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いくら違うか" sheetId="1" state="visible" r:id="rId1"/>
    <sheet xmlns:r="http://schemas.openxmlformats.org/officeDocument/2006/relationships" name="2_早見表" sheetId="2" state="visible" r:id="rId2"/>
    <sheet xmlns:r="http://schemas.openxmlformats.org/officeDocument/2006/relationships" name="3_1万円刻み" sheetId="3" state="visible" r:id="rId3"/>
    <sheet xmlns:r="http://schemas.openxmlformats.org/officeDocument/2006/relationships" name="4_使い方" sheetId="4" state="visible" r:id="rId4"/>
    <sheet xmlns:r="http://schemas.openxmlformats.org/officeDocument/2006/relationships" name="計算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0.0%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164" fontId="0" fillId="4" borderId="1" pivotButton="0" quotePrefix="0" xfId="0"/>
    <xf numFmtId="0" fontId="0" fillId="3" borderId="1" pivotButton="0" quotePrefix="0" xfId="0"/>
    <xf numFmtId="0" fontId="2" fillId="2" borderId="1" pivotButton="0" quotePrefix="0" xfId="0"/>
    <xf numFmtId="0" fontId="0" fillId="2" borderId="1" pivotButton="0" quotePrefix="0" xfId="0"/>
    <xf numFmtId="0" fontId="2" fillId="0" borderId="1" pivotButton="0" quotePrefix="0" xfId="0"/>
    <xf numFmtId="3" fontId="2" fillId="4" borderId="1" pivotButton="0" quotePrefix="0" xfId="0"/>
    <xf numFmtId="164" fontId="2" fillId="4" borderId="1" pivotButton="0" quotePrefix="0" xfId="0"/>
    <xf numFmtId="0" fontId="0" fillId="0" borderId="4" pivotButton="0" quotePrefix="0" xfId="0"/>
    <xf numFmtId="165" fontId="2" fillId="4" borderId="1" pivotButton="0" quotePrefix="0" xfId="0"/>
    <xf numFmtId="0" fontId="0" fillId="0" borderId="5" pivotButton="0" quotePrefix="0" xfId="0"/>
    <xf numFmtId="3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6F4EA"/>
          <bgColor rgb="00E6F4EA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46" customWidth="1" min="3" max="3"/>
    <col width="26" customWidth="1" min="5" max="5"/>
    <col width="13" customWidth="1" min="6" max="6"/>
    <col width="13" customWidth="1" min="7" max="7"/>
    <col width="13" customWidth="1" min="8" max="8"/>
    <col width="46" customWidth="1" min="9" max="9"/>
  </cols>
  <sheetData>
    <row r="1">
      <c r="A1" s="1" t="inlineStr">
        <is>
          <t>青色申告特別控除の額で、所得税・住民税・国保はいくら違うか。黄色を埋める（事業所得だけの独身）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計算</t>
        </is>
      </c>
      <c r="F2" s="2" t="inlineStr">
        <is>
          <t>A</t>
        </is>
      </c>
      <c r="G2" s="2" t="inlineStr">
        <is>
          <t>B</t>
        </is>
      </c>
      <c r="H2" s="2" t="inlineStr">
        <is>
          <t>差（B−A）</t>
        </is>
      </c>
      <c r="I2" s="2" t="inlineStr">
        <is>
          <t>メモ</t>
        </is>
      </c>
    </row>
    <row r="3">
      <c r="A3" s="3" t="inlineStr">
        <is>
          <t>青色申告特別控除前の所得</t>
        </is>
      </c>
      <c r="B3" s="4" t="n">
        <v>5000000</v>
      </c>
      <c r="C3" s="3" t="inlineStr">
        <is>
          <t>青色申告決算書の「青色申告特別控除前の所得金額」</t>
        </is>
      </c>
      <c r="E3" s="3" t="inlineStr">
        <is>
          <t>青色申告特別控除</t>
        </is>
      </c>
      <c r="F3" s="5">
        <f>MIN($B$4,MAX(0,$B$3))</f>
        <v/>
      </c>
      <c r="G3" s="5">
        <f>MIN($B$5,MAX(0,$B$3))</f>
        <v/>
      </c>
      <c r="H3" s="6">
        <f>G3-F3</f>
        <v/>
      </c>
      <c r="I3" s="3" t="inlineStr">
        <is>
          <t>控除前の所得より多くは引けない</t>
        </is>
      </c>
    </row>
    <row r="4">
      <c r="A4" s="3" t="inlineStr">
        <is>
          <t>比べる控除の額 A</t>
        </is>
      </c>
      <c r="B4" s="4" t="n">
        <v>650000</v>
      </c>
      <c r="C4" s="3" t="inlineStr">
        <is>
          <t>0・100000・550000・650000・750000 から選ぶ</t>
        </is>
      </c>
      <c r="E4" s="3" t="inlineStr">
        <is>
          <t>事業所得（合計所得）</t>
        </is>
      </c>
      <c r="F4" s="5">
        <f>$B$3-F3</f>
        <v/>
      </c>
      <c r="G4" s="5">
        <f>$B$3-G3</f>
        <v/>
      </c>
      <c r="H4" s="6">
        <f>G4-F4</f>
        <v/>
      </c>
      <c r="I4" s="3" t="inlineStr">
        <is>
          <t>これが合計所得。基礎控除の段階を決める</t>
        </is>
      </c>
    </row>
    <row r="5">
      <c r="A5" s="3" t="inlineStr">
        <is>
          <t>比べる控除の額 B</t>
        </is>
      </c>
      <c r="B5" s="4" t="n">
        <v>100000</v>
      </c>
      <c r="C5" s="3" t="inlineStr">
        <is>
          <t>Aと比べる額</t>
        </is>
      </c>
      <c r="E5" s="3" t="inlineStr">
        <is>
          <t>国保料</t>
        </is>
      </c>
      <c r="F5" s="5">
        <f>MIN(670000,ROUNDDOWN(MAX(0,F4-430000)*0.0751+47600,0))+MIN(260000,ROUNDDOWN(MAX(0,F4-430000)*0.028+17600,0))+MIN(30000,ROUNDDOWN(MAX(0,F4-430000)*0.0027+1873,0))+IF($B$7="はい",MIN(170000,ROUNDDOWN(MAX(0,F4-430000)*0.0243+17800,0)),0)</f>
        <v/>
      </c>
      <c r="G5" s="5">
        <f>MIN(670000,ROUNDDOWN(MAX(0,G4-430000)*0.0751+47600,0))+MIN(260000,ROUNDDOWN(MAX(0,G4-430000)*0.028+17600,0))+MIN(30000,ROUNDDOWN(MAX(0,G4-430000)*0.0027+1873,0))+IF($B$7="はい",MIN(170000,ROUNDDOWN(MAX(0,G4-430000)*0.0243+17800,0)),0)</f>
        <v/>
      </c>
      <c r="H5" s="6">
        <f>G5-F5</f>
        <v/>
      </c>
      <c r="I5" s="3" t="inlineStr">
        <is>
          <t>練馬区 令和8年度、前の年も同じ所得として</t>
        </is>
      </c>
    </row>
    <row r="6">
      <c r="A6" s="3" t="inlineStr">
        <is>
          <t>社会保険料控除（空欄なら見積もり）</t>
        </is>
      </c>
      <c r="B6" s="4" t="n"/>
      <c r="C6" s="3" t="inlineStr">
        <is>
          <t>入れるとA・Bの両方にこの額を使う</t>
        </is>
      </c>
      <c r="E6" s="3" t="inlineStr">
        <is>
          <t>社会保険料控除</t>
        </is>
      </c>
      <c r="F6" s="5">
        <f>IF($B$6="",215040+F5,$B$6)</f>
        <v/>
      </c>
      <c r="G6" s="5">
        <f>IF($B$6="",215040+G5,$B$6)</f>
        <v/>
      </c>
      <c r="H6" s="6">
        <f>G6-F6</f>
        <v/>
      </c>
      <c r="I6" s="3" t="inlineStr">
        <is>
          <t>国民年金21万5,040円＋国保（空欄のとき）</t>
        </is>
      </c>
    </row>
    <row r="7">
      <c r="A7" s="3" t="inlineStr">
        <is>
          <t>40歳から64歳か</t>
        </is>
      </c>
      <c r="B7" s="7" t="inlineStr">
        <is>
          <t>いいえ</t>
        </is>
      </c>
      <c r="C7" s="3" t="inlineStr">
        <is>
          <t>見積もりのときだけ使う。はいなら国保の介護分を足す</t>
        </is>
      </c>
      <c r="E7" s="3" t="inlineStr">
        <is>
          <t>基礎控除（所得税）</t>
        </is>
      </c>
      <c r="F7" s="5">
        <f>IF(F4&gt;23500000,NA(),IF(F4&lt;=4890000,1040000,IF(F4&lt;=6550000,670000,620000)))</f>
        <v/>
      </c>
      <c r="G7" s="5">
        <f>IF(G4&gt;23500000,NA(),IF(G4&lt;=4890000,1040000,IF(G4&lt;=6550000,670000,620000)))</f>
        <v/>
      </c>
      <c r="H7" s="6">
        <f>G7-F7</f>
        <v/>
      </c>
      <c r="I7" s="3" t="inlineStr">
        <is>
          <t>合計所得489万円以下104万円、655万円以下67万円</t>
        </is>
      </c>
    </row>
    <row r="8">
      <c r="A8" s="3" t="inlineStr">
        <is>
          <t>他の所得控除（所得税）</t>
        </is>
      </c>
      <c r="B8" s="4" t="n">
        <v>0</v>
      </c>
      <c r="C8" s="3" t="inlineStr">
        <is>
          <t>生命保険料控除、医療費控除、iDeCoなど</t>
        </is>
      </c>
      <c r="E8" s="3" t="inlineStr">
        <is>
          <t>所得税の課税所得</t>
        </is>
      </c>
      <c r="F8" s="5">
        <f>MAX(0,ROUNDDOWN(F4-F6-F7-$B$8,-3))</f>
        <v/>
      </c>
      <c r="G8" s="5">
        <f>MAX(0,ROUNDDOWN(G4-G6-G7-$B$8,-3))</f>
        <v/>
      </c>
      <c r="H8" s="6">
        <f>G8-F8</f>
        <v/>
      </c>
      <c r="I8" s="3" t="inlineStr">
        <is>
          <t>千円未満を切り捨て</t>
        </is>
      </c>
    </row>
    <row r="9">
      <c r="A9" s="3" t="inlineStr">
        <is>
          <t>他の所得控除（住民税）</t>
        </is>
      </c>
      <c r="B9" s="4" t="n">
        <v>0</v>
      </c>
      <c r="C9" s="3" t="inlineStr">
        <is>
          <t>住民税の生命保険料控除は所得税と別の表で決まる</t>
        </is>
      </c>
      <c r="E9" s="3" t="inlineStr">
        <is>
          <t>所得税</t>
        </is>
      </c>
      <c r="F9" s="5">
        <f>IF(F8&lt;=0,0,ROUNDDOWN((F8*LOOKUP(F8,{0,1950001,3300001,6950001,9000001,18000001,40000001},{0.05,0.1,0.2,0.23,0.33,0.4,0.45})-LOOKUP(F8,{0,1950001,3300001,6950001,9000001,18000001,40000001},{0,97500,427500,636000,1536000,2796000,4796000}))*1.021,-2))</f>
        <v/>
      </c>
      <c r="G9" s="5">
        <f>IF(G8&lt;=0,0,ROUNDDOWN((G8*LOOKUP(G8,{0,1950001,3300001,6950001,9000001,18000001,40000001},{0.05,0.1,0.2,0.23,0.33,0.4,0.45})-LOOKUP(G8,{0,1950001,3300001,6950001,9000001,18000001,40000001},{0,97500,427500,636000,1536000,2796000,4796000}))*1.021,-2))</f>
        <v/>
      </c>
      <c r="H9" s="6">
        <f>G9-F9</f>
        <v/>
      </c>
      <c r="I9" s="3" t="inlineStr">
        <is>
          <t>復興特別所得税を含む。100円未満を切り捨て</t>
        </is>
      </c>
    </row>
    <row r="10">
      <c r="E10" s="3" t="inlineStr">
        <is>
          <t>住民税の課税所得</t>
        </is>
      </c>
      <c r="F10" s="5">
        <f>MAX(0,ROUNDDOWN(F4-F6-430000-$B$9,-3))</f>
        <v/>
      </c>
      <c r="G10" s="5">
        <f>MAX(0,ROUNDDOWN(G4-G6-430000-$B$9,-3))</f>
        <v/>
      </c>
      <c r="H10" s="6">
        <f>G10-F10</f>
        <v/>
      </c>
      <c r="I10" s="3" t="inlineStr">
        <is>
          <t>住民税の基礎控除は43万円</t>
        </is>
      </c>
    </row>
    <row r="11">
      <c r="E11" s="3" t="inlineStr">
        <is>
          <t>住民税所得割</t>
        </is>
      </c>
      <c r="F11" s="5">
        <f>IF(F4&lt;=450000,0,MAX(0,ROUNDDOWN(F10*0.06-MIN(50000,F10)*0.03,-2))+MAX(0,ROUNDDOWN(F10*0.04-MIN(50000,F10)*0.02,-2)))</f>
        <v/>
      </c>
      <c r="G11" s="5">
        <f>IF(G4&lt;=450000,0,MAX(0,ROUNDDOWN(G10*0.06-MIN(50000,G10)*0.03,-2))+MAX(0,ROUNDDOWN(G10*0.04-MIN(50000,G10)*0.02,-2)))</f>
        <v/>
      </c>
      <c r="H11" s="6">
        <f>G11-F11</f>
        <v/>
      </c>
      <c r="I11" s="3" t="inlineStr">
        <is>
          <t>市6%と県4%を別々に100円未満切り捨て</t>
        </is>
      </c>
    </row>
    <row r="12">
      <c r="A12" s="8" t="inlineStr">
        <is>
          <t>控除額の決まり（2026年分まで）</t>
        </is>
      </c>
      <c r="B12" s="9" t="inlineStr"/>
      <c r="C12" s="8" t="inlineStr">
        <is>
          <t>2027年分から</t>
        </is>
      </c>
      <c r="E12" s="10" t="inlineStr">
        <is>
          <t>所得税＋住民税＋国保</t>
        </is>
      </c>
      <c r="F12" s="11">
        <f>F9+F11+F5</f>
        <v/>
      </c>
      <c r="G12" s="11">
        <f>G9+G11+G5</f>
        <v/>
      </c>
      <c r="H12" s="12">
        <f>G12-F12</f>
        <v/>
      </c>
      <c r="I12" s="3" t="inlineStr">
        <is>
          <t>1年あたり。住民税と国保は翌年度に払う</t>
        </is>
      </c>
    </row>
    <row r="13">
      <c r="A13" s="3" t="inlineStr">
        <is>
          <t>複式簿記＋e-Taxか優良な電子帳簿 65万円</t>
        </is>
      </c>
      <c r="B13" s="13" t="n"/>
      <c r="C13" s="3" t="inlineStr">
        <is>
          <t>複式簿記＋e-Tax＋優良な電子帳簿か自動連携 75万円</t>
        </is>
      </c>
      <c r="E13" s="3" t="inlineStr">
        <is>
          <t>控除の差に対する割合</t>
        </is>
      </c>
      <c r="H13" s="14">
        <f>IF(F3=G3,0,H12/(F3-G3))</f>
        <v/>
      </c>
      <c r="I13" s="3" t="inlineStr">
        <is>
          <t>55万円の差なら、55万円のうち何%が税と国保で戻るか</t>
        </is>
      </c>
    </row>
    <row r="14">
      <c r="A14" s="3" t="inlineStr">
        <is>
          <t>複式簿記＋書面で期限内 55万円</t>
        </is>
      </c>
      <c r="B14" s="13" t="n"/>
      <c r="C14" s="3" t="inlineStr">
        <is>
          <t>複式簿記＋e-Taxで期限内 65万円</t>
        </is>
      </c>
      <c r="E14" s="3" t="inlineStr">
        <is>
          <t>基礎控除が変わったか</t>
        </is>
      </c>
      <c r="H14" s="3">
        <f>IF(F7=G7,"同じ","変わった")</f>
        <v/>
      </c>
      <c r="I14" s="3" t="inlineStr">
        <is>
          <t>合計所得が489万円か655万円をまたぐと変わる</t>
        </is>
      </c>
    </row>
    <row r="15">
      <c r="A15" s="3" t="inlineStr">
        <is>
          <t>簡易簿記、期限後申告 10万円</t>
        </is>
      </c>
      <c r="B15" s="13" t="n"/>
      <c r="C15" s="3" t="inlineStr">
        <is>
          <t>複式簿記＋書面 10万円、簡易簿記 10万円（前々年の収入1,000万円超は0円）</t>
        </is>
      </c>
      <c r="E15" s="3" t="inlineStr">
        <is>
          <t>注意</t>
        </is>
      </c>
      <c r="F15" s="3">
        <f>IF(OR($B$3&lt;2000000,$B$3&gt;20000000),"この表は控除前の所得200万〜2,000万円で確かめた","")</f>
        <v/>
      </c>
      <c r="G15" s="15" t="n"/>
      <c r="H15" s="15" t="n"/>
      <c r="I15" s="13" t="n"/>
    </row>
    <row r="16">
      <c r="E16" s="3" t="inlineStr">
        <is>
          <t>個人事業税</t>
        </is>
      </c>
      <c r="F16" s="3" t="inlineStr">
        <is>
          <t>青色申告特別控除は個人事業税では引かれないので、どの控除額でも変わらない</t>
        </is>
      </c>
      <c r="G16" s="15" t="n"/>
      <c r="H16" s="15" t="n"/>
      <c r="I16" s="13" t="n"/>
    </row>
  </sheetData>
  <mergeCells count="5">
    <mergeCell ref="A15:B15"/>
    <mergeCell ref="A13:B13"/>
    <mergeCell ref="F15:I15"/>
    <mergeCell ref="A14:B14"/>
    <mergeCell ref="F16:I16"/>
  </mergeCells>
  <conditionalFormatting sqref="E12:H12">
    <cfRule type="expression" priority="1" dxfId="0">
      <formula>TRUE</formula>
    </cfRule>
  </conditionalFormatting>
  <conditionalFormatting sqref="H14">
    <cfRule type="expression" priority="2" dxfId="1">
      <formula>H14="変わった"</formula>
    </cfRule>
  </conditionalFormatting>
  <conditionalFormatting sqref="F15">
    <cfRule type="expression" priority="3" dxfId="1">
      <formula>F15&lt;&gt;""</formula>
    </cfRule>
  </conditionalFormatting>
  <dataValidations count="2">
    <dataValidation sqref="B4 B5" showDropDown="0" showInputMessage="0" showErrorMessage="0" allowBlank="0" type="list">
      <formula1>"0,100000,550000,650000,750000"</formula1>
    </dataValidation>
    <dataValidation sqref="B7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控除の額で1年の所得税＋住民税＋国保がいくら違うか（円）。事業所得だけの独身、40歳未満、国保は練馬区</t>
        </is>
      </c>
    </row>
    <row r="2">
      <c r="A2" s="2" t="inlineStr">
        <is>
          <t>控除前の所得</t>
        </is>
      </c>
      <c r="B2" s="2" t="inlineStr">
        <is>
          <t>65万円と10万円</t>
        </is>
      </c>
      <c r="C2" s="2" t="inlineStr">
        <is>
          <t>65万円と55万円（2026年分のe-Taxと書面）</t>
        </is>
      </c>
      <c r="D2" s="2" t="inlineStr">
        <is>
          <t>55万円と10万円（書面のままの2027年分）</t>
        </is>
      </c>
      <c r="E2" s="2" t="inlineStr">
        <is>
          <t>75万円と65万円（2027年分）</t>
        </is>
      </c>
      <c r="F2" s="2" t="inlineStr">
        <is>
          <t>65万円と白色</t>
        </is>
      </c>
      <c r="G2" s="2" t="inlineStr">
        <is>
          <t>65万と10万 うち所得税</t>
        </is>
      </c>
      <c r="H2" s="2" t="inlineStr">
        <is>
          <t>うち住民税</t>
        </is>
      </c>
      <c r="I2" s="2" t="inlineStr">
        <is>
          <t>うち国保</t>
        </is>
      </c>
      <c r="J2" s="2" t="inlineStr">
        <is>
          <t>基礎控除 65万円</t>
        </is>
      </c>
      <c r="K2" s="2" t="inlineStr">
        <is>
          <t>基礎控除 10万円</t>
        </is>
      </c>
    </row>
    <row r="3">
      <c r="A3" s="16" t="n">
        <v>2000000</v>
      </c>
      <c r="B3" s="16">
        <f>計算!V3-計算!AP3</f>
        <v/>
      </c>
      <c r="C3" s="16">
        <f>計算!AF3-計算!AP3</f>
        <v/>
      </c>
      <c r="D3" s="16">
        <f>計算!V3-計算!AF3</f>
        <v/>
      </c>
      <c r="E3" s="16">
        <f>計算!AP3-計算!AZ3</f>
        <v/>
      </c>
      <c r="F3" s="16">
        <f>計算!L3-計算!AP3</f>
        <v/>
      </c>
      <c r="G3" s="16">
        <f>計算!S3-計算!AM3</f>
        <v/>
      </c>
      <c r="H3" s="16">
        <f>計算!U3-計算!AO3</f>
        <v/>
      </c>
      <c r="I3" s="16">
        <f>計算!O3-計算!AI3</f>
        <v/>
      </c>
      <c r="J3" s="16">
        <f>計算!AK3</f>
        <v/>
      </c>
      <c r="K3" s="16">
        <f>計算!Q3</f>
        <v/>
      </c>
    </row>
    <row r="4">
      <c r="A4" s="16" t="n">
        <v>3000000</v>
      </c>
      <c r="B4" s="16">
        <f>計算!V4-計算!AP4</f>
        <v/>
      </c>
      <c r="C4" s="16">
        <f>計算!AF4-計算!AP4</f>
        <v/>
      </c>
      <c r="D4" s="16">
        <f>計算!V4-計算!AF4</f>
        <v/>
      </c>
      <c r="E4" s="16">
        <f>計算!AP4-計算!AZ4</f>
        <v/>
      </c>
      <c r="F4" s="16">
        <f>計算!L4-計算!AP4</f>
        <v/>
      </c>
      <c r="G4" s="16">
        <f>計算!S4-計算!AM4</f>
        <v/>
      </c>
      <c r="H4" s="16">
        <f>計算!U4-計算!AO4</f>
        <v/>
      </c>
      <c r="I4" s="16">
        <f>計算!O4-計算!AI4</f>
        <v/>
      </c>
      <c r="J4" s="16">
        <f>計算!AK4</f>
        <v/>
      </c>
      <c r="K4" s="16">
        <f>計算!Q4</f>
        <v/>
      </c>
    </row>
    <row r="5">
      <c r="A5" s="16" t="n">
        <v>4000000</v>
      </c>
      <c r="B5" s="16">
        <f>計算!V5-計算!AP5</f>
        <v/>
      </c>
      <c r="C5" s="16">
        <f>計算!AF5-計算!AP5</f>
        <v/>
      </c>
      <c r="D5" s="16">
        <f>計算!V5-計算!AF5</f>
        <v/>
      </c>
      <c r="E5" s="16">
        <f>計算!AP5-計算!AZ5</f>
        <v/>
      </c>
      <c r="F5" s="16">
        <f>計算!L5-計算!AP5</f>
        <v/>
      </c>
      <c r="G5" s="16">
        <f>計算!S5-計算!AM5</f>
        <v/>
      </c>
      <c r="H5" s="16">
        <f>計算!U5-計算!AO5</f>
        <v/>
      </c>
      <c r="I5" s="16">
        <f>計算!O5-計算!AI5</f>
        <v/>
      </c>
      <c r="J5" s="16">
        <f>計算!AK5</f>
        <v/>
      </c>
      <c r="K5" s="16">
        <f>計算!Q5</f>
        <v/>
      </c>
    </row>
    <row r="6">
      <c r="A6" s="16" t="n">
        <v>5000000</v>
      </c>
      <c r="B6" s="16">
        <f>計算!V6-計算!AP6</f>
        <v/>
      </c>
      <c r="C6" s="16">
        <f>計算!AF6-計算!AP6</f>
        <v/>
      </c>
      <c r="D6" s="16">
        <f>計算!V6-計算!AF6</f>
        <v/>
      </c>
      <c r="E6" s="16">
        <f>計算!AP6-計算!AZ6</f>
        <v/>
      </c>
      <c r="F6" s="16">
        <f>計算!L6-計算!AP6</f>
        <v/>
      </c>
      <c r="G6" s="16">
        <f>計算!S6-計算!AM6</f>
        <v/>
      </c>
      <c r="H6" s="16">
        <f>計算!U6-計算!AO6</f>
        <v/>
      </c>
      <c r="I6" s="16">
        <f>計算!O6-計算!AI6</f>
        <v/>
      </c>
      <c r="J6" s="16">
        <f>計算!AK6</f>
        <v/>
      </c>
      <c r="K6" s="16">
        <f>計算!Q6</f>
        <v/>
      </c>
    </row>
    <row r="7">
      <c r="A7" s="16" t="n">
        <v>5440000</v>
      </c>
      <c r="B7" s="16">
        <f>計算!V7-計算!AP7</f>
        <v/>
      </c>
      <c r="C7" s="16">
        <f>計算!AF7-計算!AP7</f>
        <v/>
      </c>
      <c r="D7" s="16">
        <f>計算!V7-計算!AF7</f>
        <v/>
      </c>
      <c r="E7" s="16">
        <f>計算!AP7-計算!AZ7</f>
        <v/>
      </c>
      <c r="F7" s="16">
        <f>計算!L7-計算!AP7</f>
        <v/>
      </c>
      <c r="G7" s="16">
        <f>計算!S7-計算!AM7</f>
        <v/>
      </c>
      <c r="H7" s="16">
        <f>計算!U7-計算!AO7</f>
        <v/>
      </c>
      <c r="I7" s="16">
        <f>計算!O7-計算!AI7</f>
        <v/>
      </c>
      <c r="J7" s="16">
        <f>計算!AK7</f>
        <v/>
      </c>
      <c r="K7" s="16">
        <f>計算!Q7</f>
        <v/>
      </c>
    </row>
    <row r="8">
      <c r="A8" s="16" t="n">
        <v>5540000</v>
      </c>
      <c r="B8" s="16">
        <f>計算!V8-計算!AP8</f>
        <v/>
      </c>
      <c r="C8" s="16">
        <f>計算!AF8-計算!AP8</f>
        <v/>
      </c>
      <c r="D8" s="16">
        <f>計算!V8-計算!AF8</f>
        <v/>
      </c>
      <c r="E8" s="16">
        <f>計算!AP8-計算!AZ8</f>
        <v/>
      </c>
      <c r="F8" s="16">
        <f>計算!L8-計算!AP8</f>
        <v/>
      </c>
      <c r="G8" s="16">
        <f>計算!S8-計算!AM8</f>
        <v/>
      </c>
      <c r="H8" s="16">
        <f>計算!U8-計算!AO8</f>
        <v/>
      </c>
      <c r="I8" s="16">
        <f>計算!O8-計算!AI8</f>
        <v/>
      </c>
      <c r="J8" s="16">
        <f>計算!AK8</f>
        <v/>
      </c>
      <c r="K8" s="16">
        <f>計算!Q8</f>
        <v/>
      </c>
    </row>
    <row r="9">
      <c r="A9" s="16" t="n">
        <v>6000000</v>
      </c>
      <c r="B9" s="16">
        <f>計算!V9-計算!AP9</f>
        <v/>
      </c>
      <c r="C9" s="16">
        <f>計算!AF9-計算!AP9</f>
        <v/>
      </c>
      <c r="D9" s="16">
        <f>計算!V9-計算!AF9</f>
        <v/>
      </c>
      <c r="E9" s="16">
        <f>計算!AP9-計算!AZ9</f>
        <v/>
      </c>
      <c r="F9" s="16">
        <f>計算!L9-計算!AP9</f>
        <v/>
      </c>
      <c r="G9" s="16">
        <f>計算!S9-計算!AM9</f>
        <v/>
      </c>
      <c r="H9" s="16">
        <f>計算!U9-計算!AO9</f>
        <v/>
      </c>
      <c r="I9" s="16">
        <f>計算!O9-計算!AI9</f>
        <v/>
      </c>
      <c r="J9" s="16">
        <f>計算!AK9</f>
        <v/>
      </c>
      <c r="K9" s="16">
        <f>計算!Q9</f>
        <v/>
      </c>
    </row>
    <row r="10">
      <c r="A10" s="16" t="n">
        <v>7000000</v>
      </c>
      <c r="B10" s="16">
        <f>計算!V10-計算!AP10</f>
        <v/>
      </c>
      <c r="C10" s="16">
        <f>計算!AF10-計算!AP10</f>
        <v/>
      </c>
      <c r="D10" s="16">
        <f>計算!V10-計算!AF10</f>
        <v/>
      </c>
      <c r="E10" s="16">
        <f>計算!AP10-計算!AZ10</f>
        <v/>
      </c>
      <c r="F10" s="16">
        <f>計算!L10-計算!AP10</f>
        <v/>
      </c>
      <c r="G10" s="16">
        <f>計算!S10-計算!AM10</f>
        <v/>
      </c>
      <c r="H10" s="16">
        <f>計算!U10-計算!AO10</f>
        <v/>
      </c>
      <c r="I10" s="16">
        <f>計算!O10-計算!AI10</f>
        <v/>
      </c>
      <c r="J10" s="16">
        <f>計算!AK10</f>
        <v/>
      </c>
      <c r="K10" s="16">
        <f>計算!Q10</f>
        <v/>
      </c>
    </row>
    <row r="11">
      <c r="A11" s="16" t="n">
        <v>8000000</v>
      </c>
      <c r="B11" s="16">
        <f>計算!V11-計算!AP11</f>
        <v/>
      </c>
      <c r="C11" s="16">
        <f>計算!AF11-計算!AP11</f>
        <v/>
      </c>
      <c r="D11" s="16">
        <f>計算!V11-計算!AF11</f>
        <v/>
      </c>
      <c r="E11" s="16">
        <f>計算!AP11-計算!AZ11</f>
        <v/>
      </c>
      <c r="F11" s="16">
        <f>計算!L11-計算!AP11</f>
        <v/>
      </c>
      <c r="G11" s="16">
        <f>計算!S11-計算!AM11</f>
        <v/>
      </c>
      <c r="H11" s="16">
        <f>計算!U11-計算!AO11</f>
        <v/>
      </c>
      <c r="I11" s="16">
        <f>計算!O11-計算!AI11</f>
        <v/>
      </c>
      <c r="J11" s="16">
        <f>計算!AK11</f>
        <v/>
      </c>
      <c r="K11" s="16">
        <f>計算!Q11</f>
        <v/>
      </c>
    </row>
    <row r="12">
      <c r="A12" s="16" t="n">
        <v>9000000</v>
      </c>
      <c r="B12" s="16">
        <f>計算!V12-計算!AP12</f>
        <v/>
      </c>
      <c r="C12" s="16">
        <f>計算!AF12-計算!AP12</f>
        <v/>
      </c>
      <c r="D12" s="16">
        <f>計算!V12-計算!AF12</f>
        <v/>
      </c>
      <c r="E12" s="16">
        <f>計算!AP12-計算!AZ12</f>
        <v/>
      </c>
      <c r="F12" s="16">
        <f>計算!L12-計算!AP12</f>
        <v/>
      </c>
      <c r="G12" s="16">
        <f>計算!S12-計算!AM12</f>
        <v/>
      </c>
      <c r="H12" s="16">
        <f>計算!U12-計算!AO12</f>
        <v/>
      </c>
      <c r="I12" s="16">
        <f>計算!O12-計算!AI12</f>
        <v/>
      </c>
      <c r="J12" s="16">
        <f>計算!AK12</f>
        <v/>
      </c>
      <c r="K12" s="16">
        <f>計算!Q12</f>
        <v/>
      </c>
    </row>
    <row r="13">
      <c r="A13" s="16" t="n">
        <v>10000000</v>
      </c>
      <c r="B13" s="16">
        <f>計算!V13-計算!AP13</f>
        <v/>
      </c>
      <c r="C13" s="16">
        <f>計算!AF13-計算!AP13</f>
        <v/>
      </c>
      <c r="D13" s="16">
        <f>計算!V13-計算!AF13</f>
        <v/>
      </c>
      <c r="E13" s="16">
        <f>計算!AP13-計算!AZ13</f>
        <v/>
      </c>
      <c r="F13" s="16">
        <f>計算!L13-計算!AP13</f>
        <v/>
      </c>
      <c r="G13" s="16">
        <f>計算!S13-計算!AM13</f>
        <v/>
      </c>
      <c r="H13" s="16">
        <f>計算!U13-計算!AO13</f>
        <v/>
      </c>
      <c r="I13" s="16">
        <f>計算!O13-計算!AI13</f>
        <v/>
      </c>
      <c r="J13" s="16">
        <f>計算!AK13</f>
        <v/>
      </c>
      <c r="K13" s="16">
        <f>計算!Q13</f>
        <v/>
      </c>
    </row>
    <row r="14">
      <c r="A14" s="16" t="n">
        <v>11000000</v>
      </c>
      <c r="B14" s="16">
        <f>計算!V14-計算!AP14</f>
        <v/>
      </c>
      <c r="C14" s="16">
        <f>計算!AF14-計算!AP14</f>
        <v/>
      </c>
      <c r="D14" s="16">
        <f>計算!V14-計算!AF14</f>
        <v/>
      </c>
      <c r="E14" s="16">
        <f>計算!AP14-計算!AZ14</f>
        <v/>
      </c>
      <c r="F14" s="16">
        <f>計算!L14-計算!AP14</f>
        <v/>
      </c>
      <c r="G14" s="16">
        <f>計算!S14-計算!AM14</f>
        <v/>
      </c>
      <c r="H14" s="16">
        <f>計算!U14-計算!AO14</f>
        <v/>
      </c>
      <c r="I14" s="16">
        <f>計算!O14-計算!AI14</f>
        <v/>
      </c>
      <c r="J14" s="16">
        <f>計算!AK14</f>
        <v/>
      </c>
      <c r="K14" s="16">
        <f>計算!Q14</f>
        <v/>
      </c>
    </row>
    <row r="15">
      <c r="A15" s="16" t="n">
        <v>12000000</v>
      </c>
      <c r="B15" s="16">
        <f>計算!V15-計算!AP15</f>
        <v/>
      </c>
      <c r="C15" s="16">
        <f>計算!AF15-計算!AP15</f>
        <v/>
      </c>
      <c r="D15" s="16">
        <f>計算!V15-計算!AF15</f>
        <v/>
      </c>
      <c r="E15" s="16">
        <f>計算!AP15-計算!AZ15</f>
        <v/>
      </c>
      <c r="F15" s="16">
        <f>計算!L15-計算!AP15</f>
        <v/>
      </c>
      <c r="G15" s="16">
        <f>計算!S15-計算!AM15</f>
        <v/>
      </c>
      <c r="H15" s="16">
        <f>計算!U15-計算!AO15</f>
        <v/>
      </c>
      <c r="I15" s="16">
        <f>計算!O15-計算!AI15</f>
        <v/>
      </c>
      <c r="J15" s="16">
        <f>計算!AK15</f>
        <v/>
      </c>
      <c r="K15" s="16">
        <f>計算!Q15</f>
        <v/>
      </c>
    </row>
    <row r="16">
      <c r="A16" s="16" t="n">
        <v>13000000</v>
      </c>
      <c r="B16" s="16">
        <f>計算!V16-計算!AP16</f>
        <v/>
      </c>
      <c r="C16" s="16">
        <f>計算!AF16-計算!AP16</f>
        <v/>
      </c>
      <c r="D16" s="16">
        <f>計算!V16-計算!AF16</f>
        <v/>
      </c>
      <c r="E16" s="16">
        <f>計算!AP16-計算!AZ16</f>
        <v/>
      </c>
      <c r="F16" s="16">
        <f>計算!L16-計算!AP16</f>
        <v/>
      </c>
      <c r="G16" s="16">
        <f>計算!S16-計算!AM16</f>
        <v/>
      </c>
      <c r="H16" s="16">
        <f>計算!U16-計算!AO16</f>
        <v/>
      </c>
      <c r="I16" s="16">
        <f>計算!O16-計算!AI16</f>
        <v/>
      </c>
      <c r="J16" s="16">
        <f>計算!AK16</f>
        <v/>
      </c>
      <c r="K16" s="16">
        <f>計算!Q16</f>
        <v/>
      </c>
    </row>
    <row r="17">
      <c r="A17" s="16" t="n">
        <v>14000000</v>
      </c>
      <c r="B17" s="16">
        <f>計算!V17-計算!AP17</f>
        <v/>
      </c>
      <c r="C17" s="16">
        <f>計算!AF17-計算!AP17</f>
        <v/>
      </c>
      <c r="D17" s="16">
        <f>計算!V17-計算!AF17</f>
        <v/>
      </c>
      <c r="E17" s="16">
        <f>計算!AP17-計算!AZ17</f>
        <v/>
      </c>
      <c r="F17" s="16">
        <f>計算!L17-計算!AP17</f>
        <v/>
      </c>
      <c r="G17" s="16">
        <f>計算!S17-計算!AM17</f>
        <v/>
      </c>
      <c r="H17" s="16">
        <f>計算!U17-計算!AO17</f>
        <v/>
      </c>
      <c r="I17" s="16">
        <f>計算!O17-計算!AI17</f>
        <v/>
      </c>
      <c r="J17" s="16">
        <f>計算!AK17</f>
        <v/>
      </c>
      <c r="K17" s="16">
        <f>計算!Q17</f>
        <v/>
      </c>
    </row>
    <row r="18">
      <c r="A18" s="16" t="n">
        <v>15000000</v>
      </c>
      <c r="B18" s="16">
        <f>計算!V18-計算!AP18</f>
        <v/>
      </c>
      <c r="C18" s="16">
        <f>計算!AF18-計算!AP18</f>
        <v/>
      </c>
      <c r="D18" s="16">
        <f>計算!V18-計算!AF18</f>
        <v/>
      </c>
      <c r="E18" s="16">
        <f>計算!AP18-計算!AZ18</f>
        <v/>
      </c>
      <c r="F18" s="16">
        <f>計算!L18-計算!AP18</f>
        <v/>
      </c>
      <c r="G18" s="16">
        <f>計算!S18-計算!AM18</f>
        <v/>
      </c>
      <c r="H18" s="16">
        <f>計算!U18-計算!AO18</f>
        <v/>
      </c>
      <c r="I18" s="16">
        <f>計算!O18-計算!AI18</f>
        <v/>
      </c>
      <c r="J18" s="16">
        <f>計算!AK18</f>
        <v/>
      </c>
      <c r="K18" s="16">
        <f>計算!Q18</f>
        <v/>
      </c>
    </row>
    <row r="19">
      <c r="A19" s="16" t="n">
        <v>20000000</v>
      </c>
      <c r="B19" s="16">
        <f>計算!V19-計算!AP19</f>
        <v/>
      </c>
      <c r="C19" s="16">
        <f>計算!AF19-計算!AP19</f>
        <v/>
      </c>
      <c r="D19" s="16">
        <f>計算!V19-計算!AF19</f>
        <v/>
      </c>
      <c r="E19" s="16">
        <f>計算!AP19-計算!AZ19</f>
        <v/>
      </c>
      <c r="F19" s="16">
        <f>計算!L19-計算!AP19</f>
        <v/>
      </c>
      <c r="G19" s="16">
        <f>計算!S19-計算!AM19</f>
        <v/>
      </c>
      <c r="H19" s="16">
        <f>計算!U19-計算!AO19</f>
        <v/>
      </c>
      <c r="I19" s="16">
        <f>計算!O19-計算!AI19</f>
        <v/>
      </c>
      <c r="J19" s="16">
        <f>計算!AK19</f>
        <v/>
      </c>
      <c r="K19" s="16">
        <f>計算!Q19</f>
        <v/>
      </c>
    </row>
    <row r="21">
      <c r="A21" t="inlineStr">
        <is>
          <t>緑の行は、65万円と10万円で基礎控除の額が変わる所得。合計所得が489万円をまたぐ</t>
        </is>
      </c>
    </row>
  </sheetData>
  <conditionalFormatting sqref="A3:K19">
    <cfRule type="expression" priority="1" dxfId="0">
      <formula>$J3&lt;&gt;$K3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  <col width="17" customWidth="1" min="4" max="4"/>
    <col width="15" customWidth="1" min="5" max="5"/>
    <col width="11" customWidth="1" min="6" max="6"/>
    <col width="11" customWidth="1" min="7" max="7"/>
    <col width="11" customWidth="1" min="8" max="8"/>
    <col width="44" customWidth="1" min="10" max="10"/>
    <col width="14" customWidth="1" min="11" max="11"/>
  </cols>
  <sheetData>
    <row r="1">
      <c r="A1" s="1" t="inlineStr">
        <is>
          <t>控除前の所得を1万円ずつ動かしたときの差（円）。緑は65万円と10万円で基礎控除が変わる行</t>
        </is>
      </c>
    </row>
    <row r="2">
      <c r="A2" s="2" t="inlineStr">
        <is>
          <t>控除前の所得</t>
        </is>
      </c>
      <c r="B2" s="2" t="inlineStr">
        <is>
          <t>65万円と10万円</t>
        </is>
      </c>
      <c r="C2" s="2" t="inlineStr">
        <is>
          <t>65万円と55万円（2026年分のe-Taxと書面）</t>
        </is>
      </c>
      <c r="D2" s="2" t="inlineStr">
        <is>
          <t>55万円と10万円（書面のままの2027年分）</t>
        </is>
      </c>
      <c r="E2" s="2" t="inlineStr">
        <is>
          <t>75万円と65万円（2027年分）</t>
        </is>
      </c>
      <c r="F2" s="2" t="inlineStr">
        <is>
          <t>基礎控除 65万円</t>
        </is>
      </c>
      <c r="G2" s="2" t="inlineStr">
        <is>
          <t>基礎控除 10万円</t>
        </is>
      </c>
      <c r="H2" s="2" t="inlineStr">
        <is>
          <t>65万と10万の割合</t>
        </is>
      </c>
      <c r="J2" s="8" t="inlineStr">
        <is>
          <t>集計</t>
        </is>
      </c>
      <c r="K2" s="8" t="inlineStr">
        <is>
          <t>値</t>
        </is>
      </c>
    </row>
    <row r="3">
      <c r="A3" s="16" t="n">
        <v>2000000</v>
      </c>
      <c r="B3" s="16">
        <f>計算!V20-計算!AP20</f>
        <v/>
      </c>
      <c r="C3" s="16">
        <f>計算!AF20-計算!AP20</f>
        <v/>
      </c>
      <c r="D3" s="16">
        <f>計算!V20-計算!AF20</f>
        <v/>
      </c>
      <c r="E3" s="16">
        <f>計算!AP20-計算!AZ20</f>
        <v/>
      </c>
      <c r="F3" s="16">
        <f>計算!AK20</f>
        <v/>
      </c>
      <c r="G3" s="16">
        <f>計算!Q20</f>
        <v/>
      </c>
      <c r="H3" s="17">
        <f>B3/550000</f>
        <v/>
      </c>
      <c r="J3" s="3" t="inlineStr">
        <is>
          <t>65万と10万の差の最大</t>
        </is>
      </c>
      <c r="K3" s="5">
        <f>MAX(B3:B1803)</f>
        <v/>
      </c>
    </row>
    <row r="4">
      <c r="A4" s="16" t="n">
        <v>2010000</v>
      </c>
      <c r="B4" s="16">
        <f>計算!V21-計算!AP21</f>
        <v/>
      </c>
      <c r="C4" s="16">
        <f>計算!AF21-計算!AP21</f>
        <v/>
      </c>
      <c r="D4" s="16">
        <f>計算!V21-計算!AF21</f>
        <v/>
      </c>
      <c r="E4" s="16">
        <f>計算!AP21-計算!AZ21</f>
        <v/>
      </c>
      <c r="F4" s="16">
        <f>計算!AK21</f>
        <v/>
      </c>
      <c r="G4" s="16">
        <f>計算!Q21</f>
        <v/>
      </c>
      <c r="H4" s="17">
        <f>B4/550000</f>
        <v/>
      </c>
      <c r="J4" s="3" t="inlineStr">
        <is>
          <t>そのときの控除前の所得</t>
        </is>
      </c>
      <c r="K4" s="5">
        <f>INDEX(A3:A1803,MATCH(MAX(B3:B1803),B3:B1803,0))</f>
        <v/>
      </c>
    </row>
    <row r="5">
      <c r="A5" s="16" t="n">
        <v>2020000</v>
      </c>
      <c r="B5" s="16">
        <f>計算!V22-計算!AP22</f>
        <v/>
      </c>
      <c r="C5" s="16">
        <f>計算!AF22-計算!AP22</f>
        <v/>
      </c>
      <c r="D5" s="16">
        <f>計算!V22-計算!AF22</f>
        <v/>
      </c>
      <c r="E5" s="16">
        <f>計算!AP22-計算!AZ22</f>
        <v/>
      </c>
      <c r="F5" s="16">
        <f>計算!AK22</f>
        <v/>
      </c>
      <c r="G5" s="16">
        <f>計算!Q22</f>
        <v/>
      </c>
      <c r="H5" s="17">
        <f>B5/550000</f>
        <v/>
      </c>
      <c r="J5" s="3" t="inlineStr">
        <is>
          <t>65万と10万の差の最小</t>
        </is>
      </c>
      <c r="K5" s="5">
        <f>MIN(B3:B1803)</f>
        <v/>
      </c>
    </row>
    <row r="6">
      <c r="A6" s="16" t="n">
        <v>2030000</v>
      </c>
      <c r="B6" s="16">
        <f>計算!V23-計算!AP23</f>
        <v/>
      </c>
      <c r="C6" s="16">
        <f>計算!AF23-計算!AP23</f>
        <v/>
      </c>
      <c r="D6" s="16">
        <f>計算!V23-計算!AF23</f>
        <v/>
      </c>
      <c r="E6" s="16">
        <f>計算!AP23-計算!AZ23</f>
        <v/>
      </c>
      <c r="F6" s="16">
        <f>計算!AK23</f>
        <v/>
      </c>
      <c r="G6" s="16">
        <f>計算!Q23</f>
        <v/>
      </c>
      <c r="H6" s="17">
        <f>B6/550000</f>
        <v/>
      </c>
      <c r="J6" s="3" t="inlineStr">
        <is>
          <t>そのときの控除前の所得</t>
        </is>
      </c>
      <c r="K6" s="5">
        <f>INDEX(A3:A1803,MATCH(MIN(B3:B1803),B3:B1803,0))</f>
        <v/>
      </c>
    </row>
    <row r="7">
      <c r="A7" s="16" t="n">
        <v>2040000</v>
      </c>
      <c r="B7" s="16">
        <f>計算!V24-計算!AP24</f>
        <v/>
      </c>
      <c r="C7" s="16">
        <f>計算!AF24-計算!AP24</f>
        <v/>
      </c>
      <c r="D7" s="16">
        <f>計算!V24-計算!AF24</f>
        <v/>
      </c>
      <c r="E7" s="16">
        <f>計算!AP24-計算!AZ24</f>
        <v/>
      </c>
      <c r="F7" s="16">
        <f>計算!AK24</f>
        <v/>
      </c>
      <c r="G7" s="16">
        <f>計算!Q24</f>
        <v/>
      </c>
      <c r="H7" s="17">
        <f>B7/550000</f>
        <v/>
      </c>
      <c r="J7" s="3" t="inlineStr">
        <is>
          <t>基礎控除が変わる行の数（65万と10万）</t>
        </is>
      </c>
      <c r="K7" s="5">
        <f>SUMPRODUCT(--(F3:F1803&lt;&gt;G3:G1803))</f>
        <v/>
      </c>
    </row>
    <row r="8">
      <c r="A8" s="16" t="n">
        <v>2050000</v>
      </c>
      <c r="B8" s="16">
        <f>計算!V25-計算!AP25</f>
        <v/>
      </c>
      <c r="C8" s="16">
        <f>計算!AF25-計算!AP25</f>
        <v/>
      </c>
      <c r="D8" s="16">
        <f>計算!V25-計算!AF25</f>
        <v/>
      </c>
      <c r="E8" s="16">
        <f>計算!AP25-計算!AZ25</f>
        <v/>
      </c>
      <c r="F8" s="16">
        <f>計算!AK25</f>
        <v/>
      </c>
      <c r="G8" s="16">
        <f>計算!Q25</f>
        <v/>
      </c>
      <c r="H8" s="17">
        <f>B8/550000</f>
        <v/>
      </c>
      <c r="J8" s="3" t="inlineStr">
        <is>
          <t>基礎控除が変わる最初の所得</t>
        </is>
      </c>
      <c r="K8" s="5">
        <f>_xlfn.MINIFS(A3:A1803,F3:F1803,1040000,G3:G1803,670000)</f>
        <v/>
      </c>
    </row>
    <row r="9">
      <c r="A9" s="16" t="n">
        <v>2060000</v>
      </c>
      <c r="B9" s="16">
        <f>計算!V26-計算!AP26</f>
        <v/>
      </c>
      <c r="C9" s="16">
        <f>計算!AF26-計算!AP26</f>
        <v/>
      </c>
      <c r="D9" s="16">
        <f>計算!V26-計算!AF26</f>
        <v/>
      </c>
      <c r="E9" s="16">
        <f>計算!AP26-計算!AZ26</f>
        <v/>
      </c>
      <c r="F9" s="16">
        <f>計算!AK26</f>
        <v/>
      </c>
      <c r="G9" s="16">
        <f>計算!Q26</f>
        <v/>
      </c>
      <c r="H9" s="17">
        <f>B9/550000</f>
        <v/>
      </c>
      <c r="J9" s="3" t="inlineStr">
        <is>
          <t>基礎控除が104万と67万に分かれる最後の所得</t>
        </is>
      </c>
      <c r="K9" s="5">
        <f>_xlfn.MAXIFS(A3:A1803,F3:F1803,1040000,G3:G1803,670000)</f>
        <v/>
      </c>
    </row>
    <row r="10">
      <c r="A10" s="16" t="n">
        <v>2070000</v>
      </c>
      <c r="B10" s="16">
        <f>計算!V27-計算!AP27</f>
        <v/>
      </c>
      <c r="C10" s="16">
        <f>計算!AF27-計算!AP27</f>
        <v/>
      </c>
      <c r="D10" s="16">
        <f>計算!V27-計算!AF27</f>
        <v/>
      </c>
      <c r="E10" s="16">
        <f>計算!AP27-計算!AZ27</f>
        <v/>
      </c>
      <c r="F10" s="16">
        <f>計算!AK27</f>
        <v/>
      </c>
      <c r="G10" s="16">
        <f>計算!Q27</f>
        <v/>
      </c>
      <c r="H10" s="17">
        <f>B10/550000</f>
        <v/>
      </c>
      <c r="J10" s="3" t="inlineStr">
        <is>
          <t>65万と10万の差が20万円以上の行の数</t>
        </is>
      </c>
      <c r="K10" s="5">
        <f>COUNTIF(B3:B1803,"&gt;=200000")</f>
        <v/>
      </c>
    </row>
    <row r="11">
      <c r="A11" s="16" t="n">
        <v>2080000</v>
      </c>
      <c r="B11" s="16">
        <f>計算!V28-計算!AP28</f>
        <v/>
      </c>
      <c r="C11" s="16">
        <f>計算!AF28-計算!AP28</f>
        <v/>
      </c>
      <c r="D11" s="16">
        <f>計算!V28-計算!AF28</f>
        <v/>
      </c>
      <c r="E11" s="16">
        <f>計算!AP28-計算!AZ28</f>
        <v/>
      </c>
      <c r="F11" s="16">
        <f>計算!AK28</f>
        <v/>
      </c>
      <c r="G11" s="16">
        <f>計算!Q28</f>
        <v/>
      </c>
      <c r="H11" s="17">
        <f>B11/550000</f>
        <v/>
      </c>
      <c r="J11" s="3" t="inlineStr">
        <is>
          <t>65万と55万の差の最大</t>
        </is>
      </c>
      <c r="K11" s="5">
        <f>MAX(C3:C1803)</f>
        <v/>
      </c>
    </row>
    <row r="12">
      <c r="A12" s="16" t="n">
        <v>2090000</v>
      </c>
      <c r="B12" s="16">
        <f>計算!V29-計算!AP29</f>
        <v/>
      </c>
      <c r="C12" s="16">
        <f>計算!AF29-計算!AP29</f>
        <v/>
      </c>
      <c r="D12" s="16">
        <f>計算!V29-計算!AF29</f>
        <v/>
      </c>
      <c r="E12" s="16">
        <f>計算!AP29-計算!AZ29</f>
        <v/>
      </c>
      <c r="F12" s="16">
        <f>計算!AK29</f>
        <v/>
      </c>
      <c r="G12" s="16">
        <f>計算!Q29</f>
        <v/>
      </c>
      <c r="H12" s="17">
        <f>B12/550000</f>
        <v/>
      </c>
      <c r="J12" s="3" t="inlineStr">
        <is>
          <t>そのときの控除前の所得</t>
        </is>
      </c>
      <c r="K12" s="5">
        <f>INDEX(A3:A1803,MATCH(MAX(C3:C1803),C3:C1803,0))</f>
        <v/>
      </c>
    </row>
    <row r="13">
      <c r="A13" s="16" t="n">
        <v>2100000</v>
      </c>
      <c r="B13" s="16">
        <f>計算!V30-計算!AP30</f>
        <v/>
      </c>
      <c r="C13" s="16">
        <f>計算!AF30-計算!AP30</f>
        <v/>
      </c>
      <c r="D13" s="16">
        <f>計算!V30-計算!AF30</f>
        <v/>
      </c>
      <c r="E13" s="16">
        <f>計算!AP30-計算!AZ30</f>
        <v/>
      </c>
      <c r="F13" s="16">
        <f>計算!AK30</f>
        <v/>
      </c>
      <c r="G13" s="16">
        <f>計算!Q30</f>
        <v/>
      </c>
      <c r="H13" s="17">
        <f>B13/550000</f>
        <v/>
      </c>
      <c r="J13" s="3" t="inlineStr">
        <is>
          <t>55万と10万の差の最大</t>
        </is>
      </c>
      <c r="K13" s="5">
        <f>MAX(D3:D1803)</f>
        <v/>
      </c>
    </row>
    <row r="14">
      <c r="A14" s="16" t="n">
        <v>2110000</v>
      </c>
      <c r="B14" s="16">
        <f>計算!V31-計算!AP31</f>
        <v/>
      </c>
      <c r="C14" s="16">
        <f>計算!AF31-計算!AP31</f>
        <v/>
      </c>
      <c r="D14" s="16">
        <f>計算!V31-計算!AF31</f>
        <v/>
      </c>
      <c r="E14" s="16">
        <f>計算!AP31-計算!AZ31</f>
        <v/>
      </c>
      <c r="F14" s="16">
        <f>計算!AK31</f>
        <v/>
      </c>
      <c r="G14" s="16">
        <f>計算!Q31</f>
        <v/>
      </c>
      <c r="H14" s="17">
        <f>B14/550000</f>
        <v/>
      </c>
      <c r="J14" s="3" t="inlineStr">
        <is>
          <t>そのときの控除前の所得</t>
        </is>
      </c>
      <c r="K14" s="5">
        <f>INDEX(A3:A1803,MATCH(MAX(D3:D1803),D3:D1803,0))</f>
        <v/>
      </c>
    </row>
    <row r="15">
      <c r="A15" s="16" t="n">
        <v>2120000</v>
      </c>
      <c r="B15" s="16">
        <f>計算!V32-計算!AP32</f>
        <v/>
      </c>
      <c r="C15" s="16">
        <f>計算!AF32-計算!AP32</f>
        <v/>
      </c>
      <c r="D15" s="16">
        <f>計算!V32-計算!AF32</f>
        <v/>
      </c>
      <c r="E15" s="16">
        <f>計算!AP32-計算!AZ32</f>
        <v/>
      </c>
      <c r="F15" s="16">
        <f>計算!AK32</f>
        <v/>
      </c>
      <c r="G15" s="16">
        <f>計算!Q32</f>
        <v/>
      </c>
      <c r="H15" s="17">
        <f>B15/550000</f>
        <v/>
      </c>
      <c r="J15" s="3" t="inlineStr">
        <is>
          <t>75万と65万の差の最大</t>
        </is>
      </c>
      <c r="K15" s="5">
        <f>MAX(E3:E1803)</f>
        <v/>
      </c>
    </row>
    <row r="16">
      <c r="A16" s="16" t="n">
        <v>2130000</v>
      </c>
      <c r="B16" s="16">
        <f>計算!V33-計算!AP33</f>
        <v/>
      </c>
      <c r="C16" s="16">
        <f>計算!AF33-計算!AP33</f>
        <v/>
      </c>
      <c r="D16" s="16">
        <f>計算!V33-計算!AF33</f>
        <v/>
      </c>
      <c r="E16" s="16">
        <f>計算!AP33-計算!AZ33</f>
        <v/>
      </c>
      <c r="F16" s="16">
        <f>計算!AK33</f>
        <v/>
      </c>
      <c r="G16" s="16">
        <f>計算!Q33</f>
        <v/>
      </c>
      <c r="H16" s="17">
        <f>B16/550000</f>
        <v/>
      </c>
      <c r="J16" s="3" t="inlineStr">
        <is>
          <t>行の数</t>
        </is>
      </c>
      <c r="K16" s="5">
        <f>COUNT(A3:A1803)</f>
        <v/>
      </c>
    </row>
    <row r="17">
      <c r="A17" s="16" t="n">
        <v>2140000</v>
      </c>
      <c r="B17" s="16">
        <f>計算!V34-計算!AP34</f>
        <v/>
      </c>
      <c r="C17" s="16">
        <f>計算!AF34-計算!AP34</f>
        <v/>
      </c>
      <c r="D17" s="16">
        <f>計算!V34-計算!AF34</f>
        <v/>
      </c>
      <c r="E17" s="16">
        <f>計算!AP34-計算!AZ34</f>
        <v/>
      </c>
      <c r="F17" s="16">
        <f>計算!AK34</f>
        <v/>
      </c>
      <c r="G17" s="16">
        <f>計算!Q34</f>
        <v/>
      </c>
      <c r="H17" s="17">
        <f>B17/550000</f>
        <v/>
      </c>
    </row>
    <row r="18">
      <c r="A18" s="16" t="n">
        <v>2150000</v>
      </c>
      <c r="B18" s="16">
        <f>計算!V35-計算!AP35</f>
        <v/>
      </c>
      <c r="C18" s="16">
        <f>計算!AF35-計算!AP35</f>
        <v/>
      </c>
      <c r="D18" s="16">
        <f>計算!V35-計算!AF35</f>
        <v/>
      </c>
      <c r="E18" s="16">
        <f>計算!AP35-計算!AZ35</f>
        <v/>
      </c>
      <c r="F18" s="16">
        <f>計算!AK35</f>
        <v/>
      </c>
      <c r="G18" s="16">
        <f>計算!Q35</f>
        <v/>
      </c>
      <c r="H18" s="17">
        <f>B18/550000</f>
        <v/>
      </c>
    </row>
    <row r="19">
      <c r="A19" s="16" t="n">
        <v>2160000</v>
      </c>
      <c r="B19" s="16">
        <f>計算!V36-計算!AP36</f>
        <v/>
      </c>
      <c r="C19" s="16">
        <f>計算!AF36-計算!AP36</f>
        <v/>
      </c>
      <c r="D19" s="16">
        <f>計算!V36-計算!AF36</f>
        <v/>
      </c>
      <c r="E19" s="16">
        <f>計算!AP36-計算!AZ36</f>
        <v/>
      </c>
      <c r="F19" s="16">
        <f>計算!AK36</f>
        <v/>
      </c>
      <c r="G19" s="16">
        <f>計算!Q36</f>
        <v/>
      </c>
      <c r="H19" s="17">
        <f>B19/550000</f>
        <v/>
      </c>
    </row>
    <row r="20">
      <c r="A20" s="16" t="n">
        <v>2170000</v>
      </c>
      <c r="B20" s="16">
        <f>計算!V37-計算!AP37</f>
        <v/>
      </c>
      <c r="C20" s="16">
        <f>計算!AF37-計算!AP37</f>
        <v/>
      </c>
      <c r="D20" s="16">
        <f>計算!V37-計算!AF37</f>
        <v/>
      </c>
      <c r="E20" s="16">
        <f>計算!AP37-計算!AZ37</f>
        <v/>
      </c>
      <c r="F20" s="16">
        <f>計算!AK37</f>
        <v/>
      </c>
      <c r="G20" s="16">
        <f>計算!Q37</f>
        <v/>
      </c>
      <c r="H20" s="17">
        <f>B20/550000</f>
        <v/>
      </c>
    </row>
    <row r="21">
      <c r="A21" s="16" t="n">
        <v>2180000</v>
      </c>
      <c r="B21" s="16">
        <f>計算!V38-計算!AP38</f>
        <v/>
      </c>
      <c r="C21" s="16">
        <f>計算!AF38-計算!AP38</f>
        <v/>
      </c>
      <c r="D21" s="16">
        <f>計算!V38-計算!AF38</f>
        <v/>
      </c>
      <c r="E21" s="16">
        <f>計算!AP38-計算!AZ38</f>
        <v/>
      </c>
      <c r="F21" s="16">
        <f>計算!AK38</f>
        <v/>
      </c>
      <c r="G21" s="16">
        <f>計算!Q38</f>
        <v/>
      </c>
      <c r="H21" s="17">
        <f>B21/550000</f>
        <v/>
      </c>
    </row>
    <row r="22">
      <c r="A22" s="16" t="n">
        <v>2190000</v>
      </c>
      <c r="B22" s="16">
        <f>計算!V39-計算!AP39</f>
        <v/>
      </c>
      <c r="C22" s="16">
        <f>計算!AF39-計算!AP39</f>
        <v/>
      </c>
      <c r="D22" s="16">
        <f>計算!V39-計算!AF39</f>
        <v/>
      </c>
      <c r="E22" s="16">
        <f>計算!AP39-計算!AZ39</f>
        <v/>
      </c>
      <c r="F22" s="16">
        <f>計算!AK39</f>
        <v/>
      </c>
      <c r="G22" s="16">
        <f>計算!Q39</f>
        <v/>
      </c>
      <c r="H22" s="17">
        <f>B22/550000</f>
        <v/>
      </c>
    </row>
    <row r="23">
      <c r="A23" s="16" t="n">
        <v>2200000</v>
      </c>
      <c r="B23" s="16">
        <f>計算!V40-計算!AP40</f>
        <v/>
      </c>
      <c r="C23" s="16">
        <f>計算!AF40-計算!AP40</f>
        <v/>
      </c>
      <c r="D23" s="16">
        <f>計算!V40-計算!AF40</f>
        <v/>
      </c>
      <c r="E23" s="16">
        <f>計算!AP40-計算!AZ40</f>
        <v/>
      </c>
      <c r="F23" s="16">
        <f>計算!AK40</f>
        <v/>
      </c>
      <c r="G23" s="16">
        <f>計算!Q40</f>
        <v/>
      </c>
      <c r="H23" s="17">
        <f>B23/550000</f>
        <v/>
      </c>
    </row>
    <row r="24">
      <c r="A24" s="16" t="n">
        <v>2210000</v>
      </c>
      <c r="B24" s="16">
        <f>計算!V41-計算!AP41</f>
        <v/>
      </c>
      <c r="C24" s="16">
        <f>計算!AF41-計算!AP41</f>
        <v/>
      </c>
      <c r="D24" s="16">
        <f>計算!V41-計算!AF41</f>
        <v/>
      </c>
      <c r="E24" s="16">
        <f>計算!AP41-計算!AZ41</f>
        <v/>
      </c>
      <c r="F24" s="16">
        <f>計算!AK41</f>
        <v/>
      </c>
      <c r="G24" s="16">
        <f>計算!Q41</f>
        <v/>
      </c>
      <c r="H24" s="17">
        <f>B24/550000</f>
        <v/>
      </c>
    </row>
    <row r="25">
      <c r="A25" s="16" t="n">
        <v>2220000</v>
      </c>
      <c r="B25" s="16">
        <f>計算!V42-計算!AP42</f>
        <v/>
      </c>
      <c r="C25" s="16">
        <f>計算!AF42-計算!AP42</f>
        <v/>
      </c>
      <c r="D25" s="16">
        <f>計算!V42-計算!AF42</f>
        <v/>
      </c>
      <c r="E25" s="16">
        <f>計算!AP42-計算!AZ42</f>
        <v/>
      </c>
      <c r="F25" s="16">
        <f>計算!AK42</f>
        <v/>
      </c>
      <c r="G25" s="16">
        <f>計算!Q42</f>
        <v/>
      </c>
      <c r="H25" s="17">
        <f>B25/550000</f>
        <v/>
      </c>
    </row>
    <row r="26">
      <c r="A26" s="16" t="n">
        <v>2230000</v>
      </c>
      <c r="B26" s="16">
        <f>計算!V43-計算!AP43</f>
        <v/>
      </c>
      <c r="C26" s="16">
        <f>計算!AF43-計算!AP43</f>
        <v/>
      </c>
      <c r="D26" s="16">
        <f>計算!V43-計算!AF43</f>
        <v/>
      </c>
      <c r="E26" s="16">
        <f>計算!AP43-計算!AZ43</f>
        <v/>
      </c>
      <c r="F26" s="16">
        <f>計算!AK43</f>
        <v/>
      </c>
      <c r="G26" s="16">
        <f>計算!Q43</f>
        <v/>
      </c>
      <c r="H26" s="17">
        <f>B26/550000</f>
        <v/>
      </c>
    </row>
    <row r="27">
      <c r="A27" s="16" t="n">
        <v>2240000</v>
      </c>
      <c r="B27" s="16">
        <f>計算!V44-計算!AP44</f>
        <v/>
      </c>
      <c r="C27" s="16">
        <f>計算!AF44-計算!AP44</f>
        <v/>
      </c>
      <c r="D27" s="16">
        <f>計算!V44-計算!AF44</f>
        <v/>
      </c>
      <c r="E27" s="16">
        <f>計算!AP44-計算!AZ44</f>
        <v/>
      </c>
      <c r="F27" s="16">
        <f>計算!AK44</f>
        <v/>
      </c>
      <c r="G27" s="16">
        <f>計算!Q44</f>
        <v/>
      </c>
      <c r="H27" s="17">
        <f>B27/550000</f>
        <v/>
      </c>
    </row>
    <row r="28">
      <c r="A28" s="16" t="n">
        <v>2250000</v>
      </c>
      <c r="B28" s="16">
        <f>計算!V45-計算!AP45</f>
        <v/>
      </c>
      <c r="C28" s="16">
        <f>計算!AF45-計算!AP45</f>
        <v/>
      </c>
      <c r="D28" s="16">
        <f>計算!V45-計算!AF45</f>
        <v/>
      </c>
      <c r="E28" s="16">
        <f>計算!AP45-計算!AZ45</f>
        <v/>
      </c>
      <c r="F28" s="16">
        <f>計算!AK45</f>
        <v/>
      </c>
      <c r="G28" s="16">
        <f>計算!Q45</f>
        <v/>
      </c>
      <c r="H28" s="17">
        <f>B28/550000</f>
        <v/>
      </c>
    </row>
    <row r="29">
      <c r="A29" s="16" t="n">
        <v>2260000</v>
      </c>
      <c r="B29" s="16">
        <f>計算!V46-計算!AP46</f>
        <v/>
      </c>
      <c r="C29" s="16">
        <f>計算!AF46-計算!AP46</f>
        <v/>
      </c>
      <c r="D29" s="16">
        <f>計算!V46-計算!AF46</f>
        <v/>
      </c>
      <c r="E29" s="16">
        <f>計算!AP46-計算!AZ46</f>
        <v/>
      </c>
      <c r="F29" s="16">
        <f>計算!AK46</f>
        <v/>
      </c>
      <c r="G29" s="16">
        <f>計算!Q46</f>
        <v/>
      </c>
      <c r="H29" s="17">
        <f>B29/550000</f>
        <v/>
      </c>
    </row>
    <row r="30">
      <c r="A30" s="16" t="n">
        <v>2270000</v>
      </c>
      <c r="B30" s="16">
        <f>計算!V47-計算!AP47</f>
        <v/>
      </c>
      <c r="C30" s="16">
        <f>計算!AF47-計算!AP47</f>
        <v/>
      </c>
      <c r="D30" s="16">
        <f>計算!V47-計算!AF47</f>
        <v/>
      </c>
      <c r="E30" s="16">
        <f>計算!AP47-計算!AZ47</f>
        <v/>
      </c>
      <c r="F30" s="16">
        <f>計算!AK47</f>
        <v/>
      </c>
      <c r="G30" s="16">
        <f>計算!Q47</f>
        <v/>
      </c>
      <c r="H30" s="17">
        <f>B30/550000</f>
        <v/>
      </c>
    </row>
    <row r="31">
      <c r="A31" s="16" t="n">
        <v>2280000</v>
      </c>
      <c r="B31" s="16">
        <f>計算!V48-計算!AP48</f>
        <v/>
      </c>
      <c r="C31" s="16">
        <f>計算!AF48-計算!AP48</f>
        <v/>
      </c>
      <c r="D31" s="16">
        <f>計算!V48-計算!AF48</f>
        <v/>
      </c>
      <c r="E31" s="16">
        <f>計算!AP48-計算!AZ48</f>
        <v/>
      </c>
      <c r="F31" s="16">
        <f>計算!AK48</f>
        <v/>
      </c>
      <c r="G31" s="16">
        <f>計算!Q48</f>
        <v/>
      </c>
      <c r="H31" s="17">
        <f>B31/550000</f>
        <v/>
      </c>
    </row>
    <row r="32">
      <c r="A32" s="16" t="n">
        <v>2290000</v>
      </c>
      <c r="B32" s="16">
        <f>計算!V49-計算!AP49</f>
        <v/>
      </c>
      <c r="C32" s="16">
        <f>計算!AF49-計算!AP49</f>
        <v/>
      </c>
      <c r="D32" s="16">
        <f>計算!V49-計算!AF49</f>
        <v/>
      </c>
      <c r="E32" s="16">
        <f>計算!AP49-計算!AZ49</f>
        <v/>
      </c>
      <c r="F32" s="16">
        <f>計算!AK49</f>
        <v/>
      </c>
      <c r="G32" s="16">
        <f>計算!Q49</f>
        <v/>
      </c>
      <c r="H32" s="17">
        <f>B32/550000</f>
        <v/>
      </c>
    </row>
    <row r="33">
      <c r="A33" s="16" t="n">
        <v>2300000</v>
      </c>
      <c r="B33" s="16">
        <f>計算!V50-計算!AP50</f>
        <v/>
      </c>
      <c r="C33" s="16">
        <f>計算!AF50-計算!AP50</f>
        <v/>
      </c>
      <c r="D33" s="16">
        <f>計算!V50-計算!AF50</f>
        <v/>
      </c>
      <c r="E33" s="16">
        <f>計算!AP50-計算!AZ50</f>
        <v/>
      </c>
      <c r="F33" s="16">
        <f>計算!AK50</f>
        <v/>
      </c>
      <c r="G33" s="16">
        <f>計算!Q50</f>
        <v/>
      </c>
      <c r="H33" s="17">
        <f>B33/550000</f>
        <v/>
      </c>
    </row>
    <row r="34">
      <c r="A34" s="16" t="n">
        <v>2310000</v>
      </c>
      <c r="B34" s="16">
        <f>計算!V51-計算!AP51</f>
        <v/>
      </c>
      <c r="C34" s="16">
        <f>計算!AF51-計算!AP51</f>
        <v/>
      </c>
      <c r="D34" s="16">
        <f>計算!V51-計算!AF51</f>
        <v/>
      </c>
      <c r="E34" s="16">
        <f>計算!AP51-計算!AZ51</f>
        <v/>
      </c>
      <c r="F34" s="16">
        <f>計算!AK51</f>
        <v/>
      </c>
      <c r="G34" s="16">
        <f>計算!Q51</f>
        <v/>
      </c>
      <c r="H34" s="17">
        <f>B34/550000</f>
        <v/>
      </c>
    </row>
    <row r="35">
      <c r="A35" s="16" t="n">
        <v>2320000</v>
      </c>
      <c r="B35" s="16">
        <f>計算!V52-計算!AP52</f>
        <v/>
      </c>
      <c r="C35" s="16">
        <f>計算!AF52-計算!AP52</f>
        <v/>
      </c>
      <c r="D35" s="16">
        <f>計算!V52-計算!AF52</f>
        <v/>
      </c>
      <c r="E35" s="16">
        <f>計算!AP52-計算!AZ52</f>
        <v/>
      </c>
      <c r="F35" s="16">
        <f>計算!AK52</f>
        <v/>
      </c>
      <c r="G35" s="16">
        <f>計算!Q52</f>
        <v/>
      </c>
      <c r="H35" s="17">
        <f>B35/550000</f>
        <v/>
      </c>
    </row>
    <row r="36">
      <c r="A36" s="16" t="n">
        <v>2330000</v>
      </c>
      <c r="B36" s="16">
        <f>計算!V53-計算!AP53</f>
        <v/>
      </c>
      <c r="C36" s="16">
        <f>計算!AF53-計算!AP53</f>
        <v/>
      </c>
      <c r="D36" s="16">
        <f>計算!V53-計算!AF53</f>
        <v/>
      </c>
      <c r="E36" s="16">
        <f>計算!AP53-計算!AZ53</f>
        <v/>
      </c>
      <c r="F36" s="16">
        <f>計算!AK53</f>
        <v/>
      </c>
      <c r="G36" s="16">
        <f>計算!Q53</f>
        <v/>
      </c>
      <c r="H36" s="17">
        <f>B36/550000</f>
        <v/>
      </c>
    </row>
    <row r="37">
      <c r="A37" s="16" t="n">
        <v>2340000</v>
      </c>
      <c r="B37" s="16">
        <f>計算!V54-計算!AP54</f>
        <v/>
      </c>
      <c r="C37" s="16">
        <f>計算!AF54-計算!AP54</f>
        <v/>
      </c>
      <c r="D37" s="16">
        <f>計算!V54-計算!AF54</f>
        <v/>
      </c>
      <c r="E37" s="16">
        <f>計算!AP54-計算!AZ54</f>
        <v/>
      </c>
      <c r="F37" s="16">
        <f>計算!AK54</f>
        <v/>
      </c>
      <c r="G37" s="16">
        <f>計算!Q54</f>
        <v/>
      </c>
      <c r="H37" s="17">
        <f>B37/550000</f>
        <v/>
      </c>
    </row>
    <row r="38">
      <c r="A38" s="16" t="n">
        <v>2350000</v>
      </c>
      <c r="B38" s="16">
        <f>計算!V55-計算!AP55</f>
        <v/>
      </c>
      <c r="C38" s="16">
        <f>計算!AF55-計算!AP55</f>
        <v/>
      </c>
      <c r="D38" s="16">
        <f>計算!V55-計算!AF55</f>
        <v/>
      </c>
      <c r="E38" s="16">
        <f>計算!AP55-計算!AZ55</f>
        <v/>
      </c>
      <c r="F38" s="16">
        <f>計算!AK55</f>
        <v/>
      </c>
      <c r="G38" s="16">
        <f>計算!Q55</f>
        <v/>
      </c>
      <c r="H38" s="17">
        <f>B38/550000</f>
        <v/>
      </c>
    </row>
    <row r="39">
      <c r="A39" s="16" t="n">
        <v>2360000</v>
      </c>
      <c r="B39" s="16">
        <f>計算!V56-計算!AP56</f>
        <v/>
      </c>
      <c r="C39" s="16">
        <f>計算!AF56-計算!AP56</f>
        <v/>
      </c>
      <c r="D39" s="16">
        <f>計算!V56-計算!AF56</f>
        <v/>
      </c>
      <c r="E39" s="16">
        <f>計算!AP56-計算!AZ56</f>
        <v/>
      </c>
      <c r="F39" s="16">
        <f>計算!AK56</f>
        <v/>
      </c>
      <c r="G39" s="16">
        <f>計算!Q56</f>
        <v/>
      </c>
      <c r="H39" s="17">
        <f>B39/550000</f>
        <v/>
      </c>
    </row>
    <row r="40">
      <c r="A40" s="16" t="n">
        <v>2370000</v>
      </c>
      <c r="B40" s="16">
        <f>計算!V57-計算!AP57</f>
        <v/>
      </c>
      <c r="C40" s="16">
        <f>計算!AF57-計算!AP57</f>
        <v/>
      </c>
      <c r="D40" s="16">
        <f>計算!V57-計算!AF57</f>
        <v/>
      </c>
      <c r="E40" s="16">
        <f>計算!AP57-計算!AZ57</f>
        <v/>
      </c>
      <c r="F40" s="16">
        <f>計算!AK57</f>
        <v/>
      </c>
      <c r="G40" s="16">
        <f>計算!Q57</f>
        <v/>
      </c>
      <c r="H40" s="17">
        <f>B40/550000</f>
        <v/>
      </c>
    </row>
    <row r="41">
      <c r="A41" s="16" t="n">
        <v>2380000</v>
      </c>
      <c r="B41" s="16">
        <f>計算!V58-計算!AP58</f>
        <v/>
      </c>
      <c r="C41" s="16">
        <f>計算!AF58-計算!AP58</f>
        <v/>
      </c>
      <c r="D41" s="16">
        <f>計算!V58-計算!AF58</f>
        <v/>
      </c>
      <c r="E41" s="16">
        <f>計算!AP58-計算!AZ58</f>
        <v/>
      </c>
      <c r="F41" s="16">
        <f>計算!AK58</f>
        <v/>
      </c>
      <c r="G41" s="16">
        <f>計算!Q58</f>
        <v/>
      </c>
      <c r="H41" s="17">
        <f>B41/550000</f>
        <v/>
      </c>
    </row>
    <row r="42">
      <c r="A42" s="16" t="n">
        <v>2390000</v>
      </c>
      <c r="B42" s="16">
        <f>計算!V59-計算!AP59</f>
        <v/>
      </c>
      <c r="C42" s="16">
        <f>計算!AF59-計算!AP59</f>
        <v/>
      </c>
      <c r="D42" s="16">
        <f>計算!V59-計算!AF59</f>
        <v/>
      </c>
      <c r="E42" s="16">
        <f>計算!AP59-計算!AZ59</f>
        <v/>
      </c>
      <c r="F42" s="16">
        <f>計算!AK59</f>
        <v/>
      </c>
      <c r="G42" s="16">
        <f>計算!Q59</f>
        <v/>
      </c>
      <c r="H42" s="17">
        <f>B42/550000</f>
        <v/>
      </c>
    </row>
    <row r="43">
      <c r="A43" s="16" t="n">
        <v>2400000</v>
      </c>
      <c r="B43" s="16">
        <f>計算!V60-計算!AP60</f>
        <v/>
      </c>
      <c r="C43" s="16">
        <f>計算!AF60-計算!AP60</f>
        <v/>
      </c>
      <c r="D43" s="16">
        <f>計算!V60-計算!AF60</f>
        <v/>
      </c>
      <c r="E43" s="16">
        <f>計算!AP60-計算!AZ60</f>
        <v/>
      </c>
      <c r="F43" s="16">
        <f>計算!AK60</f>
        <v/>
      </c>
      <c r="G43" s="16">
        <f>計算!Q60</f>
        <v/>
      </c>
      <c r="H43" s="17">
        <f>B43/550000</f>
        <v/>
      </c>
    </row>
    <row r="44">
      <c r="A44" s="16" t="n">
        <v>2410000</v>
      </c>
      <c r="B44" s="16">
        <f>計算!V61-計算!AP61</f>
        <v/>
      </c>
      <c r="C44" s="16">
        <f>計算!AF61-計算!AP61</f>
        <v/>
      </c>
      <c r="D44" s="16">
        <f>計算!V61-計算!AF61</f>
        <v/>
      </c>
      <c r="E44" s="16">
        <f>計算!AP61-計算!AZ61</f>
        <v/>
      </c>
      <c r="F44" s="16">
        <f>計算!AK61</f>
        <v/>
      </c>
      <c r="G44" s="16">
        <f>計算!Q61</f>
        <v/>
      </c>
      <c r="H44" s="17">
        <f>B44/550000</f>
        <v/>
      </c>
    </row>
    <row r="45">
      <c r="A45" s="16" t="n">
        <v>2420000</v>
      </c>
      <c r="B45" s="16">
        <f>計算!V62-計算!AP62</f>
        <v/>
      </c>
      <c r="C45" s="16">
        <f>計算!AF62-計算!AP62</f>
        <v/>
      </c>
      <c r="D45" s="16">
        <f>計算!V62-計算!AF62</f>
        <v/>
      </c>
      <c r="E45" s="16">
        <f>計算!AP62-計算!AZ62</f>
        <v/>
      </c>
      <c r="F45" s="16">
        <f>計算!AK62</f>
        <v/>
      </c>
      <c r="G45" s="16">
        <f>計算!Q62</f>
        <v/>
      </c>
      <c r="H45" s="17">
        <f>B45/550000</f>
        <v/>
      </c>
    </row>
    <row r="46">
      <c r="A46" s="16" t="n">
        <v>2430000</v>
      </c>
      <c r="B46" s="16">
        <f>計算!V63-計算!AP63</f>
        <v/>
      </c>
      <c r="C46" s="16">
        <f>計算!AF63-計算!AP63</f>
        <v/>
      </c>
      <c r="D46" s="16">
        <f>計算!V63-計算!AF63</f>
        <v/>
      </c>
      <c r="E46" s="16">
        <f>計算!AP63-計算!AZ63</f>
        <v/>
      </c>
      <c r="F46" s="16">
        <f>計算!AK63</f>
        <v/>
      </c>
      <c r="G46" s="16">
        <f>計算!Q63</f>
        <v/>
      </c>
      <c r="H46" s="17">
        <f>B46/550000</f>
        <v/>
      </c>
    </row>
    <row r="47">
      <c r="A47" s="16" t="n">
        <v>2440000</v>
      </c>
      <c r="B47" s="16">
        <f>計算!V64-計算!AP64</f>
        <v/>
      </c>
      <c r="C47" s="16">
        <f>計算!AF64-計算!AP64</f>
        <v/>
      </c>
      <c r="D47" s="16">
        <f>計算!V64-計算!AF64</f>
        <v/>
      </c>
      <c r="E47" s="16">
        <f>計算!AP64-計算!AZ64</f>
        <v/>
      </c>
      <c r="F47" s="16">
        <f>計算!AK64</f>
        <v/>
      </c>
      <c r="G47" s="16">
        <f>計算!Q64</f>
        <v/>
      </c>
      <c r="H47" s="17">
        <f>B47/550000</f>
        <v/>
      </c>
    </row>
    <row r="48">
      <c r="A48" s="16" t="n">
        <v>2450000</v>
      </c>
      <c r="B48" s="16">
        <f>計算!V65-計算!AP65</f>
        <v/>
      </c>
      <c r="C48" s="16">
        <f>計算!AF65-計算!AP65</f>
        <v/>
      </c>
      <c r="D48" s="16">
        <f>計算!V65-計算!AF65</f>
        <v/>
      </c>
      <c r="E48" s="16">
        <f>計算!AP65-計算!AZ65</f>
        <v/>
      </c>
      <c r="F48" s="16">
        <f>計算!AK65</f>
        <v/>
      </c>
      <c r="G48" s="16">
        <f>計算!Q65</f>
        <v/>
      </c>
      <c r="H48" s="17">
        <f>B48/550000</f>
        <v/>
      </c>
    </row>
    <row r="49">
      <c r="A49" s="16" t="n">
        <v>2460000</v>
      </c>
      <c r="B49" s="16">
        <f>計算!V66-計算!AP66</f>
        <v/>
      </c>
      <c r="C49" s="16">
        <f>計算!AF66-計算!AP66</f>
        <v/>
      </c>
      <c r="D49" s="16">
        <f>計算!V66-計算!AF66</f>
        <v/>
      </c>
      <c r="E49" s="16">
        <f>計算!AP66-計算!AZ66</f>
        <v/>
      </c>
      <c r="F49" s="16">
        <f>計算!AK66</f>
        <v/>
      </c>
      <c r="G49" s="16">
        <f>計算!Q66</f>
        <v/>
      </c>
      <c r="H49" s="17">
        <f>B49/550000</f>
        <v/>
      </c>
    </row>
    <row r="50">
      <c r="A50" s="16" t="n">
        <v>2470000</v>
      </c>
      <c r="B50" s="16">
        <f>計算!V67-計算!AP67</f>
        <v/>
      </c>
      <c r="C50" s="16">
        <f>計算!AF67-計算!AP67</f>
        <v/>
      </c>
      <c r="D50" s="16">
        <f>計算!V67-計算!AF67</f>
        <v/>
      </c>
      <c r="E50" s="16">
        <f>計算!AP67-計算!AZ67</f>
        <v/>
      </c>
      <c r="F50" s="16">
        <f>計算!AK67</f>
        <v/>
      </c>
      <c r="G50" s="16">
        <f>計算!Q67</f>
        <v/>
      </c>
      <c r="H50" s="17">
        <f>B50/550000</f>
        <v/>
      </c>
    </row>
    <row r="51">
      <c r="A51" s="16" t="n">
        <v>2480000</v>
      </c>
      <c r="B51" s="16">
        <f>計算!V68-計算!AP68</f>
        <v/>
      </c>
      <c r="C51" s="16">
        <f>計算!AF68-計算!AP68</f>
        <v/>
      </c>
      <c r="D51" s="16">
        <f>計算!V68-計算!AF68</f>
        <v/>
      </c>
      <c r="E51" s="16">
        <f>計算!AP68-計算!AZ68</f>
        <v/>
      </c>
      <c r="F51" s="16">
        <f>計算!AK68</f>
        <v/>
      </c>
      <c r="G51" s="16">
        <f>計算!Q68</f>
        <v/>
      </c>
      <c r="H51" s="17">
        <f>B51/550000</f>
        <v/>
      </c>
    </row>
    <row r="52">
      <c r="A52" s="16" t="n">
        <v>2490000</v>
      </c>
      <c r="B52" s="16">
        <f>計算!V69-計算!AP69</f>
        <v/>
      </c>
      <c r="C52" s="16">
        <f>計算!AF69-計算!AP69</f>
        <v/>
      </c>
      <c r="D52" s="16">
        <f>計算!V69-計算!AF69</f>
        <v/>
      </c>
      <c r="E52" s="16">
        <f>計算!AP69-計算!AZ69</f>
        <v/>
      </c>
      <c r="F52" s="16">
        <f>計算!AK69</f>
        <v/>
      </c>
      <c r="G52" s="16">
        <f>計算!Q69</f>
        <v/>
      </c>
      <c r="H52" s="17">
        <f>B52/550000</f>
        <v/>
      </c>
    </row>
    <row r="53">
      <c r="A53" s="16" t="n">
        <v>2500000</v>
      </c>
      <c r="B53" s="16">
        <f>計算!V70-計算!AP70</f>
        <v/>
      </c>
      <c r="C53" s="16">
        <f>計算!AF70-計算!AP70</f>
        <v/>
      </c>
      <c r="D53" s="16">
        <f>計算!V70-計算!AF70</f>
        <v/>
      </c>
      <c r="E53" s="16">
        <f>計算!AP70-計算!AZ70</f>
        <v/>
      </c>
      <c r="F53" s="16">
        <f>計算!AK70</f>
        <v/>
      </c>
      <c r="G53" s="16">
        <f>計算!Q70</f>
        <v/>
      </c>
      <c r="H53" s="17">
        <f>B53/550000</f>
        <v/>
      </c>
    </row>
    <row r="54">
      <c r="A54" s="16" t="n">
        <v>2510000</v>
      </c>
      <c r="B54" s="16">
        <f>計算!V71-計算!AP71</f>
        <v/>
      </c>
      <c r="C54" s="16">
        <f>計算!AF71-計算!AP71</f>
        <v/>
      </c>
      <c r="D54" s="16">
        <f>計算!V71-計算!AF71</f>
        <v/>
      </c>
      <c r="E54" s="16">
        <f>計算!AP71-計算!AZ71</f>
        <v/>
      </c>
      <c r="F54" s="16">
        <f>計算!AK71</f>
        <v/>
      </c>
      <c r="G54" s="16">
        <f>計算!Q71</f>
        <v/>
      </c>
      <c r="H54" s="17">
        <f>B54/550000</f>
        <v/>
      </c>
    </row>
    <row r="55">
      <c r="A55" s="16" t="n">
        <v>2520000</v>
      </c>
      <c r="B55" s="16">
        <f>計算!V72-計算!AP72</f>
        <v/>
      </c>
      <c r="C55" s="16">
        <f>計算!AF72-計算!AP72</f>
        <v/>
      </c>
      <c r="D55" s="16">
        <f>計算!V72-計算!AF72</f>
        <v/>
      </c>
      <c r="E55" s="16">
        <f>計算!AP72-計算!AZ72</f>
        <v/>
      </c>
      <c r="F55" s="16">
        <f>計算!AK72</f>
        <v/>
      </c>
      <c r="G55" s="16">
        <f>計算!Q72</f>
        <v/>
      </c>
      <c r="H55" s="17">
        <f>B55/550000</f>
        <v/>
      </c>
    </row>
    <row r="56">
      <c r="A56" s="16" t="n">
        <v>2530000</v>
      </c>
      <c r="B56" s="16">
        <f>計算!V73-計算!AP73</f>
        <v/>
      </c>
      <c r="C56" s="16">
        <f>計算!AF73-計算!AP73</f>
        <v/>
      </c>
      <c r="D56" s="16">
        <f>計算!V73-計算!AF73</f>
        <v/>
      </c>
      <c r="E56" s="16">
        <f>計算!AP73-計算!AZ73</f>
        <v/>
      </c>
      <c r="F56" s="16">
        <f>計算!AK73</f>
        <v/>
      </c>
      <c r="G56" s="16">
        <f>計算!Q73</f>
        <v/>
      </c>
      <c r="H56" s="17">
        <f>B56/550000</f>
        <v/>
      </c>
    </row>
    <row r="57">
      <c r="A57" s="16" t="n">
        <v>2540000</v>
      </c>
      <c r="B57" s="16">
        <f>計算!V74-計算!AP74</f>
        <v/>
      </c>
      <c r="C57" s="16">
        <f>計算!AF74-計算!AP74</f>
        <v/>
      </c>
      <c r="D57" s="16">
        <f>計算!V74-計算!AF74</f>
        <v/>
      </c>
      <c r="E57" s="16">
        <f>計算!AP74-計算!AZ74</f>
        <v/>
      </c>
      <c r="F57" s="16">
        <f>計算!AK74</f>
        <v/>
      </c>
      <c r="G57" s="16">
        <f>計算!Q74</f>
        <v/>
      </c>
      <c r="H57" s="17">
        <f>B57/550000</f>
        <v/>
      </c>
    </row>
    <row r="58">
      <c r="A58" s="16" t="n">
        <v>2550000</v>
      </c>
      <c r="B58" s="16">
        <f>計算!V75-計算!AP75</f>
        <v/>
      </c>
      <c r="C58" s="16">
        <f>計算!AF75-計算!AP75</f>
        <v/>
      </c>
      <c r="D58" s="16">
        <f>計算!V75-計算!AF75</f>
        <v/>
      </c>
      <c r="E58" s="16">
        <f>計算!AP75-計算!AZ75</f>
        <v/>
      </c>
      <c r="F58" s="16">
        <f>計算!AK75</f>
        <v/>
      </c>
      <c r="G58" s="16">
        <f>計算!Q75</f>
        <v/>
      </c>
      <c r="H58" s="17">
        <f>B58/550000</f>
        <v/>
      </c>
    </row>
    <row r="59">
      <c r="A59" s="16" t="n">
        <v>2560000</v>
      </c>
      <c r="B59" s="16">
        <f>計算!V76-計算!AP76</f>
        <v/>
      </c>
      <c r="C59" s="16">
        <f>計算!AF76-計算!AP76</f>
        <v/>
      </c>
      <c r="D59" s="16">
        <f>計算!V76-計算!AF76</f>
        <v/>
      </c>
      <c r="E59" s="16">
        <f>計算!AP76-計算!AZ76</f>
        <v/>
      </c>
      <c r="F59" s="16">
        <f>計算!AK76</f>
        <v/>
      </c>
      <c r="G59" s="16">
        <f>計算!Q76</f>
        <v/>
      </c>
      <c r="H59" s="17">
        <f>B59/550000</f>
        <v/>
      </c>
    </row>
    <row r="60">
      <c r="A60" s="16" t="n">
        <v>2570000</v>
      </c>
      <c r="B60" s="16">
        <f>計算!V77-計算!AP77</f>
        <v/>
      </c>
      <c r="C60" s="16">
        <f>計算!AF77-計算!AP77</f>
        <v/>
      </c>
      <c r="D60" s="16">
        <f>計算!V77-計算!AF77</f>
        <v/>
      </c>
      <c r="E60" s="16">
        <f>計算!AP77-計算!AZ77</f>
        <v/>
      </c>
      <c r="F60" s="16">
        <f>計算!AK77</f>
        <v/>
      </c>
      <c r="G60" s="16">
        <f>計算!Q77</f>
        <v/>
      </c>
      <c r="H60" s="17">
        <f>B60/550000</f>
        <v/>
      </c>
    </row>
    <row r="61">
      <c r="A61" s="16" t="n">
        <v>2580000</v>
      </c>
      <c r="B61" s="16">
        <f>計算!V78-計算!AP78</f>
        <v/>
      </c>
      <c r="C61" s="16">
        <f>計算!AF78-計算!AP78</f>
        <v/>
      </c>
      <c r="D61" s="16">
        <f>計算!V78-計算!AF78</f>
        <v/>
      </c>
      <c r="E61" s="16">
        <f>計算!AP78-計算!AZ78</f>
        <v/>
      </c>
      <c r="F61" s="16">
        <f>計算!AK78</f>
        <v/>
      </c>
      <c r="G61" s="16">
        <f>計算!Q78</f>
        <v/>
      </c>
      <c r="H61" s="17">
        <f>B61/550000</f>
        <v/>
      </c>
    </row>
    <row r="62">
      <c r="A62" s="16" t="n">
        <v>2590000</v>
      </c>
      <c r="B62" s="16">
        <f>計算!V79-計算!AP79</f>
        <v/>
      </c>
      <c r="C62" s="16">
        <f>計算!AF79-計算!AP79</f>
        <v/>
      </c>
      <c r="D62" s="16">
        <f>計算!V79-計算!AF79</f>
        <v/>
      </c>
      <c r="E62" s="16">
        <f>計算!AP79-計算!AZ79</f>
        <v/>
      </c>
      <c r="F62" s="16">
        <f>計算!AK79</f>
        <v/>
      </c>
      <c r="G62" s="16">
        <f>計算!Q79</f>
        <v/>
      </c>
      <c r="H62" s="17">
        <f>B62/550000</f>
        <v/>
      </c>
    </row>
    <row r="63">
      <c r="A63" s="16" t="n">
        <v>2600000</v>
      </c>
      <c r="B63" s="16">
        <f>計算!V80-計算!AP80</f>
        <v/>
      </c>
      <c r="C63" s="16">
        <f>計算!AF80-計算!AP80</f>
        <v/>
      </c>
      <c r="D63" s="16">
        <f>計算!V80-計算!AF80</f>
        <v/>
      </c>
      <c r="E63" s="16">
        <f>計算!AP80-計算!AZ80</f>
        <v/>
      </c>
      <c r="F63" s="16">
        <f>計算!AK80</f>
        <v/>
      </c>
      <c r="G63" s="16">
        <f>計算!Q80</f>
        <v/>
      </c>
      <c r="H63" s="17">
        <f>B63/550000</f>
        <v/>
      </c>
    </row>
    <row r="64">
      <c r="A64" s="16" t="n">
        <v>2610000</v>
      </c>
      <c r="B64" s="16">
        <f>計算!V81-計算!AP81</f>
        <v/>
      </c>
      <c r="C64" s="16">
        <f>計算!AF81-計算!AP81</f>
        <v/>
      </c>
      <c r="D64" s="16">
        <f>計算!V81-計算!AF81</f>
        <v/>
      </c>
      <c r="E64" s="16">
        <f>計算!AP81-計算!AZ81</f>
        <v/>
      </c>
      <c r="F64" s="16">
        <f>計算!AK81</f>
        <v/>
      </c>
      <c r="G64" s="16">
        <f>計算!Q81</f>
        <v/>
      </c>
      <c r="H64" s="17">
        <f>B64/550000</f>
        <v/>
      </c>
    </row>
    <row r="65">
      <c r="A65" s="16" t="n">
        <v>2620000</v>
      </c>
      <c r="B65" s="16">
        <f>計算!V82-計算!AP82</f>
        <v/>
      </c>
      <c r="C65" s="16">
        <f>計算!AF82-計算!AP82</f>
        <v/>
      </c>
      <c r="D65" s="16">
        <f>計算!V82-計算!AF82</f>
        <v/>
      </c>
      <c r="E65" s="16">
        <f>計算!AP82-計算!AZ82</f>
        <v/>
      </c>
      <c r="F65" s="16">
        <f>計算!AK82</f>
        <v/>
      </c>
      <c r="G65" s="16">
        <f>計算!Q82</f>
        <v/>
      </c>
      <c r="H65" s="17">
        <f>B65/550000</f>
        <v/>
      </c>
    </row>
    <row r="66">
      <c r="A66" s="16" t="n">
        <v>2630000</v>
      </c>
      <c r="B66" s="16">
        <f>計算!V83-計算!AP83</f>
        <v/>
      </c>
      <c r="C66" s="16">
        <f>計算!AF83-計算!AP83</f>
        <v/>
      </c>
      <c r="D66" s="16">
        <f>計算!V83-計算!AF83</f>
        <v/>
      </c>
      <c r="E66" s="16">
        <f>計算!AP83-計算!AZ83</f>
        <v/>
      </c>
      <c r="F66" s="16">
        <f>計算!AK83</f>
        <v/>
      </c>
      <c r="G66" s="16">
        <f>計算!Q83</f>
        <v/>
      </c>
      <c r="H66" s="17">
        <f>B66/550000</f>
        <v/>
      </c>
    </row>
    <row r="67">
      <c r="A67" s="16" t="n">
        <v>2640000</v>
      </c>
      <c r="B67" s="16">
        <f>計算!V84-計算!AP84</f>
        <v/>
      </c>
      <c r="C67" s="16">
        <f>計算!AF84-計算!AP84</f>
        <v/>
      </c>
      <c r="D67" s="16">
        <f>計算!V84-計算!AF84</f>
        <v/>
      </c>
      <c r="E67" s="16">
        <f>計算!AP84-計算!AZ84</f>
        <v/>
      </c>
      <c r="F67" s="16">
        <f>計算!AK84</f>
        <v/>
      </c>
      <c r="G67" s="16">
        <f>計算!Q84</f>
        <v/>
      </c>
      <c r="H67" s="17">
        <f>B67/550000</f>
        <v/>
      </c>
    </row>
    <row r="68">
      <c r="A68" s="16" t="n">
        <v>2650000</v>
      </c>
      <c r="B68" s="16">
        <f>計算!V85-計算!AP85</f>
        <v/>
      </c>
      <c r="C68" s="16">
        <f>計算!AF85-計算!AP85</f>
        <v/>
      </c>
      <c r="D68" s="16">
        <f>計算!V85-計算!AF85</f>
        <v/>
      </c>
      <c r="E68" s="16">
        <f>計算!AP85-計算!AZ85</f>
        <v/>
      </c>
      <c r="F68" s="16">
        <f>計算!AK85</f>
        <v/>
      </c>
      <c r="G68" s="16">
        <f>計算!Q85</f>
        <v/>
      </c>
      <c r="H68" s="17">
        <f>B68/550000</f>
        <v/>
      </c>
    </row>
    <row r="69">
      <c r="A69" s="16" t="n">
        <v>2660000</v>
      </c>
      <c r="B69" s="16">
        <f>計算!V86-計算!AP86</f>
        <v/>
      </c>
      <c r="C69" s="16">
        <f>計算!AF86-計算!AP86</f>
        <v/>
      </c>
      <c r="D69" s="16">
        <f>計算!V86-計算!AF86</f>
        <v/>
      </c>
      <c r="E69" s="16">
        <f>計算!AP86-計算!AZ86</f>
        <v/>
      </c>
      <c r="F69" s="16">
        <f>計算!AK86</f>
        <v/>
      </c>
      <c r="G69" s="16">
        <f>計算!Q86</f>
        <v/>
      </c>
      <c r="H69" s="17">
        <f>B69/550000</f>
        <v/>
      </c>
    </row>
    <row r="70">
      <c r="A70" s="16" t="n">
        <v>2670000</v>
      </c>
      <c r="B70" s="16">
        <f>計算!V87-計算!AP87</f>
        <v/>
      </c>
      <c r="C70" s="16">
        <f>計算!AF87-計算!AP87</f>
        <v/>
      </c>
      <c r="D70" s="16">
        <f>計算!V87-計算!AF87</f>
        <v/>
      </c>
      <c r="E70" s="16">
        <f>計算!AP87-計算!AZ87</f>
        <v/>
      </c>
      <c r="F70" s="16">
        <f>計算!AK87</f>
        <v/>
      </c>
      <c r="G70" s="16">
        <f>計算!Q87</f>
        <v/>
      </c>
      <c r="H70" s="17">
        <f>B70/550000</f>
        <v/>
      </c>
    </row>
    <row r="71">
      <c r="A71" s="16" t="n">
        <v>2680000</v>
      </c>
      <c r="B71" s="16">
        <f>計算!V88-計算!AP88</f>
        <v/>
      </c>
      <c r="C71" s="16">
        <f>計算!AF88-計算!AP88</f>
        <v/>
      </c>
      <c r="D71" s="16">
        <f>計算!V88-計算!AF88</f>
        <v/>
      </c>
      <c r="E71" s="16">
        <f>計算!AP88-計算!AZ88</f>
        <v/>
      </c>
      <c r="F71" s="16">
        <f>計算!AK88</f>
        <v/>
      </c>
      <c r="G71" s="16">
        <f>計算!Q88</f>
        <v/>
      </c>
      <c r="H71" s="17">
        <f>B71/550000</f>
        <v/>
      </c>
    </row>
    <row r="72">
      <c r="A72" s="16" t="n">
        <v>2690000</v>
      </c>
      <c r="B72" s="16">
        <f>計算!V89-計算!AP89</f>
        <v/>
      </c>
      <c r="C72" s="16">
        <f>計算!AF89-計算!AP89</f>
        <v/>
      </c>
      <c r="D72" s="16">
        <f>計算!V89-計算!AF89</f>
        <v/>
      </c>
      <c r="E72" s="16">
        <f>計算!AP89-計算!AZ89</f>
        <v/>
      </c>
      <c r="F72" s="16">
        <f>計算!AK89</f>
        <v/>
      </c>
      <c r="G72" s="16">
        <f>計算!Q89</f>
        <v/>
      </c>
      <c r="H72" s="17">
        <f>B72/550000</f>
        <v/>
      </c>
    </row>
    <row r="73">
      <c r="A73" s="16" t="n">
        <v>2700000</v>
      </c>
      <c r="B73" s="16">
        <f>計算!V90-計算!AP90</f>
        <v/>
      </c>
      <c r="C73" s="16">
        <f>計算!AF90-計算!AP90</f>
        <v/>
      </c>
      <c r="D73" s="16">
        <f>計算!V90-計算!AF90</f>
        <v/>
      </c>
      <c r="E73" s="16">
        <f>計算!AP90-計算!AZ90</f>
        <v/>
      </c>
      <c r="F73" s="16">
        <f>計算!AK90</f>
        <v/>
      </c>
      <c r="G73" s="16">
        <f>計算!Q90</f>
        <v/>
      </c>
      <c r="H73" s="17">
        <f>B73/550000</f>
        <v/>
      </c>
    </row>
    <row r="74">
      <c r="A74" s="16" t="n">
        <v>2710000</v>
      </c>
      <c r="B74" s="16">
        <f>計算!V91-計算!AP91</f>
        <v/>
      </c>
      <c r="C74" s="16">
        <f>計算!AF91-計算!AP91</f>
        <v/>
      </c>
      <c r="D74" s="16">
        <f>計算!V91-計算!AF91</f>
        <v/>
      </c>
      <c r="E74" s="16">
        <f>計算!AP91-計算!AZ91</f>
        <v/>
      </c>
      <c r="F74" s="16">
        <f>計算!AK91</f>
        <v/>
      </c>
      <c r="G74" s="16">
        <f>計算!Q91</f>
        <v/>
      </c>
      <c r="H74" s="17">
        <f>B74/550000</f>
        <v/>
      </c>
    </row>
    <row r="75">
      <c r="A75" s="16" t="n">
        <v>2720000</v>
      </c>
      <c r="B75" s="16">
        <f>計算!V92-計算!AP92</f>
        <v/>
      </c>
      <c r="C75" s="16">
        <f>計算!AF92-計算!AP92</f>
        <v/>
      </c>
      <c r="D75" s="16">
        <f>計算!V92-計算!AF92</f>
        <v/>
      </c>
      <c r="E75" s="16">
        <f>計算!AP92-計算!AZ92</f>
        <v/>
      </c>
      <c r="F75" s="16">
        <f>計算!AK92</f>
        <v/>
      </c>
      <c r="G75" s="16">
        <f>計算!Q92</f>
        <v/>
      </c>
      <c r="H75" s="17">
        <f>B75/550000</f>
        <v/>
      </c>
    </row>
    <row r="76">
      <c r="A76" s="16" t="n">
        <v>2730000</v>
      </c>
      <c r="B76" s="16">
        <f>計算!V93-計算!AP93</f>
        <v/>
      </c>
      <c r="C76" s="16">
        <f>計算!AF93-計算!AP93</f>
        <v/>
      </c>
      <c r="D76" s="16">
        <f>計算!V93-計算!AF93</f>
        <v/>
      </c>
      <c r="E76" s="16">
        <f>計算!AP93-計算!AZ93</f>
        <v/>
      </c>
      <c r="F76" s="16">
        <f>計算!AK93</f>
        <v/>
      </c>
      <c r="G76" s="16">
        <f>計算!Q93</f>
        <v/>
      </c>
      <c r="H76" s="17">
        <f>B76/550000</f>
        <v/>
      </c>
    </row>
    <row r="77">
      <c r="A77" s="16" t="n">
        <v>2740000</v>
      </c>
      <c r="B77" s="16">
        <f>計算!V94-計算!AP94</f>
        <v/>
      </c>
      <c r="C77" s="16">
        <f>計算!AF94-計算!AP94</f>
        <v/>
      </c>
      <c r="D77" s="16">
        <f>計算!V94-計算!AF94</f>
        <v/>
      </c>
      <c r="E77" s="16">
        <f>計算!AP94-計算!AZ94</f>
        <v/>
      </c>
      <c r="F77" s="16">
        <f>計算!AK94</f>
        <v/>
      </c>
      <c r="G77" s="16">
        <f>計算!Q94</f>
        <v/>
      </c>
      <c r="H77" s="17">
        <f>B77/550000</f>
        <v/>
      </c>
    </row>
    <row r="78">
      <c r="A78" s="16" t="n">
        <v>2750000</v>
      </c>
      <c r="B78" s="16">
        <f>計算!V95-計算!AP95</f>
        <v/>
      </c>
      <c r="C78" s="16">
        <f>計算!AF95-計算!AP95</f>
        <v/>
      </c>
      <c r="D78" s="16">
        <f>計算!V95-計算!AF95</f>
        <v/>
      </c>
      <c r="E78" s="16">
        <f>計算!AP95-計算!AZ95</f>
        <v/>
      </c>
      <c r="F78" s="16">
        <f>計算!AK95</f>
        <v/>
      </c>
      <c r="G78" s="16">
        <f>計算!Q95</f>
        <v/>
      </c>
      <c r="H78" s="17">
        <f>B78/550000</f>
        <v/>
      </c>
    </row>
    <row r="79">
      <c r="A79" s="16" t="n">
        <v>2760000</v>
      </c>
      <c r="B79" s="16">
        <f>計算!V96-計算!AP96</f>
        <v/>
      </c>
      <c r="C79" s="16">
        <f>計算!AF96-計算!AP96</f>
        <v/>
      </c>
      <c r="D79" s="16">
        <f>計算!V96-計算!AF96</f>
        <v/>
      </c>
      <c r="E79" s="16">
        <f>計算!AP96-計算!AZ96</f>
        <v/>
      </c>
      <c r="F79" s="16">
        <f>計算!AK96</f>
        <v/>
      </c>
      <c r="G79" s="16">
        <f>計算!Q96</f>
        <v/>
      </c>
      <c r="H79" s="17">
        <f>B79/550000</f>
        <v/>
      </c>
    </row>
    <row r="80">
      <c r="A80" s="16" t="n">
        <v>2770000</v>
      </c>
      <c r="B80" s="16">
        <f>計算!V97-計算!AP97</f>
        <v/>
      </c>
      <c r="C80" s="16">
        <f>計算!AF97-計算!AP97</f>
        <v/>
      </c>
      <c r="D80" s="16">
        <f>計算!V97-計算!AF97</f>
        <v/>
      </c>
      <c r="E80" s="16">
        <f>計算!AP97-計算!AZ97</f>
        <v/>
      </c>
      <c r="F80" s="16">
        <f>計算!AK97</f>
        <v/>
      </c>
      <c r="G80" s="16">
        <f>計算!Q97</f>
        <v/>
      </c>
      <c r="H80" s="17">
        <f>B80/550000</f>
        <v/>
      </c>
    </row>
    <row r="81">
      <c r="A81" s="16" t="n">
        <v>2780000</v>
      </c>
      <c r="B81" s="16">
        <f>計算!V98-計算!AP98</f>
        <v/>
      </c>
      <c r="C81" s="16">
        <f>計算!AF98-計算!AP98</f>
        <v/>
      </c>
      <c r="D81" s="16">
        <f>計算!V98-計算!AF98</f>
        <v/>
      </c>
      <c r="E81" s="16">
        <f>計算!AP98-計算!AZ98</f>
        <v/>
      </c>
      <c r="F81" s="16">
        <f>計算!AK98</f>
        <v/>
      </c>
      <c r="G81" s="16">
        <f>計算!Q98</f>
        <v/>
      </c>
      <c r="H81" s="17">
        <f>B81/550000</f>
        <v/>
      </c>
    </row>
    <row r="82">
      <c r="A82" s="16" t="n">
        <v>2790000</v>
      </c>
      <c r="B82" s="16">
        <f>計算!V99-計算!AP99</f>
        <v/>
      </c>
      <c r="C82" s="16">
        <f>計算!AF99-計算!AP99</f>
        <v/>
      </c>
      <c r="D82" s="16">
        <f>計算!V99-計算!AF99</f>
        <v/>
      </c>
      <c r="E82" s="16">
        <f>計算!AP99-計算!AZ99</f>
        <v/>
      </c>
      <c r="F82" s="16">
        <f>計算!AK99</f>
        <v/>
      </c>
      <c r="G82" s="16">
        <f>計算!Q99</f>
        <v/>
      </c>
      <c r="H82" s="17">
        <f>B82/550000</f>
        <v/>
      </c>
    </row>
    <row r="83">
      <c r="A83" s="16" t="n">
        <v>2800000</v>
      </c>
      <c r="B83" s="16">
        <f>計算!V100-計算!AP100</f>
        <v/>
      </c>
      <c r="C83" s="16">
        <f>計算!AF100-計算!AP100</f>
        <v/>
      </c>
      <c r="D83" s="16">
        <f>計算!V100-計算!AF100</f>
        <v/>
      </c>
      <c r="E83" s="16">
        <f>計算!AP100-計算!AZ100</f>
        <v/>
      </c>
      <c r="F83" s="16">
        <f>計算!AK100</f>
        <v/>
      </c>
      <c r="G83" s="16">
        <f>計算!Q100</f>
        <v/>
      </c>
      <c r="H83" s="17">
        <f>B83/550000</f>
        <v/>
      </c>
    </row>
    <row r="84">
      <c r="A84" s="16" t="n">
        <v>2810000</v>
      </c>
      <c r="B84" s="16">
        <f>計算!V101-計算!AP101</f>
        <v/>
      </c>
      <c r="C84" s="16">
        <f>計算!AF101-計算!AP101</f>
        <v/>
      </c>
      <c r="D84" s="16">
        <f>計算!V101-計算!AF101</f>
        <v/>
      </c>
      <c r="E84" s="16">
        <f>計算!AP101-計算!AZ101</f>
        <v/>
      </c>
      <c r="F84" s="16">
        <f>計算!AK101</f>
        <v/>
      </c>
      <c r="G84" s="16">
        <f>計算!Q101</f>
        <v/>
      </c>
      <c r="H84" s="17">
        <f>B84/550000</f>
        <v/>
      </c>
    </row>
    <row r="85">
      <c r="A85" s="16" t="n">
        <v>2820000</v>
      </c>
      <c r="B85" s="16">
        <f>計算!V102-計算!AP102</f>
        <v/>
      </c>
      <c r="C85" s="16">
        <f>計算!AF102-計算!AP102</f>
        <v/>
      </c>
      <c r="D85" s="16">
        <f>計算!V102-計算!AF102</f>
        <v/>
      </c>
      <c r="E85" s="16">
        <f>計算!AP102-計算!AZ102</f>
        <v/>
      </c>
      <c r="F85" s="16">
        <f>計算!AK102</f>
        <v/>
      </c>
      <c r="G85" s="16">
        <f>計算!Q102</f>
        <v/>
      </c>
      <c r="H85" s="17">
        <f>B85/550000</f>
        <v/>
      </c>
    </row>
    <row r="86">
      <c r="A86" s="16" t="n">
        <v>2830000</v>
      </c>
      <c r="B86" s="16">
        <f>計算!V103-計算!AP103</f>
        <v/>
      </c>
      <c r="C86" s="16">
        <f>計算!AF103-計算!AP103</f>
        <v/>
      </c>
      <c r="D86" s="16">
        <f>計算!V103-計算!AF103</f>
        <v/>
      </c>
      <c r="E86" s="16">
        <f>計算!AP103-計算!AZ103</f>
        <v/>
      </c>
      <c r="F86" s="16">
        <f>計算!AK103</f>
        <v/>
      </c>
      <c r="G86" s="16">
        <f>計算!Q103</f>
        <v/>
      </c>
      <c r="H86" s="17">
        <f>B86/550000</f>
        <v/>
      </c>
    </row>
    <row r="87">
      <c r="A87" s="16" t="n">
        <v>2840000</v>
      </c>
      <c r="B87" s="16">
        <f>計算!V104-計算!AP104</f>
        <v/>
      </c>
      <c r="C87" s="16">
        <f>計算!AF104-計算!AP104</f>
        <v/>
      </c>
      <c r="D87" s="16">
        <f>計算!V104-計算!AF104</f>
        <v/>
      </c>
      <c r="E87" s="16">
        <f>計算!AP104-計算!AZ104</f>
        <v/>
      </c>
      <c r="F87" s="16">
        <f>計算!AK104</f>
        <v/>
      </c>
      <c r="G87" s="16">
        <f>計算!Q104</f>
        <v/>
      </c>
      <c r="H87" s="17">
        <f>B87/550000</f>
        <v/>
      </c>
    </row>
    <row r="88">
      <c r="A88" s="16" t="n">
        <v>2850000</v>
      </c>
      <c r="B88" s="16">
        <f>計算!V105-計算!AP105</f>
        <v/>
      </c>
      <c r="C88" s="16">
        <f>計算!AF105-計算!AP105</f>
        <v/>
      </c>
      <c r="D88" s="16">
        <f>計算!V105-計算!AF105</f>
        <v/>
      </c>
      <c r="E88" s="16">
        <f>計算!AP105-計算!AZ105</f>
        <v/>
      </c>
      <c r="F88" s="16">
        <f>計算!AK105</f>
        <v/>
      </c>
      <c r="G88" s="16">
        <f>計算!Q105</f>
        <v/>
      </c>
      <c r="H88" s="17">
        <f>B88/550000</f>
        <v/>
      </c>
    </row>
    <row r="89">
      <c r="A89" s="16" t="n">
        <v>2860000</v>
      </c>
      <c r="B89" s="16">
        <f>計算!V106-計算!AP106</f>
        <v/>
      </c>
      <c r="C89" s="16">
        <f>計算!AF106-計算!AP106</f>
        <v/>
      </c>
      <c r="D89" s="16">
        <f>計算!V106-計算!AF106</f>
        <v/>
      </c>
      <c r="E89" s="16">
        <f>計算!AP106-計算!AZ106</f>
        <v/>
      </c>
      <c r="F89" s="16">
        <f>計算!AK106</f>
        <v/>
      </c>
      <c r="G89" s="16">
        <f>計算!Q106</f>
        <v/>
      </c>
      <c r="H89" s="17">
        <f>B89/550000</f>
        <v/>
      </c>
    </row>
    <row r="90">
      <c r="A90" s="16" t="n">
        <v>2870000</v>
      </c>
      <c r="B90" s="16">
        <f>計算!V107-計算!AP107</f>
        <v/>
      </c>
      <c r="C90" s="16">
        <f>計算!AF107-計算!AP107</f>
        <v/>
      </c>
      <c r="D90" s="16">
        <f>計算!V107-計算!AF107</f>
        <v/>
      </c>
      <c r="E90" s="16">
        <f>計算!AP107-計算!AZ107</f>
        <v/>
      </c>
      <c r="F90" s="16">
        <f>計算!AK107</f>
        <v/>
      </c>
      <c r="G90" s="16">
        <f>計算!Q107</f>
        <v/>
      </c>
      <c r="H90" s="17">
        <f>B90/550000</f>
        <v/>
      </c>
    </row>
    <row r="91">
      <c r="A91" s="16" t="n">
        <v>2880000</v>
      </c>
      <c r="B91" s="16">
        <f>計算!V108-計算!AP108</f>
        <v/>
      </c>
      <c r="C91" s="16">
        <f>計算!AF108-計算!AP108</f>
        <v/>
      </c>
      <c r="D91" s="16">
        <f>計算!V108-計算!AF108</f>
        <v/>
      </c>
      <c r="E91" s="16">
        <f>計算!AP108-計算!AZ108</f>
        <v/>
      </c>
      <c r="F91" s="16">
        <f>計算!AK108</f>
        <v/>
      </c>
      <c r="G91" s="16">
        <f>計算!Q108</f>
        <v/>
      </c>
      <c r="H91" s="17">
        <f>B91/550000</f>
        <v/>
      </c>
    </row>
    <row r="92">
      <c r="A92" s="16" t="n">
        <v>2890000</v>
      </c>
      <c r="B92" s="16">
        <f>計算!V109-計算!AP109</f>
        <v/>
      </c>
      <c r="C92" s="16">
        <f>計算!AF109-計算!AP109</f>
        <v/>
      </c>
      <c r="D92" s="16">
        <f>計算!V109-計算!AF109</f>
        <v/>
      </c>
      <c r="E92" s="16">
        <f>計算!AP109-計算!AZ109</f>
        <v/>
      </c>
      <c r="F92" s="16">
        <f>計算!AK109</f>
        <v/>
      </c>
      <c r="G92" s="16">
        <f>計算!Q109</f>
        <v/>
      </c>
      <c r="H92" s="17">
        <f>B92/550000</f>
        <v/>
      </c>
    </row>
    <row r="93">
      <c r="A93" s="16" t="n">
        <v>2900000</v>
      </c>
      <c r="B93" s="16">
        <f>計算!V110-計算!AP110</f>
        <v/>
      </c>
      <c r="C93" s="16">
        <f>計算!AF110-計算!AP110</f>
        <v/>
      </c>
      <c r="D93" s="16">
        <f>計算!V110-計算!AF110</f>
        <v/>
      </c>
      <c r="E93" s="16">
        <f>計算!AP110-計算!AZ110</f>
        <v/>
      </c>
      <c r="F93" s="16">
        <f>計算!AK110</f>
        <v/>
      </c>
      <c r="G93" s="16">
        <f>計算!Q110</f>
        <v/>
      </c>
      <c r="H93" s="17">
        <f>B93/550000</f>
        <v/>
      </c>
    </row>
    <row r="94">
      <c r="A94" s="16" t="n">
        <v>2910000</v>
      </c>
      <c r="B94" s="16">
        <f>計算!V111-計算!AP111</f>
        <v/>
      </c>
      <c r="C94" s="16">
        <f>計算!AF111-計算!AP111</f>
        <v/>
      </c>
      <c r="D94" s="16">
        <f>計算!V111-計算!AF111</f>
        <v/>
      </c>
      <c r="E94" s="16">
        <f>計算!AP111-計算!AZ111</f>
        <v/>
      </c>
      <c r="F94" s="16">
        <f>計算!AK111</f>
        <v/>
      </c>
      <c r="G94" s="16">
        <f>計算!Q111</f>
        <v/>
      </c>
      <c r="H94" s="17">
        <f>B94/550000</f>
        <v/>
      </c>
    </row>
    <row r="95">
      <c r="A95" s="16" t="n">
        <v>2920000</v>
      </c>
      <c r="B95" s="16">
        <f>計算!V112-計算!AP112</f>
        <v/>
      </c>
      <c r="C95" s="16">
        <f>計算!AF112-計算!AP112</f>
        <v/>
      </c>
      <c r="D95" s="16">
        <f>計算!V112-計算!AF112</f>
        <v/>
      </c>
      <c r="E95" s="16">
        <f>計算!AP112-計算!AZ112</f>
        <v/>
      </c>
      <c r="F95" s="16">
        <f>計算!AK112</f>
        <v/>
      </c>
      <c r="G95" s="16">
        <f>計算!Q112</f>
        <v/>
      </c>
      <c r="H95" s="17">
        <f>B95/550000</f>
        <v/>
      </c>
    </row>
    <row r="96">
      <c r="A96" s="16" t="n">
        <v>2930000</v>
      </c>
      <c r="B96" s="16">
        <f>計算!V113-計算!AP113</f>
        <v/>
      </c>
      <c r="C96" s="16">
        <f>計算!AF113-計算!AP113</f>
        <v/>
      </c>
      <c r="D96" s="16">
        <f>計算!V113-計算!AF113</f>
        <v/>
      </c>
      <c r="E96" s="16">
        <f>計算!AP113-計算!AZ113</f>
        <v/>
      </c>
      <c r="F96" s="16">
        <f>計算!AK113</f>
        <v/>
      </c>
      <c r="G96" s="16">
        <f>計算!Q113</f>
        <v/>
      </c>
      <c r="H96" s="17">
        <f>B96/550000</f>
        <v/>
      </c>
    </row>
    <row r="97">
      <c r="A97" s="16" t="n">
        <v>2940000</v>
      </c>
      <c r="B97" s="16">
        <f>計算!V114-計算!AP114</f>
        <v/>
      </c>
      <c r="C97" s="16">
        <f>計算!AF114-計算!AP114</f>
        <v/>
      </c>
      <c r="D97" s="16">
        <f>計算!V114-計算!AF114</f>
        <v/>
      </c>
      <c r="E97" s="16">
        <f>計算!AP114-計算!AZ114</f>
        <v/>
      </c>
      <c r="F97" s="16">
        <f>計算!AK114</f>
        <v/>
      </c>
      <c r="G97" s="16">
        <f>計算!Q114</f>
        <v/>
      </c>
      <c r="H97" s="17">
        <f>B97/550000</f>
        <v/>
      </c>
    </row>
    <row r="98">
      <c r="A98" s="16" t="n">
        <v>2950000</v>
      </c>
      <c r="B98" s="16">
        <f>計算!V115-計算!AP115</f>
        <v/>
      </c>
      <c r="C98" s="16">
        <f>計算!AF115-計算!AP115</f>
        <v/>
      </c>
      <c r="D98" s="16">
        <f>計算!V115-計算!AF115</f>
        <v/>
      </c>
      <c r="E98" s="16">
        <f>計算!AP115-計算!AZ115</f>
        <v/>
      </c>
      <c r="F98" s="16">
        <f>計算!AK115</f>
        <v/>
      </c>
      <c r="G98" s="16">
        <f>計算!Q115</f>
        <v/>
      </c>
      <c r="H98" s="17">
        <f>B98/550000</f>
        <v/>
      </c>
    </row>
    <row r="99">
      <c r="A99" s="16" t="n">
        <v>2960000</v>
      </c>
      <c r="B99" s="16">
        <f>計算!V116-計算!AP116</f>
        <v/>
      </c>
      <c r="C99" s="16">
        <f>計算!AF116-計算!AP116</f>
        <v/>
      </c>
      <c r="D99" s="16">
        <f>計算!V116-計算!AF116</f>
        <v/>
      </c>
      <c r="E99" s="16">
        <f>計算!AP116-計算!AZ116</f>
        <v/>
      </c>
      <c r="F99" s="16">
        <f>計算!AK116</f>
        <v/>
      </c>
      <c r="G99" s="16">
        <f>計算!Q116</f>
        <v/>
      </c>
      <c r="H99" s="17">
        <f>B99/550000</f>
        <v/>
      </c>
    </row>
    <row r="100">
      <c r="A100" s="16" t="n">
        <v>2970000</v>
      </c>
      <c r="B100" s="16">
        <f>計算!V117-計算!AP117</f>
        <v/>
      </c>
      <c r="C100" s="16">
        <f>計算!AF117-計算!AP117</f>
        <v/>
      </c>
      <c r="D100" s="16">
        <f>計算!V117-計算!AF117</f>
        <v/>
      </c>
      <c r="E100" s="16">
        <f>計算!AP117-計算!AZ117</f>
        <v/>
      </c>
      <c r="F100" s="16">
        <f>計算!AK117</f>
        <v/>
      </c>
      <c r="G100" s="16">
        <f>計算!Q117</f>
        <v/>
      </c>
      <c r="H100" s="17">
        <f>B100/550000</f>
        <v/>
      </c>
    </row>
    <row r="101">
      <c r="A101" s="16" t="n">
        <v>2980000</v>
      </c>
      <c r="B101" s="16">
        <f>計算!V118-計算!AP118</f>
        <v/>
      </c>
      <c r="C101" s="16">
        <f>計算!AF118-計算!AP118</f>
        <v/>
      </c>
      <c r="D101" s="16">
        <f>計算!V118-計算!AF118</f>
        <v/>
      </c>
      <c r="E101" s="16">
        <f>計算!AP118-計算!AZ118</f>
        <v/>
      </c>
      <c r="F101" s="16">
        <f>計算!AK118</f>
        <v/>
      </c>
      <c r="G101" s="16">
        <f>計算!Q118</f>
        <v/>
      </c>
      <c r="H101" s="17">
        <f>B101/550000</f>
        <v/>
      </c>
    </row>
    <row r="102">
      <c r="A102" s="16" t="n">
        <v>2990000</v>
      </c>
      <c r="B102" s="16">
        <f>計算!V119-計算!AP119</f>
        <v/>
      </c>
      <c r="C102" s="16">
        <f>計算!AF119-計算!AP119</f>
        <v/>
      </c>
      <c r="D102" s="16">
        <f>計算!V119-計算!AF119</f>
        <v/>
      </c>
      <c r="E102" s="16">
        <f>計算!AP119-計算!AZ119</f>
        <v/>
      </c>
      <c r="F102" s="16">
        <f>計算!AK119</f>
        <v/>
      </c>
      <c r="G102" s="16">
        <f>計算!Q119</f>
        <v/>
      </c>
      <c r="H102" s="17">
        <f>B102/550000</f>
        <v/>
      </c>
    </row>
    <row r="103">
      <c r="A103" s="16" t="n">
        <v>3000000</v>
      </c>
      <c r="B103" s="16">
        <f>計算!V120-計算!AP120</f>
        <v/>
      </c>
      <c r="C103" s="16">
        <f>計算!AF120-計算!AP120</f>
        <v/>
      </c>
      <c r="D103" s="16">
        <f>計算!V120-計算!AF120</f>
        <v/>
      </c>
      <c r="E103" s="16">
        <f>計算!AP120-計算!AZ120</f>
        <v/>
      </c>
      <c r="F103" s="16">
        <f>計算!AK120</f>
        <v/>
      </c>
      <c r="G103" s="16">
        <f>計算!Q120</f>
        <v/>
      </c>
      <c r="H103" s="17">
        <f>B103/550000</f>
        <v/>
      </c>
    </row>
    <row r="104">
      <c r="A104" s="16" t="n">
        <v>3010000</v>
      </c>
      <c r="B104" s="16">
        <f>計算!V121-計算!AP121</f>
        <v/>
      </c>
      <c r="C104" s="16">
        <f>計算!AF121-計算!AP121</f>
        <v/>
      </c>
      <c r="D104" s="16">
        <f>計算!V121-計算!AF121</f>
        <v/>
      </c>
      <c r="E104" s="16">
        <f>計算!AP121-計算!AZ121</f>
        <v/>
      </c>
      <c r="F104" s="16">
        <f>計算!AK121</f>
        <v/>
      </c>
      <c r="G104" s="16">
        <f>計算!Q121</f>
        <v/>
      </c>
      <c r="H104" s="17">
        <f>B104/550000</f>
        <v/>
      </c>
    </row>
    <row r="105">
      <c r="A105" s="16" t="n">
        <v>3020000</v>
      </c>
      <c r="B105" s="16">
        <f>計算!V122-計算!AP122</f>
        <v/>
      </c>
      <c r="C105" s="16">
        <f>計算!AF122-計算!AP122</f>
        <v/>
      </c>
      <c r="D105" s="16">
        <f>計算!V122-計算!AF122</f>
        <v/>
      </c>
      <c r="E105" s="16">
        <f>計算!AP122-計算!AZ122</f>
        <v/>
      </c>
      <c r="F105" s="16">
        <f>計算!AK122</f>
        <v/>
      </c>
      <c r="G105" s="16">
        <f>計算!Q122</f>
        <v/>
      </c>
      <c r="H105" s="17">
        <f>B105/550000</f>
        <v/>
      </c>
    </row>
    <row r="106">
      <c r="A106" s="16" t="n">
        <v>3030000</v>
      </c>
      <c r="B106" s="16">
        <f>計算!V123-計算!AP123</f>
        <v/>
      </c>
      <c r="C106" s="16">
        <f>計算!AF123-計算!AP123</f>
        <v/>
      </c>
      <c r="D106" s="16">
        <f>計算!V123-計算!AF123</f>
        <v/>
      </c>
      <c r="E106" s="16">
        <f>計算!AP123-計算!AZ123</f>
        <v/>
      </c>
      <c r="F106" s="16">
        <f>計算!AK123</f>
        <v/>
      </c>
      <c r="G106" s="16">
        <f>計算!Q123</f>
        <v/>
      </c>
      <c r="H106" s="17">
        <f>B106/550000</f>
        <v/>
      </c>
    </row>
    <row r="107">
      <c r="A107" s="16" t="n">
        <v>3040000</v>
      </c>
      <c r="B107" s="16">
        <f>計算!V124-計算!AP124</f>
        <v/>
      </c>
      <c r="C107" s="16">
        <f>計算!AF124-計算!AP124</f>
        <v/>
      </c>
      <c r="D107" s="16">
        <f>計算!V124-計算!AF124</f>
        <v/>
      </c>
      <c r="E107" s="16">
        <f>計算!AP124-計算!AZ124</f>
        <v/>
      </c>
      <c r="F107" s="16">
        <f>計算!AK124</f>
        <v/>
      </c>
      <c r="G107" s="16">
        <f>計算!Q124</f>
        <v/>
      </c>
      <c r="H107" s="17">
        <f>B107/550000</f>
        <v/>
      </c>
    </row>
    <row r="108">
      <c r="A108" s="16" t="n">
        <v>3050000</v>
      </c>
      <c r="B108" s="16">
        <f>計算!V125-計算!AP125</f>
        <v/>
      </c>
      <c r="C108" s="16">
        <f>計算!AF125-計算!AP125</f>
        <v/>
      </c>
      <c r="D108" s="16">
        <f>計算!V125-計算!AF125</f>
        <v/>
      </c>
      <c r="E108" s="16">
        <f>計算!AP125-計算!AZ125</f>
        <v/>
      </c>
      <c r="F108" s="16">
        <f>計算!AK125</f>
        <v/>
      </c>
      <c r="G108" s="16">
        <f>計算!Q125</f>
        <v/>
      </c>
      <c r="H108" s="17">
        <f>B108/550000</f>
        <v/>
      </c>
    </row>
    <row r="109">
      <c r="A109" s="16" t="n">
        <v>3060000</v>
      </c>
      <c r="B109" s="16">
        <f>計算!V126-計算!AP126</f>
        <v/>
      </c>
      <c r="C109" s="16">
        <f>計算!AF126-計算!AP126</f>
        <v/>
      </c>
      <c r="D109" s="16">
        <f>計算!V126-計算!AF126</f>
        <v/>
      </c>
      <c r="E109" s="16">
        <f>計算!AP126-計算!AZ126</f>
        <v/>
      </c>
      <c r="F109" s="16">
        <f>計算!AK126</f>
        <v/>
      </c>
      <c r="G109" s="16">
        <f>計算!Q126</f>
        <v/>
      </c>
      <c r="H109" s="17">
        <f>B109/550000</f>
        <v/>
      </c>
    </row>
    <row r="110">
      <c r="A110" s="16" t="n">
        <v>3070000</v>
      </c>
      <c r="B110" s="16">
        <f>計算!V127-計算!AP127</f>
        <v/>
      </c>
      <c r="C110" s="16">
        <f>計算!AF127-計算!AP127</f>
        <v/>
      </c>
      <c r="D110" s="16">
        <f>計算!V127-計算!AF127</f>
        <v/>
      </c>
      <c r="E110" s="16">
        <f>計算!AP127-計算!AZ127</f>
        <v/>
      </c>
      <c r="F110" s="16">
        <f>計算!AK127</f>
        <v/>
      </c>
      <c r="G110" s="16">
        <f>計算!Q127</f>
        <v/>
      </c>
      <c r="H110" s="17">
        <f>B110/550000</f>
        <v/>
      </c>
    </row>
    <row r="111">
      <c r="A111" s="16" t="n">
        <v>3080000</v>
      </c>
      <c r="B111" s="16">
        <f>計算!V128-計算!AP128</f>
        <v/>
      </c>
      <c r="C111" s="16">
        <f>計算!AF128-計算!AP128</f>
        <v/>
      </c>
      <c r="D111" s="16">
        <f>計算!V128-計算!AF128</f>
        <v/>
      </c>
      <c r="E111" s="16">
        <f>計算!AP128-計算!AZ128</f>
        <v/>
      </c>
      <c r="F111" s="16">
        <f>計算!AK128</f>
        <v/>
      </c>
      <c r="G111" s="16">
        <f>計算!Q128</f>
        <v/>
      </c>
      <c r="H111" s="17">
        <f>B111/550000</f>
        <v/>
      </c>
    </row>
    <row r="112">
      <c r="A112" s="16" t="n">
        <v>3090000</v>
      </c>
      <c r="B112" s="16">
        <f>計算!V129-計算!AP129</f>
        <v/>
      </c>
      <c r="C112" s="16">
        <f>計算!AF129-計算!AP129</f>
        <v/>
      </c>
      <c r="D112" s="16">
        <f>計算!V129-計算!AF129</f>
        <v/>
      </c>
      <c r="E112" s="16">
        <f>計算!AP129-計算!AZ129</f>
        <v/>
      </c>
      <c r="F112" s="16">
        <f>計算!AK129</f>
        <v/>
      </c>
      <c r="G112" s="16">
        <f>計算!Q129</f>
        <v/>
      </c>
      <c r="H112" s="17">
        <f>B112/550000</f>
        <v/>
      </c>
    </row>
    <row r="113">
      <c r="A113" s="16" t="n">
        <v>3100000</v>
      </c>
      <c r="B113" s="16">
        <f>計算!V130-計算!AP130</f>
        <v/>
      </c>
      <c r="C113" s="16">
        <f>計算!AF130-計算!AP130</f>
        <v/>
      </c>
      <c r="D113" s="16">
        <f>計算!V130-計算!AF130</f>
        <v/>
      </c>
      <c r="E113" s="16">
        <f>計算!AP130-計算!AZ130</f>
        <v/>
      </c>
      <c r="F113" s="16">
        <f>計算!AK130</f>
        <v/>
      </c>
      <c r="G113" s="16">
        <f>計算!Q130</f>
        <v/>
      </c>
      <c r="H113" s="17">
        <f>B113/550000</f>
        <v/>
      </c>
    </row>
    <row r="114">
      <c r="A114" s="16" t="n">
        <v>3110000</v>
      </c>
      <c r="B114" s="16">
        <f>計算!V131-計算!AP131</f>
        <v/>
      </c>
      <c r="C114" s="16">
        <f>計算!AF131-計算!AP131</f>
        <v/>
      </c>
      <c r="D114" s="16">
        <f>計算!V131-計算!AF131</f>
        <v/>
      </c>
      <c r="E114" s="16">
        <f>計算!AP131-計算!AZ131</f>
        <v/>
      </c>
      <c r="F114" s="16">
        <f>計算!AK131</f>
        <v/>
      </c>
      <c r="G114" s="16">
        <f>計算!Q131</f>
        <v/>
      </c>
      <c r="H114" s="17">
        <f>B114/550000</f>
        <v/>
      </c>
    </row>
    <row r="115">
      <c r="A115" s="16" t="n">
        <v>3120000</v>
      </c>
      <c r="B115" s="16">
        <f>計算!V132-計算!AP132</f>
        <v/>
      </c>
      <c r="C115" s="16">
        <f>計算!AF132-計算!AP132</f>
        <v/>
      </c>
      <c r="D115" s="16">
        <f>計算!V132-計算!AF132</f>
        <v/>
      </c>
      <c r="E115" s="16">
        <f>計算!AP132-計算!AZ132</f>
        <v/>
      </c>
      <c r="F115" s="16">
        <f>計算!AK132</f>
        <v/>
      </c>
      <c r="G115" s="16">
        <f>計算!Q132</f>
        <v/>
      </c>
      <c r="H115" s="17">
        <f>B115/550000</f>
        <v/>
      </c>
    </row>
    <row r="116">
      <c r="A116" s="16" t="n">
        <v>3130000</v>
      </c>
      <c r="B116" s="16">
        <f>計算!V133-計算!AP133</f>
        <v/>
      </c>
      <c r="C116" s="16">
        <f>計算!AF133-計算!AP133</f>
        <v/>
      </c>
      <c r="D116" s="16">
        <f>計算!V133-計算!AF133</f>
        <v/>
      </c>
      <c r="E116" s="16">
        <f>計算!AP133-計算!AZ133</f>
        <v/>
      </c>
      <c r="F116" s="16">
        <f>計算!AK133</f>
        <v/>
      </c>
      <c r="G116" s="16">
        <f>計算!Q133</f>
        <v/>
      </c>
      <c r="H116" s="17">
        <f>B116/550000</f>
        <v/>
      </c>
    </row>
    <row r="117">
      <c r="A117" s="16" t="n">
        <v>3140000</v>
      </c>
      <c r="B117" s="16">
        <f>計算!V134-計算!AP134</f>
        <v/>
      </c>
      <c r="C117" s="16">
        <f>計算!AF134-計算!AP134</f>
        <v/>
      </c>
      <c r="D117" s="16">
        <f>計算!V134-計算!AF134</f>
        <v/>
      </c>
      <c r="E117" s="16">
        <f>計算!AP134-計算!AZ134</f>
        <v/>
      </c>
      <c r="F117" s="16">
        <f>計算!AK134</f>
        <v/>
      </c>
      <c r="G117" s="16">
        <f>計算!Q134</f>
        <v/>
      </c>
      <c r="H117" s="17">
        <f>B117/550000</f>
        <v/>
      </c>
    </row>
    <row r="118">
      <c r="A118" s="16" t="n">
        <v>3150000</v>
      </c>
      <c r="B118" s="16">
        <f>計算!V135-計算!AP135</f>
        <v/>
      </c>
      <c r="C118" s="16">
        <f>計算!AF135-計算!AP135</f>
        <v/>
      </c>
      <c r="D118" s="16">
        <f>計算!V135-計算!AF135</f>
        <v/>
      </c>
      <c r="E118" s="16">
        <f>計算!AP135-計算!AZ135</f>
        <v/>
      </c>
      <c r="F118" s="16">
        <f>計算!AK135</f>
        <v/>
      </c>
      <c r="G118" s="16">
        <f>計算!Q135</f>
        <v/>
      </c>
      <c r="H118" s="17">
        <f>B118/550000</f>
        <v/>
      </c>
    </row>
    <row r="119">
      <c r="A119" s="16" t="n">
        <v>3160000</v>
      </c>
      <c r="B119" s="16">
        <f>計算!V136-計算!AP136</f>
        <v/>
      </c>
      <c r="C119" s="16">
        <f>計算!AF136-計算!AP136</f>
        <v/>
      </c>
      <c r="D119" s="16">
        <f>計算!V136-計算!AF136</f>
        <v/>
      </c>
      <c r="E119" s="16">
        <f>計算!AP136-計算!AZ136</f>
        <v/>
      </c>
      <c r="F119" s="16">
        <f>計算!AK136</f>
        <v/>
      </c>
      <c r="G119" s="16">
        <f>計算!Q136</f>
        <v/>
      </c>
      <c r="H119" s="17">
        <f>B119/550000</f>
        <v/>
      </c>
    </row>
    <row r="120">
      <c r="A120" s="16" t="n">
        <v>3170000</v>
      </c>
      <c r="B120" s="16">
        <f>計算!V137-計算!AP137</f>
        <v/>
      </c>
      <c r="C120" s="16">
        <f>計算!AF137-計算!AP137</f>
        <v/>
      </c>
      <c r="D120" s="16">
        <f>計算!V137-計算!AF137</f>
        <v/>
      </c>
      <c r="E120" s="16">
        <f>計算!AP137-計算!AZ137</f>
        <v/>
      </c>
      <c r="F120" s="16">
        <f>計算!AK137</f>
        <v/>
      </c>
      <c r="G120" s="16">
        <f>計算!Q137</f>
        <v/>
      </c>
      <c r="H120" s="17">
        <f>B120/550000</f>
        <v/>
      </c>
    </row>
    <row r="121">
      <c r="A121" s="16" t="n">
        <v>3180000</v>
      </c>
      <c r="B121" s="16">
        <f>計算!V138-計算!AP138</f>
        <v/>
      </c>
      <c r="C121" s="16">
        <f>計算!AF138-計算!AP138</f>
        <v/>
      </c>
      <c r="D121" s="16">
        <f>計算!V138-計算!AF138</f>
        <v/>
      </c>
      <c r="E121" s="16">
        <f>計算!AP138-計算!AZ138</f>
        <v/>
      </c>
      <c r="F121" s="16">
        <f>計算!AK138</f>
        <v/>
      </c>
      <c r="G121" s="16">
        <f>計算!Q138</f>
        <v/>
      </c>
      <c r="H121" s="17">
        <f>B121/550000</f>
        <v/>
      </c>
    </row>
    <row r="122">
      <c r="A122" s="16" t="n">
        <v>3190000</v>
      </c>
      <c r="B122" s="16">
        <f>計算!V139-計算!AP139</f>
        <v/>
      </c>
      <c r="C122" s="16">
        <f>計算!AF139-計算!AP139</f>
        <v/>
      </c>
      <c r="D122" s="16">
        <f>計算!V139-計算!AF139</f>
        <v/>
      </c>
      <c r="E122" s="16">
        <f>計算!AP139-計算!AZ139</f>
        <v/>
      </c>
      <c r="F122" s="16">
        <f>計算!AK139</f>
        <v/>
      </c>
      <c r="G122" s="16">
        <f>計算!Q139</f>
        <v/>
      </c>
      <c r="H122" s="17">
        <f>B122/550000</f>
        <v/>
      </c>
    </row>
    <row r="123">
      <c r="A123" s="16" t="n">
        <v>3200000</v>
      </c>
      <c r="B123" s="16">
        <f>計算!V140-計算!AP140</f>
        <v/>
      </c>
      <c r="C123" s="16">
        <f>計算!AF140-計算!AP140</f>
        <v/>
      </c>
      <c r="D123" s="16">
        <f>計算!V140-計算!AF140</f>
        <v/>
      </c>
      <c r="E123" s="16">
        <f>計算!AP140-計算!AZ140</f>
        <v/>
      </c>
      <c r="F123" s="16">
        <f>計算!AK140</f>
        <v/>
      </c>
      <c r="G123" s="16">
        <f>計算!Q140</f>
        <v/>
      </c>
      <c r="H123" s="17">
        <f>B123/550000</f>
        <v/>
      </c>
    </row>
    <row r="124">
      <c r="A124" s="16" t="n">
        <v>3210000</v>
      </c>
      <c r="B124" s="16">
        <f>計算!V141-計算!AP141</f>
        <v/>
      </c>
      <c r="C124" s="16">
        <f>計算!AF141-計算!AP141</f>
        <v/>
      </c>
      <c r="D124" s="16">
        <f>計算!V141-計算!AF141</f>
        <v/>
      </c>
      <c r="E124" s="16">
        <f>計算!AP141-計算!AZ141</f>
        <v/>
      </c>
      <c r="F124" s="16">
        <f>計算!AK141</f>
        <v/>
      </c>
      <c r="G124" s="16">
        <f>計算!Q141</f>
        <v/>
      </c>
      <c r="H124" s="17">
        <f>B124/550000</f>
        <v/>
      </c>
    </row>
    <row r="125">
      <c r="A125" s="16" t="n">
        <v>3220000</v>
      </c>
      <c r="B125" s="16">
        <f>計算!V142-計算!AP142</f>
        <v/>
      </c>
      <c r="C125" s="16">
        <f>計算!AF142-計算!AP142</f>
        <v/>
      </c>
      <c r="D125" s="16">
        <f>計算!V142-計算!AF142</f>
        <v/>
      </c>
      <c r="E125" s="16">
        <f>計算!AP142-計算!AZ142</f>
        <v/>
      </c>
      <c r="F125" s="16">
        <f>計算!AK142</f>
        <v/>
      </c>
      <c r="G125" s="16">
        <f>計算!Q142</f>
        <v/>
      </c>
      <c r="H125" s="17">
        <f>B125/550000</f>
        <v/>
      </c>
    </row>
    <row r="126">
      <c r="A126" s="16" t="n">
        <v>3230000</v>
      </c>
      <c r="B126" s="16">
        <f>計算!V143-計算!AP143</f>
        <v/>
      </c>
      <c r="C126" s="16">
        <f>計算!AF143-計算!AP143</f>
        <v/>
      </c>
      <c r="D126" s="16">
        <f>計算!V143-計算!AF143</f>
        <v/>
      </c>
      <c r="E126" s="16">
        <f>計算!AP143-計算!AZ143</f>
        <v/>
      </c>
      <c r="F126" s="16">
        <f>計算!AK143</f>
        <v/>
      </c>
      <c r="G126" s="16">
        <f>計算!Q143</f>
        <v/>
      </c>
      <c r="H126" s="17">
        <f>B126/550000</f>
        <v/>
      </c>
    </row>
    <row r="127">
      <c r="A127" s="16" t="n">
        <v>3240000</v>
      </c>
      <c r="B127" s="16">
        <f>計算!V144-計算!AP144</f>
        <v/>
      </c>
      <c r="C127" s="16">
        <f>計算!AF144-計算!AP144</f>
        <v/>
      </c>
      <c r="D127" s="16">
        <f>計算!V144-計算!AF144</f>
        <v/>
      </c>
      <c r="E127" s="16">
        <f>計算!AP144-計算!AZ144</f>
        <v/>
      </c>
      <c r="F127" s="16">
        <f>計算!AK144</f>
        <v/>
      </c>
      <c r="G127" s="16">
        <f>計算!Q144</f>
        <v/>
      </c>
      <c r="H127" s="17">
        <f>B127/550000</f>
        <v/>
      </c>
    </row>
    <row r="128">
      <c r="A128" s="16" t="n">
        <v>3250000</v>
      </c>
      <c r="B128" s="16">
        <f>計算!V145-計算!AP145</f>
        <v/>
      </c>
      <c r="C128" s="16">
        <f>計算!AF145-計算!AP145</f>
        <v/>
      </c>
      <c r="D128" s="16">
        <f>計算!V145-計算!AF145</f>
        <v/>
      </c>
      <c r="E128" s="16">
        <f>計算!AP145-計算!AZ145</f>
        <v/>
      </c>
      <c r="F128" s="16">
        <f>計算!AK145</f>
        <v/>
      </c>
      <c r="G128" s="16">
        <f>計算!Q145</f>
        <v/>
      </c>
      <c r="H128" s="17">
        <f>B128/550000</f>
        <v/>
      </c>
    </row>
    <row r="129">
      <c r="A129" s="16" t="n">
        <v>3260000</v>
      </c>
      <c r="B129" s="16">
        <f>計算!V146-計算!AP146</f>
        <v/>
      </c>
      <c r="C129" s="16">
        <f>計算!AF146-計算!AP146</f>
        <v/>
      </c>
      <c r="D129" s="16">
        <f>計算!V146-計算!AF146</f>
        <v/>
      </c>
      <c r="E129" s="16">
        <f>計算!AP146-計算!AZ146</f>
        <v/>
      </c>
      <c r="F129" s="16">
        <f>計算!AK146</f>
        <v/>
      </c>
      <c r="G129" s="16">
        <f>計算!Q146</f>
        <v/>
      </c>
      <c r="H129" s="17">
        <f>B129/550000</f>
        <v/>
      </c>
    </row>
    <row r="130">
      <c r="A130" s="16" t="n">
        <v>3270000</v>
      </c>
      <c r="B130" s="16">
        <f>計算!V147-計算!AP147</f>
        <v/>
      </c>
      <c r="C130" s="16">
        <f>計算!AF147-計算!AP147</f>
        <v/>
      </c>
      <c r="D130" s="16">
        <f>計算!V147-計算!AF147</f>
        <v/>
      </c>
      <c r="E130" s="16">
        <f>計算!AP147-計算!AZ147</f>
        <v/>
      </c>
      <c r="F130" s="16">
        <f>計算!AK147</f>
        <v/>
      </c>
      <c r="G130" s="16">
        <f>計算!Q147</f>
        <v/>
      </c>
      <c r="H130" s="17">
        <f>B130/550000</f>
        <v/>
      </c>
    </row>
    <row r="131">
      <c r="A131" s="16" t="n">
        <v>3280000</v>
      </c>
      <c r="B131" s="16">
        <f>計算!V148-計算!AP148</f>
        <v/>
      </c>
      <c r="C131" s="16">
        <f>計算!AF148-計算!AP148</f>
        <v/>
      </c>
      <c r="D131" s="16">
        <f>計算!V148-計算!AF148</f>
        <v/>
      </c>
      <c r="E131" s="16">
        <f>計算!AP148-計算!AZ148</f>
        <v/>
      </c>
      <c r="F131" s="16">
        <f>計算!AK148</f>
        <v/>
      </c>
      <c r="G131" s="16">
        <f>計算!Q148</f>
        <v/>
      </c>
      <c r="H131" s="17">
        <f>B131/550000</f>
        <v/>
      </c>
    </row>
    <row r="132">
      <c r="A132" s="16" t="n">
        <v>3290000</v>
      </c>
      <c r="B132" s="16">
        <f>計算!V149-計算!AP149</f>
        <v/>
      </c>
      <c r="C132" s="16">
        <f>計算!AF149-計算!AP149</f>
        <v/>
      </c>
      <c r="D132" s="16">
        <f>計算!V149-計算!AF149</f>
        <v/>
      </c>
      <c r="E132" s="16">
        <f>計算!AP149-計算!AZ149</f>
        <v/>
      </c>
      <c r="F132" s="16">
        <f>計算!AK149</f>
        <v/>
      </c>
      <c r="G132" s="16">
        <f>計算!Q149</f>
        <v/>
      </c>
      <c r="H132" s="17">
        <f>B132/550000</f>
        <v/>
      </c>
    </row>
    <row r="133">
      <c r="A133" s="16" t="n">
        <v>3300000</v>
      </c>
      <c r="B133" s="16">
        <f>計算!V150-計算!AP150</f>
        <v/>
      </c>
      <c r="C133" s="16">
        <f>計算!AF150-計算!AP150</f>
        <v/>
      </c>
      <c r="D133" s="16">
        <f>計算!V150-計算!AF150</f>
        <v/>
      </c>
      <c r="E133" s="16">
        <f>計算!AP150-計算!AZ150</f>
        <v/>
      </c>
      <c r="F133" s="16">
        <f>計算!AK150</f>
        <v/>
      </c>
      <c r="G133" s="16">
        <f>計算!Q150</f>
        <v/>
      </c>
      <c r="H133" s="17">
        <f>B133/550000</f>
        <v/>
      </c>
    </row>
    <row r="134">
      <c r="A134" s="16" t="n">
        <v>3310000</v>
      </c>
      <c r="B134" s="16">
        <f>計算!V151-計算!AP151</f>
        <v/>
      </c>
      <c r="C134" s="16">
        <f>計算!AF151-計算!AP151</f>
        <v/>
      </c>
      <c r="D134" s="16">
        <f>計算!V151-計算!AF151</f>
        <v/>
      </c>
      <c r="E134" s="16">
        <f>計算!AP151-計算!AZ151</f>
        <v/>
      </c>
      <c r="F134" s="16">
        <f>計算!AK151</f>
        <v/>
      </c>
      <c r="G134" s="16">
        <f>計算!Q151</f>
        <v/>
      </c>
      <c r="H134" s="17">
        <f>B134/550000</f>
        <v/>
      </c>
    </row>
    <row r="135">
      <c r="A135" s="16" t="n">
        <v>3320000</v>
      </c>
      <c r="B135" s="16">
        <f>計算!V152-計算!AP152</f>
        <v/>
      </c>
      <c r="C135" s="16">
        <f>計算!AF152-計算!AP152</f>
        <v/>
      </c>
      <c r="D135" s="16">
        <f>計算!V152-計算!AF152</f>
        <v/>
      </c>
      <c r="E135" s="16">
        <f>計算!AP152-計算!AZ152</f>
        <v/>
      </c>
      <c r="F135" s="16">
        <f>計算!AK152</f>
        <v/>
      </c>
      <c r="G135" s="16">
        <f>計算!Q152</f>
        <v/>
      </c>
      <c r="H135" s="17">
        <f>B135/550000</f>
        <v/>
      </c>
    </row>
    <row r="136">
      <c r="A136" s="16" t="n">
        <v>3330000</v>
      </c>
      <c r="B136" s="16">
        <f>計算!V153-計算!AP153</f>
        <v/>
      </c>
      <c r="C136" s="16">
        <f>計算!AF153-計算!AP153</f>
        <v/>
      </c>
      <c r="D136" s="16">
        <f>計算!V153-計算!AF153</f>
        <v/>
      </c>
      <c r="E136" s="16">
        <f>計算!AP153-計算!AZ153</f>
        <v/>
      </c>
      <c r="F136" s="16">
        <f>計算!AK153</f>
        <v/>
      </c>
      <c r="G136" s="16">
        <f>計算!Q153</f>
        <v/>
      </c>
      <c r="H136" s="17">
        <f>B136/550000</f>
        <v/>
      </c>
    </row>
    <row r="137">
      <c r="A137" s="16" t="n">
        <v>3340000</v>
      </c>
      <c r="B137" s="16">
        <f>計算!V154-計算!AP154</f>
        <v/>
      </c>
      <c r="C137" s="16">
        <f>計算!AF154-計算!AP154</f>
        <v/>
      </c>
      <c r="D137" s="16">
        <f>計算!V154-計算!AF154</f>
        <v/>
      </c>
      <c r="E137" s="16">
        <f>計算!AP154-計算!AZ154</f>
        <v/>
      </c>
      <c r="F137" s="16">
        <f>計算!AK154</f>
        <v/>
      </c>
      <c r="G137" s="16">
        <f>計算!Q154</f>
        <v/>
      </c>
      <c r="H137" s="17">
        <f>B137/550000</f>
        <v/>
      </c>
    </row>
    <row r="138">
      <c r="A138" s="16" t="n">
        <v>3350000</v>
      </c>
      <c r="B138" s="16">
        <f>計算!V155-計算!AP155</f>
        <v/>
      </c>
      <c r="C138" s="16">
        <f>計算!AF155-計算!AP155</f>
        <v/>
      </c>
      <c r="D138" s="16">
        <f>計算!V155-計算!AF155</f>
        <v/>
      </c>
      <c r="E138" s="16">
        <f>計算!AP155-計算!AZ155</f>
        <v/>
      </c>
      <c r="F138" s="16">
        <f>計算!AK155</f>
        <v/>
      </c>
      <c r="G138" s="16">
        <f>計算!Q155</f>
        <v/>
      </c>
      <c r="H138" s="17">
        <f>B138/550000</f>
        <v/>
      </c>
    </row>
    <row r="139">
      <c r="A139" s="16" t="n">
        <v>3360000</v>
      </c>
      <c r="B139" s="16">
        <f>計算!V156-計算!AP156</f>
        <v/>
      </c>
      <c r="C139" s="16">
        <f>計算!AF156-計算!AP156</f>
        <v/>
      </c>
      <c r="D139" s="16">
        <f>計算!V156-計算!AF156</f>
        <v/>
      </c>
      <c r="E139" s="16">
        <f>計算!AP156-計算!AZ156</f>
        <v/>
      </c>
      <c r="F139" s="16">
        <f>計算!AK156</f>
        <v/>
      </c>
      <c r="G139" s="16">
        <f>計算!Q156</f>
        <v/>
      </c>
      <c r="H139" s="17">
        <f>B139/550000</f>
        <v/>
      </c>
    </row>
    <row r="140">
      <c r="A140" s="16" t="n">
        <v>3370000</v>
      </c>
      <c r="B140" s="16">
        <f>計算!V157-計算!AP157</f>
        <v/>
      </c>
      <c r="C140" s="16">
        <f>計算!AF157-計算!AP157</f>
        <v/>
      </c>
      <c r="D140" s="16">
        <f>計算!V157-計算!AF157</f>
        <v/>
      </c>
      <c r="E140" s="16">
        <f>計算!AP157-計算!AZ157</f>
        <v/>
      </c>
      <c r="F140" s="16">
        <f>計算!AK157</f>
        <v/>
      </c>
      <c r="G140" s="16">
        <f>計算!Q157</f>
        <v/>
      </c>
      <c r="H140" s="17">
        <f>B140/550000</f>
        <v/>
      </c>
    </row>
    <row r="141">
      <c r="A141" s="16" t="n">
        <v>3380000</v>
      </c>
      <c r="B141" s="16">
        <f>計算!V158-計算!AP158</f>
        <v/>
      </c>
      <c r="C141" s="16">
        <f>計算!AF158-計算!AP158</f>
        <v/>
      </c>
      <c r="D141" s="16">
        <f>計算!V158-計算!AF158</f>
        <v/>
      </c>
      <c r="E141" s="16">
        <f>計算!AP158-計算!AZ158</f>
        <v/>
      </c>
      <c r="F141" s="16">
        <f>計算!AK158</f>
        <v/>
      </c>
      <c r="G141" s="16">
        <f>計算!Q158</f>
        <v/>
      </c>
      <c r="H141" s="17">
        <f>B141/550000</f>
        <v/>
      </c>
    </row>
    <row r="142">
      <c r="A142" s="16" t="n">
        <v>3390000</v>
      </c>
      <c r="B142" s="16">
        <f>計算!V159-計算!AP159</f>
        <v/>
      </c>
      <c r="C142" s="16">
        <f>計算!AF159-計算!AP159</f>
        <v/>
      </c>
      <c r="D142" s="16">
        <f>計算!V159-計算!AF159</f>
        <v/>
      </c>
      <c r="E142" s="16">
        <f>計算!AP159-計算!AZ159</f>
        <v/>
      </c>
      <c r="F142" s="16">
        <f>計算!AK159</f>
        <v/>
      </c>
      <c r="G142" s="16">
        <f>計算!Q159</f>
        <v/>
      </c>
      <c r="H142" s="17">
        <f>B142/550000</f>
        <v/>
      </c>
    </row>
    <row r="143">
      <c r="A143" s="16" t="n">
        <v>3400000</v>
      </c>
      <c r="B143" s="16">
        <f>計算!V160-計算!AP160</f>
        <v/>
      </c>
      <c r="C143" s="16">
        <f>計算!AF160-計算!AP160</f>
        <v/>
      </c>
      <c r="D143" s="16">
        <f>計算!V160-計算!AF160</f>
        <v/>
      </c>
      <c r="E143" s="16">
        <f>計算!AP160-計算!AZ160</f>
        <v/>
      </c>
      <c r="F143" s="16">
        <f>計算!AK160</f>
        <v/>
      </c>
      <c r="G143" s="16">
        <f>計算!Q160</f>
        <v/>
      </c>
      <c r="H143" s="17">
        <f>B143/550000</f>
        <v/>
      </c>
    </row>
    <row r="144">
      <c r="A144" s="16" t="n">
        <v>3410000</v>
      </c>
      <c r="B144" s="16">
        <f>計算!V161-計算!AP161</f>
        <v/>
      </c>
      <c r="C144" s="16">
        <f>計算!AF161-計算!AP161</f>
        <v/>
      </c>
      <c r="D144" s="16">
        <f>計算!V161-計算!AF161</f>
        <v/>
      </c>
      <c r="E144" s="16">
        <f>計算!AP161-計算!AZ161</f>
        <v/>
      </c>
      <c r="F144" s="16">
        <f>計算!AK161</f>
        <v/>
      </c>
      <c r="G144" s="16">
        <f>計算!Q161</f>
        <v/>
      </c>
      <c r="H144" s="17">
        <f>B144/550000</f>
        <v/>
      </c>
    </row>
    <row r="145">
      <c r="A145" s="16" t="n">
        <v>3420000</v>
      </c>
      <c r="B145" s="16">
        <f>計算!V162-計算!AP162</f>
        <v/>
      </c>
      <c r="C145" s="16">
        <f>計算!AF162-計算!AP162</f>
        <v/>
      </c>
      <c r="D145" s="16">
        <f>計算!V162-計算!AF162</f>
        <v/>
      </c>
      <c r="E145" s="16">
        <f>計算!AP162-計算!AZ162</f>
        <v/>
      </c>
      <c r="F145" s="16">
        <f>計算!AK162</f>
        <v/>
      </c>
      <c r="G145" s="16">
        <f>計算!Q162</f>
        <v/>
      </c>
      <c r="H145" s="17">
        <f>B145/550000</f>
        <v/>
      </c>
    </row>
    <row r="146">
      <c r="A146" s="16" t="n">
        <v>3430000</v>
      </c>
      <c r="B146" s="16">
        <f>計算!V163-計算!AP163</f>
        <v/>
      </c>
      <c r="C146" s="16">
        <f>計算!AF163-計算!AP163</f>
        <v/>
      </c>
      <c r="D146" s="16">
        <f>計算!V163-計算!AF163</f>
        <v/>
      </c>
      <c r="E146" s="16">
        <f>計算!AP163-計算!AZ163</f>
        <v/>
      </c>
      <c r="F146" s="16">
        <f>計算!AK163</f>
        <v/>
      </c>
      <c r="G146" s="16">
        <f>計算!Q163</f>
        <v/>
      </c>
      <c r="H146" s="17">
        <f>B146/550000</f>
        <v/>
      </c>
    </row>
    <row r="147">
      <c r="A147" s="16" t="n">
        <v>3440000</v>
      </c>
      <c r="B147" s="16">
        <f>計算!V164-計算!AP164</f>
        <v/>
      </c>
      <c r="C147" s="16">
        <f>計算!AF164-計算!AP164</f>
        <v/>
      </c>
      <c r="D147" s="16">
        <f>計算!V164-計算!AF164</f>
        <v/>
      </c>
      <c r="E147" s="16">
        <f>計算!AP164-計算!AZ164</f>
        <v/>
      </c>
      <c r="F147" s="16">
        <f>計算!AK164</f>
        <v/>
      </c>
      <c r="G147" s="16">
        <f>計算!Q164</f>
        <v/>
      </c>
      <c r="H147" s="17">
        <f>B147/550000</f>
        <v/>
      </c>
    </row>
    <row r="148">
      <c r="A148" s="16" t="n">
        <v>3450000</v>
      </c>
      <c r="B148" s="16">
        <f>計算!V165-計算!AP165</f>
        <v/>
      </c>
      <c r="C148" s="16">
        <f>計算!AF165-計算!AP165</f>
        <v/>
      </c>
      <c r="D148" s="16">
        <f>計算!V165-計算!AF165</f>
        <v/>
      </c>
      <c r="E148" s="16">
        <f>計算!AP165-計算!AZ165</f>
        <v/>
      </c>
      <c r="F148" s="16">
        <f>計算!AK165</f>
        <v/>
      </c>
      <c r="G148" s="16">
        <f>計算!Q165</f>
        <v/>
      </c>
      <c r="H148" s="17">
        <f>B148/550000</f>
        <v/>
      </c>
    </row>
    <row r="149">
      <c r="A149" s="16" t="n">
        <v>3460000</v>
      </c>
      <c r="B149" s="16">
        <f>計算!V166-計算!AP166</f>
        <v/>
      </c>
      <c r="C149" s="16">
        <f>計算!AF166-計算!AP166</f>
        <v/>
      </c>
      <c r="D149" s="16">
        <f>計算!V166-計算!AF166</f>
        <v/>
      </c>
      <c r="E149" s="16">
        <f>計算!AP166-計算!AZ166</f>
        <v/>
      </c>
      <c r="F149" s="16">
        <f>計算!AK166</f>
        <v/>
      </c>
      <c r="G149" s="16">
        <f>計算!Q166</f>
        <v/>
      </c>
      <c r="H149" s="17">
        <f>B149/550000</f>
        <v/>
      </c>
    </row>
    <row r="150">
      <c r="A150" s="16" t="n">
        <v>3470000</v>
      </c>
      <c r="B150" s="16">
        <f>計算!V167-計算!AP167</f>
        <v/>
      </c>
      <c r="C150" s="16">
        <f>計算!AF167-計算!AP167</f>
        <v/>
      </c>
      <c r="D150" s="16">
        <f>計算!V167-計算!AF167</f>
        <v/>
      </c>
      <c r="E150" s="16">
        <f>計算!AP167-計算!AZ167</f>
        <v/>
      </c>
      <c r="F150" s="16">
        <f>計算!AK167</f>
        <v/>
      </c>
      <c r="G150" s="16">
        <f>計算!Q167</f>
        <v/>
      </c>
      <c r="H150" s="17">
        <f>B150/550000</f>
        <v/>
      </c>
    </row>
    <row r="151">
      <c r="A151" s="16" t="n">
        <v>3480000</v>
      </c>
      <c r="B151" s="16">
        <f>計算!V168-計算!AP168</f>
        <v/>
      </c>
      <c r="C151" s="16">
        <f>計算!AF168-計算!AP168</f>
        <v/>
      </c>
      <c r="D151" s="16">
        <f>計算!V168-計算!AF168</f>
        <v/>
      </c>
      <c r="E151" s="16">
        <f>計算!AP168-計算!AZ168</f>
        <v/>
      </c>
      <c r="F151" s="16">
        <f>計算!AK168</f>
        <v/>
      </c>
      <c r="G151" s="16">
        <f>計算!Q168</f>
        <v/>
      </c>
      <c r="H151" s="17">
        <f>B151/550000</f>
        <v/>
      </c>
    </row>
    <row r="152">
      <c r="A152" s="16" t="n">
        <v>3490000</v>
      </c>
      <c r="B152" s="16">
        <f>計算!V169-計算!AP169</f>
        <v/>
      </c>
      <c r="C152" s="16">
        <f>計算!AF169-計算!AP169</f>
        <v/>
      </c>
      <c r="D152" s="16">
        <f>計算!V169-計算!AF169</f>
        <v/>
      </c>
      <c r="E152" s="16">
        <f>計算!AP169-計算!AZ169</f>
        <v/>
      </c>
      <c r="F152" s="16">
        <f>計算!AK169</f>
        <v/>
      </c>
      <c r="G152" s="16">
        <f>計算!Q169</f>
        <v/>
      </c>
      <c r="H152" s="17">
        <f>B152/550000</f>
        <v/>
      </c>
    </row>
    <row r="153">
      <c r="A153" s="16" t="n">
        <v>3500000</v>
      </c>
      <c r="B153" s="16">
        <f>計算!V170-計算!AP170</f>
        <v/>
      </c>
      <c r="C153" s="16">
        <f>計算!AF170-計算!AP170</f>
        <v/>
      </c>
      <c r="D153" s="16">
        <f>計算!V170-計算!AF170</f>
        <v/>
      </c>
      <c r="E153" s="16">
        <f>計算!AP170-計算!AZ170</f>
        <v/>
      </c>
      <c r="F153" s="16">
        <f>計算!AK170</f>
        <v/>
      </c>
      <c r="G153" s="16">
        <f>計算!Q170</f>
        <v/>
      </c>
      <c r="H153" s="17">
        <f>B153/550000</f>
        <v/>
      </c>
    </row>
    <row r="154">
      <c r="A154" s="16" t="n">
        <v>3510000</v>
      </c>
      <c r="B154" s="16">
        <f>計算!V171-計算!AP171</f>
        <v/>
      </c>
      <c r="C154" s="16">
        <f>計算!AF171-計算!AP171</f>
        <v/>
      </c>
      <c r="D154" s="16">
        <f>計算!V171-計算!AF171</f>
        <v/>
      </c>
      <c r="E154" s="16">
        <f>計算!AP171-計算!AZ171</f>
        <v/>
      </c>
      <c r="F154" s="16">
        <f>計算!AK171</f>
        <v/>
      </c>
      <c r="G154" s="16">
        <f>計算!Q171</f>
        <v/>
      </c>
      <c r="H154" s="17">
        <f>B154/550000</f>
        <v/>
      </c>
    </row>
    <row r="155">
      <c r="A155" s="16" t="n">
        <v>3520000</v>
      </c>
      <c r="B155" s="16">
        <f>計算!V172-計算!AP172</f>
        <v/>
      </c>
      <c r="C155" s="16">
        <f>計算!AF172-計算!AP172</f>
        <v/>
      </c>
      <c r="D155" s="16">
        <f>計算!V172-計算!AF172</f>
        <v/>
      </c>
      <c r="E155" s="16">
        <f>計算!AP172-計算!AZ172</f>
        <v/>
      </c>
      <c r="F155" s="16">
        <f>計算!AK172</f>
        <v/>
      </c>
      <c r="G155" s="16">
        <f>計算!Q172</f>
        <v/>
      </c>
      <c r="H155" s="17">
        <f>B155/550000</f>
        <v/>
      </c>
    </row>
    <row r="156">
      <c r="A156" s="16" t="n">
        <v>3530000</v>
      </c>
      <c r="B156" s="16">
        <f>計算!V173-計算!AP173</f>
        <v/>
      </c>
      <c r="C156" s="16">
        <f>計算!AF173-計算!AP173</f>
        <v/>
      </c>
      <c r="D156" s="16">
        <f>計算!V173-計算!AF173</f>
        <v/>
      </c>
      <c r="E156" s="16">
        <f>計算!AP173-計算!AZ173</f>
        <v/>
      </c>
      <c r="F156" s="16">
        <f>計算!AK173</f>
        <v/>
      </c>
      <c r="G156" s="16">
        <f>計算!Q173</f>
        <v/>
      </c>
      <c r="H156" s="17">
        <f>B156/550000</f>
        <v/>
      </c>
    </row>
    <row r="157">
      <c r="A157" s="16" t="n">
        <v>3540000</v>
      </c>
      <c r="B157" s="16">
        <f>計算!V174-計算!AP174</f>
        <v/>
      </c>
      <c r="C157" s="16">
        <f>計算!AF174-計算!AP174</f>
        <v/>
      </c>
      <c r="D157" s="16">
        <f>計算!V174-計算!AF174</f>
        <v/>
      </c>
      <c r="E157" s="16">
        <f>計算!AP174-計算!AZ174</f>
        <v/>
      </c>
      <c r="F157" s="16">
        <f>計算!AK174</f>
        <v/>
      </c>
      <c r="G157" s="16">
        <f>計算!Q174</f>
        <v/>
      </c>
      <c r="H157" s="17">
        <f>B157/550000</f>
        <v/>
      </c>
    </row>
    <row r="158">
      <c r="A158" s="16" t="n">
        <v>3550000</v>
      </c>
      <c r="B158" s="16">
        <f>計算!V175-計算!AP175</f>
        <v/>
      </c>
      <c r="C158" s="16">
        <f>計算!AF175-計算!AP175</f>
        <v/>
      </c>
      <c r="D158" s="16">
        <f>計算!V175-計算!AF175</f>
        <v/>
      </c>
      <c r="E158" s="16">
        <f>計算!AP175-計算!AZ175</f>
        <v/>
      </c>
      <c r="F158" s="16">
        <f>計算!AK175</f>
        <v/>
      </c>
      <c r="G158" s="16">
        <f>計算!Q175</f>
        <v/>
      </c>
      <c r="H158" s="17">
        <f>B158/550000</f>
        <v/>
      </c>
    </row>
    <row r="159">
      <c r="A159" s="16" t="n">
        <v>3560000</v>
      </c>
      <c r="B159" s="16">
        <f>計算!V176-計算!AP176</f>
        <v/>
      </c>
      <c r="C159" s="16">
        <f>計算!AF176-計算!AP176</f>
        <v/>
      </c>
      <c r="D159" s="16">
        <f>計算!V176-計算!AF176</f>
        <v/>
      </c>
      <c r="E159" s="16">
        <f>計算!AP176-計算!AZ176</f>
        <v/>
      </c>
      <c r="F159" s="16">
        <f>計算!AK176</f>
        <v/>
      </c>
      <c r="G159" s="16">
        <f>計算!Q176</f>
        <v/>
      </c>
      <c r="H159" s="17">
        <f>B159/550000</f>
        <v/>
      </c>
    </row>
    <row r="160">
      <c r="A160" s="16" t="n">
        <v>3570000</v>
      </c>
      <c r="B160" s="16">
        <f>計算!V177-計算!AP177</f>
        <v/>
      </c>
      <c r="C160" s="16">
        <f>計算!AF177-計算!AP177</f>
        <v/>
      </c>
      <c r="D160" s="16">
        <f>計算!V177-計算!AF177</f>
        <v/>
      </c>
      <c r="E160" s="16">
        <f>計算!AP177-計算!AZ177</f>
        <v/>
      </c>
      <c r="F160" s="16">
        <f>計算!AK177</f>
        <v/>
      </c>
      <c r="G160" s="16">
        <f>計算!Q177</f>
        <v/>
      </c>
      <c r="H160" s="17">
        <f>B160/550000</f>
        <v/>
      </c>
    </row>
    <row r="161">
      <c r="A161" s="16" t="n">
        <v>3580000</v>
      </c>
      <c r="B161" s="16">
        <f>計算!V178-計算!AP178</f>
        <v/>
      </c>
      <c r="C161" s="16">
        <f>計算!AF178-計算!AP178</f>
        <v/>
      </c>
      <c r="D161" s="16">
        <f>計算!V178-計算!AF178</f>
        <v/>
      </c>
      <c r="E161" s="16">
        <f>計算!AP178-計算!AZ178</f>
        <v/>
      </c>
      <c r="F161" s="16">
        <f>計算!AK178</f>
        <v/>
      </c>
      <c r="G161" s="16">
        <f>計算!Q178</f>
        <v/>
      </c>
      <c r="H161" s="17">
        <f>B161/550000</f>
        <v/>
      </c>
    </row>
    <row r="162">
      <c r="A162" s="16" t="n">
        <v>3590000</v>
      </c>
      <c r="B162" s="16">
        <f>計算!V179-計算!AP179</f>
        <v/>
      </c>
      <c r="C162" s="16">
        <f>計算!AF179-計算!AP179</f>
        <v/>
      </c>
      <c r="D162" s="16">
        <f>計算!V179-計算!AF179</f>
        <v/>
      </c>
      <c r="E162" s="16">
        <f>計算!AP179-計算!AZ179</f>
        <v/>
      </c>
      <c r="F162" s="16">
        <f>計算!AK179</f>
        <v/>
      </c>
      <c r="G162" s="16">
        <f>計算!Q179</f>
        <v/>
      </c>
      <c r="H162" s="17">
        <f>B162/550000</f>
        <v/>
      </c>
    </row>
    <row r="163">
      <c r="A163" s="16" t="n">
        <v>3600000</v>
      </c>
      <c r="B163" s="16">
        <f>計算!V180-計算!AP180</f>
        <v/>
      </c>
      <c r="C163" s="16">
        <f>計算!AF180-計算!AP180</f>
        <v/>
      </c>
      <c r="D163" s="16">
        <f>計算!V180-計算!AF180</f>
        <v/>
      </c>
      <c r="E163" s="16">
        <f>計算!AP180-計算!AZ180</f>
        <v/>
      </c>
      <c r="F163" s="16">
        <f>計算!AK180</f>
        <v/>
      </c>
      <c r="G163" s="16">
        <f>計算!Q180</f>
        <v/>
      </c>
      <c r="H163" s="17">
        <f>B163/550000</f>
        <v/>
      </c>
    </row>
    <row r="164">
      <c r="A164" s="16" t="n">
        <v>3610000</v>
      </c>
      <c r="B164" s="16">
        <f>計算!V181-計算!AP181</f>
        <v/>
      </c>
      <c r="C164" s="16">
        <f>計算!AF181-計算!AP181</f>
        <v/>
      </c>
      <c r="D164" s="16">
        <f>計算!V181-計算!AF181</f>
        <v/>
      </c>
      <c r="E164" s="16">
        <f>計算!AP181-計算!AZ181</f>
        <v/>
      </c>
      <c r="F164" s="16">
        <f>計算!AK181</f>
        <v/>
      </c>
      <c r="G164" s="16">
        <f>計算!Q181</f>
        <v/>
      </c>
      <c r="H164" s="17">
        <f>B164/550000</f>
        <v/>
      </c>
    </row>
    <row r="165">
      <c r="A165" s="16" t="n">
        <v>3620000</v>
      </c>
      <c r="B165" s="16">
        <f>計算!V182-計算!AP182</f>
        <v/>
      </c>
      <c r="C165" s="16">
        <f>計算!AF182-計算!AP182</f>
        <v/>
      </c>
      <c r="D165" s="16">
        <f>計算!V182-計算!AF182</f>
        <v/>
      </c>
      <c r="E165" s="16">
        <f>計算!AP182-計算!AZ182</f>
        <v/>
      </c>
      <c r="F165" s="16">
        <f>計算!AK182</f>
        <v/>
      </c>
      <c r="G165" s="16">
        <f>計算!Q182</f>
        <v/>
      </c>
      <c r="H165" s="17">
        <f>B165/550000</f>
        <v/>
      </c>
    </row>
    <row r="166">
      <c r="A166" s="16" t="n">
        <v>3630000</v>
      </c>
      <c r="B166" s="16">
        <f>計算!V183-計算!AP183</f>
        <v/>
      </c>
      <c r="C166" s="16">
        <f>計算!AF183-計算!AP183</f>
        <v/>
      </c>
      <c r="D166" s="16">
        <f>計算!V183-計算!AF183</f>
        <v/>
      </c>
      <c r="E166" s="16">
        <f>計算!AP183-計算!AZ183</f>
        <v/>
      </c>
      <c r="F166" s="16">
        <f>計算!AK183</f>
        <v/>
      </c>
      <c r="G166" s="16">
        <f>計算!Q183</f>
        <v/>
      </c>
      <c r="H166" s="17">
        <f>B166/550000</f>
        <v/>
      </c>
    </row>
    <row r="167">
      <c r="A167" s="16" t="n">
        <v>3640000</v>
      </c>
      <c r="B167" s="16">
        <f>計算!V184-計算!AP184</f>
        <v/>
      </c>
      <c r="C167" s="16">
        <f>計算!AF184-計算!AP184</f>
        <v/>
      </c>
      <c r="D167" s="16">
        <f>計算!V184-計算!AF184</f>
        <v/>
      </c>
      <c r="E167" s="16">
        <f>計算!AP184-計算!AZ184</f>
        <v/>
      </c>
      <c r="F167" s="16">
        <f>計算!AK184</f>
        <v/>
      </c>
      <c r="G167" s="16">
        <f>計算!Q184</f>
        <v/>
      </c>
      <c r="H167" s="17">
        <f>B167/550000</f>
        <v/>
      </c>
    </row>
    <row r="168">
      <c r="A168" s="16" t="n">
        <v>3650000</v>
      </c>
      <c r="B168" s="16">
        <f>計算!V185-計算!AP185</f>
        <v/>
      </c>
      <c r="C168" s="16">
        <f>計算!AF185-計算!AP185</f>
        <v/>
      </c>
      <c r="D168" s="16">
        <f>計算!V185-計算!AF185</f>
        <v/>
      </c>
      <c r="E168" s="16">
        <f>計算!AP185-計算!AZ185</f>
        <v/>
      </c>
      <c r="F168" s="16">
        <f>計算!AK185</f>
        <v/>
      </c>
      <c r="G168" s="16">
        <f>計算!Q185</f>
        <v/>
      </c>
      <c r="H168" s="17">
        <f>B168/550000</f>
        <v/>
      </c>
    </row>
    <row r="169">
      <c r="A169" s="16" t="n">
        <v>3660000</v>
      </c>
      <c r="B169" s="16">
        <f>計算!V186-計算!AP186</f>
        <v/>
      </c>
      <c r="C169" s="16">
        <f>計算!AF186-計算!AP186</f>
        <v/>
      </c>
      <c r="D169" s="16">
        <f>計算!V186-計算!AF186</f>
        <v/>
      </c>
      <c r="E169" s="16">
        <f>計算!AP186-計算!AZ186</f>
        <v/>
      </c>
      <c r="F169" s="16">
        <f>計算!AK186</f>
        <v/>
      </c>
      <c r="G169" s="16">
        <f>計算!Q186</f>
        <v/>
      </c>
      <c r="H169" s="17">
        <f>B169/550000</f>
        <v/>
      </c>
    </row>
    <row r="170">
      <c r="A170" s="16" t="n">
        <v>3670000</v>
      </c>
      <c r="B170" s="16">
        <f>計算!V187-計算!AP187</f>
        <v/>
      </c>
      <c r="C170" s="16">
        <f>計算!AF187-計算!AP187</f>
        <v/>
      </c>
      <c r="D170" s="16">
        <f>計算!V187-計算!AF187</f>
        <v/>
      </c>
      <c r="E170" s="16">
        <f>計算!AP187-計算!AZ187</f>
        <v/>
      </c>
      <c r="F170" s="16">
        <f>計算!AK187</f>
        <v/>
      </c>
      <c r="G170" s="16">
        <f>計算!Q187</f>
        <v/>
      </c>
      <c r="H170" s="17">
        <f>B170/550000</f>
        <v/>
      </c>
    </row>
    <row r="171">
      <c r="A171" s="16" t="n">
        <v>3680000</v>
      </c>
      <c r="B171" s="16">
        <f>計算!V188-計算!AP188</f>
        <v/>
      </c>
      <c r="C171" s="16">
        <f>計算!AF188-計算!AP188</f>
        <v/>
      </c>
      <c r="D171" s="16">
        <f>計算!V188-計算!AF188</f>
        <v/>
      </c>
      <c r="E171" s="16">
        <f>計算!AP188-計算!AZ188</f>
        <v/>
      </c>
      <c r="F171" s="16">
        <f>計算!AK188</f>
        <v/>
      </c>
      <c r="G171" s="16">
        <f>計算!Q188</f>
        <v/>
      </c>
      <c r="H171" s="17">
        <f>B171/550000</f>
        <v/>
      </c>
    </row>
    <row r="172">
      <c r="A172" s="16" t="n">
        <v>3690000</v>
      </c>
      <c r="B172" s="16">
        <f>計算!V189-計算!AP189</f>
        <v/>
      </c>
      <c r="C172" s="16">
        <f>計算!AF189-計算!AP189</f>
        <v/>
      </c>
      <c r="D172" s="16">
        <f>計算!V189-計算!AF189</f>
        <v/>
      </c>
      <c r="E172" s="16">
        <f>計算!AP189-計算!AZ189</f>
        <v/>
      </c>
      <c r="F172" s="16">
        <f>計算!AK189</f>
        <v/>
      </c>
      <c r="G172" s="16">
        <f>計算!Q189</f>
        <v/>
      </c>
      <c r="H172" s="17">
        <f>B172/550000</f>
        <v/>
      </c>
    </row>
    <row r="173">
      <c r="A173" s="16" t="n">
        <v>3700000</v>
      </c>
      <c r="B173" s="16">
        <f>計算!V190-計算!AP190</f>
        <v/>
      </c>
      <c r="C173" s="16">
        <f>計算!AF190-計算!AP190</f>
        <v/>
      </c>
      <c r="D173" s="16">
        <f>計算!V190-計算!AF190</f>
        <v/>
      </c>
      <c r="E173" s="16">
        <f>計算!AP190-計算!AZ190</f>
        <v/>
      </c>
      <c r="F173" s="16">
        <f>計算!AK190</f>
        <v/>
      </c>
      <c r="G173" s="16">
        <f>計算!Q190</f>
        <v/>
      </c>
      <c r="H173" s="17">
        <f>B173/550000</f>
        <v/>
      </c>
    </row>
    <row r="174">
      <c r="A174" s="16" t="n">
        <v>3710000</v>
      </c>
      <c r="B174" s="16">
        <f>計算!V191-計算!AP191</f>
        <v/>
      </c>
      <c r="C174" s="16">
        <f>計算!AF191-計算!AP191</f>
        <v/>
      </c>
      <c r="D174" s="16">
        <f>計算!V191-計算!AF191</f>
        <v/>
      </c>
      <c r="E174" s="16">
        <f>計算!AP191-計算!AZ191</f>
        <v/>
      </c>
      <c r="F174" s="16">
        <f>計算!AK191</f>
        <v/>
      </c>
      <c r="G174" s="16">
        <f>計算!Q191</f>
        <v/>
      </c>
      <c r="H174" s="17">
        <f>B174/550000</f>
        <v/>
      </c>
    </row>
    <row r="175">
      <c r="A175" s="16" t="n">
        <v>3720000</v>
      </c>
      <c r="B175" s="16">
        <f>計算!V192-計算!AP192</f>
        <v/>
      </c>
      <c r="C175" s="16">
        <f>計算!AF192-計算!AP192</f>
        <v/>
      </c>
      <c r="D175" s="16">
        <f>計算!V192-計算!AF192</f>
        <v/>
      </c>
      <c r="E175" s="16">
        <f>計算!AP192-計算!AZ192</f>
        <v/>
      </c>
      <c r="F175" s="16">
        <f>計算!AK192</f>
        <v/>
      </c>
      <c r="G175" s="16">
        <f>計算!Q192</f>
        <v/>
      </c>
      <c r="H175" s="17">
        <f>B175/550000</f>
        <v/>
      </c>
    </row>
    <row r="176">
      <c r="A176" s="16" t="n">
        <v>3730000</v>
      </c>
      <c r="B176" s="16">
        <f>計算!V193-計算!AP193</f>
        <v/>
      </c>
      <c r="C176" s="16">
        <f>計算!AF193-計算!AP193</f>
        <v/>
      </c>
      <c r="D176" s="16">
        <f>計算!V193-計算!AF193</f>
        <v/>
      </c>
      <c r="E176" s="16">
        <f>計算!AP193-計算!AZ193</f>
        <v/>
      </c>
      <c r="F176" s="16">
        <f>計算!AK193</f>
        <v/>
      </c>
      <c r="G176" s="16">
        <f>計算!Q193</f>
        <v/>
      </c>
      <c r="H176" s="17">
        <f>B176/550000</f>
        <v/>
      </c>
    </row>
    <row r="177">
      <c r="A177" s="16" t="n">
        <v>3740000</v>
      </c>
      <c r="B177" s="16">
        <f>計算!V194-計算!AP194</f>
        <v/>
      </c>
      <c r="C177" s="16">
        <f>計算!AF194-計算!AP194</f>
        <v/>
      </c>
      <c r="D177" s="16">
        <f>計算!V194-計算!AF194</f>
        <v/>
      </c>
      <c r="E177" s="16">
        <f>計算!AP194-計算!AZ194</f>
        <v/>
      </c>
      <c r="F177" s="16">
        <f>計算!AK194</f>
        <v/>
      </c>
      <c r="G177" s="16">
        <f>計算!Q194</f>
        <v/>
      </c>
      <c r="H177" s="17">
        <f>B177/550000</f>
        <v/>
      </c>
    </row>
    <row r="178">
      <c r="A178" s="16" t="n">
        <v>3750000</v>
      </c>
      <c r="B178" s="16">
        <f>計算!V195-計算!AP195</f>
        <v/>
      </c>
      <c r="C178" s="16">
        <f>計算!AF195-計算!AP195</f>
        <v/>
      </c>
      <c r="D178" s="16">
        <f>計算!V195-計算!AF195</f>
        <v/>
      </c>
      <c r="E178" s="16">
        <f>計算!AP195-計算!AZ195</f>
        <v/>
      </c>
      <c r="F178" s="16">
        <f>計算!AK195</f>
        <v/>
      </c>
      <c r="G178" s="16">
        <f>計算!Q195</f>
        <v/>
      </c>
      <c r="H178" s="17">
        <f>B178/550000</f>
        <v/>
      </c>
    </row>
    <row r="179">
      <c r="A179" s="16" t="n">
        <v>3760000</v>
      </c>
      <c r="B179" s="16">
        <f>計算!V196-計算!AP196</f>
        <v/>
      </c>
      <c r="C179" s="16">
        <f>計算!AF196-計算!AP196</f>
        <v/>
      </c>
      <c r="D179" s="16">
        <f>計算!V196-計算!AF196</f>
        <v/>
      </c>
      <c r="E179" s="16">
        <f>計算!AP196-計算!AZ196</f>
        <v/>
      </c>
      <c r="F179" s="16">
        <f>計算!AK196</f>
        <v/>
      </c>
      <c r="G179" s="16">
        <f>計算!Q196</f>
        <v/>
      </c>
      <c r="H179" s="17">
        <f>B179/550000</f>
        <v/>
      </c>
    </row>
    <row r="180">
      <c r="A180" s="16" t="n">
        <v>3770000</v>
      </c>
      <c r="B180" s="16">
        <f>計算!V197-計算!AP197</f>
        <v/>
      </c>
      <c r="C180" s="16">
        <f>計算!AF197-計算!AP197</f>
        <v/>
      </c>
      <c r="D180" s="16">
        <f>計算!V197-計算!AF197</f>
        <v/>
      </c>
      <c r="E180" s="16">
        <f>計算!AP197-計算!AZ197</f>
        <v/>
      </c>
      <c r="F180" s="16">
        <f>計算!AK197</f>
        <v/>
      </c>
      <c r="G180" s="16">
        <f>計算!Q197</f>
        <v/>
      </c>
      <c r="H180" s="17">
        <f>B180/550000</f>
        <v/>
      </c>
    </row>
    <row r="181">
      <c r="A181" s="16" t="n">
        <v>3780000</v>
      </c>
      <c r="B181" s="16">
        <f>計算!V198-計算!AP198</f>
        <v/>
      </c>
      <c r="C181" s="16">
        <f>計算!AF198-計算!AP198</f>
        <v/>
      </c>
      <c r="D181" s="16">
        <f>計算!V198-計算!AF198</f>
        <v/>
      </c>
      <c r="E181" s="16">
        <f>計算!AP198-計算!AZ198</f>
        <v/>
      </c>
      <c r="F181" s="16">
        <f>計算!AK198</f>
        <v/>
      </c>
      <c r="G181" s="16">
        <f>計算!Q198</f>
        <v/>
      </c>
      <c r="H181" s="17">
        <f>B181/550000</f>
        <v/>
      </c>
    </row>
    <row r="182">
      <c r="A182" s="16" t="n">
        <v>3790000</v>
      </c>
      <c r="B182" s="16">
        <f>計算!V199-計算!AP199</f>
        <v/>
      </c>
      <c r="C182" s="16">
        <f>計算!AF199-計算!AP199</f>
        <v/>
      </c>
      <c r="D182" s="16">
        <f>計算!V199-計算!AF199</f>
        <v/>
      </c>
      <c r="E182" s="16">
        <f>計算!AP199-計算!AZ199</f>
        <v/>
      </c>
      <c r="F182" s="16">
        <f>計算!AK199</f>
        <v/>
      </c>
      <c r="G182" s="16">
        <f>計算!Q199</f>
        <v/>
      </c>
      <c r="H182" s="17">
        <f>B182/550000</f>
        <v/>
      </c>
    </row>
    <row r="183">
      <c r="A183" s="16" t="n">
        <v>3800000</v>
      </c>
      <c r="B183" s="16">
        <f>計算!V200-計算!AP200</f>
        <v/>
      </c>
      <c r="C183" s="16">
        <f>計算!AF200-計算!AP200</f>
        <v/>
      </c>
      <c r="D183" s="16">
        <f>計算!V200-計算!AF200</f>
        <v/>
      </c>
      <c r="E183" s="16">
        <f>計算!AP200-計算!AZ200</f>
        <v/>
      </c>
      <c r="F183" s="16">
        <f>計算!AK200</f>
        <v/>
      </c>
      <c r="G183" s="16">
        <f>計算!Q200</f>
        <v/>
      </c>
      <c r="H183" s="17">
        <f>B183/550000</f>
        <v/>
      </c>
    </row>
    <row r="184">
      <c r="A184" s="16" t="n">
        <v>3810000</v>
      </c>
      <c r="B184" s="16">
        <f>計算!V201-計算!AP201</f>
        <v/>
      </c>
      <c r="C184" s="16">
        <f>計算!AF201-計算!AP201</f>
        <v/>
      </c>
      <c r="D184" s="16">
        <f>計算!V201-計算!AF201</f>
        <v/>
      </c>
      <c r="E184" s="16">
        <f>計算!AP201-計算!AZ201</f>
        <v/>
      </c>
      <c r="F184" s="16">
        <f>計算!AK201</f>
        <v/>
      </c>
      <c r="G184" s="16">
        <f>計算!Q201</f>
        <v/>
      </c>
      <c r="H184" s="17">
        <f>B184/550000</f>
        <v/>
      </c>
    </row>
    <row r="185">
      <c r="A185" s="16" t="n">
        <v>3820000</v>
      </c>
      <c r="B185" s="16">
        <f>計算!V202-計算!AP202</f>
        <v/>
      </c>
      <c r="C185" s="16">
        <f>計算!AF202-計算!AP202</f>
        <v/>
      </c>
      <c r="D185" s="16">
        <f>計算!V202-計算!AF202</f>
        <v/>
      </c>
      <c r="E185" s="16">
        <f>計算!AP202-計算!AZ202</f>
        <v/>
      </c>
      <c r="F185" s="16">
        <f>計算!AK202</f>
        <v/>
      </c>
      <c r="G185" s="16">
        <f>計算!Q202</f>
        <v/>
      </c>
      <c r="H185" s="17">
        <f>B185/550000</f>
        <v/>
      </c>
    </row>
    <row r="186">
      <c r="A186" s="16" t="n">
        <v>3830000</v>
      </c>
      <c r="B186" s="16">
        <f>計算!V203-計算!AP203</f>
        <v/>
      </c>
      <c r="C186" s="16">
        <f>計算!AF203-計算!AP203</f>
        <v/>
      </c>
      <c r="D186" s="16">
        <f>計算!V203-計算!AF203</f>
        <v/>
      </c>
      <c r="E186" s="16">
        <f>計算!AP203-計算!AZ203</f>
        <v/>
      </c>
      <c r="F186" s="16">
        <f>計算!AK203</f>
        <v/>
      </c>
      <c r="G186" s="16">
        <f>計算!Q203</f>
        <v/>
      </c>
      <c r="H186" s="17">
        <f>B186/550000</f>
        <v/>
      </c>
    </row>
    <row r="187">
      <c r="A187" s="16" t="n">
        <v>3840000</v>
      </c>
      <c r="B187" s="16">
        <f>計算!V204-計算!AP204</f>
        <v/>
      </c>
      <c r="C187" s="16">
        <f>計算!AF204-計算!AP204</f>
        <v/>
      </c>
      <c r="D187" s="16">
        <f>計算!V204-計算!AF204</f>
        <v/>
      </c>
      <c r="E187" s="16">
        <f>計算!AP204-計算!AZ204</f>
        <v/>
      </c>
      <c r="F187" s="16">
        <f>計算!AK204</f>
        <v/>
      </c>
      <c r="G187" s="16">
        <f>計算!Q204</f>
        <v/>
      </c>
      <c r="H187" s="17">
        <f>B187/550000</f>
        <v/>
      </c>
    </row>
    <row r="188">
      <c r="A188" s="16" t="n">
        <v>3850000</v>
      </c>
      <c r="B188" s="16">
        <f>計算!V205-計算!AP205</f>
        <v/>
      </c>
      <c r="C188" s="16">
        <f>計算!AF205-計算!AP205</f>
        <v/>
      </c>
      <c r="D188" s="16">
        <f>計算!V205-計算!AF205</f>
        <v/>
      </c>
      <c r="E188" s="16">
        <f>計算!AP205-計算!AZ205</f>
        <v/>
      </c>
      <c r="F188" s="16">
        <f>計算!AK205</f>
        <v/>
      </c>
      <c r="G188" s="16">
        <f>計算!Q205</f>
        <v/>
      </c>
      <c r="H188" s="17">
        <f>B188/550000</f>
        <v/>
      </c>
    </row>
    <row r="189">
      <c r="A189" s="16" t="n">
        <v>3860000</v>
      </c>
      <c r="B189" s="16">
        <f>計算!V206-計算!AP206</f>
        <v/>
      </c>
      <c r="C189" s="16">
        <f>計算!AF206-計算!AP206</f>
        <v/>
      </c>
      <c r="D189" s="16">
        <f>計算!V206-計算!AF206</f>
        <v/>
      </c>
      <c r="E189" s="16">
        <f>計算!AP206-計算!AZ206</f>
        <v/>
      </c>
      <c r="F189" s="16">
        <f>計算!AK206</f>
        <v/>
      </c>
      <c r="G189" s="16">
        <f>計算!Q206</f>
        <v/>
      </c>
      <c r="H189" s="17">
        <f>B189/550000</f>
        <v/>
      </c>
    </row>
    <row r="190">
      <c r="A190" s="16" t="n">
        <v>3870000</v>
      </c>
      <c r="B190" s="16">
        <f>計算!V207-計算!AP207</f>
        <v/>
      </c>
      <c r="C190" s="16">
        <f>計算!AF207-計算!AP207</f>
        <v/>
      </c>
      <c r="D190" s="16">
        <f>計算!V207-計算!AF207</f>
        <v/>
      </c>
      <c r="E190" s="16">
        <f>計算!AP207-計算!AZ207</f>
        <v/>
      </c>
      <c r="F190" s="16">
        <f>計算!AK207</f>
        <v/>
      </c>
      <c r="G190" s="16">
        <f>計算!Q207</f>
        <v/>
      </c>
      <c r="H190" s="17">
        <f>B190/550000</f>
        <v/>
      </c>
    </row>
    <row r="191">
      <c r="A191" s="16" t="n">
        <v>3880000</v>
      </c>
      <c r="B191" s="16">
        <f>計算!V208-計算!AP208</f>
        <v/>
      </c>
      <c r="C191" s="16">
        <f>計算!AF208-計算!AP208</f>
        <v/>
      </c>
      <c r="D191" s="16">
        <f>計算!V208-計算!AF208</f>
        <v/>
      </c>
      <c r="E191" s="16">
        <f>計算!AP208-計算!AZ208</f>
        <v/>
      </c>
      <c r="F191" s="16">
        <f>計算!AK208</f>
        <v/>
      </c>
      <c r="G191" s="16">
        <f>計算!Q208</f>
        <v/>
      </c>
      <c r="H191" s="17">
        <f>B191/550000</f>
        <v/>
      </c>
    </row>
    <row r="192">
      <c r="A192" s="16" t="n">
        <v>3890000</v>
      </c>
      <c r="B192" s="16">
        <f>計算!V209-計算!AP209</f>
        <v/>
      </c>
      <c r="C192" s="16">
        <f>計算!AF209-計算!AP209</f>
        <v/>
      </c>
      <c r="D192" s="16">
        <f>計算!V209-計算!AF209</f>
        <v/>
      </c>
      <c r="E192" s="16">
        <f>計算!AP209-計算!AZ209</f>
        <v/>
      </c>
      <c r="F192" s="16">
        <f>計算!AK209</f>
        <v/>
      </c>
      <c r="G192" s="16">
        <f>計算!Q209</f>
        <v/>
      </c>
      <c r="H192" s="17">
        <f>B192/550000</f>
        <v/>
      </c>
    </row>
    <row r="193">
      <c r="A193" s="16" t="n">
        <v>3900000</v>
      </c>
      <c r="B193" s="16">
        <f>計算!V210-計算!AP210</f>
        <v/>
      </c>
      <c r="C193" s="16">
        <f>計算!AF210-計算!AP210</f>
        <v/>
      </c>
      <c r="D193" s="16">
        <f>計算!V210-計算!AF210</f>
        <v/>
      </c>
      <c r="E193" s="16">
        <f>計算!AP210-計算!AZ210</f>
        <v/>
      </c>
      <c r="F193" s="16">
        <f>計算!AK210</f>
        <v/>
      </c>
      <c r="G193" s="16">
        <f>計算!Q210</f>
        <v/>
      </c>
      <c r="H193" s="17">
        <f>B193/550000</f>
        <v/>
      </c>
    </row>
    <row r="194">
      <c r="A194" s="16" t="n">
        <v>3910000</v>
      </c>
      <c r="B194" s="16">
        <f>計算!V211-計算!AP211</f>
        <v/>
      </c>
      <c r="C194" s="16">
        <f>計算!AF211-計算!AP211</f>
        <v/>
      </c>
      <c r="D194" s="16">
        <f>計算!V211-計算!AF211</f>
        <v/>
      </c>
      <c r="E194" s="16">
        <f>計算!AP211-計算!AZ211</f>
        <v/>
      </c>
      <c r="F194" s="16">
        <f>計算!AK211</f>
        <v/>
      </c>
      <c r="G194" s="16">
        <f>計算!Q211</f>
        <v/>
      </c>
      <c r="H194" s="17">
        <f>B194/550000</f>
        <v/>
      </c>
    </row>
    <row r="195">
      <c r="A195" s="16" t="n">
        <v>3920000</v>
      </c>
      <c r="B195" s="16">
        <f>計算!V212-計算!AP212</f>
        <v/>
      </c>
      <c r="C195" s="16">
        <f>計算!AF212-計算!AP212</f>
        <v/>
      </c>
      <c r="D195" s="16">
        <f>計算!V212-計算!AF212</f>
        <v/>
      </c>
      <c r="E195" s="16">
        <f>計算!AP212-計算!AZ212</f>
        <v/>
      </c>
      <c r="F195" s="16">
        <f>計算!AK212</f>
        <v/>
      </c>
      <c r="G195" s="16">
        <f>計算!Q212</f>
        <v/>
      </c>
      <c r="H195" s="17">
        <f>B195/550000</f>
        <v/>
      </c>
    </row>
    <row r="196">
      <c r="A196" s="16" t="n">
        <v>3930000</v>
      </c>
      <c r="B196" s="16">
        <f>計算!V213-計算!AP213</f>
        <v/>
      </c>
      <c r="C196" s="16">
        <f>計算!AF213-計算!AP213</f>
        <v/>
      </c>
      <c r="D196" s="16">
        <f>計算!V213-計算!AF213</f>
        <v/>
      </c>
      <c r="E196" s="16">
        <f>計算!AP213-計算!AZ213</f>
        <v/>
      </c>
      <c r="F196" s="16">
        <f>計算!AK213</f>
        <v/>
      </c>
      <c r="G196" s="16">
        <f>計算!Q213</f>
        <v/>
      </c>
      <c r="H196" s="17">
        <f>B196/550000</f>
        <v/>
      </c>
    </row>
    <row r="197">
      <c r="A197" s="16" t="n">
        <v>3940000</v>
      </c>
      <c r="B197" s="16">
        <f>計算!V214-計算!AP214</f>
        <v/>
      </c>
      <c r="C197" s="16">
        <f>計算!AF214-計算!AP214</f>
        <v/>
      </c>
      <c r="D197" s="16">
        <f>計算!V214-計算!AF214</f>
        <v/>
      </c>
      <c r="E197" s="16">
        <f>計算!AP214-計算!AZ214</f>
        <v/>
      </c>
      <c r="F197" s="16">
        <f>計算!AK214</f>
        <v/>
      </c>
      <c r="G197" s="16">
        <f>計算!Q214</f>
        <v/>
      </c>
      <c r="H197" s="17">
        <f>B197/550000</f>
        <v/>
      </c>
    </row>
    <row r="198">
      <c r="A198" s="16" t="n">
        <v>3950000</v>
      </c>
      <c r="B198" s="16">
        <f>計算!V215-計算!AP215</f>
        <v/>
      </c>
      <c r="C198" s="16">
        <f>計算!AF215-計算!AP215</f>
        <v/>
      </c>
      <c r="D198" s="16">
        <f>計算!V215-計算!AF215</f>
        <v/>
      </c>
      <c r="E198" s="16">
        <f>計算!AP215-計算!AZ215</f>
        <v/>
      </c>
      <c r="F198" s="16">
        <f>計算!AK215</f>
        <v/>
      </c>
      <c r="G198" s="16">
        <f>計算!Q215</f>
        <v/>
      </c>
      <c r="H198" s="17">
        <f>B198/550000</f>
        <v/>
      </c>
    </row>
    <row r="199">
      <c r="A199" s="16" t="n">
        <v>3960000</v>
      </c>
      <c r="B199" s="16">
        <f>計算!V216-計算!AP216</f>
        <v/>
      </c>
      <c r="C199" s="16">
        <f>計算!AF216-計算!AP216</f>
        <v/>
      </c>
      <c r="D199" s="16">
        <f>計算!V216-計算!AF216</f>
        <v/>
      </c>
      <c r="E199" s="16">
        <f>計算!AP216-計算!AZ216</f>
        <v/>
      </c>
      <c r="F199" s="16">
        <f>計算!AK216</f>
        <v/>
      </c>
      <c r="G199" s="16">
        <f>計算!Q216</f>
        <v/>
      </c>
      <c r="H199" s="17">
        <f>B199/550000</f>
        <v/>
      </c>
    </row>
    <row r="200">
      <c r="A200" s="16" t="n">
        <v>3970000</v>
      </c>
      <c r="B200" s="16">
        <f>計算!V217-計算!AP217</f>
        <v/>
      </c>
      <c r="C200" s="16">
        <f>計算!AF217-計算!AP217</f>
        <v/>
      </c>
      <c r="D200" s="16">
        <f>計算!V217-計算!AF217</f>
        <v/>
      </c>
      <c r="E200" s="16">
        <f>計算!AP217-計算!AZ217</f>
        <v/>
      </c>
      <c r="F200" s="16">
        <f>計算!AK217</f>
        <v/>
      </c>
      <c r="G200" s="16">
        <f>計算!Q217</f>
        <v/>
      </c>
      <c r="H200" s="17">
        <f>B200/550000</f>
        <v/>
      </c>
    </row>
    <row r="201">
      <c r="A201" s="16" t="n">
        <v>3980000</v>
      </c>
      <c r="B201" s="16">
        <f>計算!V218-計算!AP218</f>
        <v/>
      </c>
      <c r="C201" s="16">
        <f>計算!AF218-計算!AP218</f>
        <v/>
      </c>
      <c r="D201" s="16">
        <f>計算!V218-計算!AF218</f>
        <v/>
      </c>
      <c r="E201" s="16">
        <f>計算!AP218-計算!AZ218</f>
        <v/>
      </c>
      <c r="F201" s="16">
        <f>計算!AK218</f>
        <v/>
      </c>
      <c r="G201" s="16">
        <f>計算!Q218</f>
        <v/>
      </c>
      <c r="H201" s="17">
        <f>B201/550000</f>
        <v/>
      </c>
    </row>
    <row r="202">
      <c r="A202" s="16" t="n">
        <v>3990000</v>
      </c>
      <c r="B202" s="16">
        <f>計算!V219-計算!AP219</f>
        <v/>
      </c>
      <c r="C202" s="16">
        <f>計算!AF219-計算!AP219</f>
        <v/>
      </c>
      <c r="D202" s="16">
        <f>計算!V219-計算!AF219</f>
        <v/>
      </c>
      <c r="E202" s="16">
        <f>計算!AP219-計算!AZ219</f>
        <v/>
      </c>
      <c r="F202" s="16">
        <f>計算!AK219</f>
        <v/>
      </c>
      <c r="G202" s="16">
        <f>計算!Q219</f>
        <v/>
      </c>
      <c r="H202" s="17">
        <f>B202/550000</f>
        <v/>
      </c>
    </row>
    <row r="203">
      <c r="A203" s="16" t="n">
        <v>4000000</v>
      </c>
      <c r="B203" s="16">
        <f>計算!V220-計算!AP220</f>
        <v/>
      </c>
      <c r="C203" s="16">
        <f>計算!AF220-計算!AP220</f>
        <v/>
      </c>
      <c r="D203" s="16">
        <f>計算!V220-計算!AF220</f>
        <v/>
      </c>
      <c r="E203" s="16">
        <f>計算!AP220-計算!AZ220</f>
        <v/>
      </c>
      <c r="F203" s="16">
        <f>計算!AK220</f>
        <v/>
      </c>
      <c r="G203" s="16">
        <f>計算!Q220</f>
        <v/>
      </c>
      <c r="H203" s="17">
        <f>B203/550000</f>
        <v/>
      </c>
    </row>
    <row r="204">
      <c r="A204" s="16" t="n">
        <v>4010000</v>
      </c>
      <c r="B204" s="16">
        <f>計算!V221-計算!AP221</f>
        <v/>
      </c>
      <c r="C204" s="16">
        <f>計算!AF221-計算!AP221</f>
        <v/>
      </c>
      <c r="D204" s="16">
        <f>計算!V221-計算!AF221</f>
        <v/>
      </c>
      <c r="E204" s="16">
        <f>計算!AP221-計算!AZ221</f>
        <v/>
      </c>
      <c r="F204" s="16">
        <f>計算!AK221</f>
        <v/>
      </c>
      <c r="G204" s="16">
        <f>計算!Q221</f>
        <v/>
      </c>
      <c r="H204" s="17">
        <f>B204/550000</f>
        <v/>
      </c>
    </row>
    <row r="205">
      <c r="A205" s="16" t="n">
        <v>4020000</v>
      </c>
      <c r="B205" s="16">
        <f>計算!V222-計算!AP222</f>
        <v/>
      </c>
      <c r="C205" s="16">
        <f>計算!AF222-計算!AP222</f>
        <v/>
      </c>
      <c r="D205" s="16">
        <f>計算!V222-計算!AF222</f>
        <v/>
      </c>
      <c r="E205" s="16">
        <f>計算!AP222-計算!AZ222</f>
        <v/>
      </c>
      <c r="F205" s="16">
        <f>計算!AK222</f>
        <v/>
      </c>
      <c r="G205" s="16">
        <f>計算!Q222</f>
        <v/>
      </c>
      <c r="H205" s="17">
        <f>B205/550000</f>
        <v/>
      </c>
    </row>
    <row r="206">
      <c r="A206" s="16" t="n">
        <v>4030000</v>
      </c>
      <c r="B206" s="16">
        <f>計算!V223-計算!AP223</f>
        <v/>
      </c>
      <c r="C206" s="16">
        <f>計算!AF223-計算!AP223</f>
        <v/>
      </c>
      <c r="D206" s="16">
        <f>計算!V223-計算!AF223</f>
        <v/>
      </c>
      <c r="E206" s="16">
        <f>計算!AP223-計算!AZ223</f>
        <v/>
      </c>
      <c r="F206" s="16">
        <f>計算!AK223</f>
        <v/>
      </c>
      <c r="G206" s="16">
        <f>計算!Q223</f>
        <v/>
      </c>
      <c r="H206" s="17">
        <f>B206/550000</f>
        <v/>
      </c>
    </row>
    <row r="207">
      <c r="A207" s="16" t="n">
        <v>4040000</v>
      </c>
      <c r="B207" s="16">
        <f>計算!V224-計算!AP224</f>
        <v/>
      </c>
      <c r="C207" s="16">
        <f>計算!AF224-計算!AP224</f>
        <v/>
      </c>
      <c r="D207" s="16">
        <f>計算!V224-計算!AF224</f>
        <v/>
      </c>
      <c r="E207" s="16">
        <f>計算!AP224-計算!AZ224</f>
        <v/>
      </c>
      <c r="F207" s="16">
        <f>計算!AK224</f>
        <v/>
      </c>
      <c r="G207" s="16">
        <f>計算!Q224</f>
        <v/>
      </c>
      <c r="H207" s="17">
        <f>B207/550000</f>
        <v/>
      </c>
    </row>
    <row r="208">
      <c r="A208" s="16" t="n">
        <v>4050000</v>
      </c>
      <c r="B208" s="16">
        <f>計算!V225-計算!AP225</f>
        <v/>
      </c>
      <c r="C208" s="16">
        <f>計算!AF225-計算!AP225</f>
        <v/>
      </c>
      <c r="D208" s="16">
        <f>計算!V225-計算!AF225</f>
        <v/>
      </c>
      <c r="E208" s="16">
        <f>計算!AP225-計算!AZ225</f>
        <v/>
      </c>
      <c r="F208" s="16">
        <f>計算!AK225</f>
        <v/>
      </c>
      <c r="G208" s="16">
        <f>計算!Q225</f>
        <v/>
      </c>
      <c r="H208" s="17">
        <f>B208/550000</f>
        <v/>
      </c>
    </row>
    <row r="209">
      <c r="A209" s="16" t="n">
        <v>4060000</v>
      </c>
      <c r="B209" s="16">
        <f>計算!V226-計算!AP226</f>
        <v/>
      </c>
      <c r="C209" s="16">
        <f>計算!AF226-計算!AP226</f>
        <v/>
      </c>
      <c r="D209" s="16">
        <f>計算!V226-計算!AF226</f>
        <v/>
      </c>
      <c r="E209" s="16">
        <f>計算!AP226-計算!AZ226</f>
        <v/>
      </c>
      <c r="F209" s="16">
        <f>計算!AK226</f>
        <v/>
      </c>
      <c r="G209" s="16">
        <f>計算!Q226</f>
        <v/>
      </c>
      <c r="H209" s="17">
        <f>B209/550000</f>
        <v/>
      </c>
    </row>
    <row r="210">
      <c r="A210" s="16" t="n">
        <v>4070000</v>
      </c>
      <c r="B210" s="16">
        <f>計算!V227-計算!AP227</f>
        <v/>
      </c>
      <c r="C210" s="16">
        <f>計算!AF227-計算!AP227</f>
        <v/>
      </c>
      <c r="D210" s="16">
        <f>計算!V227-計算!AF227</f>
        <v/>
      </c>
      <c r="E210" s="16">
        <f>計算!AP227-計算!AZ227</f>
        <v/>
      </c>
      <c r="F210" s="16">
        <f>計算!AK227</f>
        <v/>
      </c>
      <c r="G210" s="16">
        <f>計算!Q227</f>
        <v/>
      </c>
      <c r="H210" s="17">
        <f>B210/550000</f>
        <v/>
      </c>
    </row>
    <row r="211">
      <c r="A211" s="16" t="n">
        <v>4080000</v>
      </c>
      <c r="B211" s="16">
        <f>計算!V228-計算!AP228</f>
        <v/>
      </c>
      <c r="C211" s="16">
        <f>計算!AF228-計算!AP228</f>
        <v/>
      </c>
      <c r="D211" s="16">
        <f>計算!V228-計算!AF228</f>
        <v/>
      </c>
      <c r="E211" s="16">
        <f>計算!AP228-計算!AZ228</f>
        <v/>
      </c>
      <c r="F211" s="16">
        <f>計算!AK228</f>
        <v/>
      </c>
      <c r="G211" s="16">
        <f>計算!Q228</f>
        <v/>
      </c>
      <c r="H211" s="17">
        <f>B211/550000</f>
        <v/>
      </c>
    </row>
    <row r="212">
      <c r="A212" s="16" t="n">
        <v>4090000</v>
      </c>
      <c r="B212" s="16">
        <f>計算!V229-計算!AP229</f>
        <v/>
      </c>
      <c r="C212" s="16">
        <f>計算!AF229-計算!AP229</f>
        <v/>
      </c>
      <c r="D212" s="16">
        <f>計算!V229-計算!AF229</f>
        <v/>
      </c>
      <c r="E212" s="16">
        <f>計算!AP229-計算!AZ229</f>
        <v/>
      </c>
      <c r="F212" s="16">
        <f>計算!AK229</f>
        <v/>
      </c>
      <c r="G212" s="16">
        <f>計算!Q229</f>
        <v/>
      </c>
      <c r="H212" s="17">
        <f>B212/550000</f>
        <v/>
      </c>
    </row>
    <row r="213">
      <c r="A213" s="16" t="n">
        <v>4100000</v>
      </c>
      <c r="B213" s="16">
        <f>計算!V230-計算!AP230</f>
        <v/>
      </c>
      <c r="C213" s="16">
        <f>計算!AF230-計算!AP230</f>
        <v/>
      </c>
      <c r="D213" s="16">
        <f>計算!V230-計算!AF230</f>
        <v/>
      </c>
      <c r="E213" s="16">
        <f>計算!AP230-計算!AZ230</f>
        <v/>
      </c>
      <c r="F213" s="16">
        <f>計算!AK230</f>
        <v/>
      </c>
      <c r="G213" s="16">
        <f>計算!Q230</f>
        <v/>
      </c>
      <c r="H213" s="17">
        <f>B213/550000</f>
        <v/>
      </c>
    </row>
    <row r="214">
      <c r="A214" s="16" t="n">
        <v>4110000</v>
      </c>
      <c r="B214" s="16">
        <f>計算!V231-計算!AP231</f>
        <v/>
      </c>
      <c r="C214" s="16">
        <f>計算!AF231-計算!AP231</f>
        <v/>
      </c>
      <c r="D214" s="16">
        <f>計算!V231-計算!AF231</f>
        <v/>
      </c>
      <c r="E214" s="16">
        <f>計算!AP231-計算!AZ231</f>
        <v/>
      </c>
      <c r="F214" s="16">
        <f>計算!AK231</f>
        <v/>
      </c>
      <c r="G214" s="16">
        <f>計算!Q231</f>
        <v/>
      </c>
      <c r="H214" s="17">
        <f>B214/550000</f>
        <v/>
      </c>
    </row>
    <row r="215">
      <c r="A215" s="16" t="n">
        <v>4120000</v>
      </c>
      <c r="B215" s="16">
        <f>計算!V232-計算!AP232</f>
        <v/>
      </c>
      <c r="C215" s="16">
        <f>計算!AF232-計算!AP232</f>
        <v/>
      </c>
      <c r="D215" s="16">
        <f>計算!V232-計算!AF232</f>
        <v/>
      </c>
      <c r="E215" s="16">
        <f>計算!AP232-計算!AZ232</f>
        <v/>
      </c>
      <c r="F215" s="16">
        <f>計算!AK232</f>
        <v/>
      </c>
      <c r="G215" s="16">
        <f>計算!Q232</f>
        <v/>
      </c>
      <c r="H215" s="17">
        <f>B215/550000</f>
        <v/>
      </c>
    </row>
    <row r="216">
      <c r="A216" s="16" t="n">
        <v>4130000</v>
      </c>
      <c r="B216" s="16">
        <f>計算!V233-計算!AP233</f>
        <v/>
      </c>
      <c r="C216" s="16">
        <f>計算!AF233-計算!AP233</f>
        <v/>
      </c>
      <c r="D216" s="16">
        <f>計算!V233-計算!AF233</f>
        <v/>
      </c>
      <c r="E216" s="16">
        <f>計算!AP233-計算!AZ233</f>
        <v/>
      </c>
      <c r="F216" s="16">
        <f>計算!AK233</f>
        <v/>
      </c>
      <c r="G216" s="16">
        <f>計算!Q233</f>
        <v/>
      </c>
      <c r="H216" s="17">
        <f>B216/550000</f>
        <v/>
      </c>
    </row>
    <row r="217">
      <c r="A217" s="16" t="n">
        <v>4140000</v>
      </c>
      <c r="B217" s="16">
        <f>計算!V234-計算!AP234</f>
        <v/>
      </c>
      <c r="C217" s="16">
        <f>計算!AF234-計算!AP234</f>
        <v/>
      </c>
      <c r="D217" s="16">
        <f>計算!V234-計算!AF234</f>
        <v/>
      </c>
      <c r="E217" s="16">
        <f>計算!AP234-計算!AZ234</f>
        <v/>
      </c>
      <c r="F217" s="16">
        <f>計算!AK234</f>
        <v/>
      </c>
      <c r="G217" s="16">
        <f>計算!Q234</f>
        <v/>
      </c>
      <c r="H217" s="17">
        <f>B217/550000</f>
        <v/>
      </c>
    </row>
    <row r="218">
      <c r="A218" s="16" t="n">
        <v>4150000</v>
      </c>
      <c r="B218" s="16">
        <f>計算!V235-計算!AP235</f>
        <v/>
      </c>
      <c r="C218" s="16">
        <f>計算!AF235-計算!AP235</f>
        <v/>
      </c>
      <c r="D218" s="16">
        <f>計算!V235-計算!AF235</f>
        <v/>
      </c>
      <c r="E218" s="16">
        <f>計算!AP235-計算!AZ235</f>
        <v/>
      </c>
      <c r="F218" s="16">
        <f>計算!AK235</f>
        <v/>
      </c>
      <c r="G218" s="16">
        <f>計算!Q235</f>
        <v/>
      </c>
      <c r="H218" s="17">
        <f>B218/550000</f>
        <v/>
      </c>
    </row>
    <row r="219">
      <c r="A219" s="16" t="n">
        <v>4160000</v>
      </c>
      <c r="B219" s="16">
        <f>計算!V236-計算!AP236</f>
        <v/>
      </c>
      <c r="C219" s="16">
        <f>計算!AF236-計算!AP236</f>
        <v/>
      </c>
      <c r="D219" s="16">
        <f>計算!V236-計算!AF236</f>
        <v/>
      </c>
      <c r="E219" s="16">
        <f>計算!AP236-計算!AZ236</f>
        <v/>
      </c>
      <c r="F219" s="16">
        <f>計算!AK236</f>
        <v/>
      </c>
      <c r="G219" s="16">
        <f>計算!Q236</f>
        <v/>
      </c>
      <c r="H219" s="17">
        <f>B219/550000</f>
        <v/>
      </c>
    </row>
    <row r="220">
      <c r="A220" s="16" t="n">
        <v>4170000</v>
      </c>
      <c r="B220" s="16">
        <f>計算!V237-計算!AP237</f>
        <v/>
      </c>
      <c r="C220" s="16">
        <f>計算!AF237-計算!AP237</f>
        <v/>
      </c>
      <c r="D220" s="16">
        <f>計算!V237-計算!AF237</f>
        <v/>
      </c>
      <c r="E220" s="16">
        <f>計算!AP237-計算!AZ237</f>
        <v/>
      </c>
      <c r="F220" s="16">
        <f>計算!AK237</f>
        <v/>
      </c>
      <c r="G220" s="16">
        <f>計算!Q237</f>
        <v/>
      </c>
      <c r="H220" s="17">
        <f>B220/550000</f>
        <v/>
      </c>
    </row>
    <row r="221">
      <c r="A221" s="16" t="n">
        <v>4180000</v>
      </c>
      <c r="B221" s="16">
        <f>計算!V238-計算!AP238</f>
        <v/>
      </c>
      <c r="C221" s="16">
        <f>計算!AF238-計算!AP238</f>
        <v/>
      </c>
      <c r="D221" s="16">
        <f>計算!V238-計算!AF238</f>
        <v/>
      </c>
      <c r="E221" s="16">
        <f>計算!AP238-計算!AZ238</f>
        <v/>
      </c>
      <c r="F221" s="16">
        <f>計算!AK238</f>
        <v/>
      </c>
      <c r="G221" s="16">
        <f>計算!Q238</f>
        <v/>
      </c>
      <c r="H221" s="17">
        <f>B221/550000</f>
        <v/>
      </c>
    </row>
    <row r="222">
      <c r="A222" s="16" t="n">
        <v>4190000</v>
      </c>
      <c r="B222" s="16">
        <f>計算!V239-計算!AP239</f>
        <v/>
      </c>
      <c r="C222" s="16">
        <f>計算!AF239-計算!AP239</f>
        <v/>
      </c>
      <c r="D222" s="16">
        <f>計算!V239-計算!AF239</f>
        <v/>
      </c>
      <c r="E222" s="16">
        <f>計算!AP239-計算!AZ239</f>
        <v/>
      </c>
      <c r="F222" s="16">
        <f>計算!AK239</f>
        <v/>
      </c>
      <c r="G222" s="16">
        <f>計算!Q239</f>
        <v/>
      </c>
      <c r="H222" s="17">
        <f>B222/550000</f>
        <v/>
      </c>
    </row>
    <row r="223">
      <c r="A223" s="16" t="n">
        <v>4200000</v>
      </c>
      <c r="B223" s="16">
        <f>計算!V240-計算!AP240</f>
        <v/>
      </c>
      <c r="C223" s="16">
        <f>計算!AF240-計算!AP240</f>
        <v/>
      </c>
      <c r="D223" s="16">
        <f>計算!V240-計算!AF240</f>
        <v/>
      </c>
      <c r="E223" s="16">
        <f>計算!AP240-計算!AZ240</f>
        <v/>
      </c>
      <c r="F223" s="16">
        <f>計算!AK240</f>
        <v/>
      </c>
      <c r="G223" s="16">
        <f>計算!Q240</f>
        <v/>
      </c>
      <c r="H223" s="17">
        <f>B223/550000</f>
        <v/>
      </c>
    </row>
    <row r="224">
      <c r="A224" s="16" t="n">
        <v>4210000</v>
      </c>
      <c r="B224" s="16">
        <f>計算!V241-計算!AP241</f>
        <v/>
      </c>
      <c r="C224" s="16">
        <f>計算!AF241-計算!AP241</f>
        <v/>
      </c>
      <c r="D224" s="16">
        <f>計算!V241-計算!AF241</f>
        <v/>
      </c>
      <c r="E224" s="16">
        <f>計算!AP241-計算!AZ241</f>
        <v/>
      </c>
      <c r="F224" s="16">
        <f>計算!AK241</f>
        <v/>
      </c>
      <c r="G224" s="16">
        <f>計算!Q241</f>
        <v/>
      </c>
      <c r="H224" s="17">
        <f>B224/550000</f>
        <v/>
      </c>
    </row>
    <row r="225">
      <c r="A225" s="16" t="n">
        <v>4220000</v>
      </c>
      <c r="B225" s="16">
        <f>計算!V242-計算!AP242</f>
        <v/>
      </c>
      <c r="C225" s="16">
        <f>計算!AF242-計算!AP242</f>
        <v/>
      </c>
      <c r="D225" s="16">
        <f>計算!V242-計算!AF242</f>
        <v/>
      </c>
      <c r="E225" s="16">
        <f>計算!AP242-計算!AZ242</f>
        <v/>
      </c>
      <c r="F225" s="16">
        <f>計算!AK242</f>
        <v/>
      </c>
      <c r="G225" s="16">
        <f>計算!Q242</f>
        <v/>
      </c>
      <c r="H225" s="17">
        <f>B225/550000</f>
        <v/>
      </c>
    </row>
    <row r="226">
      <c r="A226" s="16" t="n">
        <v>4230000</v>
      </c>
      <c r="B226" s="16">
        <f>計算!V243-計算!AP243</f>
        <v/>
      </c>
      <c r="C226" s="16">
        <f>計算!AF243-計算!AP243</f>
        <v/>
      </c>
      <c r="D226" s="16">
        <f>計算!V243-計算!AF243</f>
        <v/>
      </c>
      <c r="E226" s="16">
        <f>計算!AP243-計算!AZ243</f>
        <v/>
      </c>
      <c r="F226" s="16">
        <f>計算!AK243</f>
        <v/>
      </c>
      <c r="G226" s="16">
        <f>計算!Q243</f>
        <v/>
      </c>
      <c r="H226" s="17">
        <f>B226/550000</f>
        <v/>
      </c>
    </row>
    <row r="227">
      <c r="A227" s="16" t="n">
        <v>4240000</v>
      </c>
      <c r="B227" s="16">
        <f>計算!V244-計算!AP244</f>
        <v/>
      </c>
      <c r="C227" s="16">
        <f>計算!AF244-計算!AP244</f>
        <v/>
      </c>
      <c r="D227" s="16">
        <f>計算!V244-計算!AF244</f>
        <v/>
      </c>
      <c r="E227" s="16">
        <f>計算!AP244-計算!AZ244</f>
        <v/>
      </c>
      <c r="F227" s="16">
        <f>計算!AK244</f>
        <v/>
      </c>
      <c r="G227" s="16">
        <f>計算!Q244</f>
        <v/>
      </c>
      <c r="H227" s="17">
        <f>B227/550000</f>
        <v/>
      </c>
    </row>
    <row r="228">
      <c r="A228" s="16" t="n">
        <v>4250000</v>
      </c>
      <c r="B228" s="16">
        <f>計算!V245-計算!AP245</f>
        <v/>
      </c>
      <c r="C228" s="16">
        <f>計算!AF245-計算!AP245</f>
        <v/>
      </c>
      <c r="D228" s="16">
        <f>計算!V245-計算!AF245</f>
        <v/>
      </c>
      <c r="E228" s="16">
        <f>計算!AP245-計算!AZ245</f>
        <v/>
      </c>
      <c r="F228" s="16">
        <f>計算!AK245</f>
        <v/>
      </c>
      <c r="G228" s="16">
        <f>計算!Q245</f>
        <v/>
      </c>
      <c r="H228" s="17">
        <f>B228/550000</f>
        <v/>
      </c>
    </row>
    <row r="229">
      <c r="A229" s="16" t="n">
        <v>4260000</v>
      </c>
      <c r="B229" s="16">
        <f>計算!V246-計算!AP246</f>
        <v/>
      </c>
      <c r="C229" s="16">
        <f>計算!AF246-計算!AP246</f>
        <v/>
      </c>
      <c r="D229" s="16">
        <f>計算!V246-計算!AF246</f>
        <v/>
      </c>
      <c r="E229" s="16">
        <f>計算!AP246-計算!AZ246</f>
        <v/>
      </c>
      <c r="F229" s="16">
        <f>計算!AK246</f>
        <v/>
      </c>
      <c r="G229" s="16">
        <f>計算!Q246</f>
        <v/>
      </c>
      <c r="H229" s="17">
        <f>B229/550000</f>
        <v/>
      </c>
    </row>
    <row r="230">
      <c r="A230" s="16" t="n">
        <v>4270000</v>
      </c>
      <c r="B230" s="16">
        <f>計算!V247-計算!AP247</f>
        <v/>
      </c>
      <c r="C230" s="16">
        <f>計算!AF247-計算!AP247</f>
        <v/>
      </c>
      <c r="D230" s="16">
        <f>計算!V247-計算!AF247</f>
        <v/>
      </c>
      <c r="E230" s="16">
        <f>計算!AP247-計算!AZ247</f>
        <v/>
      </c>
      <c r="F230" s="16">
        <f>計算!AK247</f>
        <v/>
      </c>
      <c r="G230" s="16">
        <f>計算!Q247</f>
        <v/>
      </c>
      <c r="H230" s="17">
        <f>B230/550000</f>
        <v/>
      </c>
    </row>
    <row r="231">
      <c r="A231" s="16" t="n">
        <v>4280000</v>
      </c>
      <c r="B231" s="16">
        <f>計算!V248-計算!AP248</f>
        <v/>
      </c>
      <c r="C231" s="16">
        <f>計算!AF248-計算!AP248</f>
        <v/>
      </c>
      <c r="D231" s="16">
        <f>計算!V248-計算!AF248</f>
        <v/>
      </c>
      <c r="E231" s="16">
        <f>計算!AP248-計算!AZ248</f>
        <v/>
      </c>
      <c r="F231" s="16">
        <f>計算!AK248</f>
        <v/>
      </c>
      <c r="G231" s="16">
        <f>計算!Q248</f>
        <v/>
      </c>
      <c r="H231" s="17">
        <f>B231/550000</f>
        <v/>
      </c>
    </row>
    <row r="232">
      <c r="A232" s="16" t="n">
        <v>4290000</v>
      </c>
      <c r="B232" s="16">
        <f>計算!V249-計算!AP249</f>
        <v/>
      </c>
      <c r="C232" s="16">
        <f>計算!AF249-計算!AP249</f>
        <v/>
      </c>
      <c r="D232" s="16">
        <f>計算!V249-計算!AF249</f>
        <v/>
      </c>
      <c r="E232" s="16">
        <f>計算!AP249-計算!AZ249</f>
        <v/>
      </c>
      <c r="F232" s="16">
        <f>計算!AK249</f>
        <v/>
      </c>
      <c r="G232" s="16">
        <f>計算!Q249</f>
        <v/>
      </c>
      <c r="H232" s="17">
        <f>B232/550000</f>
        <v/>
      </c>
    </row>
    <row r="233">
      <c r="A233" s="16" t="n">
        <v>4300000</v>
      </c>
      <c r="B233" s="16">
        <f>計算!V250-計算!AP250</f>
        <v/>
      </c>
      <c r="C233" s="16">
        <f>計算!AF250-計算!AP250</f>
        <v/>
      </c>
      <c r="D233" s="16">
        <f>計算!V250-計算!AF250</f>
        <v/>
      </c>
      <c r="E233" s="16">
        <f>計算!AP250-計算!AZ250</f>
        <v/>
      </c>
      <c r="F233" s="16">
        <f>計算!AK250</f>
        <v/>
      </c>
      <c r="G233" s="16">
        <f>計算!Q250</f>
        <v/>
      </c>
      <c r="H233" s="17">
        <f>B233/550000</f>
        <v/>
      </c>
    </row>
    <row r="234">
      <c r="A234" s="16" t="n">
        <v>4310000</v>
      </c>
      <c r="B234" s="16">
        <f>計算!V251-計算!AP251</f>
        <v/>
      </c>
      <c r="C234" s="16">
        <f>計算!AF251-計算!AP251</f>
        <v/>
      </c>
      <c r="D234" s="16">
        <f>計算!V251-計算!AF251</f>
        <v/>
      </c>
      <c r="E234" s="16">
        <f>計算!AP251-計算!AZ251</f>
        <v/>
      </c>
      <c r="F234" s="16">
        <f>計算!AK251</f>
        <v/>
      </c>
      <c r="G234" s="16">
        <f>計算!Q251</f>
        <v/>
      </c>
      <c r="H234" s="17">
        <f>B234/550000</f>
        <v/>
      </c>
    </row>
    <row r="235">
      <c r="A235" s="16" t="n">
        <v>4320000</v>
      </c>
      <c r="B235" s="16">
        <f>計算!V252-計算!AP252</f>
        <v/>
      </c>
      <c r="C235" s="16">
        <f>計算!AF252-計算!AP252</f>
        <v/>
      </c>
      <c r="D235" s="16">
        <f>計算!V252-計算!AF252</f>
        <v/>
      </c>
      <c r="E235" s="16">
        <f>計算!AP252-計算!AZ252</f>
        <v/>
      </c>
      <c r="F235" s="16">
        <f>計算!AK252</f>
        <v/>
      </c>
      <c r="G235" s="16">
        <f>計算!Q252</f>
        <v/>
      </c>
      <c r="H235" s="17">
        <f>B235/550000</f>
        <v/>
      </c>
    </row>
    <row r="236">
      <c r="A236" s="16" t="n">
        <v>4330000</v>
      </c>
      <c r="B236" s="16">
        <f>計算!V253-計算!AP253</f>
        <v/>
      </c>
      <c r="C236" s="16">
        <f>計算!AF253-計算!AP253</f>
        <v/>
      </c>
      <c r="D236" s="16">
        <f>計算!V253-計算!AF253</f>
        <v/>
      </c>
      <c r="E236" s="16">
        <f>計算!AP253-計算!AZ253</f>
        <v/>
      </c>
      <c r="F236" s="16">
        <f>計算!AK253</f>
        <v/>
      </c>
      <c r="G236" s="16">
        <f>計算!Q253</f>
        <v/>
      </c>
      <c r="H236" s="17">
        <f>B236/550000</f>
        <v/>
      </c>
    </row>
    <row r="237">
      <c r="A237" s="16" t="n">
        <v>4340000</v>
      </c>
      <c r="B237" s="16">
        <f>計算!V254-計算!AP254</f>
        <v/>
      </c>
      <c r="C237" s="16">
        <f>計算!AF254-計算!AP254</f>
        <v/>
      </c>
      <c r="D237" s="16">
        <f>計算!V254-計算!AF254</f>
        <v/>
      </c>
      <c r="E237" s="16">
        <f>計算!AP254-計算!AZ254</f>
        <v/>
      </c>
      <c r="F237" s="16">
        <f>計算!AK254</f>
        <v/>
      </c>
      <c r="G237" s="16">
        <f>計算!Q254</f>
        <v/>
      </c>
      <c r="H237" s="17">
        <f>B237/550000</f>
        <v/>
      </c>
    </row>
    <row r="238">
      <c r="A238" s="16" t="n">
        <v>4350000</v>
      </c>
      <c r="B238" s="16">
        <f>計算!V255-計算!AP255</f>
        <v/>
      </c>
      <c r="C238" s="16">
        <f>計算!AF255-計算!AP255</f>
        <v/>
      </c>
      <c r="D238" s="16">
        <f>計算!V255-計算!AF255</f>
        <v/>
      </c>
      <c r="E238" s="16">
        <f>計算!AP255-計算!AZ255</f>
        <v/>
      </c>
      <c r="F238" s="16">
        <f>計算!AK255</f>
        <v/>
      </c>
      <c r="G238" s="16">
        <f>計算!Q255</f>
        <v/>
      </c>
      <c r="H238" s="17">
        <f>B238/550000</f>
        <v/>
      </c>
    </row>
    <row r="239">
      <c r="A239" s="16" t="n">
        <v>4360000</v>
      </c>
      <c r="B239" s="16">
        <f>計算!V256-計算!AP256</f>
        <v/>
      </c>
      <c r="C239" s="16">
        <f>計算!AF256-計算!AP256</f>
        <v/>
      </c>
      <c r="D239" s="16">
        <f>計算!V256-計算!AF256</f>
        <v/>
      </c>
      <c r="E239" s="16">
        <f>計算!AP256-計算!AZ256</f>
        <v/>
      </c>
      <c r="F239" s="16">
        <f>計算!AK256</f>
        <v/>
      </c>
      <c r="G239" s="16">
        <f>計算!Q256</f>
        <v/>
      </c>
      <c r="H239" s="17">
        <f>B239/550000</f>
        <v/>
      </c>
    </row>
    <row r="240">
      <c r="A240" s="16" t="n">
        <v>4370000</v>
      </c>
      <c r="B240" s="16">
        <f>計算!V257-計算!AP257</f>
        <v/>
      </c>
      <c r="C240" s="16">
        <f>計算!AF257-計算!AP257</f>
        <v/>
      </c>
      <c r="D240" s="16">
        <f>計算!V257-計算!AF257</f>
        <v/>
      </c>
      <c r="E240" s="16">
        <f>計算!AP257-計算!AZ257</f>
        <v/>
      </c>
      <c r="F240" s="16">
        <f>計算!AK257</f>
        <v/>
      </c>
      <c r="G240" s="16">
        <f>計算!Q257</f>
        <v/>
      </c>
      <c r="H240" s="17">
        <f>B240/550000</f>
        <v/>
      </c>
    </row>
    <row r="241">
      <c r="A241" s="16" t="n">
        <v>4380000</v>
      </c>
      <c r="B241" s="16">
        <f>計算!V258-計算!AP258</f>
        <v/>
      </c>
      <c r="C241" s="16">
        <f>計算!AF258-計算!AP258</f>
        <v/>
      </c>
      <c r="D241" s="16">
        <f>計算!V258-計算!AF258</f>
        <v/>
      </c>
      <c r="E241" s="16">
        <f>計算!AP258-計算!AZ258</f>
        <v/>
      </c>
      <c r="F241" s="16">
        <f>計算!AK258</f>
        <v/>
      </c>
      <c r="G241" s="16">
        <f>計算!Q258</f>
        <v/>
      </c>
      <c r="H241" s="17">
        <f>B241/550000</f>
        <v/>
      </c>
    </row>
    <row r="242">
      <c r="A242" s="16" t="n">
        <v>4390000</v>
      </c>
      <c r="B242" s="16">
        <f>計算!V259-計算!AP259</f>
        <v/>
      </c>
      <c r="C242" s="16">
        <f>計算!AF259-計算!AP259</f>
        <v/>
      </c>
      <c r="D242" s="16">
        <f>計算!V259-計算!AF259</f>
        <v/>
      </c>
      <c r="E242" s="16">
        <f>計算!AP259-計算!AZ259</f>
        <v/>
      </c>
      <c r="F242" s="16">
        <f>計算!AK259</f>
        <v/>
      </c>
      <c r="G242" s="16">
        <f>計算!Q259</f>
        <v/>
      </c>
      <c r="H242" s="17">
        <f>B242/550000</f>
        <v/>
      </c>
    </row>
    <row r="243">
      <c r="A243" s="16" t="n">
        <v>4400000</v>
      </c>
      <c r="B243" s="16">
        <f>計算!V260-計算!AP260</f>
        <v/>
      </c>
      <c r="C243" s="16">
        <f>計算!AF260-計算!AP260</f>
        <v/>
      </c>
      <c r="D243" s="16">
        <f>計算!V260-計算!AF260</f>
        <v/>
      </c>
      <c r="E243" s="16">
        <f>計算!AP260-計算!AZ260</f>
        <v/>
      </c>
      <c r="F243" s="16">
        <f>計算!AK260</f>
        <v/>
      </c>
      <c r="G243" s="16">
        <f>計算!Q260</f>
        <v/>
      </c>
      <c r="H243" s="17">
        <f>B243/550000</f>
        <v/>
      </c>
    </row>
    <row r="244">
      <c r="A244" s="16" t="n">
        <v>4410000</v>
      </c>
      <c r="B244" s="16">
        <f>計算!V261-計算!AP261</f>
        <v/>
      </c>
      <c r="C244" s="16">
        <f>計算!AF261-計算!AP261</f>
        <v/>
      </c>
      <c r="D244" s="16">
        <f>計算!V261-計算!AF261</f>
        <v/>
      </c>
      <c r="E244" s="16">
        <f>計算!AP261-計算!AZ261</f>
        <v/>
      </c>
      <c r="F244" s="16">
        <f>計算!AK261</f>
        <v/>
      </c>
      <c r="G244" s="16">
        <f>計算!Q261</f>
        <v/>
      </c>
      <c r="H244" s="17">
        <f>B244/550000</f>
        <v/>
      </c>
    </row>
    <row r="245">
      <c r="A245" s="16" t="n">
        <v>4420000</v>
      </c>
      <c r="B245" s="16">
        <f>計算!V262-計算!AP262</f>
        <v/>
      </c>
      <c r="C245" s="16">
        <f>計算!AF262-計算!AP262</f>
        <v/>
      </c>
      <c r="D245" s="16">
        <f>計算!V262-計算!AF262</f>
        <v/>
      </c>
      <c r="E245" s="16">
        <f>計算!AP262-計算!AZ262</f>
        <v/>
      </c>
      <c r="F245" s="16">
        <f>計算!AK262</f>
        <v/>
      </c>
      <c r="G245" s="16">
        <f>計算!Q262</f>
        <v/>
      </c>
      <c r="H245" s="17">
        <f>B245/550000</f>
        <v/>
      </c>
    </row>
    <row r="246">
      <c r="A246" s="16" t="n">
        <v>4430000</v>
      </c>
      <c r="B246" s="16">
        <f>計算!V263-計算!AP263</f>
        <v/>
      </c>
      <c r="C246" s="16">
        <f>計算!AF263-計算!AP263</f>
        <v/>
      </c>
      <c r="D246" s="16">
        <f>計算!V263-計算!AF263</f>
        <v/>
      </c>
      <c r="E246" s="16">
        <f>計算!AP263-計算!AZ263</f>
        <v/>
      </c>
      <c r="F246" s="16">
        <f>計算!AK263</f>
        <v/>
      </c>
      <c r="G246" s="16">
        <f>計算!Q263</f>
        <v/>
      </c>
      <c r="H246" s="17">
        <f>B246/550000</f>
        <v/>
      </c>
    </row>
    <row r="247">
      <c r="A247" s="16" t="n">
        <v>4440000</v>
      </c>
      <c r="B247" s="16">
        <f>計算!V264-計算!AP264</f>
        <v/>
      </c>
      <c r="C247" s="16">
        <f>計算!AF264-計算!AP264</f>
        <v/>
      </c>
      <c r="D247" s="16">
        <f>計算!V264-計算!AF264</f>
        <v/>
      </c>
      <c r="E247" s="16">
        <f>計算!AP264-計算!AZ264</f>
        <v/>
      </c>
      <c r="F247" s="16">
        <f>計算!AK264</f>
        <v/>
      </c>
      <c r="G247" s="16">
        <f>計算!Q264</f>
        <v/>
      </c>
      <c r="H247" s="17">
        <f>B247/550000</f>
        <v/>
      </c>
    </row>
    <row r="248">
      <c r="A248" s="16" t="n">
        <v>4450000</v>
      </c>
      <c r="B248" s="16">
        <f>計算!V265-計算!AP265</f>
        <v/>
      </c>
      <c r="C248" s="16">
        <f>計算!AF265-計算!AP265</f>
        <v/>
      </c>
      <c r="D248" s="16">
        <f>計算!V265-計算!AF265</f>
        <v/>
      </c>
      <c r="E248" s="16">
        <f>計算!AP265-計算!AZ265</f>
        <v/>
      </c>
      <c r="F248" s="16">
        <f>計算!AK265</f>
        <v/>
      </c>
      <c r="G248" s="16">
        <f>計算!Q265</f>
        <v/>
      </c>
      <c r="H248" s="17">
        <f>B248/550000</f>
        <v/>
      </c>
    </row>
    <row r="249">
      <c r="A249" s="16" t="n">
        <v>4460000</v>
      </c>
      <c r="B249" s="16">
        <f>計算!V266-計算!AP266</f>
        <v/>
      </c>
      <c r="C249" s="16">
        <f>計算!AF266-計算!AP266</f>
        <v/>
      </c>
      <c r="D249" s="16">
        <f>計算!V266-計算!AF266</f>
        <v/>
      </c>
      <c r="E249" s="16">
        <f>計算!AP266-計算!AZ266</f>
        <v/>
      </c>
      <c r="F249" s="16">
        <f>計算!AK266</f>
        <v/>
      </c>
      <c r="G249" s="16">
        <f>計算!Q266</f>
        <v/>
      </c>
      <c r="H249" s="17">
        <f>B249/550000</f>
        <v/>
      </c>
    </row>
    <row r="250">
      <c r="A250" s="16" t="n">
        <v>4470000</v>
      </c>
      <c r="B250" s="16">
        <f>計算!V267-計算!AP267</f>
        <v/>
      </c>
      <c r="C250" s="16">
        <f>計算!AF267-計算!AP267</f>
        <v/>
      </c>
      <c r="D250" s="16">
        <f>計算!V267-計算!AF267</f>
        <v/>
      </c>
      <c r="E250" s="16">
        <f>計算!AP267-計算!AZ267</f>
        <v/>
      </c>
      <c r="F250" s="16">
        <f>計算!AK267</f>
        <v/>
      </c>
      <c r="G250" s="16">
        <f>計算!Q267</f>
        <v/>
      </c>
      <c r="H250" s="17">
        <f>B250/550000</f>
        <v/>
      </c>
    </row>
    <row r="251">
      <c r="A251" s="16" t="n">
        <v>4480000</v>
      </c>
      <c r="B251" s="16">
        <f>計算!V268-計算!AP268</f>
        <v/>
      </c>
      <c r="C251" s="16">
        <f>計算!AF268-計算!AP268</f>
        <v/>
      </c>
      <c r="D251" s="16">
        <f>計算!V268-計算!AF268</f>
        <v/>
      </c>
      <c r="E251" s="16">
        <f>計算!AP268-計算!AZ268</f>
        <v/>
      </c>
      <c r="F251" s="16">
        <f>計算!AK268</f>
        <v/>
      </c>
      <c r="G251" s="16">
        <f>計算!Q268</f>
        <v/>
      </c>
      <c r="H251" s="17">
        <f>B251/550000</f>
        <v/>
      </c>
    </row>
    <row r="252">
      <c r="A252" s="16" t="n">
        <v>4490000</v>
      </c>
      <c r="B252" s="16">
        <f>計算!V269-計算!AP269</f>
        <v/>
      </c>
      <c r="C252" s="16">
        <f>計算!AF269-計算!AP269</f>
        <v/>
      </c>
      <c r="D252" s="16">
        <f>計算!V269-計算!AF269</f>
        <v/>
      </c>
      <c r="E252" s="16">
        <f>計算!AP269-計算!AZ269</f>
        <v/>
      </c>
      <c r="F252" s="16">
        <f>計算!AK269</f>
        <v/>
      </c>
      <c r="G252" s="16">
        <f>計算!Q269</f>
        <v/>
      </c>
      <c r="H252" s="17">
        <f>B252/550000</f>
        <v/>
      </c>
    </row>
    <row r="253">
      <c r="A253" s="16" t="n">
        <v>4500000</v>
      </c>
      <c r="B253" s="16">
        <f>計算!V270-計算!AP270</f>
        <v/>
      </c>
      <c r="C253" s="16">
        <f>計算!AF270-計算!AP270</f>
        <v/>
      </c>
      <c r="D253" s="16">
        <f>計算!V270-計算!AF270</f>
        <v/>
      </c>
      <c r="E253" s="16">
        <f>計算!AP270-計算!AZ270</f>
        <v/>
      </c>
      <c r="F253" s="16">
        <f>計算!AK270</f>
        <v/>
      </c>
      <c r="G253" s="16">
        <f>計算!Q270</f>
        <v/>
      </c>
      <c r="H253" s="17">
        <f>B253/550000</f>
        <v/>
      </c>
    </row>
    <row r="254">
      <c r="A254" s="16" t="n">
        <v>4510000</v>
      </c>
      <c r="B254" s="16">
        <f>計算!V271-計算!AP271</f>
        <v/>
      </c>
      <c r="C254" s="16">
        <f>計算!AF271-計算!AP271</f>
        <v/>
      </c>
      <c r="D254" s="16">
        <f>計算!V271-計算!AF271</f>
        <v/>
      </c>
      <c r="E254" s="16">
        <f>計算!AP271-計算!AZ271</f>
        <v/>
      </c>
      <c r="F254" s="16">
        <f>計算!AK271</f>
        <v/>
      </c>
      <c r="G254" s="16">
        <f>計算!Q271</f>
        <v/>
      </c>
      <c r="H254" s="17">
        <f>B254/550000</f>
        <v/>
      </c>
    </row>
    <row r="255">
      <c r="A255" s="16" t="n">
        <v>4520000</v>
      </c>
      <c r="B255" s="16">
        <f>計算!V272-計算!AP272</f>
        <v/>
      </c>
      <c r="C255" s="16">
        <f>計算!AF272-計算!AP272</f>
        <v/>
      </c>
      <c r="D255" s="16">
        <f>計算!V272-計算!AF272</f>
        <v/>
      </c>
      <c r="E255" s="16">
        <f>計算!AP272-計算!AZ272</f>
        <v/>
      </c>
      <c r="F255" s="16">
        <f>計算!AK272</f>
        <v/>
      </c>
      <c r="G255" s="16">
        <f>計算!Q272</f>
        <v/>
      </c>
      <c r="H255" s="17">
        <f>B255/550000</f>
        <v/>
      </c>
    </row>
    <row r="256">
      <c r="A256" s="16" t="n">
        <v>4530000</v>
      </c>
      <c r="B256" s="16">
        <f>計算!V273-計算!AP273</f>
        <v/>
      </c>
      <c r="C256" s="16">
        <f>計算!AF273-計算!AP273</f>
        <v/>
      </c>
      <c r="D256" s="16">
        <f>計算!V273-計算!AF273</f>
        <v/>
      </c>
      <c r="E256" s="16">
        <f>計算!AP273-計算!AZ273</f>
        <v/>
      </c>
      <c r="F256" s="16">
        <f>計算!AK273</f>
        <v/>
      </c>
      <c r="G256" s="16">
        <f>計算!Q273</f>
        <v/>
      </c>
      <c r="H256" s="17">
        <f>B256/550000</f>
        <v/>
      </c>
    </row>
    <row r="257">
      <c r="A257" s="16" t="n">
        <v>4540000</v>
      </c>
      <c r="B257" s="16">
        <f>計算!V274-計算!AP274</f>
        <v/>
      </c>
      <c r="C257" s="16">
        <f>計算!AF274-計算!AP274</f>
        <v/>
      </c>
      <c r="D257" s="16">
        <f>計算!V274-計算!AF274</f>
        <v/>
      </c>
      <c r="E257" s="16">
        <f>計算!AP274-計算!AZ274</f>
        <v/>
      </c>
      <c r="F257" s="16">
        <f>計算!AK274</f>
        <v/>
      </c>
      <c r="G257" s="16">
        <f>計算!Q274</f>
        <v/>
      </c>
      <c r="H257" s="17">
        <f>B257/550000</f>
        <v/>
      </c>
    </row>
    <row r="258">
      <c r="A258" s="16" t="n">
        <v>4550000</v>
      </c>
      <c r="B258" s="16">
        <f>計算!V275-計算!AP275</f>
        <v/>
      </c>
      <c r="C258" s="16">
        <f>計算!AF275-計算!AP275</f>
        <v/>
      </c>
      <c r="D258" s="16">
        <f>計算!V275-計算!AF275</f>
        <v/>
      </c>
      <c r="E258" s="16">
        <f>計算!AP275-計算!AZ275</f>
        <v/>
      </c>
      <c r="F258" s="16">
        <f>計算!AK275</f>
        <v/>
      </c>
      <c r="G258" s="16">
        <f>計算!Q275</f>
        <v/>
      </c>
      <c r="H258" s="17">
        <f>B258/550000</f>
        <v/>
      </c>
    </row>
    <row r="259">
      <c r="A259" s="16" t="n">
        <v>4560000</v>
      </c>
      <c r="B259" s="16">
        <f>計算!V276-計算!AP276</f>
        <v/>
      </c>
      <c r="C259" s="16">
        <f>計算!AF276-計算!AP276</f>
        <v/>
      </c>
      <c r="D259" s="16">
        <f>計算!V276-計算!AF276</f>
        <v/>
      </c>
      <c r="E259" s="16">
        <f>計算!AP276-計算!AZ276</f>
        <v/>
      </c>
      <c r="F259" s="16">
        <f>計算!AK276</f>
        <v/>
      </c>
      <c r="G259" s="16">
        <f>計算!Q276</f>
        <v/>
      </c>
      <c r="H259" s="17">
        <f>B259/550000</f>
        <v/>
      </c>
    </row>
    <row r="260">
      <c r="A260" s="16" t="n">
        <v>4570000</v>
      </c>
      <c r="B260" s="16">
        <f>計算!V277-計算!AP277</f>
        <v/>
      </c>
      <c r="C260" s="16">
        <f>計算!AF277-計算!AP277</f>
        <v/>
      </c>
      <c r="D260" s="16">
        <f>計算!V277-計算!AF277</f>
        <v/>
      </c>
      <c r="E260" s="16">
        <f>計算!AP277-計算!AZ277</f>
        <v/>
      </c>
      <c r="F260" s="16">
        <f>計算!AK277</f>
        <v/>
      </c>
      <c r="G260" s="16">
        <f>計算!Q277</f>
        <v/>
      </c>
      <c r="H260" s="17">
        <f>B260/550000</f>
        <v/>
      </c>
    </row>
    <row r="261">
      <c r="A261" s="16" t="n">
        <v>4580000</v>
      </c>
      <c r="B261" s="16">
        <f>計算!V278-計算!AP278</f>
        <v/>
      </c>
      <c r="C261" s="16">
        <f>計算!AF278-計算!AP278</f>
        <v/>
      </c>
      <c r="D261" s="16">
        <f>計算!V278-計算!AF278</f>
        <v/>
      </c>
      <c r="E261" s="16">
        <f>計算!AP278-計算!AZ278</f>
        <v/>
      </c>
      <c r="F261" s="16">
        <f>計算!AK278</f>
        <v/>
      </c>
      <c r="G261" s="16">
        <f>計算!Q278</f>
        <v/>
      </c>
      <c r="H261" s="17">
        <f>B261/550000</f>
        <v/>
      </c>
    </row>
    <row r="262">
      <c r="A262" s="16" t="n">
        <v>4590000</v>
      </c>
      <c r="B262" s="16">
        <f>計算!V279-計算!AP279</f>
        <v/>
      </c>
      <c r="C262" s="16">
        <f>計算!AF279-計算!AP279</f>
        <v/>
      </c>
      <c r="D262" s="16">
        <f>計算!V279-計算!AF279</f>
        <v/>
      </c>
      <c r="E262" s="16">
        <f>計算!AP279-計算!AZ279</f>
        <v/>
      </c>
      <c r="F262" s="16">
        <f>計算!AK279</f>
        <v/>
      </c>
      <c r="G262" s="16">
        <f>計算!Q279</f>
        <v/>
      </c>
      <c r="H262" s="17">
        <f>B262/550000</f>
        <v/>
      </c>
    </row>
    <row r="263">
      <c r="A263" s="16" t="n">
        <v>4600000</v>
      </c>
      <c r="B263" s="16">
        <f>計算!V280-計算!AP280</f>
        <v/>
      </c>
      <c r="C263" s="16">
        <f>計算!AF280-計算!AP280</f>
        <v/>
      </c>
      <c r="D263" s="16">
        <f>計算!V280-計算!AF280</f>
        <v/>
      </c>
      <c r="E263" s="16">
        <f>計算!AP280-計算!AZ280</f>
        <v/>
      </c>
      <c r="F263" s="16">
        <f>計算!AK280</f>
        <v/>
      </c>
      <c r="G263" s="16">
        <f>計算!Q280</f>
        <v/>
      </c>
      <c r="H263" s="17">
        <f>B263/550000</f>
        <v/>
      </c>
    </row>
    <row r="264">
      <c r="A264" s="16" t="n">
        <v>4610000</v>
      </c>
      <c r="B264" s="16">
        <f>計算!V281-計算!AP281</f>
        <v/>
      </c>
      <c r="C264" s="16">
        <f>計算!AF281-計算!AP281</f>
        <v/>
      </c>
      <c r="D264" s="16">
        <f>計算!V281-計算!AF281</f>
        <v/>
      </c>
      <c r="E264" s="16">
        <f>計算!AP281-計算!AZ281</f>
        <v/>
      </c>
      <c r="F264" s="16">
        <f>計算!AK281</f>
        <v/>
      </c>
      <c r="G264" s="16">
        <f>計算!Q281</f>
        <v/>
      </c>
      <c r="H264" s="17">
        <f>B264/550000</f>
        <v/>
      </c>
    </row>
    <row r="265">
      <c r="A265" s="16" t="n">
        <v>4620000</v>
      </c>
      <c r="B265" s="16">
        <f>計算!V282-計算!AP282</f>
        <v/>
      </c>
      <c r="C265" s="16">
        <f>計算!AF282-計算!AP282</f>
        <v/>
      </c>
      <c r="D265" s="16">
        <f>計算!V282-計算!AF282</f>
        <v/>
      </c>
      <c r="E265" s="16">
        <f>計算!AP282-計算!AZ282</f>
        <v/>
      </c>
      <c r="F265" s="16">
        <f>計算!AK282</f>
        <v/>
      </c>
      <c r="G265" s="16">
        <f>計算!Q282</f>
        <v/>
      </c>
      <c r="H265" s="17">
        <f>B265/550000</f>
        <v/>
      </c>
    </row>
    <row r="266">
      <c r="A266" s="16" t="n">
        <v>4630000</v>
      </c>
      <c r="B266" s="16">
        <f>計算!V283-計算!AP283</f>
        <v/>
      </c>
      <c r="C266" s="16">
        <f>計算!AF283-計算!AP283</f>
        <v/>
      </c>
      <c r="D266" s="16">
        <f>計算!V283-計算!AF283</f>
        <v/>
      </c>
      <c r="E266" s="16">
        <f>計算!AP283-計算!AZ283</f>
        <v/>
      </c>
      <c r="F266" s="16">
        <f>計算!AK283</f>
        <v/>
      </c>
      <c r="G266" s="16">
        <f>計算!Q283</f>
        <v/>
      </c>
      <c r="H266" s="17">
        <f>B266/550000</f>
        <v/>
      </c>
    </row>
    <row r="267">
      <c r="A267" s="16" t="n">
        <v>4640000</v>
      </c>
      <c r="B267" s="16">
        <f>計算!V284-計算!AP284</f>
        <v/>
      </c>
      <c r="C267" s="16">
        <f>計算!AF284-計算!AP284</f>
        <v/>
      </c>
      <c r="D267" s="16">
        <f>計算!V284-計算!AF284</f>
        <v/>
      </c>
      <c r="E267" s="16">
        <f>計算!AP284-計算!AZ284</f>
        <v/>
      </c>
      <c r="F267" s="16">
        <f>計算!AK284</f>
        <v/>
      </c>
      <c r="G267" s="16">
        <f>計算!Q284</f>
        <v/>
      </c>
      <c r="H267" s="17">
        <f>B267/550000</f>
        <v/>
      </c>
    </row>
    <row r="268">
      <c r="A268" s="16" t="n">
        <v>4650000</v>
      </c>
      <c r="B268" s="16">
        <f>計算!V285-計算!AP285</f>
        <v/>
      </c>
      <c r="C268" s="16">
        <f>計算!AF285-計算!AP285</f>
        <v/>
      </c>
      <c r="D268" s="16">
        <f>計算!V285-計算!AF285</f>
        <v/>
      </c>
      <c r="E268" s="16">
        <f>計算!AP285-計算!AZ285</f>
        <v/>
      </c>
      <c r="F268" s="16">
        <f>計算!AK285</f>
        <v/>
      </c>
      <c r="G268" s="16">
        <f>計算!Q285</f>
        <v/>
      </c>
      <c r="H268" s="17">
        <f>B268/550000</f>
        <v/>
      </c>
    </row>
    <row r="269">
      <c r="A269" s="16" t="n">
        <v>4660000</v>
      </c>
      <c r="B269" s="16">
        <f>計算!V286-計算!AP286</f>
        <v/>
      </c>
      <c r="C269" s="16">
        <f>計算!AF286-計算!AP286</f>
        <v/>
      </c>
      <c r="D269" s="16">
        <f>計算!V286-計算!AF286</f>
        <v/>
      </c>
      <c r="E269" s="16">
        <f>計算!AP286-計算!AZ286</f>
        <v/>
      </c>
      <c r="F269" s="16">
        <f>計算!AK286</f>
        <v/>
      </c>
      <c r="G269" s="16">
        <f>計算!Q286</f>
        <v/>
      </c>
      <c r="H269" s="17">
        <f>B269/550000</f>
        <v/>
      </c>
    </row>
    <row r="270">
      <c r="A270" s="16" t="n">
        <v>4670000</v>
      </c>
      <c r="B270" s="16">
        <f>計算!V287-計算!AP287</f>
        <v/>
      </c>
      <c r="C270" s="16">
        <f>計算!AF287-計算!AP287</f>
        <v/>
      </c>
      <c r="D270" s="16">
        <f>計算!V287-計算!AF287</f>
        <v/>
      </c>
      <c r="E270" s="16">
        <f>計算!AP287-計算!AZ287</f>
        <v/>
      </c>
      <c r="F270" s="16">
        <f>計算!AK287</f>
        <v/>
      </c>
      <c r="G270" s="16">
        <f>計算!Q287</f>
        <v/>
      </c>
      <c r="H270" s="17">
        <f>B270/550000</f>
        <v/>
      </c>
    </row>
    <row r="271">
      <c r="A271" s="16" t="n">
        <v>4680000</v>
      </c>
      <c r="B271" s="16">
        <f>計算!V288-計算!AP288</f>
        <v/>
      </c>
      <c r="C271" s="16">
        <f>計算!AF288-計算!AP288</f>
        <v/>
      </c>
      <c r="D271" s="16">
        <f>計算!V288-計算!AF288</f>
        <v/>
      </c>
      <c r="E271" s="16">
        <f>計算!AP288-計算!AZ288</f>
        <v/>
      </c>
      <c r="F271" s="16">
        <f>計算!AK288</f>
        <v/>
      </c>
      <c r="G271" s="16">
        <f>計算!Q288</f>
        <v/>
      </c>
      <c r="H271" s="17">
        <f>B271/550000</f>
        <v/>
      </c>
    </row>
    <row r="272">
      <c r="A272" s="16" t="n">
        <v>4690000</v>
      </c>
      <c r="B272" s="16">
        <f>計算!V289-計算!AP289</f>
        <v/>
      </c>
      <c r="C272" s="16">
        <f>計算!AF289-計算!AP289</f>
        <v/>
      </c>
      <c r="D272" s="16">
        <f>計算!V289-計算!AF289</f>
        <v/>
      </c>
      <c r="E272" s="16">
        <f>計算!AP289-計算!AZ289</f>
        <v/>
      </c>
      <c r="F272" s="16">
        <f>計算!AK289</f>
        <v/>
      </c>
      <c r="G272" s="16">
        <f>計算!Q289</f>
        <v/>
      </c>
      <c r="H272" s="17">
        <f>B272/550000</f>
        <v/>
      </c>
    </row>
    <row r="273">
      <c r="A273" s="16" t="n">
        <v>4700000</v>
      </c>
      <c r="B273" s="16">
        <f>計算!V290-計算!AP290</f>
        <v/>
      </c>
      <c r="C273" s="16">
        <f>計算!AF290-計算!AP290</f>
        <v/>
      </c>
      <c r="D273" s="16">
        <f>計算!V290-計算!AF290</f>
        <v/>
      </c>
      <c r="E273" s="16">
        <f>計算!AP290-計算!AZ290</f>
        <v/>
      </c>
      <c r="F273" s="16">
        <f>計算!AK290</f>
        <v/>
      </c>
      <c r="G273" s="16">
        <f>計算!Q290</f>
        <v/>
      </c>
      <c r="H273" s="17">
        <f>B273/550000</f>
        <v/>
      </c>
    </row>
    <row r="274">
      <c r="A274" s="16" t="n">
        <v>4710000</v>
      </c>
      <c r="B274" s="16">
        <f>計算!V291-計算!AP291</f>
        <v/>
      </c>
      <c r="C274" s="16">
        <f>計算!AF291-計算!AP291</f>
        <v/>
      </c>
      <c r="D274" s="16">
        <f>計算!V291-計算!AF291</f>
        <v/>
      </c>
      <c r="E274" s="16">
        <f>計算!AP291-計算!AZ291</f>
        <v/>
      </c>
      <c r="F274" s="16">
        <f>計算!AK291</f>
        <v/>
      </c>
      <c r="G274" s="16">
        <f>計算!Q291</f>
        <v/>
      </c>
      <c r="H274" s="17">
        <f>B274/550000</f>
        <v/>
      </c>
    </row>
    <row r="275">
      <c r="A275" s="16" t="n">
        <v>4720000</v>
      </c>
      <c r="B275" s="16">
        <f>計算!V292-計算!AP292</f>
        <v/>
      </c>
      <c r="C275" s="16">
        <f>計算!AF292-計算!AP292</f>
        <v/>
      </c>
      <c r="D275" s="16">
        <f>計算!V292-計算!AF292</f>
        <v/>
      </c>
      <c r="E275" s="16">
        <f>計算!AP292-計算!AZ292</f>
        <v/>
      </c>
      <c r="F275" s="16">
        <f>計算!AK292</f>
        <v/>
      </c>
      <c r="G275" s="16">
        <f>計算!Q292</f>
        <v/>
      </c>
      <c r="H275" s="17">
        <f>B275/550000</f>
        <v/>
      </c>
    </row>
    <row r="276">
      <c r="A276" s="16" t="n">
        <v>4730000</v>
      </c>
      <c r="B276" s="16">
        <f>計算!V293-計算!AP293</f>
        <v/>
      </c>
      <c r="C276" s="16">
        <f>計算!AF293-計算!AP293</f>
        <v/>
      </c>
      <c r="D276" s="16">
        <f>計算!V293-計算!AF293</f>
        <v/>
      </c>
      <c r="E276" s="16">
        <f>計算!AP293-計算!AZ293</f>
        <v/>
      </c>
      <c r="F276" s="16">
        <f>計算!AK293</f>
        <v/>
      </c>
      <c r="G276" s="16">
        <f>計算!Q293</f>
        <v/>
      </c>
      <c r="H276" s="17">
        <f>B276/550000</f>
        <v/>
      </c>
    </row>
    <row r="277">
      <c r="A277" s="16" t="n">
        <v>4740000</v>
      </c>
      <c r="B277" s="16">
        <f>計算!V294-計算!AP294</f>
        <v/>
      </c>
      <c r="C277" s="16">
        <f>計算!AF294-計算!AP294</f>
        <v/>
      </c>
      <c r="D277" s="16">
        <f>計算!V294-計算!AF294</f>
        <v/>
      </c>
      <c r="E277" s="16">
        <f>計算!AP294-計算!AZ294</f>
        <v/>
      </c>
      <c r="F277" s="16">
        <f>計算!AK294</f>
        <v/>
      </c>
      <c r="G277" s="16">
        <f>計算!Q294</f>
        <v/>
      </c>
      <c r="H277" s="17">
        <f>B277/550000</f>
        <v/>
      </c>
    </row>
    <row r="278">
      <c r="A278" s="16" t="n">
        <v>4750000</v>
      </c>
      <c r="B278" s="16">
        <f>計算!V295-計算!AP295</f>
        <v/>
      </c>
      <c r="C278" s="16">
        <f>計算!AF295-計算!AP295</f>
        <v/>
      </c>
      <c r="D278" s="16">
        <f>計算!V295-計算!AF295</f>
        <v/>
      </c>
      <c r="E278" s="16">
        <f>計算!AP295-計算!AZ295</f>
        <v/>
      </c>
      <c r="F278" s="16">
        <f>計算!AK295</f>
        <v/>
      </c>
      <c r="G278" s="16">
        <f>計算!Q295</f>
        <v/>
      </c>
      <c r="H278" s="17">
        <f>B278/550000</f>
        <v/>
      </c>
    </row>
    <row r="279">
      <c r="A279" s="16" t="n">
        <v>4760000</v>
      </c>
      <c r="B279" s="16">
        <f>計算!V296-計算!AP296</f>
        <v/>
      </c>
      <c r="C279" s="16">
        <f>計算!AF296-計算!AP296</f>
        <v/>
      </c>
      <c r="D279" s="16">
        <f>計算!V296-計算!AF296</f>
        <v/>
      </c>
      <c r="E279" s="16">
        <f>計算!AP296-計算!AZ296</f>
        <v/>
      </c>
      <c r="F279" s="16">
        <f>計算!AK296</f>
        <v/>
      </c>
      <c r="G279" s="16">
        <f>計算!Q296</f>
        <v/>
      </c>
      <c r="H279" s="17">
        <f>B279/550000</f>
        <v/>
      </c>
    </row>
    <row r="280">
      <c r="A280" s="16" t="n">
        <v>4770000</v>
      </c>
      <c r="B280" s="16">
        <f>計算!V297-計算!AP297</f>
        <v/>
      </c>
      <c r="C280" s="16">
        <f>計算!AF297-計算!AP297</f>
        <v/>
      </c>
      <c r="D280" s="16">
        <f>計算!V297-計算!AF297</f>
        <v/>
      </c>
      <c r="E280" s="16">
        <f>計算!AP297-計算!AZ297</f>
        <v/>
      </c>
      <c r="F280" s="16">
        <f>計算!AK297</f>
        <v/>
      </c>
      <c r="G280" s="16">
        <f>計算!Q297</f>
        <v/>
      </c>
      <c r="H280" s="17">
        <f>B280/550000</f>
        <v/>
      </c>
    </row>
    <row r="281">
      <c r="A281" s="16" t="n">
        <v>4780000</v>
      </c>
      <c r="B281" s="16">
        <f>計算!V298-計算!AP298</f>
        <v/>
      </c>
      <c r="C281" s="16">
        <f>計算!AF298-計算!AP298</f>
        <v/>
      </c>
      <c r="D281" s="16">
        <f>計算!V298-計算!AF298</f>
        <v/>
      </c>
      <c r="E281" s="16">
        <f>計算!AP298-計算!AZ298</f>
        <v/>
      </c>
      <c r="F281" s="16">
        <f>計算!AK298</f>
        <v/>
      </c>
      <c r="G281" s="16">
        <f>計算!Q298</f>
        <v/>
      </c>
      <c r="H281" s="17">
        <f>B281/550000</f>
        <v/>
      </c>
    </row>
    <row r="282">
      <c r="A282" s="16" t="n">
        <v>4790000</v>
      </c>
      <c r="B282" s="16">
        <f>計算!V299-計算!AP299</f>
        <v/>
      </c>
      <c r="C282" s="16">
        <f>計算!AF299-計算!AP299</f>
        <v/>
      </c>
      <c r="D282" s="16">
        <f>計算!V299-計算!AF299</f>
        <v/>
      </c>
      <c r="E282" s="16">
        <f>計算!AP299-計算!AZ299</f>
        <v/>
      </c>
      <c r="F282" s="16">
        <f>計算!AK299</f>
        <v/>
      </c>
      <c r="G282" s="16">
        <f>計算!Q299</f>
        <v/>
      </c>
      <c r="H282" s="17">
        <f>B282/550000</f>
        <v/>
      </c>
    </row>
    <row r="283">
      <c r="A283" s="16" t="n">
        <v>4800000</v>
      </c>
      <c r="B283" s="16">
        <f>計算!V300-計算!AP300</f>
        <v/>
      </c>
      <c r="C283" s="16">
        <f>計算!AF300-計算!AP300</f>
        <v/>
      </c>
      <c r="D283" s="16">
        <f>計算!V300-計算!AF300</f>
        <v/>
      </c>
      <c r="E283" s="16">
        <f>計算!AP300-計算!AZ300</f>
        <v/>
      </c>
      <c r="F283" s="16">
        <f>計算!AK300</f>
        <v/>
      </c>
      <c r="G283" s="16">
        <f>計算!Q300</f>
        <v/>
      </c>
      <c r="H283" s="17">
        <f>B283/550000</f>
        <v/>
      </c>
    </row>
    <row r="284">
      <c r="A284" s="16" t="n">
        <v>4810000</v>
      </c>
      <c r="B284" s="16">
        <f>計算!V301-計算!AP301</f>
        <v/>
      </c>
      <c r="C284" s="16">
        <f>計算!AF301-計算!AP301</f>
        <v/>
      </c>
      <c r="D284" s="16">
        <f>計算!V301-計算!AF301</f>
        <v/>
      </c>
      <c r="E284" s="16">
        <f>計算!AP301-計算!AZ301</f>
        <v/>
      </c>
      <c r="F284" s="16">
        <f>計算!AK301</f>
        <v/>
      </c>
      <c r="G284" s="16">
        <f>計算!Q301</f>
        <v/>
      </c>
      <c r="H284" s="17">
        <f>B284/550000</f>
        <v/>
      </c>
    </row>
    <row r="285">
      <c r="A285" s="16" t="n">
        <v>4820000</v>
      </c>
      <c r="B285" s="16">
        <f>計算!V302-計算!AP302</f>
        <v/>
      </c>
      <c r="C285" s="16">
        <f>計算!AF302-計算!AP302</f>
        <v/>
      </c>
      <c r="D285" s="16">
        <f>計算!V302-計算!AF302</f>
        <v/>
      </c>
      <c r="E285" s="16">
        <f>計算!AP302-計算!AZ302</f>
        <v/>
      </c>
      <c r="F285" s="16">
        <f>計算!AK302</f>
        <v/>
      </c>
      <c r="G285" s="16">
        <f>計算!Q302</f>
        <v/>
      </c>
      <c r="H285" s="17">
        <f>B285/550000</f>
        <v/>
      </c>
    </row>
    <row r="286">
      <c r="A286" s="16" t="n">
        <v>4830000</v>
      </c>
      <c r="B286" s="16">
        <f>計算!V303-計算!AP303</f>
        <v/>
      </c>
      <c r="C286" s="16">
        <f>計算!AF303-計算!AP303</f>
        <v/>
      </c>
      <c r="D286" s="16">
        <f>計算!V303-計算!AF303</f>
        <v/>
      </c>
      <c r="E286" s="16">
        <f>計算!AP303-計算!AZ303</f>
        <v/>
      </c>
      <c r="F286" s="16">
        <f>計算!AK303</f>
        <v/>
      </c>
      <c r="G286" s="16">
        <f>計算!Q303</f>
        <v/>
      </c>
      <c r="H286" s="17">
        <f>B286/550000</f>
        <v/>
      </c>
    </row>
    <row r="287">
      <c r="A287" s="16" t="n">
        <v>4840000</v>
      </c>
      <c r="B287" s="16">
        <f>計算!V304-計算!AP304</f>
        <v/>
      </c>
      <c r="C287" s="16">
        <f>計算!AF304-計算!AP304</f>
        <v/>
      </c>
      <c r="D287" s="16">
        <f>計算!V304-計算!AF304</f>
        <v/>
      </c>
      <c r="E287" s="16">
        <f>計算!AP304-計算!AZ304</f>
        <v/>
      </c>
      <c r="F287" s="16">
        <f>計算!AK304</f>
        <v/>
      </c>
      <c r="G287" s="16">
        <f>計算!Q304</f>
        <v/>
      </c>
      <c r="H287" s="17">
        <f>B287/550000</f>
        <v/>
      </c>
    </row>
    <row r="288">
      <c r="A288" s="16" t="n">
        <v>4850000</v>
      </c>
      <c r="B288" s="16">
        <f>計算!V305-計算!AP305</f>
        <v/>
      </c>
      <c r="C288" s="16">
        <f>計算!AF305-計算!AP305</f>
        <v/>
      </c>
      <c r="D288" s="16">
        <f>計算!V305-計算!AF305</f>
        <v/>
      </c>
      <c r="E288" s="16">
        <f>計算!AP305-計算!AZ305</f>
        <v/>
      </c>
      <c r="F288" s="16">
        <f>計算!AK305</f>
        <v/>
      </c>
      <c r="G288" s="16">
        <f>計算!Q305</f>
        <v/>
      </c>
      <c r="H288" s="17">
        <f>B288/550000</f>
        <v/>
      </c>
    </row>
    <row r="289">
      <c r="A289" s="16" t="n">
        <v>4860000</v>
      </c>
      <c r="B289" s="16">
        <f>計算!V306-計算!AP306</f>
        <v/>
      </c>
      <c r="C289" s="16">
        <f>計算!AF306-計算!AP306</f>
        <v/>
      </c>
      <c r="D289" s="16">
        <f>計算!V306-計算!AF306</f>
        <v/>
      </c>
      <c r="E289" s="16">
        <f>計算!AP306-計算!AZ306</f>
        <v/>
      </c>
      <c r="F289" s="16">
        <f>計算!AK306</f>
        <v/>
      </c>
      <c r="G289" s="16">
        <f>計算!Q306</f>
        <v/>
      </c>
      <c r="H289" s="17">
        <f>B289/550000</f>
        <v/>
      </c>
    </row>
    <row r="290">
      <c r="A290" s="16" t="n">
        <v>4870000</v>
      </c>
      <c r="B290" s="16">
        <f>計算!V307-計算!AP307</f>
        <v/>
      </c>
      <c r="C290" s="16">
        <f>計算!AF307-計算!AP307</f>
        <v/>
      </c>
      <c r="D290" s="16">
        <f>計算!V307-計算!AF307</f>
        <v/>
      </c>
      <c r="E290" s="16">
        <f>計算!AP307-計算!AZ307</f>
        <v/>
      </c>
      <c r="F290" s="16">
        <f>計算!AK307</f>
        <v/>
      </c>
      <c r="G290" s="16">
        <f>計算!Q307</f>
        <v/>
      </c>
      <c r="H290" s="17">
        <f>B290/550000</f>
        <v/>
      </c>
    </row>
    <row r="291">
      <c r="A291" s="16" t="n">
        <v>4880000</v>
      </c>
      <c r="B291" s="16">
        <f>計算!V308-計算!AP308</f>
        <v/>
      </c>
      <c r="C291" s="16">
        <f>計算!AF308-計算!AP308</f>
        <v/>
      </c>
      <c r="D291" s="16">
        <f>計算!V308-計算!AF308</f>
        <v/>
      </c>
      <c r="E291" s="16">
        <f>計算!AP308-計算!AZ308</f>
        <v/>
      </c>
      <c r="F291" s="16">
        <f>計算!AK308</f>
        <v/>
      </c>
      <c r="G291" s="16">
        <f>計算!Q308</f>
        <v/>
      </c>
      <c r="H291" s="17">
        <f>B291/550000</f>
        <v/>
      </c>
    </row>
    <row r="292">
      <c r="A292" s="16" t="n">
        <v>4890000</v>
      </c>
      <c r="B292" s="16">
        <f>計算!V309-計算!AP309</f>
        <v/>
      </c>
      <c r="C292" s="16">
        <f>計算!AF309-計算!AP309</f>
        <v/>
      </c>
      <c r="D292" s="16">
        <f>計算!V309-計算!AF309</f>
        <v/>
      </c>
      <c r="E292" s="16">
        <f>計算!AP309-計算!AZ309</f>
        <v/>
      </c>
      <c r="F292" s="16">
        <f>計算!AK309</f>
        <v/>
      </c>
      <c r="G292" s="16">
        <f>計算!Q309</f>
        <v/>
      </c>
      <c r="H292" s="17">
        <f>B292/550000</f>
        <v/>
      </c>
    </row>
    <row r="293">
      <c r="A293" s="16" t="n">
        <v>4900000</v>
      </c>
      <c r="B293" s="16">
        <f>計算!V310-計算!AP310</f>
        <v/>
      </c>
      <c r="C293" s="16">
        <f>計算!AF310-計算!AP310</f>
        <v/>
      </c>
      <c r="D293" s="16">
        <f>計算!V310-計算!AF310</f>
        <v/>
      </c>
      <c r="E293" s="16">
        <f>計算!AP310-計算!AZ310</f>
        <v/>
      </c>
      <c r="F293" s="16">
        <f>計算!AK310</f>
        <v/>
      </c>
      <c r="G293" s="16">
        <f>計算!Q310</f>
        <v/>
      </c>
      <c r="H293" s="17">
        <f>B293/550000</f>
        <v/>
      </c>
    </row>
    <row r="294">
      <c r="A294" s="16" t="n">
        <v>4910000</v>
      </c>
      <c r="B294" s="16">
        <f>計算!V311-計算!AP311</f>
        <v/>
      </c>
      <c r="C294" s="16">
        <f>計算!AF311-計算!AP311</f>
        <v/>
      </c>
      <c r="D294" s="16">
        <f>計算!V311-計算!AF311</f>
        <v/>
      </c>
      <c r="E294" s="16">
        <f>計算!AP311-計算!AZ311</f>
        <v/>
      </c>
      <c r="F294" s="16">
        <f>計算!AK311</f>
        <v/>
      </c>
      <c r="G294" s="16">
        <f>計算!Q311</f>
        <v/>
      </c>
      <c r="H294" s="17">
        <f>B294/550000</f>
        <v/>
      </c>
    </row>
    <row r="295">
      <c r="A295" s="16" t="n">
        <v>4920000</v>
      </c>
      <c r="B295" s="16">
        <f>計算!V312-計算!AP312</f>
        <v/>
      </c>
      <c r="C295" s="16">
        <f>計算!AF312-計算!AP312</f>
        <v/>
      </c>
      <c r="D295" s="16">
        <f>計算!V312-計算!AF312</f>
        <v/>
      </c>
      <c r="E295" s="16">
        <f>計算!AP312-計算!AZ312</f>
        <v/>
      </c>
      <c r="F295" s="16">
        <f>計算!AK312</f>
        <v/>
      </c>
      <c r="G295" s="16">
        <f>計算!Q312</f>
        <v/>
      </c>
      <c r="H295" s="17">
        <f>B295/550000</f>
        <v/>
      </c>
    </row>
    <row r="296">
      <c r="A296" s="16" t="n">
        <v>4930000</v>
      </c>
      <c r="B296" s="16">
        <f>計算!V313-計算!AP313</f>
        <v/>
      </c>
      <c r="C296" s="16">
        <f>計算!AF313-計算!AP313</f>
        <v/>
      </c>
      <c r="D296" s="16">
        <f>計算!V313-計算!AF313</f>
        <v/>
      </c>
      <c r="E296" s="16">
        <f>計算!AP313-計算!AZ313</f>
        <v/>
      </c>
      <c r="F296" s="16">
        <f>計算!AK313</f>
        <v/>
      </c>
      <c r="G296" s="16">
        <f>計算!Q313</f>
        <v/>
      </c>
      <c r="H296" s="17">
        <f>B296/550000</f>
        <v/>
      </c>
    </row>
    <row r="297">
      <c r="A297" s="16" t="n">
        <v>4940000</v>
      </c>
      <c r="B297" s="16">
        <f>計算!V314-計算!AP314</f>
        <v/>
      </c>
      <c r="C297" s="16">
        <f>計算!AF314-計算!AP314</f>
        <v/>
      </c>
      <c r="D297" s="16">
        <f>計算!V314-計算!AF314</f>
        <v/>
      </c>
      <c r="E297" s="16">
        <f>計算!AP314-計算!AZ314</f>
        <v/>
      </c>
      <c r="F297" s="16">
        <f>計算!AK314</f>
        <v/>
      </c>
      <c r="G297" s="16">
        <f>計算!Q314</f>
        <v/>
      </c>
      <c r="H297" s="17">
        <f>B297/550000</f>
        <v/>
      </c>
    </row>
    <row r="298">
      <c r="A298" s="16" t="n">
        <v>4950000</v>
      </c>
      <c r="B298" s="16">
        <f>計算!V315-計算!AP315</f>
        <v/>
      </c>
      <c r="C298" s="16">
        <f>計算!AF315-計算!AP315</f>
        <v/>
      </c>
      <c r="D298" s="16">
        <f>計算!V315-計算!AF315</f>
        <v/>
      </c>
      <c r="E298" s="16">
        <f>計算!AP315-計算!AZ315</f>
        <v/>
      </c>
      <c r="F298" s="16">
        <f>計算!AK315</f>
        <v/>
      </c>
      <c r="G298" s="16">
        <f>計算!Q315</f>
        <v/>
      </c>
      <c r="H298" s="17">
        <f>B298/550000</f>
        <v/>
      </c>
    </row>
    <row r="299">
      <c r="A299" s="16" t="n">
        <v>4960000</v>
      </c>
      <c r="B299" s="16">
        <f>計算!V316-計算!AP316</f>
        <v/>
      </c>
      <c r="C299" s="16">
        <f>計算!AF316-計算!AP316</f>
        <v/>
      </c>
      <c r="D299" s="16">
        <f>計算!V316-計算!AF316</f>
        <v/>
      </c>
      <c r="E299" s="16">
        <f>計算!AP316-計算!AZ316</f>
        <v/>
      </c>
      <c r="F299" s="16">
        <f>計算!AK316</f>
        <v/>
      </c>
      <c r="G299" s="16">
        <f>計算!Q316</f>
        <v/>
      </c>
      <c r="H299" s="17">
        <f>B299/550000</f>
        <v/>
      </c>
    </row>
    <row r="300">
      <c r="A300" s="16" t="n">
        <v>4970000</v>
      </c>
      <c r="B300" s="16">
        <f>計算!V317-計算!AP317</f>
        <v/>
      </c>
      <c r="C300" s="16">
        <f>計算!AF317-計算!AP317</f>
        <v/>
      </c>
      <c r="D300" s="16">
        <f>計算!V317-計算!AF317</f>
        <v/>
      </c>
      <c r="E300" s="16">
        <f>計算!AP317-計算!AZ317</f>
        <v/>
      </c>
      <c r="F300" s="16">
        <f>計算!AK317</f>
        <v/>
      </c>
      <c r="G300" s="16">
        <f>計算!Q317</f>
        <v/>
      </c>
      <c r="H300" s="17">
        <f>B300/550000</f>
        <v/>
      </c>
    </row>
    <row r="301">
      <c r="A301" s="16" t="n">
        <v>4980000</v>
      </c>
      <c r="B301" s="16">
        <f>計算!V318-計算!AP318</f>
        <v/>
      </c>
      <c r="C301" s="16">
        <f>計算!AF318-計算!AP318</f>
        <v/>
      </c>
      <c r="D301" s="16">
        <f>計算!V318-計算!AF318</f>
        <v/>
      </c>
      <c r="E301" s="16">
        <f>計算!AP318-計算!AZ318</f>
        <v/>
      </c>
      <c r="F301" s="16">
        <f>計算!AK318</f>
        <v/>
      </c>
      <c r="G301" s="16">
        <f>計算!Q318</f>
        <v/>
      </c>
      <c r="H301" s="17">
        <f>B301/550000</f>
        <v/>
      </c>
    </row>
    <row r="302">
      <c r="A302" s="16" t="n">
        <v>4990000</v>
      </c>
      <c r="B302" s="16">
        <f>計算!V319-計算!AP319</f>
        <v/>
      </c>
      <c r="C302" s="16">
        <f>計算!AF319-計算!AP319</f>
        <v/>
      </c>
      <c r="D302" s="16">
        <f>計算!V319-計算!AF319</f>
        <v/>
      </c>
      <c r="E302" s="16">
        <f>計算!AP319-計算!AZ319</f>
        <v/>
      </c>
      <c r="F302" s="16">
        <f>計算!AK319</f>
        <v/>
      </c>
      <c r="G302" s="16">
        <f>計算!Q319</f>
        <v/>
      </c>
      <c r="H302" s="17">
        <f>B302/550000</f>
        <v/>
      </c>
    </row>
    <row r="303">
      <c r="A303" s="16" t="n">
        <v>5000000</v>
      </c>
      <c r="B303" s="16">
        <f>計算!V320-計算!AP320</f>
        <v/>
      </c>
      <c r="C303" s="16">
        <f>計算!AF320-計算!AP320</f>
        <v/>
      </c>
      <c r="D303" s="16">
        <f>計算!V320-計算!AF320</f>
        <v/>
      </c>
      <c r="E303" s="16">
        <f>計算!AP320-計算!AZ320</f>
        <v/>
      </c>
      <c r="F303" s="16">
        <f>計算!AK320</f>
        <v/>
      </c>
      <c r="G303" s="16">
        <f>計算!Q320</f>
        <v/>
      </c>
      <c r="H303" s="17">
        <f>B303/550000</f>
        <v/>
      </c>
    </row>
    <row r="304">
      <c r="A304" s="16" t="n">
        <v>5010000</v>
      </c>
      <c r="B304" s="16">
        <f>計算!V321-計算!AP321</f>
        <v/>
      </c>
      <c r="C304" s="16">
        <f>計算!AF321-計算!AP321</f>
        <v/>
      </c>
      <c r="D304" s="16">
        <f>計算!V321-計算!AF321</f>
        <v/>
      </c>
      <c r="E304" s="16">
        <f>計算!AP321-計算!AZ321</f>
        <v/>
      </c>
      <c r="F304" s="16">
        <f>計算!AK321</f>
        <v/>
      </c>
      <c r="G304" s="16">
        <f>計算!Q321</f>
        <v/>
      </c>
      <c r="H304" s="17">
        <f>B304/550000</f>
        <v/>
      </c>
    </row>
    <row r="305">
      <c r="A305" s="16" t="n">
        <v>5020000</v>
      </c>
      <c r="B305" s="16">
        <f>計算!V322-計算!AP322</f>
        <v/>
      </c>
      <c r="C305" s="16">
        <f>計算!AF322-計算!AP322</f>
        <v/>
      </c>
      <c r="D305" s="16">
        <f>計算!V322-計算!AF322</f>
        <v/>
      </c>
      <c r="E305" s="16">
        <f>計算!AP322-計算!AZ322</f>
        <v/>
      </c>
      <c r="F305" s="16">
        <f>計算!AK322</f>
        <v/>
      </c>
      <c r="G305" s="16">
        <f>計算!Q322</f>
        <v/>
      </c>
      <c r="H305" s="17">
        <f>B305/550000</f>
        <v/>
      </c>
    </row>
    <row r="306">
      <c r="A306" s="16" t="n">
        <v>5030000</v>
      </c>
      <c r="B306" s="16">
        <f>計算!V323-計算!AP323</f>
        <v/>
      </c>
      <c r="C306" s="16">
        <f>計算!AF323-計算!AP323</f>
        <v/>
      </c>
      <c r="D306" s="16">
        <f>計算!V323-計算!AF323</f>
        <v/>
      </c>
      <c r="E306" s="16">
        <f>計算!AP323-計算!AZ323</f>
        <v/>
      </c>
      <c r="F306" s="16">
        <f>計算!AK323</f>
        <v/>
      </c>
      <c r="G306" s="16">
        <f>計算!Q323</f>
        <v/>
      </c>
      <c r="H306" s="17">
        <f>B306/550000</f>
        <v/>
      </c>
    </row>
    <row r="307">
      <c r="A307" s="16" t="n">
        <v>5040000</v>
      </c>
      <c r="B307" s="16">
        <f>計算!V324-計算!AP324</f>
        <v/>
      </c>
      <c r="C307" s="16">
        <f>計算!AF324-計算!AP324</f>
        <v/>
      </c>
      <c r="D307" s="16">
        <f>計算!V324-計算!AF324</f>
        <v/>
      </c>
      <c r="E307" s="16">
        <f>計算!AP324-計算!AZ324</f>
        <v/>
      </c>
      <c r="F307" s="16">
        <f>計算!AK324</f>
        <v/>
      </c>
      <c r="G307" s="16">
        <f>計算!Q324</f>
        <v/>
      </c>
      <c r="H307" s="17">
        <f>B307/550000</f>
        <v/>
      </c>
    </row>
    <row r="308">
      <c r="A308" s="16" t="n">
        <v>5050000</v>
      </c>
      <c r="B308" s="16">
        <f>計算!V325-計算!AP325</f>
        <v/>
      </c>
      <c r="C308" s="16">
        <f>計算!AF325-計算!AP325</f>
        <v/>
      </c>
      <c r="D308" s="16">
        <f>計算!V325-計算!AF325</f>
        <v/>
      </c>
      <c r="E308" s="16">
        <f>計算!AP325-計算!AZ325</f>
        <v/>
      </c>
      <c r="F308" s="16">
        <f>計算!AK325</f>
        <v/>
      </c>
      <c r="G308" s="16">
        <f>計算!Q325</f>
        <v/>
      </c>
      <c r="H308" s="17">
        <f>B308/550000</f>
        <v/>
      </c>
    </row>
    <row r="309">
      <c r="A309" s="16" t="n">
        <v>5060000</v>
      </c>
      <c r="B309" s="16">
        <f>計算!V326-計算!AP326</f>
        <v/>
      </c>
      <c r="C309" s="16">
        <f>計算!AF326-計算!AP326</f>
        <v/>
      </c>
      <c r="D309" s="16">
        <f>計算!V326-計算!AF326</f>
        <v/>
      </c>
      <c r="E309" s="16">
        <f>計算!AP326-計算!AZ326</f>
        <v/>
      </c>
      <c r="F309" s="16">
        <f>計算!AK326</f>
        <v/>
      </c>
      <c r="G309" s="16">
        <f>計算!Q326</f>
        <v/>
      </c>
      <c r="H309" s="17">
        <f>B309/550000</f>
        <v/>
      </c>
    </row>
    <row r="310">
      <c r="A310" s="16" t="n">
        <v>5070000</v>
      </c>
      <c r="B310" s="16">
        <f>計算!V327-計算!AP327</f>
        <v/>
      </c>
      <c r="C310" s="16">
        <f>計算!AF327-計算!AP327</f>
        <v/>
      </c>
      <c r="D310" s="16">
        <f>計算!V327-計算!AF327</f>
        <v/>
      </c>
      <c r="E310" s="16">
        <f>計算!AP327-計算!AZ327</f>
        <v/>
      </c>
      <c r="F310" s="16">
        <f>計算!AK327</f>
        <v/>
      </c>
      <c r="G310" s="16">
        <f>計算!Q327</f>
        <v/>
      </c>
      <c r="H310" s="17">
        <f>B310/550000</f>
        <v/>
      </c>
    </row>
    <row r="311">
      <c r="A311" s="16" t="n">
        <v>5080000</v>
      </c>
      <c r="B311" s="16">
        <f>計算!V328-計算!AP328</f>
        <v/>
      </c>
      <c r="C311" s="16">
        <f>計算!AF328-計算!AP328</f>
        <v/>
      </c>
      <c r="D311" s="16">
        <f>計算!V328-計算!AF328</f>
        <v/>
      </c>
      <c r="E311" s="16">
        <f>計算!AP328-計算!AZ328</f>
        <v/>
      </c>
      <c r="F311" s="16">
        <f>計算!AK328</f>
        <v/>
      </c>
      <c r="G311" s="16">
        <f>計算!Q328</f>
        <v/>
      </c>
      <c r="H311" s="17">
        <f>B311/550000</f>
        <v/>
      </c>
    </row>
    <row r="312">
      <c r="A312" s="16" t="n">
        <v>5090000</v>
      </c>
      <c r="B312" s="16">
        <f>計算!V329-計算!AP329</f>
        <v/>
      </c>
      <c r="C312" s="16">
        <f>計算!AF329-計算!AP329</f>
        <v/>
      </c>
      <c r="D312" s="16">
        <f>計算!V329-計算!AF329</f>
        <v/>
      </c>
      <c r="E312" s="16">
        <f>計算!AP329-計算!AZ329</f>
        <v/>
      </c>
      <c r="F312" s="16">
        <f>計算!AK329</f>
        <v/>
      </c>
      <c r="G312" s="16">
        <f>計算!Q329</f>
        <v/>
      </c>
      <c r="H312" s="17">
        <f>B312/550000</f>
        <v/>
      </c>
    </row>
    <row r="313">
      <c r="A313" s="16" t="n">
        <v>5100000</v>
      </c>
      <c r="B313" s="16">
        <f>計算!V330-計算!AP330</f>
        <v/>
      </c>
      <c r="C313" s="16">
        <f>計算!AF330-計算!AP330</f>
        <v/>
      </c>
      <c r="D313" s="16">
        <f>計算!V330-計算!AF330</f>
        <v/>
      </c>
      <c r="E313" s="16">
        <f>計算!AP330-計算!AZ330</f>
        <v/>
      </c>
      <c r="F313" s="16">
        <f>計算!AK330</f>
        <v/>
      </c>
      <c r="G313" s="16">
        <f>計算!Q330</f>
        <v/>
      </c>
      <c r="H313" s="17">
        <f>B313/550000</f>
        <v/>
      </c>
    </row>
    <row r="314">
      <c r="A314" s="16" t="n">
        <v>5110000</v>
      </c>
      <c r="B314" s="16">
        <f>計算!V331-計算!AP331</f>
        <v/>
      </c>
      <c r="C314" s="16">
        <f>計算!AF331-計算!AP331</f>
        <v/>
      </c>
      <c r="D314" s="16">
        <f>計算!V331-計算!AF331</f>
        <v/>
      </c>
      <c r="E314" s="16">
        <f>計算!AP331-計算!AZ331</f>
        <v/>
      </c>
      <c r="F314" s="16">
        <f>計算!AK331</f>
        <v/>
      </c>
      <c r="G314" s="16">
        <f>計算!Q331</f>
        <v/>
      </c>
      <c r="H314" s="17">
        <f>B314/550000</f>
        <v/>
      </c>
    </row>
    <row r="315">
      <c r="A315" s="16" t="n">
        <v>5120000</v>
      </c>
      <c r="B315" s="16">
        <f>計算!V332-計算!AP332</f>
        <v/>
      </c>
      <c r="C315" s="16">
        <f>計算!AF332-計算!AP332</f>
        <v/>
      </c>
      <c r="D315" s="16">
        <f>計算!V332-計算!AF332</f>
        <v/>
      </c>
      <c r="E315" s="16">
        <f>計算!AP332-計算!AZ332</f>
        <v/>
      </c>
      <c r="F315" s="16">
        <f>計算!AK332</f>
        <v/>
      </c>
      <c r="G315" s="16">
        <f>計算!Q332</f>
        <v/>
      </c>
      <c r="H315" s="17">
        <f>B315/550000</f>
        <v/>
      </c>
    </row>
    <row r="316">
      <c r="A316" s="16" t="n">
        <v>5130000</v>
      </c>
      <c r="B316" s="16">
        <f>計算!V333-計算!AP333</f>
        <v/>
      </c>
      <c r="C316" s="16">
        <f>計算!AF333-計算!AP333</f>
        <v/>
      </c>
      <c r="D316" s="16">
        <f>計算!V333-計算!AF333</f>
        <v/>
      </c>
      <c r="E316" s="16">
        <f>計算!AP333-計算!AZ333</f>
        <v/>
      </c>
      <c r="F316" s="16">
        <f>計算!AK333</f>
        <v/>
      </c>
      <c r="G316" s="16">
        <f>計算!Q333</f>
        <v/>
      </c>
      <c r="H316" s="17">
        <f>B316/550000</f>
        <v/>
      </c>
    </row>
    <row r="317">
      <c r="A317" s="16" t="n">
        <v>5140000</v>
      </c>
      <c r="B317" s="16">
        <f>計算!V334-計算!AP334</f>
        <v/>
      </c>
      <c r="C317" s="16">
        <f>計算!AF334-計算!AP334</f>
        <v/>
      </c>
      <c r="D317" s="16">
        <f>計算!V334-計算!AF334</f>
        <v/>
      </c>
      <c r="E317" s="16">
        <f>計算!AP334-計算!AZ334</f>
        <v/>
      </c>
      <c r="F317" s="16">
        <f>計算!AK334</f>
        <v/>
      </c>
      <c r="G317" s="16">
        <f>計算!Q334</f>
        <v/>
      </c>
      <c r="H317" s="17">
        <f>B317/550000</f>
        <v/>
      </c>
    </row>
    <row r="318">
      <c r="A318" s="16" t="n">
        <v>5150000</v>
      </c>
      <c r="B318" s="16">
        <f>計算!V335-計算!AP335</f>
        <v/>
      </c>
      <c r="C318" s="16">
        <f>計算!AF335-計算!AP335</f>
        <v/>
      </c>
      <c r="D318" s="16">
        <f>計算!V335-計算!AF335</f>
        <v/>
      </c>
      <c r="E318" s="16">
        <f>計算!AP335-計算!AZ335</f>
        <v/>
      </c>
      <c r="F318" s="16">
        <f>計算!AK335</f>
        <v/>
      </c>
      <c r="G318" s="16">
        <f>計算!Q335</f>
        <v/>
      </c>
      <c r="H318" s="17">
        <f>B318/550000</f>
        <v/>
      </c>
    </row>
    <row r="319">
      <c r="A319" s="16" t="n">
        <v>5160000</v>
      </c>
      <c r="B319" s="16">
        <f>計算!V336-計算!AP336</f>
        <v/>
      </c>
      <c r="C319" s="16">
        <f>計算!AF336-計算!AP336</f>
        <v/>
      </c>
      <c r="D319" s="16">
        <f>計算!V336-計算!AF336</f>
        <v/>
      </c>
      <c r="E319" s="16">
        <f>計算!AP336-計算!AZ336</f>
        <v/>
      </c>
      <c r="F319" s="16">
        <f>計算!AK336</f>
        <v/>
      </c>
      <c r="G319" s="16">
        <f>計算!Q336</f>
        <v/>
      </c>
      <c r="H319" s="17">
        <f>B319/550000</f>
        <v/>
      </c>
    </row>
    <row r="320">
      <c r="A320" s="16" t="n">
        <v>5170000</v>
      </c>
      <c r="B320" s="16">
        <f>計算!V337-計算!AP337</f>
        <v/>
      </c>
      <c r="C320" s="16">
        <f>計算!AF337-計算!AP337</f>
        <v/>
      </c>
      <c r="D320" s="16">
        <f>計算!V337-計算!AF337</f>
        <v/>
      </c>
      <c r="E320" s="16">
        <f>計算!AP337-計算!AZ337</f>
        <v/>
      </c>
      <c r="F320" s="16">
        <f>計算!AK337</f>
        <v/>
      </c>
      <c r="G320" s="16">
        <f>計算!Q337</f>
        <v/>
      </c>
      <c r="H320" s="17">
        <f>B320/550000</f>
        <v/>
      </c>
    </row>
    <row r="321">
      <c r="A321" s="16" t="n">
        <v>5180000</v>
      </c>
      <c r="B321" s="16">
        <f>計算!V338-計算!AP338</f>
        <v/>
      </c>
      <c r="C321" s="16">
        <f>計算!AF338-計算!AP338</f>
        <v/>
      </c>
      <c r="D321" s="16">
        <f>計算!V338-計算!AF338</f>
        <v/>
      </c>
      <c r="E321" s="16">
        <f>計算!AP338-計算!AZ338</f>
        <v/>
      </c>
      <c r="F321" s="16">
        <f>計算!AK338</f>
        <v/>
      </c>
      <c r="G321" s="16">
        <f>計算!Q338</f>
        <v/>
      </c>
      <c r="H321" s="17">
        <f>B321/550000</f>
        <v/>
      </c>
    </row>
    <row r="322">
      <c r="A322" s="16" t="n">
        <v>5190000</v>
      </c>
      <c r="B322" s="16">
        <f>計算!V339-計算!AP339</f>
        <v/>
      </c>
      <c r="C322" s="16">
        <f>計算!AF339-計算!AP339</f>
        <v/>
      </c>
      <c r="D322" s="16">
        <f>計算!V339-計算!AF339</f>
        <v/>
      </c>
      <c r="E322" s="16">
        <f>計算!AP339-計算!AZ339</f>
        <v/>
      </c>
      <c r="F322" s="16">
        <f>計算!AK339</f>
        <v/>
      </c>
      <c r="G322" s="16">
        <f>計算!Q339</f>
        <v/>
      </c>
      <c r="H322" s="17">
        <f>B322/550000</f>
        <v/>
      </c>
    </row>
    <row r="323">
      <c r="A323" s="16" t="n">
        <v>5200000</v>
      </c>
      <c r="B323" s="16">
        <f>計算!V340-計算!AP340</f>
        <v/>
      </c>
      <c r="C323" s="16">
        <f>計算!AF340-計算!AP340</f>
        <v/>
      </c>
      <c r="D323" s="16">
        <f>計算!V340-計算!AF340</f>
        <v/>
      </c>
      <c r="E323" s="16">
        <f>計算!AP340-計算!AZ340</f>
        <v/>
      </c>
      <c r="F323" s="16">
        <f>計算!AK340</f>
        <v/>
      </c>
      <c r="G323" s="16">
        <f>計算!Q340</f>
        <v/>
      </c>
      <c r="H323" s="17">
        <f>B323/550000</f>
        <v/>
      </c>
    </row>
    <row r="324">
      <c r="A324" s="16" t="n">
        <v>5210000</v>
      </c>
      <c r="B324" s="16">
        <f>計算!V341-計算!AP341</f>
        <v/>
      </c>
      <c r="C324" s="16">
        <f>計算!AF341-計算!AP341</f>
        <v/>
      </c>
      <c r="D324" s="16">
        <f>計算!V341-計算!AF341</f>
        <v/>
      </c>
      <c r="E324" s="16">
        <f>計算!AP341-計算!AZ341</f>
        <v/>
      </c>
      <c r="F324" s="16">
        <f>計算!AK341</f>
        <v/>
      </c>
      <c r="G324" s="16">
        <f>計算!Q341</f>
        <v/>
      </c>
      <c r="H324" s="17">
        <f>B324/550000</f>
        <v/>
      </c>
    </row>
    <row r="325">
      <c r="A325" s="16" t="n">
        <v>5220000</v>
      </c>
      <c r="B325" s="16">
        <f>計算!V342-計算!AP342</f>
        <v/>
      </c>
      <c r="C325" s="16">
        <f>計算!AF342-計算!AP342</f>
        <v/>
      </c>
      <c r="D325" s="16">
        <f>計算!V342-計算!AF342</f>
        <v/>
      </c>
      <c r="E325" s="16">
        <f>計算!AP342-計算!AZ342</f>
        <v/>
      </c>
      <c r="F325" s="16">
        <f>計算!AK342</f>
        <v/>
      </c>
      <c r="G325" s="16">
        <f>計算!Q342</f>
        <v/>
      </c>
      <c r="H325" s="17">
        <f>B325/550000</f>
        <v/>
      </c>
    </row>
    <row r="326">
      <c r="A326" s="16" t="n">
        <v>5230000</v>
      </c>
      <c r="B326" s="16">
        <f>計算!V343-計算!AP343</f>
        <v/>
      </c>
      <c r="C326" s="16">
        <f>計算!AF343-計算!AP343</f>
        <v/>
      </c>
      <c r="D326" s="16">
        <f>計算!V343-計算!AF343</f>
        <v/>
      </c>
      <c r="E326" s="16">
        <f>計算!AP343-計算!AZ343</f>
        <v/>
      </c>
      <c r="F326" s="16">
        <f>計算!AK343</f>
        <v/>
      </c>
      <c r="G326" s="16">
        <f>計算!Q343</f>
        <v/>
      </c>
      <c r="H326" s="17">
        <f>B326/550000</f>
        <v/>
      </c>
    </row>
    <row r="327">
      <c r="A327" s="16" t="n">
        <v>5240000</v>
      </c>
      <c r="B327" s="16">
        <f>計算!V344-計算!AP344</f>
        <v/>
      </c>
      <c r="C327" s="16">
        <f>計算!AF344-計算!AP344</f>
        <v/>
      </c>
      <c r="D327" s="16">
        <f>計算!V344-計算!AF344</f>
        <v/>
      </c>
      <c r="E327" s="16">
        <f>計算!AP344-計算!AZ344</f>
        <v/>
      </c>
      <c r="F327" s="16">
        <f>計算!AK344</f>
        <v/>
      </c>
      <c r="G327" s="16">
        <f>計算!Q344</f>
        <v/>
      </c>
      <c r="H327" s="17">
        <f>B327/550000</f>
        <v/>
      </c>
    </row>
    <row r="328">
      <c r="A328" s="16" t="n">
        <v>5250000</v>
      </c>
      <c r="B328" s="16">
        <f>計算!V345-計算!AP345</f>
        <v/>
      </c>
      <c r="C328" s="16">
        <f>計算!AF345-計算!AP345</f>
        <v/>
      </c>
      <c r="D328" s="16">
        <f>計算!V345-計算!AF345</f>
        <v/>
      </c>
      <c r="E328" s="16">
        <f>計算!AP345-計算!AZ345</f>
        <v/>
      </c>
      <c r="F328" s="16">
        <f>計算!AK345</f>
        <v/>
      </c>
      <c r="G328" s="16">
        <f>計算!Q345</f>
        <v/>
      </c>
      <c r="H328" s="17">
        <f>B328/550000</f>
        <v/>
      </c>
    </row>
    <row r="329">
      <c r="A329" s="16" t="n">
        <v>5260000</v>
      </c>
      <c r="B329" s="16">
        <f>計算!V346-計算!AP346</f>
        <v/>
      </c>
      <c r="C329" s="16">
        <f>計算!AF346-計算!AP346</f>
        <v/>
      </c>
      <c r="D329" s="16">
        <f>計算!V346-計算!AF346</f>
        <v/>
      </c>
      <c r="E329" s="16">
        <f>計算!AP346-計算!AZ346</f>
        <v/>
      </c>
      <c r="F329" s="16">
        <f>計算!AK346</f>
        <v/>
      </c>
      <c r="G329" s="16">
        <f>計算!Q346</f>
        <v/>
      </c>
      <c r="H329" s="17">
        <f>B329/550000</f>
        <v/>
      </c>
    </row>
    <row r="330">
      <c r="A330" s="16" t="n">
        <v>5270000</v>
      </c>
      <c r="B330" s="16">
        <f>計算!V347-計算!AP347</f>
        <v/>
      </c>
      <c r="C330" s="16">
        <f>計算!AF347-計算!AP347</f>
        <v/>
      </c>
      <c r="D330" s="16">
        <f>計算!V347-計算!AF347</f>
        <v/>
      </c>
      <c r="E330" s="16">
        <f>計算!AP347-計算!AZ347</f>
        <v/>
      </c>
      <c r="F330" s="16">
        <f>計算!AK347</f>
        <v/>
      </c>
      <c r="G330" s="16">
        <f>計算!Q347</f>
        <v/>
      </c>
      <c r="H330" s="17">
        <f>B330/550000</f>
        <v/>
      </c>
    </row>
    <row r="331">
      <c r="A331" s="16" t="n">
        <v>5280000</v>
      </c>
      <c r="B331" s="16">
        <f>計算!V348-計算!AP348</f>
        <v/>
      </c>
      <c r="C331" s="16">
        <f>計算!AF348-計算!AP348</f>
        <v/>
      </c>
      <c r="D331" s="16">
        <f>計算!V348-計算!AF348</f>
        <v/>
      </c>
      <c r="E331" s="16">
        <f>計算!AP348-計算!AZ348</f>
        <v/>
      </c>
      <c r="F331" s="16">
        <f>計算!AK348</f>
        <v/>
      </c>
      <c r="G331" s="16">
        <f>計算!Q348</f>
        <v/>
      </c>
      <c r="H331" s="17">
        <f>B331/550000</f>
        <v/>
      </c>
    </row>
    <row r="332">
      <c r="A332" s="16" t="n">
        <v>5290000</v>
      </c>
      <c r="B332" s="16">
        <f>計算!V349-計算!AP349</f>
        <v/>
      </c>
      <c r="C332" s="16">
        <f>計算!AF349-計算!AP349</f>
        <v/>
      </c>
      <c r="D332" s="16">
        <f>計算!V349-計算!AF349</f>
        <v/>
      </c>
      <c r="E332" s="16">
        <f>計算!AP349-計算!AZ349</f>
        <v/>
      </c>
      <c r="F332" s="16">
        <f>計算!AK349</f>
        <v/>
      </c>
      <c r="G332" s="16">
        <f>計算!Q349</f>
        <v/>
      </c>
      <c r="H332" s="17">
        <f>B332/550000</f>
        <v/>
      </c>
    </row>
    <row r="333">
      <c r="A333" s="16" t="n">
        <v>5300000</v>
      </c>
      <c r="B333" s="16">
        <f>計算!V350-計算!AP350</f>
        <v/>
      </c>
      <c r="C333" s="16">
        <f>計算!AF350-計算!AP350</f>
        <v/>
      </c>
      <c r="D333" s="16">
        <f>計算!V350-計算!AF350</f>
        <v/>
      </c>
      <c r="E333" s="16">
        <f>計算!AP350-計算!AZ350</f>
        <v/>
      </c>
      <c r="F333" s="16">
        <f>計算!AK350</f>
        <v/>
      </c>
      <c r="G333" s="16">
        <f>計算!Q350</f>
        <v/>
      </c>
      <c r="H333" s="17">
        <f>B333/550000</f>
        <v/>
      </c>
    </row>
    <row r="334">
      <c r="A334" s="16" t="n">
        <v>5310000</v>
      </c>
      <c r="B334" s="16">
        <f>計算!V351-計算!AP351</f>
        <v/>
      </c>
      <c r="C334" s="16">
        <f>計算!AF351-計算!AP351</f>
        <v/>
      </c>
      <c r="D334" s="16">
        <f>計算!V351-計算!AF351</f>
        <v/>
      </c>
      <c r="E334" s="16">
        <f>計算!AP351-計算!AZ351</f>
        <v/>
      </c>
      <c r="F334" s="16">
        <f>計算!AK351</f>
        <v/>
      </c>
      <c r="G334" s="16">
        <f>計算!Q351</f>
        <v/>
      </c>
      <c r="H334" s="17">
        <f>B334/550000</f>
        <v/>
      </c>
    </row>
    <row r="335">
      <c r="A335" s="16" t="n">
        <v>5320000</v>
      </c>
      <c r="B335" s="16">
        <f>計算!V352-計算!AP352</f>
        <v/>
      </c>
      <c r="C335" s="16">
        <f>計算!AF352-計算!AP352</f>
        <v/>
      </c>
      <c r="D335" s="16">
        <f>計算!V352-計算!AF352</f>
        <v/>
      </c>
      <c r="E335" s="16">
        <f>計算!AP352-計算!AZ352</f>
        <v/>
      </c>
      <c r="F335" s="16">
        <f>計算!AK352</f>
        <v/>
      </c>
      <c r="G335" s="16">
        <f>計算!Q352</f>
        <v/>
      </c>
      <c r="H335" s="17">
        <f>B335/550000</f>
        <v/>
      </c>
    </row>
    <row r="336">
      <c r="A336" s="16" t="n">
        <v>5330000</v>
      </c>
      <c r="B336" s="16">
        <f>計算!V353-計算!AP353</f>
        <v/>
      </c>
      <c r="C336" s="16">
        <f>計算!AF353-計算!AP353</f>
        <v/>
      </c>
      <c r="D336" s="16">
        <f>計算!V353-計算!AF353</f>
        <v/>
      </c>
      <c r="E336" s="16">
        <f>計算!AP353-計算!AZ353</f>
        <v/>
      </c>
      <c r="F336" s="16">
        <f>計算!AK353</f>
        <v/>
      </c>
      <c r="G336" s="16">
        <f>計算!Q353</f>
        <v/>
      </c>
      <c r="H336" s="17">
        <f>B336/550000</f>
        <v/>
      </c>
    </row>
    <row r="337">
      <c r="A337" s="16" t="n">
        <v>5340000</v>
      </c>
      <c r="B337" s="16">
        <f>計算!V354-計算!AP354</f>
        <v/>
      </c>
      <c r="C337" s="16">
        <f>計算!AF354-計算!AP354</f>
        <v/>
      </c>
      <c r="D337" s="16">
        <f>計算!V354-計算!AF354</f>
        <v/>
      </c>
      <c r="E337" s="16">
        <f>計算!AP354-計算!AZ354</f>
        <v/>
      </c>
      <c r="F337" s="16">
        <f>計算!AK354</f>
        <v/>
      </c>
      <c r="G337" s="16">
        <f>計算!Q354</f>
        <v/>
      </c>
      <c r="H337" s="17">
        <f>B337/550000</f>
        <v/>
      </c>
    </row>
    <row r="338">
      <c r="A338" s="16" t="n">
        <v>5350000</v>
      </c>
      <c r="B338" s="16">
        <f>計算!V355-計算!AP355</f>
        <v/>
      </c>
      <c r="C338" s="16">
        <f>計算!AF355-計算!AP355</f>
        <v/>
      </c>
      <c r="D338" s="16">
        <f>計算!V355-計算!AF355</f>
        <v/>
      </c>
      <c r="E338" s="16">
        <f>計算!AP355-計算!AZ355</f>
        <v/>
      </c>
      <c r="F338" s="16">
        <f>計算!AK355</f>
        <v/>
      </c>
      <c r="G338" s="16">
        <f>計算!Q355</f>
        <v/>
      </c>
      <c r="H338" s="17">
        <f>B338/550000</f>
        <v/>
      </c>
    </row>
    <row r="339">
      <c r="A339" s="16" t="n">
        <v>5360000</v>
      </c>
      <c r="B339" s="16">
        <f>計算!V356-計算!AP356</f>
        <v/>
      </c>
      <c r="C339" s="16">
        <f>計算!AF356-計算!AP356</f>
        <v/>
      </c>
      <c r="D339" s="16">
        <f>計算!V356-計算!AF356</f>
        <v/>
      </c>
      <c r="E339" s="16">
        <f>計算!AP356-計算!AZ356</f>
        <v/>
      </c>
      <c r="F339" s="16">
        <f>計算!AK356</f>
        <v/>
      </c>
      <c r="G339" s="16">
        <f>計算!Q356</f>
        <v/>
      </c>
      <c r="H339" s="17">
        <f>B339/550000</f>
        <v/>
      </c>
    </row>
    <row r="340">
      <c r="A340" s="16" t="n">
        <v>5370000</v>
      </c>
      <c r="B340" s="16">
        <f>計算!V357-計算!AP357</f>
        <v/>
      </c>
      <c r="C340" s="16">
        <f>計算!AF357-計算!AP357</f>
        <v/>
      </c>
      <c r="D340" s="16">
        <f>計算!V357-計算!AF357</f>
        <v/>
      </c>
      <c r="E340" s="16">
        <f>計算!AP357-計算!AZ357</f>
        <v/>
      </c>
      <c r="F340" s="16">
        <f>計算!AK357</f>
        <v/>
      </c>
      <c r="G340" s="16">
        <f>計算!Q357</f>
        <v/>
      </c>
      <c r="H340" s="17">
        <f>B340/550000</f>
        <v/>
      </c>
    </row>
    <row r="341">
      <c r="A341" s="16" t="n">
        <v>5380000</v>
      </c>
      <c r="B341" s="16">
        <f>計算!V358-計算!AP358</f>
        <v/>
      </c>
      <c r="C341" s="16">
        <f>計算!AF358-計算!AP358</f>
        <v/>
      </c>
      <c r="D341" s="16">
        <f>計算!V358-計算!AF358</f>
        <v/>
      </c>
      <c r="E341" s="16">
        <f>計算!AP358-計算!AZ358</f>
        <v/>
      </c>
      <c r="F341" s="16">
        <f>計算!AK358</f>
        <v/>
      </c>
      <c r="G341" s="16">
        <f>計算!Q358</f>
        <v/>
      </c>
      <c r="H341" s="17">
        <f>B341/550000</f>
        <v/>
      </c>
    </row>
    <row r="342">
      <c r="A342" s="16" t="n">
        <v>5390000</v>
      </c>
      <c r="B342" s="16">
        <f>計算!V359-計算!AP359</f>
        <v/>
      </c>
      <c r="C342" s="16">
        <f>計算!AF359-計算!AP359</f>
        <v/>
      </c>
      <c r="D342" s="16">
        <f>計算!V359-計算!AF359</f>
        <v/>
      </c>
      <c r="E342" s="16">
        <f>計算!AP359-計算!AZ359</f>
        <v/>
      </c>
      <c r="F342" s="16">
        <f>計算!AK359</f>
        <v/>
      </c>
      <c r="G342" s="16">
        <f>計算!Q359</f>
        <v/>
      </c>
      <c r="H342" s="17">
        <f>B342/550000</f>
        <v/>
      </c>
    </row>
    <row r="343">
      <c r="A343" s="16" t="n">
        <v>5400000</v>
      </c>
      <c r="B343" s="16">
        <f>計算!V360-計算!AP360</f>
        <v/>
      </c>
      <c r="C343" s="16">
        <f>計算!AF360-計算!AP360</f>
        <v/>
      </c>
      <c r="D343" s="16">
        <f>計算!V360-計算!AF360</f>
        <v/>
      </c>
      <c r="E343" s="16">
        <f>計算!AP360-計算!AZ360</f>
        <v/>
      </c>
      <c r="F343" s="16">
        <f>計算!AK360</f>
        <v/>
      </c>
      <c r="G343" s="16">
        <f>計算!Q360</f>
        <v/>
      </c>
      <c r="H343" s="17">
        <f>B343/550000</f>
        <v/>
      </c>
    </row>
    <row r="344">
      <c r="A344" s="16" t="n">
        <v>5410000</v>
      </c>
      <c r="B344" s="16">
        <f>計算!V361-計算!AP361</f>
        <v/>
      </c>
      <c r="C344" s="16">
        <f>計算!AF361-計算!AP361</f>
        <v/>
      </c>
      <c r="D344" s="16">
        <f>計算!V361-計算!AF361</f>
        <v/>
      </c>
      <c r="E344" s="16">
        <f>計算!AP361-計算!AZ361</f>
        <v/>
      </c>
      <c r="F344" s="16">
        <f>計算!AK361</f>
        <v/>
      </c>
      <c r="G344" s="16">
        <f>計算!Q361</f>
        <v/>
      </c>
      <c r="H344" s="17">
        <f>B344/550000</f>
        <v/>
      </c>
    </row>
    <row r="345">
      <c r="A345" s="16" t="n">
        <v>5420000</v>
      </c>
      <c r="B345" s="16">
        <f>計算!V362-計算!AP362</f>
        <v/>
      </c>
      <c r="C345" s="16">
        <f>計算!AF362-計算!AP362</f>
        <v/>
      </c>
      <c r="D345" s="16">
        <f>計算!V362-計算!AF362</f>
        <v/>
      </c>
      <c r="E345" s="16">
        <f>計算!AP362-計算!AZ362</f>
        <v/>
      </c>
      <c r="F345" s="16">
        <f>計算!AK362</f>
        <v/>
      </c>
      <c r="G345" s="16">
        <f>計算!Q362</f>
        <v/>
      </c>
      <c r="H345" s="17">
        <f>B345/550000</f>
        <v/>
      </c>
    </row>
    <row r="346">
      <c r="A346" s="16" t="n">
        <v>5430000</v>
      </c>
      <c r="B346" s="16">
        <f>計算!V363-計算!AP363</f>
        <v/>
      </c>
      <c r="C346" s="16">
        <f>計算!AF363-計算!AP363</f>
        <v/>
      </c>
      <c r="D346" s="16">
        <f>計算!V363-計算!AF363</f>
        <v/>
      </c>
      <c r="E346" s="16">
        <f>計算!AP363-計算!AZ363</f>
        <v/>
      </c>
      <c r="F346" s="16">
        <f>計算!AK363</f>
        <v/>
      </c>
      <c r="G346" s="16">
        <f>計算!Q363</f>
        <v/>
      </c>
      <c r="H346" s="17">
        <f>B346/550000</f>
        <v/>
      </c>
    </row>
    <row r="347">
      <c r="A347" s="16" t="n">
        <v>5440000</v>
      </c>
      <c r="B347" s="16">
        <f>計算!V364-計算!AP364</f>
        <v/>
      </c>
      <c r="C347" s="16">
        <f>計算!AF364-計算!AP364</f>
        <v/>
      </c>
      <c r="D347" s="16">
        <f>計算!V364-計算!AF364</f>
        <v/>
      </c>
      <c r="E347" s="16">
        <f>計算!AP364-計算!AZ364</f>
        <v/>
      </c>
      <c r="F347" s="16">
        <f>計算!AK364</f>
        <v/>
      </c>
      <c r="G347" s="16">
        <f>計算!Q364</f>
        <v/>
      </c>
      <c r="H347" s="17">
        <f>B347/550000</f>
        <v/>
      </c>
    </row>
    <row r="348">
      <c r="A348" s="16" t="n">
        <v>5450000</v>
      </c>
      <c r="B348" s="16">
        <f>計算!V365-計算!AP365</f>
        <v/>
      </c>
      <c r="C348" s="16">
        <f>計算!AF365-計算!AP365</f>
        <v/>
      </c>
      <c r="D348" s="16">
        <f>計算!V365-計算!AF365</f>
        <v/>
      </c>
      <c r="E348" s="16">
        <f>計算!AP365-計算!AZ365</f>
        <v/>
      </c>
      <c r="F348" s="16">
        <f>計算!AK365</f>
        <v/>
      </c>
      <c r="G348" s="16">
        <f>計算!Q365</f>
        <v/>
      </c>
      <c r="H348" s="17">
        <f>B348/550000</f>
        <v/>
      </c>
    </row>
    <row r="349">
      <c r="A349" s="16" t="n">
        <v>5460000</v>
      </c>
      <c r="B349" s="16">
        <f>計算!V366-計算!AP366</f>
        <v/>
      </c>
      <c r="C349" s="16">
        <f>計算!AF366-計算!AP366</f>
        <v/>
      </c>
      <c r="D349" s="16">
        <f>計算!V366-計算!AF366</f>
        <v/>
      </c>
      <c r="E349" s="16">
        <f>計算!AP366-計算!AZ366</f>
        <v/>
      </c>
      <c r="F349" s="16">
        <f>計算!AK366</f>
        <v/>
      </c>
      <c r="G349" s="16">
        <f>計算!Q366</f>
        <v/>
      </c>
      <c r="H349" s="17">
        <f>B349/550000</f>
        <v/>
      </c>
    </row>
    <row r="350">
      <c r="A350" s="16" t="n">
        <v>5470000</v>
      </c>
      <c r="B350" s="16">
        <f>計算!V367-計算!AP367</f>
        <v/>
      </c>
      <c r="C350" s="16">
        <f>計算!AF367-計算!AP367</f>
        <v/>
      </c>
      <c r="D350" s="16">
        <f>計算!V367-計算!AF367</f>
        <v/>
      </c>
      <c r="E350" s="16">
        <f>計算!AP367-計算!AZ367</f>
        <v/>
      </c>
      <c r="F350" s="16">
        <f>計算!AK367</f>
        <v/>
      </c>
      <c r="G350" s="16">
        <f>計算!Q367</f>
        <v/>
      </c>
      <c r="H350" s="17">
        <f>B350/550000</f>
        <v/>
      </c>
    </row>
    <row r="351">
      <c r="A351" s="16" t="n">
        <v>5480000</v>
      </c>
      <c r="B351" s="16">
        <f>計算!V368-計算!AP368</f>
        <v/>
      </c>
      <c r="C351" s="16">
        <f>計算!AF368-計算!AP368</f>
        <v/>
      </c>
      <c r="D351" s="16">
        <f>計算!V368-計算!AF368</f>
        <v/>
      </c>
      <c r="E351" s="16">
        <f>計算!AP368-計算!AZ368</f>
        <v/>
      </c>
      <c r="F351" s="16">
        <f>計算!AK368</f>
        <v/>
      </c>
      <c r="G351" s="16">
        <f>計算!Q368</f>
        <v/>
      </c>
      <c r="H351" s="17">
        <f>B351/550000</f>
        <v/>
      </c>
    </row>
    <row r="352">
      <c r="A352" s="16" t="n">
        <v>5490000</v>
      </c>
      <c r="B352" s="16">
        <f>計算!V369-計算!AP369</f>
        <v/>
      </c>
      <c r="C352" s="16">
        <f>計算!AF369-計算!AP369</f>
        <v/>
      </c>
      <c r="D352" s="16">
        <f>計算!V369-計算!AF369</f>
        <v/>
      </c>
      <c r="E352" s="16">
        <f>計算!AP369-計算!AZ369</f>
        <v/>
      </c>
      <c r="F352" s="16">
        <f>計算!AK369</f>
        <v/>
      </c>
      <c r="G352" s="16">
        <f>計算!Q369</f>
        <v/>
      </c>
      <c r="H352" s="17">
        <f>B352/550000</f>
        <v/>
      </c>
    </row>
    <row r="353">
      <c r="A353" s="16" t="n">
        <v>5500000</v>
      </c>
      <c r="B353" s="16">
        <f>計算!V370-計算!AP370</f>
        <v/>
      </c>
      <c r="C353" s="16">
        <f>計算!AF370-計算!AP370</f>
        <v/>
      </c>
      <c r="D353" s="16">
        <f>計算!V370-計算!AF370</f>
        <v/>
      </c>
      <c r="E353" s="16">
        <f>計算!AP370-計算!AZ370</f>
        <v/>
      </c>
      <c r="F353" s="16">
        <f>計算!AK370</f>
        <v/>
      </c>
      <c r="G353" s="16">
        <f>計算!Q370</f>
        <v/>
      </c>
      <c r="H353" s="17">
        <f>B353/550000</f>
        <v/>
      </c>
    </row>
    <row r="354">
      <c r="A354" s="16" t="n">
        <v>5510000</v>
      </c>
      <c r="B354" s="16">
        <f>計算!V371-計算!AP371</f>
        <v/>
      </c>
      <c r="C354" s="16">
        <f>計算!AF371-計算!AP371</f>
        <v/>
      </c>
      <c r="D354" s="16">
        <f>計算!V371-計算!AF371</f>
        <v/>
      </c>
      <c r="E354" s="16">
        <f>計算!AP371-計算!AZ371</f>
        <v/>
      </c>
      <c r="F354" s="16">
        <f>計算!AK371</f>
        <v/>
      </c>
      <c r="G354" s="16">
        <f>計算!Q371</f>
        <v/>
      </c>
      <c r="H354" s="17">
        <f>B354/550000</f>
        <v/>
      </c>
    </row>
    <row r="355">
      <c r="A355" s="16" t="n">
        <v>5520000</v>
      </c>
      <c r="B355" s="16">
        <f>計算!V372-計算!AP372</f>
        <v/>
      </c>
      <c r="C355" s="16">
        <f>計算!AF372-計算!AP372</f>
        <v/>
      </c>
      <c r="D355" s="16">
        <f>計算!V372-計算!AF372</f>
        <v/>
      </c>
      <c r="E355" s="16">
        <f>計算!AP372-計算!AZ372</f>
        <v/>
      </c>
      <c r="F355" s="16">
        <f>計算!AK372</f>
        <v/>
      </c>
      <c r="G355" s="16">
        <f>計算!Q372</f>
        <v/>
      </c>
      <c r="H355" s="17">
        <f>B355/550000</f>
        <v/>
      </c>
    </row>
    <row r="356">
      <c r="A356" s="16" t="n">
        <v>5530000</v>
      </c>
      <c r="B356" s="16">
        <f>計算!V373-計算!AP373</f>
        <v/>
      </c>
      <c r="C356" s="16">
        <f>計算!AF373-計算!AP373</f>
        <v/>
      </c>
      <c r="D356" s="16">
        <f>計算!V373-計算!AF373</f>
        <v/>
      </c>
      <c r="E356" s="16">
        <f>計算!AP373-計算!AZ373</f>
        <v/>
      </c>
      <c r="F356" s="16">
        <f>計算!AK373</f>
        <v/>
      </c>
      <c r="G356" s="16">
        <f>計算!Q373</f>
        <v/>
      </c>
      <c r="H356" s="17">
        <f>B356/550000</f>
        <v/>
      </c>
    </row>
    <row r="357">
      <c r="A357" s="16" t="n">
        <v>5540000</v>
      </c>
      <c r="B357" s="16">
        <f>計算!V374-計算!AP374</f>
        <v/>
      </c>
      <c r="C357" s="16">
        <f>計算!AF374-計算!AP374</f>
        <v/>
      </c>
      <c r="D357" s="16">
        <f>計算!V374-計算!AF374</f>
        <v/>
      </c>
      <c r="E357" s="16">
        <f>計算!AP374-計算!AZ374</f>
        <v/>
      </c>
      <c r="F357" s="16">
        <f>計算!AK374</f>
        <v/>
      </c>
      <c r="G357" s="16">
        <f>計算!Q374</f>
        <v/>
      </c>
      <c r="H357" s="17">
        <f>B357/550000</f>
        <v/>
      </c>
    </row>
    <row r="358">
      <c r="A358" s="16" t="n">
        <v>5550000</v>
      </c>
      <c r="B358" s="16">
        <f>計算!V375-計算!AP375</f>
        <v/>
      </c>
      <c r="C358" s="16">
        <f>計算!AF375-計算!AP375</f>
        <v/>
      </c>
      <c r="D358" s="16">
        <f>計算!V375-計算!AF375</f>
        <v/>
      </c>
      <c r="E358" s="16">
        <f>計算!AP375-計算!AZ375</f>
        <v/>
      </c>
      <c r="F358" s="16">
        <f>計算!AK375</f>
        <v/>
      </c>
      <c r="G358" s="16">
        <f>計算!Q375</f>
        <v/>
      </c>
      <c r="H358" s="17">
        <f>B358/550000</f>
        <v/>
      </c>
    </row>
    <row r="359">
      <c r="A359" s="16" t="n">
        <v>5560000</v>
      </c>
      <c r="B359" s="16">
        <f>計算!V376-計算!AP376</f>
        <v/>
      </c>
      <c r="C359" s="16">
        <f>計算!AF376-計算!AP376</f>
        <v/>
      </c>
      <c r="D359" s="16">
        <f>計算!V376-計算!AF376</f>
        <v/>
      </c>
      <c r="E359" s="16">
        <f>計算!AP376-計算!AZ376</f>
        <v/>
      </c>
      <c r="F359" s="16">
        <f>計算!AK376</f>
        <v/>
      </c>
      <c r="G359" s="16">
        <f>計算!Q376</f>
        <v/>
      </c>
      <c r="H359" s="17">
        <f>B359/550000</f>
        <v/>
      </c>
    </row>
    <row r="360">
      <c r="A360" s="16" t="n">
        <v>5570000</v>
      </c>
      <c r="B360" s="16">
        <f>計算!V377-計算!AP377</f>
        <v/>
      </c>
      <c r="C360" s="16">
        <f>計算!AF377-計算!AP377</f>
        <v/>
      </c>
      <c r="D360" s="16">
        <f>計算!V377-計算!AF377</f>
        <v/>
      </c>
      <c r="E360" s="16">
        <f>計算!AP377-計算!AZ377</f>
        <v/>
      </c>
      <c r="F360" s="16">
        <f>計算!AK377</f>
        <v/>
      </c>
      <c r="G360" s="16">
        <f>計算!Q377</f>
        <v/>
      </c>
      <c r="H360" s="17">
        <f>B360/550000</f>
        <v/>
      </c>
    </row>
    <row r="361">
      <c r="A361" s="16" t="n">
        <v>5580000</v>
      </c>
      <c r="B361" s="16">
        <f>計算!V378-計算!AP378</f>
        <v/>
      </c>
      <c r="C361" s="16">
        <f>計算!AF378-計算!AP378</f>
        <v/>
      </c>
      <c r="D361" s="16">
        <f>計算!V378-計算!AF378</f>
        <v/>
      </c>
      <c r="E361" s="16">
        <f>計算!AP378-計算!AZ378</f>
        <v/>
      </c>
      <c r="F361" s="16">
        <f>計算!AK378</f>
        <v/>
      </c>
      <c r="G361" s="16">
        <f>計算!Q378</f>
        <v/>
      </c>
      <c r="H361" s="17">
        <f>B361/550000</f>
        <v/>
      </c>
    </row>
    <row r="362">
      <c r="A362" s="16" t="n">
        <v>5590000</v>
      </c>
      <c r="B362" s="16">
        <f>計算!V379-計算!AP379</f>
        <v/>
      </c>
      <c r="C362" s="16">
        <f>計算!AF379-計算!AP379</f>
        <v/>
      </c>
      <c r="D362" s="16">
        <f>計算!V379-計算!AF379</f>
        <v/>
      </c>
      <c r="E362" s="16">
        <f>計算!AP379-計算!AZ379</f>
        <v/>
      </c>
      <c r="F362" s="16">
        <f>計算!AK379</f>
        <v/>
      </c>
      <c r="G362" s="16">
        <f>計算!Q379</f>
        <v/>
      </c>
      <c r="H362" s="17">
        <f>B362/550000</f>
        <v/>
      </c>
    </row>
    <row r="363">
      <c r="A363" s="16" t="n">
        <v>5600000</v>
      </c>
      <c r="B363" s="16">
        <f>計算!V380-計算!AP380</f>
        <v/>
      </c>
      <c r="C363" s="16">
        <f>計算!AF380-計算!AP380</f>
        <v/>
      </c>
      <c r="D363" s="16">
        <f>計算!V380-計算!AF380</f>
        <v/>
      </c>
      <c r="E363" s="16">
        <f>計算!AP380-計算!AZ380</f>
        <v/>
      </c>
      <c r="F363" s="16">
        <f>計算!AK380</f>
        <v/>
      </c>
      <c r="G363" s="16">
        <f>計算!Q380</f>
        <v/>
      </c>
      <c r="H363" s="17">
        <f>B363/550000</f>
        <v/>
      </c>
    </row>
    <row r="364">
      <c r="A364" s="16" t="n">
        <v>5610000</v>
      </c>
      <c r="B364" s="16">
        <f>計算!V381-計算!AP381</f>
        <v/>
      </c>
      <c r="C364" s="16">
        <f>計算!AF381-計算!AP381</f>
        <v/>
      </c>
      <c r="D364" s="16">
        <f>計算!V381-計算!AF381</f>
        <v/>
      </c>
      <c r="E364" s="16">
        <f>計算!AP381-計算!AZ381</f>
        <v/>
      </c>
      <c r="F364" s="16">
        <f>計算!AK381</f>
        <v/>
      </c>
      <c r="G364" s="16">
        <f>計算!Q381</f>
        <v/>
      </c>
      <c r="H364" s="17">
        <f>B364/550000</f>
        <v/>
      </c>
    </row>
    <row r="365">
      <c r="A365" s="16" t="n">
        <v>5620000</v>
      </c>
      <c r="B365" s="16">
        <f>計算!V382-計算!AP382</f>
        <v/>
      </c>
      <c r="C365" s="16">
        <f>計算!AF382-計算!AP382</f>
        <v/>
      </c>
      <c r="D365" s="16">
        <f>計算!V382-計算!AF382</f>
        <v/>
      </c>
      <c r="E365" s="16">
        <f>計算!AP382-計算!AZ382</f>
        <v/>
      </c>
      <c r="F365" s="16">
        <f>計算!AK382</f>
        <v/>
      </c>
      <c r="G365" s="16">
        <f>計算!Q382</f>
        <v/>
      </c>
      <c r="H365" s="17">
        <f>B365/550000</f>
        <v/>
      </c>
    </row>
    <row r="366">
      <c r="A366" s="16" t="n">
        <v>5630000</v>
      </c>
      <c r="B366" s="16">
        <f>計算!V383-計算!AP383</f>
        <v/>
      </c>
      <c r="C366" s="16">
        <f>計算!AF383-計算!AP383</f>
        <v/>
      </c>
      <c r="D366" s="16">
        <f>計算!V383-計算!AF383</f>
        <v/>
      </c>
      <c r="E366" s="16">
        <f>計算!AP383-計算!AZ383</f>
        <v/>
      </c>
      <c r="F366" s="16">
        <f>計算!AK383</f>
        <v/>
      </c>
      <c r="G366" s="16">
        <f>計算!Q383</f>
        <v/>
      </c>
      <c r="H366" s="17">
        <f>B366/550000</f>
        <v/>
      </c>
    </row>
    <row r="367">
      <c r="A367" s="16" t="n">
        <v>5640000</v>
      </c>
      <c r="B367" s="16">
        <f>計算!V384-計算!AP384</f>
        <v/>
      </c>
      <c r="C367" s="16">
        <f>計算!AF384-計算!AP384</f>
        <v/>
      </c>
      <c r="D367" s="16">
        <f>計算!V384-計算!AF384</f>
        <v/>
      </c>
      <c r="E367" s="16">
        <f>計算!AP384-計算!AZ384</f>
        <v/>
      </c>
      <c r="F367" s="16">
        <f>計算!AK384</f>
        <v/>
      </c>
      <c r="G367" s="16">
        <f>計算!Q384</f>
        <v/>
      </c>
      <c r="H367" s="17">
        <f>B367/550000</f>
        <v/>
      </c>
    </row>
    <row r="368">
      <c r="A368" s="16" t="n">
        <v>5650000</v>
      </c>
      <c r="B368" s="16">
        <f>計算!V385-計算!AP385</f>
        <v/>
      </c>
      <c r="C368" s="16">
        <f>計算!AF385-計算!AP385</f>
        <v/>
      </c>
      <c r="D368" s="16">
        <f>計算!V385-計算!AF385</f>
        <v/>
      </c>
      <c r="E368" s="16">
        <f>計算!AP385-計算!AZ385</f>
        <v/>
      </c>
      <c r="F368" s="16">
        <f>計算!AK385</f>
        <v/>
      </c>
      <c r="G368" s="16">
        <f>計算!Q385</f>
        <v/>
      </c>
      <c r="H368" s="17">
        <f>B368/550000</f>
        <v/>
      </c>
    </row>
    <row r="369">
      <c r="A369" s="16" t="n">
        <v>5660000</v>
      </c>
      <c r="B369" s="16">
        <f>計算!V386-計算!AP386</f>
        <v/>
      </c>
      <c r="C369" s="16">
        <f>計算!AF386-計算!AP386</f>
        <v/>
      </c>
      <c r="D369" s="16">
        <f>計算!V386-計算!AF386</f>
        <v/>
      </c>
      <c r="E369" s="16">
        <f>計算!AP386-計算!AZ386</f>
        <v/>
      </c>
      <c r="F369" s="16">
        <f>計算!AK386</f>
        <v/>
      </c>
      <c r="G369" s="16">
        <f>計算!Q386</f>
        <v/>
      </c>
      <c r="H369" s="17">
        <f>B369/550000</f>
        <v/>
      </c>
    </row>
    <row r="370">
      <c r="A370" s="16" t="n">
        <v>5670000</v>
      </c>
      <c r="B370" s="16">
        <f>計算!V387-計算!AP387</f>
        <v/>
      </c>
      <c r="C370" s="16">
        <f>計算!AF387-計算!AP387</f>
        <v/>
      </c>
      <c r="D370" s="16">
        <f>計算!V387-計算!AF387</f>
        <v/>
      </c>
      <c r="E370" s="16">
        <f>計算!AP387-計算!AZ387</f>
        <v/>
      </c>
      <c r="F370" s="16">
        <f>計算!AK387</f>
        <v/>
      </c>
      <c r="G370" s="16">
        <f>計算!Q387</f>
        <v/>
      </c>
      <c r="H370" s="17">
        <f>B370/550000</f>
        <v/>
      </c>
    </row>
    <row r="371">
      <c r="A371" s="16" t="n">
        <v>5680000</v>
      </c>
      <c r="B371" s="16">
        <f>計算!V388-計算!AP388</f>
        <v/>
      </c>
      <c r="C371" s="16">
        <f>計算!AF388-計算!AP388</f>
        <v/>
      </c>
      <c r="D371" s="16">
        <f>計算!V388-計算!AF388</f>
        <v/>
      </c>
      <c r="E371" s="16">
        <f>計算!AP388-計算!AZ388</f>
        <v/>
      </c>
      <c r="F371" s="16">
        <f>計算!AK388</f>
        <v/>
      </c>
      <c r="G371" s="16">
        <f>計算!Q388</f>
        <v/>
      </c>
      <c r="H371" s="17">
        <f>B371/550000</f>
        <v/>
      </c>
    </row>
    <row r="372">
      <c r="A372" s="16" t="n">
        <v>5690000</v>
      </c>
      <c r="B372" s="16">
        <f>計算!V389-計算!AP389</f>
        <v/>
      </c>
      <c r="C372" s="16">
        <f>計算!AF389-計算!AP389</f>
        <v/>
      </c>
      <c r="D372" s="16">
        <f>計算!V389-計算!AF389</f>
        <v/>
      </c>
      <c r="E372" s="16">
        <f>計算!AP389-計算!AZ389</f>
        <v/>
      </c>
      <c r="F372" s="16">
        <f>計算!AK389</f>
        <v/>
      </c>
      <c r="G372" s="16">
        <f>計算!Q389</f>
        <v/>
      </c>
      <c r="H372" s="17">
        <f>B372/550000</f>
        <v/>
      </c>
    </row>
    <row r="373">
      <c r="A373" s="16" t="n">
        <v>5700000</v>
      </c>
      <c r="B373" s="16">
        <f>計算!V390-計算!AP390</f>
        <v/>
      </c>
      <c r="C373" s="16">
        <f>計算!AF390-計算!AP390</f>
        <v/>
      </c>
      <c r="D373" s="16">
        <f>計算!V390-計算!AF390</f>
        <v/>
      </c>
      <c r="E373" s="16">
        <f>計算!AP390-計算!AZ390</f>
        <v/>
      </c>
      <c r="F373" s="16">
        <f>計算!AK390</f>
        <v/>
      </c>
      <c r="G373" s="16">
        <f>計算!Q390</f>
        <v/>
      </c>
      <c r="H373" s="17">
        <f>B373/550000</f>
        <v/>
      </c>
    </row>
    <row r="374">
      <c r="A374" s="16" t="n">
        <v>5710000</v>
      </c>
      <c r="B374" s="16">
        <f>計算!V391-計算!AP391</f>
        <v/>
      </c>
      <c r="C374" s="16">
        <f>計算!AF391-計算!AP391</f>
        <v/>
      </c>
      <c r="D374" s="16">
        <f>計算!V391-計算!AF391</f>
        <v/>
      </c>
      <c r="E374" s="16">
        <f>計算!AP391-計算!AZ391</f>
        <v/>
      </c>
      <c r="F374" s="16">
        <f>計算!AK391</f>
        <v/>
      </c>
      <c r="G374" s="16">
        <f>計算!Q391</f>
        <v/>
      </c>
      <c r="H374" s="17">
        <f>B374/550000</f>
        <v/>
      </c>
    </row>
    <row r="375">
      <c r="A375" s="16" t="n">
        <v>5720000</v>
      </c>
      <c r="B375" s="16">
        <f>計算!V392-計算!AP392</f>
        <v/>
      </c>
      <c r="C375" s="16">
        <f>計算!AF392-計算!AP392</f>
        <v/>
      </c>
      <c r="D375" s="16">
        <f>計算!V392-計算!AF392</f>
        <v/>
      </c>
      <c r="E375" s="16">
        <f>計算!AP392-計算!AZ392</f>
        <v/>
      </c>
      <c r="F375" s="16">
        <f>計算!AK392</f>
        <v/>
      </c>
      <c r="G375" s="16">
        <f>計算!Q392</f>
        <v/>
      </c>
      <c r="H375" s="17">
        <f>B375/550000</f>
        <v/>
      </c>
    </row>
    <row r="376">
      <c r="A376" s="16" t="n">
        <v>5730000</v>
      </c>
      <c r="B376" s="16">
        <f>計算!V393-計算!AP393</f>
        <v/>
      </c>
      <c r="C376" s="16">
        <f>計算!AF393-計算!AP393</f>
        <v/>
      </c>
      <c r="D376" s="16">
        <f>計算!V393-計算!AF393</f>
        <v/>
      </c>
      <c r="E376" s="16">
        <f>計算!AP393-計算!AZ393</f>
        <v/>
      </c>
      <c r="F376" s="16">
        <f>計算!AK393</f>
        <v/>
      </c>
      <c r="G376" s="16">
        <f>計算!Q393</f>
        <v/>
      </c>
      <c r="H376" s="17">
        <f>B376/550000</f>
        <v/>
      </c>
    </row>
    <row r="377">
      <c r="A377" s="16" t="n">
        <v>5740000</v>
      </c>
      <c r="B377" s="16">
        <f>計算!V394-計算!AP394</f>
        <v/>
      </c>
      <c r="C377" s="16">
        <f>計算!AF394-計算!AP394</f>
        <v/>
      </c>
      <c r="D377" s="16">
        <f>計算!V394-計算!AF394</f>
        <v/>
      </c>
      <c r="E377" s="16">
        <f>計算!AP394-計算!AZ394</f>
        <v/>
      </c>
      <c r="F377" s="16">
        <f>計算!AK394</f>
        <v/>
      </c>
      <c r="G377" s="16">
        <f>計算!Q394</f>
        <v/>
      </c>
      <c r="H377" s="17">
        <f>B377/550000</f>
        <v/>
      </c>
    </row>
    <row r="378">
      <c r="A378" s="16" t="n">
        <v>5750000</v>
      </c>
      <c r="B378" s="16">
        <f>計算!V395-計算!AP395</f>
        <v/>
      </c>
      <c r="C378" s="16">
        <f>計算!AF395-計算!AP395</f>
        <v/>
      </c>
      <c r="D378" s="16">
        <f>計算!V395-計算!AF395</f>
        <v/>
      </c>
      <c r="E378" s="16">
        <f>計算!AP395-計算!AZ395</f>
        <v/>
      </c>
      <c r="F378" s="16">
        <f>計算!AK395</f>
        <v/>
      </c>
      <c r="G378" s="16">
        <f>計算!Q395</f>
        <v/>
      </c>
      <c r="H378" s="17">
        <f>B378/550000</f>
        <v/>
      </c>
    </row>
    <row r="379">
      <c r="A379" s="16" t="n">
        <v>5760000</v>
      </c>
      <c r="B379" s="16">
        <f>計算!V396-計算!AP396</f>
        <v/>
      </c>
      <c r="C379" s="16">
        <f>計算!AF396-計算!AP396</f>
        <v/>
      </c>
      <c r="D379" s="16">
        <f>計算!V396-計算!AF396</f>
        <v/>
      </c>
      <c r="E379" s="16">
        <f>計算!AP396-計算!AZ396</f>
        <v/>
      </c>
      <c r="F379" s="16">
        <f>計算!AK396</f>
        <v/>
      </c>
      <c r="G379" s="16">
        <f>計算!Q396</f>
        <v/>
      </c>
      <c r="H379" s="17">
        <f>B379/550000</f>
        <v/>
      </c>
    </row>
    <row r="380">
      <c r="A380" s="16" t="n">
        <v>5770000</v>
      </c>
      <c r="B380" s="16">
        <f>計算!V397-計算!AP397</f>
        <v/>
      </c>
      <c r="C380" s="16">
        <f>計算!AF397-計算!AP397</f>
        <v/>
      </c>
      <c r="D380" s="16">
        <f>計算!V397-計算!AF397</f>
        <v/>
      </c>
      <c r="E380" s="16">
        <f>計算!AP397-計算!AZ397</f>
        <v/>
      </c>
      <c r="F380" s="16">
        <f>計算!AK397</f>
        <v/>
      </c>
      <c r="G380" s="16">
        <f>計算!Q397</f>
        <v/>
      </c>
      <c r="H380" s="17">
        <f>B380/550000</f>
        <v/>
      </c>
    </row>
    <row r="381">
      <c r="A381" s="16" t="n">
        <v>5780000</v>
      </c>
      <c r="B381" s="16">
        <f>計算!V398-計算!AP398</f>
        <v/>
      </c>
      <c r="C381" s="16">
        <f>計算!AF398-計算!AP398</f>
        <v/>
      </c>
      <c r="D381" s="16">
        <f>計算!V398-計算!AF398</f>
        <v/>
      </c>
      <c r="E381" s="16">
        <f>計算!AP398-計算!AZ398</f>
        <v/>
      </c>
      <c r="F381" s="16">
        <f>計算!AK398</f>
        <v/>
      </c>
      <c r="G381" s="16">
        <f>計算!Q398</f>
        <v/>
      </c>
      <c r="H381" s="17">
        <f>B381/550000</f>
        <v/>
      </c>
    </row>
    <row r="382">
      <c r="A382" s="16" t="n">
        <v>5790000</v>
      </c>
      <c r="B382" s="16">
        <f>計算!V399-計算!AP399</f>
        <v/>
      </c>
      <c r="C382" s="16">
        <f>計算!AF399-計算!AP399</f>
        <v/>
      </c>
      <c r="D382" s="16">
        <f>計算!V399-計算!AF399</f>
        <v/>
      </c>
      <c r="E382" s="16">
        <f>計算!AP399-計算!AZ399</f>
        <v/>
      </c>
      <c r="F382" s="16">
        <f>計算!AK399</f>
        <v/>
      </c>
      <c r="G382" s="16">
        <f>計算!Q399</f>
        <v/>
      </c>
      <c r="H382" s="17">
        <f>B382/550000</f>
        <v/>
      </c>
    </row>
    <row r="383">
      <c r="A383" s="16" t="n">
        <v>5800000</v>
      </c>
      <c r="B383" s="16">
        <f>計算!V400-計算!AP400</f>
        <v/>
      </c>
      <c r="C383" s="16">
        <f>計算!AF400-計算!AP400</f>
        <v/>
      </c>
      <c r="D383" s="16">
        <f>計算!V400-計算!AF400</f>
        <v/>
      </c>
      <c r="E383" s="16">
        <f>計算!AP400-計算!AZ400</f>
        <v/>
      </c>
      <c r="F383" s="16">
        <f>計算!AK400</f>
        <v/>
      </c>
      <c r="G383" s="16">
        <f>計算!Q400</f>
        <v/>
      </c>
      <c r="H383" s="17">
        <f>B383/550000</f>
        <v/>
      </c>
    </row>
    <row r="384">
      <c r="A384" s="16" t="n">
        <v>5810000</v>
      </c>
      <c r="B384" s="16">
        <f>計算!V401-計算!AP401</f>
        <v/>
      </c>
      <c r="C384" s="16">
        <f>計算!AF401-計算!AP401</f>
        <v/>
      </c>
      <c r="D384" s="16">
        <f>計算!V401-計算!AF401</f>
        <v/>
      </c>
      <c r="E384" s="16">
        <f>計算!AP401-計算!AZ401</f>
        <v/>
      </c>
      <c r="F384" s="16">
        <f>計算!AK401</f>
        <v/>
      </c>
      <c r="G384" s="16">
        <f>計算!Q401</f>
        <v/>
      </c>
      <c r="H384" s="17">
        <f>B384/550000</f>
        <v/>
      </c>
    </row>
    <row r="385">
      <c r="A385" s="16" t="n">
        <v>5820000</v>
      </c>
      <c r="B385" s="16">
        <f>計算!V402-計算!AP402</f>
        <v/>
      </c>
      <c r="C385" s="16">
        <f>計算!AF402-計算!AP402</f>
        <v/>
      </c>
      <c r="D385" s="16">
        <f>計算!V402-計算!AF402</f>
        <v/>
      </c>
      <c r="E385" s="16">
        <f>計算!AP402-計算!AZ402</f>
        <v/>
      </c>
      <c r="F385" s="16">
        <f>計算!AK402</f>
        <v/>
      </c>
      <c r="G385" s="16">
        <f>計算!Q402</f>
        <v/>
      </c>
      <c r="H385" s="17">
        <f>B385/550000</f>
        <v/>
      </c>
    </row>
    <row r="386">
      <c r="A386" s="16" t="n">
        <v>5830000</v>
      </c>
      <c r="B386" s="16">
        <f>計算!V403-計算!AP403</f>
        <v/>
      </c>
      <c r="C386" s="16">
        <f>計算!AF403-計算!AP403</f>
        <v/>
      </c>
      <c r="D386" s="16">
        <f>計算!V403-計算!AF403</f>
        <v/>
      </c>
      <c r="E386" s="16">
        <f>計算!AP403-計算!AZ403</f>
        <v/>
      </c>
      <c r="F386" s="16">
        <f>計算!AK403</f>
        <v/>
      </c>
      <c r="G386" s="16">
        <f>計算!Q403</f>
        <v/>
      </c>
      <c r="H386" s="17">
        <f>B386/550000</f>
        <v/>
      </c>
    </row>
    <row r="387">
      <c r="A387" s="16" t="n">
        <v>5840000</v>
      </c>
      <c r="B387" s="16">
        <f>計算!V404-計算!AP404</f>
        <v/>
      </c>
      <c r="C387" s="16">
        <f>計算!AF404-計算!AP404</f>
        <v/>
      </c>
      <c r="D387" s="16">
        <f>計算!V404-計算!AF404</f>
        <v/>
      </c>
      <c r="E387" s="16">
        <f>計算!AP404-計算!AZ404</f>
        <v/>
      </c>
      <c r="F387" s="16">
        <f>計算!AK404</f>
        <v/>
      </c>
      <c r="G387" s="16">
        <f>計算!Q404</f>
        <v/>
      </c>
      <c r="H387" s="17">
        <f>B387/550000</f>
        <v/>
      </c>
    </row>
    <row r="388">
      <c r="A388" s="16" t="n">
        <v>5850000</v>
      </c>
      <c r="B388" s="16">
        <f>計算!V405-計算!AP405</f>
        <v/>
      </c>
      <c r="C388" s="16">
        <f>計算!AF405-計算!AP405</f>
        <v/>
      </c>
      <c r="D388" s="16">
        <f>計算!V405-計算!AF405</f>
        <v/>
      </c>
      <c r="E388" s="16">
        <f>計算!AP405-計算!AZ405</f>
        <v/>
      </c>
      <c r="F388" s="16">
        <f>計算!AK405</f>
        <v/>
      </c>
      <c r="G388" s="16">
        <f>計算!Q405</f>
        <v/>
      </c>
      <c r="H388" s="17">
        <f>B388/550000</f>
        <v/>
      </c>
    </row>
    <row r="389">
      <c r="A389" s="16" t="n">
        <v>5860000</v>
      </c>
      <c r="B389" s="16">
        <f>計算!V406-計算!AP406</f>
        <v/>
      </c>
      <c r="C389" s="16">
        <f>計算!AF406-計算!AP406</f>
        <v/>
      </c>
      <c r="D389" s="16">
        <f>計算!V406-計算!AF406</f>
        <v/>
      </c>
      <c r="E389" s="16">
        <f>計算!AP406-計算!AZ406</f>
        <v/>
      </c>
      <c r="F389" s="16">
        <f>計算!AK406</f>
        <v/>
      </c>
      <c r="G389" s="16">
        <f>計算!Q406</f>
        <v/>
      </c>
      <c r="H389" s="17">
        <f>B389/550000</f>
        <v/>
      </c>
    </row>
    <row r="390">
      <c r="A390" s="16" t="n">
        <v>5870000</v>
      </c>
      <c r="B390" s="16">
        <f>計算!V407-計算!AP407</f>
        <v/>
      </c>
      <c r="C390" s="16">
        <f>計算!AF407-計算!AP407</f>
        <v/>
      </c>
      <c r="D390" s="16">
        <f>計算!V407-計算!AF407</f>
        <v/>
      </c>
      <c r="E390" s="16">
        <f>計算!AP407-計算!AZ407</f>
        <v/>
      </c>
      <c r="F390" s="16">
        <f>計算!AK407</f>
        <v/>
      </c>
      <c r="G390" s="16">
        <f>計算!Q407</f>
        <v/>
      </c>
      <c r="H390" s="17">
        <f>B390/550000</f>
        <v/>
      </c>
    </row>
    <row r="391">
      <c r="A391" s="16" t="n">
        <v>5880000</v>
      </c>
      <c r="B391" s="16">
        <f>計算!V408-計算!AP408</f>
        <v/>
      </c>
      <c r="C391" s="16">
        <f>計算!AF408-計算!AP408</f>
        <v/>
      </c>
      <c r="D391" s="16">
        <f>計算!V408-計算!AF408</f>
        <v/>
      </c>
      <c r="E391" s="16">
        <f>計算!AP408-計算!AZ408</f>
        <v/>
      </c>
      <c r="F391" s="16">
        <f>計算!AK408</f>
        <v/>
      </c>
      <c r="G391" s="16">
        <f>計算!Q408</f>
        <v/>
      </c>
      <c r="H391" s="17">
        <f>B391/550000</f>
        <v/>
      </c>
    </row>
    <row r="392">
      <c r="A392" s="16" t="n">
        <v>5890000</v>
      </c>
      <c r="B392" s="16">
        <f>計算!V409-計算!AP409</f>
        <v/>
      </c>
      <c r="C392" s="16">
        <f>計算!AF409-計算!AP409</f>
        <v/>
      </c>
      <c r="D392" s="16">
        <f>計算!V409-計算!AF409</f>
        <v/>
      </c>
      <c r="E392" s="16">
        <f>計算!AP409-計算!AZ409</f>
        <v/>
      </c>
      <c r="F392" s="16">
        <f>計算!AK409</f>
        <v/>
      </c>
      <c r="G392" s="16">
        <f>計算!Q409</f>
        <v/>
      </c>
      <c r="H392" s="17">
        <f>B392/550000</f>
        <v/>
      </c>
    </row>
    <row r="393">
      <c r="A393" s="16" t="n">
        <v>5900000</v>
      </c>
      <c r="B393" s="16">
        <f>計算!V410-計算!AP410</f>
        <v/>
      </c>
      <c r="C393" s="16">
        <f>計算!AF410-計算!AP410</f>
        <v/>
      </c>
      <c r="D393" s="16">
        <f>計算!V410-計算!AF410</f>
        <v/>
      </c>
      <c r="E393" s="16">
        <f>計算!AP410-計算!AZ410</f>
        <v/>
      </c>
      <c r="F393" s="16">
        <f>計算!AK410</f>
        <v/>
      </c>
      <c r="G393" s="16">
        <f>計算!Q410</f>
        <v/>
      </c>
      <c r="H393" s="17">
        <f>B393/550000</f>
        <v/>
      </c>
    </row>
    <row r="394">
      <c r="A394" s="16" t="n">
        <v>5910000</v>
      </c>
      <c r="B394" s="16">
        <f>計算!V411-計算!AP411</f>
        <v/>
      </c>
      <c r="C394" s="16">
        <f>計算!AF411-計算!AP411</f>
        <v/>
      </c>
      <c r="D394" s="16">
        <f>計算!V411-計算!AF411</f>
        <v/>
      </c>
      <c r="E394" s="16">
        <f>計算!AP411-計算!AZ411</f>
        <v/>
      </c>
      <c r="F394" s="16">
        <f>計算!AK411</f>
        <v/>
      </c>
      <c r="G394" s="16">
        <f>計算!Q411</f>
        <v/>
      </c>
      <c r="H394" s="17">
        <f>B394/550000</f>
        <v/>
      </c>
    </row>
    <row r="395">
      <c r="A395" s="16" t="n">
        <v>5920000</v>
      </c>
      <c r="B395" s="16">
        <f>計算!V412-計算!AP412</f>
        <v/>
      </c>
      <c r="C395" s="16">
        <f>計算!AF412-計算!AP412</f>
        <v/>
      </c>
      <c r="D395" s="16">
        <f>計算!V412-計算!AF412</f>
        <v/>
      </c>
      <c r="E395" s="16">
        <f>計算!AP412-計算!AZ412</f>
        <v/>
      </c>
      <c r="F395" s="16">
        <f>計算!AK412</f>
        <v/>
      </c>
      <c r="G395" s="16">
        <f>計算!Q412</f>
        <v/>
      </c>
      <c r="H395" s="17">
        <f>B395/550000</f>
        <v/>
      </c>
    </row>
    <row r="396">
      <c r="A396" s="16" t="n">
        <v>5930000</v>
      </c>
      <c r="B396" s="16">
        <f>計算!V413-計算!AP413</f>
        <v/>
      </c>
      <c r="C396" s="16">
        <f>計算!AF413-計算!AP413</f>
        <v/>
      </c>
      <c r="D396" s="16">
        <f>計算!V413-計算!AF413</f>
        <v/>
      </c>
      <c r="E396" s="16">
        <f>計算!AP413-計算!AZ413</f>
        <v/>
      </c>
      <c r="F396" s="16">
        <f>計算!AK413</f>
        <v/>
      </c>
      <c r="G396" s="16">
        <f>計算!Q413</f>
        <v/>
      </c>
      <c r="H396" s="17">
        <f>B396/550000</f>
        <v/>
      </c>
    </row>
    <row r="397">
      <c r="A397" s="16" t="n">
        <v>5940000</v>
      </c>
      <c r="B397" s="16">
        <f>計算!V414-計算!AP414</f>
        <v/>
      </c>
      <c r="C397" s="16">
        <f>計算!AF414-計算!AP414</f>
        <v/>
      </c>
      <c r="D397" s="16">
        <f>計算!V414-計算!AF414</f>
        <v/>
      </c>
      <c r="E397" s="16">
        <f>計算!AP414-計算!AZ414</f>
        <v/>
      </c>
      <c r="F397" s="16">
        <f>計算!AK414</f>
        <v/>
      </c>
      <c r="G397" s="16">
        <f>計算!Q414</f>
        <v/>
      </c>
      <c r="H397" s="17">
        <f>B397/550000</f>
        <v/>
      </c>
    </row>
    <row r="398">
      <c r="A398" s="16" t="n">
        <v>5950000</v>
      </c>
      <c r="B398" s="16">
        <f>計算!V415-計算!AP415</f>
        <v/>
      </c>
      <c r="C398" s="16">
        <f>計算!AF415-計算!AP415</f>
        <v/>
      </c>
      <c r="D398" s="16">
        <f>計算!V415-計算!AF415</f>
        <v/>
      </c>
      <c r="E398" s="16">
        <f>計算!AP415-計算!AZ415</f>
        <v/>
      </c>
      <c r="F398" s="16">
        <f>計算!AK415</f>
        <v/>
      </c>
      <c r="G398" s="16">
        <f>計算!Q415</f>
        <v/>
      </c>
      <c r="H398" s="17">
        <f>B398/550000</f>
        <v/>
      </c>
    </row>
    <row r="399">
      <c r="A399" s="16" t="n">
        <v>5960000</v>
      </c>
      <c r="B399" s="16">
        <f>計算!V416-計算!AP416</f>
        <v/>
      </c>
      <c r="C399" s="16">
        <f>計算!AF416-計算!AP416</f>
        <v/>
      </c>
      <c r="D399" s="16">
        <f>計算!V416-計算!AF416</f>
        <v/>
      </c>
      <c r="E399" s="16">
        <f>計算!AP416-計算!AZ416</f>
        <v/>
      </c>
      <c r="F399" s="16">
        <f>計算!AK416</f>
        <v/>
      </c>
      <c r="G399" s="16">
        <f>計算!Q416</f>
        <v/>
      </c>
      <c r="H399" s="17">
        <f>B399/550000</f>
        <v/>
      </c>
    </row>
    <row r="400">
      <c r="A400" s="16" t="n">
        <v>5970000</v>
      </c>
      <c r="B400" s="16">
        <f>計算!V417-計算!AP417</f>
        <v/>
      </c>
      <c r="C400" s="16">
        <f>計算!AF417-計算!AP417</f>
        <v/>
      </c>
      <c r="D400" s="16">
        <f>計算!V417-計算!AF417</f>
        <v/>
      </c>
      <c r="E400" s="16">
        <f>計算!AP417-計算!AZ417</f>
        <v/>
      </c>
      <c r="F400" s="16">
        <f>計算!AK417</f>
        <v/>
      </c>
      <c r="G400" s="16">
        <f>計算!Q417</f>
        <v/>
      </c>
      <c r="H400" s="17">
        <f>B400/550000</f>
        <v/>
      </c>
    </row>
    <row r="401">
      <c r="A401" s="16" t="n">
        <v>5980000</v>
      </c>
      <c r="B401" s="16">
        <f>計算!V418-計算!AP418</f>
        <v/>
      </c>
      <c r="C401" s="16">
        <f>計算!AF418-計算!AP418</f>
        <v/>
      </c>
      <c r="D401" s="16">
        <f>計算!V418-計算!AF418</f>
        <v/>
      </c>
      <c r="E401" s="16">
        <f>計算!AP418-計算!AZ418</f>
        <v/>
      </c>
      <c r="F401" s="16">
        <f>計算!AK418</f>
        <v/>
      </c>
      <c r="G401" s="16">
        <f>計算!Q418</f>
        <v/>
      </c>
      <c r="H401" s="17">
        <f>B401/550000</f>
        <v/>
      </c>
    </row>
    <row r="402">
      <c r="A402" s="16" t="n">
        <v>5990000</v>
      </c>
      <c r="B402" s="16">
        <f>計算!V419-計算!AP419</f>
        <v/>
      </c>
      <c r="C402" s="16">
        <f>計算!AF419-計算!AP419</f>
        <v/>
      </c>
      <c r="D402" s="16">
        <f>計算!V419-計算!AF419</f>
        <v/>
      </c>
      <c r="E402" s="16">
        <f>計算!AP419-計算!AZ419</f>
        <v/>
      </c>
      <c r="F402" s="16">
        <f>計算!AK419</f>
        <v/>
      </c>
      <c r="G402" s="16">
        <f>計算!Q419</f>
        <v/>
      </c>
      <c r="H402" s="17">
        <f>B402/550000</f>
        <v/>
      </c>
    </row>
    <row r="403">
      <c r="A403" s="16" t="n">
        <v>6000000</v>
      </c>
      <c r="B403" s="16">
        <f>計算!V420-計算!AP420</f>
        <v/>
      </c>
      <c r="C403" s="16">
        <f>計算!AF420-計算!AP420</f>
        <v/>
      </c>
      <c r="D403" s="16">
        <f>計算!V420-計算!AF420</f>
        <v/>
      </c>
      <c r="E403" s="16">
        <f>計算!AP420-計算!AZ420</f>
        <v/>
      </c>
      <c r="F403" s="16">
        <f>計算!AK420</f>
        <v/>
      </c>
      <c r="G403" s="16">
        <f>計算!Q420</f>
        <v/>
      </c>
      <c r="H403" s="17">
        <f>B403/550000</f>
        <v/>
      </c>
    </row>
    <row r="404">
      <c r="A404" s="16" t="n">
        <v>6010000</v>
      </c>
      <c r="B404" s="16">
        <f>計算!V421-計算!AP421</f>
        <v/>
      </c>
      <c r="C404" s="16">
        <f>計算!AF421-計算!AP421</f>
        <v/>
      </c>
      <c r="D404" s="16">
        <f>計算!V421-計算!AF421</f>
        <v/>
      </c>
      <c r="E404" s="16">
        <f>計算!AP421-計算!AZ421</f>
        <v/>
      </c>
      <c r="F404" s="16">
        <f>計算!AK421</f>
        <v/>
      </c>
      <c r="G404" s="16">
        <f>計算!Q421</f>
        <v/>
      </c>
      <c r="H404" s="17">
        <f>B404/550000</f>
        <v/>
      </c>
    </row>
    <row r="405">
      <c r="A405" s="16" t="n">
        <v>6020000</v>
      </c>
      <c r="B405" s="16">
        <f>計算!V422-計算!AP422</f>
        <v/>
      </c>
      <c r="C405" s="16">
        <f>計算!AF422-計算!AP422</f>
        <v/>
      </c>
      <c r="D405" s="16">
        <f>計算!V422-計算!AF422</f>
        <v/>
      </c>
      <c r="E405" s="16">
        <f>計算!AP422-計算!AZ422</f>
        <v/>
      </c>
      <c r="F405" s="16">
        <f>計算!AK422</f>
        <v/>
      </c>
      <c r="G405" s="16">
        <f>計算!Q422</f>
        <v/>
      </c>
      <c r="H405" s="17">
        <f>B405/550000</f>
        <v/>
      </c>
    </row>
    <row r="406">
      <c r="A406" s="16" t="n">
        <v>6030000</v>
      </c>
      <c r="B406" s="16">
        <f>計算!V423-計算!AP423</f>
        <v/>
      </c>
      <c r="C406" s="16">
        <f>計算!AF423-計算!AP423</f>
        <v/>
      </c>
      <c r="D406" s="16">
        <f>計算!V423-計算!AF423</f>
        <v/>
      </c>
      <c r="E406" s="16">
        <f>計算!AP423-計算!AZ423</f>
        <v/>
      </c>
      <c r="F406" s="16">
        <f>計算!AK423</f>
        <v/>
      </c>
      <c r="G406" s="16">
        <f>計算!Q423</f>
        <v/>
      </c>
      <c r="H406" s="17">
        <f>B406/550000</f>
        <v/>
      </c>
    </row>
    <row r="407">
      <c r="A407" s="16" t="n">
        <v>6040000</v>
      </c>
      <c r="B407" s="16">
        <f>計算!V424-計算!AP424</f>
        <v/>
      </c>
      <c r="C407" s="16">
        <f>計算!AF424-計算!AP424</f>
        <v/>
      </c>
      <c r="D407" s="16">
        <f>計算!V424-計算!AF424</f>
        <v/>
      </c>
      <c r="E407" s="16">
        <f>計算!AP424-計算!AZ424</f>
        <v/>
      </c>
      <c r="F407" s="16">
        <f>計算!AK424</f>
        <v/>
      </c>
      <c r="G407" s="16">
        <f>計算!Q424</f>
        <v/>
      </c>
      <c r="H407" s="17">
        <f>B407/550000</f>
        <v/>
      </c>
    </row>
    <row r="408">
      <c r="A408" s="16" t="n">
        <v>6050000</v>
      </c>
      <c r="B408" s="16">
        <f>計算!V425-計算!AP425</f>
        <v/>
      </c>
      <c r="C408" s="16">
        <f>計算!AF425-計算!AP425</f>
        <v/>
      </c>
      <c r="D408" s="16">
        <f>計算!V425-計算!AF425</f>
        <v/>
      </c>
      <c r="E408" s="16">
        <f>計算!AP425-計算!AZ425</f>
        <v/>
      </c>
      <c r="F408" s="16">
        <f>計算!AK425</f>
        <v/>
      </c>
      <c r="G408" s="16">
        <f>計算!Q425</f>
        <v/>
      </c>
      <c r="H408" s="17">
        <f>B408/550000</f>
        <v/>
      </c>
    </row>
    <row r="409">
      <c r="A409" s="16" t="n">
        <v>6060000</v>
      </c>
      <c r="B409" s="16">
        <f>計算!V426-計算!AP426</f>
        <v/>
      </c>
      <c r="C409" s="16">
        <f>計算!AF426-計算!AP426</f>
        <v/>
      </c>
      <c r="D409" s="16">
        <f>計算!V426-計算!AF426</f>
        <v/>
      </c>
      <c r="E409" s="16">
        <f>計算!AP426-計算!AZ426</f>
        <v/>
      </c>
      <c r="F409" s="16">
        <f>計算!AK426</f>
        <v/>
      </c>
      <c r="G409" s="16">
        <f>計算!Q426</f>
        <v/>
      </c>
      <c r="H409" s="17">
        <f>B409/550000</f>
        <v/>
      </c>
    </row>
    <row r="410">
      <c r="A410" s="16" t="n">
        <v>6070000</v>
      </c>
      <c r="B410" s="16">
        <f>計算!V427-計算!AP427</f>
        <v/>
      </c>
      <c r="C410" s="16">
        <f>計算!AF427-計算!AP427</f>
        <v/>
      </c>
      <c r="D410" s="16">
        <f>計算!V427-計算!AF427</f>
        <v/>
      </c>
      <c r="E410" s="16">
        <f>計算!AP427-計算!AZ427</f>
        <v/>
      </c>
      <c r="F410" s="16">
        <f>計算!AK427</f>
        <v/>
      </c>
      <c r="G410" s="16">
        <f>計算!Q427</f>
        <v/>
      </c>
      <c r="H410" s="17">
        <f>B410/550000</f>
        <v/>
      </c>
    </row>
    <row r="411">
      <c r="A411" s="16" t="n">
        <v>6080000</v>
      </c>
      <c r="B411" s="16">
        <f>計算!V428-計算!AP428</f>
        <v/>
      </c>
      <c r="C411" s="16">
        <f>計算!AF428-計算!AP428</f>
        <v/>
      </c>
      <c r="D411" s="16">
        <f>計算!V428-計算!AF428</f>
        <v/>
      </c>
      <c r="E411" s="16">
        <f>計算!AP428-計算!AZ428</f>
        <v/>
      </c>
      <c r="F411" s="16">
        <f>計算!AK428</f>
        <v/>
      </c>
      <c r="G411" s="16">
        <f>計算!Q428</f>
        <v/>
      </c>
      <c r="H411" s="17">
        <f>B411/550000</f>
        <v/>
      </c>
    </row>
    <row r="412">
      <c r="A412" s="16" t="n">
        <v>6090000</v>
      </c>
      <c r="B412" s="16">
        <f>計算!V429-計算!AP429</f>
        <v/>
      </c>
      <c r="C412" s="16">
        <f>計算!AF429-計算!AP429</f>
        <v/>
      </c>
      <c r="D412" s="16">
        <f>計算!V429-計算!AF429</f>
        <v/>
      </c>
      <c r="E412" s="16">
        <f>計算!AP429-計算!AZ429</f>
        <v/>
      </c>
      <c r="F412" s="16">
        <f>計算!AK429</f>
        <v/>
      </c>
      <c r="G412" s="16">
        <f>計算!Q429</f>
        <v/>
      </c>
      <c r="H412" s="17">
        <f>B412/550000</f>
        <v/>
      </c>
    </row>
    <row r="413">
      <c r="A413" s="16" t="n">
        <v>6100000</v>
      </c>
      <c r="B413" s="16">
        <f>計算!V430-計算!AP430</f>
        <v/>
      </c>
      <c r="C413" s="16">
        <f>計算!AF430-計算!AP430</f>
        <v/>
      </c>
      <c r="D413" s="16">
        <f>計算!V430-計算!AF430</f>
        <v/>
      </c>
      <c r="E413" s="16">
        <f>計算!AP430-計算!AZ430</f>
        <v/>
      </c>
      <c r="F413" s="16">
        <f>計算!AK430</f>
        <v/>
      </c>
      <c r="G413" s="16">
        <f>計算!Q430</f>
        <v/>
      </c>
      <c r="H413" s="17">
        <f>B413/550000</f>
        <v/>
      </c>
    </row>
    <row r="414">
      <c r="A414" s="16" t="n">
        <v>6110000</v>
      </c>
      <c r="B414" s="16">
        <f>計算!V431-計算!AP431</f>
        <v/>
      </c>
      <c r="C414" s="16">
        <f>計算!AF431-計算!AP431</f>
        <v/>
      </c>
      <c r="D414" s="16">
        <f>計算!V431-計算!AF431</f>
        <v/>
      </c>
      <c r="E414" s="16">
        <f>計算!AP431-計算!AZ431</f>
        <v/>
      </c>
      <c r="F414" s="16">
        <f>計算!AK431</f>
        <v/>
      </c>
      <c r="G414" s="16">
        <f>計算!Q431</f>
        <v/>
      </c>
      <c r="H414" s="17">
        <f>B414/550000</f>
        <v/>
      </c>
    </row>
    <row r="415">
      <c r="A415" s="16" t="n">
        <v>6120000</v>
      </c>
      <c r="B415" s="16">
        <f>計算!V432-計算!AP432</f>
        <v/>
      </c>
      <c r="C415" s="16">
        <f>計算!AF432-計算!AP432</f>
        <v/>
      </c>
      <c r="D415" s="16">
        <f>計算!V432-計算!AF432</f>
        <v/>
      </c>
      <c r="E415" s="16">
        <f>計算!AP432-計算!AZ432</f>
        <v/>
      </c>
      <c r="F415" s="16">
        <f>計算!AK432</f>
        <v/>
      </c>
      <c r="G415" s="16">
        <f>計算!Q432</f>
        <v/>
      </c>
      <c r="H415" s="17">
        <f>B415/550000</f>
        <v/>
      </c>
    </row>
    <row r="416">
      <c r="A416" s="16" t="n">
        <v>6130000</v>
      </c>
      <c r="B416" s="16">
        <f>計算!V433-計算!AP433</f>
        <v/>
      </c>
      <c r="C416" s="16">
        <f>計算!AF433-計算!AP433</f>
        <v/>
      </c>
      <c r="D416" s="16">
        <f>計算!V433-計算!AF433</f>
        <v/>
      </c>
      <c r="E416" s="16">
        <f>計算!AP433-計算!AZ433</f>
        <v/>
      </c>
      <c r="F416" s="16">
        <f>計算!AK433</f>
        <v/>
      </c>
      <c r="G416" s="16">
        <f>計算!Q433</f>
        <v/>
      </c>
      <c r="H416" s="17">
        <f>B416/550000</f>
        <v/>
      </c>
    </row>
    <row r="417">
      <c r="A417" s="16" t="n">
        <v>6140000</v>
      </c>
      <c r="B417" s="16">
        <f>計算!V434-計算!AP434</f>
        <v/>
      </c>
      <c r="C417" s="16">
        <f>計算!AF434-計算!AP434</f>
        <v/>
      </c>
      <c r="D417" s="16">
        <f>計算!V434-計算!AF434</f>
        <v/>
      </c>
      <c r="E417" s="16">
        <f>計算!AP434-計算!AZ434</f>
        <v/>
      </c>
      <c r="F417" s="16">
        <f>計算!AK434</f>
        <v/>
      </c>
      <c r="G417" s="16">
        <f>計算!Q434</f>
        <v/>
      </c>
      <c r="H417" s="17">
        <f>B417/550000</f>
        <v/>
      </c>
    </row>
    <row r="418">
      <c r="A418" s="16" t="n">
        <v>6150000</v>
      </c>
      <c r="B418" s="16">
        <f>計算!V435-計算!AP435</f>
        <v/>
      </c>
      <c r="C418" s="16">
        <f>計算!AF435-計算!AP435</f>
        <v/>
      </c>
      <c r="D418" s="16">
        <f>計算!V435-計算!AF435</f>
        <v/>
      </c>
      <c r="E418" s="16">
        <f>計算!AP435-計算!AZ435</f>
        <v/>
      </c>
      <c r="F418" s="16">
        <f>計算!AK435</f>
        <v/>
      </c>
      <c r="G418" s="16">
        <f>計算!Q435</f>
        <v/>
      </c>
      <c r="H418" s="17">
        <f>B418/550000</f>
        <v/>
      </c>
    </row>
    <row r="419">
      <c r="A419" s="16" t="n">
        <v>6160000</v>
      </c>
      <c r="B419" s="16">
        <f>計算!V436-計算!AP436</f>
        <v/>
      </c>
      <c r="C419" s="16">
        <f>計算!AF436-計算!AP436</f>
        <v/>
      </c>
      <c r="D419" s="16">
        <f>計算!V436-計算!AF436</f>
        <v/>
      </c>
      <c r="E419" s="16">
        <f>計算!AP436-計算!AZ436</f>
        <v/>
      </c>
      <c r="F419" s="16">
        <f>計算!AK436</f>
        <v/>
      </c>
      <c r="G419" s="16">
        <f>計算!Q436</f>
        <v/>
      </c>
      <c r="H419" s="17">
        <f>B419/550000</f>
        <v/>
      </c>
    </row>
    <row r="420">
      <c r="A420" s="16" t="n">
        <v>6170000</v>
      </c>
      <c r="B420" s="16">
        <f>計算!V437-計算!AP437</f>
        <v/>
      </c>
      <c r="C420" s="16">
        <f>計算!AF437-計算!AP437</f>
        <v/>
      </c>
      <c r="D420" s="16">
        <f>計算!V437-計算!AF437</f>
        <v/>
      </c>
      <c r="E420" s="16">
        <f>計算!AP437-計算!AZ437</f>
        <v/>
      </c>
      <c r="F420" s="16">
        <f>計算!AK437</f>
        <v/>
      </c>
      <c r="G420" s="16">
        <f>計算!Q437</f>
        <v/>
      </c>
      <c r="H420" s="17">
        <f>B420/550000</f>
        <v/>
      </c>
    </row>
    <row r="421">
      <c r="A421" s="16" t="n">
        <v>6180000</v>
      </c>
      <c r="B421" s="16">
        <f>計算!V438-計算!AP438</f>
        <v/>
      </c>
      <c r="C421" s="16">
        <f>計算!AF438-計算!AP438</f>
        <v/>
      </c>
      <c r="D421" s="16">
        <f>計算!V438-計算!AF438</f>
        <v/>
      </c>
      <c r="E421" s="16">
        <f>計算!AP438-計算!AZ438</f>
        <v/>
      </c>
      <c r="F421" s="16">
        <f>計算!AK438</f>
        <v/>
      </c>
      <c r="G421" s="16">
        <f>計算!Q438</f>
        <v/>
      </c>
      <c r="H421" s="17">
        <f>B421/550000</f>
        <v/>
      </c>
    </row>
    <row r="422">
      <c r="A422" s="16" t="n">
        <v>6190000</v>
      </c>
      <c r="B422" s="16">
        <f>計算!V439-計算!AP439</f>
        <v/>
      </c>
      <c r="C422" s="16">
        <f>計算!AF439-計算!AP439</f>
        <v/>
      </c>
      <c r="D422" s="16">
        <f>計算!V439-計算!AF439</f>
        <v/>
      </c>
      <c r="E422" s="16">
        <f>計算!AP439-計算!AZ439</f>
        <v/>
      </c>
      <c r="F422" s="16">
        <f>計算!AK439</f>
        <v/>
      </c>
      <c r="G422" s="16">
        <f>計算!Q439</f>
        <v/>
      </c>
      <c r="H422" s="17">
        <f>B422/550000</f>
        <v/>
      </c>
    </row>
    <row r="423">
      <c r="A423" s="16" t="n">
        <v>6200000</v>
      </c>
      <c r="B423" s="16">
        <f>計算!V440-計算!AP440</f>
        <v/>
      </c>
      <c r="C423" s="16">
        <f>計算!AF440-計算!AP440</f>
        <v/>
      </c>
      <c r="D423" s="16">
        <f>計算!V440-計算!AF440</f>
        <v/>
      </c>
      <c r="E423" s="16">
        <f>計算!AP440-計算!AZ440</f>
        <v/>
      </c>
      <c r="F423" s="16">
        <f>計算!AK440</f>
        <v/>
      </c>
      <c r="G423" s="16">
        <f>計算!Q440</f>
        <v/>
      </c>
      <c r="H423" s="17">
        <f>B423/550000</f>
        <v/>
      </c>
    </row>
    <row r="424">
      <c r="A424" s="16" t="n">
        <v>6210000</v>
      </c>
      <c r="B424" s="16">
        <f>計算!V441-計算!AP441</f>
        <v/>
      </c>
      <c r="C424" s="16">
        <f>計算!AF441-計算!AP441</f>
        <v/>
      </c>
      <c r="D424" s="16">
        <f>計算!V441-計算!AF441</f>
        <v/>
      </c>
      <c r="E424" s="16">
        <f>計算!AP441-計算!AZ441</f>
        <v/>
      </c>
      <c r="F424" s="16">
        <f>計算!AK441</f>
        <v/>
      </c>
      <c r="G424" s="16">
        <f>計算!Q441</f>
        <v/>
      </c>
      <c r="H424" s="17">
        <f>B424/550000</f>
        <v/>
      </c>
    </row>
    <row r="425">
      <c r="A425" s="16" t="n">
        <v>6220000</v>
      </c>
      <c r="B425" s="16">
        <f>計算!V442-計算!AP442</f>
        <v/>
      </c>
      <c r="C425" s="16">
        <f>計算!AF442-計算!AP442</f>
        <v/>
      </c>
      <c r="D425" s="16">
        <f>計算!V442-計算!AF442</f>
        <v/>
      </c>
      <c r="E425" s="16">
        <f>計算!AP442-計算!AZ442</f>
        <v/>
      </c>
      <c r="F425" s="16">
        <f>計算!AK442</f>
        <v/>
      </c>
      <c r="G425" s="16">
        <f>計算!Q442</f>
        <v/>
      </c>
      <c r="H425" s="17">
        <f>B425/550000</f>
        <v/>
      </c>
    </row>
    <row r="426">
      <c r="A426" s="16" t="n">
        <v>6230000</v>
      </c>
      <c r="B426" s="16">
        <f>計算!V443-計算!AP443</f>
        <v/>
      </c>
      <c r="C426" s="16">
        <f>計算!AF443-計算!AP443</f>
        <v/>
      </c>
      <c r="D426" s="16">
        <f>計算!V443-計算!AF443</f>
        <v/>
      </c>
      <c r="E426" s="16">
        <f>計算!AP443-計算!AZ443</f>
        <v/>
      </c>
      <c r="F426" s="16">
        <f>計算!AK443</f>
        <v/>
      </c>
      <c r="G426" s="16">
        <f>計算!Q443</f>
        <v/>
      </c>
      <c r="H426" s="17">
        <f>B426/550000</f>
        <v/>
      </c>
    </row>
    <row r="427">
      <c r="A427" s="16" t="n">
        <v>6240000</v>
      </c>
      <c r="B427" s="16">
        <f>計算!V444-計算!AP444</f>
        <v/>
      </c>
      <c r="C427" s="16">
        <f>計算!AF444-計算!AP444</f>
        <v/>
      </c>
      <c r="D427" s="16">
        <f>計算!V444-計算!AF444</f>
        <v/>
      </c>
      <c r="E427" s="16">
        <f>計算!AP444-計算!AZ444</f>
        <v/>
      </c>
      <c r="F427" s="16">
        <f>計算!AK444</f>
        <v/>
      </c>
      <c r="G427" s="16">
        <f>計算!Q444</f>
        <v/>
      </c>
      <c r="H427" s="17">
        <f>B427/550000</f>
        <v/>
      </c>
    </row>
    <row r="428">
      <c r="A428" s="16" t="n">
        <v>6250000</v>
      </c>
      <c r="B428" s="16">
        <f>計算!V445-計算!AP445</f>
        <v/>
      </c>
      <c r="C428" s="16">
        <f>計算!AF445-計算!AP445</f>
        <v/>
      </c>
      <c r="D428" s="16">
        <f>計算!V445-計算!AF445</f>
        <v/>
      </c>
      <c r="E428" s="16">
        <f>計算!AP445-計算!AZ445</f>
        <v/>
      </c>
      <c r="F428" s="16">
        <f>計算!AK445</f>
        <v/>
      </c>
      <c r="G428" s="16">
        <f>計算!Q445</f>
        <v/>
      </c>
      <c r="H428" s="17">
        <f>B428/550000</f>
        <v/>
      </c>
    </row>
    <row r="429">
      <c r="A429" s="16" t="n">
        <v>6260000</v>
      </c>
      <c r="B429" s="16">
        <f>計算!V446-計算!AP446</f>
        <v/>
      </c>
      <c r="C429" s="16">
        <f>計算!AF446-計算!AP446</f>
        <v/>
      </c>
      <c r="D429" s="16">
        <f>計算!V446-計算!AF446</f>
        <v/>
      </c>
      <c r="E429" s="16">
        <f>計算!AP446-計算!AZ446</f>
        <v/>
      </c>
      <c r="F429" s="16">
        <f>計算!AK446</f>
        <v/>
      </c>
      <c r="G429" s="16">
        <f>計算!Q446</f>
        <v/>
      </c>
      <c r="H429" s="17">
        <f>B429/550000</f>
        <v/>
      </c>
    </row>
    <row r="430">
      <c r="A430" s="16" t="n">
        <v>6270000</v>
      </c>
      <c r="B430" s="16">
        <f>計算!V447-計算!AP447</f>
        <v/>
      </c>
      <c r="C430" s="16">
        <f>計算!AF447-計算!AP447</f>
        <v/>
      </c>
      <c r="D430" s="16">
        <f>計算!V447-計算!AF447</f>
        <v/>
      </c>
      <c r="E430" s="16">
        <f>計算!AP447-計算!AZ447</f>
        <v/>
      </c>
      <c r="F430" s="16">
        <f>計算!AK447</f>
        <v/>
      </c>
      <c r="G430" s="16">
        <f>計算!Q447</f>
        <v/>
      </c>
      <c r="H430" s="17">
        <f>B430/550000</f>
        <v/>
      </c>
    </row>
    <row r="431">
      <c r="A431" s="16" t="n">
        <v>6280000</v>
      </c>
      <c r="B431" s="16">
        <f>計算!V448-計算!AP448</f>
        <v/>
      </c>
      <c r="C431" s="16">
        <f>計算!AF448-計算!AP448</f>
        <v/>
      </c>
      <c r="D431" s="16">
        <f>計算!V448-計算!AF448</f>
        <v/>
      </c>
      <c r="E431" s="16">
        <f>計算!AP448-計算!AZ448</f>
        <v/>
      </c>
      <c r="F431" s="16">
        <f>計算!AK448</f>
        <v/>
      </c>
      <c r="G431" s="16">
        <f>計算!Q448</f>
        <v/>
      </c>
      <c r="H431" s="17">
        <f>B431/550000</f>
        <v/>
      </c>
    </row>
    <row r="432">
      <c r="A432" s="16" t="n">
        <v>6290000</v>
      </c>
      <c r="B432" s="16">
        <f>計算!V449-計算!AP449</f>
        <v/>
      </c>
      <c r="C432" s="16">
        <f>計算!AF449-計算!AP449</f>
        <v/>
      </c>
      <c r="D432" s="16">
        <f>計算!V449-計算!AF449</f>
        <v/>
      </c>
      <c r="E432" s="16">
        <f>計算!AP449-計算!AZ449</f>
        <v/>
      </c>
      <c r="F432" s="16">
        <f>計算!AK449</f>
        <v/>
      </c>
      <c r="G432" s="16">
        <f>計算!Q449</f>
        <v/>
      </c>
      <c r="H432" s="17">
        <f>B432/550000</f>
        <v/>
      </c>
    </row>
    <row r="433">
      <c r="A433" s="16" t="n">
        <v>6300000</v>
      </c>
      <c r="B433" s="16">
        <f>計算!V450-計算!AP450</f>
        <v/>
      </c>
      <c r="C433" s="16">
        <f>計算!AF450-計算!AP450</f>
        <v/>
      </c>
      <c r="D433" s="16">
        <f>計算!V450-計算!AF450</f>
        <v/>
      </c>
      <c r="E433" s="16">
        <f>計算!AP450-計算!AZ450</f>
        <v/>
      </c>
      <c r="F433" s="16">
        <f>計算!AK450</f>
        <v/>
      </c>
      <c r="G433" s="16">
        <f>計算!Q450</f>
        <v/>
      </c>
      <c r="H433" s="17">
        <f>B433/550000</f>
        <v/>
      </c>
    </row>
    <row r="434">
      <c r="A434" s="16" t="n">
        <v>6310000</v>
      </c>
      <c r="B434" s="16">
        <f>計算!V451-計算!AP451</f>
        <v/>
      </c>
      <c r="C434" s="16">
        <f>計算!AF451-計算!AP451</f>
        <v/>
      </c>
      <c r="D434" s="16">
        <f>計算!V451-計算!AF451</f>
        <v/>
      </c>
      <c r="E434" s="16">
        <f>計算!AP451-計算!AZ451</f>
        <v/>
      </c>
      <c r="F434" s="16">
        <f>計算!AK451</f>
        <v/>
      </c>
      <c r="G434" s="16">
        <f>計算!Q451</f>
        <v/>
      </c>
      <c r="H434" s="17">
        <f>B434/550000</f>
        <v/>
      </c>
    </row>
    <row r="435">
      <c r="A435" s="16" t="n">
        <v>6320000</v>
      </c>
      <c r="B435" s="16">
        <f>計算!V452-計算!AP452</f>
        <v/>
      </c>
      <c r="C435" s="16">
        <f>計算!AF452-計算!AP452</f>
        <v/>
      </c>
      <c r="D435" s="16">
        <f>計算!V452-計算!AF452</f>
        <v/>
      </c>
      <c r="E435" s="16">
        <f>計算!AP452-計算!AZ452</f>
        <v/>
      </c>
      <c r="F435" s="16">
        <f>計算!AK452</f>
        <v/>
      </c>
      <c r="G435" s="16">
        <f>計算!Q452</f>
        <v/>
      </c>
      <c r="H435" s="17">
        <f>B435/550000</f>
        <v/>
      </c>
    </row>
    <row r="436">
      <c r="A436" s="16" t="n">
        <v>6330000</v>
      </c>
      <c r="B436" s="16">
        <f>計算!V453-計算!AP453</f>
        <v/>
      </c>
      <c r="C436" s="16">
        <f>計算!AF453-計算!AP453</f>
        <v/>
      </c>
      <c r="D436" s="16">
        <f>計算!V453-計算!AF453</f>
        <v/>
      </c>
      <c r="E436" s="16">
        <f>計算!AP453-計算!AZ453</f>
        <v/>
      </c>
      <c r="F436" s="16">
        <f>計算!AK453</f>
        <v/>
      </c>
      <c r="G436" s="16">
        <f>計算!Q453</f>
        <v/>
      </c>
      <c r="H436" s="17">
        <f>B436/550000</f>
        <v/>
      </c>
    </row>
    <row r="437">
      <c r="A437" s="16" t="n">
        <v>6340000</v>
      </c>
      <c r="B437" s="16">
        <f>計算!V454-計算!AP454</f>
        <v/>
      </c>
      <c r="C437" s="16">
        <f>計算!AF454-計算!AP454</f>
        <v/>
      </c>
      <c r="D437" s="16">
        <f>計算!V454-計算!AF454</f>
        <v/>
      </c>
      <c r="E437" s="16">
        <f>計算!AP454-計算!AZ454</f>
        <v/>
      </c>
      <c r="F437" s="16">
        <f>計算!AK454</f>
        <v/>
      </c>
      <c r="G437" s="16">
        <f>計算!Q454</f>
        <v/>
      </c>
      <c r="H437" s="17">
        <f>B437/550000</f>
        <v/>
      </c>
    </row>
    <row r="438">
      <c r="A438" s="16" t="n">
        <v>6350000</v>
      </c>
      <c r="B438" s="16">
        <f>計算!V455-計算!AP455</f>
        <v/>
      </c>
      <c r="C438" s="16">
        <f>計算!AF455-計算!AP455</f>
        <v/>
      </c>
      <c r="D438" s="16">
        <f>計算!V455-計算!AF455</f>
        <v/>
      </c>
      <c r="E438" s="16">
        <f>計算!AP455-計算!AZ455</f>
        <v/>
      </c>
      <c r="F438" s="16">
        <f>計算!AK455</f>
        <v/>
      </c>
      <c r="G438" s="16">
        <f>計算!Q455</f>
        <v/>
      </c>
      <c r="H438" s="17">
        <f>B438/550000</f>
        <v/>
      </c>
    </row>
    <row r="439">
      <c r="A439" s="16" t="n">
        <v>6360000</v>
      </c>
      <c r="B439" s="16">
        <f>計算!V456-計算!AP456</f>
        <v/>
      </c>
      <c r="C439" s="16">
        <f>計算!AF456-計算!AP456</f>
        <v/>
      </c>
      <c r="D439" s="16">
        <f>計算!V456-計算!AF456</f>
        <v/>
      </c>
      <c r="E439" s="16">
        <f>計算!AP456-計算!AZ456</f>
        <v/>
      </c>
      <c r="F439" s="16">
        <f>計算!AK456</f>
        <v/>
      </c>
      <c r="G439" s="16">
        <f>計算!Q456</f>
        <v/>
      </c>
      <c r="H439" s="17">
        <f>B439/550000</f>
        <v/>
      </c>
    </row>
    <row r="440">
      <c r="A440" s="16" t="n">
        <v>6370000</v>
      </c>
      <c r="B440" s="16">
        <f>計算!V457-計算!AP457</f>
        <v/>
      </c>
      <c r="C440" s="16">
        <f>計算!AF457-計算!AP457</f>
        <v/>
      </c>
      <c r="D440" s="16">
        <f>計算!V457-計算!AF457</f>
        <v/>
      </c>
      <c r="E440" s="16">
        <f>計算!AP457-計算!AZ457</f>
        <v/>
      </c>
      <c r="F440" s="16">
        <f>計算!AK457</f>
        <v/>
      </c>
      <c r="G440" s="16">
        <f>計算!Q457</f>
        <v/>
      </c>
      <c r="H440" s="17">
        <f>B440/550000</f>
        <v/>
      </c>
    </row>
    <row r="441">
      <c r="A441" s="16" t="n">
        <v>6380000</v>
      </c>
      <c r="B441" s="16">
        <f>計算!V458-計算!AP458</f>
        <v/>
      </c>
      <c r="C441" s="16">
        <f>計算!AF458-計算!AP458</f>
        <v/>
      </c>
      <c r="D441" s="16">
        <f>計算!V458-計算!AF458</f>
        <v/>
      </c>
      <c r="E441" s="16">
        <f>計算!AP458-計算!AZ458</f>
        <v/>
      </c>
      <c r="F441" s="16">
        <f>計算!AK458</f>
        <v/>
      </c>
      <c r="G441" s="16">
        <f>計算!Q458</f>
        <v/>
      </c>
      <c r="H441" s="17">
        <f>B441/550000</f>
        <v/>
      </c>
    </row>
    <row r="442">
      <c r="A442" s="16" t="n">
        <v>6390000</v>
      </c>
      <c r="B442" s="16">
        <f>計算!V459-計算!AP459</f>
        <v/>
      </c>
      <c r="C442" s="16">
        <f>計算!AF459-計算!AP459</f>
        <v/>
      </c>
      <c r="D442" s="16">
        <f>計算!V459-計算!AF459</f>
        <v/>
      </c>
      <c r="E442" s="16">
        <f>計算!AP459-計算!AZ459</f>
        <v/>
      </c>
      <c r="F442" s="16">
        <f>計算!AK459</f>
        <v/>
      </c>
      <c r="G442" s="16">
        <f>計算!Q459</f>
        <v/>
      </c>
      <c r="H442" s="17">
        <f>B442/550000</f>
        <v/>
      </c>
    </row>
    <row r="443">
      <c r="A443" s="16" t="n">
        <v>6400000</v>
      </c>
      <c r="B443" s="16">
        <f>計算!V460-計算!AP460</f>
        <v/>
      </c>
      <c r="C443" s="16">
        <f>計算!AF460-計算!AP460</f>
        <v/>
      </c>
      <c r="D443" s="16">
        <f>計算!V460-計算!AF460</f>
        <v/>
      </c>
      <c r="E443" s="16">
        <f>計算!AP460-計算!AZ460</f>
        <v/>
      </c>
      <c r="F443" s="16">
        <f>計算!AK460</f>
        <v/>
      </c>
      <c r="G443" s="16">
        <f>計算!Q460</f>
        <v/>
      </c>
      <c r="H443" s="17">
        <f>B443/550000</f>
        <v/>
      </c>
    </row>
    <row r="444">
      <c r="A444" s="16" t="n">
        <v>6410000</v>
      </c>
      <c r="B444" s="16">
        <f>計算!V461-計算!AP461</f>
        <v/>
      </c>
      <c r="C444" s="16">
        <f>計算!AF461-計算!AP461</f>
        <v/>
      </c>
      <c r="D444" s="16">
        <f>計算!V461-計算!AF461</f>
        <v/>
      </c>
      <c r="E444" s="16">
        <f>計算!AP461-計算!AZ461</f>
        <v/>
      </c>
      <c r="F444" s="16">
        <f>計算!AK461</f>
        <v/>
      </c>
      <c r="G444" s="16">
        <f>計算!Q461</f>
        <v/>
      </c>
      <c r="H444" s="17">
        <f>B444/550000</f>
        <v/>
      </c>
    </row>
    <row r="445">
      <c r="A445" s="16" t="n">
        <v>6420000</v>
      </c>
      <c r="B445" s="16">
        <f>計算!V462-計算!AP462</f>
        <v/>
      </c>
      <c r="C445" s="16">
        <f>計算!AF462-計算!AP462</f>
        <v/>
      </c>
      <c r="D445" s="16">
        <f>計算!V462-計算!AF462</f>
        <v/>
      </c>
      <c r="E445" s="16">
        <f>計算!AP462-計算!AZ462</f>
        <v/>
      </c>
      <c r="F445" s="16">
        <f>計算!AK462</f>
        <v/>
      </c>
      <c r="G445" s="16">
        <f>計算!Q462</f>
        <v/>
      </c>
      <c r="H445" s="17">
        <f>B445/550000</f>
        <v/>
      </c>
    </row>
    <row r="446">
      <c r="A446" s="16" t="n">
        <v>6430000</v>
      </c>
      <c r="B446" s="16">
        <f>計算!V463-計算!AP463</f>
        <v/>
      </c>
      <c r="C446" s="16">
        <f>計算!AF463-計算!AP463</f>
        <v/>
      </c>
      <c r="D446" s="16">
        <f>計算!V463-計算!AF463</f>
        <v/>
      </c>
      <c r="E446" s="16">
        <f>計算!AP463-計算!AZ463</f>
        <v/>
      </c>
      <c r="F446" s="16">
        <f>計算!AK463</f>
        <v/>
      </c>
      <c r="G446" s="16">
        <f>計算!Q463</f>
        <v/>
      </c>
      <c r="H446" s="17">
        <f>B446/550000</f>
        <v/>
      </c>
    </row>
    <row r="447">
      <c r="A447" s="16" t="n">
        <v>6440000</v>
      </c>
      <c r="B447" s="16">
        <f>計算!V464-計算!AP464</f>
        <v/>
      </c>
      <c r="C447" s="16">
        <f>計算!AF464-計算!AP464</f>
        <v/>
      </c>
      <c r="D447" s="16">
        <f>計算!V464-計算!AF464</f>
        <v/>
      </c>
      <c r="E447" s="16">
        <f>計算!AP464-計算!AZ464</f>
        <v/>
      </c>
      <c r="F447" s="16">
        <f>計算!AK464</f>
        <v/>
      </c>
      <c r="G447" s="16">
        <f>計算!Q464</f>
        <v/>
      </c>
      <c r="H447" s="17">
        <f>B447/550000</f>
        <v/>
      </c>
    </row>
    <row r="448">
      <c r="A448" s="16" t="n">
        <v>6450000</v>
      </c>
      <c r="B448" s="16">
        <f>計算!V465-計算!AP465</f>
        <v/>
      </c>
      <c r="C448" s="16">
        <f>計算!AF465-計算!AP465</f>
        <v/>
      </c>
      <c r="D448" s="16">
        <f>計算!V465-計算!AF465</f>
        <v/>
      </c>
      <c r="E448" s="16">
        <f>計算!AP465-計算!AZ465</f>
        <v/>
      </c>
      <c r="F448" s="16">
        <f>計算!AK465</f>
        <v/>
      </c>
      <c r="G448" s="16">
        <f>計算!Q465</f>
        <v/>
      </c>
      <c r="H448" s="17">
        <f>B448/550000</f>
        <v/>
      </c>
    </row>
    <row r="449">
      <c r="A449" s="16" t="n">
        <v>6460000</v>
      </c>
      <c r="B449" s="16">
        <f>計算!V466-計算!AP466</f>
        <v/>
      </c>
      <c r="C449" s="16">
        <f>計算!AF466-計算!AP466</f>
        <v/>
      </c>
      <c r="D449" s="16">
        <f>計算!V466-計算!AF466</f>
        <v/>
      </c>
      <c r="E449" s="16">
        <f>計算!AP466-計算!AZ466</f>
        <v/>
      </c>
      <c r="F449" s="16">
        <f>計算!AK466</f>
        <v/>
      </c>
      <c r="G449" s="16">
        <f>計算!Q466</f>
        <v/>
      </c>
      <c r="H449" s="17">
        <f>B449/550000</f>
        <v/>
      </c>
    </row>
    <row r="450">
      <c r="A450" s="16" t="n">
        <v>6470000</v>
      </c>
      <c r="B450" s="16">
        <f>計算!V467-計算!AP467</f>
        <v/>
      </c>
      <c r="C450" s="16">
        <f>計算!AF467-計算!AP467</f>
        <v/>
      </c>
      <c r="D450" s="16">
        <f>計算!V467-計算!AF467</f>
        <v/>
      </c>
      <c r="E450" s="16">
        <f>計算!AP467-計算!AZ467</f>
        <v/>
      </c>
      <c r="F450" s="16">
        <f>計算!AK467</f>
        <v/>
      </c>
      <c r="G450" s="16">
        <f>計算!Q467</f>
        <v/>
      </c>
      <c r="H450" s="17">
        <f>B450/550000</f>
        <v/>
      </c>
    </row>
    <row r="451">
      <c r="A451" s="16" t="n">
        <v>6480000</v>
      </c>
      <c r="B451" s="16">
        <f>計算!V468-計算!AP468</f>
        <v/>
      </c>
      <c r="C451" s="16">
        <f>計算!AF468-計算!AP468</f>
        <v/>
      </c>
      <c r="D451" s="16">
        <f>計算!V468-計算!AF468</f>
        <v/>
      </c>
      <c r="E451" s="16">
        <f>計算!AP468-計算!AZ468</f>
        <v/>
      </c>
      <c r="F451" s="16">
        <f>計算!AK468</f>
        <v/>
      </c>
      <c r="G451" s="16">
        <f>計算!Q468</f>
        <v/>
      </c>
      <c r="H451" s="17">
        <f>B451/550000</f>
        <v/>
      </c>
    </row>
    <row r="452">
      <c r="A452" s="16" t="n">
        <v>6490000</v>
      </c>
      <c r="B452" s="16">
        <f>計算!V469-計算!AP469</f>
        <v/>
      </c>
      <c r="C452" s="16">
        <f>計算!AF469-計算!AP469</f>
        <v/>
      </c>
      <c r="D452" s="16">
        <f>計算!V469-計算!AF469</f>
        <v/>
      </c>
      <c r="E452" s="16">
        <f>計算!AP469-計算!AZ469</f>
        <v/>
      </c>
      <c r="F452" s="16">
        <f>計算!AK469</f>
        <v/>
      </c>
      <c r="G452" s="16">
        <f>計算!Q469</f>
        <v/>
      </c>
      <c r="H452" s="17">
        <f>B452/550000</f>
        <v/>
      </c>
    </row>
    <row r="453">
      <c r="A453" s="16" t="n">
        <v>6500000</v>
      </c>
      <c r="B453" s="16">
        <f>計算!V470-計算!AP470</f>
        <v/>
      </c>
      <c r="C453" s="16">
        <f>計算!AF470-計算!AP470</f>
        <v/>
      </c>
      <c r="D453" s="16">
        <f>計算!V470-計算!AF470</f>
        <v/>
      </c>
      <c r="E453" s="16">
        <f>計算!AP470-計算!AZ470</f>
        <v/>
      </c>
      <c r="F453" s="16">
        <f>計算!AK470</f>
        <v/>
      </c>
      <c r="G453" s="16">
        <f>計算!Q470</f>
        <v/>
      </c>
      <c r="H453" s="17">
        <f>B453/550000</f>
        <v/>
      </c>
    </row>
    <row r="454">
      <c r="A454" s="16" t="n">
        <v>6510000</v>
      </c>
      <c r="B454" s="16">
        <f>計算!V471-計算!AP471</f>
        <v/>
      </c>
      <c r="C454" s="16">
        <f>計算!AF471-計算!AP471</f>
        <v/>
      </c>
      <c r="D454" s="16">
        <f>計算!V471-計算!AF471</f>
        <v/>
      </c>
      <c r="E454" s="16">
        <f>計算!AP471-計算!AZ471</f>
        <v/>
      </c>
      <c r="F454" s="16">
        <f>計算!AK471</f>
        <v/>
      </c>
      <c r="G454" s="16">
        <f>計算!Q471</f>
        <v/>
      </c>
      <c r="H454" s="17">
        <f>B454/550000</f>
        <v/>
      </c>
    </row>
    <row r="455">
      <c r="A455" s="16" t="n">
        <v>6520000</v>
      </c>
      <c r="B455" s="16">
        <f>計算!V472-計算!AP472</f>
        <v/>
      </c>
      <c r="C455" s="16">
        <f>計算!AF472-計算!AP472</f>
        <v/>
      </c>
      <c r="D455" s="16">
        <f>計算!V472-計算!AF472</f>
        <v/>
      </c>
      <c r="E455" s="16">
        <f>計算!AP472-計算!AZ472</f>
        <v/>
      </c>
      <c r="F455" s="16">
        <f>計算!AK472</f>
        <v/>
      </c>
      <c r="G455" s="16">
        <f>計算!Q472</f>
        <v/>
      </c>
      <c r="H455" s="17">
        <f>B455/550000</f>
        <v/>
      </c>
    </row>
    <row r="456">
      <c r="A456" s="16" t="n">
        <v>6530000</v>
      </c>
      <c r="B456" s="16">
        <f>計算!V473-計算!AP473</f>
        <v/>
      </c>
      <c r="C456" s="16">
        <f>計算!AF473-計算!AP473</f>
        <v/>
      </c>
      <c r="D456" s="16">
        <f>計算!V473-計算!AF473</f>
        <v/>
      </c>
      <c r="E456" s="16">
        <f>計算!AP473-計算!AZ473</f>
        <v/>
      </c>
      <c r="F456" s="16">
        <f>計算!AK473</f>
        <v/>
      </c>
      <c r="G456" s="16">
        <f>計算!Q473</f>
        <v/>
      </c>
      <c r="H456" s="17">
        <f>B456/550000</f>
        <v/>
      </c>
    </row>
    <row r="457">
      <c r="A457" s="16" t="n">
        <v>6540000</v>
      </c>
      <c r="B457" s="16">
        <f>計算!V474-計算!AP474</f>
        <v/>
      </c>
      <c r="C457" s="16">
        <f>計算!AF474-計算!AP474</f>
        <v/>
      </c>
      <c r="D457" s="16">
        <f>計算!V474-計算!AF474</f>
        <v/>
      </c>
      <c r="E457" s="16">
        <f>計算!AP474-計算!AZ474</f>
        <v/>
      </c>
      <c r="F457" s="16">
        <f>計算!AK474</f>
        <v/>
      </c>
      <c r="G457" s="16">
        <f>計算!Q474</f>
        <v/>
      </c>
      <c r="H457" s="17">
        <f>B457/550000</f>
        <v/>
      </c>
    </row>
    <row r="458">
      <c r="A458" s="16" t="n">
        <v>6550000</v>
      </c>
      <c r="B458" s="16">
        <f>計算!V475-計算!AP475</f>
        <v/>
      </c>
      <c r="C458" s="16">
        <f>計算!AF475-計算!AP475</f>
        <v/>
      </c>
      <c r="D458" s="16">
        <f>計算!V475-計算!AF475</f>
        <v/>
      </c>
      <c r="E458" s="16">
        <f>計算!AP475-計算!AZ475</f>
        <v/>
      </c>
      <c r="F458" s="16">
        <f>計算!AK475</f>
        <v/>
      </c>
      <c r="G458" s="16">
        <f>計算!Q475</f>
        <v/>
      </c>
      <c r="H458" s="17">
        <f>B458/550000</f>
        <v/>
      </c>
    </row>
    <row r="459">
      <c r="A459" s="16" t="n">
        <v>6560000</v>
      </c>
      <c r="B459" s="16">
        <f>計算!V476-計算!AP476</f>
        <v/>
      </c>
      <c r="C459" s="16">
        <f>計算!AF476-計算!AP476</f>
        <v/>
      </c>
      <c r="D459" s="16">
        <f>計算!V476-計算!AF476</f>
        <v/>
      </c>
      <c r="E459" s="16">
        <f>計算!AP476-計算!AZ476</f>
        <v/>
      </c>
      <c r="F459" s="16">
        <f>計算!AK476</f>
        <v/>
      </c>
      <c r="G459" s="16">
        <f>計算!Q476</f>
        <v/>
      </c>
      <c r="H459" s="17">
        <f>B459/550000</f>
        <v/>
      </c>
    </row>
    <row r="460">
      <c r="A460" s="16" t="n">
        <v>6570000</v>
      </c>
      <c r="B460" s="16">
        <f>計算!V477-計算!AP477</f>
        <v/>
      </c>
      <c r="C460" s="16">
        <f>計算!AF477-計算!AP477</f>
        <v/>
      </c>
      <c r="D460" s="16">
        <f>計算!V477-計算!AF477</f>
        <v/>
      </c>
      <c r="E460" s="16">
        <f>計算!AP477-計算!AZ477</f>
        <v/>
      </c>
      <c r="F460" s="16">
        <f>計算!AK477</f>
        <v/>
      </c>
      <c r="G460" s="16">
        <f>計算!Q477</f>
        <v/>
      </c>
      <c r="H460" s="17">
        <f>B460/550000</f>
        <v/>
      </c>
    </row>
    <row r="461">
      <c r="A461" s="16" t="n">
        <v>6580000</v>
      </c>
      <c r="B461" s="16">
        <f>計算!V478-計算!AP478</f>
        <v/>
      </c>
      <c r="C461" s="16">
        <f>計算!AF478-計算!AP478</f>
        <v/>
      </c>
      <c r="D461" s="16">
        <f>計算!V478-計算!AF478</f>
        <v/>
      </c>
      <c r="E461" s="16">
        <f>計算!AP478-計算!AZ478</f>
        <v/>
      </c>
      <c r="F461" s="16">
        <f>計算!AK478</f>
        <v/>
      </c>
      <c r="G461" s="16">
        <f>計算!Q478</f>
        <v/>
      </c>
      <c r="H461" s="17">
        <f>B461/550000</f>
        <v/>
      </c>
    </row>
    <row r="462">
      <c r="A462" s="16" t="n">
        <v>6590000</v>
      </c>
      <c r="B462" s="16">
        <f>計算!V479-計算!AP479</f>
        <v/>
      </c>
      <c r="C462" s="16">
        <f>計算!AF479-計算!AP479</f>
        <v/>
      </c>
      <c r="D462" s="16">
        <f>計算!V479-計算!AF479</f>
        <v/>
      </c>
      <c r="E462" s="16">
        <f>計算!AP479-計算!AZ479</f>
        <v/>
      </c>
      <c r="F462" s="16">
        <f>計算!AK479</f>
        <v/>
      </c>
      <c r="G462" s="16">
        <f>計算!Q479</f>
        <v/>
      </c>
      <c r="H462" s="17">
        <f>B462/550000</f>
        <v/>
      </c>
    </row>
    <row r="463">
      <c r="A463" s="16" t="n">
        <v>6600000</v>
      </c>
      <c r="B463" s="16">
        <f>計算!V480-計算!AP480</f>
        <v/>
      </c>
      <c r="C463" s="16">
        <f>計算!AF480-計算!AP480</f>
        <v/>
      </c>
      <c r="D463" s="16">
        <f>計算!V480-計算!AF480</f>
        <v/>
      </c>
      <c r="E463" s="16">
        <f>計算!AP480-計算!AZ480</f>
        <v/>
      </c>
      <c r="F463" s="16">
        <f>計算!AK480</f>
        <v/>
      </c>
      <c r="G463" s="16">
        <f>計算!Q480</f>
        <v/>
      </c>
      <c r="H463" s="17">
        <f>B463/550000</f>
        <v/>
      </c>
    </row>
    <row r="464">
      <c r="A464" s="16" t="n">
        <v>6610000</v>
      </c>
      <c r="B464" s="16">
        <f>計算!V481-計算!AP481</f>
        <v/>
      </c>
      <c r="C464" s="16">
        <f>計算!AF481-計算!AP481</f>
        <v/>
      </c>
      <c r="D464" s="16">
        <f>計算!V481-計算!AF481</f>
        <v/>
      </c>
      <c r="E464" s="16">
        <f>計算!AP481-計算!AZ481</f>
        <v/>
      </c>
      <c r="F464" s="16">
        <f>計算!AK481</f>
        <v/>
      </c>
      <c r="G464" s="16">
        <f>計算!Q481</f>
        <v/>
      </c>
      <c r="H464" s="17">
        <f>B464/550000</f>
        <v/>
      </c>
    </row>
    <row r="465">
      <c r="A465" s="16" t="n">
        <v>6620000</v>
      </c>
      <c r="B465" s="16">
        <f>計算!V482-計算!AP482</f>
        <v/>
      </c>
      <c r="C465" s="16">
        <f>計算!AF482-計算!AP482</f>
        <v/>
      </c>
      <c r="D465" s="16">
        <f>計算!V482-計算!AF482</f>
        <v/>
      </c>
      <c r="E465" s="16">
        <f>計算!AP482-計算!AZ482</f>
        <v/>
      </c>
      <c r="F465" s="16">
        <f>計算!AK482</f>
        <v/>
      </c>
      <c r="G465" s="16">
        <f>計算!Q482</f>
        <v/>
      </c>
      <c r="H465" s="17">
        <f>B465/550000</f>
        <v/>
      </c>
    </row>
    <row r="466">
      <c r="A466" s="16" t="n">
        <v>6630000</v>
      </c>
      <c r="B466" s="16">
        <f>計算!V483-計算!AP483</f>
        <v/>
      </c>
      <c r="C466" s="16">
        <f>計算!AF483-計算!AP483</f>
        <v/>
      </c>
      <c r="D466" s="16">
        <f>計算!V483-計算!AF483</f>
        <v/>
      </c>
      <c r="E466" s="16">
        <f>計算!AP483-計算!AZ483</f>
        <v/>
      </c>
      <c r="F466" s="16">
        <f>計算!AK483</f>
        <v/>
      </c>
      <c r="G466" s="16">
        <f>計算!Q483</f>
        <v/>
      </c>
      <c r="H466" s="17">
        <f>B466/550000</f>
        <v/>
      </c>
    </row>
    <row r="467">
      <c r="A467" s="16" t="n">
        <v>6640000</v>
      </c>
      <c r="B467" s="16">
        <f>計算!V484-計算!AP484</f>
        <v/>
      </c>
      <c r="C467" s="16">
        <f>計算!AF484-計算!AP484</f>
        <v/>
      </c>
      <c r="D467" s="16">
        <f>計算!V484-計算!AF484</f>
        <v/>
      </c>
      <c r="E467" s="16">
        <f>計算!AP484-計算!AZ484</f>
        <v/>
      </c>
      <c r="F467" s="16">
        <f>計算!AK484</f>
        <v/>
      </c>
      <c r="G467" s="16">
        <f>計算!Q484</f>
        <v/>
      </c>
      <c r="H467" s="17">
        <f>B467/550000</f>
        <v/>
      </c>
    </row>
    <row r="468">
      <c r="A468" s="16" t="n">
        <v>6650000</v>
      </c>
      <c r="B468" s="16">
        <f>計算!V485-計算!AP485</f>
        <v/>
      </c>
      <c r="C468" s="16">
        <f>計算!AF485-計算!AP485</f>
        <v/>
      </c>
      <c r="D468" s="16">
        <f>計算!V485-計算!AF485</f>
        <v/>
      </c>
      <c r="E468" s="16">
        <f>計算!AP485-計算!AZ485</f>
        <v/>
      </c>
      <c r="F468" s="16">
        <f>計算!AK485</f>
        <v/>
      </c>
      <c r="G468" s="16">
        <f>計算!Q485</f>
        <v/>
      </c>
      <c r="H468" s="17">
        <f>B468/550000</f>
        <v/>
      </c>
    </row>
    <row r="469">
      <c r="A469" s="16" t="n">
        <v>6660000</v>
      </c>
      <c r="B469" s="16">
        <f>計算!V486-計算!AP486</f>
        <v/>
      </c>
      <c r="C469" s="16">
        <f>計算!AF486-計算!AP486</f>
        <v/>
      </c>
      <c r="D469" s="16">
        <f>計算!V486-計算!AF486</f>
        <v/>
      </c>
      <c r="E469" s="16">
        <f>計算!AP486-計算!AZ486</f>
        <v/>
      </c>
      <c r="F469" s="16">
        <f>計算!AK486</f>
        <v/>
      </c>
      <c r="G469" s="16">
        <f>計算!Q486</f>
        <v/>
      </c>
      <c r="H469" s="17">
        <f>B469/550000</f>
        <v/>
      </c>
    </row>
    <row r="470">
      <c r="A470" s="16" t="n">
        <v>6670000</v>
      </c>
      <c r="B470" s="16">
        <f>計算!V487-計算!AP487</f>
        <v/>
      </c>
      <c r="C470" s="16">
        <f>計算!AF487-計算!AP487</f>
        <v/>
      </c>
      <c r="D470" s="16">
        <f>計算!V487-計算!AF487</f>
        <v/>
      </c>
      <c r="E470" s="16">
        <f>計算!AP487-計算!AZ487</f>
        <v/>
      </c>
      <c r="F470" s="16">
        <f>計算!AK487</f>
        <v/>
      </c>
      <c r="G470" s="16">
        <f>計算!Q487</f>
        <v/>
      </c>
      <c r="H470" s="17">
        <f>B470/550000</f>
        <v/>
      </c>
    </row>
    <row r="471">
      <c r="A471" s="16" t="n">
        <v>6680000</v>
      </c>
      <c r="B471" s="16">
        <f>計算!V488-計算!AP488</f>
        <v/>
      </c>
      <c r="C471" s="16">
        <f>計算!AF488-計算!AP488</f>
        <v/>
      </c>
      <c r="D471" s="16">
        <f>計算!V488-計算!AF488</f>
        <v/>
      </c>
      <c r="E471" s="16">
        <f>計算!AP488-計算!AZ488</f>
        <v/>
      </c>
      <c r="F471" s="16">
        <f>計算!AK488</f>
        <v/>
      </c>
      <c r="G471" s="16">
        <f>計算!Q488</f>
        <v/>
      </c>
      <c r="H471" s="17">
        <f>B471/550000</f>
        <v/>
      </c>
    </row>
    <row r="472">
      <c r="A472" s="16" t="n">
        <v>6690000</v>
      </c>
      <c r="B472" s="16">
        <f>計算!V489-計算!AP489</f>
        <v/>
      </c>
      <c r="C472" s="16">
        <f>計算!AF489-計算!AP489</f>
        <v/>
      </c>
      <c r="D472" s="16">
        <f>計算!V489-計算!AF489</f>
        <v/>
      </c>
      <c r="E472" s="16">
        <f>計算!AP489-計算!AZ489</f>
        <v/>
      </c>
      <c r="F472" s="16">
        <f>計算!AK489</f>
        <v/>
      </c>
      <c r="G472" s="16">
        <f>計算!Q489</f>
        <v/>
      </c>
      <c r="H472" s="17">
        <f>B472/550000</f>
        <v/>
      </c>
    </row>
    <row r="473">
      <c r="A473" s="16" t="n">
        <v>6700000</v>
      </c>
      <c r="B473" s="16">
        <f>計算!V490-計算!AP490</f>
        <v/>
      </c>
      <c r="C473" s="16">
        <f>計算!AF490-計算!AP490</f>
        <v/>
      </c>
      <c r="D473" s="16">
        <f>計算!V490-計算!AF490</f>
        <v/>
      </c>
      <c r="E473" s="16">
        <f>計算!AP490-計算!AZ490</f>
        <v/>
      </c>
      <c r="F473" s="16">
        <f>計算!AK490</f>
        <v/>
      </c>
      <c r="G473" s="16">
        <f>計算!Q490</f>
        <v/>
      </c>
      <c r="H473" s="17">
        <f>B473/550000</f>
        <v/>
      </c>
    </row>
    <row r="474">
      <c r="A474" s="16" t="n">
        <v>6710000</v>
      </c>
      <c r="B474" s="16">
        <f>計算!V491-計算!AP491</f>
        <v/>
      </c>
      <c r="C474" s="16">
        <f>計算!AF491-計算!AP491</f>
        <v/>
      </c>
      <c r="D474" s="16">
        <f>計算!V491-計算!AF491</f>
        <v/>
      </c>
      <c r="E474" s="16">
        <f>計算!AP491-計算!AZ491</f>
        <v/>
      </c>
      <c r="F474" s="16">
        <f>計算!AK491</f>
        <v/>
      </c>
      <c r="G474" s="16">
        <f>計算!Q491</f>
        <v/>
      </c>
      <c r="H474" s="17">
        <f>B474/550000</f>
        <v/>
      </c>
    </row>
    <row r="475">
      <c r="A475" s="16" t="n">
        <v>6720000</v>
      </c>
      <c r="B475" s="16">
        <f>計算!V492-計算!AP492</f>
        <v/>
      </c>
      <c r="C475" s="16">
        <f>計算!AF492-計算!AP492</f>
        <v/>
      </c>
      <c r="D475" s="16">
        <f>計算!V492-計算!AF492</f>
        <v/>
      </c>
      <c r="E475" s="16">
        <f>計算!AP492-計算!AZ492</f>
        <v/>
      </c>
      <c r="F475" s="16">
        <f>計算!AK492</f>
        <v/>
      </c>
      <c r="G475" s="16">
        <f>計算!Q492</f>
        <v/>
      </c>
      <c r="H475" s="17">
        <f>B475/550000</f>
        <v/>
      </c>
    </row>
    <row r="476">
      <c r="A476" s="16" t="n">
        <v>6730000</v>
      </c>
      <c r="B476" s="16">
        <f>計算!V493-計算!AP493</f>
        <v/>
      </c>
      <c r="C476" s="16">
        <f>計算!AF493-計算!AP493</f>
        <v/>
      </c>
      <c r="D476" s="16">
        <f>計算!V493-計算!AF493</f>
        <v/>
      </c>
      <c r="E476" s="16">
        <f>計算!AP493-計算!AZ493</f>
        <v/>
      </c>
      <c r="F476" s="16">
        <f>計算!AK493</f>
        <v/>
      </c>
      <c r="G476" s="16">
        <f>計算!Q493</f>
        <v/>
      </c>
      <c r="H476" s="17">
        <f>B476/550000</f>
        <v/>
      </c>
    </row>
    <row r="477">
      <c r="A477" s="16" t="n">
        <v>6740000</v>
      </c>
      <c r="B477" s="16">
        <f>計算!V494-計算!AP494</f>
        <v/>
      </c>
      <c r="C477" s="16">
        <f>計算!AF494-計算!AP494</f>
        <v/>
      </c>
      <c r="D477" s="16">
        <f>計算!V494-計算!AF494</f>
        <v/>
      </c>
      <c r="E477" s="16">
        <f>計算!AP494-計算!AZ494</f>
        <v/>
      </c>
      <c r="F477" s="16">
        <f>計算!AK494</f>
        <v/>
      </c>
      <c r="G477" s="16">
        <f>計算!Q494</f>
        <v/>
      </c>
      <c r="H477" s="17">
        <f>B477/550000</f>
        <v/>
      </c>
    </row>
    <row r="478">
      <c r="A478" s="16" t="n">
        <v>6750000</v>
      </c>
      <c r="B478" s="16">
        <f>計算!V495-計算!AP495</f>
        <v/>
      </c>
      <c r="C478" s="16">
        <f>計算!AF495-計算!AP495</f>
        <v/>
      </c>
      <c r="D478" s="16">
        <f>計算!V495-計算!AF495</f>
        <v/>
      </c>
      <c r="E478" s="16">
        <f>計算!AP495-計算!AZ495</f>
        <v/>
      </c>
      <c r="F478" s="16">
        <f>計算!AK495</f>
        <v/>
      </c>
      <c r="G478" s="16">
        <f>計算!Q495</f>
        <v/>
      </c>
      <c r="H478" s="17">
        <f>B478/550000</f>
        <v/>
      </c>
    </row>
    <row r="479">
      <c r="A479" s="16" t="n">
        <v>6760000</v>
      </c>
      <c r="B479" s="16">
        <f>計算!V496-計算!AP496</f>
        <v/>
      </c>
      <c r="C479" s="16">
        <f>計算!AF496-計算!AP496</f>
        <v/>
      </c>
      <c r="D479" s="16">
        <f>計算!V496-計算!AF496</f>
        <v/>
      </c>
      <c r="E479" s="16">
        <f>計算!AP496-計算!AZ496</f>
        <v/>
      </c>
      <c r="F479" s="16">
        <f>計算!AK496</f>
        <v/>
      </c>
      <c r="G479" s="16">
        <f>計算!Q496</f>
        <v/>
      </c>
      <c r="H479" s="17">
        <f>B479/550000</f>
        <v/>
      </c>
    </row>
    <row r="480">
      <c r="A480" s="16" t="n">
        <v>6770000</v>
      </c>
      <c r="B480" s="16">
        <f>計算!V497-計算!AP497</f>
        <v/>
      </c>
      <c r="C480" s="16">
        <f>計算!AF497-計算!AP497</f>
        <v/>
      </c>
      <c r="D480" s="16">
        <f>計算!V497-計算!AF497</f>
        <v/>
      </c>
      <c r="E480" s="16">
        <f>計算!AP497-計算!AZ497</f>
        <v/>
      </c>
      <c r="F480" s="16">
        <f>計算!AK497</f>
        <v/>
      </c>
      <c r="G480" s="16">
        <f>計算!Q497</f>
        <v/>
      </c>
      <c r="H480" s="17">
        <f>B480/550000</f>
        <v/>
      </c>
    </row>
    <row r="481">
      <c r="A481" s="16" t="n">
        <v>6780000</v>
      </c>
      <c r="B481" s="16">
        <f>計算!V498-計算!AP498</f>
        <v/>
      </c>
      <c r="C481" s="16">
        <f>計算!AF498-計算!AP498</f>
        <v/>
      </c>
      <c r="D481" s="16">
        <f>計算!V498-計算!AF498</f>
        <v/>
      </c>
      <c r="E481" s="16">
        <f>計算!AP498-計算!AZ498</f>
        <v/>
      </c>
      <c r="F481" s="16">
        <f>計算!AK498</f>
        <v/>
      </c>
      <c r="G481" s="16">
        <f>計算!Q498</f>
        <v/>
      </c>
      <c r="H481" s="17">
        <f>B481/550000</f>
        <v/>
      </c>
    </row>
    <row r="482">
      <c r="A482" s="16" t="n">
        <v>6790000</v>
      </c>
      <c r="B482" s="16">
        <f>計算!V499-計算!AP499</f>
        <v/>
      </c>
      <c r="C482" s="16">
        <f>計算!AF499-計算!AP499</f>
        <v/>
      </c>
      <c r="D482" s="16">
        <f>計算!V499-計算!AF499</f>
        <v/>
      </c>
      <c r="E482" s="16">
        <f>計算!AP499-計算!AZ499</f>
        <v/>
      </c>
      <c r="F482" s="16">
        <f>計算!AK499</f>
        <v/>
      </c>
      <c r="G482" s="16">
        <f>計算!Q499</f>
        <v/>
      </c>
      <c r="H482" s="17">
        <f>B482/550000</f>
        <v/>
      </c>
    </row>
    <row r="483">
      <c r="A483" s="16" t="n">
        <v>6800000</v>
      </c>
      <c r="B483" s="16">
        <f>計算!V500-計算!AP500</f>
        <v/>
      </c>
      <c r="C483" s="16">
        <f>計算!AF500-計算!AP500</f>
        <v/>
      </c>
      <c r="D483" s="16">
        <f>計算!V500-計算!AF500</f>
        <v/>
      </c>
      <c r="E483" s="16">
        <f>計算!AP500-計算!AZ500</f>
        <v/>
      </c>
      <c r="F483" s="16">
        <f>計算!AK500</f>
        <v/>
      </c>
      <c r="G483" s="16">
        <f>計算!Q500</f>
        <v/>
      </c>
      <c r="H483" s="17">
        <f>B483/550000</f>
        <v/>
      </c>
    </row>
    <row r="484">
      <c r="A484" s="16" t="n">
        <v>6810000</v>
      </c>
      <c r="B484" s="16">
        <f>計算!V501-計算!AP501</f>
        <v/>
      </c>
      <c r="C484" s="16">
        <f>計算!AF501-計算!AP501</f>
        <v/>
      </c>
      <c r="D484" s="16">
        <f>計算!V501-計算!AF501</f>
        <v/>
      </c>
      <c r="E484" s="16">
        <f>計算!AP501-計算!AZ501</f>
        <v/>
      </c>
      <c r="F484" s="16">
        <f>計算!AK501</f>
        <v/>
      </c>
      <c r="G484" s="16">
        <f>計算!Q501</f>
        <v/>
      </c>
      <c r="H484" s="17">
        <f>B484/550000</f>
        <v/>
      </c>
    </row>
    <row r="485">
      <c r="A485" s="16" t="n">
        <v>6820000</v>
      </c>
      <c r="B485" s="16">
        <f>計算!V502-計算!AP502</f>
        <v/>
      </c>
      <c r="C485" s="16">
        <f>計算!AF502-計算!AP502</f>
        <v/>
      </c>
      <c r="D485" s="16">
        <f>計算!V502-計算!AF502</f>
        <v/>
      </c>
      <c r="E485" s="16">
        <f>計算!AP502-計算!AZ502</f>
        <v/>
      </c>
      <c r="F485" s="16">
        <f>計算!AK502</f>
        <v/>
      </c>
      <c r="G485" s="16">
        <f>計算!Q502</f>
        <v/>
      </c>
      <c r="H485" s="17">
        <f>B485/550000</f>
        <v/>
      </c>
    </row>
    <row r="486">
      <c r="A486" s="16" t="n">
        <v>6830000</v>
      </c>
      <c r="B486" s="16">
        <f>計算!V503-計算!AP503</f>
        <v/>
      </c>
      <c r="C486" s="16">
        <f>計算!AF503-計算!AP503</f>
        <v/>
      </c>
      <c r="D486" s="16">
        <f>計算!V503-計算!AF503</f>
        <v/>
      </c>
      <c r="E486" s="16">
        <f>計算!AP503-計算!AZ503</f>
        <v/>
      </c>
      <c r="F486" s="16">
        <f>計算!AK503</f>
        <v/>
      </c>
      <c r="G486" s="16">
        <f>計算!Q503</f>
        <v/>
      </c>
      <c r="H486" s="17">
        <f>B486/550000</f>
        <v/>
      </c>
    </row>
    <row r="487">
      <c r="A487" s="16" t="n">
        <v>6840000</v>
      </c>
      <c r="B487" s="16">
        <f>計算!V504-計算!AP504</f>
        <v/>
      </c>
      <c r="C487" s="16">
        <f>計算!AF504-計算!AP504</f>
        <v/>
      </c>
      <c r="D487" s="16">
        <f>計算!V504-計算!AF504</f>
        <v/>
      </c>
      <c r="E487" s="16">
        <f>計算!AP504-計算!AZ504</f>
        <v/>
      </c>
      <c r="F487" s="16">
        <f>計算!AK504</f>
        <v/>
      </c>
      <c r="G487" s="16">
        <f>計算!Q504</f>
        <v/>
      </c>
      <c r="H487" s="17">
        <f>B487/550000</f>
        <v/>
      </c>
    </row>
    <row r="488">
      <c r="A488" s="16" t="n">
        <v>6850000</v>
      </c>
      <c r="B488" s="16">
        <f>計算!V505-計算!AP505</f>
        <v/>
      </c>
      <c r="C488" s="16">
        <f>計算!AF505-計算!AP505</f>
        <v/>
      </c>
      <c r="D488" s="16">
        <f>計算!V505-計算!AF505</f>
        <v/>
      </c>
      <c r="E488" s="16">
        <f>計算!AP505-計算!AZ505</f>
        <v/>
      </c>
      <c r="F488" s="16">
        <f>計算!AK505</f>
        <v/>
      </c>
      <c r="G488" s="16">
        <f>計算!Q505</f>
        <v/>
      </c>
      <c r="H488" s="17">
        <f>B488/550000</f>
        <v/>
      </c>
    </row>
    <row r="489">
      <c r="A489" s="16" t="n">
        <v>6860000</v>
      </c>
      <c r="B489" s="16">
        <f>計算!V506-計算!AP506</f>
        <v/>
      </c>
      <c r="C489" s="16">
        <f>計算!AF506-計算!AP506</f>
        <v/>
      </c>
      <c r="D489" s="16">
        <f>計算!V506-計算!AF506</f>
        <v/>
      </c>
      <c r="E489" s="16">
        <f>計算!AP506-計算!AZ506</f>
        <v/>
      </c>
      <c r="F489" s="16">
        <f>計算!AK506</f>
        <v/>
      </c>
      <c r="G489" s="16">
        <f>計算!Q506</f>
        <v/>
      </c>
      <c r="H489" s="17">
        <f>B489/550000</f>
        <v/>
      </c>
    </row>
    <row r="490">
      <c r="A490" s="16" t="n">
        <v>6870000</v>
      </c>
      <c r="B490" s="16">
        <f>計算!V507-計算!AP507</f>
        <v/>
      </c>
      <c r="C490" s="16">
        <f>計算!AF507-計算!AP507</f>
        <v/>
      </c>
      <c r="D490" s="16">
        <f>計算!V507-計算!AF507</f>
        <v/>
      </c>
      <c r="E490" s="16">
        <f>計算!AP507-計算!AZ507</f>
        <v/>
      </c>
      <c r="F490" s="16">
        <f>計算!AK507</f>
        <v/>
      </c>
      <c r="G490" s="16">
        <f>計算!Q507</f>
        <v/>
      </c>
      <c r="H490" s="17">
        <f>B490/550000</f>
        <v/>
      </c>
    </row>
    <row r="491">
      <c r="A491" s="16" t="n">
        <v>6880000</v>
      </c>
      <c r="B491" s="16">
        <f>計算!V508-計算!AP508</f>
        <v/>
      </c>
      <c r="C491" s="16">
        <f>計算!AF508-計算!AP508</f>
        <v/>
      </c>
      <c r="D491" s="16">
        <f>計算!V508-計算!AF508</f>
        <v/>
      </c>
      <c r="E491" s="16">
        <f>計算!AP508-計算!AZ508</f>
        <v/>
      </c>
      <c r="F491" s="16">
        <f>計算!AK508</f>
        <v/>
      </c>
      <c r="G491" s="16">
        <f>計算!Q508</f>
        <v/>
      </c>
      <c r="H491" s="17">
        <f>B491/550000</f>
        <v/>
      </c>
    </row>
    <row r="492">
      <c r="A492" s="16" t="n">
        <v>6890000</v>
      </c>
      <c r="B492" s="16">
        <f>計算!V509-計算!AP509</f>
        <v/>
      </c>
      <c r="C492" s="16">
        <f>計算!AF509-計算!AP509</f>
        <v/>
      </c>
      <c r="D492" s="16">
        <f>計算!V509-計算!AF509</f>
        <v/>
      </c>
      <c r="E492" s="16">
        <f>計算!AP509-計算!AZ509</f>
        <v/>
      </c>
      <c r="F492" s="16">
        <f>計算!AK509</f>
        <v/>
      </c>
      <c r="G492" s="16">
        <f>計算!Q509</f>
        <v/>
      </c>
      <c r="H492" s="17">
        <f>B492/550000</f>
        <v/>
      </c>
    </row>
    <row r="493">
      <c r="A493" s="16" t="n">
        <v>6900000</v>
      </c>
      <c r="B493" s="16">
        <f>計算!V510-計算!AP510</f>
        <v/>
      </c>
      <c r="C493" s="16">
        <f>計算!AF510-計算!AP510</f>
        <v/>
      </c>
      <c r="D493" s="16">
        <f>計算!V510-計算!AF510</f>
        <v/>
      </c>
      <c r="E493" s="16">
        <f>計算!AP510-計算!AZ510</f>
        <v/>
      </c>
      <c r="F493" s="16">
        <f>計算!AK510</f>
        <v/>
      </c>
      <c r="G493" s="16">
        <f>計算!Q510</f>
        <v/>
      </c>
      <c r="H493" s="17">
        <f>B493/550000</f>
        <v/>
      </c>
    </row>
    <row r="494">
      <c r="A494" s="16" t="n">
        <v>6910000</v>
      </c>
      <c r="B494" s="16">
        <f>計算!V511-計算!AP511</f>
        <v/>
      </c>
      <c r="C494" s="16">
        <f>計算!AF511-計算!AP511</f>
        <v/>
      </c>
      <c r="D494" s="16">
        <f>計算!V511-計算!AF511</f>
        <v/>
      </c>
      <c r="E494" s="16">
        <f>計算!AP511-計算!AZ511</f>
        <v/>
      </c>
      <c r="F494" s="16">
        <f>計算!AK511</f>
        <v/>
      </c>
      <c r="G494" s="16">
        <f>計算!Q511</f>
        <v/>
      </c>
      <c r="H494" s="17">
        <f>B494/550000</f>
        <v/>
      </c>
    </row>
    <row r="495">
      <c r="A495" s="16" t="n">
        <v>6920000</v>
      </c>
      <c r="B495" s="16">
        <f>計算!V512-計算!AP512</f>
        <v/>
      </c>
      <c r="C495" s="16">
        <f>計算!AF512-計算!AP512</f>
        <v/>
      </c>
      <c r="D495" s="16">
        <f>計算!V512-計算!AF512</f>
        <v/>
      </c>
      <c r="E495" s="16">
        <f>計算!AP512-計算!AZ512</f>
        <v/>
      </c>
      <c r="F495" s="16">
        <f>計算!AK512</f>
        <v/>
      </c>
      <c r="G495" s="16">
        <f>計算!Q512</f>
        <v/>
      </c>
      <c r="H495" s="17">
        <f>B495/550000</f>
        <v/>
      </c>
    </row>
    <row r="496">
      <c r="A496" s="16" t="n">
        <v>6930000</v>
      </c>
      <c r="B496" s="16">
        <f>計算!V513-計算!AP513</f>
        <v/>
      </c>
      <c r="C496" s="16">
        <f>計算!AF513-計算!AP513</f>
        <v/>
      </c>
      <c r="D496" s="16">
        <f>計算!V513-計算!AF513</f>
        <v/>
      </c>
      <c r="E496" s="16">
        <f>計算!AP513-計算!AZ513</f>
        <v/>
      </c>
      <c r="F496" s="16">
        <f>計算!AK513</f>
        <v/>
      </c>
      <c r="G496" s="16">
        <f>計算!Q513</f>
        <v/>
      </c>
      <c r="H496" s="17">
        <f>B496/550000</f>
        <v/>
      </c>
    </row>
    <row r="497">
      <c r="A497" s="16" t="n">
        <v>6940000</v>
      </c>
      <c r="B497" s="16">
        <f>計算!V514-計算!AP514</f>
        <v/>
      </c>
      <c r="C497" s="16">
        <f>計算!AF514-計算!AP514</f>
        <v/>
      </c>
      <c r="D497" s="16">
        <f>計算!V514-計算!AF514</f>
        <v/>
      </c>
      <c r="E497" s="16">
        <f>計算!AP514-計算!AZ514</f>
        <v/>
      </c>
      <c r="F497" s="16">
        <f>計算!AK514</f>
        <v/>
      </c>
      <c r="G497" s="16">
        <f>計算!Q514</f>
        <v/>
      </c>
      <c r="H497" s="17">
        <f>B497/550000</f>
        <v/>
      </c>
    </row>
    <row r="498">
      <c r="A498" s="16" t="n">
        <v>6950000</v>
      </c>
      <c r="B498" s="16">
        <f>計算!V515-計算!AP515</f>
        <v/>
      </c>
      <c r="C498" s="16">
        <f>計算!AF515-計算!AP515</f>
        <v/>
      </c>
      <c r="D498" s="16">
        <f>計算!V515-計算!AF515</f>
        <v/>
      </c>
      <c r="E498" s="16">
        <f>計算!AP515-計算!AZ515</f>
        <v/>
      </c>
      <c r="F498" s="16">
        <f>計算!AK515</f>
        <v/>
      </c>
      <c r="G498" s="16">
        <f>計算!Q515</f>
        <v/>
      </c>
      <c r="H498" s="17">
        <f>B498/550000</f>
        <v/>
      </c>
    </row>
    <row r="499">
      <c r="A499" s="16" t="n">
        <v>6960000</v>
      </c>
      <c r="B499" s="16">
        <f>計算!V516-計算!AP516</f>
        <v/>
      </c>
      <c r="C499" s="16">
        <f>計算!AF516-計算!AP516</f>
        <v/>
      </c>
      <c r="D499" s="16">
        <f>計算!V516-計算!AF516</f>
        <v/>
      </c>
      <c r="E499" s="16">
        <f>計算!AP516-計算!AZ516</f>
        <v/>
      </c>
      <c r="F499" s="16">
        <f>計算!AK516</f>
        <v/>
      </c>
      <c r="G499" s="16">
        <f>計算!Q516</f>
        <v/>
      </c>
      <c r="H499" s="17">
        <f>B499/550000</f>
        <v/>
      </c>
    </row>
    <row r="500">
      <c r="A500" s="16" t="n">
        <v>6970000</v>
      </c>
      <c r="B500" s="16">
        <f>計算!V517-計算!AP517</f>
        <v/>
      </c>
      <c r="C500" s="16">
        <f>計算!AF517-計算!AP517</f>
        <v/>
      </c>
      <c r="D500" s="16">
        <f>計算!V517-計算!AF517</f>
        <v/>
      </c>
      <c r="E500" s="16">
        <f>計算!AP517-計算!AZ517</f>
        <v/>
      </c>
      <c r="F500" s="16">
        <f>計算!AK517</f>
        <v/>
      </c>
      <c r="G500" s="16">
        <f>計算!Q517</f>
        <v/>
      </c>
      <c r="H500" s="17">
        <f>B500/550000</f>
        <v/>
      </c>
    </row>
    <row r="501">
      <c r="A501" s="16" t="n">
        <v>6980000</v>
      </c>
      <c r="B501" s="16">
        <f>計算!V518-計算!AP518</f>
        <v/>
      </c>
      <c r="C501" s="16">
        <f>計算!AF518-計算!AP518</f>
        <v/>
      </c>
      <c r="D501" s="16">
        <f>計算!V518-計算!AF518</f>
        <v/>
      </c>
      <c r="E501" s="16">
        <f>計算!AP518-計算!AZ518</f>
        <v/>
      </c>
      <c r="F501" s="16">
        <f>計算!AK518</f>
        <v/>
      </c>
      <c r="G501" s="16">
        <f>計算!Q518</f>
        <v/>
      </c>
      <c r="H501" s="17">
        <f>B501/550000</f>
        <v/>
      </c>
    </row>
    <row r="502">
      <c r="A502" s="16" t="n">
        <v>6990000</v>
      </c>
      <c r="B502" s="16">
        <f>計算!V519-計算!AP519</f>
        <v/>
      </c>
      <c r="C502" s="16">
        <f>計算!AF519-計算!AP519</f>
        <v/>
      </c>
      <c r="D502" s="16">
        <f>計算!V519-計算!AF519</f>
        <v/>
      </c>
      <c r="E502" s="16">
        <f>計算!AP519-計算!AZ519</f>
        <v/>
      </c>
      <c r="F502" s="16">
        <f>計算!AK519</f>
        <v/>
      </c>
      <c r="G502" s="16">
        <f>計算!Q519</f>
        <v/>
      </c>
      <c r="H502" s="17">
        <f>B502/550000</f>
        <v/>
      </c>
    </row>
    <row r="503">
      <c r="A503" s="16" t="n">
        <v>7000000</v>
      </c>
      <c r="B503" s="16">
        <f>計算!V520-計算!AP520</f>
        <v/>
      </c>
      <c r="C503" s="16">
        <f>計算!AF520-計算!AP520</f>
        <v/>
      </c>
      <c r="D503" s="16">
        <f>計算!V520-計算!AF520</f>
        <v/>
      </c>
      <c r="E503" s="16">
        <f>計算!AP520-計算!AZ520</f>
        <v/>
      </c>
      <c r="F503" s="16">
        <f>計算!AK520</f>
        <v/>
      </c>
      <c r="G503" s="16">
        <f>計算!Q520</f>
        <v/>
      </c>
      <c r="H503" s="17">
        <f>B503/550000</f>
        <v/>
      </c>
    </row>
    <row r="504">
      <c r="A504" s="16" t="n">
        <v>7010000</v>
      </c>
      <c r="B504" s="16">
        <f>計算!V521-計算!AP521</f>
        <v/>
      </c>
      <c r="C504" s="16">
        <f>計算!AF521-計算!AP521</f>
        <v/>
      </c>
      <c r="D504" s="16">
        <f>計算!V521-計算!AF521</f>
        <v/>
      </c>
      <c r="E504" s="16">
        <f>計算!AP521-計算!AZ521</f>
        <v/>
      </c>
      <c r="F504" s="16">
        <f>計算!AK521</f>
        <v/>
      </c>
      <c r="G504" s="16">
        <f>計算!Q521</f>
        <v/>
      </c>
      <c r="H504" s="17">
        <f>B504/550000</f>
        <v/>
      </c>
    </row>
    <row r="505">
      <c r="A505" s="16" t="n">
        <v>7020000</v>
      </c>
      <c r="B505" s="16">
        <f>計算!V522-計算!AP522</f>
        <v/>
      </c>
      <c r="C505" s="16">
        <f>計算!AF522-計算!AP522</f>
        <v/>
      </c>
      <c r="D505" s="16">
        <f>計算!V522-計算!AF522</f>
        <v/>
      </c>
      <c r="E505" s="16">
        <f>計算!AP522-計算!AZ522</f>
        <v/>
      </c>
      <c r="F505" s="16">
        <f>計算!AK522</f>
        <v/>
      </c>
      <c r="G505" s="16">
        <f>計算!Q522</f>
        <v/>
      </c>
      <c r="H505" s="17">
        <f>B505/550000</f>
        <v/>
      </c>
    </row>
    <row r="506">
      <c r="A506" s="16" t="n">
        <v>7030000</v>
      </c>
      <c r="B506" s="16">
        <f>計算!V523-計算!AP523</f>
        <v/>
      </c>
      <c r="C506" s="16">
        <f>計算!AF523-計算!AP523</f>
        <v/>
      </c>
      <c r="D506" s="16">
        <f>計算!V523-計算!AF523</f>
        <v/>
      </c>
      <c r="E506" s="16">
        <f>計算!AP523-計算!AZ523</f>
        <v/>
      </c>
      <c r="F506" s="16">
        <f>計算!AK523</f>
        <v/>
      </c>
      <c r="G506" s="16">
        <f>計算!Q523</f>
        <v/>
      </c>
      <c r="H506" s="17">
        <f>B506/550000</f>
        <v/>
      </c>
    </row>
    <row r="507">
      <c r="A507" s="16" t="n">
        <v>7040000</v>
      </c>
      <c r="B507" s="16">
        <f>計算!V524-計算!AP524</f>
        <v/>
      </c>
      <c r="C507" s="16">
        <f>計算!AF524-計算!AP524</f>
        <v/>
      </c>
      <c r="D507" s="16">
        <f>計算!V524-計算!AF524</f>
        <v/>
      </c>
      <c r="E507" s="16">
        <f>計算!AP524-計算!AZ524</f>
        <v/>
      </c>
      <c r="F507" s="16">
        <f>計算!AK524</f>
        <v/>
      </c>
      <c r="G507" s="16">
        <f>計算!Q524</f>
        <v/>
      </c>
      <c r="H507" s="17">
        <f>B507/550000</f>
        <v/>
      </c>
    </row>
    <row r="508">
      <c r="A508" s="16" t="n">
        <v>7050000</v>
      </c>
      <c r="B508" s="16">
        <f>計算!V525-計算!AP525</f>
        <v/>
      </c>
      <c r="C508" s="16">
        <f>計算!AF525-計算!AP525</f>
        <v/>
      </c>
      <c r="D508" s="16">
        <f>計算!V525-計算!AF525</f>
        <v/>
      </c>
      <c r="E508" s="16">
        <f>計算!AP525-計算!AZ525</f>
        <v/>
      </c>
      <c r="F508" s="16">
        <f>計算!AK525</f>
        <v/>
      </c>
      <c r="G508" s="16">
        <f>計算!Q525</f>
        <v/>
      </c>
      <c r="H508" s="17">
        <f>B508/550000</f>
        <v/>
      </c>
    </row>
    <row r="509">
      <c r="A509" s="16" t="n">
        <v>7060000</v>
      </c>
      <c r="B509" s="16">
        <f>計算!V526-計算!AP526</f>
        <v/>
      </c>
      <c r="C509" s="16">
        <f>計算!AF526-計算!AP526</f>
        <v/>
      </c>
      <c r="D509" s="16">
        <f>計算!V526-計算!AF526</f>
        <v/>
      </c>
      <c r="E509" s="16">
        <f>計算!AP526-計算!AZ526</f>
        <v/>
      </c>
      <c r="F509" s="16">
        <f>計算!AK526</f>
        <v/>
      </c>
      <c r="G509" s="16">
        <f>計算!Q526</f>
        <v/>
      </c>
      <c r="H509" s="17">
        <f>B509/550000</f>
        <v/>
      </c>
    </row>
    <row r="510">
      <c r="A510" s="16" t="n">
        <v>7070000</v>
      </c>
      <c r="B510" s="16">
        <f>計算!V527-計算!AP527</f>
        <v/>
      </c>
      <c r="C510" s="16">
        <f>計算!AF527-計算!AP527</f>
        <v/>
      </c>
      <c r="D510" s="16">
        <f>計算!V527-計算!AF527</f>
        <v/>
      </c>
      <c r="E510" s="16">
        <f>計算!AP527-計算!AZ527</f>
        <v/>
      </c>
      <c r="F510" s="16">
        <f>計算!AK527</f>
        <v/>
      </c>
      <c r="G510" s="16">
        <f>計算!Q527</f>
        <v/>
      </c>
      <c r="H510" s="17">
        <f>B510/550000</f>
        <v/>
      </c>
    </row>
    <row r="511">
      <c r="A511" s="16" t="n">
        <v>7080000</v>
      </c>
      <c r="B511" s="16">
        <f>計算!V528-計算!AP528</f>
        <v/>
      </c>
      <c r="C511" s="16">
        <f>計算!AF528-計算!AP528</f>
        <v/>
      </c>
      <c r="D511" s="16">
        <f>計算!V528-計算!AF528</f>
        <v/>
      </c>
      <c r="E511" s="16">
        <f>計算!AP528-計算!AZ528</f>
        <v/>
      </c>
      <c r="F511" s="16">
        <f>計算!AK528</f>
        <v/>
      </c>
      <c r="G511" s="16">
        <f>計算!Q528</f>
        <v/>
      </c>
      <c r="H511" s="17">
        <f>B511/550000</f>
        <v/>
      </c>
    </row>
    <row r="512">
      <c r="A512" s="16" t="n">
        <v>7090000</v>
      </c>
      <c r="B512" s="16">
        <f>計算!V529-計算!AP529</f>
        <v/>
      </c>
      <c r="C512" s="16">
        <f>計算!AF529-計算!AP529</f>
        <v/>
      </c>
      <c r="D512" s="16">
        <f>計算!V529-計算!AF529</f>
        <v/>
      </c>
      <c r="E512" s="16">
        <f>計算!AP529-計算!AZ529</f>
        <v/>
      </c>
      <c r="F512" s="16">
        <f>計算!AK529</f>
        <v/>
      </c>
      <c r="G512" s="16">
        <f>計算!Q529</f>
        <v/>
      </c>
      <c r="H512" s="17">
        <f>B512/550000</f>
        <v/>
      </c>
    </row>
    <row r="513">
      <c r="A513" s="16" t="n">
        <v>7100000</v>
      </c>
      <c r="B513" s="16">
        <f>計算!V530-計算!AP530</f>
        <v/>
      </c>
      <c r="C513" s="16">
        <f>計算!AF530-計算!AP530</f>
        <v/>
      </c>
      <c r="D513" s="16">
        <f>計算!V530-計算!AF530</f>
        <v/>
      </c>
      <c r="E513" s="16">
        <f>計算!AP530-計算!AZ530</f>
        <v/>
      </c>
      <c r="F513" s="16">
        <f>計算!AK530</f>
        <v/>
      </c>
      <c r="G513" s="16">
        <f>計算!Q530</f>
        <v/>
      </c>
      <c r="H513" s="17">
        <f>B513/550000</f>
        <v/>
      </c>
    </row>
    <row r="514">
      <c r="A514" s="16" t="n">
        <v>7110000</v>
      </c>
      <c r="B514" s="16">
        <f>計算!V531-計算!AP531</f>
        <v/>
      </c>
      <c r="C514" s="16">
        <f>計算!AF531-計算!AP531</f>
        <v/>
      </c>
      <c r="D514" s="16">
        <f>計算!V531-計算!AF531</f>
        <v/>
      </c>
      <c r="E514" s="16">
        <f>計算!AP531-計算!AZ531</f>
        <v/>
      </c>
      <c r="F514" s="16">
        <f>計算!AK531</f>
        <v/>
      </c>
      <c r="G514" s="16">
        <f>計算!Q531</f>
        <v/>
      </c>
      <c r="H514" s="17">
        <f>B514/550000</f>
        <v/>
      </c>
    </row>
    <row r="515">
      <c r="A515" s="16" t="n">
        <v>7120000</v>
      </c>
      <c r="B515" s="16">
        <f>計算!V532-計算!AP532</f>
        <v/>
      </c>
      <c r="C515" s="16">
        <f>計算!AF532-計算!AP532</f>
        <v/>
      </c>
      <c r="D515" s="16">
        <f>計算!V532-計算!AF532</f>
        <v/>
      </c>
      <c r="E515" s="16">
        <f>計算!AP532-計算!AZ532</f>
        <v/>
      </c>
      <c r="F515" s="16">
        <f>計算!AK532</f>
        <v/>
      </c>
      <c r="G515" s="16">
        <f>計算!Q532</f>
        <v/>
      </c>
      <c r="H515" s="17">
        <f>B515/550000</f>
        <v/>
      </c>
    </row>
    <row r="516">
      <c r="A516" s="16" t="n">
        <v>7130000</v>
      </c>
      <c r="B516" s="16">
        <f>計算!V533-計算!AP533</f>
        <v/>
      </c>
      <c r="C516" s="16">
        <f>計算!AF533-計算!AP533</f>
        <v/>
      </c>
      <c r="D516" s="16">
        <f>計算!V533-計算!AF533</f>
        <v/>
      </c>
      <c r="E516" s="16">
        <f>計算!AP533-計算!AZ533</f>
        <v/>
      </c>
      <c r="F516" s="16">
        <f>計算!AK533</f>
        <v/>
      </c>
      <c r="G516" s="16">
        <f>計算!Q533</f>
        <v/>
      </c>
      <c r="H516" s="17">
        <f>B516/550000</f>
        <v/>
      </c>
    </row>
    <row r="517">
      <c r="A517" s="16" t="n">
        <v>7140000</v>
      </c>
      <c r="B517" s="16">
        <f>計算!V534-計算!AP534</f>
        <v/>
      </c>
      <c r="C517" s="16">
        <f>計算!AF534-計算!AP534</f>
        <v/>
      </c>
      <c r="D517" s="16">
        <f>計算!V534-計算!AF534</f>
        <v/>
      </c>
      <c r="E517" s="16">
        <f>計算!AP534-計算!AZ534</f>
        <v/>
      </c>
      <c r="F517" s="16">
        <f>計算!AK534</f>
        <v/>
      </c>
      <c r="G517" s="16">
        <f>計算!Q534</f>
        <v/>
      </c>
      <c r="H517" s="17">
        <f>B517/550000</f>
        <v/>
      </c>
    </row>
    <row r="518">
      <c r="A518" s="16" t="n">
        <v>7150000</v>
      </c>
      <c r="B518" s="16">
        <f>計算!V535-計算!AP535</f>
        <v/>
      </c>
      <c r="C518" s="16">
        <f>計算!AF535-計算!AP535</f>
        <v/>
      </c>
      <c r="D518" s="16">
        <f>計算!V535-計算!AF535</f>
        <v/>
      </c>
      <c r="E518" s="16">
        <f>計算!AP535-計算!AZ535</f>
        <v/>
      </c>
      <c r="F518" s="16">
        <f>計算!AK535</f>
        <v/>
      </c>
      <c r="G518" s="16">
        <f>計算!Q535</f>
        <v/>
      </c>
      <c r="H518" s="17">
        <f>B518/550000</f>
        <v/>
      </c>
    </row>
    <row r="519">
      <c r="A519" s="16" t="n">
        <v>7160000</v>
      </c>
      <c r="B519" s="16">
        <f>計算!V536-計算!AP536</f>
        <v/>
      </c>
      <c r="C519" s="16">
        <f>計算!AF536-計算!AP536</f>
        <v/>
      </c>
      <c r="D519" s="16">
        <f>計算!V536-計算!AF536</f>
        <v/>
      </c>
      <c r="E519" s="16">
        <f>計算!AP536-計算!AZ536</f>
        <v/>
      </c>
      <c r="F519" s="16">
        <f>計算!AK536</f>
        <v/>
      </c>
      <c r="G519" s="16">
        <f>計算!Q536</f>
        <v/>
      </c>
      <c r="H519" s="17">
        <f>B519/550000</f>
        <v/>
      </c>
    </row>
    <row r="520">
      <c r="A520" s="16" t="n">
        <v>7170000</v>
      </c>
      <c r="B520" s="16">
        <f>計算!V537-計算!AP537</f>
        <v/>
      </c>
      <c r="C520" s="16">
        <f>計算!AF537-計算!AP537</f>
        <v/>
      </c>
      <c r="D520" s="16">
        <f>計算!V537-計算!AF537</f>
        <v/>
      </c>
      <c r="E520" s="16">
        <f>計算!AP537-計算!AZ537</f>
        <v/>
      </c>
      <c r="F520" s="16">
        <f>計算!AK537</f>
        <v/>
      </c>
      <c r="G520" s="16">
        <f>計算!Q537</f>
        <v/>
      </c>
      <c r="H520" s="17">
        <f>B520/550000</f>
        <v/>
      </c>
    </row>
    <row r="521">
      <c r="A521" s="16" t="n">
        <v>7180000</v>
      </c>
      <c r="B521" s="16">
        <f>計算!V538-計算!AP538</f>
        <v/>
      </c>
      <c r="C521" s="16">
        <f>計算!AF538-計算!AP538</f>
        <v/>
      </c>
      <c r="D521" s="16">
        <f>計算!V538-計算!AF538</f>
        <v/>
      </c>
      <c r="E521" s="16">
        <f>計算!AP538-計算!AZ538</f>
        <v/>
      </c>
      <c r="F521" s="16">
        <f>計算!AK538</f>
        <v/>
      </c>
      <c r="G521" s="16">
        <f>計算!Q538</f>
        <v/>
      </c>
      <c r="H521" s="17">
        <f>B521/550000</f>
        <v/>
      </c>
    </row>
    <row r="522">
      <c r="A522" s="16" t="n">
        <v>7190000</v>
      </c>
      <c r="B522" s="16">
        <f>計算!V539-計算!AP539</f>
        <v/>
      </c>
      <c r="C522" s="16">
        <f>計算!AF539-計算!AP539</f>
        <v/>
      </c>
      <c r="D522" s="16">
        <f>計算!V539-計算!AF539</f>
        <v/>
      </c>
      <c r="E522" s="16">
        <f>計算!AP539-計算!AZ539</f>
        <v/>
      </c>
      <c r="F522" s="16">
        <f>計算!AK539</f>
        <v/>
      </c>
      <c r="G522" s="16">
        <f>計算!Q539</f>
        <v/>
      </c>
      <c r="H522" s="17">
        <f>B522/550000</f>
        <v/>
      </c>
    </row>
    <row r="523">
      <c r="A523" s="16" t="n">
        <v>7200000</v>
      </c>
      <c r="B523" s="16">
        <f>計算!V540-計算!AP540</f>
        <v/>
      </c>
      <c r="C523" s="16">
        <f>計算!AF540-計算!AP540</f>
        <v/>
      </c>
      <c r="D523" s="16">
        <f>計算!V540-計算!AF540</f>
        <v/>
      </c>
      <c r="E523" s="16">
        <f>計算!AP540-計算!AZ540</f>
        <v/>
      </c>
      <c r="F523" s="16">
        <f>計算!AK540</f>
        <v/>
      </c>
      <c r="G523" s="16">
        <f>計算!Q540</f>
        <v/>
      </c>
      <c r="H523" s="17">
        <f>B523/550000</f>
        <v/>
      </c>
    </row>
    <row r="524">
      <c r="A524" s="16" t="n">
        <v>7210000</v>
      </c>
      <c r="B524" s="16">
        <f>計算!V541-計算!AP541</f>
        <v/>
      </c>
      <c r="C524" s="16">
        <f>計算!AF541-計算!AP541</f>
        <v/>
      </c>
      <c r="D524" s="16">
        <f>計算!V541-計算!AF541</f>
        <v/>
      </c>
      <c r="E524" s="16">
        <f>計算!AP541-計算!AZ541</f>
        <v/>
      </c>
      <c r="F524" s="16">
        <f>計算!AK541</f>
        <v/>
      </c>
      <c r="G524" s="16">
        <f>計算!Q541</f>
        <v/>
      </c>
      <c r="H524" s="17">
        <f>B524/550000</f>
        <v/>
      </c>
    </row>
    <row r="525">
      <c r="A525" s="16" t="n">
        <v>7220000</v>
      </c>
      <c r="B525" s="16">
        <f>計算!V542-計算!AP542</f>
        <v/>
      </c>
      <c r="C525" s="16">
        <f>計算!AF542-計算!AP542</f>
        <v/>
      </c>
      <c r="D525" s="16">
        <f>計算!V542-計算!AF542</f>
        <v/>
      </c>
      <c r="E525" s="16">
        <f>計算!AP542-計算!AZ542</f>
        <v/>
      </c>
      <c r="F525" s="16">
        <f>計算!AK542</f>
        <v/>
      </c>
      <c r="G525" s="16">
        <f>計算!Q542</f>
        <v/>
      </c>
      <c r="H525" s="17">
        <f>B525/550000</f>
        <v/>
      </c>
    </row>
    <row r="526">
      <c r="A526" s="16" t="n">
        <v>7230000</v>
      </c>
      <c r="B526" s="16">
        <f>計算!V543-計算!AP543</f>
        <v/>
      </c>
      <c r="C526" s="16">
        <f>計算!AF543-計算!AP543</f>
        <v/>
      </c>
      <c r="D526" s="16">
        <f>計算!V543-計算!AF543</f>
        <v/>
      </c>
      <c r="E526" s="16">
        <f>計算!AP543-計算!AZ543</f>
        <v/>
      </c>
      <c r="F526" s="16">
        <f>計算!AK543</f>
        <v/>
      </c>
      <c r="G526" s="16">
        <f>計算!Q543</f>
        <v/>
      </c>
      <c r="H526" s="17">
        <f>B526/550000</f>
        <v/>
      </c>
    </row>
    <row r="527">
      <c r="A527" s="16" t="n">
        <v>7240000</v>
      </c>
      <c r="B527" s="16">
        <f>計算!V544-計算!AP544</f>
        <v/>
      </c>
      <c r="C527" s="16">
        <f>計算!AF544-計算!AP544</f>
        <v/>
      </c>
      <c r="D527" s="16">
        <f>計算!V544-計算!AF544</f>
        <v/>
      </c>
      <c r="E527" s="16">
        <f>計算!AP544-計算!AZ544</f>
        <v/>
      </c>
      <c r="F527" s="16">
        <f>計算!AK544</f>
        <v/>
      </c>
      <c r="G527" s="16">
        <f>計算!Q544</f>
        <v/>
      </c>
      <c r="H527" s="17">
        <f>B527/550000</f>
        <v/>
      </c>
    </row>
    <row r="528">
      <c r="A528" s="16" t="n">
        <v>7250000</v>
      </c>
      <c r="B528" s="16">
        <f>計算!V545-計算!AP545</f>
        <v/>
      </c>
      <c r="C528" s="16">
        <f>計算!AF545-計算!AP545</f>
        <v/>
      </c>
      <c r="D528" s="16">
        <f>計算!V545-計算!AF545</f>
        <v/>
      </c>
      <c r="E528" s="16">
        <f>計算!AP545-計算!AZ545</f>
        <v/>
      </c>
      <c r="F528" s="16">
        <f>計算!AK545</f>
        <v/>
      </c>
      <c r="G528" s="16">
        <f>計算!Q545</f>
        <v/>
      </c>
      <c r="H528" s="17">
        <f>B528/550000</f>
        <v/>
      </c>
    </row>
    <row r="529">
      <c r="A529" s="16" t="n">
        <v>7260000</v>
      </c>
      <c r="B529" s="16">
        <f>計算!V546-計算!AP546</f>
        <v/>
      </c>
      <c r="C529" s="16">
        <f>計算!AF546-計算!AP546</f>
        <v/>
      </c>
      <c r="D529" s="16">
        <f>計算!V546-計算!AF546</f>
        <v/>
      </c>
      <c r="E529" s="16">
        <f>計算!AP546-計算!AZ546</f>
        <v/>
      </c>
      <c r="F529" s="16">
        <f>計算!AK546</f>
        <v/>
      </c>
      <c r="G529" s="16">
        <f>計算!Q546</f>
        <v/>
      </c>
      <c r="H529" s="17">
        <f>B529/550000</f>
        <v/>
      </c>
    </row>
    <row r="530">
      <c r="A530" s="16" t="n">
        <v>7270000</v>
      </c>
      <c r="B530" s="16">
        <f>計算!V547-計算!AP547</f>
        <v/>
      </c>
      <c r="C530" s="16">
        <f>計算!AF547-計算!AP547</f>
        <v/>
      </c>
      <c r="D530" s="16">
        <f>計算!V547-計算!AF547</f>
        <v/>
      </c>
      <c r="E530" s="16">
        <f>計算!AP547-計算!AZ547</f>
        <v/>
      </c>
      <c r="F530" s="16">
        <f>計算!AK547</f>
        <v/>
      </c>
      <c r="G530" s="16">
        <f>計算!Q547</f>
        <v/>
      </c>
      <c r="H530" s="17">
        <f>B530/550000</f>
        <v/>
      </c>
    </row>
    <row r="531">
      <c r="A531" s="16" t="n">
        <v>7280000</v>
      </c>
      <c r="B531" s="16">
        <f>計算!V548-計算!AP548</f>
        <v/>
      </c>
      <c r="C531" s="16">
        <f>計算!AF548-計算!AP548</f>
        <v/>
      </c>
      <c r="D531" s="16">
        <f>計算!V548-計算!AF548</f>
        <v/>
      </c>
      <c r="E531" s="16">
        <f>計算!AP548-計算!AZ548</f>
        <v/>
      </c>
      <c r="F531" s="16">
        <f>計算!AK548</f>
        <v/>
      </c>
      <c r="G531" s="16">
        <f>計算!Q548</f>
        <v/>
      </c>
      <c r="H531" s="17">
        <f>B531/550000</f>
        <v/>
      </c>
    </row>
    <row r="532">
      <c r="A532" s="16" t="n">
        <v>7290000</v>
      </c>
      <c r="B532" s="16">
        <f>計算!V549-計算!AP549</f>
        <v/>
      </c>
      <c r="C532" s="16">
        <f>計算!AF549-計算!AP549</f>
        <v/>
      </c>
      <c r="D532" s="16">
        <f>計算!V549-計算!AF549</f>
        <v/>
      </c>
      <c r="E532" s="16">
        <f>計算!AP549-計算!AZ549</f>
        <v/>
      </c>
      <c r="F532" s="16">
        <f>計算!AK549</f>
        <v/>
      </c>
      <c r="G532" s="16">
        <f>計算!Q549</f>
        <v/>
      </c>
      <c r="H532" s="17">
        <f>B532/550000</f>
        <v/>
      </c>
    </row>
    <row r="533">
      <c r="A533" s="16" t="n">
        <v>7300000</v>
      </c>
      <c r="B533" s="16">
        <f>計算!V550-計算!AP550</f>
        <v/>
      </c>
      <c r="C533" s="16">
        <f>計算!AF550-計算!AP550</f>
        <v/>
      </c>
      <c r="D533" s="16">
        <f>計算!V550-計算!AF550</f>
        <v/>
      </c>
      <c r="E533" s="16">
        <f>計算!AP550-計算!AZ550</f>
        <v/>
      </c>
      <c r="F533" s="16">
        <f>計算!AK550</f>
        <v/>
      </c>
      <c r="G533" s="16">
        <f>計算!Q550</f>
        <v/>
      </c>
      <c r="H533" s="17">
        <f>B533/550000</f>
        <v/>
      </c>
    </row>
    <row r="534">
      <c r="A534" s="16" t="n">
        <v>7310000</v>
      </c>
      <c r="B534" s="16">
        <f>計算!V551-計算!AP551</f>
        <v/>
      </c>
      <c r="C534" s="16">
        <f>計算!AF551-計算!AP551</f>
        <v/>
      </c>
      <c r="D534" s="16">
        <f>計算!V551-計算!AF551</f>
        <v/>
      </c>
      <c r="E534" s="16">
        <f>計算!AP551-計算!AZ551</f>
        <v/>
      </c>
      <c r="F534" s="16">
        <f>計算!AK551</f>
        <v/>
      </c>
      <c r="G534" s="16">
        <f>計算!Q551</f>
        <v/>
      </c>
      <c r="H534" s="17">
        <f>B534/550000</f>
        <v/>
      </c>
    </row>
    <row r="535">
      <c r="A535" s="16" t="n">
        <v>7320000</v>
      </c>
      <c r="B535" s="16">
        <f>計算!V552-計算!AP552</f>
        <v/>
      </c>
      <c r="C535" s="16">
        <f>計算!AF552-計算!AP552</f>
        <v/>
      </c>
      <c r="D535" s="16">
        <f>計算!V552-計算!AF552</f>
        <v/>
      </c>
      <c r="E535" s="16">
        <f>計算!AP552-計算!AZ552</f>
        <v/>
      </c>
      <c r="F535" s="16">
        <f>計算!AK552</f>
        <v/>
      </c>
      <c r="G535" s="16">
        <f>計算!Q552</f>
        <v/>
      </c>
      <c r="H535" s="17">
        <f>B535/550000</f>
        <v/>
      </c>
    </row>
    <row r="536">
      <c r="A536" s="16" t="n">
        <v>7330000</v>
      </c>
      <c r="B536" s="16">
        <f>計算!V553-計算!AP553</f>
        <v/>
      </c>
      <c r="C536" s="16">
        <f>計算!AF553-計算!AP553</f>
        <v/>
      </c>
      <c r="D536" s="16">
        <f>計算!V553-計算!AF553</f>
        <v/>
      </c>
      <c r="E536" s="16">
        <f>計算!AP553-計算!AZ553</f>
        <v/>
      </c>
      <c r="F536" s="16">
        <f>計算!AK553</f>
        <v/>
      </c>
      <c r="G536" s="16">
        <f>計算!Q553</f>
        <v/>
      </c>
      <c r="H536" s="17">
        <f>B536/550000</f>
        <v/>
      </c>
    </row>
    <row r="537">
      <c r="A537" s="16" t="n">
        <v>7340000</v>
      </c>
      <c r="B537" s="16">
        <f>計算!V554-計算!AP554</f>
        <v/>
      </c>
      <c r="C537" s="16">
        <f>計算!AF554-計算!AP554</f>
        <v/>
      </c>
      <c r="D537" s="16">
        <f>計算!V554-計算!AF554</f>
        <v/>
      </c>
      <c r="E537" s="16">
        <f>計算!AP554-計算!AZ554</f>
        <v/>
      </c>
      <c r="F537" s="16">
        <f>計算!AK554</f>
        <v/>
      </c>
      <c r="G537" s="16">
        <f>計算!Q554</f>
        <v/>
      </c>
      <c r="H537" s="17">
        <f>B537/550000</f>
        <v/>
      </c>
    </row>
    <row r="538">
      <c r="A538" s="16" t="n">
        <v>7350000</v>
      </c>
      <c r="B538" s="16">
        <f>計算!V555-計算!AP555</f>
        <v/>
      </c>
      <c r="C538" s="16">
        <f>計算!AF555-計算!AP555</f>
        <v/>
      </c>
      <c r="D538" s="16">
        <f>計算!V555-計算!AF555</f>
        <v/>
      </c>
      <c r="E538" s="16">
        <f>計算!AP555-計算!AZ555</f>
        <v/>
      </c>
      <c r="F538" s="16">
        <f>計算!AK555</f>
        <v/>
      </c>
      <c r="G538" s="16">
        <f>計算!Q555</f>
        <v/>
      </c>
      <c r="H538" s="17">
        <f>B538/550000</f>
        <v/>
      </c>
    </row>
    <row r="539">
      <c r="A539" s="16" t="n">
        <v>7360000</v>
      </c>
      <c r="B539" s="16">
        <f>計算!V556-計算!AP556</f>
        <v/>
      </c>
      <c r="C539" s="16">
        <f>計算!AF556-計算!AP556</f>
        <v/>
      </c>
      <c r="D539" s="16">
        <f>計算!V556-計算!AF556</f>
        <v/>
      </c>
      <c r="E539" s="16">
        <f>計算!AP556-計算!AZ556</f>
        <v/>
      </c>
      <c r="F539" s="16">
        <f>計算!AK556</f>
        <v/>
      </c>
      <c r="G539" s="16">
        <f>計算!Q556</f>
        <v/>
      </c>
      <c r="H539" s="17">
        <f>B539/550000</f>
        <v/>
      </c>
    </row>
    <row r="540">
      <c r="A540" s="16" t="n">
        <v>7370000</v>
      </c>
      <c r="B540" s="16">
        <f>計算!V557-計算!AP557</f>
        <v/>
      </c>
      <c r="C540" s="16">
        <f>計算!AF557-計算!AP557</f>
        <v/>
      </c>
      <c r="D540" s="16">
        <f>計算!V557-計算!AF557</f>
        <v/>
      </c>
      <c r="E540" s="16">
        <f>計算!AP557-計算!AZ557</f>
        <v/>
      </c>
      <c r="F540" s="16">
        <f>計算!AK557</f>
        <v/>
      </c>
      <c r="G540" s="16">
        <f>計算!Q557</f>
        <v/>
      </c>
      <c r="H540" s="17">
        <f>B540/550000</f>
        <v/>
      </c>
    </row>
    <row r="541">
      <c r="A541" s="16" t="n">
        <v>7380000</v>
      </c>
      <c r="B541" s="16">
        <f>計算!V558-計算!AP558</f>
        <v/>
      </c>
      <c r="C541" s="16">
        <f>計算!AF558-計算!AP558</f>
        <v/>
      </c>
      <c r="D541" s="16">
        <f>計算!V558-計算!AF558</f>
        <v/>
      </c>
      <c r="E541" s="16">
        <f>計算!AP558-計算!AZ558</f>
        <v/>
      </c>
      <c r="F541" s="16">
        <f>計算!AK558</f>
        <v/>
      </c>
      <c r="G541" s="16">
        <f>計算!Q558</f>
        <v/>
      </c>
      <c r="H541" s="17">
        <f>B541/550000</f>
        <v/>
      </c>
    </row>
    <row r="542">
      <c r="A542" s="16" t="n">
        <v>7390000</v>
      </c>
      <c r="B542" s="16">
        <f>計算!V559-計算!AP559</f>
        <v/>
      </c>
      <c r="C542" s="16">
        <f>計算!AF559-計算!AP559</f>
        <v/>
      </c>
      <c r="D542" s="16">
        <f>計算!V559-計算!AF559</f>
        <v/>
      </c>
      <c r="E542" s="16">
        <f>計算!AP559-計算!AZ559</f>
        <v/>
      </c>
      <c r="F542" s="16">
        <f>計算!AK559</f>
        <v/>
      </c>
      <c r="G542" s="16">
        <f>計算!Q559</f>
        <v/>
      </c>
      <c r="H542" s="17">
        <f>B542/550000</f>
        <v/>
      </c>
    </row>
    <row r="543">
      <c r="A543" s="16" t="n">
        <v>7400000</v>
      </c>
      <c r="B543" s="16">
        <f>計算!V560-計算!AP560</f>
        <v/>
      </c>
      <c r="C543" s="16">
        <f>計算!AF560-計算!AP560</f>
        <v/>
      </c>
      <c r="D543" s="16">
        <f>計算!V560-計算!AF560</f>
        <v/>
      </c>
      <c r="E543" s="16">
        <f>計算!AP560-計算!AZ560</f>
        <v/>
      </c>
      <c r="F543" s="16">
        <f>計算!AK560</f>
        <v/>
      </c>
      <c r="G543" s="16">
        <f>計算!Q560</f>
        <v/>
      </c>
      <c r="H543" s="17">
        <f>B543/550000</f>
        <v/>
      </c>
    </row>
    <row r="544">
      <c r="A544" s="16" t="n">
        <v>7410000</v>
      </c>
      <c r="B544" s="16">
        <f>計算!V561-計算!AP561</f>
        <v/>
      </c>
      <c r="C544" s="16">
        <f>計算!AF561-計算!AP561</f>
        <v/>
      </c>
      <c r="D544" s="16">
        <f>計算!V561-計算!AF561</f>
        <v/>
      </c>
      <c r="E544" s="16">
        <f>計算!AP561-計算!AZ561</f>
        <v/>
      </c>
      <c r="F544" s="16">
        <f>計算!AK561</f>
        <v/>
      </c>
      <c r="G544" s="16">
        <f>計算!Q561</f>
        <v/>
      </c>
      <c r="H544" s="17">
        <f>B544/550000</f>
        <v/>
      </c>
    </row>
    <row r="545">
      <c r="A545" s="16" t="n">
        <v>7420000</v>
      </c>
      <c r="B545" s="16">
        <f>計算!V562-計算!AP562</f>
        <v/>
      </c>
      <c r="C545" s="16">
        <f>計算!AF562-計算!AP562</f>
        <v/>
      </c>
      <c r="D545" s="16">
        <f>計算!V562-計算!AF562</f>
        <v/>
      </c>
      <c r="E545" s="16">
        <f>計算!AP562-計算!AZ562</f>
        <v/>
      </c>
      <c r="F545" s="16">
        <f>計算!AK562</f>
        <v/>
      </c>
      <c r="G545" s="16">
        <f>計算!Q562</f>
        <v/>
      </c>
      <c r="H545" s="17">
        <f>B545/550000</f>
        <v/>
      </c>
    </row>
    <row r="546">
      <c r="A546" s="16" t="n">
        <v>7430000</v>
      </c>
      <c r="B546" s="16">
        <f>計算!V563-計算!AP563</f>
        <v/>
      </c>
      <c r="C546" s="16">
        <f>計算!AF563-計算!AP563</f>
        <v/>
      </c>
      <c r="D546" s="16">
        <f>計算!V563-計算!AF563</f>
        <v/>
      </c>
      <c r="E546" s="16">
        <f>計算!AP563-計算!AZ563</f>
        <v/>
      </c>
      <c r="F546" s="16">
        <f>計算!AK563</f>
        <v/>
      </c>
      <c r="G546" s="16">
        <f>計算!Q563</f>
        <v/>
      </c>
      <c r="H546" s="17">
        <f>B546/550000</f>
        <v/>
      </c>
    </row>
    <row r="547">
      <c r="A547" s="16" t="n">
        <v>7440000</v>
      </c>
      <c r="B547" s="16">
        <f>計算!V564-計算!AP564</f>
        <v/>
      </c>
      <c r="C547" s="16">
        <f>計算!AF564-計算!AP564</f>
        <v/>
      </c>
      <c r="D547" s="16">
        <f>計算!V564-計算!AF564</f>
        <v/>
      </c>
      <c r="E547" s="16">
        <f>計算!AP564-計算!AZ564</f>
        <v/>
      </c>
      <c r="F547" s="16">
        <f>計算!AK564</f>
        <v/>
      </c>
      <c r="G547" s="16">
        <f>計算!Q564</f>
        <v/>
      </c>
      <c r="H547" s="17">
        <f>B547/550000</f>
        <v/>
      </c>
    </row>
    <row r="548">
      <c r="A548" s="16" t="n">
        <v>7450000</v>
      </c>
      <c r="B548" s="16">
        <f>計算!V565-計算!AP565</f>
        <v/>
      </c>
      <c r="C548" s="16">
        <f>計算!AF565-計算!AP565</f>
        <v/>
      </c>
      <c r="D548" s="16">
        <f>計算!V565-計算!AF565</f>
        <v/>
      </c>
      <c r="E548" s="16">
        <f>計算!AP565-計算!AZ565</f>
        <v/>
      </c>
      <c r="F548" s="16">
        <f>計算!AK565</f>
        <v/>
      </c>
      <c r="G548" s="16">
        <f>計算!Q565</f>
        <v/>
      </c>
      <c r="H548" s="17">
        <f>B548/550000</f>
        <v/>
      </c>
    </row>
    <row r="549">
      <c r="A549" s="16" t="n">
        <v>7460000</v>
      </c>
      <c r="B549" s="16">
        <f>計算!V566-計算!AP566</f>
        <v/>
      </c>
      <c r="C549" s="16">
        <f>計算!AF566-計算!AP566</f>
        <v/>
      </c>
      <c r="D549" s="16">
        <f>計算!V566-計算!AF566</f>
        <v/>
      </c>
      <c r="E549" s="16">
        <f>計算!AP566-計算!AZ566</f>
        <v/>
      </c>
      <c r="F549" s="16">
        <f>計算!AK566</f>
        <v/>
      </c>
      <c r="G549" s="16">
        <f>計算!Q566</f>
        <v/>
      </c>
      <c r="H549" s="17">
        <f>B549/550000</f>
        <v/>
      </c>
    </row>
    <row r="550">
      <c r="A550" s="16" t="n">
        <v>7470000</v>
      </c>
      <c r="B550" s="16">
        <f>計算!V567-計算!AP567</f>
        <v/>
      </c>
      <c r="C550" s="16">
        <f>計算!AF567-計算!AP567</f>
        <v/>
      </c>
      <c r="D550" s="16">
        <f>計算!V567-計算!AF567</f>
        <v/>
      </c>
      <c r="E550" s="16">
        <f>計算!AP567-計算!AZ567</f>
        <v/>
      </c>
      <c r="F550" s="16">
        <f>計算!AK567</f>
        <v/>
      </c>
      <c r="G550" s="16">
        <f>計算!Q567</f>
        <v/>
      </c>
      <c r="H550" s="17">
        <f>B550/550000</f>
        <v/>
      </c>
    </row>
    <row r="551">
      <c r="A551" s="16" t="n">
        <v>7480000</v>
      </c>
      <c r="B551" s="16">
        <f>計算!V568-計算!AP568</f>
        <v/>
      </c>
      <c r="C551" s="16">
        <f>計算!AF568-計算!AP568</f>
        <v/>
      </c>
      <c r="D551" s="16">
        <f>計算!V568-計算!AF568</f>
        <v/>
      </c>
      <c r="E551" s="16">
        <f>計算!AP568-計算!AZ568</f>
        <v/>
      </c>
      <c r="F551" s="16">
        <f>計算!AK568</f>
        <v/>
      </c>
      <c r="G551" s="16">
        <f>計算!Q568</f>
        <v/>
      </c>
      <c r="H551" s="17">
        <f>B551/550000</f>
        <v/>
      </c>
    </row>
    <row r="552">
      <c r="A552" s="16" t="n">
        <v>7490000</v>
      </c>
      <c r="B552" s="16">
        <f>計算!V569-計算!AP569</f>
        <v/>
      </c>
      <c r="C552" s="16">
        <f>計算!AF569-計算!AP569</f>
        <v/>
      </c>
      <c r="D552" s="16">
        <f>計算!V569-計算!AF569</f>
        <v/>
      </c>
      <c r="E552" s="16">
        <f>計算!AP569-計算!AZ569</f>
        <v/>
      </c>
      <c r="F552" s="16">
        <f>計算!AK569</f>
        <v/>
      </c>
      <c r="G552" s="16">
        <f>計算!Q569</f>
        <v/>
      </c>
      <c r="H552" s="17">
        <f>B552/550000</f>
        <v/>
      </c>
    </row>
    <row r="553">
      <c r="A553" s="16" t="n">
        <v>7500000</v>
      </c>
      <c r="B553" s="16">
        <f>計算!V570-計算!AP570</f>
        <v/>
      </c>
      <c r="C553" s="16">
        <f>計算!AF570-計算!AP570</f>
        <v/>
      </c>
      <c r="D553" s="16">
        <f>計算!V570-計算!AF570</f>
        <v/>
      </c>
      <c r="E553" s="16">
        <f>計算!AP570-計算!AZ570</f>
        <v/>
      </c>
      <c r="F553" s="16">
        <f>計算!AK570</f>
        <v/>
      </c>
      <c r="G553" s="16">
        <f>計算!Q570</f>
        <v/>
      </c>
      <c r="H553" s="17">
        <f>B553/550000</f>
        <v/>
      </c>
    </row>
    <row r="554">
      <c r="A554" s="16" t="n">
        <v>7510000</v>
      </c>
      <c r="B554" s="16">
        <f>計算!V571-計算!AP571</f>
        <v/>
      </c>
      <c r="C554" s="16">
        <f>計算!AF571-計算!AP571</f>
        <v/>
      </c>
      <c r="D554" s="16">
        <f>計算!V571-計算!AF571</f>
        <v/>
      </c>
      <c r="E554" s="16">
        <f>計算!AP571-計算!AZ571</f>
        <v/>
      </c>
      <c r="F554" s="16">
        <f>計算!AK571</f>
        <v/>
      </c>
      <c r="G554" s="16">
        <f>計算!Q571</f>
        <v/>
      </c>
      <c r="H554" s="17">
        <f>B554/550000</f>
        <v/>
      </c>
    </row>
    <row r="555">
      <c r="A555" s="16" t="n">
        <v>7520000</v>
      </c>
      <c r="B555" s="16">
        <f>計算!V572-計算!AP572</f>
        <v/>
      </c>
      <c r="C555" s="16">
        <f>計算!AF572-計算!AP572</f>
        <v/>
      </c>
      <c r="D555" s="16">
        <f>計算!V572-計算!AF572</f>
        <v/>
      </c>
      <c r="E555" s="16">
        <f>計算!AP572-計算!AZ572</f>
        <v/>
      </c>
      <c r="F555" s="16">
        <f>計算!AK572</f>
        <v/>
      </c>
      <c r="G555" s="16">
        <f>計算!Q572</f>
        <v/>
      </c>
      <c r="H555" s="17">
        <f>B555/550000</f>
        <v/>
      </c>
    </row>
    <row r="556">
      <c r="A556" s="16" t="n">
        <v>7530000</v>
      </c>
      <c r="B556" s="16">
        <f>計算!V573-計算!AP573</f>
        <v/>
      </c>
      <c r="C556" s="16">
        <f>計算!AF573-計算!AP573</f>
        <v/>
      </c>
      <c r="D556" s="16">
        <f>計算!V573-計算!AF573</f>
        <v/>
      </c>
      <c r="E556" s="16">
        <f>計算!AP573-計算!AZ573</f>
        <v/>
      </c>
      <c r="F556" s="16">
        <f>計算!AK573</f>
        <v/>
      </c>
      <c r="G556" s="16">
        <f>計算!Q573</f>
        <v/>
      </c>
      <c r="H556" s="17">
        <f>B556/550000</f>
        <v/>
      </c>
    </row>
    <row r="557">
      <c r="A557" s="16" t="n">
        <v>7540000</v>
      </c>
      <c r="B557" s="16">
        <f>計算!V574-計算!AP574</f>
        <v/>
      </c>
      <c r="C557" s="16">
        <f>計算!AF574-計算!AP574</f>
        <v/>
      </c>
      <c r="D557" s="16">
        <f>計算!V574-計算!AF574</f>
        <v/>
      </c>
      <c r="E557" s="16">
        <f>計算!AP574-計算!AZ574</f>
        <v/>
      </c>
      <c r="F557" s="16">
        <f>計算!AK574</f>
        <v/>
      </c>
      <c r="G557" s="16">
        <f>計算!Q574</f>
        <v/>
      </c>
      <c r="H557" s="17">
        <f>B557/550000</f>
        <v/>
      </c>
    </row>
    <row r="558">
      <c r="A558" s="16" t="n">
        <v>7550000</v>
      </c>
      <c r="B558" s="16">
        <f>計算!V575-計算!AP575</f>
        <v/>
      </c>
      <c r="C558" s="16">
        <f>計算!AF575-計算!AP575</f>
        <v/>
      </c>
      <c r="D558" s="16">
        <f>計算!V575-計算!AF575</f>
        <v/>
      </c>
      <c r="E558" s="16">
        <f>計算!AP575-計算!AZ575</f>
        <v/>
      </c>
      <c r="F558" s="16">
        <f>計算!AK575</f>
        <v/>
      </c>
      <c r="G558" s="16">
        <f>計算!Q575</f>
        <v/>
      </c>
      <c r="H558" s="17">
        <f>B558/550000</f>
        <v/>
      </c>
    </row>
    <row r="559">
      <c r="A559" s="16" t="n">
        <v>7560000</v>
      </c>
      <c r="B559" s="16">
        <f>計算!V576-計算!AP576</f>
        <v/>
      </c>
      <c r="C559" s="16">
        <f>計算!AF576-計算!AP576</f>
        <v/>
      </c>
      <c r="D559" s="16">
        <f>計算!V576-計算!AF576</f>
        <v/>
      </c>
      <c r="E559" s="16">
        <f>計算!AP576-計算!AZ576</f>
        <v/>
      </c>
      <c r="F559" s="16">
        <f>計算!AK576</f>
        <v/>
      </c>
      <c r="G559" s="16">
        <f>計算!Q576</f>
        <v/>
      </c>
      <c r="H559" s="17">
        <f>B559/550000</f>
        <v/>
      </c>
    </row>
    <row r="560">
      <c r="A560" s="16" t="n">
        <v>7570000</v>
      </c>
      <c r="B560" s="16">
        <f>計算!V577-計算!AP577</f>
        <v/>
      </c>
      <c r="C560" s="16">
        <f>計算!AF577-計算!AP577</f>
        <v/>
      </c>
      <c r="D560" s="16">
        <f>計算!V577-計算!AF577</f>
        <v/>
      </c>
      <c r="E560" s="16">
        <f>計算!AP577-計算!AZ577</f>
        <v/>
      </c>
      <c r="F560" s="16">
        <f>計算!AK577</f>
        <v/>
      </c>
      <c r="G560" s="16">
        <f>計算!Q577</f>
        <v/>
      </c>
      <c r="H560" s="17">
        <f>B560/550000</f>
        <v/>
      </c>
    </row>
    <row r="561">
      <c r="A561" s="16" t="n">
        <v>7580000</v>
      </c>
      <c r="B561" s="16">
        <f>計算!V578-計算!AP578</f>
        <v/>
      </c>
      <c r="C561" s="16">
        <f>計算!AF578-計算!AP578</f>
        <v/>
      </c>
      <c r="D561" s="16">
        <f>計算!V578-計算!AF578</f>
        <v/>
      </c>
      <c r="E561" s="16">
        <f>計算!AP578-計算!AZ578</f>
        <v/>
      </c>
      <c r="F561" s="16">
        <f>計算!AK578</f>
        <v/>
      </c>
      <c r="G561" s="16">
        <f>計算!Q578</f>
        <v/>
      </c>
      <c r="H561" s="17">
        <f>B561/550000</f>
        <v/>
      </c>
    </row>
    <row r="562">
      <c r="A562" s="16" t="n">
        <v>7590000</v>
      </c>
      <c r="B562" s="16">
        <f>計算!V579-計算!AP579</f>
        <v/>
      </c>
      <c r="C562" s="16">
        <f>計算!AF579-計算!AP579</f>
        <v/>
      </c>
      <c r="D562" s="16">
        <f>計算!V579-計算!AF579</f>
        <v/>
      </c>
      <c r="E562" s="16">
        <f>計算!AP579-計算!AZ579</f>
        <v/>
      </c>
      <c r="F562" s="16">
        <f>計算!AK579</f>
        <v/>
      </c>
      <c r="G562" s="16">
        <f>計算!Q579</f>
        <v/>
      </c>
      <c r="H562" s="17">
        <f>B562/550000</f>
        <v/>
      </c>
    </row>
    <row r="563">
      <c r="A563" s="16" t="n">
        <v>7600000</v>
      </c>
      <c r="B563" s="16">
        <f>計算!V580-計算!AP580</f>
        <v/>
      </c>
      <c r="C563" s="16">
        <f>計算!AF580-計算!AP580</f>
        <v/>
      </c>
      <c r="D563" s="16">
        <f>計算!V580-計算!AF580</f>
        <v/>
      </c>
      <c r="E563" s="16">
        <f>計算!AP580-計算!AZ580</f>
        <v/>
      </c>
      <c r="F563" s="16">
        <f>計算!AK580</f>
        <v/>
      </c>
      <c r="G563" s="16">
        <f>計算!Q580</f>
        <v/>
      </c>
      <c r="H563" s="17">
        <f>B563/550000</f>
        <v/>
      </c>
    </row>
    <row r="564">
      <c r="A564" s="16" t="n">
        <v>7610000</v>
      </c>
      <c r="B564" s="16">
        <f>計算!V581-計算!AP581</f>
        <v/>
      </c>
      <c r="C564" s="16">
        <f>計算!AF581-計算!AP581</f>
        <v/>
      </c>
      <c r="D564" s="16">
        <f>計算!V581-計算!AF581</f>
        <v/>
      </c>
      <c r="E564" s="16">
        <f>計算!AP581-計算!AZ581</f>
        <v/>
      </c>
      <c r="F564" s="16">
        <f>計算!AK581</f>
        <v/>
      </c>
      <c r="G564" s="16">
        <f>計算!Q581</f>
        <v/>
      </c>
      <c r="H564" s="17">
        <f>B564/550000</f>
        <v/>
      </c>
    </row>
    <row r="565">
      <c r="A565" s="16" t="n">
        <v>7620000</v>
      </c>
      <c r="B565" s="16">
        <f>計算!V582-計算!AP582</f>
        <v/>
      </c>
      <c r="C565" s="16">
        <f>計算!AF582-計算!AP582</f>
        <v/>
      </c>
      <c r="D565" s="16">
        <f>計算!V582-計算!AF582</f>
        <v/>
      </c>
      <c r="E565" s="16">
        <f>計算!AP582-計算!AZ582</f>
        <v/>
      </c>
      <c r="F565" s="16">
        <f>計算!AK582</f>
        <v/>
      </c>
      <c r="G565" s="16">
        <f>計算!Q582</f>
        <v/>
      </c>
      <c r="H565" s="17">
        <f>B565/550000</f>
        <v/>
      </c>
    </row>
    <row r="566">
      <c r="A566" s="16" t="n">
        <v>7630000</v>
      </c>
      <c r="B566" s="16">
        <f>計算!V583-計算!AP583</f>
        <v/>
      </c>
      <c r="C566" s="16">
        <f>計算!AF583-計算!AP583</f>
        <v/>
      </c>
      <c r="D566" s="16">
        <f>計算!V583-計算!AF583</f>
        <v/>
      </c>
      <c r="E566" s="16">
        <f>計算!AP583-計算!AZ583</f>
        <v/>
      </c>
      <c r="F566" s="16">
        <f>計算!AK583</f>
        <v/>
      </c>
      <c r="G566" s="16">
        <f>計算!Q583</f>
        <v/>
      </c>
      <c r="H566" s="17">
        <f>B566/550000</f>
        <v/>
      </c>
    </row>
    <row r="567">
      <c r="A567" s="16" t="n">
        <v>7640000</v>
      </c>
      <c r="B567" s="16">
        <f>計算!V584-計算!AP584</f>
        <v/>
      </c>
      <c r="C567" s="16">
        <f>計算!AF584-計算!AP584</f>
        <v/>
      </c>
      <c r="D567" s="16">
        <f>計算!V584-計算!AF584</f>
        <v/>
      </c>
      <c r="E567" s="16">
        <f>計算!AP584-計算!AZ584</f>
        <v/>
      </c>
      <c r="F567" s="16">
        <f>計算!AK584</f>
        <v/>
      </c>
      <c r="G567" s="16">
        <f>計算!Q584</f>
        <v/>
      </c>
      <c r="H567" s="17">
        <f>B567/550000</f>
        <v/>
      </c>
    </row>
    <row r="568">
      <c r="A568" s="16" t="n">
        <v>7650000</v>
      </c>
      <c r="B568" s="16">
        <f>計算!V585-計算!AP585</f>
        <v/>
      </c>
      <c r="C568" s="16">
        <f>計算!AF585-計算!AP585</f>
        <v/>
      </c>
      <c r="D568" s="16">
        <f>計算!V585-計算!AF585</f>
        <v/>
      </c>
      <c r="E568" s="16">
        <f>計算!AP585-計算!AZ585</f>
        <v/>
      </c>
      <c r="F568" s="16">
        <f>計算!AK585</f>
        <v/>
      </c>
      <c r="G568" s="16">
        <f>計算!Q585</f>
        <v/>
      </c>
      <c r="H568" s="17">
        <f>B568/550000</f>
        <v/>
      </c>
    </row>
    <row r="569">
      <c r="A569" s="16" t="n">
        <v>7660000</v>
      </c>
      <c r="B569" s="16">
        <f>計算!V586-計算!AP586</f>
        <v/>
      </c>
      <c r="C569" s="16">
        <f>計算!AF586-計算!AP586</f>
        <v/>
      </c>
      <c r="D569" s="16">
        <f>計算!V586-計算!AF586</f>
        <v/>
      </c>
      <c r="E569" s="16">
        <f>計算!AP586-計算!AZ586</f>
        <v/>
      </c>
      <c r="F569" s="16">
        <f>計算!AK586</f>
        <v/>
      </c>
      <c r="G569" s="16">
        <f>計算!Q586</f>
        <v/>
      </c>
      <c r="H569" s="17">
        <f>B569/550000</f>
        <v/>
      </c>
    </row>
    <row r="570">
      <c r="A570" s="16" t="n">
        <v>7670000</v>
      </c>
      <c r="B570" s="16">
        <f>計算!V587-計算!AP587</f>
        <v/>
      </c>
      <c r="C570" s="16">
        <f>計算!AF587-計算!AP587</f>
        <v/>
      </c>
      <c r="D570" s="16">
        <f>計算!V587-計算!AF587</f>
        <v/>
      </c>
      <c r="E570" s="16">
        <f>計算!AP587-計算!AZ587</f>
        <v/>
      </c>
      <c r="F570" s="16">
        <f>計算!AK587</f>
        <v/>
      </c>
      <c r="G570" s="16">
        <f>計算!Q587</f>
        <v/>
      </c>
      <c r="H570" s="17">
        <f>B570/550000</f>
        <v/>
      </c>
    </row>
    <row r="571">
      <c r="A571" s="16" t="n">
        <v>7680000</v>
      </c>
      <c r="B571" s="16">
        <f>計算!V588-計算!AP588</f>
        <v/>
      </c>
      <c r="C571" s="16">
        <f>計算!AF588-計算!AP588</f>
        <v/>
      </c>
      <c r="D571" s="16">
        <f>計算!V588-計算!AF588</f>
        <v/>
      </c>
      <c r="E571" s="16">
        <f>計算!AP588-計算!AZ588</f>
        <v/>
      </c>
      <c r="F571" s="16">
        <f>計算!AK588</f>
        <v/>
      </c>
      <c r="G571" s="16">
        <f>計算!Q588</f>
        <v/>
      </c>
      <c r="H571" s="17">
        <f>B571/550000</f>
        <v/>
      </c>
    </row>
    <row r="572">
      <c r="A572" s="16" t="n">
        <v>7690000</v>
      </c>
      <c r="B572" s="16">
        <f>計算!V589-計算!AP589</f>
        <v/>
      </c>
      <c r="C572" s="16">
        <f>計算!AF589-計算!AP589</f>
        <v/>
      </c>
      <c r="D572" s="16">
        <f>計算!V589-計算!AF589</f>
        <v/>
      </c>
      <c r="E572" s="16">
        <f>計算!AP589-計算!AZ589</f>
        <v/>
      </c>
      <c r="F572" s="16">
        <f>計算!AK589</f>
        <v/>
      </c>
      <c r="G572" s="16">
        <f>計算!Q589</f>
        <v/>
      </c>
      <c r="H572" s="17">
        <f>B572/550000</f>
        <v/>
      </c>
    </row>
    <row r="573">
      <c r="A573" s="16" t="n">
        <v>7700000</v>
      </c>
      <c r="B573" s="16">
        <f>計算!V590-計算!AP590</f>
        <v/>
      </c>
      <c r="C573" s="16">
        <f>計算!AF590-計算!AP590</f>
        <v/>
      </c>
      <c r="D573" s="16">
        <f>計算!V590-計算!AF590</f>
        <v/>
      </c>
      <c r="E573" s="16">
        <f>計算!AP590-計算!AZ590</f>
        <v/>
      </c>
      <c r="F573" s="16">
        <f>計算!AK590</f>
        <v/>
      </c>
      <c r="G573" s="16">
        <f>計算!Q590</f>
        <v/>
      </c>
      <c r="H573" s="17">
        <f>B573/550000</f>
        <v/>
      </c>
    </row>
    <row r="574">
      <c r="A574" s="16" t="n">
        <v>7710000</v>
      </c>
      <c r="B574" s="16">
        <f>計算!V591-計算!AP591</f>
        <v/>
      </c>
      <c r="C574" s="16">
        <f>計算!AF591-計算!AP591</f>
        <v/>
      </c>
      <c r="D574" s="16">
        <f>計算!V591-計算!AF591</f>
        <v/>
      </c>
      <c r="E574" s="16">
        <f>計算!AP591-計算!AZ591</f>
        <v/>
      </c>
      <c r="F574" s="16">
        <f>計算!AK591</f>
        <v/>
      </c>
      <c r="G574" s="16">
        <f>計算!Q591</f>
        <v/>
      </c>
      <c r="H574" s="17">
        <f>B574/550000</f>
        <v/>
      </c>
    </row>
    <row r="575">
      <c r="A575" s="16" t="n">
        <v>7720000</v>
      </c>
      <c r="B575" s="16">
        <f>計算!V592-計算!AP592</f>
        <v/>
      </c>
      <c r="C575" s="16">
        <f>計算!AF592-計算!AP592</f>
        <v/>
      </c>
      <c r="D575" s="16">
        <f>計算!V592-計算!AF592</f>
        <v/>
      </c>
      <c r="E575" s="16">
        <f>計算!AP592-計算!AZ592</f>
        <v/>
      </c>
      <c r="F575" s="16">
        <f>計算!AK592</f>
        <v/>
      </c>
      <c r="G575" s="16">
        <f>計算!Q592</f>
        <v/>
      </c>
      <c r="H575" s="17">
        <f>B575/550000</f>
        <v/>
      </c>
    </row>
    <row r="576">
      <c r="A576" s="16" t="n">
        <v>7730000</v>
      </c>
      <c r="B576" s="16">
        <f>計算!V593-計算!AP593</f>
        <v/>
      </c>
      <c r="C576" s="16">
        <f>計算!AF593-計算!AP593</f>
        <v/>
      </c>
      <c r="D576" s="16">
        <f>計算!V593-計算!AF593</f>
        <v/>
      </c>
      <c r="E576" s="16">
        <f>計算!AP593-計算!AZ593</f>
        <v/>
      </c>
      <c r="F576" s="16">
        <f>計算!AK593</f>
        <v/>
      </c>
      <c r="G576" s="16">
        <f>計算!Q593</f>
        <v/>
      </c>
      <c r="H576" s="17">
        <f>B576/550000</f>
        <v/>
      </c>
    </row>
    <row r="577">
      <c r="A577" s="16" t="n">
        <v>7740000</v>
      </c>
      <c r="B577" s="16">
        <f>計算!V594-計算!AP594</f>
        <v/>
      </c>
      <c r="C577" s="16">
        <f>計算!AF594-計算!AP594</f>
        <v/>
      </c>
      <c r="D577" s="16">
        <f>計算!V594-計算!AF594</f>
        <v/>
      </c>
      <c r="E577" s="16">
        <f>計算!AP594-計算!AZ594</f>
        <v/>
      </c>
      <c r="F577" s="16">
        <f>計算!AK594</f>
        <v/>
      </c>
      <c r="G577" s="16">
        <f>計算!Q594</f>
        <v/>
      </c>
      <c r="H577" s="17">
        <f>B577/550000</f>
        <v/>
      </c>
    </row>
    <row r="578">
      <c r="A578" s="16" t="n">
        <v>7750000</v>
      </c>
      <c r="B578" s="16">
        <f>計算!V595-計算!AP595</f>
        <v/>
      </c>
      <c r="C578" s="16">
        <f>計算!AF595-計算!AP595</f>
        <v/>
      </c>
      <c r="D578" s="16">
        <f>計算!V595-計算!AF595</f>
        <v/>
      </c>
      <c r="E578" s="16">
        <f>計算!AP595-計算!AZ595</f>
        <v/>
      </c>
      <c r="F578" s="16">
        <f>計算!AK595</f>
        <v/>
      </c>
      <c r="G578" s="16">
        <f>計算!Q595</f>
        <v/>
      </c>
      <c r="H578" s="17">
        <f>B578/550000</f>
        <v/>
      </c>
    </row>
    <row r="579">
      <c r="A579" s="16" t="n">
        <v>7760000</v>
      </c>
      <c r="B579" s="16">
        <f>計算!V596-計算!AP596</f>
        <v/>
      </c>
      <c r="C579" s="16">
        <f>計算!AF596-計算!AP596</f>
        <v/>
      </c>
      <c r="D579" s="16">
        <f>計算!V596-計算!AF596</f>
        <v/>
      </c>
      <c r="E579" s="16">
        <f>計算!AP596-計算!AZ596</f>
        <v/>
      </c>
      <c r="F579" s="16">
        <f>計算!AK596</f>
        <v/>
      </c>
      <c r="G579" s="16">
        <f>計算!Q596</f>
        <v/>
      </c>
      <c r="H579" s="17">
        <f>B579/550000</f>
        <v/>
      </c>
    </row>
    <row r="580">
      <c r="A580" s="16" t="n">
        <v>7770000</v>
      </c>
      <c r="B580" s="16">
        <f>計算!V597-計算!AP597</f>
        <v/>
      </c>
      <c r="C580" s="16">
        <f>計算!AF597-計算!AP597</f>
        <v/>
      </c>
      <c r="D580" s="16">
        <f>計算!V597-計算!AF597</f>
        <v/>
      </c>
      <c r="E580" s="16">
        <f>計算!AP597-計算!AZ597</f>
        <v/>
      </c>
      <c r="F580" s="16">
        <f>計算!AK597</f>
        <v/>
      </c>
      <c r="G580" s="16">
        <f>計算!Q597</f>
        <v/>
      </c>
      <c r="H580" s="17">
        <f>B580/550000</f>
        <v/>
      </c>
    </row>
    <row r="581">
      <c r="A581" s="16" t="n">
        <v>7780000</v>
      </c>
      <c r="B581" s="16">
        <f>計算!V598-計算!AP598</f>
        <v/>
      </c>
      <c r="C581" s="16">
        <f>計算!AF598-計算!AP598</f>
        <v/>
      </c>
      <c r="D581" s="16">
        <f>計算!V598-計算!AF598</f>
        <v/>
      </c>
      <c r="E581" s="16">
        <f>計算!AP598-計算!AZ598</f>
        <v/>
      </c>
      <c r="F581" s="16">
        <f>計算!AK598</f>
        <v/>
      </c>
      <c r="G581" s="16">
        <f>計算!Q598</f>
        <v/>
      </c>
      <c r="H581" s="17">
        <f>B581/550000</f>
        <v/>
      </c>
    </row>
    <row r="582">
      <c r="A582" s="16" t="n">
        <v>7790000</v>
      </c>
      <c r="B582" s="16">
        <f>計算!V599-計算!AP599</f>
        <v/>
      </c>
      <c r="C582" s="16">
        <f>計算!AF599-計算!AP599</f>
        <v/>
      </c>
      <c r="D582" s="16">
        <f>計算!V599-計算!AF599</f>
        <v/>
      </c>
      <c r="E582" s="16">
        <f>計算!AP599-計算!AZ599</f>
        <v/>
      </c>
      <c r="F582" s="16">
        <f>計算!AK599</f>
        <v/>
      </c>
      <c r="G582" s="16">
        <f>計算!Q599</f>
        <v/>
      </c>
      <c r="H582" s="17">
        <f>B582/550000</f>
        <v/>
      </c>
    </row>
    <row r="583">
      <c r="A583" s="16" t="n">
        <v>7800000</v>
      </c>
      <c r="B583" s="16">
        <f>計算!V600-計算!AP600</f>
        <v/>
      </c>
      <c r="C583" s="16">
        <f>計算!AF600-計算!AP600</f>
        <v/>
      </c>
      <c r="D583" s="16">
        <f>計算!V600-計算!AF600</f>
        <v/>
      </c>
      <c r="E583" s="16">
        <f>計算!AP600-計算!AZ600</f>
        <v/>
      </c>
      <c r="F583" s="16">
        <f>計算!AK600</f>
        <v/>
      </c>
      <c r="G583" s="16">
        <f>計算!Q600</f>
        <v/>
      </c>
      <c r="H583" s="17">
        <f>B583/550000</f>
        <v/>
      </c>
    </row>
    <row r="584">
      <c r="A584" s="16" t="n">
        <v>7810000</v>
      </c>
      <c r="B584" s="16">
        <f>計算!V601-計算!AP601</f>
        <v/>
      </c>
      <c r="C584" s="16">
        <f>計算!AF601-計算!AP601</f>
        <v/>
      </c>
      <c r="D584" s="16">
        <f>計算!V601-計算!AF601</f>
        <v/>
      </c>
      <c r="E584" s="16">
        <f>計算!AP601-計算!AZ601</f>
        <v/>
      </c>
      <c r="F584" s="16">
        <f>計算!AK601</f>
        <v/>
      </c>
      <c r="G584" s="16">
        <f>計算!Q601</f>
        <v/>
      </c>
      <c r="H584" s="17">
        <f>B584/550000</f>
        <v/>
      </c>
    </row>
    <row r="585">
      <c r="A585" s="16" t="n">
        <v>7820000</v>
      </c>
      <c r="B585" s="16">
        <f>計算!V602-計算!AP602</f>
        <v/>
      </c>
      <c r="C585" s="16">
        <f>計算!AF602-計算!AP602</f>
        <v/>
      </c>
      <c r="D585" s="16">
        <f>計算!V602-計算!AF602</f>
        <v/>
      </c>
      <c r="E585" s="16">
        <f>計算!AP602-計算!AZ602</f>
        <v/>
      </c>
      <c r="F585" s="16">
        <f>計算!AK602</f>
        <v/>
      </c>
      <c r="G585" s="16">
        <f>計算!Q602</f>
        <v/>
      </c>
      <c r="H585" s="17">
        <f>B585/550000</f>
        <v/>
      </c>
    </row>
    <row r="586">
      <c r="A586" s="16" t="n">
        <v>7830000</v>
      </c>
      <c r="B586" s="16">
        <f>計算!V603-計算!AP603</f>
        <v/>
      </c>
      <c r="C586" s="16">
        <f>計算!AF603-計算!AP603</f>
        <v/>
      </c>
      <c r="D586" s="16">
        <f>計算!V603-計算!AF603</f>
        <v/>
      </c>
      <c r="E586" s="16">
        <f>計算!AP603-計算!AZ603</f>
        <v/>
      </c>
      <c r="F586" s="16">
        <f>計算!AK603</f>
        <v/>
      </c>
      <c r="G586" s="16">
        <f>計算!Q603</f>
        <v/>
      </c>
      <c r="H586" s="17">
        <f>B586/550000</f>
        <v/>
      </c>
    </row>
    <row r="587">
      <c r="A587" s="16" t="n">
        <v>7840000</v>
      </c>
      <c r="B587" s="16">
        <f>計算!V604-計算!AP604</f>
        <v/>
      </c>
      <c r="C587" s="16">
        <f>計算!AF604-計算!AP604</f>
        <v/>
      </c>
      <c r="D587" s="16">
        <f>計算!V604-計算!AF604</f>
        <v/>
      </c>
      <c r="E587" s="16">
        <f>計算!AP604-計算!AZ604</f>
        <v/>
      </c>
      <c r="F587" s="16">
        <f>計算!AK604</f>
        <v/>
      </c>
      <c r="G587" s="16">
        <f>計算!Q604</f>
        <v/>
      </c>
      <c r="H587" s="17">
        <f>B587/550000</f>
        <v/>
      </c>
    </row>
    <row r="588">
      <c r="A588" s="16" t="n">
        <v>7850000</v>
      </c>
      <c r="B588" s="16">
        <f>計算!V605-計算!AP605</f>
        <v/>
      </c>
      <c r="C588" s="16">
        <f>計算!AF605-計算!AP605</f>
        <v/>
      </c>
      <c r="D588" s="16">
        <f>計算!V605-計算!AF605</f>
        <v/>
      </c>
      <c r="E588" s="16">
        <f>計算!AP605-計算!AZ605</f>
        <v/>
      </c>
      <c r="F588" s="16">
        <f>計算!AK605</f>
        <v/>
      </c>
      <c r="G588" s="16">
        <f>計算!Q605</f>
        <v/>
      </c>
      <c r="H588" s="17">
        <f>B588/550000</f>
        <v/>
      </c>
    </row>
    <row r="589">
      <c r="A589" s="16" t="n">
        <v>7860000</v>
      </c>
      <c r="B589" s="16">
        <f>計算!V606-計算!AP606</f>
        <v/>
      </c>
      <c r="C589" s="16">
        <f>計算!AF606-計算!AP606</f>
        <v/>
      </c>
      <c r="D589" s="16">
        <f>計算!V606-計算!AF606</f>
        <v/>
      </c>
      <c r="E589" s="16">
        <f>計算!AP606-計算!AZ606</f>
        <v/>
      </c>
      <c r="F589" s="16">
        <f>計算!AK606</f>
        <v/>
      </c>
      <c r="G589" s="16">
        <f>計算!Q606</f>
        <v/>
      </c>
      <c r="H589" s="17">
        <f>B589/550000</f>
        <v/>
      </c>
    </row>
    <row r="590">
      <c r="A590" s="16" t="n">
        <v>7870000</v>
      </c>
      <c r="B590" s="16">
        <f>計算!V607-計算!AP607</f>
        <v/>
      </c>
      <c r="C590" s="16">
        <f>計算!AF607-計算!AP607</f>
        <v/>
      </c>
      <c r="D590" s="16">
        <f>計算!V607-計算!AF607</f>
        <v/>
      </c>
      <c r="E590" s="16">
        <f>計算!AP607-計算!AZ607</f>
        <v/>
      </c>
      <c r="F590" s="16">
        <f>計算!AK607</f>
        <v/>
      </c>
      <c r="G590" s="16">
        <f>計算!Q607</f>
        <v/>
      </c>
      <c r="H590" s="17">
        <f>B590/550000</f>
        <v/>
      </c>
    </row>
    <row r="591">
      <c r="A591" s="16" t="n">
        <v>7880000</v>
      </c>
      <c r="B591" s="16">
        <f>計算!V608-計算!AP608</f>
        <v/>
      </c>
      <c r="C591" s="16">
        <f>計算!AF608-計算!AP608</f>
        <v/>
      </c>
      <c r="D591" s="16">
        <f>計算!V608-計算!AF608</f>
        <v/>
      </c>
      <c r="E591" s="16">
        <f>計算!AP608-計算!AZ608</f>
        <v/>
      </c>
      <c r="F591" s="16">
        <f>計算!AK608</f>
        <v/>
      </c>
      <c r="G591" s="16">
        <f>計算!Q608</f>
        <v/>
      </c>
      <c r="H591" s="17">
        <f>B591/550000</f>
        <v/>
      </c>
    </row>
    <row r="592">
      <c r="A592" s="16" t="n">
        <v>7890000</v>
      </c>
      <c r="B592" s="16">
        <f>計算!V609-計算!AP609</f>
        <v/>
      </c>
      <c r="C592" s="16">
        <f>計算!AF609-計算!AP609</f>
        <v/>
      </c>
      <c r="D592" s="16">
        <f>計算!V609-計算!AF609</f>
        <v/>
      </c>
      <c r="E592" s="16">
        <f>計算!AP609-計算!AZ609</f>
        <v/>
      </c>
      <c r="F592" s="16">
        <f>計算!AK609</f>
        <v/>
      </c>
      <c r="G592" s="16">
        <f>計算!Q609</f>
        <v/>
      </c>
      <c r="H592" s="17">
        <f>B592/550000</f>
        <v/>
      </c>
    </row>
    <row r="593">
      <c r="A593" s="16" t="n">
        <v>7900000</v>
      </c>
      <c r="B593" s="16">
        <f>計算!V610-計算!AP610</f>
        <v/>
      </c>
      <c r="C593" s="16">
        <f>計算!AF610-計算!AP610</f>
        <v/>
      </c>
      <c r="D593" s="16">
        <f>計算!V610-計算!AF610</f>
        <v/>
      </c>
      <c r="E593" s="16">
        <f>計算!AP610-計算!AZ610</f>
        <v/>
      </c>
      <c r="F593" s="16">
        <f>計算!AK610</f>
        <v/>
      </c>
      <c r="G593" s="16">
        <f>計算!Q610</f>
        <v/>
      </c>
      <c r="H593" s="17">
        <f>B593/550000</f>
        <v/>
      </c>
    </row>
    <row r="594">
      <c r="A594" s="16" t="n">
        <v>7910000</v>
      </c>
      <c r="B594" s="16">
        <f>計算!V611-計算!AP611</f>
        <v/>
      </c>
      <c r="C594" s="16">
        <f>計算!AF611-計算!AP611</f>
        <v/>
      </c>
      <c r="D594" s="16">
        <f>計算!V611-計算!AF611</f>
        <v/>
      </c>
      <c r="E594" s="16">
        <f>計算!AP611-計算!AZ611</f>
        <v/>
      </c>
      <c r="F594" s="16">
        <f>計算!AK611</f>
        <v/>
      </c>
      <c r="G594" s="16">
        <f>計算!Q611</f>
        <v/>
      </c>
      <c r="H594" s="17">
        <f>B594/550000</f>
        <v/>
      </c>
    </row>
    <row r="595">
      <c r="A595" s="16" t="n">
        <v>7920000</v>
      </c>
      <c r="B595" s="16">
        <f>計算!V612-計算!AP612</f>
        <v/>
      </c>
      <c r="C595" s="16">
        <f>計算!AF612-計算!AP612</f>
        <v/>
      </c>
      <c r="D595" s="16">
        <f>計算!V612-計算!AF612</f>
        <v/>
      </c>
      <c r="E595" s="16">
        <f>計算!AP612-計算!AZ612</f>
        <v/>
      </c>
      <c r="F595" s="16">
        <f>計算!AK612</f>
        <v/>
      </c>
      <c r="G595" s="16">
        <f>計算!Q612</f>
        <v/>
      </c>
      <c r="H595" s="17">
        <f>B595/550000</f>
        <v/>
      </c>
    </row>
    <row r="596">
      <c r="A596" s="16" t="n">
        <v>7930000</v>
      </c>
      <c r="B596" s="16">
        <f>計算!V613-計算!AP613</f>
        <v/>
      </c>
      <c r="C596" s="16">
        <f>計算!AF613-計算!AP613</f>
        <v/>
      </c>
      <c r="D596" s="16">
        <f>計算!V613-計算!AF613</f>
        <v/>
      </c>
      <c r="E596" s="16">
        <f>計算!AP613-計算!AZ613</f>
        <v/>
      </c>
      <c r="F596" s="16">
        <f>計算!AK613</f>
        <v/>
      </c>
      <c r="G596" s="16">
        <f>計算!Q613</f>
        <v/>
      </c>
      <c r="H596" s="17">
        <f>B596/550000</f>
        <v/>
      </c>
    </row>
    <row r="597">
      <c r="A597" s="16" t="n">
        <v>7940000</v>
      </c>
      <c r="B597" s="16">
        <f>計算!V614-計算!AP614</f>
        <v/>
      </c>
      <c r="C597" s="16">
        <f>計算!AF614-計算!AP614</f>
        <v/>
      </c>
      <c r="D597" s="16">
        <f>計算!V614-計算!AF614</f>
        <v/>
      </c>
      <c r="E597" s="16">
        <f>計算!AP614-計算!AZ614</f>
        <v/>
      </c>
      <c r="F597" s="16">
        <f>計算!AK614</f>
        <v/>
      </c>
      <c r="G597" s="16">
        <f>計算!Q614</f>
        <v/>
      </c>
      <c r="H597" s="17">
        <f>B597/550000</f>
        <v/>
      </c>
    </row>
    <row r="598">
      <c r="A598" s="16" t="n">
        <v>7950000</v>
      </c>
      <c r="B598" s="16">
        <f>計算!V615-計算!AP615</f>
        <v/>
      </c>
      <c r="C598" s="16">
        <f>計算!AF615-計算!AP615</f>
        <v/>
      </c>
      <c r="D598" s="16">
        <f>計算!V615-計算!AF615</f>
        <v/>
      </c>
      <c r="E598" s="16">
        <f>計算!AP615-計算!AZ615</f>
        <v/>
      </c>
      <c r="F598" s="16">
        <f>計算!AK615</f>
        <v/>
      </c>
      <c r="G598" s="16">
        <f>計算!Q615</f>
        <v/>
      </c>
      <c r="H598" s="17">
        <f>B598/550000</f>
        <v/>
      </c>
    </row>
    <row r="599">
      <c r="A599" s="16" t="n">
        <v>7960000</v>
      </c>
      <c r="B599" s="16">
        <f>計算!V616-計算!AP616</f>
        <v/>
      </c>
      <c r="C599" s="16">
        <f>計算!AF616-計算!AP616</f>
        <v/>
      </c>
      <c r="D599" s="16">
        <f>計算!V616-計算!AF616</f>
        <v/>
      </c>
      <c r="E599" s="16">
        <f>計算!AP616-計算!AZ616</f>
        <v/>
      </c>
      <c r="F599" s="16">
        <f>計算!AK616</f>
        <v/>
      </c>
      <c r="G599" s="16">
        <f>計算!Q616</f>
        <v/>
      </c>
      <c r="H599" s="17">
        <f>B599/550000</f>
        <v/>
      </c>
    </row>
    <row r="600">
      <c r="A600" s="16" t="n">
        <v>7970000</v>
      </c>
      <c r="B600" s="16">
        <f>計算!V617-計算!AP617</f>
        <v/>
      </c>
      <c r="C600" s="16">
        <f>計算!AF617-計算!AP617</f>
        <v/>
      </c>
      <c r="D600" s="16">
        <f>計算!V617-計算!AF617</f>
        <v/>
      </c>
      <c r="E600" s="16">
        <f>計算!AP617-計算!AZ617</f>
        <v/>
      </c>
      <c r="F600" s="16">
        <f>計算!AK617</f>
        <v/>
      </c>
      <c r="G600" s="16">
        <f>計算!Q617</f>
        <v/>
      </c>
      <c r="H600" s="17">
        <f>B600/550000</f>
        <v/>
      </c>
    </row>
    <row r="601">
      <c r="A601" s="16" t="n">
        <v>7980000</v>
      </c>
      <c r="B601" s="16">
        <f>計算!V618-計算!AP618</f>
        <v/>
      </c>
      <c r="C601" s="16">
        <f>計算!AF618-計算!AP618</f>
        <v/>
      </c>
      <c r="D601" s="16">
        <f>計算!V618-計算!AF618</f>
        <v/>
      </c>
      <c r="E601" s="16">
        <f>計算!AP618-計算!AZ618</f>
        <v/>
      </c>
      <c r="F601" s="16">
        <f>計算!AK618</f>
        <v/>
      </c>
      <c r="G601" s="16">
        <f>計算!Q618</f>
        <v/>
      </c>
      <c r="H601" s="17">
        <f>B601/550000</f>
        <v/>
      </c>
    </row>
    <row r="602">
      <c r="A602" s="16" t="n">
        <v>7990000</v>
      </c>
      <c r="B602" s="16">
        <f>計算!V619-計算!AP619</f>
        <v/>
      </c>
      <c r="C602" s="16">
        <f>計算!AF619-計算!AP619</f>
        <v/>
      </c>
      <c r="D602" s="16">
        <f>計算!V619-計算!AF619</f>
        <v/>
      </c>
      <c r="E602" s="16">
        <f>計算!AP619-計算!AZ619</f>
        <v/>
      </c>
      <c r="F602" s="16">
        <f>計算!AK619</f>
        <v/>
      </c>
      <c r="G602" s="16">
        <f>計算!Q619</f>
        <v/>
      </c>
      <c r="H602" s="17">
        <f>B602/550000</f>
        <v/>
      </c>
    </row>
    <row r="603">
      <c r="A603" s="16" t="n">
        <v>8000000</v>
      </c>
      <c r="B603" s="16">
        <f>計算!V620-計算!AP620</f>
        <v/>
      </c>
      <c r="C603" s="16">
        <f>計算!AF620-計算!AP620</f>
        <v/>
      </c>
      <c r="D603" s="16">
        <f>計算!V620-計算!AF620</f>
        <v/>
      </c>
      <c r="E603" s="16">
        <f>計算!AP620-計算!AZ620</f>
        <v/>
      </c>
      <c r="F603" s="16">
        <f>計算!AK620</f>
        <v/>
      </c>
      <c r="G603" s="16">
        <f>計算!Q620</f>
        <v/>
      </c>
      <c r="H603" s="17">
        <f>B603/550000</f>
        <v/>
      </c>
    </row>
    <row r="604">
      <c r="A604" s="16" t="n">
        <v>8010000</v>
      </c>
      <c r="B604" s="16">
        <f>計算!V621-計算!AP621</f>
        <v/>
      </c>
      <c r="C604" s="16">
        <f>計算!AF621-計算!AP621</f>
        <v/>
      </c>
      <c r="D604" s="16">
        <f>計算!V621-計算!AF621</f>
        <v/>
      </c>
      <c r="E604" s="16">
        <f>計算!AP621-計算!AZ621</f>
        <v/>
      </c>
      <c r="F604" s="16">
        <f>計算!AK621</f>
        <v/>
      </c>
      <c r="G604" s="16">
        <f>計算!Q621</f>
        <v/>
      </c>
      <c r="H604" s="17">
        <f>B604/550000</f>
        <v/>
      </c>
    </row>
    <row r="605">
      <c r="A605" s="16" t="n">
        <v>8020000</v>
      </c>
      <c r="B605" s="16">
        <f>計算!V622-計算!AP622</f>
        <v/>
      </c>
      <c r="C605" s="16">
        <f>計算!AF622-計算!AP622</f>
        <v/>
      </c>
      <c r="D605" s="16">
        <f>計算!V622-計算!AF622</f>
        <v/>
      </c>
      <c r="E605" s="16">
        <f>計算!AP622-計算!AZ622</f>
        <v/>
      </c>
      <c r="F605" s="16">
        <f>計算!AK622</f>
        <v/>
      </c>
      <c r="G605" s="16">
        <f>計算!Q622</f>
        <v/>
      </c>
      <c r="H605" s="17">
        <f>B605/550000</f>
        <v/>
      </c>
    </row>
    <row r="606">
      <c r="A606" s="16" t="n">
        <v>8030000</v>
      </c>
      <c r="B606" s="16">
        <f>計算!V623-計算!AP623</f>
        <v/>
      </c>
      <c r="C606" s="16">
        <f>計算!AF623-計算!AP623</f>
        <v/>
      </c>
      <c r="D606" s="16">
        <f>計算!V623-計算!AF623</f>
        <v/>
      </c>
      <c r="E606" s="16">
        <f>計算!AP623-計算!AZ623</f>
        <v/>
      </c>
      <c r="F606" s="16">
        <f>計算!AK623</f>
        <v/>
      </c>
      <c r="G606" s="16">
        <f>計算!Q623</f>
        <v/>
      </c>
      <c r="H606" s="17">
        <f>B606/550000</f>
        <v/>
      </c>
    </row>
    <row r="607">
      <c r="A607" s="16" t="n">
        <v>8040000</v>
      </c>
      <c r="B607" s="16">
        <f>計算!V624-計算!AP624</f>
        <v/>
      </c>
      <c r="C607" s="16">
        <f>計算!AF624-計算!AP624</f>
        <v/>
      </c>
      <c r="D607" s="16">
        <f>計算!V624-計算!AF624</f>
        <v/>
      </c>
      <c r="E607" s="16">
        <f>計算!AP624-計算!AZ624</f>
        <v/>
      </c>
      <c r="F607" s="16">
        <f>計算!AK624</f>
        <v/>
      </c>
      <c r="G607" s="16">
        <f>計算!Q624</f>
        <v/>
      </c>
      <c r="H607" s="17">
        <f>B607/550000</f>
        <v/>
      </c>
    </row>
    <row r="608">
      <c r="A608" s="16" t="n">
        <v>8050000</v>
      </c>
      <c r="B608" s="16">
        <f>計算!V625-計算!AP625</f>
        <v/>
      </c>
      <c r="C608" s="16">
        <f>計算!AF625-計算!AP625</f>
        <v/>
      </c>
      <c r="D608" s="16">
        <f>計算!V625-計算!AF625</f>
        <v/>
      </c>
      <c r="E608" s="16">
        <f>計算!AP625-計算!AZ625</f>
        <v/>
      </c>
      <c r="F608" s="16">
        <f>計算!AK625</f>
        <v/>
      </c>
      <c r="G608" s="16">
        <f>計算!Q625</f>
        <v/>
      </c>
      <c r="H608" s="17">
        <f>B608/550000</f>
        <v/>
      </c>
    </row>
    <row r="609">
      <c r="A609" s="16" t="n">
        <v>8060000</v>
      </c>
      <c r="B609" s="16">
        <f>計算!V626-計算!AP626</f>
        <v/>
      </c>
      <c r="C609" s="16">
        <f>計算!AF626-計算!AP626</f>
        <v/>
      </c>
      <c r="D609" s="16">
        <f>計算!V626-計算!AF626</f>
        <v/>
      </c>
      <c r="E609" s="16">
        <f>計算!AP626-計算!AZ626</f>
        <v/>
      </c>
      <c r="F609" s="16">
        <f>計算!AK626</f>
        <v/>
      </c>
      <c r="G609" s="16">
        <f>計算!Q626</f>
        <v/>
      </c>
      <c r="H609" s="17">
        <f>B609/550000</f>
        <v/>
      </c>
    </row>
    <row r="610">
      <c r="A610" s="16" t="n">
        <v>8070000</v>
      </c>
      <c r="B610" s="16">
        <f>計算!V627-計算!AP627</f>
        <v/>
      </c>
      <c r="C610" s="16">
        <f>計算!AF627-計算!AP627</f>
        <v/>
      </c>
      <c r="D610" s="16">
        <f>計算!V627-計算!AF627</f>
        <v/>
      </c>
      <c r="E610" s="16">
        <f>計算!AP627-計算!AZ627</f>
        <v/>
      </c>
      <c r="F610" s="16">
        <f>計算!AK627</f>
        <v/>
      </c>
      <c r="G610" s="16">
        <f>計算!Q627</f>
        <v/>
      </c>
      <c r="H610" s="17">
        <f>B610/550000</f>
        <v/>
      </c>
    </row>
    <row r="611">
      <c r="A611" s="16" t="n">
        <v>8080000</v>
      </c>
      <c r="B611" s="16">
        <f>計算!V628-計算!AP628</f>
        <v/>
      </c>
      <c r="C611" s="16">
        <f>計算!AF628-計算!AP628</f>
        <v/>
      </c>
      <c r="D611" s="16">
        <f>計算!V628-計算!AF628</f>
        <v/>
      </c>
      <c r="E611" s="16">
        <f>計算!AP628-計算!AZ628</f>
        <v/>
      </c>
      <c r="F611" s="16">
        <f>計算!AK628</f>
        <v/>
      </c>
      <c r="G611" s="16">
        <f>計算!Q628</f>
        <v/>
      </c>
      <c r="H611" s="17">
        <f>B611/550000</f>
        <v/>
      </c>
    </row>
    <row r="612">
      <c r="A612" s="16" t="n">
        <v>8090000</v>
      </c>
      <c r="B612" s="16">
        <f>計算!V629-計算!AP629</f>
        <v/>
      </c>
      <c r="C612" s="16">
        <f>計算!AF629-計算!AP629</f>
        <v/>
      </c>
      <c r="D612" s="16">
        <f>計算!V629-計算!AF629</f>
        <v/>
      </c>
      <c r="E612" s="16">
        <f>計算!AP629-計算!AZ629</f>
        <v/>
      </c>
      <c r="F612" s="16">
        <f>計算!AK629</f>
        <v/>
      </c>
      <c r="G612" s="16">
        <f>計算!Q629</f>
        <v/>
      </c>
      <c r="H612" s="17">
        <f>B612/550000</f>
        <v/>
      </c>
    </row>
    <row r="613">
      <c r="A613" s="16" t="n">
        <v>8100000</v>
      </c>
      <c r="B613" s="16">
        <f>計算!V630-計算!AP630</f>
        <v/>
      </c>
      <c r="C613" s="16">
        <f>計算!AF630-計算!AP630</f>
        <v/>
      </c>
      <c r="D613" s="16">
        <f>計算!V630-計算!AF630</f>
        <v/>
      </c>
      <c r="E613" s="16">
        <f>計算!AP630-計算!AZ630</f>
        <v/>
      </c>
      <c r="F613" s="16">
        <f>計算!AK630</f>
        <v/>
      </c>
      <c r="G613" s="16">
        <f>計算!Q630</f>
        <v/>
      </c>
      <c r="H613" s="17">
        <f>B613/550000</f>
        <v/>
      </c>
    </row>
    <row r="614">
      <c r="A614" s="16" t="n">
        <v>8110000</v>
      </c>
      <c r="B614" s="16">
        <f>計算!V631-計算!AP631</f>
        <v/>
      </c>
      <c r="C614" s="16">
        <f>計算!AF631-計算!AP631</f>
        <v/>
      </c>
      <c r="D614" s="16">
        <f>計算!V631-計算!AF631</f>
        <v/>
      </c>
      <c r="E614" s="16">
        <f>計算!AP631-計算!AZ631</f>
        <v/>
      </c>
      <c r="F614" s="16">
        <f>計算!AK631</f>
        <v/>
      </c>
      <c r="G614" s="16">
        <f>計算!Q631</f>
        <v/>
      </c>
      <c r="H614" s="17">
        <f>B614/550000</f>
        <v/>
      </c>
    </row>
    <row r="615">
      <c r="A615" s="16" t="n">
        <v>8120000</v>
      </c>
      <c r="B615" s="16">
        <f>計算!V632-計算!AP632</f>
        <v/>
      </c>
      <c r="C615" s="16">
        <f>計算!AF632-計算!AP632</f>
        <v/>
      </c>
      <c r="D615" s="16">
        <f>計算!V632-計算!AF632</f>
        <v/>
      </c>
      <c r="E615" s="16">
        <f>計算!AP632-計算!AZ632</f>
        <v/>
      </c>
      <c r="F615" s="16">
        <f>計算!AK632</f>
        <v/>
      </c>
      <c r="G615" s="16">
        <f>計算!Q632</f>
        <v/>
      </c>
      <c r="H615" s="17">
        <f>B615/550000</f>
        <v/>
      </c>
    </row>
    <row r="616">
      <c r="A616" s="16" t="n">
        <v>8130000</v>
      </c>
      <c r="B616" s="16">
        <f>計算!V633-計算!AP633</f>
        <v/>
      </c>
      <c r="C616" s="16">
        <f>計算!AF633-計算!AP633</f>
        <v/>
      </c>
      <c r="D616" s="16">
        <f>計算!V633-計算!AF633</f>
        <v/>
      </c>
      <c r="E616" s="16">
        <f>計算!AP633-計算!AZ633</f>
        <v/>
      </c>
      <c r="F616" s="16">
        <f>計算!AK633</f>
        <v/>
      </c>
      <c r="G616" s="16">
        <f>計算!Q633</f>
        <v/>
      </c>
      <c r="H616" s="17">
        <f>B616/550000</f>
        <v/>
      </c>
    </row>
    <row r="617">
      <c r="A617" s="16" t="n">
        <v>8140000</v>
      </c>
      <c r="B617" s="16">
        <f>計算!V634-計算!AP634</f>
        <v/>
      </c>
      <c r="C617" s="16">
        <f>計算!AF634-計算!AP634</f>
        <v/>
      </c>
      <c r="D617" s="16">
        <f>計算!V634-計算!AF634</f>
        <v/>
      </c>
      <c r="E617" s="16">
        <f>計算!AP634-計算!AZ634</f>
        <v/>
      </c>
      <c r="F617" s="16">
        <f>計算!AK634</f>
        <v/>
      </c>
      <c r="G617" s="16">
        <f>計算!Q634</f>
        <v/>
      </c>
      <c r="H617" s="17">
        <f>B617/550000</f>
        <v/>
      </c>
    </row>
    <row r="618">
      <c r="A618" s="16" t="n">
        <v>8150000</v>
      </c>
      <c r="B618" s="16">
        <f>計算!V635-計算!AP635</f>
        <v/>
      </c>
      <c r="C618" s="16">
        <f>計算!AF635-計算!AP635</f>
        <v/>
      </c>
      <c r="D618" s="16">
        <f>計算!V635-計算!AF635</f>
        <v/>
      </c>
      <c r="E618" s="16">
        <f>計算!AP635-計算!AZ635</f>
        <v/>
      </c>
      <c r="F618" s="16">
        <f>計算!AK635</f>
        <v/>
      </c>
      <c r="G618" s="16">
        <f>計算!Q635</f>
        <v/>
      </c>
      <c r="H618" s="17">
        <f>B618/550000</f>
        <v/>
      </c>
    </row>
    <row r="619">
      <c r="A619" s="16" t="n">
        <v>8160000</v>
      </c>
      <c r="B619" s="16">
        <f>計算!V636-計算!AP636</f>
        <v/>
      </c>
      <c r="C619" s="16">
        <f>計算!AF636-計算!AP636</f>
        <v/>
      </c>
      <c r="D619" s="16">
        <f>計算!V636-計算!AF636</f>
        <v/>
      </c>
      <c r="E619" s="16">
        <f>計算!AP636-計算!AZ636</f>
        <v/>
      </c>
      <c r="F619" s="16">
        <f>計算!AK636</f>
        <v/>
      </c>
      <c r="G619" s="16">
        <f>計算!Q636</f>
        <v/>
      </c>
      <c r="H619" s="17">
        <f>B619/550000</f>
        <v/>
      </c>
    </row>
    <row r="620">
      <c r="A620" s="16" t="n">
        <v>8170000</v>
      </c>
      <c r="B620" s="16">
        <f>計算!V637-計算!AP637</f>
        <v/>
      </c>
      <c r="C620" s="16">
        <f>計算!AF637-計算!AP637</f>
        <v/>
      </c>
      <c r="D620" s="16">
        <f>計算!V637-計算!AF637</f>
        <v/>
      </c>
      <c r="E620" s="16">
        <f>計算!AP637-計算!AZ637</f>
        <v/>
      </c>
      <c r="F620" s="16">
        <f>計算!AK637</f>
        <v/>
      </c>
      <c r="G620" s="16">
        <f>計算!Q637</f>
        <v/>
      </c>
      <c r="H620" s="17">
        <f>B620/550000</f>
        <v/>
      </c>
    </row>
    <row r="621">
      <c r="A621" s="16" t="n">
        <v>8180000</v>
      </c>
      <c r="B621" s="16">
        <f>計算!V638-計算!AP638</f>
        <v/>
      </c>
      <c r="C621" s="16">
        <f>計算!AF638-計算!AP638</f>
        <v/>
      </c>
      <c r="D621" s="16">
        <f>計算!V638-計算!AF638</f>
        <v/>
      </c>
      <c r="E621" s="16">
        <f>計算!AP638-計算!AZ638</f>
        <v/>
      </c>
      <c r="F621" s="16">
        <f>計算!AK638</f>
        <v/>
      </c>
      <c r="G621" s="16">
        <f>計算!Q638</f>
        <v/>
      </c>
      <c r="H621" s="17">
        <f>B621/550000</f>
        <v/>
      </c>
    </row>
    <row r="622">
      <c r="A622" s="16" t="n">
        <v>8190000</v>
      </c>
      <c r="B622" s="16">
        <f>計算!V639-計算!AP639</f>
        <v/>
      </c>
      <c r="C622" s="16">
        <f>計算!AF639-計算!AP639</f>
        <v/>
      </c>
      <c r="D622" s="16">
        <f>計算!V639-計算!AF639</f>
        <v/>
      </c>
      <c r="E622" s="16">
        <f>計算!AP639-計算!AZ639</f>
        <v/>
      </c>
      <c r="F622" s="16">
        <f>計算!AK639</f>
        <v/>
      </c>
      <c r="G622" s="16">
        <f>計算!Q639</f>
        <v/>
      </c>
      <c r="H622" s="17">
        <f>B622/550000</f>
        <v/>
      </c>
    </row>
    <row r="623">
      <c r="A623" s="16" t="n">
        <v>8200000</v>
      </c>
      <c r="B623" s="16">
        <f>計算!V640-計算!AP640</f>
        <v/>
      </c>
      <c r="C623" s="16">
        <f>計算!AF640-計算!AP640</f>
        <v/>
      </c>
      <c r="D623" s="16">
        <f>計算!V640-計算!AF640</f>
        <v/>
      </c>
      <c r="E623" s="16">
        <f>計算!AP640-計算!AZ640</f>
        <v/>
      </c>
      <c r="F623" s="16">
        <f>計算!AK640</f>
        <v/>
      </c>
      <c r="G623" s="16">
        <f>計算!Q640</f>
        <v/>
      </c>
      <c r="H623" s="17">
        <f>B623/550000</f>
        <v/>
      </c>
    </row>
    <row r="624">
      <c r="A624" s="16" t="n">
        <v>8210000</v>
      </c>
      <c r="B624" s="16">
        <f>計算!V641-計算!AP641</f>
        <v/>
      </c>
      <c r="C624" s="16">
        <f>計算!AF641-計算!AP641</f>
        <v/>
      </c>
      <c r="D624" s="16">
        <f>計算!V641-計算!AF641</f>
        <v/>
      </c>
      <c r="E624" s="16">
        <f>計算!AP641-計算!AZ641</f>
        <v/>
      </c>
      <c r="F624" s="16">
        <f>計算!AK641</f>
        <v/>
      </c>
      <c r="G624" s="16">
        <f>計算!Q641</f>
        <v/>
      </c>
      <c r="H624" s="17">
        <f>B624/550000</f>
        <v/>
      </c>
    </row>
    <row r="625">
      <c r="A625" s="16" t="n">
        <v>8220000</v>
      </c>
      <c r="B625" s="16">
        <f>計算!V642-計算!AP642</f>
        <v/>
      </c>
      <c r="C625" s="16">
        <f>計算!AF642-計算!AP642</f>
        <v/>
      </c>
      <c r="D625" s="16">
        <f>計算!V642-計算!AF642</f>
        <v/>
      </c>
      <c r="E625" s="16">
        <f>計算!AP642-計算!AZ642</f>
        <v/>
      </c>
      <c r="F625" s="16">
        <f>計算!AK642</f>
        <v/>
      </c>
      <c r="G625" s="16">
        <f>計算!Q642</f>
        <v/>
      </c>
      <c r="H625" s="17">
        <f>B625/550000</f>
        <v/>
      </c>
    </row>
    <row r="626">
      <c r="A626" s="16" t="n">
        <v>8230000</v>
      </c>
      <c r="B626" s="16">
        <f>計算!V643-計算!AP643</f>
        <v/>
      </c>
      <c r="C626" s="16">
        <f>計算!AF643-計算!AP643</f>
        <v/>
      </c>
      <c r="D626" s="16">
        <f>計算!V643-計算!AF643</f>
        <v/>
      </c>
      <c r="E626" s="16">
        <f>計算!AP643-計算!AZ643</f>
        <v/>
      </c>
      <c r="F626" s="16">
        <f>計算!AK643</f>
        <v/>
      </c>
      <c r="G626" s="16">
        <f>計算!Q643</f>
        <v/>
      </c>
      <c r="H626" s="17">
        <f>B626/550000</f>
        <v/>
      </c>
    </row>
    <row r="627">
      <c r="A627" s="16" t="n">
        <v>8240000</v>
      </c>
      <c r="B627" s="16">
        <f>計算!V644-計算!AP644</f>
        <v/>
      </c>
      <c r="C627" s="16">
        <f>計算!AF644-計算!AP644</f>
        <v/>
      </c>
      <c r="D627" s="16">
        <f>計算!V644-計算!AF644</f>
        <v/>
      </c>
      <c r="E627" s="16">
        <f>計算!AP644-計算!AZ644</f>
        <v/>
      </c>
      <c r="F627" s="16">
        <f>計算!AK644</f>
        <v/>
      </c>
      <c r="G627" s="16">
        <f>計算!Q644</f>
        <v/>
      </c>
      <c r="H627" s="17">
        <f>B627/550000</f>
        <v/>
      </c>
    </row>
    <row r="628">
      <c r="A628" s="16" t="n">
        <v>8250000</v>
      </c>
      <c r="B628" s="16">
        <f>計算!V645-計算!AP645</f>
        <v/>
      </c>
      <c r="C628" s="16">
        <f>計算!AF645-計算!AP645</f>
        <v/>
      </c>
      <c r="D628" s="16">
        <f>計算!V645-計算!AF645</f>
        <v/>
      </c>
      <c r="E628" s="16">
        <f>計算!AP645-計算!AZ645</f>
        <v/>
      </c>
      <c r="F628" s="16">
        <f>計算!AK645</f>
        <v/>
      </c>
      <c r="G628" s="16">
        <f>計算!Q645</f>
        <v/>
      </c>
      <c r="H628" s="17">
        <f>B628/550000</f>
        <v/>
      </c>
    </row>
    <row r="629">
      <c r="A629" s="16" t="n">
        <v>8260000</v>
      </c>
      <c r="B629" s="16">
        <f>計算!V646-計算!AP646</f>
        <v/>
      </c>
      <c r="C629" s="16">
        <f>計算!AF646-計算!AP646</f>
        <v/>
      </c>
      <c r="D629" s="16">
        <f>計算!V646-計算!AF646</f>
        <v/>
      </c>
      <c r="E629" s="16">
        <f>計算!AP646-計算!AZ646</f>
        <v/>
      </c>
      <c r="F629" s="16">
        <f>計算!AK646</f>
        <v/>
      </c>
      <c r="G629" s="16">
        <f>計算!Q646</f>
        <v/>
      </c>
      <c r="H629" s="17">
        <f>B629/550000</f>
        <v/>
      </c>
    </row>
    <row r="630">
      <c r="A630" s="16" t="n">
        <v>8270000</v>
      </c>
      <c r="B630" s="16">
        <f>計算!V647-計算!AP647</f>
        <v/>
      </c>
      <c r="C630" s="16">
        <f>計算!AF647-計算!AP647</f>
        <v/>
      </c>
      <c r="D630" s="16">
        <f>計算!V647-計算!AF647</f>
        <v/>
      </c>
      <c r="E630" s="16">
        <f>計算!AP647-計算!AZ647</f>
        <v/>
      </c>
      <c r="F630" s="16">
        <f>計算!AK647</f>
        <v/>
      </c>
      <c r="G630" s="16">
        <f>計算!Q647</f>
        <v/>
      </c>
      <c r="H630" s="17">
        <f>B630/550000</f>
        <v/>
      </c>
    </row>
    <row r="631">
      <c r="A631" s="16" t="n">
        <v>8280000</v>
      </c>
      <c r="B631" s="16">
        <f>計算!V648-計算!AP648</f>
        <v/>
      </c>
      <c r="C631" s="16">
        <f>計算!AF648-計算!AP648</f>
        <v/>
      </c>
      <c r="D631" s="16">
        <f>計算!V648-計算!AF648</f>
        <v/>
      </c>
      <c r="E631" s="16">
        <f>計算!AP648-計算!AZ648</f>
        <v/>
      </c>
      <c r="F631" s="16">
        <f>計算!AK648</f>
        <v/>
      </c>
      <c r="G631" s="16">
        <f>計算!Q648</f>
        <v/>
      </c>
      <c r="H631" s="17">
        <f>B631/550000</f>
        <v/>
      </c>
    </row>
    <row r="632">
      <c r="A632" s="16" t="n">
        <v>8290000</v>
      </c>
      <c r="B632" s="16">
        <f>計算!V649-計算!AP649</f>
        <v/>
      </c>
      <c r="C632" s="16">
        <f>計算!AF649-計算!AP649</f>
        <v/>
      </c>
      <c r="D632" s="16">
        <f>計算!V649-計算!AF649</f>
        <v/>
      </c>
      <c r="E632" s="16">
        <f>計算!AP649-計算!AZ649</f>
        <v/>
      </c>
      <c r="F632" s="16">
        <f>計算!AK649</f>
        <v/>
      </c>
      <c r="G632" s="16">
        <f>計算!Q649</f>
        <v/>
      </c>
      <c r="H632" s="17">
        <f>B632/550000</f>
        <v/>
      </c>
    </row>
    <row r="633">
      <c r="A633" s="16" t="n">
        <v>8300000</v>
      </c>
      <c r="B633" s="16">
        <f>計算!V650-計算!AP650</f>
        <v/>
      </c>
      <c r="C633" s="16">
        <f>計算!AF650-計算!AP650</f>
        <v/>
      </c>
      <c r="D633" s="16">
        <f>計算!V650-計算!AF650</f>
        <v/>
      </c>
      <c r="E633" s="16">
        <f>計算!AP650-計算!AZ650</f>
        <v/>
      </c>
      <c r="F633" s="16">
        <f>計算!AK650</f>
        <v/>
      </c>
      <c r="G633" s="16">
        <f>計算!Q650</f>
        <v/>
      </c>
      <c r="H633" s="17">
        <f>B633/550000</f>
        <v/>
      </c>
    </row>
    <row r="634">
      <c r="A634" s="16" t="n">
        <v>8310000</v>
      </c>
      <c r="B634" s="16">
        <f>計算!V651-計算!AP651</f>
        <v/>
      </c>
      <c r="C634" s="16">
        <f>計算!AF651-計算!AP651</f>
        <v/>
      </c>
      <c r="D634" s="16">
        <f>計算!V651-計算!AF651</f>
        <v/>
      </c>
      <c r="E634" s="16">
        <f>計算!AP651-計算!AZ651</f>
        <v/>
      </c>
      <c r="F634" s="16">
        <f>計算!AK651</f>
        <v/>
      </c>
      <c r="G634" s="16">
        <f>計算!Q651</f>
        <v/>
      </c>
      <c r="H634" s="17">
        <f>B634/550000</f>
        <v/>
      </c>
    </row>
    <row r="635">
      <c r="A635" s="16" t="n">
        <v>8320000</v>
      </c>
      <c r="B635" s="16">
        <f>計算!V652-計算!AP652</f>
        <v/>
      </c>
      <c r="C635" s="16">
        <f>計算!AF652-計算!AP652</f>
        <v/>
      </c>
      <c r="D635" s="16">
        <f>計算!V652-計算!AF652</f>
        <v/>
      </c>
      <c r="E635" s="16">
        <f>計算!AP652-計算!AZ652</f>
        <v/>
      </c>
      <c r="F635" s="16">
        <f>計算!AK652</f>
        <v/>
      </c>
      <c r="G635" s="16">
        <f>計算!Q652</f>
        <v/>
      </c>
      <c r="H635" s="17">
        <f>B635/550000</f>
        <v/>
      </c>
    </row>
    <row r="636">
      <c r="A636" s="16" t="n">
        <v>8330000</v>
      </c>
      <c r="B636" s="16">
        <f>計算!V653-計算!AP653</f>
        <v/>
      </c>
      <c r="C636" s="16">
        <f>計算!AF653-計算!AP653</f>
        <v/>
      </c>
      <c r="D636" s="16">
        <f>計算!V653-計算!AF653</f>
        <v/>
      </c>
      <c r="E636" s="16">
        <f>計算!AP653-計算!AZ653</f>
        <v/>
      </c>
      <c r="F636" s="16">
        <f>計算!AK653</f>
        <v/>
      </c>
      <c r="G636" s="16">
        <f>計算!Q653</f>
        <v/>
      </c>
      <c r="H636" s="17">
        <f>B636/550000</f>
        <v/>
      </c>
    </row>
    <row r="637">
      <c r="A637" s="16" t="n">
        <v>8340000</v>
      </c>
      <c r="B637" s="16">
        <f>計算!V654-計算!AP654</f>
        <v/>
      </c>
      <c r="C637" s="16">
        <f>計算!AF654-計算!AP654</f>
        <v/>
      </c>
      <c r="D637" s="16">
        <f>計算!V654-計算!AF654</f>
        <v/>
      </c>
      <c r="E637" s="16">
        <f>計算!AP654-計算!AZ654</f>
        <v/>
      </c>
      <c r="F637" s="16">
        <f>計算!AK654</f>
        <v/>
      </c>
      <c r="G637" s="16">
        <f>計算!Q654</f>
        <v/>
      </c>
      <c r="H637" s="17">
        <f>B637/550000</f>
        <v/>
      </c>
    </row>
    <row r="638">
      <c r="A638" s="16" t="n">
        <v>8350000</v>
      </c>
      <c r="B638" s="16">
        <f>計算!V655-計算!AP655</f>
        <v/>
      </c>
      <c r="C638" s="16">
        <f>計算!AF655-計算!AP655</f>
        <v/>
      </c>
      <c r="D638" s="16">
        <f>計算!V655-計算!AF655</f>
        <v/>
      </c>
      <c r="E638" s="16">
        <f>計算!AP655-計算!AZ655</f>
        <v/>
      </c>
      <c r="F638" s="16">
        <f>計算!AK655</f>
        <v/>
      </c>
      <c r="G638" s="16">
        <f>計算!Q655</f>
        <v/>
      </c>
      <c r="H638" s="17">
        <f>B638/550000</f>
        <v/>
      </c>
    </row>
    <row r="639">
      <c r="A639" s="16" t="n">
        <v>8360000</v>
      </c>
      <c r="B639" s="16">
        <f>計算!V656-計算!AP656</f>
        <v/>
      </c>
      <c r="C639" s="16">
        <f>計算!AF656-計算!AP656</f>
        <v/>
      </c>
      <c r="D639" s="16">
        <f>計算!V656-計算!AF656</f>
        <v/>
      </c>
      <c r="E639" s="16">
        <f>計算!AP656-計算!AZ656</f>
        <v/>
      </c>
      <c r="F639" s="16">
        <f>計算!AK656</f>
        <v/>
      </c>
      <c r="G639" s="16">
        <f>計算!Q656</f>
        <v/>
      </c>
      <c r="H639" s="17">
        <f>B639/550000</f>
        <v/>
      </c>
    </row>
    <row r="640">
      <c r="A640" s="16" t="n">
        <v>8370000</v>
      </c>
      <c r="B640" s="16">
        <f>計算!V657-計算!AP657</f>
        <v/>
      </c>
      <c r="C640" s="16">
        <f>計算!AF657-計算!AP657</f>
        <v/>
      </c>
      <c r="D640" s="16">
        <f>計算!V657-計算!AF657</f>
        <v/>
      </c>
      <c r="E640" s="16">
        <f>計算!AP657-計算!AZ657</f>
        <v/>
      </c>
      <c r="F640" s="16">
        <f>計算!AK657</f>
        <v/>
      </c>
      <c r="G640" s="16">
        <f>計算!Q657</f>
        <v/>
      </c>
      <c r="H640" s="17">
        <f>B640/550000</f>
        <v/>
      </c>
    </row>
    <row r="641">
      <c r="A641" s="16" t="n">
        <v>8380000</v>
      </c>
      <c r="B641" s="16">
        <f>計算!V658-計算!AP658</f>
        <v/>
      </c>
      <c r="C641" s="16">
        <f>計算!AF658-計算!AP658</f>
        <v/>
      </c>
      <c r="D641" s="16">
        <f>計算!V658-計算!AF658</f>
        <v/>
      </c>
      <c r="E641" s="16">
        <f>計算!AP658-計算!AZ658</f>
        <v/>
      </c>
      <c r="F641" s="16">
        <f>計算!AK658</f>
        <v/>
      </c>
      <c r="G641" s="16">
        <f>計算!Q658</f>
        <v/>
      </c>
      <c r="H641" s="17">
        <f>B641/550000</f>
        <v/>
      </c>
    </row>
    <row r="642">
      <c r="A642" s="16" t="n">
        <v>8390000</v>
      </c>
      <c r="B642" s="16">
        <f>計算!V659-計算!AP659</f>
        <v/>
      </c>
      <c r="C642" s="16">
        <f>計算!AF659-計算!AP659</f>
        <v/>
      </c>
      <c r="D642" s="16">
        <f>計算!V659-計算!AF659</f>
        <v/>
      </c>
      <c r="E642" s="16">
        <f>計算!AP659-計算!AZ659</f>
        <v/>
      </c>
      <c r="F642" s="16">
        <f>計算!AK659</f>
        <v/>
      </c>
      <c r="G642" s="16">
        <f>計算!Q659</f>
        <v/>
      </c>
      <c r="H642" s="17">
        <f>B642/550000</f>
        <v/>
      </c>
    </row>
    <row r="643">
      <c r="A643" s="16" t="n">
        <v>8400000</v>
      </c>
      <c r="B643" s="16">
        <f>計算!V660-計算!AP660</f>
        <v/>
      </c>
      <c r="C643" s="16">
        <f>計算!AF660-計算!AP660</f>
        <v/>
      </c>
      <c r="D643" s="16">
        <f>計算!V660-計算!AF660</f>
        <v/>
      </c>
      <c r="E643" s="16">
        <f>計算!AP660-計算!AZ660</f>
        <v/>
      </c>
      <c r="F643" s="16">
        <f>計算!AK660</f>
        <v/>
      </c>
      <c r="G643" s="16">
        <f>計算!Q660</f>
        <v/>
      </c>
      <c r="H643" s="17">
        <f>B643/550000</f>
        <v/>
      </c>
    </row>
    <row r="644">
      <c r="A644" s="16" t="n">
        <v>8410000</v>
      </c>
      <c r="B644" s="16">
        <f>計算!V661-計算!AP661</f>
        <v/>
      </c>
      <c r="C644" s="16">
        <f>計算!AF661-計算!AP661</f>
        <v/>
      </c>
      <c r="D644" s="16">
        <f>計算!V661-計算!AF661</f>
        <v/>
      </c>
      <c r="E644" s="16">
        <f>計算!AP661-計算!AZ661</f>
        <v/>
      </c>
      <c r="F644" s="16">
        <f>計算!AK661</f>
        <v/>
      </c>
      <c r="G644" s="16">
        <f>計算!Q661</f>
        <v/>
      </c>
      <c r="H644" s="17">
        <f>B644/550000</f>
        <v/>
      </c>
    </row>
    <row r="645">
      <c r="A645" s="16" t="n">
        <v>8420000</v>
      </c>
      <c r="B645" s="16">
        <f>計算!V662-計算!AP662</f>
        <v/>
      </c>
      <c r="C645" s="16">
        <f>計算!AF662-計算!AP662</f>
        <v/>
      </c>
      <c r="D645" s="16">
        <f>計算!V662-計算!AF662</f>
        <v/>
      </c>
      <c r="E645" s="16">
        <f>計算!AP662-計算!AZ662</f>
        <v/>
      </c>
      <c r="F645" s="16">
        <f>計算!AK662</f>
        <v/>
      </c>
      <c r="G645" s="16">
        <f>計算!Q662</f>
        <v/>
      </c>
      <c r="H645" s="17">
        <f>B645/550000</f>
        <v/>
      </c>
    </row>
    <row r="646">
      <c r="A646" s="16" t="n">
        <v>8430000</v>
      </c>
      <c r="B646" s="16">
        <f>計算!V663-計算!AP663</f>
        <v/>
      </c>
      <c r="C646" s="16">
        <f>計算!AF663-計算!AP663</f>
        <v/>
      </c>
      <c r="D646" s="16">
        <f>計算!V663-計算!AF663</f>
        <v/>
      </c>
      <c r="E646" s="16">
        <f>計算!AP663-計算!AZ663</f>
        <v/>
      </c>
      <c r="F646" s="16">
        <f>計算!AK663</f>
        <v/>
      </c>
      <c r="G646" s="16">
        <f>計算!Q663</f>
        <v/>
      </c>
      <c r="H646" s="17">
        <f>B646/550000</f>
        <v/>
      </c>
    </row>
    <row r="647">
      <c r="A647" s="16" t="n">
        <v>8440000</v>
      </c>
      <c r="B647" s="16">
        <f>計算!V664-計算!AP664</f>
        <v/>
      </c>
      <c r="C647" s="16">
        <f>計算!AF664-計算!AP664</f>
        <v/>
      </c>
      <c r="D647" s="16">
        <f>計算!V664-計算!AF664</f>
        <v/>
      </c>
      <c r="E647" s="16">
        <f>計算!AP664-計算!AZ664</f>
        <v/>
      </c>
      <c r="F647" s="16">
        <f>計算!AK664</f>
        <v/>
      </c>
      <c r="G647" s="16">
        <f>計算!Q664</f>
        <v/>
      </c>
      <c r="H647" s="17">
        <f>B647/550000</f>
        <v/>
      </c>
    </row>
    <row r="648">
      <c r="A648" s="16" t="n">
        <v>8450000</v>
      </c>
      <c r="B648" s="16">
        <f>計算!V665-計算!AP665</f>
        <v/>
      </c>
      <c r="C648" s="16">
        <f>計算!AF665-計算!AP665</f>
        <v/>
      </c>
      <c r="D648" s="16">
        <f>計算!V665-計算!AF665</f>
        <v/>
      </c>
      <c r="E648" s="16">
        <f>計算!AP665-計算!AZ665</f>
        <v/>
      </c>
      <c r="F648" s="16">
        <f>計算!AK665</f>
        <v/>
      </c>
      <c r="G648" s="16">
        <f>計算!Q665</f>
        <v/>
      </c>
      <c r="H648" s="17">
        <f>B648/550000</f>
        <v/>
      </c>
    </row>
    <row r="649">
      <c r="A649" s="16" t="n">
        <v>8460000</v>
      </c>
      <c r="B649" s="16">
        <f>計算!V666-計算!AP666</f>
        <v/>
      </c>
      <c r="C649" s="16">
        <f>計算!AF666-計算!AP666</f>
        <v/>
      </c>
      <c r="D649" s="16">
        <f>計算!V666-計算!AF666</f>
        <v/>
      </c>
      <c r="E649" s="16">
        <f>計算!AP666-計算!AZ666</f>
        <v/>
      </c>
      <c r="F649" s="16">
        <f>計算!AK666</f>
        <v/>
      </c>
      <c r="G649" s="16">
        <f>計算!Q666</f>
        <v/>
      </c>
      <c r="H649" s="17">
        <f>B649/550000</f>
        <v/>
      </c>
    </row>
    <row r="650">
      <c r="A650" s="16" t="n">
        <v>8470000</v>
      </c>
      <c r="B650" s="16">
        <f>計算!V667-計算!AP667</f>
        <v/>
      </c>
      <c r="C650" s="16">
        <f>計算!AF667-計算!AP667</f>
        <v/>
      </c>
      <c r="D650" s="16">
        <f>計算!V667-計算!AF667</f>
        <v/>
      </c>
      <c r="E650" s="16">
        <f>計算!AP667-計算!AZ667</f>
        <v/>
      </c>
      <c r="F650" s="16">
        <f>計算!AK667</f>
        <v/>
      </c>
      <c r="G650" s="16">
        <f>計算!Q667</f>
        <v/>
      </c>
      <c r="H650" s="17">
        <f>B650/550000</f>
        <v/>
      </c>
    </row>
    <row r="651">
      <c r="A651" s="16" t="n">
        <v>8480000</v>
      </c>
      <c r="B651" s="16">
        <f>計算!V668-計算!AP668</f>
        <v/>
      </c>
      <c r="C651" s="16">
        <f>計算!AF668-計算!AP668</f>
        <v/>
      </c>
      <c r="D651" s="16">
        <f>計算!V668-計算!AF668</f>
        <v/>
      </c>
      <c r="E651" s="16">
        <f>計算!AP668-計算!AZ668</f>
        <v/>
      </c>
      <c r="F651" s="16">
        <f>計算!AK668</f>
        <v/>
      </c>
      <c r="G651" s="16">
        <f>計算!Q668</f>
        <v/>
      </c>
      <c r="H651" s="17">
        <f>B651/550000</f>
        <v/>
      </c>
    </row>
    <row r="652">
      <c r="A652" s="16" t="n">
        <v>8490000</v>
      </c>
      <c r="B652" s="16">
        <f>計算!V669-計算!AP669</f>
        <v/>
      </c>
      <c r="C652" s="16">
        <f>計算!AF669-計算!AP669</f>
        <v/>
      </c>
      <c r="D652" s="16">
        <f>計算!V669-計算!AF669</f>
        <v/>
      </c>
      <c r="E652" s="16">
        <f>計算!AP669-計算!AZ669</f>
        <v/>
      </c>
      <c r="F652" s="16">
        <f>計算!AK669</f>
        <v/>
      </c>
      <c r="G652" s="16">
        <f>計算!Q669</f>
        <v/>
      </c>
      <c r="H652" s="17">
        <f>B652/550000</f>
        <v/>
      </c>
    </row>
    <row r="653">
      <c r="A653" s="16" t="n">
        <v>8500000</v>
      </c>
      <c r="B653" s="16">
        <f>計算!V670-計算!AP670</f>
        <v/>
      </c>
      <c r="C653" s="16">
        <f>計算!AF670-計算!AP670</f>
        <v/>
      </c>
      <c r="D653" s="16">
        <f>計算!V670-計算!AF670</f>
        <v/>
      </c>
      <c r="E653" s="16">
        <f>計算!AP670-計算!AZ670</f>
        <v/>
      </c>
      <c r="F653" s="16">
        <f>計算!AK670</f>
        <v/>
      </c>
      <c r="G653" s="16">
        <f>計算!Q670</f>
        <v/>
      </c>
      <c r="H653" s="17">
        <f>B653/550000</f>
        <v/>
      </c>
    </row>
    <row r="654">
      <c r="A654" s="16" t="n">
        <v>8510000</v>
      </c>
      <c r="B654" s="16">
        <f>計算!V671-計算!AP671</f>
        <v/>
      </c>
      <c r="C654" s="16">
        <f>計算!AF671-計算!AP671</f>
        <v/>
      </c>
      <c r="D654" s="16">
        <f>計算!V671-計算!AF671</f>
        <v/>
      </c>
      <c r="E654" s="16">
        <f>計算!AP671-計算!AZ671</f>
        <v/>
      </c>
      <c r="F654" s="16">
        <f>計算!AK671</f>
        <v/>
      </c>
      <c r="G654" s="16">
        <f>計算!Q671</f>
        <v/>
      </c>
      <c r="H654" s="17">
        <f>B654/550000</f>
        <v/>
      </c>
    </row>
    <row r="655">
      <c r="A655" s="16" t="n">
        <v>8520000</v>
      </c>
      <c r="B655" s="16">
        <f>計算!V672-計算!AP672</f>
        <v/>
      </c>
      <c r="C655" s="16">
        <f>計算!AF672-計算!AP672</f>
        <v/>
      </c>
      <c r="D655" s="16">
        <f>計算!V672-計算!AF672</f>
        <v/>
      </c>
      <c r="E655" s="16">
        <f>計算!AP672-計算!AZ672</f>
        <v/>
      </c>
      <c r="F655" s="16">
        <f>計算!AK672</f>
        <v/>
      </c>
      <c r="G655" s="16">
        <f>計算!Q672</f>
        <v/>
      </c>
      <c r="H655" s="17">
        <f>B655/550000</f>
        <v/>
      </c>
    </row>
    <row r="656">
      <c r="A656" s="16" t="n">
        <v>8530000</v>
      </c>
      <c r="B656" s="16">
        <f>計算!V673-計算!AP673</f>
        <v/>
      </c>
      <c r="C656" s="16">
        <f>計算!AF673-計算!AP673</f>
        <v/>
      </c>
      <c r="D656" s="16">
        <f>計算!V673-計算!AF673</f>
        <v/>
      </c>
      <c r="E656" s="16">
        <f>計算!AP673-計算!AZ673</f>
        <v/>
      </c>
      <c r="F656" s="16">
        <f>計算!AK673</f>
        <v/>
      </c>
      <c r="G656" s="16">
        <f>計算!Q673</f>
        <v/>
      </c>
      <c r="H656" s="17">
        <f>B656/550000</f>
        <v/>
      </c>
    </row>
    <row r="657">
      <c r="A657" s="16" t="n">
        <v>8540000</v>
      </c>
      <c r="B657" s="16">
        <f>計算!V674-計算!AP674</f>
        <v/>
      </c>
      <c r="C657" s="16">
        <f>計算!AF674-計算!AP674</f>
        <v/>
      </c>
      <c r="D657" s="16">
        <f>計算!V674-計算!AF674</f>
        <v/>
      </c>
      <c r="E657" s="16">
        <f>計算!AP674-計算!AZ674</f>
        <v/>
      </c>
      <c r="F657" s="16">
        <f>計算!AK674</f>
        <v/>
      </c>
      <c r="G657" s="16">
        <f>計算!Q674</f>
        <v/>
      </c>
      <c r="H657" s="17">
        <f>B657/550000</f>
        <v/>
      </c>
    </row>
    <row r="658">
      <c r="A658" s="16" t="n">
        <v>8550000</v>
      </c>
      <c r="B658" s="16">
        <f>計算!V675-計算!AP675</f>
        <v/>
      </c>
      <c r="C658" s="16">
        <f>計算!AF675-計算!AP675</f>
        <v/>
      </c>
      <c r="D658" s="16">
        <f>計算!V675-計算!AF675</f>
        <v/>
      </c>
      <c r="E658" s="16">
        <f>計算!AP675-計算!AZ675</f>
        <v/>
      </c>
      <c r="F658" s="16">
        <f>計算!AK675</f>
        <v/>
      </c>
      <c r="G658" s="16">
        <f>計算!Q675</f>
        <v/>
      </c>
      <c r="H658" s="17">
        <f>B658/550000</f>
        <v/>
      </c>
    </row>
    <row r="659">
      <c r="A659" s="16" t="n">
        <v>8560000</v>
      </c>
      <c r="B659" s="16">
        <f>計算!V676-計算!AP676</f>
        <v/>
      </c>
      <c r="C659" s="16">
        <f>計算!AF676-計算!AP676</f>
        <v/>
      </c>
      <c r="D659" s="16">
        <f>計算!V676-計算!AF676</f>
        <v/>
      </c>
      <c r="E659" s="16">
        <f>計算!AP676-計算!AZ676</f>
        <v/>
      </c>
      <c r="F659" s="16">
        <f>計算!AK676</f>
        <v/>
      </c>
      <c r="G659" s="16">
        <f>計算!Q676</f>
        <v/>
      </c>
      <c r="H659" s="17">
        <f>B659/550000</f>
        <v/>
      </c>
    </row>
    <row r="660">
      <c r="A660" s="16" t="n">
        <v>8570000</v>
      </c>
      <c r="B660" s="16">
        <f>計算!V677-計算!AP677</f>
        <v/>
      </c>
      <c r="C660" s="16">
        <f>計算!AF677-計算!AP677</f>
        <v/>
      </c>
      <c r="D660" s="16">
        <f>計算!V677-計算!AF677</f>
        <v/>
      </c>
      <c r="E660" s="16">
        <f>計算!AP677-計算!AZ677</f>
        <v/>
      </c>
      <c r="F660" s="16">
        <f>計算!AK677</f>
        <v/>
      </c>
      <c r="G660" s="16">
        <f>計算!Q677</f>
        <v/>
      </c>
      <c r="H660" s="17">
        <f>B660/550000</f>
        <v/>
      </c>
    </row>
    <row r="661">
      <c r="A661" s="16" t="n">
        <v>8580000</v>
      </c>
      <c r="B661" s="16">
        <f>計算!V678-計算!AP678</f>
        <v/>
      </c>
      <c r="C661" s="16">
        <f>計算!AF678-計算!AP678</f>
        <v/>
      </c>
      <c r="D661" s="16">
        <f>計算!V678-計算!AF678</f>
        <v/>
      </c>
      <c r="E661" s="16">
        <f>計算!AP678-計算!AZ678</f>
        <v/>
      </c>
      <c r="F661" s="16">
        <f>計算!AK678</f>
        <v/>
      </c>
      <c r="G661" s="16">
        <f>計算!Q678</f>
        <v/>
      </c>
      <c r="H661" s="17">
        <f>B661/550000</f>
        <v/>
      </c>
    </row>
    <row r="662">
      <c r="A662" s="16" t="n">
        <v>8590000</v>
      </c>
      <c r="B662" s="16">
        <f>計算!V679-計算!AP679</f>
        <v/>
      </c>
      <c r="C662" s="16">
        <f>計算!AF679-計算!AP679</f>
        <v/>
      </c>
      <c r="D662" s="16">
        <f>計算!V679-計算!AF679</f>
        <v/>
      </c>
      <c r="E662" s="16">
        <f>計算!AP679-計算!AZ679</f>
        <v/>
      </c>
      <c r="F662" s="16">
        <f>計算!AK679</f>
        <v/>
      </c>
      <c r="G662" s="16">
        <f>計算!Q679</f>
        <v/>
      </c>
      <c r="H662" s="17">
        <f>B662/550000</f>
        <v/>
      </c>
    </row>
    <row r="663">
      <c r="A663" s="16" t="n">
        <v>8600000</v>
      </c>
      <c r="B663" s="16">
        <f>計算!V680-計算!AP680</f>
        <v/>
      </c>
      <c r="C663" s="16">
        <f>計算!AF680-計算!AP680</f>
        <v/>
      </c>
      <c r="D663" s="16">
        <f>計算!V680-計算!AF680</f>
        <v/>
      </c>
      <c r="E663" s="16">
        <f>計算!AP680-計算!AZ680</f>
        <v/>
      </c>
      <c r="F663" s="16">
        <f>計算!AK680</f>
        <v/>
      </c>
      <c r="G663" s="16">
        <f>計算!Q680</f>
        <v/>
      </c>
      <c r="H663" s="17">
        <f>B663/550000</f>
        <v/>
      </c>
    </row>
    <row r="664">
      <c r="A664" s="16" t="n">
        <v>8610000</v>
      </c>
      <c r="B664" s="16">
        <f>計算!V681-計算!AP681</f>
        <v/>
      </c>
      <c r="C664" s="16">
        <f>計算!AF681-計算!AP681</f>
        <v/>
      </c>
      <c r="D664" s="16">
        <f>計算!V681-計算!AF681</f>
        <v/>
      </c>
      <c r="E664" s="16">
        <f>計算!AP681-計算!AZ681</f>
        <v/>
      </c>
      <c r="F664" s="16">
        <f>計算!AK681</f>
        <v/>
      </c>
      <c r="G664" s="16">
        <f>計算!Q681</f>
        <v/>
      </c>
      <c r="H664" s="17">
        <f>B664/550000</f>
        <v/>
      </c>
    </row>
    <row r="665">
      <c r="A665" s="16" t="n">
        <v>8620000</v>
      </c>
      <c r="B665" s="16">
        <f>計算!V682-計算!AP682</f>
        <v/>
      </c>
      <c r="C665" s="16">
        <f>計算!AF682-計算!AP682</f>
        <v/>
      </c>
      <c r="D665" s="16">
        <f>計算!V682-計算!AF682</f>
        <v/>
      </c>
      <c r="E665" s="16">
        <f>計算!AP682-計算!AZ682</f>
        <v/>
      </c>
      <c r="F665" s="16">
        <f>計算!AK682</f>
        <v/>
      </c>
      <c r="G665" s="16">
        <f>計算!Q682</f>
        <v/>
      </c>
      <c r="H665" s="17">
        <f>B665/550000</f>
        <v/>
      </c>
    </row>
    <row r="666">
      <c r="A666" s="16" t="n">
        <v>8630000</v>
      </c>
      <c r="B666" s="16">
        <f>計算!V683-計算!AP683</f>
        <v/>
      </c>
      <c r="C666" s="16">
        <f>計算!AF683-計算!AP683</f>
        <v/>
      </c>
      <c r="D666" s="16">
        <f>計算!V683-計算!AF683</f>
        <v/>
      </c>
      <c r="E666" s="16">
        <f>計算!AP683-計算!AZ683</f>
        <v/>
      </c>
      <c r="F666" s="16">
        <f>計算!AK683</f>
        <v/>
      </c>
      <c r="G666" s="16">
        <f>計算!Q683</f>
        <v/>
      </c>
      <c r="H666" s="17">
        <f>B666/550000</f>
        <v/>
      </c>
    </row>
    <row r="667">
      <c r="A667" s="16" t="n">
        <v>8640000</v>
      </c>
      <c r="B667" s="16">
        <f>計算!V684-計算!AP684</f>
        <v/>
      </c>
      <c r="C667" s="16">
        <f>計算!AF684-計算!AP684</f>
        <v/>
      </c>
      <c r="D667" s="16">
        <f>計算!V684-計算!AF684</f>
        <v/>
      </c>
      <c r="E667" s="16">
        <f>計算!AP684-計算!AZ684</f>
        <v/>
      </c>
      <c r="F667" s="16">
        <f>計算!AK684</f>
        <v/>
      </c>
      <c r="G667" s="16">
        <f>計算!Q684</f>
        <v/>
      </c>
      <c r="H667" s="17">
        <f>B667/550000</f>
        <v/>
      </c>
    </row>
    <row r="668">
      <c r="A668" s="16" t="n">
        <v>8650000</v>
      </c>
      <c r="B668" s="16">
        <f>計算!V685-計算!AP685</f>
        <v/>
      </c>
      <c r="C668" s="16">
        <f>計算!AF685-計算!AP685</f>
        <v/>
      </c>
      <c r="D668" s="16">
        <f>計算!V685-計算!AF685</f>
        <v/>
      </c>
      <c r="E668" s="16">
        <f>計算!AP685-計算!AZ685</f>
        <v/>
      </c>
      <c r="F668" s="16">
        <f>計算!AK685</f>
        <v/>
      </c>
      <c r="G668" s="16">
        <f>計算!Q685</f>
        <v/>
      </c>
      <c r="H668" s="17">
        <f>B668/550000</f>
        <v/>
      </c>
    </row>
    <row r="669">
      <c r="A669" s="16" t="n">
        <v>8660000</v>
      </c>
      <c r="B669" s="16">
        <f>計算!V686-計算!AP686</f>
        <v/>
      </c>
      <c r="C669" s="16">
        <f>計算!AF686-計算!AP686</f>
        <v/>
      </c>
      <c r="D669" s="16">
        <f>計算!V686-計算!AF686</f>
        <v/>
      </c>
      <c r="E669" s="16">
        <f>計算!AP686-計算!AZ686</f>
        <v/>
      </c>
      <c r="F669" s="16">
        <f>計算!AK686</f>
        <v/>
      </c>
      <c r="G669" s="16">
        <f>計算!Q686</f>
        <v/>
      </c>
      <c r="H669" s="17">
        <f>B669/550000</f>
        <v/>
      </c>
    </row>
    <row r="670">
      <c r="A670" s="16" t="n">
        <v>8670000</v>
      </c>
      <c r="B670" s="16">
        <f>計算!V687-計算!AP687</f>
        <v/>
      </c>
      <c r="C670" s="16">
        <f>計算!AF687-計算!AP687</f>
        <v/>
      </c>
      <c r="D670" s="16">
        <f>計算!V687-計算!AF687</f>
        <v/>
      </c>
      <c r="E670" s="16">
        <f>計算!AP687-計算!AZ687</f>
        <v/>
      </c>
      <c r="F670" s="16">
        <f>計算!AK687</f>
        <v/>
      </c>
      <c r="G670" s="16">
        <f>計算!Q687</f>
        <v/>
      </c>
      <c r="H670" s="17">
        <f>B670/550000</f>
        <v/>
      </c>
    </row>
    <row r="671">
      <c r="A671" s="16" t="n">
        <v>8680000</v>
      </c>
      <c r="B671" s="16">
        <f>計算!V688-計算!AP688</f>
        <v/>
      </c>
      <c r="C671" s="16">
        <f>計算!AF688-計算!AP688</f>
        <v/>
      </c>
      <c r="D671" s="16">
        <f>計算!V688-計算!AF688</f>
        <v/>
      </c>
      <c r="E671" s="16">
        <f>計算!AP688-計算!AZ688</f>
        <v/>
      </c>
      <c r="F671" s="16">
        <f>計算!AK688</f>
        <v/>
      </c>
      <c r="G671" s="16">
        <f>計算!Q688</f>
        <v/>
      </c>
      <c r="H671" s="17">
        <f>B671/550000</f>
        <v/>
      </c>
    </row>
    <row r="672">
      <c r="A672" s="16" t="n">
        <v>8690000</v>
      </c>
      <c r="B672" s="16">
        <f>計算!V689-計算!AP689</f>
        <v/>
      </c>
      <c r="C672" s="16">
        <f>計算!AF689-計算!AP689</f>
        <v/>
      </c>
      <c r="D672" s="16">
        <f>計算!V689-計算!AF689</f>
        <v/>
      </c>
      <c r="E672" s="16">
        <f>計算!AP689-計算!AZ689</f>
        <v/>
      </c>
      <c r="F672" s="16">
        <f>計算!AK689</f>
        <v/>
      </c>
      <c r="G672" s="16">
        <f>計算!Q689</f>
        <v/>
      </c>
      <c r="H672" s="17">
        <f>B672/550000</f>
        <v/>
      </c>
    </row>
    <row r="673">
      <c r="A673" s="16" t="n">
        <v>8700000</v>
      </c>
      <c r="B673" s="16">
        <f>計算!V690-計算!AP690</f>
        <v/>
      </c>
      <c r="C673" s="16">
        <f>計算!AF690-計算!AP690</f>
        <v/>
      </c>
      <c r="D673" s="16">
        <f>計算!V690-計算!AF690</f>
        <v/>
      </c>
      <c r="E673" s="16">
        <f>計算!AP690-計算!AZ690</f>
        <v/>
      </c>
      <c r="F673" s="16">
        <f>計算!AK690</f>
        <v/>
      </c>
      <c r="G673" s="16">
        <f>計算!Q690</f>
        <v/>
      </c>
      <c r="H673" s="17">
        <f>B673/550000</f>
        <v/>
      </c>
    </row>
    <row r="674">
      <c r="A674" s="16" t="n">
        <v>8710000</v>
      </c>
      <c r="B674" s="16">
        <f>計算!V691-計算!AP691</f>
        <v/>
      </c>
      <c r="C674" s="16">
        <f>計算!AF691-計算!AP691</f>
        <v/>
      </c>
      <c r="D674" s="16">
        <f>計算!V691-計算!AF691</f>
        <v/>
      </c>
      <c r="E674" s="16">
        <f>計算!AP691-計算!AZ691</f>
        <v/>
      </c>
      <c r="F674" s="16">
        <f>計算!AK691</f>
        <v/>
      </c>
      <c r="G674" s="16">
        <f>計算!Q691</f>
        <v/>
      </c>
      <c r="H674" s="17">
        <f>B674/550000</f>
        <v/>
      </c>
    </row>
    <row r="675">
      <c r="A675" s="16" t="n">
        <v>8720000</v>
      </c>
      <c r="B675" s="16">
        <f>計算!V692-計算!AP692</f>
        <v/>
      </c>
      <c r="C675" s="16">
        <f>計算!AF692-計算!AP692</f>
        <v/>
      </c>
      <c r="D675" s="16">
        <f>計算!V692-計算!AF692</f>
        <v/>
      </c>
      <c r="E675" s="16">
        <f>計算!AP692-計算!AZ692</f>
        <v/>
      </c>
      <c r="F675" s="16">
        <f>計算!AK692</f>
        <v/>
      </c>
      <c r="G675" s="16">
        <f>計算!Q692</f>
        <v/>
      </c>
      <c r="H675" s="17">
        <f>B675/550000</f>
        <v/>
      </c>
    </row>
    <row r="676">
      <c r="A676" s="16" t="n">
        <v>8730000</v>
      </c>
      <c r="B676" s="16">
        <f>計算!V693-計算!AP693</f>
        <v/>
      </c>
      <c r="C676" s="16">
        <f>計算!AF693-計算!AP693</f>
        <v/>
      </c>
      <c r="D676" s="16">
        <f>計算!V693-計算!AF693</f>
        <v/>
      </c>
      <c r="E676" s="16">
        <f>計算!AP693-計算!AZ693</f>
        <v/>
      </c>
      <c r="F676" s="16">
        <f>計算!AK693</f>
        <v/>
      </c>
      <c r="G676" s="16">
        <f>計算!Q693</f>
        <v/>
      </c>
      <c r="H676" s="17">
        <f>B676/550000</f>
        <v/>
      </c>
    </row>
    <row r="677">
      <c r="A677" s="16" t="n">
        <v>8740000</v>
      </c>
      <c r="B677" s="16">
        <f>計算!V694-計算!AP694</f>
        <v/>
      </c>
      <c r="C677" s="16">
        <f>計算!AF694-計算!AP694</f>
        <v/>
      </c>
      <c r="D677" s="16">
        <f>計算!V694-計算!AF694</f>
        <v/>
      </c>
      <c r="E677" s="16">
        <f>計算!AP694-計算!AZ694</f>
        <v/>
      </c>
      <c r="F677" s="16">
        <f>計算!AK694</f>
        <v/>
      </c>
      <c r="G677" s="16">
        <f>計算!Q694</f>
        <v/>
      </c>
      <c r="H677" s="17">
        <f>B677/550000</f>
        <v/>
      </c>
    </row>
    <row r="678">
      <c r="A678" s="16" t="n">
        <v>8750000</v>
      </c>
      <c r="B678" s="16">
        <f>計算!V695-計算!AP695</f>
        <v/>
      </c>
      <c r="C678" s="16">
        <f>計算!AF695-計算!AP695</f>
        <v/>
      </c>
      <c r="D678" s="16">
        <f>計算!V695-計算!AF695</f>
        <v/>
      </c>
      <c r="E678" s="16">
        <f>計算!AP695-計算!AZ695</f>
        <v/>
      </c>
      <c r="F678" s="16">
        <f>計算!AK695</f>
        <v/>
      </c>
      <c r="G678" s="16">
        <f>計算!Q695</f>
        <v/>
      </c>
      <c r="H678" s="17">
        <f>B678/550000</f>
        <v/>
      </c>
    </row>
    <row r="679">
      <c r="A679" s="16" t="n">
        <v>8760000</v>
      </c>
      <c r="B679" s="16">
        <f>計算!V696-計算!AP696</f>
        <v/>
      </c>
      <c r="C679" s="16">
        <f>計算!AF696-計算!AP696</f>
        <v/>
      </c>
      <c r="D679" s="16">
        <f>計算!V696-計算!AF696</f>
        <v/>
      </c>
      <c r="E679" s="16">
        <f>計算!AP696-計算!AZ696</f>
        <v/>
      </c>
      <c r="F679" s="16">
        <f>計算!AK696</f>
        <v/>
      </c>
      <c r="G679" s="16">
        <f>計算!Q696</f>
        <v/>
      </c>
      <c r="H679" s="17">
        <f>B679/550000</f>
        <v/>
      </c>
    </row>
    <row r="680">
      <c r="A680" s="16" t="n">
        <v>8770000</v>
      </c>
      <c r="B680" s="16">
        <f>計算!V697-計算!AP697</f>
        <v/>
      </c>
      <c r="C680" s="16">
        <f>計算!AF697-計算!AP697</f>
        <v/>
      </c>
      <c r="D680" s="16">
        <f>計算!V697-計算!AF697</f>
        <v/>
      </c>
      <c r="E680" s="16">
        <f>計算!AP697-計算!AZ697</f>
        <v/>
      </c>
      <c r="F680" s="16">
        <f>計算!AK697</f>
        <v/>
      </c>
      <c r="G680" s="16">
        <f>計算!Q697</f>
        <v/>
      </c>
      <c r="H680" s="17">
        <f>B680/550000</f>
        <v/>
      </c>
    </row>
    <row r="681">
      <c r="A681" s="16" t="n">
        <v>8780000</v>
      </c>
      <c r="B681" s="16">
        <f>計算!V698-計算!AP698</f>
        <v/>
      </c>
      <c r="C681" s="16">
        <f>計算!AF698-計算!AP698</f>
        <v/>
      </c>
      <c r="D681" s="16">
        <f>計算!V698-計算!AF698</f>
        <v/>
      </c>
      <c r="E681" s="16">
        <f>計算!AP698-計算!AZ698</f>
        <v/>
      </c>
      <c r="F681" s="16">
        <f>計算!AK698</f>
        <v/>
      </c>
      <c r="G681" s="16">
        <f>計算!Q698</f>
        <v/>
      </c>
      <c r="H681" s="17">
        <f>B681/550000</f>
        <v/>
      </c>
    </row>
    <row r="682">
      <c r="A682" s="16" t="n">
        <v>8790000</v>
      </c>
      <c r="B682" s="16">
        <f>計算!V699-計算!AP699</f>
        <v/>
      </c>
      <c r="C682" s="16">
        <f>計算!AF699-計算!AP699</f>
        <v/>
      </c>
      <c r="D682" s="16">
        <f>計算!V699-計算!AF699</f>
        <v/>
      </c>
      <c r="E682" s="16">
        <f>計算!AP699-計算!AZ699</f>
        <v/>
      </c>
      <c r="F682" s="16">
        <f>計算!AK699</f>
        <v/>
      </c>
      <c r="G682" s="16">
        <f>計算!Q699</f>
        <v/>
      </c>
      <c r="H682" s="17">
        <f>B682/550000</f>
        <v/>
      </c>
    </row>
    <row r="683">
      <c r="A683" s="16" t="n">
        <v>8800000</v>
      </c>
      <c r="B683" s="16">
        <f>計算!V700-計算!AP700</f>
        <v/>
      </c>
      <c r="C683" s="16">
        <f>計算!AF700-計算!AP700</f>
        <v/>
      </c>
      <c r="D683" s="16">
        <f>計算!V700-計算!AF700</f>
        <v/>
      </c>
      <c r="E683" s="16">
        <f>計算!AP700-計算!AZ700</f>
        <v/>
      </c>
      <c r="F683" s="16">
        <f>計算!AK700</f>
        <v/>
      </c>
      <c r="G683" s="16">
        <f>計算!Q700</f>
        <v/>
      </c>
      <c r="H683" s="17">
        <f>B683/550000</f>
        <v/>
      </c>
    </row>
    <row r="684">
      <c r="A684" s="16" t="n">
        <v>8810000</v>
      </c>
      <c r="B684" s="16">
        <f>計算!V701-計算!AP701</f>
        <v/>
      </c>
      <c r="C684" s="16">
        <f>計算!AF701-計算!AP701</f>
        <v/>
      </c>
      <c r="D684" s="16">
        <f>計算!V701-計算!AF701</f>
        <v/>
      </c>
      <c r="E684" s="16">
        <f>計算!AP701-計算!AZ701</f>
        <v/>
      </c>
      <c r="F684" s="16">
        <f>計算!AK701</f>
        <v/>
      </c>
      <c r="G684" s="16">
        <f>計算!Q701</f>
        <v/>
      </c>
      <c r="H684" s="17">
        <f>B684/550000</f>
        <v/>
      </c>
    </row>
    <row r="685">
      <c r="A685" s="16" t="n">
        <v>8820000</v>
      </c>
      <c r="B685" s="16">
        <f>計算!V702-計算!AP702</f>
        <v/>
      </c>
      <c r="C685" s="16">
        <f>計算!AF702-計算!AP702</f>
        <v/>
      </c>
      <c r="D685" s="16">
        <f>計算!V702-計算!AF702</f>
        <v/>
      </c>
      <c r="E685" s="16">
        <f>計算!AP702-計算!AZ702</f>
        <v/>
      </c>
      <c r="F685" s="16">
        <f>計算!AK702</f>
        <v/>
      </c>
      <c r="G685" s="16">
        <f>計算!Q702</f>
        <v/>
      </c>
      <c r="H685" s="17">
        <f>B685/550000</f>
        <v/>
      </c>
    </row>
    <row r="686">
      <c r="A686" s="16" t="n">
        <v>8830000</v>
      </c>
      <c r="B686" s="16">
        <f>計算!V703-計算!AP703</f>
        <v/>
      </c>
      <c r="C686" s="16">
        <f>計算!AF703-計算!AP703</f>
        <v/>
      </c>
      <c r="D686" s="16">
        <f>計算!V703-計算!AF703</f>
        <v/>
      </c>
      <c r="E686" s="16">
        <f>計算!AP703-計算!AZ703</f>
        <v/>
      </c>
      <c r="F686" s="16">
        <f>計算!AK703</f>
        <v/>
      </c>
      <c r="G686" s="16">
        <f>計算!Q703</f>
        <v/>
      </c>
      <c r="H686" s="17">
        <f>B686/550000</f>
        <v/>
      </c>
    </row>
    <row r="687">
      <c r="A687" s="16" t="n">
        <v>8840000</v>
      </c>
      <c r="B687" s="16">
        <f>計算!V704-計算!AP704</f>
        <v/>
      </c>
      <c r="C687" s="16">
        <f>計算!AF704-計算!AP704</f>
        <v/>
      </c>
      <c r="D687" s="16">
        <f>計算!V704-計算!AF704</f>
        <v/>
      </c>
      <c r="E687" s="16">
        <f>計算!AP704-計算!AZ704</f>
        <v/>
      </c>
      <c r="F687" s="16">
        <f>計算!AK704</f>
        <v/>
      </c>
      <c r="G687" s="16">
        <f>計算!Q704</f>
        <v/>
      </c>
      <c r="H687" s="17">
        <f>B687/550000</f>
        <v/>
      </c>
    </row>
    <row r="688">
      <c r="A688" s="16" t="n">
        <v>8850000</v>
      </c>
      <c r="B688" s="16">
        <f>計算!V705-計算!AP705</f>
        <v/>
      </c>
      <c r="C688" s="16">
        <f>計算!AF705-計算!AP705</f>
        <v/>
      </c>
      <c r="D688" s="16">
        <f>計算!V705-計算!AF705</f>
        <v/>
      </c>
      <c r="E688" s="16">
        <f>計算!AP705-計算!AZ705</f>
        <v/>
      </c>
      <c r="F688" s="16">
        <f>計算!AK705</f>
        <v/>
      </c>
      <c r="G688" s="16">
        <f>計算!Q705</f>
        <v/>
      </c>
      <c r="H688" s="17">
        <f>B688/550000</f>
        <v/>
      </c>
    </row>
    <row r="689">
      <c r="A689" s="16" t="n">
        <v>8860000</v>
      </c>
      <c r="B689" s="16">
        <f>計算!V706-計算!AP706</f>
        <v/>
      </c>
      <c r="C689" s="16">
        <f>計算!AF706-計算!AP706</f>
        <v/>
      </c>
      <c r="D689" s="16">
        <f>計算!V706-計算!AF706</f>
        <v/>
      </c>
      <c r="E689" s="16">
        <f>計算!AP706-計算!AZ706</f>
        <v/>
      </c>
      <c r="F689" s="16">
        <f>計算!AK706</f>
        <v/>
      </c>
      <c r="G689" s="16">
        <f>計算!Q706</f>
        <v/>
      </c>
      <c r="H689" s="17">
        <f>B689/550000</f>
        <v/>
      </c>
    </row>
    <row r="690">
      <c r="A690" s="16" t="n">
        <v>8870000</v>
      </c>
      <c r="B690" s="16">
        <f>計算!V707-計算!AP707</f>
        <v/>
      </c>
      <c r="C690" s="16">
        <f>計算!AF707-計算!AP707</f>
        <v/>
      </c>
      <c r="D690" s="16">
        <f>計算!V707-計算!AF707</f>
        <v/>
      </c>
      <c r="E690" s="16">
        <f>計算!AP707-計算!AZ707</f>
        <v/>
      </c>
      <c r="F690" s="16">
        <f>計算!AK707</f>
        <v/>
      </c>
      <c r="G690" s="16">
        <f>計算!Q707</f>
        <v/>
      </c>
      <c r="H690" s="17">
        <f>B690/550000</f>
        <v/>
      </c>
    </row>
    <row r="691">
      <c r="A691" s="16" t="n">
        <v>8880000</v>
      </c>
      <c r="B691" s="16">
        <f>計算!V708-計算!AP708</f>
        <v/>
      </c>
      <c r="C691" s="16">
        <f>計算!AF708-計算!AP708</f>
        <v/>
      </c>
      <c r="D691" s="16">
        <f>計算!V708-計算!AF708</f>
        <v/>
      </c>
      <c r="E691" s="16">
        <f>計算!AP708-計算!AZ708</f>
        <v/>
      </c>
      <c r="F691" s="16">
        <f>計算!AK708</f>
        <v/>
      </c>
      <c r="G691" s="16">
        <f>計算!Q708</f>
        <v/>
      </c>
      <c r="H691" s="17">
        <f>B691/550000</f>
        <v/>
      </c>
    </row>
    <row r="692">
      <c r="A692" s="16" t="n">
        <v>8890000</v>
      </c>
      <c r="B692" s="16">
        <f>計算!V709-計算!AP709</f>
        <v/>
      </c>
      <c r="C692" s="16">
        <f>計算!AF709-計算!AP709</f>
        <v/>
      </c>
      <c r="D692" s="16">
        <f>計算!V709-計算!AF709</f>
        <v/>
      </c>
      <c r="E692" s="16">
        <f>計算!AP709-計算!AZ709</f>
        <v/>
      </c>
      <c r="F692" s="16">
        <f>計算!AK709</f>
        <v/>
      </c>
      <c r="G692" s="16">
        <f>計算!Q709</f>
        <v/>
      </c>
      <c r="H692" s="17">
        <f>B692/550000</f>
        <v/>
      </c>
    </row>
    <row r="693">
      <c r="A693" s="16" t="n">
        <v>8900000</v>
      </c>
      <c r="B693" s="16">
        <f>計算!V710-計算!AP710</f>
        <v/>
      </c>
      <c r="C693" s="16">
        <f>計算!AF710-計算!AP710</f>
        <v/>
      </c>
      <c r="D693" s="16">
        <f>計算!V710-計算!AF710</f>
        <v/>
      </c>
      <c r="E693" s="16">
        <f>計算!AP710-計算!AZ710</f>
        <v/>
      </c>
      <c r="F693" s="16">
        <f>計算!AK710</f>
        <v/>
      </c>
      <c r="G693" s="16">
        <f>計算!Q710</f>
        <v/>
      </c>
      <c r="H693" s="17">
        <f>B693/550000</f>
        <v/>
      </c>
    </row>
    <row r="694">
      <c r="A694" s="16" t="n">
        <v>8910000</v>
      </c>
      <c r="B694" s="16">
        <f>計算!V711-計算!AP711</f>
        <v/>
      </c>
      <c r="C694" s="16">
        <f>計算!AF711-計算!AP711</f>
        <v/>
      </c>
      <c r="D694" s="16">
        <f>計算!V711-計算!AF711</f>
        <v/>
      </c>
      <c r="E694" s="16">
        <f>計算!AP711-計算!AZ711</f>
        <v/>
      </c>
      <c r="F694" s="16">
        <f>計算!AK711</f>
        <v/>
      </c>
      <c r="G694" s="16">
        <f>計算!Q711</f>
        <v/>
      </c>
      <c r="H694" s="17">
        <f>B694/550000</f>
        <v/>
      </c>
    </row>
    <row r="695">
      <c r="A695" s="16" t="n">
        <v>8920000</v>
      </c>
      <c r="B695" s="16">
        <f>計算!V712-計算!AP712</f>
        <v/>
      </c>
      <c r="C695" s="16">
        <f>計算!AF712-計算!AP712</f>
        <v/>
      </c>
      <c r="D695" s="16">
        <f>計算!V712-計算!AF712</f>
        <v/>
      </c>
      <c r="E695" s="16">
        <f>計算!AP712-計算!AZ712</f>
        <v/>
      </c>
      <c r="F695" s="16">
        <f>計算!AK712</f>
        <v/>
      </c>
      <c r="G695" s="16">
        <f>計算!Q712</f>
        <v/>
      </c>
      <c r="H695" s="17">
        <f>B695/550000</f>
        <v/>
      </c>
    </row>
    <row r="696">
      <c r="A696" s="16" t="n">
        <v>8930000</v>
      </c>
      <c r="B696" s="16">
        <f>計算!V713-計算!AP713</f>
        <v/>
      </c>
      <c r="C696" s="16">
        <f>計算!AF713-計算!AP713</f>
        <v/>
      </c>
      <c r="D696" s="16">
        <f>計算!V713-計算!AF713</f>
        <v/>
      </c>
      <c r="E696" s="16">
        <f>計算!AP713-計算!AZ713</f>
        <v/>
      </c>
      <c r="F696" s="16">
        <f>計算!AK713</f>
        <v/>
      </c>
      <c r="G696" s="16">
        <f>計算!Q713</f>
        <v/>
      </c>
      <c r="H696" s="17">
        <f>B696/550000</f>
        <v/>
      </c>
    </row>
    <row r="697">
      <c r="A697" s="16" t="n">
        <v>8940000</v>
      </c>
      <c r="B697" s="16">
        <f>計算!V714-計算!AP714</f>
        <v/>
      </c>
      <c r="C697" s="16">
        <f>計算!AF714-計算!AP714</f>
        <v/>
      </c>
      <c r="D697" s="16">
        <f>計算!V714-計算!AF714</f>
        <v/>
      </c>
      <c r="E697" s="16">
        <f>計算!AP714-計算!AZ714</f>
        <v/>
      </c>
      <c r="F697" s="16">
        <f>計算!AK714</f>
        <v/>
      </c>
      <c r="G697" s="16">
        <f>計算!Q714</f>
        <v/>
      </c>
      <c r="H697" s="17">
        <f>B697/550000</f>
        <v/>
      </c>
    </row>
    <row r="698">
      <c r="A698" s="16" t="n">
        <v>8950000</v>
      </c>
      <c r="B698" s="16">
        <f>計算!V715-計算!AP715</f>
        <v/>
      </c>
      <c r="C698" s="16">
        <f>計算!AF715-計算!AP715</f>
        <v/>
      </c>
      <c r="D698" s="16">
        <f>計算!V715-計算!AF715</f>
        <v/>
      </c>
      <c r="E698" s="16">
        <f>計算!AP715-計算!AZ715</f>
        <v/>
      </c>
      <c r="F698" s="16">
        <f>計算!AK715</f>
        <v/>
      </c>
      <c r="G698" s="16">
        <f>計算!Q715</f>
        <v/>
      </c>
      <c r="H698" s="17">
        <f>B698/550000</f>
        <v/>
      </c>
    </row>
    <row r="699">
      <c r="A699" s="16" t="n">
        <v>8960000</v>
      </c>
      <c r="B699" s="16">
        <f>計算!V716-計算!AP716</f>
        <v/>
      </c>
      <c r="C699" s="16">
        <f>計算!AF716-計算!AP716</f>
        <v/>
      </c>
      <c r="D699" s="16">
        <f>計算!V716-計算!AF716</f>
        <v/>
      </c>
      <c r="E699" s="16">
        <f>計算!AP716-計算!AZ716</f>
        <v/>
      </c>
      <c r="F699" s="16">
        <f>計算!AK716</f>
        <v/>
      </c>
      <c r="G699" s="16">
        <f>計算!Q716</f>
        <v/>
      </c>
      <c r="H699" s="17">
        <f>B699/550000</f>
        <v/>
      </c>
    </row>
    <row r="700">
      <c r="A700" s="16" t="n">
        <v>8970000</v>
      </c>
      <c r="B700" s="16">
        <f>計算!V717-計算!AP717</f>
        <v/>
      </c>
      <c r="C700" s="16">
        <f>計算!AF717-計算!AP717</f>
        <v/>
      </c>
      <c r="D700" s="16">
        <f>計算!V717-計算!AF717</f>
        <v/>
      </c>
      <c r="E700" s="16">
        <f>計算!AP717-計算!AZ717</f>
        <v/>
      </c>
      <c r="F700" s="16">
        <f>計算!AK717</f>
        <v/>
      </c>
      <c r="G700" s="16">
        <f>計算!Q717</f>
        <v/>
      </c>
      <c r="H700" s="17">
        <f>B700/550000</f>
        <v/>
      </c>
    </row>
    <row r="701">
      <c r="A701" s="16" t="n">
        <v>8980000</v>
      </c>
      <c r="B701" s="16">
        <f>計算!V718-計算!AP718</f>
        <v/>
      </c>
      <c r="C701" s="16">
        <f>計算!AF718-計算!AP718</f>
        <v/>
      </c>
      <c r="D701" s="16">
        <f>計算!V718-計算!AF718</f>
        <v/>
      </c>
      <c r="E701" s="16">
        <f>計算!AP718-計算!AZ718</f>
        <v/>
      </c>
      <c r="F701" s="16">
        <f>計算!AK718</f>
        <v/>
      </c>
      <c r="G701" s="16">
        <f>計算!Q718</f>
        <v/>
      </c>
      <c r="H701" s="17">
        <f>B701/550000</f>
        <v/>
      </c>
    </row>
    <row r="702">
      <c r="A702" s="16" t="n">
        <v>8990000</v>
      </c>
      <c r="B702" s="16">
        <f>計算!V719-計算!AP719</f>
        <v/>
      </c>
      <c r="C702" s="16">
        <f>計算!AF719-計算!AP719</f>
        <v/>
      </c>
      <c r="D702" s="16">
        <f>計算!V719-計算!AF719</f>
        <v/>
      </c>
      <c r="E702" s="16">
        <f>計算!AP719-計算!AZ719</f>
        <v/>
      </c>
      <c r="F702" s="16">
        <f>計算!AK719</f>
        <v/>
      </c>
      <c r="G702" s="16">
        <f>計算!Q719</f>
        <v/>
      </c>
      <c r="H702" s="17">
        <f>B702/550000</f>
        <v/>
      </c>
    </row>
    <row r="703">
      <c r="A703" s="16" t="n">
        <v>9000000</v>
      </c>
      <c r="B703" s="16">
        <f>計算!V720-計算!AP720</f>
        <v/>
      </c>
      <c r="C703" s="16">
        <f>計算!AF720-計算!AP720</f>
        <v/>
      </c>
      <c r="D703" s="16">
        <f>計算!V720-計算!AF720</f>
        <v/>
      </c>
      <c r="E703" s="16">
        <f>計算!AP720-計算!AZ720</f>
        <v/>
      </c>
      <c r="F703" s="16">
        <f>計算!AK720</f>
        <v/>
      </c>
      <c r="G703" s="16">
        <f>計算!Q720</f>
        <v/>
      </c>
      <c r="H703" s="17">
        <f>B703/550000</f>
        <v/>
      </c>
    </row>
    <row r="704">
      <c r="A704" s="16" t="n">
        <v>9010000</v>
      </c>
      <c r="B704" s="16">
        <f>計算!V721-計算!AP721</f>
        <v/>
      </c>
      <c r="C704" s="16">
        <f>計算!AF721-計算!AP721</f>
        <v/>
      </c>
      <c r="D704" s="16">
        <f>計算!V721-計算!AF721</f>
        <v/>
      </c>
      <c r="E704" s="16">
        <f>計算!AP721-計算!AZ721</f>
        <v/>
      </c>
      <c r="F704" s="16">
        <f>計算!AK721</f>
        <v/>
      </c>
      <c r="G704" s="16">
        <f>計算!Q721</f>
        <v/>
      </c>
      <c r="H704" s="17">
        <f>B704/550000</f>
        <v/>
      </c>
    </row>
    <row r="705">
      <c r="A705" s="16" t="n">
        <v>9020000</v>
      </c>
      <c r="B705" s="16">
        <f>計算!V722-計算!AP722</f>
        <v/>
      </c>
      <c r="C705" s="16">
        <f>計算!AF722-計算!AP722</f>
        <v/>
      </c>
      <c r="D705" s="16">
        <f>計算!V722-計算!AF722</f>
        <v/>
      </c>
      <c r="E705" s="16">
        <f>計算!AP722-計算!AZ722</f>
        <v/>
      </c>
      <c r="F705" s="16">
        <f>計算!AK722</f>
        <v/>
      </c>
      <c r="G705" s="16">
        <f>計算!Q722</f>
        <v/>
      </c>
      <c r="H705" s="17">
        <f>B705/550000</f>
        <v/>
      </c>
    </row>
    <row r="706">
      <c r="A706" s="16" t="n">
        <v>9030000</v>
      </c>
      <c r="B706" s="16">
        <f>計算!V723-計算!AP723</f>
        <v/>
      </c>
      <c r="C706" s="16">
        <f>計算!AF723-計算!AP723</f>
        <v/>
      </c>
      <c r="D706" s="16">
        <f>計算!V723-計算!AF723</f>
        <v/>
      </c>
      <c r="E706" s="16">
        <f>計算!AP723-計算!AZ723</f>
        <v/>
      </c>
      <c r="F706" s="16">
        <f>計算!AK723</f>
        <v/>
      </c>
      <c r="G706" s="16">
        <f>計算!Q723</f>
        <v/>
      </c>
      <c r="H706" s="17">
        <f>B706/550000</f>
        <v/>
      </c>
    </row>
    <row r="707">
      <c r="A707" s="16" t="n">
        <v>9040000</v>
      </c>
      <c r="B707" s="16">
        <f>計算!V724-計算!AP724</f>
        <v/>
      </c>
      <c r="C707" s="16">
        <f>計算!AF724-計算!AP724</f>
        <v/>
      </c>
      <c r="D707" s="16">
        <f>計算!V724-計算!AF724</f>
        <v/>
      </c>
      <c r="E707" s="16">
        <f>計算!AP724-計算!AZ724</f>
        <v/>
      </c>
      <c r="F707" s="16">
        <f>計算!AK724</f>
        <v/>
      </c>
      <c r="G707" s="16">
        <f>計算!Q724</f>
        <v/>
      </c>
      <c r="H707" s="17">
        <f>B707/550000</f>
        <v/>
      </c>
    </row>
    <row r="708">
      <c r="A708" s="16" t="n">
        <v>9050000</v>
      </c>
      <c r="B708" s="16">
        <f>計算!V725-計算!AP725</f>
        <v/>
      </c>
      <c r="C708" s="16">
        <f>計算!AF725-計算!AP725</f>
        <v/>
      </c>
      <c r="D708" s="16">
        <f>計算!V725-計算!AF725</f>
        <v/>
      </c>
      <c r="E708" s="16">
        <f>計算!AP725-計算!AZ725</f>
        <v/>
      </c>
      <c r="F708" s="16">
        <f>計算!AK725</f>
        <v/>
      </c>
      <c r="G708" s="16">
        <f>計算!Q725</f>
        <v/>
      </c>
      <c r="H708" s="17">
        <f>B708/550000</f>
        <v/>
      </c>
    </row>
    <row r="709">
      <c r="A709" s="16" t="n">
        <v>9060000</v>
      </c>
      <c r="B709" s="16">
        <f>計算!V726-計算!AP726</f>
        <v/>
      </c>
      <c r="C709" s="16">
        <f>計算!AF726-計算!AP726</f>
        <v/>
      </c>
      <c r="D709" s="16">
        <f>計算!V726-計算!AF726</f>
        <v/>
      </c>
      <c r="E709" s="16">
        <f>計算!AP726-計算!AZ726</f>
        <v/>
      </c>
      <c r="F709" s="16">
        <f>計算!AK726</f>
        <v/>
      </c>
      <c r="G709" s="16">
        <f>計算!Q726</f>
        <v/>
      </c>
      <c r="H709" s="17">
        <f>B709/550000</f>
        <v/>
      </c>
    </row>
    <row r="710">
      <c r="A710" s="16" t="n">
        <v>9070000</v>
      </c>
      <c r="B710" s="16">
        <f>計算!V727-計算!AP727</f>
        <v/>
      </c>
      <c r="C710" s="16">
        <f>計算!AF727-計算!AP727</f>
        <v/>
      </c>
      <c r="D710" s="16">
        <f>計算!V727-計算!AF727</f>
        <v/>
      </c>
      <c r="E710" s="16">
        <f>計算!AP727-計算!AZ727</f>
        <v/>
      </c>
      <c r="F710" s="16">
        <f>計算!AK727</f>
        <v/>
      </c>
      <c r="G710" s="16">
        <f>計算!Q727</f>
        <v/>
      </c>
      <c r="H710" s="17">
        <f>B710/550000</f>
        <v/>
      </c>
    </row>
    <row r="711">
      <c r="A711" s="16" t="n">
        <v>9080000</v>
      </c>
      <c r="B711" s="16">
        <f>計算!V728-計算!AP728</f>
        <v/>
      </c>
      <c r="C711" s="16">
        <f>計算!AF728-計算!AP728</f>
        <v/>
      </c>
      <c r="D711" s="16">
        <f>計算!V728-計算!AF728</f>
        <v/>
      </c>
      <c r="E711" s="16">
        <f>計算!AP728-計算!AZ728</f>
        <v/>
      </c>
      <c r="F711" s="16">
        <f>計算!AK728</f>
        <v/>
      </c>
      <c r="G711" s="16">
        <f>計算!Q728</f>
        <v/>
      </c>
      <c r="H711" s="17">
        <f>B711/550000</f>
        <v/>
      </c>
    </row>
    <row r="712">
      <c r="A712" s="16" t="n">
        <v>9090000</v>
      </c>
      <c r="B712" s="16">
        <f>計算!V729-計算!AP729</f>
        <v/>
      </c>
      <c r="C712" s="16">
        <f>計算!AF729-計算!AP729</f>
        <v/>
      </c>
      <c r="D712" s="16">
        <f>計算!V729-計算!AF729</f>
        <v/>
      </c>
      <c r="E712" s="16">
        <f>計算!AP729-計算!AZ729</f>
        <v/>
      </c>
      <c r="F712" s="16">
        <f>計算!AK729</f>
        <v/>
      </c>
      <c r="G712" s="16">
        <f>計算!Q729</f>
        <v/>
      </c>
      <c r="H712" s="17">
        <f>B712/550000</f>
        <v/>
      </c>
    </row>
    <row r="713">
      <c r="A713" s="16" t="n">
        <v>9100000</v>
      </c>
      <c r="B713" s="16">
        <f>計算!V730-計算!AP730</f>
        <v/>
      </c>
      <c r="C713" s="16">
        <f>計算!AF730-計算!AP730</f>
        <v/>
      </c>
      <c r="D713" s="16">
        <f>計算!V730-計算!AF730</f>
        <v/>
      </c>
      <c r="E713" s="16">
        <f>計算!AP730-計算!AZ730</f>
        <v/>
      </c>
      <c r="F713" s="16">
        <f>計算!AK730</f>
        <v/>
      </c>
      <c r="G713" s="16">
        <f>計算!Q730</f>
        <v/>
      </c>
      <c r="H713" s="17">
        <f>B713/550000</f>
        <v/>
      </c>
    </row>
    <row r="714">
      <c r="A714" s="16" t="n">
        <v>9110000</v>
      </c>
      <c r="B714" s="16">
        <f>計算!V731-計算!AP731</f>
        <v/>
      </c>
      <c r="C714" s="16">
        <f>計算!AF731-計算!AP731</f>
        <v/>
      </c>
      <c r="D714" s="16">
        <f>計算!V731-計算!AF731</f>
        <v/>
      </c>
      <c r="E714" s="16">
        <f>計算!AP731-計算!AZ731</f>
        <v/>
      </c>
      <c r="F714" s="16">
        <f>計算!AK731</f>
        <v/>
      </c>
      <c r="G714" s="16">
        <f>計算!Q731</f>
        <v/>
      </c>
      <c r="H714" s="17">
        <f>B714/550000</f>
        <v/>
      </c>
    </row>
    <row r="715">
      <c r="A715" s="16" t="n">
        <v>9120000</v>
      </c>
      <c r="B715" s="16">
        <f>計算!V732-計算!AP732</f>
        <v/>
      </c>
      <c r="C715" s="16">
        <f>計算!AF732-計算!AP732</f>
        <v/>
      </c>
      <c r="D715" s="16">
        <f>計算!V732-計算!AF732</f>
        <v/>
      </c>
      <c r="E715" s="16">
        <f>計算!AP732-計算!AZ732</f>
        <v/>
      </c>
      <c r="F715" s="16">
        <f>計算!AK732</f>
        <v/>
      </c>
      <c r="G715" s="16">
        <f>計算!Q732</f>
        <v/>
      </c>
      <c r="H715" s="17">
        <f>B715/550000</f>
        <v/>
      </c>
    </row>
    <row r="716">
      <c r="A716" s="16" t="n">
        <v>9130000</v>
      </c>
      <c r="B716" s="16">
        <f>計算!V733-計算!AP733</f>
        <v/>
      </c>
      <c r="C716" s="16">
        <f>計算!AF733-計算!AP733</f>
        <v/>
      </c>
      <c r="D716" s="16">
        <f>計算!V733-計算!AF733</f>
        <v/>
      </c>
      <c r="E716" s="16">
        <f>計算!AP733-計算!AZ733</f>
        <v/>
      </c>
      <c r="F716" s="16">
        <f>計算!AK733</f>
        <v/>
      </c>
      <c r="G716" s="16">
        <f>計算!Q733</f>
        <v/>
      </c>
      <c r="H716" s="17">
        <f>B716/550000</f>
        <v/>
      </c>
    </row>
    <row r="717">
      <c r="A717" s="16" t="n">
        <v>9140000</v>
      </c>
      <c r="B717" s="16">
        <f>計算!V734-計算!AP734</f>
        <v/>
      </c>
      <c r="C717" s="16">
        <f>計算!AF734-計算!AP734</f>
        <v/>
      </c>
      <c r="D717" s="16">
        <f>計算!V734-計算!AF734</f>
        <v/>
      </c>
      <c r="E717" s="16">
        <f>計算!AP734-計算!AZ734</f>
        <v/>
      </c>
      <c r="F717" s="16">
        <f>計算!AK734</f>
        <v/>
      </c>
      <c r="G717" s="16">
        <f>計算!Q734</f>
        <v/>
      </c>
      <c r="H717" s="17">
        <f>B717/550000</f>
        <v/>
      </c>
    </row>
    <row r="718">
      <c r="A718" s="16" t="n">
        <v>9150000</v>
      </c>
      <c r="B718" s="16">
        <f>計算!V735-計算!AP735</f>
        <v/>
      </c>
      <c r="C718" s="16">
        <f>計算!AF735-計算!AP735</f>
        <v/>
      </c>
      <c r="D718" s="16">
        <f>計算!V735-計算!AF735</f>
        <v/>
      </c>
      <c r="E718" s="16">
        <f>計算!AP735-計算!AZ735</f>
        <v/>
      </c>
      <c r="F718" s="16">
        <f>計算!AK735</f>
        <v/>
      </c>
      <c r="G718" s="16">
        <f>計算!Q735</f>
        <v/>
      </c>
      <c r="H718" s="17">
        <f>B718/550000</f>
        <v/>
      </c>
    </row>
    <row r="719">
      <c r="A719" s="16" t="n">
        <v>9160000</v>
      </c>
      <c r="B719" s="16">
        <f>計算!V736-計算!AP736</f>
        <v/>
      </c>
      <c r="C719" s="16">
        <f>計算!AF736-計算!AP736</f>
        <v/>
      </c>
      <c r="D719" s="16">
        <f>計算!V736-計算!AF736</f>
        <v/>
      </c>
      <c r="E719" s="16">
        <f>計算!AP736-計算!AZ736</f>
        <v/>
      </c>
      <c r="F719" s="16">
        <f>計算!AK736</f>
        <v/>
      </c>
      <c r="G719" s="16">
        <f>計算!Q736</f>
        <v/>
      </c>
      <c r="H719" s="17">
        <f>B719/550000</f>
        <v/>
      </c>
    </row>
    <row r="720">
      <c r="A720" s="16" t="n">
        <v>9170000</v>
      </c>
      <c r="B720" s="16">
        <f>計算!V737-計算!AP737</f>
        <v/>
      </c>
      <c r="C720" s="16">
        <f>計算!AF737-計算!AP737</f>
        <v/>
      </c>
      <c r="D720" s="16">
        <f>計算!V737-計算!AF737</f>
        <v/>
      </c>
      <c r="E720" s="16">
        <f>計算!AP737-計算!AZ737</f>
        <v/>
      </c>
      <c r="F720" s="16">
        <f>計算!AK737</f>
        <v/>
      </c>
      <c r="G720" s="16">
        <f>計算!Q737</f>
        <v/>
      </c>
      <c r="H720" s="17">
        <f>B720/550000</f>
        <v/>
      </c>
    </row>
    <row r="721">
      <c r="A721" s="16" t="n">
        <v>9180000</v>
      </c>
      <c r="B721" s="16">
        <f>計算!V738-計算!AP738</f>
        <v/>
      </c>
      <c r="C721" s="16">
        <f>計算!AF738-計算!AP738</f>
        <v/>
      </c>
      <c r="D721" s="16">
        <f>計算!V738-計算!AF738</f>
        <v/>
      </c>
      <c r="E721" s="16">
        <f>計算!AP738-計算!AZ738</f>
        <v/>
      </c>
      <c r="F721" s="16">
        <f>計算!AK738</f>
        <v/>
      </c>
      <c r="G721" s="16">
        <f>計算!Q738</f>
        <v/>
      </c>
      <c r="H721" s="17">
        <f>B721/550000</f>
        <v/>
      </c>
    </row>
    <row r="722">
      <c r="A722" s="16" t="n">
        <v>9190000</v>
      </c>
      <c r="B722" s="16">
        <f>計算!V739-計算!AP739</f>
        <v/>
      </c>
      <c r="C722" s="16">
        <f>計算!AF739-計算!AP739</f>
        <v/>
      </c>
      <c r="D722" s="16">
        <f>計算!V739-計算!AF739</f>
        <v/>
      </c>
      <c r="E722" s="16">
        <f>計算!AP739-計算!AZ739</f>
        <v/>
      </c>
      <c r="F722" s="16">
        <f>計算!AK739</f>
        <v/>
      </c>
      <c r="G722" s="16">
        <f>計算!Q739</f>
        <v/>
      </c>
      <c r="H722" s="17">
        <f>B722/550000</f>
        <v/>
      </c>
    </row>
    <row r="723">
      <c r="A723" s="16" t="n">
        <v>9200000</v>
      </c>
      <c r="B723" s="16">
        <f>計算!V740-計算!AP740</f>
        <v/>
      </c>
      <c r="C723" s="16">
        <f>計算!AF740-計算!AP740</f>
        <v/>
      </c>
      <c r="D723" s="16">
        <f>計算!V740-計算!AF740</f>
        <v/>
      </c>
      <c r="E723" s="16">
        <f>計算!AP740-計算!AZ740</f>
        <v/>
      </c>
      <c r="F723" s="16">
        <f>計算!AK740</f>
        <v/>
      </c>
      <c r="G723" s="16">
        <f>計算!Q740</f>
        <v/>
      </c>
      <c r="H723" s="17">
        <f>B723/550000</f>
        <v/>
      </c>
    </row>
    <row r="724">
      <c r="A724" s="16" t="n">
        <v>9210000</v>
      </c>
      <c r="B724" s="16">
        <f>計算!V741-計算!AP741</f>
        <v/>
      </c>
      <c r="C724" s="16">
        <f>計算!AF741-計算!AP741</f>
        <v/>
      </c>
      <c r="D724" s="16">
        <f>計算!V741-計算!AF741</f>
        <v/>
      </c>
      <c r="E724" s="16">
        <f>計算!AP741-計算!AZ741</f>
        <v/>
      </c>
      <c r="F724" s="16">
        <f>計算!AK741</f>
        <v/>
      </c>
      <c r="G724" s="16">
        <f>計算!Q741</f>
        <v/>
      </c>
      <c r="H724" s="17">
        <f>B724/550000</f>
        <v/>
      </c>
    </row>
    <row r="725">
      <c r="A725" s="16" t="n">
        <v>9220000</v>
      </c>
      <c r="B725" s="16">
        <f>計算!V742-計算!AP742</f>
        <v/>
      </c>
      <c r="C725" s="16">
        <f>計算!AF742-計算!AP742</f>
        <v/>
      </c>
      <c r="D725" s="16">
        <f>計算!V742-計算!AF742</f>
        <v/>
      </c>
      <c r="E725" s="16">
        <f>計算!AP742-計算!AZ742</f>
        <v/>
      </c>
      <c r="F725" s="16">
        <f>計算!AK742</f>
        <v/>
      </c>
      <c r="G725" s="16">
        <f>計算!Q742</f>
        <v/>
      </c>
      <c r="H725" s="17">
        <f>B725/550000</f>
        <v/>
      </c>
    </row>
    <row r="726">
      <c r="A726" s="16" t="n">
        <v>9230000</v>
      </c>
      <c r="B726" s="16">
        <f>計算!V743-計算!AP743</f>
        <v/>
      </c>
      <c r="C726" s="16">
        <f>計算!AF743-計算!AP743</f>
        <v/>
      </c>
      <c r="D726" s="16">
        <f>計算!V743-計算!AF743</f>
        <v/>
      </c>
      <c r="E726" s="16">
        <f>計算!AP743-計算!AZ743</f>
        <v/>
      </c>
      <c r="F726" s="16">
        <f>計算!AK743</f>
        <v/>
      </c>
      <c r="G726" s="16">
        <f>計算!Q743</f>
        <v/>
      </c>
      <c r="H726" s="17">
        <f>B726/550000</f>
        <v/>
      </c>
    </row>
    <row r="727">
      <c r="A727" s="16" t="n">
        <v>9240000</v>
      </c>
      <c r="B727" s="16">
        <f>計算!V744-計算!AP744</f>
        <v/>
      </c>
      <c r="C727" s="16">
        <f>計算!AF744-計算!AP744</f>
        <v/>
      </c>
      <c r="D727" s="16">
        <f>計算!V744-計算!AF744</f>
        <v/>
      </c>
      <c r="E727" s="16">
        <f>計算!AP744-計算!AZ744</f>
        <v/>
      </c>
      <c r="F727" s="16">
        <f>計算!AK744</f>
        <v/>
      </c>
      <c r="G727" s="16">
        <f>計算!Q744</f>
        <v/>
      </c>
      <c r="H727" s="17">
        <f>B727/550000</f>
        <v/>
      </c>
    </row>
    <row r="728">
      <c r="A728" s="16" t="n">
        <v>9250000</v>
      </c>
      <c r="B728" s="16">
        <f>計算!V745-計算!AP745</f>
        <v/>
      </c>
      <c r="C728" s="16">
        <f>計算!AF745-計算!AP745</f>
        <v/>
      </c>
      <c r="D728" s="16">
        <f>計算!V745-計算!AF745</f>
        <v/>
      </c>
      <c r="E728" s="16">
        <f>計算!AP745-計算!AZ745</f>
        <v/>
      </c>
      <c r="F728" s="16">
        <f>計算!AK745</f>
        <v/>
      </c>
      <c r="G728" s="16">
        <f>計算!Q745</f>
        <v/>
      </c>
      <c r="H728" s="17">
        <f>B728/550000</f>
        <v/>
      </c>
    </row>
    <row r="729">
      <c r="A729" s="16" t="n">
        <v>9260000</v>
      </c>
      <c r="B729" s="16">
        <f>計算!V746-計算!AP746</f>
        <v/>
      </c>
      <c r="C729" s="16">
        <f>計算!AF746-計算!AP746</f>
        <v/>
      </c>
      <c r="D729" s="16">
        <f>計算!V746-計算!AF746</f>
        <v/>
      </c>
      <c r="E729" s="16">
        <f>計算!AP746-計算!AZ746</f>
        <v/>
      </c>
      <c r="F729" s="16">
        <f>計算!AK746</f>
        <v/>
      </c>
      <c r="G729" s="16">
        <f>計算!Q746</f>
        <v/>
      </c>
      <c r="H729" s="17">
        <f>B729/550000</f>
        <v/>
      </c>
    </row>
    <row r="730">
      <c r="A730" s="16" t="n">
        <v>9270000</v>
      </c>
      <c r="B730" s="16">
        <f>計算!V747-計算!AP747</f>
        <v/>
      </c>
      <c r="C730" s="16">
        <f>計算!AF747-計算!AP747</f>
        <v/>
      </c>
      <c r="D730" s="16">
        <f>計算!V747-計算!AF747</f>
        <v/>
      </c>
      <c r="E730" s="16">
        <f>計算!AP747-計算!AZ747</f>
        <v/>
      </c>
      <c r="F730" s="16">
        <f>計算!AK747</f>
        <v/>
      </c>
      <c r="G730" s="16">
        <f>計算!Q747</f>
        <v/>
      </c>
      <c r="H730" s="17">
        <f>B730/550000</f>
        <v/>
      </c>
    </row>
    <row r="731">
      <c r="A731" s="16" t="n">
        <v>9280000</v>
      </c>
      <c r="B731" s="16">
        <f>計算!V748-計算!AP748</f>
        <v/>
      </c>
      <c r="C731" s="16">
        <f>計算!AF748-計算!AP748</f>
        <v/>
      </c>
      <c r="D731" s="16">
        <f>計算!V748-計算!AF748</f>
        <v/>
      </c>
      <c r="E731" s="16">
        <f>計算!AP748-計算!AZ748</f>
        <v/>
      </c>
      <c r="F731" s="16">
        <f>計算!AK748</f>
        <v/>
      </c>
      <c r="G731" s="16">
        <f>計算!Q748</f>
        <v/>
      </c>
      <c r="H731" s="17">
        <f>B731/550000</f>
        <v/>
      </c>
    </row>
    <row r="732">
      <c r="A732" s="16" t="n">
        <v>9290000</v>
      </c>
      <c r="B732" s="16">
        <f>計算!V749-計算!AP749</f>
        <v/>
      </c>
      <c r="C732" s="16">
        <f>計算!AF749-計算!AP749</f>
        <v/>
      </c>
      <c r="D732" s="16">
        <f>計算!V749-計算!AF749</f>
        <v/>
      </c>
      <c r="E732" s="16">
        <f>計算!AP749-計算!AZ749</f>
        <v/>
      </c>
      <c r="F732" s="16">
        <f>計算!AK749</f>
        <v/>
      </c>
      <c r="G732" s="16">
        <f>計算!Q749</f>
        <v/>
      </c>
      <c r="H732" s="17">
        <f>B732/550000</f>
        <v/>
      </c>
    </row>
    <row r="733">
      <c r="A733" s="16" t="n">
        <v>9300000</v>
      </c>
      <c r="B733" s="16">
        <f>計算!V750-計算!AP750</f>
        <v/>
      </c>
      <c r="C733" s="16">
        <f>計算!AF750-計算!AP750</f>
        <v/>
      </c>
      <c r="D733" s="16">
        <f>計算!V750-計算!AF750</f>
        <v/>
      </c>
      <c r="E733" s="16">
        <f>計算!AP750-計算!AZ750</f>
        <v/>
      </c>
      <c r="F733" s="16">
        <f>計算!AK750</f>
        <v/>
      </c>
      <c r="G733" s="16">
        <f>計算!Q750</f>
        <v/>
      </c>
      <c r="H733" s="17">
        <f>B733/550000</f>
        <v/>
      </c>
    </row>
    <row r="734">
      <c r="A734" s="16" t="n">
        <v>9310000</v>
      </c>
      <c r="B734" s="16">
        <f>計算!V751-計算!AP751</f>
        <v/>
      </c>
      <c r="C734" s="16">
        <f>計算!AF751-計算!AP751</f>
        <v/>
      </c>
      <c r="D734" s="16">
        <f>計算!V751-計算!AF751</f>
        <v/>
      </c>
      <c r="E734" s="16">
        <f>計算!AP751-計算!AZ751</f>
        <v/>
      </c>
      <c r="F734" s="16">
        <f>計算!AK751</f>
        <v/>
      </c>
      <c r="G734" s="16">
        <f>計算!Q751</f>
        <v/>
      </c>
      <c r="H734" s="17">
        <f>B734/550000</f>
        <v/>
      </c>
    </row>
    <row r="735">
      <c r="A735" s="16" t="n">
        <v>9320000</v>
      </c>
      <c r="B735" s="16">
        <f>計算!V752-計算!AP752</f>
        <v/>
      </c>
      <c r="C735" s="16">
        <f>計算!AF752-計算!AP752</f>
        <v/>
      </c>
      <c r="D735" s="16">
        <f>計算!V752-計算!AF752</f>
        <v/>
      </c>
      <c r="E735" s="16">
        <f>計算!AP752-計算!AZ752</f>
        <v/>
      </c>
      <c r="F735" s="16">
        <f>計算!AK752</f>
        <v/>
      </c>
      <c r="G735" s="16">
        <f>計算!Q752</f>
        <v/>
      </c>
      <c r="H735" s="17">
        <f>B735/550000</f>
        <v/>
      </c>
    </row>
    <row r="736">
      <c r="A736" s="16" t="n">
        <v>9330000</v>
      </c>
      <c r="B736" s="16">
        <f>計算!V753-計算!AP753</f>
        <v/>
      </c>
      <c r="C736" s="16">
        <f>計算!AF753-計算!AP753</f>
        <v/>
      </c>
      <c r="D736" s="16">
        <f>計算!V753-計算!AF753</f>
        <v/>
      </c>
      <c r="E736" s="16">
        <f>計算!AP753-計算!AZ753</f>
        <v/>
      </c>
      <c r="F736" s="16">
        <f>計算!AK753</f>
        <v/>
      </c>
      <c r="G736" s="16">
        <f>計算!Q753</f>
        <v/>
      </c>
      <c r="H736" s="17">
        <f>B736/550000</f>
        <v/>
      </c>
    </row>
    <row r="737">
      <c r="A737" s="16" t="n">
        <v>9340000</v>
      </c>
      <c r="B737" s="16">
        <f>計算!V754-計算!AP754</f>
        <v/>
      </c>
      <c r="C737" s="16">
        <f>計算!AF754-計算!AP754</f>
        <v/>
      </c>
      <c r="D737" s="16">
        <f>計算!V754-計算!AF754</f>
        <v/>
      </c>
      <c r="E737" s="16">
        <f>計算!AP754-計算!AZ754</f>
        <v/>
      </c>
      <c r="F737" s="16">
        <f>計算!AK754</f>
        <v/>
      </c>
      <c r="G737" s="16">
        <f>計算!Q754</f>
        <v/>
      </c>
      <c r="H737" s="17">
        <f>B737/550000</f>
        <v/>
      </c>
    </row>
    <row r="738">
      <c r="A738" s="16" t="n">
        <v>9350000</v>
      </c>
      <c r="B738" s="16">
        <f>計算!V755-計算!AP755</f>
        <v/>
      </c>
      <c r="C738" s="16">
        <f>計算!AF755-計算!AP755</f>
        <v/>
      </c>
      <c r="D738" s="16">
        <f>計算!V755-計算!AF755</f>
        <v/>
      </c>
      <c r="E738" s="16">
        <f>計算!AP755-計算!AZ755</f>
        <v/>
      </c>
      <c r="F738" s="16">
        <f>計算!AK755</f>
        <v/>
      </c>
      <c r="G738" s="16">
        <f>計算!Q755</f>
        <v/>
      </c>
      <c r="H738" s="17">
        <f>B738/550000</f>
        <v/>
      </c>
    </row>
    <row r="739">
      <c r="A739" s="16" t="n">
        <v>9360000</v>
      </c>
      <c r="B739" s="16">
        <f>計算!V756-計算!AP756</f>
        <v/>
      </c>
      <c r="C739" s="16">
        <f>計算!AF756-計算!AP756</f>
        <v/>
      </c>
      <c r="D739" s="16">
        <f>計算!V756-計算!AF756</f>
        <v/>
      </c>
      <c r="E739" s="16">
        <f>計算!AP756-計算!AZ756</f>
        <v/>
      </c>
      <c r="F739" s="16">
        <f>計算!AK756</f>
        <v/>
      </c>
      <c r="G739" s="16">
        <f>計算!Q756</f>
        <v/>
      </c>
      <c r="H739" s="17">
        <f>B739/550000</f>
        <v/>
      </c>
    </row>
    <row r="740">
      <c r="A740" s="16" t="n">
        <v>9370000</v>
      </c>
      <c r="B740" s="16">
        <f>計算!V757-計算!AP757</f>
        <v/>
      </c>
      <c r="C740" s="16">
        <f>計算!AF757-計算!AP757</f>
        <v/>
      </c>
      <c r="D740" s="16">
        <f>計算!V757-計算!AF757</f>
        <v/>
      </c>
      <c r="E740" s="16">
        <f>計算!AP757-計算!AZ757</f>
        <v/>
      </c>
      <c r="F740" s="16">
        <f>計算!AK757</f>
        <v/>
      </c>
      <c r="G740" s="16">
        <f>計算!Q757</f>
        <v/>
      </c>
      <c r="H740" s="17">
        <f>B740/550000</f>
        <v/>
      </c>
    </row>
    <row r="741">
      <c r="A741" s="16" t="n">
        <v>9380000</v>
      </c>
      <c r="B741" s="16">
        <f>計算!V758-計算!AP758</f>
        <v/>
      </c>
      <c r="C741" s="16">
        <f>計算!AF758-計算!AP758</f>
        <v/>
      </c>
      <c r="D741" s="16">
        <f>計算!V758-計算!AF758</f>
        <v/>
      </c>
      <c r="E741" s="16">
        <f>計算!AP758-計算!AZ758</f>
        <v/>
      </c>
      <c r="F741" s="16">
        <f>計算!AK758</f>
        <v/>
      </c>
      <c r="G741" s="16">
        <f>計算!Q758</f>
        <v/>
      </c>
      <c r="H741" s="17">
        <f>B741/550000</f>
        <v/>
      </c>
    </row>
    <row r="742">
      <c r="A742" s="16" t="n">
        <v>9390000</v>
      </c>
      <c r="B742" s="16">
        <f>計算!V759-計算!AP759</f>
        <v/>
      </c>
      <c r="C742" s="16">
        <f>計算!AF759-計算!AP759</f>
        <v/>
      </c>
      <c r="D742" s="16">
        <f>計算!V759-計算!AF759</f>
        <v/>
      </c>
      <c r="E742" s="16">
        <f>計算!AP759-計算!AZ759</f>
        <v/>
      </c>
      <c r="F742" s="16">
        <f>計算!AK759</f>
        <v/>
      </c>
      <c r="G742" s="16">
        <f>計算!Q759</f>
        <v/>
      </c>
      <c r="H742" s="17">
        <f>B742/550000</f>
        <v/>
      </c>
    </row>
    <row r="743">
      <c r="A743" s="16" t="n">
        <v>9400000</v>
      </c>
      <c r="B743" s="16">
        <f>計算!V760-計算!AP760</f>
        <v/>
      </c>
      <c r="C743" s="16">
        <f>計算!AF760-計算!AP760</f>
        <v/>
      </c>
      <c r="D743" s="16">
        <f>計算!V760-計算!AF760</f>
        <v/>
      </c>
      <c r="E743" s="16">
        <f>計算!AP760-計算!AZ760</f>
        <v/>
      </c>
      <c r="F743" s="16">
        <f>計算!AK760</f>
        <v/>
      </c>
      <c r="G743" s="16">
        <f>計算!Q760</f>
        <v/>
      </c>
      <c r="H743" s="17">
        <f>B743/550000</f>
        <v/>
      </c>
    </row>
    <row r="744">
      <c r="A744" s="16" t="n">
        <v>9410000</v>
      </c>
      <c r="B744" s="16">
        <f>計算!V761-計算!AP761</f>
        <v/>
      </c>
      <c r="C744" s="16">
        <f>計算!AF761-計算!AP761</f>
        <v/>
      </c>
      <c r="D744" s="16">
        <f>計算!V761-計算!AF761</f>
        <v/>
      </c>
      <c r="E744" s="16">
        <f>計算!AP761-計算!AZ761</f>
        <v/>
      </c>
      <c r="F744" s="16">
        <f>計算!AK761</f>
        <v/>
      </c>
      <c r="G744" s="16">
        <f>計算!Q761</f>
        <v/>
      </c>
      <c r="H744" s="17">
        <f>B744/550000</f>
        <v/>
      </c>
    </row>
    <row r="745">
      <c r="A745" s="16" t="n">
        <v>9420000</v>
      </c>
      <c r="B745" s="16">
        <f>計算!V762-計算!AP762</f>
        <v/>
      </c>
      <c r="C745" s="16">
        <f>計算!AF762-計算!AP762</f>
        <v/>
      </c>
      <c r="D745" s="16">
        <f>計算!V762-計算!AF762</f>
        <v/>
      </c>
      <c r="E745" s="16">
        <f>計算!AP762-計算!AZ762</f>
        <v/>
      </c>
      <c r="F745" s="16">
        <f>計算!AK762</f>
        <v/>
      </c>
      <c r="G745" s="16">
        <f>計算!Q762</f>
        <v/>
      </c>
      <c r="H745" s="17">
        <f>B745/550000</f>
        <v/>
      </c>
    </row>
    <row r="746">
      <c r="A746" s="16" t="n">
        <v>9430000</v>
      </c>
      <c r="B746" s="16">
        <f>計算!V763-計算!AP763</f>
        <v/>
      </c>
      <c r="C746" s="16">
        <f>計算!AF763-計算!AP763</f>
        <v/>
      </c>
      <c r="D746" s="16">
        <f>計算!V763-計算!AF763</f>
        <v/>
      </c>
      <c r="E746" s="16">
        <f>計算!AP763-計算!AZ763</f>
        <v/>
      </c>
      <c r="F746" s="16">
        <f>計算!AK763</f>
        <v/>
      </c>
      <c r="G746" s="16">
        <f>計算!Q763</f>
        <v/>
      </c>
      <c r="H746" s="17">
        <f>B746/550000</f>
        <v/>
      </c>
    </row>
    <row r="747">
      <c r="A747" s="16" t="n">
        <v>9440000</v>
      </c>
      <c r="B747" s="16">
        <f>計算!V764-計算!AP764</f>
        <v/>
      </c>
      <c r="C747" s="16">
        <f>計算!AF764-計算!AP764</f>
        <v/>
      </c>
      <c r="D747" s="16">
        <f>計算!V764-計算!AF764</f>
        <v/>
      </c>
      <c r="E747" s="16">
        <f>計算!AP764-計算!AZ764</f>
        <v/>
      </c>
      <c r="F747" s="16">
        <f>計算!AK764</f>
        <v/>
      </c>
      <c r="G747" s="16">
        <f>計算!Q764</f>
        <v/>
      </c>
      <c r="H747" s="17">
        <f>B747/550000</f>
        <v/>
      </c>
    </row>
    <row r="748">
      <c r="A748" s="16" t="n">
        <v>9450000</v>
      </c>
      <c r="B748" s="16">
        <f>計算!V765-計算!AP765</f>
        <v/>
      </c>
      <c r="C748" s="16">
        <f>計算!AF765-計算!AP765</f>
        <v/>
      </c>
      <c r="D748" s="16">
        <f>計算!V765-計算!AF765</f>
        <v/>
      </c>
      <c r="E748" s="16">
        <f>計算!AP765-計算!AZ765</f>
        <v/>
      </c>
      <c r="F748" s="16">
        <f>計算!AK765</f>
        <v/>
      </c>
      <c r="G748" s="16">
        <f>計算!Q765</f>
        <v/>
      </c>
      <c r="H748" s="17">
        <f>B748/550000</f>
        <v/>
      </c>
    </row>
    <row r="749">
      <c r="A749" s="16" t="n">
        <v>9460000</v>
      </c>
      <c r="B749" s="16">
        <f>計算!V766-計算!AP766</f>
        <v/>
      </c>
      <c r="C749" s="16">
        <f>計算!AF766-計算!AP766</f>
        <v/>
      </c>
      <c r="D749" s="16">
        <f>計算!V766-計算!AF766</f>
        <v/>
      </c>
      <c r="E749" s="16">
        <f>計算!AP766-計算!AZ766</f>
        <v/>
      </c>
      <c r="F749" s="16">
        <f>計算!AK766</f>
        <v/>
      </c>
      <c r="G749" s="16">
        <f>計算!Q766</f>
        <v/>
      </c>
      <c r="H749" s="17">
        <f>B749/550000</f>
        <v/>
      </c>
    </row>
    <row r="750">
      <c r="A750" s="16" t="n">
        <v>9470000</v>
      </c>
      <c r="B750" s="16">
        <f>計算!V767-計算!AP767</f>
        <v/>
      </c>
      <c r="C750" s="16">
        <f>計算!AF767-計算!AP767</f>
        <v/>
      </c>
      <c r="D750" s="16">
        <f>計算!V767-計算!AF767</f>
        <v/>
      </c>
      <c r="E750" s="16">
        <f>計算!AP767-計算!AZ767</f>
        <v/>
      </c>
      <c r="F750" s="16">
        <f>計算!AK767</f>
        <v/>
      </c>
      <c r="G750" s="16">
        <f>計算!Q767</f>
        <v/>
      </c>
      <c r="H750" s="17">
        <f>B750/550000</f>
        <v/>
      </c>
    </row>
    <row r="751">
      <c r="A751" s="16" t="n">
        <v>9480000</v>
      </c>
      <c r="B751" s="16">
        <f>計算!V768-計算!AP768</f>
        <v/>
      </c>
      <c r="C751" s="16">
        <f>計算!AF768-計算!AP768</f>
        <v/>
      </c>
      <c r="D751" s="16">
        <f>計算!V768-計算!AF768</f>
        <v/>
      </c>
      <c r="E751" s="16">
        <f>計算!AP768-計算!AZ768</f>
        <v/>
      </c>
      <c r="F751" s="16">
        <f>計算!AK768</f>
        <v/>
      </c>
      <c r="G751" s="16">
        <f>計算!Q768</f>
        <v/>
      </c>
      <c r="H751" s="17">
        <f>B751/550000</f>
        <v/>
      </c>
    </row>
    <row r="752">
      <c r="A752" s="16" t="n">
        <v>9490000</v>
      </c>
      <c r="B752" s="16">
        <f>計算!V769-計算!AP769</f>
        <v/>
      </c>
      <c r="C752" s="16">
        <f>計算!AF769-計算!AP769</f>
        <v/>
      </c>
      <c r="D752" s="16">
        <f>計算!V769-計算!AF769</f>
        <v/>
      </c>
      <c r="E752" s="16">
        <f>計算!AP769-計算!AZ769</f>
        <v/>
      </c>
      <c r="F752" s="16">
        <f>計算!AK769</f>
        <v/>
      </c>
      <c r="G752" s="16">
        <f>計算!Q769</f>
        <v/>
      </c>
      <c r="H752" s="17">
        <f>B752/550000</f>
        <v/>
      </c>
    </row>
    <row r="753">
      <c r="A753" s="16" t="n">
        <v>9500000</v>
      </c>
      <c r="B753" s="16">
        <f>計算!V770-計算!AP770</f>
        <v/>
      </c>
      <c r="C753" s="16">
        <f>計算!AF770-計算!AP770</f>
        <v/>
      </c>
      <c r="D753" s="16">
        <f>計算!V770-計算!AF770</f>
        <v/>
      </c>
      <c r="E753" s="16">
        <f>計算!AP770-計算!AZ770</f>
        <v/>
      </c>
      <c r="F753" s="16">
        <f>計算!AK770</f>
        <v/>
      </c>
      <c r="G753" s="16">
        <f>計算!Q770</f>
        <v/>
      </c>
      <c r="H753" s="17">
        <f>B753/550000</f>
        <v/>
      </c>
    </row>
    <row r="754">
      <c r="A754" s="16" t="n">
        <v>9510000</v>
      </c>
      <c r="B754" s="16">
        <f>計算!V771-計算!AP771</f>
        <v/>
      </c>
      <c r="C754" s="16">
        <f>計算!AF771-計算!AP771</f>
        <v/>
      </c>
      <c r="D754" s="16">
        <f>計算!V771-計算!AF771</f>
        <v/>
      </c>
      <c r="E754" s="16">
        <f>計算!AP771-計算!AZ771</f>
        <v/>
      </c>
      <c r="F754" s="16">
        <f>計算!AK771</f>
        <v/>
      </c>
      <c r="G754" s="16">
        <f>計算!Q771</f>
        <v/>
      </c>
      <c r="H754" s="17">
        <f>B754/550000</f>
        <v/>
      </c>
    </row>
    <row r="755">
      <c r="A755" s="16" t="n">
        <v>9520000</v>
      </c>
      <c r="B755" s="16">
        <f>計算!V772-計算!AP772</f>
        <v/>
      </c>
      <c r="C755" s="16">
        <f>計算!AF772-計算!AP772</f>
        <v/>
      </c>
      <c r="D755" s="16">
        <f>計算!V772-計算!AF772</f>
        <v/>
      </c>
      <c r="E755" s="16">
        <f>計算!AP772-計算!AZ772</f>
        <v/>
      </c>
      <c r="F755" s="16">
        <f>計算!AK772</f>
        <v/>
      </c>
      <c r="G755" s="16">
        <f>計算!Q772</f>
        <v/>
      </c>
      <c r="H755" s="17">
        <f>B755/550000</f>
        <v/>
      </c>
    </row>
    <row r="756">
      <c r="A756" s="16" t="n">
        <v>9530000</v>
      </c>
      <c r="B756" s="16">
        <f>計算!V773-計算!AP773</f>
        <v/>
      </c>
      <c r="C756" s="16">
        <f>計算!AF773-計算!AP773</f>
        <v/>
      </c>
      <c r="D756" s="16">
        <f>計算!V773-計算!AF773</f>
        <v/>
      </c>
      <c r="E756" s="16">
        <f>計算!AP773-計算!AZ773</f>
        <v/>
      </c>
      <c r="F756" s="16">
        <f>計算!AK773</f>
        <v/>
      </c>
      <c r="G756" s="16">
        <f>計算!Q773</f>
        <v/>
      </c>
      <c r="H756" s="17">
        <f>B756/550000</f>
        <v/>
      </c>
    </row>
    <row r="757">
      <c r="A757" s="16" t="n">
        <v>9540000</v>
      </c>
      <c r="B757" s="16">
        <f>計算!V774-計算!AP774</f>
        <v/>
      </c>
      <c r="C757" s="16">
        <f>計算!AF774-計算!AP774</f>
        <v/>
      </c>
      <c r="D757" s="16">
        <f>計算!V774-計算!AF774</f>
        <v/>
      </c>
      <c r="E757" s="16">
        <f>計算!AP774-計算!AZ774</f>
        <v/>
      </c>
      <c r="F757" s="16">
        <f>計算!AK774</f>
        <v/>
      </c>
      <c r="G757" s="16">
        <f>計算!Q774</f>
        <v/>
      </c>
      <c r="H757" s="17">
        <f>B757/550000</f>
        <v/>
      </c>
    </row>
    <row r="758">
      <c r="A758" s="16" t="n">
        <v>9550000</v>
      </c>
      <c r="B758" s="16">
        <f>計算!V775-計算!AP775</f>
        <v/>
      </c>
      <c r="C758" s="16">
        <f>計算!AF775-計算!AP775</f>
        <v/>
      </c>
      <c r="D758" s="16">
        <f>計算!V775-計算!AF775</f>
        <v/>
      </c>
      <c r="E758" s="16">
        <f>計算!AP775-計算!AZ775</f>
        <v/>
      </c>
      <c r="F758" s="16">
        <f>計算!AK775</f>
        <v/>
      </c>
      <c r="G758" s="16">
        <f>計算!Q775</f>
        <v/>
      </c>
      <c r="H758" s="17">
        <f>B758/550000</f>
        <v/>
      </c>
    </row>
    <row r="759">
      <c r="A759" s="16" t="n">
        <v>9560000</v>
      </c>
      <c r="B759" s="16">
        <f>計算!V776-計算!AP776</f>
        <v/>
      </c>
      <c r="C759" s="16">
        <f>計算!AF776-計算!AP776</f>
        <v/>
      </c>
      <c r="D759" s="16">
        <f>計算!V776-計算!AF776</f>
        <v/>
      </c>
      <c r="E759" s="16">
        <f>計算!AP776-計算!AZ776</f>
        <v/>
      </c>
      <c r="F759" s="16">
        <f>計算!AK776</f>
        <v/>
      </c>
      <c r="G759" s="16">
        <f>計算!Q776</f>
        <v/>
      </c>
      <c r="H759" s="17">
        <f>B759/550000</f>
        <v/>
      </c>
    </row>
    <row r="760">
      <c r="A760" s="16" t="n">
        <v>9570000</v>
      </c>
      <c r="B760" s="16">
        <f>計算!V777-計算!AP777</f>
        <v/>
      </c>
      <c r="C760" s="16">
        <f>計算!AF777-計算!AP777</f>
        <v/>
      </c>
      <c r="D760" s="16">
        <f>計算!V777-計算!AF777</f>
        <v/>
      </c>
      <c r="E760" s="16">
        <f>計算!AP777-計算!AZ777</f>
        <v/>
      </c>
      <c r="F760" s="16">
        <f>計算!AK777</f>
        <v/>
      </c>
      <c r="G760" s="16">
        <f>計算!Q777</f>
        <v/>
      </c>
      <c r="H760" s="17">
        <f>B760/550000</f>
        <v/>
      </c>
    </row>
    <row r="761">
      <c r="A761" s="16" t="n">
        <v>9580000</v>
      </c>
      <c r="B761" s="16">
        <f>計算!V778-計算!AP778</f>
        <v/>
      </c>
      <c r="C761" s="16">
        <f>計算!AF778-計算!AP778</f>
        <v/>
      </c>
      <c r="D761" s="16">
        <f>計算!V778-計算!AF778</f>
        <v/>
      </c>
      <c r="E761" s="16">
        <f>計算!AP778-計算!AZ778</f>
        <v/>
      </c>
      <c r="F761" s="16">
        <f>計算!AK778</f>
        <v/>
      </c>
      <c r="G761" s="16">
        <f>計算!Q778</f>
        <v/>
      </c>
      <c r="H761" s="17">
        <f>B761/550000</f>
        <v/>
      </c>
    </row>
    <row r="762">
      <c r="A762" s="16" t="n">
        <v>9590000</v>
      </c>
      <c r="B762" s="16">
        <f>計算!V779-計算!AP779</f>
        <v/>
      </c>
      <c r="C762" s="16">
        <f>計算!AF779-計算!AP779</f>
        <v/>
      </c>
      <c r="D762" s="16">
        <f>計算!V779-計算!AF779</f>
        <v/>
      </c>
      <c r="E762" s="16">
        <f>計算!AP779-計算!AZ779</f>
        <v/>
      </c>
      <c r="F762" s="16">
        <f>計算!AK779</f>
        <v/>
      </c>
      <c r="G762" s="16">
        <f>計算!Q779</f>
        <v/>
      </c>
      <c r="H762" s="17">
        <f>B762/550000</f>
        <v/>
      </c>
    </row>
    <row r="763">
      <c r="A763" s="16" t="n">
        <v>9600000</v>
      </c>
      <c r="B763" s="16">
        <f>計算!V780-計算!AP780</f>
        <v/>
      </c>
      <c r="C763" s="16">
        <f>計算!AF780-計算!AP780</f>
        <v/>
      </c>
      <c r="D763" s="16">
        <f>計算!V780-計算!AF780</f>
        <v/>
      </c>
      <c r="E763" s="16">
        <f>計算!AP780-計算!AZ780</f>
        <v/>
      </c>
      <c r="F763" s="16">
        <f>計算!AK780</f>
        <v/>
      </c>
      <c r="G763" s="16">
        <f>計算!Q780</f>
        <v/>
      </c>
      <c r="H763" s="17">
        <f>B763/550000</f>
        <v/>
      </c>
    </row>
    <row r="764">
      <c r="A764" s="16" t="n">
        <v>9610000</v>
      </c>
      <c r="B764" s="16">
        <f>計算!V781-計算!AP781</f>
        <v/>
      </c>
      <c r="C764" s="16">
        <f>計算!AF781-計算!AP781</f>
        <v/>
      </c>
      <c r="D764" s="16">
        <f>計算!V781-計算!AF781</f>
        <v/>
      </c>
      <c r="E764" s="16">
        <f>計算!AP781-計算!AZ781</f>
        <v/>
      </c>
      <c r="F764" s="16">
        <f>計算!AK781</f>
        <v/>
      </c>
      <c r="G764" s="16">
        <f>計算!Q781</f>
        <v/>
      </c>
      <c r="H764" s="17">
        <f>B764/550000</f>
        <v/>
      </c>
    </row>
    <row r="765">
      <c r="A765" s="16" t="n">
        <v>9620000</v>
      </c>
      <c r="B765" s="16">
        <f>計算!V782-計算!AP782</f>
        <v/>
      </c>
      <c r="C765" s="16">
        <f>計算!AF782-計算!AP782</f>
        <v/>
      </c>
      <c r="D765" s="16">
        <f>計算!V782-計算!AF782</f>
        <v/>
      </c>
      <c r="E765" s="16">
        <f>計算!AP782-計算!AZ782</f>
        <v/>
      </c>
      <c r="F765" s="16">
        <f>計算!AK782</f>
        <v/>
      </c>
      <c r="G765" s="16">
        <f>計算!Q782</f>
        <v/>
      </c>
      <c r="H765" s="17">
        <f>B765/550000</f>
        <v/>
      </c>
    </row>
    <row r="766">
      <c r="A766" s="16" t="n">
        <v>9630000</v>
      </c>
      <c r="B766" s="16">
        <f>計算!V783-計算!AP783</f>
        <v/>
      </c>
      <c r="C766" s="16">
        <f>計算!AF783-計算!AP783</f>
        <v/>
      </c>
      <c r="D766" s="16">
        <f>計算!V783-計算!AF783</f>
        <v/>
      </c>
      <c r="E766" s="16">
        <f>計算!AP783-計算!AZ783</f>
        <v/>
      </c>
      <c r="F766" s="16">
        <f>計算!AK783</f>
        <v/>
      </c>
      <c r="G766" s="16">
        <f>計算!Q783</f>
        <v/>
      </c>
      <c r="H766" s="17">
        <f>B766/550000</f>
        <v/>
      </c>
    </row>
    <row r="767">
      <c r="A767" s="16" t="n">
        <v>9640000</v>
      </c>
      <c r="B767" s="16">
        <f>計算!V784-計算!AP784</f>
        <v/>
      </c>
      <c r="C767" s="16">
        <f>計算!AF784-計算!AP784</f>
        <v/>
      </c>
      <c r="D767" s="16">
        <f>計算!V784-計算!AF784</f>
        <v/>
      </c>
      <c r="E767" s="16">
        <f>計算!AP784-計算!AZ784</f>
        <v/>
      </c>
      <c r="F767" s="16">
        <f>計算!AK784</f>
        <v/>
      </c>
      <c r="G767" s="16">
        <f>計算!Q784</f>
        <v/>
      </c>
      <c r="H767" s="17">
        <f>B767/550000</f>
        <v/>
      </c>
    </row>
    <row r="768">
      <c r="A768" s="16" t="n">
        <v>9650000</v>
      </c>
      <c r="B768" s="16">
        <f>計算!V785-計算!AP785</f>
        <v/>
      </c>
      <c r="C768" s="16">
        <f>計算!AF785-計算!AP785</f>
        <v/>
      </c>
      <c r="D768" s="16">
        <f>計算!V785-計算!AF785</f>
        <v/>
      </c>
      <c r="E768" s="16">
        <f>計算!AP785-計算!AZ785</f>
        <v/>
      </c>
      <c r="F768" s="16">
        <f>計算!AK785</f>
        <v/>
      </c>
      <c r="G768" s="16">
        <f>計算!Q785</f>
        <v/>
      </c>
      <c r="H768" s="17">
        <f>B768/550000</f>
        <v/>
      </c>
    </row>
    <row r="769">
      <c r="A769" s="16" t="n">
        <v>9660000</v>
      </c>
      <c r="B769" s="16">
        <f>計算!V786-計算!AP786</f>
        <v/>
      </c>
      <c r="C769" s="16">
        <f>計算!AF786-計算!AP786</f>
        <v/>
      </c>
      <c r="D769" s="16">
        <f>計算!V786-計算!AF786</f>
        <v/>
      </c>
      <c r="E769" s="16">
        <f>計算!AP786-計算!AZ786</f>
        <v/>
      </c>
      <c r="F769" s="16">
        <f>計算!AK786</f>
        <v/>
      </c>
      <c r="G769" s="16">
        <f>計算!Q786</f>
        <v/>
      </c>
      <c r="H769" s="17">
        <f>B769/550000</f>
        <v/>
      </c>
    </row>
    <row r="770">
      <c r="A770" s="16" t="n">
        <v>9670000</v>
      </c>
      <c r="B770" s="16">
        <f>計算!V787-計算!AP787</f>
        <v/>
      </c>
      <c r="C770" s="16">
        <f>計算!AF787-計算!AP787</f>
        <v/>
      </c>
      <c r="D770" s="16">
        <f>計算!V787-計算!AF787</f>
        <v/>
      </c>
      <c r="E770" s="16">
        <f>計算!AP787-計算!AZ787</f>
        <v/>
      </c>
      <c r="F770" s="16">
        <f>計算!AK787</f>
        <v/>
      </c>
      <c r="G770" s="16">
        <f>計算!Q787</f>
        <v/>
      </c>
      <c r="H770" s="17">
        <f>B770/550000</f>
        <v/>
      </c>
    </row>
    <row r="771">
      <c r="A771" s="16" t="n">
        <v>9680000</v>
      </c>
      <c r="B771" s="16">
        <f>計算!V788-計算!AP788</f>
        <v/>
      </c>
      <c r="C771" s="16">
        <f>計算!AF788-計算!AP788</f>
        <v/>
      </c>
      <c r="D771" s="16">
        <f>計算!V788-計算!AF788</f>
        <v/>
      </c>
      <c r="E771" s="16">
        <f>計算!AP788-計算!AZ788</f>
        <v/>
      </c>
      <c r="F771" s="16">
        <f>計算!AK788</f>
        <v/>
      </c>
      <c r="G771" s="16">
        <f>計算!Q788</f>
        <v/>
      </c>
      <c r="H771" s="17">
        <f>B771/550000</f>
        <v/>
      </c>
    </row>
    <row r="772">
      <c r="A772" s="16" t="n">
        <v>9690000</v>
      </c>
      <c r="B772" s="16">
        <f>計算!V789-計算!AP789</f>
        <v/>
      </c>
      <c r="C772" s="16">
        <f>計算!AF789-計算!AP789</f>
        <v/>
      </c>
      <c r="D772" s="16">
        <f>計算!V789-計算!AF789</f>
        <v/>
      </c>
      <c r="E772" s="16">
        <f>計算!AP789-計算!AZ789</f>
        <v/>
      </c>
      <c r="F772" s="16">
        <f>計算!AK789</f>
        <v/>
      </c>
      <c r="G772" s="16">
        <f>計算!Q789</f>
        <v/>
      </c>
      <c r="H772" s="17">
        <f>B772/550000</f>
        <v/>
      </c>
    </row>
    <row r="773">
      <c r="A773" s="16" t="n">
        <v>9700000</v>
      </c>
      <c r="B773" s="16">
        <f>計算!V790-計算!AP790</f>
        <v/>
      </c>
      <c r="C773" s="16">
        <f>計算!AF790-計算!AP790</f>
        <v/>
      </c>
      <c r="D773" s="16">
        <f>計算!V790-計算!AF790</f>
        <v/>
      </c>
      <c r="E773" s="16">
        <f>計算!AP790-計算!AZ790</f>
        <v/>
      </c>
      <c r="F773" s="16">
        <f>計算!AK790</f>
        <v/>
      </c>
      <c r="G773" s="16">
        <f>計算!Q790</f>
        <v/>
      </c>
      <c r="H773" s="17">
        <f>B773/550000</f>
        <v/>
      </c>
    </row>
    <row r="774">
      <c r="A774" s="16" t="n">
        <v>9710000</v>
      </c>
      <c r="B774" s="16">
        <f>計算!V791-計算!AP791</f>
        <v/>
      </c>
      <c r="C774" s="16">
        <f>計算!AF791-計算!AP791</f>
        <v/>
      </c>
      <c r="D774" s="16">
        <f>計算!V791-計算!AF791</f>
        <v/>
      </c>
      <c r="E774" s="16">
        <f>計算!AP791-計算!AZ791</f>
        <v/>
      </c>
      <c r="F774" s="16">
        <f>計算!AK791</f>
        <v/>
      </c>
      <c r="G774" s="16">
        <f>計算!Q791</f>
        <v/>
      </c>
      <c r="H774" s="17">
        <f>B774/550000</f>
        <v/>
      </c>
    </row>
    <row r="775">
      <c r="A775" s="16" t="n">
        <v>9720000</v>
      </c>
      <c r="B775" s="16">
        <f>計算!V792-計算!AP792</f>
        <v/>
      </c>
      <c r="C775" s="16">
        <f>計算!AF792-計算!AP792</f>
        <v/>
      </c>
      <c r="D775" s="16">
        <f>計算!V792-計算!AF792</f>
        <v/>
      </c>
      <c r="E775" s="16">
        <f>計算!AP792-計算!AZ792</f>
        <v/>
      </c>
      <c r="F775" s="16">
        <f>計算!AK792</f>
        <v/>
      </c>
      <c r="G775" s="16">
        <f>計算!Q792</f>
        <v/>
      </c>
      <c r="H775" s="17">
        <f>B775/550000</f>
        <v/>
      </c>
    </row>
    <row r="776">
      <c r="A776" s="16" t="n">
        <v>9730000</v>
      </c>
      <c r="B776" s="16">
        <f>計算!V793-計算!AP793</f>
        <v/>
      </c>
      <c r="C776" s="16">
        <f>計算!AF793-計算!AP793</f>
        <v/>
      </c>
      <c r="D776" s="16">
        <f>計算!V793-計算!AF793</f>
        <v/>
      </c>
      <c r="E776" s="16">
        <f>計算!AP793-計算!AZ793</f>
        <v/>
      </c>
      <c r="F776" s="16">
        <f>計算!AK793</f>
        <v/>
      </c>
      <c r="G776" s="16">
        <f>計算!Q793</f>
        <v/>
      </c>
      <c r="H776" s="17">
        <f>B776/550000</f>
        <v/>
      </c>
    </row>
    <row r="777">
      <c r="A777" s="16" t="n">
        <v>9740000</v>
      </c>
      <c r="B777" s="16">
        <f>計算!V794-計算!AP794</f>
        <v/>
      </c>
      <c r="C777" s="16">
        <f>計算!AF794-計算!AP794</f>
        <v/>
      </c>
      <c r="D777" s="16">
        <f>計算!V794-計算!AF794</f>
        <v/>
      </c>
      <c r="E777" s="16">
        <f>計算!AP794-計算!AZ794</f>
        <v/>
      </c>
      <c r="F777" s="16">
        <f>計算!AK794</f>
        <v/>
      </c>
      <c r="G777" s="16">
        <f>計算!Q794</f>
        <v/>
      </c>
      <c r="H777" s="17">
        <f>B777/550000</f>
        <v/>
      </c>
    </row>
    <row r="778">
      <c r="A778" s="16" t="n">
        <v>9750000</v>
      </c>
      <c r="B778" s="16">
        <f>計算!V795-計算!AP795</f>
        <v/>
      </c>
      <c r="C778" s="16">
        <f>計算!AF795-計算!AP795</f>
        <v/>
      </c>
      <c r="D778" s="16">
        <f>計算!V795-計算!AF795</f>
        <v/>
      </c>
      <c r="E778" s="16">
        <f>計算!AP795-計算!AZ795</f>
        <v/>
      </c>
      <c r="F778" s="16">
        <f>計算!AK795</f>
        <v/>
      </c>
      <c r="G778" s="16">
        <f>計算!Q795</f>
        <v/>
      </c>
      <c r="H778" s="17">
        <f>B778/550000</f>
        <v/>
      </c>
    </row>
    <row r="779">
      <c r="A779" s="16" t="n">
        <v>9760000</v>
      </c>
      <c r="B779" s="16">
        <f>計算!V796-計算!AP796</f>
        <v/>
      </c>
      <c r="C779" s="16">
        <f>計算!AF796-計算!AP796</f>
        <v/>
      </c>
      <c r="D779" s="16">
        <f>計算!V796-計算!AF796</f>
        <v/>
      </c>
      <c r="E779" s="16">
        <f>計算!AP796-計算!AZ796</f>
        <v/>
      </c>
      <c r="F779" s="16">
        <f>計算!AK796</f>
        <v/>
      </c>
      <c r="G779" s="16">
        <f>計算!Q796</f>
        <v/>
      </c>
      <c r="H779" s="17">
        <f>B779/550000</f>
        <v/>
      </c>
    </row>
    <row r="780">
      <c r="A780" s="16" t="n">
        <v>9770000</v>
      </c>
      <c r="B780" s="16">
        <f>計算!V797-計算!AP797</f>
        <v/>
      </c>
      <c r="C780" s="16">
        <f>計算!AF797-計算!AP797</f>
        <v/>
      </c>
      <c r="D780" s="16">
        <f>計算!V797-計算!AF797</f>
        <v/>
      </c>
      <c r="E780" s="16">
        <f>計算!AP797-計算!AZ797</f>
        <v/>
      </c>
      <c r="F780" s="16">
        <f>計算!AK797</f>
        <v/>
      </c>
      <c r="G780" s="16">
        <f>計算!Q797</f>
        <v/>
      </c>
      <c r="H780" s="17">
        <f>B780/550000</f>
        <v/>
      </c>
    </row>
    <row r="781">
      <c r="A781" s="16" t="n">
        <v>9780000</v>
      </c>
      <c r="B781" s="16">
        <f>計算!V798-計算!AP798</f>
        <v/>
      </c>
      <c r="C781" s="16">
        <f>計算!AF798-計算!AP798</f>
        <v/>
      </c>
      <c r="D781" s="16">
        <f>計算!V798-計算!AF798</f>
        <v/>
      </c>
      <c r="E781" s="16">
        <f>計算!AP798-計算!AZ798</f>
        <v/>
      </c>
      <c r="F781" s="16">
        <f>計算!AK798</f>
        <v/>
      </c>
      <c r="G781" s="16">
        <f>計算!Q798</f>
        <v/>
      </c>
      <c r="H781" s="17">
        <f>B781/550000</f>
        <v/>
      </c>
    </row>
    <row r="782">
      <c r="A782" s="16" t="n">
        <v>9790000</v>
      </c>
      <c r="B782" s="16">
        <f>計算!V799-計算!AP799</f>
        <v/>
      </c>
      <c r="C782" s="16">
        <f>計算!AF799-計算!AP799</f>
        <v/>
      </c>
      <c r="D782" s="16">
        <f>計算!V799-計算!AF799</f>
        <v/>
      </c>
      <c r="E782" s="16">
        <f>計算!AP799-計算!AZ799</f>
        <v/>
      </c>
      <c r="F782" s="16">
        <f>計算!AK799</f>
        <v/>
      </c>
      <c r="G782" s="16">
        <f>計算!Q799</f>
        <v/>
      </c>
      <c r="H782" s="17">
        <f>B782/550000</f>
        <v/>
      </c>
    </row>
    <row r="783">
      <c r="A783" s="16" t="n">
        <v>9800000</v>
      </c>
      <c r="B783" s="16">
        <f>計算!V800-計算!AP800</f>
        <v/>
      </c>
      <c r="C783" s="16">
        <f>計算!AF800-計算!AP800</f>
        <v/>
      </c>
      <c r="D783" s="16">
        <f>計算!V800-計算!AF800</f>
        <v/>
      </c>
      <c r="E783" s="16">
        <f>計算!AP800-計算!AZ800</f>
        <v/>
      </c>
      <c r="F783" s="16">
        <f>計算!AK800</f>
        <v/>
      </c>
      <c r="G783" s="16">
        <f>計算!Q800</f>
        <v/>
      </c>
      <c r="H783" s="17">
        <f>B783/550000</f>
        <v/>
      </c>
    </row>
    <row r="784">
      <c r="A784" s="16" t="n">
        <v>9810000</v>
      </c>
      <c r="B784" s="16">
        <f>計算!V801-計算!AP801</f>
        <v/>
      </c>
      <c r="C784" s="16">
        <f>計算!AF801-計算!AP801</f>
        <v/>
      </c>
      <c r="D784" s="16">
        <f>計算!V801-計算!AF801</f>
        <v/>
      </c>
      <c r="E784" s="16">
        <f>計算!AP801-計算!AZ801</f>
        <v/>
      </c>
      <c r="F784" s="16">
        <f>計算!AK801</f>
        <v/>
      </c>
      <c r="G784" s="16">
        <f>計算!Q801</f>
        <v/>
      </c>
      <c r="H784" s="17">
        <f>B784/550000</f>
        <v/>
      </c>
    </row>
    <row r="785">
      <c r="A785" s="16" t="n">
        <v>9820000</v>
      </c>
      <c r="B785" s="16">
        <f>計算!V802-計算!AP802</f>
        <v/>
      </c>
      <c r="C785" s="16">
        <f>計算!AF802-計算!AP802</f>
        <v/>
      </c>
      <c r="D785" s="16">
        <f>計算!V802-計算!AF802</f>
        <v/>
      </c>
      <c r="E785" s="16">
        <f>計算!AP802-計算!AZ802</f>
        <v/>
      </c>
      <c r="F785" s="16">
        <f>計算!AK802</f>
        <v/>
      </c>
      <c r="G785" s="16">
        <f>計算!Q802</f>
        <v/>
      </c>
      <c r="H785" s="17">
        <f>B785/550000</f>
        <v/>
      </c>
    </row>
    <row r="786">
      <c r="A786" s="16" t="n">
        <v>9830000</v>
      </c>
      <c r="B786" s="16">
        <f>計算!V803-計算!AP803</f>
        <v/>
      </c>
      <c r="C786" s="16">
        <f>計算!AF803-計算!AP803</f>
        <v/>
      </c>
      <c r="D786" s="16">
        <f>計算!V803-計算!AF803</f>
        <v/>
      </c>
      <c r="E786" s="16">
        <f>計算!AP803-計算!AZ803</f>
        <v/>
      </c>
      <c r="F786" s="16">
        <f>計算!AK803</f>
        <v/>
      </c>
      <c r="G786" s="16">
        <f>計算!Q803</f>
        <v/>
      </c>
      <c r="H786" s="17">
        <f>B786/550000</f>
        <v/>
      </c>
    </row>
    <row r="787">
      <c r="A787" s="16" t="n">
        <v>9840000</v>
      </c>
      <c r="B787" s="16">
        <f>計算!V804-計算!AP804</f>
        <v/>
      </c>
      <c r="C787" s="16">
        <f>計算!AF804-計算!AP804</f>
        <v/>
      </c>
      <c r="D787" s="16">
        <f>計算!V804-計算!AF804</f>
        <v/>
      </c>
      <c r="E787" s="16">
        <f>計算!AP804-計算!AZ804</f>
        <v/>
      </c>
      <c r="F787" s="16">
        <f>計算!AK804</f>
        <v/>
      </c>
      <c r="G787" s="16">
        <f>計算!Q804</f>
        <v/>
      </c>
      <c r="H787" s="17">
        <f>B787/550000</f>
        <v/>
      </c>
    </row>
    <row r="788">
      <c r="A788" s="16" t="n">
        <v>9850000</v>
      </c>
      <c r="B788" s="16">
        <f>計算!V805-計算!AP805</f>
        <v/>
      </c>
      <c r="C788" s="16">
        <f>計算!AF805-計算!AP805</f>
        <v/>
      </c>
      <c r="D788" s="16">
        <f>計算!V805-計算!AF805</f>
        <v/>
      </c>
      <c r="E788" s="16">
        <f>計算!AP805-計算!AZ805</f>
        <v/>
      </c>
      <c r="F788" s="16">
        <f>計算!AK805</f>
        <v/>
      </c>
      <c r="G788" s="16">
        <f>計算!Q805</f>
        <v/>
      </c>
      <c r="H788" s="17">
        <f>B788/550000</f>
        <v/>
      </c>
    </row>
    <row r="789">
      <c r="A789" s="16" t="n">
        <v>9860000</v>
      </c>
      <c r="B789" s="16">
        <f>計算!V806-計算!AP806</f>
        <v/>
      </c>
      <c r="C789" s="16">
        <f>計算!AF806-計算!AP806</f>
        <v/>
      </c>
      <c r="D789" s="16">
        <f>計算!V806-計算!AF806</f>
        <v/>
      </c>
      <c r="E789" s="16">
        <f>計算!AP806-計算!AZ806</f>
        <v/>
      </c>
      <c r="F789" s="16">
        <f>計算!AK806</f>
        <v/>
      </c>
      <c r="G789" s="16">
        <f>計算!Q806</f>
        <v/>
      </c>
      <c r="H789" s="17">
        <f>B789/550000</f>
        <v/>
      </c>
    </row>
    <row r="790">
      <c r="A790" s="16" t="n">
        <v>9870000</v>
      </c>
      <c r="B790" s="16">
        <f>計算!V807-計算!AP807</f>
        <v/>
      </c>
      <c r="C790" s="16">
        <f>計算!AF807-計算!AP807</f>
        <v/>
      </c>
      <c r="D790" s="16">
        <f>計算!V807-計算!AF807</f>
        <v/>
      </c>
      <c r="E790" s="16">
        <f>計算!AP807-計算!AZ807</f>
        <v/>
      </c>
      <c r="F790" s="16">
        <f>計算!AK807</f>
        <v/>
      </c>
      <c r="G790" s="16">
        <f>計算!Q807</f>
        <v/>
      </c>
      <c r="H790" s="17">
        <f>B790/550000</f>
        <v/>
      </c>
    </row>
    <row r="791">
      <c r="A791" s="16" t="n">
        <v>9880000</v>
      </c>
      <c r="B791" s="16">
        <f>計算!V808-計算!AP808</f>
        <v/>
      </c>
      <c r="C791" s="16">
        <f>計算!AF808-計算!AP808</f>
        <v/>
      </c>
      <c r="D791" s="16">
        <f>計算!V808-計算!AF808</f>
        <v/>
      </c>
      <c r="E791" s="16">
        <f>計算!AP808-計算!AZ808</f>
        <v/>
      </c>
      <c r="F791" s="16">
        <f>計算!AK808</f>
        <v/>
      </c>
      <c r="G791" s="16">
        <f>計算!Q808</f>
        <v/>
      </c>
      <c r="H791" s="17">
        <f>B791/550000</f>
        <v/>
      </c>
    </row>
    <row r="792">
      <c r="A792" s="16" t="n">
        <v>9890000</v>
      </c>
      <c r="B792" s="16">
        <f>計算!V809-計算!AP809</f>
        <v/>
      </c>
      <c r="C792" s="16">
        <f>計算!AF809-計算!AP809</f>
        <v/>
      </c>
      <c r="D792" s="16">
        <f>計算!V809-計算!AF809</f>
        <v/>
      </c>
      <c r="E792" s="16">
        <f>計算!AP809-計算!AZ809</f>
        <v/>
      </c>
      <c r="F792" s="16">
        <f>計算!AK809</f>
        <v/>
      </c>
      <c r="G792" s="16">
        <f>計算!Q809</f>
        <v/>
      </c>
      <c r="H792" s="17">
        <f>B792/550000</f>
        <v/>
      </c>
    </row>
    <row r="793">
      <c r="A793" s="16" t="n">
        <v>9900000</v>
      </c>
      <c r="B793" s="16">
        <f>計算!V810-計算!AP810</f>
        <v/>
      </c>
      <c r="C793" s="16">
        <f>計算!AF810-計算!AP810</f>
        <v/>
      </c>
      <c r="D793" s="16">
        <f>計算!V810-計算!AF810</f>
        <v/>
      </c>
      <c r="E793" s="16">
        <f>計算!AP810-計算!AZ810</f>
        <v/>
      </c>
      <c r="F793" s="16">
        <f>計算!AK810</f>
        <v/>
      </c>
      <c r="G793" s="16">
        <f>計算!Q810</f>
        <v/>
      </c>
      <c r="H793" s="17">
        <f>B793/550000</f>
        <v/>
      </c>
    </row>
    <row r="794">
      <c r="A794" s="16" t="n">
        <v>9910000</v>
      </c>
      <c r="B794" s="16">
        <f>計算!V811-計算!AP811</f>
        <v/>
      </c>
      <c r="C794" s="16">
        <f>計算!AF811-計算!AP811</f>
        <v/>
      </c>
      <c r="D794" s="16">
        <f>計算!V811-計算!AF811</f>
        <v/>
      </c>
      <c r="E794" s="16">
        <f>計算!AP811-計算!AZ811</f>
        <v/>
      </c>
      <c r="F794" s="16">
        <f>計算!AK811</f>
        <v/>
      </c>
      <c r="G794" s="16">
        <f>計算!Q811</f>
        <v/>
      </c>
      <c r="H794" s="17">
        <f>B794/550000</f>
        <v/>
      </c>
    </row>
    <row r="795">
      <c r="A795" s="16" t="n">
        <v>9920000</v>
      </c>
      <c r="B795" s="16">
        <f>計算!V812-計算!AP812</f>
        <v/>
      </c>
      <c r="C795" s="16">
        <f>計算!AF812-計算!AP812</f>
        <v/>
      </c>
      <c r="D795" s="16">
        <f>計算!V812-計算!AF812</f>
        <v/>
      </c>
      <c r="E795" s="16">
        <f>計算!AP812-計算!AZ812</f>
        <v/>
      </c>
      <c r="F795" s="16">
        <f>計算!AK812</f>
        <v/>
      </c>
      <c r="G795" s="16">
        <f>計算!Q812</f>
        <v/>
      </c>
      <c r="H795" s="17">
        <f>B795/550000</f>
        <v/>
      </c>
    </row>
    <row r="796">
      <c r="A796" s="16" t="n">
        <v>9930000</v>
      </c>
      <c r="B796" s="16">
        <f>計算!V813-計算!AP813</f>
        <v/>
      </c>
      <c r="C796" s="16">
        <f>計算!AF813-計算!AP813</f>
        <v/>
      </c>
      <c r="D796" s="16">
        <f>計算!V813-計算!AF813</f>
        <v/>
      </c>
      <c r="E796" s="16">
        <f>計算!AP813-計算!AZ813</f>
        <v/>
      </c>
      <c r="F796" s="16">
        <f>計算!AK813</f>
        <v/>
      </c>
      <c r="G796" s="16">
        <f>計算!Q813</f>
        <v/>
      </c>
      <c r="H796" s="17">
        <f>B796/550000</f>
        <v/>
      </c>
    </row>
    <row r="797">
      <c r="A797" s="16" t="n">
        <v>9940000</v>
      </c>
      <c r="B797" s="16">
        <f>計算!V814-計算!AP814</f>
        <v/>
      </c>
      <c r="C797" s="16">
        <f>計算!AF814-計算!AP814</f>
        <v/>
      </c>
      <c r="D797" s="16">
        <f>計算!V814-計算!AF814</f>
        <v/>
      </c>
      <c r="E797" s="16">
        <f>計算!AP814-計算!AZ814</f>
        <v/>
      </c>
      <c r="F797" s="16">
        <f>計算!AK814</f>
        <v/>
      </c>
      <c r="G797" s="16">
        <f>計算!Q814</f>
        <v/>
      </c>
      <c r="H797" s="17">
        <f>B797/550000</f>
        <v/>
      </c>
    </row>
    <row r="798">
      <c r="A798" s="16" t="n">
        <v>9950000</v>
      </c>
      <c r="B798" s="16">
        <f>計算!V815-計算!AP815</f>
        <v/>
      </c>
      <c r="C798" s="16">
        <f>計算!AF815-計算!AP815</f>
        <v/>
      </c>
      <c r="D798" s="16">
        <f>計算!V815-計算!AF815</f>
        <v/>
      </c>
      <c r="E798" s="16">
        <f>計算!AP815-計算!AZ815</f>
        <v/>
      </c>
      <c r="F798" s="16">
        <f>計算!AK815</f>
        <v/>
      </c>
      <c r="G798" s="16">
        <f>計算!Q815</f>
        <v/>
      </c>
      <c r="H798" s="17">
        <f>B798/550000</f>
        <v/>
      </c>
    </row>
    <row r="799">
      <c r="A799" s="16" t="n">
        <v>9960000</v>
      </c>
      <c r="B799" s="16">
        <f>計算!V816-計算!AP816</f>
        <v/>
      </c>
      <c r="C799" s="16">
        <f>計算!AF816-計算!AP816</f>
        <v/>
      </c>
      <c r="D799" s="16">
        <f>計算!V816-計算!AF816</f>
        <v/>
      </c>
      <c r="E799" s="16">
        <f>計算!AP816-計算!AZ816</f>
        <v/>
      </c>
      <c r="F799" s="16">
        <f>計算!AK816</f>
        <v/>
      </c>
      <c r="G799" s="16">
        <f>計算!Q816</f>
        <v/>
      </c>
      <c r="H799" s="17">
        <f>B799/550000</f>
        <v/>
      </c>
    </row>
    <row r="800">
      <c r="A800" s="16" t="n">
        <v>9970000</v>
      </c>
      <c r="B800" s="16">
        <f>計算!V817-計算!AP817</f>
        <v/>
      </c>
      <c r="C800" s="16">
        <f>計算!AF817-計算!AP817</f>
        <v/>
      </c>
      <c r="D800" s="16">
        <f>計算!V817-計算!AF817</f>
        <v/>
      </c>
      <c r="E800" s="16">
        <f>計算!AP817-計算!AZ817</f>
        <v/>
      </c>
      <c r="F800" s="16">
        <f>計算!AK817</f>
        <v/>
      </c>
      <c r="G800" s="16">
        <f>計算!Q817</f>
        <v/>
      </c>
      <c r="H800" s="17">
        <f>B800/550000</f>
        <v/>
      </c>
    </row>
    <row r="801">
      <c r="A801" s="16" t="n">
        <v>9980000</v>
      </c>
      <c r="B801" s="16">
        <f>計算!V818-計算!AP818</f>
        <v/>
      </c>
      <c r="C801" s="16">
        <f>計算!AF818-計算!AP818</f>
        <v/>
      </c>
      <c r="D801" s="16">
        <f>計算!V818-計算!AF818</f>
        <v/>
      </c>
      <c r="E801" s="16">
        <f>計算!AP818-計算!AZ818</f>
        <v/>
      </c>
      <c r="F801" s="16">
        <f>計算!AK818</f>
        <v/>
      </c>
      <c r="G801" s="16">
        <f>計算!Q818</f>
        <v/>
      </c>
      <c r="H801" s="17">
        <f>B801/550000</f>
        <v/>
      </c>
    </row>
    <row r="802">
      <c r="A802" s="16" t="n">
        <v>9990000</v>
      </c>
      <c r="B802" s="16">
        <f>計算!V819-計算!AP819</f>
        <v/>
      </c>
      <c r="C802" s="16">
        <f>計算!AF819-計算!AP819</f>
        <v/>
      </c>
      <c r="D802" s="16">
        <f>計算!V819-計算!AF819</f>
        <v/>
      </c>
      <c r="E802" s="16">
        <f>計算!AP819-計算!AZ819</f>
        <v/>
      </c>
      <c r="F802" s="16">
        <f>計算!AK819</f>
        <v/>
      </c>
      <c r="G802" s="16">
        <f>計算!Q819</f>
        <v/>
      </c>
      <c r="H802" s="17">
        <f>B802/550000</f>
        <v/>
      </c>
    </row>
    <row r="803">
      <c r="A803" s="16" t="n">
        <v>10000000</v>
      </c>
      <c r="B803" s="16">
        <f>計算!V820-計算!AP820</f>
        <v/>
      </c>
      <c r="C803" s="16">
        <f>計算!AF820-計算!AP820</f>
        <v/>
      </c>
      <c r="D803" s="16">
        <f>計算!V820-計算!AF820</f>
        <v/>
      </c>
      <c r="E803" s="16">
        <f>計算!AP820-計算!AZ820</f>
        <v/>
      </c>
      <c r="F803" s="16">
        <f>計算!AK820</f>
        <v/>
      </c>
      <c r="G803" s="16">
        <f>計算!Q820</f>
        <v/>
      </c>
      <c r="H803" s="17">
        <f>B803/550000</f>
        <v/>
      </c>
    </row>
    <row r="804">
      <c r="A804" s="16" t="n">
        <v>10010000</v>
      </c>
      <c r="B804" s="16">
        <f>計算!V821-計算!AP821</f>
        <v/>
      </c>
      <c r="C804" s="16">
        <f>計算!AF821-計算!AP821</f>
        <v/>
      </c>
      <c r="D804" s="16">
        <f>計算!V821-計算!AF821</f>
        <v/>
      </c>
      <c r="E804" s="16">
        <f>計算!AP821-計算!AZ821</f>
        <v/>
      </c>
      <c r="F804" s="16">
        <f>計算!AK821</f>
        <v/>
      </c>
      <c r="G804" s="16">
        <f>計算!Q821</f>
        <v/>
      </c>
      <c r="H804" s="17">
        <f>B804/550000</f>
        <v/>
      </c>
    </row>
    <row r="805">
      <c r="A805" s="16" t="n">
        <v>10020000</v>
      </c>
      <c r="B805" s="16">
        <f>計算!V822-計算!AP822</f>
        <v/>
      </c>
      <c r="C805" s="16">
        <f>計算!AF822-計算!AP822</f>
        <v/>
      </c>
      <c r="D805" s="16">
        <f>計算!V822-計算!AF822</f>
        <v/>
      </c>
      <c r="E805" s="16">
        <f>計算!AP822-計算!AZ822</f>
        <v/>
      </c>
      <c r="F805" s="16">
        <f>計算!AK822</f>
        <v/>
      </c>
      <c r="G805" s="16">
        <f>計算!Q822</f>
        <v/>
      </c>
      <c r="H805" s="17">
        <f>B805/550000</f>
        <v/>
      </c>
    </row>
    <row r="806">
      <c r="A806" s="16" t="n">
        <v>10030000</v>
      </c>
      <c r="B806" s="16">
        <f>計算!V823-計算!AP823</f>
        <v/>
      </c>
      <c r="C806" s="16">
        <f>計算!AF823-計算!AP823</f>
        <v/>
      </c>
      <c r="D806" s="16">
        <f>計算!V823-計算!AF823</f>
        <v/>
      </c>
      <c r="E806" s="16">
        <f>計算!AP823-計算!AZ823</f>
        <v/>
      </c>
      <c r="F806" s="16">
        <f>計算!AK823</f>
        <v/>
      </c>
      <c r="G806" s="16">
        <f>計算!Q823</f>
        <v/>
      </c>
      <c r="H806" s="17">
        <f>B806/550000</f>
        <v/>
      </c>
    </row>
    <row r="807">
      <c r="A807" s="16" t="n">
        <v>10040000</v>
      </c>
      <c r="B807" s="16">
        <f>計算!V824-計算!AP824</f>
        <v/>
      </c>
      <c r="C807" s="16">
        <f>計算!AF824-計算!AP824</f>
        <v/>
      </c>
      <c r="D807" s="16">
        <f>計算!V824-計算!AF824</f>
        <v/>
      </c>
      <c r="E807" s="16">
        <f>計算!AP824-計算!AZ824</f>
        <v/>
      </c>
      <c r="F807" s="16">
        <f>計算!AK824</f>
        <v/>
      </c>
      <c r="G807" s="16">
        <f>計算!Q824</f>
        <v/>
      </c>
      <c r="H807" s="17">
        <f>B807/550000</f>
        <v/>
      </c>
    </row>
    <row r="808">
      <c r="A808" s="16" t="n">
        <v>10050000</v>
      </c>
      <c r="B808" s="16">
        <f>計算!V825-計算!AP825</f>
        <v/>
      </c>
      <c r="C808" s="16">
        <f>計算!AF825-計算!AP825</f>
        <v/>
      </c>
      <c r="D808" s="16">
        <f>計算!V825-計算!AF825</f>
        <v/>
      </c>
      <c r="E808" s="16">
        <f>計算!AP825-計算!AZ825</f>
        <v/>
      </c>
      <c r="F808" s="16">
        <f>計算!AK825</f>
        <v/>
      </c>
      <c r="G808" s="16">
        <f>計算!Q825</f>
        <v/>
      </c>
      <c r="H808" s="17">
        <f>B808/550000</f>
        <v/>
      </c>
    </row>
    <row r="809">
      <c r="A809" s="16" t="n">
        <v>10060000</v>
      </c>
      <c r="B809" s="16">
        <f>計算!V826-計算!AP826</f>
        <v/>
      </c>
      <c r="C809" s="16">
        <f>計算!AF826-計算!AP826</f>
        <v/>
      </c>
      <c r="D809" s="16">
        <f>計算!V826-計算!AF826</f>
        <v/>
      </c>
      <c r="E809" s="16">
        <f>計算!AP826-計算!AZ826</f>
        <v/>
      </c>
      <c r="F809" s="16">
        <f>計算!AK826</f>
        <v/>
      </c>
      <c r="G809" s="16">
        <f>計算!Q826</f>
        <v/>
      </c>
      <c r="H809" s="17">
        <f>B809/550000</f>
        <v/>
      </c>
    </row>
    <row r="810">
      <c r="A810" s="16" t="n">
        <v>10070000</v>
      </c>
      <c r="B810" s="16">
        <f>計算!V827-計算!AP827</f>
        <v/>
      </c>
      <c r="C810" s="16">
        <f>計算!AF827-計算!AP827</f>
        <v/>
      </c>
      <c r="D810" s="16">
        <f>計算!V827-計算!AF827</f>
        <v/>
      </c>
      <c r="E810" s="16">
        <f>計算!AP827-計算!AZ827</f>
        <v/>
      </c>
      <c r="F810" s="16">
        <f>計算!AK827</f>
        <v/>
      </c>
      <c r="G810" s="16">
        <f>計算!Q827</f>
        <v/>
      </c>
      <c r="H810" s="17">
        <f>B810/550000</f>
        <v/>
      </c>
    </row>
    <row r="811">
      <c r="A811" s="16" t="n">
        <v>10080000</v>
      </c>
      <c r="B811" s="16">
        <f>計算!V828-計算!AP828</f>
        <v/>
      </c>
      <c r="C811" s="16">
        <f>計算!AF828-計算!AP828</f>
        <v/>
      </c>
      <c r="D811" s="16">
        <f>計算!V828-計算!AF828</f>
        <v/>
      </c>
      <c r="E811" s="16">
        <f>計算!AP828-計算!AZ828</f>
        <v/>
      </c>
      <c r="F811" s="16">
        <f>計算!AK828</f>
        <v/>
      </c>
      <c r="G811" s="16">
        <f>計算!Q828</f>
        <v/>
      </c>
      <c r="H811" s="17">
        <f>B811/550000</f>
        <v/>
      </c>
    </row>
    <row r="812">
      <c r="A812" s="16" t="n">
        <v>10090000</v>
      </c>
      <c r="B812" s="16">
        <f>計算!V829-計算!AP829</f>
        <v/>
      </c>
      <c r="C812" s="16">
        <f>計算!AF829-計算!AP829</f>
        <v/>
      </c>
      <c r="D812" s="16">
        <f>計算!V829-計算!AF829</f>
        <v/>
      </c>
      <c r="E812" s="16">
        <f>計算!AP829-計算!AZ829</f>
        <v/>
      </c>
      <c r="F812" s="16">
        <f>計算!AK829</f>
        <v/>
      </c>
      <c r="G812" s="16">
        <f>計算!Q829</f>
        <v/>
      </c>
      <c r="H812" s="17">
        <f>B812/550000</f>
        <v/>
      </c>
    </row>
    <row r="813">
      <c r="A813" s="16" t="n">
        <v>10100000</v>
      </c>
      <c r="B813" s="16">
        <f>計算!V830-計算!AP830</f>
        <v/>
      </c>
      <c r="C813" s="16">
        <f>計算!AF830-計算!AP830</f>
        <v/>
      </c>
      <c r="D813" s="16">
        <f>計算!V830-計算!AF830</f>
        <v/>
      </c>
      <c r="E813" s="16">
        <f>計算!AP830-計算!AZ830</f>
        <v/>
      </c>
      <c r="F813" s="16">
        <f>計算!AK830</f>
        <v/>
      </c>
      <c r="G813" s="16">
        <f>計算!Q830</f>
        <v/>
      </c>
      <c r="H813" s="17">
        <f>B813/550000</f>
        <v/>
      </c>
    </row>
    <row r="814">
      <c r="A814" s="16" t="n">
        <v>10110000</v>
      </c>
      <c r="B814" s="16">
        <f>計算!V831-計算!AP831</f>
        <v/>
      </c>
      <c r="C814" s="16">
        <f>計算!AF831-計算!AP831</f>
        <v/>
      </c>
      <c r="D814" s="16">
        <f>計算!V831-計算!AF831</f>
        <v/>
      </c>
      <c r="E814" s="16">
        <f>計算!AP831-計算!AZ831</f>
        <v/>
      </c>
      <c r="F814" s="16">
        <f>計算!AK831</f>
        <v/>
      </c>
      <c r="G814" s="16">
        <f>計算!Q831</f>
        <v/>
      </c>
      <c r="H814" s="17">
        <f>B814/550000</f>
        <v/>
      </c>
    </row>
    <row r="815">
      <c r="A815" s="16" t="n">
        <v>10120000</v>
      </c>
      <c r="B815" s="16">
        <f>計算!V832-計算!AP832</f>
        <v/>
      </c>
      <c r="C815" s="16">
        <f>計算!AF832-計算!AP832</f>
        <v/>
      </c>
      <c r="D815" s="16">
        <f>計算!V832-計算!AF832</f>
        <v/>
      </c>
      <c r="E815" s="16">
        <f>計算!AP832-計算!AZ832</f>
        <v/>
      </c>
      <c r="F815" s="16">
        <f>計算!AK832</f>
        <v/>
      </c>
      <c r="G815" s="16">
        <f>計算!Q832</f>
        <v/>
      </c>
      <c r="H815" s="17">
        <f>B815/550000</f>
        <v/>
      </c>
    </row>
    <row r="816">
      <c r="A816" s="16" t="n">
        <v>10130000</v>
      </c>
      <c r="B816" s="16">
        <f>計算!V833-計算!AP833</f>
        <v/>
      </c>
      <c r="C816" s="16">
        <f>計算!AF833-計算!AP833</f>
        <v/>
      </c>
      <c r="D816" s="16">
        <f>計算!V833-計算!AF833</f>
        <v/>
      </c>
      <c r="E816" s="16">
        <f>計算!AP833-計算!AZ833</f>
        <v/>
      </c>
      <c r="F816" s="16">
        <f>計算!AK833</f>
        <v/>
      </c>
      <c r="G816" s="16">
        <f>計算!Q833</f>
        <v/>
      </c>
      <c r="H816" s="17">
        <f>B816/550000</f>
        <v/>
      </c>
    </row>
    <row r="817">
      <c r="A817" s="16" t="n">
        <v>10140000</v>
      </c>
      <c r="B817" s="16">
        <f>計算!V834-計算!AP834</f>
        <v/>
      </c>
      <c r="C817" s="16">
        <f>計算!AF834-計算!AP834</f>
        <v/>
      </c>
      <c r="D817" s="16">
        <f>計算!V834-計算!AF834</f>
        <v/>
      </c>
      <c r="E817" s="16">
        <f>計算!AP834-計算!AZ834</f>
        <v/>
      </c>
      <c r="F817" s="16">
        <f>計算!AK834</f>
        <v/>
      </c>
      <c r="G817" s="16">
        <f>計算!Q834</f>
        <v/>
      </c>
      <c r="H817" s="17">
        <f>B817/550000</f>
        <v/>
      </c>
    </row>
    <row r="818">
      <c r="A818" s="16" t="n">
        <v>10150000</v>
      </c>
      <c r="B818" s="16">
        <f>計算!V835-計算!AP835</f>
        <v/>
      </c>
      <c r="C818" s="16">
        <f>計算!AF835-計算!AP835</f>
        <v/>
      </c>
      <c r="D818" s="16">
        <f>計算!V835-計算!AF835</f>
        <v/>
      </c>
      <c r="E818" s="16">
        <f>計算!AP835-計算!AZ835</f>
        <v/>
      </c>
      <c r="F818" s="16">
        <f>計算!AK835</f>
        <v/>
      </c>
      <c r="G818" s="16">
        <f>計算!Q835</f>
        <v/>
      </c>
      <c r="H818" s="17">
        <f>B818/550000</f>
        <v/>
      </c>
    </row>
    <row r="819">
      <c r="A819" s="16" t="n">
        <v>10160000</v>
      </c>
      <c r="B819" s="16">
        <f>計算!V836-計算!AP836</f>
        <v/>
      </c>
      <c r="C819" s="16">
        <f>計算!AF836-計算!AP836</f>
        <v/>
      </c>
      <c r="D819" s="16">
        <f>計算!V836-計算!AF836</f>
        <v/>
      </c>
      <c r="E819" s="16">
        <f>計算!AP836-計算!AZ836</f>
        <v/>
      </c>
      <c r="F819" s="16">
        <f>計算!AK836</f>
        <v/>
      </c>
      <c r="G819" s="16">
        <f>計算!Q836</f>
        <v/>
      </c>
      <c r="H819" s="17">
        <f>B819/550000</f>
        <v/>
      </c>
    </row>
    <row r="820">
      <c r="A820" s="16" t="n">
        <v>10170000</v>
      </c>
      <c r="B820" s="16">
        <f>計算!V837-計算!AP837</f>
        <v/>
      </c>
      <c r="C820" s="16">
        <f>計算!AF837-計算!AP837</f>
        <v/>
      </c>
      <c r="D820" s="16">
        <f>計算!V837-計算!AF837</f>
        <v/>
      </c>
      <c r="E820" s="16">
        <f>計算!AP837-計算!AZ837</f>
        <v/>
      </c>
      <c r="F820" s="16">
        <f>計算!AK837</f>
        <v/>
      </c>
      <c r="G820" s="16">
        <f>計算!Q837</f>
        <v/>
      </c>
      <c r="H820" s="17">
        <f>B820/550000</f>
        <v/>
      </c>
    </row>
    <row r="821">
      <c r="A821" s="16" t="n">
        <v>10180000</v>
      </c>
      <c r="B821" s="16">
        <f>計算!V838-計算!AP838</f>
        <v/>
      </c>
      <c r="C821" s="16">
        <f>計算!AF838-計算!AP838</f>
        <v/>
      </c>
      <c r="D821" s="16">
        <f>計算!V838-計算!AF838</f>
        <v/>
      </c>
      <c r="E821" s="16">
        <f>計算!AP838-計算!AZ838</f>
        <v/>
      </c>
      <c r="F821" s="16">
        <f>計算!AK838</f>
        <v/>
      </c>
      <c r="G821" s="16">
        <f>計算!Q838</f>
        <v/>
      </c>
      <c r="H821" s="17">
        <f>B821/550000</f>
        <v/>
      </c>
    </row>
    <row r="822">
      <c r="A822" s="16" t="n">
        <v>10190000</v>
      </c>
      <c r="B822" s="16">
        <f>計算!V839-計算!AP839</f>
        <v/>
      </c>
      <c r="C822" s="16">
        <f>計算!AF839-計算!AP839</f>
        <v/>
      </c>
      <c r="D822" s="16">
        <f>計算!V839-計算!AF839</f>
        <v/>
      </c>
      <c r="E822" s="16">
        <f>計算!AP839-計算!AZ839</f>
        <v/>
      </c>
      <c r="F822" s="16">
        <f>計算!AK839</f>
        <v/>
      </c>
      <c r="G822" s="16">
        <f>計算!Q839</f>
        <v/>
      </c>
      <c r="H822" s="17">
        <f>B822/550000</f>
        <v/>
      </c>
    </row>
    <row r="823">
      <c r="A823" s="16" t="n">
        <v>10200000</v>
      </c>
      <c r="B823" s="16">
        <f>計算!V840-計算!AP840</f>
        <v/>
      </c>
      <c r="C823" s="16">
        <f>計算!AF840-計算!AP840</f>
        <v/>
      </c>
      <c r="D823" s="16">
        <f>計算!V840-計算!AF840</f>
        <v/>
      </c>
      <c r="E823" s="16">
        <f>計算!AP840-計算!AZ840</f>
        <v/>
      </c>
      <c r="F823" s="16">
        <f>計算!AK840</f>
        <v/>
      </c>
      <c r="G823" s="16">
        <f>計算!Q840</f>
        <v/>
      </c>
      <c r="H823" s="17">
        <f>B823/550000</f>
        <v/>
      </c>
    </row>
    <row r="824">
      <c r="A824" s="16" t="n">
        <v>10210000</v>
      </c>
      <c r="B824" s="16">
        <f>計算!V841-計算!AP841</f>
        <v/>
      </c>
      <c r="C824" s="16">
        <f>計算!AF841-計算!AP841</f>
        <v/>
      </c>
      <c r="D824" s="16">
        <f>計算!V841-計算!AF841</f>
        <v/>
      </c>
      <c r="E824" s="16">
        <f>計算!AP841-計算!AZ841</f>
        <v/>
      </c>
      <c r="F824" s="16">
        <f>計算!AK841</f>
        <v/>
      </c>
      <c r="G824" s="16">
        <f>計算!Q841</f>
        <v/>
      </c>
      <c r="H824" s="17">
        <f>B824/550000</f>
        <v/>
      </c>
    </row>
    <row r="825">
      <c r="A825" s="16" t="n">
        <v>10220000</v>
      </c>
      <c r="B825" s="16">
        <f>計算!V842-計算!AP842</f>
        <v/>
      </c>
      <c r="C825" s="16">
        <f>計算!AF842-計算!AP842</f>
        <v/>
      </c>
      <c r="D825" s="16">
        <f>計算!V842-計算!AF842</f>
        <v/>
      </c>
      <c r="E825" s="16">
        <f>計算!AP842-計算!AZ842</f>
        <v/>
      </c>
      <c r="F825" s="16">
        <f>計算!AK842</f>
        <v/>
      </c>
      <c r="G825" s="16">
        <f>計算!Q842</f>
        <v/>
      </c>
      <c r="H825" s="17">
        <f>B825/550000</f>
        <v/>
      </c>
    </row>
    <row r="826">
      <c r="A826" s="16" t="n">
        <v>10230000</v>
      </c>
      <c r="B826" s="16">
        <f>計算!V843-計算!AP843</f>
        <v/>
      </c>
      <c r="C826" s="16">
        <f>計算!AF843-計算!AP843</f>
        <v/>
      </c>
      <c r="D826" s="16">
        <f>計算!V843-計算!AF843</f>
        <v/>
      </c>
      <c r="E826" s="16">
        <f>計算!AP843-計算!AZ843</f>
        <v/>
      </c>
      <c r="F826" s="16">
        <f>計算!AK843</f>
        <v/>
      </c>
      <c r="G826" s="16">
        <f>計算!Q843</f>
        <v/>
      </c>
      <c r="H826" s="17">
        <f>B826/550000</f>
        <v/>
      </c>
    </row>
    <row r="827">
      <c r="A827" s="16" t="n">
        <v>10240000</v>
      </c>
      <c r="B827" s="16">
        <f>計算!V844-計算!AP844</f>
        <v/>
      </c>
      <c r="C827" s="16">
        <f>計算!AF844-計算!AP844</f>
        <v/>
      </c>
      <c r="D827" s="16">
        <f>計算!V844-計算!AF844</f>
        <v/>
      </c>
      <c r="E827" s="16">
        <f>計算!AP844-計算!AZ844</f>
        <v/>
      </c>
      <c r="F827" s="16">
        <f>計算!AK844</f>
        <v/>
      </c>
      <c r="G827" s="16">
        <f>計算!Q844</f>
        <v/>
      </c>
      <c r="H827" s="17">
        <f>B827/550000</f>
        <v/>
      </c>
    </row>
    <row r="828">
      <c r="A828" s="16" t="n">
        <v>10250000</v>
      </c>
      <c r="B828" s="16">
        <f>計算!V845-計算!AP845</f>
        <v/>
      </c>
      <c r="C828" s="16">
        <f>計算!AF845-計算!AP845</f>
        <v/>
      </c>
      <c r="D828" s="16">
        <f>計算!V845-計算!AF845</f>
        <v/>
      </c>
      <c r="E828" s="16">
        <f>計算!AP845-計算!AZ845</f>
        <v/>
      </c>
      <c r="F828" s="16">
        <f>計算!AK845</f>
        <v/>
      </c>
      <c r="G828" s="16">
        <f>計算!Q845</f>
        <v/>
      </c>
      <c r="H828" s="17">
        <f>B828/550000</f>
        <v/>
      </c>
    </row>
    <row r="829">
      <c r="A829" s="16" t="n">
        <v>10260000</v>
      </c>
      <c r="B829" s="16">
        <f>計算!V846-計算!AP846</f>
        <v/>
      </c>
      <c r="C829" s="16">
        <f>計算!AF846-計算!AP846</f>
        <v/>
      </c>
      <c r="D829" s="16">
        <f>計算!V846-計算!AF846</f>
        <v/>
      </c>
      <c r="E829" s="16">
        <f>計算!AP846-計算!AZ846</f>
        <v/>
      </c>
      <c r="F829" s="16">
        <f>計算!AK846</f>
        <v/>
      </c>
      <c r="G829" s="16">
        <f>計算!Q846</f>
        <v/>
      </c>
      <c r="H829" s="17">
        <f>B829/550000</f>
        <v/>
      </c>
    </row>
    <row r="830">
      <c r="A830" s="16" t="n">
        <v>10270000</v>
      </c>
      <c r="B830" s="16">
        <f>計算!V847-計算!AP847</f>
        <v/>
      </c>
      <c r="C830" s="16">
        <f>計算!AF847-計算!AP847</f>
        <v/>
      </c>
      <c r="D830" s="16">
        <f>計算!V847-計算!AF847</f>
        <v/>
      </c>
      <c r="E830" s="16">
        <f>計算!AP847-計算!AZ847</f>
        <v/>
      </c>
      <c r="F830" s="16">
        <f>計算!AK847</f>
        <v/>
      </c>
      <c r="G830" s="16">
        <f>計算!Q847</f>
        <v/>
      </c>
      <c r="H830" s="17">
        <f>B830/550000</f>
        <v/>
      </c>
    </row>
    <row r="831">
      <c r="A831" s="16" t="n">
        <v>10280000</v>
      </c>
      <c r="B831" s="16">
        <f>計算!V848-計算!AP848</f>
        <v/>
      </c>
      <c r="C831" s="16">
        <f>計算!AF848-計算!AP848</f>
        <v/>
      </c>
      <c r="D831" s="16">
        <f>計算!V848-計算!AF848</f>
        <v/>
      </c>
      <c r="E831" s="16">
        <f>計算!AP848-計算!AZ848</f>
        <v/>
      </c>
      <c r="F831" s="16">
        <f>計算!AK848</f>
        <v/>
      </c>
      <c r="G831" s="16">
        <f>計算!Q848</f>
        <v/>
      </c>
      <c r="H831" s="17">
        <f>B831/550000</f>
        <v/>
      </c>
    </row>
    <row r="832">
      <c r="A832" s="16" t="n">
        <v>10290000</v>
      </c>
      <c r="B832" s="16">
        <f>計算!V849-計算!AP849</f>
        <v/>
      </c>
      <c r="C832" s="16">
        <f>計算!AF849-計算!AP849</f>
        <v/>
      </c>
      <c r="D832" s="16">
        <f>計算!V849-計算!AF849</f>
        <v/>
      </c>
      <c r="E832" s="16">
        <f>計算!AP849-計算!AZ849</f>
        <v/>
      </c>
      <c r="F832" s="16">
        <f>計算!AK849</f>
        <v/>
      </c>
      <c r="G832" s="16">
        <f>計算!Q849</f>
        <v/>
      </c>
      <c r="H832" s="17">
        <f>B832/550000</f>
        <v/>
      </c>
    </row>
    <row r="833">
      <c r="A833" s="16" t="n">
        <v>10300000</v>
      </c>
      <c r="B833" s="16">
        <f>計算!V850-計算!AP850</f>
        <v/>
      </c>
      <c r="C833" s="16">
        <f>計算!AF850-計算!AP850</f>
        <v/>
      </c>
      <c r="D833" s="16">
        <f>計算!V850-計算!AF850</f>
        <v/>
      </c>
      <c r="E833" s="16">
        <f>計算!AP850-計算!AZ850</f>
        <v/>
      </c>
      <c r="F833" s="16">
        <f>計算!AK850</f>
        <v/>
      </c>
      <c r="G833" s="16">
        <f>計算!Q850</f>
        <v/>
      </c>
      <c r="H833" s="17">
        <f>B833/550000</f>
        <v/>
      </c>
    </row>
    <row r="834">
      <c r="A834" s="16" t="n">
        <v>10310000</v>
      </c>
      <c r="B834" s="16">
        <f>計算!V851-計算!AP851</f>
        <v/>
      </c>
      <c r="C834" s="16">
        <f>計算!AF851-計算!AP851</f>
        <v/>
      </c>
      <c r="D834" s="16">
        <f>計算!V851-計算!AF851</f>
        <v/>
      </c>
      <c r="E834" s="16">
        <f>計算!AP851-計算!AZ851</f>
        <v/>
      </c>
      <c r="F834" s="16">
        <f>計算!AK851</f>
        <v/>
      </c>
      <c r="G834" s="16">
        <f>計算!Q851</f>
        <v/>
      </c>
      <c r="H834" s="17">
        <f>B834/550000</f>
        <v/>
      </c>
    </row>
    <row r="835">
      <c r="A835" s="16" t="n">
        <v>10320000</v>
      </c>
      <c r="B835" s="16">
        <f>計算!V852-計算!AP852</f>
        <v/>
      </c>
      <c r="C835" s="16">
        <f>計算!AF852-計算!AP852</f>
        <v/>
      </c>
      <c r="D835" s="16">
        <f>計算!V852-計算!AF852</f>
        <v/>
      </c>
      <c r="E835" s="16">
        <f>計算!AP852-計算!AZ852</f>
        <v/>
      </c>
      <c r="F835" s="16">
        <f>計算!AK852</f>
        <v/>
      </c>
      <c r="G835" s="16">
        <f>計算!Q852</f>
        <v/>
      </c>
      <c r="H835" s="17">
        <f>B835/550000</f>
        <v/>
      </c>
    </row>
    <row r="836">
      <c r="A836" s="16" t="n">
        <v>10330000</v>
      </c>
      <c r="B836" s="16">
        <f>計算!V853-計算!AP853</f>
        <v/>
      </c>
      <c r="C836" s="16">
        <f>計算!AF853-計算!AP853</f>
        <v/>
      </c>
      <c r="D836" s="16">
        <f>計算!V853-計算!AF853</f>
        <v/>
      </c>
      <c r="E836" s="16">
        <f>計算!AP853-計算!AZ853</f>
        <v/>
      </c>
      <c r="F836" s="16">
        <f>計算!AK853</f>
        <v/>
      </c>
      <c r="G836" s="16">
        <f>計算!Q853</f>
        <v/>
      </c>
      <c r="H836" s="17">
        <f>B836/550000</f>
        <v/>
      </c>
    </row>
    <row r="837">
      <c r="A837" s="16" t="n">
        <v>10340000</v>
      </c>
      <c r="B837" s="16">
        <f>計算!V854-計算!AP854</f>
        <v/>
      </c>
      <c r="C837" s="16">
        <f>計算!AF854-計算!AP854</f>
        <v/>
      </c>
      <c r="D837" s="16">
        <f>計算!V854-計算!AF854</f>
        <v/>
      </c>
      <c r="E837" s="16">
        <f>計算!AP854-計算!AZ854</f>
        <v/>
      </c>
      <c r="F837" s="16">
        <f>計算!AK854</f>
        <v/>
      </c>
      <c r="G837" s="16">
        <f>計算!Q854</f>
        <v/>
      </c>
      <c r="H837" s="17">
        <f>B837/550000</f>
        <v/>
      </c>
    </row>
    <row r="838">
      <c r="A838" s="16" t="n">
        <v>10350000</v>
      </c>
      <c r="B838" s="16">
        <f>計算!V855-計算!AP855</f>
        <v/>
      </c>
      <c r="C838" s="16">
        <f>計算!AF855-計算!AP855</f>
        <v/>
      </c>
      <c r="D838" s="16">
        <f>計算!V855-計算!AF855</f>
        <v/>
      </c>
      <c r="E838" s="16">
        <f>計算!AP855-計算!AZ855</f>
        <v/>
      </c>
      <c r="F838" s="16">
        <f>計算!AK855</f>
        <v/>
      </c>
      <c r="G838" s="16">
        <f>計算!Q855</f>
        <v/>
      </c>
      <c r="H838" s="17">
        <f>B838/550000</f>
        <v/>
      </c>
    </row>
    <row r="839">
      <c r="A839" s="16" t="n">
        <v>10360000</v>
      </c>
      <c r="B839" s="16">
        <f>計算!V856-計算!AP856</f>
        <v/>
      </c>
      <c r="C839" s="16">
        <f>計算!AF856-計算!AP856</f>
        <v/>
      </c>
      <c r="D839" s="16">
        <f>計算!V856-計算!AF856</f>
        <v/>
      </c>
      <c r="E839" s="16">
        <f>計算!AP856-計算!AZ856</f>
        <v/>
      </c>
      <c r="F839" s="16">
        <f>計算!AK856</f>
        <v/>
      </c>
      <c r="G839" s="16">
        <f>計算!Q856</f>
        <v/>
      </c>
      <c r="H839" s="17">
        <f>B839/550000</f>
        <v/>
      </c>
    </row>
    <row r="840">
      <c r="A840" s="16" t="n">
        <v>10370000</v>
      </c>
      <c r="B840" s="16">
        <f>計算!V857-計算!AP857</f>
        <v/>
      </c>
      <c r="C840" s="16">
        <f>計算!AF857-計算!AP857</f>
        <v/>
      </c>
      <c r="D840" s="16">
        <f>計算!V857-計算!AF857</f>
        <v/>
      </c>
      <c r="E840" s="16">
        <f>計算!AP857-計算!AZ857</f>
        <v/>
      </c>
      <c r="F840" s="16">
        <f>計算!AK857</f>
        <v/>
      </c>
      <c r="G840" s="16">
        <f>計算!Q857</f>
        <v/>
      </c>
      <c r="H840" s="17">
        <f>B840/550000</f>
        <v/>
      </c>
    </row>
    <row r="841">
      <c r="A841" s="16" t="n">
        <v>10380000</v>
      </c>
      <c r="B841" s="16">
        <f>計算!V858-計算!AP858</f>
        <v/>
      </c>
      <c r="C841" s="16">
        <f>計算!AF858-計算!AP858</f>
        <v/>
      </c>
      <c r="D841" s="16">
        <f>計算!V858-計算!AF858</f>
        <v/>
      </c>
      <c r="E841" s="16">
        <f>計算!AP858-計算!AZ858</f>
        <v/>
      </c>
      <c r="F841" s="16">
        <f>計算!AK858</f>
        <v/>
      </c>
      <c r="G841" s="16">
        <f>計算!Q858</f>
        <v/>
      </c>
      <c r="H841" s="17">
        <f>B841/550000</f>
        <v/>
      </c>
    </row>
    <row r="842">
      <c r="A842" s="16" t="n">
        <v>10390000</v>
      </c>
      <c r="B842" s="16">
        <f>計算!V859-計算!AP859</f>
        <v/>
      </c>
      <c r="C842" s="16">
        <f>計算!AF859-計算!AP859</f>
        <v/>
      </c>
      <c r="D842" s="16">
        <f>計算!V859-計算!AF859</f>
        <v/>
      </c>
      <c r="E842" s="16">
        <f>計算!AP859-計算!AZ859</f>
        <v/>
      </c>
      <c r="F842" s="16">
        <f>計算!AK859</f>
        <v/>
      </c>
      <c r="G842" s="16">
        <f>計算!Q859</f>
        <v/>
      </c>
      <c r="H842" s="17">
        <f>B842/550000</f>
        <v/>
      </c>
    </row>
    <row r="843">
      <c r="A843" s="16" t="n">
        <v>10400000</v>
      </c>
      <c r="B843" s="16">
        <f>計算!V860-計算!AP860</f>
        <v/>
      </c>
      <c r="C843" s="16">
        <f>計算!AF860-計算!AP860</f>
        <v/>
      </c>
      <c r="D843" s="16">
        <f>計算!V860-計算!AF860</f>
        <v/>
      </c>
      <c r="E843" s="16">
        <f>計算!AP860-計算!AZ860</f>
        <v/>
      </c>
      <c r="F843" s="16">
        <f>計算!AK860</f>
        <v/>
      </c>
      <c r="G843" s="16">
        <f>計算!Q860</f>
        <v/>
      </c>
      <c r="H843" s="17">
        <f>B843/550000</f>
        <v/>
      </c>
    </row>
    <row r="844">
      <c r="A844" s="16" t="n">
        <v>10410000</v>
      </c>
      <c r="B844" s="16">
        <f>計算!V861-計算!AP861</f>
        <v/>
      </c>
      <c r="C844" s="16">
        <f>計算!AF861-計算!AP861</f>
        <v/>
      </c>
      <c r="D844" s="16">
        <f>計算!V861-計算!AF861</f>
        <v/>
      </c>
      <c r="E844" s="16">
        <f>計算!AP861-計算!AZ861</f>
        <v/>
      </c>
      <c r="F844" s="16">
        <f>計算!AK861</f>
        <v/>
      </c>
      <c r="G844" s="16">
        <f>計算!Q861</f>
        <v/>
      </c>
      <c r="H844" s="17">
        <f>B844/550000</f>
        <v/>
      </c>
    </row>
    <row r="845">
      <c r="A845" s="16" t="n">
        <v>10420000</v>
      </c>
      <c r="B845" s="16">
        <f>計算!V862-計算!AP862</f>
        <v/>
      </c>
      <c r="C845" s="16">
        <f>計算!AF862-計算!AP862</f>
        <v/>
      </c>
      <c r="D845" s="16">
        <f>計算!V862-計算!AF862</f>
        <v/>
      </c>
      <c r="E845" s="16">
        <f>計算!AP862-計算!AZ862</f>
        <v/>
      </c>
      <c r="F845" s="16">
        <f>計算!AK862</f>
        <v/>
      </c>
      <c r="G845" s="16">
        <f>計算!Q862</f>
        <v/>
      </c>
      <c r="H845" s="17">
        <f>B845/550000</f>
        <v/>
      </c>
    </row>
    <row r="846">
      <c r="A846" s="16" t="n">
        <v>10430000</v>
      </c>
      <c r="B846" s="16">
        <f>計算!V863-計算!AP863</f>
        <v/>
      </c>
      <c r="C846" s="16">
        <f>計算!AF863-計算!AP863</f>
        <v/>
      </c>
      <c r="D846" s="16">
        <f>計算!V863-計算!AF863</f>
        <v/>
      </c>
      <c r="E846" s="16">
        <f>計算!AP863-計算!AZ863</f>
        <v/>
      </c>
      <c r="F846" s="16">
        <f>計算!AK863</f>
        <v/>
      </c>
      <c r="G846" s="16">
        <f>計算!Q863</f>
        <v/>
      </c>
      <c r="H846" s="17">
        <f>B846/550000</f>
        <v/>
      </c>
    </row>
    <row r="847">
      <c r="A847" s="16" t="n">
        <v>10440000</v>
      </c>
      <c r="B847" s="16">
        <f>計算!V864-計算!AP864</f>
        <v/>
      </c>
      <c r="C847" s="16">
        <f>計算!AF864-計算!AP864</f>
        <v/>
      </c>
      <c r="D847" s="16">
        <f>計算!V864-計算!AF864</f>
        <v/>
      </c>
      <c r="E847" s="16">
        <f>計算!AP864-計算!AZ864</f>
        <v/>
      </c>
      <c r="F847" s="16">
        <f>計算!AK864</f>
        <v/>
      </c>
      <c r="G847" s="16">
        <f>計算!Q864</f>
        <v/>
      </c>
      <c r="H847" s="17">
        <f>B847/550000</f>
        <v/>
      </c>
    </row>
    <row r="848">
      <c r="A848" s="16" t="n">
        <v>10450000</v>
      </c>
      <c r="B848" s="16">
        <f>計算!V865-計算!AP865</f>
        <v/>
      </c>
      <c r="C848" s="16">
        <f>計算!AF865-計算!AP865</f>
        <v/>
      </c>
      <c r="D848" s="16">
        <f>計算!V865-計算!AF865</f>
        <v/>
      </c>
      <c r="E848" s="16">
        <f>計算!AP865-計算!AZ865</f>
        <v/>
      </c>
      <c r="F848" s="16">
        <f>計算!AK865</f>
        <v/>
      </c>
      <c r="G848" s="16">
        <f>計算!Q865</f>
        <v/>
      </c>
      <c r="H848" s="17">
        <f>B848/550000</f>
        <v/>
      </c>
    </row>
    <row r="849">
      <c r="A849" s="16" t="n">
        <v>10460000</v>
      </c>
      <c r="B849" s="16">
        <f>計算!V866-計算!AP866</f>
        <v/>
      </c>
      <c r="C849" s="16">
        <f>計算!AF866-計算!AP866</f>
        <v/>
      </c>
      <c r="D849" s="16">
        <f>計算!V866-計算!AF866</f>
        <v/>
      </c>
      <c r="E849" s="16">
        <f>計算!AP866-計算!AZ866</f>
        <v/>
      </c>
      <c r="F849" s="16">
        <f>計算!AK866</f>
        <v/>
      </c>
      <c r="G849" s="16">
        <f>計算!Q866</f>
        <v/>
      </c>
      <c r="H849" s="17">
        <f>B849/550000</f>
        <v/>
      </c>
    </row>
    <row r="850">
      <c r="A850" s="16" t="n">
        <v>10470000</v>
      </c>
      <c r="B850" s="16">
        <f>計算!V867-計算!AP867</f>
        <v/>
      </c>
      <c r="C850" s="16">
        <f>計算!AF867-計算!AP867</f>
        <v/>
      </c>
      <c r="D850" s="16">
        <f>計算!V867-計算!AF867</f>
        <v/>
      </c>
      <c r="E850" s="16">
        <f>計算!AP867-計算!AZ867</f>
        <v/>
      </c>
      <c r="F850" s="16">
        <f>計算!AK867</f>
        <v/>
      </c>
      <c r="G850" s="16">
        <f>計算!Q867</f>
        <v/>
      </c>
      <c r="H850" s="17">
        <f>B850/550000</f>
        <v/>
      </c>
    </row>
    <row r="851">
      <c r="A851" s="16" t="n">
        <v>10480000</v>
      </c>
      <c r="B851" s="16">
        <f>計算!V868-計算!AP868</f>
        <v/>
      </c>
      <c r="C851" s="16">
        <f>計算!AF868-計算!AP868</f>
        <v/>
      </c>
      <c r="D851" s="16">
        <f>計算!V868-計算!AF868</f>
        <v/>
      </c>
      <c r="E851" s="16">
        <f>計算!AP868-計算!AZ868</f>
        <v/>
      </c>
      <c r="F851" s="16">
        <f>計算!AK868</f>
        <v/>
      </c>
      <c r="G851" s="16">
        <f>計算!Q868</f>
        <v/>
      </c>
      <c r="H851" s="17">
        <f>B851/550000</f>
        <v/>
      </c>
    </row>
    <row r="852">
      <c r="A852" s="16" t="n">
        <v>10490000</v>
      </c>
      <c r="B852" s="16">
        <f>計算!V869-計算!AP869</f>
        <v/>
      </c>
      <c r="C852" s="16">
        <f>計算!AF869-計算!AP869</f>
        <v/>
      </c>
      <c r="D852" s="16">
        <f>計算!V869-計算!AF869</f>
        <v/>
      </c>
      <c r="E852" s="16">
        <f>計算!AP869-計算!AZ869</f>
        <v/>
      </c>
      <c r="F852" s="16">
        <f>計算!AK869</f>
        <v/>
      </c>
      <c r="G852" s="16">
        <f>計算!Q869</f>
        <v/>
      </c>
      <c r="H852" s="17">
        <f>B852/550000</f>
        <v/>
      </c>
    </row>
    <row r="853">
      <c r="A853" s="16" t="n">
        <v>10500000</v>
      </c>
      <c r="B853" s="16">
        <f>計算!V870-計算!AP870</f>
        <v/>
      </c>
      <c r="C853" s="16">
        <f>計算!AF870-計算!AP870</f>
        <v/>
      </c>
      <c r="D853" s="16">
        <f>計算!V870-計算!AF870</f>
        <v/>
      </c>
      <c r="E853" s="16">
        <f>計算!AP870-計算!AZ870</f>
        <v/>
      </c>
      <c r="F853" s="16">
        <f>計算!AK870</f>
        <v/>
      </c>
      <c r="G853" s="16">
        <f>計算!Q870</f>
        <v/>
      </c>
      <c r="H853" s="17">
        <f>B853/550000</f>
        <v/>
      </c>
    </row>
    <row r="854">
      <c r="A854" s="16" t="n">
        <v>10510000</v>
      </c>
      <c r="B854" s="16">
        <f>計算!V871-計算!AP871</f>
        <v/>
      </c>
      <c r="C854" s="16">
        <f>計算!AF871-計算!AP871</f>
        <v/>
      </c>
      <c r="D854" s="16">
        <f>計算!V871-計算!AF871</f>
        <v/>
      </c>
      <c r="E854" s="16">
        <f>計算!AP871-計算!AZ871</f>
        <v/>
      </c>
      <c r="F854" s="16">
        <f>計算!AK871</f>
        <v/>
      </c>
      <c r="G854" s="16">
        <f>計算!Q871</f>
        <v/>
      </c>
      <c r="H854" s="17">
        <f>B854/550000</f>
        <v/>
      </c>
    </row>
    <row r="855">
      <c r="A855" s="16" t="n">
        <v>10520000</v>
      </c>
      <c r="B855" s="16">
        <f>計算!V872-計算!AP872</f>
        <v/>
      </c>
      <c r="C855" s="16">
        <f>計算!AF872-計算!AP872</f>
        <v/>
      </c>
      <c r="D855" s="16">
        <f>計算!V872-計算!AF872</f>
        <v/>
      </c>
      <c r="E855" s="16">
        <f>計算!AP872-計算!AZ872</f>
        <v/>
      </c>
      <c r="F855" s="16">
        <f>計算!AK872</f>
        <v/>
      </c>
      <c r="G855" s="16">
        <f>計算!Q872</f>
        <v/>
      </c>
      <c r="H855" s="17">
        <f>B855/550000</f>
        <v/>
      </c>
    </row>
    <row r="856">
      <c r="A856" s="16" t="n">
        <v>10530000</v>
      </c>
      <c r="B856" s="16">
        <f>計算!V873-計算!AP873</f>
        <v/>
      </c>
      <c r="C856" s="16">
        <f>計算!AF873-計算!AP873</f>
        <v/>
      </c>
      <c r="D856" s="16">
        <f>計算!V873-計算!AF873</f>
        <v/>
      </c>
      <c r="E856" s="16">
        <f>計算!AP873-計算!AZ873</f>
        <v/>
      </c>
      <c r="F856" s="16">
        <f>計算!AK873</f>
        <v/>
      </c>
      <c r="G856" s="16">
        <f>計算!Q873</f>
        <v/>
      </c>
      <c r="H856" s="17">
        <f>B856/550000</f>
        <v/>
      </c>
    </row>
    <row r="857">
      <c r="A857" s="16" t="n">
        <v>10540000</v>
      </c>
      <c r="B857" s="16">
        <f>計算!V874-計算!AP874</f>
        <v/>
      </c>
      <c r="C857" s="16">
        <f>計算!AF874-計算!AP874</f>
        <v/>
      </c>
      <c r="D857" s="16">
        <f>計算!V874-計算!AF874</f>
        <v/>
      </c>
      <c r="E857" s="16">
        <f>計算!AP874-計算!AZ874</f>
        <v/>
      </c>
      <c r="F857" s="16">
        <f>計算!AK874</f>
        <v/>
      </c>
      <c r="G857" s="16">
        <f>計算!Q874</f>
        <v/>
      </c>
      <c r="H857" s="17">
        <f>B857/550000</f>
        <v/>
      </c>
    </row>
    <row r="858">
      <c r="A858" s="16" t="n">
        <v>10550000</v>
      </c>
      <c r="B858" s="16">
        <f>計算!V875-計算!AP875</f>
        <v/>
      </c>
      <c r="C858" s="16">
        <f>計算!AF875-計算!AP875</f>
        <v/>
      </c>
      <c r="D858" s="16">
        <f>計算!V875-計算!AF875</f>
        <v/>
      </c>
      <c r="E858" s="16">
        <f>計算!AP875-計算!AZ875</f>
        <v/>
      </c>
      <c r="F858" s="16">
        <f>計算!AK875</f>
        <v/>
      </c>
      <c r="G858" s="16">
        <f>計算!Q875</f>
        <v/>
      </c>
      <c r="H858" s="17">
        <f>B858/550000</f>
        <v/>
      </c>
    </row>
    <row r="859">
      <c r="A859" s="16" t="n">
        <v>10560000</v>
      </c>
      <c r="B859" s="16">
        <f>計算!V876-計算!AP876</f>
        <v/>
      </c>
      <c r="C859" s="16">
        <f>計算!AF876-計算!AP876</f>
        <v/>
      </c>
      <c r="D859" s="16">
        <f>計算!V876-計算!AF876</f>
        <v/>
      </c>
      <c r="E859" s="16">
        <f>計算!AP876-計算!AZ876</f>
        <v/>
      </c>
      <c r="F859" s="16">
        <f>計算!AK876</f>
        <v/>
      </c>
      <c r="G859" s="16">
        <f>計算!Q876</f>
        <v/>
      </c>
      <c r="H859" s="17">
        <f>B859/550000</f>
        <v/>
      </c>
    </row>
    <row r="860">
      <c r="A860" s="16" t="n">
        <v>10570000</v>
      </c>
      <c r="B860" s="16">
        <f>計算!V877-計算!AP877</f>
        <v/>
      </c>
      <c r="C860" s="16">
        <f>計算!AF877-計算!AP877</f>
        <v/>
      </c>
      <c r="D860" s="16">
        <f>計算!V877-計算!AF877</f>
        <v/>
      </c>
      <c r="E860" s="16">
        <f>計算!AP877-計算!AZ877</f>
        <v/>
      </c>
      <c r="F860" s="16">
        <f>計算!AK877</f>
        <v/>
      </c>
      <c r="G860" s="16">
        <f>計算!Q877</f>
        <v/>
      </c>
      <c r="H860" s="17">
        <f>B860/550000</f>
        <v/>
      </c>
    </row>
    <row r="861">
      <c r="A861" s="16" t="n">
        <v>10580000</v>
      </c>
      <c r="B861" s="16">
        <f>計算!V878-計算!AP878</f>
        <v/>
      </c>
      <c r="C861" s="16">
        <f>計算!AF878-計算!AP878</f>
        <v/>
      </c>
      <c r="D861" s="16">
        <f>計算!V878-計算!AF878</f>
        <v/>
      </c>
      <c r="E861" s="16">
        <f>計算!AP878-計算!AZ878</f>
        <v/>
      </c>
      <c r="F861" s="16">
        <f>計算!AK878</f>
        <v/>
      </c>
      <c r="G861" s="16">
        <f>計算!Q878</f>
        <v/>
      </c>
      <c r="H861" s="17">
        <f>B861/550000</f>
        <v/>
      </c>
    </row>
    <row r="862">
      <c r="A862" s="16" t="n">
        <v>10590000</v>
      </c>
      <c r="B862" s="16">
        <f>計算!V879-計算!AP879</f>
        <v/>
      </c>
      <c r="C862" s="16">
        <f>計算!AF879-計算!AP879</f>
        <v/>
      </c>
      <c r="D862" s="16">
        <f>計算!V879-計算!AF879</f>
        <v/>
      </c>
      <c r="E862" s="16">
        <f>計算!AP879-計算!AZ879</f>
        <v/>
      </c>
      <c r="F862" s="16">
        <f>計算!AK879</f>
        <v/>
      </c>
      <c r="G862" s="16">
        <f>計算!Q879</f>
        <v/>
      </c>
      <c r="H862" s="17">
        <f>B862/550000</f>
        <v/>
      </c>
    </row>
    <row r="863">
      <c r="A863" s="16" t="n">
        <v>10600000</v>
      </c>
      <c r="B863" s="16">
        <f>計算!V880-計算!AP880</f>
        <v/>
      </c>
      <c r="C863" s="16">
        <f>計算!AF880-計算!AP880</f>
        <v/>
      </c>
      <c r="D863" s="16">
        <f>計算!V880-計算!AF880</f>
        <v/>
      </c>
      <c r="E863" s="16">
        <f>計算!AP880-計算!AZ880</f>
        <v/>
      </c>
      <c r="F863" s="16">
        <f>計算!AK880</f>
        <v/>
      </c>
      <c r="G863" s="16">
        <f>計算!Q880</f>
        <v/>
      </c>
      <c r="H863" s="17">
        <f>B863/550000</f>
        <v/>
      </c>
    </row>
    <row r="864">
      <c r="A864" s="16" t="n">
        <v>10610000</v>
      </c>
      <c r="B864" s="16">
        <f>計算!V881-計算!AP881</f>
        <v/>
      </c>
      <c r="C864" s="16">
        <f>計算!AF881-計算!AP881</f>
        <v/>
      </c>
      <c r="D864" s="16">
        <f>計算!V881-計算!AF881</f>
        <v/>
      </c>
      <c r="E864" s="16">
        <f>計算!AP881-計算!AZ881</f>
        <v/>
      </c>
      <c r="F864" s="16">
        <f>計算!AK881</f>
        <v/>
      </c>
      <c r="G864" s="16">
        <f>計算!Q881</f>
        <v/>
      </c>
      <c r="H864" s="17">
        <f>B864/550000</f>
        <v/>
      </c>
    </row>
    <row r="865">
      <c r="A865" s="16" t="n">
        <v>10620000</v>
      </c>
      <c r="B865" s="16">
        <f>計算!V882-計算!AP882</f>
        <v/>
      </c>
      <c r="C865" s="16">
        <f>計算!AF882-計算!AP882</f>
        <v/>
      </c>
      <c r="D865" s="16">
        <f>計算!V882-計算!AF882</f>
        <v/>
      </c>
      <c r="E865" s="16">
        <f>計算!AP882-計算!AZ882</f>
        <v/>
      </c>
      <c r="F865" s="16">
        <f>計算!AK882</f>
        <v/>
      </c>
      <c r="G865" s="16">
        <f>計算!Q882</f>
        <v/>
      </c>
      <c r="H865" s="17">
        <f>B865/550000</f>
        <v/>
      </c>
    </row>
    <row r="866">
      <c r="A866" s="16" t="n">
        <v>10630000</v>
      </c>
      <c r="B866" s="16">
        <f>計算!V883-計算!AP883</f>
        <v/>
      </c>
      <c r="C866" s="16">
        <f>計算!AF883-計算!AP883</f>
        <v/>
      </c>
      <c r="D866" s="16">
        <f>計算!V883-計算!AF883</f>
        <v/>
      </c>
      <c r="E866" s="16">
        <f>計算!AP883-計算!AZ883</f>
        <v/>
      </c>
      <c r="F866" s="16">
        <f>計算!AK883</f>
        <v/>
      </c>
      <c r="G866" s="16">
        <f>計算!Q883</f>
        <v/>
      </c>
      <c r="H866" s="17">
        <f>B866/550000</f>
        <v/>
      </c>
    </row>
    <row r="867">
      <c r="A867" s="16" t="n">
        <v>10640000</v>
      </c>
      <c r="B867" s="16">
        <f>計算!V884-計算!AP884</f>
        <v/>
      </c>
      <c r="C867" s="16">
        <f>計算!AF884-計算!AP884</f>
        <v/>
      </c>
      <c r="D867" s="16">
        <f>計算!V884-計算!AF884</f>
        <v/>
      </c>
      <c r="E867" s="16">
        <f>計算!AP884-計算!AZ884</f>
        <v/>
      </c>
      <c r="F867" s="16">
        <f>計算!AK884</f>
        <v/>
      </c>
      <c r="G867" s="16">
        <f>計算!Q884</f>
        <v/>
      </c>
      <c r="H867" s="17">
        <f>B867/550000</f>
        <v/>
      </c>
    </row>
    <row r="868">
      <c r="A868" s="16" t="n">
        <v>10650000</v>
      </c>
      <c r="B868" s="16">
        <f>計算!V885-計算!AP885</f>
        <v/>
      </c>
      <c r="C868" s="16">
        <f>計算!AF885-計算!AP885</f>
        <v/>
      </c>
      <c r="D868" s="16">
        <f>計算!V885-計算!AF885</f>
        <v/>
      </c>
      <c r="E868" s="16">
        <f>計算!AP885-計算!AZ885</f>
        <v/>
      </c>
      <c r="F868" s="16">
        <f>計算!AK885</f>
        <v/>
      </c>
      <c r="G868" s="16">
        <f>計算!Q885</f>
        <v/>
      </c>
      <c r="H868" s="17">
        <f>B868/550000</f>
        <v/>
      </c>
    </row>
    <row r="869">
      <c r="A869" s="16" t="n">
        <v>10660000</v>
      </c>
      <c r="B869" s="16">
        <f>計算!V886-計算!AP886</f>
        <v/>
      </c>
      <c r="C869" s="16">
        <f>計算!AF886-計算!AP886</f>
        <v/>
      </c>
      <c r="D869" s="16">
        <f>計算!V886-計算!AF886</f>
        <v/>
      </c>
      <c r="E869" s="16">
        <f>計算!AP886-計算!AZ886</f>
        <v/>
      </c>
      <c r="F869" s="16">
        <f>計算!AK886</f>
        <v/>
      </c>
      <c r="G869" s="16">
        <f>計算!Q886</f>
        <v/>
      </c>
      <c r="H869" s="17">
        <f>B869/550000</f>
        <v/>
      </c>
    </row>
    <row r="870">
      <c r="A870" s="16" t="n">
        <v>10670000</v>
      </c>
      <c r="B870" s="16">
        <f>計算!V887-計算!AP887</f>
        <v/>
      </c>
      <c r="C870" s="16">
        <f>計算!AF887-計算!AP887</f>
        <v/>
      </c>
      <c r="D870" s="16">
        <f>計算!V887-計算!AF887</f>
        <v/>
      </c>
      <c r="E870" s="16">
        <f>計算!AP887-計算!AZ887</f>
        <v/>
      </c>
      <c r="F870" s="16">
        <f>計算!AK887</f>
        <v/>
      </c>
      <c r="G870" s="16">
        <f>計算!Q887</f>
        <v/>
      </c>
      <c r="H870" s="17">
        <f>B870/550000</f>
        <v/>
      </c>
    </row>
    <row r="871">
      <c r="A871" s="16" t="n">
        <v>10680000</v>
      </c>
      <c r="B871" s="16">
        <f>計算!V888-計算!AP888</f>
        <v/>
      </c>
      <c r="C871" s="16">
        <f>計算!AF888-計算!AP888</f>
        <v/>
      </c>
      <c r="D871" s="16">
        <f>計算!V888-計算!AF888</f>
        <v/>
      </c>
      <c r="E871" s="16">
        <f>計算!AP888-計算!AZ888</f>
        <v/>
      </c>
      <c r="F871" s="16">
        <f>計算!AK888</f>
        <v/>
      </c>
      <c r="G871" s="16">
        <f>計算!Q888</f>
        <v/>
      </c>
      <c r="H871" s="17">
        <f>B871/550000</f>
        <v/>
      </c>
    </row>
    <row r="872">
      <c r="A872" s="16" t="n">
        <v>10690000</v>
      </c>
      <c r="B872" s="16">
        <f>計算!V889-計算!AP889</f>
        <v/>
      </c>
      <c r="C872" s="16">
        <f>計算!AF889-計算!AP889</f>
        <v/>
      </c>
      <c r="D872" s="16">
        <f>計算!V889-計算!AF889</f>
        <v/>
      </c>
      <c r="E872" s="16">
        <f>計算!AP889-計算!AZ889</f>
        <v/>
      </c>
      <c r="F872" s="16">
        <f>計算!AK889</f>
        <v/>
      </c>
      <c r="G872" s="16">
        <f>計算!Q889</f>
        <v/>
      </c>
      <c r="H872" s="17">
        <f>B872/550000</f>
        <v/>
      </c>
    </row>
    <row r="873">
      <c r="A873" s="16" t="n">
        <v>10700000</v>
      </c>
      <c r="B873" s="16">
        <f>計算!V890-計算!AP890</f>
        <v/>
      </c>
      <c r="C873" s="16">
        <f>計算!AF890-計算!AP890</f>
        <v/>
      </c>
      <c r="D873" s="16">
        <f>計算!V890-計算!AF890</f>
        <v/>
      </c>
      <c r="E873" s="16">
        <f>計算!AP890-計算!AZ890</f>
        <v/>
      </c>
      <c r="F873" s="16">
        <f>計算!AK890</f>
        <v/>
      </c>
      <c r="G873" s="16">
        <f>計算!Q890</f>
        <v/>
      </c>
      <c r="H873" s="17">
        <f>B873/550000</f>
        <v/>
      </c>
    </row>
    <row r="874">
      <c r="A874" s="16" t="n">
        <v>10710000</v>
      </c>
      <c r="B874" s="16">
        <f>計算!V891-計算!AP891</f>
        <v/>
      </c>
      <c r="C874" s="16">
        <f>計算!AF891-計算!AP891</f>
        <v/>
      </c>
      <c r="D874" s="16">
        <f>計算!V891-計算!AF891</f>
        <v/>
      </c>
      <c r="E874" s="16">
        <f>計算!AP891-計算!AZ891</f>
        <v/>
      </c>
      <c r="F874" s="16">
        <f>計算!AK891</f>
        <v/>
      </c>
      <c r="G874" s="16">
        <f>計算!Q891</f>
        <v/>
      </c>
      <c r="H874" s="17">
        <f>B874/550000</f>
        <v/>
      </c>
    </row>
    <row r="875">
      <c r="A875" s="16" t="n">
        <v>10720000</v>
      </c>
      <c r="B875" s="16">
        <f>計算!V892-計算!AP892</f>
        <v/>
      </c>
      <c r="C875" s="16">
        <f>計算!AF892-計算!AP892</f>
        <v/>
      </c>
      <c r="D875" s="16">
        <f>計算!V892-計算!AF892</f>
        <v/>
      </c>
      <c r="E875" s="16">
        <f>計算!AP892-計算!AZ892</f>
        <v/>
      </c>
      <c r="F875" s="16">
        <f>計算!AK892</f>
        <v/>
      </c>
      <c r="G875" s="16">
        <f>計算!Q892</f>
        <v/>
      </c>
      <c r="H875" s="17">
        <f>B875/550000</f>
        <v/>
      </c>
    </row>
    <row r="876">
      <c r="A876" s="16" t="n">
        <v>10730000</v>
      </c>
      <c r="B876" s="16">
        <f>計算!V893-計算!AP893</f>
        <v/>
      </c>
      <c r="C876" s="16">
        <f>計算!AF893-計算!AP893</f>
        <v/>
      </c>
      <c r="D876" s="16">
        <f>計算!V893-計算!AF893</f>
        <v/>
      </c>
      <c r="E876" s="16">
        <f>計算!AP893-計算!AZ893</f>
        <v/>
      </c>
      <c r="F876" s="16">
        <f>計算!AK893</f>
        <v/>
      </c>
      <c r="G876" s="16">
        <f>計算!Q893</f>
        <v/>
      </c>
      <c r="H876" s="17">
        <f>B876/550000</f>
        <v/>
      </c>
    </row>
    <row r="877">
      <c r="A877" s="16" t="n">
        <v>10740000</v>
      </c>
      <c r="B877" s="16">
        <f>計算!V894-計算!AP894</f>
        <v/>
      </c>
      <c r="C877" s="16">
        <f>計算!AF894-計算!AP894</f>
        <v/>
      </c>
      <c r="D877" s="16">
        <f>計算!V894-計算!AF894</f>
        <v/>
      </c>
      <c r="E877" s="16">
        <f>計算!AP894-計算!AZ894</f>
        <v/>
      </c>
      <c r="F877" s="16">
        <f>計算!AK894</f>
        <v/>
      </c>
      <c r="G877" s="16">
        <f>計算!Q894</f>
        <v/>
      </c>
      <c r="H877" s="17">
        <f>B877/550000</f>
        <v/>
      </c>
    </row>
    <row r="878">
      <c r="A878" s="16" t="n">
        <v>10750000</v>
      </c>
      <c r="B878" s="16">
        <f>計算!V895-計算!AP895</f>
        <v/>
      </c>
      <c r="C878" s="16">
        <f>計算!AF895-計算!AP895</f>
        <v/>
      </c>
      <c r="D878" s="16">
        <f>計算!V895-計算!AF895</f>
        <v/>
      </c>
      <c r="E878" s="16">
        <f>計算!AP895-計算!AZ895</f>
        <v/>
      </c>
      <c r="F878" s="16">
        <f>計算!AK895</f>
        <v/>
      </c>
      <c r="G878" s="16">
        <f>計算!Q895</f>
        <v/>
      </c>
      <c r="H878" s="17">
        <f>B878/550000</f>
        <v/>
      </c>
    </row>
    <row r="879">
      <c r="A879" s="16" t="n">
        <v>10760000</v>
      </c>
      <c r="B879" s="16">
        <f>計算!V896-計算!AP896</f>
        <v/>
      </c>
      <c r="C879" s="16">
        <f>計算!AF896-計算!AP896</f>
        <v/>
      </c>
      <c r="D879" s="16">
        <f>計算!V896-計算!AF896</f>
        <v/>
      </c>
      <c r="E879" s="16">
        <f>計算!AP896-計算!AZ896</f>
        <v/>
      </c>
      <c r="F879" s="16">
        <f>計算!AK896</f>
        <v/>
      </c>
      <c r="G879" s="16">
        <f>計算!Q896</f>
        <v/>
      </c>
      <c r="H879" s="17">
        <f>B879/550000</f>
        <v/>
      </c>
    </row>
    <row r="880">
      <c r="A880" s="16" t="n">
        <v>10770000</v>
      </c>
      <c r="B880" s="16">
        <f>計算!V897-計算!AP897</f>
        <v/>
      </c>
      <c r="C880" s="16">
        <f>計算!AF897-計算!AP897</f>
        <v/>
      </c>
      <c r="D880" s="16">
        <f>計算!V897-計算!AF897</f>
        <v/>
      </c>
      <c r="E880" s="16">
        <f>計算!AP897-計算!AZ897</f>
        <v/>
      </c>
      <c r="F880" s="16">
        <f>計算!AK897</f>
        <v/>
      </c>
      <c r="G880" s="16">
        <f>計算!Q897</f>
        <v/>
      </c>
      <c r="H880" s="17">
        <f>B880/550000</f>
        <v/>
      </c>
    </row>
    <row r="881">
      <c r="A881" s="16" t="n">
        <v>10780000</v>
      </c>
      <c r="B881" s="16">
        <f>計算!V898-計算!AP898</f>
        <v/>
      </c>
      <c r="C881" s="16">
        <f>計算!AF898-計算!AP898</f>
        <v/>
      </c>
      <c r="D881" s="16">
        <f>計算!V898-計算!AF898</f>
        <v/>
      </c>
      <c r="E881" s="16">
        <f>計算!AP898-計算!AZ898</f>
        <v/>
      </c>
      <c r="F881" s="16">
        <f>計算!AK898</f>
        <v/>
      </c>
      <c r="G881" s="16">
        <f>計算!Q898</f>
        <v/>
      </c>
      <c r="H881" s="17">
        <f>B881/550000</f>
        <v/>
      </c>
    </row>
    <row r="882">
      <c r="A882" s="16" t="n">
        <v>10790000</v>
      </c>
      <c r="B882" s="16">
        <f>計算!V899-計算!AP899</f>
        <v/>
      </c>
      <c r="C882" s="16">
        <f>計算!AF899-計算!AP899</f>
        <v/>
      </c>
      <c r="D882" s="16">
        <f>計算!V899-計算!AF899</f>
        <v/>
      </c>
      <c r="E882" s="16">
        <f>計算!AP899-計算!AZ899</f>
        <v/>
      </c>
      <c r="F882" s="16">
        <f>計算!AK899</f>
        <v/>
      </c>
      <c r="G882" s="16">
        <f>計算!Q899</f>
        <v/>
      </c>
      <c r="H882" s="17">
        <f>B882/550000</f>
        <v/>
      </c>
    </row>
    <row r="883">
      <c r="A883" s="16" t="n">
        <v>10800000</v>
      </c>
      <c r="B883" s="16">
        <f>計算!V900-計算!AP900</f>
        <v/>
      </c>
      <c r="C883" s="16">
        <f>計算!AF900-計算!AP900</f>
        <v/>
      </c>
      <c r="D883" s="16">
        <f>計算!V900-計算!AF900</f>
        <v/>
      </c>
      <c r="E883" s="16">
        <f>計算!AP900-計算!AZ900</f>
        <v/>
      </c>
      <c r="F883" s="16">
        <f>計算!AK900</f>
        <v/>
      </c>
      <c r="G883" s="16">
        <f>計算!Q900</f>
        <v/>
      </c>
      <c r="H883" s="17">
        <f>B883/550000</f>
        <v/>
      </c>
    </row>
    <row r="884">
      <c r="A884" s="16" t="n">
        <v>10810000</v>
      </c>
      <c r="B884" s="16">
        <f>計算!V901-計算!AP901</f>
        <v/>
      </c>
      <c r="C884" s="16">
        <f>計算!AF901-計算!AP901</f>
        <v/>
      </c>
      <c r="D884" s="16">
        <f>計算!V901-計算!AF901</f>
        <v/>
      </c>
      <c r="E884" s="16">
        <f>計算!AP901-計算!AZ901</f>
        <v/>
      </c>
      <c r="F884" s="16">
        <f>計算!AK901</f>
        <v/>
      </c>
      <c r="G884" s="16">
        <f>計算!Q901</f>
        <v/>
      </c>
      <c r="H884" s="17">
        <f>B884/550000</f>
        <v/>
      </c>
    </row>
    <row r="885">
      <c r="A885" s="16" t="n">
        <v>10820000</v>
      </c>
      <c r="B885" s="16">
        <f>計算!V902-計算!AP902</f>
        <v/>
      </c>
      <c r="C885" s="16">
        <f>計算!AF902-計算!AP902</f>
        <v/>
      </c>
      <c r="D885" s="16">
        <f>計算!V902-計算!AF902</f>
        <v/>
      </c>
      <c r="E885" s="16">
        <f>計算!AP902-計算!AZ902</f>
        <v/>
      </c>
      <c r="F885" s="16">
        <f>計算!AK902</f>
        <v/>
      </c>
      <c r="G885" s="16">
        <f>計算!Q902</f>
        <v/>
      </c>
      <c r="H885" s="17">
        <f>B885/550000</f>
        <v/>
      </c>
    </row>
    <row r="886">
      <c r="A886" s="16" t="n">
        <v>10830000</v>
      </c>
      <c r="B886" s="16">
        <f>計算!V903-計算!AP903</f>
        <v/>
      </c>
      <c r="C886" s="16">
        <f>計算!AF903-計算!AP903</f>
        <v/>
      </c>
      <c r="D886" s="16">
        <f>計算!V903-計算!AF903</f>
        <v/>
      </c>
      <c r="E886" s="16">
        <f>計算!AP903-計算!AZ903</f>
        <v/>
      </c>
      <c r="F886" s="16">
        <f>計算!AK903</f>
        <v/>
      </c>
      <c r="G886" s="16">
        <f>計算!Q903</f>
        <v/>
      </c>
      <c r="H886" s="17">
        <f>B886/550000</f>
        <v/>
      </c>
    </row>
    <row r="887">
      <c r="A887" s="16" t="n">
        <v>10840000</v>
      </c>
      <c r="B887" s="16">
        <f>計算!V904-計算!AP904</f>
        <v/>
      </c>
      <c r="C887" s="16">
        <f>計算!AF904-計算!AP904</f>
        <v/>
      </c>
      <c r="D887" s="16">
        <f>計算!V904-計算!AF904</f>
        <v/>
      </c>
      <c r="E887" s="16">
        <f>計算!AP904-計算!AZ904</f>
        <v/>
      </c>
      <c r="F887" s="16">
        <f>計算!AK904</f>
        <v/>
      </c>
      <c r="G887" s="16">
        <f>計算!Q904</f>
        <v/>
      </c>
      <c r="H887" s="17">
        <f>B887/550000</f>
        <v/>
      </c>
    </row>
    <row r="888">
      <c r="A888" s="16" t="n">
        <v>10850000</v>
      </c>
      <c r="B888" s="16">
        <f>計算!V905-計算!AP905</f>
        <v/>
      </c>
      <c r="C888" s="16">
        <f>計算!AF905-計算!AP905</f>
        <v/>
      </c>
      <c r="D888" s="16">
        <f>計算!V905-計算!AF905</f>
        <v/>
      </c>
      <c r="E888" s="16">
        <f>計算!AP905-計算!AZ905</f>
        <v/>
      </c>
      <c r="F888" s="16">
        <f>計算!AK905</f>
        <v/>
      </c>
      <c r="G888" s="16">
        <f>計算!Q905</f>
        <v/>
      </c>
      <c r="H888" s="17">
        <f>B888/550000</f>
        <v/>
      </c>
    </row>
    <row r="889">
      <c r="A889" s="16" t="n">
        <v>10860000</v>
      </c>
      <c r="B889" s="16">
        <f>計算!V906-計算!AP906</f>
        <v/>
      </c>
      <c r="C889" s="16">
        <f>計算!AF906-計算!AP906</f>
        <v/>
      </c>
      <c r="D889" s="16">
        <f>計算!V906-計算!AF906</f>
        <v/>
      </c>
      <c r="E889" s="16">
        <f>計算!AP906-計算!AZ906</f>
        <v/>
      </c>
      <c r="F889" s="16">
        <f>計算!AK906</f>
        <v/>
      </c>
      <c r="G889" s="16">
        <f>計算!Q906</f>
        <v/>
      </c>
      <c r="H889" s="17">
        <f>B889/550000</f>
        <v/>
      </c>
    </row>
    <row r="890">
      <c r="A890" s="16" t="n">
        <v>10870000</v>
      </c>
      <c r="B890" s="16">
        <f>計算!V907-計算!AP907</f>
        <v/>
      </c>
      <c r="C890" s="16">
        <f>計算!AF907-計算!AP907</f>
        <v/>
      </c>
      <c r="D890" s="16">
        <f>計算!V907-計算!AF907</f>
        <v/>
      </c>
      <c r="E890" s="16">
        <f>計算!AP907-計算!AZ907</f>
        <v/>
      </c>
      <c r="F890" s="16">
        <f>計算!AK907</f>
        <v/>
      </c>
      <c r="G890" s="16">
        <f>計算!Q907</f>
        <v/>
      </c>
      <c r="H890" s="17">
        <f>B890/550000</f>
        <v/>
      </c>
    </row>
    <row r="891">
      <c r="A891" s="16" t="n">
        <v>10880000</v>
      </c>
      <c r="B891" s="16">
        <f>計算!V908-計算!AP908</f>
        <v/>
      </c>
      <c r="C891" s="16">
        <f>計算!AF908-計算!AP908</f>
        <v/>
      </c>
      <c r="D891" s="16">
        <f>計算!V908-計算!AF908</f>
        <v/>
      </c>
      <c r="E891" s="16">
        <f>計算!AP908-計算!AZ908</f>
        <v/>
      </c>
      <c r="F891" s="16">
        <f>計算!AK908</f>
        <v/>
      </c>
      <c r="G891" s="16">
        <f>計算!Q908</f>
        <v/>
      </c>
      <c r="H891" s="17">
        <f>B891/550000</f>
        <v/>
      </c>
    </row>
    <row r="892">
      <c r="A892" s="16" t="n">
        <v>10890000</v>
      </c>
      <c r="B892" s="16">
        <f>計算!V909-計算!AP909</f>
        <v/>
      </c>
      <c r="C892" s="16">
        <f>計算!AF909-計算!AP909</f>
        <v/>
      </c>
      <c r="D892" s="16">
        <f>計算!V909-計算!AF909</f>
        <v/>
      </c>
      <c r="E892" s="16">
        <f>計算!AP909-計算!AZ909</f>
        <v/>
      </c>
      <c r="F892" s="16">
        <f>計算!AK909</f>
        <v/>
      </c>
      <c r="G892" s="16">
        <f>計算!Q909</f>
        <v/>
      </c>
      <c r="H892" s="17">
        <f>B892/550000</f>
        <v/>
      </c>
    </row>
    <row r="893">
      <c r="A893" s="16" t="n">
        <v>10900000</v>
      </c>
      <c r="B893" s="16">
        <f>計算!V910-計算!AP910</f>
        <v/>
      </c>
      <c r="C893" s="16">
        <f>計算!AF910-計算!AP910</f>
        <v/>
      </c>
      <c r="D893" s="16">
        <f>計算!V910-計算!AF910</f>
        <v/>
      </c>
      <c r="E893" s="16">
        <f>計算!AP910-計算!AZ910</f>
        <v/>
      </c>
      <c r="F893" s="16">
        <f>計算!AK910</f>
        <v/>
      </c>
      <c r="G893" s="16">
        <f>計算!Q910</f>
        <v/>
      </c>
      <c r="H893" s="17">
        <f>B893/550000</f>
        <v/>
      </c>
    </row>
    <row r="894">
      <c r="A894" s="16" t="n">
        <v>10910000</v>
      </c>
      <c r="B894" s="16">
        <f>計算!V911-計算!AP911</f>
        <v/>
      </c>
      <c r="C894" s="16">
        <f>計算!AF911-計算!AP911</f>
        <v/>
      </c>
      <c r="D894" s="16">
        <f>計算!V911-計算!AF911</f>
        <v/>
      </c>
      <c r="E894" s="16">
        <f>計算!AP911-計算!AZ911</f>
        <v/>
      </c>
      <c r="F894" s="16">
        <f>計算!AK911</f>
        <v/>
      </c>
      <c r="G894" s="16">
        <f>計算!Q911</f>
        <v/>
      </c>
      <c r="H894" s="17">
        <f>B894/550000</f>
        <v/>
      </c>
    </row>
    <row r="895">
      <c r="A895" s="16" t="n">
        <v>10920000</v>
      </c>
      <c r="B895" s="16">
        <f>計算!V912-計算!AP912</f>
        <v/>
      </c>
      <c r="C895" s="16">
        <f>計算!AF912-計算!AP912</f>
        <v/>
      </c>
      <c r="D895" s="16">
        <f>計算!V912-計算!AF912</f>
        <v/>
      </c>
      <c r="E895" s="16">
        <f>計算!AP912-計算!AZ912</f>
        <v/>
      </c>
      <c r="F895" s="16">
        <f>計算!AK912</f>
        <v/>
      </c>
      <c r="G895" s="16">
        <f>計算!Q912</f>
        <v/>
      </c>
      <c r="H895" s="17">
        <f>B895/550000</f>
        <v/>
      </c>
    </row>
    <row r="896">
      <c r="A896" s="16" t="n">
        <v>10930000</v>
      </c>
      <c r="B896" s="16">
        <f>計算!V913-計算!AP913</f>
        <v/>
      </c>
      <c r="C896" s="16">
        <f>計算!AF913-計算!AP913</f>
        <v/>
      </c>
      <c r="D896" s="16">
        <f>計算!V913-計算!AF913</f>
        <v/>
      </c>
      <c r="E896" s="16">
        <f>計算!AP913-計算!AZ913</f>
        <v/>
      </c>
      <c r="F896" s="16">
        <f>計算!AK913</f>
        <v/>
      </c>
      <c r="G896" s="16">
        <f>計算!Q913</f>
        <v/>
      </c>
      <c r="H896" s="17">
        <f>B896/550000</f>
        <v/>
      </c>
    </row>
    <row r="897">
      <c r="A897" s="16" t="n">
        <v>10940000</v>
      </c>
      <c r="B897" s="16">
        <f>計算!V914-計算!AP914</f>
        <v/>
      </c>
      <c r="C897" s="16">
        <f>計算!AF914-計算!AP914</f>
        <v/>
      </c>
      <c r="D897" s="16">
        <f>計算!V914-計算!AF914</f>
        <v/>
      </c>
      <c r="E897" s="16">
        <f>計算!AP914-計算!AZ914</f>
        <v/>
      </c>
      <c r="F897" s="16">
        <f>計算!AK914</f>
        <v/>
      </c>
      <c r="G897" s="16">
        <f>計算!Q914</f>
        <v/>
      </c>
      <c r="H897" s="17">
        <f>B897/550000</f>
        <v/>
      </c>
    </row>
    <row r="898">
      <c r="A898" s="16" t="n">
        <v>10950000</v>
      </c>
      <c r="B898" s="16">
        <f>計算!V915-計算!AP915</f>
        <v/>
      </c>
      <c r="C898" s="16">
        <f>計算!AF915-計算!AP915</f>
        <v/>
      </c>
      <c r="D898" s="16">
        <f>計算!V915-計算!AF915</f>
        <v/>
      </c>
      <c r="E898" s="16">
        <f>計算!AP915-計算!AZ915</f>
        <v/>
      </c>
      <c r="F898" s="16">
        <f>計算!AK915</f>
        <v/>
      </c>
      <c r="G898" s="16">
        <f>計算!Q915</f>
        <v/>
      </c>
      <c r="H898" s="17">
        <f>B898/550000</f>
        <v/>
      </c>
    </row>
    <row r="899">
      <c r="A899" s="16" t="n">
        <v>10960000</v>
      </c>
      <c r="B899" s="16">
        <f>計算!V916-計算!AP916</f>
        <v/>
      </c>
      <c r="C899" s="16">
        <f>計算!AF916-計算!AP916</f>
        <v/>
      </c>
      <c r="D899" s="16">
        <f>計算!V916-計算!AF916</f>
        <v/>
      </c>
      <c r="E899" s="16">
        <f>計算!AP916-計算!AZ916</f>
        <v/>
      </c>
      <c r="F899" s="16">
        <f>計算!AK916</f>
        <v/>
      </c>
      <c r="G899" s="16">
        <f>計算!Q916</f>
        <v/>
      </c>
      <c r="H899" s="17">
        <f>B899/550000</f>
        <v/>
      </c>
    </row>
    <row r="900">
      <c r="A900" s="16" t="n">
        <v>10970000</v>
      </c>
      <c r="B900" s="16">
        <f>計算!V917-計算!AP917</f>
        <v/>
      </c>
      <c r="C900" s="16">
        <f>計算!AF917-計算!AP917</f>
        <v/>
      </c>
      <c r="D900" s="16">
        <f>計算!V917-計算!AF917</f>
        <v/>
      </c>
      <c r="E900" s="16">
        <f>計算!AP917-計算!AZ917</f>
        <v/>
      </c>
      <c r="F900" s="16">
        <f>計算!AK917</f>
        <v/>
      </c>
      <c r="G900" s="16">
        <f>計算!Q917</f>
        <v/>
      </c>
      <c r="H900" s="17">
        <f>B900/550000</f>
        <v/>
      </c>
    </row>
    <row r="901">
      <c r="A901" s="16" t="n">
        <v>10980000</v>
      </c>
      <c r="B901" s="16">
        <f>計算!V918-計算!AP918</f>
        <v/>
      </c>
      <c r="C901" s="16">
        <f>計算!AF918-計算!AP918</f>
        <v/>
      </c>
      <c r="D901" s="16">
        <f>計算!V918-計算!AF918</f>
        <v/>
      </c>
      <c r="E901" s="16">
        <f>計算!AP918-計算!AZ918</f>
        <v/>
      </c>
      <c r="F901" s="16">
        <f>計算!AK918</f>
        <v/>
      </c>
      <c r="G901" s="16">
        <f>計算!Q918</f>
        <v/>
      </c>
      <c r="H901" s="17">
        <f>B901/550000</f>
        <v/>
      </c>
    </row>
    <row r="902">
      <c r="A902" s="16" t="n">
        <v>10990000</v>
      </c>
      <c r="B902" s="16">
        <f>計算!V919-計算!AP919</f>
        <v/>
      </c>
      <c r="C902" s="16">
        <f>計算!AF919-計算!AP919</f>
        <v/>
      </c>
      <c r="D902" s="16">
        <f>計算!V919-計算!AF919</f>
        <v/>
      </c>
      <c r="E902" s="16">
        <f>計算!AP919-計算!AZ919</f>
        <v/>
      </c>
      <c r="F902" s="16">
        <f>計算!AK919</f>
        <v/>
      </c>
      <c r="G902" s="16">
        <f>計算!Q919</f>
        <v/>
      </c>
      <c r="H902" s="17">
        <f>B902/550000</f>
        <v/>
      </c>
    </row>
    <row r="903">
      <c r="A903" s="16" t="n">
        <v>11000000</v>
      </c>
      <c r="B903" s="16">
        <f>計算!V920-計算!AP920</f>
        <v/>
      </c>
      <c r="C903" s="16">
        <f>計算!AF920-計算!AP920</f>
        <v/>
      </c>
      <c r="D903" s="16">
        <f>計算!V920-計算!AF920</f>
        <v/>
      </c>
      <c r="E903" s="16">
        <f>計算!AP920-計算!AZ920</f>
        <v/>
      </c>
      <c r="F903" s="16">
        <f>計算!AK920</f>
        <v/>
      </c>
      <c r="G903" s="16">
        <f>計算!Q920</f>
        <v/>
      </c>
      <c r="H903" s="17">
        <f>B903/550000</f>
        <v/>
      </c>
    </row>
    <row r="904">
      <c r="A904" s="16" t="n">
        <v>11010000</v>
      </c>
      <c r="B904" s="16">
        <f>計算!V921-計算!AP921</f>
        <v/>
      </c>
      <c r="C904" s="16">
        <f>計算!AF921-計算!AP921</f>
        <v/>
      </c>
      <c r="D904" s="16">
        <f>計算!V921-計算!AF921</f>
        <v/>
      </c>
      <c r="E904" s="16">
        <f>計算!AP921-計算!AZ921</f>
        <v/>
      </c>
      <c r="F904" s="16">
        <f>計算!AK921</f>
        <v/>
      </c>
      <c r="G904" s="16">
        <f>計算!Q921</f>
        <v/>
      </c>
      <c r="H904" s="17">
        <f>B904/550000</f>
        <v/>
      </c>
    </row>
    <row r="905">
      <c r="A905" s="16" t="n">
        <v>11020000</v>
      </c>
      <c r="B905" s="16">
        <f>計算!V922-計算!AP922</f>
        <v/>
      </c>
      <c r="C905" s="16">
        <f>計算!AF922-計算!AP922</f>
        <v/>
      </c>
      <c r="D905" s="16">
        <f>計算!V922-計算!AF922</f>
        <v/>
      </c>
      <c r="E905" s="16">
        <f>計算!AP922-計算!AZ922</f>
        <v/>
      </c>
      <c r="F905" s="16">
        <f>計算!AK922</f>
        <v/>
      </c>
      <c r="G905" s="16">
        <f>計算!Q922</f>
        <v/>
      </c>
      <c r="H905" s="17">
        <f>B905/550000</f>
        <v/>
      </c>
    </row>
    <row r="906">
      <c r="A906" s="16" t="n">
        <v>11030000</v>
      </c>
      <c r="B906" s="16">
        <f>計算!V923-計算!AP923</f>
        <v/>
      </c>
      <c r="C906" s="16">
        <f>計算!AF923-計算!AP923</f>
        <v/>
      </c>
      <c r="D906" s="16">
        <f>計算!V923-計算!AF923</f>
        <v/>
      </c>
      <c r="E906" s="16">
        <f>計算!AP923-計算!AZ923</f>
        <v/>
      </c>
      <c r="F906" s="16">
        <f>計算!AK923</f>
        <v/>
      </c>
      <c r="G906" s="16">
        <f>計算!Q923</f>
        <v/>
      </c>
      <c r="H906" s="17">
        <f>B906/550000</f>
        <v/>
      </c>
    </row>
    <row r="907">
      <c r="A907" s="16" t="n">
        <v>11040000</v>
      </c>
      <c r="B907" s="16">
        <f>計算!V924-計算!AP924</f>
        <v/>
      </c>
      <c r="C907" s="16">
        <f>計算!AF924-計算!AP924</f>
        <v/>
      </c>
      <c r="D907" s="16">
        <f>計算!V924-計算!AF924</f>
        <v/>
      </c>
      <c r="E907" s="16">
        <f>計算!AP924-計算!AZ924</f>
        <v/>
      </c>
      <c r="F907" s="16">
        <f>計算!AK924</f>
        <v/>
      </c>
      <c r="G907" s="16">
        <f>計算!Q924</f>
        <v/>
      </c>
      <c r="H907" s="17">
        <f>B907/550000</f>
        <v/>
      </c>
    </row>
    <row r="908">
      <c r="A908" s="16" t="n">
        <v>11050000</v>
      </c>
      <c r="B908" s="16">
        <f>計算!V925-計算!AP925</f>
        <v/>
      </c>
      <c r="C908" s="16">
        <f>計算!AF925-計算!AP925</f>
        <v/>
      </c>
      <c r="D908" s="16">
        <f>計算!V925-計算!AF925</f>
        <v/>
      </c>
      <c r="E908" s="16">
        <f>計算!AP925-計算!AZ925</f>
        <v/>
      </c>
      <c r="F908" s="16">
        <f>計算!AK925</f>
        <v/>
      </c>
      <c r="G908" s="16">
        <f>計算!Q925</f>
        <v/>
      </c>
      <c r="H908" s="17">
        <f>B908/550000</f>
        <v/>
      </c>
    </row>
    <row r="909">
      <c r="A909" s="16" t="n">
        <v>11060000</v>
      </c>
      <c r="B909" s="16">
        <f>計算!V926-計算!AP926</f>
        <v/>
      </c>
      <c r="C909" s="16">
        <f>計算!AF926-計算!AP926</f>
        <v/>
      </c>
      <c r="D909" s="16">
        <f>計算!V926-計算!AF926</f>
        <v/>
      </c>
      <c r="E909" s="16">
        <f>計算!AP926-計算!AZ926</f>
        <v/>
      </c>
      <c r="F909" s="16">
        <f>計算!AK926</f>
        <v/>
      </c>
      <c r="G909" s="16">
        <f>計算!Q926</f>
        <v/>
      </c>
      <c r="H909" s="17">
        <f>B909/550000</f>
        <v/>
      </c>
    </row>
    <row r="910">
      <c r="A910" s="16" t="n">
        <v>11070000</v>
      </c>
      <c r="B910" s="16">
        <f>計算!V927-計算!AP927</f>
        <v/>
      </c>
      <c r="C910" s="16">
        <f>計算!AF927-計算!AP927</f>
        <v/>
      </c>
      <c r="D910" s="16">
        <f>計算!V927-計算!AF927</f>
        <v/>
      </c>
      <c r="E910" s="16">
        <f>計算!AP927-計算!AZ927</f>
        <v/>
      </c>
      <c r="F910" s="16">
        <f>計算!AK927</f>
        <v/>
      </c>
      <c r="G910" s="16">
        <f>計算!Q927</f>
        <v/>
      </c>
      <c r="H910" s="17">
        <f>B910/550000</f>
        <v/>
      </c>
    </row>
    <row r="911">
      <c r="A911" s="16" t="n">
        <v>11080000</v>
      </c>
      <c r="B911" s="16">
        <f>計算!V928-計算!AP928</f>
        <v/>
      </c>
      <c r="C911" s="16">
        <f>計算!AF928-計算!AP928</f>
        <v/>
      </c>
      <c r="D911" s="16">
        <f>計算!V928-計算!AF928</f>
        <v/>
      </c>
      <c r="E911" s="16">
        <f>計算!AP928-計算!AZ928</f>
        <v/>
      </c>
      <c r="F911" s="16">
        <f>計算!AK928</f>
        <v/>
      </c>
      <c r="G911" s="16">
        <f>計算!Q928</f>
        <v/>
      </c>
      <c r="H911" s="17">
        <f>B911/550000</f>
        <v/>
      </c>
    </row>
    <row r="912">
      <c r="A912" s="16" t="n">
        <v>11090000</v>
      </c>
      <c r="B912" s="16">
        <f>計算!V929-計算!AP929</f>
        <v/>
      </c>
      <c r="C912" s="16">
        <f>計算!AF929-計算!AP929</f>
        <v/>
      </c>
      <c r="D912" s="16">
        <f>計算!V929-計算!AF929</f>
        <v/>
      </c>
      <c r="E912" s="16">
        <f>計算!AP929-計算!AZ929</f>
        <v/>
      </c>
      <c r="F912" s="16">
        <f>計算!AK929</f>
        <v/>
      </c>
      <c r="G912" s="16">
        <f>計算!Q929</f>
        <v/>
      </c>
      <c r="H912" s="17">
        <f>B912/550000</f>
        <v/>
      </c>
    </row>
    <row r="913">
      <c r="A913" s="16" t="n">
        <v>11100000</v>
      </c>
      <c r="B913" s="16">
        <f>計算!V930-計算!AP930</f>
        <v/>
      </c>
      <c r="C913" s="16">
        <f>計算!AF930-計算!AP930</f>
        <v/>
      </c>
      <c r="D913" s="16">
        <f>計算!V930-計算!AF930</f>
        <v/>
      </c>
      <c r="E913" s="16">
        <f>計算!AP930-計算!AZ930</f>
        <v/>
      </c>
      <c r="F913" s="16">
        <f>計算!AK930</f>
        <v/>
      </c>
      <c r="G913" s="16">
        <f>計算!Q930</f>
        <v/>
      </c>
      <c r="H913" s="17">
        <f>B913/550000</f>
        <v/>
      </c>
    </row>
    <row r="914">
      <c r="A914" s="16" t="n">
        <v>11110000</v>
      </c>
      <c r="B914" s="16">
        <f>計算!V931-計算!AP931</f>
        <v/>
      </c>
      <c r="C914" s="16">
        <f>計算!AF931-計算!AP931</f>
        <v/>
      </c>
      <c r="D914" s="16">
        <f>計算!V931-計算!AF931</f>
        <v/>
      </c>
      <c r="E914" s="16">
        <f>計算!AP931-計算!AZ931</f>
        <v/>
      </c>
      <c r="F914" s="16">
        <f>計算!AK931</f>
        <v/>
      </c>
      <c r="G914" s="16">
        <f>計算!Q931</f>
        <v/>
      </c>
      <c r="H914" s="17">
        <f>B914/550000</f>
        <v/>
      </c>
    </row>
    <row r="915">
      <c r="A915" s="16" t="n">
        <v>11120000</v>
      </c>
      <c r="B915" s="16">
        <f>計算!V932-計算!AP932</f>
        <v/>
      </c>
      <c r="C915" s="16">
        <f>計算!AF932-計算!AP932</f>
        <v/>
      </c>
      <c r="D915" s="16">
        <f>計算!V932-計算!AF932</f>
        <v/>
      </c>
      <c r="E915" s="16">
        <f>計算!AP932-計算!AZ932</f>
        <v/>
      </c>
      <c r="F915" s="16">
        <f>計算!AK932</f>
        <v/>
      </c>
      <c r="G915" s="16">
        <f>計算!Q932</f>
        <v/>
      </c>
      <c r="H915" s="17">
        <f>B915/550000</f>
        <v/>
      </c>
    </row>
    <row r="916">
      <c r="A916" s="16" t="n">
        <v>11130000</v>
      </c>
      <c r="B916" s="16">
        <f>計算!V933-計算!AP933</f>
        <v/>
      </c>
      <c r="C916" s="16">
        <f>計算!AF933-計算!AP933</f>
        <v/>
      </c>
      <c r="D916" s="16">
        <f>計算!V933-計算!AF933</f>
        <v/>
      </c>
      <c r="E916" s="16">
        <f>計算!AP933-計算!AZ933</f>
        <v/>
      </c>
      <c r="F916" s="16">
        <f>計算!AK933</f>
        <v/>
      </c>
      <c r="G916" s="16">
        <f>計算!Q933</f>
        <v/>
      </c>
      <c r="H916" s="17">
        <f>B916/550000</f>
        <v/>
      </c>
    </row>
    <row r="917">
      <c r="A917" s="16" t="n">
        <v>11140000</v>
      </c>
      <c r="B917" s="16">
        <f>計算!V934-計算!AP934</f>
        <v/>
      </c>
      <c r="C917" s="16">
        <f>計算!AF934-計算!AP934</f>
        <v/>
      </c>
      <c r="D917" s="16">
        <f>計算!V934-計算!AF934</f>
        <v/>
      </c>
      <c r="E917" s="16">
        <f>計算!AP934-計算!AZ934</f>
        <v/>
      </c>
      <c r="F917" s="16">
        <f>計算!AK934</f>
        <v/>
      </c>
      <c r="G917" s="16">
        <f>計算!Q934</f>
        <v/>
      </c>
      <c r="H917" s="17">
        <f>B917/550000</f>
        <v/>
      </c>
    </row>
    <row r="918">
      <c r="A918" s="16" t="n">
        <v>11150000</v>
      </c>
      <c r="B918" s="16">
        <f>計算!V935-計算!AP935</f>
        <v/>
      </c>
      <c r="C918" s="16">
        <f>計算!AF935-計算!AP935</f>
        <v/>
      </c>
      <c r="D918" s="16">
        <f>計算!V935-計算!AF935</f>
        <v/>
      </c>
      <c r="E918" s="16">
        <f>計算!AP935-計算!AZ935</f>
        <v/>
      </c>
      <c r="F918" s="16">
        <f>計算!AK935</f>
        <v/>
      </c>
      <c r="G918" s="16">
        <f>計算!Q935</f>
        <v/>
      </c>
      <c r="H918" s="17">
        <f>B918/550000</f>
        <v/>
      </c>
    </row>
    <row r="919">
      <c r="A919" s="16" t="n">
        <v>11160000</v>
      </c>
      <c r="B919" s="16">
        <f>計算!V936-計算!AP936</f>
        <v/>
      </c>
      <c r="C919" s="16">
        <f>計算!AF936-計算!AP936</f>
        <v/>
      </c>
      <c r="D919" s="16">
        <f>計算!V936-計算!AF936</f>
        <v/>
      </c>
      <c r="E919" s="16">
        <f>計算!AP936-計算!AZ936</f>
        <v/>
      </c>
      <c r="F919" s="16">
        <f>計算!AK936</f>
        <v/>
      </c>
      <c r="G919" s="16">
        <f>計算!Q936</f>
        <v/>
      </c>
      <c r="H919" s="17">
        <f>B919/550000</f>
        <v/>
      </c>
    </row>
    <row r="920">
      <c r="A920" s="16" t="n">
        <v>11170000</v>
      </c>
      <c r="B920" s="16">
        <f>計算!V937-計算!AP937</f>
        <v/>
      </c>
      <c r="C920" s="16">
        <f>計算!AF937-計算!AP937</f>
        <v/>
      </c>
      <c r="D920" s="16">
        <f>計算!V937-計算!AF937</f>
        <v/>
      </c>
      <c r="E920" s="16">
        <f>計算!AP937-計算!AZ937</f>
        <v/>
      </c>
      <c r="F920" s="16">
        <f>計算!AK937</f>
        <v/>
      </c>
      <c r="G920" s="16">
        <f>計算!Q937</f>
        <v/>
      </c>
      <c r="H920" s="17">
        <f>B920/550000</f>
        <v/>
      </c>
    </row>
    <row r="921">
      <c r="A921" s="16" t="n">
        <v>11180000</v>
      </c>
      <c r="B921" s="16">
        <f>計算!V938-計算!AP938</f>
        <v/>
      </c>
      <c r="C921" s="16">
        <f>計算!AF938-計算!AP938</f>
        <v/>
      </c>
      <c r="D921" s="16">
        <f>計算!V938-計算!AF938</f>
        <v/>
      </c>
      <c r="E921" s="16">
        <f>計算!AP938-計算!AZ938</f>
        <v/>
      </c>
      <c r="F921" s="16">
        <f>計算!AK938</f>
        <v/>
      </c>
      <c r="G921" s="16">
        <f>計算!Q938</f>
        <v/>
      </c>
      <c r="H921" s="17">
        <f>B921/550000</f>
        <v/>
      </c>
    </row>
    <row r="922">
      <c r="A922" s="16" t="n">
        <v>11190000</v>
      </c>
      <c r="B922" s="16">
        <f>計算!V939-計算!AP939</f>
        <v/>
      </c>
      <c r="C922" s="16">
        <f>計算!AF939-計算!AP939</f>
        <v/>
      </c>
      <c r="D922" s="16">
        <f>計算!V939-計算!AF939</f>
        <v/>
      </c>
      <c r="E922" s="16">
        <f>計算!AP939-計算!AZ939</f>
        <v/>
      </c>
      <c r="F922" s="16">
        <f>計算!AK939</f>
        <v/>
      </c>
      <c r="G922" s="16">
        <f>計算!Q939</f>
        <v/>
      </c>
      <c r="H922" s="17">
        <f>B922/550000</f>
        <v/>
      </c>
    </row>
    <row r="923">
      <c r="A923" s="16" t="n">
        <v>11200000</v>
      </c>
      <c r="B923" s="16">
        <f>計算!V940-計算!AP940</f>
        <v/>
      </c>
      <c r="C923" s="16">
        <f>計算!AF940-計算!AP940</f>
        <v/>
      </c>
      <c r="D923" s="16">
        <f>計算!V940-計算!AF940</f>
        <v/>
      </c>
      <c r="E923" s="16">
        <f>計算!AP940-計算!AZ940</f>
        <v/>
      </c>
      <c r="F923" s="16">
        <f>計算!AK940</f>
        <v/>
      </c>
      <c r="G923" s="16">
        <f>計算!Q940</f>
        <v/>
      </c>
      <c r="H923" s="17">
        <f>B923/550000</f>
        <v/>
      </c>
    </row>
    <row r="924">
      <c r="A924" s="16" t="n">
        <v>11210000</v>
      </c>
      <c r="B924" s="16">
        <f>計算!V941-計算!AP941</f>
        <v/>
      </c>
      <c r="C924" s="16">
        <f>計算!AF941-計算!AP941</f>
        <v/>
      </c>
      <c r="D924" s="16">
        <f>計算!V941-計算!AF941</f>
        <v/>
      </c>
      <c r="E924" s="16">
        <f>計算!AP941-計算!AZ941</f>
        <v/>
      </c>
      <c r="F924" s="16">
        <f>計算!AK941</f>
        <v/>
      </c>
      <c r="G924" s="16">
        <f>計算!Q941</f>
        <v/>
      </c>
      <c r="H924" s="17">
        <f>B924/550000</f>
        <v/>
      </c>
    </row>
    <row r="925">
      <c r="A925" s="16" t="n">
        <v>11220000</v>
      </c>
      <c r="B925" s="16">
        <f>計算!V942-計算!AP942</f>
        <v/>
      </c>
      <c r="C925" s="16">
        <f>計算!AF942-計算!AP942</f>
        <v/>
      </c>
      <c r="D925" s="16">
        <f>計算!V942-計算!AF942</f>
        <v/>
      </c>
      <c r="E925" s="16">
        <f>計算!AP942-計算!AZ942</f>
        <v/>
      </c>
      <c r="F925" s="16">
        <f>計算!AK942</f>
        <v/>
      </c>
      <c r="G925" s="16">
        <f>計算!Q942</f>
        <v/>
      </c>
      <c r="H925" s="17">
        <f>B925/550000</f>
        <v/>
      </c>
    </row>
    <row r="926">
      <c r="A926" s="16" t="n">
        <v>11230000</v>
      </c>
      <c r="B926" s="16">
        <f>計算!V943-計算!AP943</f>
        <v/>
      </c>
      <c r="C926" s="16">
        <f>計算!AF943-計算!AP943</f>
        <v/>
      </c>
      <c r="D926" s="16">
        <f>計算!V943-計算!AF943</f>
        <v/>
      </c>
      <c r="E926" s="16">
        <f>計算!AP943-計算!AZ943</f>
        <v/>
      </c>
      <c r="F926" s="16">
        <f>計算!AK943</f>
        <v/>
      </c>
      <c r="G926" s="16">
        <f>計算!Q943</f>
        <v/>
      </c>
      <c r="H926" s="17">
        <f>B926/550000</f>
        <v/>
      </c>
    </row>
    <row r="927">
      <c r="A927" s="16" t="n">
        <v>11240000</v>
      </c>
      <c r="B927" s="16">
        <f>計算!V944-計算!AP944</f>
        <v/>
      </c>
      <c r="C927" s="16">
        <f>計算!AF944-計算!AP944</f>
        <v/>
      </c>
      <c r="D927" s="16">
        <f>計算!V944-計算!AF944</f>
        <v/>
      </c>
      <c r="E927" s="16">
        <f>計算!AP944-計算!AZ944</f>
        <v/>
      </c>
      <c r="F927" s="16">
        <f>計算!AK944</f>
        <v/>
      </c>
      <c r="G927" s="16">
        <f>計算!Q944</f>
        <v/>
      </c>
      <c r="H927" s="17">
        <f>B927/550000</f>
        <v/>
      </c>
    </row>
    <row r="928">
      <c r="A928" s="16" t="n">
        <v>11250000</v>
      </c>
      <c r="B928" s="16">
        <f>計算!V945-計算!AP945</f>
        <v/>
      </c>
      <c r="C928" s="16">
        <f>計算!AF945-計算!AP945</f>
        <v/>
      </c>
      <c r="D928" s="16">
        <f>計算!V945-計算!AF945</f>
        <v/>
      </c>
      <c r="E928" s="16">
        <f>計算!AP945-計算!AZ945</f>
        <v/>
      </c>
      <c r="F928" s="16">
        <f>計算!AK945</f>
        <v/>
      </c>
      <c r="G928" s="16">
        <f>計算!Q945</f>
        <v/>
      </c>
      <c r="H928" s="17">
        <f>B928/550000</f>
        <v/>
      </c>
    </row>
    <row r="929">
      <c r="A929" s="16" t="n">
        <v>11260000</v>
      </c>
      <c r="B929" s="16">
        <f>計算!V946-計算!AP946</f>
        <v/>
      </c>
      <c r="C929" s="16">
        <f>計算!AF946-計算!AP946</f>
        <v/>
      </c>
      <c r="D929" s="16">
        <f>計算!V946-計算!AF946</f>
        <v/>
      </c>
      <c r="E929" s="16">
        <f>計算!AP946-計算!AZ946</f>
        <v/>
      </c>
      <c r="F929" s="16">
        <f>計算!AK946</f>
        <v/>
      </c>
      <c r="G929" s="16">
        <f>計算!Q946</f>
        <v/>
      </c>
      <c r="H929" s="17">
        <f>B929/550000</f>
        <v/>
      </c>
    </row>
    <row r="930">
      <c r="A930" s="16" t="n">
        <v>11270000</v>
      </c>
      <c r="B930" s="16">
        <f>計算!V947-計算!AP947</f>
        <v/>
      </c>
      <c r="C930" s="16">
        <f>計算!AF947-計算!AP947</f>
        <v/>
      </c>
      <c r="D930" s="16">
        <f>計算!V947-計算!AF947</f>
        <v/>
      </c>
      <c r="E930" s="16">
        <f>計算!AP947-計算!AZ947</f>
        <v/>
      </c>
      <c r="F930" s="16">
        <f>計算!AK947</f>
        <v/>
      </c>
      <c r="G930" s="16">
        <f>計算!Q947</f>
        <v/>
      </c>
      <c r="H930" s="17">
        <f>B930/550000</f>
        <v/>
      </c>
    </row>
    <row r="931">
      <c r="A931" s="16" t="n">
        <v>11280000</v>
      </c>
      <c r="B931" s="16">
        <f>計算!V948-計算!AP948</f>
        <v/>
      </c>
      <c r="C931" s="16">
        <f>計算!AF948-計算!AP948</f>
        <v/>
      </c>
      <c r="D931" s="16">
        <f>計算!V948-計算!AF948</f>
        <v/>
      </c>
      <c r="E931" s="16">
        <f>計算!AP948-計算!AZ948</f>
        <v/>
      </c>
      <c r="F931" s="16">
        <f>計算!AK948</f>
        <v/>
      </c>
      <c r="G931" s="16">
        <f>計算!Q948</f>
        <v/>
      </c>
      <c r="H931" s="17">
        <f>B931/550000</f>
        <v/>
      </c>
    </row>
    <row r="932">
      <c r="A932" s="16" t="n">
        <v>11290000</v>
      </c>
      <c r="B932" s="16">
        <f>計算!V949-計算!AP949</f>
        <v/>
      </c>
      <c r="C932" s="16">
        <f>計算!AF949-計算!AP949</f>
        <v/>
      </c>
      <c r="D932" s="16">
        <f>計算!V949-計算!AF949</f>
        <v/>
      </c>
      <c r="E932" s="16">
        <f>計算!AP949-計算!AZ949</f>
        <v/>
      </c>
      <c r="F932" s="16">
        <f>計算!AK949</f>
        <v/>
      </c>
      <c r="G932" s="16">
        <f>計算!Q949</f>
        <v/>
      </c>
      <c r="H932" s="17">
        <f>B932/550000</f>
        <v/>
      </c>
    </row>
    <row r="933">
      <c r="A933" s="16" t="n">
        <v>11300000</v>
      </c>
      <c r="B933" s="16">
        <f>計算!V950-計算!AP950</f>
        <v/>
      </c>
      <c r="C933" s="16">
        <f>計算!AF950-計算!AP950</f>
        <v/>
      </c>
      <c r="D933" s="16">
        <f>計算!V950-計算!AF950</f>
        <v/>
      </c>
      <c r="E933" s="16">
        <f>計算!AP950-計算!AZ950</f>
        <v/>
      </c>
      <c r="F933" s="16">
        <f>計算!AK950</f>
        <v/>
      </c>
      <c r="G933" s="16">
        <f>計算!Q950</f>
        <v/>
      </c>
      <c r="H933" s="17">
        <f>B933/550000</f>
        <v/>
      </c>
    </row>
    <row r="934">
      <c r="A934" s="16" t="n">
        <v>11310000</v>
      </c>
      <c r="B934" s="16">
        <f>計算!V951-計算!AP951</f>
        <v/>
      </c>
      <c r="C934" s="16">
        <f>計算!AF951-計算!AP951</f>
        <v/>
      </c>
      <c r="D934" s="16">
        <f>計算!V951-計算!AF951</f>
        <v/>
      </c>
      <c r="E934" s="16">
        <f>計算!AP951-計算!AZ951</f>
        <v/>
      </c>
      <c r="F934" s="16">
        <f>計算!AK951</f>
        <v/>
      </c>
      <c r="G934" s="16">
        <f>計算!Q951</f>
        <v/>
      </c>
      <c r="H934" s="17">
        <f>B934/550000</f>
        <v/>
      </c>
    </row>
    <row r="935">
      <c r="A935" s="16" t="n">
        <v>11320000</v>
      </c>
      <c r="B935" s="16">
        <f>計算!V952-計算!AP952</f>
        <v/>
      </c>
      <c r="C935" s="16">
        <f>計算!AF952-計算!AP952</f>
        <v/>
      </c>
      <c r="D935" s="16">
        <f>計算!V952-計算!AF952</f>
        <v/>
      </c>
      <c r="E935" s="16">
        <f>計算!AP952-計算!AZ952</f>
        <v/>
      </c>
      <c r="F935" s="16">
        <f>計算!AK952</f>
        <v/>
      </c>
      <c r="G935" s="16">
        <f>計算!Q952</f>
        <v/>
      </c>
      <c r="H935" s="17">
        <f>B935/550000</f>
        <v/>
      </c>
    </row>
    <row r="936">
      <c r="A936" s="16" t="n">
        <v>11330000</v>
      </c>
      <c r="B936" s="16">
        <f>計算!V953-計算!AP953</f>
        <v/>
      </c>
      <c r="C936" s="16">
        <f>計算!AF953-計算!AP953</f>
        <v/>
      </c>
      <c r="D936" s="16">
        <f>計算!V953-計算!AF953</f>
        <v/>
      </c>
      <c r="E936" s="16">
        <f>計算!AP953-計算!AZ953</f>
        <v/>
      </c>
      <c r="F936" s="16">
        <f>計算!AK953</f>
        <v/>
      </c>
      <c r="G936" s="16">
        <f>計算!Q953</f>
        <v/>
      </c>
      <c r="H936" s="17">
        <f>B936/550000</f>
        <v/>
      </c>
    </row>
    <row r="937">
      <c r="A937" s="16" t="n">
        <v>11340000</v>
      </c>
      <c r="B937" s="16">
        <f>計算!V954-計算!AP954</f>
        <v/>
      </c>
      <c r="C937" s="16">
        <f>計算!AF954-計算!AP954</f>
        <v/>
      </c>
      <c r="D937" s="16">
        <f>計算!V954-計算!AF954</f>
        <v/>
      </c>
      <c r="E937" s="16">
        <f>計算!AP954-計算!AZ954</f>
        <v/>
      </c>
      <c r="F937" s="16">
        <f>計算!AK954</f>
        <v/>
      </c>
      <c r="G937" s="16">
        <f>計算!Q954</f>
        <v/>
      </c>
      <c r="H937" s="17">
        <f>B937/550000</f>
        <v/>
      </c>
    </row>
    <row r="938">
      <c r="A938" s="16" t="n">
        <v>11350000</v>
      </c>
      <c r="B938" s="16">
        <f>計算!V955-計算!AP955</f>
        <v/>
      </c>
      <c r="C938" s="16">
        <f>計算!AF955-計算!AP955</f>
        <v/>
      </c>
      <c r="D938" s="16">
        <f>計算!V955-計算!AF955</f>
        <v/>
      </c>
      <c r="E938" s="16">
        <f>計算!AP955-計算!AZ955</f>
        <v/>
      </c>
      <c r="F938" s="16">
        <f>計算!AK955</f>
        <v/>
      </c>
      <c r="G938" s="16">
        <f>計算!Q955</f>
        <v/>
      </c>
      <c r="H938" s="17">
        <f>B938/550000</f>
        <v/>
      </c>
    </row>
    <row r="939">
      <c r="A939" s="16" t="n">
        <v>11360000</v>
      </c>
      <c r="B939" s="16">
        <f>計算!V956-計算!AP956</f>
        <v/>
      </c>
      <c r="C939" s="16">
        <f>計算!AF956-計算!AP956</f>
        <v/>
      </c>
      <c r="D939" s="16">
        <f>計算!V956-計算!AF956</f>
        <v/>
      </c>
      <c r="E939" s="16">
        <f>計算!AP956-計算!AZ956</f>
        <v/>
      </c>
      <c r="F939" s="16">
        <f>計算!AK956</f>
        <v/>
      </c>
      <c r="G939" s="16">
        <f>計算!Q956</f>
        <v/>
      </c>
      <c r="H939" s="17">
        <f>B939/550000</f>
        <v/>
      </c>
    </row>
    <row r="940">
      <c r="A940" s="16" t="n">
        <v>11370000</v>
      </c>
      <c r="B940" s="16">
        <f>計算!V957-計算!AP957</f>
        <v/>
      </c>
      <c r="C940" s="16">
        <f>計算!AF957-計算!AP957</f>
        <v/>
      </c>
      <c r="D940" s="16">
        <f>計算!V957-計算!AF957</f>
        <v/>
      </c>
      <c r="E940" s="16">
        <f>計算!AP957-計算!AZ957</f>
        <v/>
      </c>
      <c r="F940" s="16">
        <f>計算!AK957</f>
        <v/>
      </c>
      <c r="G940" s="16">
        <f>計算!Q957</f>
        <v/>
      </c>
      <c r="H940" s="17">
        <f>B940/550000</f>
        <v/>
      </c>
    </row>
    <row r="941">
      <c r="A941" s="16" t="n">
        <v>11380000</v>
      </c>
      <c r="B941" s="16">
        <f>計算!V958-計算!AP958</f>
        <v/>
      </c>
      <c r="C941" s="16">
        <f>計算!AF958-計算!AP958</f>
        <v/>
      </c>
      <c r="D941" s="16">
        <f>計算!V958-計算!AF958</f>
        <v/>
      </c>
      <c r="E941" s="16">
        <f>計算!AP958-計算!AZ958</f>
        <v/>
      </c>
      <c r="F941" s="16">
        <f>計算!AK958</f>
        <v/>
      </c>
      <c r="G941" s="16">
        <f>計算!Q958</f>
        <v/>
      </c>
      <c r="H941" s="17">
        <f>B941/550000</f>
        <v/>
      </c>
    </row>
    <row r="942">
      <c r="A942" s="16" t="n">
        <v>11390000</v>
      </c>
      <c r="B942" s="16">
        <f>計算!V959-計算!AP959</f>
        <v/>
      </c>
      <c r="C942" s="16">
        <f>計算!AF959-計算!AP959</f>
        <v/>
      </c>
      <c r="D942" s="16">
        <f>計算!V959-計算!AF959</f>
        <v/>
      </c>
      <c r="E942" s="16">
        <f>計算!AP959-計算!AZ959</f>
        <v/>
      </c>
      <c r="F942" s="16">
        <f>計算!AK959</f>
        <v/>
      </c>
      <c r="G942" s="16">
        <f>計算!Q959</f>
        <v/>
      </c>
      <c r="H942" s="17">
        <f>B942/550000</f>
        <v/>
      </c>
    </row>
    <row r="943">
      <c r="A943" s="16" t="n">
        <v>11400000</v>
      </c>
      <c r="B943" s="16">
        <f>計算!V960-計算!AP960</f>
        <v/>
      </c>
      <c r="C943" s="16">
        <f>計算!AF960-計算!AP960</f>
        <v/>
      </c>
      <c r="D943" s="16">
        <f>計算!V960-計算!AF960</f>
        <v/>
      </c>
      <c r="E943" s="16">
        <f>計算!AP960-計算!AZ960</f>
        <v/>
      </c>
      <c r="F943" s="16">
        <f>計算!AK960</f>
        <v/>
      </c>
      <c r="G943" s="16">
        <f>計算!Q960</f>
        <v/>
      </c>
      <c r="H943" s="17">
        <f>B943/550000</f>
        <v/>
      </c>
    </row>
    <row r="944">
      <c r="A944" s="16" t="n">
        <v>11410000</v>
      </c>
      <c r="B944" s="16">
        <f>計算!V961-計算!AP961</f>
        <v/>
      </c>
      <c r="C944" s="16">
        <f>計算!AF961-計算!AP961</f>
        <v/>
      </c>
      <c r="D944" s="16">
        <f>計算!V961-計算!AF961</f>
        <v/>
      </c>
      <c r="E944" s="16">
        <f>計算!AP961-計算!AZ961</f>
        <v/>
      </c>
      <c r="F944" s="16">
        <f>計算!AK961</f>
        <v/>
      </c>
      <c r="G944" s="16">
        <f>計算!Q961</f>
        <v/>
      </c>
      <c r="H944" s="17">
        <f>B944/550000</f>
        <v/>
      </c>
    </row>
    <row r="945">
      <c r="A945" s="16" t="n">
        <v>11420000</v>
      </c>
      <c r="B945" s="16">
        <f>計算!V962-計算!AP962</f>
        <v/>
      </c>
      <c r="C945" s="16">
        <f>計算!AF962-計算!AP962</f>
        <v/>
      </c>
      <c r="D945" s="16">
        <f>計算!V962-計算!AF962</f>
        <v/>
      </c>
      <c r="E945" s="16">
        <f>計算!AP962-計算!AZ962</f>
        <v/>
      </c>
      <c r="F945" s="16">
        <f>計算!AK962</f>
        <v/>
      </c>
      <c r="G945" s="16">
        <f>計算!Q962</f>
        <v/>
      </c>
      <c r="H945" s="17">
        <f>B945/550000</f>
        <v/>
      </c>
    </row>
    <row r="946">
      <c r="A946" s="16" t="n">
        <v>11430000</v>
      </c>
      <c r="B946" s="16">
        <f>計算!V963-計算!AP963</f>
        <v/>
      </c>
      <c r="C946" s="16">
        <f>計算!AF963-計算!AP963</f>
        <v/>
      </c>
      <c r="D946" s="16">
        <f>計算!V963-計算!AF963</f>
        <v/>
      </c>
      <c r="E946" s="16">
        <f>計算!AP963-計算!AZ963</f>
        <v/>
      </c>
      <c r="F946" s="16">
        <f>計算!AK963</f>
        <v/>
      </c>
      <c r="G946" s="16">
        <f>計算!Q963</f>
        <v/>
      </c>
      <c r="H946" s="17">
        <f>B946/550000</f>
        <v/>
      </c>
    </row>
    <row r="947">
      <c r="A947" s="16" t="n">
        <v>11440000</v>
      </c>
      <c r="B947" s="16">
        <f>計算!V964-計算!AP964</f>
        <v/>
      </c>
      <c r="C947" s="16">
        <f>計算!AF964-計算!AP964</f>
        <v/>
      </c>
      <c r="D947" s="16">
        <f>計算!V964-計算!AF964</f>
        <v/>
      </c>
      <c r="E947" s="16">
        <f>計算!AP964-計算!AZ964</f>
        <v/>
      </c>
      <c r="F947" s="16">
        <f>計算!AK964</f>
        <v/>
      </c>
      <c r="G947" s="16">
        <f>計算!Q964</f>
        <v/>
      </c>
      <c r="H947" s="17">
        <f>B947/550000</f>
        <v/>
      </c>
    </row>
    <row r="948">
      <c r="A948" s="16" t="n">
        <v>11450000</v>
      </c>
      <c r="B948" s="16">
        <f>計算!V965-計算!AP965</f>
        <v/>
      </c>
      <c r="C948" s="16">
        <f>計算!AF965-計算!AP965</f>
        <v/>
      </c>
      <c r="D948" s="16">
        <f>計算!V965-計算!AF965</f>
        <v/>
      </c>
      <c r="E948" s="16">
        <f>計算!AP965-計算!AZ965</f>
        <v/>
      </c>
      <c r="F948" s="16">
        <f>計算!AK965</f>
        <v/>
      </c>
      <c r="G948" s="16">
        <f>計算!Q965</f>
        <v/>
      </c>
      <c r="H948" s="17">
        <f>B948/550000</f>
        <v/>
      </c>
    </row>
    <row r="949">
      <c r="A949" s="16" t="n">
        <v>11460000</v>
      </c>
      <c r="B949" s="16">
        <f>計算!V966-計算!AP966</f>
        <v/>
      </c>
      <c r="C949" s="16">
        <f>計算!AF966-計算!AP966</f>
        <v/>
      </c>
      <c r="D949" s="16">
        <f>計算!V966-計算!AF966</f>
        <v/>
      </c>
      <c r="E949" s="16">
        <f>計算!AP966-計算!AZ966</f>
        <v/>
      </c>
      <c r="F949" s="16">
        <f>計算!AK966</f>
        <v/>
      </c>
      <c r="G949" s="16">
        <f>計算!Q966</f>
        <v/>
      </c>
      <c r="H949" s="17">
        <f>B949/550000</f>
        <v/>
      </c>
    </row>
    <row r="950">
      <c r="A950" s="16" t="n">
        <v>11470000</v>
      </c>
      <c r="B950" s="16">
        <f>計算!V967-計算!AP967</f>
        <v/>
      </c>
      <c r="C950" s="16">
        <f>計算!AF967-計算!AP967</f>
        <v/>
      </c>
      <c r="D950" s="16">
        <f>計算!V967-計算!AF967</f>
        <v/>
      </c>
      <c r="E950" s="16">
        <f>計算!AP967-計算!AZ967</f>
        <v/>
      </c>
      <c r="F950" s="16">
        <f>計算!AK967</f>
        <v/>
      </c>
      <c r="G950" s="16">
        <f>計算!Q967</f>
        <v/>
      </c>
      <c r="H950" s="17">
        <f>B950/550000</f>
        <v/>
      </c>
    </row>
    <row r="951">
      <c r="A951" s="16" t="n">
        <v>11480000</v>
      </c>
      <c r="B951" s="16">
        <f>計算!V968-計算!AP968</f>
        <v/>
      </c>
      <c r="C951" s="16">
        <f>計算!AF968-計算!AP968</f>
        <v/>
      </c>
      <c r="D951" s="16">
        <f>計算!V968-計算!AF968</f>
        <v/>
      </c>
      <c r="E951" s="16">
        <f>計算!AP968-計算!AZ968</f>
        <v/>
      </c>
      <c r="F951" s="16">
        <f>計算!AK968</f>
        <v/>
      </c>
      <c r="G951" s="16">
        <f>計算!Q968</f>
        <v/>
      </c>
      <c r="H951" s="17">
        <f>B951/550000</f>
        <v/>
      </c>
    </row>
    <row r="952">
      <c r="A952" s="16" t="n">
        <v>11490000</v>
      </c>
      <c r="B952" s="16">
        <f>計算!V969-計算!AP969</f>
        <v/>
      </c>
      <c r="C952" s="16">
        <f>計算!AF969-計算!AP969</f>
        <v/>
      </c>
      <c r="D952" s="16">
        <f>計算!V969-計算!AF969</f>
        <v/>
      </c>
      <c r="E952" s="16">
        <f>計算!AP969-計算!AZ969</f>
        <v/>
      </c>
      <c r="F952" s="16">
        <f>計算!AK969</f>
        <v/>
      </c>
      <c r="G952" s="16">
        <f>計算!Q969</f>
        <v/>
      </c>
      <c r="H952" s="17">
        <f>B952/550000</f>
        <v/>
      </c>
    </row>
    <row r="953">
      <c r="A953" s="16" t="n">
        <v>11500000</v>
      </c>
      <c r="B953" s="16">
        <f>計算!V970-計算!AP970</f>
        <v/>
      </c>
      <c r="C953" s="16">
        <f>計算!AF970-計算!AP970</f>
        <v/>
      </c>
      <c r="D953" s="16">
        <f>計算!V970-計算!AF970</f>
        <v/>
      </c>
      <c r="E953" s="16">
        <f>計算!AP970-計算!AZ970</f>
        <v/>
      </c>
      <c r="F953" s="16">
        <f>計算!AK970</f>
        <v/>
      </c>
      <c r="G953" s="16">
        <f>計算!Q970</f>
        <v/>
      </c>
      <c r="H953" s="17">
        <f>B953/550000</f>
        <v/>
      </c>
    </row>
    <row r="954">
      <c r="A954" s="16" t="n">
        <v>11510000</v>
      </c>
      <c r="B954" s="16">
        <f>計算!V971-計算!AP971</f>
        <v/>
      </c>
      <c r="C954" s="16">
        <f>計算!AF971-計算!AP971</f>
        <v/>
      </c>
      <c r="D954" s="16">
        <f>計算!V971-計算!AF971</f>
        <v/>
      </c>
      <c r="E954" s="16">
        <f>計算!AP971-計算!AZ971</f>
        <v/>
      </c>
      <c r="F954" s="16">
        <f>計算!AK971</f>
        <v/>
      </c>
      <c r="G954" s="16">
        <f>計算!Q971</f>
        <v/>
      </c>
      <c r="H954" s="17">
        <f>B954/550000</f>
        <v/>
      </c>
    </row>
    <row r="955">
      <c r="A955" s="16" t="n">
        <v>11520000</v>
      </c>
      <c r="B955" s="16">
        <f>計算!V972-計算!AP972</f>
        <v/>
      </c>
      <c r="C955" s="16">
        <f>計算!AF972-計算!AP972</f>
        <v/>
      </c>
      <c r="D955" s="16">
        <f>計算!V972-計算!AF972</f>
        <v/>
      </c>
      <c r="E955" s="16">
        <f>計算!AP972-計算!AZ972</f>
        <v/>
      </c>
      <c r="F955" s="16">
        <f>計算!AK972</f>
        <v/>
      </c>
      <c r="G955" s="16">
        <f>計算!Q972</f>
        <v/>
      </c>
      <c r="H955" s="17">
        <f>B955/550000</f>
        <v/>
      </c>
    </row>
    <row r="956">
      <c r="A956" s="16" t="n">
        <v>11530000</v>
      </c>
      <c r="B956" s="16">
        <f>計算!V973-計算!AP973</f>
        <v/>
      </c>
      <c r="C956" s="16">
        <f>計算!AF973-計算!AP973</f>
        <v/>
      </c>
      <c r="D956" s="16">
        <f>計算!V973-計算!AF973</f>
        <v/>
      </c>
      <c r="E956" s="16">
        <f>計算!AP973-計算!AZ973</f>
        <v/>
      </c>
      <c r="F956" s="16">
        <f>計算!AK973</f>
        <v/>
      </c>
      <c r="G956" s="16">
        <f>計算!Q973</f>
        <v/>
      </c>
      <c r="H956" s="17">
        <f>B956/550000</f>
        <v/>
      </c>
    </row>
    <row r="957">
      <c r="A957" s="16" t="n">
        <v>11540000</v>
      </c>
      <c r="B957" s="16">
        <f>計算!V974-計算!AP974</f>
        <v/>
      </c>
      <c r="C957" s="16">
        <f>計算!AF974-計算!AP974</f>
        <v/>
      </c>
      <c r="D957" s="16">
        <f>計算!V974-計算!AF974</f>
        <v/>
      </c>
      <c r="E957" s="16">
        <f>計算!AP974-計算!AZ974</f>
        <v/>
      </c>
      <c r="F957" s="16">
        <f>計算!AK974</f>
        <v/>
      </c>
      <c r="G957" s="16">
        <f>計算!Q974</f>
        <v/>
      </c>
      <c r="H957" s="17">
        <f>B957/550000</f>
        <v/>
      </c>
    </row>
    <row r="958">
      <c r="A958" s="16" t="n">
        <v>11550000</v>
      </c>
      <c r="B958" s="16">
        <f>計算!V975-計算!AP975</f>
        <v/>
      </c>
      <c r="C958" s="16">
        <f>計算!AF975-計算!AP975</f>
        <v/>
      </c>
      <c r="D958" s="16">
        <f>計算!V975-計算!AF975</f>
        <v/>
      </c>
      <c r="E958" s="16">
        <f>計算!AP975-計算!AZ975</f>
        <v/>
      </c>
      <c r="F958" s="16">
        <f>計算!AK975</f>
        <v/>
      </c>
      <c r="G958" s="16">
        <f>計算!Q975</f>
        <v/>
      </c>
      <c r="H958" s="17">
        <f>B958/550000</f>
        <v/>
      </c>
    </row>
    <row r="959">
      <c r="A959" s="16" t="n">
        <v>11560000</v>
      </c>
      <c r="B959" s="16">
        <f>計算!V976-計算!AP976</f>
        <v/>
      </c>
      <c r="C959" s="16">
        <f>計算!AF976-計算!AP976</f>
        <v/>
      </c>
      <c r="D959" s="16">
        <f>計算!V976-計算!AF976</f>
        <v/>
      </c>
      <c r="E959" s="16">
        <f>計算!AP976-計算!AZ976</f>
        <v/>
      </c>
      <c r="F959" s="16">
        <f>計算!AK976</f>
        <v/>
      </c>
      <c r="G959" s="16">
        <f>計算!Q976</f>
        <v/>
      </c>
      <c r="H959" s="17">
        <f>B959/550000</f>
        <v/>
      </c>
    </row>
    <row r="960">
      <c r="A960" s="16" t="n">
        <v>11570000</v>
      </c>
      <c r="B960" s="16">
        <f>計算!V977-計算!AP977</f>
        <v/>
      </c>
      <c r="C960" s="16">
        <f>計算!AF977-計算!AP977</f>
        <v/>
      </c>
      <c r="D960" s="16">
        <f>計算!V977-計算!AF977</f>
        <v/>
      </c>
      <c r="E960" s="16">
        <f>計算!AP977-計算!AZ977</f>
        <v/>
      </c>
      <c r="F960" s="16">
        <f>計算!AK977</f>
        <v/>
      </c>
      <c r="G960" s="16">
        <f>計算!Q977</f>
        <v/>
      </c>
      <c r="H960" s="17">
        <f>B960/550000</f>
        <v/>
      </c>
    </row>
    <row r="961">
      <c r="A961" s="16" t="n">
        <v>11580000</v>
      </c>
      <c r="B961" s="16">
        <f>計算!V978-計算!AP978</f>
        <v/>
      </c>
      <c r="C961" s="16">
        <f>計算!AF978-計算!AP978</f>
        <v/>
      </c>
      <c r="D961" s="16">
        <f>計算!V978-計算!AF978</f>
        <v/>
      </c>
      <c r="E961" s="16">
        <f>計算!AP978-計算!AZ978</f>
        <v/>
      </c>
      <c r="F961" s="16">
        <f>計算!AK978</f>
        <v/>
      </c>
      <c r="G961" s="16">
        <f>計算!Q978</f>
        <v/>
      </c>
      <c r="H961" s="17">
        <f>B961/550000</f>
        <v/>
      </c>
    </row>
    <row r="962">
      <c r="A962" s="16" t="n">
        <v>11590000</v>
      </c>
      <c r="B962" s="16">
        <f>計算!V979-計算!AP979</f>
        <v/>
      </c>
      <c r="C962" s="16">
        <f>計算!AF979-計算!AP979</f>
        <v/>
      </c>
      <c r="D962" s="16">
        <f>計算!V979-計算!AF979</f>
        <v/>
      </c>
      <c r="E962" s="16">
        <f>計算!AP979-計算!AZ979</f>
        <v/>
      </c>
      <c r="F962" s="16">
        <f>計算!AK979</f>
        <v/>
      </c>
      <c r="G962" s="16">
        <f>計算!Q979</f>
        <v/>
      </c>
      <c r="H962" s="17">
        <f>B962/550000</f>
        <v/>
      </c>
    </row>
    <row r="963">
      <c r="A963" s="16" t="n">
        <v>11600000</v>
      </c>
      <c r="B963" s="16">
        <f>計算!V980-計算!AP980</f>
        <v/>
      </c>
      <c r="C963" s="16">
        <f>計算!AF980-計算!AP980</f>
        <v/>
      </c>
      <c r="D963" s="16">
        <f>計算!V980-計算!AF980</f>
        <v/>
      </c>
      <c r="E963" s="16">
        <f>計算!AP980-計算!AZ980</f>
        <v/>
      </c>
      <c r="F963" s="16">
        <f>計算!AK980</f>
        <v/>
      </c>
      <c r="G963" s="16">
        <f>計算!Q980</f>
        <v/>
      </c>
      <c r="H963" s="17">
        <f>B963/550000</f>
        <v/>
      </c>
    </row>
    <row r="964">
      <c r="A964" s="16" t="n">
        <v>11610000</v>
      </c>
      <c r="B964" s="16">
        <f>計算!V981-計算!AP981</f>
        <v/>
      </c>
      <c r="C964" s="16">
        <f>計算!AF981-計算!AP981</f>
        <v/>
      </c>
      <c r="D964" s="16">
        <f>計算!V981-計算!AF981</f>
        <v/>
      </c>
      <c r="E964" s="16">
        <f>計算!AP981-計算!AZ981</f>
        <v/>
      </c>
      <c r="F964" s="16">
        <f>計算!AK981</f>
        <v/>
      </c>
      <c r="G964" s="16">
        <f>計算!Q981</f>
        <v/>
      </c>
      <c r="H964" s="17">
        <f>B964/550000</f>
        <v/>
      </c>
    </row>
    <row r="965">
      <c r="A965" s="16" t="n">
        <v>11620000</v>
      </c>
      <c r="B965" s="16">
        <f>計算!V982-計算!AP982</f>
        <v/>
      </c>
      <c r="C965" s="16">
        <f>計算!AF982-計算!AP982</f>
        <v/>
      </c>
      <c r="D965" s="16">
        <f>計算!V982-計算!AF982</f>
        <v/>
      </c>
      <c r="E965" s="16">
        <f>計算!AP982-計算!AZ982</f>
        <v/>
      </c>
      <c r="F965" s="16">
        <f>計算!AK982</f>
        <v/>
      </c>
      <c r="G965" s="16">
        <f>計算!Q982</f>
        <v/>
      </c>
      <c r="H965" s="17">
        <f>B965/550000</f>
        <v/>
      </c>
    </row>
    <row r="966">
      <c r="A966" s="16" t="n">
        <v>11630000</v>
      </c>
      <c r="B966" s="16">
        <f>計算!V983-計算!AP983</f>
        <v/>
      </c>
      <c r="C966" s="16">
        <f>計算!AF983-計算!AP983</f>
        <v/>
      </c>
      <c r="D966" s="16">
        <f>計算!V983-計算!AF983</f>
        <v/>
      </c>
      <c r="E966" s="16">
        <f>計算!AP983-計算!AZ983</f>
        <v/>
      </c>
      <c r="F966" s="16">
        <f>計算!AK983</f>
        <v/>
      </c>
      <c r="G966" s="16">
        <f>計算!Q983</f>
        <v/>
      </c>
      <c r="H966" s="17">
        <f>B966/550000</f>
        <v/>
      </c>
    </row>
    <row r="967">
      <c r="A967" s="16" t="n">
        <v>11640000</v>
      </c>
      <c r="B967" s="16">
        <f>計算!V984-計算!AP984</f>
        <v/>
      </c>
      <c r="C967" s="16">
        <f>計算!AF984-計算!AP984</f>
        <v/>
      </c>
      <c r="D967" s="16">
        <f>計算!V984-計算!AF984</f>
        <v/>
      </c>
      <c r="E967" s="16">
        <f>計算!AP984-計算!AZ984</f>
        <v/>
      </c>
      <c r="F967" s="16">
        <f>計算!AK984</f>
        <v/>
      </c>
      <c r="G967" s="16">
        <f>計算!Q984</f>
        <v/>
      </c>
      <c r="H967" s="17">
        <f>B967/550000</f>
        <v/>
      </c>
    </row>
    <row r="968">
      <c r="A968" s="16" t="n">
        <v>11650000</v>
      </c>
      <c r="B968" s="16">
        <f>計算!V985-計算!AP985</f>
        <v/>
      </c>
      <c r="C968" s="16">
        <f>計算!AF985-計算!AP985</f>
        <v/>
      </c>
      <c r="D968" s="16">
        <f>計算!V985-計算!AF985</f>
        <v/>
      </c>
      <c r="E968" s="16">
        <f>計算!AP985-計算!AZ985</f>
        <v/>
      </c>
      <c r="F968" s="16">
        <f>計算!AK985</f>
        <v/>
      </c>
      <c r="G968" s="16">
        <f>計算!Q985</f>
        <v/>
      </c>
      <c r="H968" s="17">
        <f>B968/550000</f>
        <v/>
      </c>
    </row>
    <row r="969">
      <c r="A969" s="16" t="n">
        <v>11660000</v>
      </c>
      <c r="B969" s="16">
        <f>計算!V986-計算!AP986</f>
        <v/>
      </c>
      <c r="C969" s="16">
        <f>計算!AF986-計算!AP986</f>
        <v/>
      </c>
      <c r="D969" s="16">
        <f>計算!V986-計算!AF986</f>
        <v/>
      </c>
      <c r="E969" s="16">
        <f>計算!AP986-計算!AZ986</f>
        <v/>
      </c>
      <c r="F969" s="16">
        <f>計算!AK986</f>
        <v/>
      </c>
      <c r="G969" s="16">
        <f>計算!Q986</f>
        <v/>
      </c>
      <c r="H969" s="17">
        <f>B969/550000</f>
        <v/>
      </c>
    </row>
    <row r="970">
      <c r="A970" s="16" t="n">
        <v>11670000</v>
      </c>
      <c r="B970" s="16">
        <f>計算!V987-計算!AP987</f>
        <v/>
      </c>
      <c r="C970" s="16">
        <f>計算!AF987-計算!AP987</f>
        <v/>
      </c>
      <c r="D970" s="16">
        <f>計算!V987-計算!AF987</f>
        <v/>
      </c>
      <c r="E970" s="16">
        <f>計算!AP987-計算!AZ987</f>
        <v/>
      </c>
      <c r="F970" s="16">
        <f>計算!AK987</f>
        <v/>
      </c>
      <c r="G970" s="16">
        <f>計算!Q987</f>
        <v/>
      </c>
      <c r="H970" s="17">
        <f>B970/550000</f>
        <v/>
      </c>
    </row>
    <row r="971">
      <c r="A971" s="16" t="n">
        <v>11680000</v>
      </c>
      <c r="B971" s="16">
        <f>計算!V988-計算!AP988</f>
        <v/>
      </c>
      <c r="C971" s="16">
        <f>計算!AF988-計算!AP988</f>
        <v/>
      </c>
      <c r="D971" s="16">
        <f>計算!V988-計算!AF988</f>
        <v/>
      </c>
      <c r="E971" s="16">
        <f>計算!AP988-計算!AZ988</f>
        <v/>
      </c>
      <c r="F971" s="16">
        <f>計算!AK988</f>
        <v/>
      </c>
      <c r="G971" s="16">
        <f>計算!Q988</f>
        <v/>
      </c>
      <c r="H971" s="17">
        <f>B971/550000</f>
        <v/>
      </c>
    </row>
    <row r="972">
      <c r="A972" s="16" t="n">
        <v>11690000</v>
      </c>
      <c r="B972" s="16">
        <f>計算!V989-計算!AP989</f>
        <v/>
      </c>
      <c r="C972" s="16">
        <f>計算!AF989-計算!AP989</f>
        <v/>
      </c>
      <c r="D972" s="16">
        <f>計算!V989-計算!AF989</f>
        <v/>
      </c>
      <c r="E972" s="16">
        <f>計算!AP989-計算!AZ989</f>
        <v/>
      </c>
      <c r="F972" s="16">
        <f>計算!AK989</f>
        <v/>
      </c>
      <c r="G972" s="16">
        <f>計算!Q989</f>
        <v/>
      </c>
      <c r="H972" s="17">
        <f>B972/550000</f>
        <v/>
      </c>
    </row>
    <row r="973">
      <c r="A973" s="16" t="n">
        <v>11700000</v>
      </c>
      <c r="B973" s="16">
        <f>計算!V990-計算!AP990</f>
        <v/>
      </c>
      <c r="C973" s="16">
        <f>計算!AF990-計算!AP990</f>
        <v/>
      </c>
      <c r="D973" s="16">
        <f>計算!V990-計算!AF990</f>
        <v/>
      </c>
      <c r="E973" s="16">
        <f>計算!AP990-計算!AZ990</f>
        <v/>
      </c>
      <c r="F973" s="16">
        <f>計算!AK990</f>
        <v/>
      </c>
      <c r="G973" s="16">
        <f>計算!Q990</f>
        <v/>
      </c>
      <c r="H973" s="17">
        <f>B973/550000</f>
        <v/>
      </c>
    </row>
    <row r="974">
      <c r="A974" s="16" t="n">
        <v>11710000</v>
      </c>
      <c r="B974" s="16">
        <f>計算!V991-計算!AP991</f>
        <v/>
      </c>
      <c r="C974" s="16">
        <f>計算!AF991-計算!AP991</f>
        <v/>
      </c>
      <c r="D974" s="16">
        <f>計算!V991-計算!AF991</f>
        <v/>
      </c>
      <c r="E974" s="16">
        <f>計算!AP991-計算!AZ991</f>
        <v/>
      </c>
      <c r="F974" s="16">
        <f>計算!AK991</f>
        <v/>
      </c>
      <c r="G974" s="16">
        <f>計算!Q991</f>
        <v/>
      </c>
      <c r="H974" s="17">
        <f>B974/550000</f>
        <v/>
      </c>
    </row>
    <row r="975">
      <c r="A975" s="16" t="n">
        <v>11720000</v>
      </c>
      <c r="B975" s="16">
        <f>計算!V992-計算!AP992</f>
        <v/>
      </c>
      <c r="C975" s="16">
        <f>計算!AF992-計算!AP992</f>
        <v/>
      </c>
      <c r="D975" s="16">
        <f>計算!V992-計算!AF992</f>
        <v/>
      </c>
      <c r="E975" s="16">
        <f>計算!AP992-計算!AZ992</f>
        <v/>
      </c>
      <c r="F975" s="16">
        <f>計算!AK992</f>
        <v/>
      </c>
      <c r="G975" s="16">
        <f>計算!Q992</f>
        <v/>
      </c>
      <c r="H975" s="17">
        <f>B975/550000</f>
        <v/>
      </c>
    </row>
    <row r="976">
      <c r="A976" s="16" t="n">
        <v>11730000</v>
      </c>
      <c r="B976" s="16">
        <f>計算!V993-計算!AP993</f>
        <v/>
      </c>
      <c r="C976" s="16">
        <f>計算!AF993-計算!AP993</f>
        <v/>
      </c>
      <c r="D976" s="16">
        <f>計算!V993-計算!AF993</f>
        <v/>
      </c>
      <c r="E976" s="16">
        <f>計算!AP993-計算!AZ993</f>
        <v/>
      </c>
      <c r="F976" s="16">
        <f>計算!AK993</f>
        <v/>
      </c>
      <c r="G976" s="16">
        <f>計算!Q993</f>
        <v/>
      </c>
      <c r="H976" s="17">
        <f>B976/550000</f>
        <v/>
      </c>
    </row>
    <row r="977">
      <c r="A977" s="16" t="n">
        <v>11740000</v>
      </c>
      <c r="B977" s="16">
        <f>計算!V994-計算!AP994</f>
        <v/>
      </c>
      <c r="C977" s="16">
        <f>計算!AF994-計算!AP994</f>
        <v/>
      </c>
      <c r="D977" s="16">
        <f>計算!V994-計算!AF994</f>
        <v/>
      </c>
      <c r="E977" s="16">
        <f>計算!AP994-計算!AZ994</f>
        <v/>
      </c>
      <c r="F977" s="16">
        <f>計算!AK994</f>
        <v/>
      </c>
      <c r="G977" s="16">
        <f>計算!Q994</f>
        <v/>
      </c>
      <c r="H977" s="17">
        <f>B977/550000</f>
        <v/>
      </c>
    </row>
    <row r="978">
      <c r="A978" s="16" t="n">
        <v>11750000</v>
      </c>
      <c r="B978" s="16">
        <f>計算!V995-計算!AP995</f>
        <v/>
      </c>
      <c r="C978" s="16">
        <f>計算!AF995-計算!AP995</f>
        <v/>
      </c>
      <c r="D978" s="16">
        <f>計算!V995-計算!AF995</f>
        <v/>
      </c>
      <c r="E978" s="16">
        <f>計算!AP995-計算!AZ995</f>
        <v/>
      </c>
      <c r="F978" s="16">
        <f>計算!AK995</f>
        <v/>
      </c>
      <c r="G978" s="16">
        <f>計算!Q995</f>
        <v/>
      </c>
      <c r="H978" s="17">
        <f>B978/550000</f>
        <v/>
      </c>
    </row>
    <row r="979">
      <c r="A979" s="16" t="n">
        <v>11760000</v>
      </c>
      <c r="B979" s="16">
        <f>計算!V996-計算!AP996</f>
        <v/>
      </c>
      <c r="C979" s="16">
        <f>計算!AF996-計算!AP996</f>
        <v/>
      </c>
      <c r="D979" s="16">
        <f>計算!V996-計算!AF996</f>
        <v/>
      </c>
      <c r="E979" s="16">
        <f>計算!AP996-計算!AZ996</f>
        <v/>
      </c>
      <c r="F979" s="16">
        <f>計算!AK996</f>
        <v/>
      </c>
      <c r="G979" s="16">
        <f>計算!Q996</f>
        <v/>
      </c>
      <c r="H979" s="17">
        <f>B979/550000</f>
        <v/>
      </c>
    </row>
    <row r="980">
      <c r="A980" s="16" t="n">
        <v>11770000</v>
      </c>
      <c r="B980" s="16">
        <f>計算!V997-計算!AP997</f>
        <v/>
      </c>
      <c r="C980" s="16">
        <f>計算!AF997-計算!AP997</f>
        <v/>
      </c>
      <c r="D980" s="16">
        <f>計算!V997-計算!AF997</f>
        <v/>
      </c>
      <c r="E980" s="16">
        <f>計算!AP997-計算!AZ997</f>
        <v/>
      </c>
      <c r="F980" s="16">
        <f>計算!AK997</f>
        <v/>
      </c>
      <c r="G980" s="16">
        <f>計算!Q997</f>
        <v/>
      </c>
      <c r="H980" s="17">
        <f>B980/550000</f>
        <v/>
      </c>
    </row>
    <row r="981">
      <c r="A981" s="16" t="n">
        <v>11780000</v>
      </c>
      <c r="B981" s="16">
        <f>計算!V998-計算!AP998</f>
        <v/>
      </c>
      <c r="C981" s="16">
        <f>計算!AF998-計算!AP998</f>
        <v/>
      </c>
      <c r="D981" s="16">
        <f>計算!V998-計算!AF998</f>
        <v/>
      </c>
      <c r="E981" s="16">
        <f>計算!AP998-計算!AZ998</f>
        <v/>
      </c>
      <c r="F981" s="16">
        <f>計算!AK998</f>
        <v/>
      </c>
      <c r="G981" s="16">
        <f>計算!Q998</f>
        <v/>
      </c>
      <c r="H981" s="17">
        <f>B981/550000</f>
        <v/>
      </c>
    </row>
    <row r="982">
      <c r="A982" s="16" t="n">
        <v>11790000</v>
      </c>
      <c r="B982" s="16">
        <f>計算!V999-計算!AP999</f>
        <v/>
      </c>
      <c r="C982" s="16">
        <f>計算!AF999-計算!AP999</f>
        <v/>
      </c>
      <c r="D982" s="16">
        <f>計算!V999-計算!AF999</f>
        <v/>
      </c>
      <c r="E982" s="16">
        <f>計算!AP999-計算!AZ999</f>
        <v/>
      </c>
      <c r="F982" s="16">
        <f>計算!AK999</f>
        <v/>
      </c>
      <c r="G982" s="16">
        <f>計算!Q999</f>
        <v/>
      </c>
      <c r="H982" s="17">
        <f>B982/550000</f>
        <v/>
      </c>
    </row>
    <row r="983">
      <c r="A983" s="16" t="n">
        <v>11800000</v>
      </c>
      <c r="B983" s="16">
        <f>計算!V1000-計算!AP1000</f>
        <v/>
      </c>
      <c r="C983" s="16">
        <f>計算!AF1000-計算!AP1000</f>
        <v/>
      </c>
      <c r="D983" s="16">
        <f>計算!V1000-計算!AF1000</f>
        <v/>
      </c>
      <c r="E983" s="16">
        <f>計算!AP1000-計算!AZ1000</f>
        <v/>
      </c>
      <c r="F983" s="16">
        <f>計算!AK1000</f>
        <v/>
      </c>
      <c r="G983" s="16">
        <f>計算!Q1000</f>
        <v/>
      </c>
      <c r="H983" s="17">
        <f>B983/550000</f>
        <v/>
      </c>
    </row>
    <row r="984">
      <c r="A984" s="16" t="n">
        <v>11810000</v>
      </c>
      <c r="B984" s="16">
        <f>計算!V1001-計算!AP1001</f>
        <v/>
      </c>
      <c r="C984" s="16">
        <f>計算!AF1001-計算!AP1001</f>
        <v/>
      </c>
      <c r="D984" s="16">
        <f>計算!V1001-計算!AF1001</f>
        <v/>
      </c>
      <c r="E984" s="16">
        <f>計算!AP1001-計算!AZ1001</f>
        <v/>
      </c>
      <c r="F984" s="16">
        <f>計算!AK1001</f>
        <v/>
      </c>
      <c r="G984" s="16">
        <f>計算!Q1001</f>
        <v/>
      </c>
      <c r="H984" s="17">
        <f>B984/550000</f>
        <v/>
      </c>
    </row>
    <row r="985">
      <c r="A985" s="16" t="n">
        <v>11820000</v>
      </c>
      <c r="B985" s="16">
        <f>計算!V1002-計算!AP1002</f>
        <v/>
      </c>
      <c r="C985" s="16">
        <f>計算!AF1002-計算!AP1002</f>
        <v/>
      </c>
      <c r="D985" s="16">
        <f>計算!V1002-計算!AF1002</f>
        <v/>
      </c>
      <c r="E985" s="16">
        <f>計算!AP1002-計算!AZ1002</f>
        <v/>
      </c>
      <c r="F985" s="16">
        <f>計算!AK1002</f>
        <v/>
      </c>
      <c r="G985" s="16">
        <f>計算!Q1002</f>
        <v/>
      </c>
      <c r="H985" s="17">
        <f>B985/550000</f>
        <v/>
      </c>
    </row>
    <row r="986">
      <c r="A986" s="16" t="n">
        <v>11830000</v>
      </c>
      <c r="B986" s="16">
        <f>計算!V1003-計算!AP1003</f>
        <v/>
      </c>
      <c r="C986" s="16">
        <f>計算!AF1003-計算!AP1003</f>
        <v/>
      </c>
      <c r="D986" s="16">
        <f>計算!V1003-計算!AF1003</f>
        <v/>
      </c>
      <c r="E986" s="16">
        <f>計算!AP1003-計算!AZ1003</f>
        <v/>
      </c>
      <c r="F986" s="16">
        <f>計算!AK1003</f>
        <v/>
      </c>
      <c r="G986" s="16">
        <f>計算!Q1003</f>
        <v/>
      </c>
      <c r="H986" s="17">
        <f>B986/550000</f>
        <v/>
      </c>
    </row>
    <row r="987">
      <c r="A987" s="16" t="n">
        <v>11840000</v>
      </c>
      <c r="B987" s="16">
        <f>計算!V1004-計算!AP1004</f>
        <v/>
      </c>
      <c r="C987" s="16">
        <f>計算!AF1004-計算!AP1004</f>
        <v/>
      </c>
      <c r="D987" s="16">
        <f>計算!V1004-計算!AF1004</f>
        <v/>
      </c>
      <c r="E987" s="16">
        <f>計算!AP1004-計算!AZ1004</f>
        <v/>
      </c>
      <c r="F987" s="16">
        <f>計算!AK1004</f>
        <v/>
      </c>
      <c r="G987" s="16">
        <f>計算!Q1004</f>
        <v/>
      </c>
      <c r="H987" s="17">
        <f>B987/550000</f>
        <v/>
      </c>
    </row>
    <row r="988">
      <c r="A988" s="16" t="n">
        <v>11850000</v>
      </c>
      <c r="B988" s="16">
        <f>計算!V1005-計算!AP1005</f>
        <v/>
      </c>
      <c r="C988" s="16">
        <f>計算!AF1005-計算!AP1005</f>
        <v/>
      </c>
      <c r="D988" s="16">
        <f>計算!V1005-計算!AF1005</f>
        <v/>
      </c>
      <c r="E988" s="16">
        <f>計算!AP1005-計算!AZ1005</f>
        <v/>
      </c>
      <c r="F988" s="16">
        <f>計算!AK1005</f>
        <v/>
      </c>
      <c r="G988" s="16">
        <f>計算!Q1005</f>
        <v/>
      </c>
      <c r="H988" s="17">
        <f>B988/550000</f>
        <v/>
      </c>
    </row>
    <row r="989">
      <c r="A989" s="16" t="n">
        <v>11860000</v>
      </c>
      <c r="B989" s="16">
        <f>計算!V1006-計算!AP1006</f>
        <v/>
      </c>
      <c r="C989" s="16">
        <f>計算!AF1006-計算!AP1006</f>
        <v/>
      </c>
      <c r="D989" s="16">
        <f>計算!V1006-計算!AF1006</f>
        <v/>
      </c>
      <c r="E989" s="16">
        <f>計算!AP1006-計算!AZ1006</f>
        <v/>
      </c>
      <c r="F989" s="16">
        <f>計算!AK1006</f>
        <v/>
      </c>
      <c r="G989" s="16">
        <f>計算!Q1006</f>
        <v/>
      </c>
      <c r="H989" s="17">
        <f>B989/550000</f>
        <v/>
      </c>
    </row>
    <row r="990">
      <c r="A990" s="16" t="n">
        <v>11870000</v>
      </c>
      <c r="B990" s="16">
        <f>計算!V1007-計算!AP1007</f>
        <v/>
      </c>
      <c r="C990" s="16">
        <f>計算!AF1007-計算!AP1007</f>
        <v/>
      </c>
      <c r="D990" s="16">
        <f>計算!V1007-計算!AF1007</f>
        <v/>
      </c>
      <c r="E990" s="16">
        <f>計算!AP1007-計算!AZ1007</f>
        <v/>
      </c>
      <c r="F990" s="16">
        <f>計算!AK1007</f>
        <v/>
      </c>
      <c r="G990" s="16">
        <f>計算!Q1007</f>
        <v/>
      </c>
      <c r="H990" s="17">
        <f>B990/550000</f>
        <v/>
      </c>
    </row>
    <row r="991">
      <c r="A991" s="16" t="n">
        <v>11880000</v>
      </c>
      <c r="B991" s="16">
        <f>計算!V1008-計算!AP1008</f>
        <v/>
      </c>
      <c r="C991" s="16">
        <f>計算!AF1008-計算!AP1008</f>
        <v/>
      </c>
      <c r="D991" s="16">
        <f>計算!V1008-計算!AF1008</f>
        <v/>
      </c>
      <c r="E991" s="16">
        <f>計算!AP1008-計算!AZ1008</f>
        <v/>
      </c>
      <c r="F991" s="16">
        <f>計算!AK1008</f>
        <v/>
      </c>
      <c r="G991" s="16">
        <f>計算!Q1008</f>
        <v/>
      </c>
      <c r="H991" s="17">
        <f>B991/550000</f>
        <v/>
      </c>
    </row>
    <row r="992">
      <c r="A992" s="16" t="n">
        <v>11890000</v>
      </c>
      <c r="B992" s="16">
        <f>計算!V1009-計算!AP1009</f>
        <v/>
      </c>
      <c r="C992" s="16">
        <f>計算!AF1009-計算!AP1009</f>
        <v/>
      </c>
      <c r="D992" s="16">
        <f>計算!V1009-計算!AF1009</f>
        <v/>
      </c>
      <c r="E992" s="16">
        <f>計算!AP1009-計算!AZ1009</f>
        <v/>
      </c>
      <c r="F992" s="16">
        <f>計算!AK1009</f>
        <v/>
      </c>
      <c r="G992" s="16">
        <f>計算!Q1009</f>
        <v/>
      </c>
      <c r="H992" s="17">
        <f>B992/550000</f>
        <v/>
      </c>
    </row>
    <row r="993">
      <c r="A993" s="16" t="n">
        <v>11900000</v>
      </c>
      <c r="B993" s="16">
        <f>計算!V1010-計算!AP1010</f>
        <v/>
      </c>
      <c r="C993" s="16">
        <f>計算!AF1010-計算!AP1010</f>
        <v/>
      </c>
      <c r="D993" s="16">
        <f>計算!V1010-計算!AF1010</f>
        <v/>
      </c>
      <c r="E993" s="16">
        <f>計算!AP1010-計算!AZ1010</f>
        <v/>
      </c>
      <c r="F993" s="16">
        <f>計算!AK1010</f>
        <v/>
      </c>
      <c r="G993" s="16">
        <f>計算!Q1010</f>
        <v/>
      </c>
      <c r="H993" s="17">
        <f>B993/550000</f>
        <v/>
      </c>
    </row>
    <row r="994">
      <c r="A994" s="16" t="n">
        <v>11910000</v>
      </c>
      <c r="B994" s="16">
        <f>計算!V1011-計算!AP1011</f>
        <v/>
      </c>
      <c r="C994" s="16">
        <f>計算!AF1011-計算!AP1011</f>
        <v/>
      </c>
      <c r="D994" s="16">
        <f>計算!V1011-計算!AF1011</f>
        <v/>
      </c>
      <c r="E994" s="16">
        <f>計算!AP1011-計算!AZ1011</f>
        <v/>
      </c>
      <c r="F994" s="16">
        <f>計算!AK1011</f>
        <v/>
      </c>
      <c r="G994" s="16">
        <f>計算!Q1011</f>
        <v/>
      </c>
      <c r="H994" s="17">
        <f>B994/550000</f>
        <v/>
      </c>
    </row>
    <row r="995">
      <c r="A995" s="16" t="n">
        <v>11920000</v>
      </c>
      <c r="B995" s="16">
        <f>計算!V1012-計算!AP1012</f>
        <v/>
      </c>
      <c r="C995" s="16">
        <f>計算!AF1012-計算!AP1012</f>
        <v/>
      </c>
      <c r="D995" s="16">
        <f>計算!V1012-計算!AF1012</f>
        <v/>
      </c>
      <c r="E995" s="16">
        <f>計算!AP1012-計算!AZ1012</f>
        <v/>
      </c>
      <c r="F995" s="16">
        <f>計算!AK1012</f>
        <v/>
      </c>
      <c r="G995" s="16">
        <f>計算!Q1012</f>
        <v/>
      </c>
      <c r="H995" s="17">
        <f>B995/550000</f>
        <v/>
      </c>
    </row>
    <row r="996">
      <c r="A996" s="16" t="n">
        <v>11930000</v>
      </c>
      <c r="B996" s="16">
        <f>計算!V1013-計算!AP1013</f>
        <v/>
      </c>
      <c r="C996" s="16">
        <f>計算!AF1013-計算!AP1013</f>
        <v/>
      </c>
      <c r="D996" s="16">
        <f>計算!V1013-計算!AF1013</f>
        <v/>
      </c>
      <c r="E996" s="16">
        <f>計算!AP1013-計算!AZ1013</f>
        <v/>
      </c>
      <c r="F996" s="16">
        <f>計算!AK1013</f>
        <v/>
      </c>
      <c r="G996" s="16">
        <f>計算!Q1013</f>
        <v/>
      </c>
      <c r="H996" s="17">
        <f>B996/550000</f>
        <v/>
      </c>
    </row>
    <row r="997">
      <c r="A997" s="16" t="n">
        <v>11940000</v>
      </c>
      <c r="B997" s="16">
        <f>計算!V1014-計算!AP1014</f>
        <v/>
      </c>
      <c r="C997" s="16">
        <f>計算!AF1014-計算!AP1014</f>
        <v/>
      </c>
      <c r="D997" s="16">
        <f>計算!V1014-計算!AF1014</f>
        <v/>
      </c>
      <c r="E997" s="16">
        <f>計算!AP1014-計算!AZ1014</f>
        <v/>
      </c>
      <c r="F997" s="16">
        <f>計算!AK1014</f>
        <v/>
      </c>
      <c r="G997" s="16">
        <f>計算!Q1014</f>
        <v/>
      </c>
      <c r="H997" s="17">
        <f>B997/550000</f>
        <v/>
      </c>
    </row>
    <row r="998">
      <c r="A998" s="16" t="n">
        <v>11950000</v>
      </c>
      <c r="B998" s="16">
        <f>計算!V1015-計算!AP1015</f>
        <v/>
      </c>
      <c r="C998" s="16">
        <f>計算!AF1015-計算!AP1015</f>
        <v/>
      </c>
      <c r="D998" s="16">
        <f>計算!V1015-計算!AF1015</f>
        <v/>
      </c>
      <c r="E998" s="16">
        <f>計算!AP1015-計算!AZ1015</f>
        <v/>
      </c>
      <c r="F998" s="16">
        <f>計算!AK1015</f>
        <v/>
      </c>
      <c r="G998" s="16">
        <f>計算!Q1015</f>
        <v/>
      </c>
      <c r="H998" s="17">
        <f>B998/550000</f>
        <v/>
      </c>
    </row>
    <row r="999">
      <c r="A999" s="16" t="n">
        <v>11960000</v>
      </c>
      <c r="B999" s="16">
        <f>計算!V1016-計算!AP1016</f>
        <v/>
      </c>
      <c r="C999" s="16">
        <f>計算!AF1016-計算!AP1016</f>
        <v/>
      </c>
      <c r="D999" s="16">
        <f>計算!V1016-計算!AF1016</f>
        <v/>
      </c>
      <c r="E999" s="16">
        <f>計算!AP1016-計算!AZ1016</f>
        <v/>
      </c>
      <c r="F999" s="16">
        <f>計算!AK1016</f>
        <v/>
      </c>
      <c r="G999" s="16">
        <f>計算!Q1016</f>
        <v/>
      </c>
      <c r="H999" s="17">
        <f>B999/550000</f>
        <v/>
      </c>
    </row>
    <row r="1000">
      <c r="A1000" s="16" t="n">
        <v>11970000</v>
      </c>
      <c r="B1000" s="16">
        <f>計算!V1017-計算!AP1017</f>
        <v/>
      </c>
      <c r="C1000" s="16">
        <f>計算!AF1017-計算!AP1017</f>
        <v/>
      </c>
      <c r="D1000" s="16">
        <f>計算!V1017-計算!AF1017</f>
        <v/>
      </c>
      <c r="E1000" s="16">
        <f>計算!AP1017-計算!AZ1017</f>
        <v/>
      </c>
      <c r="F1000" s="16">
        <f>計算!AK1017</f>
        <v/>
      </c>
      <c r="G1000" s="16">
        <f>計算!Q1017</f>
        <v/>
      </c>
      <c r="H1000" s="17">
        <f>B1000/550000</f>
        <v/>
      </c>
    </row>
    <row r="1001">
      <c r="A1001" s="16" t="n">
        <v>11980000</v>
      </c>
      <c r="B1001" s="16">
        <f>計算!V1018-計算!AP1018</f>
        <v/>
      </c>
      <c r="C1001" s="16">
        <f>計算!AF1018-計算!AP1018</f>
        <v/>
      </c>
      <c r="D1001" s="16">
        <f>計算!V1018-計算!AF1018</f>
        <v/>
      </c>
      <c r="E1001" s="16">
        <f>計算!AP1018-計算!AZ1018</f>
        <v/>
      </c>
      <c r="F1001" s="16">
        <f>計算!AK1018</f>
        <v/>
      </c>
      <c r="G1001" s="16">
        <f>計算!Q1018</f>
        <v/>
      </c>
      <c r="H1001" s="17">
        <f>B1001/550000</f>
        <v/>
      </c>
    </row>
    <row r="1002">
      <c r="A1002" s="16" t="n">
        <v>11990000</v>
      </c>
      <c r="B1002" s="16">
        <f>計算!V1019-計算!AP1019</f>
        <v/>
      </c>
      <c r="C1002" s="16">
        <f>計算!AF1019-計算!AP1019</f>
        <v/>
      </c>
      <c r="D1002" s="16">
        <f>計算!V1019-計算!AF1019</f>
        <v/>
      </c>
      <c r="E1002" s="16">
        <f>計算!AP1019-計算!AZ1019</f>
        <v/>
      </c>
      <c r="F1002" s="16">
        <f>計算!AK1019</f>
        <v/>
      </c>
      <c r="G1002" s="16">
        <f>計算!Q1019</f>
        <v/>
      </c>
      <c r="H1002" s="17">
        <f>B1002/550000</f>
        <v/>
      </c>
    </row>
    <row r="1003">
      <c r="A1003" s="16" t="n">
        <v>12000000</v>
      </c>
      <c r="B1003" s="16">
        <f>計算!V1020-計算!AP1020</f>
        <v/>
      </c>
      <c r="C1003" s="16">
        <f>計算!AF1020-計算!AP1020</f>
        <v/>
      </c>
      <c r="D1003" s="16">
        <f>計算!V1020-計算!AF1020</f>
        <v/>
      </c>
      <c r="E1003" s="16">
        <f>計算!AP1020-計算!AZ1020</f>
        <v/>
      </c>
      <c r="F1003" s="16">
        <f>計算!AK1020</f>
        <v/>
      </c>
      <c r="G1003" s="16">
        <f>計算!Q1020</f>
        <v/>
      </c>
      <c r="H1003" s="17">
        <f>B1003/550000</f>
        <v/>
      </c>
    </row>
    <row r="1004">
      <c r="A1004" s="16" t="n">
        <v>12010000</v>
      </c>
      <c r="B1004" s="16">
        <f>計算!V1021-計算!AP1021</f>
        <v/>
      </c>
      <c r="C1004" s="16">
        <f>計算!AF1021-計算!AP1021</f>
        <v/>
      </c>
      <c r="D1004" s="16">
        <f>計算!V1021-計算!AF1021</f>
        <v/>
      </c>
      <c r="E1004" s="16">
        <f>計算!AP1021-計算!AZ1021</f>
        <v/>
      </c>
      <c r="F1004" s="16">
        <f>計算!AK1021</f>
        <v/>
      </c>
      <c r="G1004" s="16">
        <f>計算!Q1021</f>
        <v/>
      </c>
      <c r="H1004" s="17">
        <f>B1004/550000</f>
        <v/>
      </c>
    </row>
    <row r="1005">
      <c r="A1005" s="16" t="n">
        <v>12020000</v>
      </c>
      <c r="B1005" s="16">
        <f>計算!V1022-計算!AP1022</f>
        <v/>
      </c>
      <c r="C1005" s="16">
        <f>計算!AF1022-計算!AP1022</f>
        <v/>
      </c>
      <c r="D1005" s="16">
        <f>計算!V1022-計算!AF1022</f>
        <v/>
      </c>
      <c r="E1005" s="16">
        <f>計算!AP1022-計算!AZ1022</f>
        <v/>
      </c>
      <c r="F1005" s="16">
        <f>計算!AK1022</f>
        <v/>
      </c>
      <c r="G1005" s="16">
        <f>計算!Q1022</f>
        <v/>
      </c>
      <c r="H1005" s="17">
        <f>B1005/550000</f>
        <v/>
      </c>
    </row>
    <row r="1006">
      <c r="A1006" s="16" t="n">
        <v>12030000</v>
      </c>
      <c r="B1006" s="16">
        <f>計算!V1023-計算!AP1023</f>
        <v/>
      </c>
      <c r="C1006" s="16">
        <f>計算!AF1023-計算!AP1023</f>
        <v/>
      </c>
      <c r="D1006" s="16">
        <f>計算!V1023-計算!AF1023</f>
        <v/>
      </c>
      <c r="E1006" s="16">
        <f>計算!AP1023-計算!AZ1023</f>
        <v/>
      </c>
      <c r="F1006" s="16">
        <f>計算!AK1023</f>
        <v/>
      </c>
      <c r="G1006" s="16">
        <f>計算!Q1023</f>
        <v/>
      </c>
      <c r="H1006" s="17">
        <f>B1006/550000</f>
        <v/>
      </c>
    </row>
    <row r="1007">
      <c r="A1007" s="16" t="n">
        <v>12040000</v>
      </c>
      <c r="B1007" s="16">
        <f>計算!V1024-計算!AP1024</f>
        <v/>
      </c>
      <c r="C1007" s="16">
        <f>計算!AF1024-計算!AP1024</f>
        <v/>
      </c>
      <c r="D1007" s="16">
        <f>計算!V1024-計算!AF1024</f>
        <v/>
      </c>
      <c r="E1007" s="16">
        <f>計算!AP1024-計算!AZ1024</f>
        <v/>
      </c>
      <c r="F1007" s="16">
        <f>計算!AK1024</f>
        <v/>
      </c>
      <c r="G1007" s="16">
        <f>計算!Q1024</f>
        <v/>
      </c>
      <c r="H1007" s="17">
        <f>B1007/550000</f>
        <v/>
      </c>
    </row>
    <row r="1008">
      <c r="A1008" s="16" t="n">
        <v>12050000</v>
      </c>
      <c r="B1008" s="16">
        <f>計算!V1025-計算!AP1025</f>
        <v/>
      </c>
      <c r="C1008" s="16">
        <f>計算!AF1025-計算!AP1025</f>
        <v/>
      </c>
      <c r="D1008" s="16">
        <f>計算!V1025-計算!AF1025</f>
        <v/>
      </c>
      <c r="E1008" s="16">
        <f>計算!AP1025-計算!AZ1025</f>
        <v/>
      </c>
      <c r="F1008" s="16">
        <f>計算!AK1025</f>
        <v/>
      </c>
      <c r="G1008" s="16">
        <f>計算!Q1025</f>
        <v/>
      </c>
      <c r="H1008" s="17">
        <f>B1008/550000</f>
        <v/>
      </c>
    </row>
    <row r="1009">
      <c r="A1009" s="16" t="n">
        <v>12060000</v>
      </c>
      <c r="B1009" s="16">
        <f>計算!V1026-計算!AP1026</f>
        <v/>
      </c>
      <c r="C1009" s="16">
        <f>計算!AF1026-計算!AP1026</f>
        <v/>
      </c>
      <c r="D1009" s="16">
        <f>計算!V1026-計算!AF1026</f>
        <v/>
      </c>
      <c r="E1009" s="16">
        <f>計算!AP1026-計算!AZ1026</f>
        <v/>
      </c>
      <c r="F1009" s="16">
        <f>計算!AK1026</f>
        <v/>
      </c>
      <c r="G1009" s="16">
        <f>計算!Q1026</f>
        <v/>
      </c>
      <c r="H1009" s="17">
        <f>B1009/550000</f>
        <v/>
      </c>
    </row>
    <row r="1010">
      <c r="A1010" s="16" t="n">
        <v>12070000</v>
      </c>
      <c r="B1010" s="16">
        <f>計算!V1027-計算!AP1027</f>
        <v/>
      </c>
      <c r="C1010" s="16">
        <f>計算!AF1027-計算!AP1027</f>
        <v/>
      </c>
      <c r="D1010" s="16">
        <f>計算!V1027-計算!AF1027</f>
        <v/>
      </c>
      <c r="E1010" s="16">
        <f>計算!AP1027-計算!AZ1027</f>
        <v/>
      </c>
      <c r="F1010" s="16">
        <f>計算!AK1027</f>
        <v/>
      </c>
      <c r="G1010" s="16">
        <f>計算!Q1027</f>
        <v/>
      </c>
      <c r="H1010" s="17">
        <f>B1010/550000</f>
        <v/>
      </c>
    </row>
    <row r="1011">
      <c r="A1011" s="16" t="n">
        <v>12080000</v>
      </c>
      <c r="B1011" s="16">
        <f>計算!V1028-計算!AP1028</f>
        <v/>
      </c>
      <c r="C1011" s="16">
        <f>計算!AF1028-計算!AP1028</f>
        <v/>
      </c>
      <c r="D1011" s="16">
        <f>計算!V1028-計算!AF1028</f>
        <v/>
      </c>
      <c r="E1011" s="16">
        <f>計算!AP1028-計算!AZ1028</f>
        <v/>
      </c>
      <c r="F1011" s="16">
        <f>計算!AK1028</f>
        <v/>
      </c>
      <c r="G1011" s="16">
        <f>計算!Q1028</f>
        <v/>
      </c>
      <c r="H1011" s="17">
        <f>B1011/550000</f>
        <v/>
      </c>
    </row>
    <row r="1012">
      <c r="A1012" s="16" t="n">
        <v>12090000</v>
      </c>
      <c r="B1012" s="16">
        <f>計算!V1029-計算!AP1029</f>
        <v/>
      </c>
      <c r="C1012" s="16">
        <f>計算!AF1029-計算!AP1029</f>
        <v/>
      </c>
      <c r="D1012" s="16">
        <f>計算!V1029-計算!AF1029</f>
        <v/>
      </c>
      <c r="E1012" s="16">
        <f>計算!AP1029-計算!AZ1029</f>
        <v/>
      </c>
      <c r="F1012" s="16">
        <f>計算!AK1029</f>
        <v/>
      </c>
      <c r="G1012" s="16">
        <f>計算!Q1029</f>
        <v/>
      </c>
      <c r="H1012" s="17">
        <f>B1012/550000</f>
        <v/>
      </c>
    </row>
    <row r="1013">
      <c r="A1013" s="16" t="n">
        <v>12100000</v>
      </c>
      <c r="B1013" s="16">
        <f>計算!V1030-計算!AP1030</f>
        <v/>
      </c>
      <c r="C1013" s="16">
        <f>計算!AF1030-計算!AP1030</f>
        <v/>
      </c>
      <c r="D1013" s="16">
        <f>計算!V1030-計算!AF1030</f>
        <v/>
      </c>
      <c r="E1013" s="16">
        <f>計算!AP1030-計算!AZ1030</f>
        <v/>
      </c>
      <c r="F1013" s="16">
        <f>計算!AK1030</f>
        <v/>
      </c>
      <c r="G1013" s="16">
        <f>計算!Q1030</f>
        <v/>
      </c>
      <c r="H1013" s="17">
        <f>B1013/550000</f>
        <v/>
      </c>
    </row>
    <row r="1014">
      <c r="A1014" s="16" t="n">
        <v>12110000</v>
      </c>
      <c r="B1014" s="16">
        <f>計算!V1031-計算!AP1031</f>
        <v/>
      </c>
      <c r="C1014" s="16">
        <f>計算!AF1031-計算!AP1031</f>
        <v/>
      </c>
      <c r="D1014" s="16">
        <f>計算!V1031-計算!AF1031</f>
        <v/>
      </c>
      <c r="E1014" s="16">
        <f>計算!AP1031-計算!AZ1031</f>
        <v/>
      </c>
      <c r="F1014" s="16">
        <f>計算!AK1031</f>
        <v/>
      </c>
      <c r="G1014" s="16">
        <f>計算!Q1031</f>
        <v/>
      </c>
      <c r="H1014" s="17">
        <f>B1014/550000</f>
        <v/>
      </c>
    </row>
    <row r="1015">
      <c r="A1015" s="16" t="n">
        <v>12120000</v>
      </c>
      <c r="B1015" s="16">
        <f>計算!V1032-計算!AP1032</f>
        <v/>
      </c>
      <c r="C1015" s="16">
        <f>計算!AF1032-計算!AP1032</f>
        <v/>
      </c>
      <c r="D1015" s="16">
        <f>計算!V1032-計算!AF1032</f>
        <v/>
      </c>
      <c r="E1015" s="16">
        <f>計算!AP1032-計算!AZ1032</f>
        <v/>
      </c>
      <c r="F1015" s="16">
        <f>計算!AK1032</f>
        <v/>
      </c>
      <c r="G1015" s="16">
        <f>計算!Q1032</f>
        <v/>
      </c>
      <c r="H1015" s="17">
        <f>B1015/550000</f>
        <v/>
      </c>
    </row>
    <row r="1016">
      <c r="A1016" s="16" t="n">
        <v>12130000</v>
      </c>
      <c r="B1016" s="16">
        <f>計算!V1033-計算!AP1033</f>
        <v/>
      </c>
      <c r="C1016" s="16">
        <f>計算!AF1033-計算!AP1033</f>
        <v/>
      </c>
      <c r="D1016" s="16">
        <f>計算!V1033-計算!AF1033</f>
        <v/>
      </c>
      <c r="E1016" s="16">
        <f>計算!AP1033-計算!AZ1033</f>
        <v/>
      </c>
      <c r="F1016" s="16">
        <f>計算!AK1033</f>
        <v/>
      </c>
      <c r="G1016" s="16">
        <f>計算!Q1033</f>
        <v/>
      </c>
      <c r="H1016" s="17">
        <f>B1016/550000</f>
        <v/>
      </c>
    </row>
    <row r="1017">
      <c r="A1017" s="16" t="n">
        <v>12140000</v>
      </c>
      <c r="B1017" s="16">
        <f>計算!V1034-計算!AP1034</f>
        <v/>
      </c>
      <c r="C1017" s="16">
        <f>計算!AF1034-計算!AP1034</f>
        <v/>
      </c>
      <c r="D1017" s="16">
        <f>計算!V1034-計算!AF1034</f>
        <v/>
      </c>
      <c r="E1017" s="16">
        <f>計算!AP1034-計算!AZ1034</f>
        <v/>
      </c>
      <c r="F1017" s="16">
        <f>計算!AK1034</f>
        <v/>
      </c>
      <c r="G1017" s="16">
        <f>計算!Q1034</f>
        <v/>
      </c>
      <c r="H1017" s="17">
        <f>B1017/550000</f>
        <v/>
      </c>
    </row>
    <row r="1018">
      <c r="A1018" s="16" t="n">
        <v>12150000</v>
      </c>
      <c r="B1018" s="16">
        <f>計算!V1035-計算!AP1035</f>
        <v/>
      </c>
      <c r="C1018" s="16">
        <f>計算!AF1035-計算!AP1035</f>
        <v/>
      </c>
      <c r="D1018" s="16">
        <f>計算!V1035-計算!AF1035</f>
        <v/>
      </c>
      <c r="E1018" s="16">
        <f>計算!AP1035-計算!AZ1035</f>
        <v/>
      </c>
      <c r="F1018" s="16">
        <f>計算!AK1035</f>
        <v/>
      </c>
      <c r="G1018" s="16">
        <f>計算!Q1035</f>
        <v/>
      </c>
      <c r="H1018" s="17">
        <f>B1018/550000</f>
        <v/>
      </c>
    </row>
    <row r="1019">
      <c r="A1019" s="16" t="n">
        <v>12160000</v>
      </c>
      <c r="B1019" s="16">
        <f>計算!V1036-計算!AP1036</f>
        <v/>
      </c>
      <c r="C1019" s="16">
        <f>計算!AF1036-計算!AP1036</f>
        <v/>
      </c>
      <c r="D1019" s="16">
        <f>計算!V1036-計算!AF1036</f>
        <v/>
      </c>
      <c r="E1019" s="16">
        <f>計算!AP1036-計算!AZ1036</f>
        <v/>
      </c>
      <c r="F1019" s="16">
        <f>計算!AK1036</f>
        <v/>
      </c>
      <c r="G1019" s="16">
        <f>計算!Q1036</f>
        <v/>
      </c>
      <c r="H1019" s="17">
        <f>B1019/550000</f>
        <v/>
      </c>
    </row>
    <row r="1020">
      <c r="A1020" s="16" t="n">
        <v>12170000</v>
      </c>
      <c r="B1020" s="16">
        <f>計算!V1037-計算!AP1037</f>
        <v/>
      </c>
      <c r="C1020" s="16">
        <f>計算!AF1037-計算!AP1037</f>
        <v/>
      </c>
      <c r="D1020" s="16">
        <f>計算!V1037-計算!AF1037</f>
        <v/>
      </c>
      <c r="E1020" s="16">
        <f>計算!AP1037-計算!AZ1037</f>
        <v/>
      </c>
      <c r="F1020" s="16">
        <f>計算!AK1037</f>
        <v/>
      </c>
      <c r="G1020" s="16">
        <f>計算!Q1037</f>
        <v/>
      </c>
      <c r="H1020" s="17">
        <f>B1020/550000</f>
        <v/>
      </c>
    </row>
    <row r="1021">
      <c r="A1021" s="16" t="n">
        <v>12180000</v>
      </c>
      <c r="B1021" s="16">
        <f>計算!V1038-計算!AP1038</f>
        <v/>
      </c>
      <c r="C1021" s="16">
        <f>計算!AF1038-計算!AP1038</f>
        <v/>
      </c>
      <c r="D1021" s="16">
        <f>計算!V1038-計算!AF1038</f>
        <v/>
      </c>
      <c r="E1021" s="16">
        <f>計算!AP1038-計算!AZ1038</f>
        <v/>
      </c>
      <c r="F1021" s="16">
        <f>計算!AK1038</f>
        <v/>
      </c>
      <c r="G1021" s="16">
        <f>計算!Q1038</f>
        <v/>
      </c>
      <c r="H1021" s="17">
        <f>B1021/550000</f>
        <v/>
      </c>
    </row>
    <row r="1022">
      <c r="A1022" s="16" t="n">
        <v>12190000</v>
      </c>
      <c r="B1022" s="16">
        <f>計算!V1039-計算!AP1039</f>
        <v/>
      </c>
      <c r="C1022" s="16">
        <f>計算!AF1039-計算!AP1039</f>
        <v/>
      </c>
      <c r="D1022" s="16">
        <f>計算!V1039-計算!AF1039</f>
        <v/>
      </c>
      <c r="E1022" s="16">
        <f>計算!AP1039-計算!AZ1039</f>
        <v/>
      </c>
      <c r="F1022" s="16">
        <f>計算!AK1039</f>
        <v/>
      </c>
      <c r="G1022" s="16">
        <f>計算!Q1039</f>
        <v/>
      </c>
      <c r="H1022" s="17">
        <f>B1022/550000</f>
        <v/>
      </c>
    </row>
    <row r="1023">
      <c r="A1023" s="16" t="n">
        <v>12200000</v>
      </c>
      <c r="B1023" s="16">
        <f>計算!V1040-計算!AP1040</f>
        <v/>
      </c>
      <c r="C1023" s="16">
        <f>計算!AF1040-計算!AP1040</f>
        <v/>
      </c>
      <c r="D1023" s="16">
        <f>計算!V1040-計算!AF1040</f>
        <v/>
      </c>
      <c r="E1023" s="16">
        <f>計算!AP1040-計算!AZ1040</f>
        <v/>
      </c>
      <c r="F1023" s="16">
        <f>計算!AK1040</f>
        <v/>
      </c>
      <c r="G1023" s="16">
        <f>計算!Q1040</f>
        <v/>
      </c>
      <c r="H1023" s="17">
        <f>B1023/550000</f>
        <v/>
      </c>
    </row>
    <row r="1024">
      <c r="A1024" s="16" t="n">
        <v>12210000</v>
      </c>
      <c r="B1024" s="16">
        <f>計算!V1041-計算!AP1041</f>
        <v/>
      </c>
      <c r="C1024" s="16">
        <f>計算!AF1041-計算!AP1041</f>
        <v/>
      </c>
      <c r="D1024" s="16">
        <f>計算!V1041-計算!AF1041</f>
        <v/>
      </c>
      <c r="E1024" s="16">
        <f>計算!AP1041-計算!AZ1041</f>
        <v/>
      </c>
      <c r="F1024" s="16">
        <f>計算!AK1041</f>
        <v/>
      </c>
      <c r="G1024" s="16">
        <f>計算!Q1041</f>
        <v/>
      </c>
      <c r="H1024" s="17">
        <f>B1024/550000</f>
        <v/>
      </c>
    </row>
    <row r="1025">
      <c r="A1025" s="16" t="n">
        <v>12220000</v>
      </c>
      <c r="B1025" s="16">
        <f>計算!V1042-計算!AP1042</f>
        <v/>
      </c>
      <c r="C1025" s="16">
        <f>計算!AF1042-計算!AP1042</f>
        <v/>
      </c>
      <c r="D1025" s="16">
        <f>計算!V1042-計算!AF1042</f>
        <v/>
      </c>
      <c r="E1025" s="16">
        <f>計算!AP1042-計算!AZ1042</f>
        <v/>
      </c>
      <c r="F1025" s="16">
        <f>計算!AK1042</f>
        <v/>
      </c>
      <c r="G1025" s="16">
        <f>計算!Q1042</f>
        <v/>
      </c>
      <c r="H1025" s="17">
        <f>B1025/550000</f>
        <v/>
      </c>
    </row>
    <row r="1026">
      <c r="A1026" s="16" t="n">
        <v>12230000</v>
      </c>
      <c r="B1026" s="16">
        <f>計算!V1043-計算!AP1043</f>
        <v/>
      </c>
      <c r="C1026" s="16">
        <f>計算!AF1043-計算!AP1043</f>
        <v/>
      </c>
      <c r="D1026" s="16">
        <f>計算!V1043-計算!AF1043</f>
        <v/>
      </c>
      <c r="E1026" s="16">
        <f>計算!AP1043-計算!AZ1043</f>
        <v/>
      </c>
      <c r="F1026" s="16">
        <f>計算!AK1043</f>
        <v/>
      </c>
      <c r="G1026" s="16">
        <f>計算!Q1043</f>
        <v/>
      </c>
      <c r="H1026" s="17">
        <f>B1026/550000</f>
        <v/>
      </c>
    </row>
    <row r="1027">
      <c r="A1027" s="16" t="n">
        <v>12240000</v>
      </c>
      <c r="B1027" s="16">
        <f>計算!V1044-計算!AP1044</f>
        <v/>
      </c>
      <c r="C1027" s="16">
        <f>計算!AF1044-計算!AP1044</f>
        <v/>
      </c>
      <c r="D1027" s="16">
        <f>計算!V1044-計算!AF1044</f>
        <v/>
      </c>
      <c r="E1027" s="16">
        <f>計算!AP1044-計算!AZ1044</f>
        <v/>
      </c>
      <c r="F1027" s="16">
        <f>計算!AK1044</f>
        <v/>
      </c>
      <c r="G1027" s="16">
        <f>計算!Q1044</f>
        <v/>
      </c>
      <c r="H1027" s="17">
        <f>B1027/550000</f>
        <v/>
      </c>
    </row>
    <row r="1028">
      <c r="A1028" s="16" t="n">
        <v>12250000</v>
      </c>
      <c r="B1028" s="16">
        <f>計算!V1045-計算!AP1045</f>
        <v/>
      </c>
      <c r="C1028" s="16">
        <f>計算!AF1045-計算!AP1045</f>
        <v/>
      </c>
      <c r="D1028" s="16">
        <f>計算!V1045-計算!AF1045</f>
        <v/>
      </c>
      <c r="E1028" s="16">
        <f>計算!AP1045-計算!AZ1045</f>
        <v/>
      </c>
      <c r="F1028" s="16">
        <f>計算!AK1045</f>
        <v/>
      </c>
      <c r="G1028" s="16">
        <f>計算!Q1045</f>
        <v/>
      </c>
      <c r="H1028" s="17">
        <f>B1028/550000</f>
        <v/>
      </c>
    </row>
    <row r="1029">
      <c r="A1029" s="16" t="n">
        <v>12260000</v>
      </c>
      <c r="B1029" s="16">
        <f>計算!V1046-計算!AP1046</f>
        <v/>
      </c>
      <c r="C1029" s="16">
        <f>計算!AF1046-計算!AP1046</f>
        <v/>
      </c>
      <c r="D1029" s="16">
        <f>計算!V1046-計算!AF1046</f>
        <v/>
      </c>
      <c r="E1029" s="16">
        <f>計算!AP1046-計算!AZ1046</f>
        <v/>
      </c>
      <c r="F1029" s="16">
        <f>計算!AK1046</f>
        <v/>
      </c>
      <c r="G1029" s="16">
        <f>計算!Q1046</f>
        <v/>
      </c>
      <c r="H1029" s="17">
        <f>B1029/550000</f>
        <v/>
      </c>
    </row>
    <row r="1030">
      <c r="A1030" s="16" t="n">
        <v>12270000</v>
      </c>
      <c r="B1030" s="16">
        <f>計算!V1047-計算!AP1047</f>
        <v/>
      </c>
      <c r="C1030" s="16">
        <f>計算!AF1047-計算!AP1047</f>
        <v/>
      </c>
      <c r="D1030" s="16">
        <f>計算!V1047-計算!AF1047</f>
        <v/>
      </c>
      <c r="E1030" s="16">
        <f>計算!AP1047-計算!AZ1047</f>
        <v/>
      </c>
      <c r="F1030" s="16">
        <f>計算!AK1047</f>
        <v/>
      </c>
      <c r="G1030" s="16">
        <f>計算!Q1047</f>
        <v/>
      </c>
      <c r="H1030" s="17">
        <f>B1030/550000</f>
        <v/>
      </c>
    </row>
    <row r="1031">
      <c r="A1031" s="16" t="n">
        <v>12280000</v>
      </c>
      <c r="B1031" s="16">
        <f>計算!V1048-計算!AP1048</f>
        <v/>
      </c>
      <c r="C1031" s="16">
        <f>計算!AF1048-計算!AP1048</f>
        <v/>
      </c>
      <c r="D1031" s="16">
        <f>計算!V1048-計算!AF1048</f>
        <v/>
      </c>
      <c r="E1031" s="16">
        <f>計算!AP1048-計算!AZ1048</f>
        <v/>
      </c>
      <c r="F1031" s="16">
        <f>計算!AK1048</f>
        <v/>
      </c>
      <c r="G1031" s="16">
        <f>計算!Q1048</f>
        <v/>
      </c>
      <c r="H1031" s="17">
        <f>B1031/550000</f>
        <v/>
      </c>
    </row>
    <row r="1032">
      <c r="A1032" s="16" t="n">
        <v>12290000</v>
      </c>
      <c r="B1032" s="16">
        <f>計算!V1049-計算!AP1049</f>
        <v/>
      </c>
      <c r="C1032" s="16">
        <f>計算!AF1049-計算!AP1049</f>
        <v/>
      </c>
      <c r="D1032" s="16">
        <f>計算!V1049-計算!AF1049</f>
        <v/>
      </c>
      <c r="E1032" s="16">
        <f>計算!AP1049-計算!AZ1049</f>
        <v/>
      </c>
      <c r="F1032" s="16">
        <f>計算!AK1049</f>
        <v/>
      </c>
      <c r="G1032" s="16">
        <f>計算!Q1049</f>
        <v/>
      </c>
      <c r="H1032" s="17">
        <f>B1032/550000</f>
        <v/>
      </c>
    </row>
    <row r="1033">
      <c r="A1033" s="16" t="n">
        <v>12300000</v>
      </c>
      <c r="B1033" s="16">
        <f>計算!V1050-計算!AP1050</f>
        <v/>
      </c>
      <c r="C1033" s="16">
        <f>計算!AF1050-計算!AP1050</f>
        <v/>
      </c>
      <c r="D1033" s="16">
        <f>計算!V1050-計算!AF1050</f>
        <v/>
      </c>
      <c r="E1033" s="16">
        <f>計算!AP1050-計算!AZ1050</f>
        <v/>
      </c>
      <c r="F1033" s="16">
        <f>計算!AK1050</f>
        <v/>
      </c>
      <c r="G1033" s="16">
        <f>計算!Q1050</f>
        <v/>
      </c>
      <c r="H1033" s="17">
        <f>B1033/550000</f>
        <v/>
      </c>
    </row>
    <row r="1034">
      <c r="A1034" s="16" t="n">
        <v>12310000</v>
      </c>
      <c r="B1034" s="16">
        <f>計算!V1051-計算!AP1051</f>
        <v/>
      </c>
      <c r="C1034" s="16">
        <f>計算!AF1051-計算!AP1051</f>
        <v/>
      </c>
      <c r="D1034" s="16">
        <f>計算!V1051-計算!AF1051</f>
        <v/>
      </c>
      <c r="E1034" s="16">
        <f>計算!AP1051-計算!AZ1051</f>
        <v/>
      </c>
      <c r="F1034" s="16">
        <f>計算!AK1051</f>
        <v/>
      </c>
      <c r="G1034" s="16">
        <f>計算!Q1051</f>
        <v/>
      </c>
      <c r="H1034" s="17">
        <f>B1034/550000</f>
        <v/>
      </c>
    </row>
    <row r="1035">
      <c r="A1035" s="16" t="n">
        <v>12320000</v>
      </c>
      <c r="B1035" s="16">
        <f>計算!V1052-計算!AP1052</f>
        <v/>
      </c>
      <c r="C1035" s="16">
        <f>計算!AF1052-計算!AP1052</f>
        <v/>
      </c>
      <c r="D1035" s="16">
        <f>計算!V1052-計算!AF1052</f>
        <v/>
      </c>
      <c r="E1035" s="16">
        <f>計算!AP1052-計算!AZ1052</f>
        <v/>
      </c>
      <c r="F1035" s="16">
        <f>計算!AK1052</f>
        <v/>
      </c>
      <c r="G1035" s="16">
        <f>計算!Q1052</f>
        <v/>
      </c>
      <c r="H1035" s="17">
        <f>B1035/550000</f>
        <v/>
      </c>
    </row>
    <row r="1036">
      <c r="A1036" s="16" t="n">
        <v>12330000</v>
      </c>
      <c r="B1036" s="16">
        <f>計算!V1053-計算!AP1053</f>
        <v/>
      </c>
      <c r="C1036" s="16">
        <f>計算!AF1053-計算!AP1053</f>
        <v/>
      </c>
      <c r="D1036" s="16">
        <f>計算!V1053-計算!AF1053</f>
        <v/>
      </c>
      <c r="E1036" s="16">
        <f>計算!AP1053-計算!AZ1053</f>
        <v/>
      </c>
      <c r="F1036" s="16">
        <f>計算!AK1053</f>
        <v/>
      </c>
      <c r="G1036" s="16">
        <f>計算!Q1053</f>
        <v/>
      </c>
      <c r="H1036" s="17">
        <f>B1036/550000</f>
        <v/>
      </c>
    </row>
    <row r="1037">
      <c r="A1037" s="16" t="n">
        <v>12340000</v>
      </c>
      <c r="B1037" s="16">
        <f>計算!V1054-計算!AP1054</f>
        <v/>
      </c>
      <c r="C1037" s="16">
        <f>計算!AF1054-計算!AP1054</f>
        <v/>
      </c>
      <c r="D1037" s="16">
        <f>計算!V1054-計算!AF1054</f>
        <v/>
      </c>
      <c r="E1037" s="16">
        <f>計算!AP1054-計算!AZ1054</f>
        <v/>
      </c>
      <c r="F1037" s="16">
        <f>計算!AK1054</f>
        <v/>
      </c>
      <c r="G1037" s="16">
        <f>計算!Q1054</f>
        <v/>
      </c>
      <c r="H1037" s="17">
        <f>B1037/550000</f>
        <v/>
      </c>
    </row>
    <row r="1038">
      <c r="A1038" s="16" t="n">
        <v>12350000</v>
      </c>
      <c r="B1038" s="16">
        <f>計算!V1055-計算!AP1055</f>
        <v/>
      </c>
      <c r="C1038" s="16">
        <f>計算!AF1055-計算!AP1055</f>
        <v/>
      </c>
      <c r="D1038" s="16">
        <f>計算!V1055-計算!AF1055</f>
        <v/>
      </c>
      <c r="E1038" s="16">
        <f>計算!AP1055-計算!AZ1055</f>
        <v/>
      </c>
      <c r="F1038" s="16">
        <f>計算!AK1055</f>
        <v/>
      </c>
      <c r="G1038" s="16">
        <f>計算!Q1055</f>
        <v/>
      </c>
      <c r="H1038" s="17">
        <f>B1038/550000</f>
        <v/>
      </c>
    </row>
    <row r="1039">
      <c r="A1039" s="16" t="n">
        <v>12360000</v>
      </c>
      <c r="B1039" s="16">
        <f>計算!V1056-計算!AP1056</f>
        <v/>
      </c>
      <c r="C1039" s="16">
        <f>計算!AF1056-計算!AP1056</f>
        <v/>
      </c>
      <c r="D1039" s="16">
        <f>計算!V1056-計算!AF1056</f>
        <v/>
      </c>
      <c r="E1039" s="16">
        <f>計算!AP1056-計算!AZ1056</f>
        <v/>
      </c>
      <c r="F1039" s="16">
        <f>計算!AK1056</f>
        <v/>
      </c>
      <c r="G1039" s="16">
        <f>計算!Q1056</f>
        <v/>
      </c>
      <c r="H1039" s="17">
        <f>B1039/550000</f>
        <v/>
      </c>
    </row>
    <row r="1040">
      <c r="A1040" s="16" t="n">
        <v>12370000</v>
      </c>
      <c r="B1040" s="16">
        <f>計算!V1057-計算!AP1057</f>
        <v/>
      </c>
      <c r="C1040" s="16">
        <f>計算!AF1057-計算!AP1057</f>
        <v/>
      </c>
      <c r="D1040" s="16">
        <f>計算!V1057-計算!AF1057</f>
        <v/>
      </c>
      <c r="E1040" s="16">
        <f>計算!AP1057-計算!AZ1057</f>
        <v/>
      </c>
      <c r="F1040" s="16">
        <f>計算!AK1057</f>
        <v/>
      </c>
      <c r="G1040" s="16">
        <f>計算!Q1057</f>
        <v/>
      </c>
      <c r="H1040" s="17">
        <f>B1040/550000</f>
        <v/>
      </c>
    </row>
    <row r="1041">
      <c r="A1041" s="16" t="n">
        <v>12380000</v>
      </c>
      <c r="B1041" s="16">
        <f>計算!V1058-計算!AP1058</f>
        <v/>
      </c>
      <c r="C1041" s="16">
        <f>計算!AF1058-計算!AP1058</f>
        <v/>
      </c>
      <c r="D1041" s="16">
        <f>計算!V1058-計算!AF1058</f>
        <v/>
      </c>
      <c r="E1041" s="16">
        <f>計算!AP1058-計算!AZ1058</f>
        <v/>
      </c>
      <c r="F1041" s="16">
        <f>計算!AK1058</f>
        <v/>
      </c>
      <c r="G1041" s="16">
        <f>計算!Q1058</f>
        <v/>
      </c>
      <c r="H1041" s="17">
        <f>B1041/550000</f>
        <v/>
      </c>
    </row>
    <row r="1042">
      <c r="A1042" s="16" t="n">
        <v>12390000</v>
      </c>
      <c r="B1042" s="16">
        <f>計算!V1059-計算!AP1059</f>
        <v/>
      </c>
      <c r="C1042" s="16">
        <f>計算!AF1059-計算!AP1059</f>
        <v/>
      </c>
      <c r="D1042" s="16">
        <f>計算!V1059-計算!AF1059</f>
        <v/>
      </c>
      <c r="E1042" s="16">
        <f>計算!AP1059-計算!AZ1059</f>
        <v/>
      </c>
      <c r="F1042" s="16">
        <f>計算!AK1059</f>
        <v/>
      </c>
      <c r="G1042" s="16">
        <f>計算!Q1059</f>
        <v/>
      </c>
      <c r="H1042" s="17">
        <f>B1042/550000</f>
        <v/>
      </c>
    </row>
    <row r="1043">
      <c r="A1043" s="16" t="n">
        <v>12400000</v>
      </c>
      <c r="B1043" s="16">
        <f>計算!V1060-計算!AP1060</f>
        <v/>
      </c>
      <c r="C1043" s="16">
        <f>計算!AF1060-計算!AP1060</f>
        <v/>
      </c>
      <c r="D1043" s="16">
        <f>計算!V1060-計算!AF1060</f>
        <v/>
      </c>
      <c r="E1043" s="16">
        <f>計算!AP1060-計算!AZ1060</f>
        <v/>
      </c>
      <c r="F1043" s="16">
        <f>計算!AK1060</f>
        <v/>
      </c>
      <c r="G1043" s="16">
        <f>計算!Q1060</f>
        <v/>
      </c>
      <c r="H1043" s="17">
        <f>B1043/550000</f>
        <v/>
      </c>
    </row>
    <row r="1044">
      <c r="A1044" s="16" t="n">
        <v>12410000</v>
      </c>
      <c r="B1044" s="16">
        <f>計算!V1061-計算!AP1061</f>
        <v/>
      </c>
      <c r="C1044" s="16">
        <f>計算!AF1061-計算!AP1061</f>
        <v/>
      </c>
      <c r="D1044" s="16">
        <f>計算!V1061-計算!AF1061</f>
        <v/>
      </c>
      <c r="E1044" s="16">
        <f>計算!AP1061-計算!AZ1061</f>
        <v/>
      </c>
      <c r="F1044" s="16">
        <f>計算!AK1061</f>
        <v/>
      </c>
      <c r="G1044" s="16">
        <f>計算!Q1061</f>
        <v/>
      </c>
      <c r="H1044" s="17">
        <f>B1044/550000</f>
        <v/>
      </c>
    </row>
    <row r="1045">
      <c r="A1045" s="16" t="n">
        <v>12420000</v>
      </c>
      <c r="B1045" s="16">
        <f>計算!V1062-計算!AP1062</f>
        <v/>
      </c>
      <c r="C1045" s="16">
        <f>計算!AF1062-計算!AP1062</f>
        <v/>
      </c>
      <c r="D1045" s="16">
        <f>計算!V1062-計算!AF1062</f>
        <v/>
      </c>
      <c r="E1045" s="16">
        <f>計算!AP1062-計算!AZ1062</f>
        <v/>
      </c>
      <c r="F1045" s="16">
        <f>計算!AK1062</f>
        <v/>
      </c>
      <c r="G1045" s="16">
        <f>計算!Q1062</f>
        <v/>
      </c>
      <c r="H1045" s="17">
        <f>B1045/550000</f>
        <v/>
      </c>
    </row>
    <row r="1046">
      <c r="A1046" s="16" t="n">
        <v>12430000</v>
      </c>
      <c r="B1046" s="16">
        <f>計算!V1063-計算!AP1063</f>
        <v/>
      </c>
      <c r="C1046" s="16">
        <f>計算!AF1063-計算!AP1063</f>
        <v/>
      </c>
      <c r="D1046" s="16">
        <f>計算!V1063-計算!AF1063</f>
        <v/>
      </c>
      <c r="E1046" s="16">
        <f>計算!AP1063-計算!AZ1063</f>
        <v/>
      </c>
      <c r="F1046" s="16">
        <f>計算!AK1063</f>
        <v/>
      </c>
      <c r="G1046" s="16">
        <f>計算!Q1063</f>
        <v/>
      </c>
      <c r="H1046" s="17">
        <f>B1046/550000</f>
        <v/>
      </c>
    </row>
    <row r="1047">
      <c r="A1047" s="16" t="n">
        <v>12440000</v>
      </c>
      <c r="B1047" s="16">
        <f>計算!V1064-計算!AP1064</f>
        <v/>
      </c>
      <c r="C1047" s="16">
        <f>計算!AF1064-計算!AP1064</f>
        <v/>
      </c>
      <c r="D1047" s="16">
        <f>計算!V1064-計算!AF1064</f>
        <v/>
      </c>
      <c r="E1047" s="16">
        <f>計算!AP1064-計算!AZ1064</f>
        <v/>
      </c>
      <c r="F1047" s="16">
        <f>計算!AK1064</f>
        <v/>
      </c>
      <c r="G1047" s="16">
        <f>計算!Q1064</f>
        <v/>
      </c>
      <c r="H1047" s="17">
        <f>B1047/550000</f>
        <v/>
      </c>
    </row>
    <row r="1048">
      <c r="A1048" s="16" t="n">
        <v>12450000</v>
      </c>
      <c r="B1048" s="16">
        <f>計算!V1065-計算!AP1065</f>
        <v/>
      </c>
      <c r="C1048" s="16">
        <f>計算!AF1065-計算!AP1065</f>
        <v/>
      </c>
      <c r="D1048" s="16">
        <f>計算!V1065-計算!AF1065</f>
        <v/>
      </c>
      <c r="E1048" s="16">
        <f>計算!AP1065-計算!AZ1065</f>
        <v/>
      </c>
      <c r="F1048" s="16">
        <f>計算!AK1065</f>
        <v/>
      </c>
      <c r="G1048" s="16">
        <f>計算!Q1065</f>
        <v/>
      </c>
      <c r="H1048" s="17">
        <f>B1048/550000</f>
        <v/>
      </c>
    </row>
    <row r="1049">
      <c r="A1049" s="16" t="n">
        <v>12460000</v>
      </c>
      <c r="B1049" s="16">
        <f>計算!V1066-計算!AP1066</f>
        <v/>
      </c>
      <c r="C1049" s="16">
        <f>計算!AF1066-計算!AP1066</f>
        <v/>
      </c>
      <c r="D1049" s="16">
        <f>計算!V1066-計算!AF1066</f>
        <v/>
      </c>
      <c r="E1049" s="16">
        <f>計算!AP1066-計算!AZ1066</f>
        <v/>
      </c>
      <c r="F1049" s="16">
        <f>計算!AK1066</f>
        <v/>
      </c>
      <c r="G1049" s="16">
        <f>計算!Q1066</f>
        <v/>
      </c>
      <c r="H1049" s="17">
        <f>B1049/550000</f>
        <v/>
      </c>
    </row>
    <row r="1050">
      <c r="A1050" s="16" t="n">
        <v>12470000</v>
      </c>
      <c r="B1050" s="16">
        <f>計算!V1067-計算!AP1067</f>
        <v/>
      </c>
      <c r="C1050" s="16">
        <f>計算!AF1067-計算!AP1067</f>
        <v/>
      </c>
      <c r="D1050" s="16">
        <f>計算!V1067-計算!AF1067</f>
        <v/>
      </c>
      <c r="E1050" s="16">
        <f>計算!AP1067-計算!AZ1067</f>
        <v/>
      </c>
      <c r="F1050" s="16">
        <f>計算!AK1067</f>
        <v/>
      </c>
      <c r="G1050" s="16">
        <f>計算!Q1067</f>
        <v/>
      </c>
      <c r="H1050" s="17">
        <f>B1050/550000</f>
        <v/>
      </c>
    </row>
    <row r="1051">
      <c r="A1051" s="16" t="n">
        <v>12480000</v>
      </c>
      <c r="B1051" s="16">
        <f>計算!V1068-計算!AP1068</f>
        <v/>
      </c>
      <c r="C1051" s="16">
        <f>計算!AF1068-計算!AP1068</f>
        <v/>
      </c>
      <c r="D1051" s="16">
        <f>計算!V1068-計算!AF1068</f>
        <v/>
      </c>
      <c r="E1051" s="16">
        <f>計算!AP1068-計算!AZ1068</f>
        <v/>
      </c>
      <c r="F1051" s="16">
        <f>計算!AK1068</f>
        <v/>
      </c>
      <c r="G1051" s="16">
        <f>計算!Q1068</f>
        <v/>
      </c>
      <c r="H1051" s="17">
        <f>B1051/550000</f>
        <v/>
      </c>
    </row>
    <row r="1052">
      <c r="A1052" s="16" t="n">
        <v>12490000</v>
      </c>
      <c r="B1052" s="16">
        <f>計算!V1069-計算!AP1069</f>
        <v/>
      </c>
      <c r="C1052" s="16">
        <f>計算!AF1069-計算!AP1069</f>
        <v/>
      </c>
      <c r="D1052" s="16">
        <f>計算!V1069-計算!AF1069</f>
        <v/>
      </c>
      <c r="E1052" s="16">
        <f>計算!AP1069-計算!AZ1069</f>
        <v/>
      </c>
      <c r="F1052" s="16">
        <f>計算!AK1069</f>
        <v/>
      </c>
      <c r="G1052" s="16">
        <f>計算!Q1069</f>
        <v/>
      </c>
      <c r="H1052" s="17">
        <f>B1052/550000</f>
        <v/>
      </c>
    </row>
    <row r="1053">
      <c r="A1053" s="16" t="n">
        <v>12500000</v>
      </c>
      <c r="B1053" s="16">
        <f>計算!V1070-計算!AP1070</f>
        <v/>
      </c>
      <c r="C1053" s="16">
        <f>計算!AF1070-計算!AP1070</f>
        <v/>
      </c>
      <c r="D1053" s="16">
        <f>計算!V1070-計算!AF1070</f>
        <v/>
      </c>
      <c r="E1053" s="16">
        <f>計算!AP1070-計算!AZ1070</f>
        <v/>
      </c>
      <c r="F1053" s="16">
        <f>計算!AK1070</f>
        <v/>
      </c>
      <c r="G1053" s="16">
        <f>計算!Q1070</f>
        <v/>
      </c>
      <c r="H1053" s="17">
        <f>B1053/550000</f>
        <v/>
      </c>
    </row>
    <row r="1054">
      <c r="A1054" s="16" t="n">
        <v>12510000</v>
      </c>
      <c r="B1054" s="16">
        <f>計算!V1071-計算!AP1071</f>
        <v/>
      </c>
      <c r="C1054" s="16">
        <f>計算!AF1071-計算!AP1071</f>
        <v/>
      </c>
      <c r="D1054" s="16">
        <f>計算!V1071-計算!AF1071</f>
        <v/>
      </c>
      <c r="E1054" s="16">
        <f>計算!AP1071-計算!AZ1071</f>
        <v/>
      </c>
      <c r="F1054" s="16">
        <f>計算!AK1071</f>
        <v/>
      </c>
      <c r="G1054" s="16">
        <f>計算!Q1071</f>
        <v/>
      </c>
      <c r="H1054" s="17">
        <f>B1054/550000</f>
        <v/>
      </c>
    </row>
    <row r="1055">
      <c r="A1055" s="16" t="n">
        <v>12520000</v>
      </c>
      <c r="B1055" s="16">
        <f>計算!V1072-計算!AP1072</f>
        <v/>
      </c>
      <c r="C1055" s="16">
        <f>計算!AF1072-計算!AP1072</f>
        <v/>
      </c>
      <c r="D1055" s="16">
        <f>計算!V1072-計算!AF1072</f>
        <v/>
      </c>
      <c r="E1055" s="16">
        <f>計算!AP1072-計算!AZ1072</f>
        <v/>
      </c>
      <c r="F1055" s="16">
        <f>計算!AK1072</f>
        <v/>
      </c>
      <c r="G1055" s="16">
        <f>計算!Q1072</f>
        <v/>
      </c>
      <c r="H1055" s="17">
        <f>B1055/550000</f>
        <v/>
      </c>
    </row>
    <row r="1056">
      <c r="A1056" s="16" t="n">
        <v>12530000</v>
      </c>
      <c r="B1056" s="16">
        <f>計算!V1073-計算!AP1073</f>
        <v/>
      </c>
      <c r="C1056" s="16">
        <f>計算!AF1073-計算!AP1073</f>
        <v/>
      </c>
      <c r="D1056" s="16">
        <f>計算!V1073-計算!AF1073</f>
        <v/>
      </c>
      <c r="E1056" s="16">
        <f>計算!AP1073-計算!AZ1073</f>
        <v/>
      </c>
      <c r="F1056" s="16">
        <f>計算!AK1073</f>
        <v/>
      </c>
      <c r="G1056" s="16">
        <f>計算!Q1073</f>
        <v/>
      </c>
      <c r="H1056" s="17">
        <f>B1056/550000</f>
        <v/>
      </c>
    </row>
    <row r="1057">
      <c r="A1057" s="16" t="n">
        <v>12540000</v>
      </c>
      <c r="B1057" s="16">
        <f>計算!V1074-計算!AP1074</f>
        <v/>
      </c>
      <c r="C1057" s="16">
        <f>計算!AF1074-計算!AP1074</f>
        <v/>
      </c>
      <c r="D1057" s="16">
        <f>計算!V1074-計算!AF1074</f>
        <v/>
      </c>
      <c r="E1057" s="16">
        <f>計算!AP1074-計算!AZ1074</f>
        <v/>
      </c>
      <c r="F1057" s="16">
        <f>計算!AK1074</f>
        <v/>
      </c>
      <c r="G1057" s="16">
        <f>計算!Q1074</f>
        <v/>
      </c>
      <c r="H1057" s="17">
        <f>B1057/550000</f>
        <v/>
      </c>
    </row>
    <row r="1058">
      <c r="A1058" s="16" t="n">
        <v>12550000</v>
      </c>
      <c r="B1058" s="16">
        <f>計算!V1075-計算!AP1075</f>
        <v/>
      </c>
      <c r="C1058" s="16">
        <f>計算!AF1075-計算!AP1075</f>
        <v/>
      </c>
      <c r="D1058" s="16">
        <f>計算!V1075-計算!AF1075</f>
        <v/>
      </c>
      <c r="E1058" s="16">
        <f>計算!AP1075-計算!AZ1075</f>
        <v/>
      </c>
      <c r="F1058" s="16">
        <f>計算!AK1075</f>
        <v/>
      </c>
      <c r="G1058" s="16">
        <f>計算!Q1075</f>
        <v/>
      </c>
      <c r="H1058" s="17">
        <f>B1058/550000</f>
        <v/>
      </c>
    </row>
    <row r="1059">
      <c r="A1059" s="16" t="n">
        <v>12560000</v>
      </c>
      <c r="B1059" s="16">
        <f>計算!V1076-計算!AP1076</f>
        <v/>
      </c>
      <c r="C1059" s="16">
        <f>計算!AF1076-計算!AP1076</f>
        <v/>
      </c>
      <c r="D1059" s="16">
        <f>計算!V1076-計算!AF1076</f>
        <v/>
      </c>
      <c r="E1059" s="16">
        <f>計算!AP1076-計算!AZ1076</f>
        <v/>
      </c>
      <c r="F1059" s="16">
        <f>計算!AK1076</f>
        <v/>
      </c>
      <c r="G1059" s="16">
        <f>計算!Q1076</f>
        <v/>
      </c>
      <c r="H1059" s="17">
        <f>B1059/550000</f>
        <v/>
      </c>
    </row>
    <row r="1060">
      <c r="A1060" s="16" t="n">
        <v>12570000</v>
      </c>
      <c r="B1060" s="16">
        <f>計算!V1077-計算!AP1077</f>
        <v/>
      </c>
      <c r="C1060" s="16">
        <f>計算!AF1077-計算!AP1077</f>
        <v/>
      </c>
      <c r="D1060" s="16">
        <f>計算!V1077-計算!AF1077</f>
        <v/>
      </c>
      <c r="E1060" s="16">
        <f>計算!AP1077-計算!AZ1077</f>
        <v/>
      </c>
      <c r="F1060" s="16">
        <f>計算!AK1077</f>
        <v/>
      </c>
      <c r="G1060" s="16">
        <f>計算!Q1077</f>
        <v/>
      </c>
      <c r="H1060" s="17">
        <f>B1060/550000</f>
        <v/>
      </c>
    </row>
    <row r="1061">
      <c r="A1061" s="16" t="n">
        <v>12580000</v>
      </c>
      <c r="B1061" s="16">
        <f>計算!V1078-計算!AP1078</f>
        <v/>
      </c>
      <c r="C1061" s="16">
        <f>計算!AF1078-計算!AP1078</f>
        <v/>
      </c>
      <c r="D1061" s="16">
        <f>計算!V1078-計算!AF1078</f>
        <v/>
      </c>
      <c r="E1061" s="16">
        <f>計算!AP1078-計算!AZ1078</f>
        <v/>
      </c>
      <c r="F1061" s="16">
        <f>計算!AK1078</f>
        <v/>
      </c>
      <c r="G1061" s="16">
        <f>計算!Q1078</f>
        <v/>
      </c>
      <c r="H1061" s="17">
        <f>B1061/550000</f>
        <v/>
      </c>
    </row>
    <row r="1062">
      <c r="A1062" s="16" t="n">
        <v>12590000</v>
      </c>
      <c r="B1062" s="16">
        <f>計算!V1079-計算!AP1079</f>
        <v/>
      </c>
      <c r="C1062" s="16">
        <f>計算!AF1079-計算!AP1079</f>
        <v/>
      </c>
      <c r="D1062" s="16">
        <f>計算!V1079-計算!AF1079</f>
        <v/>
      </c>
      <c r="E1062" s="16">
        <f>計算!AP1079-計算!AZ1079</f>
        <v/>
      </c>
      <c r="F1062" s="16">
        <f>計算!AK1079</f>
        <v/>
      </c>
      <c r="G1062" s="16">
        <f>計算!Q1079</f>
        <v/>
      </c>
      <c r="H1062" s="17">
        <f>B1062/550000</f>
        <v/>
      </c>
    </row>
    <row r="1063">
      <c r="A1063" s="16" t="n">
        <v>12600000</v>
      </c>
      <c r="B1063" s="16">
        <f>計算!V1080-計算!AP1080</f>
        <v/>
      </c>
      <c r="C1063" s="16">
        <f>計算!AF1080-計算!AP1080</f>
        <v/>
      </c>
      <c r="D1063" s="16">
        <f>計算!V1080-計算!AF1080</f>
        <v/>
      </c>
      <c r="E1063" s="16">
        <f>計算!AP1080-計算!AZ1080</f>
        <v/>
      </c>
      <c r="F1063" s="16">
        <f>計算!AK1080</f>
        <v/>
      </c>
      <c r="G1063" s="16">
        <f>計算!Q1080</f>
        <v/>
      </c>
      <c r="H1063" s="17">
        <f>B1063/550000</f>
        <v/>
      </c>
    </row>
    <row r="1064">
      <c r="A1064" s="16" t="n">
        <v>12610000</v>
      </c>
      <c r="B1064" s="16">
        <f>計算!V1081-計算!AP1081</f>
        <v/>
      </c>
      <c r="C1064" s="16">
        <f>計算!AF1081-計算!AP1081</f>
        <v/>
      </c>
      <c r="D1064" s="16">
        <f>計算!V1081-計算!AF1081</f>
        <v/>
      </c>
      <c r="E1064" s="16">
        <f>計算!AP1081-計算!AZ1081</f>
        <v/>
      </c>
      <c r="F1064" s="16">
        <f>計算!AK1081</f>
        <v/>
      </c>
      <c r="G1064" s="16">
        <f>計算!Q1081</f>
        <v/>
      </c>
      <c r="H1064" s="17">
        <f>B1064/550000</f>
        <v/>
      </c>
    </row>
    <row r="1065">
      <c r="A1065" s="16" t="n">
        <v>12620000</v>
      </c>
      <c r="B1065" s="16">
        <f>計算!V1082-計算!AP1082</f>
        <v/>
      </c>
      <c r="C1065" s="16">
        <f>計算!AF1082-計算!AP1082</f>
        <v/>
      </c>
      <c r="D1065" s="16">
        <f>計算!V1082-計算!AF1082</f>
        <v/>
      </c>
      <c r="E1065" s="16">
        <f>計算!AP1082-計算!AZ1082</f>
        <v/>
      </c>
      <c r="F1065" s="16">
        <f>計算!AK1082</f>
        <v/>
      </c>
      <c r="G1065" s="16">
        <f>計算!Q1082</f>
        <v/>
      </c>
      <c r="H1065" s="17">
        <f>B1065/550000</f>
        <v/>
      </c>
    </row>
    <row r="1066">
      <c r="A1066" s="16" t="n">
        <v>12630000</v>
      </c>
      <c r="B1066" s="16">
        <f>計算!V1083-計算!AP1083</f>
        <v/>
      </c>
      <c r="C1066" s="16">
        <f>計算!AF1083-計算!AP1083</f>
        <v/>
      </c>
      <c r="D1066" s="16">
        <f>計算!V1083-計算!AF1083</f>
        <v/>
      </c>
      <c r="E1066" s="16">
        <f>計算!AP1083-計算!AZ1083</f>
        <v/>
      </c>
      <c r="F1066" s="16">
        <f>計算!AK1083</f>
        <v/>
      </c>
      <c r="G1066" s="16">
        <f>計算!Q1083</f>
        <v/>
      </c>
      <c r="H1066" s="17">
        <f>B1066/550000</f>
        <v/>
      </c>
    </row>
    <row r="1067">
      <c r="A1067" s="16" t="n">
        <v>12640000</v>
      </c>
      <c r="B1067" s="16">
        <f>計算!V1084-計算!AP1084</f>
        <v/>
      </c>
      <c r="C1067" s="16">
        <f>計算!AF1084-計算!AP1084</f>
        <v/>
      </c>
      <c r="D1067" s="16">
        <f>計算!V1084-計算!AF1084</f>
        <v/>
      </c>
      <c r="E1067" s="16">
        <f>計算!AP1084-計算!AZ1084</f>
        <v/>
      </c>
      <c r="F1067" s="16">
        <f>計算!AK1084</f>
        <v/>
      </c>
      <c r="G1067" s="16">
        <f>計算!Q1084</f>
        <v/>
      </c>
      <c r="H1067" s="17">
        <f>B1067/550000</f>
        <v/>
      </c>
    </row>
    <row r="1068">
      <c r="A1068" s="16" t="n">
        <v>12650000</v>
      </c>
      <c r="B1068" s="16">
        <f>計算!V1085-計算!AP1085</f>
        <v/>
      </c>
      <c r="C1068" s="16">
        <f>計算!AF1085-計算!AP1085</f>
        <v/>
      </c>
      <c r="D1068" s="16">
        <f>計算!V1085-計算!AF1085</f>
        <v/>
      </c>
      <c r="E1068" s="16">
        <f>計算!AP1085-計算!AZ1085</f>
        <v/>
      </c>
      <c r="F1068" s="16">
        <f>計算!AK1085</f>
        <v/>
      </c>
      <c r="G1068" s="16">
        <f>計算!Q1085</f>
        <v/>
      </c>
      <c r="H1068" s="17">
        <f>B1068/550000</f>
        <v/>
      </c>
    </row>
    <row r="1069">
      <c r="A1069" s="16" t="n">
        <v>12660000</v>
      </c>
      <c r="B1069" s="16">
        <f>計算!V1086-計算!AP1086</f>
        <v/>
      </c>
      <c r="C1069" s="16">
        <f>計算!AF1086-計算!AP1086</f>
        <v/>
      </c>
      <c r="D1069" s="16">
        <f>計算!V1086-計算!AF1086</f>
        <v/>
      </c>
      <c r="E1069" s="16">
        <f>計算!AP1086-計算!AZ1086</f>
        <v/>
      </c>
      <c r="F1069" s="16">
        <f>計算!AK1086</f>
        <v/>
      </c>
      <c r="G1069" s="16">
        <f>計算!Q1086</f>
        <v/>
      </c>
      <c r="H1069" s="17">
        <f>B1069/550000</f>
        <v/>
      </c>
    </row>
    <row r="1070">
      <c r="A1070" s="16" t="n">
        <v>12670000</v>
      </c>
      <c r="B1070" s="16">
        <f>計算!V1087-計算!AP1087</f>
        <v/>
      </c>
      <c r="C1070" s="16">
        <f>計算!AF1087-計算!AP1087</f>
        <v/>
      </c>
      <c r="D1070" s="16">
        <f>計算!V1087-計算!AF1087</f>
        <v/>
      </c>
      <c r="E1070" s="16">
        <f>計算!AP1087-計算!AZ1087</f>
        <v/>
      </c>
      <c r="F1070" s="16">
        <f>計算!AK1087</f>
        <v/>
      </c>
      <c r="G1070" s="16">
        <f>計算!Q1087</f>
        <v/>
      </c>
      <c r="H1070" s="17">
        <f>B1070/550000</f>
        <v/>
      </c>
    </row>
    <row r="1071">
      <c r="A1071" s="16" t="n">
        <v>12680000</v>
      </c>
      <c r="B1071" s="16">
        <f>計算!V1088-計算!AP1088</f>
        <v/>
      </c>
      <c r="C1071" s="16">
        <f>計算!AF1088-計算!AP1088</f>
        <v/>
      </c>
      <c r="D1071" s="16">
        <f>計算!V1088-計算!AF1088</f>
        <v/>
      </c>
      <c r="E1071" s="16">
        <f>計算!AP1088-計算!AZ1088</f>
        <v/>
      </c>
      <c r="F1071" s="16">
        <f>計算!AK1088</f>
        <v/>
      </c>
      <c r="G1071" s="16">
        <f>計算!Q1088</f>
        <v/>
      </c>
      <c r="H1071" s="17">
        <f>B1071/550000</f>
        <v/>
      </c>
    </row>
    <row r="1072">
      <c r="A1072" s="16" t="n">
        <v>12690000</v>
      </c>
      <c r="B1072" s="16">
        <f>計算!V1089-計算!AP1089</f>
        <v/>
      </c>
      <c r="C1072" s="16">
        <f>計算!AF1089-計算!AP1089</f>
        <v/>
      </c>
      <c r="D1072" s="16">
        <f>計算!V1089-計算!AF1089</f>
        <v/>
      </c>
      <c r="E1072" s="16">
        <f>計算!AP1089-計算!AZ1089</f>
        <v/>
      </c>
      <c r="F1072" s="16">
        <f>計算!AK1089</f>
        <v/>
      </c>
      <c r="G1072" s="16">
        <f>計算!Q1089</f>
        <v/>
      </c>
      <c r="H1072" s="17">
        <f>B1072/550000</f>
        <v/>
      </c>
    </row>
    <row r="1073">
      <c r="A1073" s="16" t="n">
        <v>12700000</v>
      </c>
      <c r="B1073" s="16">
        <f>計算!V1090-計算!AP1090</f>
        <v/>
      </c>
      <c r="C1073" s="16">
        <f>計算!AF1090-計算!AP1090</f>
        <v/>
      </c>
      <c r="D1073" s="16">
        <f>計算!V1090-計算!AF1090</f>
        <v/>
      </c>
      <c r="E1073" s="16">
        <f>計算!AP1090-計算!AZ1090</f>
        <v/>
      </c>
      <c r="F1073" s="16">
        <f>計算!AK1090</f>
        <v/>
      </c>
      <c r="G1073" s="16">
        <f>計算!Q1090</f>
        <v/>
      </c>
      <c r="H1073" s="17">
        <f>B1073/550000</f>
        <v/>
      </c>
    </row>
    <row r="1074">
      <c r="A1074" s="16" t="n">
        <v>12710000</v>
      </c>
      <c r="B1074" s="16">
        <f>計算!V1091-計算!AP1091</f>
        <v/>
      </c>
      <c r="C1074" s="16">
        <f>計算!AF1091-計算!AP1091</f>
        <v/>
      </c>
      <c r="D1074" s="16">
        <f>計算!V1091-計算!AF1091</f>
        <v/>
      </c>
      <c r="E1074" s="16">
        <f>計算!AP1091-計算!AZ1091</f>
        <v/>
      </c>
      <c r="F1074" s="16">
        <f>計算!AK1091</f>
        <v/>
      </c>
      <c r="G1074" s="16">
        <f>計算!Q1091</f>
        <v/>
      </c>
      <c r="H1074" s="17">
        <f>B1074/550000</f>
        <v/>
      </c>
    </row>
    <row r="1075">
      <c r="A1075" s="16" t="n">
        <v>12720000</v>
      </c>
      <c r="B1075" s="16">
        <f>計算!V1092-計算!AP1092</f>
        <v/>
      </c>
      <c r="C1075" s="16">
        <f>計算!AF1092-計算!AP1092</f>
        <v/>
      </c>
      <c r="D1075" s="16">
        <f>計算!V1092-計算!AF1092</f>
        <v/>
      </c>
      <c r="E1075" s="16">
        <f>計算!AP1092-計算!AZ1092</f>
        <v/>
      </c>
      <c r="F1075" s="16">
        <f>計算!AK1092</f>
        <v/>
      </c>
      <c r="G1075" s="16">
        <f>計算!Q1092</f>
        <v/>
      </c>
      <c r="H1075" s="17">
        <f>B1075/550000</f>
        <v/>
      </c>
    </row>
    <row r="1076">
      <c r="A1076" s="16" t="n">
        <v>12730000</v>
      </c>
      <c r="B1076" s="16">
        <f>計算!V1093-計算!AP1093</f>
        <v/>
      </c>
      <c r="C1076" s="16">
        <f>計算!AF1093-計算!AP1093</f>
        <v/>
      </c>
      <c r="D1076" s="16">
        <f>計算!V1093-計算!AF1093</f>
        <v/>
      </c>
      <c r="E1076" s="16">
        <f>計算!AP1093-計算!AZ1093</f>
        <v/>
      </c>
      <c r="F1076" s="16">
        <f>計算!AK1093</f>
        <v/>
      </c>
      <c r="G1076" s="16">
        <f>計算!Q1093</f>
        <v/>
      </c>
      <c r="H1076" s="17">
        <f>B1076/550000</f>
        <v/>
      </c>
    </row>
    <row r="1077">
      <c r="A1077" s="16" t="n">
        <v>12740000</v>
      </c>
      <c r="B1077" s="16">
        <f>計算!V1094-計算!AP1094</f>
        <v/>
      </c>
      <c r="C1077" s="16">
        <f>計算!AF1094-計算!AP1094</f>
        <v/>
      </c>
      <c r="D1077" s="16">
        <f>計算!V1094-計算!AF1094</f>
        <v/>
      </c>
      <c r="E1077" s="16">
        <f>計算!AP1094-計算!AZ1094</f>
        <v/>
      </c>
      <c r="F1077" s="16">
        <f>計算!AK1094</f>
        <v/>
      </c>
      <c r="G1077" s="16">
        <f>計算!Q1094</f>
        <v/>
      </c>
      <c r="H1077" s="17">
        <f>B1077/550000</f>
        <v/>
      </c>
    </row>
    <row r="1078">
      <c r="A1078" s="16" t="n">
        <v>12750000</v>
      </c>
      <c r="B1078" s="16">
        <f>計算!V1095-計算!AP1095</f>
        <v/>
      </c>
      <c r="C1078" s="16">
        <f>計算!AF1095-計算!AP1095</f>
        <v/>
      </c>
      <c r="D1078" s="16">
        <f>計算!V1095-計算!AF1095</f>
        <v/>
      </c>
      <c r="E1078" s="16">
        <f>計算!AP1095-計算!AZ1095</f>
        <v/>
      </c>
      <c r="F1078" s="16">
        <f>計算!AK1095</f>
        <v/>
      </c>
      <c r="G1078" s="16">
        <f>計算!Q1095</f>
        <v/>
      </c>
      <c r="H1078" s="17">
        <f>B1078/550000</f>
        <v/>
      </c>
    </row>
    <row r="1079">
      <c r="A1079" s="16" t="n">
        <v>12760000</v>
      </c>
      <c r="B1079" s="16">
        <f>計算!V1096-計算!AP1096</f>
        <v/>
      </c>
      <c r="C1079" s="16">
        <f>計算!AF1096-計算!AP1096</f>
        <v/>
      </c>
      <c r="D1079" s="16">
        <f>計算!V1096-計算!AF1096</f>
        <v/>
      </c>
      <c r="E1079" s="16">
        <f>計算!AP1096-計算!AZ1096</f>
        <v/>
      </c>
      <c r="F1079" s="16">
        <f>計算!AK1096</f>
        <v/>
      </c>
      <c r="G1079" s="16">
        <f>計算!Q1096</f>
        <v/>
      </c>
      <c r="H1079" s="17">
        <f>B1079/550000</f>
        <v/>
      </c>
    </row>
    <row r="1080">
      <c r="A1080" s="16" t="n">
        <v>12770000</v>
      </c>
      <c r="B1080" s="16">
        <f>計算!V1097-計算!AP1097</f>
        <v/>
      </c>
      <c r="C1080" s="16">
        <f>計算!AF1097-計算!AP1097</f>
        <v/>
      </c>
      <c r="D1080" s="16">
        <f>計算!V1097-計算!AF1097</f>
        <v/>
      </c>
      <c r="E1080" s="16">
        <f>計算!AP1097-計算!AZ1097</f>
        <v/>
      </c>
      <c r="F1080" s="16">
        <f>計算!AK1097</f>
        <v/>
      </c>
      <c r="G1080" s="16">
        <f>計算!Q1097</f>
        <v/>
      </c>
      <c r="H1080" s="17">
        <f>B1080/550000</f>
        <v/>
      </c>
    </row>
    <row r="1081">
      <c r="A1081" s="16" t="n">
        <v>12780000</v>
      </c>
      <c r="B1081" s="16">
        <f>計算!V1098-計算!AP1098</f>
        <v/>
      </c>
      <c r="C1081" s="16">
        <f>計算!AF1098-計算!AP1098</f>
        <v/>
      </c>
      <c r="D1081" s="16">
        <f>計算!V1098-計算!AF1098</f>
        <v/>
      </c>
      <c r="E1081" s="16">
        <f>計算!AP1098-計算!AZ1098</f>
        <v/>
      </c>
      <c r="F1081" s="16">
        <f>計算!AK1098</f>
        <v/>
      </c>
      <c r="G1081" s="16">
        <f>計算!Q1098</f>
        <v/>
      </c>
      <c r="H1081" s="17">
        <f>B1081/550000</f>
        <v/>
      </c>
    </row>
    <row r="1082">
      <c r="A1082" s="16" t="n">
        <v>12790000</v>
      </c>
      <c r="B1082" s="16">
        <f>計算!V1099-計算!AP1099</f>
        <v/>
      </c>
      <c r="C1082" s="16">
        <f>計算!AF1099-計算!AP1099</f>
        <v/>
      </c>
      <c r="D1082" s="16">
        <f>計算!V1099-計算!AF1099</f>
        <v/>
      </c>
      <c r="E1082" s="16">
        <f>計算!AP1099-計算!AZ1099</f>
        <v/>
      </c>
      <c r="F1082" s="16">
        <f>計算!AK1099</f>
        <v/>
      </c>
      <c r="G1082" s="16">
        <f>計算!Q1099</f>
        <v/>
      </c>
      <c r="H1082" s="17">
        <f>B1082/550000</f>
        <v/>
      </c>
    </row>
    <row r="1083">
      <c r="A1083" s="16" t="n">
        <v>12800000</v>
      </c>
      <c r="B1083" s="16">
        <f>計算!V1100-計算!AP1100</f>
        <v/>
      </c>
      <c r="C1083" s="16">
        <f>計算!AF1100-計算!AP1100</f>
        <v/>
      </c>
      <c r="D1083" s="16">
        <f>計算!V1100-計算!AF1100</f>
        <v/>
      </c>
      <c r="E1083" s="16">
        <f>計算!AP1100-計算!AZ1100</f>
        <v/>
      </c>
      <c r="F1083" s="16">
        <f>計算!AK1100</f>
        <v/>
      </c>
      <c r="G1083" s="16">
        <f>計算!Q1100</f>
        <v/>
      </c>
      <c r="H1083" s="17">
        <f>B1083/550000</f>
        <v/>
      </c>
    </row>
    <row r="1084">
      <c r="A1084" s="16" t="n">
        <v>12810000</v>
      </c>
      <c r="B1084" s="16">
        <f>計算!V1101-計算!AP1101</f>
        <v/>
      </c>
      <c r="C1084" s="16">
        <f>計算!AF1101-計算!AP1101</f>
        <v/>
      </c>
      <c r="D1084" s="16">
        <f>計算!V1101-計算!AF1101</f>
        <v/>
      </c>
      <c r="E1084" s="16">
        <f>計算!AP1101-計算!AZ1101</f>
        <v/>
      </c>
      <c r="F1084" s="16">
        <f>計算!AK1101</f>
        <v/>
      </c>
      <c r="G1084" s="16">
        <f>計算!Q1101</f>
        <v/>
      </c>
      <c r="H1084" s="17">
        <f>B1084/550000</f>
        <v/>
      </c>
    </row>
    <row r="1085">
      <c r="A1085" s="16" t="n">
        <v>12820000</v>
      </c>
      <c r="B1085" s="16">
        <f>計算!V1102-計算!AP1102</f>
        <v/>
      </c>
      <c r="C1085" s="16">
        <f>計算!AF1102-計算!AP1102</f>
        <v/>
      </c>
      <c r="D1085" s="16">
        <f>計算!V1102-計算!AF1102</f>
        <v/>
      </c>
      <c r="E1085" s="16">
        <f>計算!AP1102-計算!AZ1102</f>
        <v/>
      </c>
      <c r="F1085" s="16">
        <f>計算!AK1102</f>
        <v/>
      </c>
      <c r="G1085" s="16">
        <f>計算!Q1102</f>
        <v/>
      </c>
      <c r="H1085" s="17">
        <f>B1085/550000</f>
        <v/>
      </c>
    </row>
    <row r="1086">
      <c r="A1086" s="16" t="n">
        <v>12830000</v>
      </c>
      <c r="B1086" s="16">
        <f>計算!V1103-計算!AP1103</f>
        <v/>
      </c>
      <c r="C1086" s="16">
        <f>計算!AF1103-計算!AP1103</f>
        <v/>
      </c>
      <c r="D1086" s="16">
        <f>計算!V1103-計算!AF1103</f>
        <v/>
      </c>
      <c r="E1086" s="16">
        <f>計算!AP1103-計算!AZ1103</f>
        <v/>
      </c>
      <c r="F1086" s="16">
        <f>計算!AK1103</f>
        <v/>
      </c>
      <c r="G1086" s="16">
        <f>計算!Q1103</f>
        <v/>
      </c>
      <c r="H1086" s="17">
        <f>B1086/550000</f>
        <v/>
      </c>
    </row>
    <row r="1087">
      <c r="A1087" s="16" t="n">
        <v>12840000</v>
      </c>
      <c r="B1087" s="16">
        <f>計算!V1104-計算!AP1104</f>
        <v/>
      </c>
      <c r="C1087" s="16">
        <f>計算!AF1104-計算!AP1104</f>
        <v/>
      </c>
      <c r="D1087" s="16">
        <f>計算!V1104-計算!AF1104</f>
        <v/>
      </c>
      <c r="E1087" s="16">
        <f>計算!AP1104-計算!AZ1104</f>
        <v/>
      </c>
      <c r="F1087" s="16">
        <f>計算!AK1104</f>
        <v/>
      </c>
      <c r="G1087" s="16">
        <f>計算!Q1104</f>
        <v/>
      </c>
      <c r="H1087" s="17">
        <f>B1087/550000</f>
        <v/>
      </c>
    </row>
    <row r="1088">
      <c r="A1088" s="16" t="n">
        <v>12850000</v>
      </c>
      <c r="B1088" s="16">
        <f>計算!V1105-計算!AP1105</f>
        <v/>
      </c>
      <c r="C1088" s="16">
        <f>計算!AF1105-計算!AP1105</f>
        <v/>
      </c>
      <c r="D1088" s="16">
        <f>計算!V1105-計算!AF1105</f>
        <v/>
      </c>
      <c r="E1088" s="16">
        <f>計算!AP1105-計算!AZ1105</f>
        <v/>
      </c>
      <c r="F1088" s="16">
        <f>計算!AK1105</f>
        <v/>
      </c>
      <c r="G1088" s="16">
        <f>計算!Q1105</f>
        <v/>
      </c>
      <c r="H1088" s="17">
        <f>B1088/550000</f>
        <v/>
      </c>
    </row>
    <row r="1089">
      <c r="A1089" s="16" t="n">
        <v>12860000</v>
      </c>
      <c r="B1089" s="16">
        <f>計算!V1106-計算!AP1106</f>
        <v/>
      </c>
      <c r="C1089" s="16">
        <f>計算!AF1106-計算!AP1106</f>
        <v/>
      </c>
      <c r="D1089" s="16">
        <f>計算!V1106-計算!AF1106</f>
        <v/>
      </c>
      <c r="E1089" s="16">
        <f>計算!AP1106-計算!AZ1106</f>
        <v/>
      </c>
      <c r="F1089" s="16">
        <f>計算!AK1106</f>
        <v/>
      </c>
      <c r="G1089" s="16">
        <f>計算!Q1106</f>
        <v/>
      </c>
      <c r="H1089" s="17">
        <f>B1089/550000</f>
        <v/>
      </c>
    </row>
    <row r="1090">
      <c r="A1090" s="16" t="n">
        <v>12870000</v>
      </c>
      <c r="B1090" s="16">
        <f>計算!V1107-計算!AP1107</f>
        <v/>
      </c>
      <c r="C1090" s="16">
        <f>計算!AF1107-計算!AP1107</f>
        <v/>
      </c>
      <c r="D1090" s="16">
        <f>計算!V1107-計算!AF1107</f>
        <v/>
      </c>
      <c r="E1090" s="16">
        <f>計算!AP1107-計算!AZ1107</f>
        <v/>
      </c>
      <c r="F1090" s="16">
        <f>計算!AK1107</f>
        <v/>
      </c>
      <c r="G1090" s="16">
        <f>計算!Q1107</f>
        <v/>
      </c>
      <c r="H1090" s="17">
        <f>B1090/550000</f>
        <v/>
      </c>
    </row>
    <row r="1091">
      <c r="A1091" s="16" t="n">
        <v>12880000</v>
      </c>
      <c r="B1091" s="16">
        <f>計算!V1108-計算!AP1108</f>
        <v/>
      </c>
      <c r="C1091" s="16">
        <f>計算!AF1108-計算!AP1108</f>
        <v/>
      </c>
      <c r="D1091" s="16">
        <f>計算!V1108-計算!AF1108</f>
        <v/>
      </c>
      <c r="E1091" s="16">
        <f>計算!AP1108-計算!AZ1108</f>
        <v/>
      </c>
      <c r="F1091" s="16">
        <f>計算!AK1108</f>
        <v/>
      </c>
      <c r="G1091" s="16">
        <f>計算!Q1108</f>
        <v/>
      </c>
      <c r="H1091" s="17">
        <f>B1091/550000</f>
        <v/>
      </c>
    </row>
    <row r="1092">
      <c r="A1092" s="16" t="n">
        <v>12890000</v>
      </c>
      <c r="B1092" s="16">
        <f>計算!V1109-計算!AP1109</f>
        <v/>
      </c>
      <c r="C1092" s="16">
        <f>計算!AF1109-計算!AP1109</f>
        <v/>
      </c>
      <c r="D1092" s="16">
        <f>計算!V1109-計算!AF1109</f>
        <v/>
      </c>
      <c r="E1092" s="16">
        <f>計算!AP1109-計算!AZ1109</f>
        <v/>
      </c>
      <c r="F1092" s="16">
        <f>計算!AK1109</f>
        <v/>
      </c>
      <c r="G1092" s="16">
        <f>計算!Q1109</f>
        <v/>
      </c>
      <c r="H1092" s="17">
        <f>B1092/550000</f>
        <v/>
      </c>
    </row>
    <row r="1093">
      <c r="A1093" s="16" t="n">
        <v>12900000</v>
      </c>
      <c r="B1093" s="16">
        <f>計算!V1110-計算!AP1110</f>
        <v/>
      </c>
      <c r="C1093" s="16">
        <f>計算!AF1110-計算!AP1110</f>
        <v/>
      </c>
      <c r="D1093" s="16">
        <f>計算!V1110-計算!AF1110</f>
        <v/>
      </c>
      <c r="E1093" s="16">
        <f>計算!AP1110-計算!AZ1110</f>
        <v/>
      </c>
      <c r="F1093" s="16">
        <f>計算!AK1110</f>
        <v/>
      </c>
      <c r="G1093" s="16">
        <f>計算!Q1110</f>
        <v/>
      </c>
      <c r="H1093" s="17">
        <f>B1093/550000</f>
        <v/>
      </c>
    </row>
    <row r="1094">
      <c r="A1094" s="16" t="n">
        <v>12910000</v>
      </c>
      <c r="B1094" s="16">
        <f>計算!V1111-計算!AP1111</f>
        <v/>
      </c>
      <c r="C1094" s="16">
        <f>計算!AF1111-計算!AP1111</f>
        <v/>
      </c>
      <c r="D1094" s="16">
        <f>計算!V1111-計算!AF1111</f>
        <v/>
      </c>
      <c r="E1094" s="16">
        <f>計算!AP1111-計算!AZ1111</f>
        <v/>
      </c>
      <c r="F1094" s="16">
        <f>計算!AK1111</f>
        <v/>
      </c>
      <c r="G1094" s="16">
        <f>計算!Q1111</f>
        <v/>
      </c>
      <c r="H1094" s="17">
        <f>B1094/550000</f>
        <v/>
      </c>
    </row>
    <row r="1095">
      <c r="A1095" s="16" t="n">
        <v>12920000</v>
      </c>
      <c r="B1095" s="16">
        <f>計算!V1112-計算!AP1112</f>
        <v/>
      </c>
      <c r="C1095" s="16">
        <f>計算!AF1112-計算!AP1112</f>
        <v/>
      </c>
      <c r="D1095" s="16">
        <f>計算!V1112-計算!AF1112</f>
        <v/>
      </c>
      <c r="E1095" s="16">
        <f>計算!AP1112-計算!AZ1112</f>
        <v/>
      </c>
      <c r="F1095" s="16">
        <f>計算!AK1112</f>
        <v/>
      </c>
      <c r="G1095" s="16">
        <f>計算!Q1112</f>
        <v/>
      </c>
      <c r="H1095" s="17">
        <f>B1095/550000</f>
        <v/>
      </c>
    </row>
    <row r="1096">
      <c r="A1096" s="16" t="n">
        <v>12930000</v>
      </c>
      <c r="B1096" s="16">
        <f>計算!V1113-計算!AP1113</f>
        <v/>
      </c>
      <c r="C1096" s="16">
        <f>計算!AF1113-計算!AP1113</f>
        <v/>
      </c>
      <c r="D1096" s="16">
        <f>計算!V1113-計算!AF1113</f>
        <v/>
      </c>
      <c r="E1096" s="16">
        <f>計算!AP1113-計算!AZ1113</f>
        <v/>
      </c>
      <c r="F1096" s="16">
        <f>計算!AK1113</f>
        <v/>
      </c>
      <c r="G1096" s="16">
        <f>計算!Q1113</f>
        <v/>
      </c>
      <c r="H1096" s="17">
        <f>B1096/550000</f>
        <v/>
      </c>
    </row>
    <row r="1097">
      <c r="A1097" s="16" t="n">
        <v>12940000</v>
      </c>
      <c r="B1097" s="16">
        <f>計算!V1114-計算!AP1114</f>
        <v/>
      </c>
      <c r="C1097" s="16">
        <f>計算!AF1114-計算!AP1114</f>
        <v/>
      </c>
      <c r="D1097" s="16">
        <f>計算!V1114-計算!AF1114</f>
        <v/>
      </c>
      <c r="E1097" s="16">
        <f>計算!AP1114-計算!AZ1114</f>
        <v/>
      </c>
      <c r="F1097" s="16">
        <f>計算!AK1114</f>
        <v/>
      </c>
      <c r="G1097" s="16">
        <f>計算!Q1114</f>
        <v/>
      </c>
      <c r="H1097" s="17">
        <f>B1097/550000</f>
        <v/>
      </c>
    </row>
    <row r="1098">
      <c r="A1098" s="16" t="n">
        <v>12950000</v>
      </c>
      <c r="B1098" s="16">
        <f>計算!V1115-計算!AP1115</f>
        <v/>
      </c>
      <c r="C1098" s="16">
        <f>計算!AF1115-計算!AP1115</f>
        <v/>
      </c>
      <c r="D1098" s="16">
        <f>計算!V1115-計算!AF1115</f>
        <v/>
      </c>
      <c r="E1098" s="16">
        <f>計算!AP1115-計算!AZ1115</f>
        <v/>
      </c>
      <c r="F1098" s="16">
        <f>計算!AK1115</f>
        <v/>
      </c>
      <c r="G1098" s="16">
        <f>計算!Q1115</f>
        <v/>
      </c>
      <c r="H1098" s="17">
        <f>B1098/550000</f>
        <v/>
      </c>
    </row>
    <row r="1099">
      <c r="A1099" s="16" t="n">
        <v>12960000</v>
      </c>
      <c r="B1099" s="16">
        <f>計算!V1116-計算!AP1116</f>
        <v/>
      </c>
      <c r="C1099" s="16">
        <f>計算!AF1116-計算!AP1116</f>
        <v/>
      </c>
      <c r="D1099" s="16">
        <f>計算!V1116-計算!AF1116</f>
        <v/>
      </c>
      <c r="E1099" s="16">
        <f>計算!AP1116-計算!AZ1116</f>
        <v/>
      </c>
      <c r="F1099" s="16">
        <f>計算!AK1116</f>
        <v/>
      </c>
      <c r="G1099" s="16">
        <f>計算!Q1116</f>
        <v/>
      </c>
      <c r="H1099" s="17">
        <f>B1099/550000</f>
        <v/>
      </c>
    </row>
    <row r="1100">
      <c r="A1100" s="16" t="n">
        <v>12970000</v>
      </c>
      <c r="B1100" s="16">
        <f>計算!V1117-計算!AP1117</f>
        <v/>
      </c>
      <c r="C1100" s="16">
        <f>計算!AF1117-計算!AP1117</f>
        <v/>
      </c>
      <c r="D1100" s="16">
        <f>計算!V1117-計算!AF1117</f>
        <v/>
      </c>
      <c r="E1100" s="16">
        <f>計算!AP1117-計算!AZ1117</f>
        <v/>
      </c>
      <c r="F1100" s="16">
        <f>計算!AK1117</f>
        <v/>
      </c>
      <c r="G1100" s="16">
        <f>計算!Q1117</f>
        <v/>
      </c>
      <c r="H1100" s="17">
        <f>B1100/550000</f>
        <v/>
      </c>
    </row>
    <row r="1101">
      <c r="A1101" s="16" t="n">
        <v>12980000</v>
      </c>
      <c r="B1101" s="16">
        <f>計算!V1118-計算!AP1118</f>
        <v/>
      </c>
      <c r="C1101" s="16">
        <f>計算!AF1118-計算!AP1118</f>
        <v/>
      </c>
      <c r="D1101" s="16">
        <f>計算!V1118-計算!AF1118</f>
        <v/>
      </c>
      <c r="E1101" s="16">
        <f>計算!AP1118-計算!AZ1118</f>
        <v/>
      </c>
      <c r="F1101" s="16">
        <f>計算!AK1118</f>
        <v/>
      </c>
      <c r="G1101" s="16">
        <f>計算!Q1118</f>
        <v/>
      </c>
      <c r="H1101" s="17">
        <f>B1101/550000</f>
        <v/>
      </c>
    </row>
    <row r="1102">
      <c r="A1102" s="16" t="n">
        <v>12990000</v>
      </c>
      <c r="B1102" s="16">
        <f>計算!V1119-計算!AP1119</f>
        <v/>
      </c>
      <c r="C1102" s="16">
        <f>計算!AF1119-計算!AP1119</f>
        <v/>
      </c>
      <c r="D1102" s="16">
        <f>計算!V1119-計算!AF1119</f>
        <v/>
      </c>
      <c r="E1102" s="16">
        <f>計算!AP1119-計算!AZ1119</f>
        <v/>
      </c>
      <c r="F1102" s="16">
        <f>計算!AK1119</f>
        <v/>
      </c>
      <c r="G1102" s="16">
        <f>計算!Q1119</f>
        <v/>
      </c>
      <c r="H1102" s="17">
        <f>B1102/550000</f>
        <v/>
      </c>
    </row>
    <row r="1103">
      <c r="A1103" s="16" t="n">
        <v>13000000</v>
      </c>
      <c r="B1103" s="16">
        <f>計算!V1120-計算!AP1120</f>
        <v/>
      </c>
      <c r="C1103" s="16">
        <f>計算!AF1120-計算!AP1120</f>
        <v/>
      </c>
      <c r="D1103" s="16">
        <f>計算!V1120-計算!AF1120</f>
        <v/>
      </c>
      <c r="E1103" s="16">
        <f>計算!AP1120-計算!AZ1120</f>
        <v/>
      </c>
      <c r="F1103" s="16">
        <f>計算!AK1120</f>
        <v/>
      </c>
      <c r="G1103" s="16">
        <f>計算!Q1120</f>
        <v/>
      </c>
      <c r="H1103" s="17">
        <f>B1103/550000</f>
        <v/>
      </c>
    </row>
    <row r="1104">
      <c r="A1104" s="16" t="n">
        <v>13010000</v>
      </c>
      <c r="B1104" s="16">
        <f>計算!V1121-計算!AP1121</f>
        <v/>
      </c>
      <c r="C1104" s="16">
        <f>計算!AF1121-計算!AP1121</f>
        <v/>
      </c>
      <c r="D1104" s="16">
        <f>計算!V1121-計算!AF1121</f>
        <v/>
      </c>
      <c r="E1104" s="16">
        <f>計算!AP1121-計算!AZ1121</f>
        <v/>
      </c>
      <c r="F1104" s="16">
        <f>計算!AK1121</f>
        <v/>
      </c>
      <c r="G1104" s="16">
        <f>計算!Q1121</f>
        <v/>
      </c>
      <c r="H1104" s="17">
        <f>B1104/550000</f>
        <v/>
      </c>
    </row>
    <row r="1105">
      <c r="A1105" s="16" t="n">
        <v>13020000</v>
      </c>
      <c r="B1105" s="16">
        <f>計算!V1122-計算!AP1122</f>
        <v/>
      </c>
      <c r="C1105" s="16">
        <f>計算!AF1122-計算!AP1122</f>
        <v/>
      </c>
      <c r="D1105" s="16">
        <f>計算!V1122-計算!AF1122</f>
        <v/>
      </c>
      <c r="E1105" s="16">
        <f>計算!AP1122-計算!AZ1122</f>
        <v/>
      </c>
      <c r="F1105" s="16">
        <f>計算!AK1122</f>
        <v/>
      </c>
      <c r="G1105" s="16">
        <f>計算!Q1122</f>
        <v/>
      </c>
      <c r="H1105" s="17">
        <f>B1105/550000</f>
        <v/>
      </c>
    </row>
    <row r="1106">
      <c r="A1106" s="16" t="n">
        <v>13030000</v>
      </c>
      <c r="B1106" s="16">
        <f>計算!V1123-計算!AP1123</f>
        <v/>
      </c>
      <c r="C1106" s="16">
        <f>計算!AF1123-計算!AP1123</f>
        <v/>
      </c>
      <c r="D1106" s="16">
        <f>計算!V1123-計算!AF1123</f>
        <v/>
      </c>
      <c r="E1106" s="16">
        <f>計算!AP1123-計算!AZ1123</f>
        <v/>
      </c>
      <c r="F1106" s="16">
        <f>計算!AK1123</f>
        <v/>
      </c>
      <c r="G1106" s="16">
        <f>計算!Q1123</f>
        <v/>
      </c>
      <c r="H1106" s="17">
        <f>B1106/550000</f>
        <v/>
      </c>
    </row>
    <row r="1107">
      <c r="A1107" s="16" t="n">
        <v>13040000</v>
      </c>
      <c r="B1107" s="16">
        <f>計算!V1124-計算!AP1124</f>
        <v/>
      </c>
      <c r="C1107" s="16">
        <f>計算!AF1124-計算!AP1124</f>
        <v/>
      </c>
      <c r="D1107" s="16">
        <f>計算!V1124-計算!AF1124</f>
        <v/>
      </c>
      <c r="E1107" s="16">
        <f>計算!AP1124-計算!AZ1124</f>
        <v/>
      </c>
      <c r="F1107" s="16">
        <f>計算!AK1124</f>
        <v/>
      </c>
      <c r="G1107" s="16">
        <f>計算!Q1124</f>
        <v/>
      </c>
      <c r="H1107" s="17">
        <f>B1107/550000</f>
        <v/>
      </c>
    </row>
    <row r="1108">
      <c r="A1108" s="16" t="n">
        <v>13050000</v>
      </c>
      <c r="B1108" s="16">
        <f>計算!V1125-計算!AP1125</f>
        <v/>
      </c>
      <c r="C1108" s="16">
        <f>計算!AF1125-計算!AP1125</f>
        <v/>
      </c>
      <c r="D1108" s="16">
        <f>計算!V1125-計算!AF1125</f>
        <v/>
      </c>
      <c r="E1108" s="16">
        <f>計算!AP1125-計算!AZ1125</f>
        <v/>
      </c>
      <c r="F1108" s="16">
        <f>計算!AK1125</f>
        <v/>
      </c>
      <c r="G1108" s="16">
        <f>計算!Q1125</f>
        <v/>
      </c>
      <c r="H1108" s="17">
        <f>B1108/550000</f>
        <v/>
      </c>
    </row>
    <row r="1109">
      <c r="A1109" s="16" t="n">
        <v>13060000</v>
      </c>
      <c r="B1109" s="16">
        <f>計算!V1126-計算!AP1126</f>
        <v/>
      </c>
      <c r="C1109" s="16">
        <f>計算!AF1126-計算!AP1126</f>
        <v/>
      </c>
      <c r="D1109" s="16">
        <f>計算!V1126-計算!AF1126</f>
        <v/>
      </c>
      <c r="E1109" s="16">
        <f>計算!AP1126-計算!AZ1126</f>
        <v/>
      </c>
      <c r="F1109" s="16">
        <f>計算!AK1126</f>
        <v/>
      </c>
      <c r="G1109" s="16">
        <f>計算!Q1126</f>
        <v/>
      </c>
      <c r="H1109" s="17">
        <f>B1109/550000</f>
        <v/>
      </c>
    </row>
    <row r="1110">
      <c r="A1110" s="16" t="n">
        <v>13070000</v>
      </c>
      <c r="B1110" s="16">
        <f>計算!V1127-計算!AP1127</f>
        <v/>
      </c>
      <c r="C1110" s="16">
        <f>計算!AF1127-計算!AP1127</f>
        <v/>
      </c>
      <c r="D1110" s="16">
        <f>計算!V1127-計算!AF1127</f>
        <v/>
      </c>
      <c r="E1110" s="16">
        <f>計算!AP1127-計算!AZ1127</f>
        <v/>
      </c>
      <c r="F1110" s="16">
        <f>計算!AK1127</f>
        <v/>
      </c>
      <c r="G1110" s="16">
        <f>計算!Q1127</f>
        <v/>
      </c>
      <c r="H1110" s="17">
        <f>B1110/550000</f>
        <v/>
      </c>
    </row>
    <row r="1111">
      <c r="A1111" s="16" t="n">
        <v>13080000</v>
      </c>
      <c r="B1111" s="16">
        <f>計算!V1128-計算!AP1128</f>
        <v/>
      </c>
      <c r="C1111" s="16">
        <f>計算!AF1128-計算!AP1128</f>
        <v/>
      </c>
      <c r="D1111" s="16">
        <f>計算!V1128-計算!AF1128</f>
        <v/>
      </c>
      <c r="E1111" s="16">
        <f>計算!AP1128-計算!AZ1128</f>
        <v/>
      </c>
      <c r="F1111" s="16">
        <f>計算!AK1128</f>
        <v/>
      </c>
      <c r="G1111" s="16">
        <f>計算!Q1128</f>
        <v/>
      </c>
      <c r="H1111" s="17">
        <f>B1111/550000</f>
        <v/>
      </c>
    </row>
    <row r="1112">
      <c r="A1112" s="16" t="n">
        <v>13090000</v>
      </c>
      <c r="B1112" s="16">
        <f>計算!V1129-計算!AP1129</f>
        <v/>
      </c>
      <c r="C1112" s="16">
        <f>計算!AF1129-計算!AP1129</f>
        <v/>
      </c>
      <c r="D1112" s="16">
        <f>計算!V1129-計算!AF1129</f>
        <v/>
      </c>
      <c r="E1112" s="16">
        <f>計算!AP1129-計算!AZ1129</f>
        <v/>
      </c>
      <c r="F1112" s="16">
        <f>計算!AK1129</f>
        <v/>
      </c>
      <c r="G1112" s="16">
        <f>計算!Q1129</f>
        <v/>
      </c>
      <c r="H1112" s="17">
        <f>B1112/550000</f>
        <v/>
      </c>
    </row>
    <row r="1113">
      <c r="A1113" s="16" t="n">
        <v>13100000</v>
      </c>
      <c r="B1113" s="16">
        <f>計算!V1130-計算!AP1130</f>
        <v/>
      </c>
      <c r="C1113" s="16">
        <f>計算!AF1130-計算!AP1130</f>
        <v/>
      </c>
      <c r="D1113" s="16">
        <f>計算!V1130-計算!AF1130</f>
        <v/>
      </c>
      <c r="E1113" s="16">
        <f>計算!AP1130-計算!AZ1130</f>
        <v/>
      </c>
      <c r="F1113" s="16">
        <f>計算!AK1130</f>
        <v/>
      </c>
      <c r="G1113" s="16">
        <f>計算!Q1130</f>
        <v/>
      </c>
      <c r="H1113" s="17">
        <f>B1113/550000</f>
        <v/>
      </c>
    </row>
    <row r="1114">
      <c r="A1114" s="16" t="n">
        <v>13110000</v>
      </c>
      <c r="B1114" s="16">
        <f>計算!V1131-計算!AP1131</f>
        <v/>
      </c>
      <c r="C1114" s="16">
        <f>計算!AF1131-計算!AP1131</f>
        <v/>
      </c>
      <c r="D1114" s="16">
        <f>計算!V1131-計算!AF1131</f>
        <v/>
      </c>
      <c r="E1114" s="16">
        <f>計算!AP1131-計算!AZ1131</f>
        <v/>
      </c>
      <c r="F1114" s="16">
        <f>計算!AK1131</f>
        <v/>
      </c>
      <c r="G1114" s="16">
        <f>計算!Q1131</f>
        <v/>
      </c>
      <c r="H1114" s="17">
        <f>B1114/550000</f>
        <v/>
      </c>
    </row>
    <row r="1115">
      <c r="A1115" s="16" t="n">
        <v>13120000</v>
      </c>
      <c r="B1115" s="16">
        <f>計算!V1132-計算!AP1132</f>
        <v/>
      </c>
      <c r="C1115" s="16">
        <f>計算!AF1132-計算!AP1132</f>
        <v/>
      </c>
      <c r="D1115" s="16">
        <f>計算!V1132-計算!AF1132</f>
        <v/>
      </c>
      <c r="E1115" s="16">
        <f>計算!AP1132-計算!AZ1132</f>
        <v/>
      </c>
      <c r="F1115" s="16">
        <f>計算!AK1132</f>
        <v/>
      </c>
      <c r="G1115" s="16">
        <f>計算!Q1132</f>
        <v/>
      </c>
      <c r="H1115" s="17">
        <f>B1115/550000</f>
        <v/>
      </c>
    </row>
    <row r="1116">
      <c r="A1116" s="16" t="n">
        <v>13130000</v>
      </c>
      <c r="B1116" s="16">
        <f>計算!V1133-計算!AP1133</f>
        <v/>
      </c>
      <c r="C1116" s="16">
        <f>計算!AF1133-計算!AP1133</f>
        <v/>
      </c>
      <c r="D1116" s="16">
        <f>計算!V1133-計算!AF1133</f>
        <v/>
      </c>
      <c r="E1116" s="16">
        <f>計算!AP1133-計算!AZ1133</f>
        <v/>
      </c>
      <c r="F1116" s="16">
        <f>計算!AK1133</f>
        <v/>
      </c>
      <c r="G1116" s="16">
        <f>計算!Q1133</f>
        <v/>
      </c>
      <c r="H1116" s="17">
        <f>B1116/550000</f>
        <v/>
      </c>
    </row>
    <row r="1117">
      <c r="A1117" s="16" t="n">
        <v>13140000</v>
      </c>
      <c r="B1117" s="16">
        <f>計算!V1134-計算!AP1134</f>
        <v/>
      </c>
      <c r="C1117" s="16">
        <f>計算!AF1134-計算!AP1134</f>
        <v/>
      </c>
      <c r="D1117" s="16">
        <f>計算!V1134-計算!AF1134</f>
        <v/>
      </c>
      <c r="E1117" s="16">
        <f>計算!AP1134-計算!AZ1134</f>
        <v/>
      </c>
      <c r="F1117" s="16">
        <f>計算!AK1134</f>
        <v/>
      </c>
      <c r="G1117" s="16">
        <f>計算!Q1134</f>
        <v/>
      </c>
      <c r="H1117" s="17">
        <f>B1117/550000</f>
        <v/>
      </c>
    </row>
    <row r="1118">
      <c r="A1118" s="16" t="n">
        <v>13150000</v>
      </c>
      <c r="B1118" s="16">
        <f>計算!V1135-計算!AP1135</f>
        <v/>
      </c>
      <c r="C1118" s="16">
        <f>計算!AF1135-計算!AP1135</f>
        <v/>
      </c>
      <c r="D1118" s="16">
        <f>計算!V1135-計算!AF1135</f>
        <v/>
      </c>
      <c r="E1118" s="16">
        <f>計算!AP1135-計算!AZ1135</f>
        <v/>
      </c>
      <c r="F1118" s="16">
        <f>計算!AK1135</f>
        <v/>
      </c>
      <c r="G1118" s="16">
        <f>計算!Q1135</f>
        <v/>
      </c>
      <c r="H1118" s="17">
        <f>B1118/550000</f>
        <v/>
      </c>
    </row>
    <row r="1119">
      <c r="A1119" s="16" t="n">
        <v>13160000</v>
      </c>
      <c r="B1119" s="16">
        <f>計算!V1136-計算!AP1136</f>
        <v/>
      </c>
      <c r="C1119" s="16">
        <f>計算!AF1136-計算!AP1136</f>
        <v/>
      </c>
      <c r="D1119" s="16">
        <f>計算!V1136-計算!AF1136</f>
        <v/>
      </c>
      <c r="E1119" s="16">
        <f>計算!AP1136-計算!AZ1136</f>
        <v/>
      </c>
      <c r="F1119" s="16">
        <f>計算!AK1136</f>
        <v/>
      </c>
      <c r="G1119" s="16">
        <f>計算!Q1136</f>
        <v/>
      </c>
      <c r="H1119" s="17">
        <f>B1119/550000</f>
        <v/>
      </c>
    </row>
    <row r="1120">
      <c r="A1120" s="16" t="n">
        <v>13170000</v>
      </c>
      <c r="B1120" s="16">
        <f>計算!V1137-計算!AP1137</f>
        <v/>
      </c>
      <c r="C1120" s="16">
        <f>計算!AF1137-計算!AP1137</f>
        <v/>
      </c>
      <c r="D1120" s="16">
        <f>計算!V1137-計算!AF1137</f>
        <v/>
      </c>
      <c r="E1120" s="16">
        <f>計算!AP1137-計算!AZ1137</f>
        <v/>
      </c>
      <c r="F1120" s="16">
        <f>計算!AK1137</f>
        <v/>
      </c>
      <c r="G1120" s="16">
        <f>計算!Q1137</f>
        <v/>
      </c>
      <c r="H1120" s="17">
        <f>B1120/550000</f>
        <v/>
      </c>
    </row>
    <row r="1121">
      <c r="A1121" s="16" t="n">
        <v>13180000</v>
      </c>
      <c r="B1121" s="16">
        <f>計算!V1138-計算!AP1138</f>
        <v/>
      </c>
      <c r="C1121" s="16">
        <f>計算!AF1138-計算!AP1138</f>
        <v/>
      </c>
      <c r="D1121" s="16">
        <f>計算!V1138-計算!AF1138</f>
        <v/>
      </c>
      <c r="E1121" s="16">
        <f>計算!AP1138-計算!AZ1138</f>
        <v/>
      </c>
      <c r="F1121" s="16">
        <f>計算!AK1138</f>
        <v/>
      </c>
      <c r="G1121" s="16">
        <f>計算!Q1138</f>
        <v/>
      </c>
      <c r="H1121" s="17">
        <f>B1121/550000</f>
        <v/>
      </c>
    </row>
    <row r="1122">
      <c r="A1122" s="16" t="n">
        <v>13190000</v>
      </c>
      <c r="B1122" s="16">
        <f>計算!V1139-計算!AP1139</f>
        <v/>
      </c>
      <c r="C1122" s="16">
        <f>計算!AF1139-計算!AP1139</f>
        <v/>
      </c>
      <c r="D1122" s="16">
        <f>計算!V1139-計算!AF1139</f>
        <v/>
      </c>
      <c r="E1122" s="16">
        <f>計算!AP1139-計算!AZ1139</f>
        <v/>
      </c>
      <c r="F1122" s="16">
        <f>計算!AK1139</f>
        <v/>
      </c>
      <c r="G1122" s="16">
        <f>計算!Q1139</f>
        <v/>
      </c>
      <c r="H1122" s="17">
        <f>B1122/550000</f>
        <v/>
      </c>
    </row>
    <row r="1123">
      <c r="A1123" s="16" t="n">
        <v>13200000</v>
      </c>
      <c r="B1123" s="16">
        <f>計算!V1140-計算!AP1140</f>
        <v/>
      </c>
      <c r="C1123" s="16">
        <f>計算!AF1140-計算!AP1140</f>
        <v/>
      </c>
      <c r="D1123" s="16">
        <f>計算!V1140-計算!AF1140</f>
        <v/>
      </c>
      <c r="E1123" s="16">
        <f>計算!AP1140-計算!AZ1140</f>
        <v/>
      </c>
      <c r="F1123" s="16">
        <f>計算!AK1140</f>
        <v/>
      </c>
      <c r="G1123" s="16">
        <f>計算!Q1140</f>
        <v/>
      </c>
      <c r="H1123" s="17">
        <f>B1123/550000</f>
        <v/>
      </c>
    </row>
    <row r="1124">
      <c r="A1124" s="16" t="n">
        <v>13210000</v>
      </c>
      <c r="B1124" s="16">
        <f>計算!V1141-計算!AP1141</f>
        <v/>
      </c>
      <c r="C1124" s="16">
        <f>計算!AF1141-計算!AP1141</f>
        <v/>
      </c>
      <c r="D1124" s="16">
        <f>計算!V1141-計算!AF1141</f>
        <v/>
      </c>
      <c r="E1124" s="16">
        <f>計算!AP1141-計算!AZ1141</f>
        <v/>
      </c>
      <c r="F1124" s="16">
        <f>計算!AK1141</f>
        <v/>
      </c>
      <c r="G1124" s="16">
        <f>計算!Q1141</f>
        <v/>
      </c>
      <c r="H1124" s="17">
        <f>B1124/550000</f>
        <v/>
      </c>
    </row>
    <row r="1125">
      <c r="A1125" s="16" t="n">
        <v>13220000</v>
      </c>
      <c r="B1125" s="16">
        <f>計算!V1142-計算!AP1142</f>
        <v/>
      </c>
      <c r="C1125" s="16">
        <f>計算!AF1142-計算!AP1142</f>
        <v/>
      </c>
      <c r="D1125" s="16">
        <f>計算!V1142-計算!AF1142</f>
        <v/>
      </c>
      <c r="E1125" s="16">
        <f>計算!AP1142-計算!AZ1142</f>
        <v/>
      </c>
      <c r="F1125" s="16">
        <f>計算!AK1142</f>
        <v/>
      </c>
      <c r="G1125" s="16">
        <f>計算!Q1142</f>
        <v/>
      </c>
      <c r="H1125" s="17">
        <f>B1125/550000</f>
        <v/>
      </c>
    </row>
    <row r="1126">
      <c r="A1126" s="16" t="n">
        <v>13230000</v>
      </c>
      <c r="B1126" s="16">
        <f>計算!V1143-計算!AP1143</f>
        <v/>
      </c>
      <c r="C1126" s="16">
        <f>計算!AF1143-計算!AP1143</f>
        <v/>
      </c>
      <c r="D1126" s="16">
        <f>計算!V1143-計算!AF1143</f>
        <v/>
      </c>
      <c r="E1126" s="16">
        <f>計算!AP1143-計算!AZ1143</f>
        <v/>
      </c>
      <c r="F1126" s="16">
        <f>計算!AK1143</f>
        <v/>
      </c>
      <c r="G1126" s="16">
        <f>計算!Q1143</f>
        <v/>
      </c>
      <c r="H1126" s="17">
        <f>B1126/550000</f>
        <v/>
      </c>
    </row>
    <row r="1127">
      <c r="A1127" s="16" t="n">
        <v>13240000</v>
      </c>
      <c r="B1127" s="16">
        <f>計算!V1144-計算!AP1144</f>
        <v/>
      </c>
      <c r="C1127" s="16">
        <f>計算!AF1144-計算!AP1144</f>
        <v/>
      </c>
      <c r="D1127" s="16">
        <f>計算!V1144-計算!AF1144</f>
        <v/>
      </c>
      <c r="E1127" s="16">
        <f>計算!AP1144-計算!AZ1144</f>
        <v/>
      </c>
      <c r="F1127" s="16">
        <f>計算!AK1144</f>
        <v/>
      </c>
      <c r="G1127" s="16">
        <f>計算!Q1144</f>
        <v/>
      </c>
      <c r="H1127" s="17">
        <f>B1127/550000</f>
        <v/>
      </c>
    </row>
    <row r="1128">
      <c r="A1128" s="16" t="n">
        <v>13250000</v>
      </c>
      <c r="B1128" s="16">
        <f>計算!V1145-計算!AP1145</f>
        <v/>
      </c>
      <c r="C1128" s="16">
        <f>計算!AF1145-計算!AP1145</f>
        <v/>
      </c>
      <c r="D1128" s="16">
        <f>計算!V1145-計算!AF1145</f>
        <v/>
      </c>
      <c r="E1128" s="16">
        <f>計算!AP1145-計算!AZ1145</f>
        <v/>
      </c>
      <c r="F1128" s="16">
        <f>計算!AK1145</f>
        <v/>
      </c>
      <c r="G1128" s="16">
        <f>計算!Q1145</f>
        <v/>
      </c>
      <c r="H1128" s="17">
        <f>B1128/550000</f>
        <v/>
      </c>
    </row>
    <row r="1129">
      <c r="A1129" s="16" t="n">
        <v>13260000</v>
      </c>
      <c r="B1129" s="16">
        <f>計算!V1146-計算!AP1146</f>
        <v/>
      </c>
      <c r="C1129" s="16">
        <f>計算!AF1146-計算!AP1146</f>
        <v/>
      </c>
      <c r="D1129" s="16">
        <f>計算!V1146-計算!AF1146</f>
        <v/>
      </c>
      <c r="E1129" s="16">
        <f>計算!AP1146-計算!AZ1146</f>
        <v/>
      </c>
      <c r="F1129" s="16">
        <f>計算!AK1146</f>
        <v/>
      </c>
      <c r="G1129" s="16">
        <f>計算!Q1146</f>
        <v/>
      </c>
      <c r="H1129" s="17">
        <f>B1129/550000</f>
        <v/>
      </c>
    </row>
    <row r="1130">
      <c r="A1130" s="16" t="n">
        <v>13270000</v>
      </c>
      <c r="B1130" s="16">
        <f>計算!V1147-計算!AP1147</f>
        <v/>
      </c>
      <c r="C1130" s="16">
        <f>計算!AF1147-計算!AP1147</f>
        <v/>
      </c>
      <c r="D1130" s="16">
        <f>計算!V1147-計算!AF1147</f>
        <v/>
      </c>
      <c r="E1130" s="16">
        <f>計算!AP1147-計算!AZ1147</f>
        <v/>
      </c>
      <c r="F1130" s="16">
        <f>計算!AK1147</f>
        <v/>
      </c>
      <c r="G1130" s="16">
        <f>計算!Q1147</f>
        <v/>
      </c>
      <c r="H1130" s="17">
        <f>B1130/550000</f>
        <v/>
      </c>
    </row>
    <row r="1131">
      <c r="A1131" s="16" t="n">
        <v>13280000</v>
      </c>
      <c r="B1131" s="16">
        <f>計算!V1148-計算!AP1148</f>
        <v/>
      </c>
      <c r="C1131" s="16">
        <f>計算!AF1148-計算!AP1148</f>
        <v/>
      </c>
      <c r="D1131" s="16">
        <f>計算!V1148-計算!AF1148</f>
        <v/>
      </c>
      <c r="E1131" s="16">
        <f>計算!AP1148-計算!AZ1148</f>
        <v/>
      </c>
      <c r="F1131" s="16">
        <f>計算!AK1148</f>
        <v/>
      </c>
      <c r="G1131" s="16">
        <f>計算!Q1148</f>
        <v/>
      </c>
      <c r="H1131" s="17">
        <f>B1131/550000</f>
        <v/>
      </c>
    </row>
    <row r="1132">
      <c r="A1132" s="16" t="n">
        <v>13290000</v>
      </c>
      <c r="B1132" s="16">
        <f>計算!V1149-計算!AP1149</f>
        <v/>
      </c>
      <c r="C1132" s="16">
        <f>計算!AF1149-計算!AP1149</f>
        <v/>
      </c>
      <c r="D1132" s="16">
        <f>計算!V1149-計算!AF1149</f>
        <v/>
      </c>
      <c r="E1132" s="16">
        <f>計算!AP1149-計算!AZ1149</f>
        <v/>
      </c>
      <c r="F1132" s="16">
        <f>計算!AK1149</f>
        <v/>
      </c>
      <c r="G1132" s="16">
        <f>計算!Q1149</f>
        <v/>
      </c>
      <c r="H1132" s="17">
        <f>B1132/550000</f>
        <v/>
      </c>
    </row>
    <row r="1133">
      <c r="A1133" s="16" t="n">
        <v>13300000</v>
      </c>
      <c r="B1133" s="16">
        <f>計算!V1150-計算!AP1150</f>
        <v/>
      </c>
      <c r="C1133" s="16">
        <f>計算!AF1150-計算!AP1150</f>
        <v/>
      </c>
      <c r="D1133" s="16">
        <f>計算!V1150-計算!AF1150</f>
        <v/>
      </c>
      <c r="E1133" s="16">
        <f>計算!AP1150-計算!AZ1150</f>
        <v/>
      </c>
      <c r="F1133" s="16">
        <f>計算!AK1150</f>
        <v/>
      </c>
      <c r="G1133" s="16">
        <f>計算!Q1150</f>
        <v/>
      </c>
      <c r="H1133" s="17">
        <f>B1133/550000</f>
        <v/>
      </c>
    </row>
    <row r="1134">
      <c r="A1134" s="16" t="n">
        <v>13310000</v>
      </c>
      <c r="B1134" s="16">
        <f>計算!V1151-計算!AP1151</f>
        <v/>
      </c>
      <c r="C1134" s="16">
        <f>計算!AF1151-計算!AP1151</f>
        <v/>
      </c>
      <c r="D1134" s="16">
        <f>計算!V1151-計算!AF1151</f>
        <v/>
      </c>
      <c r="E1134" s="16">
        <f>計算!AP1151-計算!AZ1151</f>
        <v/>
      </c>
      <c r="F1134" s="16">
        <f>計算!AK1151</f>
        <v/>
      </c>
      <c r="G1134" s="16">
        <f>計算!Q1151</f>
        <v/>
      </c>
      <c r="H1134" s="17">
        <f>B1134/550000</f>
        <v/>
      </c>
    </row>
    <row r="1135">
      <c r="A1135" s="16" t="n">
        <v>13320000</v>
      </c>
      <c r="B1135" s="16">
        <f>計算!V1152-計算!AP1152</f>
        <v/>
      </c>
      <c r="C1135" s="16">
        <f>計算!AF1152-計算!AP1152</f>
        <v/>
      </c>
      <c r="D1135" s="16">
        <f>計算!V1152-計算!AF1152</f>
        <v/>
      </c>
      <c r="E1135" s="16">
        <f>計算!AP1152-計算!AZ1152</f>
        <v/>
      </c>
      <c r="F1135" s="16">
        <f>計算!AK1152</f>
        <v/>
      </c>
      <c r="G1135" s="16">
        <f>計算!Q1152</f>
        <v/>
      </c>
      <c r="H1135" s="17">
        <f>B1135/550000</f>
        <v/>
      </c>
    </row>
    <row r="1136">
      <c r="A1136" s="16" t="n">
        <v>13330000</v>
      </c>
      <c r="B1136" s="16">
        <f>計算!V1153-計算!AP1153</f>
        <v/>
      </c>
      <c r="C1136" s="16">
        <f>計算!AF1153-計算!AP1153</f>
        <v/>
      </c>
      <c r="D1136" s="16">
        <f>計算!V1153-計算!AF1153</f>
        <v/>
      </c>
      <c r="E1136" s="16">
        <f>計算!AP1153-計算!AZ1153</f>
        <v/>
      </c>
      <c r="F1136" s="16">
        <f>計算!AK1153</f>
        <v/>
      </c>
      <c r="G1136" s="16">
        <f>計算!Q1153</f>
        <v/>
      </c>
      <c r="H1136" s="17">
        <f>B1136/550000</f>
        <v/>
      </c>
    </row>
    <row r="1137">
      <c r="A1137" s="16" t="n">
        <v>13340000</v>
      </c>
      <c r="B1137" s="16">
        <f>計算!V1154-計算!AP1154</f>
        <v/>
      </c>
      <c r="C1137" s="16">
        <f>計算!AF1154-計算!AP1154</f>
        <v/>
      </c>
      <c r="D1137" s="16">
        <f>計算!V1154-計算!AF1154</f>
        <v/>
      </c>
      <c r="E1137" s="16">
        <f>計算!AP1154-計算!AZ1154</f>
        <v/>
      </c>
      <c r="F1137" s="16">
        <f>計算!AK1154</f>
        <v/>
      </c>
      <c r="G1137" s="16">
        <f>計算!Q1154</f>
        <v/>
      </c>
      <c r="H1137" s="17">
        <f>B1137/550000</f>
        <v/>
      </c>
    </row>
    <row r="1138">
      <c r="A1138" s="16" t="n">
        <v>13350000</v>
      </c>
      <c r="B1138" s="16">
        <f>計算!V1155-計算!AP1155</f>
        <v/>
      </c>
      <c r="C1138" s="16">
        <f>計算!AF1155-計算!AP1155</f>
        <v/>
      </c>
      <c r="D1138" s="16">
        <f>計算!V1155-計算!AF1155</f>
        <v/>
      </c>
      <c r="E1138" s="16">
        <f>計算!AP1155-計算!AZ1155</f>
        <v/>
      </c>
      <c r="F1138" s="16">
        <f>計算!AK1155</f>
        <v/>
      </c>
      <c r="G1138" s="16">
        <f>計算!Q1155</f>
        <v/>
      </c>
      <c r="H1138" s="17">
        <f>B1138/550000</f>
        <v/>
      </c>
    </row>
    <row r="1139">
      <c r="A1139" s="16" t="n">
        <v>13360000</v>
      </c>
      <c r="B1139" s="16">
        <f>計算!V1156-計算!AP1156</f>
        <v/>
      </c>
      <c r="C1139" s="16">
        <f>計算!AF1156-計算!AP1156</f>
        <v/>
      </c>
      <c r="D1139" s="16">
        <f>計算!V1156-計算!AF1156</f>
        <v/>
      </c>
      <c r="E1139" s="16">
        <f>計算!AP1156-計算!AZ1156</f>
        <v/>
      </c>
      <c r="F1139" s="16">
        <f>計算!AK1156</f>
        <v/>
      </c>
      <c r="G1139" s="16">
        <f>計算!Q1156</f>
        <v/>
      </c>
      <c r="H1139" s="17">
        <f>B1139/550000</f>
        <v/>
      </c>
    </row>
    <row r="1140">
      <c r="A1140" s="16" t="n">
        <v>13370000</v>
      </c>
      <c r="B1140" s="16">
        <f>計算!V1157-計算!AP1157</f>
        <v/>
      </c>
      <c r="C1140" s="16">
        <f>計算!AF1157-計算!AP1157</f>
        <v/>
      </c>
      <c r="D1140" s="16">
        <f>計算!V1157-計算!AF1157</f>
        <v/>
      </c>
      <c r="E1140" s="16">
        <f>計算!AP1157-計算!AZ1157</f>
        <v/>
      </c>
      <c r="F1140" s="16">
        <f>計算!AK1157</f>
        <v/>
      </c>
      <c r="G1140" s="16">
        <f>計算!Q1157</f>
        <v/>
      </c>
      <c r="H1140" s="17">
        <f>B1140/550000</f>
        <v/>
      </c>
    </row>
    <row r="1141">
      <c r="A1141" s="16" t="n">
        <v>13380000</v>
      </c>
      <c r="B1141" s="16">
        <f>計算!V1158-計算!AP1158</f>
        <v/>
      </c>
      <c r="C1141" s="16">
        <f>計算!AF1158-計算!AP1158</f>
        <v/>
      </c>
      <c r="D1141" s="16">
        <f>計算!V1158-計算!AF1158</f>
        <v/>
      </c>
      <c r="E1141" s="16">
        <f>計算!AP1158-計算!AZ1158</f>
        <v/>
      </c>
      <c r="F1141" s="16">
        <f>計算!AK1158</f>
        <v/>
      </c>
      <c r="G1141" s="16">
        <f>計算!Q1158</f>
        <v/>
      </c>
      <c r="H1141" s="17">
        <f>B1141/550000</f>
        <v/>
      </c>
    </row>
    <row r="1142">
      <c r="A1142" s="16" t="n">
        <v>13390000</v>
      </c>
      <c r="B1142" s="16">
        <f>計算!V1159-計算!AP1159</f>
        <v/>
      </c>
      <c r="C1142" s="16">
        <f>計算!AF1159-計算!AP1159</f>
        <v/>
      </c>
      <c r="D1142" s="16">
        <f>計算!V1159-計算!AF1159</f>
        <v/>
      </c>
      <c r="E1142" s="16">
        <f>計算!AP1159-計算!AZ1159</f>
        <v/>
      </c>
      <c r="F1142" s="16">
        <f>計算!AK1159</f>
        <v/>
      </c>
      <c r="G1142" s="16">
        <f>計算!Q1159</f>
        <v/>
      </c>
      <c r="H1142" s="17">
        <f>B1142/550000</f>
        <v/>
      </c>
    </row>
    <row r="1143">
      <c r="A1143" s="16" t="n">
        <v>13400000</v>
      </c>
      <c r="B1143" s="16">
        <f>計算!V1160-計算!AP1160</f>
        <v/>
      </c>
      <c r="C1143" s="16">
        <f>計算!AF1160-計算!AP1160</f>
        <v/>
      </c>
      <c r="D1143" s="16">
        <f>計算!V1160-計算!AF1160</f>
        <v/>
      </c>
      <c r="E1143" s="16">
        <f>計算!AP1160-計算!AZ1160</f>
        <v/>
      </c>
      <c r="F1143" s="16">
        <f>計算!AK1160</f>
        <v/>
      </c>
      <c r="G1143" s="16">
        <f>計算!Q1160</f>
        <v/>
      </c>
      <c r="H1143" s="17">
        <f>B1143/550000</f>
        <v/>
      </c>
    </row>
    <row r="1144">
      <c r="A1144" s="16" t="n">
        <v>13410000</v>
      </c>
      <c r="B1144" s="16">
        <f>計算!V1161-計算!AP1161</f>
        <v/>
      </c>
      <c r="C1144" s="16">
        <f>計算!AF1161-計算!AP1161</f>
        <v/>
      </c>
      <c r="D1144" s="16">
        <f>計算!V1161-計算!AF1161</f>
        <v/>
      </c>
      <c r="E1144" s="16">
        <f>計算!AP1161-計算!AZ1161</f>
        <v/>
      </c>
      <c r="F1144" s="16">
        <f>計算!AK1161</f>
        <v/>
      </c>
      <c r="G1144" s="16">
        <f>計算!Q1161</f>
        <v/>
      </c>
      <c r="H1144" s="17">
        <f>B1144/550000</f>
        <v/>
      </c>
    </row>
    <row r="1145">
      <c r="A1145" s="16" t="n">
        <v>13420000</v>
      </c>
      <c r="B1145" s="16">
        <f>計算!V1162-計算!AP1162</f>
        <v/>
      </c>
      <c r="C1145" s="16">
        <f>計算!AF1162-計算!AP1162</f>
        <v/>
      </c>
      <c r="D1145" s="16">
        <f>計算!V1162-計算!AF1162</f>
        <v/>
      </c>
      <c r="E1145" s="16">
        <f>計算!AP1162-計算!AZ1162</f>
        <v/>
      </c>
      <c r="F1145" s="16">
        <f>計算!AK1162</f>
        <v/>
      </c>
      <c r="G1145" s="16">
        <f>計算!Q1162</f>
        <v/>
      </c>
      <c r="H1145" s="17">
        <f>B1145/550000</f>
        <v/>
      </c>
    </row>
    <row r="1146">
      <c r="A1146" s="16" t="n">
        <v>13430000</v>
      </c>
      <c r="B1146" s="16">
        <f>計算!V1163-計算!AP1163</f>
        <v/>
      </c>
      <c r="C1146" s="16">
        <f>計算!AF1163-計算!AP1163</f>
        <v/>
      </c>
      <c r="D1146" s="16">
        <f>計算!V1163-計算!AF1163</f>
        <v/>
      </c>
      <c r="E1146" s="16">
        <f>計算!AP1163-計算!AZ1163</f>
        <v/>
      </c>
      <c r="F1146" s="16">
        <f>計算!AK1163</f>
        <v/>
      </c>
      <c r="G1146" s="16">
        <f>計算!Q1163</f>
        <v/>
      </c>
      <c r="H1146" s="17">
        <f>B1146/550000</f>
        <v/>
      </c>
    </row>
    <row r="1147">
      <c r="A1147" s="16" t="n">
        <v>13440000</v>
      </c>
      <c r="B1147" s="16">
        <f>計算!V1164-計算!AP1164</f>
        <v/>
      </c>
      <c r="C1147" s="16">
        <f>計算!AF1164-計算!AP1164</f>
        <v/>
      </c>
      <c r="D1147" s="16">
        <f>計算!V1164-計算!AF1164</f>
        <v/>
      </c>
      <c r="E1147" s="16">
        <f>計算!AP1164-計算!AZ1164</f>
        <v/>
      </c>
      <c r="F1147" s="16">
        <f>計算!AK1164</f>
        <v/>
      </c>
      <c r="G1147" s="16">
        <f>計算!Q1164</f>
        <v/>
      </c>
      <c r="H1147" s="17">
        <f>B1147/550000</f>
        <v/>
      </c>
    </row>
    <row r="1148">
      <c r="A1148" s="16" t="n">
        <v>13450000</v>
      </c>
      <c r="B1148" s="16">
        <f>計算!V1165-計算!AP1165</f>
        <v/>
      </c>
      <c r="C1148" s="16">
        <f>計算!AF1165-計算!AP1165</f>
        <v/>
      </c>
      <c r="D1148" s="16">
        <f>計算!V1165-計算!AF1165</f>
        <v/>
      </c>
      <c r="E1148" s="16">
        <f>計算!AP1165-計算!AZ1165</f>
        <v/>
      </c>
      <c r="F1148" s="16">
        <f>計算!AK1165</f>
        <v/>
      </c>
      <c r="G1148" s="16">
        <f>計算!Q1165</f>
        <v/>
      </c>
      <c r="H1148" s="17">
        <f>B1148/550000</f>
        <v/>
      </c>
    </row>
    <row r="1149">
      <c r="A1149" s="16" t="n">
        <v>13460000</v>
      </c>
      <c r="B1149" s="16">
        <f>計算!V1166-計算!AP1166</f>
        <v/>
      </c>
      <c r="C1149" s="16">
        <f>計算!AF1166-計算!AP1166</f>
        <v/>
      </c>
      <c r="D1149" s="16">
        <f>計算!V1166-計算!AF1166</f>
        <v/>
      </c>
      <c r="E1149" s="16">
        <f>計算!AP1166-計算!AZ1166</f>
        <v/>
      </c>
      <c r="F1149" s="16">
        <f>計算!AK1166</f>
        <v/>
      </c>
      <c r="G1149" s="16">
        <f>計算!Q1166</f>
        <v/>
      </c>
      <c r="H1149" s="17">
        <f>B1149/550000</f>
        <v/>
      </c>
    </row>
    <row r="1150">
      <c r="A1150" s="16" t="n">
        <v>13470000</v>
      </c>
      <c r="B1150" s="16">
        <f>計算!V1167-計算!AP1167</f>
        <v/>
      </c>
      <c r="C1150" s="16">
        <f>計算!AF1167-計算!AP1167</f>
        <v/>
      </c>
      <c r="D1150" s="16">
        <f>計算!V1167-計算!AF1167</f>
        <v/>
      </c>
      <c r="E1150" s="16">
        <f>計算!AP1167-計算!AZ1167</f>
        <v/>
      </c>
      <c r="F1150" s="16">
        <f>計算!AK1167</f>
        <v/>
      </c>
      <c r="G1150" s="16">
        <f>計算!Q1167</f>
        <v/>
      </c>
      <c r="H1150" s="17">
        <f>B1150/550000</f>
        <v/>
      </c>
    </row>
    <row r="1151">
      <c r="A1151" s="16" t="n">
        <v>13480000</v>
      </c>
      <c r="B1151" s="16">
        <f>計算!V1168-計算!AP1168</f>
        <v/>
      </c>
      <c r="C1151" s="16">
        <f>計算!AF1168-計算!AP1168</f>
        <v/>
      </c>
      <c r="D1151" s="16">
        <f>計算!V1168-計算!AF1168</f>
        <v/>
      </c>
      <c r="E1151" s="16">
        <f>計算!AP1168-計算!AZ1168</f>
        <v/>
      </c>
      <c r="F1151" s="16">
        <f>計算!AK1168</f>
        <v/>
      </c>
      <c r="G1151" s="16">
        <f>計算!Q1168</f>
        <v/>
      </c>
      <c r="H1151" s="17">
        <f>B1151/550000</f>
        <v/>
      </c>
    </row>
    <row r="1152">
      <c r="A1152" s="16" t="n">
        <v>13490000</v>
      </c>
      <c r="B1152" s="16">
        <f>計算!V1169-計算!AP1169</f>
        <v/>
      </c>
      <c r="C1152" s="16">
        <f>計算!AF1169-計算!AP1169</f>
        <v/>
      </c>
      <c r="D1152" s="16">
        <f>計算!V1169-計算!AF1169</f>
        <v/>
      </c>
      <c r="E1152" s="16">
        <f>計算!AP1169-計算!AZ1169</f>
        <v/>
      </c>
      <c r="F1152" s="16">
        <f>計算!AK1169</f>
        <v/>
      </c>
      <c r="G1152" s="16">
        <f>計算!Q1169</f>
        <v/>
      </c>
      <c r="H1152" s="17">
        <f>B1152/550000</f>
        <v/>
      </c>
    </row>
    <row r="1153">
      <c r="A1153" s="16" t="n">
        <v>13500000</v>
      </c>
      <c r="B1153" s="16">
        <f>計算!V1170-計算!AP1170</f>
        <v/>
      </c>
      <c r="C1153" s="16">
        <f>計算!AF1170-計算!AP1170</f>
        <v/>
      </c>
      <c r="D1153" s="16">
        <f>計算!V1170-計算!AF1170</f>
        <v/>
      </c>
      <c r="E1153" s="16">
        <f>計算!AP1170-計算!AZ1170</f>
        <v/>
      </c>
      <c r="F1153" s="16">
        <f>計算!AK1170</f>
        <v/>
      </c>
      <c r="G1153" s="16">
        <f>計算!Q1170</f>
        <v/>
      </c>
      <c r="H1153" s="17">
        <f>B1153/550000</f>
        <v/>
      </c>
    </row>
    <row r="1154">
      <c r="A1154" s="16" t="n">
        <v>13510000</v>
      </c>
      <c r="B1154" s="16">
        <f>計算!V1171-計算!AP1171</f>
        <v/>
      </c>
      <c r="C1154" s="16">
        <f>計算!AF1171-計算!AP1171</f>
        <v/>
      </c>
      <c r="D1154" s="16">
        <f>計算!V1171-計算!AF1171</f>
        <v/>
      </c>
      <c r="E1154" s="16">
        <f>計算!AP1171-計算!AZ1171</f>
        <v/>
      </c>
      <c r="F1154" s="16">
        <f>計算!AK1171</f>
        <v/>
      </c>
      <c r="G1154" s="16">
        <f>計算!Q1171</f>
        <v/>
      </c>
      <c r="H1154" s="17">
        <f>B1154/550000</f>
        <v/>
      </c>
    </row>
    <row r="1155">
      <c r="A1155" s="16" t="n">
        <v>13520000</v>
      </c>
      <c r="B1155" s="16">
        <f>計算!V1172-計算!AP1172</f>
        <v/>
      </c>
      <c r="C1155" s="16">
        <f>計算!AF1172-計算!AP1172</f>
        <v/>
      </c>
      <c r="D1155" s="16">
        <f>計算!V1172-計算!AF1172</f>
        <v/>
      </c>
      <c r="E1155" s="16">
        <f>計算!AP1172-計算!AZ1172</f>
        <v/>
      </c>
      <c r="F1155" s="16">
        <f>計算!AK1172</f>
        <v/>
      </c>
      <c r="G1155" s="16">
        <f>計算!Q1172</f>
        <v/>
      </c>
      <c r="H1155" s="17">
        <f>B1155/550000</f>
        <v/>
      </c>
    </row>
    <row r="1156">
      <c r="A1156" s="16" t="n">
        <v>13530000</v>
      </c>
      <c r="B1156" s="16">
        <f>計算!V1173-計算!AP1173</f>
        <v/>
      </c>
      <c r="C1156" s="16">
        <f>計算!AF1173-計算!AP1173</f>
        <v/>
      </c>
      <c r="D1156" s="16">
        <f>計算!V1173-計算!AF1173</f>
        <v/>
      </c>
      <c r="E1156" s="16">
        <f>計算!AP1173-計算!AZ1173</f>
        <v/>
      </c>
      <c r="F1156" s="16">
        <f>計算!AK1173</f>
        <v/>
      </c>
      <c r="G1156" s="16">
        <f>計算!Q1173</f>
        <v/>
      </c>
      <c r="H1156" s="17">
        <f>B1156/550000</f>
        <v/>
      </c>
    </row>
    <row r="1157">
      <c r="A1157" s="16" t="n">
        <v>13540000</v>
      </c>
      <c r="B1157" s="16">
        <f>計算!V1174-計算!AP1174</f>
        <v/>
      </c>
      <c r="C1157" s="16">
        <f>計算!AF1174-計算!AP1174</f>
        <v/>
      </c>
      <c r="D1157" s="16">
        <f>計算!V1174-計算!AF1174</f>
        <v/>
      </c>
      <c r="E1157" s="16">
        <f>計算!AP1174-計算!AZ1174</f>
        <v/>
      </c>
      <c r="F1157" s="16">
        <f>計算!AK1174</f>
        <v/>
      </c>
      <c r="G1157" s="16">
        <f>計算!Q1174</f>
        <v/>
      </c>
      <c r="H1157" s="17">
        <f>B1157/550000</f>
        <v/>
      </c>
    </row>
    <row r="1158">
      <c r="A1158" s="16" t="n">
        <v>13550000</v>
      </c>
      <c r="B1158" s="16">
        <f>計算!V1175-計算!AP1175</f>
        <v/>
      </c>
      <c r="C1158" s="16">
        <f>計算!AF1175-計算!AP1175</f>
        <v/>
      </c>
      <c r="D1158" s="16">
        <f>計算!V1175-計算!AF1175</f>
        <v/>
      </c>
      <c r="E1158" s="16">
        <f>計算!AP1175-計算!AZ1175</f>
        <v/>
      </c>
      <c r="F1158" s="16">
        <f>計算!AK1175</f>
        <v/>
      </c>
      <c r="G1158" s="16">
        <f>計算!Q1175</f>
        <v/>
      </c>
      <c r="H1158" s="17">
        <f>B1158/550000</f>
        <v/>
      </c>
    </row>
    <row r="1159">
      <c r="A1159" s="16" t="n">
        <v>13560000</v>
      </c>
      <c r="B1159" s="16">
        <f>計算!V1176-計算!AP1176</f>
        <v/>
      </c>
      <c r="C1159" s="16">
        <f>計算!AF1176-計算!AP1176</f>
        <v/>
      </c>
      <c r="D1159" s="16">
        <f>計算!V1176-計算!AF1176</f>
        <v/>
      </c>
      <c r="E1159" s="16">
        <f>計算!AP1176-計算!AZ1176</f>
        <v/>
      </c>
      <c r="F1159" s="16">
        <f>計算!AK1176</f>
        <v/>
      </c>
      <c r="G1159" s="16">
        <f>計算!Q1176</f>
        <v/>
      </c>
      <c r="H1159" s="17">
        <f>B1159/550000</f>
        <v/>
      </c>
    </row>
    <row r="1160">
      <c r="A1160" s="16" t="n">
        <v>13570000</v>
      </c>
      <c r="B1160" s="16">
        <f>計算!V1177-計算!AP1177</f>
        <v/>
      </c>
      <c r="C1160" s="16">
        <f>計算!AF1177-計算!AP1177</f>
        <v/>
      </c>
      <c r="D1160" s="16">
        <f>計算!V1177-計算!AF1177</f>
        <v/>
      </c>
      <c r="E1160" s="16">
        <f>計算!AP1177-計算!AZ1177</f>
        <v/>
      </c>
      <c r="F1160" s="16">
        <f>計算!AK1177</f>
        <v/>
      </c>
      <c r="G1160" s="16">
        <f>計算!Q1177</f>
        <v/>
      </c>
      <c r="H1160" s="17">
        <f>B1160/550000</f>
        <v/>
      </c>
    </row>
    <row r="1161">
      <c r="A1161" s="16" t="n">
        <v>13580000</v>
      </c>
      <c r="B1161" s="16">
        <f>計算!V1178-計算!AP1178</f>
        <v/>
      </c>
      <c r="C1161" s="16">
        <f>計算!AF1178-計算!AP1178</f>
        <v/>
      </c>
      <c r="D1161" s="16">
        <f>計算!V1178-計算!AF1178</f>
        <v/>
      </c>
      <c r="E1161" s="16">
        <f>計算!AP1178-計算!AZ1178</f>
        <v/>
      </c>
      <c r="F1161" s="16">
        <f>計算!AK1178</f>
        <v/>
      </c>
      <c r="G1161" s="16">
        <f>計算!Q1178</f>
        <v/>
      </c>
      <c r="H1161" s="17">
        <f>B1161/550000</f>
        <v/>
      </c>
    </row>
    <row r="1162">
      <c r="A1162" s="16" t="n">
        <v>13590000</v>
      </c>
      <c r="B1162" s="16">
        <f>計算!V1179-計算!AP1179</f>
        <v/>
      </c>
      <c r="C1162" s="16">
        <f>計算!AF1179-計算!AP1179</f>
        <v/>
      </c>
      <c r="D1162" s="16">
        <f>計算!V1179-計算!AF1179</f>
        <v/>
      </c>
      <c r="E1162" s="16">
        <f>計算!AP1179-計算!AZ1179</f>
        <v/>
      </c>
      <c r="F1162" s="16">
        <f>計算!AK1179</f>
        <v/>
      </c>
      <c r="G1162" s="16">
        <f>計算!Q1179</f>
        <v/>
      </c>
      <c r="H1162" s="17">
        <f>B1162/550000</f>
        <v/>
      </c>
    </row>
    <row r="1163">
      <c r="A1163" s="16" t="n">
        <v>13600000</v>
      </c>
      <c r="B1163" s="16">
        <f>計算!V1180-計算!AP1180</f>
        <v/>
      </c>
      <c r="C1163" s="16">
        <f>計算!AF1180-計算!AP1180</f>
        <v/>
      </c>
      <c r="D1163" s="16">
        <f>計算!V1180-計算!AF1180</f>
        <v/>
      </c>
      <c r="E1163" s="16">
        <f>計算!AP1180-計算!AZ1180</f>
        <v/>
      </c>
      <c r="F1163" s="16">
        <f>計算!AK1180</f>
        <v/>
      </c>
      <c r="G1163" s="16">
        <f>計算!Q1180</f>
        <v/>
      </c>
      <c r="H1163" s="17">
        <f>B1163/550000</f>
        <v/>
      </c>
    </row>
    <row r="1164">
      <c r="A1164" s="16" t="n">
        <v>13610000</v>
      </c>
      <c r="B1164" s="16">
        <f>計算!V1181-計算!AP1181</f>
        <v/>
      </c>
      <c r="C1164" s="16">
        <f>計算!AF1181-計算!AP1181</f>
        <v/>
      </c>
      <c r="D1164" s="16">
        <f>計算!V1181-計算!AF1181</f>
        <v/>
      </c>
      <c r="E1164" s="16">
        <f>計算!AP1181-計算!AZ1181</f>
        <v/>
      </c>
      <c r="F1164" s="16">
        <f>計算!AK1181</f>
        <v/>
      </c>
      <c r="G1164" s="16">
        <f>計算!Q1181</f>
        <v/>
      </c>
      <c r="H1164" s="17">
        <f>B1164/550000</f>
        <v/>
      </c>
    </row>
    <row r="1165">
      <c r="A1165" s="16" t="n">
        <v>13620000</v>
      </c>
      <c r="B1165" s="16">
        <f>計算!V1182-計算!AP1182</f>
        <v/>
      </c>
      <c r="C1165" s="16">
        <f>計算!AF1182-計算!AP1182</f>
        <v/>
      </c>
      <c r="D1165" s="16">
        <f>計算!V1182-計算!AF1182</f>
        <v/>
      </c>
      <c r="E1165" s="16">
        <f>計算!AP1182-計算!AZ1182</f>
        <v/>
      </c>
      <c r="F1165" s="16">
        <f>計算!AK1182</f>
        <v/>
      </c>
      <c r="G1165" s="16">
        <f>計算!Q1182</f>
        <v/>
      </c>
      <c r="H1165" s="17">
        <f>B1165/550000</f>
        <v/>
      </c>
    </row>
    <row r="1166">
      <c r="A1166" s="16" t="n">
        <v>13630000</v>
      </c>
      <c r="B1166" s="16">
        <f>計算!V1183-計算!AP1183</f>
        <v/>
      </c>
      <c r="C1166" s="16">
        <f>計算!AF1183-計算!AP1183</f>
        <v/>
      </c>
      <c r="D1166" s="16">
        <f>計算!V1183-計算!AF1183</f>
        <v/>
      </c>
      <c r="E1166" s="16">
        <f>計算!AP1183-計算!AZ1183</f>
        <v/>
      </c>
      <c r="F1166" s="16">
        <f>計算!AK1183</f>
        <v/>
      </c>
      <c r="G1166" s="16">
        <f>計算!Q1183</f>
        <v/>
      </c>
      <c r="H1166" s="17">
        <f>B1166/550000</f>
        <v/>
      </c>
    </row>
    <row r="1167">
      <c r="A1167" s="16" t="n">
        <v>13640000</v>
      </c>
      <c r="B1167" s="16">
        <f>計算!V1184-計算!AP1184</f>
        <v/>
      </c>
      <c r="C1167" s="16">
        <f>計算!AF1184-計算!AP1184</f>
        <v/>
      </c>
      <c r="D1167" s="16">
        <f>計算!V1184-計算!AF1184</f>
        <v/>
      </c>
      <c r="E1167" s="16">
        <f>計算!AP1184-計算!AZ1184</f>
        <v/>
      </c>
      <c r="F1167" s="16">
        <f>計算!AK1184</f>
        <v/>
      </c>
      <c r="G1167" s="16">
        <f>計算!Q1184</f>
        <v/>
      </c>
      <c r="H1167" s="17">
        <f>B1167/550000</f>
        <v/>
      </c>
    </row>
    <row r="1168">
      <c r="A1168" s="16" t="n">
        <v>13650000</v>
      </c>
      <c r="B1168" s="16">
        <f>計算!V1185-計算!AP1185</f>
        <v/>
      </c>
      <c r="C1168" s="16">
        <f>計算!AF1185-計算!AP1185</f>
        <v/>
      </c>
      <c r="D1168" s="16">
        <f>計算!V1185-計算!AF1185</f>
        <v/>
      </c>
      <c r="E1168" s="16">
        <f>計算!AP1185-計算!AZ1185</f>
        <v/>
      </c>
      <c r="F1168" s="16">
        <f>計算!AK1185</f>
        <v/>
      </c>
      <c r="G1168" s="16">
        <f>計算!Q1185</f>
        <v/>
      </c>
      <c r="H1168" s="17">
        <f>B1168/550000</f>
        <v/>
      </c>
    </row>
    <row r="1169">
      <c r="A1169" s="16" t="n">
        <v>13660000</v>
      </c>
      <c r="B1169" s="16">
        <f>計算!V1186-計算!AP1186</f>
        <v/>
      </c>
      <c r="C1169" s="16">
        <f>計算!AF1186-計算!AP1186</f>
        <v/>
      </c>
      <c r="D1169" s="16">
        <f>計算!V1186-計算!AF1186</f>
        <v/>
      </c>
      <c r="E1169" s="16">
        <f>計算!AP1186-計算!AZ1186</f>
        <v/>
      </c>
      <c r="F1169" s="16">
        <f>計算!AK1186</f>
        <v/>
      </c>
      <c r="G1169" s="16">
        <f>計算!Q1186</f>
        <v/>
      </c>
      <c r="H1169" s="17">
        <f>B1169/550000</f>
        <v/>
      </c>
    </row>
    <row r="1170">
      <c r="A1170" s="16" t="n">
        <v>13670000</v>
      </c>
      <c r="B1170" s="16">
        <f>計算!V1187-計算!AP1187</f>
        <v/>
      </c>
      <c r="C1170" s="16">
        <f>計算!AF1187-計算!AP1187</f>
        <v/>
      </c>
      <c r="D1170" s="16">
        <f>計算!V1187-計算!AF1187</f>
        <v/>
      </c>
      <c r="E1170" s="16">
        <f>計算!AP1187-計算!AZ1187</f>
        <v/>
      </c>
      <c r="F1170" s="16">
        <f>計算!AK1187</f>
        <v/>
      </c>
      <c r="G1170" s="16">
        <f>計算!Q1187</f>
        <v/>
      </c>
      <c r="H1170" s="17">
        <f>B1170/550000</f>
        <v/>
      </c>
    </row>
    <row r="1171">
      <c r="A1171" s="16" t="n">
        <v>13680000</v>
      </c>
      <c r="B1171" s="16">
        <f>計算!V1188-計算!AP1188</f>
        <v/>
      </c>
      <c r="C1171" s="16">
        <f>計算!AF1188-計算!AP1188</f>
        <v/>
      </c>
      <c r="D1171" s="16">
        <f>計算!V1188-計算!AF1188</f>
        <v/>
      </c>
      <c r="E1171" s="16">
        <f>計算!AP1188-計算!AZ1188</f>
        <v/>
      </c>
      <c r="F1171" s="16">
        <f>計算!AK1188</f>
        <v/>
      </c>
      <c r="G1171" s="16">
        <f>計算!Q1188</f>
        <v/>
      </c>
      <c r="H1171" s="17">
        <f>B1171/550000</f>
        <v/>
      </c>
    </row>
    <row r="1172">
      <c r="A1172" s="16" t="n">
        <v>13690000</v>
      </c>
      <c r="B1172" s="16">
        <f>計算!V1189-計算!AP1189</f>
        <v/>
      </c>
      <c r="C1172" s="16">
        <f>計算!AF1189-計算!AP1189</f>
        <v/>
      </c>
      <c r="D1172" s="16">
        <f>計算!V1189-計算!AF1189</f>
        <v/>
      </c>
      <c r="E1172" s="16">
        <f>計算!AP1189-計算!AZ1189</f>
        <v/>
      </c>
      <c r="F1172" s="16">
        <f>計算!AK1189</f>
        <v/>
      </c>
      <c r="G1172" s="16">
        <f>計算!Q1189</f>
        <v/>
      </c>
      <c r="H1172" s="17">
        <f>B1172/550000</f>
        <v/>
      </c>
    </row>
    <row r="1173">
      <c r="A1173" s="16" t="n">
        <v>13700000</v>
      </c>
      <c r="B1173" s="16">
        <f>計算!V1190-計算!AP1190</f>
        <v/>
      </c>
      <c r="C1173" s="16">
        <f>計算!AF1190-計算!AP1190</f>
        <v/>
      </c>
      <c r="D1173" s="16">
        <f>計算!V1190-計算!AF1190</f>
        <v/>
      </c>
      <c r="E1173" s="16">
        <f>計算!AP1190-計算!AZ1190</f>
        <v/>
      </c>
      <c r="F1173" s="16">
        <f>計算!AK1190</f>
        <v/>
      </c>
      <c r="G1173" s="16">
        <f>計算!Q1190</f>
        <v/>
      </c>
      <c r="H1173" s="17">
        <f>B1173/550000</f>
        <v/>
      </c>
    </row>
    <row r="1174">
      <c r="A1174" s="16" t="n">
        <v>13710000</v>
      </c>
      <c r="B1174" s="16">
        <f>計算!V1191-計算!AP1191</f>
        <v/>
      </c>
      <c r="C1174" s="16">
        <f>計算!AF1191-計算!AP1191</f>
        <v/>
      </c>
      <c r="D1174" s="16">
        <f>計算!V1191-計算!AF1191</f>
        <v/>
      </c>
      <c r="E1174" s="16">
        <f>計算!AP1191-計算!AZ1191</f>
        <v/>
      </c>
      <c r="F1174" s="16">
        <f>計算!AK1191</f>
        <v/>
      </c>
      <c r="G1174" s="16">
        <f>計算!Q1191</f>
        <v/>
      </c>
      <c r="H1174" s="17">
        <f>B1174/550000</f>
        <v/>
      </c>
    </row>
    <row r="1175">
      <c r="A1175" s="16" t="n">
        <v>13720000</v>
      </c>
      <c r="B1175" s="16">
        <f>計算!V1192-計算!AP1192</f>
        <v/>
      </c>
      <c r="C1175" s="16">
        <f>計算!AF1192-計算!AP1192</f>
        <v/>
      </c>
      <c r="D1175" s="16">
        <f>計算!V1192-計算!AF1192</f>
        <v/>
      </c>
      <c r="E1175" s="16">
        <f>計算!AP1192-計算!AZ1192</f>
        <v/>
      </c>
      <c r="F1175" s="16">
        <f>計算!AK1192</f>
        <v/>
      </c>
      <c r="G1175" s="16">
        <f>計算!Q1192</f>
        <v/>
      </c>
      <c r="H1175" s="17">
        <f>B1175/550000</f>
        <v/>
      </c>
    </row>
    <row r="1176">
      <c r="A1176" s="16" t="n">
        <v>13730000</v>
      </c>
      <c r="B1176" s="16">
        <f>計算!V1193-計算!AP1193</f>
        <v/>
      </c>
      <c r="C1176" s="16">
        <f>計算!AF1193-計算!AP1193</f>
        <v/>
      </c>
      <c r="D1176" s="16">
        <f>計算!V1193-計算!AF1193</f>
        <v/>
      </c>
      <c r="E1176" s="16">
        <f>計算!AP1193-計算!AZ1193</f>
        <v/>
      </c>
      <c r="F1176" s="16">
        <f>計算!AK1193</f>
        <v/>
      </c>
      <c r="G1176" s="16">
        <f>計算!Q1193</f>
        <v/>
      </c>
      <c r="H1176" s="17">
        <f>B1176/550000</f>
        <v/>
      </c>
    </row>
    <row r="1177">
      <c r="A1177" s="16" t="n">
        <v>13740000</v>
      </c>
      <c r="B1177" s="16">
        <f>計算!V1194-計算!AP1194</f>
        <v/>
      </c>
      <c r="C1177" s="16">
        <f>計算!AF1194-計算!AP1194</f>
        <v/>
      </c>
      <c r="D1177" s="16">
        <f>計算!V1194-計算!AF1194</f>
        <v/>
      </c>
      <c r="E1177" s="16">
        <f>計算!AP1194-計算!AZ1194</f>
        <v/>
      </c>
      <c r="F1177" s="16">
        <f>計算!AK1194</f>
        <v/>
      </c>
      <c r="G1177" s="16">
        <f>計算!Q1194</f>
        <v/>
      </c>
      <c r="H1177" s="17">
        <f>B1177/550000</f>
        <v/>
      </c>
    </row>
    <row r="1178">
      <c r="A1178" s="16" t="n">
        <v>13750000</v>
      </c>
      <c r="B1178" s="16">
        <f>計算!V1195-計算!AP1195</f>
        <v/>
      </c>
      <c r="C1178" s="16">
        <f>計算!AF1195-計算!AP1195</f>
        <v/>
      </c>
      <c r="D1178" s="16">
        <f>計算!V1195-計算!AF1195</f>
        <v/>
      </c>
      <c r="E1178" s="16">
        <f>計算!AP1195-計算!AZ1195</f>
        <v/>
      </c>
      <c r="F1178" s="16">
        <f>計算!AK1195</f>
        <v/>
      </c>
      <c r="G1178" s="16">
        <f>計算!Q1195</f>
        <v/>
      </c>
      <c r="H1178" s="17">
        <f>B1178/550000</f>
        <v/>
      </c>
    </row>
    <row r="1179">
      <c r="A1179" s="16" t="n">
        <v>13760000</v>
      </c>
      <c r="B1179" s="16">
        <f>計算!V1196-計算!AP1196</f>
        <v/>
      </c>
      <c r="C1179" s="16">
        <f>計算!AF1196-計算!AP1196</f>
        <v/>
      </c>
      <c r="D1179" s="16">
        <f>計算!V1196-計算!AF1196</f>
        <v/>
      </c>
      <c r="E1179" s="16">
        <f>計算!AP1196-計算!AZ1196</f>
        <v/>
      </c>
      <c r="F1179" s="16">
        <f>計算!AK1196</f>
        <v/>
      </c>
      <c r="G1179" s="16">
        <f>計算!Q1196</f>
        <v/>
      </c>
      <c r="H1179" s="17">
        <f>B1179/550000</f>
        <v/>
      </c>
    </row>
    <row r="1180">
      <c r="A1180" s="16" t="n">
        <v>13770000</v>
      </c>
      <c r="B1180" s="16">
        <f>計算!V1197-計算!AP1197</f>
        <v/>
      </c>
      <c r="C1180" s="16">
        <f>計算!AF1197-計算!AP1197</f>
        <v/>
      </c>
      <c r="D1180" s="16">
        <f>計算!V1197-計算!AF1197</f>
        <v/>
      </c>
      <c r="E1180" s="16">
        <f>計算!AP1197-計算!AZ1197</f>
        <v/>
      </c>
      <c r="F1180" s="16">
        <f>計算!AK1197</f>
        <v/>
      </c>
      <c r="G1180" s="16">
        <f>計算!Q1197</f>
        <v/>
      </c>
      <c r="H1180" s="17">
        <f>B1180/550000</f>
        <v/>
      </c>
    </row>
    <row r="1181">
      <c r="A1181" s="16" t="n">
        <v>13780000</v>
      </c>
      <c r="B1181" s="16">
        <f>計算!V1198-計算!AP1198</f>
        <v/>
      </c>
      <c r="C1181" s="16">
        <f>計算!AF1198-計算!AP1198</f>
        <v/>
      </c>
      <c r="D1181" s="16">
        <f>計算!V1198-計算!AF1198</f>
        <v/>
      </c>
      <c r="E1181" s="16">
        <f>計算!AP1198-計算!AZ1198</f>
        <v/>
      </c>
      <c r="F1181" s="16">
        <f>計算!AK1198</f>
        <v/>
      </c>
      <c r="G1181" s="16">
        <f>計算!Q1198</f>
        <v/>
      </c>
      <c r="H1181" s="17">
        <f>B1181/550000</f>
        <v/>
      </c>
    </row>
    <row r="1182">
      <c r="A1182" s="16" t="n">
        <v>13790000</v>
      </c>
      <c r="B1182" s="16">
        <f>計算!V1199-計算!AP1199</f>
        <v/>
      </c>
      <c r="C1182" s="16">
        <f>計算!AF1199-計算!AP1199</f>
        <v/>
      </c>
      <c r="D1182" s="16">
        <f>計算!V1199-計算!AF1199</f>
        <v/>
      </c>
      <c r="E1182" s="16">
        <f>計算!AP1199-計算!AZ1199</f>
        <v/>
      </c>
      <c r="F1182" s="16">
        <f>計算!AK1199</f>
        <v/>
      </c>
      <c r="G1182" s="16">
        <f>計算!Q1199</f>
        <v/>
      </c>
      <c r="H1182" s="17">
        <f>B1182/550000</f>
        <v/>
      </c>
    </row>
    <row r="1183">
      <c r="A1183" s="16" t="n">
        <v>13800000</v>
      </c>
      <c r="B1183" s="16">
        <f>計算!V1200-計算!AP1200</f>
        <v/>
      </c>
      <c r="C1183" s="16">
        <f>計算!AF1200-計算!AP1200</f>
        <v/>
      </c>
      <c r="D1183" s="16">
        <f>計算!V1200-計算!AF1200</f>
        <v/>
      </c>
      <c r="E1183" s="16">
        <f>計算!AP1200-計算!AZ1200</f>
        <v/>
      </c>
      <c r="F1183" s="16">
        <f>計算!AK1200</f>
        <v/>
      </c>
      <c r="G1183" s="16">
        <f>計算!Q1200</f>
        <v/>
      </c>
      <c r="H1183" s="17">
        <f>B1183/550000</f>
        <v/>
      </c>
    </row>
    <row r="1184">
      <c r="A1184" s="16" t="n">
        <v>13810000</v>
      </c>
      <c r="B1184" s="16">
        <f>計算!V1201-計算!AP1201</f>
        <v/>
      </c>
      <c r="C1184" s="16">
        <f>計算!AF1201-計算!AP1201</f>
        <v/>
      </c>
      <c r="D1184" s="16">
        <f>計算!V1201-計算!AF1201</f>
        <v/>
      </c>
      <c r="E1184" s="16">
        <f>計算!AP1201-計算!AZ1201</f>
        <v/>
      </c>
      <c r="F1184" s="16">
        <f>計算!AK1201</f>
        <v/>
      </c>
      <c r="G1184" s="16">
        <f>計算!Q1201</f>
        <v/>
      </c>
      <c r="H1184" s="17">
        <f>B1184/550000</f>
        <v/>
      </c>
    </row>
    <row r="1185">
      <c r="A1185" s="16" t="n">
        <v>13820000</v>
      </c>
      <c r="B1185" s="16">
        <f>計算!V1202-計算!AP1202</f>
        <v/>
      </c>
      <c r="C1185" s="16">
        <f>計算!AF1202-計算!AP1202</f>
        <v/>
      </c>
      <c r="D1185" s="16">
        <f>計算!V1202-計算!AF1202</f>
        <v/>
      </c>
      <c r="E1185" s="16">
        <f>計算!AP1202-計算!AZ1202</f>
        <v/>
      </c>
      <c r="F1185" s="16">
        <f>計算!AK1202</f>
        <v/>
      </c>
      <c r="G1185" s="16">
        <f>計算!Q1202</f>
        <v/>
      </c>
      <c r="H1185" s="17">
        <f>B1185/550000</f>
        <v/>
      </c>
    </row>
    <row r="1186">
      <c r="A1186" s="16" t="n">
        <v>13830000</v>
      </c>
      <c r="B1186" s="16">
        <f>計算!V1203-計算!AP1203</f>
        <v/>
      </c>
      <c r="C1186" s="16">
        <f>計算!AF1203-計算!AP1203</f>
        <v/>
      </c>
      <c r="D1186" s="16">
        <f>計算!V1203-計算!AF1203</f>
        <v/>
      </c>
      <c r="E1186" s="16">
        <f>計算!AP1203-計算!AZ1203</f>
        <v/>
      </c>
      <c r="F1186" s="16">
        <f>計算!AK1203</f>
        <v/>
      </c>
      <c r="G1186" s="16">
        <f>計算!Q1203</f>
        <v/>
      </c>
      <c r="H1186" s="17">
        <f>B1186/550000</f>
        <v/>
      </c>
    </row>
    <row r="1187">
      <c r="A1187" s="16" t="n">
        <v>13840000</v>
      </c>
      <c r="B1187" s="16">
        <f>計算!V1204-計算!AP1204</f>
        <v/>
      </c>
      <c r="C1187" s="16">
        <f>計算!AF1204-計算!AP1204</f>
        <v/>
      </c>
      <c r="D1187" s="16">
        <f>計算!V1204-計算!AF1204</f>
        <v/>
      </c>
      <c r="E1187" s="16">
        <f>計算!AP1204-計算!AZ1204</f>
        <v/>
      </c>
      <c r="F1187" s="16">
        <f>計算!AK1204</f>
        <v/>
      </c>
      <c r="G1187" s="16">
        <f>計算!Q1204</f>
        <v/>
      </c>
      <c r="H1187" s="17">
        <f>B1187/550000</f>
        <v/>
      </c>
    </row>
    <row r="1188">
      <c r="A1188" s="16" t="n">
        <v>13850000</v>
      </c>
      <c r="B1188" s="16">
        <f>計算!V1205-計算!AP1205</f>
        <v/>
      </c>
      <c r="C1188" s="16">
        <f>計算!AF1205-計算!AP1205</f>
        <v/>
      </c>
      <c r="D1188" s="16">
        <f>計算!V1205-計算!AF1205</f>
        <v/>
      </c>
      <c r="E1188" s="16">
        <f>計算!AP1205-計算!AZ1205</f>
        <v/>
      </c>
      <c r="F1188" s="16">
        <f>計算!AK1205</f>
        <v/>
      </c>
      <c r="G1188" s="16">
        <f>計算!Q1205</f>
        <v/>
      </c>
      <c r="H1188" s="17">
        <f>B1188/550000</f>
        <v/>
      </c>
    </row>
    <row r="1189">
      <c r="A1189" s="16" t="n">
        <v>13860000</v>
      </c>
      <c r="B1189" s="16">
        <f>計算!V1206-計算!AP1206</f>
        <v/>
      </c>
      <c r="C1189" s="16">
        <f>計算!AF1206-計算!AP1206</f>
        <v/>
      </c>
      <c r="D1189" s="16">
        <f>計算!V1206-計算!AF1206</f>
        <v/>
      </c>
      <c r="E1189" s="16">
        <f>計算!AP1206-計算!AZ1206</f>
        <v/>
      </c>
      <c r="F1189" s="16">
        <f>計算!AK1206</f>
        <v/>
      </c>
      <c r="G1189" s="16">
        <f>計算!Q1206</f>
        <v/>
      </c>
      <c r="H1189" s="17">
        <f>B1189/550000</f>
        <v/>
      </c>
    </row>
    <row r="1190">
      <c r="A1190" s="16" t="n">
        <v>13870000</v>
      </c>
      <c r="B1190" s="16">
        <f>計算!V1207-計算!AP1207</f>
        <v/>
      </c>
      <c r="C1190" s="16">
        <f>計算!AF1207-計算!AP1207</f>
        <v/>
      </c>
      <c r="D1190" s="16">
        <f>計算!V1207-計算!AF1207</f>
        <v/>
      </c>
      <c r="E1190" s="16">
        <f>計算!AP1207-計算!AZ1207</f>
        <v/>
      </c>
      <c r="F1190" s="16">
        <f>計算!AK1207</f>
        <v/>
      </c>
      <c r="G1190" s="16">
        <f>計算!Q1207</f>
        <v/>
      </c>
      <c r="H1190" s="17">
        <f>B1190/550000</f>
        <v/>
      </c>
    </row>
    <row r="1191">
      <c r="A1191" s="16" t="n">
        <v>13880000</v>
      </c>
      <c r="B1191" s="16">
        <f>計算!V1208-計算!AP1208</f>
        <v/>
      </c>
      <c r="C1191" s="16">
        <f>計算!AF1208-計算!AP1208</f>
        <v/>
      </c>
      <c r="D1191" s="16">
        <f>計算!V1208-計算!AF1208</f>
        <v/>
      </c>
      <c r="E1191" s="16">
        <f>計算!AP1208-計算!AZ1208</f>
        <v/>
      </c>
      <c r="F1191" s="16">
        <f>計算!AK1208</f>
        <v/>
      </c>
      <c r="G1191" s="16">
        <f>計算!Q1208</f>
        <v/>
      </c>
      <c r="H1191" s="17">
        <f>B1191/550000</f>
        <v/>
      </c>
    </row>
    <row r="1192">
      <c r="A1192" s="16" t="n">
        <v>13890000</v>
      </c>
      <c r="B1192" s="16">
        <f>計算!V1209-計算!AP1209</f>
        <v/>
      </c>
      <c r="C1192" s="16">
        <f>計算!AF1209-計算!AP1209</f>
        <v/>
      </c>
      <c r="D1192" s="16">
        <f>計算!V1209-計算!AF1209</f>
        <v/>
      </c>
      <c r="E1192" s="16">
        <f>計算!AP1209-計算!AZ1209</f>
        <v/>
      </c>
      <c r="F1192" s="16">
        <f>計算!AK1209</f>
        <v/>
      </c>
      <c r="G1192" s="16">
        <f>計算!Q1209</f>
        <v/>
      </c>
      <c r="H1192" s="17">
        <f>B1192/550000</f>
        <v/>
      </c>
    </row>
    <row r="1193">
      <c r="A1193" s="16" t="n">
        <v>13900000</v>
      </c>
      <c r="B1193" s="16">
        <f>計算!V1210-計算!AP1210</f>
        <v/>
      </c>
      <c r="C1193" s="16">
        <f>計算!AF1210-計算!AP1210</f>
        <v/>
      </c>
      <c r="D1193" s="16">
        <f>計算!V1210-計算!AF1210</f>
        <v/>
      </c>
      <c r="E1193" s="16">
        <f>計算!AP1210-計算!AZ1210</f>
        <v/>
      </c>
      <c r="F1193" s="16">
        <f>計算!AK1210</f>
        <v/>
      </c>
      <c r="G1193" s="16">
        <f>計算!Q1210</f>
        <v/>
      </c>
      <c r="H1193" s="17">
        <f>B1193/550000</f>
        <v/>
      </c>
    </row>
    <row r="1194">
      <c r="A1194" s="16" t="n">
        <v>13910000</v>
      </c>
      <c r="B1194" s="16">
        <f>計算!V1211-計算!AP1211</f>
        <v/>
      </c>
      <c r="C1194" s="16">
        <f>計算!AF1211-計算!AP1211</f>
        <v/>
      </c>
      <c r="D1194" s="16">
        <f>計算!V1211-計算!AF1211</f>
        <v/>
      </c>
      <c r="E1194" s="16">
        <f>計算!AP1211-計算!AZ1211</f>
        <v/>
      </c>
      <c r="F1194" s="16">
        <f>計算!AK1211</f>
        <v/>
      </c>
      <c r="G1194" s="16">
        <f>計算!Q1211</f>
        <v/>
      </c>
      <c r="H1194" s="17">
        <f>B1194/550000</f>
        <v/>
      </c>
    </row>
    <row r="1195">
      <c r="A1195" s="16" t="n">
        <v>13920000</v>
      </c>
      <c r="B1195" s="16">
        <f>計算!V1212-計算!AP1212</f>
        <v/>
      </c>
      <c r="C1195" s="16">
        <f>計算!AF1212-計算!AP1212</f>
        <v/>
      </c>
      <c r="D1195" s="16">
        <f>計算!V1212-計算!AF1212</f>
        <v/>
      </c>
      <c r="E1195" s="16">
        <f>計算!AP1212-計算!AZ1212</f>
        <v/>
      </c>
      <c r="F1195" s="16">
        <f>計算!AK1212</f>
        <v/>
      </c>
      <c r="G1195" s="16">
        <f>計算!Q1212</f>
        <v/>
      </c>
      <c r="H1195" s="17">
        <f>B1195/550000</f>
        <v/>
      </c>
    </row>
    <row r="1196">
      <c r="A1196" s="16" t="n">
        <v>13930000</v>
      </c>
      <c r="B1196" s="16">
        <f>計算!V1213-計算!AP1213</f>
        <v/>
      </c>
      <c r="C1196" s="16">
        <f>計算!AF1213-計算!AP1213</f>
        <v/>
      </c>
      <c r="D1196" s="16">
        <f>計算!V1213-計算!AF1213</f>
        <v/>
      </c>
      <c r="E1196" s="16">
        <f>計算!AP1213-計算!AZ1213</f>
        <v/>
      </c>
      <c r="F1196" s="16">
        <f>計算!AK1213</f>
        <v/>
      </c>
      <c r="G1196" s="16">
        <f>計算!Q1213</f>
        <v/>
      </c>
      <c r="H1196" s="17">
        <f>B1196/550000</f>
        <v/>
      </c>
    </row>
    <row r="1197">
      <c r="A1197" s="16" t="n">
        <v>13940000</v>
      </c>
      <c r="B1197" s="16">
        <f>計算!V1214-計算!AP1214</f>
        <v/>
      </c>
      <c r="C1197" s="16">
        <f>計算!AF1214-計算!AP1214</f>
        <v/>
      </c>
      <c r="D1197" s="16">
        <f>計算!V1214-計算!AF1214</f>
        <v/>
      </c>
      <c r="E1197" s="16">
        <f>計算!AP1214-計算!AZ1214</f>
        <v/>
      </c>
      <c r="F1197" s="16">
        <f>計算!AK1214</f>
        <v/>
      </c>
      <c r="G1197" s="16">
        <f>計算!Q1214</f>
        <v/>
      </c>
      <c r="H1197" s="17">
        <f>B1197/550000</f>
        <v/>
      </c>
    </row>
    <row r="1198">
      <c r="A1198" s="16" t="n">
        <v>13950000</v>
      </c>
      <c r="B1198" s="16">
        <f>計算!V1215-計算!AP1215</f>
        <v/>
      </c>
      <c r="C1198" s="16">
        <f>計算!AF1215-計算!AP1215</f>
        <v/>
      </c>
      <c r="D1198" s="16">
        <f>計算!V1215-計算!AF1215</f>
        <v/>
      </c>
      <c r="E1198" s="16">
        <f>計算!AP1215-計算!AZ1215</f>
        <v/>
      </c>
      <c r="F1198" s="16">
        <f>計算!AK1215</f>
        <v/>
      </c>
      <c r="G1198" s="16">
        <f>計算!Q1215</f>
        <v/>
      </c>
      <c r="H1198" s="17">
        <f>B1198/550000</f>
        <v/>
      </c>
    </row>
    <row r="1199">
      <c r="A1199" s="16" t="n">
        <v>13960000</v>
      </c>
      <c r="B1199" s="16">
        <f>計算!V1216-計算!AP1216</f>
        <v/>
      </c>
      <c r="C1199" s="16">
        <f>計算!AF1216-計算!AP1216</f>
        <v/>
      </c>
      <c r="D1199" s="16">
        <f>計算!V1216-計算!AF1216</f>
        <v/>
      </c>
      <c r="E1199" s="16">
        <f>計算!AP1216-計算!AZ1216</f>
        <v/>
      </c>
      <c r="F1199" s="16">
        <f>計算!AK1216</f>
        <v/>
      </c>
      <c r="G1199" s="16">
        <f>計算!Q1216</f>
        <v/>
      </c>
      <c r="H1199" s="17">
        <f>B1199/550000</f>
        <v/>
      </c>
    </row>
    <row r="1200">
      <c r="A1200" s="16" t="n">
        <v>13970000</v>
      </c>
      <c r="B1200" s="16">
        <f>計算!V1217-計算!AP1217</f>
        <v/>
      </c>
      <c r="C1200" s="16">
        <f>計算!AF1217-計算!AP1217</f>
        <v/>
      </c>
      <c r="D1200" s="16">
        <f>計算!V1217-計算!AF1217</f>
        <v/>
      </c>
      <c r="E1200" s="16">
        <f>計算!AP1217-計算!AZ1217</f>
        <v/>
      </c>
      <c r="F1200" s="16">
        <f>計算!AK1217</f>
        <v/>
      </c>
      <c r="G1200" s="16">
        <f>計算!Q1217</f>
        <v/>
      </c>
      <c r="H1200" s="17">
        <f>B1200/550000</f>
        <v/>
      </c>
    </row>
    <row r="1201">
      <c r="A1201" s="16" t="n">
        <v>13980000</v>
      </c>
      <c r="B1201" s="16">
        <f>計算!V1218-計算!AP1218</f>
        <v/>
      </c>
      <c r="C1201" s="16">
        <f>計算!AF1218-計算!AP1218</f>
        <v/>
      </c>
      <c r="D1201" s="16">
        <f>計算!V1218-計算!AF1218</f>
        <v/>
      </c>
      <c r="E1201" s="16">
        <f>計算!AP1218-計算!AZ1218</f>
        <v/>
      </c>
      <c r="F1201" s="16">
        <f>計算!AK1218</f>
        <v/>
      </c>
      <c r="G1201" s="16">
        <f>計算!Q1218</f>
        <v/>
      </c>
      <c r="H1201" s="17">
        <f>B1201/550000</f>
        <v/>
      </c>
    </row>
    <row r="1202">
      <c r="A1202" s="16" t="n">
        <v>13990000</v>
      </c>
      <c r="B1202" s="16">
        <f>計算!V1219-計算!AP1219</f>
        <v/>
      </c>
      <c r="C1202" s="16">
        <f>計算!AF1219-計算!AP1219</f>
        <v/>
      </c>
      <c r="D1202" s="16">
        <f>計算!V1219-計算!AF1219</f>
        <v/>
      </c>
      <c r="E1202" s="16">
        <f>計算!AP1219-計算!AZ1219</f>
        <v/>
      </c>
      <c r="F1202" s="16">
        <f>計算!AK1219</f>
        <v/>
      </c>
      <c r="G1202" s="16">
        <f>計算!Q1219</f>
        <v/>
      </c>
      <c r="H1202" s="17">
        <f>B1202/550000</f>
        <v/>
      </c>
    </row>
    <row r="1203">
      <c r="A1203" s="16" t="n">
        <v>14000000</v>
      </c>
      <c r="B1203" s="16">
        <f>計算!V1220-計算!AP1220</f>
        <v/>
      </c>
      <c r="C1203" s="16">
        <f>計算!AF1220-計算!AP1220</f>
        <v/>
      </c>
      <c r="D1203" s="16">
        <f>計算!V1220-計算!AF1220</f>
        <v/>
      </c>
      <c r="E1203" s="16">
        <f>計算!AP1220-計算!AZ1220</f>
        <v/>
      </c>
      <c r="F1203" s="16">
        <f>計算!AK1220</f>
        <v/>
      </c>
      <c r="G1203" s="16">
        <f>計算!Q1220</f>
        <v/>
      </c>
      <c r="H1203" s="17">
        <f>B1203/550000</f>
        <v/>
      </c>
    </row>
    <row r="1204">
      <c r="A1204" s="16" t="n">
        <v>14010000</v>
      </c>
      <c r="B1204" s="16">
        <f>計算!V1221-計算!AP1221</f>
        <v/>
      </c>
      <c r="C1204" s="16">
        <f>計算!AF1221-計算!AP1221</f>
        <v/>
      </c>
      <c r="D1204" s="16">
        <f>計算!V1221-計算!AF1221</f>
        <v/>
      </c>
      <c r="E1204" s="16">
        <f>計算!AP1221-計算!AZ1221</f>
        <v/>
      </c>
      <c r="F1204" s="16">
        <f>計算!AK1221</f>
        <v/>
      </c>
      <c r="G1204" s="16">
        <f>計算!Q1221</f>
        <v/>
      </c>
      <c r="H1204" s="17">
        <f>B1204/550000</f>
        <v/>
      </c>
    </row>
    <row r="1205">
      <c r="A1205" s="16" t="n">
        <v>14020000</v>
      </c>
      <c r="B1205" s="16">
        <f>計算!V1222-計算!AP1222</f>
        <v/>
      </c>
      <c r="C1205" s="16">
        <f>計算!AF1222-計算!AP1222</f>
        <v/>
      </c>
      <c r="D1205" s="16">
        <f>計算!V1222-計算!AF1222</f>
        <v/>
      </c>
      <c r="E1205" s="16">
        <f>計算!AP1222-計算!AZ1222</f>
        <v/>
      </c>
      <c r="F1205" s="16">
        <f>計算!AK1222</f>
        <v/>
      </c>
      <c r="G1205" s="16">
        <f>計算!Q1222</f>
        <v/>
      </c>
      <c r="H1205" s="17">
        <f>B1205/550000</f>
        <v/>
      </c>
    </row>
    <row r="1206">
      <c r="A1206" s="16" t="n">
        <v>14030000</v>
      </c>
      <c r="B1206" s="16">
        <f>計算!V1223-計算!AP1223</f>
        <v/>
      </c>
      <c r="C1206" s="16">
        <f>計算!AF1223-計算!AP1223</f>
        <v/>
      </c>
      <c r="D1206" s="16">
        <f>計算!V1223-計算!AF1223</f>
        <v/>
      </c>
      <c r="E1206" s="16">
        <f>計算!AP1223-計算!AZ1223</f>
        <v/>
      </c>
      <c r="F1206" s="16">
        <f>計算!AK1223</f>
        <v/>
      </c>
      <c r="G1206" s="16">
        <f>計算!Q1223</f>
        <v/>
      </c>
      <c r="H1206" s="17">
        <f>B1206/550000</f>
        <v/>
      </c>
    </row>
    <row r="1207">
      <c r="A1207" s="16" t="n">
        <v>14040000</v>
      </c>
      <c r="B1207" s="16">
        <f>計算!V1224-計算!AP1224</f>
        <v/>
      </c>
      <c r="C1207" s="16">
        <f>計算!AF1224-計算!AP1224</f>
        <v/>
      </c>
      <c r="D1207" s="16">
        <f>計算!V1224-計算!AF1224</f>
        <v/>
      </c>
      <c r="E1207" s="16">
        <f>計算!AP1224-計算!AZ1224</f>
        <v/>
      </c>
      <c r="F1207" s="16">
        <f>計算!AK1224</f>
        <v/>
      </c>
      <c r="G1207" s="16">
        <f>計算!Q1224</f>
        <v/>
      </c>
      <c r="H1207" s="17">
        <f>B1207/550000</f>
        <v/>
      </c>
    </row>
    <row r="1208">
      <c r="A1208" s="16" t="n">
        <v>14050000</v>
      </c>
      <c r="B1208" s="16">
        <f>計算!V1225-計算!AP1225</f>
        <v/>
      </c>
      <c r="C1208" s="16">
        <f>計算!AF1225-計算!AP1225</f>
        <v/>
      </c>
      <c r="D1208" s="16">
        <f>計算!V1225-計算!AF1225</f>
        <v/>
      </c>
      <c r="E1208" s="16">
        <f>計算!AP1225-計算!AZ1225</f>
        <v/>
      </c>
      <c r="F1208" s="16">
        <f>計算!AK1225</f>
        <v/>
      </c>
      <c r="G1208" s="16">
        <f>計算!Q1225</f>
        <v/>
      </c>
      <c r="H1208" s="17">
        <f>B1208/550000</f>
        <v/>
      </c>
    </row>
    <row r="1209">
      <c r="A1209" s="16" t="n">
        <v>14060000</v>
      </c>
      <c r="B1209" s="16">
        <f>計算!V1226-計算!AP1226</f>
        <v/>
      </c>
      <c r="C1209" s="16">
        <f>計算!AF1226-計算!AP1226</f>
        <v/>
      </c>
      <c r="D1209" s="16">
        <f>計算!V1226-計算!AF1226</f>
        <v/>
      </c>
      <c r="E1209" s="16">
        <f>計算!AP1226-計算!AZ1226</f>
        <v/>
      </c>
      <c r="F1209" s="16">
        <f>計算!AK1226</f>
        <v/>
      </c>
      <c r="G1209" s="16">
        <f>計算!Q1226</f>
        <v/>
      </c>
      <c r="H1209" s="17">
        <f>B1209/550000</f>
        <v/>
      </c>
    </row>
    <row r="1210">
      <c r="A1210" s="16" t="n">
        <v>14070000</v>
      </c>
      <c r="B1210" s="16">
        <f>計算!V1227-計算!AP1227</f>
        <v/>
      </c>
      <c r="C1210" s="16">
        <f>計算!AF1227-計算!AP1227</f>
        <v/>
      </c>
      <c r="D1210" s="16">
        <f>計算!V1227-計算!AF1227</f>
        <v/>
      </c>
      <c r="E1210" s="16">
        <f>計算!AP1227-計算!AZ1227</f>
        <v/>
      </c>
      <c r="F1210" s="16">
        <f>計算!AK1227</f>
        <v/>
      </c>
      <c r="G1210" s="16">
        <f>計算!Q1227</f>
        <v/>
      </c>
      <c r="H1210" s="17">
        <f>B1210/550000</f>
        <v/>
      </c>
    </row>
    <row r="1211">
      <c r="A1211" s="16" t="n">
        <v>14080000</v>
      </c>
      <c r="B1211" s="16">
        <f>計算!V1228-計算!AP1228</f>
        <v/>
      </c>
      <c r="C1211" s="16">
        <f>計算!AF1228-計算!AP1228</f>
        <v/>
      </c>
      <c r="D1211" s="16">
        <f>計算!V1228-計算!AF1228</f>
        <v/>
      </c>
      <c r="E1211" s="16">
        <f>計算!AP1228-計算!AZ1228</f>
        <v/>
      </c>
      <c r="F1211" s="16">
        <f>計算!AK1228</f>
        <v/>
      </c>
      <c r="G1211" s="16">
        <f>計算!Q1228</f>
        <v/>
      </c>
      <c r="H1211" s="17">
        <f>B1211/550000</f>
        <v/>
      </c>
    </row>
    <row r="1212">
      <c r="A1212" s="16" t="n">
        <v>14090000</v>
      </c>
      <c r="B1212" s="16">
        <f>計算!V1229-計算!AP1229</f>
        <v/>
      </c>
      <c r="C1212" s="16">
        <f>計算!AF1229-計算!AP1229</f>
        <v/>
      </c>
      <c r="D1212" s="16">
        <f>計算!V1229-計算!AF1229</f>
        <v/>
      </c>
      <c r="E1212" s="16">
        <f>計算!AP1229-計算!AZ1229</f>
        <v/>
      </c>
      <c r="F1212" s="16">
        <f>計算!AK1229</f>
        <v/>
      </c>
      <c r="G1212" s="16">
        <f>計算!Q1229</f>
        <v/>
      </c>
      <c r="H1212" s="17">
        <f>B1212/550000</f>
        <v/>
      </c>
    </row>
    <row r="1213">
      <c r="A1213" s="16" t="n">
        <v>14100000</v>
      </c>
      <c r="B1213" s="16">
        <f>計算!V1230-計算!AP1230</f>
        <v/>
      </c>
      <c r="C1213" s="16">
        <f>計算!AF1230-計算!AP1230</f>
        <v/>
      </c>
      <c r="D1213" s="16">
        <f>計算!V1230-計算!AF1230</f>
        <v/>
      </c>
      <c r="E1213" s="16">
        <f>計算!AP1230-計算!AZ1230</f>
        <v/>
      </c>
      <c r="F1213" s="16">
        <f>計算!AK1230</f>
        <v/>
      </c>
      <c r="G1213" s="16">
        <f>計算!Q1230</f>
        <v/>
      </c>
      <c r="H1213" s="17">
        <f>B1213/550000</f>
        <v/>
      </c>
    </row>
    <row r="1214">
      <c r="A1214" s="16" t="n">
        <v>14110000</v>
      </c>
      <c r="B1214" s="16">
        <f>計算!V1231-計算!AP1231</f>
        <v/>
      </c>
      <c r="C1214" s="16">
        <f>計算!AF1231-計算!AP1231</f>
        <v/>
      </c>
      <c r="D1214" s="16">
        <f>計算!V1231-計算!AF1231</f>
        <v/>
      </c>
      <c r="E1214" s="16">
        <f>計算!AP1231-計算!AZ1231</f>
        <v/>
      </c>
      <c r="F1214" s="16">
        <f>計算!AK1231</f>
        <v/>
      </c>
      <c r="G1214" s="16">
        <f>計算!Q1231</f>
        <v/>
      </c>
      <c r="H1214" s="17">
        <f>B1214/550000</f>
        <v/>
      </c>
    </row>
    <row r="1215">
      <c r="A1215" s="16" t="n">
        <v>14120000</v>
      </c>
      <c r="B1215" s="16">
        <f>計算!V1232-計算!AP1232</f>
        <v/>
      </c>
      <c r="C1215" s="16">
        <f>計算!AF1232-計算!AP1232</f>
        <v/>
      </c>
      <c r="D1215" s="16">
        <f>計算!V1232-計算!AF1232</f>
        <v/>
      </c>
      <c r="E1215" s="16">
        <f>計算!AP1232-計算!AZ1232</f>
        <v/>
      </c>
      <c r="F1215" s="16">
        <f>計算!AK1232</f>
        <v/>
      </c>
      <c r="G1215" s="16">
        <f>計算!Q1232</f>
        <v/>
      </c>
      <c r="H1215" s="17">
        <f>B1215/550000</f>
        <v/>
      </c>
    </row>
    <row r="1216">
      <c r="A1216" s="16" t="n">
        <v>14130000</v>
      </c>
      <c r="B1216" s="16">
        <f>計算!V1233-計算!AP1233</f>
        <v/>
      </c>
      <c r="C1216" s="16">
        <f>計算!AF1233-計算!AP1233</f>
        <v/>
      </c>
      <c r="D1216" s="16">
        <f>計算!V1233-計算!AF1233</f>
        <v/>
      </c>
      <c r="E1216" s="16">
        <f>計算!AP1233-計算!AZ1233</f>
        <v/>
      </c>
      <c r="F1216" s="16">
        <f>計算!AK1233</f>
        <v/>
      </c>
      <c r="G1216" s="16">
        <f>計算!Q1233</f>
        <v/>
      </c>
      <c r="H1216" s="17">
        <f>B1216/550000</f>
        <v/>
      </c>
    </row>
    <row r="1217">
      <c r="A1217" s="16" t="n">
        <v>14140000</v>
      </c>
      <c r="B1217" s="16">
        <f>計算!V1234-計算!AP1234</f>
        <v/>
      </c>
      <c r="C1217" s="16">
        <f>計算!AF1234-計算!AP1234</f>
        <v/>
      </c>
      <c r="D1217" s="16">
        <f>計算!V1234-計算!AF1234</f>
        <v/>
      </c>
      <c r="E1217" s="16">
        <f>計算!AP1234-計算!AZ1234</f>
        <v/>
      </c>
      <c r="F1217" s="16">
        <f>計算!AK1234</f>
        <v/>
      </c>
      <c r="G1217" s="16">
        <f>計算!Q1234</f>
        <v/>
      </c>
      <c r="H1217" s="17">
        <f>B1217/550000</f>
        <v/>
      </c>
    </row>
    <row r="1218">
      <c r="A1218" s="16" t="n">
        <v>14150000</v>
      </c>
      <c r="B1218" s="16">
        <f>計算!V1235-計算!AP1235</f>
        <v/>
      </c>
      <c r="C1218" s="16">
        <f>計算!AF1235-計算!AP1235</f>
        <v/>
      </c>
      <c r="D1218" s="16">
        <f>計算!V1235-計算!AF1235</f>
        <v/>
      </c>
      <c r="E1218" s="16">
        <f>計算!AP1235-計算!AZ1235</f>
        <v/>
      </c>
      <c r="F1218" s="16">
        <f>計算!AK1235</f>
        <v/>
      </c>
      <c r="G1218" s="16">
        <f>計算!Q1235</f>
        <v/>
      </c>
      <c r="H1218" s="17">
        <f>B1218/550000</f>
        <v/>
      </c>
    </row>
    <row r="1219">
      <c r="A1219" s="16" t="n">
        <v>14160000</v>
      </c>
      <c r="B1219" s="16">
        <f>計算!V1236-計算!AP1236</f>
        <v/>
      </c>
      <c r="C1219" s="16">
        <f>計算!AF1236-計算!AP1236</f>
        <v/>
      </c>
      <c r="D1219" s="16">
        <f>計算!V1236-計算!AF1236</f>
        <v/>
      </c>
      <c r="E1219" s="16">
        <f>計算!AP1236-計算!AZ1236</f>
        <v/>
      </c>
      <c r="F1219" s="16">
        <f>計算!AK1236</f>
        <v/>
      </c>
      <c r="G1219" s="16">
        <f>計算!Q1236</f>
        <v/>
      </c>
      <c r="H1219" s="17">
        <f>B1219/550000</f>
        <v/>
      </c>
    </row>
    <row r="1220">
      <c r="A1220" s="16" t="n">
        <v>14170000</v>
      </c>
      <c r="B1220" s="16">
        <f>計算!V1237-計算!AP1237</f>
        <v/>
      </c>
      <c r="C1220" s="16">
        <f>計算!AF1237-計算!AP1237</f>
        <v/>
      </c>
      <c r="D1220" s="16">
        <f>計算!V1237-計算!AF1237</f>
        <v/>
      </c>
      <c r="E1220" s="16">
        <f>計算!AP1237-計算!AZ1237</f>
        <v/>
      </c>
      <c r="F1220" s="16">
        <f>計算!AK1237</f>
        <v/>
      </c>
      <c r="G1220" s="16">
        <f>計算!Q1237</f>
        <v/>
      </c>
      <c r="H1220" s="17">
        <f>B1220/550000</f>
        <v/>
      </c>
    </row>
    <row r="1221">
      <c r="A1221" s="16" t="n">
        <v>14180000</v>
      </c>
      <c r="B1221" s="16">
        <f>計算!V1238-計算!AP1238</f>
        <v/>
      </c>
      <c r="C1221" s="16">
        <f>計算!AF1238-計算!AP1238</f>
        <v/>
      </c>
      <c r="D1221" s="16">
        <f>計算!V1238-計算!AF1238</f>
        <v/>
      </c>
      <c r="E1221" s="16">
        <f>計算!AP1238-計算!AZ1238</f>
        <v/>
      </c>
      <c r="F1221" s="16">
        <f>計算!AK1238</f>
        <v/>
      </c>
      <c r="G1221" s="16">
        <f>計算!Q1238</f>
        <v/>
      </c>
      <c r="H1221" s="17">
        <f>B1221/550000</f>
        <v/>
      </c>
    </row>
    <row r="1222">
      <c r="A1222" s="16" t="n">
        <v>14190000</v>
      </c>
      <c r="B1222" s="16">
        <f>計算!V1239-計算!AP1239</f>
        <v/>
      </c>
      <c r="C1222" s="16">
        <f>計算!AF1239-計算!AP1239</f>
        <v/>
      </c>
      <c r="D1222" s="16">
        <f>計算!V1239-計算!AF1239</f>
        <v/>
      </c>
      <c r="E1222" s="16">
        <f>計算!AP1239-計算!AZ1239</f>
        <v/>
      </c>
      <c r="F1222" s="16">
        <f>計算!AK1239</f>
        <v/>
      </c>
      <c r="G1222" s="16">
        <f>計算!Q1239</f>
        <v/>
      </c>
      <c r="H1222" s="17">
        <f>B1222/550000</f>
        <v/>
      </c>
    </row>
    <row r="1223">
      <c r="A1223" s="16" t="n">
        <v>14200000</v>
      </c>
      <c r="B1223" s="16">
        <f>計算!V1240-計算!AP1240</f>
        <v/>
      </c>
      <c r="C1223" s="16">
        <f>計算!AF1240-計算!AP1240</f>
        <v/>
      </c>
      <c r="D1223" s="16">
        <f>計算!V1240-計算!AF1240</f>
        <v/>
      </c>
      <c r="E1223" s="16">
        <f>計算!AP1240-計算!AZ1240</f>
        <v/>
      </c>
      <c r="F1223" s="16">
        <f>計算!AK1240</f>
        <v/>
      </c>
      <c r="G1223" s="16">
        <f>計算!Q1240</f>
        <v/>
      </c>
      <c r="H1223" s="17">
        <f>B1223/550000</f>
        <v/>
      </c>
    </row>
    <row r="1224">
      <c r="A1224" s="16" t="n">
        <v>14210000</v>
      </c>
      <c r="B1224" s="16">
        <f>計算!V1241-計算!AP1241</f>
        <v/>
      </c>
      <c r="C1224" s="16">
        <f>計算!AF1241-計算!AP1241</f>
        <v/>
      </c>
      <c r="D1224" s="16">
        <f>計算!V1241-計算!AF1241</f>
        <v/>
      </c>
      <c r="E1224" s="16">
        <f>計算!AP1241-計算!AZ1241</f>
        <v/>
      </c>
      <c r="F1224" s="16">
        <f>計算!AK1241</f>
        <v/>
      </c>
      <c r="G1224" s="16">
        <f>計算!Q1241</f>
        <v/>
      </c>
      <c r="H1224" s="17">
        <f>B1224/550000</f>
        <v/>
      </c>
    </row>
    <row r="1225">
      <c r="A1225" s="16" t="n">
        <v>14220000</v>
      </c>
      <c r="B1225" s="16">
        <f>計算!V1242-計算!AP1242</f>
        <v/>
      </c>
      <c r="C1225" s="16">
        <f>計算!AF1242-計算!AP1242</f>
        <v/>
      </c>
      <c r="D1225" s="16">
        <f>計算!V1242-計算!AF1242</f>
        <v/>
      </c>
      <c r="E1225" s="16">
        <f>計算!AP1242-計算!AZ1242</f>
        <v/>
      </c>
      <c r="F1225" s="16">
        <f>計算!AK1242</f>
        <v/>
      </c>
      <c r="G1225" s="16">
        <f>計算!Q1242</f>
        <v/>
      </c>
      <c r="H1225" s="17">
        <f>B1225/550000</f>
        <v/>
      </c>
    </row>
    <row r="1226">
      <c r="A1226" s="16" t="n">
        <v>14230000</v>
      </c>
      <c r="B1226" s="16">
        <f>計算!V1243-計算!AP1243</f>
        <v/>
      </c>
      <c r="C1226" s="16">
        <f>計算!AF1243-計算!AP1243</f>
        <v/>
      </c>
      <c r="D1226" s="16">
        <f>計算!V1243-計算!AF1243</f>
        <v/>
      </c>
      <c r="E1226" s="16">
        <f>計算!AP1243-計算!AZ1243</f>
        <v/>
      </c>
      <c r="F1226" s="16">
        <f>計算!AK1243</f>
        <v/>
      </c>
      <c r="G1226" s="16">
        <f>計算!Q1243</f>
        <v/>
      </c>
      <c r="H1226" s="17">
        <f>B1226/550000</f>
        <v/>
      </c>
    </row>
    <row r="1227">
      <c r="A1227" s="16" t="n">
        <v>14240000</v>
      </c>
      <c r="B1227" s="16">
        <f>計算!V1244-計算!AP1244</f>
        <v/>
      </c>
      <c r="C1227" s="16">
        <f>計算!AF1244-計算!AP1244</f>
        <v/>
      </c>
      <c r="D1227" s="16">
        <f>計算!V1244-計算!AF1244</f>
        <v/>
      </c>
      <c r="E1227" s="16">
        <f>計算!AP1244-計算!AZ1244</f>
        <v/>
      </c>
      <c r="F1227" s="16">
        <f>計算!AK1244</f>
        <v/>
      </c>
      <c r="G1227" s="16">
        <f>計算!Q1244</f>
        <v/>
      </c>
      <c r="H1227" s="17">
        <f>B1227/550000</f>
        <v/>
      </c>
    </row>
    <row r="1228">
      <c r="A1228" s="16" t="n">
        <v>14250000</v>
      </c>
      <c r="B1228" s="16">
        <f>計算!V1245-計算!AP1245</f>
        <v/>
      </c>
      <c r="C1228" s="16">
        <f>計算!AF1245-計算!AP1245</f>
        <v/>
      </c>
      <c r="D1228" s="16">
        <f>計算!V1245-計算!AF1245</f>
        <v/>
      </c>
      <c r="E1228" s="16">
        <f>計算!AP1245-計算!AZ1245</f>
        <v/>
      </c>
      <c r="F1228" s="16">
        <f>計算!AK1245</f>
        <v/>
      </c>
      <c r="G1228" s="16">
        <f>計算!Q1245</f>
        <v/>
      </c>
      <c r="H1228" s="17">
        <f>B1228/550000</f>
        <v/>
      </c>
    </row>
    <row r="1229">
      <c r="A1229" s="16" t="n">
        <v>14260000</v>
      </c>
      <c r="B1229" s="16">
        <f>計算!V1246-計算!AP1246</f>
        <v/>
      </c>
      <c r="C1229" s="16">
        <f>計算!AF1246-計算!AP1246</f>
        <v/>
      </c>
      <c r="D1229" s="16">
        <f>計算!V1246-計算!AF1246</f>
        <v/>
      </c>
      <c r="E1229" s="16">
        <f>計算!AP1246-計算!AZ1246</f>
        <v/>
      </c>
      <c r="F1229" s="16">
        <f>計算!AK1246</f>
        <v/>
      </c>
      <c r="G1229" s="16">
        <f>計算!Q1246</f>
        <v/>
      </c>
      <c r="H1229" s="17">
        <f>B1229/550000</f>
        <v/>
      </c>
    </row>
    <row r="1230">
      <c r="A1230" s="16" t="n">
        <v>14270000</v>
      </c>
      <c r="B1230" s="16">
        <f>計算!V1247-計算!AP1247</f>
        <v/>
      </c>
      <c r="C1230" s="16">
        <f>計算!AF1247-計算!AP1247</f>
        <v/>
      </c>
      <c r="D1230" s="16">
        <f>計算!V1247-計算!AF1247</f>
        <v/>
      </c>
      <c r="E1230" s="16">
        <f>計算!AP1247-計算!AZ1247</f>
        <v/>
      </c>
      <c r="F1230" s="16">
        <f>計算!AK1247</f>
        <v/>
      </c>
      <c r="G1230" s="16">
        <f>計算!Q1247</f>
        <v/>
      </c>
      <c r="H1230" s="17">
        <f>B1230/550000</f>
        <v/>
      </c>
    </row>
    <row r="1231">
      <c r="A1231" s="16" t="n">
        <v>14280000</v>
      </c>
      <c r="B1231" s="16">
        <f>計算!V1248-計算!AP1248</f>
        <v/>
      </c>
      <c r="C1231" s="16">
        <f>計算!AF1248-計算!AP1248</f>
        <v/>
      </c>
      <c r="D1231" s="16">
        <f>計算!V1248-計算!AF1248</f>
        <v/>
      </c>
      <c r="E1231" s="16">
        <f>計算!AP1248-計算!AZ1248</f>
        <v/>
      </c>
      <c r="F1231" s="16">
        <f>計算!AK1248</f>
        <v/>
      </c>
      <c r="G1231" s="16">
        <f>計算!Q1248</f>
        <v/>
      </c>
      <c r="H1231" s="17">
        <f>B1231/550000</f>
        <v/>
      </c>
    </row>
    <row r="1232">
      <c r="A1232" s="16" t="n">
        <v>14290000</v>
      </c>
      <c r="B1232" s="16">
        <f>計算!V1249-計算!AP1249</f>
        <v/>
      </c>
      <c r="C1232" s="16">
        <f>計算!AF1249-計算!AP1249</f>
        <v/>
      </c>
      <c r="D1232" s="16">
        <f>計算!V1249-計算!AF1249</f>
        <v/>
      </c>
      <c r="E1232" s="16">
        <f>計算!AP1249-計算!AZ1249</f>
        <v/>
      </c>
      <c r="F1232" s="16">
        <f>計算!AK1249</f>
        <v/>
      </c>
      <c r="G1232" s="16">
        <f>計算!Q1249</f>
        <v/>
      </c>
      <c r="H1232" s="17">
        <f>B1232/550000</f>
        <v/>
      </c>
    </row>
    <row r="1233">
      <c r="A1233" s="16" t="n">
        <v>14300000</v>
      </c>
      <c r="B1233" s="16">
        <f>計算!V1250-計算!AP1250</f>
        <v/>
      </c>
      <c r="C1233" s="16">
        <f>計算!AF1250-計算!AP1250</f>
        <v/>
      </c>
      <c r="D1233" s="16">
        <f>計算!V1250-計算!AF1250</f>
        <v/>
      </c>
      <c r="E1233" s="16">
        <f>計算!AP1250-計算!AZ1250</f>
        <v/>
      </c>
      <c r="F1233" s="16">
        <f>計算!AK1250</f>
        <v/>
      </c>
      <c r="G1233" s="16">
        <f>計算!Q1250</f>
        <v/>
      </c>
      <c r="H1233" s="17">
        <f>B1233/550000</f>
        <v/>
      </c>
    </row>
    <row r="1234">
      <c r="A1234" s="16" t="n">
        <v>14310000</v>
      </c>
      <c r="B1234" s="16">
        <f>計算!V1251-計算!AP1251</f>
        <v/>
      </c>
      <c r="C1234" s="16">
        <f>計算!AF1251-計算!AP1251</f>
        <v/>
      </c>
      <c r="D1234" s="16">
        <f>計算!V1251-計算!AF1251</f>
        <v/>
      </c>
      <c r="E1234" s="16">
        <f>計算!AP1251-計算!AZ1251</f>
        <v/>
      </c>
      <c r="F1234" s="16">
        <f>計算!AK1251</f>
        <v/>
      </c>
      <c r="G1234" s="16">
        <f>計算!Q1251</f>
        <v/>
      </c>
      <c r="H1234" s="17">
        <f>B1234/550000</f>
        <v/>
      </c>
    </row>
    <row r="1235">
      <c r="A1235" s="16" t="n">
        <v>14320000</v>
      </c>
      <c r="B1235" s="16">
        <f>計算!V1252-計算!AP1252</f>
        <v/>
      </c>
      <c r="C1235" s="16">
        <f>計算!AF1252-計算!AP1252</f>
        <v/>
      </c>
      <c r="D1235" s="16">
        <f>計算!V1252-計算!AF1252</f>
        <v/>
      </c>
      <c r="E1235" s="16">
        <f>計算!AP1252-計算!AZ1252</f>
        <v/>
      </c>
      <c r="F1235" s="16">
        <f>計算!AK1252</f>
        <v/>
      </c>
      <c r="G1235" s="16">
        <f>計算!Q1252</f>
        <v/>
      </c>
      <c r="H1235" s="17">
        <f>B1235/550000</f>
        <v/>
      </c>
    </row>
    <row r="1236">
      <c r="A1236" s="16" t="n">
        <v>14330000</v>
      </c>
      <c r="B1236" s="16">
        <f>計算!V1253-計算!AP1253</f>
        <v/>
      </c>
      <c r="C1236" s="16">
        <f>計算!AF1253-計算!AP1253</f>
        <v/>
      </c>
      <c r="D1236" s="16">
        <f>計算!V1253-計算!AF1253</f>
        <v/>
      </c>
      <c r="E1236" s="16">
        <f>計算!AP1253-計算!AZ1253</f>
        <v/>
      </c>
      <c r="F1236" s="16">
        <f>計算!AK1253</f>
        <v/>
      </c>
      <c r="G1236" s="16">
        <f>計算!Q1253</f>
        <v/>
      </c>
      <c r="H1236" s="17">
        <f>B1236/550000</f>
        <v/>
      </c>
    </row>
    <row r="1237">
      <c r="A1237" s="16" t="n">
        <v>14340000</v>
      </c>
      <c r="B1237" s="16">
        <f>計算!V1254-計算!AP1254</f>
        <v/>
      </c>
      <c r="C1237" s="16">
        <f>計算!AF1254-計算!AP1254</f>
        <v/>
      </c>
      <c r="D1237" s="16">
        <f>計算!V1254-計算!AF1254</f>
        <v/>
      </c>
      <c r="E1237" s="16">
        <f>計算!AP1254-計算!AZ1254</f>
        <v/>
      </c>
      <c r="F1237" s="16">
        <f>計算!AK1254</f>
        <v/>
      </c>
      <c r="G1237" s="16">
        <f>計算!Q1254</f>
        <v/>
      </c>
      <c r="H1237" s="17">
        <f>B1237/550000</f>
        <v/>
      </c>
    </row>
    <row r="1238">
      <c r="A1238" s="16" t="n">
        <v>14350000</v>
      </c>
      <c r="B1238" s="16">
        <f>計算!V1255-計算!AP1255</f>
        <v/>
      </c>
      <c r="C1238" s="16">
        <f>計算!AF1255-計算!AP1255</f>
        <v/>
      </c>
      <c r="D1238" s="16">
        <f>計算!V1255-計算!AF1255</f>
        <v/>
      </c>
      <c r="E1238" s="16">
        <f>計算!AP1255-計算!AZ1255</f>
        <v/>
      </c>
      <c r="F1238" s="16">
        <f>計算!AK1255</f>
        <v/>
      </c>
      <c r="G1238" s="16">
        <f>計算!Q1255</f>
        <v/>
      </c>
      <c r="H1238" s="17">
        <f>B1238/550000</f>
        <v/>
      </c>
    </row>
    <row r="1239">
      <c r="A1239" s="16" t="n">
        <v>14360000</v>
      </c>
      <c r="B1239" s="16">
        <f>計算!V1256-計算!AP1256</f>
        <v/>
      </c>
      <c r="C1239" s="16">
        <f>計算!AF1256-計算!AP1256</f>
        <v/>
      </c>
      <c r="D1239" s="16">
        <f>計算!V1256-計算!AF1256</f>
        <v/>
      </c>
      <c r="E1239" s="16">
        <f>計算!AP1256-計算!AZ1256</f>
        <v/>
      </c>
      <c r="F1239" s="16">
        <f>計算!AK1256</f>
        <v/>
      </c>
      <c r="G1239" s="16">
        <f>計算!Q1256</f>
        <v/>
      </c>
      <c r="H1239" s="17">
        <f>B1239/550000</f>
        <v/>
      </c>
    </row>
    <row r="1240">
      <c r="A1240" s="16" t="n">
        <v>14370000</v>
      </c>
      <c r="B1240" s="16">
        <f>計算!V1257-計算!AP1257</f>
        <v/>
      </c>
      <c r="C1240" s="16">
        <f>計算!AF1257-計算!AP1257</f>
        <v/>
      </c>
      <c r="D1240" s="16">
        <f>計算!V1257-計算!AF1257</f>
        <v/>
      </c>
      <c r="E1240" s="16">
        <f>計算!AP1257-計算!AZ1257</f>
        <v/>
      </c>
      <c r="F1240" s="16">
        <f>計算!AK1257</f>
        <v/>
      </c>
      <c r="G1240" s="16">
        <f>計算!Q1257</f>
        <v/>
      </c>
      <c r="H1240" s="17">
        <f>B1240/550000</f>
        <v/>
      </c>
    </row>
    <row r="1241">
      <c r="A1241" s="16" t="n">
        <v>14380000</v>
      </c>
      <c r="B1241" s="16">
        <f>計算!V1258-計算!AP1258</f>
        <v/>
      </c>
      <c r="C1241" s="16">
        <f>計算!AF1258-計算!AP1258</f>
        <v/>
      </c>
      <c r="D1241" s="16">
        <f>計算!V1258-計算!AF1258</f>
        <v/>
      </c>
      <c r="E1241" s="16">
        <f>計算!AP1258-計算!AZ1258</f>
        <v/>
      </c>
      <c r="F1241" s="16">
        <f>計算!AK1258</f>
        <v/>
      </c>
      <c r="G1241" s="16">
        <f>計算!Q1258</f>
        <v/>
      </c>
      <c r="H1241" s="17">
        <f>B1241/550000</f>
        <v/>
      </c>
    </row>
    <row r="1242">
      <c r="A1242" s="16" t="n">
        <v>14390000</v>
      </c>
      <c r="B1242" s="16">
        <f>計算!V1259-計算!AP1259</f>
        <v/>
      </c>
      <c r="C1242" s="16">
        <f>計算!AF1259-計算!AP1259</f>
        <v/>
      </c>
      <c r="D1242" s="16">
        <f>計算!V1259-計算!AF1259</f>
        <v/>
      </c>
      <c r="E1242" s="16">
        <f>計算!AP1259-計算!AZ1259</f>
        <v/>
      </c>
      <c r="F1242" s="16">
        <f>計算!AK1259</f>
        <v/>
      </c>
      <c r="G1242" s="16">
        <f>計算!Q1259</f>
        <v/>
      </c>
      <c r="H1242" s="17">
        <f>B1242/550000</f>
        <v/>
      </c>
    </row>
    <row r="1243">
      <c r="A1243" s="16" t="n">
        <v>14400000</v>
      </c>
      <c r="B1243" s="16">
        <f>計算!V1260-計算!AP1260</f>
        <v/>
      </c>
      <c r="C1243" s="16">
        <f>計算!AF1260-計算!AP1260</f>
        <v/>
      </c>
      <c r="D1243" s="16">
        <f>計算!V1260-計算!AF1260</f>
        <v/>
      </c>
      <c r="E1243" s="16">
        <f>計算!AP1260-計算!AZ1260</f>
        <v/>
      </c>
      <c r="F1243" s="16">
        <f>計算!AK1260</f>
        <v/>
      </c>
      <c r="G1243" s="16">
        <f>計算!Q1260</f>
        <v/>
      </c>
      <c r="H1243" s="17">
        <f>B1243/550000</f>
        <v/>
      </c>
    </row>
    <row r="1244">
      <c r="A1244" s="16" t="n">
        <v>14410000</v>
      </c>
      <c r="B1244" s="16">
        <f>計算!V1261-計算!AP1261</f>
        <v/>
      </c>
      <c r="C1244" s="16">
        <f>計算!AF1261-計算!AP1261</f>
        <v/>
      </c>
      <c r="D1244" s="16">
        <f>計算!V1261-計算!AF1261</f>
        <v/>
      </c>
      <c r="E1244" s="16">
        <f>計算!AP1261-計算!AZ1261</f>
        <v/>
      </c>
      <c r="F1244" s="16">
        <f>計算!AK1261</f>
        <v/>
      </c>
      <c r="G1244" s="16">
        <f>計算!Q1261</f>
        <v/>
      </c>
      <c r="H1244" s="17">
        <f>B1244/550000</f>
        <v/>
      </c>
    </row>
    <row r="1245">
      <c r="A1245" s="16" t="n">
        <v>14420000</v>
      </c>
      <c r="B1245" s="16">
        <f>計算!V1262-計算!AP1262</f>
        <v/>
      </c>
      <c r="C1245" s="16">
        <f>計算!AF1262-計算!AP1262</f>
        <v/>
      </c>
      <c r="D1245" s="16">
        <f>計算!V1262-計算!AF1262</f>
        <v/>
      </c>
      <c r="E1245" s="16">
        <f>計算!AP1262-計算!AZ1262</f>
        <v/>
      </c>
      <c r="F1245" s="16">
        <f>計算!AK1262</f>
        <v/>
      </c>
      <c r="G1245" s="16">
        <f>計算!Q1262</f>
        <v/>
      </c>
      <c r="H1245" s="17">
        <f>B1245/550000</f>
        <v/>
      </c>
    </row>
    <row r="1246">
      <c r="A1246" s="16" t="n">
        <v>14430000</v>
      </c>
      <c r="B1246" s="16">
        <f>計算!V1263-計算!AP1263</f>
        <v/>
      </c>
      <c r="C1246" s="16">
        <f>計算!AF1263-計算!AP1263</f>
        <v/>
      </c>
      <c r="D1246" s="16">
        <f>計算!V1263-計算!AF1263</f>
        <v/>
      </c>
      <c r="E1246" s="16">
        <f>計算!AP1263-計算!AZ1263</f>
        <v/>
      </c>
      <c r="F1246" s="16">
        <f>計算!AK1263</f>
        <v/>
      </c>
      <c r="G1246" s="16">
        <f>計算!Q1263</f>
        <v/>
      </c>
      <c r="H1246" s="17">
        <f>B1246/550000</f>
        <v/>
      </c>
    </row>
    <row r="1247">
      <c r="A1247" s="16" t="n">
        <v>14440000</v>
      </c>
      <c r="B1247" s="16">
        <f>計算!V1264-計算!AP1264</f>
        <v/>
      </c>
      <c r="C1247" s="16">
        <f>計算!AF1264-計算!AP1264</f>
        <v/>
      </c>
      <c r="D1247" s="16">
        <f>計算!V1264-計算!AF1264</f>
        <v/>
      </c>
      <c r="E1247" s="16">
        <f>計算!AP1264-計算!AZ1264</f>
        <v/>
      </c>
      <c r="F1247" s="16">
        <f>計算!AK1264</f>
        <v/>
      </c>
      <c r="G1247" s="16">
        <f>計算!Q1264</f>
        <v/>
      </c>
      <c r="H1247" s="17">
        <f>B1247/550000</f>
        <v/>
      </c>
    </row>
    <row r="1248">
      <c r="A1248" s="16" t="n">
        <v>14450000</v>
      </c>
      <c r="B1248" s="16">
        <f>計算!V1265-計算!AP1265</f>
        <v/>
      </c>
      <c r="C1248" s="16">
        <f>計算!AF1265-計算!AP1265</f>
        <v/>
      </c>
      <c r="D1248" s="16">
        <f>計算!V1265-計算!AF1265</f>
        <v/>
      </c>
      <c r="E1248" s="16">
        <f>計算!AP1265-計算!AZ1265</f>
        <v/>
      </c>
      <c r="F1248" s="16">
        <f>計算!AK1265</f>
        <v/>
      </c>
      <c r="G1248" s="16">
        <f>計算!Q1265</f>
        <v/>
      </c>
      <c r="H1248" s="17">
        <f>B1248/550000</f>
        <v/>
      </c>
    </row>
    <row r="1249">
      <c r="A1249" s="16" t="n">
        <v>14460000</v>
      </c>
      <c r="B1249" s="16">
        <f>計算!V1266-計算!AP1266</f>
        <v/>
      </c>
      <c r="C1249" s="16">
        <f>計算!AF1266-計算!AP1266</f>
        <v/>
      </c>
      <c r="D1249" s="16">
        <f>計算!V1266-計算!AF1266</f>
        <v/>
      </c>
      <c r="E1249" s="16">
        <f>計算!AP1266-計算!AZ1266</f>
        <v/>
      </c>
      <c r="F1249" s="16">
        <f>計算!AK1266</f>
        <v/>
      </c>
      <c r="G1249" s="16">
        <f>計算!Q1266</f>
        <v/>
      </c>
      <c r="H1249" s="17">
        <f>B1249/550000</f>
        <v/>
      </c>
    </row>
    <row r="1250">
      <c r="A1250" s="16" t="n">
        <v>14470000</v>
      </c>
      <c r="B1250" s="16">
        <f>計算!V1267-計算!AP1267</f>
        <v/>
      </c>
      <c r="C1250" s="16">
        <f>計算!AF1267-計算!AP1267</f>
        <v/>
      </c>
      <c r="D1250" s="16">
        <f>計算!V1267-計算!AF1267</f>
        <v/>
      </c>
      <c r="E1250" s="16">
        <f>計算!AP1267-計算!AZ1267</f>
        <v/>
      </c>
      <c r="F1250" s="16">
        <f>計算!AK1267</f>
        <v/>
      </c>
      <c r="G1250" s="16">
        <f>計算!Q1267</f>
        <v/>
      </c>
      <c r="H1250" s="17">
        <f>B1250/550000</f>
        <v/>
      </c>
    </row>
    <row r="1251">
      <c r="A1251" s="16" t="n">
        <v>14480000</v>
      </c>
      <c r="B1251" s="16">
        <f>計算!V1268-計算!AP1268</f>
        <v/>
      </c>
      <c r="C1251" s="16">
        <f>計算!AF1268-計算!AP1268</f>
        <v/>
      </c>
      <c r="D1251" s="16">
        <f>計算!V1268-計算!AF1268</f>
        <v/>
      </c>
      <c r="E1251" s="16">
        <f>計算!AP1268-計算!AZ1268</f>
        <v/>
      </c>
      <c r="F1251" s="16">
        <f>計算!AK1268</f>
        <v/>
      </c>
      <c r="G1251" s="16">
        <f>計算!Q1268</f>
        <v/>
      </c>
      <c r="H1251" s="17">
        <f>B1251/550000</f>
        <v/>
      </c>
    </row>
    <row r="1252">
      <c r="A1252" s="16" t="n">
        <v>14490000</v>
      </c>
      <c r="B1252" s="16">
        <f>計算!V1269-計算!AP1269</f>
        <v/>
      </c>
      <c r="C1252" s="16">
        <f>計算!AF1269-計算!AP1269</f>
        <v/>
      </c>
      <c r="D1252" s="16">
        <f>計算!V1269-計算!AF1269</f>
        <v/>
      </c>
      <c r="E1252" s="16">
        <f>計算!AP1269-計算!AZ1269</f>
        <v/>
      </c>
      <c r="F1252" s="16">
        <f>計算!AK1269</f>
        <v/>
      </c>
      <c r="G1252" s="16">
        <f>計算!Q1269</f>
        <v/>
      </c>
      <c r="H1252" s="17">
        <f>B1252/550000</f>
        <v/>
      </c>
    </row>
    <row r="1253">
      <c r="A1253" s="16" t="n">
        <v>14500000</v>
      </c>
      <c r="B1253" s="16">
        <f>計算!V1270-計算!AP1270</f>
        <v/>
      </c>
      <c r="C1253" s="16">
        <f>計算!AF1270-計算!AP1270</f>
        <v/>
      </c>
      <c r="D1253" s="16">
        <f>計算!V1270-計算!AF1270</f>
        <v/>
      </c>
      <c r="E1253" s="16">
        <f>計算!AP1270-計算!AZ1270</f>
        <v/>
      </c>
      <c r="F1253" s="16">
        <f>計算!AK1270</f>
        <v/>
      </c>
      <c r="G1253" s="16">
        <f>計算!Q1270</f>
        <v/>
      </c>
      <c r="H1253" s="17">
        <f>B1253/550000</f>
        <v/>
      </c>
    </row>
    <row r="1254">
      <c r="A1254" s="16" t="n">
        <v>14510000</v>
      </c>
      <c r="B1254" s="16">
        <f>計算!V1271-計算!AP1271</f>
        <v/>
      </c>
      <c r="C1254" s="16">
        <f>計算!AF1271-計算!AP1271</f>
        <v/>
      </c>
      <c r="D1254" s="16">
        <f>計算!V1271-計算!AF1271</f>
        <v/>
      </c>
      <c r="E1254" s="16">
        <f>計算!AP1271-計算!AZ1271</f>
        <v/>
      </c>
      <c r="F1254" s="16">
        <f>計算!AK1271</f>
        <v/>
      </c>
      <c r="G1254" s="16">
        <f>計算!Q1271</f>
        <v/>
      </c>
      <c r="H1254" s="17">
        <f>B1254/550000</f>
        <v/>
      </c>
    </row>
    <row r="1255">
      <c r="A1255" s="16" t="n">
        <v>14520000</v>
      </c>
      <c r="B1255" s="16">
        <f>計算!V1272-計算!AP1272</f>
        <v/>
      </c>
      <c r="C1255" s="16">
        <f>計算!AF1272-計算!AP1272</f>
        <v/>
      </c>
      <c r="D1255" s="16">
        <f>計算!V1272-計算!AF1272</f>
        <v/>
      </c>
      <c r="E1255" s="16">
        <f>計算!AP1272-計算!AZ1272</f>
        <v/>
      </c>
      <c r="F1255" s="16">
        <f>計算!AK1272</f>
        <v/>
      </c>
      <c r="G1255" s="16">
        <f>計算!Q1272</f>
        <v/>
      </c>
      <c r="H1255" s="17">
        <f>B1255/550000</f>
        <v/>
      </c>
    </row>
    <row r="1256">
      <c r="A1256" s="16" t="n">
        <v>14530000</v>
      </c>
      <c r="B1256" s="16">
        <f>計算!V1273-計算!AP1273</f>
        <v/>
      </c>
      <c r="C1256" s="16">
        <f>計算!AF1273-計算!AP1273</f>
        <v/>
      </c>
      <c r="D1256" s="16">
        <f>計算!V1273-計算!AF1273</f>
        <v/>
      </c>
      <c r="E1256" s="16">
        <f>計算!AP1273-計算!AZ1273</f>
        <v/>
      </c>
      <c r="F1256" s="16">
        <f>計算!AK1273</f>
        <v/>
      </c>
      <c r="G1256" s="16">
        <f>計算!Q1273</f>
        <v/>
      </c>
      <c r="H1256" s="17">
        <f>B1256/550000</f>
        <v/>
      </c>
    </row>
    <row r="1257">
      <c r="A1257" s="16" t="n">
        <v>14540000</v>
      </c>
      <c r="B1257" s="16">
        <f>計算!V1274-計算!AP1274</f>
        <v/>
      </c>
      <c r="C1257" s="16">
        <f>計算!AF1274-計算!AP1274</f>
        <v/>
      </c>
      <c r="D1257" s="16">
        <f>計算!V1274-計算!AF1274</f>
        <v/>
      </c>
      <c r="E1257" s="16">
        <f>計算!AP1274-計算!AZ1274</f>
        <v/>
      </c>
      <c r="F1257" s="16">
        <f>計算!AK1274</f>
        <v/>
      </c>
      <c r="G1257" s="16">
        <f>計算!Q1274</f>
        <v/>
      </c>
      <c r="H1257" s="17">
        <f>B1257/550000</f>
        <v/>
      </c>
    </row>
    <row r="1258">
      <c r="A1258" s="16" t="n">
        <v>14550000</v>
      </c>
      <c r="B1258" s="16">
        <f>計算!V1275-計算!AP1275</f>
        <v/>
      </c>
      <c r="C1258" s="16">
        <f>計算!AF1275-計算!AP1275</f>
        <v/>
      </c>
      <c r="D1258" s="16">
        <f>計算!V1275-計算!AF1275</f>
        <v/>
      </c>
      <c r="E1258" s="16">
        <f>計算!AP1275-計算!AZ1275</f>
        <v/>
      </c>
      <c r="F1258" s="16">
        <f>計算!AK1275</f>
        <v/>
      </c>
      <c r="G1258" s="16">
        <f>計算!Q1275</f>
        <v/>
      </c>
      <c r="H1258" s="17">
        <f>B1258/550000</f>
        <v/>
      </c>
    </row>
    <row r="1259">
      <c r="A1259" s="16" t="n">
        <v>14560000</v>
      </c>
      <c r="B1259" s="16">
        <f>計算!V1276-計算!AP1276</f>
        <v/>
      </c>
      <c r="C1259" s="16">
        <f>計算!AF1276-計算!AP1276</f>
        <v/>
      </c>
      <c r="D1259" s="16">
        <f>計算!V1276-計算!AF1276</f>
        <v/>
      </c>
      <c r="E1259" s="16">
        <f>計算!AP1276-計算!AZ1276</f>
        <v/>
      </c>
      <c r="F1259" s="16">
        <f>計算!AK1276</f>
        <v/>
      </c>
      <c r="G1259" s="16">
        <f>計算!Q1276</f>
        <v/>
      </c>
      <c r="H1259" s="17">
        <f>B1259/550000</f>
        <v/>
      </c>
    </row>
    <row r="1260">
      <c r="A1260" s="16" t="n">
        <v>14570000</v>
      </c>
      <c r="B1260" s="16">
        <f>計算!V1277-計算!AP1277</f>
        <v/>
      </c>
      <c r="C1260" s="16">
        <f>計算!AF1277-計算!AP1277</f>
        <v/>
      </c>
      <c r="D1260" s="16">
        <f>計算!V1277-計算!AF1277</f>
        <v/>
      </c>
      <c r="E1260" s="16">
        <f>計算!AP1277-計算!AZ1277</f>
        <v/>
      </c>
      <c r="F1260" s="16">
        <f>計算!AK1277</f>
        <v/>
      </c>
      <c r="G1260" s="16">
        <f>計算!Q1277</f>
        <v/>
      </c>
      <c r="H1260" s="17">
        <f>B1260/550000</f>
        <v/>
      </c>
    </row>
    <row r="1261">
      <c r="A1261" s="16" t="n">
        <v>14580000</v>
      </c>
      <c r="B1261" s="16">
        <f>計算!V1278-計算!AP1278</f>
        <v/>
      </c>
      <c r="C1261" s="16">
        <f>計算!AF1278-計算!AP1278</f>
        <v/>
      </c>
      <c r="D1261" s="16">
        <f>計算!V1278-計算!AF1278</f>
        <v/>
      </c>
      <c r="E1261" s="16">
        <f>計算!AP1278-計算!AZ1278</f>
        <v/>
      </c>
      <c r="F1261" s="16">
        <f>計算!AK1278</f>
        <v/>
      </c>
      <c r="G1261" s="16">
        <f>計算!Q1278</f>
        <v/>
      </c>
      <c r="H1261" s="17">
        <f>B1261/550000</f>
        <v/>
      </c>
    </row>
    <row r="1262">
      <c r="A1262" s="16" t="n">
        <v>14590000</v>
      </c>
      <c r="B1262" s="16">
        <f>計算!V1279-計算!AP1279</f>
        <v/>
      </c>
      <c r="C1262" s="16">
        <f>計算!AF1279-計算!AP1279</f>
        <v/>
      </c>
      <c r="D1262" s="16">
        <f>計算!V1279-計算!AF1279</f>
        <v/>
      </c>
      <c r="E1262" s="16">
        <f>計算!AP1279-計算!AZ1279</f>
        <v/>
      </c>
      <c r="F1262" s="16">
        <f>計算!AK1279</f>
        <v/>
      </c>
      <c r="G1262" s="16">
        <f>計算!Q1279</f>
        <v/>
      </c>
      <c r="H1262" s="17">
        <f>B1262/550000</f>
        <v/>
      </c>
    </row>
    <row r="1263">
      <c r="A1263" s="16" t="n">
        <v>14600000</v>
      </c>
      <c r="B1263" s="16">
        <f>計算!V1280-計算!AP1280</f>
        <v/>
      </c>
      <c r="C1263" s="16">
        <f>計算!AF1280-計算!AP1280</f>
        <v/>
      </c>
      <c r="D1263" s="16">
        <f>計算!V1280-計算!AF1280</f>
        <v/>
      </c>
      <c r="E1263" s="16">
        <f>計算!AP1280-計算!AZ1280</f>
        <v/>
      </c>
      <c r="F1263" s="16">
        <f>計算!AK1280</f>
        <v/>
      </c>
      <c r="G1263" s="16">
        <f>計算!Q1280</f>
        <v/>
      </c>
      <c r="H1263" s="17">
        <f>B1263/550000</f>
        <v/>
      </c>
    </row>
    <row r="1264">
      <c r="A1264" s="16" t="n">
        <v>14610000</v>
      </c>
      <c r="B1264" s="16">
        <f>計算!V1281-計算!AP1281</f>
        <v/>
      </c>
      <c r="C1264" s="16">
        <f>計算!AF1281-計算!AP1281</f>
        <v/>
      </c>
      <c r="D1264" s="16">
        <f>計算!V1281-計算!AF1281</f>
        <v/>
      </c>
      <c r="E1264" s="16">
        <f>計算!AP1281-計算!AZ1281</f>
        <v/>
      </c>
      <c r="F1264" s="16">
        <f>計算!AK1281</f>
        <v/>
      </c>
      <c r="G1264" s="16">
        <f>計算!Q1281</f>
        <v/>
      </c>
      <c r="H1264" s="17">
        <f>B1264/550000</f>
        <v/>
      </c>
    </row>
    <row r="1265">
      <c r="A1265" s="16" t="n">
        <v>14620000</v>
      </c>
      <c r="B1265" s="16">
        <f>計算!V1282-計算!AP1282</f>
        <v/>
      </c>
      <c r="C1265" s="16">
        <f>計算!AF1282-計算!AP1282</f>
        <v/>
      </c>
      <c r="D1265" s="16">
        <f>計算!V1282-計算!AF1282</f>
        <v/>
      </c>
      <c r="E1265" s="16">
        <f>計算!AP1282-計算!AZ1282</f>
        <v/>
      </c>
      <c r="F1265" s="16">
        <f>計算!AK1282</f>
        <v/>
      </c>
      <c r="G1265" s="16">
        <f>計算!Q1282</f>
        <v/>
      </c>
      <c r="H1265" s="17">
        <f>B1265/550000</f>
        <v/>
      </c>
    </row>
    <row r="1266">
      <c r="A1266" s="16" t="n">
        <v>14630000</v>
      </c>
      <c r="B1266" s="16">
        <f>計算!V1283-計算!AP1283</f>
        <v/>
      </c>
      <c r="C1266" s="16">
        <f>計算!AF1283-計算!AP1283</f>
        <v/>
      </c>
      <c r="D1266" s="16">
        <f>計算!V1283-計算!AF1283</f>
        <v/>
      </c>
      <c r="E1266" s="16">
        <f>計算!AP1283-計算!AZ1283</f>
        <v/>
      </c>
      <c r="F1266" s="16">
        <f>計算!AK1283</f>
        <v/>
      </c>
      <c r="G1266" s="16">
        <f>計算!Q1283</f>
        <v/>
      </c>
      <c r="H1266" s="17">
        <f>B1266/550000</f>
        <v/>
      </c>
    </row>
    <row r="1267">
      <c r="A1267" s="16" t="n">
        <v>14640000</v>
      </c>
      <c r="B1267" s="16">
        <f>計算!V1284-計算!AP1284</f>
        <v/>
      </c>
      <c r="C1267" s="16">
        <f>計算!AF1284-計算!AP1284</f>
        <v/>
      </c>
      <c r="D1267" s="16">
        <f>計算!V1284-計算!AF1284</f>
        <v/>
      </c>
      <c r="E1267" s="16">
        <f>計算!AP1284-計算!AZ1284</f>
        <v/>
      </c>
      <c r="F1267" s="16">
        <f>計算!AK1284</f>
        <v/>
      </c>
      <c r="G1267" s="16">
        <f>計算!Q1284</f>
        <v/>
      </c>
      <c r="H1267" s="17">
        <f>B1267/550000</f>
        <v/>
      </c>
    </row>
    <row r="1268">
      <c r="A1268" s="16" t="n">
        <v>14650000</v>
      </c>
      <c r="B1268" s="16">
        <f>計算!V1285-計算!AP1285</f>
        <v/>
      </c>
      <c r="C1268" s="16">
        <f>計算!AF1285-計算!AP1285</f>
        <v/>
      </c>
      <c r="D1268" s="16">
        <f>計算!V1285-計算!AF1285</f>
        <v/>
      </c>
      <c r="E1268" s="16">
        <f>計算!AP1285-計算!AZ1285</f>
        <v/>
      </c>
      <c r="F1268" s="16">
        <f>計算!AK1285</f>
        <v/>
      </c>
      <c r="G1268" s="16">
        <f>計算!Q1285</f>
        <v/>
      </c>
      <c r="H1268" s="17">
        <f>B1268/550000</f>
        <v/>
      </c>
    </row>
    <row r="1269">
      <c r="A1269" s="16" t="n">
        <v>14660000</v>
      </c>
      <c r="B1269" s="16">
        <f>計算!V1286-計算!AP1286</f>
        <v/>
      </c>
      <c r="C1269" s="16">
        <f>計算!AF1286-計算!AP1286</f>
        <v/>
      </c>
      <c r="D1269" s="16">
        <f>計算!V1286-計算!AF1286</f>
        <v/>
      </c>
      <c r="E1269" s="16">
        <f>計算!AP1286-計算!AZ1286</f>
        <v/>
      </c>
      <c r="F1269" s="16">
        <f>計算!AK1286</f>
        <v/>
      </c>
      <c r="G1269" s="16">
        <f>計算!Q1286</f>
        <v/>
      </c>
      <c r="H1269" s="17">
        <f>B1269/550000</f>
        <v/>
      </c>
    </row>
    <row r="1270">
      <c r="A1270" s="16" t="n">
        <v>14670000</v>
      </c>
      <c r="B1270" s="16">
        <f>計算!V1287-計算!AP1287</f>
        <v/>
      </c>
      <c r="C1270" s="16">
        <f>計算!AF1287-計算!AP1287</f>
        <v/>
      </c>
      <c r="D1270" s="16">
        <f>計算!V1287-計算!AF1287</f>
        <v/>
      </c>
      <c r="E1270" s="16">
        <f>計算!AP1287-計算!AZ1287</f>
        <v/>
      </c>
      <c r="F1270" s="16">
        <f>計算!AK1287</f>
        <v/>
      </c>
      <c r="G1270" s="16">
        <f>計算!Q1287</f>
        <v/>
      </c>
      <c r="H1270" s="17">
        <f>B1270/550000</f>
        <v/>
      </c>
    </row>
    <row r="1271">
      <c r="A1271" s="16" t="n">
        <v>14680000</v>
      </c>
      <c r="B1271" s="16">
        <f>計算!V1288-計算!AP1288</f>
        <v/>
      </c>
      <c r="C1271" s="16">
        <f>計算!AF1288-計算!AP1288</f>
        <v/>
      </c>
      <c r="D1271" s="16">
        <f>計算!V1288-計算!AF1288</f>
        <v/>
      </c>
      <c r="E1271" s="16">
        <f>計算!AP1288-計算!AZ1288</f>
        <v/>
      </c>
      <c r="F1271" s="16">
        <f>計算!AK1288</f>
        <v/>
      </c>
      <c r="G1271" s="16">
        <f>計算!Q1288</f>
        <v/>
      </c>
      <c r="H1271" s="17">
        <f>B1271/550000</f>
        <v/>
      </c>
    </row>
    <row r="1272">
      <c r="A1272" s="16" t="n">
        <v>14690000</v>
      </c>
      <c r="B1272" s="16">
        <f>計算!V1289-計算!AP1289</f>
        <v/>
      </c>
      <c r="C1272" s="16">
        <f>計算!AF1289-計算!AP1289</f>
        <v/>
      </c>
      <c r="D1272" s="16">
        <f>計算!V1289-計算!AF1289</f>
        <v/>
      </c>
      <c r="E1272" s="16">
        <f>計算!AP1289-計算!AZ1289</f>
        <v/>
      </c>
      <c r="F1272" s="16">
        <f>計算!AK1289</f>
        <v/>
      </c>
      <c r="G1272" s="16">
        <f>計算!Q1289</f>
        <v/>
      </c>
      <c r="H1272" s="17">
        <f>B1272/550000</f>
        <v/>
      </c>
    </row>
    <row r="1273">
      <c r="A1273" s="16" t="n">
        <v>14700000</v>
      </c>
      <c r="B1273" s="16">
        <f>計算!V1290-計算!AP1290</f>
        <v/>
      </c>
      <c r="C1273" s="16">
        <f>計算!AF1290-計算!AP1290</f>
        <v/>
      </c>
      <c r="D1273" s="16">
        <f>計算!V1290-計算!AF1290</f>
        <v/>
      </c>
      <c r="E1273" s="16">
        <f>計算!AP1290-計算!AZ1290</f>
        <v/>
      </c>
      <c r="F1273" s="16">
        <f>計算!AK1290</f>
        <v/>
      </c>
      <c r="G1273" s="16">
        <f>計算!Q1290</f>
        <v/>
      </c>
      <c r="H1273" s="17">
        <f>B1273/550000</f>
        <v/>
      </c>
    </row>
    <row r="1274">
      <c r="A1274" s="16" t="n">
        <v>14710000</v>
      </c>
      <c r="B1274" s="16">
        <f>計算!V1291-計算!AP1291</f>
        <v/>
      </c>
      <c r="C1274" s="16">
        <f>計算!AF1291-計算!AP1291</f>
        <v/>
      </c>
      <c r="D1274" s="16">
        <f>計算!V1291-計算!AF1291</f>
        <v/>
      </c>
      <c r="E1274" s="16">
        <f>計算!AP1291-計算!AZ1291</f>
        <v/>
      </c>
      <c r="F1274" s="16">
        <f>計算!AK1291</f>
        <v/>
      </c>
      <c r="G1274" s="16">
        <f>計算!Q1291</f>
        <v/>
      </c>
      <c r="H1274" s="17">
        <f>B1274/550000</f>
        <v/>
      </c>
    </row>
    <row r="1275">
      <c r="A1275" s="16" t="n">
        <v>14720000</v>
      </c>
      <c r="B1275" s="16">
        <f>計算!V1292-計算!AP1292</f>
        <v/>
      </c>
      <c r="C1275" s="16">
        <f>計算!AF1292-計算!AP1292</f>
        <v/>
      </c>
      <c r="D1275" s="16">
        <f>計算!V1292-計算!AF1292</f>
        <v/>
      </c>
      <c r="E1275" s="16">
        <f>計算!AP1292-計算!AZ1292</f>
        <v/>
      </c>
      <c r="F1275" s="16">
        <f>計算!AK1292</f>
        <v/>
      </c>
      <c r="G1275" s="16">
        <f>計算!Q1292</f>
        <v/>
      </c>
      <c r="H1275" s="17">
        <f>B1275/550000</f>
        <v/>
      </c>
    </row>
    <row r="1276">
      <c r="A1276" s="16" t="n">
        <v>14730000</v>
      </c>
      <c r="B1276" s="16">
        <f>計算!V1293-計算!AP1293</f>
        <v/>
      </c>
      <c r="C1276" s="16">
        <f>計算!AF1293-計算!AP1293</f>
        <v/>
      </c>
      <c r="D1276" s="16">
        <f>計算!V1293-計算!AF1293</f>
        <v/>
      </c>
      <c r="E1276" s="16">
        <f>計算!AP1293-計算!AZ1293</f>
        <v/>
      </c>
      <c r="F1276" s="16">
        <f>計算!AK1293</f>
        <v/>
      </c>
      <c r="G1276" s="16">
        <f>計算!Q1293</f>
        <v/>
      </c>
      <c r="H1276" s="17">
        <f>B1276/550000</f>
        <v/>
      </c>
    </row>
    <row r="1277">
      <c r="A1277" s="16" t="n">
        <v>14740000</v>
      </c>
      <c r="B1277" s="16">
        <f>計算!V1294-計算!AP1294</f>
        <v/>
      </c>
      <c r="C1277" s="16">
        <f>計算!AF1294-計算!AP1294</f>
        <v/>
      </c>
      <c r="D1277" s="16">
        <f>計算!V1294-計算!AF1294</f>
        <v/>
      </c>
      <c r="E1277" s="16">
        <f>計算!AP1294-計算!AZ1294</f>
        <v/>
      </c>
      <c r="F1277" s="16">
        <f>計算!AK1294</f>
        <v/>
      </c>
      <c r="G1277" s="16">
        <f>計算!Q1294</f>
        <v/>
      </c>
      <c r="H1277" s="17">
        <f>B1277/550000</f>
        <v/>
      </c>
    </row>
    <row r="1278">
      <c r="A1278" s="16" t="n">
        <v>14750000</v>
      </c>
      <c r="B1278" s="16">
        <f>計算!V1295-計算!AP1295</f>
        <v/>
      </c>
      <c r="C1278" s="16">
        <f>計算!AF1295-計算!AP1295</f>
        <v/>
      </c>
      <c r="D1278" s="16">
        <f>計算!V1295-計算!AF1295</f>
        <v/>
      </c>
      <c r="E1278" s="16">
        <f>計算!AP1295-計算!AZ1295</f>
        <v/>
      </c>
      <c r="F1278" s="16">
        <f>計算!AK1295</f>
        <v/>
      </c>
      <c r="G1278" s="16">
        <f>計算!Q1295</f>
        <v/>
      </c>
      <c r="H1278" s="17">
        <f>B1278/550000</f>
        <v/>
      </c>
    </row>
    <row r="1279">
      <c r="A1279" s="16" t="n">
        <v>14760000</v>
      </c>
      <c r="B1279" s="16">
        <f>計算!V1296-計算!AP1296</f>
        <v/>
      </c>
      <c r="C1279" s="16">
        <f>計算!AF1296-計算!AP1296</f>
        <v/>
      </c>
      <c r="D1279" s="16">
        <f>計算!V1296-計算!AF1296</f>
        <v/>
      </c>
      <c r="E1279" s="16">
        <f>計算!AP1296-計算!AZ1296</f>
        <v/>
      </c>
      <c r="F1279" s="16">
        <f>計算!AK1296</f>
        <v/>
      </c>
      <c r="G1279" s="16">
        <f>計算!Q1296</f>
        <v/>
      </c>
      <c r="H1279" s="17">
        <f>B1279/550000</f>
        <v/>
      </c>
    </row>
    <row r="1280">
      <c r="A1280" s="16" t="n">
        <v>14770000</v>
      </c>
      <c r="B1280" s="16">
        <f>計算!V1297-計算!AP1297</f>
        <v/>
      </c>
      <c r="C1280" s="16">
        <f>計算!AF1297-計算!AP1297</f>
        <v/>
      </c>
      <c r="D1280" s="16">
        <f>計算!V1297-計算!AF1297</f>
        <v/>
      </c>
      <c r="E1280" s="16">
        <f>計算!AP1297-計算!AZ1297</f>
        <v/>
      </c>
      <c r="F1280" s="16">
        <f>計算!AK1297</f>
        <v/>
      </c>
      <c r="G1280" s="16">
        <f>計算!Q1297</f>
        <v/>
      </c>
      <c r="H1280" s="17">
        <f>B1280/550000</f>
        <v/>
      </c>
    </row>
    <row r="1281">
      <c r="A1281" s="16" t="n">
        <v>14780000</v>
      </c>
      <c r="B1281" s="16">
        <f>計算!V1298-計算!AP1298</f>
        <v/>
      </c>
      <c r="C1281" s="16">
        <f>計算!AF1298-計算!AP1298</f>
        <v/>
      </c>
      <c r="D1281" s="16">
        <f>計算!V1298-計算!AF1298</f>
        <v/>
      </c>
      <c r="E1281" s="16">
        <f>計算!AP1298-計算!AZ1298</f>
        <v/>
      </c>
      <c r="F1281" s="16">
        <f>計算!AK1298</f>
        <v/>
      </c>
      <c r="G1281" s="16">
        <f>計算!Q1298</f>
        <v/>
      </c>
      <c r="H1281" s="17">
        <f>B1281/550000</f>
        <v/>
      </c>
    </row>
    <row r="1282">
      <c r="A1282" s="16" t="n">
        <v>14790000</v>
      </c>
      <c r="B1282" s="16">
        <f>計算!V1299-計算!AP1299</f>
        <v/>
      </c>
      <c r="C1282" s="16">
        <f>計算!AF1299-計算!AP1299</f>
        <v/>
      </c>
      <c r="D1282" s="16">
        <f>計算!V1299-計算!AF1299</f>
        <v/>
      </c>
      <c r="E1282" s="16">
        <f>計算!AP1299-計算!AZ1299</f>
        <v/>
      </c>
      <c r="F1282" s="16">
        <f>計算!AK1299</f>
        <v/>
      </c>
      <c r="G1282" s="16">
        <f>計算!Q1299</f>
        <v/>
      </c>
      <c r="H1282" s="17">
        <f>B1282/550000</f>
        <v/>
      </c>
    </row>
    <row r="1283">
      <c r="A1283" s="16" t="n">
        <v>14800000</v>
      </c>
      <c r="B1283" s="16">
        <f>計算!V1300-計算!AP1300</f>
        <v/>
      </c>
      <c r="C1283" s="16">
        <f>計算!AF1300-計算!AP1300</f>
        <v/>
      </c>
      <c r="D1283" s="16">
        <f>計算!V1300-計算!AF1300</f>
        <v/>
      </c>
      <c r="E1283" s="16">
        <f>計算!AP1300-計算!AZ1300</f>
        <v/>
      </c>
      <c r="F1283" s="16">
        <f>計算!AK1300</f>
        <v/>
      </c>
      <c r="G1283" s="16">
        <f>計算!Q1300</f>
        <v/>
      </c>
      <c r="H1283" s="17">
        <f>B1283/550000</f>
        <v/>
      </c>
    </row>
    <row r="1284">
      <c r="A1284" s="16" t="n">
        <v>14810000</v>
      </c>
      <c r="B1284" s="16">
        <f>計算!V1301-計算!AP1301</f>
        <v/>
      </c>
      <c r="C1284" s="16">
        <f>計算!AF1301-計算!AP1301</f>
        <v/>
      </c>
      <c r="D1284" s="16">
        <f>計算!V1301-計算!AF1301</f>
        <v/>
      </c>
      <c r="E1284" s="16">
        <f>計算!AP1301-計算!AZ1301</f>
        <v/>
      </c>
      <c r="F1284" s="16">
        <f>計算!AK1301</f>
        <v/>
      </c>
      <c r="G1284" s="16">
        <f>計算!Q1301</f>
        <v/>
      </c>
      <c r="H1284" s="17">
        <f>B1284/550000</f>
        <v/>
      </c>
    </row>
    <row r="1285">
      <c r="A1285" s="16" t="n">
        <v>14820000</v>
      </c>
      <c r="B1285" s="16">
        <f>計算!V1302-計算!AP1302</f>
        <v/>
      </c>
      <c r="C1285" s="16">
        <f>計算!AF1302-計算!AP1302</f>
        <v/>
      </c>
      <c r="D1285" s="16">
        <f>計算!V1302-計算!AF1302</f>
        <v/>
      </c>
      <c r="E1285" s="16">
        <f>計算!AP1302-計算!AZ1302</f>
        <v/>
      </c>
      <c r="F1285" s="16">
        <f>計算!AK1302</f>
        <v/>
      </c>
      <c r="G1285" s="16">
        <f>計算!Q1302</f>
        <v/>
      </c>
      <c r="H1285" s="17">
        <f>B1285/550000</f>
        <v/>
      </c>
    </row>
    <row r="1286">
      <c r="A1286" s="16" t="n">
        <v>14830000</v>
      </c>
      <c r="B1286" s="16">
        <f>計算!V1303-計算!AP1303</f>
        <v/>
      </c>
      <c r="C1286" s="16">
        <f>計算!AF1303-計算!AP1303</f>
        <v/>
      </c>
      <c r="D1286" s="16">
        <f>計算!V1303-計算!AF1303</f>
        <v/>
      </c>
      <c r="E1286" s="16">
        <f>計算!AP1303-計算!AZ1303</f>
        <v/>
      </c>
      <c r="F1286" s="16">
        <f>計算!AK1303</f>
        <v/>
      </c>
      <c r="G1286" s="16">
        <f>計算!Q1303</f>
        <v/>
      </c>
      <c r="H1286" s="17">
        <f>B1286/550000</f>
        <v/>
      </c>
    </row>
    <row r="1287">
      <c r="A1287" s="16" t="n">
        <v>14840000</v>
      </c>
      <c r="B1287" s="16">
        <f>計算!V1304-計算!AP1304</f>
        <v/>
      </c>
      <c r="C1287" s="16">
        <f>計算!AF1304-計算!AP1304</f>
        <v/>
      </c>
      <c r="D1287" s="16">
        <f>計算!V1304-計算!AF1304</f>
        <v/>
      </c>
      <c r="E1287" s="16">
        <f>計算!AP1304-計算!AZ1304</f>
        <v/>
      </c>
      <c r="F1287" s="16">
        <f>計算!AK1304</f>
        <v/>
      </c>
      <c r="G1287" s="16">
        <f>計算!Q1304</f>
        <v/>
      </c>
      <c r="H1287" s="17">
        <f>B1287/550000</f>
        <v/>
      </c>
    </row>
    <row r="1288">
      <c r="A1288" s="16" t="n">
        <v>14850000</v>
      </c>
      <c r="B1288" s="16">
        <f>計算!V1305-計算!AP1305</f>
        <v/>
      </c>
      <c r="C1288" s="16">
        <f>計算!AF1305-計算!AP1305</f>
        <v/>
      </c>
      <c r="D1288" s="16">
        <f>計算!V1305-計算!AF1305</f>
        <v/>
      </c>
      <c r="E1288" s="16">
        <f>計算!AP1305-計算!AZ1305</f>
        <v/>
      </c>
      <c r="F1288" s="16">
        <f>計算!AK1305</f>
        <v/>
      </c>
      <c r="G1288" s="16">
        <f>計算!Q1305</f>
        <v/>
      </c>
      <c r="H1288" s="17">
        <f>B1288/550000</f>
        <v/>
      </c>
    </row>
    <row r="1289">
      <c r="A1289" s="16" t="n">
        <v>14860000</v>
      </c>
      <c r="B1289" s="16">
        <f>計算!V1306-計算!AP1306</f>
        <v/>
      </c>
      <c r="C1289" s="16">
        <f>計算!AF1306-計算!AP1306</f>
        <v/>
      </c>
      <c r="D1289" s="16">
        <f>計算!V1306-計算!AF1306</f>
        <v/>
      </c>
      <c r="E1289" s="16">
        <f>計算!AP1306-計算!AZ1306</f>
        <v/>
      </c>
      <c r="F1289" s="16">
        <f>計算!AK1306</f>
        <v/>
      </c>
      <c r="G1289" s="16">
        <f>計算!Q1306</f>
        <v/>
      </c>
      <c r="H1289" s="17">
        <f>B1289/550000</f>
        <v/>
      </c>
    </row>
    <row r="1290">
      <c r="A1290" s="16" t="n">
        <v>14870000</v>
      </c>
      <c r="B1290" s="16">
        <f>計算!V1307-計算!AP1307</f>
        <v/>
      </c>
      <c r="C1290" s="16">
        <f>計算!AF1307-計算!AP1307</f>
        <v/>
      </c>
      <c r="D1290" s="16">
        <f>計算!V1307-計算!AF1307</f>
        <v/>
      </c>
      <c r="E1290" s="16">
        <f>計算!AP1307-計算!AZ1307</f>
        <v/>
      </c>
      <c r="F1290" s="16">
        <f>計算!AK1307</f>
        <v/>
      </c>
      <c r="G1290" s="16">
        <f>計算!Q1307</f>
        <v/>
      </c>
      <c r="H1290" s="17">
        <f>B1290/550000</f>
        <v/>
      </c>
    </row>
    <row r="1291">
      <c r="A1291" s="16" t="n">
        <v>14880000</v>
      </c>
      <c r="B1291" s="16">
        <f>計算!V1308-計算!AP1308</f>
        <v/>
      </c>
      <c r="C1291" s="16">
        <f>計算!AF1308-計算!AP1308</f>
        <v/>
      </c>
      <c r="D1291" s="16">
        <f>計算!V1308-計算!AF1308</f>
        <v/>
      </c>
      <c r="E1291" s="16">
        <f>計算!AP1308-計算!AZ1308</f>
        <v/>
      </c>
      <c r="F1291" s="16">
        <f>計算!AK1308</f>
        <v/>
      </c>
      <c r="G1291" s="16">
        <f>計算!Q1308</f>
        <v/>
      </c>
      <c r="H1291" s="17">
        <f>B1291/550000</f>
        <v/>
      </c>
    </row>
    <row r="1292">
      <c r="A1292" s="16" t="n">
        <v>14890000</v>
      </c>
      <c r="B1292" s="16">
        <f>計算!V1309-計算!AP1309</f>
        <v/>
      </c>
      <c r="C1292" s="16">
        <f>計算!AF1309-計算!AP1309</f>
        <v/>
      </c>
      <c r="D1292" s="16">
        <f>計算!V1309-計算!AF1309</f>
        <v/>
      </c>
      <c r="E1292" s="16">
        <f>計算!AP1309-計算!AZ1309</f>
        <v/>
      </c>
      <c r="F1292" s="16">
        <f>計算!AK1309</f>
        <v/>
      </c>
      <c r="G1292" s="16">
        <f>計算!Q1309</f>
        <v/>
      </c>
      <c r="H1292" s="17">
        <f>B1292/550000</f>
        <v/>
      </c>
    </row>
    <row r="1293">
      <c r="A1293" s="16" t="n">
        <v>14900000</v>
      </c>
      <c r="B1293" s="16">
        <f>計算!V1310-計算!AP1310</f>
        <v/>
      </c>
      <c r="C1293" s="16">
        <f>計算!AF1310-計算!AP1310</f>
        <v/>
      </c>
      <c r="D1293" s="16">
        <f>計算!V1310-計算!AF1310</f>
        <v/>
      </c>
      <c r="E1293" s="16">
        <f>計算!AP1310-計算!AZ1310</f>
        <v/>
      </c>
      <c r="F1293" s="16">
        <f>計算!AK1310</f>
        <v/>
      </c>
      <c r="G1293" s="16">
        <f>計算!Q1310</f>
        <v/>
      </c>
      <c r="H1293" s="17">
        <f>B1293/550000</f>
        <v/>
      </c>
    </row>
    <row r="1294">
      <c r="A1294" s="16" t="n">
        <v>14910000</v>
      </c>
      <c r="B1294" s="16">
        <f>計算!V1311-計算!AP1311</f>
        <v/>
      </c>
      <c r="C1294" s="16">
        <f>計算!AF1311-計算!AP1311</f>
        <v/>
      </c>
      <c r="D1294" s="16">
        <f>計算!V1311-計算!AF1311</f>
        <v/>
      </c>
      <c r="E1294" s="16">
        <f>計算!AP1311-計算!AZ1311</f>
        <v/>
      </c>
      <c r="F1294" s="16">
        <f>計算!AK1311</f>
        <v/>
      </c>
      <c r="G1294" s="16">
        <f>計算!Q1311</f>
        <v/>
      </c>
      <c r="H1294" s="17">
        <f>B1294/550000</f>
        <v/>
      </c>
    </row>
    <row r="1295">
      <c r="A1295" s="16" t="n">
        <v>14920000</v>
      </c>
      <c r="B1295" s="16">
        <f>計算!V1312-計算!AP1312</f>
        <v/>
      </c>
      <c r="C1295" s="16">
        <f>計算!AF1312-計算!AP1312</f>
        <v/>
      </c>
      <c r="D1295" s="16">
        <f>計算!V1312-計算!AF1312</f>
        <v/>
      </c>
      <c r="E1295" s="16">
        <f>計算!AP1312-計算!AZ1312</f>
        <v/>
      </c>
      <c r="F1295" s="16">
        <f>計算!AK1312</f>
        <v/>
      </c>
      <c r="G1295" s="16">
        <f>計算!Q1312</f>
        <v/>
      </c>
      <c r="H1295" s="17">
        <f>B1295/550000</f>
        <v/>
      </c>
    </row>
    <row r="1296">
      <c r="A1296" s="16" t="n">
        <v>14930000</v>
      </c>
      <c r="B1296" s="16">
        <f>計算!V1313-計算!AP1313</f>
        <v/>
      </c>
      <c r="C1296" s="16">
        <f>計算!AF1313-計算!AP1313</f>
        <v/>
      </c>
      <c r="D1296" s="16">
        <f>計算!V1313-計算!AF1313</f>
        <v/>
      </c>
      <c r="E1296" s="16">
        <f>計算!AP1313-計算!AZ1313</f>
        <v/>
      </c>
      <c r="F1296" s="16">
        <f>計算!AK1313</f>
        <v/>
      </c>
      <c r="G1296" s="16">
        <f>計算!Q1313</f>
        <v/>
      </c>
      <c r="H1296" s="17">
        <f>B1296/550000</f>
        <v/>
      </c>
    </row>
    <row r="1297">
      <c r="A1297" s="16" t="n">
        <v>14940000</v>
      </c>
      <c r="B1297" s="16">
        <f>計算!V1314-計算!AP1314</f>
        <v/>
      </c>
      <c r="C1297" s="16">
        <f>計算!AF1314-計算!AP1314</f>
        <v/>
      </c>
      <c r="D1297" s="16">
        <f>計算!V1314-計算!AF1314</f>
        <v/>
      </c>
      <c r="E1297" s="16">
        <f>計算!AP1314-計算!AZ1314</f>
        <v/>
      </c>
      <c r="F1297" s="16">
        <f>計算!AK1314</f>
        <v/>
      </c>
      <c r="G1297" s="16">
        <f>計算!Q1314</f>
        <v/>
      </c>
      <c r="H1297" s="17">
        <f>B1297/550000</f>
        <v/>
      </c>
    </row>
    <row r="1298">
      <c r="A1298" s="16" t="n">
        <v>14950000</v>
      </c>
      <c r="B1298" s="16">
        <f>計算!V1315-計算!AP1315</f>
        <v/>
      </c>
      <c r="C1298" s="16">
        <f>計算!AF1315-計算!AP1315</f>
        <v/>
      </c>
      <c r="D1298" s="16">
        <f>計算!V1315-計算!AF1315</f>
        <v/>
      </c>
      <c r="E1298" s="16">
        <f>計算!AP1315-計算!AZ1315</f>
        <v/>
      </c>
      <c r="F1298" s="16">
        <f>計算!AK1315</f>
        <v/>
      </c>
      <c r="G1298" s="16">
        <f>計算!Q1315</f>
        <v/>
      </c>
      <c r="H1298" s="17">
        <f>B1298/550000</f>
        <v/>
      </c>
    </row>
    <row r="1299">
      <c r="A1299" s="16" t="n">
        <v>14960000</v>
      </c>
      <c r="B1299" s="16">
        <f>計算!V1316-計算!AP1316</f>
        <v/>
      </c>
      <c r="C1299" s="16">
        <f>計算!AF1316-計算!AP1316</f>
        <v/>
      </c>
      <c r="D1299" s="16">
        <f>計算!V1316-計算!AF1316</f>
        <v/>
      </c>
      <c r="E1299" s="16">
        <f>計算!AP1316-計算!AZ1316</f>
        <v/>
      </c>
      <c r="F1299" s="16">
        <f>計算!AK1316</f>
        <v/>
      </c>
      <c r="G1299" s="16">
        <f>計算!Q1316</f>
        <v/>
      </c>
      <c r="H1299" s="17">
        <f>B1299/550000</f>
        <v/>
      </c>
    </row>
    <row r="1300">
      <c r="A1300" s="16" t="n">
        <v>14970000</v>
      </c>
      <c r="B1300" s="16">
        <f>計算!V1317-計算!AP1317</f>
        <v/>
      </c>
      <c r="C1300" s="16">
        <f>計算!AF1317-計算!AP1317</f>
        <v/>
      </c>
      <c r="D1300" s="16">
        <f>計算!V1317-計算!AF1317</f>
        <v/>
      </c>
      <c r="E1300" s="16">
        <f>計算!AP1317-計算!AZ1317</f>
        <v/>
      </c>
      <c r="F1300" s="16">
        <f>計算!AK1317</f>
        <v/>
      </c>
      <c r="G1300" s="16">
        <f>計算!Q1317</f>
        <v/>
      </c>
      <c r="H1300" s="17">
        <f>B1300/550000</f>
        <v/>
      </c>
    </row>
    <row r="1301">
      <c r="A1301" s="16" t="n">
        <v>14980000</v>
      </c>
      <c r="B1301" s="16">
        <f>計算!V1318-計算!AP1318</f>
        <v/>
      </c>
      <c r="C1301" s="16">
        <f>計算!AF1318-計算!AP1318</f>
        <v/>
      </c>
      <c r="D1301" s="16">
        <f>計算!V1318-計算!AF1318</f>
        <v/>
      </c>
      <c r="E1301" s="16">
        <f>計算!AP1318-計算!AZ1318</f>
        <v/>
      </c>
      <c r="F1301" s="16">
        <f>計算!AK1318</f>
        <v/>
      </c>
      <c r="G1301" s="16">
        <f>計算!Q1318</f>
        <v/>
      </c>
      <c r="H1301" s="17">
        <f>B1301/550000</f>
        <v/>
      </c>
    </row>
    <row r="1302">
      <c r="A1302" s="16" t="n">
        <v>14990000</v>
      </c>
      <c r="B1302" s="16">
        <f>計算!V1319-計算!AP1319</f>
        <v/>
      </c>
      <c r="C1302" s="16">
        <f>計算!AF1319-計算!AP1319</f>
        <v/>
      </c>
      <c r="D1302" s="16">
        <f>計算!V1319-計算!AF1319</f>
        <v/>
      </c>
      <c r="E1302" s="16">
        <f>計算!AP1319-計算!AZ1319</f>
        <v/>
      </c>
      <c r="F1302" s="16">
        <f>計算!AK1319</f>
        <v/>
      </c>
      <c r="G1302" s="16">
        <f>計算!Q1319</f>
        <v/>
      </c>
      <c r="H1302" s="17">
        <f>B1302/550000</f>
        <v/>
      </c>
    </row>
    <row r="1303">
      <c r="A1303" s="16" t="n">
        <v>15000000</v>
      </c>
      <c r="B1303" s="16">
        <f>計算!V1320-計算!AP1320</f>
        <v/>
      </c>
      <c r="C1303" s="16">
        <f>計算!AF1320-計算!AP1320</f>
        <v/>
      </c>
      <c r="D1303" s="16">
        <f>計算!V1320-計算!AF1320</f>
        <v/>
      </c>
      <c r="E1303" s="16">
        <f>計算!AP1320-計算!AZ1320</f>
        <v/>
      </c>
      <c r="F1303" s="16">
        <f>計算!AK1320</f>
        <v/>
      </c>
      <c r="G1303" s="16">
        <f>計算!Q1320</f>
        <v/>
      </c>
      <c r="H1303" s="17">
        <f>B1303/550000</f>
        <v/>
      </c>
    </row>
    <row r="1304">
      <c r="A1304" s="16" t="n">
        <v>15010000</v>
      </c>
      <c r="B1304" s="16">
        <f>計算!V1321-計算!AP1321</f>
        <v/>
      </c>
      <c r="C1304" s="16">
        <f>計算!AF1321-計算!AP1321</f>
        <v/>
      </c>
      <c r="D1304" s="16">
        <f>計算!V1321-計算!AF1321</f>
        <v/>
      </c>
      <c r="E1304" s="16">
        <f>計算!AP1321-計算!AZ1321</f>
        <v/>
      </c>
      <c r="F1304" s="16">
        <f>計算!AK1321</f>
        <v/>
      </c>
      <c r="G1304" s="16">
        <f>計算!Q1321</f>
        <v/>
      </c>
      <c r="H1304" s="17">
        <f>B1304/550000</f>
        <v/>
      </c>
    </row>
    <row r="1305">
      <c r="A1305" s="16" t="n">
        <v>15020000</v>
      </c>
      <c r="B1305" s="16">
        <f>計算!V1322-計算!AP1322</f>
        <v/>
      </c>
      <c r="C1305" s="16">
        <f>計算!AF1322-計算!AP1322</f>
        <v/>
      </c>
      <c r="D1305" s="16">
        <f>計算!V1322-計算!AF1322</f>
        <v/>
      </c>
      <c r="E1305" s="16">
        <f>計算!AP1322-計算!AZ1322</f>
        <v/>
      </c>
      <c r="F1305" s="16">
        <f>計算!AK1322</f>
        <v/>
      </c>
      <c r="G1305" s="16">
        <f>計算!Q1322</f>
        <v/>
      </c>
      <c r="H1305" s="17">
        <f>B1305/550000</f>
        <v/>
      </c>
    </row>
    <row r="1306">
      <c r="A1306" s="16" t="n">
        <v>15030000</v>
      </c>
      <c r="B1306" s="16">
        <f>計算!V1323-計算!AP1323</f>
        <v/>
      </c>
      <c r="C1306" s="16">
        <f>計算!AF1323-計算!AP1323</f>
        <v/>
      </c>
      <c r="D1306" s="16">
        <f>計算!V1323-計算!AF1323</f>
        <v/>
      </c>
      <c r="E1306" s="16">
        <f>計算!AP1323-計算!AZ1323</f>
        <v/>
      </c>
      <c r="F1306" s="16">
        <f>計算!AK1323</f>
        <v/>
      </c>
      <c r="G1306" s="16">
        <f>計算!Q1323</f>
        <v/>
      </c>
      <c r="H1306" s="17">
        <f>B1306/550000</f>
        <v/>
      </c>
    </row>
    <row r="1307">
      <c r="A1307" s="16" t="n">
        <v>15040000</v>
      </c>
      <c r="B1307" s="16">
        <f>計算!V1324-計算!AP1324</f>
        <v/>
      </c>
      <c r="C1307" s="16">
        <f>計算!AF1324-計算!AP1324</f>
        <v/>
      </c>
      <c r="D1307" s="16">
        <f>計算!V1324-計算!AF1324</f>
        <v/>
      </c>
      <c r="E1307" s="16">
        <f>計算!AP1324-計算!AZ1324</f>
        <v/>
      </c>
      <c r="F1307" s="16">
        <f>計算!AK1324</f>
        <v/>
      </c>
      <c r="G1307" s="16">
        <f>計算!Q1324</f>
        <v/>
      </c>
      <c r="H1307" s="17">
        <f>B1307/550000</f>
        <v/>
      </c>
    </row>
    <row r="1308">
      <c r="A1308" s="16" t="n">
        <v>15050000</v>
      </c>
      <c r="B1308" s="16">
        <f>計算!V1325-計算!AP1325</f>
        <v/>
      </c>
      <c r="C1308" s="16">
        <f>計算!AF1325-計算!AP1325</f>
        <v/>
      </c>
      <c r="D1308" s="16">
        <f>計算!V1325-計算!AF1325</f>
        <v/>
      </c>
      <c r="E1308" s="16">
        <f>計算!AP1325-計算!AZ1325</f>
        <v/>
      </c>
      <c r="F1308" s="16">
        <f>計算!AK1325</f>
        <v/>
      </c>
      <c r="G1308" s="16">
        <f>計算!Q1325</f>
        <v/>
      </c>
      <c r="H1308" s="17">
        <f>B1308/550000</f>
        <v/>
      </c>
    </row>
    <row r="1309">
      <c r="A1309" s="16" t="n">
        <v>15060000</v>
      </c>
      <c r="B1309" s="16">
        <f>計算!V1326-計算!AP1326</f>
        <v/>
      </c>
      <c r="C1309" s="16">
        <f>計算!AF1326-計算!AP1326</f>
        <v/>
      </c>
      <c r="D1309" s="16">
        <f>計算!V1326-計算!AF1326</f>
        <v/>
      </c>
      <c r="E1309" s="16">
        <f>計算!AP1326-計算!AZ1326</f>
        <v/>
      </c>
      <c r="F1309" s="16">
        <f>計算!AK1326</f>
        <v/>
      </c>
      <c r="G1309" s="16">
        <f>計算!Q1326</f>
        <v/>
      </c>
      <c r="H1309" s="17">
        <f>B1309/550000</f>
        <v/>
      </c>
    </row>
    <row r="1310">
      <c r="A1310" s="16" t="n">
        <v>15070000</v>
      </c>
      <c r="B1310" s="16">
        <f>計算!V1327-計算!AP1327</f>
        <v/>
      </c>
      <c r="C1310" s="16">
        <f>計算!AF1327-計算!AP1327</f>
        <v/>
      </c>
      <c r="D1310" s="16">
        <f>計算!V1327-計算!AF1327</f>
        <v/>
      </c>
      <c r="E1310" s="16">
        <f>計算!AP1327-計算!AZ1327</f>
        <v/>
      </c>
      <c r="F1310" s="16">
        <f>計算!AK1327</f>
        <v/>
      </c>
      <c r="G1310" s="16">
        <f>計算!Q1327</f>
        <v/>
      </c>
      <c r="H1310" s="17">
        <f>B1310/550000</f>
        <v/>
      </c>
    </row>
    <row r="1311">
      <c r="A1311" s="16" t="n">
        <v>15080000</v>
      </c>
      <c r="B1311" s="16">
        <f>計算!V1328-計算!AP1328</f>
        <v/>
      </c>
      <c r="C1311" s="16">
        <f>計算!AF1328-計算!AP1328</f>
        <v/>
      </c>
      <c r="D1311" s="16">
        <f>計算!V1328-計算!AF1328</f>
        <v/>
      </c>
      <c r="E1311" s="16">
        <f>計算!AP1328-計算!AZ1328</f>
        <v/>
      </c>
      <c r="F1311" s="16">
        <f>計算!AK1328</f>
        <v/>
      </c>
      <c r="G1311" s="16">
        <f>計算!Q1328</f>
        <v/>
      </c>
      <c r="H1311" s="17">
        <f>B1311/550000</f>
        <v/>
      </c>
    </row>
    <row r="1312">
      <c r="A1312" s="16" t="n">
        <v>15090000</v>
      </c>
      <c r="B1312" s="16">
        <f>計算!V1329-計算!AP1329</f>
        <v/>
      </c>
      <c r="C1312" s="16">
        <f>計算!AF1329-計算!AP1329</f>
        <v/>
      </c>
      <c r="D1312" s="16">
        <f>計算!V1329-計算!AF1329</f>
        <v/>
      </c>
      <c r="E1312" s="16">
        <f>計算!AP1329-計算!AZ1329</f>
        <v/>
      </c>
      <c r="F1312" s="16">
        <f>計算!AK1329</f>
        <v/>
      </c>
      <c r="G1312" s="16">
        <f>計算!Q1329</f>
        <v/>
      </c>
      <c r="H1312" s="17">
        <f>B1312/550000</f>
        <v/>
      </c>
    </row>
    <row r="1313">
      <c r="A1313" s="16" t="n">
        <v>15100000</v>
      </c>
      <c r="B1313" s="16">
        <f>計算!V1330-計算!AP1330</f>
        <v/>
      </c>
      <c r="C1313" s="16">
        <f>計算!AF1330-計算!AP1330</f>
        <v/>
      </c>
      <c r="D1313" s="16">
        <f>計算!V1330-計算!AF1330</f>
        <v/>
      </c>
      <c r="E1313" s="16">
        <f>計算!AP1330-計算!AZ1330</f>
        <v/>
      </c>
      <c r="F1313" s="16">
        <f>計算!AK1330</f>
        <v/>
      </c>
      <c r="G1313" s="16">
        <f>計算!Q1330</f>
        <v/>
      </c>
      <c r="H1313" s="17">
        <f>B1313/550000</f>
        <v/>
      </c>
    </row>
    <row r="1314">
      <c r="A1314" s="16" t="n">
        <v>15110000</v>
      </c>
      <c r="B1314" s="16">
        <f>計算!V1331-計算!AP1331</f>
        <v/>
      </c>
      <c r="C1314" s="16">
        <f>計算!AF1331-計算!AP1331</f>
        <v/>
      </c>
      <c r="D1314" s="16">
        <f>計算!V1331-計算!AF1331</f>
        <v/>
      </c>
      <c r="E1314" s="16">
        <f>計算!AP1331-計算!AZ1331</f>
        <v/>
      </c>
      <c r="F1314" s="16">
        <f>計算!AK1331</f>
        <v/>
      </c>
      <c r="G1314" s="16">
        <f>計算!Q1331</f>
        <v/>
      </c>
      <c r="H1314" s="17">
        <f>B1314/550000</f>
        <v/>
      </c>
    </row>
    <row r="1315">
      <c r="A1315" s="16" t="n">
        <v>15120000</v>
      </c>
      <c r="B1315" s="16">
        <f>計算!V1332-計算!AP1332</f>
        <v/>
      </c>
      <c r="C1315" s="16">
        <f>計算!AF1332-計算!AP1332</f>
        <v/>
      </c>
      <c r="D1315" s="16">
        <f>計算!V1332-計算!AF1332</f>
        <v/>
      </c>
      <c r="E1315" s="16">
        <f>計算!AP1332-計算!AZ1332</f>
        <v/>
      </c>
      <c r="F1315" s="16">
        <f>計算!AK1332</f>
        <v/>
      </c>
      <c r="G1315" s="16">
        <f>計算!Q1332</f>
        <v/>
      </c>
      <c r="H1315" s="17">
        <f>B1315/550000</f>
        <v/>
      </c>
    </row>
    <row r="1316">
      <c r="A1316" s="16" t="n">
        <v>15130000</v>
      </c>
      <c r="B1316" s="16">
        <f>計算!V1333-計算!AP1333</f>
        <v/>
      </c>
      <c r="C1316" s="16">
        <f>計算!AF1333-計算!AP1333</f>
        <v/>
      </c>
      <c r="D1316" s="16">
        <f>計算!V1333-計算!AF1333</f>
        <v/>
      </c>
      <c r="E1316" s="16">
        <f>計算!AP1333-計算!AZ1333</f>
        <v/>
      </c>
      <c r="F1316" s="16">
        <f>計算!AK1333</f>
        <v/>
      </c>
      <c r="G1316" s="16">
        <f>計算!Q1333</f>
        <v/>
      </c>
      <c r="H1316" s="17">
        <f>B1316/550000</f>
        <v/>
      </c>
    </row>
    <row r="1317">
      <c r="A1317" s="16" t="n">
        <v>15140000</v>
      </c>
      <c r="B1317" s="16">
        <f>計算!V1334-計算!AP1334</f>
        <v/>
      </c>
      <c r="C1317" s="16">
        <f>計算!AF1334-計算!AP1334</f>
        <v/>
      </c>
      <c r="D1317" s="16">
        <f>計算!V1334-計算!AF1334</f>
        <v/>
      </c>
      <c r="E1317" s="16">
        <f>計算!AP1334-計算!AZ1334</f>
        <v/>
      </c>
      <c r="F1317" s="16">
        <f>計算!AK1334</f>
        <v/>
      </c>
      <c r="G1317" s="16">
        <f>計算!Q1334</f>
        <v/>
      </c>
      <c r="H1317" s="17">
        <f>B1317/550000</f>
        <v/>
      </c>
    </row>
    <row r="1318">
      <c r="A1318" s="16" t="n">
        <v>15150000</v>
      </c>
      <c r="B1318" s="16">
        <f>計算!V1335-計算!AP1335</f>
        <v/>
      </c>
      <c r="C1318" s="16">
        <f>計算!AF1335-計算!AP1335</f>
        <v/>
      </c>
      <c r="D1318" s="16">
        <f>計算!V1335-計算!AF1335</f>
        <v/>
      </c>
      <c r="E1318" s="16">
        <f>計算!AP1335-計算!AZ1335</f>
        <v/>
      </c>
      <c r="F1318" s="16">
        <f>計算!AK1335</f>
        <v/>
      </c>
      <c r="G1318" s="16">
        <f>計算!Q1335</f>
        <v/>
      </c>
      <c r="H1318" s="17">
        <f>B1318/550000</f>
        <v/>
      </c>
    </row>
    <row r="1319">
      <c r="A1319" s="16" t="n">
        <v>15160000</v>
      </c>
      <c r="B1319" s="16">
        <f>計算!V1336-計算!AP1336</f>
        <v/>
      </c>
      <c r="C1319" s="16">
        <f>計算!AF1336-計算!AP1336</f>
        <v/>
      </c>
      <c r="D1319" s="16">
        <f>計算!V1336-計算!AF1336</f>
        <v/>
      </c>
      <c r="E1319" s="16">
        <f>計算!AP1336-計算!AZ1336</f>
        <v/>
      </c>
      <c r="F1319" s="16">
        <f>計算!AK1336</f>
        <v/>
      </c>
      <c r="G1319" s="16">
        <f>計算!Q1336</f>
        <v/>
      </c>
      <c r="H1319" s="17">
        <f>B1319/550000</f>
        <v/>
      </c>
    </row>
    <row r="1320">
      <c r="A1320" s="16" t="n">
        <v>15170000</v>
      </c>
      <c r="B1320" s="16">
        <f>計算!V1337-計算!AP1337</f>
        <v/>
      </c>
      <c r="C1320" s="16">
        <f>計算!AF1337-計算!AP1337</f>
        <v/>
      </c>
      <c r="D1320" s="16">
        <f>計算!V1337-計算!AF1337</f>
        <v/>
      </c>
      <c r="E1320" s="16">
        <f>計算!AP1337-計算!AZ1337</f>
        <v/>
      </c>
      <c r="F1320" s="16">
        <f>計算!AK1337</f>
        <v/>
      </c>
      <c r="G1320" s="16">
        <f>計算!Q1337</f>
        <v/>
      </c>
      <c r="H1320" s="17">
        <f>B1320/550000</f>
        <v/>
      </c>
    </row>
    <row r="1321">
      <c r="A1321" s="16" t="n">
        <v>15180000</v>
      </c>
      <c r="B1321" s="16">
        <f>計算!V1338-計算!AP1338</f>
        <v/>
      </c>
      <c r="C1321" s="16">
        <f>計算!AF1338-計算!AP1338</f>
        <v/>
      </c>
      <c r="D1321" s="16">
        <f>計算!V1338-計算!AF1338</f>
        <v/>
      </c>
      <c r="E1321" s="16">
        <f>計算!AP1338-計算!AZ1338</f>
        <v/>
      </c>
      <c r="F1321" s="16">
        <f>計算!AK1338</f>
        <v/>
      </c>
      <c r="G1321" s="16">
        <f>計算!Q1338</f>
        <v/>
      </c>
      <c r="H1321" s="17">
        <f>B1321/550000</f>
        <v/>
      </c>
    </row>
    <row r="1322">
      <c r="A1322" s="16" t="n">
        <v>15190000</v>
      </c>
      <c r="B1322" s="16">
        <f>計算!V1339-計算!AP1339</f>
        <v/>
      </c>
      <c r="C1322" s="16">
        <f>計算!AF1339-計算!AP1339</f>
        <v/>
      </c>
      <c r="D1322" s="16">
        <f>計算!V1339-計算!AF1339</f>
        <v/>
      </c>
      <c r="E1322" s="16">
        <f>計算!AP1339-計算!AZ1339</f>
        <v/>
      </c>
      <c r="F1322" s="16">
        <f>計算!AK1339</f>
        <v/>
      </c>
      <c r="G1322" s="16">
        <f>計算!Q1339</f>
        <v/>
      </c>
      <c r="H1322" s="17">
        <f>B1322/550000</f>
        <v/>
      </c>
    </row>
    <row r="1323">
      <c r="A1323" s="16" t="n">
        <v>15200000</v>
      </c>
      <c r="B1323" s="16">
        <f>計算!V1340-計算!AP1340</f>
        <v/>
      </c>
      <c r="C1323" s="16">
        <f>計算!AF1340-計算!AP1340</f>
        <v/>
      </c>
      <c r="D1323" s="16">
        <f>計算!V1340-計算!AF1340</f>
        <v/>
      </c>
      <c r="E1323" s="16">
        <f>計算!AP1340-計算!AZ1340</f>
        <v/>
      </c>
      <c r="F1323" s="16">
        <f>計算!AK1340</f>
        <v/>
      </c>
      <c r="G1323" s="16">
        <f>計算!Q1340</f>
        <v/>
      </c>
      <c r="H1323" s="17">
        <f>B1323/550000</f>
        <v/>
      </c>
    </row>
    <row r="1324">
      <c r="A1324" s="16" t="n">
        <v>15210000</v>
      </c>
      <c r="B1324" s="16">
        <f>計算!V1341-計算!AP1341</f>
        <v/>
      </c>
      <c r="C1324" s="16">
        <f>計算!AF1341-計算!AP1341</f>
        <v/>
      </c>
      <c r="D1324" s="16">
        <f>計算!V1341-計算!AF1341</f>
        <v/>
      </c>
      <c r="E1324" s="16">
        <f>計算!AP1341-計算!AZ1341</f>
        <v/>
      </c>
      <c r="F1324" s="16">
        <f>計算!AK1341</f>
        <v/>
      </c>
      <c r="G1324" s="16">
        <f>計算!Q1341</f>
        <v/>
      </c>
      <c r="H1324" s="17">
        <f>B1324/550000</f>
        <v/>
      </c>
    </row>
    <row r="1325">
      <c r="A1325" s="16" t="n">
        <v>15220000</v>
      </c>
      <c r="B1325" s="16">
        <f>計算!V1342-計算!AP1342</f>
        <v/>
      </c>
      <c r="C1325" s="16">
        <f>計算!AF1342-計算!AP1342</f>
        <v/>
      </c>
      <c r="D1325" s="16">
        <f>計算!V1342-計算!AF1342</f>
        <v/>
      </c>
      <c r="E1325" s="16">
        <f>計算!AP1342-計算!AZ1342</f>
        <v/>
      </c>
      <c r="F1325" s="16">
        <f>計算!AK1342</f>
        <v/>
      </c>
      <c r="G1325" s="16">
        <f>計算!Q1342</f>
        <v/>
      </c>
      <c r="H1325" s="17">
        <f>B1325/550000</f>
        <v/>
      </c>
    </row>
    <row r="1326">
      <c r="A1326" s="16" t="n">
        <v>15230000</v>
      </c>
      <c r="B1326" s="16">
        <f>計算!V1343-計算!AP1343</f>
        <v/>
      </c>
      <c r="C1326" s="16">
        <f>計算!AF1343-計算!AP1343</f>
        <v/>
      </c>
      <c r="D1326" s="16">
        <f>計算!V1343-計算!AF1343</f>
        <v/>
      </c>
      <c r="E1326" s="16">
        <f>計算!AP1343-計算!AZ1343</f>
        <v/>
      </c>
      <c r="F1326" s="16">
        <f>計算!AK1343</f>
        <v/>
      </c>
      <c r="G1326" s="16">
        <f>計算!Q1343</f>
        <v/>
      </c>
      <c r="H1326" s="17">
        <f>B1326/550000</f>
        <v/>
      </c>
    </row>
    <row r="1327">
      <c r="A1327" s="16" t="n">
        <v>15240000</v>
      </c>
      <c r="B1327" s="16">
        <f>計算!V1344-計算!AP1344</f>
        <v/>
      </c>
      <c r="C1327" s="16">
        <f>計算!AF1344-計算!AP1344</f>
        <v/>
      </c>
      <c r="D1327" s="16">
        <f>計算!V1344-計算!AF1344</f>
        <v/>
      </c>
      <c r="E1327" s="16">
        <f>計算!AP1344-計算!AZ1344</f>
        <v/>
      </c>
      <c r="F1327" s="16">
        <f>計算!AK1344</f>
        <v/>
      </c>
      <c r="G1327" s="16">
        <f>計算!Q1344</f>
        <v/>
      </c>
      <c r="H1327" s="17">
        <f>B1327/550000</f>
        <v/>
      </c>
    </row>
    <row r="1328">
      <c r="A1328" s="16" t="n">
        <v>15250000</v>
      </c>
      <c r="B1328" s="16">
        <f>計算!V1345-計算!AP1345</f>
        <v/>
      </c>
      <c r="C1328" s="16">
        <f>計算!AF1345-計算!AP1345</f>
        <v/>
      </c>
      <c r="D1328" s="16">
        <f>計算!V1345-計算!AF1345</f>
        <v/>
      </c>
      <c r="E1328" s="16">
        <f>計算!AP1345-計算!AZ1345</f>
        <v/>
      </c>
      <c r="F1328" s="16">
        <f>計算!AK1345</f>
        <v/>
      </c>
      <c r="G1328" s="16">
        <f>計算!Q1345</f>
        <v/>
      </c>
      <c r="H1328" s="17">
        <f>B1328/550000</f>
        <v/>
      </c>
    </row>
    <row r="1329">
      <c r="A1329" s="16" t="n">
        <v>15260000</v>
      </c>
      <c r="B1329" s="16">
        <f>計算!V1346-計算!AP1346</f>
        <v/>
      </c>
      <c r="C1329" s="16">
        <f>計算!AF1346-計算!AP1346</f>
        <v/>
      </c>
      <c r="D1329" s="16">
        <f>計算!V1346-計算!AF1346</f>
        <v/>
      </c>
      <c r="E1329" s="16">
        <f>計算!AP1346-計算!AZ1346</f>
        <v/>
      </c>
      <c r="F1329" s="16">
        <f>計算!AK1346</f>
        <v/>
      </c>
      <c r="G1329" s="16">
        <f>計算!Q1346</f>
        <v/>
      </c>
      <c r="H1329" s="17">
        <f>B1329/550000</f>
        <v/>
      </c>
    </row>
    <row r="1330">
      <c r="A1330" s="16" t="n">
        <v>15270000</v>
      </c>
      <c r="B1330" s="16">
        <f>計算!V1347-計算!AP1347</f>
        <v/>
      </c>
      <c r="C1330" s="16">
        <f>計算!AF1347-計算!AP1347</f>
        <v/>
      </c>
      <c r="D1330" s="16">
        <f>計算!V1347-計算!AF1347</f>
        <v/>
      </c>
      <c r="E1330" s="16">
        <f>計算!AP1347-計算!AZ1347</f>
        <v/>
      </c>
      <c r="F1330" s="16">
        <f>計算!AK1347</f>
        <v/>
      </c>
      <c r="G1330" s="16">
        <f>計算!Q1347</f>
        <v/>
      </c>
      <c r="H1330" s="17">
        <f>B1330/550000</f>
        <v/>
      </c>
    </row>
    <row r="1331">
      <c r="A1331" s="16" t="n">
        <v>15280000</v>
      </c>
      <c r="B1331" s="16">
        <f>計算!V1348-計算!AP1348</f>
        <v/>
      </c>
      <c r="C1331" s="16">
        <f>計算!AF1348-計算!AP1348</f>
        <v/>
      </c>
      <c r="D1331" s="16">
        <f>計算!V1348-計算!AF1348</f>
        <v/>
      </c>
      <c r="E1331" s="16">
        <f>計算!AP1348-計算!AZ1348</f>
        <v/>
      </c>
      <c r="F1331" s="16">
        <f>計算!AK1348</f>
        <v/>
      </c>
      <c r="G1331" s="16">
        <f>計算!Q1348</f>
        <v/>
      </c>
      <c r="H1331" s="17">
        <f>B1331/550000</f>
        <v/>
      </c>
    </row>
    <row r="1332">
      <c r="A1332" s="16" t="n">
        <v>15290000</v>
      </c>
      <c r="B1332" s="16">
        <f>計算!V1349-計算!AP1349</f>
        <v/>
      </c>
      <c r="C1332" s="16">
        <f>計算!AF1349-計算!AP1349</f>
        <v/>
      </c>
      <c r="D1332" s="16">
        <f>計算!V1349-計算!AF1349</f>
        <v/>
      </c>
      <c r="E1332" s="16">
        <f>計算!AP1349-計算!AZ1349</f>
        <v/>
      </c>
      <c r="F1332" s="16">
        <f>計算!AK1349</f>
        <v/>
      </c>
      <c r="G1332" s="16">
        <f>計算!Q1349</f>
        <v/>
      </c>
      <c r="H1332" s="17">
        <f>B1332/550000</f>
        <v/>
      </c>
    </row>
    <row r="1333">
      <c r="A1333" s="16" t="n">
        <v>15300000</v>
      </c>
      <c r="B1333" s="16">
        <f>計算!V1350-計算!AP1350</f>
        <v/>
      </c>
      <c r="C1333" s="16">
        <f>計算!AF1350-計算!AP1350</f>
        <v/>
      </c>
      <c r="D1333" s="16">
        <f>計算!V1350-計算!AF1350</f>
        <v/>
      </c>
      <c r="E1333" s="16">
        <f>計算!AP1350-計算!AZ1350</f>
        <v/>
      </c>
      <c r="F1333" s="16">
        <f>計算!AK1350</f>
        <v/>
      </c>
      <c r="G1333" s="16">
        <f>計算!Q1350</f>
        <v/>
      </c>
      <c r="H1333" s="17">
        <f>B1333/550000</f>
        <v/>
      </c>
    </row>
    <row r="1334">
      <c r="A1334" s="16" t="n">
        <v>15310000</v>
      </c>
      <c r="B1334" s="16">
        <f>計算!V1351-計算!AP1351</f>
        <v/>
      </c>
      <c r="C1334" s="16">
        <f>計算!AF1351-計算!AP1351</f>
        <v/>
      </c>
      <c r="D1334" s="16">
        <f>計算!V1351-計算!AF1351</f>
        <v/>
      </c>
      <c r="E1334" s="16">
        <f>計算!AP1351-計算!AZ1351</f>
        <v/>
      </c>
      <c r="F1334" s="16">
        <f>計算!AK1351</f>
        <v/>
      </c>
      <c r="G1334" s="16">
        <f>計算!Q1351</f>
        <v/>
      </c>
      <c r="H1334" s="17">
        <f>B1334/550000</f>
        <v/>
      </c>
    </row>
    <row r="1335">
      <c r="A1335" s="16" t="n">
        <v>15320000</v>
      </c>
      <c r="B1335" s="16">
        <f>計算!V1352-計算!AP1352</f>
        <v/>
      </c>
      <c r="C1335" s="16">
        <f>計算!AF1352-計算!AP1352</f>
        <v/>
      </c>
      <c r="D1335" s="16">
        <f>計算!V1352-計算!AF1352</f>
        <v/>
      </c>
      <c r="E1335" s="16">
        <f>計算!AP1352-計算!AZ1352</f>
        <v/>
      </c>
      <c r="F1335" s="16">
        <f>計算!AK1352</f>
        <v/>
      </c>
      <c r="G1335" s="16">
        <f>計算!Q1352</f>
        <v/>
      </c>
      <c r="H1335" s="17">
        <f>B1335/550000</f>
        <v/>
      </c>
    </row>
    <row r="1336">
      <c r="A1336" s="16" t="n">
        <v>15330000</v>
      </c>
      <c r="B1336" s="16">
        <f>計算!V1353-計算!AP1353</f>
        <v/>
      </c>
      <c r="C1336" s="16">
        <f>計算!AF1353-計算!AP1353</f>
        <v/>
      </c>
      <c r="D1336" s="16">
        <f>計算!V1353-計算!AF1353</f>
        <v/>
      </c>
      <c r="E1336" s="16">
        <f>計算!AP1353-計算!AZ1353</f>
        <v/>
      </c>
      <c r="F1336" s="16">
        <f>計算!AK1353</f>
        <v/>
      </c>
      <c r="G1336" s="16">
        <f>計算!Q1353</f>
        <v/>
      </c>
      <c r="H1336" s="17">
        <f>B1336/550000</f>
        <v/>
      </c>
    </row>
    <row r="1337">
      <c r="A1337" s="16" t="n">
        <v>15340000</v>
      </c>
      <c r="B1337" s="16">
        <f>計算!V1354-計算!AP1354</f>
        <v/>
      </c>
      <c r="C1337" s="16">
        <f>計算!AF1354-計算!AP1354</f>
        <v/>
      </c>
      <c r="D1337" s="16">
        <f>計算!V1354-計算!AF1354</f>
        <v/>
      </c>
      <c r="E1337" s="16">
        <f>計算!AP1354-計算!AZ1354</f>
        <v/>
      </c>
      <c r="F1337" s="16">
        <f>計算!AK1354</f>
        <v/>
      </c>
      <c r="G1337" s="16">
        <f>計算!Q1354</f>
        <v/>
      </c>
      <c r="H1337" s="17">
        <f>B1337/550000</f>
        <v/>
      </c>
    </row>
    <row r="1338">
      <c r="A1338" s="16" t="n">
        <v>15350000</v>
      </c>
      <c r="B1338" s="16">
        <f>計算!V1355-計算!AP1355</f>
        <v/>
      </c>
      <c r="C1338" s="16">
        <f>計算!AF1355-計算!AP1355</f>
        <v/>
      </c>
      <c r="D1338" s="16">
        <f>計算!V1355-計算!AF1355</f>
        <v/>
      </c>
      <c r="E1338" s="16">
        <f>計算!AP1355-計算!AZ1355</f>
        <v/>
      </c>
      <c r="F1338" s="16">
        <f>計算!AK1355</f>
        <v/>
      </c>
      <c r="G1338" s="16">
        <f>計算!Q1355</f>
        <v/>
      </c>
      <c r="H1338" s="17">
        <f>B1338/550000</f>
        <v/>
      </c>
    </row>
    <row r="1339">
      <c r="A1339" s="16" t="n">
        <v>15360000</v>
      </c>
      <c r="B1339" s="16">
        <f>計算!V1356-計算!AP1356</f>
        <v/>
      </c>
      <c r="C1339" s="16">
        <f>計算!AF1356-計算!AP1356</f>
        <v/>
      </c>
      <c r="D1339" s="16">
        <f>計算!V1356-計算!AF1356</f>
        <v/>
      </c>
      <c r="E1339" s="16">
        <f>計算!AP1356-計算!AZ1356</f>
        <v/>
      </c>
      <c r="F1339" s="16">
        <f>計算!AK1356</f>
        <v/>
      </c>
      <c r="G1339" s="16">
        <f>計算!Q1356</f>
        <v/>
      </c>
      <c r="H1339" s="17">
        <f>B1339/550000</f>
        <v/>
      </c>
    </row>
    <row r="1340">
      <c r="A1340" s="16" t="n">
        <v>15370000</v>
      </c>
      <c r="B1340" s="16">
        <f>計算!V1357-計算!AP1357</f>
        <v/>
      </c>
      <c r="C1340" s="16">
        <f>計算!AF1357-計算!AP1357</f>
        <v/>
      </c>
      <c r="D1340" s="16">
        <f>計算!V1357-計算!AF1357</f>
        <v/>
      </c>
      <c r="E1340" s="16">
        <f>計算!AP1357-計算!AZ1357</f>
        <v/>
      </c>
      <c r="F1340" s="16">
        <f>計算!AK1357</f>
        <v/>
      </c>
      <c r="G1340" s="16">
        <f>計算!Q1357</f>
        <v/>
      </c>
      <c r="H1340" s="17">
        <f>B1340/550000</f>
        <v/>
      </c>
    </row>
    <row r="1341">
      <c r="A1341" s="16" t="n">
        <v>15380000</v>
      </c>
      <c r="B1341" s="16">
        <f>計算!V1358-計算!AP1358</f>
        <v/>
      </c>
      <c r="C1341" s="16">
        <f>計算!AF1358-計算!AP1358</f>
        <v/>
      </c>
      <c r="D1341" s="16">
        <f>計算!V1358-計算!AF1358</f>
        <v/>
      </c>
      <c r="E1341" s="16">
        <f>計算!AP1358-計算!AZ1358</f>
        <v/>
      </c>
      <c r="F1341" s="16">
        <f>計算!AK1358</f>
        <v/>
      </c>
      <c r="G1341" s="16">
        <f>計算!Q1358</f>
        <v/>
      </c>
      <c r="H1341" s="17">
        <f>B1341/550000</f>
        <v/>
      </c>
    </row>
    <row r="1342">
      <c r="A1342" s="16" t="n">
        <v>15390000</v>
      </c>
      <c r="B1342" s="16">
        <f>計算!V1359-計算!AP1359</f>
        <v/>
      </c>
      <c r="C1342" s="16">
        <f>計算!AF1359-計算!AP1359</f>
        <v/>
      </c>
      <c r="D1342" s="16">
        <f>計算!V1359-計算!AF1359</f>
        <v/>
      </c>
      <c r="E1342" s="16">
        <f>計算!AP1359-計算!AZ1359</f>
        <v/>
      </c>
      <c r="F1342" s="16">
        <f>計算!AK1359</f>
        <v/>
      </c>
      <c r="G1342" s="16">
        <f>計算!Q1359</f>
        <v/>
      </c>
      <c r="H1342" s="17">
        <f>B1342/550000</f>
        <v/>
      </c>
    </row>
    <row r="1343">
      <c r="A1343" s="16" t="n">
        <v>15400000</v>
      </c>
      <c r="B1343" s="16">
        <f>計算!V1360-計算!AP1360</f>
        <v/>
      </c>
      <c r="C1343" s="16">
        <f>計算!AF1360-計算!AP1360</f>
        <v/>
      </c>
      <c r="D1343" s="16">
        <f>計算!V1360-計算!AF1360</f>
        <v/>
      </c>
      <c r="E1343" s="16">
        <f>計算!AP1360-計算!AZ1360</f>
        <v/>
      </c>
      <c r="F1343" s="16">
        <f>計算!AK1360</f>
        <v/>
      </c>
      <c r="G1343" s="16">
        <f>計算!Q1360</f>
        <v/>
      </c>
      <c r="H1343" s="17">
        <f>B1343/550000</f>
        <v/>
      </c>
    </row>
    <row r="1344">
      <c r="A1344" s="16" t="n">
        <v>15410000</v>
      </c>
      <c r="B1344" s="16">
        <f>計算!V1361-計算!AP1361</f>
        <v/>
      </c>
      <c r="C1344" s="16">
        <f>計算!AF1361-計算!AP1361</f>
        <v/>
      </c>
      <c r="D1344" s="16">
        <f>計算!V1361-計算!AF1361</f>
        <v/>
      </c>
      <c r="E1344" s="16">
        <f>計算!AP1361-計算!AZ1361</f>
        <v/>
      </c>
      <c r="F1344" s="16">
        <f>計算!AK1361</f>
        <v/>
      </c>
      <c r="G1344" s="16">
        <f>計算!Q1361</f>
        <v/>
      </c>
      <c r="H1344" s="17">
        <f>B1344/550000</f>
        <v/>
      </c>
    </row>
    <row r="1345">
      <c r="A1345" s="16" t="n">
        <v>15420000</v>
      </c>
      <c r="B1345" s="16">
        <f>計算!V1362-計算!AP1362</f>
        <v/>
      </c>
      <c r="C1345" s="16">
        <f>計算!AF1362-計算!AP1362</f>
        <v/>
      </c>
      <c r="D1345" s="16">
        <f>計算!V1362-計算!AF1362</f>
        <v/>
      </c>
      <c r="E1345" s="16">
        <f>計算!AP1362-計算!AZ1362</f>
        <v/>
      </c>
      <c r="F1345" s="16">
        <f>計算!AK1362</f>
        <v/>
      </c>
      <c r="G1345" s="16">
        <f>計算!Q1362</f>
        <v/>
      </c>
      <c r="H1345" s="17">
        <f>B1345/550000</f>
        <v/>
      </c>
    </row>
    <row r="1346">
      <c r="A1346" s="16" t="n">
        <v>15430000</v>
      </c>
      <c r="B1346" s="16">
        <f>計算!V1363-計算!AP1363</f>
        <v/>
      </c>
      <c r="C1346" s="16">
        <f>計算!AF1363-計算!AP1363</f>
        <v/>
      </c>
      <c r="D1346" s="16">
        <f>計算!V1363-計算!AF1363</f>
        <v/>
      </c>
      <c r="E1346" s="16">
        <f>計算!AP1363-計算!AZ1363</f>
        <v/>
      </c>
      <c r="F1346" s="16">
        <f>計算!AK1363</f>
        <v/>
      </c>
      <c r="G1346" s="16">
        <f>計算!Q1363</f>
        <v/>
      </c>
      <c r="H1346" s="17">
        <f>B1346/550000</f>
        <v/>
      </c>
    </row>
    <row r="1347">
      <c r="A1347" s="16" t="n">
        <v>15440000</v>
      </c>
      <c r="B1347" s="16">
        <f>計算!V1364-計算!AP1364</f>
        <v/>
      </c>
      <c r="C1347" s="16">
        <f>計算!AF1364-計算!AP1364</f>
        <v/>
      </c>
      <c r="D1347" s="16">
        <f>計算!V1364-計算!AF1364</f>
        <v/>
      </c>
      <c r="E1347" s="16">
        <f>計算!AP1364-計算!AZ1364</f>
        <v/>
      </c>
      <c r="F1347" s="16">
        <f>計算!AK1364</f>
        <v/>
      </c>
      <c r="G1347" s="16">
        <f>計算!Q1364</f>
        <v/>
      </c>
      <c r="H1347" s="17">
        <f>B1347/550000</f>
        <v/>
      </c>
    </row>
    <row r="1348">
      <c r="A1348" s="16" t="n">
        <v>15450000</v>
      </c>
      <c r="B1348" s="16">
        <f>計算!V1365-計算!AP1365</f>
        <v/>
      </c>
      <c r="C1348" s="16">
        <f>計算!AF1365-計算!AP1365</f>
        <v/>
      </c>
      <c r="D1348" s="16">
        <f>計算!V1365-計算!AF1365</f>
        <v/>
      </c>
      <c r="E1348" s="16">
        <f>計算!AP1365-計算!AZ1365</f>
        <v/>
      </c>
      <c r="F1348" s="16">
        <f>計算!AK1365</f>
        <v/>
      </c>
      <c r="G1348" s="16">
        <f>計算!Q1365</f>
        <v/>
      </c>
      <c r="H1348" s="17">
        <f>B1348/550000</f>
        <v/>
      </c>
    </row>
    <row r="1349">
      <c r="A1349" s="16" t="n">
        <v>15460000</v>
      </c>
      <c r="B1349" s="16">
        <f>計算!V1366-計算!AP1366</f>
        <v/>
      </c>
      <c r="C1349" s="16">
        <f>計算!AF1366-計算!AP1366</f>
        <v/>
      </c>
      <c r="D1349" s="16">
        <f>計算!V1366-計算!AF1366</f>
        <v/>
      </c>
      <c r="E1349" s="16">
        <f>計算!AP1366-計算!AZ1366</f>
        <v/>
      </c>
      <c r="F1349" s="16">
        <f>計算!AK1366</f>
        <v/>
      </c>
      <c r="G1349" s="16">
        <f>計算!Q1366</f>
        <v/>
      </c>
      <c r="H1349" s="17">
        <f>B1349/550000</f>
        <v/>
      </c>
    </row>
    <row r="1350">
      <c r="A1350" s="16" t="n">
        <v>15470000</v>
      </c>
      <c r="B1350" s="16">
        <f>計算!V1367-計算!AP1367</f>
        <v/>
      </c>
      <c r="C1350" s="16">
        <f>計算!AF1367-計算!AP1367</f>
        <v/>
      </c>
      <c r="D1350" s="16">
        <f>計算!V1367-計算!AF1367</f>
        <v/>
      </c>
      <c r="E1350" s="16">
        <f>計算!AP1367-計算!AZ1367</f>
        <v/>
      </c>
      <c r="F1350" s="16">
        <f>計算!AK1367</f>
        <v/>
      </c>
      <c r="G1350" s="16">
        <f>計算!Q1367</f>
        <v/>
      </c>
      <c r="H1350" s="17">
        <f>B1350/550000</f>
        <v/>
      </c>
    </row>
    <row r="1351">
      <c r="A1351" s="16" t="n">
        <v>15480000</v>
      </c>
      <c r="B1351" s="16">
        <f>計算!V1368-計算!AP1368</f>
        <v/>
      </c>
      <c r="C1351" s="16">
        <f>計算!AF1368-計算!AP1368</f>
        <v/>
      </c>
      <c r="D1351" s="16">
        <f>計算!V1368-計算!AF1368</f>
        <v/>
      </c>
      <c r="E1351" s="16">
        <f>計算!AP1368-計算!AZ1368</f>
        <v/>
      </c>
      <c r="F1351" s="16">
        <f>計算!AK1368</f>
        <v/>
      </c>
      <c r="G1351" s="16">
        <f>計算!Q1368</f>
        <v/>
      </c>
      <c r="H1351" s="17">
        <f>B1351/550000</f>
        <v/>
      </c>
    </row>
    <row r="1352">
      <c r="A1352" s="16" t="n">
        <v>15490000</v>
      </c>
      <c r="B1352" s="16">
        <f>計算!V1369-計算!AP1369</f>
        <v/>
      </c>
      <c r="C1352" s="16">
        <f>計算!AF1369-計算!AP1369</f>
        <v/>
      </c>
      <c r="D1352" s="16">
        <f>計算!V1369-計算!AF1369</f>
        <v/>
      </c>
      <c r="E1352" s="16">
        <f>計算!AP1369-計算!AZ1369</f>
        <v/>
      </c>
      <c r="F1352" s="16">
        <f>計算!AK1369</f>
        <v/>
      </c>
      <c r="G1352" s="16">
        <f>計算!Q1369</f>
        <v/>
      </c>
      <c r="H1352" s="17">
        <f>B1352/550000</f>
        <v/>
      </c>
    </row>
    <row r="1353">
      <c r="A1353" s="16" t="n">
        <v>15500000</v>
      </c>
      <c r="B1353" s="16">
        <f>計算!V1370-計算!AP1370</f>
        <v/>
      </c>
      <c r="C1353" s="16">
        <f>計算!AF1370-計算!AP1370</f>
        <v/>
      </c>
      <c r="D1353" s="16">
        <f>計算!V1370-計算!AF1370</f>
        <v/>
      </c>
      <c r="E1353" s="16">
        <f>計算!AP1370-計算!AZ1370</f>
        <v/>
      </c>
      <c r="F1353" s="16">
        <f>計算!AK1370</f>
        <v/>
      </c>
      <c r="G1353" s="16">
        <f>計算!Q1370</f>
        <v/>
      </c>
      <c r="H1353" s="17">
        <f>B1353/550000</f>
        <v/>
      </c>
    </row>
    <row r="1354">
      <c r="A1354" s="16" t="n">
        <v>15510000</v>
      </c>
      <c r="B1354" s="16">
        <f>計算!V1371-計算!AP1371</f>
        <v/>
      </c>
      <c r="C1354" s="16">
        <f>計算!AF1371-計算!AP1371</f>
        <v/>
      </c>
      <c r="D1354" s="16">
        <f>計算!V1371-計算!AF1371</f>
        <v/>
      </c>
      <c r="E1354" s="16">
        <f>計算!AP1371-計算!AZ1371</f>
        <v/>
      </c>
      <c r="F1354" s="16">
        <f>計算!AK1371</f>
        <v/>
      </c>
      <c r="G1354" s="16">
        <f>計算!Q1371</f>
        <v/>
      </c>
      <c r="H1354" s="17">
        <f>B1354/550000</f>
        <v/>
      </c>
    </row>
    <row r="1355">
      <c r="A1355" s="16" t="n">
        <v>15520000</v>
      </c>
      <c r="B1355" s="16">
        <f>計算!V1372-計算!AP1372</f>
        <v/>
      </c>
      <c r="C1355" s="16">
        <f>計算!AF1372-計算!AP1372</f>
        <v/>
      </c>
      <c r="D1355" s="16">
        <f>計算!V1372-計算!AF1372</f>
        <v/>
      </c>
      <c r="E1355" s="16">
        <f>計算!AP1372-計算!AZ1372</f>
        <v/>
      </c>
      <c r="F1355" s="16">
        <f>計算!AK1372</f>
        <v/>
      </c>
      <c r="G1355" s="16">
        <f>計算!Q1372</f>
        <v/>
      </c>
      <c r="H1355" s="17">
        <f>B1355/550000</f>
        <v/>
      </c>
    </row>
    <row r="1356">
      <c r="A1356" s="16" t="n">
        <v>15530000</v>
      </c>
      <c r="B1356" s="16">
        <f>計算!V1373-計算!AP1373</f>
        <v/>
      </c>
      <c r="C1356" s="16">
        <f>計算!AF1373-計算!AP1373</f>
        <v/>
      </c>
      <c r="D1356" s="16">
        <f>計算!V1373-計算!AF1373</f>
        <v/>
      </c>
      <c r="E1356" s="16">
        <f>計算!AP1373-計算!AZ1373</f>
        <v/>
      </c>
      <c r="F1356" s="16">
        <f>計算!AK1373</f>
        <v/>
      </c>
      <c r="G1356" s="16">
        <f>計算!Q1373</f>
        <v/>
      </c>
      <c r="H1356" s="17">
        <f>B1356/550000</f>
        <v/>
      </c>
    </row>
    <row r="1357">
      <c r="A1357" s="16" t="n">
        <v>15540000</v>
      </c>
      <c r="B1357" s="16">
        <f>計算!V1374-計算!AP1374</f>
        <v/>
      </c>
      <c r="C1357" s="16">
        <f>計算!AF1374-計算!AP1374</f>
        <v/>
      </c>
      <c r="D1357" s="16">
        <f>計算!V1374-計算!AF1374</f>
        <v/>
      </c>
      <c r="E1357" s="16">
        <f>計算!AP1374-計算!AZ1374</f>
        <v/>
      </c>
      <c r="F1357" s="16">
        <f>計算!AK1374</f>
        <v/>
      </c>
      <c r="G1357" s="16">
        <f>計算!Q1374</f>
        <v/>
      </c>
      <c r="H1357" s="17">
        <f>B1357/550000</f>
        <v/>
      </c>
    </row>
    <row r="1358">
      <c r="A1358" s="16" t="n">
        <v>15550000</v>
      </c>
      <c r="B1358" s="16">
        <f>計算!V1375-計算!AP1375</f>
        <v/>
      </c>
      <c r="C1358" s="16">
        <f>計算!AF1375-計算!AP1375</f>
        <v/>
      </c>
      <c r="D1358" s="16">
        <f>計算!V1375-計算!AF1375</f>
        <v/>
      </c>
      <c r="E1358" s="16">
        <f>計算!AP1375-計算!AZ1375</f>
        <v/>
      </c>
      <c r="F1358" s="16">
        <f>計算!AK1375</f>
        <v/>
      </c>
      <c r="G1358" s="16">
        <f>計算!Q1375</f>
        <v/>
      </c>
      <c r="H1358" s="17">
        <f>B1358/550000</f>
        <v/>
      </c>
    </row>
    <row r="1359">
      <c r="A1359" s="16" t="n">
        <v>15560000</v>
      </c>
      <c r="B1359" s="16">
        <f>計算!V1376-計算!AP1376</f>
        <v/>
      </c>
      <c r="C1359" s="16">
        <f>計算!AF1376-計算!AP1376</f>
        <v/>
      </c>
      <c r="D1359" s="16">
        <f>計算!V1376-計算!AF1376</f>
        <v/>
      </c>
      <c r="E1359" s="16">
        <f>計算!AP1376-計算!AZ1376</f>
        <v/>
      </c>
      <c r="F1359" s="16">
        <f>計算!AK1376</f>
        <v/>
      </c>
      <c r="G1359" s="16">
        <f>計算!Q1376</f>
        <v/>
      </c>
      <c r="H1359" s="17">
        <f>B1359/550000</f>
        <v/>
      </c>
    </row>
    <row r="1360">
      <c r="A1360" s="16" t="n">
        <v>15570000</v>
      </c>
      <c r="B1360" s="16">
        <f>計算!V1377-計算!AP1377</f>
        <v/>
      </c>
      <c r="C1360" s="16">
        <f>計算!AF1377-計算!AP1377</f>
        <v/>
      </c>
      <c r="D1360" s="16">
        <f>計算!V1377-計算!AF1377</f>
        <v/>
      </c>
      <c r="E1360" s="16">
        <f>計算!AP1377-計算!AZ1377</f>
        <v/>
      </c>
      <c r="F1360" s="16">
        <f>計算!AK1377</f>
        <v/>
      </c>
      <c r="G1360" s="16">
        <f>計算!Q1377</f>
        <v/>
      </c>
      <c r="H1360" s="17">
        <f>B1360/550000</f>
        <v/>
      </c>
    </row>
    <row r="1361">
      <c r="A1361" s="16" t="n">
        <v>15580000</v>
      </c>
      <c r="B1361" s="16">
        <f>計算!V1378-計算!AP1378</f>
        <v/>
      </c>
      <c r="C1361" s="16">
        <f>計算!AF1378-計算!AP1378</f>
        <v/>
      </c>
      <c r="D1361" s="16">
        <f>計算!V1378-計算!AF1378</f>
        <v/>
      </c>
      <c r="E1361" s="16">
        <f>計算!AP1378-計算!AZ1378</f>
        <v/>
      </c>
      <c r="F1361" s="16">
        <f>計算!AK1378</f>
        <v/>
      </c>
      <c r="G1361" s="16">
        <f>計算!Q1378</f>
        <v/>
      </c>
      <c r="H1361" s="17">
        <f>B1361/550000</f>
        <v/>
      </c>
    </row>
    <row r="1362">
      <c r="A1362" s="16" t="n">
        <v>15590000</v>
      </c>
      <c r="B1362" s="16">
        <f>計算!V1379-計算!AP1379</f>
        <v/>
      </c>
      <c r="C1362" s="16">
        <f>計算!AF1379-計算!AP1379</f>
        <v/>
      </c>
      <c r="D1362" s="16">
        <f>計算!V1379-計算!AF1379</f>
        <v/>
      </c>
      <c r="E1362" s="16">
        <f>計算!AP1379-計算!AZ1379</f>
        <v/>
      </c>
      <c r="F1362" s="16">
        <f>計算!AK1379</f>
        <v/>
      </c>
      <c r="G1362" s="16">
        <f>計算!Q1379</f>
        <v/>
      </c>
      <c r="H1362" s="17">
        <f>B1362/550000</f>
        <v/>
      </c>
    </row>
    <row r="1363">
      <c r="A1363" s="16" t="n">
        <v>15600000</v>
      </c>
      <c r="B1363" s="16">
        <f>計算!V1380-計算!AP1380</f>
        <v/>
      </c>
      <c r="C1363" s="16">
        <f>計算!AF1380-計算!AP1380</f>
        <v/>
      </c>
      <c r="D1363" s="16">
        <f>計算!V1380-計算!AF1380</f>
        <v/>
      </c>
      <c r="E1363" s="16">
        <f>計算!AP1380-計算!AZ1380</f>
        <v/>
      </c>
      <c r="F1363" s="16">
        <f>計算!AK1380</f>
        <v/>
      </c>
      <c r="G1363" s="16">
        <f>計算!Q1380</f>
        <v/>
      </c>
      <c r="H1363" s="17">
        <f>B1363/550000</f>
        <v/>
      </c>
    </row>
    <row r="1364">
      <c r="A1364" s="16" t="n">
        <v>15610000</v>
      </c>
      <c r="B1364" s="16">
        <f>計算!V1381-計算!AP1381</f>
        <v/>
      </c>
      <c r="C1364" s="16">
        <f>計算!AF1381-計算!AP1381</f>
        <v/>
      </c>
      <c r="D1364" s="16">
        <f>計算!V1381-計算!AF1381</f>
        <v/>
      </c>
      <c r="E1364" s="16">
        <f>計算!AP1381-計算!AZ1381</f>
        <v/>
      </c>
      <c r="F1364" s="16">
        <f>計算!AK1381</f>
        <v/>
      </c>
      <c r="G1364" s="16">
        <f>計算!Q1381</f>
        <v/>
      </c>
      <c r="H1364" s="17">
        <f>B1364/550000</f>
        <v/>
      </c>
    </row>
    <row r="1365">
      <c r="A1365" s="16" t="n">
        <v>15620000</v>
      </c>
      <c r="B1365" s="16">
        <f>計算!V1382-計算!AP1382</f>
        <v/>
      </c>
      <c r="C1365" s="16">
        <f>計算!AF1382-計算!AP1382</f>
        <v/>
      </c>
      <c r="D1365" s="16">
        <f>計算!V1382-計算!AF1382</f>
        <v/>
      </c>
      <c r="E1365" s="16">
        <f>計算!AP1382-計算!AZ1382</f>
        <v/>
      </c>
      <c r="F1365" s="16">
        <f>計算!AK1382</f>
        <v/>
      </c>
      <c r="G1365" s="16">
        <f>計算!Q1382</f>
        <v/>
      </c>
      <c r="H1365" s="17">
        <f>B1365/550000</f>
        <v/>
      </c>
    </row>
    <row r="1366">
      <c r="A1366" s="16" t="n">
        <v>15630000</v>
      </c>
      <c r="B1366" s="16">
        <f>計算!V1383-計算!AP1383</f>
        <v/>
      </c>
      <c r="C1366" s="16">
        <f>計算!AF1383-計算!AP1383</f>
        <v/>
      </c>
      <c r="D1366" s="16">
        <f>計算!V1383-計算!AF1383</f>
        <v/>
      </c>
      <c r="E1366" s="16">
        <f>計算!AP1383-計算!AZ1383</f>
        <v/>
      </c>
      <c r="F1366" s="16">
        <f>計算!AK1383</f>
        <v/>
      </c>
      <c r="G1366" s="16">
        <f>計算!Q1383</f>
        <v/>
      </c>
      <c r="H1366" s="17">
        <f>B1366/550000</f>
        <v/>
      </c>
    </row>
    <row r="1367">
      <c r="A1367" s="16" t="n">
        <v>15640000</v>
      </c>
      <c r="B1367" s="16">
        <f>計算!V1384-計算!AP1384</f>
        <v/>
      </c>
      <c r="C1367" s="16">
        <f>計算!AF1384-計算!AP1384</f>
        <v/>
      </c>
      <c r="D1367" s="16">
        <f>計算!V1384-計算!AF1384</f>
        <v/>
      </c>
      <c r="E1367" s="16">
        <f>計算!AP1384-計算!AZ1384</f>
        <v/>
      </c>
      <c r="F1367" s="16">
        <f>計算!AK1384</f>
        <v/>
      </c>
      <c r="G1367" s="16">
        <f>計算!Q1384</f>
        <v/>
      </c>
      <c r="H1367" s="17">
        <f>B1367/550000</f>
        <v/>
      </c>
    </row>
    <row r="1368">
      <c r="A1368" s="16" t="n">
        <v>15650000</v>
      </c>
      <c r="B1368" s="16">
        <f>計算!V1385-計算!AP1385</f>
        <v/>
      </c>
      <c r="C1368" s="16">
        <f>計算!AF1385-計算!AP1385</f>
        <v/>
      </c>
      <c r="D1368" s="16">
        <f>計算!V1385-計算!AF1385</f>
        <v/>
      </c>
      <c r="E1368" s="16">
        <f>計算!AP1385-計算!AZ1385</f>
        <v/>
      </c>
      <c r="F1368" s="16">
        <f>計算!AK1385</f>
        <v/>
      </c>
      <c r="G1368" s="16">
        <f>計算!Q1385</f>
        <v/>
      </c>
      <c r="H1368" s="17">
        <f>B1368/550000</f>
        <v/>
      </c>
    </row>
    <row r="1369">
      <c r="A1369" s="16" t="n">
        <v>15660000</v>
      </c>
      <c r="B1369" s="16">
        <f>計算!V1386-計算!AP1386</f>
        <v/>
      </c>
      <c r="C1369" s="16">
        <f>計算!AF1386-計算!AP1386</f>
        <v/>
      </c>
      <c r="D1369" s="16">
        <f>計算!V1386-計算!AF1386</f>
        <v/>
      </c>
      <c r="E1369" s="16">
        <f>計算!AP1386-計算!AZ1386</f>
        <v/>
      </c>
      <c r="F1369" s="16">
        <f>計算!AK1386</f>
        <v/>
      </c>
      <c r="G1369" s="16">
        <f>計算!Q1386</f>
        <v/>
      </c>
      <c r="H1369" s="17">
        <f>B1369/550000</f>
        <v/>
      </c>
    </row>
    <row r="1370">
      <c r="A1370" s="16" t="n">
        <v>15670000</v>
      </c>
      <c r="B1370" s="16">
        <f>計算!V1387-計算!AP1387</f>
        <v/>
      </c>
      <c r="C1370" s="16">
        <f>計算!AF1387-計算!AP1387</f>
        <v/>
      </c>
      <c r="D1370" s="16">
        <f>計算!V1387-計算!AF1387</f>
        <v/>
      </c>
      <c r="E1370" s="16">
        <f>計算!AP1387-計算!AZ1387</f>
        <v/>
      </c>
      <c r="F1370" s="16">
        <f>計算!AK1387</f>
        <v/>
      </c>
      <c r="G1370" s="16">
        <f>計算!Q1387</f>
        <v/>
      </c>
      <c r="H1370" s="17">
        <f>B1370/550000</f>
        <v/>
      </c>
    </row>
    <row r="1371">
      <c r="A1371" s="16" t="n">
        <v>15680000</v>
      </c>
      <c r="B1371" s="16">
        <f>計算!V1388-計算!AP1388</f>
        <v/>
      </c>
      <c r="C1371" s="16">
        <f>計算!AF1388-計算!AP1388</f>
        <v/>
      </c>
      <c r="D1371" s="16">
        <f>計算!V1388-計算!AF1388</f>
        <v/>
      </c>
      <c r="E1371" s="16">
        <f>計算!AP1388-計算!AZ1388</f>
        <v/>
      </c>
      <c r="F1371" s="16">
        <f>計算!AK1388</f>
        <v/>
      </c>
      <c r="G1371" s="16">
        <f>計算!Q1388</f>
        <v/>
      </c>
      <c r="H1371" s="17">
        <f>B1371/550000</f>
        <v/>
      </c>
    </row>
    <row r="1372">
      <c r="A1372" s="16" t="n">
        <v>15690000</v>
      </c>
      <c r="B1372" s="16">
        <f>計算!V1389-計算!AP1389</f>
        <v/>
      </c>
      <c r="C1372" s="16">
        <f>計算!AF1389-計算!AP1389</f>
        <v/>
      </c>
      <c r="D1372" s="16">
        <f>計算!V1389-計算!AF1389</f>
        <v/>
      </c>
      <c r="E1372" s="16">
        <f>計算!AP1389-計算!AZ1389</f>
        <v/>
      </c>
      <c r="F1372" s="16">
        <f>計算!AK1389</f>
        <v/>
      </c>
      <c r="G1372" s="16">
        <f>計算!Q1389</f>
        <v/>
      </c>
      <c r="H1372" s="17">
        <f>B1372/550000</f>
        <v/>
      </c>
    </row>
    <row r="1373">
      <c r="A1373" s="16" t="n">
        <v>15700000</v>
      </c>
      <c r="B1373" s="16">
        <f>計算!V1390-計算!AP1390</f>
        <v/>
      </c>
      <c r="C1373" s="16">
        <f>計算!AF1390-計算!AP1390</f>
        <v/>
      </c>
      <c r="D1373" s="16">
        <f>計算!V1390-計算!AF1390</f>
        <v/>
      </c>
      <c r="E1373" s="16">
        <f>計算!AP1390-計算!AZ1390</f>
        <v/>
      </c>
      <c r="F1373" s="16">
        <f>計算!AK1390</f>
        <v/>
      </c>
      <c r="G1373" s="16">
        <f>計算!Q1390</f>
        <v/>
      </c>
      <c r="H1373" s="17">
        <f>B1373/550000</f>
        <v/>
      </c>
    </row>
    <row r="1374">
      <c r="A1374" s="16" t="n">
        <v>15710000</v>
      </c>
      <c r="B1374" s="16">
        <f>計算!V1391-計算!AP1391</f>
        <v/>
      </c>
      <c r="C1374" s="16">
        <f>計算!AF1391-計算!AP1391</f>
        <v/>
      </c>
      <c r="D1374" s="16">
        <f>計算!V1391-計算!AF1391</f>
        <v/>
      </c>
      <c r="E1374" s="16">
        <f>計算!AP1391-計算!AZ1391</f>
        <v/>
      </c>
      <c r="F1374" s="16">
        <f>計算!AK1391</f>
        <v/>
      </c>
      <c r="G1374" s="16">
        <f>計算!Q1391</f>
        <v/>
      </c>
      <c r="H1374" s="17">
        <f>B1374/550000</f>
        <v/>
      </c>
    </row>
    <row r="1375">
      <c r="A1375" s="16" t="n">
        <v>15720000</v>
      </c>
      <c r="B1375" s="16">
        <f>計算!V1392-計算!AP1392</f>
        <v/>
      </c>
      <c r="C1375" s="16">
        <f>計算!AF1392-計算!AP1392</f>
        <v/>
      </c>
      <c r="D1375" s="16">
        <f>計算!V1392-計算!AF1392</f>
        <v/>
      </c>
      <c r="E1375" s="16">
        <f>計算!AP1392-計算!AZ1392</f>
        <v/>
      </c>
      <c r="F1375" s="16">
        <f>計算!AK1392</f>
        <v/>
      </c>
      <c r="G1375" s="16">
        <f>計算!Q1392</f>
        <v/>
      </c>
      <c r="H1375" s="17">
        <f>B1375/550000</f>
        <v/>
      </c>
    </row>
    <row r="1376">
      <c r="A1376" s="16" t="n">
        <v>15730000</v>
      </c>
      <c r="B1376" s="16">
        <f>計算!V1393-計算!AP1393</f>
        <v/>
      </c>
      <c r="C1376" s="16">
        <f>計算!AF1393-計算!AP1393</f>
        <v/>
      </c>
      <c r="D1376" s="16">
        <f>計算!V1393-計算!AF1393</f>
        <v/>
      </c>
      <c r="E1376" s="16">
        <f>計算!AP1393-計算!AZ1393</f>
        <v/>
      </c>
      <c r="F1376" s="16">
        <f>計算!AK1393</f>
        <v/>
      </c>
      <c r="G1376" s="16">
        <f>計算!Q1393</f>
        <v/>
      </c>
      <c r="H1376" s="17">
        <f>B1376/550000</f>
        <v/>
      </c>
    </row>
    <row r="1377">
      <c r="A1377" s="16" t="n">
        <v>15740000</v>
      </c>
      <c r="B1377" s="16">
        <f>計算!V1394-計算!AP1394</f>
        <v/>
      </c>
      <c r="C1377" s="16">
        <f>計算!AF1394-計算!AP1394</f>
        <v/>
      </c>
      <c r="D1377" s="16">
        <f>計算!V1394-計算!AF1394</f>
        <v/>
      </c>
      <c r="E1377" s="16">
        <f>計算!AP1394-計算!AZ1394</f>
        <v/>
      </c>
      <c r="F1377" s="16">
        <f>計算!AK1394</f>
        <v/>
      </c>
      <c r="G1377" s="16">
        <f>計算!Q1394</f>
        <v/>
      </c>
      <c r="H1377" s="17">
        <f>B1377/550000</f>
        <v/>
      </c>
    </row>
    <row r="1378">
      <c r="A1378" s="16" t="n">
        <v>15750000</v>
      </c>
      <c r="B1378" s="16">
        <f>計算!V1395-計算!AP1395</f>
        <v/>
      </c>
      <c r="C1378" s="16">
        <f>計算!AF1395-計算!AP1395</f>
        <v/>
      </c>
      <c r="D1378" s="16">
        <f>計算!V1395-計算!AF1395</f>
        <v/>
      </c>
      <c r="E1378" s="16">
        <f>計算!AP1395-計算!AZ1395</f>
        <v/>
      </c>
      <c r="F1378" s="16">
        <f>計算!AK1395</f>
        <v/>
      </c>
      <c r="G1378" s="16">
        <f>計算!Q1395</f>
        <v/>
      </c>
      <c r="H1378" s="17">
        <f>B1378/550000</f>
        <v/>
      </c>
    </row>
    <row r="1379">
      <c r="A1379" s="16" t="n">
        <v>15760000</v>
      </c>
      <c r="B1379" s="16">
        <f>計算!V1396-計算!AP1396</f>
        <v/>
      </c>
      <c r="C1379" s="16">
        <f>計算!AF1396-計算!AP1396</f>
        <v/>
      </c>
      <c r="D1379" s="16">
        <f>計算!V1396-計算!AF1396</f>
        <v/>
      </c>
      <c r="E1379" s="16">
        <f>計算!AP1396-計算!AZ1396</f>
        <v/>
      </c>
      <c r="F1379" s="16">
        <f>計算!AK1396</f>
        <v/>
      </c>
      <c r="G1379" s="16">
        <f>計算!Q1396</f>
        <v/>
      </c>
      <c r="H1379" s="17">
        <f>B1379/550000</f>
        <v/>
      </c>
    </row>
    <row r="1380">
      <c r="A1380" s="16" t="n">
        <v>15770000</v>
      </c>
      <c r="B1380" s="16">
        <f>計算!V1397-計算!AP1397</f>
        <v/>
      </c>
      <c r="C1380" s="16">
        <f>計算!AF1397-計算!AP1397</f>
        <v/>
      </c>
      <c r="D1380" s="16">
        <f>計算!V1397-計算!AF1397</f>
        <v/>
      </c>
      <c r="E1380" s="16">
        <f>計算!AP1397-計算!AZ1397</f>
        <v/>
      </c>
      <c r="F1380" s="16">
        <f>計算!AK1397</f>
        <v/>
      </c>
      <c r="G1380" s="16">
        <f>計算!Q1397</f>
        <v/>
      </c>
      <c r="H1380" s="17">
        <f>B1380/550000</f>
        <v/>
      </c>
    </row>
    <row r="1381">
      <c r="A1381" s="16" t="n">
        <v>15780000</v>
      </c>
      <c r="B1381" s="16">
        <f>計算!V1398-計算!AP1398</f>
        <v/>
      </c>
      <c r="C1381" s="16">
        <f>計算!AF1398-計算!AP1398</f>
        <v/>
      </c>
      <c r="D1381" s="16">
        <f>計算!V1398-計算!AF1398</f>
        <v/>
      </c>
      <c r="E1381" s="16">
        <f>計算!AP1398-計算!AZ1398</f>
        <v/>
      </c>
      <c r="F1381" s="16">
        <f>計算!AK1398</f>
        <v/>
      </c>
      <c r="G1381" s="16">
        <f>計算!Q1398</f>
        <v/>
      </c>
      <c r="H1381" s="17">
        <f>B1381/550000</f>
        <v/>
      </c>
    </row>
    <row r="1382">
      <c r="A1382" s="16" t="n">
        <v>15790000</v>
      </c>
      <c r="B1382" s="16">
        <f>計算!V1399-計算!AP1399</f>
        <v/>
      </c>
      <c r="C1382" s="16">
        <f>計算!AF1399-計算!AP1399</f>
        <v/>
      </c>
      <c r="D1382" s="16">
        <f>計算!V1399-計算!AF1399</f>
        <v/>
      </c>
      <c r="E1382" s="16">
        <f>計算!AP1399-計算!AZ1399</f>
        <v/>
      </c>
      <c r="F1382" s="16">
        <f>計算!AK1399</f>
        <v/>
      </c>
      <c r="G1382" s="16">
        <f>計算!Q1399</f>
        <v/>
      </c>
      <c r="H1382" s="17">
        <f>B1382/550000</f>
        <v/>
      </c>
    </row>
    <row r="1383">
      <c r="A1383" s="16" t="n">
        <v>15800000</v>
      </c>
      <c r="B1383" s="16">
        <f>計算!V1400-計算!AP1400</f>
        <v/>
      </c>
      <c r="C1383" s="16">
        <f>計算!AF1400-計算!AP1400</f>
        <v/>
      </c>
      <c r="D1383" s="16">
        <f>計算!V1400-計算!AF1400</f>
        <v/>
      </c>
      <c r="E1383" s="16">
        <f>計算!AP1400-計算!AZ1400</f>
        <v/>
      </c>
      <c r="F1383" s="16">
        <f>計算!AK1400</f>
        <v/>
      </c>
      <c r="G1383" s="16">
        <f>計算!Q1400</f>
        <v/>
      </c>
      <c r="H1383" s="17">
        <f>B1383/550000</f>
        <v/>
      </c>
    </row>
    <row r="1384">
      <c r="A1384" s="16" t="n">
        <v>15810000</v>
      </c>
      <c r="B1384" s="16">
        <f>計算!V1401-計算!AP1401</f>
        <v/>
      </c>
      <c r="C1384" s="16">
        <f>計算!AF1401-計算!AP1401</f>
        <v/>
      </c>
      <c r="D1384" s="16">
        <f>計算!V1401-計算!AF1401</f>
        <v/>
      </c>
      <c r="E1384" s="16">
        <f>計算!AP1401-計算!AZ1401</f>
        <v/>
      </c>
      <c r="F1384" s="16">
        <f>計算!AK1401</f>
        <v/>
      </c>
      <c r="G1384" s="16">
        <f>計算!Q1401</f>
        <v/>
      </c>
      <c r="H1384" s="17">
        <f>B1384/550000</f>
        <v/>
      </c>
    </row>
    <row r="1385">
      <c r="A1385" s="16" t="n">
        <v>15820000</v>
      </c>
      <c r="B1385" s="16">
        <f>計算!V1402-計算!AP1402</f>
        <v/>
      </c>
      <c r="C1385" s="16">
        <f>計算!AF1402-計算!AP1402</f>
        <v/>
      </c>
      <c r="D1385" s="16">
        <f>計算!V1402-計算!AF1402</f>
        <v/>
      </c>
      <c r="E1385" s="16">
        <f>計算!AP1402-計算!AZ1402</f>
        <v/>
      </c>
      <c r="F1385" s="16">
        <f>計算!AK1402</f>
        <v/>
      </c>
      <c r="G1385" s="16">
        <f>計算!Q1402</f>
        <v/>
      </c>
      <c r="H1385" s="17">
        <f>B1385/550000</f>
        <v/>
      </c>
    </row>
    <row r="1386">
      <c r="A1386" s="16" t="n">
        <v>15830000</v>
      </c>
      <c r="B1386" s="16">
        <f>計算!V1403-計算!AP1403</f>
        <v/>
      </c>
      <c r="C1386" s="16">
        <f>計算!AF1403-計算!AP1403</f>
        <v/>
      </c>
      <c r="D1386" s="16">
        <f>計算!V1403-計算!AF1403</f>
        <v/>
      </c>
      <c r="E1386" s="16">
        <f>計算!AP1403-計算!AZ1403</f>
        <v/>
      </c>
      <c r="F1386" s="16">
        <f>計算!AK1403</f>
        <v/>
      </c>
      <c r="G1386" s="16">
        <f>計算!Q1403</f>
        <v/>
      </c>
      <c r="H1386" s="17">
        <f>B1386/550000</f>
        <v/>
      </c>
    </row>
    <row r="1387">
      <c r="A1387" s="16" t="n">
        <v>15840000</v>
      </c>
      <c r="B1387" s="16">
        <f>計算!V1404-計算!AP1404</f>
        <v/>
      </c>
      <c r="C1387" s="16">
        <f>計算!AF1404-計算!AP1404</f>
        <v/>
      </c>
      <c r="D1387" s="16">
        <f>計算!V1404-計算!AF1404</f>
        <v/>
      </c>
      <c r="E1387" s="16">
        <f>計算!AP1404-計算!AZ1404</f>
        <v/>
      </c>
      <c r="F1387" s="16">
        <f>計算!AK1404</f>
        <v/>
      </c>
      <c r="G1387" s="16">
        <f>計算!Q1404</f>
        <v/>
      </c>
      <c r="H1387" s="17">
        <f>B1387/550000</f>
        <v/>
      </c>
    </row>
    <row r="1388">
      <c r="A1388" s="16" t="n">
        <v>15850000</v>
      </c>
      <c r="B1388" s="16">
        <f>計算!V1405-計算!AP1405</f>
        <v/>
      </c>
      <c r="C1388" s="16">
        <f>計算!AF1405-計算!AP1405</f>
        <v/>
      </c>
      <c r="D1388" s="16">
        <f>計算!V1405-計算!AF1405</f>
        <v/>
      </c>
      <c r="E1388" s="16">
        <f>計算!AP1405-計算!AZ1405</f>
        <v/>
      </c>
      <c r="F1388" s="16">
        <f>計算!AK1405</f>
        <v/>
      </c>
      <c r="G1388" s="16">
        <f>計算!Q1405</f>
        <v/>
      </c>
      <c r="H1388" s="17">
        <f>B1388/550000</f>
        <v/>
      </c>
    </row>
    <row r="1389">
      <c r="A1389" s="16" t="n">
        <v>15860000</v>
      </c>
      <c r="B1389" s="16">
        <f>計算!V1406-計算!AP1406</f>
        <v/>
      </c>
      <c r="C1389" s="16">
        <f>計算!AF1406-計算!AP1406</f>
        <v/>
      </c>
      <c r="D1389" s="16">
        <f>計算!V1406-計算!AF1406</f>
        <v/>
      </c>
      <c r="E1389" s="16">
        <f>計算!AP1406-計算!AZ1406</f>
        <v/>
      </c>
      <c r="F1389" s="16">
        <f>計算!AK1406</f>
        <v/>
      </c>
      <c r="G1389" s="16">
        <f>計算!Q1406</f>
        <v/>
      </c>
      <c r="H1389" s="17">
        <f>B1389/550000</f>
        <v/>
      </c>
    </row>
    <row r="1390">
      <c r="A1390" s="16" t="n">
        <v>15870000</v>
      </c>
      <c r="B1390" s="16">
        <f>計算!V1407-計算!AP1407</f>
        <v/>
      </c>
      <c r="C1390" s="16">
        <f>計算!AF1407-計算!AP1407</f>
        <v/>
      </c>
      <c r="D1390" s="16">
        <f>計算!V1407-計算!AF1407</f>
        <v/>
      </c>
      <c r="E1390" s="16">
        <f>計算!AP1407-計算!AZ1407</f>
        <v/>
      </c>
      <c r="F1390" s="16">
        <f>計算!AK1407</f>
        <v/>
      </c>
      <c r="G1390" s="16">
        <f>計算!Q1407</f>
        <v/>
      </c>
      <c r="H1390" s="17">
        <f>B1390/550000</f>
        <v/>
      </c>
    </row>
    <row r="1391">
      <c r="A1391" s="16" t="n">
        <v>15880000</v>
      </c>
      <c r="B1391" s="16">
        <f>計算!V1408-計算!AP1408</f>
        <v/>
      </c>
      <c r="C1391" s="16">
        <f>計算!AF1408-計算!AP1408</f>
        <v/>
      </c>
      <c r="D1391" s="16">
        <f>計算!V1408-計算!AF1408</f>
        <v/>
      </c>
      <c r="E1391" s="16">
        <f>計算!AP1408-計算!AZ1408</f>
        <v/>
      </c>
      <c r="F1391" s="16">
        <f>計算!AK1408</f>
        <v/>
      </c>
      <c r="G1391" s="16">
        <f>計算!Q1408</f>
        <v/>
      </c>
      <c r="H1391" s="17">
        <f>B1391/550000</f>
        <v/>
      </c>
    </row>
    <row r="1392">
      <c r="A1392" s="16" t="n">
        <v>15890000</v>
      </c>
      <c r="B1392" s="16">
        <f>計算!V1409-計算!AP1409</f>
        <v/>
      </c>
      <c r="C1392" s="16">
        <f>計算!AF1409-計算!AP1409</f>
        <v/>
      </c>
      <c r="D1392" s="16">
        <f>計算!V1409-計算!AF1409</f>
        <v/>
      </c>
      <c r="E1392" s="16">
        <f>計算!AP1409-計算!AZ1409</f>
        <v/>
      </c>
      <c r="F1392" s="16">
        <f>計算!AK1409</f>
        <v/>
      </c>
      <c r="G1392" s="16">
        <f>計算!Q1409</f>
        <v/>
      </c>
      <c r="H1392" s="17">
        <f>B1392/550000</f>
        <v/>
      </c>
    </row>
    <row r="1393">
      <c r="A1393" s="16" t="n">
        <v>15900000</v>
      </c>
      <c r="B1393" s="16">
        <f>計算!V1410-計算!AP1410</f>
        <v/>
      </c>
      <c r="C1393" s="16">
        <f>計算!AF1410-計算!AP1410</f>
        <v/>
      </c>
      <c r="D1393" s="16">
        <f>計算!V1410-計算!AF1410</f>
        <v/>
      </c>
      <c r="E1393" s="16">
        <f>計算!AP1410-計算!AZ1410</f>
        <v/>
      </c>
      <c r="F1393" s="16">
        <f>計算!AK1410</f>
        <v/>
      </c>
      <c r="G1393" s="16">
        <f>計算!Q1410</f>
        <v/>
      </c>
      <c r="H1393" s="17">
        <f>B1393/550000</f>
        <v/>
      </c>
    </row>
    <row r="1394">
      <c r="A1394" s="16" t="n">
        <v>15910000</v>
      </c>
      <c r="B1394" s="16">
        <f>計算!V1411-計算!AP1411</f>
        <v/>
      </c>
      <c r="C1394" s="16">
        <f>計算!AF1411-計算!AP1411</f>
        <v/>
      </c>
      <c r="D1394" s="16">
        <f>計算!V1411-計算!AF1411</f>
        <v/>
      </c>
      <c r="E1394" s="16">
        <f>計算!AP1411-計算!AZ1411</f>
        <v/>
      </c>
      <c r="F1394" s="16">
        <f>計算!AK1411</f>
        <v/>
      </c>
      <c r="G1394" s="16">
        <f>計算!Q1411</f>
        <v/>
      </c>
      <c r="H1394" s="17">
        <f>B1394/550000</f>
        <v/>
      </c>
    </row>
    <row r="1395">
      <c r="A1395" s="16" t="n">
        <v>15920000</v>
      </c>
      <c r="B1395" s="16">
        <f>計算!V1412-計算!AP1412</f>
        <v/>
      </c>
      <c r="C1395" s="16">
        <f>計算!AF1412-計算!AP1412</f>
        <v/>
      </c>
      <c r="D1395" s="16">
        <f>計算!V1412-計算!AF1412</f>
        <v/>
      </c>
      <c r="E1395" s="16">
        <f>計算!AP1412-計算!AZ1412</f>
        <v/>
      </c>
      <c r="F1395" s="16">
        <f>計算!AK1412</f>
        <v/>
      </c>
      <c r="G1395" s="16">
        <f>計算!Q1412</f>
        <v/>
      </c>
      <c r="H1395" s="17">
        <f>B1395/550000</f>
        <v/>
      </c>
    </row>
    <row r="1396">
      <c r="A1396" s="16" t="n">
        <v>15930000</v>
      </c>
      <c r="B1396" s="16">
        <f>計算!V1413-計算!AP1413</f>
        <v/>
      </c>
      <c r="C1396" s="16">
        <f>計算!AF1413-計算!AP1413</f>
        <v/>
      </c>
      <c r="D1396" s="16">
        <f>計算!V1413-計算!AF1413</f>
        <v/>
      </c>
      <c r="E1396" s="16">
        <f>計算!AP1413-計算!AZ1413</f>
        <v/>
      </c>
      <c r="F1396" s="16">
        <f>計算!AK1413</f>
        <v/>
      </c>
      <c r="G1396" s="16">
        <f>計算!Q1413</f>
        <v/>
      </c>
      <c r="H1396" s="17">
        <f>B1396/550000</f>
        <v/>
      </c>
    </row>
    <row r="1397">
      <c r="A1397" s="16" t="n">
        <v>15940000</v>
      </c>
      <c r="B1397" s="16">
        <f>計算!V1414-計算!AP1414</f>
        <v/>
      </c>
      <c r="C1397" s="16">
        <f>計算!AF1414-計算!AP1414</f>
        <v/>
      </c>
      <c r="D1397" s="16">
        <f>計算!V1414-計算!AF1414</f>
        <v/>
      </c>
      <c r="E1397" s="16">
        <f>計算!AP1414-計算!AZ1414</f>
        <v/>
      </c>
      <c r="F1397" s="16">
        <f>計算!AK1414</f>
        <v/>
      </c>
      <c r="G1397" s="16">
        <f>計算!Q1414</f>
        <v/>
      </c>
      <c r="H1397" s="17">
        <f>B1397/550000</f>
        <v/>
      </c>
    </row>
    <row r="1398">
      <c r="A1398" s="16" t="n">
        <v>15950000</v>
      </c>
      <c r="B1398" s="16">
        <f>計算!V1415-計算!AP1415</f>
        <v/>
      </c>
      <c r="C1398" s="16">
        <f>計算!AF1415-計算!AP1415</f>
        <v/>
      </c>
      <c r="D1398" s="16">
        <f>計算!V1415-計算!AF1415</f>
        <v/>
      </c>
      <c r="E1398" s="16">
        <f>計算!AP1415-計算!AZ1415</f>
        <v/>
      </c>
      <c r="F1398" s="16">
        <f>計算!AK1415</f>
        <v/>
      </c>
      <c r="G1398" s="16">
        <f>計算!Q1415</f>
        <v/>
      </c>
      <c r="H1398" s="17">
        <f>B1398/550000</f>
        <v/>
      </c>
    </row>
    <row r="1399">
      <c r="A1399" s="16" t="n">
        <v>15960000</v>
      </c>
      <c r="B1399" s="16">
        <f>計算!V1416-計算!AP1416</f>
        <v/>
      </c>
      <c r="C1399" s="16">
        <f>計算!AF1416-計算!AP1416</f>
        <v/>
      </c>
      <c r="D1399" s="16">
        <f>計算!V1416-計算!AF1416</f>
        <v/>
      </c>
      <c r="E1399" s="16">
        <f>計算!AP1416-計算!AZ1416</f>
        <v/>
      </c>
      <c r="F1399" s="16">
        <f>計算!AK1416</f>
        <v/>
      </c>
      <c r="G1399" s="16">
        <f>計算!Q1416</f>
        <v/>
      </c>
      <c r="H1399" s="17">
        <f>B1399/550000</f>
        <v/>
      </c>
    </row>
    <row r="1400">
      <c r="A1400" s="16" t="n">
        <v>15970000</v>
      </c>
      <c r="B1400" s="16">
        <f>計算!V1417-計算!AP1417</f>
        <v/>
      </c>
      <c r="C1400" s="16">
        <f>計算!AF1417-計算!AP1417</f>
        <v/>
      </c>
      <c r="D1400" s="16">
        <f>計算!V1417-計算!AF1417</f>
        <v/>
      </c>
      <c r="E1400" s="16">
        <f>計算!AP1417-計算!AZ1417</f>
        <v/>
      </c>
      <c r="F1400" s="16">
        <f>計算!AK1417</f>
        <v/>
      </c>
      <c r="G1400" s="16">
        <f>計算!Q1417</f>
        <v/>
      </c>
      <c r="H1400" s="17">
        <f>B1400/550000</f>
        <v/>
      </c>
    </row>
    <row r="1401">
      <c r="A1401" s="16" t="n">
        <v>15980000</v>
      </c>
      <c r="B1401" s="16">
        <f>計算!V1418-計算!AP1418</f>
        <v/>
      </c>
      <c r="C1401" s="16">
        <f>計算!AF1418-計算!AP1418</f>
        <v/>
      </c>
      <c r="D1401" s="16">
        <f>計算!V1418-計算!AF1418</f>
        <v/>
      </c>
      <c r="E1401" s="16">
        <f>計算!AP1418-計算!AZ1418</f>
        <v/>
      </c>
      <c r="F1401" s="16">
        <f>計算!AK1418</f>
        <v/>
      </c>
      <c r="G1401" s="16">
        <f>計算!Q1418</f>
        <v/>
      </c>
      <c r="H1401" s="17">
        <f>B1401/550000</f>
        <v/>
      </c>
    </row>
    <row r="1402">
      <c r="A1402" s="16" t="n">
        <v>15990000</v>
      </c>
      <c r="B1402" s="16">
        <f>計算!V1419-計算!AP1419</f>
        <v/>
      </c>
      <c r="C1402" s="16">
        <f>計算!AF1419-計算!AP1419</f>
        <v/>
      </c>
      <c r="D1402" s="16">
        <f>計算!V1419-計算!AF1419</f>
        <v/>
      </c>
      <c r="E1402" s="16">
        <f>計算!AP1419-計算!AZ1419</f>
        <v/>
      </c>
      <c r="F1402" s="16">
        <f>計算!AK1419</f>
        <v/>
      </c>
      <c r="G1402" s="16">
        <f>計算!Q1419</f>
        <v/>
      </c>
      <c r="H1402" s="17">
        <f>B1402/550000</f>
        <v/>
      </c>
    </row>
    <row r="1403">
      <c r="A1403" s="16" t="n">
        <v>16000000</v>
      </c>
      <c r="B1403" s="16">
        <f>計算!V1420-計算!AP1420</f>
        <v/>
      </c>
      <c r="C1403" s="16">
        <f>計算!AF1420-計算!AP1420</f>
        <v/>
      </c>
      <c r="D1403" s="16">
        <f>計算!V1420-計算!AF1420</f>
        <v/>
      </c>
      <c r="E1403" s="16">
        <f>計算!AP1420-計算!AZ1420</f>
        <v/>
      </c>
      <c r="F1403" s="16">
        <f>計算!AK1420</f>
        <v/>
      </c>
      <c r="G1403" s="16">
        <f>計算!Q1420</f>
        <v/>
      </c>
      <c r="H1403" s="17">
        <f>B1403/550000</f>
        <v/>
      </c>
    </row>
    <row r="1404">
      <c r="A1404" s="16" t="n">
        <v>16010000</v>
      </c>
      <c r="B1404" s="16">
        <f>計算!V1421-計算!AP1421</f>
        <v/>
      </c>
      <c r="C1404" s="16">
        <f>計算!AF1421-計算!AP1421</f>
        <v/>
      </c>
      <c r="D1404" s="16">
        <f>計算!V1421-計算!AF1421</f>
        <v/>
      </c>
      <c r="E1404" s="16">
        <f>計算!AP1421-計算!AZ1421</f>
        <v/>
      </c>
      <c r="F1404" s="16">
        <f>計算!AK1421</f>
        <v/>
      </c>
      <c r="G1404" s="16">
        <f>計算!Q1421</f>
        <v/>
      </c>
      <c r="H1404" s="17">
        <f>B1404/550000</f>
        <v/>
      </c>
    </row>
    <row r="1405">
      <c r="A1405" s="16" t="n">
        <v>16020000</v>
      </c>
      <c r="B1405" s="16">
        <f>計算!V1422-計算!AP1422</f>
        <v/>
      </c>
      <c r="C1405" s="16">
        <f>計算!AF1422-計算!AP1422</f>
        <v/>
      </c>
      <c r="D1405" s="16">
        <f>計算!V1422-計算!AF1422</f>
        <v/>
      </c>
      <c r="E1405" s="16">
        <f>計算!AP1422-計算!AZ1422</f>
        <v/>
      </c>
      <c r="F1405" s="16">
        <f>計算!AK1422</f>
        <v/>
      </c>
      <c r="G1405" s="16">
        <f>計算!Q1422</f>
        <v/>
      </c>
      <c r="H1405" s="17">
        <f>B1405/550000</f>
        <v/>
      </c>
    </row>
    <row r="1406">
      <c r="A1406" s="16" t="n">
        <v>16030000</v>
      </c>
      <c r="B1406" s="16">
        <f>計算!V1423-計算!AP1423</f>
        <v/>
      </c>
      <c r="C1406" s="16">
        <f>計算!AF1423-計算!AP1423</f>
        <v/>
      </c>
      <c r="D1406" s="16">
        <f>計算!V1423-計算!AF1423</f>
        <v/>
      </c>
      <c r="E1406" s="16">
        <f>計算!AP1423-計算!AZ1423</f>
        <v/>
      </c>
      <c r="F1406" s="16">
        <f>計算!AK1423</f>
        <v/>
      </c>
      <c r="G1406" s="16">
        <f>計算!Q1423</f>
        <v/>
      </c>
      <c r="H1406" s="17">
        <f>B1406/550000</f>
        <v/>
      </c>
    </row>
    <row r="1407">
      <c r="A1407" s="16" t="n">
        <v>16040000</v>
      </c>
      <c r="B1407" s="16">
        <f>計算!V1424-計算!AP1424</f>
        <v/>
      </c>
      <c r="C1407" s="16">
        <f>計算!AF1424-計算!AP1424</f>
        <v/>
      </c>
      <c r="D1407" s="16">
        <f>計算!V1424-計算!AF1424</f>
        <v/>
      </c>
      <c r="E1407" s="16">
        <f>計算!AP1424-計算!AZ1424</f>
        <v/>
      </c>
      <c r="F1407" s="16">
        <f>計算!AK1424</f>
        <v/>
      </c>
      <c r="G1407" s="16">
        <f>計算!Q1424</f>
        <v/>
      </c>
      <c r="H1407" s="17">
        <f>B1407/550000</f>
        <v/>
      </c>
    </row>
    <row r="1408">
      <c r="A1408" s="16" t="n">
        <v>16050000</v>
      </c>
      <c r="B1408" s="16">
        <f>計算!V1425-計算!AP1425</f>
        <v/>
      </c>
      <c r="C1408" s="16">
        <f>計算!AF1425-計算!AP1425</f>
        <v/>
      </c>
      <c r="D1408" s="16">
        <f>計算!V1425-計算!AF1425</f>
        <v/>
      </c>
      <c r="E1408" s="16">
        <f>計算!AP1425-計算!AZ1425</f>
        <v/>
      </c>
      <c r="F1408" s="16">
        <f>計算!AK1425</f>
        <v/>
      </c>
      <c r="G1408" s="16">
        <f>計算!Q1425</f>
        <v/>
      </c>
      <c r="H1408" s="17">
        <f>B1408/550000</f>
        <v/>
      </c>
    </row>
    <row r="1409">
      <c r="A1409" s="16" t="n">
        <v>16060000</v>
      </c>
      <c r="B1409" s="16">
        <f>計算!V1426-計算!AP1426</f>
        <v/>
      </c>
      <c r="C1409" s="16">
        <f>計算!AF1426-計算!AP1426</f>
        <v/>
      </c>
      <c r="D1409" s="16">
        <f>計算!V1426-計算!AF1426</f>
        <v/>
      </c>
      <c r="E1409" s="16">
        <f>計算!AP1426-計算!AZ1426</f>
        <v/>
      </c>
      <c r="F1409" s="16">
        <f>計算!AK1426</f>
        <v/>
      </c>
      <c r="G1409" s="16">
        <f>計算!Q1426</f>
        <v/>
      </c>
      <c r="H1409" s="17">
        <f>B1409/550000</f>
        <v/>
      </c>
    </row>
    <row r="1410">
      <c r="A1410" s="16" t="n">
        <v>16070000</v>
      </c>
      <c r="B1410" s="16">
        <f>計算!V1427-計算!AP1427</f>
        <v/>
      </c>
      <c r="C1410" s="16">
        <f>計算!AF1427-計算!AP1427</f>
        <v/>
      </c>
      <c r="D1410" s="16">
        <f>計算!V1427-計算!AF1427</f>
        <v/>
      </c>
      <c r="E1410" s="16">
        <f>計算!AP1427-計算!AZ1427</f>
        <v/>
      </c>
      <c r="F1410" s="16">
        <f>計算!AK1427</f>
        <v/>
      </c>
      <c r="G1410" s="16">
        <f>計算!Q1427</f>
        <v/>
      </c>
      <c r="H1410" s="17">
        <f>B1410/550000</f>
        <v/>
      </c>
    </row>
    <row r="1411">
      <c r="A1411" s="16" t="n">
        <v>16080000</v>
      </c>
      <c r="B1411" s="16">
        <f>計算!V1428-計算!AP1428</f>
        <v/>
      </c>
      <c r="C1411" s="16">
        <f>計算!AF1428-計算!AP1428</f>
        <v/>
      </c>
      <c r="D1411" s="16">
        <f>計算!V1428-計算!AF1428</f>
        <v/>
      </c>
      <c r="E1411" s="16">
        <f>計算!AP1428-計算!AZ1428</f>
        <v/>
      </c>
      <c r="F1411" s="16">
        <f>計算!AK1428</f>
        <v/>
      </c>
      <c r="G1411" s="16">
        <f>計算!Q1428</f>
        <v/>
      </c>
      <c r="H1411" s="17">
        <f>B1411/550000</f>
        <v/>
      </c>
    </row>
    <row r="1412">
      <c r="A1412" s="16" t="n">
        <v>16090000</v>
      </c>
      <c r="B1412" s="16">
        <f>計算!V1429-計算!AP1429</f>
        <v/>
      </c>
      <c r="C1412" s="16">
        <f>計算!AF1429-計算!AP1429</f>
        <v/>
      </c>
      <c r="D1412" s="16">
        <f>計算!V1429-計算!AF1429</f>
        <v/>
      </c>
      <c r="E1412" s="16">
        <f>計算!AP1429-計算!AZ1429</f>
        <v/>
      </c>
      <c r="F1412" s="16">
        <f>計算!AK1429</f>
        <v/>
      </c>
      <c r="G1412" s="16">
        <f>計算!Q1429</f>
        <v/>
      </c>
      <c r="H1412" s="17">
        <f>B1412/550000</f>
        <v/>
      </c>
    </row>
    <row r="1413">
      <c r="A1413" s="16" t="n">
        <v>16100000</v>
      </c>
      <c r="B1413" s="16">
        <f>計算!V1430-計算!AP1430</f>
        <v/>
      </c>
      <c r="C1413" s="16">
        <f>計算!AF1430-計算!AP1430</f>
        <v/>
      </c>
      <c r="D1413" s="16">
        <f>計算!V1430-計算!AF1430</f>
        <v/>
      </c>
      <c r="E1413" s="16">
        <f>計算!AP1430-計算!AZ1430</f>
        <v/>
      </c>
      <c r="F1413" s="16">
        <f>計算!AK1430</f>
        <v/>
      </c>
      <c r="G1413" s="16">
        <f>計算!Q1430</f>
        <v/>
      </c>
      <c r="H1413" s="17">
        <f>B1413/550000</f>
        <v/>
      </c>
    </row>
    <row r="1414">
      <c r="A1414" s="16" t="n">
        <v>16110000</v>
      </c>
      <c r="B1414" s="16">
        <f>計算!V1431-計算!AP1431</f>
        <v/>
      </c>
      <c r="C1414" s="16">
        <f>計算!AF1431-計算!AP1431</f>
        <v/>
      </c>
      <c r="D1414" s="16">
        <f>計算!V1431-計算!AF1431</f>
        <v/>
      </c>
      <c r="E1414" s="16">
        <f>計算!AP1431-計算!AZ1431</f>
        <v/>
      </c>
      <c r="F1414" s="16">
        <f>計算!AK1431</f>
        <v/>
      </c>
      <c r="G1414" s="16">
        <f>計算!Q1431</f>
        <v/>
      </c>
      <c r="H1414" s="17">
        <f>B1414/550000</f>
        <v/>
      </c>
    </row>
    <row r="1415">
      <c r="A1415" s="16" t="n">
        <v>16120000</v>
      </c>
      <c r="B1415" s="16">
        <f>計算!V1432-計算!AP1432</f>
        <v/>
      </c>
      <c r="C1415" s="16">
        <f>計算!AF1432-計算!AP1432</f>
        <v/>
      </c>
      <c r="D1415" s="16">
        <f>計算!V1432-計算!AF1432</f>
        <v/>
      </c>
      <c r="E1415" s="16">
        <f>計算!AP1432-計算!AZ1432</f>
        <v/>
      </c>
      <c r="F1415" s="16">
        <f>計算!AK1432</f>
        <v/>
      </c>
      <c r="G1415" s="16">
        <f>計算!Q1432</f>
        <v/>
      </c>
      <c r="H1415" s="17">
        <f>B1415/550000</f>
        <v/>
      </c>
    </row>
    <row r="1416">
      <c r="A1416" s="16" t="n">
        <v>16130000</v>
      </c>
      <c r="B1416" s="16">
        <f>計算!V1433-計算!AP1433</f>
        <v/>
      </c>
      <c r="C1416" s="16">
        <f>計算!AF1433-計算!AP1433</f>
        <v/>
      </c>
      <c r="D1416" s="16">
        <f>計算!V1433-計算!AF1433</f>
        <v/>
      </c>
      <c r="E1416" s="16">
        <f>計算!AP1433-計算!AZ1433</f>
        <v/>
      </c>
      <c r="F1416" s="16">
        <f>計算!AK1433</f>
        <v/>
      </c>
      <c r="G1416" s="16">
        <f>計算!Q1433</f>
        <v/>
      </c>
      <c r="H1416" s="17">
        <f>B1416/550000</f>
        <v/>
      </c>
    </row>
    <row r="1417">
      <c r="A1417" s="16" t="n">
        <v>16140000</v>
      </c>
      <c r="B1417" s="16">
        <f>計算!V1434-計算!AP1434</f>
        <v/>
      </c>
      <c r="C1417" s="16">
        <f>計算!AF1434-計算!AP1434</f>
        <v/>
      </c>
      <c r="D1417" s="16">
        <f>計算!V1434-計算!AF1434</f>
        <v/>
      </c>
      <c r="E1417" s="16">
        <f>計算!AP1434-計算!AZ1434</f>
        <v/>
      </c>
      <c r="F1417" s="16">
        <f>計算!AK1434</f>
        <v/>
      </c>
      <c r="G1417" s="16">
        <f>計算!Q1434</f>
        <v/>
      </c>
      <c r="H1417" s="17">
        <f>B1417/550000</f>
        <v/>
      </c>
    </row>
    <row r="1418">
      <c r="A1418" s="16" t="n">
        <v>16150000</v>
      </c>
      <c r="B1418" s="16">
        <f>計算!V1435-計算!AP1435</f>
        <v/>
      </c>
      <c r="C1418" s="16">
        <f>計算!AF1435-計算!AP1435</f>
        <v/>
      </c>
      <c r="D1418" s="16">
        <f>計算!V1435-計算!AF1435</f>
        <v/>
      </c>
      <c r="E1418" s="16">
        <f>計算!AP1435-計算!AZ1435</f>
        <v/>
      </c>
      <c r="F1418" s="16">
        <f>計算!AK1435</f>
        <v/>
      </c>
      <c r="G1418" s="16">
        <f>計算!Q1435</f>
        <v/>
      </c>
      <c r="H1418" s="17">
        <f>B1418/550000</f>
        <v/>
      </c>
    </row>
    <row r="1419">
      <c r="A1419" s="16" t="n">
        <v>16160000</v>
      </c>
      <c r="B1419" s="16">
        <f>計算!V1436-計算!AP1436</f>
        <v/>
      </c>
      <c r="C1419" s="16">
        <f>計算!AF1436-計算!AP1436</f>
        <v/>
      </c>
      <c r="D1419" s="16">
        <f>計算!V1436-計算!AF1436</f>
        <v/>
      </c>
      <c r="E1419" s="16">
        <f>計算!AP1436-計算!AZ1436</f>
        <v/>
      </c>
      <c r="F1419" s="16">
        <f>計算!AK1436</f>
        <v/>
      </c>
      <c r="G1419" s="16">
        <f>計算!Q1436</f>
        <v/>
      </c>
      <c r="H1419" s="17">
        <f>B1419/550000</f>
        <v/>
      </c>
    </row>
    <row r="1420">
      <c r="A1420" s="16" t="n">
        <v>16170000</v>
      </c>
      <c r="B1420" s="16">
        <f>計算!V1437-計算!AP1437</f>
        <v/>
      </c>
      <c r="C1420" s="16">
        <f>計算!AF1437-計算!AP1437</f>
        <v/>
      </c>
      <c r="D1420" s="16">
        <f>計算!V1437-計算!AF1437</f>
        <v/>
      </c>
      <c r="E1420" s="16">
        <f>計算!AP1437-計算!AZ1437</f>
        <v/>
      </c>
      <c r="F1420" s="16">
        <f>計算!AK1437</f>
        <v/>
      </c>
      <c r="G1420" s="16">
        <f>計算!Q1437</f>
        <v/>
      </c>
      <c r="H1420" s="17">
        <f>B1420/550000</f>
        <v/>
      </c>
    </row>
    <row r="1421">
      <c r="A1421" s="16" t="n">
        <v>16180000</v>
      </c>
      <c r="B1421" s="16">
        <f>計算!V1438-計算!AP1438</f>
        <v/>
      </c>
      <c r="C1421" s="16">
        <f>計算!AF1438-計算!AP1438</f>
        <v/>
      </c>
      <c r="D1421" s="16">
        <f>計算!V1438-計算!AF1438</f>
        <v/>
      </c>
      <c r="E1421" s="16">
        <f>計算!AP1438-計算!AZ1438</f>
        <v/>
      </c>
      <c r="F1421" s="16">
        <f>計算!AK1438</f>
        <v/>
      </c>
      <c r="G1421" s="16">
        <f>計算!Q1438</f>
        <v/>
      </c>
      <c r="H1421" s="17">
        <f>B1421/550000</f>
        <v/>
      </c>
    </row>
    <row r="1422">
      <c r="A1422" s="16" t="n">
        <v>16190000</v>
      </c>
      <c r="B1422" s="16">
        <f>計算!V1439-計算!AP1439</f>
        <v/>
      </c>
      <c r="C1422" s="16">
        <f>計算!AF1439-計算!AP1439</f>
        <v/>
      </c>
      <c r="D1422" s="16">
        <f>計算!V1439-計算!AF1439</f>
        <v/>
      </c>
      <c r="E1422" s="16">
        <f>計算!AP1439-計算!AZ1439</f>
        <v/>
      </c>
      <c r="F1422" s="16">
        <f>計算!AK1439</f>
        <v/>
      </c>
      <c r="G1422" s="16">
        <f>計算!Q1439</f>
        <v/>
      </c>
      <c r="H1422" s="17">
        <f>B1422/550000</f>
        <v/>
      </c>
    </row>
    <row r="1423">
      <c r="A1423" s="16" t="n">
        <v>16200000</v>
      </c>
      <c r="B1423" s="16">
        <f>計算!V1440-計算!AP1440</f>
        <v/>
      </c>
      <c r="C1423" s="16">
        <f>計算!AF1440-計算!AP1440</f>
        <v/>
      </c>
      <c r="D1423" s="16">
        <f>計算!V1440-計算!AF1440</f>
        <v/>
      </c>
      <c r="E1423" s="16">
        <f>計算!AP1440-計算!AZ1440</f>
        <v/>
      </c>
      <c r="F1423" s="16">
        <f>計算!AK1440</f>
        <v/>
      </c>
      <c r="G1423" s="16">
        <f>計算!Q1440</f>
        <v/>
      </c>
      <c r="H1423" s="17">
        <f>B1423/550000</f>
        <v/>
      </c>
    </row>
    <row r="1424">
      <c r="A1424" s="16" t="n">
        <v>16210000</v>
      </c>
      <c r="B1424" s="16">
        <f>計算!V1441-計算!AP1441</f>
        <v/>
      </c>
      <c r="C1424" s="16">
        <f>計算!AF1441-計算!AP1441</f>
        <v/>
      </c>
      <c r="D1424" s="16">
        <f>計算!V1441-計算!AF1441</f>
        <v/>
      </c>
      <c r="E1424" s="16">
        <f>計算!AP1441-計算!AZ1441</f>
        <v/>
      </c>
      <c r="F1424" s="16">
        <f>計算!AK1441</f>
        <v/>
      </c>
      <c r="G1424" s="16">
        <f>計算!Q1441</f>
        <v/>
      </c>
      <c r="H1424" s="17">
        <f>B1424/550000</f>
        <v/>
      </c>
    </row>
    <row r="1425">
      <c r="A1425" s="16" t="n">
        <v>16220000</v>
      </c>
      <c r="B1425" s="16">
        <f>計算!V1442-計算!AP1442</f>
        <v/>
      </c>
      <c r="C1425" s="16">
        <f>計算!AF1442-計算!AP1442</f>
        <v/>
      </c>
      <c r="D1425" s="16">
        <f>計算!V1442-計算!AF1442</f>
        <v/>
      </c>
      <c r="E1425" s="16">
        <f>計算!AP1442-計算!AZ1442</f>
        <v/>
      </c>
      <c r="F1425" s="16">
        <f>計算!AK1442</f>
        <v/>
      </c>
      <c r="G1425" s="16">
        <f>計算!Q1442</f>
        <v/>
      </c>
      <c r="H1425" s="17">
        <f>B1425/550000</f>
        <v/>
      </c>
    </row>
    <row r="1426">
      <c r="A1426" s="16" t="n">
        <v>16230000</v>
      </c>
      <c r="B1426" s="16">
        <f>計算!V1443-計算!AP1443</f>
        <v/>
      </c>
      <c r="C1426" s="16">
        <f>計算!AF1443-計算!AP1443</f>
        <v/>
      </c>
      <c r="D1426" s="16">
        <f>計算!V1443-計算!AF1443</f>
        <v/>
      </c>
      <c r="E1426" s="16">
        <f>計算!AP1443-計算!AZ1443</f>
        <v/>
      </c>
      <c r="F1426" s="16">
        <f>計算!AK1443</f>
        <v/>
      </c>
      <c r="G1426" s="16">
        <f>計算!Q1443</f>
        <v/>
      </c>
      <c r="H1426" s="17">
        <f>B1426/550000</f>
        <v/>
      </c>
    </row>
    <row r="1427">
      <c r="A1427" s="16" t="n">
        <v>16240000</v>
      </c>
      <c r="B1427" s="16">
        <f>計算!V1444-計算!AP1444</f>
        <v/>
      </c>
      <c r="C1427" s="16">
        <f>計算!AF1444-計算!AP1444</f>
        <v/>
      </c>
      <c r="D1427" s="16">
        <f>計算!V1444-計算!AF1444</f>
        <v/>
      </c>
      <c r="E1427" s="16">
        <f>計算!AP1444-計算!AZ1444</f>
        <v/>
      </c>
      <c r="F1427" s="16">
        <f>計算!AK1444</f>
        <v/>
      </c>
      <c r="G1427" s="16">
        <f>計算!Q1444</f>
        <v/>
      </c>
      <c r="H1427" s="17">
        <f>B1427/550000</f>
        <v/>
      </c>
    </row>
    <row r="1428">
      <c r="A1428" s="16" t="n">
        <v>16250000</v>
      </c>
      <c r="B1428" s="16">
        <f>計算!V1445-計算!AP1445</f>
        <v/>
      </c>
      <c r="C1428" s="16">
        <f>計算!AF1445-計算!AP1445</f>
        <v/>
      </c>
      <c r="D1428" s="16">
        <f>計算!V1445-計算!AF1445</f>
        <v/>
      </c>
      <c r="E1428" s="16">
        <f>計算!AP1445-計算!AZ1445</f>
        <v/>
      </c>
      <c r="F1428" s="16">
        <f>計算!AK1445</f>
        <v/>
      </c>
      <c r="G1428" s="16">
        <f>計算!Q1445</f>
        <v/>
      </c>
      <c r="H1428" s="17">
        <f>B1428/550000</f>
        <v/>
      </c>
    </row>
    <row r="1429">
      <c r="A1429" s="16" t="n">
        <v>16260000</v>
      </c>
      <c r="B1429" s="16">
        <f>計算!V1446-計算!AP1446</f>
        <v/>
      </c>
      <c r="C1429" s="16">
        <f>計算!AF1446-計算!AP1446</f>
        <v/>
      </c>
      <c r="D1429" s="16">
        <f>計算!V1446-計算!AF1446</f>
        <v/>
      </c>
      <c r="E1429" s="16">
        <f>計算!AP1446-計算!AZ1446</f>
        <v/>
      </c>
      <c r="F1429" s="16">
        <f>計算!AK1446</f>
        <v/>
      </c>
      <c r="G1429" s="16">
        <f>計算!Q1446</f>
        <v/>
      </c>
      <c r="H1429" s="17">
        <f>B1429/550000</f>
        <v/>
      </c>
    </row>
    <row r="1430">
      <c r="A1430" s="16" t="n">
        <v>16270000</v>
      </c>
      <c r="B1430" s="16">
        <f>計算!V1447-計算!AP1447</f>
        <v/>
      </c>
      <c r="C1430" s="16">
        <f>計算!AF1447-計算!AP1447</f>
        <v/>
      </c>
      <c r="D1430" s="16">
        <f>計算!V1447-計算!AF1447</f>
        <v/>
      </c>
      <c r="E1430" s="16">
        <f>計算!AP1447-計算!AZ1447</f>
        <v/>
      </c>
      <c r="F1430" s="16">
        <f>計算!AK1447</f>
        <v/>
      </c>
      <c r="G1430" s="16">
        <f>計算!Q1447</f>
        <v/>
      </c>
      <c r="H1430" s="17">
        <f>B1430/550000</f>
        <v/>
      </c>
    </row>
    <row r="1431">
      <c r="A1431" s="16" t="n">
        <v>16280000</v>
      </c>
      <c r="B1431" s="16">
        <f>計算!V1448-計算!AP1448</f>
        <v/>
      </c>
      <c r="C1431" s="16">
        <f>計算!AF1448-計算!AP1448</f>
        <v/>
      </c>
      <c r="D1431" s="16">
        <f>計算!V1448-計算!AF1448</f>
        <v/>
      </c>
      <c r="E1431" s="16">
        <f>計算!AP1448-計算!AZ1448</f>
        <v/>
      </c>
      <c r="F1431" s="16">
        <f>計算!AK1448</f>
        <v/>
      </c>
      <c r="G1431" s="16">
        <f>計算!Q1448</f>
        <v/>
      </c>
      <c r="H1431" s="17">
        <f>B1431/550000</f>
        <v/>
      </c>
    </row>
    <row r="1432">
      <c r="A1432" s="16" t="n">
        <v>16290000</v>
      </c>
      <c r="B1432" s="16">
        <f>計算!V1449-計算!AP1449</f>
        <v/>
      </c>
      <c r="C1432" s="16">
        <f>計算!AF1449-計算!AP1449</f>
        <v/>
      </c>
      <c r="D1432" s="16">
        <f>計算!V1449-計算!AF1449</f>
        <v/>
      </c>
      <c r="E1432" s="16">
        <f>計算!AP1449-計算!AZ1449</f>
        <v/>
      </c>
      <c r="F1432" s="16">
        <f>計算!AK1449</f>
        <v/>
      </c>
      <c r="G1432" s="16">
        <f>計算!Q1449</f>
        <v/>
      </c>
      <c r="H1432" s="17">
        <f>B1432/550000</f>
        <v/>
      </c>
    </row>
    <row r="1433">
      <c r="A1433" s="16" t="n">
        <v>16300000</v>
      </c>
      <c r="B1433" s="16">
        <f>計算!V1450-計算!AP1450</f>
        <v/>
      </c>
      <c r="C1433" s="16">
        <f>計算!AF1450-計算!AP1450</f>
        <v/>
      </c>
      <c r="D1433" s="16">
        <f>計算!V1450-計算!AF1450</f>
        <v/>
      </c>
      <c r="E1433" s="16">
        <f>計算!AP1450-計算!AZ1450</f>
        <v/>
      </c>
      <c r="F1433" s="16">
        <f>計算!AK1450</f>
        <v/>
      </c>
      <c r="G1433" s="16">
        <f>計算!Q1450</f>
        <v/>
      </c>
      <c r="H1433" s="17">
        <f>B1433/550000</f>
        <v/>
      </c>
    </row>
    <row r="1434">
      <c r="A1434" s="16" t="n">
        <v>16310000</v>
      </c>
      <c r="B1434" s="16">
        <f>計算!V1451-計算!AP1451</f>
        <v/>
      </c>
      <c r="C1434" s="16">
        <f>計算!AF1451-計算!AP1451</f>
        <v/>
      </c>
      <c r="D1434" s="16">
        <f>計算!V1451-計算!AF1451</f>
        <v/>
      </c>
      <c r="E1434" s="16">
        <f>計算!AP1451-計算!AZ1451</f>
        <v/>
      </c>
      <c r="F1434" s="16">
        <f>計算!AK1451</f>
        <v/>
      </c>
      <c r="G1434" s="16">
        <f>計算!Q1451</f>
        <v/>
      </c>
      <c r="H1434" s="17">
        <f>B1434/550000</f>
        <v/>
      </c>
    </row>
    <row r="1435">
      <c r="A1435" s="16" t="n">
        <v>16320000</v>
      </c>
      <c r="B1435" s="16">
        <f>計算!V1452-計算!AP1452</f>
        <v/>
      </c>
      <c r="C1435" s="16">
        <f>計算!AF1452-計算!AP1452</f>
        <v/>
      </c>
      <c r="D1435" s="16">
        <f>計算!V1452-計算!AF1452</f>
        <v/>
      </c>
      <c r="E1435" s="16">
        <f>計算!AP1452-計算!AZ1452</f>
        <v/>
      </c>
      <c r="F1435" s="16">
        <f>計算!AK1452</f>
        <v/>
      </c>
      <c r="G1435" s="16">
        <f>計算!Q1452</f>
        <v/>
      </c>
      <c r="H1435" s="17">
        <f>B1435/550000</f>
        <v/>
      </c>
    </row>
    <row r="1436">
      <c r="A1436" s="16" t="n">
        <v>16330000</v>
      </c>
      <c r="B1436" s="16">
        <f>計算!V1453-計算!AP1453</f>
        <v/>
      </c>
      <c r="C1436" s="16">
        <f>計算!AF1453-計算!AP1453</f>
        <v/>
      </c>
      <c r="D1436" s="16">
        <f>計算!V1453-計算!AF1453</f>
        <v/>
      </c>
      <c r="E1436" s="16">
        <f>計算!AP1453-計算!AZ1453</f>
        <v/>
      </c>
      <c r="F1436" s="16">
        <f>計算!AK1453</f>
        <v/>
      </c>
      <c r="G1436" s="16">
        <f>計算!Q1453</f>
        <v/>
      </c>
      <c r="H1436" s="17">
        <f>B1436/550000</f>
        <v/>
      </c>
    </row>
    <row r="1437">
      <c r="A1437" s="16" t="n">
        <v>16340000</v>
      </c>
      <c r="B1437" s="16">
        <f>計算!V1454-計算!AP1454</f>
        <v/>
      </c>
      <c r="C1437" s="16">
        <f>計算!AF1454-計算!AP1454</f>
        <v/>
      </c>
      <c r="D1437" s="16">
        <f>計算!V1454-計算!AF1454</f>
        <v/>
      </c>
      <c r="E1437" s="16">
        <f>計算!AP1454-計算!AZ1454</f>
        <v/>
      </c>
      <c r="F1437" s="16">
        <f>計算!AK1454</f>
        <v/>
      </c>
      <c r="G1437" s="16">
        <f>計算!Q1454</f>
        <v/>
      </c>
      <c r="H1437" s="17">
        <f>B1437/550000</f>
        <v/>
      </c>
    </row>
    <row r="1438">
      <c r="A1438" s="16" t="n">
        <v>16350000</v>
      </c>
      <c r="B1438" s="16">
        <f>計算!V1455-計算!AP1455</f>
        <v/>
      </c>
      <c r="C1438" s="16">
        <f>計算!AF1455-計算!AP1455</f>
        <v/>
      </c>
      <c r="D1438" s="16">
        <f>計算!V1455-計算!AF1455</f>
        <v/>
      </c>
      <c r="E1438" s="16">
        <f>計算!AP1455-計算!AZ1455</f>
        <v/>
      </c>
      <c r="F1438" s="16">
        <f>計算!AK1455</f>
        <v/>
      </c>
      <c r="G1438" s="16">
        <f>計算!Q1455</f>
        <v/>
      </c>
      <c r="H1438" s="17">
        <f>B1438/550000</f>
        <v/>
      </c>
    </row>
    <row r="1439">
      <c r="A1439" s="16" t="n">
        <v>16360000</v>
      </c>
      <c r="B1439" s="16">
        <f>計算!V1456-計算!AP1456</f>
        <v/>
      </c>
      <c r="C1439" s="16">
        <f>計算!AF1456-計算!AP1456</f>
        <v/>
      </c>
      <c r="D1439" s="16">
        <f>計算!V1456-計算!AF1456</f>
        <v/>
      </c>
      <c r="E1439" s="16">
        <f>計算!AP1456-計算!AZ1456</f>
        <v/>
      </c>
      <c r="F1439" s="16">
        <f>計算!AK1456</f>
        <v/>
      </c>
      <c r="G1439" s="16">
        <f>計算!Q1456</f>
        <v/>
      </c>
      <c r="H1439" s="17">
        <f>B1439/550000</f>
        <v/>
      </c>
    </row>
    <row r="1440">
      <c r="A1440" s="16" t="n">
        <v>16370000</v>
      </c>
      <c r="B1440" s="16">
        <f>計算!V1457-計算!AP1457</f>
        <v/>
      </c>
      <c r="C1440" s="16">
        <f>計算!AF1457-計算!AP1457</f>
        <v/>
      </c>
      <c r="D1440" s="16">
        <f>計算!V1457-計算!AF1457</f>
        <v/>
      </c>
      <c r="E1440" s="16">
        <f>計算!AP1457-計算!AZ1457</f>
        <v/>
      </c>
      <c r="F1440" s="16">
        <f>計算!AK1457</f>
        <v/>
      </c>
      <c r="G1440" s="16">
        <f>計算!Q1457</f>
        <v/>
      </c>
      <c r="H1440" s="17">
        <f>B1440/550000</f>
        <v/>
      </c>
    </row>
    <row r="1441">
      <c r="A1441" s="16" t="n">
        <v>16380000</v>
      </c>
      <c r="B1441" s="16">
        <f>計算!V1458-計算!AP1458</f>
        <v/>
      </c>
      <c r="C1441" s="16">
        <f>計算!AF1458-計算!AP1458</f>
        <v/>
      </c>
      <c r="D1441" s="16">
        <f>計算!V1458-計算!AF1458</f>
        <v/>
      </c>
      <c r="E1441" s="16">
        <f>計算!AP1458-計算!AZ1458</f>
        <v/>
      </c>
      <c r="F1441" s="16">
        <f>計算!AK1458</f>
        <v/>
      </c>
      <c r="G1441" s="16">
        <f>計算!Q1458</f>
        <v/>
      </c>
      <c r="H1441" s="17">
        <f>B1441/550000</f>
        <v/>
      </c>
    </row>
    <row r="1442">
      <c r="A1442" s="16" t="n">
        <v>16390000</v>
      </c>
      <c r="B1442" s="16">
        <f>計算!V1459-計算!AP1459</f>
        <v/>
      </c>
      <c r="C1442" s="16">
        <f>計算!AF1459-計算!AP1459</f>
        <v/>
      </c>
      <c r="D1442" s="16">
        <f>計算!V1459-計算!AF1459</f>
        <v/>
      </c>
      <c r="E1442" s="16">
        <f>計算!AP1459-計算!AZ1459</f>
        <v/>
      </c>
      <c r="F1442" s="16">
        <f>計算!AK1459</f>
        <v/>
      </c>
      <c r="G1442" s="16">
        <f>計算!Q1459</f>
        <v/>
      </c>
      <c r="H1442" s="17">
        <f>B1442/550000</f>
        <v/>
      </c>
    </row>
    <row r="1443">
      <c r="A1443" s="16" t="n">
        <v>16400000</v>
      </c>
      <c r="B1443" s="16">
        <f>計算!V1460-計算!AP1460</f>
        <v/>
      </c>
      <c r="C1443" s="16">
        <f>計算!AF1460-計算!AP1460</f>
        <v/>
      </c>
      <c r="D1443" s="16">
        <f>計算!V1460-計算!AF1460</f>
        <v/>
      </c>
      <c r="E1443" s="16">
        <f>計算!AP1460-計算!AZ1460</f>
        <v/>
      </c>
      <c r="F1443" s="16">
        <f>計算!AK1460</f>
        <v/>
      </c>
      <c r="G1443" s="16">
        <f>計算!Q1460</f>
        <v/>
      </c>
      <c r="H1443" s="17">
        <f>B1443/550000</f>
        <v/>
      </c>
    </row>
    <row r="1444">
      <c r="A1444" s="16" t="n">
        <v>16410000</v>
      </c>
      <c r="B1444" s="16">
        <f>計算!V1461-計算!AP1461</f>
        <v/>
      </c>
      <c r="C1444" s="16">
        <f>計算!AF1461-計算!AP1461</f>
        <v/>
      </c>
      <c r="D1444" s="16">
        <f>計算!V1461-計算!AF1461</f>
        <v/>
      </c>
      <c r="E1444" s="16">
        <f>計算!AP1461-計算!AZ1461</f>
        <v/>
      </c>
      <c r="F1444" s="16">
        <f>計算!AK1461</f>
        <v/>
      </c>
      <c r="G1444" s="16">
        <f>計算!Q1461</f>
        <v/>
      </c>
      <c r="H1444" s="17">
        <f>B1444/550000</f>
        <v/>
      </c>
    </row>
    <row r="1445">
      <c r="A1445" s="16" t="n">
        <v>16420000</v>
      </c>
      <c r="B1445" s="16">
        <f>計算!V1462-計算!AP1462</f>
        <v/>
      </c>
      <c r="C1445" s="16">
        <f>計算!AF1462-計算!AP1462</f>
        <v/>
      </c>
      <c r="D1445" s="16">
        <f>計算!V1462-計算!AF1462</f>
        <v/>
      </c>
      <c r="E1445" s="16">
        <f>計算!AP1462-計算!AZ1462</f>
        <v/>
      </c>
      <c r="F1445" s="16">
        <f>計算!AK1462</f>
        <v/>
      </c>
      <c r="G1445" s="16">
        <f>計算!Q1462</f>
        <v/>
      </c>
      <c r="H1445" s="17">
        <f>B1445/550000</f>
        <v/>
      </c>
    </row>
    <row r="1446">
      <c r="A1446" s="16" t="n">
        <v>16430000</v>
      </c>
      <c r="B1446" s="16">
        <f>計算!V1463-計算!AP1463</f>
        <v/>
      </c>
      <c r="C1446" s="16">
        <f>計算!AF1463-計算!AP1463</f>
        <v/>
      </c>
      <c r="D1446" s="16">
        <f>計算!V1463-計算!AF1463</f>
        <v/>
      </c>
      <c r="E1446" s="16">
        <f>計算!AP1463-計算!AZ1463</f>
        <v/>
      </c>
      <c r="F1446" s="16">
        <f>計算!AK1463</f>
        <v/>
      </c>
      <c r="G1446" s="16">
        <f>計算!Q1463</f>
        <v/>
      </c>
      <c r="H1446" s="17">
        <f>B1446/550000</f>
        <v/>
      </c>
    </row>
    <row r="1447">
      <c r="A1447" s="16" t="n">
        <v>16440000</v>
      </c>
      <c r="B1447" s="16">
        <f>計算!V1464-計算!AP1464</f>
        <v/>
      </c>
      <c r="C1447" s="16">
        <f>計算!AF1464-計算!AP1464</f>
        <v/>
      </c>
      <c r="D1447" s="16">
        <f>計算!V1464-計算!AF1464</f>
        <v/>
      </c>
      <c r="E1447" s="16">
        <f>計算!AP1464-計算!AZ1464</f>
        <v/>
      </c>
      <c r="F1447" s="16">
        <f>計算!AK1464</f>
        <v/>
      </c>
      <c r="G1447" s="16">
        <f>計算!Q1464</f>
        <v/>
      </c>
      <c r="H1447" s="17">
        <f>B1447/550000</f>
        <v/>
      </c>
    </row>
    <row r="1448">
      <c r="A1448" s="16" t="n">
        <v>16450000</v>
      </c>
      <c r="B1448" s="16">
        <f>計算!V1465-計算!AP1465</f>
        <v/>
      </c>
      <c r="C1448" s="16">
        <f>計算!AF1465-計算!AP1465</f>
        <v/>
      </c>
      <c r="D1448" s="16">
        <f>計算!V1465-計算!AF1465</f>
        <v/>
      </c>
      <c r="E1448" s="16">
        <f>計算!AP1465-計算!AZ1465</f>
        <v/>
      </c>
      <c r="F1448" s="16">
        <f>計算!AK1465</f>
        <v/>
      </c>
      <c r="G1448" s="16">
        <f>計算!Q1465</f>
        <v/>
      </c>
      <c r="H1448" s="17">
        <f>B1448/550000</f>
        <v/>
      </c>
    </row>
    <row r="1449">
      <c r="A1449" s="16" t="n">
        <v>16460000</v>
      </c>
      <c r="B1449" s="16">
        <f>計算!V1466-計算!AP1466</f>
        <v/>
      </c>
      <c r="C1449" s="16">
        <f>計算!AF1466-計算!AP1466</f>
        <v/>
      </c>
      <c r="D1449" s="16">
        <f>計算!V1466-計算!AF1466</f>
        <v/>
      </c>
      <c r="E1449" s="16">
        <f>計算!AP1466-計算!AZ1466</f>
        <v/>
      </c>
      <c r="F1449" s="16">
        <f>計算!AK1466</f>
        <v/>
      </c>
      <c r="G1449" s="16">
        <f>計算!Q1466</f>
        <v/>
      </c>
      <c r="H1449" s="17">
        <f>B1449/550000</f>
        <v/>
      </c>
    </row>
    <row r="1450">
      <c r="A1450" s="16" t="n">
        <v>16470000</v>
      </c>
      <c r="B1450" s="16">
        <f>計算!V1467-計算!AP1467</f>
        <v/>
      </c>
      <c r="C1450" s="16">
        <f>計算!AF1467-計算!AP1467</f>
        <v/>
      </c>
      <c r="D1450" s="16">
        <f>計算!V1467-計算!AF1467</f>
        <v/>
      </c>
      <c r="E1450" s="16">
        <f>計算!AP1467-計算!AZ1467</f>
        <v/>
      </c>
      <c r="F1450" s="16">
        <f>計算!AK1467</f>
        <v/>
      </c>
      <c r="G1450" s="16">
        <f>計算!Q1467</f>
        <v/>
      </c>
      <c r="H1450" s="17">
        <f>B1450/550000</f>
        <v/>
      </c>
    </row>
    <row r="1451">
      <c r="A1451" s="16" t="n">
        <v>16480000</v>
      </c>
      <c r="B1451" s="16">
        <f>計算!V1468-計算!AP1468</f>
        <v/>
      </c>
      <c r="C1451" s="16">
        <f>計算!AF1468-計算!AP1468</f>
        <v/>
      </c>
      <c r="D1451" s="16">
        <f>計算!V1468-計算!AF1468</f>
        <v/>
      </c>
      <c r="E1451" s="16">
        <f>計算!AP1468-計算!AZ1468</f>
        <v/>
      </c>
      <c r="F1451" s="16">
        <f>計算!AK1468</f>
        <v/>
      </c>
      <c r="G1451" s="16">
        <f>計算!Q1468</f>
        <v/>
      </c>
      <c r="H1451" s="17">
        <f>B1451/550000</f>
        <v/>
      </c>
    </row>
    <row r="1452">
      <c r="A1452" s="16" t="n">
        <v>16490000</v>
      </c>
      <c r="B1452" s="16">
        <f>計算!V1469-計算!AP1469</f>
        <v/>
      </c>
      <c r="C1452" s="16">
        <f>計算!AF1469-計算!AP1469</f>
        <v/>
      </c>
      <c r="D1452" s="16">
        <f>計算!V1469-計算!AF1469</f>
        <v/>
      </c>
      <c r="E1452" s="16">
        <f>計算!AP1469-計算!AZ1469</f>
        <v/>
      </c>
      <c r="F1452" s="16">
        <f>計算!AK1469</f>
        <v/>
      </c>
      <c r="G1452" s="16">
        <f>計算!Q1469</f>
        <v/>
      </c>
      <c r="H1452" s="17">
        <f>B1452/550000</f>
        <v/>
      </c>
    </row>
    <row r="1453">
      <c r="A1453" s="16" t="n">
        <v>16500000</v>
      </c>
      <c r="B1453" s="16">
        <f>計算!V1470-計算!AP1470</f>
        <v/>
      </c>
      <c r="C1453" s="16">
        <f>計算!AF1470-計算!AP1470</f>
        <v/>
      </c>
      <c r="D1453" s="16">
        <f>計算!V1470-計算!AF1470</f>
        <v/>
      </c>
      <c r="E1453" s="16">
        <f>計算!AP1470-計算!AZ1470</f>
        <v/>
      </c>
      <c r="F1453" s="16">
        <f>計算!AK1470</f>
        <v/>
      </c>
      <c r="G1453" s="16">
        <f>計算!Q1470</f>
        <v/>
      </c>
      <c r="H1453" s="17">
        <f>B1453/550000</f>
        <v/>
      </c>
    </row>
    <row r="1454">
      <c r="A1454" s="16" t="n">
        <v>16510000</v>
      </c>
      <c r="B1454" s="16">
        <f>計算!V1471-計算!AP1471</f>
        <v/>
      </c>
      <c r="C1454" s="16">
        <f>計算!AF1471-計算!AP1471</f>
        <v/>
      </c>
      <c r="D1454" s="16">
        <f>計算!V1471-計算!AF1471</f>
        <v/>
      </c>
      <c r="E1454" s="16">
        <f>計算!AP1471-計算!AZ1471</f>
        <v/>
      </c>
      <c r="F1454" s="16">
        <f>計算!AK1471</f>
        <v/>
      </c>
      <c r="G1454" s="16">
        <f>計算!Q1471</f>
        <v/>
      </c>
      <c r="H1454" s="17">
        <f>B1454/550000</f>
        <v/>
      </c>
    </row>
    <row r="1455">
      <c r="A1455" s="16" t="n">
        <v>16520000</v>
      </c>
      <c r="B1455" s="16">
        <f>計算!V1472-計算!AP1472</f>
        <v/>
      </c>
      <c r="C1455" s="16">
        <f>計算!AF1472-計算!AP1472</f>
        <v/>
      </c>
      <c r="D1455" s="16">
        <f>計算!V1472-計算!AF1472</f>
        <v/>
      </c>
      <c r="E1455" s="16">
        <f>計算!AP1472-計算!AZ1472</f>
        <v/>
      </c>
      <c r="F1455" s="16">
        <f>計算!AK1472</f>
        <v/>
      </c>
      <c r="G1455" s="16">
        <f>計算!Q1472</f>
        <v/>
      </c>
      <c r="H1455" s="17">
        <f>B1455/550000</f>
        <v/>
      </c>
    </row>
    <row r="1456">
      <c r="A1456" s="16" t="n">
        <v>16530000</v>
      </c>
      <c r="B1456" s="16">
        <f>計算!V1473-計算!AP1473</f>
        <v/>
      </c>
      <c r="C1456" s="16">
        <f>計算!AF1473-計算!AP1473</f>
        <v/>
      </c>
      <c r="D1456" s="16">
        <f>計算!V1473-計算!AF1473</f>
        <v/>
      </c>
      <c r="E1456" s="16">
        <f>計算!AP1473-計算!AZ1473</f>
        <v/>
      </c>
      <c r="F1456" s="16">
        <f>計算!AK1473</f>
        <v/>
      </c>
      <c r="G1456" s="16">
        <f>計算!Q1473</f>
        <v/>
      </c>
      <c r="H1456" s="17">
        <f>B1456/550000</f>
        <v/>
      </c>
    </row>
    <row r="1457">
      <c r="A1457" s="16" t="n">
        <v>16540000</v>
      </c>
      <c r="B1457" s="16">
        <f>計算!V1474-計算!AP1474</f>
        <v/>
      </c>
      <c r="C1457" s="16">
        <f>計算!AF1474-計算!AP1474</f>
        <v/>
      </c>
      <c r="D1457" s="16">
        <f>計算!V1474-計算!AF1474</f>
        <v/>
      </c>
      <c r="E1457" s="16">
        <f>計算!AP1474-計算!AZ1474</f>
        <v/>
      </c>
      <c r="F1457" s="16">
        <f>計算!AK1474</f>
        <v/>
      </c>
      <c r="G1457" s="16">
        <f>計算!Q1474</f>
        <v/>
      </c>
      <c r="H1457" s="17">
        <f>B1457/550000</f>
        <v/>
      </c>
    </row>
    <row r="1458">
      <c r="A1458" s="16" t="n">
        <v>16550000</v>
      </c>
      <c r="B1458" s="16">
        <f>計算!V1475-計算!AP1475</f>
        <v/>
      </c>
      <c r="C1458" s="16">
        <f>計算!AF1475-計算!AP1475</f>
        <v/>
      </c>
      <c r="D1458" s="16">
        <f>計算!V1475-計算!AF1475</f>
        <v/>
      </c>
      <c r="E1458" s="16">
        <f>計算!AP1475-計算!AZ1475</f>
        <v/>
      </c>
      <c r="F1458" s="16">
        <f>計算!AK1475</f>
        <v/>
      </c>
      <c r="G1458" s="16">
        <f>計算!Q1475</f>
        <v/>
      </c>
      <c r="H1458" s="17">
        <f>B1458/550000</f>
        <v/>
      </c>
    </row>
    <row r="1459">
      <c r="A1459" s="16" t="n">
        <v>16560000</v>
      </c>
      <c r="B1459" s="16">
        <f>計算!V1476-計算!AP1476</f>
        <v/>
      </c>
      <c r="C1459" s="16">
        <f>計算!AF1476-計算!AP1476</f>
        <v/>
      </c>
      <c r="D1459" s="16">
        <f>計算!V1476-計算!AF1476</f>
        <v/>
      </c>
      <c r="E1459" s="16">
        <f>計算!AP1476-計算!AZ1476</f>
        <v/>
      </c>
      <c r="F1459" s="16">
        <f>計算!AK1476</f>
        <v/>
      </c>
      <c r="G1459" s="16">
        <f>計算!Q1476</f>
        <v/>
      </c>
      <c r="H1459" s="17">
        <f>B1459/550000</f>
        <v/>
      </c>
    </row>
    <row r="1460">
      <c r="A1460" s="16" t="n">
        <v>16570000</v>
      </c>
      <c r="B1460" s="16">
        <f>計算!V1477-計算!AP1477</f>
        <v/>
      </c>
      <c r="C1460" s="16">
        <f>計算!AF1477-計算!AP1477</f>
        <v/>
      </c>
      <c r="D1460" s="16">
        <f>計算!V1477-計算!AF1477</f>
        <v/>
      </c>
      <c r="E1460" s="16">
        <f>計算!AP1477-計算!AZ1477</f>
        <v/>
      </c>
      <c r="F1460" s="16">
        <f>計算!AK1477</f>
        <v/>
      </c>
      <c r="G1460" s="16">
        <f>計算!Q1477</f>
        <v/>
      </c>
      <c r="H1460" s="17">
        <f>B1460/550000</f>
        <v/>
      </c>
    </row>
    <row r="1461">
      <c r="A1461" s="16" t="n">
        <v>16580000</v>
      </c>
      <c r="B1461" s="16">
        <f>計算!V1478-計算!AP1478</f>
        <v/>
      </c>
      <c r="C1461" s="16">
        <f>計算!AF1478-計算!AP1478</f>
        <v/>
      </c>
      <c r="D1461" s="16">
        <f>計算!V1478-計算!AF1478</f>
        <v/>
      </c>
      <c r="E1461" s="16">
        <f>計算!AP1478-計算!AZ1478</f>
        <v/>
      </c>
      <c r="F1461" s="16">
        <f>計算!AK1478</f>
        <v/>
      </c>
      <c r="G1461" s="16">
        <f>計算!Q1478</f>
        <v/>
      </c>
      <c r="H1461" s="17">
        <f>B1461/550000</f>
        <v/>
      </c>
    </row>
    <row r="1462">
      <c r="A1462" s="16" t="n">
        <v>16590000</v>
      </c>
      <c r="B1462" s="16">
        <f>計算!V1479-計算!AP1479</f>
        <v/>
      </c>
      <c r="C1462" s="16">
        <f>計算!AF1479-計算!AP1479</f>
        <v/>
      </c>
      <c r="D1462" s="16">
        <f>計算!V1479-計算!AF1479</f>
        <v/>
      </c>
      <c r="E1462" s="16">
        <f>計算!AP1479-計算!AZ1479</f>
        <v/>
      </c>
      <c r="F1462" s="16">
        <f>計算!AK1479</f>
        <v/>
      </c>
      <c r="G1462" s="16">
        <f>計算!Q1479</f>
        <v/>
      </c>
      <c r="H1462" s="17">
        <f>B1462/550000</f>
        <v/>
      </c>
    </row>
    <row r="1463">
      <c r="A1463" s="16" t="n">
        <v>16600000</v>
      </c>
      <c r="B1463" s="16">
        <f>計算!V1480-計算!AP1480</f>
        <v/>
      </c>
      <c r="C1463" s="16">
        <f>計算!AF1480-計算!AP1480</f>
        <v/>
      </c>
      <c r="D1463" s="16">
        <f>計算!V1480-計算!AF1480</f>
        <v/>
      </c>
      <c r="E1463" s="16">
        <f>計算!AP1480-計算!AZ1480</f>
        <v/>
      </c>
      <c r="F1463" s="16">
        <f>計算!AK1480</f>
        <v/>
      </c>
      <c r="G1463" s="16">
        <f>計算!Q1480</f>
        <v/>
      </c>
      <c r="H1463" s="17">
        <f>B1463/550000</f>
        <v/>
      </c>
    </row>
    <row r="1464">
      <c r="A1464" s="16" t="n">
        <v>16610000</v>
      </c>
      <c r="B1464" s="16">
        <f>計算!V1481-計算!AP1481</f>
        <v/>
      </c>
      <c r="C1464" s="16">
        <f>計算!AF1481-計算!AP1481</f>
        <v/>
      </c>
      <c r="D1464" s="16">
        <f>計算!V1481-計算!AF1481</f>
        <v/>
      </c>
      <c r="E1464" s="16">
        <f>計算!AP1481-計算!AZ1481</f>
        <v/>
      </c>
      <c r="F1464" s="16">
        <f>計算!AK1481</f>
        <v/>
      </c>
      <c r="G1464" s="16">
        <f>計算!Q1481</f>
        <v/>
      </c>
      <c r="H1464" s="17">
        <f>B1464/550000</f>
        <v/>
      </c>
    </row>
    <row r="1465">
      <c r="A1465" s="16" t="n">
        <v>16620000</v>
      </c>
      <c r="B1465" s="16">
        <f>計算!V1482-計算!AP1482</f>
        <v/>
      </c>
      <c r="C1465" s="16">
        <f>計算!AF1482-計算!AP1482</f>
        <v/>
      </c>
      <c r="D1465" s="16">
        <f>計算!V1482-計算!AF1482</f>
        <v/>
      </c>
      <c r="E1465" s="16">
        <f>計算!AP1482-計算!AZ1482</f>
        <v/>
      </c>
      <c r="F1465" s="16">
        <f>計算!AK1482</f>
        <v/>
      </c>
      <c r="G1465" s="16">
        <f>計算!Q1482</f>
        <v/>
      </c>
      <c r="H1465" s="17">
        <f>B1465/550000</f>
        <v/>
      </c>
    </row>
    <row r="1466">
      <c r="A1466" s="16" t="n">
        <v>16630000</v>
      </c>
      <c r="B1466" s="16">
        <f>計算!V1483-計算!AP1483</f>
        <v/>
      </c>
      <c r="C1466" s="16">
        <f>計算!AF1483-計算!AP1483</f>
        <v/>
      </c>
      <c r="D1466" s="16">
        <f>計算!V1483-計算!AF1483</f>
        <v/>
      </c>
      <c r="E1466" s="16">
        <f>計算!AP1483-計算!AZ1483</f>
        <v/>
      </c>
      <c r="F1466" s="16">
        <f>計算!AK1483</f>
        <v/>
      </c>
      <c r="G1466" s="16">
        <f>計算!Q1483</f>
        <v/>
      </c>
      <c r="H1466" s="17">
        <f>B1466/550000</f>
        <v/>
      </c>
    </row>
    <row r="1467">
      <c r="A1467" s="16" t="n">
        <v>16640000</v>
      </c>
      <c r="B1467" s="16">
        <f>計算!V1484-計算!AP1484</f>
        <v/>
      </c>
      <c r="C1467" s="16">
        <f>計算!AF1484-計算!AP1484</f>
        <v/>
      </c>
      <c r="D1467" s="16">
        <f>計算!V1484-計算!AF1484</f>
        <v/>
      </c>
      <c r="E1467" s="16">
        <f>計算!AP1484-計算!AZ1484</f>
        <v/>
      </c>
      <c r="F1467" s="16">
        <f>計算!AK1484</f>
        <v/>
      </c>
      <c r="G1467" s="16">
        <f>計算!Q1484</f>
        <v/>
      </c>
      <c r="H1467" s="17">
        <f>B1467/550000</f>
        <v/>
      </c>
    </row>
    <row r="1468">
      <c r="A1468" s="16" t="n">
        <v>16650000</v>
      </c>
      <c r="B1468" s="16">
        <f>計算!V1485-計算!AP1485</f>
        <v/>
      </c>
      <c r="C1468" s="16">
        <f>計算!AF1485-計算!AP1485</f>
        <v/>
      </c>
      <c r="D1468" s="16">
        <f>計算!V1485-計算!AF1485</f>
        <v/>
      </c>
      <c r="E1468" s="16">
        <f>計算!AP1485-計算!AZ1485</f>
        <v/>
      </c>
      <c r="F1468" s="16">
        <f>計算!AK1485</f>
        <v/>
      </c>
      <c r="G1468" s="16">
        <f>計算!Q1485</f>
        <v/>
      </c>
      <c r="H1468" s="17">
        <f>B1468/550000</f>
        <v/>
      </c>
    </row>
    <row r="1469">
      <c r="A1469" s="16" t="n">
        <v>16660000</v>
      </c>
      <c r="B1469" s="16">
        <f>計算!V1486-計算!AP1486</f>
        <v/>
      </c>
      <c r="C1469" s="16">
        <f>計算!AF1486-計算!AP1486</f>
        <v/>
      </c>
      <c r="D1469" s="16">
        <f>計算!V1486-計算!AF1486</f>
        <v/>
      </c>
      <c r="E1469" s="16">
        <f>計算!AP1486-計算!AZ1486</f>
        <v/>
      </c>
      <c r="F1469" s="16">
        <f>計算!AK1486</f>
        <v/>
      </c>
      <c r="G1469" s="16">
        <f>計算!Q1486</f>
        <v/>
      </c>
      <c r="H1469" s="17">
        <f>B1469/550000</f>
        <v/>
      </c>
    </row>
    <row r="1470">
      <c r="A1470" s="16" t="n">
        <v>16670000</v>
      </c>
      <c r="B1470" s="16">
        <f>計算!V1487-計算!AP1487</f>
        <v/>
      </c>
      <c r="C1470" s="16">
        <f>計算!AF1487-計算!AP1487</f>
        <v/>
      </c>
      <c r="D1470" s="16">
        <f>計算!V1487-計算!AF1487</f>
        <v/>
      </c>
      <c r="E1470" s="16">
        <f>計算!AP1487-計算!AZ1487</f>
        <v/>
      </c>
      <c r="F1470" s="16">
        <f>計算!AK1487</f>
        <v/>
      </c>
      <c r="G1470" s="16">
        <f>計算!Q1487</f>
        <v/>
      </c>
      <c r="H1470" s="17">
        <f>B1470/550000</f>
        <v/>
      </c>
    </row>
    <row r="1471">
      <c r="A1471" s="16" t="n">
        <v>16680000</v>
      </c>
      <c r="B1471" s="16">
        <f>計算!V1488-計算!AP1488</f>
        <v/>
      </c>
      <c r="C1471" s="16">
        <f>計算!AF1488-計算!AP1488</f>
        <v/>
      </c>
      <c r="D1471" s="16">
        <f>計算!V1488-計算!AF1488</f>
        <v/>
      </c>
      <c r="E1471" s="16">
        <f>計算!AP1488-計算!AZ1488</f>
        <v/>
      </c>
      <c r="F1471" s="16">
        <f>計算!AK1488</f>
        <v/>
      </c>
      <c r="G1471" s="16">
        <f>計算!Q1488</f>
        <v/>
      </c>
      <c r="H1471" s="17">
        <f>B1471/550000</f>
        <v/>
      </c>
    </row>
    <row r="1472">
      <c r="A1472" s="16" t="n">
        <v>16690000</v>
      </c>
      <c r="B1472" s="16">
        <f>計算!V1489-計算!AP1489</f>
        <v/>
      </c>
      <c r="C1472" s="16">
        <f>計算!AF1489-計算!AP1489</f>
        <v/>
      </c>
      <c r="D1472" s="16">
        <f>計算!V1489-計算!AF1489</f>
        <v/>
      </c>
      <c r="E1472" s="16">
        <f>計算!AP1489-計算!AZ1489</f>
        <v/>
      </c>
      <c r="F1472" s="16">
        <f>計算!AK1489</f>
        <v/>
      </c>
      <c r="G1472" s="16">
        <f>計算!Q1489</f>
        <v/>
      </c>
      <c r="H1472" s="17">
        <f>B1472/550000</f>
        <v/>
      </c>
    </row>
    <row r="1473">
      <c r="A1473" s="16" t="n">
        <v>16700000</v>
      </c>
      <c r="B1473" s="16">
        <f>計算!V1490-計算!AP1490</f>
        <v/>
      </c>
      <c r="C1473" s="16">
        <f>計算!AF1490-計算!AP1490</f>
        <v/>
      </c>
      <c r="D1473" s="16">
        <f>計算!V1490-計算!AF1490</f>
        <v/>
      </c>
      <c r="E1473" s="16">
        <f>計算!AP1490-計算!AZ1490</f>
        <v/>
      </c>
      <c r="F1473" s="16">
        <f>計算!AK1490</f>
        <v/>
      </c>
      <c r="G1473" s="16">
        <f>計算!Q1490</f>
        <v/>
      </c>
      <c r="H1473" s="17">
        <f>B1473/550000</f>
        <v/>
      </c>
    </row>
    <row r="1474">
      <c r="A1474" s="16" t="n">
        <v>16710000</v>
      </c>
      <c r="B1474" s="16">
        <f>計算!V1491-計算!AP1491</f>
        <v/>
      </c>
      <c r="C1474" s="16">
        <f>計算!AF1491-計算!AP1491</f>
        <v/>
      </c>
      <c r="D1474" s="16">
        <f>計算!V1491-計算!AF1491</f>
        <v/>
      </c>
      <c r="E1474" s="16">
        <f>計算!AP1491-計算!AZ1491</f>
        <v/>
      </c>
      <c r="F1474" s="16">
        <f>計算!AK1491</f>
        <v/>
      </c>
      <c r="G1474" s="16">
        <f>計算!Q1491</f>
        <v/>
      </c>
      <c r="H1474" s="17">
        <f>B1474/550000</f>
        <v/>
      </c>
    </row>
    <row r="1475">
      <c r="A1475" s="16" t="n">
        <v>16720000</v>
      </c>
      <c r="B1475" s="16">
        <f>計算!V1492-計算!AP1492</f>
        <v/>
      </c>
      <c r="C1475" s="16">
        <f>計算!AF1492-計算!AP1492</f>
        <v/>
      </c>
      <c r="D1475" s="16">
        <f>計算!V1492-計算!AF1492</f>
        <v/>
      </c>
      <c r="E1475" s="16">
        <f>計算!AP1492-計算!AZ1492</f>
        <v/>
      </c>
      <c r="F1475" s="16">
        <f>計算!AK1492</f>
        <v/>
      </c>
      <c r="G1475" s="16">
        <f>計算!Q1492</f>
        <v/>
      </c>
      <c r="H1475" s="17">
        <f>B1475/550000</f>
        <v/>
      </c>
    </row>
    <row r="1476">
      <c r="A1476" s="16" t="n">
        <v>16730000</v>
      </c>
      <c r="B1476" s="16">
        <f>計算!V1493-計算!AP1493</f>
        <v/>
      </c>
      <c r="C1476" s="16">
        <f>計算!AF1493-計算!AP1493</f>
        <v/>
      </c>
      <c r="D1476" s="16">
        <f>計算!V1493-計算!AF1493</f>
        <v/>
      </c>
      <c r="E1476" s="16">
        <f>計算!AP1493-計算!AZ1493</f>
        <v/>
      </c>
      <c r="F1476" s="16">
        <f>計算!AK1493</f>
        <v/>
      </c>
      <c r="G1476" s="16">
        <f>計算!Q1493</f>
        <v/>
      </c>
      <c r="H1476" s="17">
        <f>B1476/550000</f>
        <v/>
      </c>
    </row>
    <row r="1477">
      <c r="A1477" s="16" t="n">
        <v>16740000</v>
      </c>
      <c r="B1477" s="16">
        <f>計算!V1494-計算!AP1494</f>
        <v/>
      </c>
      <c r="C1477" s="16">
        <f>計算!AF1494-計算!AP1494</f>
        <v/>
      </c>
      <c r="D1477" s="16">
        <f>計算!V1494-計算!AF1494</f>
        <v/>
      </c>
      <c r="E1477" s="16">
        <f>計算!AP1494-計算!AZ1494</f>
        <v/>
      </c>
      <c r="F1477" s="16">
        <f>計算!AK1494</f>
        <v/>
      </c>
      <c r="G1477" s="16">
        <f>計算!Q1494</f>
        <v/>
      </c>
      <c r="H1477" s="17">
        <f>B1477/550000</f>
        <v/>
      </c>
    </row>
    <row r="1478">
      <c r="A1478" s="16" t="n">
        <v>16750000</v>
      </c>
      <c r="B1478" s="16">
        <f>計算!V1495-計算!AP1495</f>
        <v/>
      </c>
      <c r="C1478" s="16">
        <f>計算!AF1495-計算!AP1495</f>
        <v/>
      </c>
      <c r="D1478" s="16">
        <f>計算!V1495-計算!AF1495</f>
        <v/>
      </c>
      <c r="E1478" s="16">
        <f>計算!AP1495-計算!AZ1495</f>
        <v/>
      </c>
      <c r="F1478" s="16">
        <f>計算!AK1495</f>
        <v/>
      </c>
      <c r="G1478" s="16">
        <f>計算!Q1495</f>
        <v/>
      </c>
      <c r="H1478" s="17">
        <f>B1478/550000</f>
        <v/>
      </c>
    </row>
    <row r="1479">
      <c r="A1479" s="16" t="n">
        <v>16760000</v>
      </c>
      <c r="B1479" s="16">
        <f>計算!V1496-計算!AP1496</f>
        <v/>
      </c>
      <c r="C1479" s="16">
        <f>計算!AF1496-計算!AP1496</f>
        <v/>
      </c>
      <c r="D1479" s="16">
        <f>計算!V1496-計算!AF1496</f>
        <v/>
      </c>
      <c r="E1479" s="16">
        <f>計算!AP1496-計算!AZ1496</f>
        <v/>
      </c>
      <c r="F1479" s="16">
        <f>計算!AK1496</f>
        <v/>
      </c>
      <c r="G1479" s="16">
        <f>計算!Q1496</f>
        <v/>
      </c>
      <c r="H1479" s="17">
        <f>B1479/550000</f>
        <v/>
      </c>
    </row>
    <row r="1480">
      <c r="A1480" s="16" t="n">
        <v>16770000</v>
      </c>
      <c r="B1480" s="16">
        <f>計算!V1497-計算!AP1497</f>
        <v/>
      </c>
      <c r="C1480" s="16">
        <f>計算!AF1497-計算!AP1497</f>
        <v/>
      </c>
      <c r="D1480" s="16">
        <f>計算!V1497-計算!AF1497</f>
        <v/>
      </c>
      <c r="E1480" s="16">
        <f>計算!AP1497-計算!AZ1497</f>
        <v/>
      </c>
      <c r="F1480" s="16">
        <f>計算!AK1497</f>
        <v/>
      </c>
      <c r="G1480" s="16">
        <f>計算!Q1497</f>
        <v/>
      </c>
      <c r="H1480" s="17">
        <f>B1480/550000</f>
        <v/>
      </c>
    </row>
    <row r="1481">
      <c r="A1481" s="16" t="n">
        <v>16780000</v>
      </c>
      <c r="B1481" s="16">
        <f>計算!V1498-計算!AP1498</f>
        <v/>
      </c>
      <c r="C1481" s="16">
        <f>計算!AF1498-計算!AP1498</f>
        <v/>
      </c>
      <c r="D1481" s="16">
        <f>計算!V1498-計算!AF1498</f>
        <v/>
      </c>
      <c r="E1481" s="16">
        <f>計算!AP1498-計算!AZ1498</f>
        <v/>
      </c>
      <c r="F1481" s="16">
        <f>計算!AK1498</f>
        <v/>
      </c>
      <c r="G1481" s="16">
        <f>計算!Q1498</f>
        <v/>
      </c>
      <c r="H1481" s="17">
        <f>B1481/550000</f>
        <v/>
      </c>
    </row>
    <row r="1482">
      <c r="A1482" s="16" t="n">
        <v>16790000</v>
      </c>
      <c r="B1482" s="16">
        <f>計算!V1499-計算!AP1499</f>
        <v/>
      </c>
      <c r="C1482" s="16">
        <f>計算!AF1499-計算!AP1499</f>
        <v/>
      </c>
      <c r="D1482" s="16">
        <f>計算!V1499-計算!AF1499</f>
        <v/>
      </c>
      <c r="E1482" s="16">
        <f>計算!AP1499-計算!AZ1499</f>
        <v/>
      </c>
      <c r="F1482" s="16">
        <f>計算!AK1499</f>
        <v/>
      </c>
      <c r="G1482" s="16">
        <f>計算!Q1499</f>
        <v/>
      </c>
      <c r="H1482" s="17">
        <f>B1482/550000</f>
        <v/>
      </c>
    </row>
    <row r="1483">
      <c r="A1483" s="16" t="n">
        <v>16800000</v>
      </c>
      <c r="B1483" s="16">
        <f>計算!V1500-計算!AP1500</f>
        <v/>
      </c>
      <c r="C1483" s="16">
        <f>計算!AF1500-計算!AP1500</f>
        <v/>
      </c>
      <c r="D1483" s="16">
        <f>計算!V1500-計算!AF1500</f>
        <v/>
      </c>
      <c r="E1483" s="16">
        <f>計算!AP1500-計算!AZ1500</f>
        <v/>
      </c>
      <c r="F1483" s="16">
        <f>計算!AK1500</f>
        <v/>
      </c>
      <c r="G1483" s="16">
        <f>計算!Q1500</f>
        <v/>
      </c>
      <c r="H1483" s="17">
        <f>B1483/550000</f>
        <v/>
      </c>
    </row>
    <row r="1484">
      <c r="A1484" s="16" t="n">
        <v>16810000</v>
      </c>
      <c r="B1484" s="16">
        <f>計算!V1501-計算!AP1501</f>
        <v/>
      </c>
      <c r="C1484" s="16">
        <f>計算!AF1501-計算!AP1501</f>
        <v/>
      </c>
      <c r="D1484" s="16">
        <f>計算!V1501-計算!AF1501</f>
        <v/>
      </c>
      <c r="E1484" s="16">
        <f>計算!AP1501-計算!AZ1501</f>
        <v/>
      </c>
      <c r="F1484" s="16">
        <f>計算!AK1501</f>
        <v/>
      </c>
      <c r="G1484" s="16">
        <f>計算!Q1501</f>
        <v/>
      </c>
      <c r="H1484" s="17">
        <f>B1484/550000</f>
        <v/>
      </c>
    </row>
    <row r="1485">
      <c r="A1485" s="16" t="n">
        <v>16820000</v>
      </c>
      <c r="B1485" s="16">
        <f>計算!V1502-計算!AP1502</f>
        <v/>
      </c>
      <c r="C1485" s="16">
        <f>計算!AF1502-計算!AP1502</f>
        <v/>
      </c>
      <c r="D1485" s="16">
        <f>計算!V1502-計算!AF1502</f>
        <v/>
      </c>
      <c r="E1485" s="16">
        <f>計算!AP1502-計算!AZ1502</f>
        <v/>
      </c>
      <c r="F1485" s="16">
        <f>計算!AK1502</f>
        <v/>
      </c>
      <c r="G1485" s="16">
        <f>計算!Q1502</f>
        <v/>
      </c>
      <c r="H1485" s="17">
        <f>B1485/550000</f>
        <v/>
      </c>
    </row>
    <row r="1486">
      <c r="A1486" s="16" t="n">
        <v>16830000</v>
      </c>
      <c r="B1486" s="16">
        <f>計算!V1503-計算!AP1503</f>
        <v/>
      </c>
      <c r="C1486" s="16">
        <f>計算!AF1503-計算!AP1503</f>
        <v/>
      </c>
      <c r="D1486" s="16">
        <f>計算!V1503-計算!AF1503</f>
        <v/>
      </c>
      <c r="E1486" s="16">
        <f>計算!AP1503-計算!AZ1503</f>
        <v/>
      </c>
      <c r="F1486" s="16">
        <f>計算!AK1503</f>
        <v/>
      </c>
      <c r="G1486" s="16">
        <f>計算!Q1503</f>
        <v/>
      </c>
      <c r="H1486" s="17">
        <f>B1486/550000</f>
        <v/>
      </c>
    </row>
    <row r="1487">
      <c r="A1487" s="16" t="n">
        <v>16840000</v>
      </c>
      <c r="B1487" s="16">
        <f>計算!V1504-計算!AP1504</f>
        <v/>
      </c>
      <c r="C1487" s="16">
        <f>計算!AF1504-計算!AP1504</f>
        <v/>
      </c>
      <c r="D1487" s="16">
        <f>計算!V1504-計算!AF1504</f>
        <v/>
      </c>
      <c r="E1487" s="16">
        <f>計算!AP1504-計算!AZ1504</f>
        <v/>
      </c>
      <c r="F1487" s="16">
        <f>計算!AK1504</f>
        <v/>
      </c>
      <c r="G1487" s="16">
        <f>計算!Q1504</f>
        <v/>
      </c>
      <c r="H1487" s="17">
        <f>B1487/550000</f>
        <v/>
      </c>
    </row>
    <row r="1488">
      <c r="A1488" s="16" t="n">
        <v>16850000</v>
      </c>
      <c r="B1488" s="16">
        <f>計算!V1505-計算!AP1505</f>
        <v/>
      </c>
      <c r="C1488" s="16">
        <f>計算!AF1505-計算!AP1505</f>
        <v/>
      </c>
      <c r="D1488" s="16">
        <f>計算!V1505-計算!AF1505</f>
        <v/>
      </c>
      <c r="E1488" s="16">
        <f>計算!AP1505-計算!AZ1505</f>
        <v/>
      </c>
      <c r="F1488" s="16">
        <f>計算!AK1505</f>
        <v/>
      </c>
      <c r="G1488" s="16">
        <f>計算!Q1505</f>
        <v/>
      </c>
      <c r="H1488" s="17">
        <f>B1488/550000</f>
        <v/>
      </c>
    </row>
    <row r="1489">
      <c r="A1489" s="16" t="n">
        <v>16860000</v>
      </c>
      <c r="B1489" s="16">
        <f>計算!V1506-計算!AP1506</f>
        <v/>
      </c>
      <c r="C1489" s="16">
        <f>計算!AF1506-計算!AP1506</f>
        <v/>
      </c>
      <c r="D1489" s="16">
        <f>計算!V1506-計算!AF1506</f>
        <v/>
      </c>
      <c r="E1489" s="16">
        <f>計算!AP1506-計算!AZ1506</f>
        <v/>
      </c>
      <c r="F1489" s="16">
        <f>計算!AK1506</f>
        <v/>
      </c>
      <c r="G1489" s="16">
        <f>計算!Q1506</f>
        <v/>
      </c>
      <c r="H1489" s="17">
        <f>B1489/550000</f>
        <v/>
      </c>
    </row>
    <row r="1490">
      <c r="A1490" s="16" t="n">
        <v>16870000</v>
      </c>
      <c r="B1490" s="16">
        <f>計算!V1507-計算!AP1507</f>
        <v/>
      </c>
      <c r="C1490" s="16">
        <f>計算!AF1507-計算!AP1507</f>
        <v/>
      </c>
      <c r="D1490" s="16">
        <f>計算!V1507-計算!AF1507</f>
        <v/>
      </c>
      <c r="E1490" s="16">
        <f>計算!AP1507-計算!AZ1507</f>
        <v/>
      </c>
      <c r="F1490" s="16">
        <f>計算!AK1507</f>
        <v/>
      </c>
      <c r="G1490" s="16">
        <f>計算!Q1507</f>
        <v/>
      </c>
      <c r="H1490" s="17">
        <f>B1490/550000</f>
        <v/>
      </c>
    </row>
    <row r="1491">
      <c r="A1491" s="16" t="n">
        <v>16880000</v>
      </c>
      <c r="B1491" s="16">
        <f>計算!V1508-計算!AP1508</f>
        <v/>
      </c>
      <c r="C1491" s="16">
        <f>計算!AF1508-計算!AP1508</f>
        <v/>
      </c>
      <c r="D1491" s="16">
        <f>計算!V1508-計算!AF1508</f>
        <v/>
      </c>
      <c r="E1491" s="16">
        <f>計算!AP1508-計算!AZ1508</f>
        <v/>
      </c>
      <c r="F1491" s="16">
        <f>計算!AK1508</f>
        <v/>
      </c>
      <c r="G1491" s="16">
        <f>計算!Q1508</f>
        <v/>
      </c>
      <c r="H1491" s="17">
        <f>B1491/550000</f>
        <v/>
      </c>
    </row>
    <row r="1492">
      <c r="A1492" s="16" t="n">
        <v>16890000</v>
      </c>
      <c r="B1492" s="16">
        <f>計算!V1509-計算!AP1509</f>
        <v/>
      </c>
      <c r="C1492" s="16">
        <f>計算!AF1509-計算!AP1509</f>
        <v/>
      </c>
      <c r="D1492" s="16">
        <f>計算!V1509-計算!AF1509</f>
        <v/>
      </c>
      <c r="E1492" s="16">
        <f>計算!AP1509-計算!AZ1509</f>
        <v/>
      </c>
      <c r="F1492" s="16">
        <f>計算!AK1509</f>
        <v/>
      </c>
      <c r="G1492" s="16">
        <f>計算!Q1509</f>
        <v/>
      </c>
      <c r="H1492" s="17">
        <f>B1492/550000</f>
        <v/>
      </c>
    </row>
    <row r="1493">
      <c r="A1493" s="16" t="n">
        <v>16900000</v>
      </c>
      <c r="B1493" s="16">
        <f>計算!V1510-計算!AP1510</f>
        <v/>
      </c>
      <c r="C1493" s="16">
        <f>計算!AF1510-計算!AP1510</f>
        <v/>
      </c>
      <c r="D1493" s="16">
        <f>計算!V1510-計算!AF1510</f>
        <v/>
      </c>
      <c r="E1493" s="16">
        <f>計算!AP1510-計算!AZ1510</f>
        <v/>
      </c>
      <c r="F1493" s="16">
        <f>計算!AK1510</f>
        <v/>
      </c>
      <c r="G1493" s="16">
        <f>計算!Q1510</f>
        <v/>
      </c>
      <c r="H1493" s="17">
        <f>B1493/550000</f>
        <v/>
      </c>
    </row>
    <row r="1494">
      <c r="A1494" s="16" t="n">
        <v>16910000</v>
      </c>
      <c r="B1494" s="16">
        <f>計算!V1511-計算!AP1511</f>
        <v/>
      </c>
      <c r="C1494" s="16">
        <f>計算!AF1511-計算!AP1511</f>
        <v/>
      </c>
      <c r="D1494" s="16">
        <f>計算!V1511-計算!AF1511</f>
        <v/>
      </c>
      <c r="E1494" s="16">
        <f>計算!AP1511-計算!AZ1511</f>
        <v/>
      </c>
      <c r="F1494" s="16">
        <f>計算!AK1511</f>
        <v/>
      </c>
      <c r="G1494" s="16">
        <f>計算!Q1511</f>
        <v/>
      </c>
      <c r="H1494" s="17">
        <f>B1494/550000</f>
        <v/>
      </c>
    </row>
    <row r="1495">
      <c r="A1495" s="16" t="n">
        <v>16920000</v>
      </c>
      <c r="B1495" s="16">
        <f>計算!V1512-計算!AP1512</f>
        <v/>
      </c>
      <c r="C1495" s="16">
        <f>計算!AF1512-計算!AP1512</f>
        <v/>
      </c>
      <c r="D1495" s="16">
        <f>計算!V1512-計算!AF1512</f>
        <v/>
      </c>
      <c r="E1495" s="16">
        <f>計算!AP1512-計算!AZ1512</f>
        <v/>
      </c>
      <c r="F1495" s="16">
        <f>計算!AK1512</f>
        <v/>
      </c>
      <c r="G1495" s="16">
        <f>計算!Q1512</f>
        <v/>
      </c>
      <c r="H1495" s="17">
        <f>B1495/550000</f>
        <v/>
      </c>
    </row>
    <row r="1496">
      <c r="A1496" s="16" t="n">
        <v>16930000</v>
      </c>
      <c r="B1496" s="16">
        <f>計算!V1513-計算!AP1513</f>
        <v/>
      </c>
      <c r="C1496" s="16">
        <f>計算!AF1513-計算!AP1513</f>
        <v/>
      </c>
      <c r="D1496" s="16">
        <f>計算!V1513-計算!AF1513</f>
        <v/>
      </c>
      <c r="E1496" s="16">
        <f>計算!AP1513-計算!AZ1513</f>
        <v/>
      </c>
      <c r="F1496" s="16">
        <f>計算!AK1513</f>
        <v/>
      </c>
      <c r="G1496" s="16">
        <f>計算!Q1513</f>
        <v/>
      </c>
      <c r="H1496" s="17">
        <f>B1496/550000</f>
        <v/>
      </c>
    </row>
    <row r="1497">
      <c r="A1497" s="16" t="n">
        <v>16940000</v>
      </c>
      <c r="B1497" s="16">
        <f>計算!V1514-計算!AP1514</f>
        <v/>
      </c>
      <c r="C1497" s="16">
        <f>計算!AF1514-計算!AP1514</f>
        <v/>
      </c>
      <c r="D1497" s="16">
        <f>計算!V1514-計算!AF1514</f>
        <v/>
      </c>
      <c r="E1497" s="16">
        <f>計算!AP1514-計算!AZ1514</f>
        <v/>
      </c>
      <c r="F1497" s="16">
        <f>計算!AK1514</f>
        <v/>
      </c>
      <c r="G1497" s="16">
        <f>計算!Q1514</f>
        <v/>
      </c>
      <c r="H1497" s="17">
        <f>B1497/550000</f>
        <v/>
      </c>
    </row>
    <row r="1498">
      <c r="A1498" s="16" t="n">
        <v>16950000</v>
      </c>
      <c r="B1498" s="16">
        <f>計算!V1515-計算!AP1515</f>
        <v/>
      </c>
      <c r="C1498" s="16">
        <f>計算!AF1515-計算!AP1515</f>
        <v/>
      </c>
      <c r="D1498" s="16">
        <f>計算!V1515-計算!AF1515</f>
        <v/>
      </c>
      <c r="E1498" s="16">
        <f>計算!AP1515-計算!AZ1515</f>
        <v/>
      </c>
      <c r="F1498" s="16">
        <f>計算!AK1515</f>
        <v/>
      </c>
      <c r="G1498" s="16">
        <f>計算!Q1515</f>
        <v/>
      </c>
      <c r="H1498" s="17">
        <f>B1498/550000</f>
        <v/>
      </c>
    </row>
    <row r="1499">
      <c r="A1499" s="16" t="n">
        <v>16960000</v>
      </c>
      <c r="B1499" s="16">
        <f>計算!V1516-計算!AP1516</f>
        <v/>
      </c>
      <c r="C1499" s="16">
        <f>計算!AF1516-計算!AP1516</f>
        <v/>
      </c>
      <c r="D1499" s="16">
        <f>計算!V1516-計算!AF1516</f>
        <v/>
      </c>
      <c r="E1499" s="16">
        <f>計算!AP1516-計算!AZ1516</f>
        <v/>
      </c>
      <c r="F1499" s="16">
        <f>計算!AK1516</f>
        <v/>
      </c>
      <c r="G1499" s="16">
        <f>計算!Q1516</f>
        <v/>
      </c>
      <c r="H1499" s="17">
        <f>B1499/550000</f>
        <v/>
      </c>
    </row>
    <row r="1500">
      <c r="A1500" s="16" t="n">
        <v>16970000</v>
      </c>
      <c r="B1500" s="16">
        <f>計算!V1517-計算!AP1517</f>
        <v/>
      </c>
      <c r="C1500" s="16">
        <f>計算!AF1517-計算!AP1517</f>
        <v/>
      </c>
      <c r="D1500" s="16">
        <f>計算!V1517-計算!AF1517</f>
        <v/>
      </c>
      <c r="E1500" s="16">
        <f>計算!AP1517-計算!AZ1517</f>
        <v/>
      </c>
      <c r="F1500" s="16">
        <f>計算!AK1517</f>
        <v/>
      </c>
      <c r="G1500" s="16">
        <f>計算!Q1517</f>
        <v/>
      </c>
      <c r="H1500" s="17">
        <f>B1500/550000</f>
        <v/>
      </c>
    </row>
    <row r="1501">
      <c r="A1501" s="16" t="n">
        <v>16980000</v>
      </c>
      <c r="B1501" s="16">
        <f>計算!V1518-計算!AP1518</f>
        <v/>
      </c>
      <c r="C1501" s="16">
        <f>計算!AF1518-計算!AP1518</f>
        <v/>
      </c>
      <c r="D1501" s="16">
        <f>計算!V1518-計算!AF1518</f>
        <v/>
      </c>
      <c r="E1501" s="16">
        <f>計算!AP1518-計算!AZ1518</f>
        <v/>
      </c>
      <c r="F1501" s="16">
        <f>計算!AK1518</f>
        <v/>
      </c>
      <c r="G1501" s="16">
        <f>計算!Q1518</f>
        <v/>
      </c>
      <c r="H1501" s="17">
        <f>B1501/550000</f>
        <v/>
      </c>
    </row>
    <row r="1502">
      <c r="A1502" s="16" t="n">
        <v>16990000</v>
      </c>
      <c r="B1502" s="16">
        <f>計算!V1519-計算!AP1519</f>
        <v/>
      </c>
      <c r="C1502" s="16">
        <f>計算!AF1519-計算!AP1519</f>
        <v/>
      </c>
      <c r="D1502" s="16">
        <f>計算!V1519-計算!AF1519</f>
        <v/>
      </c>
      <c r="E1502" s="16">
        <f>計算!AP1519-計算!AZ1519</f>
        <v/>
      </c>
      <c r="F1502" s="16">
        <f>計算!AK1519</f>
        <v/>
      </c>
      <c r="G1502" s="16">
        <f>計算!Q1519</f>
        <v/>
      </c>
      <c r="H1502" s="17">
        <f>B1502/550000</f>
        <v/>
      </c>
    </row>
    <row r="1503">
      <c r="A1503" s="16" t="n">
        <v>17000000</v>
      </c>
      <c r="B1503" s="16">
        <f>計算!V1520-計算!AP1520</f>
        <v/>
      </c>
      <c r="C1503" s="16">
        <f>計算!AF1520-計算!AP1520</f>
        <v/>
      </c>
      <c r="D1503" s="16">
        <f>計算!V1520-計算!AF1520</f>
        <v/>
      </c>
      <c r="E1503" s="16">
        <f>計算!AP1520-計算!AZ1520</f>
        <v/>
      </c>
      <c r="F1503" s="16">
        <f>計算!AK1520</f>
        <v/>
      </c>
      <c r="G1503" s="16">
        <f>計算!Q1520</f>
        <v/>
      </c>
      <c r="H1503" s="17">
        <f>B1503/550000</f>
        <v/>
      </c>
    </row>
    <row r="1504">
      <c r="A1504" s="16" t="n">
        <v>17010000</v>
      </c>
      <c r="B1504" s="16">
        <f>計算!V1521-計算!AP1521</f>
        <v/>
      </c>
      <c r="C1504" s="16">
        <f>計算!AF1521-計算!AP1521</f>
        <v/>
      </c>
      <c r="D1504" s="16">
        <f>計算!V1521-計算!AF1521</f>
        <v/>
      </c>
      <c r="E1504" s="16">
        <f>計算!AP1521-計算!AZ1521</f>
        <v/>
      </c>
      <c r="F1504" s="16">
        <f>計算!AK1521</f>
        <v/>
      </c>
      <c r="G1504" s="16">
        <f>計算!Q1521</f>
        <v/>
      </c>
      <c r="H1504" s="17">
        <f>B1504/550000</f>
        <v/>
      </c>
    </row>
    <row r="1505">
      <c r="A1505" s="16" t="n">
        <v>17020000</v>
      </c>
      <c r="B1505" s="16">
        <f>計算!V1522-計算!AP1522</f>
        <v/>
      </c>
      <c r="C1505" s="16">
        <f>計算!AF1522-計算!AP1522</f>
        <v/>
      </c>
      <c r="D1505" s="16">
        <f>計算!V1522-計算!AF1522</f>
        <v/>
      </c>
      <c r="E1505" s="16">
        <f>計算!AP1522-計算!AZ1522</f>
        <v/>
      </c>
      <c r="F1505" s="16">
        <f>計算!AK1522</f>
        <v/>
      </c>
      <c r="G1505" s="16">
        <f>計算!Q1522</f>
        <v/>
      </c>
      <c r="H1505" s="17">
        <f>B1505/550000</f>
        <v/>
      </c>
    </row>
    <row r="1506">
      <c r="A1506" s="16" t="n">
        <v>17030000</v>
      </c>
      <c r="B1506" s="16">
        <f>計算!V1523-計算!AP1523</f>
        <v/>
      </c>
      <c r="C1506" s="16">
        <f>計算!AF1523-計算!AP1523</f>
        <v/>
      </c>
      <c r="D1506" s="16">
        <f>計算!V1523-計算!AF1523</f>
        <v/>
      </c>
      <c r="E1506" s="16">
        <f>計算!AP1523-計算!AZ1523</f>
        <v/>
      </c>
      <c r="F1506" s="16">
        <f>計算!AK1523</f>
        <v/>
      </c>
      <c r="G1506" s="16">
        <f>計算!Q1523</f>
        <v/>
      </c>
      <c r="H1506" s="17">
        <f>B1506/550000</f>
        <v/>
      </c>
    </row>
    <row r="1507">
      <c r="A1507" s="16" t="n">
        <v>17040000</v>
      </c>
      <c r="B1507" s="16">
        <f>計算!V1524-計算!AP1524</f>
        <v/>
      </c>
      <c r="C1507" s="16">
        <f>計算!AF1524-計算!AP1524</f>
        <v/>
      </c>
      <c r="D1507" s="16">
        <f>計算!V1524-計算!AF1524</f>
        <v/>
      </c>
      <c r="E1507" s="16">
        <f>計算!AP1524-計算!AZ1524</f>
        <v/>
      </c>
      <c r="F1507" s="16">
        <f>計算!AK1524</f>
        <v/>
      </c>
      <c r="G1507" s="16">
        <f>計算!Q1524</f>
        <v/>
      </c>
      <c r="H1507" s="17">
        <f>B1507/550000</f>
        <v/>
      </c>
    </row>
    <row r="1508">
      <c r="A1508" s="16" t="n">
        <v>17050000</v>
      </c>
      <c r="B1508" s="16">
        <f>計算!V1525-計算!AP1525</f>
        <v/>
      </c>
      <c r="C1508" s="16">
        <f>計算!AF1525-計算!AP1525</f>
        <v/>
      </c>
      <c r="D1508" s="16">
        <f>計算!V1525-計算!AF1525</f>
        <v/>
      </c>
      <c r="E1508" s="16">
        <f>計算!AP1525-計算!AZ1525</f>
        <v/>
      </c>
      <c r="F1508" s="16">
        <f>計算!AK1525</f>
        <v/>
      </c>
      <c r="G1508" s="16">
        <f>計算!Q1525</f>
        <v/>
      </c>
      <c r="H1508" s="17">
        <f>B1508/550000</f>
        <v/>
      </c>
    </row>
    <row r="1509">
      <c r="A1509" s="16" t="n">
        <v>17060000</v>
      </c>
      <c r="B1509" s="16">
        <f>計算!V1526-計算!AP1526</f>
        <v/>
      </c>
      <c r="C1509" s="16">
        <f>計算!AF1526-計算!AP1526</f>
        <v/>
      </c>
      <c r="D1509" s="16">
        <f>計算!V1526-計算!AF1526</f>
        <v/>
      </c>
      <c r="E1509" s="16">
        <f>計算!AP1526-計算!AZ1526</f>
        <v/>
      </c>
      <c r="F1509" s="16">
        <f>計算!AK1526</f>
        <v/>
      </c>
      <c r="G1509" s="16">
        <f>計算!Q1526</f>
        <v/>
      </c>
      <c r="H1509" s="17">
        <f>B1509/550000</f>
        <v/>
      </c>
    </row>
    <row r="1510">
      <c r="A1510" s="16" t="n">
        <v>17070000</v>
      </c>
      <c r="B1510" s="16">
        <f>計算!V1527-計算!AP1527</f>
        <v/>
      </c>
      <c r="C1510" s="16">
        <f>計算!AF1527-計算!AP1527</f>
        <v/>
      </c>
      <c r="D1510" s="16">
        <f>計算!V1527-計算!AF1527</f>
        <v/>
      </c>
      <c r="E1510" s="16">
        <f>計算!AP1527-計算!AZ1527</f>
        <v/>
      </c>
      <c r="F1510" s="16">
        <f>計算!AK1527</f>
        <v/>
      </c>
      <c r="G1510" s="16">
        <f>計算!Q1527</f>
        <v/>
      </c>
      <c r="H1510" s="17">
        <f>B1510/550000</f>
        <v/>
      </c>
    </row>
    <row r="1511">
      <c r="A1511" s="16" t="n">
        <v>17080000</v>
      </c>
      <c r="B1511" s="16">
        <f>計算!V1528-計算!AP1528</f>
        <v/>
      </c>
      <c r="C1511" s="16">
        <f>計算!AF1528-計算!AP1528</f>
        <v/>
      </c>
      <c r="D1511" s="16">
        <f>計算!V1528-計算!AF1528</f>
        <v/>
      </c>
      <c r="E1511" s="16">
        <f>計算!AP1528-計算!AZ1528</f>
        <v/>
      </c>
      <c r="F1511" s="16">
        <f>計算!AK1528</f>
        <v/>
      </c>
      <c r="G1511" s="16">
        <f>計算!Q1528</f>
        <v/>
      </c>
      <c r="H1511" s="17">
        <f>B1511/550000</f>
        <v/>
      </c>
    </row>
    <row r="1512">
      <c r="A1512" s="16" t="n">
        <v>17090000</v>
      </c>
      <c r="B1512" s="16">
        <f>計算!V1529-計算!AP1529</f>
        <v/>
      </c>
      <c r="C1512" s="16">
        <f>計算!AF1529-計算!AP1529</f>
        <v/>
      </c>
      <c r="D1512" s="16">
        <f>計算!V1529-計算!AF1529</f>
        <v/>
      </c>
      <c r="E1512" s="16">
        <f>計算!AP1529-計算!AZ1529</f>
        <v/>
      </c>
      <c r="F1512" s="16">
        <f>計算!AK1529</f>
        <v/>
      </c>
      <c r="G1512" s="16">
        <f>計算!Q1529</f>
        <v/>
      </c>
      <c r="H1512" s="17">
        <f>B1512/550000</f>
        <v/>
      </c>
    </row>
    <row r="1513">
      <c r="A1513" s="16" t="n">
        <v>17100000</v>
      </c>
      <c r="B1513" s="16">
        <f>計算!V1530-計算!AP1530</f>
        <v/>
      </c>
      <c r="C1513" s="16">
        <f>計算!AF1530-計算!AP1530</f>
        <v/>
      </c>
      <c r="D1513" s="16">
        <f>計算!V1530-計算!AF1530</f>
        <v/>
      </c>
      <c r="E1513" s="16">
        <f>計算!AP1530-計算!AZ1530</f>
        <v/>
      </c>
      <c r="F1513" s="16">
        <f>計算!AK1530</f>
        <v/>
      </c>
      <c r="G1513" s="16">
        <f>計算!Q1530</f>
        <v/>
      </c>
      <c r="H1513" s="17">
        <f>B1513/550000</f>
        <v/>
      </c>
    </row>
    <row r="1514">
      <c r="A1514" s="16" t="n">
        <v>17110000</v>
      </c>
      <c r="B1514" s="16">
        <f>計算!V1531-計算!AP1531</f>
        <v/>
      </c>
      <c r="C1514" s="16">
        <f>計算!AF1531-計算!AP1531</f>
        <v/>
      </c>
      <c r="D1514" s="16">
        <f>計算!V1531-計算!AF1531</f>
        <v/>
      </c>
      <c r="E1514" s="16">
        <f>計算!AP1531-計算!AZ1531</f>
        <v/>
      </c>
      <c r="F1514" s="16">
        <f>計算!AK1531</f>
        <v/>
      </c>
      <c r="G1514" s="16">
        <f>計算!Q1531</f>
        <v/>
      </c>
      <c r="H1514" s="17">
        <f>B1514/550000</f>
        <v/>
      </c>
    </row>
    <row r="1515">
      <c r="A1515" s="16" t="n">
        <v>17120000</v>
      </c>
      <c r="B1515" s="16">
        <f>計算!V1532-計算!AP1532</f>
        <v/>
      </c>
      <c r="C1515" s="16">
        <f>計算!AF1532-計算!AP1532</f>
        <v/>
      </c>
      <c r="D1515" s="16">
        <f>計算!V1532-計算!AF1532</f>
        <v/>
      </c>
      <c r="E1515" s="16">
        <f>計算!AP1532-計算!AZ1532</f>
        <v/>
      </c>
      <c r="F1515" s="16">
        <f>計算!AK1532</f>
        <v/>
      </c>
      <c r="G1515" s="16">
        <f>計算!Q1532</f>
        <v/>
      </c>
      <c r="H1515" s="17">
        <f>B1515/550000</f>
        <v/>
      </c>
    </row>
    <row r="1516">
      <c r="A1516" s="16" t="n">
        <v>17130000</v>
      </c>
      <c r="B1516" s="16">
        <f>計算!V1533-計算!AP1533</f>
        <v/>
      </c>
      <c r="C1516" s="16">
        <f>計算!AF1533-計算!AP1533</f>
        <v/>
      </c>
      <c r="D1516" s="16">
        <f>計算!V1533-計算!AF1533</f>
        <v/>
      </c>
      <c r="E1516" s="16">
        <f>計算!AP1533-計算!AZ1533</f>
        <v/>
      </c>
      <c r="F1516" s="16">
        <f>計算!AK1533</f>
        <v/>
      </c>
      <c r="G1516" s="16">
        <f>計算!Q1533</f>
        <v/>
      </c>
      <c r="H1516" s="17">
        <f>B1516/550000</f>
        <v/>
      </c>
    </row>
    <row r="1517">
      <c r="A1517" s="16" t="n">
        <v>17140000</v>
      </c>
      <c r="B1517" s="16">
        <f>計算!V1534-計算!AP1534</f>
        <v/>
      </c>
      <c r="C1517" s="16">
        <f>計算!AF1534-計算!AP1534</f>
        <v/>
      </c>
      <c r="D1517" s="16">
        <f>計算!V1534-計算!AF1534</f>
        <v/>
      </c>
      <c r="E1517" s="16">
        <f>計算!AP1534-計算!AZ1534</f>
        <v/>
      </c>
      <c r="F1517" s="16">
        <f>計算!AK1534</f>
        <v/>
      </c>
      <c r="G1517" s="16">
        <f>計算!Q1534</f>
        <v/>
      </c>
      <c r="H1517" s="17">
        <f>B1517/550000</f>
        <v/>
      </c>
    </row>
    <row r="1518">
      <c r="A1518" s="16" t="n">
        <v>17150000</v>
      </c>
      <c r="B1518" s="16">
        <f>計算!V1535-計算!AP1535</f>
        <v/>
      </c>
      <c r="C1518" s="16">
        <f>計算!AF1535-計算!AP1535</f>
        <v/>
      </c>
      <c r="D1518" s="16">
        <f>計算!V1535-計算!AF1535</f>
        <v/>
      </c>
      <c r="E1518" s="16">
        <f>計算!AP1535-計算!AZ1535</f>
        <v/>
      </c>
      <c r="F1518" s="16">
        <f>計算!AK1535</f>
        <v/>
      </c>
      <c r="G1518" s="16">
        <f>計算!Q1535</f>
        <v/>
      </c>
      <c r="H1518" s="17">
        <f>B1518/550000</f>
        <v/>
      </c>
    </row>
    <row r="1519">
      <c r="A1519" s="16" t="n">
        <v>17160000</v>
      </c>
      <c r="B1519" s="16">
        <f>計算!V1536-計算!AP1536</f>
        <v/>
      </c>
      <c r="C1519" s="16">
        <f>計算!AF1536-計算!AP1536</f>
        <v/>
      </c>
      <c r="D1519" s="16">
        <f>計算!V1536-計算!AF1536</f>
        <v/>
      </c>
      <c r="E1519" s="16">
        <f>計算!AP1536-計算!AZ1536</f>
        <v/>
      </c>
      <c r="F1519" s="16">
        <f>計算!AK1536</f>
        <v/>
      </c>
      <c r="G1519" s="16">
        <f>計算!Q1536</f>
        <v/>
      </c>
      <c r="H1519" s="17">
        <f>B1519/550000</f>
        <v/>
      </c>
    </row>
    <row r="1520">
      <c r="A1520" s="16" t="n">
        <v>17170000</v>
      </c>
      <c r="B1520" s="16">
        <f>計算!V1537-計算!AP1537</f>
        <v/>
      </c>
      <c r="C1520" s="16">
        <f>計算!AF1537-計算!AP1537</f>
        <v/>
      </c>
      <c r="D1520" s="16">
        <f>計算!V1537-計算!AF1537</f>
        <v/>
      </c>
      <c r="E1520" s="16">
        <f>計算!AP1537-計算!AZ1537</f>
        <v/>
      </c>
      <c r="F1520" s="16">
        <f>計算!AK1537</f>
        <v/>
      </c>
      <c r="G1520" s="16">
        <f>計算!Q1537</f>
        <v/>
      </c>
      <c r="H1520" s="17">
        <f>B1520/550000</f>
        <v/>
      </c>
    </row>
    <row r="1521">
      <c r="A1521" s="16" t="n">
        <v>17180000</v>
      </c>
      <c r="B1521" s="16">
        <f>計算!V1538-計算!AP1538</f>
        <v/>
      </c>
      <c r="C1521" s="16">
        <f>計算!AF1538-計算!AP1538</f>
        <v/>
      </c>
      <c r="D1521" s="16">
        <f>計算!V1538-計算!AF1538</f>
        <v/>
      </c>
      <c r="E1521" s="16">
        <f>計算!AP1538-計算!AZ1538</f>
        <v/>
      </c>
      <c r="F1521" s="16">
        <f>計算!AK1538</f>
        <v/>
      </c>
      <c r="G1521" s="16">
        <f>計算!Q1538</f>
        <v/>
      </c>
      <c r="H1521" s="17">
        <f>B1521/550000</f>
        <v/>
      </c>
    </row>
    <row r="1522">
      <c r="A1522" s="16" t="n">
        <v>17190000</v>
      </c>
      <c r="B1522" s="16">
        <f>計算!V1539-計算!AP1539</f>
        <v/>
      </c>
      <c r="C1522" s="16">
        <f>計算!AF1539-計算!AP1539</f>
        <v/>
      </c>
      <c r="D1522" s="16">
        <f>計算!V1539-計算!AF1539</f>
        <v/>
      </c>
      <c r="E1522" s="16">
        <f>計算!AP1539-計算!AZ1539</f>
        <v/>
      </c>
      <c r="F1522" s="16">
        <f>計算!AK1539</f>
        <v/>
      </c>
      <c r="G1522" s="16">
        <f>計算!Q1539</f>
        <v/>
      </c>
      <c r="H1522" s="17">
        <f>B1522/550000</f>
        <v/>
      </c>
    </row>
    <row r="1523">
      <c r="A1523" s="16" t="n">
        <v>17200000</v>
      </c>
      <c r="B1523" s="16">
        <f>計算!V1540-計算!AP1540</f>
        <v/>
      </c>
      <c r="C1523" s="16">
        <f>計算!AF1540-計算!AP1540</f>
        <v/>
      </c>
      <c r="D1523" s="16">
        <f>計算!V1540-計算!AF1540</f>
        <v/>
      </c>
      <c r="E1523" s="16">
        <f>計算!AP1540-計算!AZ1540</f>
        <v/>
      </c>
      <c r="F1523" s="16">
        <f>計算!AK1540</f>
        <v/>
      </c>
      <c r="G1523" s="16">
        <f>計算!Q1540</f>
        <v/>
      </c>
      <c r="H1523" s="17">
        <f>B1523/550000</f>
        <v/>
      </c>
    </row>
    <row r="1524">
      <c r="A1524" s="16" t="n">
        <v>17210000</v>
      </c>
      <c r="B1524" s="16">
        <f>計算!V1541-計算!AP1541</f>
        <v/>
      </c>
      <c r="C1524" s="16">
        <f>計算!AF1541-計算!AP1541</f>
        <v/>
      </c>
      <c r="D1524" s="16">
        <f>計算!V1541-計算!AF1541</f>
        <v/>
      </c>
      <c r="E1524" s="16">
        <f>計算!AP1541-計算!AZ1541</f>
        <v/>
      </c>
      <c r="F1524" s="16">
        <f>計算!AK1541</f>
        <v/>
      </c>
      <c r="G1524" s="16">
        <f>計算!Q1541</f>
        <v/>
      </c>
      <c r="H1524" s="17">
        <f>B1524/550000</f>
        <v/>
      </c>
    </row>
    <row r="1525">
      <c r="A1525" s="16" t="n">
        <v>17220000</v>
      </c>
      <c r="B1525" s="16">
        <f>計算!V1542-計算!AP1542</f>
        <v/>
      </c>
      <c r="C1525" s="16">
        <f>計算!AF1542-計算!AP1542</f>
        <v/>
      </c>
      <c r="D1525" s="16">
        <f>計算!V1542-計算!AF1542</f>
        <v/>
      </c>
      <c r="E1525" s="16">
        <f>計算!AP1542-計算!AZ1542</f>
        <v/>
      </c>
      <c r="F1525" s="16">
        <f>計算!AK1542</f>
        <v/>
      </c>
      <c r="G1525" s="16">
        <f>計算!Q1542</f>
        <v/>
      </c>
      <c r="H1525" s="17">
        <f>B1525/550000</f>
        <v/>
      </c>
    </row>
    <row r="1526">
      <c r="A1526" s="16" t="n">
        <v>17230000</v>
      </c>
      <c r="B1526" s="16">
        <f>計算!V1543-計算!AP1543</f>
        <v/>
      </c>
      <c r="C1526" s="16">
        <f>計算!AF1543-計算!AP1543</f>
        <v/>
      </c>
      <c r="D1526" s="16">
        <f>計算!V1543-計算!AF1543</f>
        <v/>
      </c>
      <c r="E1526" s="16">
        <f>計算!AP1543-計算!AZ1543</f>
        <v/>
      </c>
      <c r="F1526" s="16">
        <f>計算!AK1543</f>
        <v/>
      </c>
      <c r="G1526" s="16">
        <f>計算!Q1543</f>
        <v/>
      </c>
      <c r="H1526" s="17">
        <f>B1526/550000</f>
        <v/>
      </c>
    </row>
    <row r="1527">
      <c r="A1527" s="16" t="n">
        <v>17240000</v>
      </c>
      <c r="B1527" s="16">
        <f>計算!V1544-計算!AP1544</f>
        <v/>
      </c>
      <c r="C1527" s="16">
        <f>計算!AF1544-計算!AP1544</f>
        <v/>
      </c>
      <c r="D1527" s="16">
        <f>計算!V1544-計算!AF1544</f>
        <v/>
      </c>
      <c r="E1527" s="16">
        <f>計算!AP1544-計算!AZ1544</f>
        <v/>
      </c>
      <c r="F1527" s="16">
        <f>計算!AK1544</f>
        <v/>
      </c>
      <c r="G1527" s="16">
        <f>計算!Q1544</f>
        <v/>
      </c>
      <c r="H1527" s="17">
        <f>B1527/550000</f>
        <v/>
      </c>
    </row>
    <row r="1528">
      <c r="A1528" s="16" t="n">
        <v>17250000</v>
      </c>
      <c r="B1528" s="16">
        <f>計算!V1545-計算!AP1545</f>
        <v/>
      </c>
      <c r="C1528" s="16">
        <f>計算!AF1545-計算!AP1545</f>
        <v/>
      </c>
      <c r="D1528" s="16">
        <f>計算!V1545-計算!AF1545</f>
        <v/>
      </c>
      <c r="E1528" s="16">
        <f>計算!AP1545-計算!AZ1545</f>
        <v/>
      </c>
      <c r="F1528" s="16">
        <f>計算!AK1545</f>
        <v/>
      </c>
      <c r="G1528" s="16">
        <f>計算!Q1545</f>
        <v/>
      </c>
      <c r="H1528" s="17">
        <f>B1528/550000</f>
        <v/>
      </c>
    </row>
    <row r="1529">
      <c r="A1529" s="16" t="n">
        <v>17260000</v>
      </c>
      <c r="B1529" s="16">
        <f>計算!V1546-計算!AP1546</f>
        <v/>
      </c>
      <c r="C1529" s="16">
        <f>計算!AF1546-計算!AP1546</f>
        <v/>
      </c>
      <c r="D1529" s="16">
        <f>計算!V1546-計算!AF1546</f>
        <v/>
      </c>
      <c r="E1529" s="16">
        <f>計算!AP1546-計算!AZ1546</f>
        <v/>
      </c>
      <c r="F1529" s="16">
        <f>計算!AK1546</f>
        <v/>
      </c>
      <c r="G1529" s="16">
        <f>計算!Q1546</f>
        <v/>
      </c>
      <c r="H1529" s="17">
        <f>B1529/550000</f>
        <v/>
      </c>
    </row>
    <row r="1530">
      <c r="A1530" s="16" t="n">
        <v>17270000</v>
      </c>
      <c r="B1530" s="16">
        <f>計算!V1547-計算!AP1547</f>
        <v/>
      </c>
      <c r="C1530" s="16">
        <f>計算!AF1547-計算!AP1547</f>
        <v/>
      </c>
      <c r="D1530" s="16">
        <f>計算!V1547-計算!AF1547</f>
        <v/>
      </c>
      <c r="E1530" s="16">
        <f>計算!AP1547-計算!AZ1547</f>
        <v/>
      </c>
      <c r="F1530" s="16">
        <f>計算!AK1547</f>
        <v/>
      </c>
      <c r="G1530" s="16">
        <f>計算!Q1547</f>
        <v/>
      </c>
      <c r="H1530" s="17">
        <f>B1530/550000</f>
        <v/>
      </c>
    </row>
    <row r="1531">
      <c r="A1531" s="16" t="n">
        <v>17280000</v>
      </c>
      <c r="B1531" s="16">
        <f>計算!V1548-計算!AP1548</f>
        <v/>
      </c>
      <c r="C1531" s="16">
        <f>計算!AF1548-計算!AP1548</f>
        <v/>
      </c>
      <c r="D1531" s="16">
        <f>計算!V1548-計算!AF1548</f>
        <v/>
      </c>
      <c r="E1531" s="16">
        <f>計算!AP1548-計算!AZ1548</f>
        <v/>
      </c>
      <c r="F1531" s="16">
        <f>計算!AK1548</f>
        <v/>
      </c>
      <c r="G1531" s="16">
        <f>計算!Q1548</f>
        <v/>
      </c>
      <c r="H1531" s="17">
        <f>B1531/550000</f>
        <v/>
      </c>
    </row>
    <row r="1532">
      <c r="A1532" s="16" t="n">
        <v>17290000</v>
      </c>
      <c r="B1532" s="16">
        <f>計算!V1549-計算!AP1549</f>
        <v/>
      </c>
      <c r="C1532" s="16">
        <f>計算!AF1549-計算!AP1549</f>
        <v/>
      </c>
      <c r="D1532" s="16">
        <f>計算!V1549-計算!AF1549</f>
        <v/>
      </c>
      <c r="E1532" s="16">
        <f>計算!AP1549-計算!AZ1549</f>
        <v/>
      </c>
      <c r="F1532" s="16">
        <f>計算!AK1549</f>
        <v/>
      </c>
      <c r="G1532" s="16">
        <f>計算!Q1549</f>
        <v/>
      </c>
      <c r="H1532" s="17">
        <f>B1532/550000</f>
        <v/>
      </c>
    </row>
    <row r="1533">
      <c r="A1533" s="16" t="n">
        <v>17300000</v>
      </c>
      <c r="B1533" s="16">
        <f>計算!V1550-計算!AP1550</f>
        <v/>
      </c>
      <c r="C1533" s="16">
        <f>計算!AF1550-計算!AP1550</f>
        <v/>
      </c>
      <c r="D1533" s="16">
        <f>計算!V1550-計算!AF1550</f>
        <v/>
      </c>
      <c r="E1533" s="16">
        <f>計算!AP1550-計算!AZ1550</f>
        <v/>
      </c>
      <c r="F1533" s="16">
        <f>計算!AK1550</f>
        <v/>
      </c>
      <c r="G1533" s="16">
        <f>計算!Q1550</f>
        <v/>
      </c>
      <c r="H1533" s="17">
        <f>B1533/550000</f>
        <v/>
      </c>
    </row>
    <row r="1534">
      <c r="A1534" s="16" t="n">
        <v>17310000</v>
      </c>
      <c r="B1534" s="16">
        <f>計算!V1551-計算!AP1551</f>
        <v/>
      </c>
      <c r="C1534" s="16">
        <f>計算!AF1551-計算!AP1551</f>
        <v/>
      </c>
      <c r="D1534" s="16">
        <f>計算!V1551-計算!AF1551</f>
        <v/>
      </c>
      <c r="E1534" s="16">
        <f>計算!AP1551-計算!AZ1551</f>
        <v/>
      </c>
      <c r="F1534" s="16">
        <f>計算!AK1551</f>
        <v/>
      </c>
      <c r="G1534" s="16">
        <f>計算!Q1551</f>
        <v/>
      </c>
      <c r="H1534" s="17">
        <f>B1534/550000</f>
        <v/>
      </c>
    </row>
    <row r="1535">
      <c r="A1535" s="16" t="n">
        <v>17320000</v>
      </c>
      <c r="B1535" s="16">
        <f>計算!V1552-計算!AP1552</f>
        <v/>
      </c>
      <c r="C1535" s="16">
        <f>計算!AF1552-計算!AP1552</f>
        <v/>
      </c>
      <c r="D1535" s="16">
        <f>計算!V1552-計算!AF1552</f>
        <v/>
      </c>
      <c r="E1535" s="16">
        <f>計算!AP1552-計算!AZ1552</f>
        <v/>
      </c>
      <c r="F1535" s="16">
        <f>計算!AK1552</f>
        <v/>
      </c>
      <c r="G1535" s="16">
        <f>計算!Q1552</f>
        <v/>
      </c>
      <c r="H1535" s="17">
        <f>B1535/550000</f>
        <v/>
      </c>
    </row>
    <row r="1536">
      <c r="A1536" s="16" t="n">
        <v>17330000</v>
      </c>
      <c r="B1536" s="16">
        <f>計算!V1553-計算!AP1553</f>
        <v/>
      </c>
      <c r="C1536" s="16">
        <f>計算!AF1553-計算!AP1553</f>
        <v/>
      </c>
      <c r="D1536" s="16">
        <f>計算!V1553-計算!AF1553</f>
        <v/>
      </c>
      <c r="E1536" s="16">
        <f>計算!AP1553-計算!AZ1553</f>
        <v/>
      </c>
      <c r="F1536" s="16">
        <f>計算!AK1553</f>
        <v/>
      </c>
      <c r="G1536" s="16">
        <f>計算!Q1553</f>
        <v/>
      </c>
      <c r="H1536" s="17">
        <f>B1536/550000</f>
        <v/>
      </c>
    </row>
    <row r="1537">
      <c r="A1537" s="16" t="n">
        <v>17340000</v>
      </c>
      <c r="B1537" s="16">
        <f>計算!V1554-計算!AP1554</f>
        <v/>
      </c>
      <c r="C1537" s="16">
        <f>計算!AF1554-計算!AP1554</f>
        <v/>
      </c>
      <c r="D1537" s="16">
        <f>計算!V1554-計算!AF1554</f>
        <v/>
      </c>
      <c r="E1537" s="16">
        <f>計算!AP1554-計算!AZ1554</f>
        <v/>
      </c>
      <c r="F1537" s="16">
        <f>計算!AK1554</f>
        <v/>
      </c>
      <c r="G1537" s="16">
        <f>計算!Q1554</f>
        <v/>
      </c>
      <c r="H1537" s="17">
        <f>B1537/550000</f>
        <v/>
      </c>
    </row>
    <row r="1538">
      <c r="A1538" s="16" t="n">
        <v>17350000</v>
      </c>
      <c r="B1538" s="16">
        <f>計算!V1555-計算!AP1555</f>
        <v/>
      </c>
      <c r="C1538" s="16">
        <f>計算!AF1555-計算!AP1555</f>
        <v/>
      </c>
      <c r="D1538" s="16">
        <f>計算!V1555-計算!AF1555</f>
        <v/>
      </c>
      <c r="E1538" s="16">
        <f>計算!AP1555-計算!AZ1555</f>
        <v/>
      </c>
      <c r="F1538" s="16">
        <f>計算!AK1555</f>
        <v/>
      </c>
      <c r="G1538" s="16">
        <f>計算!Q1555</f>
        <v/>
      </c>
      <c r="H1538" s="17">
        <f>B1538/550000</f>
        <v/>
      </c>
    </row>
    <row r="1539">
      <c r="A1539" s="16" t="n">
        <v>17360000</v>
      </c>
      <c r="B1539" s="16">
        <f>計算!V1556-計算!AP1556</f>
        <v/>
      </c>
      <c r="C1539" s="16">
        <f>計算!AF1556-計算!AP1556</f>
        <v/>
      </c>
      <c r="D1539" s="16">
        <f>計算!V1556-計算!AF1556</f>
        <v/>
      </c>
      <c r="E1539" s="16">
        <f>計算!AP1556-計算!AZ1556</f>
        <v/>
      </c>
      <c r="F1539" s="16">
        <f>計算!AK1556</f>
        <v/>
      </c>
      <c r="G1539" s="16">
        <f>計算!Q1556</f>
        <v/>
      </c>
      <c r="H1539" s="17">
        <f>B1539/550000</f>
        <v/>
      </c>
    </row>
    <row r="1540">
      <c r="A1540" s="16" t="n">
        <v>17370000</v>
      </c>
      <c r="B1540" s="16">
        <f>計算!V1557-計算!AP1557</f>
        <v/>
      </c>
      <c r="C1540" s="16">
        <f>計算!AF1557-計算!AP1557</f>
        <v/>
      </c>
      <c r="D1540" s="16">
        <f>計算!V1557-計算!AF1557</f>
        <v/>
      </c>
      <c r="E1540" s="16">
        <f>計算!AP1557-計算!AZ1557</f>
        <v/>
      </c>
      <c r="F1540" s="16">
        <f>計算!AK1557</f>
        <v/>
      </c>
      <c r="G1540" s="16">
        <f>計算!Q1557</f>
        <v/>
      </c>
      <c r="H1540" s="17">
        <f>B1540/550000</f>
        <v/>
      </c>
    </row>
    <row r="1541">
      <c r="A1541" s="16" t="n">
        <v>17380000</v>
      </c>
      <c r="B1541" s="16">
        <f>計算!V1558-計算!AP1558</f>
        <v/>
      </c>
      <c r="C1541" s="16">
        <f>計算!AF1558-計算!AP1558</f>
        <v/>
      </c>
      <c r="D1541" s="16">
        <f>計算!V1558-計算!AF1558</f>
        <v/>
      </c>
      <c r="E1541" s="16">
        <f>計算!AP1558-計算!AZ1558</f>
        <v/>
      </c>
      <c r="F1541" s="16">
        <f>計算!AK1558</f>
        <v/>
      </c>
      <c r="G1541" s="16">
        <f>計算!Q1558</f>
        <v/>
      </c>
      <c r="H1541" s="17">
        <f>B1541/550000</f>
        <v/>
      </c>
    </row>
    <row r="1542">
      <c r="A1542" s="16" t="n">
        <v>17390000</v>
      </c>
      <c r="B1542" s="16">
        <f>計算!V1559-計算!AP1559</f>
        <v/>
      </c>
      <c r="C1542" s="16">
        <f>計算!AF1559-計算!AP1559</f>
        <v/>
      </c>
      <c r="D1542" s="16">
        <f>計算!V1559-計算!AF1559</f>
        <v/>
      </c>
      <c r="E1542" s="16">
        <f>計算!AP1559-計算!AZ1559</f>
        <v/>
      </c>
      <c r="F1542" s="16">
        <f>計算!AK1559</f>
        <v/>
      </c>
      <c r="G1542" s="16">
        <f>計算!Q1559</f>
        <v/>
      </c>
      <c r="H1542" s="17">
        <f>B1542/550000</f>
        <v/>
      </c>
    </row>
    <row r="1543">
      <c r="A1543" s="16" t="n">
        <v>17400000</v>
      </c>
      <c r="B1543" s="16">
        <f>計算!V1560-計算!AP1560</f>
        <v/>
      </c>
      <c r="C1543" s="16">
        <f>計算!AF1560-計算!AP1560</f>
        <v/>
      </c>
      <c r="D1543" s="16">
        <f>計算!V1560-計算!AF1560</f>
        <v/>
      </c>
      <c r="E1543" s="16">
        <f>計算!AP1560-計算!AZ1560</f>
        <v/>
      </c>
      <c r="F1543" s="16">
        <f>計算!AK1560</f>
        <v/>
      </c>
      <c r="G1543" s="16">
        <f>計算!Q1560</f>
        <v/>
      </c>
      <c r="H1543" s="17">
        <f>B1543/550000</f>
        <v/>
      </c>
    </row>
    <row r="1544">
      <c r="A1544" s="16" t="n">
        <v>17410000</v>
      </c>
      <c r="B1544" s="16">
        <f>計算!V1561-計算!AP1561</f>
        <v/>
      </c>
      <c r="C1544" s="16">
        <f>計算!AF1561-計算!AP1561</f>
        <v/>
      </c>
      <c r="D1544" s="16">
        <f>計算!V1561-計算!AF1561</f>
        <v/>
      </c>
      <c r="E1544" s="16">
        <f>計算!AP1561-計算!AZ1561</f>
        <v/>
      </c>
      <c r="F1544" s="16">
        <f>計算!AK1561</f>
        <v/>
      </c>
      <c r="G1544" s="16">
        <f>計算!Q1561</f>
        <v/>
      </c>
      <c r="H1544" s="17">
        <f>B1544/550000</f>
        <v/>
      </c>
    </row>
    <row r="1545">
      <c r="A1545" s="16" t="n">
        <v>17420000</v>
      </c>
      <c r="B1545" s="16">
        <f>計算!V1562-計算!AP1562</f>
        <v/>
      </c>
      <c r="C1545" s="16">
        <f>計算!AF1562-計算!AP1562</f>
        <v/>
      </c>
      <c r="D1545" s="16">
        <f>計算!V1562-計算!AF1562</f>
        <v/>
      </c>
      <c r="E1545" s="16">
        <f>計算!AP1562-計算!AZ1562</f>
        <v/>
      </c>
      <c r="F1545" s="16">
        <f>計算!AK1562</f>
        <v/>
      </c>
      <c r="G1545" s="16">
        <f>計算!Q1562</f>
        <v/>
      </c>
      <c r="H1545" s="17">
        <f>B1545/550000</f>
        <v/>
      </c>
    </row>
    <row r="1546">
      <c r="A1546" s="16" t="n">
        <v>17430000</v>
      </c>
      <c r="B1546" s="16">
        <f>計算!V1563-計算!AP1563</f>
        <v/>
      </c>
      <c r="C1546" s="16">
        <f>計算!AF1563-計算!AP1563</f>
        <v/>
      </c>
      <c r="D1546" s="16">
        <f>計算!V1563-計算!AF1563</f>
        <v/>
      </c>
      <c r="E1546" s="16">
        <f>計算!AP1563-計算!AZ1563</f>
        <v/>
      </c>
      <c r="F1546" s="16">
        <f>計算!AK1563</f>
        <v/>
      </c>
      <c r="G1546" s="16">
        <f>計算!Q1563</f>
        <v/>
      </c>
      <c r="H1546" s="17">
        <f>B1546/550000</f>
        <v/>
      </c>
    </row>
    <row r="1547">
      <c r="A1547" s="16" t="n">
        <v>17440000</v>
      </c>
      <c r="B1547" s="16">
        <f>計算!V1564-計算!AP1564</f>
        <v/>
      </c>
      <c r="C1547" s="16">
        <f>計算!AF1564-計算!AP1564</f>
        <v/>
      </c>
      <c r="D1547" s="16">
        <f>計算!V1564-計算!AF1564</f>
        <v/>
      </c>
      <c r="E1547" s="16">
        <f>計算!AP1564-計算!AZ1564</f>
        <v/>
      </c>
      <c r="F1547" s="16">
        <f>計算!AK1564</f>
        <v/>
      </c>
      <c r="G1547" s="16">
        <f>計算!Q1564</f>
        <v/>
      </c>
      <c r="H1547" s="17">
        <f>B1547/550000</f>
        <v/>
      </c>
    </row>
    <row r="1548">
      <c r="A1548" s="16" t="n">
        <v>17450000</v>
      </c>
      <c r="B1548" s="16">
        <f>計算!V1565-計算!AP1565</f>
        <v/>
      </c>
      <c r="C1548" s="16">
        <f>計算!AF1565-計算!AP1565</f>
        <v/>
      </c>
      <c r="D1548" s="16">
        <f>計算!V1565-計算!AF1565</f>
        <v/>
      </c>
      <c r="E1548" s="16">
        <f>計算!AP1565-計算!AZ1565</f>
        <v/>
      </c>
      <c r="F1548" s="16">
        <f>計算!AK1565</f>
        <v/>
      </c>
      <c r="G1548" s="16">
        <f>計算!Q1565</f>
        <v/>
      </c>
      <c r="H1548" s="17">
        <f>B1548/550000</f>
        <v/>
      </c>
    </row>
    <row r="1549">
      <c r="A1549" s="16" t="n">
        <v>17460000</v>
      </c>
      <c r="B1549" s="16">
        <f>計算!V1566-計算!AP1566</f>
        <v/>
      </c>
      <c r="C1549" s="16">
        <f>計算!AF1566-計算!AP1566</f>
        <v/>
      </c>
      <c r="D1549" s="16">
        <f>計算!V1566-計算!AF1566</f>
        <v/>
      </c>
      <c r="E1549" s="16">
        <f>計算!AP1566-計算!AZ1566</f>
        <v/>
      </c>
      <c r="F1549" s="16">
        <f>計算!AK1566</f>
        <v/>
      </c>
      <c r="G1549" s="16">
        <f>計算!Q1566</f>
        <v/>
      </c>
      <c r="H1549" s="17">
        <f>B1549/550000</f>
        <v/>
      </c>
    </row>
    <row r="1550">
      <c r="A1550" s="16" t="n">
        <v>17470000</v>
      </c>
      <c r="B1550" s="16">
        <f>計算!V1567-計算!AP1567</f>
        <v/>
      </c>
      <c r="C1550" s="16">
        <f>計算!AF1567-計算!AP1567</f>
        <v/>
      </c>
      <c r="D1550" s="16">
        <f>計算!V1567-計算!AF1567</f>
        <v/>
      </c>
      <c r="E1550" s="16">
        <f>計算!AP1567-計算!AZ1567</f>
        <v/>
      </c>
      <c r="F1550" s="16">
        <f>計算!AK1567</f>
        <v/>
      </c>
      <c r="G1550" s="16">
        <f>計算!Q1567</f>
        <v/>
      </c>
      <c r="H1550" s="17">
        <f>B1550/550000</f>
        <v/>
      </c>
    </row>
    <row r="1551">
      <c r="A1551" s="16" t="n">
        <v>17480000</v>
      </c>
      <c r="B1551" s="16">
        <f>計算!V1568-計算!AP1568</f>
        <v/>
      </c>
      <c r="C1551" s="16">
        <f>計算!AF1568-計算!AP1568</f>
        <v/>
      </c>
      <c r="D1551" s="16">
        <f>計算!V1568-計算!AF1568</f>
        <v/>
      </c>
      <c r="E1551" s="16">
        <f>計算!AP1568-計算!AZ1568</f>
        <v/>
      </c>
      <c r="F1551" s="16">
        <f>計算!AK1568</f>
        <v/>
      </c>
      <c r="G1551" s="16">
        <f>計算!Q1568</f>
        <v/>
      </c>
      <c r="H1551" s="17">
        <f>B1551/550000</f>
        <v/>
      </c>
    </row>
    <row r="1552">
      <c r="A1552" s="16" t="n">
        <v>17490000</v>
      </c>
      <c r="B1552" s="16">
        <f>計算!V1569-計算!AP1569</f>
        <v/>
      </c>
      <c r="C1552" s="16">
        <f>計算!AF1569-計算!AP1569</f>
        <v/>
      </c>
      <c r="D1552" s="16">
        <f>計算!V1569-計算!AF1569</f>
        <v/>
      </c>
      <c r="E1552" s="16">
        <f>計算!AP1569-計算!AZ1569</f>
        <v/>
      </c>
      <c r="F1552" s="16">
        <f>計算!AK1569</f>
        <v/>
      </c>
      <c r="G1552" s="16">
        <f>計算!Q1569</f>
        <v/>
      </c>
      <c r="H1552" s="17">
        <f>B1552/550000</f>
        <v/>
      </c>
    </row>
    <row r="1553">
      <c r="A1553" s="16" t="n">
        <v>17500000</v>
      </c>
      <c r="B1553" s="16">
        <f>計算!V1570-計算!AP1570</f>
        <v/>
      </c>
      <c r="C1553" s="16">
        <f>計算!AF1570-計算!AP1570</f>
        <v/>
      </c>
      <c r="D1553" s="16">
        <f>計算!V1570-計算!AF1570</f>
        <v/>
      </c>
      <c r="E1553" s="16">
        <f>計算!AP1570-計算!AZ1570</f>
        <v/>
      </c>
      <c r="F1553" s="16">
        <f>計算!AK1570</f>
        <v/>
      </c>
      <c r="G1553" s="16">
        <f>計算!Q1570</f>
        <v/>
      </c>
      <c r="H1553" s="17">
        <f>B1553/550000</f>
        <v/>
      </c>
    </row>
    <row r="1554">
      <c r="A1554" s="16" t="n">
        <v>17510000</v>
      </c>
      <c r="B1554" s="16">
        <f>計算!V1571-計算!AP1571</f>
        <v/>
      </c>
      <c r="C1554" s="16">
        <f>計算!AF1571-計算!AP1571</f>
        <v/>
      </c>
      <c r="D1554" s="16">
        <f>計算!V1571-計算!AF1571</f>
        <v/>
      </c>
      <c r="E1554" s="16">
        <f>計算!AP1571-計算!AZ1571</f>
        <v/>
      </c>
      <c r="F1554" s="16">
        <f>計算!AK1571</f>
        <v/>
      </c>
      <c r="G1554" s="16">
        <f>計算!Q1571</f>
        <v/>
      </c>
      <c r="H1554" s="17">
        <f>B1554/550000</f>
        <v/>
      </c>
    </row>
    <row r="1555">
      <c r="A1555" s="16" t="n">
        <v>17520000</v>
      </c>
      <c r="B1555" s="16">
        <f>計算!V1572-計算!AP1572</f>
        <v/>
      </c>
      <c r="C1555" s="16">
        <f>計算!AF1572-計算!AP1572</f>
        <v/>
      </c>
      <c r="D1555" s="16">
        <f>計算!V1572-計算!AF1572</f>
        <v/>
      </c>
      <c r="E1555" s="16">
        <f>計算!AP1572-計算!AZ1572</f>
        <v/>
      </c>
      <c r="F1555" s="16">
        <f>計算!AK1572</f>
        <v/>
      </c>
      <c r="G1555" s="16">
        <f>計算!Q1572</f>
        <v/>
      </c>
      <c r="H1555" s="17">
        <f>B1555/550000</f>
        <v/>
      </c>
    </row>
    <row r="1556">
      <c r="A1556" s="16" t="n">
        <v>17530000</v>
      </c>
      <c r="B1556" s="16">
        <f>計算!V1573-計算!AP1573</f>
        <v/>
      </c>
      <c r="C1556" s="16">
        <f>計算!AF1573-計算!AP1573</f>
        <v/>
      </c>
      <c r="D1556" s="16">
        <f>計算!V1573-計算!AF1573</f>
        <v/>
      </c>
      <c r="E1556" s="16">
        <f>計算!AP1573-計算!AZ1573</f>
        <v/>
      </c>
      <c r="F1556" s="16">
        <f>計算!AK1573</f>
        <v/>
      </c>
      <c r="G1556" s="16">
        <f>計算!Q1573</f>
        <v/>
      </c>
      <c r="H1556" s="17">
        <f>B1556/550000</f>
        <v/>
      </c>
    </row>
    <row r="1557">
      <c r="A1557" s="16" t="n">
        <v>17540000</v>
      </c>
      <c r="B1557" s="16">
        <f>計算!V1574-計算!AP1574</f>
        <v/>
      </c>
      <c r="C1557" s="16">
        <f>計算!AF1574-計算!AP1574</f>
        <v/>
      </c>
      <c r="D1557" s="16">
        <f>計算!V1574-計算!AF1574</f>
        <v/>
      </c>
      <c r="E1557" s="16">
        <f>計算!AP1574-計算!AZ1574</f>
        <v/>
      </c>
      <c r="F1557" s="16">
        <f>計算!AK1574</f>
        <v/>
      </c>
      <c r="G1557" s="16">
        <f>計算!Q1574</f>
        <v/>
      </c>
      <c r="H1557" s="17">
        <f>B1557/550000</f>
        <v/>
      </c>
    </row>
    <row r="1558">
      <c r="A1558" s="16" t="n">
        <v>17550000</v>
      </c>
      <c r="B1558" s="16">
        <f>計算!V1575-計算!AP1575</f>
        <v/>
      </c>
      <c r="C1558" s="16">
        <f>計算!AF1575-計算!AP1575</f>
        <v/>
      </c>
      <c r="D1558" s="16">
        <f>計算!V1575-計算!AF1575</f>
        <v/>
      </c>
      <c r="E1558" s="16">
        <f>計算!AP1575-計算!AZ1575</f>
        <v/>
      </c>
      <c r="F1558" s="16">
        <f>計算!AK1575</f>
        <v/>
      </c>
      <c r="G1558" s="16">
        <f>計算!Q1575</f>
        <v/>
      </c>
      <c r="H1558" s="17">
        <f>B1558/550000</f>
        <v/>
      </c>
    </row>
    <row r="1559">
      <c r="A1559" s="16" t="n">
        <v>17560000</v>
      </c>
      <c r="B1559" s="16">
        <f>計算!V1576-計算!AP1576</f>
        <v/>
      </c>
      <c r="C1559" s="16">
        <f>計算!AF1576-計算!AP1576</f>
        <v/>
      </c>
      <c r="D1559" s="16">
        <f>計算!V1576-計算!AF1576</f>
        <v/>
      </c>
      <c r="E1559" s="16">
        <f>計算!AP1576-計算!AZ1576</f>
        <v/>
      </c>
      <c r="F1559" s="16">
        <f>計算!AK1576</f>
        <v/>
      </c>
      <c r="G1559" s="16">
        <f>計算!Q1576</f>
        <v/>
      </c>
      <c r="H1559" s="17">
        <f>B1559/550000</f>
        <v/>
      </c>
    </row>
    <row r="1560">
      <c r="A1560" s="16" t="n">
        <v>17570000</v>
      </c>
      <c r="B1560" s="16">
        <f>計算!V1577-計算!AP1577</f>
        <v/>
      </c>
      <c r="C1560" s="16">
        <f>計算!AF1577-計算!AP1577</f>
        <v/>
      </c>
      <c r="D1560" s="16">
        <f>計算!V1577-計算!AF1577</f>
        <v/>
      </c>
      <c r="E1560" s="16">
        <f>計算!AP1577-計算!AZ1577</f>
        <v/>
      </c>
      <c r="F1560" s="16">
        <f>計算!AK1577</f>
        <v/>
      </c>
      <c r="G1560" s="16">
        <f>計算!Q1577</f>
        <v/>
      </c>
      <c r="H1560" s="17">
        <f>B1560/550000</f>
        <v/>
      </c>
    </row>
    <row r="1561">
      <c r="A1561" s="16" t="n">
        <v>17580000</v>
      </c>
      <c r="B1561" s="16">
        <f>計算!V1578-計算!AP1578</f>
        <v/>
      </c>
      <c r="C1561" s="16">
        <f>計算!AF1578-計算!AP1578</f>
        <v/>
      </c>
      <c r="D1561" s="16">
        <f>計算!V1578-計算!AF1578</f>
        <v/>
      </c>
      <c r="E1561" s="16">
        <f>計算!AP1578-計算!AZ1578</f>
        <v/>
      </c>
      <c r="F1561" s="16">
        <f>計算!AK1578</f>
        <v/>
      </c>
      <c r="G1561" s="16">
        <f>計算!Q1578</f>
        <v/>
      </c>
      <c r="H1561" s="17">
        <f>B1561/550000</f>
        <v/>
      </c>
    </row>
    <row r="1562">
      <c r="A1562" s="16" t="n">
        <v>17590000</v>
      </c>
      <c r="B1562" s="16">
        <f>計算!V1579-計算!AP1579</f>
        <v/>
      </c>
      <c r="C1562" s="16">
        <f>計算!AF1579-計算!AP1579</f>
        <v/>
      </c>
      <c r="D1562" s="16">
        <f>計算!V1579-計算!AF1579</f>
        <v/>
      </c>
      <c r="E1562" s="16">
        <f>計算!AP1579-計算!AZ1579</f>
        <v/>
      </c>
      <c r="F1562" s="16">
        <f>計算!AK1579</f>
        <v/>
      </c>
      <c r="G1562" s="16">
        <f>計算!Q1579</f>
        <v/>
      </c>
      <c r="H1562" s="17">
        <f>B1562/550000</f>
        <v/>
      </c>
    </row>
    <row r="1563">
      <c r="A1563" s="16" t="n">
        <v>17600000</v>
      </c>
      <c r="B1563" s="16">
        <f>計算!V1580-計算!AP1580</f>
        <v/>
      </c>
      <c r="C1563" s="16">
        <f>計算!AF1580-計算!AP1580</f>
        <v/>
      </c>
      <c r="D1563" s="16">
        <f>計算!V1580-計算!AF1580</f>
        <v/>
      </c>
      <c r="E1563" s="16">
        <f>計算!AP1580-計算!AZ1580</f>
        <v/>
      </c>
      <c r="F1563" s="16">
        <f>計算!AK1580</f>
        <v/>
      </c>
      <c r="G1563" s="16">
        <f>計算!Q1580</f>
        <v/>
      </c>
      <c r="H1563" s="17">
        <f>B1563/550000</f>
        <v/>
      </c>
    </row>
    <row r="1564">
      <c r="A1564" s="16" t="n">
        <v>17610000</v>
      </c>
      <c r="B1564" s="16">
        <f>計算!V1581-計算!AP1581</f>
        <v/>
      </c>
      <c r="C1564" s="16">
        <f>計算!AF1581-計算!AP1581</f>
        <v/>
      </c>
      <c r="D1564" s="16">
        <f>計算!V1581-計算!AF1581</f>
        <v/>
      </c>
      <c r="E1564" s="16">
        <f>計算!AP1581-計算!AZ1581</f>
        <v/>
      </c>
      <c r="F1564" s="16">
        <f>計算!AK1581</f>
        <v/>
      </c>
      <c r="G1564" s="16">
        <f>計算!Q1581</f>
        <v/>
      </c>
      <c r="H1564" s="17">
        <f>B1564/550000</f>
        <v/>
      </c>
    </row>
    <row r="1565">
      <c r="A1565" s="16" t="n">
        <v>17620000</v>
      </c>
      <c r="B1565" s="16">
        <f>計算!V1582-計算!AP1582</f>
        <v/>
      </c>
      <c r="C1565" s="16">
        <f>計算!AF1582-計算!AP1582</f>
        <v/>
      </c>
      <c r="D1565" s="16">
        <f>計算!V1582-計算!AF1582</f>
        <v/>
      </c>
      <c r="E1565" s="16">
        <f>計算!AP1582-計算!AZ1582</f>
        <v/>
      </c>
      <c r="F1565" s="16">
        <f>計算!AK1582</f>
        <v/>
      </c>
      <c r="G1565" s="16">
        <f>計算!Q1582</f>
        <v/>
      </c>
      <c r="H1565" s="17">
        <f>B1565/550000</f>
        <v/>
      </c>
    </row>
    <row r="1566">
      <c r="A1566" s="16" t="n">
        <v>17630000</v>
      </c>
      <c r="B1566" s="16">
        <f>計算!V1583-計算!AP1583</f>
        <v/>
      </c>
      <c r="C1566" s="16">
        <f>計算!AF1583-計算!AP1583</f>
        <v/>
      </c>
      <c r="D1566" s="16">
        <f>計算!V1583-計算!AF1583</f>
        <v/>
      </c>
      <c r="E1566" s="16">
        <f>計算!AP1583-計算!AZ1583</f>
        <v/>
      </c>
      <c r="F1566" s="16">
        <f>計算!AK1583</f>
        <v/>
      </c>
      <c r="G1566" s="16">
        <f>計算!Q1583</f>
        <v/>
      </c>
      <c r="H1566" s="17">
        <f>B1566/550000</f>
        <v/>
      </c>
    </row>
    <row r="1567">
      <c r="A1567" s="16" t="n">
        <v>17640000</v>
      </c>
      <c r="B1567" s="16">
        <f>計算!V1584-計算!AP1584</f>
        <v/>
      </c>
      <c r="C1567" s="16">
        <f>計算!AF1584-計算!AP1584</f>
        <v/>
      </c>
      <c r="D1567" s="16">
        <f>計算!V1584-計算!AF1584</f>
        <v/>
      </c>
      <c r="E1567" s="16">
        <f>計算!AP1584-計算!AZ1584</f>
        <v/>
      </c>
      <c r="F1567" s="16">
        <f>計算!AK1584</f>
        <v/>
      </c>
      <c r="G1567" s="16">
        <f>計算!Q1584</f>
        <v/>
      </c>
      <c r="H1567" s="17">
        <f>B1567/550000</f>
        <v/>
      </c>
    </row>
    <row r="1568">
      <c r="A1568" s="16" t="n">
        <v>17650000</v>
      </c>
      <c r="B1568" s="16">
        <f>計算!V1585-計算!AP1585</f>
        <v/>
      </c>
      <c r="C1568" s="16">
        <f>計算!AF1585-計算!AP1585</f>
        <v/>
      </c>
      <c r="D1568" s="16">
        <f>計算!V1585-計算!AF1585</f>
        <v/>
      </c>
      <c r="E1568" s="16">
        <f>計算!AP1585-計算!AZ1585</f>
        <v/>
      </c>
      <c r="F1568" s="16">
        <f>計算!AK1585</f>
        <v/>
      </c>
      <c r="G1568" s="16">
        <f>計算!Q1585</f>
        <v/>
      </c>
      <c r="H1568" s="17">
        <f>B1568/550000</f>
        <v/>
      </c>
    </row>
    <row r="1569">
      <c r="A1569" s="16" t="n">
        <v>17660000</v>
      </c>
      <c r="B1569" s="16">
        <f>計算!V1586-計算!AP1586</f>
        <v/>
      </c>
      <c r="C1569" s="16">
        <f>計算!AF1586-計算!AP1586</f>
        <v/>
      </c>
      <c r="D1569" s="16">
        <f>計算!V1586-計算!AF1586</f>
        <v/>
      </c>
      <c r="E1569" s="16">
        <f>計算!AP1586-計算!AZ1586</f>
        <v/>
      </c>
      <c r="F1569" s="16">
        <f>計算!AK1586</f>
        <v/>
      </c>
      <c r="G1569" s="16">
        <f>計算!Q1586</f>
        <v/>
      </c>
      <c r="H1569" s="17">
        <f>B1569/550000</f>
        <v/>
      </c>
    </row>
    <row r="1570">
      <c r="A1570" s="16" t="n">
        <v>17670000</v>
      </c>
      <c r="B1570" s="16">
        <f>計算!V1587-計算!AP1587</f>
        <v/>
      </c>
      <c r="C1570" s="16">
        <f>計算!AF1587-計算!AP1587</f>
        <v/>
      </c>
      <c r="D1570" s="16">
        <f>計算!V1587-計算!AF1587</f>
        <v/>
      </c>
      <c r="E1570" s="16">
        <f>計算!AP1587-計算!AZ1587</f>
        <v/>
      </c>
      <c r="F1570" s="16">
        <f>計算!AK1587</f>
        <v/>
      </c>
      <c r="G1570" s="16">
        <f>計算!Q1587</f>
        <v/>
      </c>
      <c r="H1570" s="17">
        <f>B1570/550000</f>
        <v/>
      </c>
    </row>
    <row r="1571">
      <c r="A1571" s="16" t="n">
        <v>17680000</v>
      </c>
      <c r="B1571" s="16">
        <f>計算!V1588-計算!AP1588</f>
        <v/>
      </c>
      <c r="C1571" s="16">
        <f>計算!AF1588-計算!AP1588</f>
        <v/>
      </c>
      <c r="D1571" s="16">
        <f>計算!V1588-計算!AF1588</f>
        <v/>
      </c>
      <c r="E1571" s="16">
        <f>計算!AP1588-計算!AZ1588</f>
        <v/>
      </c>
      <c r="F1571" s="16">
        <f>計算!AK1588</f>
        <v/>
      </c>
      <c r="G1571" s="16">
        <f>計算!Q1588</f>
        <v/>
      </c>
      <c r="H1571" s="17">
        <f>B1571/550000</f>
        <v/>
      </c>
    </row>
    <row r="1572">
      <c r="A1572" s="16" t="n">
        <v>17690000</v>
      </c>
      <c r="B1572" s="16">
        <f>計算!V1589-計算!AP1589</f>
        <v/>
      </c>
      <c r="C1572" s="16">
        <f>計算!AF1589-計算!AP1589</f>
        <v/>
      </c>
      <c r="D1572" s="16">
        <f>計算!V1589-計算!AF1589</f>
        <v/>
      </c>
      <c r="E1572" s="16">
        <f>計算!AP1589-計算!AZ1589</f>
        <v/>
      </c>
      <c r="F1572" s="16">
        <f>計算!AK1589</f>
        <v/>
      </c>
      <c r="G1572" s="16">
        <f>計算!Q1589</f>
        <v/>
      </c>
      <c r="H1572" s="17">
        <f>B1572/550000</f>
        <v/>
      </c>
    </row>
    <row r="1573">
      <c r="A1573" s="16" t="n">
        <v>17700000</v>
      </c>
      <c r="B1573" s="16">
        <f>計算!V1590-計算!AP1590</f>
        <v/>
      </c>
      <c r="C1573" s="16">
        <f>計算!AF1590-計算!AP1590</f>
        <v/>
      </c>
      <c r="D1573" s="16">
        <f>計算!V1590-計算!AF1590</f>
        <v/>
      </c>
      <c r="E1573" s="16">
        <f>計算!AP1590-計算!AZ1590</f>
        <v/>
      </c>
      <c r="F1573" s="16">
        <f>計算!AK1590</f>
        <v/>
      </c>
      <c r="G1573" s="16">
        <f>計算!Q1590</f>
        <v/>
      </c>
      <c r="H1573" s="17">
        <f>B1573/550000</f>
        <v/>
      </c>
    </row>
    <row r="1574">
      <c r="A1574" s="16" t="n">
        <v>17710000</v>
      </c>
      <c r="B1574" s="16">
        <f>計算!V1591-計算!AP1591</f>
        <v/>
      </c>
      <c r="C1574" s="16">
        <f>計算!AF1591-計算!AP1591</f>
        <v/>
      </c>
      <c r="D1574" s="16">
        <f>計算!V1591-計算!AF1591</f>
        <v/>
      </c>
      <c r="E1574" s="16">
        <f>計算!AP1591-計算!AZ1591</f>
        <v/>
      </c>
      <c r="F1574" s="16">
        <f>計算!AK1591</f>
        <v/>
      </c>
      <c r="G1574" s="16">
        <f>計算!Q1591</f>
        <v/>
      </c>
      <c r="H1574" s="17">
        <f>B1574/550000</f>
        <v/>
      </c>
    </row>
    <row r="1575">
      <c r="A1575" s="16" t="n">
        <v>17720000</v>
      </c>
      <c r="B1575" s="16">
        <f>計算!V1592-計算!AP1592</f>
        <v/>
      </c>
      <c r="C1575" s="16">
        <f>計算!AF1592-計算!AP1592</f>
        <v/>
      </c>
      <c r="D1575" s="16">
        <f>計算!V1592-計算!AF1592</f>
        <v/>
      </c>
      <c r="E1575" s="16">
        <f>計算!AP1592-計算!AZ1592</f>
        <v/>
      </c>
      <c r="F1575" s="16">
        <f>計算!AK1592</f>
        <v/>
      </c>
      <c r="G1575" s="16">
        <f>計算!Q1592</f>
        <v/>
      </c>
      <c r="H1575" s="17">
        <f>B1575/550000</f>
        <v/>
      </c>
    </row>
    <row r="1576">
      <c r="A1576" s="16" t="n">
        <v>17730000</v>
      </c>
      <c r="B1576" s="16">
        <f>計算!V1593-計算!AP1593</f>
        <v/>
      </c>
      <c r="C1576" s="16">
        <f>計算!AF1593-計算!AP1593</f>
        <v/>
      </c>
      <c r="D1576" s="16">
        <f>計算!V1593-計算!AF1593</f>
        <v/>
      </c>
      <c r="E1576" s="16">
        <f>計算!AP1593-計算!AZ1593</f>
        <v/>
      </c>
      <c r="F1576" s="16">
        <f>計算!AK1593</f>
        <v/>
      </c>
      <c r="G1576" s="16">
        <f>計算!Q1593</f>
        <v/>
      </c>
      <c r="H1576" s="17">
        <f>B1576/550000</f>
        <v/>
      </c>
    </row>
    <row r="1577">
      <c r="A1577" s="16" t="n">
        <v>17740000</v>
      </c>
      <c r="B1577" s="16">
        <f>計算!V1594-計算!AP1594</f>
        <v/>
      </c>
      <c r="C1577" s="16">
        <f>計算!AF1594-計算!AP1594</f>
        <v/>
      </c>
      <c r="D1577" s="16">
        <f>計算!V1594-計算!AF1594</f>
        <v/>
      </c>
      <c r="E1577" s="16">
        <f>計算!AP1594-計算!AZ1594</f>
        <v/>
      </c>
      <c r="F1577" s="16">
        <f>計算!AK1594</f>
        <v/>
      </c>
      <c r="G1577" s="16">
        <f>計算!Q1594</f>
        <v/>
      </c>
      <c r="H1577" s="17">
        <f>B1577/550000</f>
        <v/>
      </c>
    </row>
    <row r="1578">
      <c r="A1578" s="16" t="n">
        <v>17750000</v>
      </c>
      <c r="B1578" s="16">
        <f>計算!V1595-計算!AP1595</f>
        <v/>
      </c>
      <c r="C1578" s="16">
        <f>計算!AF1595-計算!AP1595</f>
        <v/>
      </c>
      <c r="D1578" s="16">
        <f>計算!V1595-計算!AF1595</f>
        <v/>
      </c>
      <c r="E1578" s="16">
        <f>計算!AP1595-計算!AZ1595</f>
        <v/>
      </c>
      <c r="F1578" s="16">
        <f>計算!AK1595</f>
        <v/>
      </c>
      <c r="G1578" s="16">
        <f>計算!Q1595</f>
        <v/>
      </c>
      <c r="H1578" s="17">
        <f>B1578/550000</f>
        <v/>
      </c>
    </row>
    <row r="1579">
      <c r="A1579" s="16" t="n">
        <v>17760000</v>
      </c>
      <c r="B1579" s="16">
        <f>計算!V1596-計算!AP1596</f>
        <v/>
      </c>
      <c r="C1579" s="16">
        <f>計算!AF1596-計算!AP1596</f>
        <v/>
      </c>
      <c r="D1579" s="16">
        <f>計算!V1596-計算!AF1596</f>
        <v/>
      </c>
      <c r="E1579" s="16">
        <f>計算!AP1596-計算!AZ1596</f>
        <v/>
      </c>
      <c r="F1579" s="16">
        <f>計算!AK1596</f>
        <v/>
      </c>
      <c r="G1579" s="16">
        <f>計算!Q1596</f>
        <v/>
      </c>
      <c r="H1579" s="17">
        <f>B1579/550000</f>
        <v/>
      </c>
    </row>
    <row r="1580">
      <c r="A1580" s="16" t="n">
        <v>17770000</v>
      </c>
      <c r="B1580" s="16">
        <f>計算!V1597-計算!AP1597</f>
        <v/>
      </c>
      <c r="C1580" s="16">
        <f>計算!AF1597-計算!AP1597</f>
        <v/>
      </c>
      <c r="D1580" s="16">
        <f>計算!V1597-計算!AF1597</f>
        <v/>
      </c>
      <c r="E1580" s="16">
        <f>計算!AP1597-計算!AZ1597</f>
        <v/>
      </c>
      <c r="F1580" s="16">
        <f>計算!AK1597</f>
        <v/>
      </c>
      <c r="G1580" s="16">
        <f>計算!Q1597</f>
        <v/>
      </c>
      <c r="H1580" s="17">
        <f>B1580/550000</f>
        <v/>
      </c>
    </row>
    <row r="1581">
      <c r="A1581" s="16" t="n">
        <v>17780000</v>
      </c>
      <c r="B1581" s="16">
        <f>計算!V1598-計算!AP1598</f>
        <v/>
      </c>
      <c r="C1581" s="16">
        <f>計算!AF1598-計算!AP1598</f>
        <v/>
      </c>
      <c r="D1581" s="16">
        <f>計算!V1598-計算!AF1598</f>
        <v/>
      </c>
      <c r="E1581" s="16">
        <f>計算!AP1598-計算!AZ1598</f>
        <v/>
      </c>
      <c r="F1581" s="16">
        <f>計算!AK1598</f>
        <v/>
      </c>
      <c r="G1581" s="16">
        <f>計算!Q1598</f>
        <v/>
      </c>
      <c r="H1581" s="17">
        <f>B1581/550000</f>
        <v/>
      </c>
    </row>
    <row r="1582">
      <c r="A1582" s="16" t="n">
        <v>17790000</v>
      </c>
      <c r="B1582" s="16">
        <f>計算!V1599-計算!AP1599</f>
        <v/>
      </c>
      <c r="C1582" s="16">
        <f>計算!AF1599-計算!AP1599</f>
        <v/>
      </c>
      <c r="D1582" s="16">
        <f>計算!V1599-計算!AF1599</f>
        <v/>
      </c>
      <c r="E1582" s="16">
        <f>計算!AP1599-計算!AZ1599</f>
        <v/>
      </c>
      <c r="F1582" s="16">
        <f>計算!AK1599</f>
        <v/>
      </c>
      <c r="G1582" s="16">
        <f>計算!Q1599</f>
        <v/>
      </c>
      <c r="H1582" s="17">
        <f>B1582/550000</f>
        <v/>
      </c>
    </row>
    <row r="1583">
      <c r="A1583" s="16" t="n">
        <v>17800000</v>
      </c>
      <c r="B1583" s="16">
        <f>計算!V1600-計算!AP1600</f>
        <v/>
      </c>
      <c r="C1583" s="16">
        <f>計算!AF1600-計算!AP1600</f>
        <v/>
      </c>
      <c r="D1583" s="16">
        <f>計算!V1600-計算!AF1600</f>
        <v/>
      </c>
      <c r="E1583" s="16">
        <f>計算!AP1600-計算!AZ1600</f>
        <v/>
      </c>
      <c r="F1583" s="16">
        <f>計算!AK1600</f>
        <v/>
      </c>
      <c r="G1583" s="16">
        <f>計算!Q1600</f>
        <v/>
      </c>
      <c r="H1583" s="17">
        <f>B1583/550000</f>
        <v/>
      </c>
    </row>
    <row r="1584">
      <c r="A1584" s="16" t="n">
        <v>17810000</v>
      </c>
      <c r="B1584" s="16">
        <f>計算!V1601-計算!AP1601</f>
        <v/>
      </c>
      <c r="C1584" s="16">
        <f>計算!AF1601-計算!AP1601</f>
        <v/>
      </c>
      <c r="D1584" s="16">
        <f>計算!V1601-計算!AF1601</f>
        <v/>
      </c>
      <c r="E1584" s="16">
        <f>計算!AP1601-計算!AZ1601</f>
        <v/>
      </c>
      <c r="F1584" s="16">
        <f>計算!AK1601</f>
        <v/>
      </c>
      <c r="G1584" s="16">
        <f>計算!Q1601</f>
        <v/>
      </c>
      <c r="H1584" s="17">
        <f>B1584/550000</f>
        <v/>
      </c>
    </row>
    <row r="1585">
      <c r="A1585" s="16" t="n">
        <v>17820000</v>
      </c>
      <c r="B1585" s="16">
        <f>計算!V1602-計算!AP1602</f>
        <v/>
      </c>
      <c r="C1585" s="16">
        <f>計算!AF1602-計算!AP1602</f>
        <v/>
      </c>
      <c r="D1585" s="16">
        <f>計算!V1602-計算!AF1602</f>
        <v/>
      </c>
      <c r="E1585" s="16">
        <f>計算!AP1602-計算!AZ1602</f>
        <v/>
      </c>
      <c r="F1585" s="16">
        <f>計算!AK1602</f>
        <v/>
      </c>
      <c r="G1585" s="16">
        <f>計算!Q1602</f>
        <v/>
      </c>
      <c r="H1585" s="17">
        <f>B1585/550000</f>
        <v/>
      </c>
    </row>
    <row r="1586">
      <c r="A1586" s="16" t="n">
        <v>17830000</v>
      </c>
      <c r="B1586" s="16">
        <f>計算!V1603-計算!AP1603</f>
        <v/>
      </c>
      <c r="C1586" s="16">
        <f>計算!AF1603-計算!AP1603</f>
        <v/>
      </c>
      <c r="D1586" s="16">
        <f>計算!V1603-計算!AF1603</f>
        <v/>
      </c>
      <c r="E1586" s="16">
        <f>計算!AP1603-計算!AZ1603</f>
        <v/>
      </c>
      <c r="F1586" s="16">
        <f>計算!AK1603</f>
        <v/>
      </c>
      <c r="G1586" s="16">
        <f>計算!Q1603</f>
        <v/>
      </c>
      <c r="H1586" s="17">
        <f>B1586/550000</f>
        <v/>
      </c>
    </row>
    <row r="1587">
      <c r="A1587" s="16" t="n">
        <v>17840000</v>
      </c>
      <c r="B1587" s="16">
        <f>計算!V1604-計算!AP1604</f>
        <v/>
      </c>
      <c r="C1587" s="16">
        <f>計算!AF1604-計算!AP1604</f>
        <v/>
      </c>
      <c r="D1587" s="16">
        <f>計算!V1604-計算!AF1604</f>
        <v/>
      </c>
      <c r="E1587" s="16">
        <f>計算!AP1604-計算!AZ1604</f>
        <v/>
      </c>
      <c r="F1587" s="16">
        <f>計算!AK1604</f>
        <v/>
      </c>
      <c r="G1587" s="16">
        <f>計算!Q1604</f>
        <v/>
      </c>
      <c r="H1587" s="17">
        <f>B1587/550000</f>
        <v/>
      </c>
    </row>
    <row r="1588">
      <c r="A1588" s="16" t="n">
        <v>17850000</v>
      </c>
      <c r="B1588" s="16">
        <f>計算!V1605-計算!AP1605</f>
        <v/>
      </c>
      <c r="C1588" s="16">
        <f>計算!AF1605-計算!AP1605</f>
        <v/>
      </c>
      <c r="D1588" s="16">
        <f>計算!V1605-計算!AF1605</f>
        <v/>
      </c>
      <c r="E1588" s="16">
        <f>計算!AP1605-計算!AZ1605</f>
        <v/>
      </c>
      <c r="F1588" s="16">
        <f>計算!AK1605</f>
        <v/>
      </c>
      <c r="G1588" s="16">
        <f>計算!Q1605</f>
        <v/>
      </c>
      <c r="H1588" s="17">
        <f>B1588/550000</f>
        <v/>
      </c>
    </row>
    <row r="1589">
      <c r="A1589" s="16" t="n">
        <v>17860000</v>
      </c>
      <c r="B1589" s="16">
        <f>計算!V1606-計算!AP1606</f>
        <v/>
      </c>
      <c r="C1589" s="16">
        <f>計算!AF1606-計算!AP1606</f>
        <v/>
      </c>
      <c r="D1589" s="16">
        <f>計算!V1606-計算!AF1606</f>
        <v/>
      </c>
      <c r="E1589" s="16">
        <f>計算!AP1606-計算!AZ1606</f>
        <v/>
      </c>
      <c r="F1589" s="16">
        <f>計算!AK1606</f>
        <v/>
      </c>
      <c r="G1589" s="16">
        <f>計算!Q1606</f>
        <v/>
      </c>
      <c r="H1589" s="17">
        <f>B1589/550000</f>
        <v/>
      </c>
    </row>
    <row r="1590">
      <c r="A1590" s="16" t="n">
        <v>17870000</v>
      </c>
      <c r="B1590" s="16">
        <f>計算!V1607-計算!AP1607</f>
        <v/>
      </c>
      <c r="C1590" s="16">
        <f>計算!AF1607-計算!AP1607</f>
        <v/>
      </c>
      <c r="D1590" s="16">
        <f>計算!V1607-計算!AF1607</f>
        <v/>
      </c>
      <c r="E1590" s="16">
        <f>計算!AP1607-計算!AZ1607</f>
        <v/>
      </c>
      <c r="F1590" s="16">
        <f>計算!AK1607</f>
        <v/>
      </c>
      <c r="G1590" s="16">
        <f>計算!Q1607</f>
        <v/>
      </c>
      <c r="H1590" s="17">
        <f>B1590/550000</f>
        <v/>
      </c>
    </row>
    <row r="1591">
      <c r="A1591" s="16" t="n">
        <v>17880000</v>
      </c>
      <c r="B1591" s="16">
        <f>計算!V1608-計算!AP1608</f>
        <v/>
      </c>
      <c r="C1591" s="16">
        <f>計算!AF1608-計算!AP1608</f>
        <v/>
      </c>
      <c r="D1591" s="16">
        <f>計算!V1608-計算!AF1608</f>
        <v/>
      </c>
      <c r="E1591" s="16">
        <f>計算!AP1608-計算!AZ1608</f>
        <v/>
      </c>
      <c r="F1591" s="16">
        <f>計算!AK1608</f>
        <v/>
      </c>
      <c r="G1591" s="16">
        <f>計算!Q1608</f>
        <v/>
      </c>
      <c r="H1591" s="17">
        <f>B1591/550000</f>
        <v/>
      </c>
    </row>
    <row r="1592">
      <c r="A1592" s="16" t="n">
        <v>17890000</v>
      </c>
      <c r="B1592" s="16">
        <f>計算!V1609-計算!AP1609</f>
        <v/>
      </c>
      <c r="C1592" s="16">
        <f>計算!AF1609-計算!AP1609</f>
        <v/>
      </c>
      <c r="D1592" s="16">
        <f>計算!V1609-計算!AF1609</f>
        <v/>
      </c>
      <c r="E1592" s="16">
        <f>計算!AP1609-計算!AZ1609</f>
        <v/>
      </c>
      <c r="F1592" s="16">
        <f>計算!AK1609</f>
        <v/>
      </c>
      <c r="G1592" s="16">
        <f>計算!Q1609</f>
        <v/>
      </c>
      <c r="H1592" s="17">
        <f>B1592/550000</f>
        <v/>
      </c>
    </row>
    <row r="1593">
      <c r="A1593" s="16" t="n">
        <v>17900000</v>
      </c>
      <c r="B1593" s="16">
        <f>計算!V1610-計算!AP1610</f>
        <v/>
      </c>
      <c r="C1593" s="16">
        <f>計算!AF1610-計算!AP1610</f>
        <v/>
      </c>
      <c r="D1593" s="16">
        <f>計算!V1610-計算!AF1610</f>
        <v/>
      </c>
      <c r="E1593" s="16">
        <f>計算!AP1610-計算!AZ1610</f>
        <v/>
      </c>
      <c r="F1593" s="16">
        <f>計算!AK1610</f>
        <v/>
      </c>
      <c r="G1593" s="16">
        <f>計算!Q1610</f>
        <v/>
      </c>
      <c r="H1593" s="17">
        <f>B1593/550000</f>
        <v/>
      </c>
    </row>
    <row r="1594">
      <c r="A1594" s="16" t="n">
        <v>17910000</v>
      </c>
      <c r="B1594" s="16">
        <f>計算!V1611-計算!AP1611</f>
        <v/>
      </c>
      <c r="C1594" s="16">
        <f>計算!AF1611-計算!AP1611</f>
        <v/>
      </c>
      <c r="D1594" s="16">
        <f>計算!V1611-計算!AF1611</f>
        <v/>
      </c>
      <c r="E1594" s="16">
        <f>計算!AP1611-計算!AZ1611</f>
        <v/>
      </c>
      <c r="F1594" s="16">
        <f>計算!AK1611</f>
        <v/>
      </c>
      <c r="G1594" s="16">
        <f>計算!Q1611</f>
        <v/>
      </c>
      <c r="H1594" s="17">
        <f>B1594/550000</f>
        <v/>
      </c>
    </row>
    <row r="1595">
      <c r="A1595" s="16" t="n">
        <v>17920000</v>
      </c>
      <c r="B1595" s="16">
        <f>計算!V1612-計算!AP1612</f>
        <v/>
      </c>
      <c r="C1595" s="16">
        <f>計算!AF1612-計算!AP1612</f>
        <v/>
      </c>
      <c r="D1595" s="16">
        <f>計算!V1612-計算!AF1612</f>
        <v/>
      </c>
      <c r="E1595" s="16">
        <f>計算!AP1612-計算!AZ1612</f>
        <v/>
      </c>
      <c r="F1595" s="16">
        <f>計算!AK1612</f>
        <v/>
      </c>
      <c r="G1595" s="16">
        <f>計算!Q1612</f>
        <v/>
      </c>
      <c r="H1595" s="17">
        <f>B1595/550000</f>
        <v/>
      </c>
    </row>
    <row r="1596">
      <c r="A1596" s="16" t="n">
        <v>17930000</v>
      </c>
      <c r="B1596" s="16">
        <f>計算!V1613-計算!AP1613</f>
        <v/>
      </c>
      <c r="C1596" s="16">
        <f>計算!AF1613-計算!AP1613</f>
        <v/>
      </c>
      <c r="D1596" s="16">
        <f>計算!V1613-計算!AF1613</f>
        <v/>
      </c>
      <c r="E1596" s="16">
        <f>計算!AP1613-計算!AZ1613</f>
        <v/>
      </c>
      <c r="F1596" s="16">
        <f>計算!AK1613</f>
        <v/>
      </c>
      <c r="G1596" s="16">
        <f>計算!Q1613</f>
        <v/>
      </c>
      <c r="H1596" s="17">
        <f>B1596/550000</f>
        <v/>
      </c>
    </row>
    <row r="1597">
      <c r="A1597" s="16" t="n">
        <v>17940000</v>
      </c>
      <c r="B1597" s="16">
        <f>計算!V1614-計算!AP1614</f>
        <v/>
      </c>
      <c r="C1597" s="16">
        <f>計算!AF1614-計算!AP1614</f>
        <v/>
      </c>
      <c r="D1597" s="16">
        <f>計算!V1614-計算!AF1614</f>
        <v/>
      </c>
      <c r="E1597" s="16">
        <f>計算!AP1614-計算!AZ1614</f>
        <v/>
      </c>
      <c r="F1597" s="16">
        <f>計算!AK1614</f>
        <v/>
      </c>
      <c r="G1597" s="16">
        <f>計算!Q1614</f>
        <v/>
      </c>
      <c r="H1597" s="17">
        <f>B1597/550000</f>
        <v/>
      </c>
    </row>
    <row r="1598">
      <c r="A1598" s="16" t="n">
        <v>17950000</v>
      </c>
      <c r="B1598" s="16">
        <f>計算!V1615-計算!AP1615</f>
        <v/>
      </c>
      <c r="C1598" s="16">
        <f>計算!AF1615-計算!AP1615</f>
        <v/>
      </c>
      <c r="D1598" s="16">
        <f>計算!V1615-計算!AF1615</f>
        <v/>
      </c>
      <c r="E1598" s="16">
        <f>計算!AP1615-計算!AZ1615</f>
        <v/>
      </c>
      <c r="F1598" s="16">
        <f>計算!AK1615</f>
        <v/>
      </c>
      <c r="G1598" s="16">
        <f>計算!Q1615</f>
        <v/>
      </c>
      <c r="H1598" s="17">
        <f>B1598/550000</f>
        <v/>
      </c>
    </row>
    <row r="1599">
      <c r="A1599" s="16" t="n">
        <v>17960000</v>
      </c>
      <c r="B1599" s="16">
        <f>計算!V1616-計算!AP1616</f>
        <v/>
      </c>
      <c r="C1599" s="16">
        <f>計算!AF1616-計算!AP1616</f>
        <v/>
      </c>
      <c r="D1599" s="16">
        <f>計算!V1616-計算!AF1616</f>
        <v/>
      </c>
      <c r="E1599" s="16">
        <f>計算!AP1616-計算!AZ1616</f>
        <v/>
      </c>
      <c r="F1599" s="16">
        <f>計算!AK1616</f>
        <v/>
      </c>
      <c r="G1599" s="16">
        <f>計算!Q1616</f>
        <v/>
      </c>
      <c r="H1599" s="17">
        <f>B1599/550000</f>
        <v/>
      </c>
    </row>
    <row r="1600">
      <c r="A1600" s="16" t="n">
        <v>17970000</v>
      </c>
      <c r="B1600" s="16">
        <f>計算!V1617-計算!AP1617</f>
        <v/>
      </c>
      <c r="C1600" s="16">
        <f>計算!AF1617-計算!AP1617</f>
        <v/>
      </c>
      <c r="D1600" s="16">
        <f>計算!V1617-計算!AF1617</f>
        <v/>
      </c>
      <c r="E1600" s="16">
        <f>計算!AP1617-計算!AZ1617</f>
        <v/>
      </c>
      <c r="F1600" s="16">
        <f>計算!AK1617</f>
        <v/>
      </c>
      <c r="G1600" s="16">
        <f>計算!Q1617</f>
        <v/>
      </c>
      <c r="H1600" s="17">
        <f>B1600/550000</f>
        <v/>
      </c>
    </row>
    <row r="1601">
      <c r="A1601" s="16" t="n">
        <v>17980000</v>
      </c>
      <c r="B1601" s="16">
        <f>計算!V1618-計算!AP1618</f>
        <v/>
      </c>
      <c r="C1601" s="16">
        <f>計算!AF1618-計算!AP1618</f>
        <v/>
      </c>
      <c r="D1601" s="16">
        <f>計算!V1618-計算!AF1618</f>
        <v/>
      </c>
      <c r="E1601" s="16">
        <f>計算!AP1618-計算!AZ1618</f>
        <v/>
      </c>
      <c r="F1601" s="16">
        <f>計算!AK1618</f>
        <v/>
      </c>
      <c r="G1601" s="16">
        <f>計算!Q1618</f>
        <v/>
      </c>
      <c r="H1601" s="17">
        <f>B1601/550000</f>
        <v/>
      </c>
    </row>
    <row r="1602">
      <c r="A1602" s="16" t="n">
        <v>17990000</v>
      </c>
      <c r="B1602" s="16">
        <f>計算!V1619-計算!AP1619</f>
        <v/>
      </c>
      <c r="C1602" s="16">
        <f>計算!AF1619-計算!AP1619</f>
        <v/>
      </c>
      <c r="D1602" s="16">
        <f>計算!V1619-計算!AF1619</f>
        <v/>
      </c>
      <c r="E1602" s="16">
        <f>計算!AP1619-計算!AZ1619</f>
        <v/>
      </c>
      <c r="F1602" s="16">
        <f>計算!AK1619</f>
        <v/>
      </c>
      <c r="G1602" s="16">
        <f>計算!Q1619</f>
        <v/>
      </c>
      <c r="H1602" s="17">
        <f>B1602/550000</f>
        <v/>
      </c>
    </row>
    <row r="1603">
      <c r="A1603" s="16" t="n">
        <v>18000000</v>
      </c>
      <c r="B1603" s="16">
        <f>計算!V1620-計算!AP1620</f>
        <v/>
      </c>
      <c r="C1603" s="16">
        <f>計算!AF1620-計算!AP1620</f>
        <v/>
      </c>
      <c r="D1603" s="16">
        <f>計算!V1620-計算!AF1620</f>
        <v/>
      </c>
      <c r="E1603" s="16">
        <f>計算!AP1620-計算!AZ1620</f>
        <v/>
      </c>
      <c r="F1603" s="16">
        <f>計算!AK1620</f>
        <v/>
      </c>
      <c r="G1603" s="16">
        <f>計算!Q1620</f>
        <v/>
      </c>
      <c r="H1603" s="17">
        <f>B1603/550000</f>
        <v/>
      </c>
    </row>
    <row r="1604">
      <c r="A1604" s="16" t="n">
        <v>18010000</v>
      </c>
      <c r="B1604" s="16">
        <f>計算!V1621-計算!AP1621</f>
        <v/>
      </c>
      <c r="C1604" s="16">
        <f>計算!AF1621-計算!AP1621</f>
        <v/>
      </c>
      <c r="D1604" s="16">
        <f>計算!V1621-計算!AF1621</f>
        <v/>
      </c>
      <c r="E1604" s="16">
        <f>計算!AP1621-計算!AZ1621</f>
        <v/>
      </c>
      <c r="F1604" s="16">
        <f>計算!AK1621</f>
        <v/>
      </c>
      <c r="G1604" s="16">
        <f>計算!Q1621</f>
        <v/>
      </c>
      <c r="H1604" s="17">
        <f>B1604/550000</f>
        <v/>
      </c>
    </row>
    <row r="1605">
      <c r="A1605" s="16" t="n">
        <v>18020000</v>
      </c>
      <c r="B1605" s="16">
        <f>計算!V1622-計算!AP1622</f>
        <v/>
      </c>
      <c r="C1605" s="16">
        <f>計算!AF1622-計算!AP1622</f>
        <v/>
      </c>
      <c r="D1605" s="16">
        <f>計算!V1622-計算!AF1622</f>
        <v/>
      </c>
      <c r="E1605" s="16">
        <f>計算!AP1622-計算!AZ1622</f>
        <v/>
      </c>
      <c r="F1605" s="16">
        <f>計算!AK1622</f>
        <v/>
      </c>
      <c r="G1605" s="16">
        <f>計算!Q1622</f>
        <v/>
      </c>
      <c r="H1605" s="17">
        <f>B1605/550000</f>
        <v/>
      </c>
    </row>
    <row r="1606">
      <c r="A1606" s="16" t="n">
        <v>18030000</v>
      </c>
      <c r="B1606" s="16">
        <f>計算!V1623-計算!AP1623</f>
        <v/>
      </c>
      <c r="C1606" s="16">
        <f>計算!AF1623-計算!AP1623</f>
        <v/>
      </c>
      <c r="D1606" s="16">
        <f>計算!V1623-計算!AF1623</f>
        <v/>
      </c>
      <c r="E1606" s="16">
        <f>計算!AP1623-計算!AZ1623</f>
        <v/>
      </c>
      <c r="F1606" s="16">
        <f>計算!AK1623</f>
        <v/>
      </c>
      <c r="G1606" s="16">
        <f>計算!Q1623</f>
        <v/>
      </c>
      <c r="H1606" s="17">
        <f>B1606/550000</f>
        <v/>
      </c>
    </row>
    <row r="1607">
      <c r="A1607" s="16" t="n">
        <v>18040000</v>
      </c>
      <c r="B1607" s="16">
        <f>計算!V1624-計算!AP1624</f>
        <v/>
      </c>
      <c r="C1607" s="16">
        <f>計算!AF1624-計算!AP1624</f>
        <v/>
      </c>
      <c r="D1607" s="16">
        <f>計算!V1624-計算!AF1624</f>
        <v/>
      </c>
      <c r="E1607" s="16">
        <f>計算!AP1624-計算!AZ1624</f>
        <v/>
      </c>
      <c r="F1607" s="16">
        <f>計算!AK1624</f>
        <v/>
      </c>
      <c r="G1607" s="16">
        <f>計算!Q1624</f>
        <v/>
      </c>
      <c r="H1607" s="17">
        <f>B1607/550000</f>
        <v/>
      </c>
    </row>
    <row r="1608">
      <c r="A1608" s="16" t="n">
        <v>18050000</v>
      </c>
      <c r="B1608" s="16">
        <f>計算!V1625-計算!AP1625</f>
        <v/>
      </c>
      <c r="C1608" s="16">
        <f>計算!AF1625-計算!AP1625</f>
        <v/>
      </c>
      <c r="D1608" s="16">
        <f>計算!V1625-計算!AF1625</f>
        <v/>
      </c>
      <c r="E1608" s="16">
        <f>計算!AP1625-計算!AZ1625</f>
        <v/>
      </c>
      <c r="F1608" s="16">
        <f>計算!AK1625</f>
        <v/>
      </c>
      <c r="G1608" s="16">
        <f>計算!Q1625</f>
        <v/>
      </c>
      <c r="H1608" s="17">
        <f>B1608/550000</f>
        <v/>
      </c>
    </row>
    <row r="1609">
      <c r="A1609" s="16" t="n">
        <v>18060000</v>
      </c>
      <c r="B1609" s="16">
        <f>計算!V1626-計算!AP1626</f>
        <v/>
      </c>
      <c r="C1609" s="16">
        <f>計算!AF1626-計算!AP1626</f>
        <v/>
      </c>
      <c r="D1609" s="16">
        <f>計算!V1626-計算!AF1626</f>
        <v/>
      </c>
      <c r="E1609" s="16">
        <f>計算!AP1626-計算!AZ1626</f>
        <v/>
      </c>
      <c r="F1609" s="16">
        <f>計算!AK1626</f>
        <v/>
      </c>
      <c r="G1609" s="16">
        <f>計算!Q1626</f>
        <v/>
      </c>
      <c r="H1609" s="17">
        <f>B1609/550000</f>
        <v/>
      </c>
    </row>
    <row r="1610">
      <c r="A1610" s="16" t="n">
        <v>18070000</v>
      </c>
      <c r="B1610" s="16">
        <f>計算!V1627-計算!AP1627</f>
        <v/>
      </c>
      <c r="C1610" s="16">
        <f>計算!AF1627-計算!AP1627</f>
        <v/>
      </c>
      <c r="D1610" s="16">
        <f>計算!V1627-計算!AF1627</f>
        <v/>
      </c>
      <c r="E1610" s="16">
        <f>計算!AP1627-計算!AZ1627</f>
        <v/>
      </c>
      <c r="F1610" s="16">
        <f>計算!AK1627</f>
        <v/>
      </c>
      <c r="G1610" s="16">
        <f>計算!Q1627</f>
        <v/>
      </c>
      <c r="H1610" s="17">
        <f>B1610/550000</f>
        <v/>
      </c>
    </row>
    <row r="1611">
      <c r="A1611" s="16" t="n">
        <v>18080000</v>
      </c>
      <c r="B1611" s="16">
        <f>計算!V1628-計算!AP1628</f>
        <v/>
      </c>
      <c r="C1611" s="16">
        <f>計算!AF1628-計算!AP1628</f>
        <v/>
      </c>
      <c r="D1611" s="16">
        <f>計算!V1628-計算!AF1628</f>
        <v/>
      </c>
      <c r="E1611" s="16">
        <f>計算!AP1628-計算!AZ1628</f>
        <v/>
      </c>
      <c r="F1611" s="16">
        <f>計算!AK1628</f>
        <v/>
      </c>
      <c r="G1611" s="16">
        <f>計算!Q1628</f>
        <v/>
      </c>
      <c r="H1611" s="17">
        <f>B1611/550000</f>
        <v/>
      </c>
    </row>
    <row r="1612">
      <c r="A1612" s="16" t="n">
        <v>18090000</v>
      </c>
      <c r="B1612" s="16">
        <f>計算!V1629-計算!AP1629</f>
        <v/>
      </c>
      <c r="C1612" s="16">
        <f>計算!AF1629-計算!AP1629</f>
        <v/>
      </c>
      <c r="D1612" s="16">
        <f>計算!V1629-計算!AF1629</f>
        <v/>
      </c>
      <c r="E1612" s="16">
        <f>計算!AP1629-計算!AZ1629</f>
        <v/>
      </c>
      <c r="F1612" s="16">
        <f>計算!AK1629</f>
        <v/>
      </c>
      <c r="G1612" s="16">
        <f>計算!Q1629</f>
        <v/>
      </c>
      <c r="H1612" s="17">
        <f>B1612/550000</f>
        <v/>
      </c>
    </row>
    <row r="1613">
      <c r="A1613" s="16" t="n">
        <v>18100000</v>
      </c>
      <c r="B1613" s="16">
        <f>計算!V1630-計算!AP1630</f>
        <v/>
      </c>
      <c r="C1613" s="16">
        <f>計算!AF1630-計算!AP1630</f>
        <v/>
      </c>
      <c r="D1613" s="16">
        <f>計算!V1630-計算!AF1630</f>
        <v/>
      </c>
      <c r="E1613" s="16">
        <f>計算!AP1630-計算!AZ1630</f>
        <v/>
      </c>
      <c r="F1613" s="16">
        <f>計算!AK1630</f>
        <v/>
      </c>
      <c r="G1613" s="16">
        <f>計算!Q1630</f>
        <v/>
      </c>
      <c r="H1613" s="17">
        <f>B1613/550000</f>
        <v/>
      </c>
    </row>
    <row r="1614">
      <c r="A1614" s="16" t="n">
        <v>18110000</v>
      </c>
      <c r="B1614" s="16">
        <f>計算!V1631-計算!AP1631</f>
        <v/>
      </c>
      <c r="C1614" s="16">
        <f>計算!AF1631-計算!AP1631</f>
        <v/>
      </c>
      <c r="D1614" s="16">
        <f>計算!V1631-計算!AF1631</f>
        <v/>
      </c>
      <c r="E1614" s="16">
        <f>計算!AP1631-計算!AZ1631</f>
        <v/>
      </c>
      <c r="F1614" s="16">
        <f>計算!AK1631</f>
        <v/>
      </c>
      <c r="G1614" s="16">
        <f>計算!Q1631</f>
        <v/>
      </c>
      <c r="H1614" s="17">
        <f>B1614/550000</f>
        <v/>
      </c>
    </row>
    <row r="1615">
      <c r="A1615" s="16" t="n">
        <v>18120000</v>
      </c>
      <c r="B1615" s="16">
        <f>計算!V1632-計算!AP1632</f>
        <v/>
      </c>
      <c r="C1615" s="16">
        <f>計算!AF1632-計算!AP1632</f>
        <v/>
      </c>
      <c r="D1615" s="16">
        <f>計算!V1632-計算!AF1632</f>
        <v/>
      </c>
      <c r="E1615" s="16">
        <f>計算!AP1632-計算!AZ1632</f>
        <v/>
      </c>
      <c r="F1615" s="16">
        <f>計算!AK1632</f>
        <v/>
      </c>
      <c r="G1615" s="16">
        <f>計算!Q1632</f>
        <v/>
      </c>
      <c r="H1615" s="17">
        <f>B1615/550000</f>
        <v/>
      </c>
    </row>
    <row r="1616">
      <c r="A1616" s="16" t="n">
        <v>18130000</v>
      </c>
      <c r="B1616" s="16">
        <f>計算!V1633-計算!AP1633</f>
        <v/>
      </c>
      <c r="C1616" s="16">
        <f>計算!AF1633-計算!AP1633</f>
        <v/>
      </c>
      <c r="D1616" s="16">
        <f>計算!V1633-計算!AF1633</f>
        <v/>
      </c>
      <c r="E1616" s="16">
        <f>計算!AP1633-計算!AZ1633</f>
        <v/>
      </c>
      <c r="F1616" s="16">
        <f>計算!AK1633</f>
        <v/>
      </c>
      <c r="G1616" s="16">
        <f>計算!Q1633</f>
        <v/>
      </c>
      <c r="H1616" s="17">
        <f>B1616/550000</f>
        <v/>
      </c>
    </row>
    <row r="1617">
      <c r="A1617" s="16" t="n">
        <v>18140000</v>
      </c>
      <c r="B1617" s="16">
        <f>計算!V1634-計算!AP1634</f>
        <v/>
      </c>
      <c r="C1617" s="16">
        <f>計算!AF1634-計算!AP1634</f>
        <v/>
      </c>
      <c r="D1617" s="16">
        <f>計算!V1634-計算!AF1634</f>
        <v/>
      </c>
      <c r="E1617" s="16">
        <f>計算!AP1634-計算!AZ1634</f>
        <v/>
      </c>
      <c r="F1617" s="16">
        <f>計算!AK1634</f>
        <v/>
      </c>
      <c r="G1617" s="16">
        <f>計算!Q1634</f>
        <v/>
      </c>
      <c r="H1617" s="17">
        <f>B1617/550000</f>
        <v/>
      </c>
    </row>
    <row r="1618">
      <c r="A1618" s="16" t="n">
        <v>18150000</v>
      </c>
      <c r="B1618" s="16">
        <f>計算!V1635-計算!AP1635</f>
        <v/>
      </c>
      <c r="C1618" s="16">
        <f>計算!AF1635-計算!AP1635</f>
        <v/>
      </c>
      <c r="D1618" s="16">
        <f>計算!V1635-計算!AF1635</f>
        <v/>
      </c>
      <c r="E1618" s="16">
        <f>計算!AP1635-計算!AZ1635</f>
        <v/>
      </c>
      <c r="F1618" s="16">
        <f>計算!AK1635</f>
        <v/>
      </c>
      <c r="G1618" s="16">
        <f>計算!Q1635</f>
        <v/>
      </c>
      <c r="H1618" s="17">
        <f>B1618/550000</f>
        <v/>
      </c>
    </row>
    <row r="1619">
      <c r="A1619" s="16" t="n">
        <v>18160000</v>
      </c>
      <c r="B1619" s="16">
        <f>計算!V1636-計算!AP1636</f>
        <v/>
      </c>
      <c r="C1619" s="16">
        <f>計算!AF1636-計算!AP1636</f>
        <v/>
      </c>
      <c r="D1619" s="16">
        <f>計算!V1636-計算!AF1636</f>
        <v/>
      </c>
      <c r="E1619" s="16">
        <f>計算!AP1636-計算!AZ1636</f>
        <v/>
      </c>
      <c r="F1619" s="16">
        <f>計算!AK1636</f>
        <v/>
      </c>
      <c r="G1619" s="16">
        <f>計算!Q1636</f>
        <v/>
      </c>
      <c r="H1619" s="17">
        <f>B1619/550000</f>
        <v/>
      </c>
    </row>
    <row r="1620">
      <c r="A1620" s="16" t="n">
        <v>18170000</v>
      </c>
      <c r="B1620" s="16">
        <f>計算!V1637-計算!AP1637</f>
        <v/>
      </c>
      <c r="C1620" s="16">
        <f>計算!AF1637-計算!AP1637</f>
        <v/>
      </c>
      <c r="D1620" s="16">
        <f>計算!V1637-計算!AF1637</f>
        <v/>
      </c>
      <c r="E1620" s="16">
        <f>計算!AP1637-計算!AZ1637</f>
        <v/>
      </c>
      <c r="F1620" s="16">
        <f>計算!AK1637</f>
        <v/>
      </c>
      <c r="G1620" s="16">
        <f>計算!Q1637</f>
        <v/>
      </c>
      <c r="H1620" s="17">
        <f>B1620/550000</f>
        <v/>
      </c>
    </row>
    <row r="1621">
      <c r="A1621" s="16" t="n">
        <v>18180000</v>
      </c>
      <c r="B1621" s="16">
        <f>計算!V1638-計算!AP1638</f>
        <v/>
      </c>
      <c r="C1621" s="16">
        <f>計算!AF1638-計算!AP1638</f>
        <v/>
      </c>
      <c r="D1621" s="16">
        <f>計算!V1638-計算!AF1638</f>
        <v/>
      </c>
      <c r="E1621" s="16">
        <f>計算!AP1638-計算!AZ1638</f>
        <v/>
      </c>
      <c r="F1621" s="16">
        <f>計算!AK1638</f>
        <v/>
      </c>
      <c r="G1621" s="16">
        <f>計算!Q1638</f>
        <v/>
      </c>
      <c r="H1621" s="17">
        <f>B1621/550000</f>
        <v/>
      </c>
    </row>
    <row r="1622">
      <c r="A1622" s="16" t="n">
        <v>18190000</v>
      </c>
      <c r="B1622" s="16">
        <f>計算!V1639-計算!AP1639</f>
        <v/>
      </c>
      <c r="C1622" s="16">
        <f>計算!AF1639-計算!AP1639</f>
        <v/>
      </c>
      <c r="D1622" s="16">
        <f>計算!V1639-計算!AF1639</f>
        <v/>
      </c>
      <c r="E1622" s="16">
        <f>計算!AP1639-計算!AZ1639</f>
        <v/>
      </c>
      <c r="F1622" s="16">
        <f>計算!AK1639</f>
        <v/>
      </c>
      <c r="G1622" s="16">
        <f>計算!Q1639</f>
        <v/>
      </c>
      <c r="H1622" s="17">
        <f>B1622/550000</f>
        <v/>
      </c>
    </row>
    <row r="1623">
      <c r="A1623" s="16" t="n">
        <v>18200000</v>
      </c>
      <c r="B1623" s="16">
        <f>計算!V1640-計算!AP1640</f>
        <v/>
      </c>
      <c r="C1623" s="16">
        <f>計算!AF1640-計算!AP1640</f>
        <v/>
      </c>
      <c r="D1623" s="16">
        <f>計算!V1640-計算!AF1640</f>
        <v/>
      </c>
      <c r="E1623" s="16">
        <f>計算!AP1640-計算!AZ1640</f>
        <v/>
      </c>
      <c r="F1623" s="16">
        <f>計算!AK1640</f>
        <v/>
      </c>
      <c r="G1623" s="16">
        <f>計算!Q1640</f>
        <v/>
      </c>
      <c r="H1623" s="17">
        <f>B1623/550000</f>
        <v/>
      </c>
    </row>
    <row r="1624">
      <c r="A1624" s="16" t="n">
        <v>18210000</v>
      </c>
      <c r="B1624" s="16">
        <f>計算!V1641-計算!AP1641</f>
        <v/>
      </c>
      <c r="C1624" s="16">
        <f>計算!AF1641-計算!AP1641</f>
        <v/>
      </c>
      <c r="D1624" s="16">
        <f>計算!V1641-計算!AF1641</f>
        <v/>
      </c>
      <c r="E1624" s="16">
        <f>計算!AP1641-計算!AZ1641</f>
        <v/>
      </c>
      <c r="F1624" s="16">
        <f>計算!AK1641</f>
        <v/>
      </c>
      <c r="G1624" s="16">
        <f>計算!Q1641</f>
        <v/>
      </c>
      <c r="H1624" s="17">
        <f>B1624/550000</f>
        <v/>
      </c>
    </row>
    <row r="1625">
      <c r="A1625" s="16" t="n">
        <v>18220000</v>
      </c>
      <c r="B1625" s="16">
        <f>計算!V1642-計算!AP1642</f>
        <v/>
      </c>
      <c r="C1625" s="16">
        <f>計算!AF1642-計算!AP1642</f>
        <v/>
      </c>
      <c r="D1625" s="16">
        <f>計算!V1642-計算!AF1642</f>
        <v/>
      </c>
      <c r="E1625" s="16">
        <f>計算!AP1642-計算!AZ1642</f>
        <v/>
      </c>
      <c r="F1625" s="16">
        <f>計算!AK1642</f>
        <v/>
      </c>
      <c r="G1625" s="16">
        <f>計算!Q1642</f>
        <v/>
      </c>
      <c r="H1625" s="17">
        <f>B1625/550000</f>
        <v/>
      </c>
    </row>
    <row r="1626">
      <c r="A1626" s="16" t="n">
        <v>18230000</v>
      </c>
      <c r="B1626" s="16">
        <f>計算!V1643-計算!AP1643</f>
        <v/>
      </c>
      <c r="C1626" s="16">
        <f>計算!AF1643-計算!AP1643</f>
        <v/>
      </c>
      <c r="D1626" s="16">
        <f>計算!V1643-計算!AF1643</f>
        <v/>
      </c>
      <c r="E1626" s="16">
        <f>計算!AP1643-計算!AZ1643</f>
        <v/>
      </c>
      <c r="F1626" s="16">
        <f>計算!AK1643</f>
        <v/>
      </c>
      <c r="G1626" s="16">
        <f>計算!Q1643</f>
        <v/>
      </c>
      <c r="H1626" s="17">
        <f>B1626/550000</f>
        <v/>
      </c>
    </row>
    <row r="1627">
      <c r="A1627" s="16" t="n">
        <v>18240000</v>
      </c>
      <c r="B1627" s="16">
        <f>計算!V1644-計算!AP1644</f>
        <v/>
      </c>
      <c r="C1627" s="16">
        <f>計算!AF1644-計算!AP1644</f>
        <v/>
      </c>
      <c r="D1627" s="16">
        <f>計算!V1644-計算!AF1644</f>
        <v/>
      </c>
      <c r="E1627" s="16">
        <f>計算!AP1644-計算!AZ1644</f>
        <v/>
      </c>
      <c r="F1627" s="16">
        <f>計算!AK1644</f>
        <v/>
      </c>
      <c r="G1627" s="16">
        <f>計算!Q1644</f>
        <v/>
      </c>
      <c r="H1627" s="17">
        <f>B1627/550000</f>
        <v/>
      </c>
    </row>
    <row r="1628">
      <c r="A1628" s="16" t="n">
        <v>18250000</v>
      </c>
      <c r="B1628" s="16">
        <f>計算!V1645-計算!AP1645</f>
        <v/>
      </c>
      <c r="C1628" s="16">
        <f>計算!AF1645-計算!AP1645</f>
        <v/>
      </c>
      <c r="D1628" s="16">
        <f>計算!V1645-計算!AF1645</f>
        <v/>
      </c>
      <c r="E1628" s="16">
        <f>計算!AP1645-計算!AZ1645</f>
        <v/>
      </c>
      <c r="F1628" s="16">
        <f>計算!AK1645</f>
        <v/>
      </c>
      <c r="G1628" s="16">
        <f>計算!Q1645</f>
        <v/>
      </c>
      <c r="H1628" s="17">
        <f>B1628/550000</f>
        <v/>
      </c>
    </row>
    <row r="1629">
      <c r="A1629" s="16" t="n">
        <v>18260000</v>
      </c>
      <c r="B1629" s="16">
        <f>計算!V1646-計算!AP1646</f>
        <v/>
      </c>
      <c r="C1629" s="16">
        <f>計算!AF1646-計算!AP1646</f>
        <v/>
      </c>
      <c r="D1629" s="16">
        <f>計算!V1646-計算!AF1646</f>
        <v/>
      </c>
      <c r="E1629" s="16">
        <f>計算!AP1646-計算!AZ1646</f>
        <v/>
      </c>
      <c r="F1629" s="16">
        <f>計算!AK1646</f>
        <v/>
      </c>
      <c r="G1629" s="16">
        <f>計算!Q1646</f>
        <v/>
      </c>
      <c r="H1629" s="17">
        <f>B1629/550000</f>
        <v/>
      </c>
    </row>
    <row r="1630">
      <c r="A1630" s="16" t="n">
        <v>18270000</v>
      </c>
      <c r="B1630" s="16">
        <f>計算!V1647-計算!AP1647</f>
        <v/>
      </c>
      <c r="C1630" s="16">
        <f>計算!AF1647-計算!AP1647</f>
        <v/>
      </c>
      <c r="D1630" s="16">
        <f>計算!V1647-計算!AF1647</f>
        <v/>
      </c>
      <c r="E1630" s="16">
        <f>計算!AP1647-計算!AZ1647</f>
        <v/>
      </c>
      <c r="F1630" s="16">
        <f>計算!AK1647</f>
        <v/>
      </c>
      <c r="G1630" s="16">
        <f>計算!Q1647</f>
        <v/>
      </c>
      <c r="H1630" s="17">
        <f>B1630/550000</f>
        <v/>
      </c>
    </row>
    <row r="1631">
      <c r="A1631" s="16" t="n">
        <v>18280000</v>
      </c>
      <c r="B1631" s="16">
        <f>計算!V1648-計算!AP1648</f>
        <v/>
      </c>
      <c r="C1631" s="16">
        <f>計算!AF1648-計算!AP1648</f>
        <v/>
      </c>
      <c r="D1631" s="16">
        <f>計算!V1648-計算!AF1648</f>
        <v/>
      </c>
      <c r="E1631" s="16">
        <f>計算!AP1648-計算!AZ1648</f>
        <v/>
      </c>
      <c r="F1631" s="16">
        <f>計算!AK1648</f>
        <v/>
      </c>
      <c r="G1631" s="16">
        <f>計算!Q1648</f>
        <v/>
      </c>
      <c r="H1631" s="17">
        <f>B1631/550000</f>
        <v/>
      </c>
    </row>
    <row r="1632">
      <c r="A1632" s="16" t="n">
        <v>18290000</v>
      </c>
      <c r="B1632" s="16">
        <f>計算!V1649-計算!AP1649</f>
        <v/>
      </c>
      <c r="C1632" s="16">
        <f>計算!AF1649-計算!AP1649</f>
        <v/>
      </c>
      <c r="D1632" s="16">
        <f>計算!V1649-計算!AF1649</f>
        <v/>
      </c>
      <c r="E1632" s="16">
        <f>計算!AP1649-計算!AZ1649</f>
        <v/>
      </c>
      <c r="F1632" s="16">
        <f>計算!AK1649</f>
        <v/>
      </c>
      <c r="G1632" s="16">
        <f>計算!Q1649</f>
        <v/>
      </c>
      <c r="H1632" s="17">
        <f>B1632/550000</f>
        <v/>
      </c>
    </row>
    <row r="1633">
      <c r="A1633" s="16" t="n">
        <v>18300000</v>
      </c>
      <c r="B1633" s="16">
        <f>計算!V1650-計算!AP1650</f>
        <v/>
      </c>
      <c r="C1633" s="16">
        <f>計算!AF1650-計算!AP1650</f>
        <v/>
      </c>
      <c r="D1633" s="16">
        <f>計算!V1650-計算!AF1650</f>
        <v/>
      </c>
      <c r="E1633" s="16">
        <f>計算!AP1650-計算!AZ1650</f>
        <v/>
      </c>
      <c r="F1633" s="16">
        <f>計算!AK1650</f>
        <v/>
      </c>
      <c r="G1633" s="16">
        <f>計算!Q1650</f>
        <v/>
      </c>
      <c r="H1633" s="17">
        <f>B1633/550000</f>
        <v/>
      </c>
    </row>
    <row r="1634">
      <c r="A1634" s="16" t="n">
        <v>18310000</v>
      </c>
      <c r="B1634" s="16">
        <f>計算!V1651-計算!AP1651</f>
        <v/>
      </c>
      <c r="C1634" s="16">
        <f>計算!AF1651-計算!AP1651</f>
        <v/>
      </c>
      <c r="D1634" s="16">
        <f>計算!V1651-計算!AF1651</f>
        <v/>
      </c>
      <c r="E1634" s="16">
        <f>計算!AP1651-計算!AZ1651</f>
        <v/>
      </c>
      <c r="F1634" s="16">
        <f>計算!AK1651</f>
        <v/>
      </c>
      <c r="G1634" s="16">
        <f>計算!Q1651</f>
        <v/>
      </c>
      <c r="H1634" s="17">
        <f>B1634/550000</f>
        <v/>
      </c>
    </row>
    <row r="1635">
      <c r="A1635" s="16" t="n">
        <v>18320000</v>
      </c>
      <c r="B1635" s="16">
        <f>計算!V1652-計算!AP1652</f>
        <v/>
      </c>
      <c r="C1635" s="16">
        <f>計算!AF1652-計算!AP1652</f>
        <v/>
      </c>
      <c r="D1635" s="16">
        <f>計算!V1652-計算!AF1652</f>
        <v/>
      </c>
      <c r="E1635" s="16">
        <f>計算!AP1652-計算!AZ1652</f>
        <v/>
      </c>
      <c r="F1635" s="16">
        <f>計算!AK1652</f>
        <v/>
      </c>
      <c r="G1635" s="16">
        <f>計算!Q1652</f>
        <v/>
      </c>
      <c r="H1635" s="17">
        <f>B1635/550000</f>
        <v/>
      </c>
    </row>
    <row r="1636">
      <c r="A1636" s="16" t="n">
        <v>18330000</v>
      </c>
      <c r="B1636" s="16">
        <f>計算!V1653-計算!AP1653</f>
        <v/>
      </c>
      <c r="C1636" s="16">
        <f>計算!AF1653-計算!AP1653</f>
        <v/>
      </c>
      <c r="D1636" s="16">
        <f>計算!V1653-計算!AF1653</f>
        <v/>
      </c>
      <c r="E1636" s="16">
        <f>計算!AP1653-計算!AZ1653</f>
        <v/>
      </c>
      <c r="F1636" s="16">
        <f>計算!AK1653</f>
        <v/>
      </c>
      <c r="G1636" s="16">
        <f>計算!Q1653</f>
        <v/>
      </c>
      <c r="H1636" s="17">
        <f>B1636/550000</f>
        <v/>
      </c>
    </row>
    <row r="1637">
      <c r="A1637" s="16" t="n">
        <v>18340000</v>
      </c>
      <c r="B1637" s="16">
        <f>計算!V1654-計算!AP1654</f>
        <v/>
      </c>
      <c r="C1637" s="16">
        <f>計算!AF1654-計算!AP1654</f>
        <v/>
      </c>
      <c r="D1637" s="16">
        <f>計算!V1654-計算!AF1654</f>
        <v/>
      </c>
      <c r="E1637" s="16">
        <f>計算!AP1654-計算!AZ1654</f>
        <v/>
      </c>
      <c r="F1637" s="16">
        <f>計算!AK1654</f>
        <v/>
      </c>
      <c r="G1637" s="16">
        <f>計算!Q1654</f>
        <v/>
      </c>
      <c r="H1637" s="17">
        <f>B1637/550000</f>
        <v/>
      </c>
    </row>
    <row r="1638">
      <c r="A1638" s="16" t="n">
        <v>18350000</v>
      </c>
      <c r="B1638" s="16">
        <f>計算!V1655-計算!AP1655</f>
        <v/>
      </c>
      <c r="C1638" s="16">
        <f>計算!AF1655-計算!AP1655</f>
        <v/>
      </c>
      <c r="D1638" s="16">
        <f>計算!V1655-計算!AF1655</f>
        <v/>
      </c>
      <c r="E1638" s="16">
        <f>計算!AP1655-計算!AZ1655</f>
        <v/>
      </c>
      <c r="F1638" s="16">
        <f>計算!AK1655</f>
        <v/>
      </c>
      <c r="G1638" s="16">
        <f>計算!Q1655</f>
        <v/>
      </c>
      <c r="H1638" s="17">
        <f>B1638/550000</f>
        <v/>
      </c>
    </row>
    <row r="1639">
      <c r="A1639" s="16" t="n">
        <v>18360000</v>
      </c>
      <c r="B1639" s="16">
        <f>計算!V1656-計算!AP1656</f>
        <v/>
      </c>
      <c r="C1639" s="16">
        <f>計算!AF1656-計算!AP1656</f>
        <v/>
      </c>
      <c r="D1639" s="16">
        <f>計算!V1656-計算!AF1656</f>
        <v/>
      </c>
      <c r="E1639" s="16">
        <f>計算!AP1656-計算!AZ1656</f>
        <v/>
      </c>
      <c r="F1639" s="16">
        <f>計算!AK1656</f>
        <v/>
      </c>
      <c r="G1639" s="16">
        <f>計算!Q1656</f>
        <v/>
      </c>
      <c r="H1639" s="17">
        <f>B1639/550000</f>
        <v/>
      </c>
    </row>
    <row r="1640">
      <c r="A1640" s="16" t="n">
        <v>18370000</v>
      </c>
      <c r="B1640" s="16">
        <f>計算!V1657-計算!AP1657</f>
        <v/>
      </c>
      <c r="C1640" s="16">
        <f>計算!AF1657-計算!AP1657</f>
        <v/>
      </c>
      <c r="D1640" s="16">
        <f>計算!V1657-計算!AF1657</f>
        <v/>
      </c>
      <c r="E1640" s="16">
        <f>計算!AP1657-計算!AZ1657</f>
        <v/>
      </c>
      <c r="F1640" s="16">
        <f>計算!AK1657</f>
        <v/>
      </c>
      <c r="G1640" s="16">
        <f>計算!Q1657</f>
        <v/>
      </c>
      <c r="H1640" s="17">
        <f>B1640/550000</f>
        <v/>
      </c>
    </row>
    <row r="1641">
      <c r="A1641" s="16" t="n">
        <v>18380000</v>
      </c>
      <c r="B1641" s="16">
        <f>計算!V1658-計算!AP1658</f>
        <v/>
      </c>
      <c r="C1641" s="16">
        <f>計算!AF1658-計算!AP1658</f>
        <v/>
      </c>
      <c r="D1641" s="16">
        <f>計算!V1658-計算!AF1658</f>
        <v/>
      </c>
      <c r="E1641" s="16">
        <f>計算!AP1658-計算!AZ1658</f>
        <v/>
      </c>
      <c r="F1641" s="16">
        <f>計算!AK1658</f>
        <v/>
      </c>
      <c r="G1641" s="16">
        <f>計算!Q1658</f>
        <v/>
      </c>
      <c r="H1641" s="17">
        <f>B1641/550000</f>
        <v/>
      </c>
    </row>
    <row r="1642">
      <c r="A1642" s="16" t="n">
        <v>18390000</v>
      </c>
      <c r="B1642" s="16">
        <f>計算!V1659-計算!AP1659</f>
        <v/>
      </c>
      <c r="C1642" s="16">
        <f>計算!AF1659-計算!AP1659</f>
        <v/>
      </c>
      <c r="D1642" s="16">
        <f>計算!V1659-計算!AF1659</f>
        <v/>
      </c>
      <c r="E1642" s="16">
        <f>計算!AP1659-計算!AZ1659</f>
        <v/>
      </c>
      <c r="F1642" s="16">
        <f>計算!AK1659</f>
        <v/>
      </c>
      <c r="G1642" s="16">
        <f>計算!Q1659</f>
        <v/>
      </c>
      <c r="H1642" s="17">
        <f>B1642/550000</f>
        <v/>
      </c>
    </row>
    <row r="1643">
      <c r="A1643" s="16" t="n">
        <v>18400000</v>
      </c>
      <c r="B1643" s="16">
        <f>計算!V1660-計算!AP1660</f>
        <v/>
      </c>
      <c r="C1643" s="16">
        <f>計算!AF1660-計算!AP1660</f>
        <v/>
      </c>
      <c r="D1643" s="16">
        <f>計算!V1660-計算!AF1660</f>
        <v/>
      </c>
      <c r="E1643" s="16">
        <f>計算!AP1660-計算!AZ1660</f>
        <v/>
      </c>
      <c r="F1643" s="16">
        <f>計算!AK1660</f>
        <v/>
      </c>
      <c r="G1643" s="16">
        <f>計算!Q1660</f>
        <v/>
      </c>
      <c r="H1643" s="17">
        <f>B1643/550000</f>
        <v/>
      </c>
    </row>
    <row r="1644">
      <c r="A1644" s="16" t="n">
        <v>18410000</v>
      </c>
      <c r="B1644" s="16">
        <f>計算!V1661-計算!AP1661</f>
        <v/>
      </c>
      <c r="C1644" s="16">
        <f>計算!AF1661-計算!AP1661</f>
        <v/>
      </c>
      <c r="D1644" s="16">
        <f>計算!V1661-計算!AF1661</f>
        <v/>
      </c>
      <c r="E1644" s="16">
        <f>計算!AP1661-計算!AZ1661</f>
        <v/>
      </c>
      <c r="F1644" s="16">
        <f>計算!AK1661</f>
        <v/>
      </c>
      <c r="G1644" s="16">
        <f>計算!Q1661</f>
        <v/>
      </c>
      <c r="H1644" s="17">
        <f>B1644/550000</f>
        <v/>
      </c>
    </row>
    <row r="1645">
      <c r="A1645" s="16" t="n">
        <v>18420000</v>
      </c>
      <c r="B1645" s="16">
        <f>計算!V1662-計算!AP1662</f>
        <v/>
      </c>
      <c r="C1645" s="16">
        <f>計算!AF1662-計算!AP1662</f>
        <v/>
      </c>
      <c r="D1645" s="16">
        <f>計算!V1662-計算!AF1662</f>
        <v/>
      </c>
      <c r="E1645" s="16">
        <f>計算!AP1662-計算!AZ1662</f>
        <v/>
      </c>
      <c r="F1645" s="16">
        <f>計算!AK1662</f>
        <v/>
      </c>
      <c r="G1645" s="16">
        <f>計算!Q1662</f>
        <v/>
      </c>
      <c r="H1645" s="17">
        <f>B1645/550000</f>
        <v/>
      </c>
    </row>
    <row r="1646">
      <c r="A1646" s="16" t="n">
        <v>18430000</v>
      </c>
      <c r="B1646" s="16">
        <f>計算!V1663-計算!AP1663</f>
        <v/>
      </c>
      <c r="C1646" s="16">
        <f>計算!AF1663-計算!AP1663</f>
        <v/>
      </c>
      <c r="D1646" s="16">
        <f>計算!V1663-計算!AF1663</f>
        <v/>
      </c>
      <c r="E1646" s="16">
        <f>計算!AP1663-計算!AZ1663</f>
        <v/>
      </c>
      <c r="F1646" s="16">
        <f>計算!AK1663</f>
        <v/>
      </c>
      <c r="G1646" s="16">
        <f>計算!Q1663</f>
        <v/>
      </c>
      <c r="H1646" s="17">
        <f>B1646/550000</f>
        <v/>
      </c>
    </row>
    <row r="1647">
      <c r="A1647" s="16" t="n">
        <v>18440000</v>
      </c>
      <c r="B1647" s="16">
        <f>計算!V1664-計算!AP1664</f>
        <v/>
      </c>
      <c r="C1647" s="16">
        <f>計算!AF1664-計算!AP1664</f>
        <v/>
      </c>
      <c r="D1647" s="16">
        <f>計算!V1664-計算!AF1664</f>
        <v/>
      </c>
      <c r="E1647" s="16">
        <f>計算!AP1664-計算!AZ1664</f>
        <v/>
      </c>
      <c r="F1647" s="16">
        <f>計算!AK1664</f>
        <v/>
      </c>
      <c r="G1647" s="16">
        <f>計算!Q1664</f>
        <v/>
      </c>
      <c r="H1647" s="17">
        <f>B1647/550000</f>
        <v/>
      </c>
    </row>
    <row r="1648">
      <c r="A1648" s="16" t="n">
        <v>18450000</v>
      </c>
      <c r="B1648" s="16">
        <f>計算!V1665-計算!AP1665</f>
        <v/>
      </c>
      <c r="C1648" s="16">
        <f>計算!AF1665-計算!AP1665</f>
        <v/>
      </c>
      <c r="D1648" s="16">
        <f>計算!V1665-計算!AF1665</f>
        <v/>
      </c>
      <c r="E1648" s="16">
        <f>計算!AP1665-計算!AZ1665</f>
        <v/>
      </c>
      <c r="F1648" s="16">
        <f>計算!AK1665</f>
        <v/>
      </c>
      <c r="G1648" s="16">
        <f>計算!Q1665</f>
        <v/>
      </c>
      <c r="H1648" s="17">
        <f>B1648/550000</f>
        <v/>
      </c>
    </row>
    <row r="1649">
      <c r="A1649" s="16" t="n">
        <v>18460000</v>
      </c>
      <c r="B1649" s="16">
        <f>計算!V1666-計算!AP1666</f>
        <v/>
      </c>
      <c r="C1649" s="16">
        <f>計算!AF1666-計算!AP1666</f>
        <v/>
      </c>
      <c r="D1649" s="16">
        <f>計算!V1666-計算!AF1666</f>
        <v/>
      </c>
      <c r="E1649" s="16">
        <f>計算!AP1666-計算!AZ1666</f>
        <v/>
      </c>
      <c r="F1649" s="16">
        <f>計算!AK1666</f>
        <v/>
      </c>
      <c r="G1649" s="16">
        <f>計算!Q1666</f>
        <v/>
      </c>
      <c r="H1649" s="17">
        <f>B1649/550000</f>
        <v/>
      </c>
    </row>
    <row r="1650">
      <c r="A1650" s="16" t="n">
        <v>18470000</v>
      </c>
      <c r="B1650" s="16">
        <f>計算!V1667-計算!AP1667</f>
        <v/>
      </c>
      <c r="C1650" s="16">
        <f>計算!AF1667-計算!AP1667</f>
        <v/>
      </c>
      <c r="D1650" s="16">
        <f>計算!V1667-計算!AF1667</f>
        <v/>
      </c>
      <c r="E1650" s="16">
        <f>計算!AP1667-計算!AZ1667</f>
        <v/>
      </c>
      <c r="F1650" s="16">
        <f>計算!AK1667</f>
        <v/>
      </c>
      <c r="G1650" s="16">
        <f>計算!Q1667</f>
        <v/>
      </c>
      <c r="H1650" s="17">
        <f>B1650/550000</f>
        <v/>
      </c>
    </row>
    <row r="1651">
      <c r="A1651" s="16" t="n">
        <v>18480000</v>
      </c>
      <c r="B1651" s="16">
        <f>計算!V1668-計算!AP1668</f>
        <v/>
      </c>
      <c r="C1651" s="16">
        <f>計算!AF1668-計算!AP1668</f>
        <v/>
      </c>
      <c r="D1651" s="16">
        <f>計算!V1668-計算!AF1668</f>
        <v/>
      </c>
      <c r="E1651" s="16">
        <f>計算!AP1668-計算!AZ1668</f>
        <v/>
      </c>
      <c r="F1651" s="16">
        <f>計算!AK1668</f>
        <v/>
      </c>
      <c r="G1651" s="16">
        <f>計算!Q1668</f>
        <v/>
      </c>
      <c r="H1651" s="17">
        <f>B1651/550000</f>
        <v/>
      </c>
    </row>
    <row r="1652">
      <c r="A1652" s="16" t="n">
        <v>18490000</v>
      </c>
      <c r="B1652" s="16">
        <f>計算!V1669-計算!AP1669</f>
        <v/>
      </c>
      <c r="C1652" s="16">
        <f>計算!AF1669-計算!AP1669</f>
        <v/>
      </c>
      <c r="D1652" s="16">
        <f>計算!V1669-計算!AF1669</f>
        <v/>
      </c>
      <c r="E1652" s="16">
        <f>計算!AP1669-計算!AZ1669</f>
        <v/>
      </c>
      <c r="F1652" s="16">
        <f>計算!AK1669</f>
        <v/>
      </c>
      <c r="G1652" s="16">
        <f>計算!Q1669</f>
        <v/>
      </c>
      <c r="H1652" s="17">
        <f>B1652/550000</f>
        <v/>
      </c>
    </row>
    <row r="1653">
      <c r="A1653" s="16" t="n">
        <v>18500000</v>
      </c>
      <c r="B1653" s="16">
        <f>計算!V1670-計算!AP1670</f>
        <v/>
      </c>
      <c r="C1653" s="16">
        <f>計算!AF1670-計算!AP1670</f>
        <v/>
      </c>
      <c r="D1653" s="16">
        <f>計算!V1670-計算!AF1670</f>
        <v/>
      </c>
      <c r="E1653" s="16">
        <f>計算!AP1670-計算!AZ1670</f>
        <v/>
      </c>
      <c r="F1653" s="16">
        <f>計算!AK1670</f>
        <v/>
      </c>
      <c r="G1653" s="16">
        <f>計算!Q1670</f>
        <v/>
      </c>
      <c r="H1653" s="17">
        <f>B1653/550000</f>
        <v/>
      </c>
    </row>
    <row r="1654">
      <c r="A1654" s="16" t="n">
        <v>18510000</v>
      </c>
      <c r="B1654" s="16">
        <f>計算!V1671-計算!AP1671</f>
        <v/>
      </c>
      <c r="C1654" s="16">
        <f>計算!AF1671-計算!AP1671</f>
        <v/>
      </c>
      <c r="D1654" s="16">
        <f>計算!V1671-計算!AF1671</f>
        <v/>
      </c>
      <c r="E1654" s="16">
        <f>計算!AP1671-計算!AZ1671</f>
        <v/>
      </c>
      <c r="F1654" s="16">
        <f>計算!AK1671</f>
        <v/>
      </c>
      <c r="G1654" s="16">
        <f>計算!Q1671</f>
        <v/>
      </c>
      <c r="H1654" s="17">
        <f>B1654/550000</f>
        <v/>
      </c>
    </row>
    <row r="1655">
      <c r="A1655" s="16" t="n">
        <v>18520000</v>
      </c>
      <c r="B1655" s="16">
        <f>計算!V1672-計算!AP1672</f>
        <v/>
      </c>
      <c r="C1655" s="16">
        <f>計算!AF1672-計算!AP1672</f>
        <v/>
      </c>
      <c r="D1655" s="16">
        <f>計算!V1672-計算!AF1672</f>
        <v/>
      </c>
      <c r="E1655" s="16">
        <f>計算!AP1672-計算!AZ1672</f>
        <v/>
      </c>
      <c r="F1655" s="16">
        <f>計算!AK1672</f>
        <v/>
      </c>
      <c r="G1655" s="16">
        <f>計算!Q1672</f>
        <v/>
      </c>
      <c r="H1655" s="17">
        <f>B1655/550000</f>
        <v/>
      </c>
    </row>
    <row r="1656">
      <c r="A1656" s="16" t="n">
        <v>18530000</v>
      </c>
      <c r="B1656" s="16">
        <f>計算!V1673-計算!AP1673</f>
        <v/>
      </c>
      <c r="C1656" s="16">
        <f>計算!AF1673-計算!AP1673</f>
        <v/>
      </c>
      <c r="D1656" s="16">
        <f>計算!V1673-計算!AF1673</f>
        <v/>
      </c>
      <c r="E1656" s="16">
        <f>計算!AP1673-計算!AZ1673</f>
        <v/>
      </c>
      <c r="F1656" s="16">
        <f>計算!AK1673</f>
        <v/>
      </c>
      <c r="G1656" s="16">
        <f>計算!Q1673</f>
        <v/>
      </c>
      <c r="H1656" s="17">
        <f>B1656/550000</f>
        <v/>
      </c>
    </row>
    <row r="1657">
      <c r="A1657" s="16" t="n">
        <v>18540000</v>
      </c>
      <c r="B1657" s="16">
        <f>計算!V1674-計算!AP1674</f>
        <v/>
      </c>
      <c r="C1657" s="16">
        <f>計算!AF1674-計算!AP1674</f>
        <v/>
      </c>
      <c r="D1657" s="16">
        <f>計算!V1674-計算!AF1674</f>
        <v/>
      </c>
      <c r="E1657" s="16">
        <f>計算!AP1674-計算!AZ1674</f>
        <v/>
      </c>
      <c r="F1657" s="16">
        <f>計算!AK1674</f>
        <v/>
      </c>
      <c r="G1657" s="16">
        <f>計算!Q1674</f>
        <v/>
      </c>
      <c r="H1657" s="17">
        <f>B1657/550000</f>
        <v/>
      </c>
    </row>
    <row r="1658">
      <c r="A1658" s="16" t="n">
        <v>18550000</v>
      </c>
      <c r="B1658" s="16">
        <f>計算!V1675-計算!AP1675</f>
        <v/>
      </c>
      <c r="C1658" s="16">
        <f>計算!AF1675-計算!AP1675</f>
        <v/>
      </c>
      <c r="D1658" s="16">
        <f>計算!V1675-計算!AF1675</f>
        <v/>
      </c>
      <c r="E1658" s="16">
        <f>計算!AP1675-計算!AZ1675</f>
        <v/>
      </c>
      <c r="F1658" s="16">
        <f>計算!AK1675</f>
        <v/>
      </c>
      <c r="G1658" s="16">
        <f>計算!Q1675</f>
        <v/>
      </c>
      <c r="H1658" s="17">
        <f>B1658/550000</f>
        <v/>
      </c>
    </row>
    <row r="1659">
      <c r="A1659" s="16" t="n">
        <v>18560000</v>
      </c>
      <c r="B1659" s="16">
        <f>計算!V1676-計算!AP1676</f>
        <v/>
      </c>
      <c r="C1659" s="16">
        <f>計算!AF1676-計算!AP1676</f>
        <v/>
      </c>
      <c r="D1659" s="16">
        <f>計算!V1676-計算!AF1676</f>
        <v/>
      </c>
      <c r="E1659" s="16">
        <f>計算!AP1676-計算!AZ1676</f>
        <v/>
      </c>
      <c r="F1659" s="16">
        <f>計算!AK1676</f>
        <v/>
      </c>
      <c r="G1659" s="16">
        <f>計算!Q1676</f>
        <v/>
      </c>
      <c r="H1659" s="17">
        <f>B1659/550000</f>
        <v/>
      </c>
    </row>
    <row r="1660">
      <c r="A1660" s="16" t="n">
        <v>18570000</v>
      </c>
      <c r="B1660" s="16">
        <f>計算!V1677-計算!AP1677</f>
        <v/>
      </c>
      <c r="C1660" s="16">
        <f>計算!AF1677-計算!AP1677</f>
        <v/>
      </c>
      <c r="D1660" s="16">
        <f>計算!V1677-計算!AF1677</f>
        <v/>
      </c>
      <c r="E1660" s="16">
        <f>計算!AP1677-計算!AZ1677</f>
        <v/>
      </c>
      <c r="F1660" s="16">
        <f>計算!AK1677</f>
        <v/>
      </c>
      <c r="G1660" s="16">
        <f>計算!Q1677</f>
        <v/>
      </c>
      <c r="H1660" s="17">
        <f>B1660/550000</f>
        <v/>
      </c>
    </row>
    <row r="1661">
      <c r="A1661" s="16" t="n">
        <v>18580000</v>
      </c>
      <c r="B1661" s="16">
        <f>計算!V1678-計算!AP1678</f>
        <v/>
      </c>
      <c r="C1661" s="16">
        <f>計算!AF1678-計算!AP1678</f>
        <v/>
      </c>
      <c r="D1661" s="16">
        <f>計算!V1678-計算!AF1678</f>
        <v/>
      </c>
      <c r="E1661" s="16">
        <f>計算!AP1678-計算!AZ1678</f>
        <v/>
      </c>
      <c r="F1661" s="16">
        <f>計算!AK1678</f>
        <v/>
      </c>
      <c r="G1661" s="16">
        <f>計算!Q1678</f>
        <v/>
      </c>
      <c r="H1661" s="17">
        <f>B1661/550000</f>
        <v/>
      </c>
    </row>
    <row r="1662">
      <c r="A1662" s="16" t="n">
        <v>18590000</v>
      </c>
      <c r="B1662" s="16">
        <f>計算!V1679-計算!AP1679</f>
        <v/>
      </c>
      <c r="C1662" s="16">
        <f>計算!AF1679-計算!AP1679</f>
        <v/>
      </c>
      <c r="D1662" s="16">
        <f>計算!V1679-計算!AF1679</f>
        <v/>
      </c>
      <c r="E1662" s="16">
        <f>計算!AP1679-計算!AZ1679</f>
        <v/>
      </c>
      <c r="F1662" s="16">
        <f>計算!AK1679</f>
        <v/>
      </c>
      <c r="G1662" s="16">
        <f>計算!Q1679</f>
        <v/>
      </c>
      <c r="H1662" s="17">
        <f>B1662/550000</f>
        <v/>
      </c>
    </row>
    <row r="1663">
      <c r="A1663" s="16" t="n">
        <v>18600000</v>
      </c>
      <c r="B1663" s="16">
        <f>計算!V1680-計算!AP1680</f>
        <v/>
      </c>
      <c r="C1663" s="16">
        <f>計算!AF1680-計算!AP1680</f>
        <v/>
      </c>
      <c r="D1663" s="16">
        <f>計算!V1680-計算!AF1680</f>
        <v/>
      </c>
      <c r="E1663" s="16">
        <f>計算!AP1680-計算!AZ1680</f>
        <v/>
      </c>
      <c r="F1663" s="16">
        <f>計算!AK1680</f>
        <v/>
      </c>
      <c r="G1663" s="16">
        <f>計算!Q1680</f>
        <v/>
      </c>
      <c r="H1663" s="17">
        <f>B1663/550000</f>
        <v/>
      </c>
    </row>
    <row r="1664">
      <c r="A1664" s="16" t="n">
        <v>18610000</v>
      </c>
      <c r="B1664" s="16">
        <f>計算!V1681-計算!AP1681</f>
        <v/>
      </c>
      <c r="C1664" s="16">
        <f>計算!AF1681-計算!AP1681</f>
        <v/>
      </c>
      <c r="D1664" s="16">
        <f>計算!V1681-計算!AF1681</f>
        <v/>
      </c>
      <c r="E1664" s="16">
        <f>計算!AP1681-計算!AZ1681</f>
        <v/>
      </c>
      <c r="F1664" s="16">
        <f>計算!AK1681</f>
        <v/>
      </c>
      <c r="G1664" s="16">
        <f>計算!Q1681</f>
        <v/>
      </c>
      <c r="H1664" s="17">
        <f>B1664/550000</f>
        <v/>
      </c>
    </row>
    <row r="1665">
      <c r="A1665" s="16" t="n">
        <v>18620000</v>
      </c>
      <c r="B1665" s="16">
        <f>計算!V1682-計算!AP1682</f>
        <v/>
      </c>
      <c r="C1665" s="16">
        <f>計算!AF1682-計算!AP1682</f>
        <v/>
      </c>
      <c r="D1665" s="16">
        <f>計算!V1682-計算!AF1682</f>
        <v/>
      </c>
      <c r="E1665" s="16">
        <f>計算!AP1682-計算!AZ1682</f>
        <v/>
      </c>
      <c r="F1665" s="16">
        <f>計算!AK1682</f>
        <v/>
      </c>
      <c r="G1665" s="16">
        <f>計算!Q1682</f>
        <v/>
      </c>
      <c r="H1665" s="17">
        <f>B1665/550000</f>
        <v/>
      </c>
    </row>
    <row r="1666">
      <c r="A1666" s="16" t="n">
        <v>18630000</v>
      </c>
      <c r="B1666" s="16">
        <f>計算!V1683-計算!AP1683</f>
        <v/>
      </c>
      <c r="C1666" s="16">
        <f>計算!AF1683-計算!AP1683</f>
        <v/>
      </c>
      <c r="D1666" s="16">
        <f>計算!V1683-計算!AF1683</f>
        <v/>
      </c>
      <c r="E1666" s="16">
        <f>計算!AP1683-計算!AZ1683</f>
        <v/>
      </c>
      <c r="F1666" s="16">
        <f>計算!AK1683</f>
        <v/>
      </c>
      <c r="G1666" s="16">
        <f>計算!Q1683</f>
        <v/>
      </c>
      <c r="H1666" s="17">
        <f>B1666/550000</f>
        <v/>
      </c>
    </row>
    <row r="1667">
      <c r="A1667" s="16" t="n">
        <v>18640000</v>
      </c>
      <c r="B1667" s="16">
        <f>計算!V1684-計算!AP1684</f>
        <v/>
      </c>
      <c r="C1667" s="16">
        <f>計算!AF1684-計算!AP1684</f>
        <v/>
      </c>
      <c r="D1667" s="16">
        <f>計算!V1684-計算!AF1684</f>
        <v/>
      </c>
      <c r="E1667" s="16">
        <f>計算!AP1684-計算!AZ1684</f>
        <v/>
      </c>
      <c r="F1667" s="16">
        <f>計算!AK1684</f>
        <v/>
      </c>
      <c r="G1667" s="16">
        <f>計算!Q1684</f>
        <v/>
      </c>
      <c r="H1667" s="17">
        <f>B1667/550000</f>
        <v/>
      </c>
    </row>
    <row r="1668">
      <c r="A1668" s="16" t="n">
        <v>18650000</v>
      </c>
      <c r="B1668" s="16">
        <f>計算!V1685-計算!AP1685</f>
        <v/>
      </c>
      <c r="C1668" s="16">
        <f>計算!AF1685-計算!AP1685</f>
        <v/>
      </c>
      <c r="D1668" s="16">
        <f>計算!V1685-計算!AF1685</f>
        <v/>
      </c>
      <c r="E1668" s="16">
        <f>計算!AP1685-計算!AZ1685</f>
        <v/>
      </c>
      <c r="F1668" s="16">
        <f>計算!AK1685</f>
        <v/>
      </c>
      <c r="G1668" s="16">
        <f>計算!Q1685</f>
        <v/>
      </c>
      <c r="H1668" s="17">
        <f>B1668/550000</f>
        <v/>
      </c>
    </row>
    <row r="1669">
      <c r="A1669" s="16" t="n">
        <v>18660000</v>
      </c>
      <c r="B1669" s="16">
        <f>計算!V1686-計算!AP1686</f>
        <v/>
      </c>
      <c r="C1669" s="16">
        <f>計算!AF1686-計算!AP1686</f>
        <v/>
      </c>
      <c r="D1669" s="16">
        <f>計算!V1686-計算!AF1686</f>
        <v/>
      </c>
      <c r="E1669" s="16">
        <f>計算!AP1686-計算!AZ1686</f>
        <v/>
      </c>
      <c r="F1669" s="16">
        <f>計算!AK1686</f>
        <v/>
      </c>
      <c r="G1669" s="16">
        <f>計算!Q1686</f>
        <v/>
      </c>
      <c r="H1669" s="17">
        <f>B1669/550000</f>
        <v/>
      </c>
    </row>
    <row r="1670">
      <c r="A1670" s="16" t="n">
        <v>18670000</v>
      </c>
      <c r="B1670" s="16">
        <f>計算!V1687-計算!AP1687</f>
        <v/>
      </c>
      <c r="C1670" s="16">
        <f>計算!AF1687-計算!AP1687</f>
        <v/>
      </c>
      <c r="D1670" s="16">
        <f>計算!V1687-計算!AF1687</f>
        <v/>
      </c>
      <c r="E1670" s="16">
        <f>計算!AP1687-計算!AZ1687</f>
        <v/>
      </c>
      <c r="F1670" s="16">
        <f>計算!AK1687</f>
        <v/>
      </c>
      <c r="G1670" s="16">
        <f>計算!Q1687</f>
        <v/>
      </c>
      <c r="H1670" s="17">
        <f>B1670/550000</f>
        <v/>
      </c>
    </row>
    <row r="1671">
      <c r="A1671" s="16" t="n">
        <v>18680000</v>
      </c>
      <c r="B1671" s="16">
        <f>計算!V1688-計算!AP1688</f>
        <v/>
      </c>
      <c r="C1671" s="16">
        <f>計算!AF1688-計算!AP1688</f>
        <v/>
      </c>
      <c r="D1671" s="16">
        <f>計算!V1688-計算!AF1688</f>
        <v/>
      </c>
      <c r="E1671" s="16">
        <f>計算!AP1688-計算!AZ1688</f>
        <v/>
      </c>
      <c r="F1671" s="16">
        <f>計算!AK1688</f>
        <v/>
      </c>
      <c r="G1671" s="16">
        <f>計算!Q1688</f>
        <v/>
      </c>
      <c r="H1671" s="17">
        <f>B1671/550000</f>
        <v/>
      </c>
    </row>
    <row r="1672">
      <c r="A1672" s="16" t="n">
        <v>18690000</v>
      </c>
      <c r="B1672" s="16">
        <f>計算!V1689-計算!AP1689</f>
        <v/>
      </c>
      <c r="C1672" s="16">
        <f>計算!AF1689-計算!AP1689</f>
        <v/>
      </c>
      <c r="D1672" s="16">
        <f>計算!V1689-計算!AF1689</f>
        <v/>
      </c>
      <c r="E1672" s="16">
        <f>計算!AP1689-計算!AZ1689</f>
        <v/>
      </c>
      <c r="F1672" s="16">
        <f>計算!AK1689</f>
        <v/>
      </c>
      <c r="G1672" s="16">
        <f>計算!Q1689</f>
        <v/>
      </c>
      <c r="H1672" s="17">
        <f>B1672/550000</f>
        <v/>
      </c>
    </row>
    <row r="1673">
      <c r="A1673" s="16" t="n">
        <v>18700000</v>
      </c>
      <c r="B1673" s="16">
        <f>計算!V1690-計算!AP1690</f>
        <v/>
      </c>
      <c r="C1673" s="16">
        <f>計算!AF1690-計算!AP1690</f>
        <v/>
      </c>
      <c r="D1673" s="16">
        <f>計算!V1690-計算!AF1690</f>
        <v/>
      </c>
      <c r="E1673" s="16">
        <f>計算!AP1690-計算!AZ1690</f>
        <v/>
      </c>
      <c r="F1673" s="16">
        <f>計算!AK1690</f>
        <v/>
      </c>
      <c r="G1673" s="16">
        <f>計算!Q1690</f>
        <v/>
      </c>
      <c r="H1673" s="17">
        <f>B1673/550000</f>
        <v/>
      </c>
    </row>
    <row r="1674">
      <c r="A1674" s="16" t="n">
        <v>18710000</v>
      </c>
      <c r="B1674" s="16">
        <f>計算!V1691-計算!AP1691</f>
        <v/>
      </c>
      <c r="C1674" s="16">
        <f>計算!AF1691-計算!AP1691</f>
        <v/>
      </c>
      <c r="D1674" s="16">
        <f>計算!V1691-計算!AF1691</f>
        <v/>
      </c>
      <c r="E1674" s="16">
        <f>計算!AP1691-計算!AZ1691</f>
        <v/>
      </c>
      <c r="F1674" s="16">
        <f>計算!AK1691</f>
        <v/>
      </c>
      <c r="G1674" s="16">
        <f>計算!Q1691</f>
        <v/>
      </c>
      <c r="H1674" s="17">
        <f>B1674/550000</f>
        <v/>
      </c>
    </row>
    <row r="1675">
      <c r="A1675" s="16" t="n">
        <v>18720000</v>
      </c>
      <c r="B1675" s="16">
        <f>計算!V1692-計算!AP1692</f>
        <v/>
      </c>
      <c r="C1675" s="16">
        <f>計算!AF1692-計算!AP1692</f>
        <v/>
      </c>
      <c r="D1675" s="16">
        <f>計算!V1692-計算!AF1692</f>
        <v/>
      </c>
      <c r="E1675" s="16">
        <f>計算!AP1692-計算!AZ1692</f>
        <v/>
      </c>
      <c r="F1675" s="16">
        <f>計算!AK1692</f>
        <v/>
      </c>
      <c r="G1675" s="16">
        <f>計算!Q1692</f>
        <v/>
      </c>
      <c r="H1675" s="17">
        <f>B1675/550000</f>
        <v/>
      </c>
    </row>
    <row r="1676">
      <c r="A1676" s="16" t="n">
        <v>18730000</v>
      </c>
      <c r="B1676" s="16">
        <f>計算!V1693-計算!AP1693</f>
        <v/>
      </c>
      <c r="C1676" s="16">
        <f>計算!AF1693-計算!AP1693</f>
        <v/>
      </c>
      <c r="D1676" s="16">
        <f>計算!V1693-計算!AF1693</f>
        <v/>
      </c>
      <c r="E1676" s="16">
        <f>計算!AP1693-計算!AZ1693</f>
        <v/>
      </c>
      <c r="F1676" s="16">
        <f>計算!AK1693</f>
        <v/>
      </c>
      <c r="G1676" s="16">
        <f>計算!Q1693</f>
        <v/>
      </c>
      <c r="H1676" s="17">
        <f>B1676/550000</f>
        <v/>
      </c>
    </row>
    <row r="1677">
      <c r="A1677" s="16" t="n">
        <v>18740000</v>
      </c>
      <c r="B1677" s="16">
        <f>計算!V1694-計算!AP1694</f>
        <v/>
      </c>
      <c r="C1677" s="16">
        <f>計算!AF1694-計算!AP1694</f>
        <v/>
      </c>
      <c r="D1677" s="16">
        <f>計算!V1694-計算!AF1694</f>
        <v/>
      </c>
      <c r="E1677" s="16">
        <f>計算!AP1694-計算!AZ1694</f>
        <v/>
      </c>
      <c r="F1677" s="16">
        <f>計算!AK1694</f>
        <v/>
      </c>
      <c r="G1677" s="16">
        <f>計算!Q1694</f>
        <v/>
      </c>
      <c r="H1677" s="17">
        <f>B1677/550000</f>
        <v/>
      </c>
    </row>
    <row r="1678">
      <c r="A1678" s="16" t="n">
        <v>18750000</v>
      </c>
      <c r="B1678" s="16">
        <f>計算!V1695-計算!AP1695</f>
        <v/>
      </c>
      <c r="C1678" s="16">
        <f>計算!AF1695-計算!AP1695</f>
        <v/>
      </c>
      <c r="D1678" s="16">
        <f>計算!V1695-計算!AF1695</f>
        <v/>
      </c>
      <c r="E1678" s="16">
        <f>計算!AP1695-計算!AZ1695</f>
        <v/>
      </c>
      <c r="F1678" s="16">
        <f>計算!AK1695</f>
        <v/>
      </c>
      <c r="G1678" s="16">
        <f>計算!Q1695</f>
        <v/>
      </c>
      <c r="H1678" s="17">
        <f>B1678/550000</f>
        <v/>
      </c>
    </row>
    <row r="1679">
      <c r="A1679" s="16" t="n">
        <v>18760000</v>
      </c>
      <c r="B1679" s="16">
        <f>計算!V1696-計算!AP1696</f>
        <v/>
      </c>
      <c r="C1679" s="16">
        <f>計算!AF1696-計算!AP1696</f>
        <v/>
      </c>
      <c r="D1679" s="16">
        <f>計算!V1696-計算!AF1696</f>
        <v/>
      </c>
      <c r="E1679" s="16">
        <f>計算!AP1696-計算!AZ1696</f>
        <v/>
      </c>
      <c r="F1679" s="16">
        <f>計算!AK1696</f>
        <v/>
      </c>
      <c r="G1679" s="16">
        <f>計算!Q1696</f>
        <v/>
      </c>
      <c r="H1679" s="17">
        <f>B1679/550000</f>
        <v/>
      </c>
    </row>
    <row r="1680">
      <c r="A1680" s="16" t="n">
        <v>18770000</v>
      </c>
      <c r="B1680" s="16">
        <f>計算!V1697-計算!AP1697</f>
        <v/>
      </c>
      <c r="C1680" s="16">
        <f>計算!AF1697-計算!AP1697</f>
        <v/>
      </c>
      <c r="D1680" s="16">
        <f>計算!V1697-計算!AF1697</f>
        <v/>
      </c>
      <c r="E1680" s="16">
        <f>計算!AP1697-計算!AZ1697</f>
        <v/>
      </c>
      <c r="F1680" s="16">
        <f>計算!AK1697</f>
        <v/>
      </c>
      <c r="G1680" s="16">
        <f>計算!Q1697</f>
        <v/>
      </c>
      <c r="H1680" s="17">
        <f>B1680/550000</f>
        <v/>
      </c>
    </row>
    <row r="1681">
      <c r="A1681" s="16" t="n">
        <v>18780000</v>
      </c>
      <c r="B1681" s="16">
        <f>計算!V1698-計算!AP1698</f>
        <v/>
      </c>
      <c r="C1681" s="16">
        <f>計算!AF1698-計算!AP1698</f>
        <v/>
      </c>
      <c r="D1681" s="16">
        <f>計算!V1698-計算!AF1698</f>
        <v/>
      </c>
      <c r="E1681" s="16">
        <f>計算!AP1698-計算!AZ1698</f>
        <v/>
      </c>
      <c r="F1681" s="16">
        <f>計算!AK1698</f>
        <v/>
      </c>
      <c r="G1681" s="16">
        <f>計算!Q1698</f>
        <v/>
      </c>
      <c r="H1681" s="17">
        <f>B1681/550000</f>
        <v/>
      </c>
    </row>
    <row r="1682">
      <c r="A1682" s="16" t="n">
        <v>18790000</v>
      </c>
      <c r="B1682" s="16">
        <f>計算!V1699-計算!AP1699</f>
        <v/>
      </c>
      <c r="C1682" s="16">
        <f>計算!AF1699-計算!AP1699</f>
        <v/>
      </c>
      <c r="D1682" s="16">
        <f>計算!V1699-計算!AF1699</f>
        <v/>
      </c>
      <c r="E1682" s="16">
        <f>計算!AP1699-計算!AZ1699</f>
        <v/>
      </c>
      <c r="F1682" s="16">
        <f>計算!AK1699</f>
        <v/>
      </c>
      <c r="G1682" s="16">
        <f>計算!Q1699</f>
        <v/>
      </c>
      <c r="H1682" s="17">
        <f>B1682/550000</f>
        <v/>
      </c>
    </row>
    <row r="1683">
      <c r="A1683" s="16" t="n">
        <v>18800000</v>
      </c>
      <c r="B1683" s="16">
        <f>計算!V1700-計算!AP1700</f>
        <v/>
      </c>
      <c r="C1683" s="16">
        <f>計算!AF1700-計算!AP1700</f>
        <v/>
      </c>
      <c r="D1683" s="16">
        <f>計算!V1700-計算!AF1700</f>
        <v/>
      </c>
      <c r="E1683" s="16">
        <f>計算!AP1700-計算!AZ1700</f>
        <v/>
      </c>
      <c r="F1683" s="16">
        <f>計算!AK1700</f>
        <v/>
      </c>
      <c r="G1683" s="16">
        <f>計算!Q1700</f>
        <v/>
      </c>
      <c r="H1683" s="17">
        <f>B1683/550000</f>
        <v/>
      </c>
    </row>
    <row r="1684">
      <c r="A1684" s="16" t="n">
        <v>18810000</v>
      </c>
      <c r="B1684" s="16">
        <f>計算!V1701-計算!AP1701</f>
        <v/>
      </c>
      <c r="C1684" s="16">
        <f>計算!AF1701-計算!AP1701</f>
        <v/>
      </c>
      <c r="D1684" s="16">
        <f>計算!V1701-計算!AF1701</f>
        <v/>
      </c>
      <c r="E1684" s="16">
        <f>計算!AP1701-計算!AZ1701</f>
        <v/>
      </c>
      <c r="F1684" s="16">
        <f>計算!AK1701</f>
        <v/>
      </c>
      <c r="G1684" s="16">
        <f>計算!Q1701</f>
        <v/>
      </c>
      <c r="H1684" s="17">
        <f>B1684/550000</f>
        <v/>
      </c>
    </row>
    <row r="1685">
      <c r="A1685" s="16" t="n">
        <v>18820000</v>
      </c>
      <c r="B1685" s="16">
        <f>計算!V1702-計算!AP1702</f>
        <v/>
      </c>
      <c r="C1685" s="16">
        <f>計算!AF1702-計算!AP1702</f>
        <v/>
      </c>
      <c r="D1685" s="16">
        <f>計算!V1702-計算!AF1702</f>
        <v/>
      </c>
      <c r="E1685" s="16">
        <f>計算!AP1702-計算!AZ1702</f>
        <v/>
      </c>
      <c r="F1685" s="16">
        <f>計算!AK1702</f>
        <v/>
      </c>
      <c r="G1685" s="16">
        <f>計算!Q1702</f>
        <v/>
      </c>
      <c r="H1685" s="17">
        <f>B1685/550000</f>
        <v/>
      </c>
    </row>
    <row r="1686">
      <c r="A1686" s="16" t="n">
        <v>18830000</v>
      </c>
      <c r="B1686" s="16">
        <f>計算!V1703-計算!AP1703</f>
        <v/>
      </c>
      <c r="C1686" s="16">
        <f>計算!AF1703-計算!AP1703</f>
        <v/>
      </c>
      <c r="D1686" s="16">
        <f>計算!V1703-計算!AF1703</f>
        <v/>
      </c>
      <c r="E1686" s="16">
        <f>計算!AP1703-計算!AZ1703</f>
        <v/>
      </c>
      <c r="F1686" s="16">
        <f>計算!AK1703</f>
        <v/>
      </c>
      <c r="G1686" s="16">
        <f>計算!Q1703</f>
        <v/>
      </c>
      <c r="H1686" s="17">
        <f>B1686/550000</f>
        <v/>
      </c>
    </row>
    <row r="1687">
      <c r="A1687" s="16" t="n">
        <v>18840000</v>
      </c>
      <c r="B1687" s="16">
        <f>計算!V1704-計算!AP1704</f>
        <v/>
      </c>
      <c r="C1687" s="16">
        <f>計算!AF1704-計算!AP1704</f>
        <v/>
      </c>
      <c r="D1687" s="16">
        <f>計算!V1704-計算!AF1704</f>
        <v/>
      </c>
      <c r="E1687" s="16">
        <f>計算!AP1704-計算!AZ1704</f>
        <v/>
      </c>
      <c r="F1687" s="16">
        <f>計算!AK1704</f>
        <v/>
      </c>
      <c r="G1687" s="16">
        <f>計算!Q1704</f>
        <v/>
      </c>
      <c r="H1687" s="17">
        <f>B1687/550000</f>
        <v/>
      </c>
    </row>
    <row r="1688">
      <c r="A1688" s="16" t="n">
        <v>18850000</v>
      </c>
      <c r="B1688" s="16">
        <f>計算!V1705-計算!AP1705</f>
        <v/>
      </c>
      <c r="C1688" s="16">
        <f>計算!AF1705-計算!AP1705</f>
        <v/>
      </c>
      <c r="D1688" s="16">
        <f>計算!V1705-計算!AF1705</f>
        <v/>
      </c>
      <c r="E1688" s="16">
        <f>計算!AP1705-計算!AZ1705</f>
        <v/>
      </c>
      <c r="F1688" s="16">
        <f>計算!AK1705</f>
        <v/>
      </c>
      <c r="G1688" s="16">
        <f>計算!Q1705</f>
        <v/>
      </c>
      <c r="H1688" s="17">
        <f>B1688/550000</f>
        <v/>
      </c>
    </row>
    <row r="1689">
      <c r="A1689" s="16" t="n">
        <v>18860000</v>
      </c>
      <c r="B1689" s="16">
        <f>計算!V1706-計算!AP1706</f>
        <v/>
      </c>
      <c r="C1689" s="16">
        <f>計算!AF1706-計算!AP1706</f>
        <v/>
      </c>
      <c r="D1689" s="16">
        <f>計算!V1706-計算!AF1706</f>
        <v/>
      </c>
      <c r="E1689" s="16">
        <f>計算!AP1706-計算!AZ1706</f>
        <v/>
      </c>
      <c r="F1689" s="16">
        <f>計算!AK1706</f>
        <v/>
      </c>
      <c r="G1689" s="16">
        <f>計算!Q1706</f>
        <v/>
      </c>
      <c r="H1689" s="17">
        <f>B1689/550000</f>
        <v/>
      </c>
    </row>
    <row r="1690">
      <c r="A1690" s="16" t="n">
        <v>18870000</v>
      </c>
      <c r="B1690" s="16">
        <f>計算!V1707-計算!AP1707</f>
        <v/>
      </c>
      <c r="C1690" s="16">
        <f>計算!AF1707-計算!AP1707</f>
        <v/>
      </c>
      <c r="D1690" s="16">
        <f>計算!V1707-計算!AF1707</f>
        <v/>
      </c>
      <c r="E1690" s="16">
        <f>計算!AP1707-計算!AZ1707</f>
        <v/>
      </c>
      <c r="F1690" s="16">
        <f>計算!AK1707</f>
        <v/>
      </c>
      <c r="G1690" s="16">
        <f>計算!Q1707</f>
        <v/>
      </c>
      <c r="H1690" s="17">
        <f>B1690/550000</f>
        <v/>
      </c>
    </row>
    <row r="1691">
      <c r="A1691" s="16" t="n">
        <v>18880000</v>
      </c>
      <c r="B1691" s="16">
        <f>計算!V1708-計算!AP1708</f>
        <v/>
      </c>
      <c r="C1691" s="16">
        <f>計算!AF1708-計算!AP1708</f>
        <v/>
      </c>
      <c r="D1691" s="16">
        <f>計算!V1708-計算!AF1708</f>
        <v/>
      </c>
      <c r="E1691" s="16">
        <f>計算!AP1708-計算!AZ1708</f>
        <v/>
      </c>
      <c r="F1691" s="16">
        <f>計算!AK1708</f>
        <v/>
      </c>
      <c r="G1691" s="16">
        <f>計算!Q1708</f>
        <v/>
      </c>
      <c r="H1691" s="17">
        <f>B1691/550000</f>
        <v/>
      </c>
    </row>
    <row r="1692">
      <c r="A1692" s="16" t="n">
        <v>18890000</v>
      </c>
      <c r="B1692" s="16">
        <f>計算!V1709-計算!AP1709</f>
        <v/>
      </c>
      <c r="C1692" s="16">
        <f>計算!AF1709-計算!AP1709</f>
        <v/>
      </c>
      <c r="D1692" s="16">
        <f>計算!V1709-計算!AF1709</f>
        <v/>
      </c>
      <c r="E1692" s="16">
        <f>計算!AP1709-計算!AZ1709</f>
        <v/>
      </c>
      <c r="F1692" s="16">
        <f>計算!AK1709</f>
        <v/>
      </c>
      <c r="G1692" s="16">
        <f>計算!Q1709</f>
        <v/>
      </c>
      <c r="H1692" s="17">
        <f>B1692/550000</f>
        <v/>
      </c>
    </row>
    <row r="1693">
      <c r="A1693" s="16" t="n">
        <v>18900000</v>
      </c>
      <c r="B1693" s="16">
        <f>計算!V1710-計算!AP1710</f>
        <v/>
      </c>
      <c r="C1693" s="16">
        <f>計算!AF1710-計算!AP1710</f>
        <v/>
      </c>
      <c r="D1693" s="16">
        <f>計算!V1710-計算!AF1710</f>
        <v/>
      </c>
      <c r="E1693" s="16">
        <f>計算!AP1710-計算!AZ1710</f>
        <v/>
      </c>
      <c r="F1693" s="16">
        <f>計算!AK1710</f>
        <v/>
      </c>
      <c r="G1693" s="16">
        <f>計算!Q1710</f>
        <v/>
      </c>
      <c r="H1693" s="17">
        <f>B1693/550000</f>
        <v/>
      </c>
    </row>
    <row r="1694">
      <c r="A1694" s="16" t="n">
        <v>18910000</v>
      </c>
      <c r="B1694" s="16">
        <f>計算!V1711-計算!AP1711</f>
        <v/>
      </c>
      <c r="C1694" s="16">
        <f>計算!AF1711-計算!AP1711</f>
        <v/>
      </c>
      <c r="D1694" s="16">
        <f>計算!V1711-計算!AF1711</f>
        <v/>
      </c>
      <c r="E1694" s="16">
        <f>計算!AP1711-計算!AZ1711</f>
        <v/>
      </c>
      <c r="F1694" s="16">
        <f>計算!AK1711</f>
        <v/>
      </c>
      <c r="G1694" s="16">
        <f>計算!Q1711</f>
        <v/>
      </c>
      <c r="H1694" s="17">
        <f>B1694/550000</f>
        <v/>
      </c>
    </row>
    <row r="1695">
      <c r="A1695" s="16" t="n">
        <v>18920000</v>
      </c>
      <c r="B1695" s="16">
        <f>計算!V1712-計算!AP1712</f>
        <v/>
      </c>
      <c r="C1695" s="16">
        <f>計算!AF1712-計算!AP1712</f>
        <v/>
      </c>
      <c r="D1695" s="16">
        <f>計算!V1712-計算!AF1712</f>
        <v/>
      </c>
      <c r="E1695" s="16">
        <f>計算!AP1712-計算!AZ1712</f>
        <v/>
      </c>
      <c r="F1695" s="16">
        <f>計算!AK1712</f>
        <v/>
      </c>
      <c r="G1695" s="16">
        <f>計算!Q1712</f>
        <v/>
      </c>
      <c r="H1695" s="17">
        <f>B1695/550000</f>
        <v/>
      </c>
    </row>
    <row r="1696">
      <c r="A1696" s="16" t="n">
        <v>18930000</v>
      </c>
      <c r="B1696" s="16">
        <f>計算!V1713-計算!AP1713</f>
        <v/>
      </c>
      <c r="C1696" s="16">
        <f>計算!AF1713-計算!AP1713</f>
        <v/>
      </c>
      <c r="D1696" s="16">
        <f>計算!V1713-計算!AF1713</f>
        <v/>
      </c>
      <c r="E1696" s="16">
        <f>計算!AP1713-計算!AZ1713</f>
        <v/>
      </c>
      <c r="F1696" s="16">
        <f>計算!AK1713</f>
        <v/>
      </c>
      <c r="G1696" s="16">
        <f>計算!Q1713</f>
        <v/>
      </c>
      <c r="H1696" s="17">
        <f>B1696/550000</f>
        <v/>
      </c>
    </row>
    <row r="1697">
      <c r="A1697" s="16" t="n">
        <v>18940000</v>
      </c>
      <c r="B1697" s="16">
        <f>計算!V1714-計算!AP1714</f>
        <v/>
      </c>
      <c r="C1697" s="16">
        <f>計算!AF1714-計算!AP1714</f>
        <v/>
      </c>
      <c r="D1697" s="16">
        <f>計算!V1714-計算!AF1714</f>
        <v/>
      </c>
      <c r="E1697" s="16">
        <f>計算!AP1714-計算!AZ1714</f>
        <v/>
      </c>
      <c r="F1697" s="16">
        <f>計算!AK1714</f>
        <v/>
      </c>
      <c r="G1697" s="16">
        <f>計算!Q1714</f>
        <v/>
      </c>
      <c r="H1697" s="17">
        <f>B1697/550000</f>
        <v/>
      </c>
    </row>
    <row r="1698">
      <c r="A1698" s="16" t="n">
        <v>18950000</v>
      </c>
      <c r="B1698" s="16">
        <f>計算!V1715-計算!AP1715</f>
        <v/>
      </c>
      <c r="C1698" s="16">
        <f>計算!AF1715-計算!AP1715</f>
        <v/>
      </c>
      <c r="D1698" s="16">
        <f>計算!V1715-計算!AF1715</f>
        <v/>
      </c>
      <c r="E1698" s="16">
        <f>計算!AP1715-計算!AZ1715</f>
        <v/>
      </c>
      <c r="F1698" s="16">
        <f>計算!AK1715</f>
        <v/>
      </c>
      <c r="G1698" s="16">
        <f>計算!Q1715</f>
        <v/>
      </c>
      <c r="H1698" s="17">
        <f>B1698/550000</f>
        <v/>
      </c>
    </row>
    <row r="1699">
      <c r="A1699" s="16" t="n">
        <v>18960000</v>
      </c>
      <c r="B1699" s="16">
        <f>計算!V1716-計算!AP1716</f>
        <v/>
      </c>
      <c r="C1699" s="16">
        <f>計算!AF1716-計算!AP1716</f>
        <v/>
      </c>
      <c r="D1699" s="16">
        <f>計算!V1716-計算!AF1716</f>
        <v/>
      </c>
      <c r="E1699" s="16">
        <f>計算!AP1716-計算!AZ1716</f>
        <v/>
      </c>
      <c r="F1699" s="16">
        <f>計算!AK1716</f>
        <v/>
      </c>
      <c r="G1699" s="16">
        <f>計算!Q1716</f>
        <v/>
      </c>
      <c r="H1699" s="17">
        <f>B1699/550000</f>
        <v/>
      </c>
    </row>
    <row r="1700">
      <c r="A1700" s="16" t="n">
        <v>18970000</v>
      </c>
      <c r="B1700" s="16">
        <f>計算!V1717-計算!AP1717</f>
        <v/>
      </c>
      <c r="C1700" s="16">
        <f>計算!AF1717-計算!AP1717</f>
        <v/>
      </c>
      <c r="D1700" s="16">
        <f>計算!V1717-計算!AF1717</f>
        <v/>
      </c>
      <c r="E1700" s="16">
        <f>計算!AP1717-計算!AZ1717</f>
        <v/>
      </c>
      <c r="F1700" s="16">
        <f>計算!AK1717</f>
        <v/>
      </c>
      <c r="G1700" s="16">
        <f>計算!Q1717</f>
        <v/>
      </c>
      <c r="H1700" s="17">
        <f>B1700/550000</f>
        <v/>
      </c>
    </row>
    <row r="1701">
      <c r="A1701" s="16" t="n">
        <v>18980000</v>
      </c>
      <c r="B1701" s="16">
        <f>計算!V1718-計算!AP1718</f>
        <v/>
      </c>
      <c r="C1701" s="16">
        <f>計算!AF1718-計算!AP1718</f>
        <v/>
      </c>
      <c r="D1701" s="16">
        <f>計算!V1718-計算!AF1718</f>
        <v/>
      </c>
      <c r="E1701" s="16">
        <f>計算!AP1718-計算!AZ1718</f>
        <v/>
      </c>
      <c r="F1701" s="16">
        <f>計算!AK1718</f>
        <v/>
      </c>
      <c r="G1701" s="16">
        <f>計算!Q1718</f>
        <v/>
      </c>
      <c r="H1701" s="17">
        <f>B1701/550000</f>
        <v/>
      </c>
    </row>
    <row r="1702">
      <c r="A1702" s="16" t="n">
        <v>18990000</v>
      </c>
      <c r="B1702" s="16">
        <f>計算!V1719-計算!AP1719</f>
        <v/>
      </c>
      <c r="C1702" s="16">
        <f>計算!AF1719-計算!AP1719</f>
        <v/>
      </c>
      <c r="D1702" s="16">
        <f>計算!V1719-計算!AF1719</f>
        <v/>
      </c>
      <c r="E1702" s="16">
        <f>計算!AP1719-計算!AZ1719</f>
        <v/>
      </c>
      <c r="F1702" s="16">
        <f>計算!AK1719</f>
        <v/>
      </c>
      <c r="G1702" s="16">
        <f>計算!Q1719</f>
        <v/>
      </c>
      <c r="H1702" s="17">
        <f>B1702/550000</f>
        <v/>
      </c>
    </row>
    <row r="1703">
      <c r="A1703" s="16" t="n">
        <v>19000000</v>
      </c>
      <c r="B1703" s="16">
        <f>計算!V1720-計算!AP1720</f>
        <v/>
      </c>
      <c r="C1703" s="16">
        <f>計算!AF1720-計算!AP1720</f>
        <v/>
      </c>
      <c r="D1703" s="16">
        <f>計算!V1720-計算!AF1720</f>
        <v/>
      </c>
      <c r="E1703" s="16">
        <f>計算!AP1720-計算!AZ1720</f>
        <v/>
      </c>
      <c r="F1703" s="16">
        <f>計算!AK1720</f>
        <v/>
      </c>
      <c r="G1703" s="16">
        <f>計算!Q1720</f>
        <v/>
      </c>
      <c r="H1703" s="17">
        <f>B1703/550000</f>
        <v/>
      </c>
    </row>
    <row r="1704">
      <c r="A1704" s="16" t="n">
        <v>19010000</v>
      </c>
      <c r="B1704" s="16">
        <f>計算!V1721-計算!AP1721</f>
        <v/>
      </c>
      <c r="C1704" s="16">
        <f>計算!AF1721-計算!AP1721</f>
        <v/>
      </c>
      <c r="D1704" s="16">
        <f>計算!V1721-計算!AF1721</f>
        <v/>
      </c>
      <c r="E1704" s="16">
        <f>計算!AP1721-計算!AZ1721</f>
        <v/>
      </c>
      <c r="F1704" s="16">
        <f>計算!AK1721</f>
        <v/>
      </c>
      <c r="G1704" s="16">
        <f>計算!Q1721</f>
        <v/>
      </c>
      <c r="H1704" s="17">
        <f>B1704/550000</f>
        <v/>
      </c>
    </row>
    <row r="1705">
      <c r="A1705" s="16" t="n">
        <v>19020000</v>
      </c>
      <c r="B1705" s="16">
        <f>計算!V1722-計算!AP1722</f>
        <v/>
      </c>
      <c r="C1705" s="16">
        <f>計算!AF1722-計算!AP1722</f>
        <v/>
      </c>
      <c r="D1705" s="16">
        <f>計算!V1722-計算!AF1722</f>
        <v/>
      </c>
      <c r="E1705" s="16">
        <f>計算!AP1722-計算!AZ1722</f>
        <v/>
      </c>
      <c r="F1705" s="16">
        <f>計算!AK1722</f>
        <v/>
      </c>
      <c r="G1705" s="16">
        <f>計算!Q1722</f>
        <v/>
      </c>
      <c r="H1705" s="17">
        <f>B1705/550000</f>
        <v/>
      </c>
    </row>
    <row r="1706">
      <c r="A1706" s="16" t="n">
        <v>19030000</v>
      </c>
      <c r="B1706" s="16">
        <f>計算!V1723-計算!AP1723</f>
        <v/>
      </c>
      <c r="C1706" s="16">
        <f>計算!AF1723-計算!AP1723</f>
        <v/>
      </c>
      <c r="D1706" s="16">
        <f>計算!V1723-計算!AF1723</f>
        <v/>
      </c>
      <c r="E1706" s="16">
        <f>計算!AP1723-計算!AZ1723</f>
        <v/>
      </c>
      <c r="F1706" s="16">
        <f>計算!AK1723</f>
        <v/>
      </c>
      <c r="G1706" s="16">
        <f>計算!Q1723</f>
        <v/>
      </c>
      <c r="H1706" s="17">
        <f>B1706/550000</f>
        <v/>
      </c>
    </row>
    <row r="1707">
      <c r="A1707" s="16" t="n">
        <v>19040000</v>
      </c>
      <c r="B1707" s="16">
        <f>計算!V1724-計算!AP1724</f>
        <v/>
      </c>
      <c r="C1707" s="16">
        <f>計算!AF1724-計算!AP1724</f>
        <v/>
      </c>
      <c r="D1707" s="16">
        <f>計算!V1724-計算!AF1724</f>
        <v/>
      </c>
      <c r="E1707" s="16">
        <f>計算!AP1724-計算!AZ1724</f>
        <v/>
      </c>
      <c r="F1707" s="16">
        <f>計算!AK1724</f>
        <v/>
      </c>
      <c r="G1707" s="16">
        <f>計算!Q1724</f>
        <v/>
      </c>
      <c r="H1707" s="17">
        <f>B1707/550000</f>
        <v/>
      </c>
    </row>
    <row r="1708">
      <c r="A1708" s="16" t="n">
        <v>19050000</v>
      </c>
      <c r="B1708" s="16">
        <f>計算!V1725-計算!AP1725</f>
        <v/>
      </c>
      <c r="C1708" s="16">
        <f>計算!AF1725-計算!AP1725</f>
        <v/>
      </c>
      <c r="D1708" s="16">
        <f>計算!V1725-計算!AF1725</f>
        <v/>
      </c>
      <c r="E1708" s="16">
        <f>計算!AP1725-計算!AZ1725</f>
        <v/>
      </c>
      <c r="F1708" s="16">
        <f>計算!AK1725</f>
        <v/>
      </c>
      <c r="G1708" s="16">
        <f>計算!Q1725</f>
        <v/>
      </c>
      <c r="H1708" s="17">
        <f>B1708/550000</f>
        <v/>
      </c>
    </row>
    <row r="1709">
      <c r="A1709" s="16" t="n">
        <v>19060000</v>
      </c>
      <c r="B1709" s="16">
        <f>計算!V1726-計算!AP1726</f>
        <v/>
      </c>
      <c r="C1709" s="16">
        <f>計算!AF1726-計算!AP1726</f>
        <v/>
      </c>
      <c r="D1709" s="16">
        <f>計算!V1726-計算!AF1726</f>
        <v/>
      </c>
      <c r="E1709" s="16">
        <f>計算!AP1726-計算!AZ1726</f>
        <v/>
      </c>
      <c r="F1709" s="16">
        <f>計算!AK1726</f>
        <v/>
      </c>
      <c r="G1709" s="16">
        <f>計算!Q1726</f>
        <v/>
      </c>
      <c r="H1709" s="17">
        <f>B1709/550000</f>
        <v/>
      </c>
    </row>
    <row r="1710">
      <c r="A1710" s="16" t="n">
        <v>19070000</v>
      </c>
      <c r="B1710" s="16">
        <f>計算!V1727-計算!AP1727</f>
        <v/>
      </c>
      <c r="C1710" s="16">
        <f>計算!AF1727-計算!AP1727</f>
        <v/>
      </c>
      <c r="D1710" s="16">
        <f>計算!V1727-計算!AF1727</f>
        <v/>
      </c>
      <c r="E1710" s="16">
        <f>計算!AP1727-計算!AZ1727</f>
        <v/>
      </c>
      <c r="F1710" s="16">
        <f>計算!AK1727</f>
        <v/>
      </c>
      <c r="G1710" s="16">
        <f>計算!Q1727</f>
        <v/>
      </c>
      <c r="H1710" s="17">
        <f>B1710/550000</f>
        <v/>
      </c>
    </row>
    <row r="1711">
      <c r="A1711" s="16" t="n">
        <v>19080000</v>
      </c>
      <c r="B1711" s="16">
        <f>計算!V1728-計算!AP1728</f>
        <v/>
      </c>
      <c r="C1711" s="16">
        <f>計算!AF1728-計算!AP1728</f>
        <v/>
      </c>
      <c r="D1711" s="16">
        <f>計算!V1728-計算!AF1728</f>
        <v/>
      </c>
      <c r="E1711" s="16">
        <f>計算!AP1728-計算!AZ1728</f>
        <v/>
      </c>
      <c r="F1711" s="16">
        <f>計算!AK1728</f>
        <v/>
      </c>
      <c r="G1711" s="16">
        <f>計算!Q1728</f>
        <v/>
      </c>
      <c r="H1711" s="17">
        <f>B1711/550000</f>
        <v/>
      </c>
    </row>
    <row r="1712">
      <c r="A1712" s="16" t="n">
        <v>19090000</v>
      </c>
      <c r="B1712" s="16">
        <f>計算!V1729-計算!AP1729</f>
        <v/>
      </c>
      <c r="C1712" s="16">
        <f>計算!AF1729-計算!AP1729</f>
        <v/>
      </c>
      <c r="D1712" s="16">
        <f>計算!V1729-計算!AF1729</f>
        <v/>
      </c>
      <c r="E1712" s="16">
        <f>計算!AP1729-計算!AZ1729</f>
        <v/>
      </c>
      <c r="F1712" s="16">
        <f>計算!AK1729</f>
        <v/>
      </c>
      <c r="G1712" s="16">
        <f>計算!Q1729</f>
        <v/>
      </c>
      <c r="H1712" s="17">
        <f>B1712/550000</f>
        <v/>
      </c>
    </row>
    <row r="1713">
      <c r="A1713" s="16" t="n">
        <v>19100000</v>
      </c>
      <c r="B1713" s="16">
        <f>計算!V1730-計算!AP1730</f>
        <v/>
      </c>
      <c r="C1713" s="16">
        <f>計算!AF1730-計算!AP1730</f>
        <v/>
      </c>
      <c r="D1713" s="16">
        <f>計算!V1730-計算!AF1730</f>
        <v/>
      </c>
      <c r="E1713" s="16">
        <f>計算!AP1730-計算!AZ1730</f>
        <v/>
      </c>
      <c r="F1713" s="16">
        <f>計算!AK1730</f>
        <v/>
      </c>
      <c r="G1713" s="16">
        <f>計算!Q1730</f>
        <v/>
      </c>
      <c r="H1713" s="17">
        <f>B1713/550000</f>
        <v/>
      </c>
    </row>
    <row r="1714">
      <c r="A1714" s="16" t="n">
        <v>19110000</v>
      </c>
      <c r="B1714" s="16">
        <f>計算!V1731-計算!AP1731</f>
        <v/>
      </c>
      <c r="C1714" s="16">
        <f>計算!AF1731-計算!AP1731</f>
        <v/>
      </c>
      <c r="D1714" s="16">
        <f>計算!V1731-計算!AF1731</f>
        <v/>
      </c>
      <c r="E1714" s="16">
        <f>計算!AP1731-計算!AZ1731</f>
        <v/>
      </c>
      <c r="F1714" s="16">
        <f>計算!AK1731</f>
        <v/>
      </c>
      <c r="G1714" s="16">
        <f>計算!Q1731</f>
        <v/>
      </c>
      <c r="H1714" s="17">
        <f>B1714/550000</f>
        <v/>
      </c>
    </row>
    <row r="1715">
      <c r="A1715" s="16" t="n">
        <v>19120000</v>
      </c>
      <c r="B1715" s="16">
        <f>計算!V1732-計算!AP1732</f>
        <v/>
      </c>
      <c r="C1715" s="16">
        <f>計算!AF1732-計算!AP1732</f>
        <v/>
      </c>
      <c r="D1715" s="16">
        <f>計算!V1732-計算!AF1732</f>
        <v/>
      </c>
      <c r="E1715" s="16">
        <f>計算!AP1732-計算!AZ1732</f>
        <v/>
      </c>
      <c r="F1715" s="16">
        <f>計算!AK1732</f>
        <v/>
      </c>
      <c r="G1715" s="16">
        <f>計算!Q1732</f>
        <v/>
      </c>
      <c r="H1715" s="17">
        <f>B1715/550000</f>
        <v/>
      </c>
    </row>
    <row r="1716">
      <c r="A1716" s="16" t="n">
        <v>19130000</v>
      </c>
      <c r="B1716" s="16">
        <f>計算!V1733-計算!AP1733</f>
        <v/>
      </c>
      <c r="C1716" s="16">
        <f>計算!AF1733-計算!AP1733</f>
        <v/>
      </c>
      <c r="D1716" s="16">
        <f>計算!V1733-計算!AF1733</f>
        <v/>
      </c>
      <c r="E1716" s="16">
        <f>計算!AP1733-計算!AZ1733</f>
        <v/>
      </c>
      <c r="F1716" s="16">
        <f>計算!AK1733</f>
        <v/>
      </c>
      <c r="G1716" s="16">
        <f>計算!Q1733</f>
        <v/>
      </c>
      <c r="H1716" s="17">
        <f>B1716/550000</f>
        <v/>
      </c>
    </row>
    <row r="1717">
      <c r="A1717" s="16" t="n">
        <v>19140000</v>
      </c>
      <c r="B1717" s="16">
        <f>計算!V1734-計算!AP1734</f>
        <v/>
      </c>
      <c r="C1717" s="16">
        <f>計算!AF1734-計算!AP1734</f>
        <v/>
      </c>
      <c r="D1717" s="16">
        <f>計算!V1734-計算!AF1734</f>
        <v/>
      </c>
      <c r="E1717" s="16">
        <f>計算!AP1734-計算!AZ1734</f>
        <v/>
      </c>
      <c r="F1717" s="16">
        <f>計算!AK1734</f>
        <v/>
      </c>
      <c r="G1717" s="16">
        <f>計算!Q1734</f>
        <v/>
      </c>
      <c r="H1717" s="17">
        <f>B1717/550000</f>
        <v/>
      </c>
    </row>
    <row r="1718">
      <c r="A1718" s="16" t="n">
        <v>19150000</v>
      </c>
      <c r="B1718" s="16">
        <f>計算!V1735-計算!AP1735</f>
        <v/>
      </c>
      <c r="C1718" s="16">
        <f>計算!AF1735-計算!AP1735</f>
        <v/>
      </c>
      <c r="D1718" s="16">
        <f>計算!V1735-計算!AF1735</f>
        <v/>
      </c>
      <c r="E1718" s="16">
        <f>計算!AP1735-計算!AZ1735</f>
        <v/>
      </c>
      <c r="F1718" s="16">
        <f>計算!AK1735</f>
        <v/>
      </c>
      <c r="G1718" s="16">
        <f>計算!Q1735</f>
        <v/>
      </c>
      <c r="H1718" s="17">
        <f>B1718/550000</f>
        <v/>
      </c>
    </row>
    <row r="1719">
      <c r="A1719" s="16" t="n">
        <v>19160000</v>
      </c>
      <c r="B1719" s="16">
        <f>計算!V1736-計算!AP1736</f>
        <v/>
      </c>
      <c r="C1719" s="16">
        <f>計算!AF1736-計算!AP1736</f>
        <v/>
      </c>
      <c r="D1719" s="16">
        <f>計算!V1736-計算!AF1736</f>
        <v/>
      </c>
      <c r="E1719" s="16">
        <f>計算!AP1736-計算!AZ1736</f>
        <v/>
      </c>
      <c r="F1719" s="16">
        <f>計算!AK1736</f>
        <v/>
      </c>
      <c r="G1719" s="16">
        <f>計算!Q1736</f>
        <v/>
      </c>
      <c r="H1719" s="17">
        <f>B1719/550000</f>
        <v/>
      </c>
    </row>
    <row r="1720">
      <c r="A1720" s="16" t="n">
        <v>19170000</v>
      </c>
      <c r="B1720" s="16">
        <f>計算!V1737-計算!AP1737</f>
        <v/>
      </c>
      <c r="C1720" s="16">
        <f>計算!AF1737-計算!AP1737</f>
        <v/>
      </c>
      <c r="D1720" s="16">
        <f>計算!V1737-計算!AF1737</f>
        <v/>
      </c>
      <c r="E1720" s="16">
        <f>計算!AP1737-計算!AZ1737</f>
        <v/>
      </c>
      <c r="F1720" s="16">
        <f>計算!AK1737</f>
        <v/>
      </c>
      <c r="G1720" s="16">
        <f>計算!Q1737</f>
        <v/>
      </c>
      <c r="H1720" s="17">
        <f>B1720/550000</f>
        <v/>
      </c>
    </row>
    <row r="1721">
      <c r="A1721" s="16" t="n">
        <v>19180000</v>
      </c>
      <c r="B1721" s="16">
        <f>計算!V1738-計算!AP1738</f>
        <v/>
      </c>
      <c r="C1721" s="16">
        <f>計算!AF1738-計算!AP1738</f>
        <v/>
      </c>
      <c r="D1721" s="16">
        <f>計算!V1738-計算!AF1738</f>
        <v/>
      </c>
      <c r="E1721" s="16">
        <f>計算!AP1738-計算!AZ1738</f>
        <v/>
      </c>
      <c r="F1721" s="16">
        <f>計算!AK1738</f>
        <v/>
      </c>
      <c r="G1721" s="16">
        <f>計算!Q1738</f>
        <v/>
      </c>
      <c r="H1721" s="17">
        <f>B1721/550000</f>
        <v/>
      </c>
    </row>
    <row r="1722">
      <c r="A1722" s="16" t="n">
        <v>19190000</v>
      </c>
      <c r="B1722" s="16">
        <f>計算!V1739-計算!AP1739</f>
        <v/>
      </c>
      <c r="C1722" s="16">
        <f>計算!AF1739-計算!AP1739</f>
        <v/>
      </c>
      <c r="D1722" s="16">
        <f>計算!V1739-計算!AF1739</f>
        <v/>
      </c>
      <c r="E1722" s="16">
        <f>計算!AP1739-計算!AZ1739</f>
        <v/>
      </c>
      <c r="F1722" s="16">
        <f>計算!AK1739</f>
        <v/>
      </c>
      <c r="G1722" s="16">
        <f>計算!Q1739</f>
        <v/>
      </c>
      <c r="H1722" s="17">
        <f>B1722/550000</f>
        <v/>
      </c>
    </row>
    <row r="1723">
      <c r="A1723" s="16" t="n">
        <v>19200000</v>
      </c>
      <c r="B1723" s="16">
        <f>計算!V1740-計算!AP1740</f>
        <v/>
      </c>
      <c r="C1723" s="16">
        <f>計算!AF1740-計算!AP1740</f>
        <v/>
      </c>
      <c r="D1723" s="16">
        <f>計算!V1740-計算!AF1740</f>
        <v/>
      </c>
      <c r="E1723" s="16">
        <f>計算!AP1740-計算!AZ1740</f>
        <v/>
      </c>
      <c r="F1723" s="16">
        <f>計算!AK1740</f>
        <v/>
      </c>
      <c r="G1723" s="16">
        <f>計算!Q1740</f>
        <v/>
      </c>
      <c r="H1723" s="17">
        <f>B1723/550000</f>
        <v/>
      </c>
    </row>
    <row r="1724">
      <c r="A1724" s="16" t="n">
        <v>19210000</v>
      </c>
      <c r="B1724" s="16">
        <f>計算!V1741-計算!AP1741</f>
        <v/>
      </c>
      <c r="C1724" s="16">
        <f>計算!AF1741-計算!AP1741</f>
        <v/>
      </c>
      <c r="D1724" s="16">
        <f>計算!V1741-計算!AF1741</f>
        <v/>
      </c>
      <c r="E1724" s="16">
        <f>計算!AP1741-計算!AZ1741</f>
        <v/>
      </c>
      <c r="F1724" s="16">
        <f>計算!AK1741</f>
        <v/>
      </c>
      <c r="G1724" s="16">
        <f>計算!Q1741</f>
        <v/>
      </c>
      <c r="H1724" s="17">
        <f>B1724/550000</f>
        <v/>
      </c>
    </row>
    <row r="1725">
      <c r="A1725" s="16" t="n">
        <v>19220000</v>
      </c>
      <c r="B1725" s="16">
        <f>計算!V1742-計算!AP1742</f>
        <v/>
      </c>
      <c r="C1725" s="16">
        <f>計算!AF1742-計算!AP1742</f>
        <v/>
      </c>
      <c r="D1725" s="16">
        <f>計算!V1742-計算!AF1742</f>
        <v/>
      </c>
      <c r="E1725" s="16">
        <f>計算!AP1742-計算!AZ1742</f>
        <v/>
      </c>
      <c r="F1725" s="16">
        <f>計算!AK1742</f>
        <v/>
      </c>
      <c r="G1725" s="16">
        <f>計算!Q1742</f>
        <v/>
      </c>
      <c r="H1725" s="17">
        <f>B1725/550000</f>
        <v/>
      </c>
    </row>
    <row r="1726">
      <c r="A1726" s="16" t="n">
        <v>19230000</v>
      </c>
      <c r="B1726" s="16">
        <f>計算!V1743-計算!AP1743</f>
        <v/>
      </c>
      <c r="C1726" s="16">
        <f>計算!AF1743-計算!AP1743</f>
        <v/>
      </c>
      <c r="D1726" s="16">
        <f>計算!V1743-計算!AF1743</f>
        <v/>
      </c>
      <c r="E1726" s="16">
        <f>計算!AP1743-計算!AZ1743</f>
        <v/>
      </c>
      <c r="F1726" s="16">
        <f>計算!AK1743</f>
        <v/>
      </c>
      <c r="G1726" s="16">
        <f>計算!Q1743</f>
        <v/>
      </c>
      <c r="H1726" s="17">
        <f>B1726/550000</f>
        <v/>
      </c>
    </row>
    <row r="1727">
      <c r="A1727" s="16" t="n">
        <v>19240000</v>
      </c>
      <c r="B1727" s="16">
        <f>計算!V1744-計算!AP1744</f>
        <v/>
      </c>
      <c r="C1727" s="16">
        <f>計算!AF1744-計算!AP1744</f>
        <v/>
      </c>
      <c r="D1727" s="16">
        <f>計算!V1744-計算!AF1744</f>
        <v/>
      </c>
      <c r="E1727" s="16">
        <f>計算!AP1744-計算!AZ1744</f>
        <v/>
      </c>
      <c r="F1727" s="16">
        <f>計算!AK1744</f>
        <v/>
      </c>
      <c r="G1727" s="16">
        <f>計算!Q1744</f>
        <v/>
      </c>
      <c r="H1727" s="17">
        <f>B1727/550000</f>
        <v/>
      </c>
    </row>
    <row r="1728">
      <c r="A1728" s="16" t="n">
        <v>19250000</v>
      </c>
      <c r="B1728" s="16">
        <f>計算!V1745-計算!AP1745</f>
        <v/>
      </c>
      <c r="C1728" s="16">
        <f>計算!AF1745-計算!AP1745</f>
        <v/>
      </c>
      <c r="D1728" s="16">
        <f>計算!V1745-計算!AF1745</f>
        <v/>
      </c>
      <c r="E1728" s="16">
        <f>計算!AP1745-計算!AZ1745</f>
        <v/>
      </c>
      <c r="F1728" s="16">
        <f>計算!AK1745</f>
        <v/>
      </c>
      <c r="G1728" s="16">
        <f>計算!Q1745</f>
        <v/>
      </c>
      <c r="H1728" s="17">
        <f>B1728/550000</f>
        <v/>
      </c>
    </row>
    <row r="1729">
      <c r="A1729" s="16" t="n">
        <v>19260000</v>
      </c>
      <c r="B1729" s="16">
        <f>計算!V1746-計算!AP1746</f>
        <v/>
      </c>
      <c r="C1729" s="16">
        <f>計算!AF1746-計算!AP1746</f>
        <v/>
      </c>
      <c r="D1729" s="16">
        <f>計算!V1746-計算!AF1746</f>
        <v/>
      </c>
      <c r="E1729" s="16">
        <f>計算!AP1746-計算!AZ1746</f>
        <v/>
      </c>
      <c r="F1729" s="16">
        <f>計算!AK1746</f>
        <v/>
      </c>
      <c r="G1729" s="16">
        <f>計算!Q1746</f>
        <v/>
      </c>
      <c r="H1729" s="17">
        <f>B1729/550000</f>
        <v/>
      </c>
    </row>
    <row r="1730">
      <c r="A1730" s="16" t="n">
        <v>19270000</v>
      </c>
      <c r="B1730" s="16">
        <f>計算!V1747-計算!AP1747</f>
        <v/>
      </c>
      <c r="C1730" s="16">
        <f>計算!AF1747-計算!AP1747</f>
        <v/>
      </c>
      <c r="D1730" s="16">
        <f>計算!V1747-計算!AF1747</f>
        <v/>
      </c>
      <c r="E1730" s="16">
        <f>計算!AP1747-計算!AZ1747</f>
        <v/>
      </c>
      <c r="F1730" s="16">
        <f>計算!AK1747</f>
        <v/>
      </c>
      <c r="G1730" s="16">
        <f>計算!Q1747</f>
        <v/>
      </c>
      <c r="H1730" s="17">
        <f>B1730/550000</f>
        <v/>
      </c>
    </row>
    <row r="1731">
      <c r="A1731" s="16" t="n">
        <v>19280000</v>
      </c>
      <c r="B1731" s="16">
        <f>計算!V1748-計算!AP1748</f>
        <v/>
      </c>
      <c r="C1731" s="16">
        <f>計算!AF1748-計算!AP1748</f>
        <v/>
      </c>
      <c r="D1731" s="16">
        <f>計算!V1748-計算!AF1748</f>
        <v/>
      </c>
      <c r="E1731" s="16">
        <f>計算!AP1748-計算!AZ1748</f>
        <v/>
      </c>
      <c r="F1731" s="16">
        <f>計算!AK1748</f>
        <v/>
      </c>
      <c r="G1731" s="16">
        <f>計算!Q1748</f>
        <v/>
      </c>
      <c r="H1731" s="17">
        <f>B1731/550000</f>
        <v/>
      </c>
    </row>
    <row r="1732">
      <c r="A1732" s="16" t="n">
        <v>19290000</v>
      </c>
      <c r="B1732" s="16">
        <f>計算!V1749-計算!AP1749</f>
        <v/>
      </c>
      <c r="C1732" s="16">
        <f>計算!AF1749-計算!AP1749</f>
        <v/>
      </c>
      <c r="D1732" s="16">
        <f>計算!V1749-計算!AF1749</f>
        <v/>
      </c>
      <c r="E1732" s="16">
        <f>計算!AP1749-計算!AZ1749</f>
        <v/>
      </c>
      <c r="F1732" s="16">
        <f>計算!AK1749</f>
        <v/>
      </c>
      <c r="G1732" s="16">
        <f>計算!Q1749</f>
        <v/>
      </c>
      <c r="H1732" s="17">
        <f>B1732/550000</f>
        <v/>
      </c>
    </row>
    <row r="1733">
      <c r="A1733" s="16" t="n">
        <v>19300000</v>
      </c>
      <c r="B1733" s="16">
        <f>計算!V1750-計算!AP1750</f>
        <v/>
      </c>
      <c r="C1733" s="16">
        <f>計算!AF1750-計算!AP1750</f>
        <v/>
      </c>
      <c r="D1733" s="16">
        <f>計算!V1750-計算!AF1750</f>
        <v/>
      </c>
      <c r="E1733" s="16">
        <f>計算!AP1750-計算!AZ1750</f>
        <v/>
      </c>
      <c r="F1733" s="16">
        <f>計算!AK1750</f>
        <v/>
      </c>
      <c r="G1733" s="16">
        <f>計算!Q1750</f>
        <v/>
      </c>
      <c r="H1733" s="17">
        <f>B1733/550000</f>
        <v/>
      </c>
    </row>
    <row r="1734">
      <c r="A1734" s="16" t="n">
        <v>19310000</v>
      </c>
      <c r="B1734" s="16">
        <f>計算!V1751-計算!AP1751</f>
        <v/>
      </c>
      <c r="C1734" s="16">
        <f>計算!AF1751-計算!AP1751</f>
        <v/>
      </c>
      <c r="D1734" s="16">
        <f>計算!V1751-計算!AF1751</f>
        <v/>
      </c>
      <c r="E1734" s="16">
        <f>計算!AP1751-計算!AZ1751</f>
        <v/>
      </c>
      <c r="F1734" s="16">
        <f>計算!AK1751</f>
        <v/>
      </c>
      <c r="G1734" s="16">
        <f>計算!Q1751</f>
        <v/>
      </c>
      <c r="H1734" s="17">
        <f>B1734/550000</f>
        <v/>
      </c>
    </row>
    <row r="1735">
      <c r="A1735" s="16" t="n">
        <v>19320000</v>
      </c>
      <c r="B1735" s="16">
        <f>計算!V1752-計算!AP1752</f>
        <v/>
      </c>
      <c r="C1735" s="16">
        <f>計算!AF1752-計算!AP1752</f>
        <v/>
      </c>
      <c r="D1735" s="16">
        <f>計算!V1752-計算!AF1752</f>
        <v/>
      </c>
      <c r="E1735" s="16">
        <f>計算!AP1752-計算!AZ1752</f>
        <v/>
      </c>
      <c r="F1735" s="16">
        <f>計算!AK1752</f>
        <v/>
      </c>
      <c r="G1735" s="16">
        <f>計算!Q1752</f>
        <v/>
      </c>
      <c r="H1735" s="17">
        <f>B1735/550000</f>
        <v/>
      </c>
    </row>
    <row r="1736">
      <c r="A1736" s="16" t="n">
        <v>19330000</v>
      </c>
      <c r="B1736" s="16">
        <f>計算!V1753-計算!AP1753</f>
        <v/>
      </c>
      <c r="C1736" s="16">
        <f>計算!AF1753-計算!AP1753</f>
        <v/>
      </c>
      <c r="D1736" s="16">
        <f>計算!V1753-計算!AF1753</f>
        <v/>
      </c>
      <c r="E1736" s="16">
        <f>計算!AP1753-計算!AZ1753</f>
        <v/>
      </c>
      <c r="F1736" s="16">
        <f>計算!AK1753</f>
        <v/>
      </c>
      <c r="G1736" s="16">
        <f>計算!Q1753</f>
        <v/>
      </c>
      <c r="H1736" s="17">
        <f>B1736/550000</f>
        <v/>
      </c>
    </row>
    <row r="1737">
      <c r="A1737" s="16" t="n">
        <v>19340000</v>
      </c>
      <c r="B1737" s="16">
        <f>計算!V1754-計算!AP1754</f>
        <v/>
      </c>
      <c r="C1737" s="16">
        <f>計算!AF1754-計算!AP1754</f>
        <v/>
      </c>
      <c r="D1737" s="16">
        <f>計算!V1754-計算!AF1754</f>
        <v/>
      </c>
      <c r="E1737" s="16">
        <f>計算!AP1754-計算!AZ1754</f>
        <v/>
      </c>
      <c r="F1737" s="16">
        <f>計算!AK1754</f>
        <v/>
      </c>
      <c r="G1737" s="16">
        <f>計算!Q1754</f>
        <v/>
      </c>
      <c r="H1737" s="17">
        <f>B1737/550000</f>
        <v/>
      </c>
    </row>
    <row r="1738">
      <c r="A1738" s="16" t="n">
        <v>19350000</v>
      </c>
      <c r="B1738" s="16">
        <f>計算!V1755-計算!AP1755</f>
        <v/>
      </c>
      <c r="C1738" s="16">
        <f>計算!AF1755-計算!AP1755</f>
        <v/>
      </c>
      <c r="D1738" s="16">
        <f>計算!V1755-計算!AF1755</f>
        <v/>
      </c>
      <c r="E1738" s="16">
        <f>計算!AP1755-計算!AZ1755</f>
        <v/>
      </c>
      <c r="F1738" s="16">
        <f>計算!AK1755</f>
        <v/>
      </c>
      <c r="G1738" s="16">
        <f>計算!Q1755</f>
        <v/>
      </c>
      <c r="H1738" s="17">
        <f>B1738/550000</f>
        <v/>
      </c>
    </row>
    <row r="1739">
      <c r="A1739" s="16" t="n">
        <v>19360000</v>
      </c>
      <c r="B1739" s="16">
        <f>計算!V1756-計算!AP1756</f>
        <v/>
      </c>
      <c r="C1739" s="16">
        <f>計算!AF1756-計算!AP1756</f>
        <v/>
      </c>
      <c r="D1739" s="16">
        <f>計算!V1756-計算!AF1756</f>
        <v/>
      </c>
      <c r="E1739" s="16">
        <f>計算!AP1756-計算!AZ1756</f>
        <v/>
      </c>
      <c r="F1739" s="16">
        <f>計算!AK1756</f>
        <v/>
      </c>
      <c r="G1739" s="16">
        <f>計算!Q1756</f>
        <v/>
      </c>
      <c r="H1739" s="17">
        <f>B1739/550000</f>
        <v/>
      </c>
    </row>
    <row r="1740">
      <c r="A1740" s="16" t="n">
        <v>19370000</v>
      </c>
      <c r="B1740" s="16">
        <f>計算!V1757-計算!AP1757</f>
        <v/>
      </c>
      <c r="C1740" s="16">
        <f>計算!AF1757-計算!AP1757</f>
        <v/>
      </c>
      <c r="D1740" s="16">
        <f>計算!V1757-計算!AF1757</f>
        <v/>
      </c>
      <c r="E1740" s="16">
        <f>計算!AP1757-計算!AZ1757</f>
        <v/>
      </c>
      <c r="F1740" s="16">
        <f>計算!AK1757</f>
        <v/>
      </c>
      <c r="G1740" s="16">
        <f>計算!Q1757</f>
        <v/>
      </c>
      <c r="H1740" s="17">
        <f>B1740/550000</f>
        <v/>
      </c>
    </row>
    <row r="1741">
      <c r="A1741" s="16" t="n">
        <v>19380000</v>
      </c>
      <c r="B1741" s="16">
        <f>計算!V1758-計算!AP1758</f>
        <v/>
      </c>
      <c r="C1741" s="16">
        <f>計算!AF1758-計算!AP1758</f>
        <v/>
      </c>
      <c r="D1741" s="16">
        <f>計算!V1758-計算!AF1758</f>
        <v/>
      </c>
      <c r="E1741" s="16">
        <f>計算!AP1758-計算!AZ1758</f>
        <v/>
      </c>
      <c r="F1741" s="16">
        <f>計算!AK1758</f>
        <v/>
      </c>
      <c r="G1741" s="16">
        <f>計算!Q1758</f>
        <v/>
      </c>
      <c r="H1741" s="17">
        <f>B1741/550000</f>
        <v/>
      </c>
    </row>
    <row r="1742">
      <c r="A1742" s="16" t="n">
        <v>19390000</v>
      </c>
      <c r="B1742" s="16">
        <f>計算!V1759-計算!AP1759</f>
        <v/>
      </c>
      <c r="C1742" s="16">
        <f>計算!AF1759-計算!AP1759</f>
        <v/>
      </c>
      <c r="D1742" s="16">
        <f>計算!V1759-計算!AF1759</f>
        <v/>
      </c>
      <c r="E1742" s="16">
        <f>計算!AP1759-計算!AZ1759</f>
        <v/>
      </c>
      <c r="F1742" s="16">
        <f>計算!AK1759</f>
        <v/>
      </c>
      <c r="G1742" s="16">
        <f>計算!Q1759</f>
        <v/>
      </c>
      <c r="H1742" s="17">
        <f>B1742/550000</f>
        <v/>
      </c>
    </row>
    <row r="1743">
      <c r="A1743" s="16" t="n">
        <v>19400000</v>
      </c>
      <c r="B1743" s="16">
        <f>計算!V1760-計算!AP1760</f>
        <v/>
      </c>
      <c r="C1743" s="16">
        <f>計算!AF1760-計算!AP1760</f>
        <v/>
      </c>
      <c r="D1743" s="16">
        <f>計算!V1760-計算!AF1760</f>
        <v/>
      </c>
      <c r="E1743" s="16">
        <f>計算!AP1760-計算!AZ1760</f>
        <v/>
      </c>
      <c r="F1743" s="16">
        <f>計算!AK1760</f>
        <v/>
      </c>
      <c r="G1743" s="16">
        <f>計算!Q1760</f>
        <v/>
      </c>
      <c r="H1743" s="17">
        <f>B1743/550000</f>
        <v/>
      </c>
    </row>
    <row r="1744">
      <c r="A1744" s="16" t="n">
        <v>19410000</v>
      </c>
      <c r="B1744" s="16">
        <f>計算!V1761-計算!AP1761</f>
        <v/>
      </c>
      <c r="C1744" s="16">
        <f>計算!AF1761-計算!AP1761</f>
        <v/>
      </c>
      <c r="D1744" s="16">
        <f>計算!V1761-計算!AF1761</f>
        <v/>
      </c>
      <c r="E1744" s="16">
        <f>計算!AP1761-計算!AZ1761</f>
        <v/>
      </c>
      <c r="F1744" s="16">
        <f>計算!AK1761</f>
        <v/>
      </c>
      <c r="G1744" s="16">
        <f>計算!Q1761</f>
        <v/>
      </c>
      <c r="H1744" s="17">
        <f>B1744/550000</f>
        <v/>
      </c>
    </row>
    <row r="1745">
      <c r="A1745" s="16" t="n">
        <v>19420000</v>
      </c>
      <c r="B1745" s="16">
        <f>計算!V1762-計算!AP1762</f>
        <v/>
      </c>
      <c r="C1745" s="16">
        <f>計算!AF1762-計算!AP1762</f>
        <v/>
      </c>
      <c r="D1745" s="16">
        <f>計算!V1762-計算!AF1762</f>
        <v/>
      </c>
      <c r="E1745" s="16">
        <f>計算!AP1762-計算!AZ1762</f>
        <v/>
      </c>
      <c r="F1745" s="16">
        <f>計算!AK1762</f>
        <v/>
      </c>
      <c r="G1745" s="16">
        <f>計算!Q1762</f>
        <v/>
      </c>
      <c r="H1745" s="17">
        <f>B1745/550000</f>
        <v/>
      </c>
    </row>
    <row r="1746">
      <c r="A1746" s="16" t="n">
        <v>19430000</v>
      </c>
      <c r="B1746" s="16">
        <f>計算!V1763-計算!AP1763</f>
        <v/>
      </c>
      <c r="C1746" s="16">
        <f>計算!AF1763-計算!AP1763</f>
        <v/>
      </c>
      <c r="D1746" s="16">
        <f>計算!V1763-計算!AF1763</f>
        <v/>
      </c>
      <c r="E1746" s="16">
        <f>計算!AP1763-計算!AZ1763</f>
        <v/>
      </c>
      <c r="F1746" s="16">
        <f>計算!AK1763</f>
        <v/>
      </c>
      <c r="G1746" s="16">
        <f>計算!Q1763</f>
        <v/>
      </c>
      <c r="H1746" s="17">
        <f>B1746/550000</f>
        <v/>
      </c>
    </row>
    <row r="1747">
      <c r="A1747" s="16" t="n">
        <v>19440000</v>
      </c>
      <c r="B1747" s="16">
        <f>計算!V1764-計算!AP1764</f>
        <v/>
      </c>
      <c r="C1747" s="16">
        <f>計算!AF1764-計算!AP1764</f>
        <v/>
      </c>
      <c r="D1747" s="16">
        <f>計算!V1764-計算!AF1764</f>
        <v/>
      </c>
      <c r="E1747" s="16">
        <f>計算!AP1764-計算!AZ1764</f>
        <v/>
      </c>
      <c r="F1747" s="16">
        <f>計算!AK1764</f>
        <v/>
      </c>
      <c r="G1747" s="16">
        <f>計算!Q1764</f>
        <v/>
      </c>
      <c r="H1747" s="17">
        <f>B1747/550000</f>
        <v/>
      </c>
    </row>
    <row r="1748">
      <c r="A1748" s="16" t="n">
        <v>19450000</v>
      </c>
      <c r="B1748" s="16">
        <f>計算!V1765-計算!AP1765</f>
        <v/>
      </c>
      <c r="C1748" s="16">
        <f>計算!AF1765-計算!AP1765</f>
        <v/>
      </c>
      <c r="D1748" s="16">
        <f>計算!V1765-計算!AF1765</f>
        <v/>
      </c>
      <c r="E1748" s="16">
        <f>計算!AP1765-計算!AZ1765</f>
        <v/>
      </c>
      <c r="F1748" s="16">
        <f>計算!AK1765</f>
        <v/>
      </c>
      <c r="G1748" s="16">
        <f>計算!Q1765</f>
        <v/>
      </c>
      <c r="H1748" s="17">
        <f>B1748/550000</f>
        <v/>
      </c>
    </row>
    <row r="1749">
      <c r="A1749" s="16" t="n">
        <v>19460000</v>
      </c>
      <c r="B1749" s="16">
        <f>計算!V1766-計算!AP1766</f>
        <v/>
      </c>
      <c r="C1749" s="16">
        <f>計算!AF1766-計算!AP1766</f>
        <v/>
      </c>
      <c r="D1749" s="16">
        <f>計算!V1766-計算!AF1766</f>
        <v/>
      </c>
      <c r="E1749" s="16">
        <f>計算!AP1766-計算!AZ1766</f>
        <v/>
      </c>
      <c r="F1749" s="16">
        <f>計算!AK1766</f>
        <v/>
      </c>
      <c r="G1749" s="16">
        <f>計算!Q1766</f>
        <v/>
      </c>
      <c r="H1749" s="17">
        <f>B1749/550000</f>
        <v/>
      </c>
    </row>
    <row r="1750">
      <c r="A1750" s="16" t="n">
        <v>19470000</v>
      </c>
      <c r="B1750" s="16">
        <f>計算!V1767-計算!AP1767</f>
        <v/>
      </c>
      <c r="C1750" s="16">
        <f>計算!AF1767-計算!AP1767</f>
        <v/>
      </c>
      <c r="D1750" s="16">
        <f>計算!V1767-計算!AF1767</f>
        <v/>
      </c>
      <c r="E1750" s="16">
        <f>計算!AP1767-計算!AZ1767</f>
        <v/>
      </c>
      <c r="F1750" s="16">
        <f>計算!AK1767</f>
        <v/>
      </c>
      <c r="G1750" s="16">
        <f>計算!Q1767</f>
        <v/>
      </c>
      <c r="H1750" s="17">
        <f>B1750/550000</f>
        <v/>
      </c>
    </row>
    <row r="1751">
      <c r="A1751" s="16" t="n">
        <v>19480000</v>
      </c>
      <c r="B1751" s="16">
        <f>計算!V1768-計算!AP1768</f>
        <v/>
      </c>
      <c r="C1751" s="16">
        <f>計算!AF1768-計算!AP1768</f>
        <v/>
      </c>
      <c r="D1751" s="16">
        <f>計算!V1768-計算!AF1768</f>
        <v/>
      </c>
      <c r="E1751" s="16">
        <f>計算!AP1768-計算!AZ1768</f>
        <v/>
      </c>
      <c r="F1751" s="16">
        <f>計算!AK1768</f>
        <v/>
      </c>
      <c r="G1751" s="16">
        <f>計算!Q1768</f>
        <v/>
      </c>
      <c r="H1751" s="17">
        <f>B1751/550000</f>
        <v/>
      </c>
    </row>
    <row r="1752">
      <c r="A1752" s="16" t="n">
        <v>19490000</v>
      </c>
      <c r="B1752" s="16">
        <f>計算!V1769-計算!AP1769</f>
        <v/>
      </c>
      <c r="C1752" s="16">
        <f>計算!AF1769-計算!AP1769</f>
        <v/>
      </c>
      <c r="D1752" s="16">
        <f>計算!V1769-計算!AF1769</f>
        <v/>
      </c>
      <c r="E1752" s="16">
        <f>計算!AP1769-計算!AZ1769</f>
        <v/>
      </c>
      <c r="F1752" s="16">
        <f>計算!AK1769</f>
        <v/>
      </c>
      <c r="G1752" s="16">
        <f>計算!Q1769</f>
        <v/>
      </c>
      <c r="H1752" s="17">
        <f>B1752/550000</f>
        <v/>
      </c>
    </row>
    <row r="1753">
      <c r="A1753" s="16" t="n">
        <v>19500000</v>
      </c>
      <c r="B1753" s="16">
        <f>計算!V1770-計算!AP1770</f>
        <v/>
      </c>
      <c r="C1753" s="16">
        <f>計算!AF1770-計算!AP1770</f>
        <v/>
      </c>
      <c r="D1753" s="16">
        <f>計算!V1770-計算!AF1770</f>
        <v/>
      </c>
      <c r="E1753" s="16">
        <f>計算!AP1770-計算!AZ1770</f>
        <v/>
      </c>
      <c r="F1753" s="16">
        <f>計算!AK1770</f>
        <v/>
      </c>
      <c r="G1753" s="16">
        <f>計算!Q1770</f>
        <v/>
      </c>
      <c r="H1753" s="17">
        <f>B1753/550000</f>
        <v/>
      </c>
    </row>
    <row r="1754">
      <c r="A1754" s="16" t="n">
        <v>19510000</v>
      </c>
      <c r="B1754" s="16">
        <f>計算!V1771-計算!AP1771</f>
        <v/>
      </c>
      <c r="C1754" s="16">
        <f>計算!AF1771-計算!AP1771</f>
        <v/>
      </c>
      <c r="D1754" s="16">
        <f>計算!V1771-計算!AF1771</f>
        <v/>
      </c>
      <c r="E1754" s="16">
        <f>計算!AP1771-計算!AZ1771</f>
        <v/>
      </c>
      <c r="F1754" s="16">
        <f>計算!AK1771</f>
        <v/>
      </c>
      <c r="G1754" s="16">
        <f>計算!Q1771</f>
        <v/>
      </c>
      <c r="H1754" s="17">
        <f>B1754/550000</f>
        <v/>
      </c>
    </row>
    <row r="1755">
      <c r="A1755" s="16" t="n">
        <v>19520000</v>
      </c>
      <c r="B1755" s="16">
        <f>計算!V1772-計算!AP1772</f>
        <v/>
      </c>
      <c r="C1755" s="16">
        <f>計算!AF1772-計算!AP1772</f>
        <v/>
      </c>
      <c r="D1755" s="16">
        <f>計算!V1772-計算!AF1772</f>
        <v/>
      </c>
      <c r="E1755" s="16">
        <f>計算!AP1772-計算!AZ1772</f>
        <v/>
      </c>
      <c r="F1755" s="16">
        <f>計算!AK1772</f>
        <v/>
      </c>
      <c r="G1755" s="16">
        <f>計算!Q1772</f>
        <v/>
      </c>
      <c r="H1755" s="17">
        <f>B1755/550000</f>
        <v/>
      </c>
    </row>
    <row r="1756">
      <c r="A1756" s="16" t="n">
        <v>19530000</v>
      </c>
      <c r="B1756" s="16">
        <f>計算!V1773-計算!AP1773</f>
        <v/>
      </c>
      <c r="C1756" s="16">
        <f>計算!AF1773-計算!AP1773</f>
        <v/>
      </c>
      <c r="D1756" s="16">
        <f>計算!V1773-計算!AF1773</f>
        <v/>
      </c>
      <c r="E1756" s="16">
        <f>計算!AP1773-計算!AZ1773</f>
        <v/>
      </c>
      <c r="F1756" s="16">
        <f>計算!AK1773</f>
        <v/>
      </c>
      <c r="G1756" s="16">
        <f>計算!Q1773</f>
        <v/>
      </c>
      <c r="H1756" s="17">
        <f>B1756/550000</f>
        <v/>
      </c>
    </row>
    <row r="1757">
      <c r="A1757" s="16" t="n">
        <v>19540000</v>
      </c>
      <c r="B1757" s="16">
        <f>計算!V1774-計算!AP1774</f>
        <v/>
      </c>
      <c r="C1757" s="16">
        <f>計算!AF1774-計算!AP1774</f>
        <v/>
      </c>
      <c r="D1757" s="16">
        <f>計算!V1774-計算!AF1774</f>
        <v/>
      </c>
      <c r="E1757" s="16">
        <f>計算!AP1774-計算!AZ1774</f>
        <v/>
      </c>
      <c r="F1757" s="16">
        <f>計算!AK1774</f>
        <v/>
      </c>
      <c r="G1757" s="16">
        <f>計算!Q1774</f>
        <v/>
      </c>
      <c r="H1757" s="17">
        <f>B1757/550000</f>
        <v/>
      </c>
    </row>
    <row r="1758">
      <c r="A1758" s="16" t="n">
        <v>19550000</v>
      </c>
      <c r="B1758" s="16">
        <f>計算!V1775-計算!AP1775</f>
        <v/>
      </c>
      <c r="C1758" s="16">
        <f>計算!AF1775-計算!AP1775</f>
        <v/>
      </c>
      <c r="D1758" s="16">
        <f>計算!V1775-計算!AF1775</f>
        <v/>
      </c>
      <c r="E1758" s="16">
        <f>計算!AP1775-計算!AZ1775</f>
        <v/>
      </c>
      <c r="F1758" s="16">
        <f>計算!AK1775</f>
        <v/>
      </c>
      <c r="G1758" s="16">
        <f>計算!Q1775</f>
        <v/>
      </c>
      <c r="H1758" s="17">
        <f>B1758/550000</f>
        <v/>
      </c>
    </row>
    <row r="1759">
      <c r="A1759" s="16" t="n">
        <v>19560000</v>
      </c>
      <c r="B1759" s="16">
        <f>計算!V1776-計算!AP1776</f>
        <v/>
      </c>
      <c r="C1759" s="16">
        <f>計算!AF1776-計算!AP1776</f>
        <v/>
      </c>
      <c r="D1759" s="16">
        <f>計算!V1776-計算!AF1776</f>
        <v/>
      </c>
      <c r="E1759" s="16">
        <f>計算!AP1776-計算!AZ1776</f>
        <v/>
      </c>
      <c r="F1759" s="16">
        <f>計算!AK1776</f>
        <v/>
      </c>
      <c r="G1759" s="16">
        <f>計算!Q1776</f>
        <v/>
      </c>
      <c r="H1759" s="17">
        <f>B1759/550000</f>
        <v/>
      </c>
    </row>
    <row r="1760">
      <c r="A1760" s="16" t="n">
        <v>19570000</v>
      </c>
      <c r="B1760" s="16">
        <f>計算!V1777-計算!AP1777</f>
        <v/>
      </c>
      <c r="C1760" s="16">
        <f>計算!AF1777-計算!AP1777</f>
        <v/>
      </c>
      <c r="D1760" s="16">
        <f>計算!V1777-計算!AF1777</f>
        <v/>
      </c>
      <c r="E1760" s="16">
        <f>計算!AP1777-計算!AZ1777</f>
        <v/>
      </c>
      <c r="F1760" s="16">
        <f>計算!AK1777</f>
        <v/>
      </c>
      <c r="G1760" s="16">
        <f>計算!Q1777</f>
        <v/>
      </c>
      <c r="H1760" s="17">
        <f>B1760/550000</f>
        <v/>
      </c>
    </row>
    <row r="1761">
      <c r="A1761" s="16" t="n">
        <v>19580000</v>
      </c>
      <c r="B1761" s="16">
        <f>計算!V1778-計算!AP1778</f>
        <v/>
      </c>
      <c r="C1761" s="16">
        <f>計算!AF1778-計算!AP1778</f>
        <v/>
      </c>
      <c r="D1761" s="16">
        <f>計算!V1778-計算!AF1778</f>
        <v/>
      </c>
      <c r="E1761" s="16">
        <f>計算!AP1778-計算!AZ1778</f>
        <v/>
      </c>
      <c r="F1761" s="16">
        <f>計算!AK1778</f>
        <v/>
      </c>
      <c r="G1761" s="16">
        <f>計算!Q1778</f>
        <v/>
      </c>
      <c r="H1761" s="17">
        <f>B1761/550000</f>
        <v/>
      </c>
    </row>
    <row r="1762">
      <c r="A1762" s="16" t="n">
        <v>19590000</v>
      </c>
      <c r="B1762" s="16">
        <f>計算!V1779-計算!AP1779</f>
        <v/>
      </c>
      <c r="C1762" s="16">
        <f>計算!AF1779-計算!AP1779</f>
        <v/>
      </c>
      <c r="D1762" s="16">
        <f>計算!V1779-計算!AF1779</f>
        <v/>
      </c>
      <c r="E1762" s="16">
        <f>計算!AP1779-計算!AZ1779</f>
        <v/>
      </c>
      <c r="F1762" s="16">
        <f>計算!AK1779</f>
        <v/>
      </c>
      <c r="G1762" s="16">
        <f>計算!Q1779</f>
        <v/>
      </c>
      <c r="H1762" s="17">
        <f>B1762/550000</f>
        <v/>
      </c>
    </row>
    <row r="1763">
      <c r="A1763" s="16" t="n">
        <v>19600000</v>
      </c>
      <c r="B1763" s="16">
        <f>計算!V1780-計算!AP1780</f>
        <v/>
      </c>
      <c r="C1763" s="16">
        <f>計算!AF1780-計算!AP1780</f>
        <v/>
      </c>
      <c r="D1763" s="16">
        <f>計算!V1780-計算!AF1780</f>
        <v/>
      </c>
      <c r="E1763" s="16">
        <f>計算!AP1780-計算!AZ1780</f>
        <v/>
      </c>
      <c r="F1763" s="16">
        <f>計算!AK1780</f>
        <v/>
      </c>
      <c r="G1763" s="16">
        <f>計算!Q1780</f>
        <v/>
      </c>
      <c r="H1763" s="17">
        <f>B1763/550000</f>
        <v/>
      </c>
    </row>
    <row r="1764">
      <c r="A1764" s="16" t="n">
        <v>19610000</v>
      </c>
      <c r="B1764" s="16">
        <f>計算!V1781-計算!AP1781</f>
        <v/>
      </c>
      <c r="C1764" s="16">
        <f>計算!AF1781-計算!AP1781</f>
        <v/>
      </c>
      <c r="D1764" s="16">
        <f>計算!V1781-計算!AF1781</f>
        <v/>
      </c>
      <c r="E1764" s="16">
        <f>計算!AP1781-計算!AZ1781</f>
        <v/>
      </c>
      <c r="F1764" s="16">
        <f>計算!AK1781</f>
        <v/>
      </c>
      <c r="G1764" s="16">
        <f>計算!Q1781</f>
        <v/>
      </c>
      <c r="H1764" s="17">
        <f>B1764/550000</f>
        <v/>
      </c>
    </row>
    <row r="1765">
      <c r="A1765" s="16" t="n">
        <v>19620000</v>
      </c>
      <c r="B1765" s="16">
        <f>計算!V1782-計算!AP1782</f>
        <v/>
      </c>
      <c r="C1765" s="16">
        <f>計算!AF1782-計算!AP1782</f>
        <v/>
      </c>
      <c r="D1765" s="16">
        <f>計算!V1782-計算!AF1782</f>
        <v/>
      </c>
      <c r="E1765" s="16">
        <f>計算!AP1782-計算!AZ1782</f>
        <v/>
      </c>
      <c r="F1765" s="16">
        <f>計算!AK1782</f>
        <v/>
      </c>
      <c r="G1765" s="16">
        <f>計算!Q1782</f>
        <v/>
      </c>
      <c r="H1765" s="17">
        <f>B1765/550000</f>
        <v/>
      </c>
    </row>
    <row r="1766">
      <c r="A1766" s="16" t="n">
        <v>19630000</v>
      </c>
      <c r="B1766" s="16">
        <f>計算!V1783-計算!AP1783</f>
        <v/>
      </c>
      <c r="C1766" s="16">
        <f>計算!AF1783-計算!AP1783</f>
        <v/>
      </c>
      <c r="D1766" s="16">
        <f>計算!V1783-計算!AF1783</f>
        <v/>
      </c>
      <c r="E1766" s="16">
        <f>計算!AP1783-計算!AZ1783</f>
        <v/>
      </c>
      <c r="F1766" s="16">
        <f>計算!AK1783</f>
        <v/>
      </c>
      <c r="G1766" s="16">
        <f>計算!Q1783</f>
        <v/>
      </c>
      <c r="H1766" s="17">
        <f>B1766/550000</f>
        <v/>
      </c>
    </row>
    <row r="1767">
      <c r="A1767" s="16" t="n">
        <v>19640000</v>
      </c>
      <c r="B1767" s="16">
        <f>計算!V1784-計算!AP1784</f>
        <v/>
      </c>
      <c r="C1767" s="16">
        <f>計算!AF1784-計算!AP1784</f>
        <v/>
      </c>
      <c r="D1767" s="16">
        <f>計算!V1784-計算!AF1784</f>
        <v/>
      </c>
      <c r="E1767" s="16">
        <f>計算!AP1784-計算!AZ1784</f>
        <v/>
      </c>
      <c r="F1767" s="16">
        <f>計算!AK1784</f>
        <v/>
      </c>
      <c r="G1767" s="16">
        <f>計算!Q1784</f>
        <v/>
      </c>
      <c r="H1767" s="17">
        <f>B1767/550000</f>
        <v/>
      </c>
    </row>
    <row r="1768">
      <c r="A1768" s="16" t="n">
        <v>19650000</v>
      </c>
      <c r="B1768" s="16">
        <f>計算!V1785-計算!AP1785</f>
        <v/>
      </c>
      <c r="C1768" s="16">
        <f>計算!AF1785-計算!AP1785</f>
        <v/>
      </c>
      <c r="D1768" s="16">
        <f>計算!V1785-計算!AF1785</f>
        <v/>
      </c>
      <c r="E1768" s="16">
        <f>計算!AP1785-計算!AZ1785</f>
        <v/>
      </c>
      <c r="F1768" s="16">
        <f>計算!AK1785</f>
        <v/>
      </c>
      <c r="G1768" s="16">
        <f>計算!Q1785</f>
        <v/>
      </c>
      <c r="H1768" s="17">
        <f>B1768/550000</f>
        <v/>
      </c>
    </row>
    <row r="1769">
      <c r="A1769" s="16" t="n">
        <v>19660000</v>
      </c>
      <c r="B1769" s="16">
        <f>計算!V1786-計算!AP1786</f>
        <v/>
      </c>
      <c r="C1769" s="16">
        <f>計算!AF1786-計算!AP1786</f>
        <v/>
      </c>
      <c r="D1769" s="16">
        <f>計算!V1786-計算!AF1786</f>
        <v/>
      </c>
      <c r="E1769" s="16">
        <f>計算!AP1786-計算!AZ1786</f>
        <v/>
      </c>
      <c r="F1769" s="16">
        <f>計算!AK1786</f>
        <v/>
      </c>
      <c r="G1769" s="16">
        <f>計算!Q1786</f>
        <v/>
      </c>
      <c r="H1769" s="17">
        <f>B1769/550000</f>
        <v/>
      </c>
    </row>
    <row r="1770">
      <c r="A1770" s="16" t="n">
        <v>19670000</v>
      </c>
      <c r="B1770" s="16">
        <f>計算!V1787-計算!AP1787</f>
        <v/>
      </c>
      <c r="C1770" s="16">
        <f>計算!AF1787-計算!AP1787</f>
        <v/>
      </c>
      <c r="D1770" s="16">
        <f>計算!V1787-計算!AF1787</f>
        <v/>
      </c>
      <c r="E1770" s="16">
        <f>計算!AP1787-計算!AZ1787</f>
        <v/>
      </c>
      <c r="F1770" s="16">
        <f>計算!AK1787</f>
        <v/>
      </c>
      <c r="G1770" s="16">
        <f>計算!Q1787</f>
        <v/>
      </c>
      <c r="H1770" s="17">
        <f>B1770/550000</f>
        <v/>
      </c>
    </row>
    <row r="1771">
      <c r="A1771" s="16" t="n">
        <v>19680000</v>
      </c>
      <c r="B1771" s="16">
        <f>計算!V1788-計算!AP1788</f>
        <v/>
      </c>
      <c r="C1771" s="16">
        <f>計算!AF1788-計算!AP1788</f>
        <v/>
      </c>
      <c r="D1771" s="16">
        <f>計算!V1788-計算!AF1788</f>
        <v/>
      </c>
      <c r="E1771" s="16">
        <f>計算!AP1788-計算!AZ1788</f>
        <v/>
      </c>
      <c r="F1771" s="16">
        <f>計算!AK1788</f>
        <v/>
      </c>
      <c r="G1771" s="16">
        <f>計算!Q1788</f>
        <v/>
      </c>
      <c r="H1771" s="17">
        <f>B1771/550000</f>
        <v/>
      </c>
    </row>
    <row r="1772">
      <c r="A1772" s="16" t="n">
        <v>19690000</v>
      </c>
      <c r="B1772" s="16">
        <f>計算!V1789-計算!AP1789</f>
        <v/>
      </c>
      <c r="C1772" s="16">
        <f>計算!AF1789-計算!AP1789</f>
        <v/>
      </c>
      <c r="D1772" s="16">
        <f>計算!V1789-計算!AF1789</f>
        <v/>
      </c>
      <c r="E1772" s="16">
        <f>計算!AP1789-計算!AZ1789</f>
        <v/>
      </c>
      <c r="F1772" s="16">
        <f>計算!AK1789</f>
        <v/>
      </c>
      <c r="G1772" s="16">
        <f>計算!Q1789</f>
        <v/>
      </c>
      <c r="H1772" s="17">
        <f>B1772/550000</f>
        <v/>
      </c>
    </row>
    <row r="1773">
      <c r="A1773" s="16" t="n">
        <v>19700000</v>
      </c>
      <c r="B1773" s="16">
        <f>計算!V1790-計算!AP1790</f>
        <v/>
      </c>
      <c r="C1773" s="16">
        <f>計算!AF1790-計算!AP1790</f>
        <v/>
      </c>
      <c r="D1773" s="16">
        <f>計算!V1790-計算!AF1790</f>
        <v/>
      </c>
      <c r="E1773" s="16">
        <f>計算!AP1790-計算!AZ1790</f>
        <v/>
      </c>
      <c r="F1773" s="16">
        <f>計算!AK1790</f>
        <v/>
      </c>
      <c r="G1773" s="16">
        <f>計算!Q1790</f>
        <v/>
      </c>
      <c r="H1773" s="17">
        <f>B1773/550000</f>
        <v/>
      </c>
    </row>
    <row r="1774">
      <c r="A1774" s="16" t="n">
        <v>19710000</v>
      </c>
      <c r="B1774" s="16">
        <f>計算!V1791-計算!AP1791</f>
        <v/>
      </c>
      <c r="C1774" s="16">
        <f>計算!AF1791-計算!AP1791</f>
        <v/>
      </c>
      <c r="D1774" s="16">
        <f>計算!V1791-計算!AF1791</f>
        <v/>
      </c>
      <c r="E1774" s="16">
        <f>計算!AP1791-計算!AZ1791</f>
        <v/>
      </c>
      <c r="F1774" s="16">
        <f>計算!AK1791</f>
        <v/>
      </c>
      <c r="G1774" s="16">
        <f>計算!Q1791</f>
        <v/>
      </c>
      <c r="H1774" s="17">
        <f>B1774/550000</f>
        <v/>
      </c>
    </row>
    <row r="1775">
      <c r="A1775" s="16" t="n">
        <v>19720000</v>
      </c>
      <c r="B1775" s="16">
        <f>計算!V1792-計算!AP1792</f>
        <v/>
      </c>
      <c r="C1775" s="16">
        <f>計算!AF1792-計算!AP1792</f>
        <v/>
      </c>
      <c r="D1775" s="16">
        <f>計算!V1792-計算!AF1792</f>
        <v/>
      </c>
      <c r="E1775" s="16">
        <f>計算!AP1792-計算!AZ1792</f>
        <v/>
      </c>
      <c r="F1775" s="16">
        <f>計算!AK1792</f>
        <v/>
      </c>
      <c r="G1775" s="16">
        <f>計算!Q1792</f>
        <v/>
      </c>
      <c r="H1775" s="17">
        <f>B1775/550000</f>
        <v/>
      </c>
    </row>
    <row r="1776">
      <c r="A1776" s="16" t="n">
        <v>19730000</v>
      </c>
      <c r="B1776" s="16">
        <f>計算!V1793-計算!AP1793</f>
        <v/>
      </c>
      <c r="C1776" s="16">
        <f>計算!AF1793-計算!AP1793</f>
        <v/>
      </c>
      <c r="D1776" s="16">
        <f>計算!V1793-計算!AF1793</f>
        <v/>
      </c>
      <c r="E1776" s="16">
        <f>計算!AP1793-計算!AZ1793</f>
        <v/>
      </c>
      <c r="F1776" s="16">
        <f>計算!AK1793</f>
        <v/>
      </c>
      <c r="G1776" s="16">
        <f>計算!Q1793</f>
        <v/>
      </c>
      <c r="H1776" s="17">
        <f>B1776/550000</f>
        <v/>
      </c>
    </row>
    <row r="1777">
      <c r="A1777" s="16" t="n">
        <v>19740000</v>
      </c>
      <c r="B1777" s="16">
        <f>計算!V1794-計算!AP1794</f>
        <v/>
      </c>
      <c r="C1777" s="16">
        <f>計算!AF1794-計算!AP1794</f>
        <v/>
      </c>
      <c r="D1777" s="16">
        <f>計算!V1794-計算!AF1794</f>
        <v/>
      </c>
      <c r="E1777" s="16">
        <f>計算!AP1794-計算!AZ1794</f>
        <v/>
      </c>
      <c r="F1777" s="16">
        <f>計算!AK1794</f>
        <v/>
      </c>
      <c r="G1777" s="16">
        <f>計算!Q1794</f>
        <v/>
      </c>
      <c r="H1777" s="17">
        <f>B1777/550000</f>
        <v/>
      </c>
    </row>
    <row r="1778">
      <c r="A1778" s="16" t="n">
        <v>19750000</v>
      </c>
      <c r="B1778" s="16">
        <f>計算!V1795-計算!AP1795</f>
        <v/>
      </c>
      <c r="C1778" s="16">
        <f>計算!AF1795-計算!AP1795</f>
        <v/>
      </c>
      <c r="D1778" s="16">
        <f>計算!V1795-計算!AF1795</f>
        <v/>
      </c>
      <c r="E1778" s="16">
        <f>計算!AP1795-計算!AZ1795</f>
        <v/>
      </c>
      <c r="F1778" s="16">
        <f>計算!AK1795</f>
        <v/>
      </c>
      <c r="G1778" s="16">
        <f>計算!Q1795</f>
        <v/>
      </c>
      <c r="H1778" s="17">
        <f>B1778/550000</f>
        <v/>
      </c>
    </row>
    <row r="1779">
      <c r="A1779" s="16" t="n">
        <v>19760000</v>
      </c>
      <c r="B1779" s="16">
        <f>計算!V1796-計算!AP1796</f>
        <v/>
      </c>
      <c r="C1779" s="16">
        <f>計算!AF1796-計算!AP1796</f>
        <v/>
      </c>
      <c r="D1779" s="16">
        <f>計算!V1796-計算!AF1796</f>
        <v/>
      </c>
      <c r="E1779" s="16">
        <f>計算!AP1796-計算!AZ1796</f>
        <v/>
      </c>
      <c r="F1779" s="16">
        <f>計算!AK1796</f>
        <v/>
      </c>
      <c r="G1779" s="16">
        <f>計算!Q1796</f>
        <v/>
      </c>
      <c r="H1779" s="17">
        <f>B1779/550000</f>
        <v/>
      </c>
    </row>
    <row r="1780">
      <c r="A1780" s="16" t="n">
        <v>19770000</v>
      </c>
      <c r="B1780" s="16">
        <f>計算!V1797-計算!AP1797</f>
        <v/>
      </c>
      <c r="C1780" s="16">
        <f>計算!AF1797-計算!AP1797</f>
        <v/>
      </c>
      <c r="D1780" s="16">
        <f>計算!V1797-計算!AF1797</f>
        <v/>
      </c>
      <c r="E1780" s="16">
        <f>計算!AP1797-計算!AZ1797</f>
        <v/>
      </c>
      <c r="F1780" s="16">
        <f>計算!AK1797</f>
        <v/>
      </c>
      <c r="G1780" s="16">
        <f>計算!Q1797</f>
        <v/>
      </c>
      <c r="H1780" s="17">
        <f>B1780/550000</f>
        <v/>
      </c>
    </row>
    <row r="1781">
      <c r="A1781" s="16" t="n">
        <v>19780000</v>
      </c>
      <c r="B1781" s="16">
        <f>計算!V1798-計算!AP1798</f>
        <v/>
      </c>
      <c r="C1781" s="16">
        <f>計算!AF1798-計算!AP1798</f>
        <v/>
      </c>
      <c r="D1781" s="16">
        <f>計算!V1798-計算!AF1798</f>
        <v/>
      </c>
      <c r="E1781" s="16">
        <f>計算!AP1798-計算!AZ1798</f>
        <v/>
      </c>
      <c r="F1781" s="16">
        <f>計算!AK1798</f>
        <v/>
      </c>
      <c r="G1781" s="16">
        <f>計算!Q1798</f>
        <v/>
      </c>
      <c r="H1781" s="17">
        <f>B1781/550000</f>
        <v/>
      </c>
    </row>
    <row r="1782">
      <c r="A1782" s="16" t="n">
        <v>19790000</v>
      </c>
      <c r="B1782" s="16">
        <f>計算!V1799-計算!AP1799</f>
        <v/>
      </c>
      <c r="C1782" s="16">
        <f>計算!AF1799-計算!AP1799</f>
        <v/>
      </c>
      <c r="D1782" s="16">
        <f>計算!V1799-計算!AF1799</f>
        <v/>
      </c>
      <c r="E1782" s="16">
        <f>計算!AP1799-計算!AZ1799</f>
        <v/>
      </c>
      <c r="F1782" s="16">
        <f>計算!AK1799</f>
        <v/>
      </c>
      <c r="G1782" s="16">
        <f>計算!Q1799</f>
        <v/>
      </c>
      <c r="H1782" s="17">
        <f>B1782/550000</f>
        <v/>
      </c>
    </row>
    <row r="1783">
      <c r="A1783" s="16" t="n">
        <v>19800000</v>
      </c>
      <c r="B1783" s="16">
        <f>計算!V1800-計算!AP1800</f>
        <v/>
      </c>
      <c r="C1783" s="16">
        <f>計算!AF1800-計算!AP1800</f>
        <v/>
      </c>
      <c r="D1783" s="16">
        <f>計算!V1800-計算!AF1800</f>
        <v/>
      </c>
      <c r="E1783" s="16">
        <f>計算!AP1800-計算!AZ1800</f>
        <v/>
      </c>
      <c r="F1783" s="16">
        <f>計算!AK1800</f>
        <v/>
      </c>
      <c r="G1783" s="16">
        <f>計算!Q1800</f>
        <v/>
      </c>
      <c r="H1783" s="17">
        <f>B1783/550000</f>
        <v/>
      </c>
    </row>
    <row r="1784">
      <c r="A1784" s="16" t="n">
        <v>19810000</v>
      </c>
      <c r="B1784" s="16">
        <f>計算!V1801-計算!AP1801</f>
        <v/>
      </c>
      <c r="C1784" s="16">
        <f>計算!AF1801-計算!AP1801</f>
        <v/>
      </c>
      <c r="D1784" s="16">
        <f>計算!V1801-計算!AF1801</f>
        <v/>
      </c>
      <c r="E1784" s="16">
        <f>計算!AP1801-計算!AZ1801</f>
        <v/>
      </c>
      <c r="F1784" s="16">
        <f>計算!AK1801</f>
        <v/>
      </c>
      <c r="G1784" s="16">
        <f>計算!Q1801</f>
        <v/>
      </c>
      <c r="H1784" s="17">
        <f>B1784/550000</f>
        <v/>
      </c>
    </row>
    <row r="1785">
      <c r="A1785" s="16" t="n">
        <v>19820000</v>
      </c>
      <c r="B1785" s="16">
        <f>計算!V1802-計算!AP1802</f>
        <v/>
      </c>
      <c r="C1785" s="16">
        <f>計算!AF1802-計算!AP1802</f>
        <v/>
      </c>
      <c r="D1785" s="16">
        <f>計算!V1802-計算!AF1802</f>
        <v/>
      </c>
      <c r="E1785" s="16">
        <f>計算!AP1802-計算!AZ1802</f>
        <v/>
      </c>
      <c r="F1785" s="16">
        <f>計算!AK1802</f>
        <v/>
      </c>
      <c r="G1785" s="16">
        <f>計算!Q1802</f>
        <v/>
      </c>
      <c r="H1785" s="17">
        <f>B1785/550000</f>
        <v/>
      </c>
    </row>
    <row r="1786">
      <c r="A1786" s="16" t="n">
        <v>19830000</v>
      </c>
      <c r="B1786" s="16">
        <f>計算!V1803-計算!AP1803</f>
        <v/>
      </c>
      <c r="C1786" s="16">
        <f>計算!AF1803-計算!AP1803</f>
        <v/>
      </c>
      <c r="D1786" s="16">
        <f>計算!V1803-計算!AF1803</f>
        <v/>
      </c>
      <c r="E1786" s="16">
        <f>計算!AP1803-計算!AZ1803</f>
        <v/>
      </c>
      <c r="F1786" s="16">
        <f>計算!AK1803</f>
        <v/>
      </c>
      <c r="G1786" s="16">
        <f>計算!Q1803</f>
        <v/>
      </c>
      <c r="H1786" s="17">
        <f>B1786/550000</f>
        <v/>
      </c>
    </row>
    <row r="1787">
      <c r="A1787" s="16" t="n">
        <v>19840000</v>
      </c>
      <c r="B1787" s="16">
        <f>計算!V1804-計算!AP1804</f>
        <v/>
      </c>
      <c r="C1787" s="16">
        <f>計算!AF1804-計算!AP1804</f>
        <v/>
      </c>
      <c r="D1787" s="16">
        <f>計算!V1804-計算!AF1804</f>
        <v/>
      </c>
      <c r="E1787" s="16">
        <f>計算!AP1804-計算!AZ1804</f>
        <v/>
      </c>
      <c r="F1787" s="16">
        <f>計算!AK1804</f>
        <v/>
      </c>
      <c r="G1787" s="16">
        <f>計算!Q1804</f>
        <v/>
      </c>
      <c r="H1787" s="17">
        <f>B1787/550000</f>
        <v/>
      </c>
    </row>
    <row r="1788">
      <c r="A1788" s="16" t="n">
        <v>19850000</v>
      </c>
      <c r="B1788" s="16">
        <f>計算!V1805-計算!AP1805</f>
        <v/>
      </c>
      <c r="C1788" s="16">
        <f>計算!AF1805-計算!AP1805</f>
        <v/>
      </c>
      <c r="D1788" s="16">
        <f>計算!V1805-計算!AF1805</f>
        <v/>
      </c>
      <c r="E1788" s="16">
        <f>計算!AP1805-計算!AZ1805</f>
        <v/>
      </c>
      <c r="F1788" s="16">
        <f>計算!AK1805</f>
        <v/>
      </c>
      <c r="G1788" s="16">
        <f>計算!Q1805</f>
        <v/>
      </c>
      <c r="H1788" s="17">
        <f>B1788/550000</f>
        <v/>
      </c>
    </row>
    <row r="1789">
      <c r="A1789" s="16" t="n">
        <v>19860000</v>
      </c>
      <c r="B1789" s="16">
        <f>計算!V1806-計算!AP1806</f>
        <v/>
      </c>
      <c r="C1789" s="16">
        <f>計算!AF1806-計算!AP1806</f>
        <v/>
      </c>
      <c r="D1789" s="16">
        <f>計算!V1806-計算!AF1806</f>
        <v/>
      </c>
      <c r="E1789" s="16">
        <f>計算!AP1806-計算!AZ1806</f>
        <v/>
      </c>
      <c r="F1789" s="16">
        <f>計算!AK1806</f>
        <v/>
      </c>
      <c r="G1789" s="16">
        <f>計算!Q1806</f>
        <v/>
      </c>
      <c r="H1789" s="17">
        <f>B1789/550000</f>
        <v/>
      </c>
    </row>
    <row r="1790">
      <c r="A1790" s="16" t="n">
        <v>19870000</v>
      </c>
      <c r="B1790" s="16">
        <f>計算!V1807-計算!AP1807</f>
        <v/>
      </c>
      <c r="C1790" s="16">
        <f>計算!AF1807-計算!AP1807</f>
        <v/>
      </c>
      <c r="D1790" s="16">
        <f>計算!V1807-計算!AF1807</f>
        <v/>
      </c>
      <c r="E1790" s="16">
        <f>計算!AP1807-計算!AZ1807</f>
        <v/>
      </c>
      <c r="F1790" s="16">
        <f>計算!AK1807</f>
        <v/>
      </c>
      <c r="G1790" s="16">
        <f>計算!Q1807</f>
        <v/>
      </c>
      <c r="H1790" s="17">
        <f>B1790/550000</f>
        <v/>
      </c>
    </row>
    <row r="1791">
      <c r="A1791" s="16" t="n">
        <v>19880000</v>
      </c>
      <c r="B1791" s="16">
        <f>計算!V1808-計算!AP1808</f>
        <v/>
      </c>
      <c r="C1791" s="16">
        <f>計算!AF1808-計算!AP1808</f>
        <v/>
      </c>
      <c r="D1791" s="16">
        <f>計算!V1808-計算!AF1808</f>
        <v/>
      </c>
      <c r="E1791" s="16">
        <f>計算!AP1808-計算!AZ1808</f>
        <v/>
      </c>
      <c r="F1791" s="16">
        <f>計算!AK1808</f>
        <v/>
      </c>
      <c r="G1791" s="16">
        <f>計算!Q1808</f>
        <v/>
      </c>
      <c r="H1791" s="17">
        <f>B1791/550000</f>
        <v/>
      </c>
    </row>
    <row r="1792">
      <c r="A1792" s="16" t="n">
        <v>19890000</v>
      </c>
      <c r="B1792" s="16">
        <f>計算!V1809-計算!AP1809</f>
        <v/>
      </c>
      <c r="C1792" s="16">
        <f>計算!AF1809-計算!AP1809</f>
        <v/>
      </c>
      <c r="D1792" s="16">
        <f>計算!V1809-計算!AF1809</f>
        <v/>
      </c>
      <c r="E1792" s="16">
        <f>計算!AP1809-計算!AZ1809</f>
        <v/>
      </c>
      <c r="F1792" s="16">
        <f>計算!AK1809</f>
        <v/>
      </c>
      <c r="G1792" s="16">
        <f>計算!Q1809</f>
        <v/>
      </c>
      <c r="H1792" s="17">
        <f>B1792/550000</f>
        <v/>
      </c>
    </row>
    <row r="1793">
      <c r="A1793" s="16" t="n">
        <v>19900000</v>
      </c>
      <c r="B1793" s="16">
        <f>計算!V1810-計算!AP1810</f>
        <v/>
      </c>
      <c r="C1793" s="16">
        <f>計算!AF1810-計算!AP1810</f>
        <v/>
      </c>
      <c r="D1793" s="16">
        <f>計算!V1810-計算!AF1810</f>
        <v/>
      </c>
      <c r="E1793" s="16">
        <f>計算!AP1810-計算!AZ1810</f>
        <v/>
      </c>
      <c r="F1793" s="16">
        <f>計算!AK1810</f>
        <v/>
      </c>
      <c r="G1793" s="16">
        <f>計算!Q1810</f>
        <v/>
      </c>
      <c r="H1793" s="17">
        <f>B1793/550000</f>
        <v/>
      </c>
    </row>
    <row r="1794">
      <c r="A1794" s="16" t="n">
        <v>19910000</v>
      </c>
      <c r="B1794" s="16">
        <f>計算!V1811-計算!AP1811</f>
        <v/>
      </c>
      <c r="C1794" s="16">
        <f>計算!AF1811-計算!AP1811</f>
        <v/>
      </c>
      <c r="D1794" s="16">
        <f>計算!V1811-計算!AF1811</f>
        <v/>
      </c>
      <c r="E1794" s="16">
        <f>計算!AP1811-計算!AZ1811</f>
        <v/>
      </c>
      <c r="F1794" s="16">
        <f>計算!AK1811</f>
        <v/>
      </c>
      <c r="G1794" s="16">
        <f>計算!Q1811</f>
        <v/>
      </c>
      <c r="H1794" s="17">
        <f>B1794/550000</f>
        <v/>
      </c>
    </row>
    <row r="1795">
      <c r="A1795" s="16" t="n">
        <v>19920000</v>
      </c>
      <c r="B1795" s="16">
        <f>計算!V1812-計算!AP1812</f>
        <v/>
      </c>
      <c r="C1795" s="16">
        <f>計算!AF1812-計算!AP1812</f>
        <v/>
      </c>
      <c r="D1795" s="16">
        <f>計算!V1812-計算!AF1812</f>
        <v/>
      </c>
      <c r="E1795" s="16">
        <f>計算!AP1812-計算!AZ1812</f>
        <v/>
      </c>
      <c r="F1795" s="16">
        <f>計算!AK1812</f>
        <v/>
      </c>
      <c r="G1795" s="16">
        <f>計算!Q1812</f>
        <v/>
      </c>
      <c r="H1795" s="17">
        <f>B1795/550000</f>
        <v/>
      </c>
    </row>
    <row r="1796">
      <c r="A1796" s="16" t="n">
        <v>19930000</v>
      </c>
      <c r="B1796" s="16">
        <f>計算!V1813-計算!AP1813</f>
        <v/>
      </c>
      <c r="C1796" s="16">
        <f>計算!AF1813-計算!AP1813</f>
        <v/>
      </c>
      <c r="D1796" s="16">
        <f>計算!V1813-計算!AF1813</f>
        <v/>
      </c>
      <c r="E1796" s="16">
        <f>計算!AP1813-計算!AZ1813</f>
        <v/>
      </c>
      <c r="F1796" s="16">
        <f>計算!AK1813</f>
        <v/>
      </c>
      <c r="G1796" s="16">
        <f>計算!Q1813</f>
        <v/>
      </c>
      <c r="H1796" s="17">
        <f>B1796/550000</f>
        <v/>
      </c>
    </row>
    <row r="1797">
      <c r="A1797" s="16" t="n">
        <v>19940000</v>
      </c>
      <c r="B1797" s="16">
        <f>計算!V1814-計算!AP1814</f>
        <v/>
      </c>
      <c r="C1797" s="16">
        <f>計算!AF1814-計算!AP1814</f>
        <v/>
      </c>
      <c r="D1797" s="16">
        <f>計算!V1814-計算!AF1814</f>
        <v/>
      </c>
      <c r="E1797" s="16">
        <f>計算!AP1814-計算!AZ1814</f>
        <v/>
      </c>
      <c r="F1797" s="16">
        <f>計算!AK1814</f>
        <v/>
      </c>
      <c r="G1797" s="16">
        <f>計算!Q1814</f>
        <v/>
      </c>
      <c r="H1797" s="17">
        <f>B1797/550000</f>
        <v/>
      </c>
    </row>
    <row r="1798">
      <c r="A1798" s="16" t="n">
        <v>19950000</v>
      </c>
      <c r="B1798" s="16">
        <f>計算!V1815-計算!AP1815</f>
        <v/>
      </c>
      <c r="C1798" s="16">
        <f>計算!AF1815-計算!AP1815</f>
        <v/>
      </c>
      <c r="D1798" s="16">
        <f>計算!V1815-計算!AF1815</f>
        <v/>
      </c>
      <c r="E1798" s="16">
        <f>計算!AP1815-計算!AZ1815</f>
        <v/>
      </c>
      <c r="F1798" s="16">
        <f>計算!AK1815</f>
        <v/>
      </c>
      <c r="G1798" s="16">
        <f>計算!Q1815</f>
        <v/>
      </c>
      <c r="H1798" s="17">
        <f>B1798/550000</f>
        <v/>
      </c>
    </row>
    <row r="1799">
      <c r="A1799" s="16" t="n">
        <v>19960000</v>
      </c>
      <c r="B1799" s="16">
        <f>計算!V1816-計算!AP1816</f>
        <v/>
      </c>
      <c r="C1799" s="16">
        <f>計算!AF1816-計算!AP1816</f>
        <v/>
      </c>
      <c r="D1799" s="16">
        <f>計算!V1816-計算!AF1816</f>
        <v/>
      </c>
      <c r="E1799" s="16">
        <f>計算!AP1816-計算!AZ1816</f>
        <v/>
      </c>
      <c r="F1799" s="16">
        <f>計算!AK1816</f>
        <v/>
      </c>
      <c r="G1799" s="16">
        <f>計算!Q1816</f>
        <v/>
      </c>
      <c r="H1799" s="17">
        <f>B1799/550000</f>
        <v/>
      </c>
    </row>
    <row r="1800">
      <c r="A1800" s="16" t="n">
        <v>19970000</v>
      </c>
      <c r="B1800" s="16">
        <f>計算!V1817-計算!AP1817</f>
        <v/>
      </c>
      <c r="C1800" s="16">
        <f>計算!AF1817-計算!AP1817</f>
        <v/>
      </c>
      <c r="D1800" s="16">
        <f>計算!V1817-計算!AF1817</f>
        <v/>
      </c>
      <c r="E1800" s="16">
        <f>計算!AP1817-計算!AZ1817</f>
        <v/>
      </c>
      <c r="F1800" s="16">
        <f>計算!AK1817</f>
        <v/>
      </c>
      <c r="G1800" s="16">
        <f>計算!Q1817</f>
        <v/>
      </c>
      <c r="H1800" s="17">
        <f>B1800/550000</f>
        <v/>
      </c>
    </row>
    <row r="1801">
      <c r="A1801" s="16" t="n">
        <v>19980000</v>
      </c>
      <c r="B1801" s="16">
        <f>計算!V1818-計算!AP1818</f>
        <v/>
      </c>
      <c r="C1801" s="16">
        <f>計算!AF1818-計算!AP1818</f>
        <v/>
      </c>
      <c r="D1801" s="16">
        <f>計算!V1818-計算!AF1818</f>
        <v/>
      </c>
      <c r="E1801" s="16">
        <f>計算!AP1818-計算!AZ1818</f>
        <v/>
      </c>
      <c r="F1801" s="16">
        <f>計算!AK1818</f>
        <v/>
      </c>
      <c r="G1801" s="16">
        <f>計算!Q1818</f>
        <v/>
      </c>
      <c r="H1801" s="17">
        <f>B1801/550000</f>
        <v/>
      </c>
    </row>
    <row r="1802">
      <c r="A1802" s="16" t="n">
        <v>19990000</v>
      </c>
      <c r="B1802" s="16">
        <f>計算!V1819-計算!AP1819</f>
        <v/>
      </c>
      <c r="C1802" s="16">
        <f>計算!AF1819-計算!AP1819</f>
        <v/>
      </c>
      <c r="D1802" s="16">
        <f>計算!V1819-計算!AF1819</f>
        <v/>
      </c>
      <c r="E1802" s="16">
        <f>計算!AP1819-計算!AZ1819</f>
        <v/>
      </c>
      <c r="F1802" s="16">
        <f>計算!AK1819</f>
        <v/>
      </c>
      <c r="G1802" s="16">
        <f>計算!Q1819</f>
        <v/>
      </c>
      <c r="H1802" s="17">
        <f>B1802/550000</f>
        <v/>
      </c>
    </row>
    <row r="1803">
      <c r="A1803" s="16" t="n">
        <v>20000000</v>
      </c>
      <c r="B1803" s="16">
        <f>計算!V1820-計算!AP1820</f>
        <v/>
      </c>
      <c r="C1803" s="16">
        <f>計算!AF1820-計算!AP1820</f>
        <v/>
      </c>
      <c r="D1803" s="16">
        <f>計算!V1820-計算!AF1820</f>
        <v/>
      </c>
      <c r="E1803" s="16">
        <f>計算!AP1820-計算!AZ1820</f>
        <v/>
      </c>
      <c r="F1803" s="16">
        <f>計算!AK1820</f>
        <v/>
      </c>
      <c r="G1803" s="16">
        <f>計算!Q1820</f>
        <v/>
      </c>
      <c r="H1803" s="17">
        <f>B1803/550000</f>
        <v/>
      </c>
    </row>
  </sheetData>
  <conditionalFormatting sqref="A3:H1803">
    <cfRule type="expression" priority="1" dxfId="0">
      <formula>$F3&lt;&gt;$G3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1_いくら違うか の黄色いセルを埋める。B3に青色申告決算書の「青色申告特別控除前の所得金額」、B4とB5に比べる控除の額を入れる。</t>
        </is>
      </c>
    </row>
    <row r="4">
      <c r="A4" t="inlineStr">
        <is>
          <t>H12に1年あたりの所得税＋住民税＋国保の差が出る。所得税はその年分、住民税と国保は翌年度に払う額が変わる。</t>
        </is>
      </c>
    </row>
    <row r="5">
      <c r="A5" t="inlineStr">
        <is>
          <t>B6に社会保険料控除の額を入れると、A・Bの両方でその額を使い、国保の見積もりを社会保険料控除に入れない。</t>
        </is>
      </c>
    </row>
    <row r="6">
      <c r="A6" t="inlineStr"/>
    </row>
    <row r="7">
      <c r="A7" t="inlineStr">
        <is>
          <t>計算のしかた: 控除の額ごとに所得税・住民税・国保を出して差をとる。税率を掛けるだけの計算と違い、</t>
        </is>
      </c>
    </row>
    <row r="8">
      <c r="A8" t="inlineStr">
        <is>
          <t>基礎控除の段階（合計所得489万円以下104万円、655万円以下67万円、2,350万円以下62万円）をまたぐ人、</t>
        </is>
      </c>
    </row>
    <row r="9">
      <c r="A9" t="inlineStr">
        <is>
          <t>国保の賦課限度額に届く人、100円未満の切り捨ても反映される。</t>
        </is>
      </c>
    </row>
    <row r="10">
      <c r="A10" t="inlineStr">
        <is>
          <t>所得税は（課税所得×税率−控除額）×1.021を100円未満切り捨て。住民税の所得割は市町村民税6%と道府県民税4%から</t>
        </is>
      </c>
    </row>
    <row r="11">
      <c r="A11" t="inlineStr">
        <is>
          <t>調整控除（独身は人的控除差5万円の5%）を引き、それぞれ100円未満を切り捨てる。</t>
        </is>
      </c>
    </row>
    <row r="12">
      <c r="A12" t="inlineStr">
        <is>
          <t>国保は、区分ごとに（総所得金額等−43万円）×所得割率＋均等割を1円未満切り捨てて賦課限度額で止め、足した。</t>
        </is>
      </c>
    </row>
    <row r="13">
      <c r="A13" t="inlineStr">
        <is>
          <t>練馬区 令和8年度: 医療分7.51%・47,600円・67万円、支援金分2.80%・17,600円・26万円、子ども・子育て支援金分0.27%・1,873円・3万円、</t>
        </is>
      </c>
    </row>
    <row r="14">
      <c r="A14" t="inlineStr">
        <is>
          <t>介護分（40〜64歳）2.43%・17,800円・17万円。前の年も同じ所得で同じ控除だったとして計算し、社会保険料控除にも入れた。</t>
        </is>
      </c>
    </row>
    <row r="15">
      <c r="A15" t="inlineStr">
        <is>
          <t>国民年金保険料は令和8年度の月17,920円×12か月。</t>
        </is>
      </c>
    </row>
    <row r="16">
      <c r="A16" t="inlineStr"/>
    </row>
    <row r="17">
      <c r="A17" t="inlineStr">
        <is>
          <t>前提: 事業所得だけの独身（扶養なし）、住民税の標準税率10%（指定都市の配分は入れていない）、国保は世帯で1人。</t>
        </is>
      </c>
    </row>
    <row r="18">
      <c r="A18" t="inlineStr">
        <is>
          <t>対象外: 給与など事業所得以外の所得、配偶者控除・扶養控除、住宅ローン控除、国保の軽減（7割・5割・2割）、合計所得2,350万円超。</t>
        </is>
      </c>
    </row>
    <row r="19">
      <c r="A19" t="inlineStr">
        <is>
          <t>個人事業税は青色申告特別控除を引かずに計算するので、控除の額で変わらない。</t>
        </is>
      </c>
    </row>
    <row r="20">
      <c r="A20" t="inlineStr">
        <is>
          <t>2027年分の住民税（令和10年度）と国保（令和10年度）は、2026年10月時点の住民税の控除額と令和8年度の国保の料率で計算した。</t>
        </is>
      </c>
    </row>
    <row r="21">
      <c r="A21" t="inlineStr"/>
    </row>
    <row r="22">
      <c r="A22" t="inlineStr">
        <is>
          <t>出典（どれも2026年10月6日に確認）</t>
        </is>
      </c>
    </row>
    <row r="23">
      <c r="A23" t="inlineStr">
        <is>
          <t>租税特別措置法 第25条の2（e-Gov） https://laws.e-gov.go.jp/law/332AC0000000026</t>
        </is>
      </c>
    </row>
    <row r="24">
      <c r="A24" t="inlineStr">
        <is>
          <t>国税庁 No.2072 青色申告特別控除 https://www.nta.go.jp/taxes/shiraberu/taxanswer/shotoku/2072.htm</t>
        </is>
      </c>
    </row>
    <row r="25">
      <c r="A25" t="inlineStr">
        <is>
          <t>国税庁 令和8年度税制改正の大綱（抄） https://www.nta.go.jp/publication/pamph/shotoku/0026004-015.pdf</t>
        </is>
      </c>
    </row>
    <row r="26">
      <c r="A26" t="inlineStr">
        <is>
          <t>国税庁 帳簿の記帳のしかた（令和8年5月1日現在の法令等） https://www.nta.go.jp/taxes/shiraberu/shinkoku/kojin_jigyo/0023005-091_01.pdf</t>
        </is>
      </c>
    </row>
    <row r="27">
      <c r="A27" t="inlineStr">
        <is>
          <t>国税庁 No.2260 所得税の税率 https://www.nta.go.jp/taxes/shiraberu/taxanswer/shotoku/2260.htm</t>
        </is>
      </c>
    </row>
    <row r="28">
      <c r="A28" t="inlineStr">
        <is>
          <t>練馬区 国民健康保険料の計算方法（令和8年度） https://www.city.nerima.tokyo.jp/kurashi/nenkinhoken/kokuminkenkohoken/hoken_hokenryo/keisan_hoho.html</t>
        </is>
      </c>
    </row>
    <row r="29">
      <c r="A29" t="inlineStr">
        <is>
          <t>日本年金機構 国民年金保険料 https://www.nenkin.go.jp/service/kokunen/hokenryo/hokenryo.html</t>
        </is>
      </c>
    </row>
    <row r="30">
      <c r="A30" t="inlineStr">
        <is>
          <t>東京都主税局 個人事業税 https://www.tax.metro.tokyo.lg.jp/kazei/work/kojin_ji</t>
        </is>
      </c>
    </row>
    <row r="31">
      <c r="A31" t="inlineStr"/>
    </row>
    <row r="32">
      <c r="A32" t="inlineStr">
        <is>
          <t>この表は目安を出すもの。所得税は確定申告の結果で、住民税と国保は翌年度の通知書で確かめる。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Z182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</cols>
  <sheetData>
    <row r="1">
      <c r="A1" s="18" t="inlineStr">
        <is>
          <t>1行で1つの所得を計算する。事業所得だけの独身、40歳未満、国保は練馬区の令和8年度の料率、国民年金は月17,920円×12。2_早見表と3_1万円刻みはここを参照している</t>
        </is>
      </c>
    </row>
    <row r="2">
      <c r="A2" s="2" t="inlineStr">
        <is>
          <t>用途</t>
        </is>
      </c>
      <c r="B2" s="2" t="inlineStr">
        <is>
          <t>控除前の所得</t>
        </is>
      </c>
      <c r="C2" s="2" t="inlineStr">
        <is>
          <t>白色・控除なし 青色申告特別控除</t>
        </is>
      </c>
      <c r="D2" s="2" t="inlineStr">
        <is>
          <t>白色・控除なし 事業所得（合計所得）</t>
        </is>
      </c>
      <c r="E2" s="2" t="inlineStr">
        <is>
          <t>白色・控除なし 国保料</t>
        </is>
      </c>
      <c r="F2" s="2" t="inlineStr">
        <is>
          <t>白色・控除なし 社会保険料控除</t>
        </is>
      </c>
      <c r="G2" s="2" t="inlineStr">
        <is>
          <t>白色・控除なし 基礎控除（所得税）</t>
        </is>
      </c>
      <c r="H2" s="2" t="inlineStr">
        <is>
          <t>白色・控除なし 所得税の課税所得</t>
        </is>
      </c>
      <c r="I2" s="2" t="inlineStr">
        <is>
          <t>白色・控除なし 所得税</t>
        </is>
      </c>
      <c r="J2" s="2" t="inlineStr">
        <is>
          <t>白色・控除なし 住民税の課税所得</t>
        </is>
      </c>
      <c r="K2" s="2" t="inlineStr">
        <is>
          <t>白色・控除なし 住民税所得割</t>
        </is>
      </c>
      <c r="L2" s="2" t="inlineStr">
        <is>
          <t>白色・控除なし 所得税＋住民税＋国保</t>
        </is>
      </c>
      <c r="M2" s="2" t="inlineStr">
        <is>
          <t>10万円 青色申告特別控除</t>
        </is>
      </c>
      <c r="N2" s="2" t="inlineStr">
        <is>
          <t>10万円 事業所得（合計所得）</t>
        </is>
      </c>
      <c r="O2" s="2" t="inlineStr">
        <is>
          <t>10万円 国保料</t>
        </is>
      </c>
      <c r="P2" s="2" t="inlineStr">
        <is>
          <t>10万円 社会保険料控除</t>
        </is>
      </c>
      <c r="Q2" s="2" t="inlineStr">
        <is>
          <t>10万円 基礎控除（所得税）</t>
        </is>
      </c>
      <c r="R2" s="2" t="inlineStr">
        <is>
          <t>10万円 所得税の課税所得</t>
        </is>
      </c>
      <c r="S2" s="2" t="inlineStr">
        <is>
          <t>10万円 所得税</t>
        </is>
      </c>
      <c r="T2" s="2" t="inlineStr">
        <is>
          <t>10万円 住民税の課税所得</t>
        </is>
      </c>
      <c r="U2" s="2" t="inlineStr">
        <is>
          <t>10万円 住民税所得割</t>
        </is>
      </c>
      <c r="V2" s="2" t="inlineStr">
        <is>
          <t>10万円 所得税＋住民税＋国保</t>
        </is>
      </c>
      <c r="W2" s="2" t="inlineStr">
        <is>
          <t>55万円 青色申告特別控除</t>
        </is>
      </c>
      <c r="X2" s="2" t="inlineStr">
        <is>
          <t>55万円 事業所得（合計所得）</t>
        </is>
      </c>
      <c r="Y2" s="2" t="inlineStr">
        <is>
          <t>55万円 国保料</t>
        </is>
      </c>
      <c r="Z2" s="2" t="inlineStr">
        <is>
          <t>55万円 社会保険料控除</t>
        </is>
      </c>
      <c r="AA2" s="2" t="inlineStr">
        <is>
          <t>55万円 基礎控除（所得税）</t>
        </is>
      </c>
      <c r="AB2" s="2" t="inlineStr">
        <is>
          <t>55万円 所得税の課税所得</t>
        </is>
      </c>
      <c r="AC2" s="2" t="inlineStr">
        <is>
          <t>55万円 所得税</t>
        </is>
      </c>
      <c r="AD2" s="2" t="inlineStr">
        <is>
          <t>55万円 住民税の課税所得</t>
        </is>
      </c>
      <c r="AE2" s="2" t="inlineStr">
        <is>
          <t>55万円 住民税所得割</t>
        </is>
      </c>
      <c r="AF2" s="2" t="inlineStr">
        <is>
          <t>55万円 所得税＋住民税＋国保</t>
        </is>
      </c>
      <c r="AG2" s="2" t="inlineStr">
        <is>
          <t>65万円 青色申告特別控除</t>
        </is>
      </c>
      <c r="AH2" s="2" t="inlineStr">
        <is>
          <t>65万円 事業所得（合計所得）</t>
        </is>
      </c>
      <c r="AI2" s="2" t="inlineStr">
        <is>
          <t>65万円 国保料</t>
        </is>
      </c>
      <c r="AJ2" s="2" t="inlineStr">
        <is>
          <t>65万円 社会保険料控除</t>
        </is>
      </c>
      <c r="AK2" s="2" t="inlineStr">
        <is>
          <t>65万円 基礎控除（所得税）</t>
        </is>
      </c>
      <c r="AL2" s="2" t="inlineStr">
        <is>
          <t>65万円 所得税の課税所得</t>
        </is>
      </c>
      <c r="AM2" s="2" t="inlineStr">
        <is>
          <t>65万円 所得税</t>
        </is>
      </c>
      <c r="AN2" s="2" t="inlineStr">
        <is>
          <t>65万円 住民税の課税所得</t>
        </is>
      </c>
      <c r="AO2" s="2" t="inlineStr">
        <is>
          <t>65万円 住民税所得割</t>
        </is>
      </c>
      <c r="AP2" s="2" t="inlineStr">
        <is>
          <t>65万円 所得税＋住民税＋国保</t>
        </is>
      </c>
      <c r="AQ2" s="2" t="inlineStr">
        <is>
          <t>75万円 青色申告特別控除</t>
        </is>
      </c>
      <c r="AR2" s="2" t="inlineStr">
        <is>
          <t>75万円 事業所得（合計所得）</t>
        </is>
      </c>
      <c r="AS2" s="2" t="inlineStr">
        <is>
          <t>75万円 国保料</t>
        </is>
      </c>
      <c r="AT2" s="2" t="inlineStr">
        <is>
          <t>75万円 社会保険料控除</t>
        </is>
      </c>
      <c r="AU2" s="2" t="inlineStr">
        <is>
          <t>75万円 基礎控除（所得税）</t>
        </is>
      </c>
      <c r="AV2" s="2" t="inlineStr">
        <is>
          <t>75万円 所得税の課税所得</t>
        </is>
      </c>
      <c r="AW2" s="2" t="inlineStr">
        <is>
          <t>75万円 所得税</t>
        </is>
      </c>
      <c r="AX2" s="2" t="inlineStr">
        <is>
          <t>75万円 住民税の課税所得</t>
        </is>
      </c>
      <c r="AY2" s="2" t="inlineStr">
        <is>
          <t>75万円 住民税所得割</t>
        </is>
      </c>
      <c r="AZ2" s="2" t="inlineStr">
        <is>
          <t>75万円 所得税＋住民税＋国保</t>
        </is>
      </c>
    </row>
    <row r="3">
      <c r="A3" t="inlineStr">
        <is>
          <t>早見表</t>
        </is>
      </c>
      <c r="B3" s="19">
        <f>'2_早見表'!$A$3</f>
        <v/>
      </c>
      <c r="C3" s="19">
        <f>MIN(0,MAX(0,$B3))</f>
        <v/>
      </c>
      <c r="D3" s="19">
        <f>$B3-C3</f>
        <v/>
      </c>
      <c r="E3" s="19">
        <f>MIN(670000,ROUNDDOWN(MAX(0,D3-430000)*0.0751+47600,0))+MIN(260000,ROUNDDOWN(MAX(0,D3-430000)*0.028+17600,0))+MIN(30000,ROUNDDOWN(MAX(0,D3-430000)*0.0027+1873,0))+IF("いいえ"="はい",MIN(170000,ROUNDDOWN(MAX(0,D3-430000)*0.0243+17800,0)),0)</f>
        <v/>
      </c>
      <c r="F3" s="19">
        <f>IF(""="",215040+E3,"")</f>
        <v/>
      </c>
      <c r="G3" s="19">
        <f>IF(D3&gt;23500000,NA(),IF(D3&lt;=4890000,1040000,IF(D3&lt;=6550000,670000,620000)))</f>
        <v/>
      </c>
      <c r="H3" s="19">
        <f>MAX(0,ROUNDDOWN(D3-F3-G3-0,-3))</f>
        <v/>
      </c>
      <c r="I3" s="19">
        <f>IF(H3&lt;=0,0,ROUNDDOWN((H3*LOOKUP(H3,{0,1950001,3300001,6950001,9000001,18000001,40000001},{0.05,0.1,0.2,0.23,0.33,0.4,0.45})-LOOKUP(H3,{0,1950001,3300001,6950001,9000001,18000001,40000001},{0,97500,427500,636000,1536000,2796000,4796000}))*1.021,-2))</f>
        <v/>
      </c>
      <c r="J3" s="19">
        <f>MAX(0,ROUNDDOWN(D3-F3-430000-0,-3))</f>
        <v/>
      </c>
      <c r="K3" s="19">
        <f>IF(D3&lt;=450000,0,MAX(0,ROUNDDOWN(J3*0.06-MIN(50000,J3)*0.03,-2))+MAX(0,ROUNDDOWN(J3*0.04-MIN(50000,J3)*0.02,-2)))</f>
        <v/>
      </c>
      <c r="L3" s="19">
        <f>I3+K3+E3</f>
        <v/>
      </c>
      <c r="M3" s="19">
        <f>MIN(100000,MAX(0,$B3))</f>
        <v/>
      </c>
      <c r="N3" s="19">
        <f>$B3-M3</f>
        <v/>
      </c>
      <c r="O3" s="19">
        <f>MIN(670000,ROUNDDOWN(MAX(0,N3-430000)*0.0751+47600,0))+MIN(260000,ROUNDDOWN(MAX(0,N3-430000)*0.028+17600,0))+MIN(30000,ROUNDDOWN(MAX(0,N3-430000)*0.0027+1873,0))+IF("いいえ"="はい",MIN(170000,ROUNDDOWN(MAX(0,N3-430000)*0.0243+17800,0)),0)</f>
        <v/>
      </c>
      <c r="P3" s="19">
        <f>IF(""="",215040+O3,"")</f>
        <v/>
      </c>
      <c r="Q3" s="19">
        <f>IF(N3&gt;23500000,NA(),IF(N3&lt;=4890000,1040000,IF(N3&lt;=6550000,670000,620000)))</f>
        <v/>
      </c>
      <c r="R3" s="19">
        <f>MAX(0,ROUNDDOWN(N3-P3-Q3-0,-3))</f>
        <v/>
      </c>
      <c r="S3" s="19">
        <f>IF(R3&lt;=0,0,ROUNDDOWN((R3*LOOKUP(R3,{0,1950001,3300001,6950001,9000001,18000001,40000001},{0.05,0.1,0.2,0.23,0.33,0.4,0.45})-LOOKUP(R3,{0,1950001,3300001,6950001,9000001,18000001,40000001},{0,97500,427500,636000,1536000,2796000,4796000}))*1.021,-2))</f>
        <v/>
      </c>
      <c r="T3" s="19">
        <f>MAX(0,ROUNDDOWN(N3-P3-430000-0,-3))</f>
        <v/>
      </c>
      <c r="U3" s="19">
        <f>IF(N3&lt;=450000,0,MAX(0,ROUNDDOWN(T3*0.06-MIN(50000,T3)*0.03,-2))+MAX(0,ROUNDDOWN(T3*0.04-MIN(50000,T3)*0.02,-2)))</f>
        <v/>
      </c>
      <c r="V3" s="19">
        <f>S3+U3+O3</f>
        <v/>
      </c>
      <c r="W3" s="19">
        <f>MIN(550000,MAX(0,$B3))</f>
        <v/>
      </c>
      <c r="X3" s="19">
        <f>$B3-W3</f>
        <v/>
      </c>
      <c r="Y3" s="19">
        <f>MIN(670000,ROUNDDOWN(MAX(0,X3-430000)*0.0751+47600,0))+MIN(260000,ROUNDDOWN(MAX(0,X3-430000)*0.028+17600,0))+MIN(30000,ROUNDDOWN(MAX(0,X3-430000)*0.0027+1873,0))+IF("いいえ"="はい",MIN(170000,ROUNDDOWN(MAX(0,X3-430000)*0.0243+17800,0)),0)</f>
        <v/>
      </c>
      <c r="Z3" s="19">
        <f>IF(""="",215040+Y3,"")</f>
        <v/>
      </c>
      <c r="AA3" s="19">
        <f>IF(X3&gt;23500000,NA(),IF(X3&lt;=4890000,1040000,IF(X3&lt;=6550000,670000,620000)))</f>
        <v/>
      </c>
      <c r="AB3" s="19">
        <f>MAX(0,ROUNDDOWN(X3-Z3-AA3-0,-3))</f>
        <v/>
      </c>
      <c r="AC3" s="19">
        <f>IF(AB3&lt;=0,0,ROUNDDOWN((AB3*LOOKUP(AB3,{0,1950001,3300001,6950001,9000001,18000001,40000001},{0.05,0.1,0.2,0.23,0.33,0.4,0.45})-LOOKUP(AB3,{0,1950001,3300001,6950001,9000001,18000001,40000001},{0,97500,427500,636000,1536000,2796000,4796000}))*1.021,-2))</f>
        <v/>
      </c>
      <c r="AD3" s="19">
        <f>MAX(0,ROUNDDOWN(X3-Z3-430000-0,-3))</f>
        <v/>
      </c>
      <c r="AE3" s="19">
        <f>IF(X3&lt;=450000,0,MAX(0,ROUNDDOWN(AD3*0.06-MIN(50000,AD3)*0.03,-2))+MAX(0,ROUNDDOWN(AD3*0.04-MIN(50000,AD3)*0.02,-2)))</f>
        <v/>
      </c>
      <c r="AF3" s="19">
        <f>AC3+AE3+Y3</f>
        <v/>
      </c>
      <c r="AG3" s="19">
        <f>MIN(650000,MAX(0,$B3))</f>
        <v/>
      </c>
      <c r="AH3" s="19">
        <f>$B3-AG3</f>
        <v/>
      </c>
      <c r="AI3" s="19">
        <f>MIN(670000,ROUNDDOWN(MAX(0,AH3-430000)*0.0751+47600,0))+MIN(260000,ROUNDDOWN(MAX(0,AH3-430000)*0.028+17600,0))+MIN(30000,ROUNDDOWN(MAX(0,AH3-430000)*0.0027+1873,0))+IF("いいえ"="はい",MIN(170000,ROUNDDOWN(MAX(0,AH3-430000)*0.0243+17800,0)),0)</f>
        <v/>
      </c>
      <c r="AJ3" s="19">
        <f>IF(""="",215040+AI3,"")</f>
        <v/>
      </c>
      <c r="AK3" s="19">
        <f>IF(AH3&gt;23500000,NA(),IF(AH3&lt;=4890000,1040000,IF(AH3&lt;=6550000,670000,620000)))</f>
        <v/>
      </c>
      <c r="AL3" s="19">
        <f>MAX(0,ROUNDDOWN(AH3-AJ3-AK3-0,-3))</f>
        <v/>
      </c>
      <c r="AM3" s="19">
        <f>IF(AL3&lt;=0,0,ROUNDDOWN((AL3*LOOKUP(AL3,{0,1950001,3300001,6950001,9000001,18000001,40000001},{0.05,0.1,0.2,0.23,0.33,0.4,0.45})-LOOKUP(AL3,{0,1950001,3300001,6950001,9000001,18000001,40000001},{0,97500,427500,636000,1536000,2796000,4796000}))*1.021,-2))</f>
        <v/>
      </c>
      <c r="AN3" s="19">
        <f>MAX(0,ROUNDDOWN(AH3-AJ3-430000-0,-3))</f>
        <v/>
      </c>
      <c r="AO3" s="19">
        <f>IF(AH3&lt;=450000,0,MAX(0,ROUNDDOWN(AN3*0.06-MIN(50000,AN3)*0.03,-2))+MAX(0,ROUNDDOWN(AN3*0.04-MIN(50000,AN3)*0.02,-2)))</f>
        <v/>
      </c>
      <c r="AP3" s="19">
        <f>AM3+AO3+AI3</f>
        <v/>
      </c>
      <c r="AQ3" s="19">
        <f>MIN(750000,MAX(0,$B3))</f>
        <v/>
      </c>
      <c r="AR3" s="19">
        <f>$B3-AQ3</f>
        <v/>
      </c>
      <c r="AS3" s="19">
        <f>MIN(670000,ROUNDDOWN(MAX(0,AR3-430000)*0.0751+47600,0))+MIN(260000,ROUNDDOWN(MAX(0,AR3-430000)*0.028+17600,0))+MIN(30000,ROUNDDOWN(MAX(0,AR3-430000)*0.0027+1873,0))+IF("いいえ"="はい",MIN(170000,ROUNDDOWN(MAX(0,AR3-430000)*0.0243+17800,0)),0)</f>
        <v/>
      </c>
      <c r="AT3" s="19">
        <f>IF(""="",215040+AS3,"")</f>
        <v/>
      </c>
      <c r="AU3" s="19">
        <f>IF(AR3&gt;23500000,NA(),IF(AR3&lt;=4890000,1040000,IF(AR3&lt;=6550000,670000,620000)))</f>
        <v/>
      </c>
      <c r="AV3" s="19">
        <f>MAX(0,ROUNDDOWN(AR3-AT3-AU3-0,-3))</f>
        <v/>
      </c>
      <c r="AW3" s="19">
        <f>IF(AV3&lt;=0,0,ROUNDDOWN((AV3*LOOKUP(AV3,{0,1950001,3300001,6950001,9000001,18000001,40000001},{0.05,0.1,0.2,0.23,0.33,0.4,0.45})-LOOKUP(AV3,{0,1950001,3300001,6950001,9000001,18000001,40000001},{0,97500,427500,636000,1536000,2796000,4796000}))*1.021,-2))</f>
        <v/>
      </c>
      <c r="AX3" s="19">
        <f>MAX(0,ROUNDDOWN(AR3-AT3-430000-0,-3))</f>
        <v/>
      </c>
      <c r="AY3" s="19">
        <f>IF(AR3&lt;=450000,0,MAX(0,ROUNDDOWN(AX3*0.06-MIN(50000,AX3)*0.03,-2))+MAX(0,ROUNDDOWN(AX3*0.04-MIN(50000,AX3)*0.02,-2)))</f>
        <v/>
      </c>
      <c r="AZ3" s="19">
        <f>AW3+AY3+AS3</f>
        <v/>
      </c>
    </row>
    <row r="4">
      <c r="A4" t="inlineStr">
        <is>
          <t>早見表</t>
        </is>
      </c>
      <c r="B4" s="19">
        <f>'2_早見表'!$A$4</f>
        <v/>
      </c>
      <c r="C4" s="19">
        <f>MIN(0,MAX(0,$B4))</f>
        <v/>
      </c>
      <c r="D4" s="19">
        <f>$B4-C4</f>
        <v/>
      </c>
      <c r="E4" s="19">
        <f>MIN(670000,ROUNDDOWN(MAX(0,D4-430000)*0.0751+47600,0))+MIN(260000,ROUNDDOWN(MAX(0,D4-430000)*0.028+17600,0))+MIN(30000,ROUNDDOWN(MAX(0,D4-430000)*0.0027+1873,0))+IF("いいえ"="はい",MIN(170000,ROUNDDOWN(MAX(0,D4-430000)*0.0243+17800,0)),0)</f>
        <v/>
      </c>
      <c r="F4" s="19">
        <f>IF(""="",215040+E4,"")</f>
        <v/>
      </c>
      <c r="G4" s="19">
        <f>IF(D4&gt;23500000,NA(),IF(D4&lt;=4890000,1040000,IF(D4&lt;=6550000,670000,620000)))</f>
        <v/>
      </c>
      <c r="H4" s="19">
        <f>MAX(0,ROUNDDOWN(D4-F4-G4-0,-3))</f>
        <v/>
      </c>
      <c r="I4" s="19">
        <f>IF(H4&lt;=0,0,ROUNDDOWN((H4*LOOKUP(H4,{0,1950001,3300001,6950001,9000001,18000001,40000001},{0.05,0.1,0.2,0.23,0.33,0.4,0.45})-LOOKUP(H4,{0,1950001,3300001,6950001,9000001,18000001,40000001},{0,97500,427500,636000,1536000,2796000,4796000}))*1.021,-2))</f>
        <v/>
      </c>
      <c r="J4" s="19">
        <f>MAX(0,ROUNDDOWN(D4-F4-430000-0,-3))</f>
        <v/>
      </c>
      <c r="K4" s="19">
        <f>IF(D4&lt;=450000,0,MAX(0,ROUNDDOWN(J4*0.06-MIN(50000,J4)*0.03,-2))+MAX(0,ROUNDDOWN(J4*0.04-MIN(50000,J4)*0.02,-2)))</f>
        <v/>
      </c>
      <c r="L4" s="19">
        <f>I4+K4+E4</f>
        <v/>
      </c>
      <c r="M4" s="19">
        <f>MIN(100000,MAX(0,$B4))</f>
        <v/>
      </c>
      <c r="N4" s="19">
        <f>$B4-M4</f>
        <v/>
      </c>
      <c r="O4" s="19">
        <f>MIN(670000,ROUNDDOWN(MAX(0,N4-430000)*0.0751+47600,0))+MIN(260000,ROUNDDOWN(MAX(0,N4-430000)*0.028+17600,0))+MIN(30000,ROUNDDOWN(MAX(0,N4-430000)*0.0027+1873,0))+IF("いいえ"="はい",MIN(170000,ROUNDDOWN(MAX(0,N4-430000)*0.0243+17800,0)),0)</f>
        <v/>
      </c>
      <c r="P4" s="19">
        <f>IF(""="",215040+O4,"")</f>
        <v/>
      </c>
      <c r="Q4" s="19">
        <f>IF(N4&gt;23500000,NA(),IF(N4&lt;=4890000,1040000,IF(N4&lt;=6550000,670000,620000)))</f>
        <v/>
      </c>
      <c r="R4" s="19">
        <f>MAX(0,ROUNDDOWN(N4-P4-Q4-0,-3))</f>
        <v/>
      </c>
      <c r="S4" s="19">
        <f>IF(R4&lt;=0,0,ROUNDDOWN((R4*LOOKUP(R4,{0,1950001,3300001,6950001,9000001,18000001,40000001},{0.05,0.1,0.2,0.23,0.33,0.4,0.45})-LOOKUP(R4,{0,1950001,3300001,6950001,9000001,18000001,40000001},{0,97500,427500,636000,1536000,2796000,4796000}))*1.021,-2))</f>
        <v/>
      </c>
      <c r="T4" s="19">
        <f>MAX(0,ROUNDDOWN(N4-P4-430000-0,-3))</f>
        <v/>
      </c>
      <c r="U4" s="19">
        <f>IF(N4&lt;=450000,0,MAX(0,ROUNDDOWN(T4*0.06-MIN(50000,T4)*0.03,-2))+MAX(0,ROUNDDOWN(T4*0.04-MIN(50000,T4)*0.02,-2)))</f>
        <v/>
      </c>
      <c r="V4" s="19">
        <f>S4+U4+O4</f>
        <v/>
      </c>
      <c r="W4" s="19">
        <f>MIN(550000,MAX(0,$B4))</f>
        <v/>
      </c>
      <c r="X4" s="19">
        <f>$B4-W4</f>
        <v/>
      </c>
      <c r="Y4" s="19">
        <f>MIN(670000,ROUNDDOWN(MAX(0,X4-430000)*0.0751+47600,0))+MIN(260000,ROUNDDOWN(MAX(0,X4-430000)*0.028+17600,0))+MIN(30000,ROUNDDOWN(MAX(0,X4-430000)*0.0027+1873,0))+IF("いいえ"="はい",MIN(170000,ROUNDDOWN(MAX(0,X4-430000)*0.0243+17800,0)),0)</f>
        <v/>
      </c>
      <c r="Z4" s="19">
        <f>IF(""="",215040+Y4,"")</f>
        <v/>
      </c>
      <c r="AA4" s="19">
        <f>IF(X4&gt;23500000,NA(),IF(X4&lt;=4890000,1040000,IF(X4&lt;=6550000,670000,620000)))</f>
        <v/>
      </c>
      <c r="AB4" s="19">
        <f>MAX(0,ROUNDDOWN(X4-Z4-AA4-0,-3))</f>
        <v/>
      </c>
      <c r="AC4" s="19">
        <f>IF(AB4&lt;=0,0,ROUNDDOWN((AB4*LOOKUP(AB4,{0,1950001,3300001,6950001,9000001,18000001,40000001},{0.05,0.1,0.2,0.23,0.33,0.4,0.45})-LOOKUP(AB4,{0,1950001,3300001,6950001,9000001,18000001,40000001},{0,97500,427500,636000,1536000,2796000,4796000}))*1.021,-2))</f>
        <v/>
      </c>
      <c r="AD4" s="19">
        <f>MAX(0,ROUNDDOWN(X4-Z4-430000-0,-3))</f>
        <v/>
      </c>
      <c r="AE4" s="19">
        <f>IF(X4&lt;=450000,0,MAX(0,ROUNDDOWN(AD4*0.06-MIN(50000,AD4)*0.03,-2))+MAX(0,ROUNDDOWN(AD4*0.04-MIN(50000,AD4)*0.02,-2)))</f>
        <v/>
      </c>
      <c r="AF4" s="19">
        <f>AC4+AE4+Y4</f>
        <v/>
      </c>
      <c r="AG4" s="19">
        <f>MIN(650000,MAX(0,$B4))</f>
        <v/>
      </c>
      <c r="AH4" s="19">
        <f>$B4-AG4</f>
        <v/>
      </c>
      <c r="AI4" s="19">
        <f>MIN(670000,ROUNDDOWN(MAX(0,AH4-430000)*0.0751+47600,0))+MIN(260000,ROUNDDOWN(MAX(0,AH4-430000)*0.028+17600,0))+MIN(30000,ROUNDDOWN(MAX(0,AH4-430000)*0.0027+1873,0))+IF("いいえ"="はい",MIN(170000,ROUNDDOWN(MAX(0,AH4-430000)*0.0243+17800,0)),0)</f>
        <v/>
      </c>
      <c r="AJ4" s="19">
        <f>IF(""="",215040+AI4,"")</f>
        <v/>
      </c>
      <c r="AK4" s="19">
        <f>IF(AH4&gt;23500000,NA(),IF(AH4&lt;=4890000,1040000,IF(AH4&lt;=6550000,670000,620000)))</f>
        <v/>
      </c>
      <c r="AL4" s="19">
        <f>MAX(0,ROUNDDOWN(AH4-AJ4-AK4-0,-3))</f>
        <v/>
      </c>
      <c r="AM4" s="19">
        <f>IF(AL4&lt;=0,0,ROUNDDOWN((AL4*LOOKUP(AL4,{0,1950001,3300001,6950001,9000001,18000001,40000001},{0.05,0.1,0.2,0.23,0.33,0.4,0.45})-LOOKUP(AL4,{0,1950001,3300001,6950001,9000001,18000001,40000001},{0,97500,427500,636000,1536000,2796000,4796000}))*1.021,-2))</f>
        <v/>
      </c>
      <c r="AN4" s="19">
        <f>MAX(0,ROUNDDOWN(AH4-AJ4-430000-0,-3))</f>
        <v/>
      </c>
      <c r="AO4" s="19">
        <f>IF(AH4&lt;=450000,0,MAX(0,ROUNDDOWN(AN4*0.06-MIN(50000,AN4)*0.03,-2))+MAX(0,ROUNDDOWN(AN4*0.04-MIN(50000,AN4)*0.02,-2)))</f>
        <v/>
      </c>
      <c r="AP4" s="19">
        <f>AM4+AO4+AI4</f>
        <v/>
      </c>
      <c r="AQ4" s="19">
        <f>MIN(750000,MAX(0,$B4))</f>
        <v/>
      </c>
      <c r="AR4" s="19">
        <f>$B4-AQ4</f>
        <v/>
      </c>
      <c r="AS4" s="19">
        <f>MIN(670000,ROUNDDOWN(MAX(0,AR4-430000)*0.0751+47600,0))+MIN(260000,ROUNDDOWN(MAX(0,AR4-430000)*0.028+17600,0))+MIN(30000,ROUNDDOWN(MAX(0,AR4-430000)*0.0027+1873,0))+IF("いいえ"="はい",MIN(170000,ROUNDDOWN(MAX(0,AR4-430000)*0.0243+17800,0)),0)</f>
        <v/>
      </c>
      <c r="AT4" s="19">
        <f>IF(""="",215040+AS4,"")</f>
        <v/>
      </c>
      <c r="AU4" s="19">
        <f>IF(AR4&gt;23500000,NA(),IF(AR4&lt;=4890000,1040000,IF(AR4&lt;=6550000,670000,620000)))</f>
        <v/>
      </c>
      <c r="AV4" s="19">
        <f>MAX(0,ROUNDDOWN(AR4-AT4-AU4-0,-3))</f>
        <v/>
      </c>
      <c r="AW4" s="19">
        <f>IF(AV4&lt;=0,0,ROUNDDOWN((AV4*LOOKUP(AV4,{0,1950001,3300001,6950001,9000001,18000001,40000001},{0.05,0.1,0.2,0.23,0.33,0.4,0.45})-LOOKUP(AV4,{0,1950001,3300001,6950001,9000001,18000001,40000001},{0,97500,427500,636000,1536000,2796000,4796000}))*1.021,-2))</f>
        <v/>
      </c>
      <c r="AX4" s="19">
        <f>MAX(0,ROUNDDOWN(AR4-AT4-430000-0,-3))</f>
        <v/>
      </c>
      <c r="AY4" s="19">
        <f>IF(AR4&lt;=450000,0,MAX(0,ROUNDDOWN(AX4*0.06-MIN(50000,AX4)*0.03,-2))+MAX(0,ROUNDDOWN(AX4*0.04-MIN(50000,AX4)*0.02,-2)))</f>
        <v/>
      </c>
      <c r="AZ4" s="19">
        <f>AW4+AY4+AS4</f>
        <v/>
      </c>
    </row>
    <row r="5">
      <c r="A5" t="inlineStr">
        <is>
          <t>早見表</t>
        </is>
      </c>
      <c r="B5" s="19">
        <f>'2_早見表'!$A$5</f>
        <v/>
      </c>
      <c r="C5" s="19">
        <f>MIN(0,MAX(0,$B5))</f>
        <v/>
      </c>
      <c r="D5" s="19">
        <f>$B5-C5</f>
        <v/>
      </c>
      <c r="E5" s="19">
        <f>MIN(670000,ROUNDDOWN(MAX(0,D5-430000)*0.0751+47600,0))+MIN(260000,ROUNDDOWN(MAX(0,D5-430000)*0.028+17600,0))+MIN(30000,ROUNDDOWN(MAX(0,D5-430000)*0.0027+1873,0))+IF("いいえ"="はい",MIN(170000,ROUNDDOWN(MAX(0,D5-430000)*0.0243+17800,0)),0)</f>
        <v/>
      </c>
      <c r="F5" s="19">
        <f>IF(""="",215040+E5,"")</f>
        <v/>
      </c>
      <c r="G5" s="19">
        <f>IF(D5&gt;23500000,NA(),IF(D5&lt;=4890000,1040000,IF(D5&lt;=6550000,670000,620000)))</f>
        <v/>
      </c>
      <c r="H5" s="19">
        <f>MAX(0,ROUNDDOWN(D5-F5-G5-0,-3))</f>
        <v/>
      </c>
      <c r="I5" s="19">
        <f>IF(H5&lt;=0,0,ROUNDDOWN((H5*LOOKUP(H5,{0,1950001,3300001,6950001,9000001,18000001,40000001},{0.05,0.1,0.2,0.23,0.33,0.4,0.45})-LOOKUP(H5,{0,1950001,3300001,6950001,9000001,18000001,40000001},{0,97500,427500,636000,1536000,2796000,4796000}))*1.021,-2))</f>
        <v/>
      </c>
      <c r="J5" s="19">
        <f>MAX(0,ROUNDDOWN(D5-F5-430000-0,-3))</f>
        <v/>
      </c>
      <c r="K5" s="19">
        <f>IF(D5&lt;=450000,0,MAX(0,ROUNDDOWN(J5*0.06-MIN(50000,J5)*0.03,-2))+MAX(0,ROUNDDOWN(J5*0.04-MIN(50000,J5)*0.02,-2)))</f>
        <v/>
      </c>
      <c r="L5" s="19">
        <f>I5+K5+E5</f>
        <v/>
      </c>
      <c r="M5" s="19">
        <f>MIN(100000,MAX(0,$B5))</f>
        <v/>
      </c>
      <c r="N5" s="19">
        <f>$B5-M5</f>
        <v/>
      </c>
      <c r="O5" s="19">
        <f>MIN(670000,ROUNDDOWN(MAX(0,N5-430000)*0.0751+47600,0))+MIN(260000,ROUNDDOWN(MAX(0,N5-430000)*0.028+17600,0))+MIN(30000,ROUNDDOWN(MAX(0,N5-430000)*0.0027+1873,0))+IF("いいえ"="はい",MIN(170000,ROUNDDOWN(MAX(0,N5-430000)*0.0243+17800,0)),0)</f>
        <v/>
      </c>
      <c r="P5" s="19">
        <f>IF(""="",215040+O5,"")</f>
        <v/>
      </c>
      <c r="Q5" s="19">
        <f>IF(N5&gt;23500000,NA(),IF(N5&lt;=4890000,1040000,IF(N5&lt;=6550000,670000,620000)))</f>
        <v/>
      </c>
      <c r="R5" s="19">
        <f>MAX(0,ROUNDDOWN(N5-P5-Q5-0,-3))</f>
        <v/>
      </c>
      <c r="S5" s="19">
        <f>IF(R5&lt;=0,0,ROUNDDOWN((R5*LOOKUP(R5,{0,1950001,3300001,6950001,9000001,18000001,40000001},{0.05,0.1,0.2,0.23,0.33,0.4,0.45})-LOOKUP(R5,{0,1950001,3300001,6950001,9000001,18000001,40000001},{0,97500,427500,636000,1536000,2796000,4796000}))*1.021,-2))</f>
        <v/>
      </c>
      <c r="T5" s="19">
        <f>MAX(0,ROUNDDOWN(N5-P5-430000-0,-3))</f>
        <v/>
      </c>
      <c r="U5" s="19">
        <f>IF(N5&lt;=450000,0,MAX(0,ROUNDDOWN(T5*0.06-MIN(50000,T5)*0.03,-2))+MAX(0,ROUNDDOWN(T5*0.04-MIN(50000,T5)*0.02,-2)))</f>
        <v/>
      </c>
      <c r="V5" s="19">
        <f>S5+U5+O5</f>
        <v/>
      </c>
      <c r="W5" s="19">
        <f>MIN(550000,MAX(0,$B5))</f>
        <v/>
      </c>
      <c r="X5" s="19">
        <f>$B5-W5</f>
        <v/>
      </c>
      <c r="Y5" s="19">
        <f>MIN(670000,ROUNDDOWN(MAX(0,X5-430000)*0.0751+47600,0))+MIN(260000,ROUNDDOWN(MAX(0,X5-430000)*0.028+17600,0))+MIN(30000,ROUNDDOWN(MAX(0,X5-430000)*0.0027+1873,0))+IF("いいえ"="はい",MIN(170000,ROUNDDOWN(MAX(0,X5-430000)*0.0243+17800,0)),0)</f>
        <v/>
      </c>
      <c r="Z5" s="19">
        <f>IF(""="",215040+Y5,"")</f>
        <v/>
      </c>
      <c r="AA5" s="19">
        <f>IF(X5&gt;23500000,NA(),IF(X5&lt;=4890000,1040000,IF(X5&lt;=6550000,670000,620000)))</f>
        <v/>
      </c>
      <c r="AB5" s="19">
        <f>MAX(0,ROUNDDOWN(X5-Z5-AA5-0,-3))</f>
        <v/>
      </c>
      <c r="AC5" s="19">
        <f>IF(AB5&lt;=0,0,ROUNDDOWN((AB5*LOOKUP(AB5,{0,1950001,3300001,6950001,9000001,18000001,40000001},{0.05,0.1,0.2,0.23,0.33,0.4,0.45})-LOOKUP(AB5,{0,1950001,3300001,6950001,9000001,18000001,40000001},{0,97500,427500,636000,1536000,2796000,4796000}))*1.021,-2))</f>
        <v/>
      </c>
      <c r="AD5" s="19">
        <f>MAX(0,ROUNDDOWN(X5-Z5-430000-0,-3))</f>
        <v/>
      </c>
      <c r="AE5" s="19">
        <f>IF(X5&lt;=450000,0,MAX(0,ROUNDDOWN(AD5*0.06-MIN(50000,AD5)*0.03,-2))+MAX(0,ROUNDDOWN(AD5*0.04-MIN(50000,AD5)*0.02,-2)))</f>
        <v/>
      </c>
      <c r="AF5" s="19">
        <f>AC5+AE5+Y5</f>
        <v/>
      </c>
      <c r="AG5" s="19">
        <f>MIN(650000,MAX(0,$B5))</f>
        <v/>
      </c>
      <c r="AH5" s="19">
        <f>$B5-AG5</f>
        <v/>
      </c>
      <c r="AI5" s="19">
        <f>MIN(670000,ROUNDDOWN(MAX(0,AH5-430000)*0.0751+47600,0))+MIN(260000,ROUNDDOWN(MAX(0,AH5-430000)*0.028+17600,0))+MIN(30000,ROUNDDOWN(MAX(0,AH5-430000)*0.0027+1873,0))+IF("いいえ"="はい",MIN(170000,ROUNDDOWN(MAX(0,AH5-430000)*0.0243+17800,0)),0)</f>
        <v/>
      </c>
      <c r="AJ5" s="19">
        <f>IF(""="",215040+AI5,"")</f>
        <v/>
      </c>
      <c r="AK5" s="19">
        <f>IF(AH5&gt;23500000,NA(),IF(AH5&lt;=4890000,1040000,IF(AH5&lt;=6550000,670000,620000)))</f>
        <v/>
      </c>
      <c r="AL5" s="19">
        <f>MAX(0,ROUNDDOWN(AH5-AJ5-AK5-0,-3))</f>
        <v/>
      </c>
      <c r="AM5" s="19">
        <f>IF(AL5&lt;=0,0,ROUNDDOWN((AL5*LOOKUP(AL5,{0,1950001,3300001,6950001,9000001,18000001,40000001},{0.05,0.1,0.2,0.23,0.33,0.4,0.45})-LOOKUP(AL5,{0,1950001,3300001,6950001,9000001,18000001,40000001},{0,97500,427500,636000,1536000,2796000,4796000}))*1.021,-2))</f>
        <v/>
      </c>
      <c r="AN5" s="19">
        <f>MAX(0,ROUNDDOWN(AH5-AJ5-430000-0,-3))</f>
        <v/>
      </c>
      <c r="AO5" s="19">
        <f>IF(AH5&lt;=450000,0,MAX(0,ROUNDDOWN(AN5*0.06-MIN(50000,AN5)*0.03,-2))+MAX(0,ROUNDDOWN(AN5*0.04-MIN(50000,AN5)*0.02,-2)))</f>
        <v/>
      </c>
      <c r="AP5" s="19">
        <f>AM5+AO5+AI5</f>
        <v/>
      </c>
      <c r="AQ5" s="19">
        <f>MIN(750000,MAX(0,$B5))</f>
        <v/>
      </c>
      <c r="AR5" s="19">
        <f>$B5-AQ5</f>
        <v/>
      </c>
      <c r="AS5" s="19">
        <f>MIN(670000,ROUNDDOWN(MAX(0,AR5-430000)*0.0751+47600,0))+MIN(260000,ROUNDDOWN(MAX(0,AR5-430000)*0.028+17600,0))+MIN(30000,ROUNDDOWN(MAX(0,AR5-430000)*0.0027+1873,0))+IF("いいえ"="はい",MIN(170000,ROUNDDOWN(MAX(0,AR5-430000)*0.0243+17800,0)),0)</f>
        <v/>
      </c>
      <c r="AT5" s="19">
        <f>IF(""="",215040+AS5,"")</f>
        <v/>
      </c>
      <c r="AU5" s="19">
        <f>IF(AR5&gt;23500000,NA(),IF(AR5&lt;=4890000,1040000,IF(AR5&lt;=6550000,670000,620000)))</f>
        <v/>
      </c>
      <c r="AV5" s="19">
        <f>MAX(0,ROUNDDOWN(AR5-AT5-AU5-0,-3))</f>
        <v/>
      </c>
      <c r="AW5" s="19">
        <f>IF(AV5&lt;=0,0,ROUNDDOWN((AV5*LOOKUP(AV5,{0,1950001,3300001,6950001,9000001,18000001,40000001},{0.05,0.1,0.2,0.23,0.33,0.4,0.45})-LOOKUP(AV5,{0,1950001,3300001,6950001,9000001,18000001,40000001},{0,97500,427500,636000,1536000,2796000,4796000}))*1.021,-2))</f>
        <v/>
      </c>
      <c r="AX5" s="19">
        <f>MAX(0,ROUNDDOWN(AR5-AT5-430000-0,-3))</f>
        <v/>
      </c>
      <c r="AY5" s="19">
        <f>IF(AR5&lt;=450000,0,MAX(0,ROUNDDOWN(AX5*0.06-MIN(50000,AX5)*0.03,-2))+MAX(0,ROUNDDOWN(AX5*0.04-MIN(50000,AX5)*0.02,-2)))</f>
        <v/>
      </c>
      <c r="AZ5" s="19">
        <f>AW5+AY5+AS5</f>
        <v/>
      </c>
    </row>
    <row r="6">
      <c r="A6" t="inlineStr">
        <is>
          <t>早見表</t>
        </is>
      </c>
      <c r="B6" s="19">
        <f>'2_早見表'!$A$6</f>
        <v/>
      </c>
      <c r="C6" s="19">
        <f>MIN(0,MAX(0,$B6))</f>
        <v/>
      </c>
      <c r="D6" s="19">
        <f>$B6-C6</f>
        <v/>
      </c>
      <c r="E6" s="19">
        <f>MIN(670000,ROUNDDOWN(MAX(0,D6-430000)*0.0751+47600,0))+MIN(260000,ROUNDDOWN(MAX(0,D6-430000)*0.028+17600,0))+MIN(30000,ROUNDDOWN(MAX(0,D6-430000)*0.0027+1873,0))+IF("いいえ"="はい",MIN(170000,ROUNDDOWN(MAX(0,D6-430000)*0.0243+17800,0)),0)</f>
        <v/>
      </c>
      <c r="F6" s="19">
        <f>IF(""="",215040+E6,"")</f>
        <v/>
      </c>
      <c r="G6" s="19">
        <f>IF(D6&gt;23500000,NA(),IF(D6&lt;=4890000,1040000,IF(D6&lt;=6550000,670000,620000)))</f>
        <v/>
      </c>
      <c r="H6" s="19">
        <f>MAX(0,ROUNDDOWN(D6-F6-G6-0,-3))</f>
        <v/>
      </c>
      <c r="I6" s="19">
        <f>IF(H6&lt;=0,0,ROUNDDOWN((H6*LOOKUP(H6,{0,1950001,3300001,6950001,9000001,18000001,40000001},{0.05,0.1,0.2,0.23,0.33,0.4,0.45})-LOOKUP(H6,{0,1950001,3300001,6950001,9000001,18000001,40000001},{0,97500,427500,636000,1536000,2796000,4796000}))*1.021,-2))</f>
        <v/>
      </c>
      <c r="J6" s="19">
        <f>MAX(0,ROUNDDOWN(D6-F6-430000-0,-3))</f>
        <v/>
      </c>
      <c r="K6" s="19">
        <f>IF(D6&lt;=450000,0,MAX(0,ROUNDDOWN(J6*0.06-MIN(50000,J6)*0.03,-2))+MAX(0,ROUNDDOWN(J6*0.04-MIN(50000,J6)*0.02,-2)))</f>
        <v/>
      </c>
      <c r="L6" s="19">
        <f>I6+K6+E6</f>
        <v/>
      </c>
      <c r="M6" s="19">
        <f>MIN(100000,MAX(0,$B6))</f>
        <v/>
      </c>
      <c r="N6" s="19">
        <f>$B6-M6</f>
        <v/>
      </c>
      <c r="O6" s="19">
        <f>MIN(670000,ROUNDDOWN(MAX(0,N6-430000)*0.0751+47600,0))+MIN(260000,ROUNDDOWN(MAX(0,N6-430000)*0.028+17600,0))+MIN(30000,ROUNDDOWN(MAX(0,N6-430000)*0.0027+1873,0))+IF("いいえ"="はい",MIN(170000,ROUNDDOWN(MAX(0,N6-430000)*0.0243+17800,0)),0)</f>
        <v/>
      </c>
      <c r="P6" s="19">
        <f>IF(""="",215040+O6,"")</f>
        <v/>
      </c>
      <c r="Q6" s="19">
        <f>IF(N6&gt;23500000,NA(),IF(N6&lt;=4890000,1040000,IF(N6&lt;=6550000,670000,620000)))</f>
        <v/>
      </c>
      <c r="R6" s="19">
        <f>MAX(0,ROUNDDOWN(N6-P6-Q6-0,-3))</f>
        <v/>
      </c>
      <c r="S6" s="19">
        <f>IF(R6&lt;=0,0,ROUNDDOWN((R6*LOOKUP(R6,{0,1950001,3300001,6950001,9000001,18000001,40000001},{0.05,0.1,0.2,0.23,0.33,0.4,0.45})-LOOKUP(R6,{0,1950001,3300001,6950001,9000001,18000001,40000001},{0,97500,427500,636000,1536000,2796000,4796000}))*1.021,-2))</f>
        <v/>
      </c>
      <c r="T6" s="19">
        <f>MAX(0,ROUNDDOWN(N6-P6-430000-0,-3))</f>
        <v/>
      </c>
      <c r="U6" s="19">
        <f>IF(N6&lt;=450000,0,MAX(0,ROUNDDOWN(T6*0.06-MIN(50000,T6)*0.03,-2))+MAX(0,ROUNDDOWN(T6*0.04-MIN(50000,T6)*0.02,-2)))</f>
        <v/>
      </c>
      <c r="V6" s="19">
        <f>S6+U6+O6</f>
        <v/>
      </c>
      <c r="W6" s="19">
        <f>MIN(550000,MAX(0,$B6))</f>
        <v/>
      </c>
      <c r="X6" s="19">
        <f>$B6-W6</f>
        <v/>
      </c>
      <c r="Y6" s="19">
        <f>MIN(670000,ROUNDDOWN(MAX(0,X6-430000)*0.0751+47600,0))+MIN(260000,ROUNDDOWN(MAX(0,X6-430000)*0.028+17600,0))+MIN(30000,ROUNDDOWN(MAX(0,X6-430000)*0.0027+1873,0))+IF("いいえ"="はい",MIN(170000,ROUNDDOWN(MAX(0,X6-430000)*0.0243+17800,0)),0)</f>
        <v/>
      </c>
      <c r="Z6" s="19">
        <f>IF(""="",215040+Y6,"")</f>
        <v/>
      </c>
      <c r="AA6" s="19">
        <f>IF(X6&gt;23500000,NA(),IF(X6&lt;=4890000,1040000,IF(X6&lt;=6550000,670000,620000)))</f>
        <v/>
      </c>
      <c r="AB6" s="19">
        <f>MAX(0,ROUNDDOWN(X6-Z6-AA6-0,-3))</f>
        <v/>
      </c>
      <c r="AC6" s="19">
        <f>IF(AB6&lt;=0,0,ROUNDDOWN((AB6*LOOKUP(AB6,{0,1950001,3300001,6950001,9000001,18000001,40000001},{0.05,0.1,0.2,0.23,0.33,0.4,0.45})-LOOKUP(AB6,{0,1950001,3300001,6950001,9000001,18000001,40000001},{0,97500,427500,636000,1536000,2796000,4796000}))*1.021,-2))</f>
        <v/>
      </c>
      <c r="AD6" s="19">
        <f>MAX(0,ROUNDDOWN(X6-Z6-430000-0,-3))</f>
        <v/>
      </c>
      <c r="AE6" s="19">
        <f>IF(X6&lt;=450000,0,MAX(0,ROUNDDOWN(AD6*0.06-MIN(50000,AD6)*0.03,-2))+MAX(0,ROUNDDOWN(AD6*0.04-MIN(50000,AD6)*0.02,-2)))</f>
        <v/>
      </c>
      <c r="AF6" s="19">
        <f>AC6+AE6+Y6</f>
        <v/>
      </c>
      <c r="AG6" s="19">
        <f>MIN(650000,MAX(0,$B6))</f>
        <v/>
      </c>
      <c r="AH6" s="19">
        <f>$B6-AG6</f>
        <v/>
      </c>
      <c r="AI6" s="19">
        <f>MIN(670000,ROUNDDOWN(MAX(0,AH6-430000)*0.0751+47600,0))+MIN(260000,ROUNDDOWN(MAX(0,AH6-430000)*0.028+17600,0))+MIN(30000,ROUNDDOWN(MAX(0,AH6-430000)*0.0027+1873,0))+IF("いいえ"="はい",MIN(170000,ROUNDDOWN(MAX(0,AH6-430000)*0.0243+17800,0)),0)</f>
        <v/>
      </c>
      <c r="AJ6" s="19">
        <f>IF(""="",215040+AI6,"")</f>
        <v/>
      </c>
      <c r="AK6" s="19">
        <f>IF(AH6&gt;23500000,NA(),IF(AH6&lt;=4890000,1040000,IF(AH6&lt;=6550000,670000,620000)))</f>
        <v/>
      </c>
      <c r="AL6" s="19">
        <f>MAX(0,ROUNDDOWN(AH6-AJ6-AK6-0,-3))</f>
        <v/>
      </c>
      <c r="AM6" s="19">
        <f>IF(AL6&lt;=0,0,ROUNDDOWN((AL6*LOOKUP(AL6,{0,1950001,3300001,6950001,9000001,18000001,40000001},{0.05,0.1,0.2,0.23,0.33,0.4,0.45})-LOOKUP(AL6,{0,1950001,3300001,6950001,9000001,18000001,40000001},{0,97500,427500,636000,1536000,2796000,4796000}))*1.021,-2))</f>
        <v/>
      </c>
      <c r="AN6" s="19">
        <f>MAX(0,ROUNDDOWN(AH6-AJ6-430000-0,-3))</f>
        <v/>
      </c>
      <c r="AO6" s="19">
        <f>IF(AH6&lt;=450000,0,MAX(0,ROUNDDOWN(AN6*0.06-MIN(50000,AN6)*0.03,-2))+MAX(0,ROUNDDOWN(AN6*0.04-MIN(50000,AN6)*0.02,-2)))</f>
        <v/>
      </c>
      <c r="AP6" s="19">
        <f>AM6+AO6+AI6</f>
        <v/>
      </c>
      <c r="AQ6" s="19">
        <f>MIN(750000,MAX(0,$B6))</f>
        <v/>
      </c>
      <c r="AR6" s="19">
        <f>$B6-AQ6</f>
        <v/>
      </c>
      <c r="AS6" s="19">
        <f>MIN(670000,ROUNDDOWN(MAX(0,AR6-430000)*0.0751+47600,0))+MIN(260000,ROUNDDOWN(MAX(0,AR6-430000)*0.028+17600,0))+MIN(30000,ROUNDDOWN(MAX(0,AR6-430000)*0.0027+1873,0))+IF("いいえ"="はい",MIN(170000,ROUNDDOWN(MAX(0,AR6-430000)*0.0243+17800,0)),0)</f>
        <v/>
      </c>
      <c r="AT6" s="19">
        <f>IF(""="",215040+AS6,"")</f>
        <v/>
      </c>
      <c r="AU6" s="19">
        <f>IF(AR6&gt;23500000,NA(),IF(AR6&lt;=4890000,1040000,IF(AR6&lt;=6550000,670000,620000)))</f>
        <v/>
      </c>
      <c r="AV6" s="19">
        <f>MAX(0,ROUNDDOWN(AR6-AT6-AU6-0,-3))</f>
        <v/>
      </c>
      <c r="AW6" s="19">
        <f>IF(AV6&lt;=0,0,ROUNDDOWN((AV6*LOOKUP(AV6,{0,1950001,3300001,6950001,9000001,18000001,40000001},{0.05,0.1,0.2,0.23,0.33,0.4,0.45})-LOOKUP(AV6,{0,1950001,3300001,6950001,9000001,18000001,40000001},{0,97500,427500,636000,1536000,2796000,4796000}))*1.021,-2))</f>
        <v/>
      </c>
      <c r="AX6" s="19">
        <f>MAX(0,ROUNDDOWN(AR6-AT6-430000-0,-3))</f>
        <v/>
      </c>
      <c r="AY6" s="19">
        <f>IF(AR6&lt;=450000,0,MAX(0,ROUNDDOWN(AX6*0.06-MIN(50000,AX6)*0.03,-2))+MAX(0,ROUNDDOWN(AX6*0.04-MIN(50000,AX6)*0.02,-2)))</f>
        <v/>
      </c>
      <c r="AZ6" s="19">
        <f>AW6+AY6+AS6</f>
        <v/>
      </c>
    </row>
    <row r="7">
      <c r="A7" t="inlineStr">
        <is>
          <t>早見表</t>
        </is>
      </c>
      <c r="B7" s="19">
        <f>'2_早見表'!$A$7</f>
        <v/>
      </c>
      <c r="C7" s="19">
        <f>MIN(0,MAX(0,$B7))</f>
        <v/>
      </c>
      <c r="D7" s="19">
        <f>$B7-C7</f>
        <v/>
      </c>
      <c r="E7" s="19">
        <f>MIN(670000,ROUNDDOWN(MAX(0,D7-430000)*0.0751+47600,0))+MIN(260000,ROUNDDOWN(MAX(0,D7-430000)*0.028+17600,0))+MIN(30000,ROUNDDOWN(MAX(0,D7-430000)*0.0027+1873,0))+IF("いいえ"="はい",MIN(170000,ROUNDDOWN(MAX(0,D7-430000)*0.0243+17800,0)),0)</f>
        <v/>
      </c>
      <c r="F7" s="19">
        <f>IF(""="",215040+E7,"")</f>
        <v/>
      </c>
      <c r="G7" s="19">
        <f>IF(D7&gt;23500000,NA(),IF(D7&lt;=4890000,1040000,IF(D7&lt;=6550000,670000,620000)))</f>
        <v/>
      </c>
      <c r="H7" s="19">
        <f>MAX(0,ROUNDDOWN(D7-F7-G7-0,-3))</f>
        <v/>
      </c>
      <c r="I7" s="19">
        <f>IF(H7&lt;=0,0,ROUNDDOWN((H7*LOOKUP(H7,{0,1950001,3300001,6950001,9000001,18000001,40000001},{0.05,0.1,0.2,0.23,0.33,0.4,0.45})-LOOKUP(H7,{0,1950001,3300001,6950001,9000001,18000001,40000001},{0,97500,427500,636000,1536000,2796000,4796000}))*1.021,-2))</f>
        <v/>
      </c>
      <c r="J7" s="19">
        <f>MAX(0,ROUNDDOWN(D7-F7-430000-0,-3))</f>
        <v/>
      </c>
      <c r="K7" s="19">
        <f>IF(D7&lt;=450000,0,MAX(0,ROUNDDOWN(J7*0.06-MIN(50000,J7)*0.03,-2))+MAX(0,ROUNDDOWN(J7*0.04-MIN(50000,J7)*0.02,-2)))</f>
        <v/>
      </c>
      <c r="L7" s="19">
        <f>I7+K7+E7</f>
        <v/>
      </c>
      <c r="M7" s="19">
        <f>MIN(100000,MAX(0,$B7))</f>
        <v/>
      </c>
      <c r="N7" s="19">
        <f>$B7-M7</f>
        <v/>
      </c>
      <c r="O7" s="19">
        <f>MIN(670000,ROUNDDOWN(MAX(0,N7-430000)*0.0751+47600,0))+MIN(260000,ROUNDDOWN(MAX(0,N7-430000)*0.028+17600,0))+MIN(30000,ROUNDDOWN(MAX(0,N7-430000)*0.0027+1873,0))+IF("いいえ"="はい",MIN(170000,ROUNDDOWN(MAX(0,N7-430000)*0.0243+17800,0)),0)</f>
        <v/>
      </c>
      <c r="P7" s="19">
        <f>IF(""="",215040+O7,"")</f>
        <v/>
      </c>
      <c r="Q7" s="19">
        <f>IF(N7&gt;23500000,NA(),IF(N7&lt;=4890000,1040000,IF(N7&lt;=6550000,670000,620000)))</f>
        <v/>
      </c>
      <c r="R7" s="19">
        <f>MAX(0,ROUNDDOWN(N7-P7-Q7-0,-3))</f>
        <v/>
      </c>
      <c r="S7" s="19">
        <f>IF(R7&lt;=0,0,ROUNDDOWN((R7*LOOKUP(R7,{0,1950001,3300001,6950001,9000001,18000001,40000001},{0.05,0.1,0.2,0.23,0.33,0.4,0.45})-LOOKUP(R7,{0,1950001,3300001,6950001,9000001,18000001,40000001},{0,97500,427500,636000,1536000,2796000,4796000}))*1.021,-2))</f>
        <v/>
      </c>
      <c r="T7" s="19">
        <f>MAX(0,ROUNDDOWN(N7-P7-430000-0,-3))</f>
        <v/>
      </c>
      <c r="U7" s="19">
        <f>IF(N7&lt;=450000,0,MAX(0,ROUNDDOWN(T7*0.06-MIN(50000,T7)*0.03,-2))+MAX(0,ROUNDDOWN(T7*0.04-MIN(50000,T7)*0.02,-2)))</f>
        <v/>
      </c>
      <c r="V7" s="19">
        <f>S7+U7+O7</f>
        <v/>
      </c>
      <c r="W7" s="19">
        <f>MIN(550000,MAX(0,$B7))</f>
        <v/>
      </c>
      <c r="X7" s="19">
        <f>$B7-W7</f>
        <v/>
      </c>
      <c r="Y7" s="19">
        <f>MIN(670000,ROUNDDOWN(MAX(0,X7-430000)*0.0751+47600,0))+MIN(260000,ROUNDDOWN(MAX(0,X7-430000)*0.028+17600,0))+MIN(30000,ROUNDDOWN(MAX(0,X7-430000)*0.0027+1873,0))+IF("いいえ"="はい",MIN(170000,ROUNDDOWN(MAX(0,X7-430000)*0.0243+17800,0)),0)</f>
        <v/>
      </c>
      <c r="Z7" s="19">
        <f>IF(""="",215040+Y7,"")</f>
        <v/>
      </c>
      <c r="AA7" s="19">
        <f>IF(X7&gt;23500000,NA(),IF(X7&lt;=4890000,1040000,IF(X7&lt;=6550000,670000,620000)))</f>
        <v/>
      </c>
      <c r="AB7" s="19">
        <f>MAX(0,ROUNDDOWN(X7-Z7-AA7-0,-3))</f>
        <v/>
      </c>
      <c r="AC7" s="19">
        <f>IF(AB7&lt;=0,0,ROUNDDOWN((AB7*LOOKUP(AB7,{0,1950001,3300001,6950001,9000001,18000001,40000001},{0.05,0.1,0.2,0.23,0.33,0.4,0.45})-LOOKUP(AB7,{0,1950001,3300001,6950001,9000001,18000001,40000001},{0,97500,427500,636000,1536000,2796000,4796000}))*1.021,-2))</f>
        <v/>
      </c>
      <c r="AD7" s="19">
        <f>MAX(0,ROUNDDOWN(X7-Z7-430000-0,-3))</f>
        <v/>
      </c>
      <c r="AE7" s="19">
        <f>IF(X7&lt;=450000,0,MAX(0,ROUNDDOWN(AD7*0.06-MIN(50000,AD7)*0.03,-2))+MAX(0,ROUNDDOWN(AD7*0.04-MIN(50000,AD7)*0.02,-2)))</f>
        <v/>
      </c>
      <c r="AF7" s="19">
        <f>AC7+AE7+Y7</f>
        <v/>
      </c>
      <c r="AG7" s="19">
        <f>MIN(650000,MAX(0,$B7))</f>
        <v/>
      </c>
      <c r="AH7" s="19">
        <f>$B7-AG7</f>
        <v/>
      </c>
      <c r="AI7" s="19">
        <f>MIN(670000,ROUNDDOWN(MAX(0,AH7-430000)*0.0751+47600,0))+MIN(260000,ROUNDDOWN(MAX(0,AH7-430000)*0.028+17600,0))+MIN(30000,ROUNDDOWN(MAX(0,AH7-430000)*0.0027+1873,0))+IF("いいえ"="はい",MIN(170000,ROUNDDOWN(MAX(0,AH7-430000)*0.0243+17800,0)),0)</f>
        <v/>
      </c>
      <c r="AJ7" s="19">
        <f>IF(""="",215040+AI7,"")</f>
        <v/>
      </c>
      <c r="AK7" s="19">
        <f>IF(AH7&gt;23500000,NA(),IF(AH7&lt;=4890000,1040000,IF(AH7&lt;=6550000,670000,620000)))</f>
        <v/>
      </c>
      <c r="AL7" s="19">
        <f>MAX(0,ROUNDDOWN(AH7-AJ7-AK7-0,-3))</f>
        <v/>
      </c>
      <c r="AM7" s="19">
        <f>IF(AL7&lt;=0,0,ROUNDDOWN((AL7*LOOKUP(AL7,{0,1950001,3300001,6950001,9000001,18000001,40000001},{0.05,0.1,0.2,0.23,0.33,0.4,0.45})-LOOKUP(AL7,{0,1950001,3300001,6950001,9000001,18000001,40000001},{0,97500,427500,636000,1536000,2796000,4796000}))*1.021,-2))</f>
        <v/>
      </c>
      <c r="AN7" s="19">
        <f>MAX(0,ROUNDDOWN(AH7-AJ7-430000-0,-3))</f>
        <v/>
      </c>
      <c r="AO7" s="19">
        <f>IF(AH7&lt;=450000,0,MAX(0,ROUNDDOWN(AN7*0.06-MIN(50000,AN7)*0.03,-2))+MAX(0,ROUNDDOWN(AN7*0.04-MIN(50000,AN7)*0.02,-2)))</f>
        <v/>
      </c>
      <c r="AP7" s="19">
        <f>AM7+AO7+AI7</f>
        <v/>
      </c>
      <c r="AQ7" s="19">
        <f>MIN(750000,MAX(0,$B7))</f>
        <v/>
      </c>
      <c r="AR7" s="19">
        <f>$B7-AQ7</f>
        <v/>
      </c>
      <c r="AS7" s="19">
        <f>MIN(670000,ROUNDDOWN(MAX(0,AR7-430000)*0.0751+47600,0))+MIN(260000,ROUNDDOWN(MAX(0,AR7-430000)*0.028+17600,0))+MIN(30000,ROUNDDOWN(MAX(0,AR7-430000)*0.0027+1873,0))+IF("いいえ"="はい",MIN(170000,ROUNDDOWN(MAX(0,AR7-430000)*0.0243+17800,0)),0)</f>
        <v/>
      </c>
      <c r="AT7" s="19">
        <f>IF(""="",215040+AS7,"")</f>
        <v/>
      </c>
      <c r="AU7" s="19">
        <f>IF(AR7&gt;23500000,NA(),IF(AR7&lt;=4890000,1040000,IF(AR7&lt;=6550000,670000,620000)))</f>
        <v/>
      </c>
      <c r="AV7" s="19">
        <f>MAX(0,ROUNDDOWN(AR7-AT7-AU7-0,-3))</f>
        <v/>
      </c>
      <c r="AW7" s="19">
        <f>IF(AV7&lt;=0,0,ROUNDDOWN((AV7*LOOKUP(AV7,{0,1950001,3300001,6950001,9000001,18000001,40000001},{0.05,0.1,0.2,0.23,0.33,0.4,0.45})-LOOKUP(AV7,{0,1950001,3300001,6950001,9000001,18000001,40000001},{0,97500,427500,636000,1536000,2796000,4796000}))*1.021,-2))</f>
        <v/>
      </c>
      <c r="AX7" s="19">
        <f>MAX(0,ROUNDDOWN(AR7-AT7-430000-0,-3))</f>
        <v/>
      </c>
      <c r="AY7" s="19">
        <f>IF(AR7&lt;=450000,0,MAX(0,ROUNDDOWN(AX7*0.06-MIN(50000,AX7)*0.03,-2))+MAX(0,ROUNDDOWN(AX7*0.04-MIN(50000,AX7)*0.02,-2)))</f>
        <v/>
      </c>
      <c r="AZ7" s="19">
        <f>AW7+AY7+AS7</f>
        <v/>
      </c>
    </row>
    <row r="8">
      <c r="A8" t="inlineStr">
        <is>
          <t>早見表</t>
        </is>
      </c>
      <c r="B8" s="19">
        <f>'2_早見表'!$A$8</f>
        <v/>
      </c>
      <c r="C8" s="19">
        <f>MIN(0,MAX(0,$B8))</f>
        <v/>
      </c>
      <c r="D8" s="19">
        <f>$B8-C8</f>
        <v/>
      </c>
      <c r="E8" s="19">
        <f>MIN(670000,ROUNDDOWN(MAX(0,D8-430000)*0.0751+47600,0))+MIN(260000,ROUNDDOWN(MAX(0,D8-430000)*0.028+17600,0))+MIN(30000,ROUNDDOWN(MAX(0,D8-430000)*0.0027+1873,0))+IF("いいえ"="はい",MIN(170000,ROUNDDOWN(MAX(0,D8-430000)*0.0243+17800,0)),0)</f>
        <v/>
      </c>
      <c r="F8" s="19">
        <f>IF(""="",215040+E8,"")</f>
        <v/>
      </c>
      <c r="G8" s="19">
        <f>IF(D8&gt;23500000,NA(),IF(D8&lt;=4890000,1040000,IF(D8&lt;=6550000,670000,620000)))</f>
        <v/>
      </c>
      <c r="H8" s="19">
        <f>MAX(0,ROUNDDOWN(D8-F8-G8-0,-3))</f>
        <v/>
      </c>
      <c r="I8" s="19">
        <f>IF(H8&lt;=0,0,ROUNDDOWN((H8*LOOKUP(H8,{0,1950001,3300001,6950001,9000001,18000001,40000001},{0.05,0.1,0.2,0.23,0.33,0.4,0.45})-LOOKUP(H8,{0,1950001,3300001,6950001,9000001,18000001,40000001},{0,97500,427500,636000,1536000,2796000,4796000}))*1.021,-2))</f>
        <v/>
      </c>
      <c r="J8" s="19">
        <f>MAX(0,ROUNDDOWN(D8-F8-430000-0,-3))</f>
        <v/>
      </c>
      <c r="K8" s="19">
        <f>IF(D8&lt;=450000,0,MAX(0,ROUNDDOWN(J8*0.06-MIN(50000,J8)*0.03,-2))+MAX(0,ROUNDDOWN(J8*0.04-MIN(50000,J8)*0.02,-2)))</f>
        <v/>
      </c>
      <c r="L8" s="19">
        <f>I8+K8+E8</f>
        <v/>
      </c>
      <c r="M8" s="19">
        <f>MIN(100000,MAX(0,$B8))</f>
        <v/>
      </c>
      <c r="N8" s="19">
        <f>$B8-M8</f>
        <v/>
      </c>
      <c r="O8" s="19">
        <f>MIN(670000,ROUNDDOWN(MAX(0,N8-430000)*0.0751+47600,0))+MIN(260000,ROUNDDOWN(MAX(0,N8-430000)*0.028+17600,0))+MIN(30000,ROUNDDOWN(MAX(0,N8-430000)*0.0027+1873,0))+IF("いいえ"="はい",MIN(170000,ROUNDDOWN(MAX(0,N8-430000)*0.0243+17800,0)),0)</f>
        <v/>
      </c>
      <c r="P8" s="19">
        <f>IF(""="",215040+O8,"")</f>
        <v/>
      </c>
      <c r="Q8" s="19">
        <f>IF(N8&gt;23500000,NA(),IF(N8&lt;=4890000,1040000,IF(N8&lt;=6550000,670000,620000)))</f>
        <v/>
      </c>
      <c r="R8" s="19">
        <f>MAX(0,ROUNDDOWN(N8-P8-Q8-0,-3))</f>
        <v/>
      </c>
      <c r="S8" s="19">
        <f>IF(R8&lt;=0,0,ROUNDDOWN((R8*LOOKUP(R8,{0,1950001,3300001,6950001,9000001,18000001,40000001},{0.05,0.1,0.2,0.23,0.33,0.4,0.45})-LOOKUP(R8,{0,1950001,3300001,6950001,9000001,18000001,40000001},{0,97500,427500,636000,1536000,2796000,4796000}))*1.021,-2))</f>
        <v/>
      </c>
      <c r="T8" s="19">
        <f>MAX(0,ROUNDDOWN(N8-P8-430000-0,-3))</f>
        <v/>
      </c>
      <c r="U8" s="19">
        <f>IF(N8&lt;=450000,0,MAX(0,ROUNDDOWN(T8*0.06-MIN(50000,T8)*0.03,-2))+MAX(0,ROUNDDOWN(T8*0.04-MIN(50000,T8)*0.02,-2)))</f>
        <v/>
      </c>
      <c r="V8" s="19">
        <f>S8+U8+O8</f>
        <v/>
      </c>
      <c r="W8" s="19">
        <f>MIN(550000,MAX(0,$B8))</f>
        <v/>
      </c>
      <c r="X8" s="19">
        <f>$B8-W8</f>
        <v/>
      </c>
      <c r="Y8" s="19">
        <f>MIN(670000,ROUNDDOWN(MAX(0,X8-430000)*0.0751+47600,0))+MIN(260000,ROUNDDOWN(MAX(0,X8-430000)*0.028+17600,0))+MIN(30000,ROUNDDOWN(MAX(0,X8-430000)*0.0027+1873,0))+IF("いいえ"="はい",MIN(170000,ROUNDDOWN(MAX(0,X8-430000)*0.0243+17800,0)),0)</f>
        <v/>
      </c>
      <c r="Z8" s="19">
        <f>IF(""="",215040+Y8,"")</f>
        <v/>
      </c>
      <c r="AA8" s="19">
        <f>IF(X8&gt;23500000,NA(),IF(X8&lt;=4890000,1040000,IF(X8&lt;=6550000,670000,620000)))</f>
        <v/>
      </c>
      <c r="AB8" s="19">
        <f>MAX(0,ROUNDDOWN(X8-Z8-AA8-0,-3))</f>
        <v/>
      </c>
      <c r="AC8" s="19">
        <f>IF(AB8&lt;=0,0,ROUNDDOWN((AB8*LOOKUP(AB8,{0,1950001,3300001,6950001,9000001,18000001,40000001},{0.05,0.1,0.2,0.23,0.33,0.4,0.45})-LOOKUP(AB8,{0,1950001,3300001,6950001,9000001,18000001,40000001},{0,97500,427500,636000,1536000,2796000,4796000}))*1.021,-2))</f>
        <v/>
      </c>
      <c r="AD8" s="19">
        <f>MAX(0,ROUNDDOWN(X8-Z8-430000-0,-3))</f>
        <v/>
      </c>
      <c r="AE8" s="19">
        <f>IF(X8&lt;=450000,0,MAX(0,ROUNDDOWN(AD8*0.06-MIN(50000,AD8)*0.03,-2))+MAX(0,ROUNDDOWN(AD8*0.04-MIN(50000,AD8)*0.02,-2)))</f>
        <v/>
      </c>
      <c r="AF8" s="19">
        <f>AC8+AE8+Y8</f>
        <v/>
      </c>
      <c r="AG8" s="19">
        <f>MIN(650000,MAX(0,$B8))</f>
        <v/>
      </c>
      <c r="AH8" s="19">
        <f>$B8-AG8</f>
        <v/>
      </c>
      <c r="AI8" s="19">
        <f>MIN(670000,ROUNDDOWN(MAX(0,AH8-430000)*0.0751+47600,0))+MIN(260000,ROUNDDOWN(MAX(0,AH8-430000)*0.028+17600,0))+MIN(30000,ROUNDDOWN(MAX(0,AH8-430000)*0.0027+1873,0))+IF("いいえ"="はい",MIN(170000,ROUNDDOWN(MAX(0,AH8-430000)*0.0243+17800,0)),0)</f>
        <v/>
      </c>
      <c r="AJ8" s="19">
        <f>IF(""="",215040+AI8,"")</f>
        <v/>
      </c>
      <c r="AK8" s="19">
        <f>IF(AH8&gt;23500000,NA(),IF(AH8&lt;=4890000,1040000,IF(AH8&lt;=6550000,670000,620000)))</f>
        <v/>
      </c>
      <c r="AL8" s="19">
        <f>MAX(0,ROUNDDOWN(AH8-AJ8-AK8-0,-3))</f>
        <v/>
      </c>
      <c r="AM8" s="19">
        <f>IF(AL8&lt;=0,0,ROUNDDOWN((AL8*LOOKUP(AL8,{0,1950001,3300001,6950001,9000001,18000001,40000001},{0.05,0.1,0.2,0.23,0.33,0.4,0.45})-LOOKUP(AL8,{0,1950001,3300001,6950001,9000001,18000001,40000001},{0,97500,427500,636000,1536000,2796000,4796000}))*1.021,-2))</f>
        <v/>
      </c>
      <c r="AN8" s="19">
        <f>MAX(0,ROUNDDOWN(AH8-AJ8-430000-0,-3))</f>
        <v/>
      </c>
      <c r="AO8" s="19">
        <f>IF(AH8&lt;=450000,0,MAX(0,ROUNDDOWN(AN8*0.06-MIN(50000,AN8)*0.03,-2))+MAX(0,ROUNDDOWN(AN8*0.04-MIN(50000,AN8)*0.02,-2)))</f>
        <v/>
      </c>
      <c r="AP8" s="19">
        <f>AM8+AO8+AI8</f>
        <v/>
      </c>
      <c r="AQ8" s="19">
        <f>MIN(750000,MAX(0,$B8))</f>
        <v/>
      </c>
      <c r="AR8" s="19">
        <f>$B8-AQ8</f>
        <v/>
      </c>
      <c r="AS8" s="19">
        <f>MIN(670000,ROUNDDOWN(MAX(0,AR8-430000)*0.0751+47600,0))+MIN(260000,ROUNDDOWN(MAX(0,AR8-430000)*0.028+17600,0))+MIN(30000,ROUNDDOWN(MAX(0,AR8-430000)*0.0027+1873,0))+IF("いいえ"="はい",MIN(170000,ROUNDDOWN(MAX(0,AR8-430000)*0.0243+17800,0)),0)</f>
        <v/>
      </c>
      <c r="AT8" s="19">
        <f>IF(""="",215040+AS8,"")</f>
        <v/>
      </c>
      <c r="AU8" s="19">
        <f>IF(AR8&gt;23500000,NA(),IF(AR8&lt;=4890000,1040000,IF(AR8&lt;=6550000,670000,620000)))</f>
        <v/>
      </c>
      <c r="AV8" s="19">
        <f>MAX(0,ROUNDDOWN(AR8-AT8-AU8-0,-3))</f>
        <v/>
      </c>
      <c r="AW8" s="19">
        <f>IF(AV8&lt;=0,0,ROUNDDOWN((AV8*LOOKUP(AV8,{0,1950001,3300001,6950001,9000001,18000001,40000001},{0.05,0.1,0.2,0.23,0.33,0.4,0.45})-LOOKUP(AV8,{0,1950001,3300001,6950001,9000001,18000001,40000001},{0,97500,427500,636000,1536000,2796000,4796000}))*1.021,-2))</f>
        <v/>
      </c>
      <c r="AX8" s="19">
        <f>MAX(0,ROUNDDOWN(AR8-AT8-430000-0,-3))</f>
        <v/>
      </c>
      <c r="AY8" s="19">
        <f>IF(AR8&lt;=450000,0,MAX(0,ROUNDDOWN(AX8*0.06-MIN(50000,AX8)*0.03,-2))+MAX(0,ROUNDDOWN(AX8*0.04-MIN(50000,AX8)*0.02,-2)))</f>
        <v/>
      </c>
      <c r="AZ8" s="19">
        <f>AW8+AY8+AS8</f>
        <v/>
      </c>
    </row>
    <row r="9">
      <c r="A9" t="inlineStr">
        <is>
          <t>早見表</t>
        </is>
      </c>
      <c r="B9" s="19">
        <f>'2_早見表'!$A$9</f>
        <v/>
      </c>
      <c r="C9" s="19">
        <f>MIN(0,MAX(0,$B9))</f>
        <v/>
      </c>
      <c r="D9" s="19">
        <f>$B9-C9</f>
        <v/>
      </c>
      <c r="E9" s="19">
        <f>MIN(670000,ROUNDDOWN(MAX(0,D9-430000)*0.0751+47600,0))+MIN(260000,ROUNDDOWN(MAX(0,D9-430000)*0.028+17600,0))+MIN(30000,ROUNDDOWN(MAX(0,D9-430000)*0.0027+1873,0))+IF("いいえ"="はい",MIN(170000,ROUNDDOWN(MAX(0,D9-430000)*0.0243+17800,0)),0)</f>
        <v/>
      </c>
      <c r="F9" s="19">
        <f>IF(""="",215040+E9,"")</f>
        <v/>
      </c>
      <c r="G9" s="19">
        <f>IF(D9&gt;23500000,NA(),IF(D9&lt;=4890000,1040000,IF(D9&lt;=6550000,670000,620000)))</f>
        <v/>
      </c>
      <c r="H9" s="19">
        <f>MAX(0,ROUNDDOWN(D9-F9-G9-0,-3))</f>
        <v/>
      </c>
      <c r="I9" s="19">
        <f>IF(H9&lt;=0,0,ROUNDDOWN((H9*LOOKUP(H9,{0,1950001,3300001,6950001,9000001,18000001,40000001},{0.05,0.1,0.2,0.23,0.33,0.4,0.45})-LOOKUP(H9,{0,1950001,3300001,6950001,9000001,18000001,40000001},{0,97500,427500,636000,1536000,2796000,4796000}))*1.021,-2))</f>
        <v/>
      </c>
      <c r="J9" s="19">
        <f>MAX(0,ROUNDDOWN(D9-F9-430000-0,-3))</f>
        <v/>
      </c>
      <c r="K9" s="19">
        <f>IF(D9&lt;=450000,0,MAX(0,ROUNDDOWN(J9*0.06-MIN(50000,J9)*0.03,-2))+MAX(0,ROUNDDOWN(J9*0.04-MIN(50000,J9)*0.02,-2)))</f>
        <v/>
      </c>
      <c r="L9" s="19">
        <f>I9+K9+E9</f>
        <v/>
      </c>
      <c r="M9" s="19">
        <f>MIN(100000,MAX(0,$B9))</f>
        <v/>
      </c>
      <c r="N9" s="19">
        <f>$B9-M9</f>
        <v/>
      </c>
      <c r="O9" s="19">
        <f>MIN(670000,ROUNDDOWN(MAX(0,N9-430000)*0.0751+47600,0))+MIN(260000,ROUNDDOWN(MAX(0,N9-430000)*0.028+17600,0))+MIN(30000,ROUNDDOWN(MAX(0,N9-430000)*0.0027+1873,0))+IF("いいえ"="はい",MIN(170000,ROUNDDOWN(MAX(0,N9-430000)*0.0243+17800,0)),0)</f>
        <v/>
      </c>
      <c r="P9" s="19">
        <f>IF(""="",215040+O9,"")</f>
        <v/>
      </c>
      <c r="Q9" s="19">
        <f>IF(N9&gt;23500000,NA(),IF(N9&lt;=4890000,1040000,IF(N9&lt;=6550000,670000,620000)))</f>
        <v/>
      </c>
      <c r="R9" s="19">
        <f>MAX(0,ROUNDDOWN(N9-P9-Q9-0,-3))</f>
        <v/>
      </c>
      <c r="S9" s="19">
        <f>IF(R9&lt;=0,0,ROUNDDOWN((R9*LOOKUP(R9,{0,1950001,3300001,6950001,9000001,18000001,40000001},{0.05,0.1,0.2,0.23,0.33,0.4,0.45})-LOOKUP(R9,{0,1950001,3300001,6950001,9000001,18000001,40000001},{0,97500,427500,636000,1536000,2796000,4796000}))*1.021,-2))</f>
        <v/>
      </c>
      <c r="T9" s="19">
        <f>MAX(0,ROUNDDOWN(N9-P9-430000-0,-3))</f>
        <v/>
      </c>
      <c r="U9" s="19">
        <f>IF(N9&lt;=450000,0,MAX(0,ROUNDDOWN(T9*0.06-MIN(50000,T9)*0.03,-2))+MAX(0,ROUNDDOWN(T9*0.04-MIN(50000,T9)*0.02,-2)))</f>
        <v/>
      </c>
      <c r="V9" s="19">
        <f>S9+U9+O9</f>
        <v/>
      </c>
      <c r="W9" s="19">
        <f>MIN(550000,MAX(0,$B9))</f>
        <v/>
      </c>
      <c r="X9" s="19">
        <f>$B9-W9</f>
        <v/>
      </c>
      <c r="Y9" s="19">
        <f>MIN(670000,ROUNDDOWN(MAX(0,X9-430000)*0.0751+47600,0))+MIN(260000,ROUNDDOWN(MAX(0,X9-430000)*0.028+17600,0))+MIN(30000,ROUNDDOWN(MAX(0,X9-430000)*0.0027+1873,0))+IF("いいえ"="はい",MIN(170000,ROUNDDOWN(MAX(0,X9-430000)*0.0243+17800,0)),0)</f>
        <v/>
      </c>
      <c r="Z9" s="19">
        <f>IF(""="",215040+Y9,"")</f>
        <v/>
      </c>
      <c r="AA9" s="19">
        <f>IF(X9&gt;23500000,NA(),IF(X9&lt;=4890000,1040000,IF(X9&lt;=6550000,670000,620000)))</f>
        <v/>
      </c>
      <c r="AB9" s="19">
        <f>MAX(0,ROUNDDOWN(X9-Z9-AA9-0,-3))</f>
        <v/>
      </c>
      <c r="AC9" s="19">
        <f>IF(AB9&lt;=0,0,ROUNDDOWN((AB9*LOOKUP(AB9,{0,1950001,3300001,6950001,9000001,18000001,40000001},{0.05,0.1,0.2,0.23,0.33,0.4,0.45})-LOOKUP(AB9,{0,1950001,3300001,6950001,9000001,18000001,40000001},{0,97500,427500,636000,1536000,2796000,4796000}))*1.021,-2))</f>
        <v/>
      </c>
      <c r="AD9" s="19">
        <f>MAX(0,ROUNDDOWN(X9-Z9-430000-0,-3))</f>
        <v/>
      </c>
      <c r="AE9" s="19">
        <f>IF(X9&lt;=450000,0,MAX(0,ROUNDDOWN(AD9*0.06-MIN(50000,AD9)*0.03,-2))+MAX(0,ROUNDDOWN(AD9*0.04-MIN(50000,AD9)*0.02,-2)))</f>
        <v/>
      </c>
      <c r="AF9" s="19">
        <f>AC9+AE9+Y9</f>
        <v/>
      </c>
      <c r="AG9" s="19">
        <f>MIN(650000,MAX(0,$B9))</f>
        <v/>
      </c>
      <c r="AH9" s="19">
        <f>$B9-AG9</f>
        <v/>
      </c>
      <c r="AI9" s="19">
        <f>MIN(670000,ROUNDDOWN(MAX(0,AH9-430000)*0.0751+47600,0))+MIN(260000,ROUNDDOWN(MAX(0,AH9-430000)*0.028+17600,0))+MIN(30000,ROUNDDOWN(MAX(0,AH9-430000)*0.0027+1873,0))+IF("いいえ"="はい",MIN(170000,ROUNDDOWN(MAX(0,AH9-430000)*0.0243+17800,0)),0)</f>
        <v/>
      </c>
      <c r="AJ9" s="19">
        <f>IF(""="",215040+AI9,"")</f>
        <v/>
      </c>
      <c r="AK9" s="19">
        <f>IF(AH9&gt;23500000,NA(),IF(AH9&lt;=4890000,1040000,IF(AH9&lt;=6550000,670000,620000)))</f>
        <v/>
      </c>
      <c r="AL9" s="19">
        <f>MAX(0,ROUNDDOWN(AH9-AJ9-AK9-0,-3))</f>
        <v/>
      </c>
      <c r="AM9" s="19">
        <f>IF(AL9&lt;=0,0,ROUNDDOWN((AL9*LOOKUP(AL9,{0,1950001,3300001,6950001,9000001,18000001,40000001},{0.05,0.1,0.2,0.23,0.33,0.4,0.45})-LOOKUP(AL9,{0,1950001,3300001,6950001,9000001,18000001,40000001},{0,97500,427500,636000,1536000,2796000,4796000}))*1.021,-2))</f>
        <v/>
      </c>
      <c r="AN9" s="19">
        <f>MAX(0,ROUNDDOWN(AH9-AJ9-430000-0,-3))</f>
        <v/>
      </c>
      <c r="AO9" s="19">
        <f>IF(AH9&lt;=450000,0,MAX(0,ROUNDDOWN(AN9*0.06-MIN(50000,AN9)*0.03,-2))+MAX(0,ROUNDDOWN(AN9*0.04-MIN(50000,AN9)*0.02,-2)))</f>
        <v/>
      </c>
      <c r="AP9" s="19">
        <f>AM9+AO9+AI9</f>
        <v/>
      </c>
      <c r="AQ9" s="19">
        <f>MIN(750000,MAX(0,$B9))</f>
        <v/>
      </c>
      <c r="AR9" s="19">
        <f>$B9-AQ9</f>
        <v/>
      </c>
      <c r="AS9" s="19">
        <f>MIN(670000,ROUNDDOWN(MAX(0,AR9-430000)*0.0751+47600,0))+MIN(260000,ROUNDDOWN(MAX(0,AR9-430000)*0.028+17600,0))+MIN(30000,ROUNDDOWN(MAX(0,AR9-430000)*0.0027+1873,0))+IF("いいえ"="はい",MIN(170000,ROUNDDOWN(MAX(0,AR9-430000)*0.0243+17800,0)),0)</f>
        <v/>
      </c>
      <c r="AT9" s="19">
        <f>IF(""="",215040+AS9,"")</f>
        <v/>
      </c>
      <c r="AU9" s="19">
        <f>IF(AR9&gt;23500000,NA(),IF(AR9&lt;=4890000,1040000,IF(AR9&lt;=6550000,670000,620000)))</f>
        <v/>
      </c>
      <c r="AV9" s="19">
        <f>MAX(0,ROUNDDOWN(AR9-AT9-AU9-0,-3))</f>
        <v/>
      </c>
      <c r="AW9" s="19">
        <f>IF(AV9&lt;=0,0,ROUNDDOWN((AV9*LOOKUP(AV9,{0,1950001,3300001,6950001,9000001,18000001,40000001},{0.05,0.1,0.2,0.23,0.33,0.4,0.45})-LOOKUP(AV9,{0,1950001,3300001,6950001,9000001,18000001,40000001},{0,97500,427500,636000,1536000,2796000,4796000}))*1.021,-2))</f>
        <v/>
      </c>
      <c r="AX9" s="19">
        <f>MAX(0,ROUNDDOWN(AR9-AT9-430000-0,-3))</f>
        <v/>
      </c>
      <c r="AY9" s="19">
        <f>IF(AR9&lt;=450000,0,MAX(0,ROUNDDOWN(AX9*0.06-MIN(50000,AX9)*0.03,-2))+MAX(0,ROUNDDOWN(AX9*0.04-MIN(50000,AX9)*0.02,-2)))</f>
        <v/>
      </c>
      <c r="AZ9" s="19">
        <f>AW9+AY9+AS9</f>
        <v/>
      </c>
    </row>
    <row r="10">
      <c r="A10" t="inlineStr">
        <is>
          <t>早見表</t>
        </is>
      </c>
      <c r="B10" s="19">
        <f>'2_早見表'!$A$10</f>
        <v/>
      </c>
      <c r="C10" s="19">
        <f>MIN(0,MAX(0,$B10))</f>
        <v/>
      </c>
      <c r="D10" s="19">
        <f>$B10-C10</f>
        <v/>
      </c>
      <c r="E10" s="19">
        <f>MIN(670000,ROUNDDOWN(MAX(0,D10-430000)*0.0751+47600,0))+MIN(260000,ROUNDDOWN(MAX(0,D10-430000)*0.028+17600,0))+MIN(30000,ROUNDDOWN(MAX(0,D10-430000)*0.0027+1873,0))+IF("いいえ"="はい",MIN(170000,ROUNDDOWN(MAX(0,D10-430000)*0.0243+17800,0)),0)</f>
        <v/>
      </c>
      <c r="F10" s="19">
        <f>IF(""="",215040+E10,"")</f>
        <v/>
      </c>
      <c r="G10" s="19">
        <f>IF(D10&gt;23500000,NA(),IF(D10&lt;=4890000,1040000,IF(D10&lt;=6550000,670000,620000)))</f>
        <v/>
      </c>
      <c r="H10" s="19">
        <f>MAX(0,ROUNDDOWN(D10-F10-G10-0,-3))</f>
        <v/>
      </c>
      <c r="I10" s="19">
        <f>IF(H10&lt;=0,0,ROUNDDOWN((H10*LOOKUP(H10,{0,1950001,3300001,6950001,9000001,18000001,40000001},{0.05,0.1,0.2,0.23,0.33,0.4,0.45})-LOOKUP(H10,{0,1950001,3300001,6950001,9000001,18000001,40000001},{0,97500,427500,636000,1536000,2796000,4796000}))*1.021,-2))</f>
        <v/>
      </c>
      <c r="J10" s="19">
        <f>MAX(0,ROUNDDOWN(D10-F10-430000-0,-3))</f>
        <v/>
      </c>
      <c r="K10" s="19">
        <f>IF(D10&lt;=450000,0,MAX(0,ROUNDDOWN(J10*0.06-MIN(50000,J10)*0.03,-2))+MAX(0,ROUNDDOWN(J10*0.04-MIN(50000,J10)*0.02,-2)))</f>
        <v/>
      </c>
      <c r="L10" s="19">
        <f>I10+K10+E10</f>
        <v/>
      </c>
      <c r="M10" s="19">
        <f>MIN(100000,MAX(0,$B10))</f>
        <v/>
      </c>
      <c r="N10" s="19">
        <f>$B10-M10</f>
        <v/>
      </c>
      <c r="O10" s="19">
        <f>MIN(670000,ROUNDDOWN(MAX(0,N10-430000)*0.0751+47600,0))+MIN(260000,ROUNDDOWN(MAX(0,N10-430000)*0.028+17600,0))+MIN(30000,ROUNDDOWN(MAX(0,N10-430000)*0.0027+1873,0))+IF("いいえ"="はい",MIN(170000,ROUNDDOWN(MAX(0,N10-430000)*0.0243+17800,0)),0)</f>
        <v/>
      </c>
      <c r="P10" s="19">
        <f>IF(""="",215040+O10,"")</f>
        <v/>
      </c>
      <c r="Q10" s="19">
        <f>IF(N10&gt;23500000,NA(),IF(N10&lt;=4890000,1040000,IF(N10&lt;=6550000,670000,620000)))</f>
        <v/>
      </c>
      <c r="R10" s="19">
        <f>MAX(0,ROUNDDOWN(N10-P10-Q10-0,-3))</f>
        <v/>
      </c>
      <c r="S10" s="19">
        <f>IF(R10&lt;=0,0,ROUNDDOWN((R10*LOOKUP(R10,{0,1950001,3300001,6950001,9000001,18000001,40000001},{0.05,0.1,0.2,0.23,0.33,0.4,0.45})-LOOKUP(R10,{0,1950001,3300001,6950001,9000001,18000001,40000001},{0,97500,427500,636000,1536000,2796000,4796000}))*1.021,-2))</f>
        <v/>
      </c>
      <c r="T10" s="19">
        <f>MAX(0,ROUNDDOWN(N10-P10-430000-0,-3))</f>
        <v/>
      </c>
      <c r="U10" s="19">
        <f>IF(N10&lt;=450000,0,MAX(0,ROUNDDOWN(T10*0.06-MIN(50000,T10)*0.03,-2))+MAX(0,ROUNDDOWN(T10*0.04-MIN(50000,T10)*0.02,-2)))</f>
        <v/>
      </c>
      <c r="V10" s="19">
        <f>S10+U10+O10</f>
        <v/>
      </c>
      <c r="W10" s="19">
        <f>MIN(550000,MAX(0,$B10))</f>
        <v/>
      </c>
      <c r="X10" s="19">
        <f>$B10-W10</f>
        <v/>
      </c>
      <c r="Y10" s="19">
        <f>MIN(670000,ROUNDDOWN(MAX(0,X10-430000)*0.0751+47600,0))+MIN(260000,ROUNDDOWN(MAX(0,X10-430000)*0.028+17600,0))+MIN(30000,ROUNDDOWN(MAX(0,X10-430000)*0.0027+1873,0))+IF("いいえ"="はい",MIN(170000,ROUNDDOWN(MAX(0,X10-430000)*0.0243+17800,0)),0)</f>
        <v/>
      </c>
      <c r="Z10" s="19">
        <f>IF(""="",215040+Y10,"")</f>
        <v/>
      </c>
      <c r="AA10" s="19">
        <f>IF(X10&gt;23500000,NA(),IF(X10&lt;=4890000,1040000,IF(X10&lt;=6550000,670000,620000)))</f>
        <v/>
      </c>
      <c r="AB10" s="19">
        <f>MAX(0,ROUNDDOWN(X10-Z10-AA10-0,-3))</f>
        <v/>
      </c>
      <c r="AC10" s="19">
        <f>IF(AB10&lt;=0,0,ROUNDDOWN((AB10*LOOKUP(AB10,{0,1950001,3300001,6950001,9000001,18000001,40000001},{0.05,0.1,0.2,0.23,0.33,0.4,0.45})-LOOKUP(AB10,{0,1950001,3300001,6950001,9000001,18000001,40000001},{0,97500,427500,636000,1536000,2796000,4796000}))*1.021,-2))</f>
        <v/>
      </c>
      <c r="AD10" s="19">
        <f>MAX(0,ROUNDDOWN(X10-Z10-430000-0,-3))</f>
        <v/>
      </c>
      <c r="AE10" s="19">
        <f>IF(X10&lt;=450000,0,MAX(0,ROUNDDOWN(AD10*0.06-MIN(50000,AD10)*0.03,-2))+MAX(0,ROUNDDOWN(AD10*0.04-MIN(50000,AD10)*0.02,-2)))</f>
        <v/>
      </c>
      <c r="AF10" s="19">
        <f>AC10+AE10+Y10</f>
        <v/>
      </c>
      <c r="AG10" s="19">
        <f>MIN(650000,MAX(0,$B10))</f>
        <v/>
      </c>
      <c r="AH10" s="19">
        <f>$B10-AG10</f>
        <v/>
      </c>
      <c r="AI10" s="19">
        <f>MIN(670000,ROUNDDOWN(MAX(0,AH10-430000)*0.0751+47600,0))+MIN(260000,ROUNDDOWN(MAX(0,AH10-430000)*0.028+17600,0))+MIN(30000,ROUNDDOWN(MAX(0,AH10-430000)*0.0027+1873,0))+IF("いいえ"="はい",MIN(170000,ROUNDDOWN(MAX(0,AH10-430000)*0.0243+17800,0)),0)</f>
        <v/>
      </c>
      <c r="AJ10" s="19">
        <f>IF(""="",215040+AI10,"")</f>
        <v/>
      </c>
      <c r="AK10" s="19">
        <f>IF(AH10&gt;23500000,NA(),IF(AH10&lt;=4890000,1040000,IF(AH10&lt;=6550000,670000,620000)))</f>
        <v/>
      </c>
      <c r="AL10" s="19">
        <f>MAX(0,ROUNDDOWN(AH10-AJ10-AK10-0,-3))</f>
        <v/>
      </c>
      <c r="AM10" s="19">
        <f>IF(AL10&lt;=0,0,ROUNDDOWN((AL10*LOOKUP(AL10,{0,1950001,3300001,6950001,9000001,18000001,40000001},{0.05,0.1,0.2,0.23,0.33,0.4,0.45})-LOOKUP(AL10,{0,1950001,3300001,6950001,9000001,18000001,40000001},{0,97500,427500,636000,1536000,2796000,4796000}))*1.021,-2))</f>
        <v/>
      </c>
      <c r="AN10" s="19">
        <f>MAX(0,ROUNDDOWN(AH10-AJ10-430000-0,-3))</f>
        <v/>
      </c>
      <c r="AO10" s="19">
        <f>IF(AH10&lt;=450000,0,MAX(0,ROUNDDOWN(AN10*0.06-MIN(50000,AN10)*0.03,-2))+MAX(0,ROUNDDOWN(AN10*0.04-MIN(50000,AN10)*0.02,-2)))</f>
        <v/>
      </c>
      <c r="AP10" s="19">
        <f>AM10+AO10+AI10</f>
        <v/>
      </c>
      <c r="AQ10" s="19">
        <f>MIN(750000,MAX(0,$B10))</f>
        <v/>
      </c>
      <c r="AR10" s="19">
        <f>$B10-AQ10</f>
        <v/>
      </c>
      <c r="AS10" s="19">
        <f>MIN(670000,ROUNDDOWN(MAX(0,AR10-430000)*0.0751+47600,0))+MIN(260000,ROUNDDOWN(MAX(0,AR10-430000)*0.028+17600,0))+MIN(30000,ROUNDDOWN(MAX(0,AR10-430000)*0.0027+1873,0))+IF("いいえ"="はい",MIN(170000,ROUNDDOWN(MAX(0,AR10-430000)*0.0243+17800,0)),0)</f>
        <v/>
      </c>
      <c r="AT10" s="19">
        <f>IF(""="",215040+AS10,"")</f>
        <v/>
      </c>
      <c r="AU10" s="19">
        <f>IF(AR10&gt;23500000,NA(),IF(AR10&lt;=4890000,1040000,IF(AR10&lt;=6550000,670000,620000)))</f>
        <v/>
      </c>
      <c r="AV10" s="19">
        <f>MAX(0,ROUNDDOWN(AR10-AT10-AU10-0,-3))</f>
        <v/>
      </c>
      <c r="AW10" s="19">
        <f>IF(AV10&lt;=0,0,ROUNDDOWN((AV10*LOOKUP(AV10,{0,1950001,3300001,6950001,9000001,18000001,40000001},{0.05,0.1,0.2,0.23,0.33,0.4,0.45})-LOOKUP(AV10,{0,1950001,3300001,6950001,9000001,18000001,40000001},{0,97500,427500,636000,1536000,2796000,4796000}))*1.021,-2))</f>
        <v/>
      </c>
      <c r="AX10" s="19">
        <f>MAX(0,ROUNDDOWN(AR10-AT10-430000-0,-3))</f>
        <v/>
      </c>
      <c r="AY10" s="19">
        <f>IF(AR10&lt;=450000,0,MAX(0,ROUNDDOWN(AX10*0.06-MIN(50000,AX10)*0.03,-2))+MAX(0,ROUNDDOWN(AX10*0.04-MIN(50000,AX10)*0.02,-2)))</f>
        <v/>
      </c>
      <c r="AZ10" s="19">
        <f>AW10+AY10+AS10</f>
        <v/>
      </c>
    </row>
    <row r="11">
      <c r="A11" t="inlineStr">
        <is>
          <t>早見表</t>
        </is>
      </c>
      <c r="B11" s="19">
        <f>'2_早見表'!$A$11</f>
        <v/>
      </c>
      <c r="C11" s="19">
        <f>MIN(0,MAX(0,$B11))</f>
        <v/>
      </c>
      <c r="D11" s="19">
        <f>$B11-C11</f>
        <v/>
      </c>
      <c r="E11" s="19">
        <f>MIN(670000,ROUNDDOWN(MAX(0,D11-430000)*0.0751+47600,0))+MIN(260000,ROUNDDOWN(MAX(0,D11-430000)*0.028+17600,0))+MIN(30000,ROUNDDOWN(MAX(0,D11-430000)*0.0027+1873,0))+IF("いいえ"="はい",MIN(170000,ROUNDDOWN(MAX(0,D11-430000)*0.0243+17800,0)),0)</f>
        <v/>
      </c>
      <c r="F11" s="19">
        <f>IF(""="",215040+E11,"")</f>
        <v/>
      </c>
      <c r="G11" s="19">
        <f>IF(D11&gt;23500000,NA(),IF(D11&lt;=4890000,1040000,IF(D11&lt;=6550000,670000,620000)))</f>
        <v/>
      </c>
      <c r="H11" s="19">
        <f>MAX(0,ROUNDDOWN(D11-F11-G11-0,-3))</f>
        <v/>
      </c>
      <c r="I11" s="19">
        <f>IF(H11&lt;=0,0,ROUNDDOWN((H11*LOOKUP(H11,{0,1950001,3300001,6950001,9000001,18000001,40000001},{0.05,0.1,0.2,0.23,0.33,0.4,0.45})-LOOKUP(H11,{0,1950001,3300001,6950001,9000001,18000001,40000001},{0,97500,427500,636000,1536000,2796000,4796000}))*1.021,-2))</f>
        <v/>
      </c>
      <c r="J11" s="19">
        <f>MAX(0,ROUNDDOWN(D11-F11-430000-0,-3))</f>
        <v/>
      </c>
      <c r="K11" s="19">
        <f>IF(D11&lt;=450000,0,MAX(0,ROUNDDOWN(J11*0.06-MIN(50000,J11)*0.03,-2))+MAX(0,ROUNDDOWN(J11*0.04-MIN(50000,J11)*0.02,-2)))</f>
        <v/>
      </c>
      <c r="L11" s="19">
        <f>I11+K11+E11</f>
        <v/>
      </c>
      <c r="M11" s="19">
        <f>MIN(100000,MAX(0,$B11))</f>
        <v/>
      </c>
      <c r="N11" s="19">
        <f>$B11-M11</f>
        <v/>
      </c>
      <c r="O11" s="19">
        <f>MIN(670000,ROUNDDOWN(MAX(0,N11-430000)*0.0751+47600,0))+MIN(260000,ROUNDDOWN(MAX(0,N11-430000)*0.028+17600,0))+MIN(30000,ROUNDDOWN(MAX(0,N11-430000)*0.0027+1873,0))+IF("いいえ"="はい",MIN(170000,ROUNDDOWN(MAX(0,N11-430000)*0.0243+17800,0)),0)</f>
        <v/>
      </c>
      <c r="P11" s="19">
        <f>IF(""="",215040+O11,"")</f>
        <v/>
      </c>
      <c r="Q11" s="19">
        <f>IF(N11&gt;23500000,NA(),IF(N11&lt;=4890000,1040000,IF(N11&lt;=6550000,670000,620000)))</f>
        <v/>
      </c>
      <c r="R11" s="19">
        <f>MAX(0,ROUNDDOWN(N11-P11-Q11-0,-3))</f>
        <v/>
      </c>
      <c r="S11" s="19">
        <f>IF(R11&lt;=0,0,ROUNDDOWN((R11*LOOKUP(R11,{0,1950001,3300001,6950001,9000001,18000001,40000001},{0.05,0.1,0.2,0.23,0.33,0.4,0.45})-LOOKUP(R11,{0,1950001,3300001,6950001,9000001,18000001,40000001},{0,97500,427500,636000,1536000,2796000,4796000}))*1.021,-2))</f>
        <v/>
      </c>
      <c r="T11" s="19">
        <f>MAX(0,ROUNDDOWN(N11-P11-430000-0,-3))</f>
        <v/>
      </c>
      <c r="U11" s="19">
        <f>IF(N11&lt;=450000,0,MAX(0,ROUNDDOWN(T11*0.06-MIN(50000,T11)*0.03,-2))+MAX(0,ROUNDDOWN(T11*0.04-MIN(50000,T11)*0.02,-2)))</f>
        <v/>
      </c>
      <c r="V11" s="19">
        <f>S11+U11+O11</f>
        <v/>
      </c>
      <c r="W11" s="19">
        <f>MIN(550000,MAX(0,$B11))</f>
        <v/>
      </c>
      <c r="X11" s="19">
        <f>$B11-W11</f>
        <v/>
      </c>
      <c r="Y11" s="19">
        <f>MIN(670000,ROUNDDOWN(MAX(0,X11-430000)*0.0751+47600,0))+MIN(260000,ROUNDDOWN(MAX(0,X11-430000)*0.028+17600,0))+MIN(30000,ROUNDDOWN(MAX(0,X11-430000)*0.0027+1873,0))+IF("いいえ"="はい",MIN(170000,ROUNDDOWN(MAX(0,X11-430000)*0.0243+17800,0)),0)</f>
        <v/>
      </c>
      <c r="Z11" s="19">
        <f>IF(""="",215040+Y11,"")</f>
        <v/>
      </c>
      <c r="AA11" s="19">
        <f>IF(X11&gt;23500000,NA(),IF(X11&lt;=4890000,1040000,IF(X11&lt;=6550000,670000,620000)))</f>
        <v/>
      </c>
      <c r="AB11" s="19">
        <f>MAX(0,ROUNDDOWN(X11-Z11-AA11-0,-3))</f>
        <v/>
      </c>
      <c r="AC11" s="19">
        <f>IF(AB11&lt;=0,0,ROUNDDOWN((AB11*LOOKUP(AB11,{0,1950001,3300001,6950001,9000001,18000001,40000001},{0.05,0.1,0.2,0.23,0.33,0.4,0.45})-LOOKUP(AB11,{0,1950001,3300001,6950001,9000001,18000001,40000001},{0,97500,427500,636000,1536000,2796000,4796000}))*1.021,-2))</f>
        <v/>
      </c>
      <c r="AD11" s="19">
        <f>MAX(0,ROUNDDOWN(X11-Z11-430000-0,-3))</f>
        <v/>
      </c>
      <c r="AE11" s="19">
        <f>IF(X11&lt;=450000,0,MAX(0,ROUNDDOWN(AD11*0.06-MIN(50000,AD11)*0.03,-2))+MAX(0,ROUNDDOWN(AD11*0.04-MIN(50000,AD11)*0.02,-2)))</f>
        <v/>
      </c>
      <c r="AF11" s="19">
        <f>AC11+AE11+Y11</f>
        <v/>
      </c>
      <c r="AG11" s="19">
        <f>MIN(650000,MAX(0,$B11))</f>
        <v/>
      </c>
      <c r="AH11" s="19">
        <f>$B11-AG11</f>
        <v/>
      </c>
      <c r="AI11" s="19">
        <f>MIN(670000,ROUNDDOWN(MAX(0,AH11-430000)*0.0751+47600,0))+MIN(260000,ROUNDDOWN(MAX(0,AH11-430000)*0.028+17600,0))+MIN(30000,ROUNDDOWN(MAX(0,AH11-430000)*0.0027+1873,0))+IF("いいえ"="はい",MIN(170000,ROUNDDOWN(MAX(0,AH11-430000)*0.0243+17800,0)),0)</f>
        <v/>
      </c>
      <c r="AJ11" s="19">
        <f>IF(""="",215040+AI11,"")</f>
        <v/>
      </c>
      <c r="AK11" s="19">
        <f>IF(AH11&gt;23500000,NA(),IF(AH11&lt;=4890000,1040000,IF(AH11&lt;=6550000,670000,620000)))</f>
        <v/>
      </c>
      <c r="AL11" s="19">
        <f>MAX(0,ROUNDDOWN(AH11-AJ11-AK11-0,-3))</f>
        <v/>
      </c>
      <c r="AM11" s="19">
        <f>IF(AL11&lt;=0,0,ROUNDDOWN((AL11*LOOKUP(AL11,{0,1950001,3300001,6950001,9000001,18000001,40000001},{0.05,0.1,0.2,0.23,0.33,0.4,0.45})-LOOKUP(AL11,{0,1950001,3300001,6950001,9000001,18000001,40000001},{0,97500,427500,636000,1536000,2796000,4796000}))*1.021,-2))</f>
        <v/>
      </c>
      <c r="AN11" s="19">
        <f>MAX(0,ROUNDDOWN(AH11-AJ11-430000-0,-3))</f>
        <v/>
      </c>
      <c r="AO11" s="19">
        <f>IF(AH11&lt;=450000,0,MAX(0,ROUNDDOWN(AN11*0.06-MIN(50000,AN11)*0.03,-2))+MAX(0,ROUNDDOWN(AN11*0.04-MIN(50000,AN11)*0.02,-2)))</f>
        <v/>
      </c>
      <c r="AP11" s="19">
        <f>AM11+AO11+AI11</f>
        <v/>
      </c>
      <c r="AQ11" s="19">
        <f>MIN(750000,MAX(0,$B11))</f>
        <v/>
      </c>
      <c r="AR11" s="19">
        <f>$B11-AQ11</f>
        <v/>
      </c>
      <c r="AS11" s="19">
        <f>MIN(670000,ROUNDDOWN(MAX(0,AR11-430000)*0.0751+47600,0))+MIN(260000,ROUNDDOWN(MAX(0,AR11-430000)*0.028+17600,0))+MIN(30000,ROUNDDOWN(MAX(0,AR11-430000)*0.0027+1873,0))+IF("いいえ"="はい",MIN(170000,ROUNDDOWN(MAX(0,AR11-430000)*0.0243+17800,0)),0)</f>
        <v/>
      </c>
      <c r="AT11" s="19">
        <f>IF(""="",215040+AS11,"")</f>
        <v/>
      </c>
      <c r="AU11" s="19">
        <f>IF(AR11&gt;23500000,NA(),IF(AR11&lt;=4890000,1040000,IF(AR11&lt;=6550000,670000,620000)))</f>
        <v/>
      </c>
      <c r="AV11" s="19">
        <f>MAX(0,ROUNDDOWN(AR11-AT11-AU11-0,-3))</f>
        <v/>
      </c>
      <c r="AW11" s="19">
        <f>IF(AV11&lt;=0,0,ROUNDDOWN((AV11*LOOKUP(AV11,{0,1950001,3300001,6950001,9000001,18000001,40000001},{0.05,0.1,0.2,0.23,0.33,0.4,0.45})-LOOKUP(AV11,{0,1950001,3300001,6950001,9000001,18000001,40000001},{0,97500,427500,636000,1536000,2796000,4796000}))*1.021,-2))</f>
        <v/>
      </c>
      <c r="AX11" s="19">
        <f>MAX(0,ROUNDDOWN(AR11-AT11-430000-0,-3))</f>
        <v/>
      </c>
      <c r="AY11" s="19">
        <f>IF(AR11&lt;=450000,0,MAX(0,ROUNDDOWN(AX11*0.06-MIN(50000,AX11)*0.03,-2))+MAX(0,ROUNDDOWN(AX11*0.04-MIN(50000,AX11)*0.02,-2)))</f>
        <v/>
      </c>
      <c r="AZ11" s="19">
        <f>AW11+AY11+AS11</f>
        <v/>
      </c>
    </row>
    <row r="12">
      <c r="A12" t="inlineStr">
        <is>
          <t>早見表</t>
        </is>
      </c>
      <c r="B12" s="19">
        <f>'2_早見表'!$A$12</f>
        <v/>
      </c>
      <c r="C12" s="19">
        <f>MIN(0,MAX(0,$B12))</f>
        <v/>
      </c>
      <c r="D12" s="19">
        <f>$B12-C12</f>
        <v/>
      </c>
      <c r="E12" s="19">
        <f>MIN(670000,ROUNDDOWN(MAX(0,D12-430000)*0.0751+47600,0))+MIN(260000,ROUNDDOWN(MAX(0,D12-430000)*0.028+17600,0))+MIN(30000,ROUNDDOWN(MAX(0,D12-430000)*0.0027+1873,0))+IF("いいえ"="はい",MIN(170000,ROUNDDOWN(MAX(0,D12-430000)*0.0243+17800,0)),0)</f>
        <v/>
      </c>
      <c r="F12" s="19">
        <f>IF(""="",215040+E12,"")</f>
        <v/>
      </c>
      <c r="G12" s="19">
        <f>IF(D12&gt;23500000,NA(),IF(D12&lt;=4890000,1040000,IF(D12&lt;=6550000,670000,620000)))</f>
        <v/>
      </c>
      <c r="H12" s="19">
        <f>MAX(0,ROUNDDOWN(D12-F12-G12-0,-3))</f>
        <v/>
      </c>
      <c r="I12" s="19">
        <f>IF(H12&lt;=0,0,ROUNDDOWN((H12*LOOKUP(H12,{0,1950001,3300001,6950001,9000001,18000001,40000001},{0.05,0.1,0.2,0.23,0.33,0.4,0.45})-LOOKUP(H12,{0,1950001,3300001,6950001,9000001,18000001,40000001},{0,97500,427500,636000,1536000,2796000,4796000}))*1.021,-2))</f>
        <v/>
      </c>
      <c r="J12" s="19">
        <f>MAX(0,ROUNDDOWN(D12-F12-430000-0,-3))</f>
        <v/>
      </c>
      <c r="K12" s="19">
        <f>IF(D12&lt;=450000,0,MAX(0,ROUNDDOWN(J12*0.06-MIN(50000,J12)*0.03,-2))+MAX(0,ROUNDDOWN(J12*0.04-MIN(50000,J12)*0.02,-2)))</f>
        <v/>
      </c>
      <c r="L12" s="19">
        <f>I12+K12+E12</f>
        <v/>
      </c>
      <c r="M12" s="19">
        <f>MIN(100000,MAX(0,$B12))</f>
        <v/>
      </c>
      <c r="N12" s="19">
        <f>$B12-M12</f>
        <v/>
      </c>
      <c r="O12" s="19">
        <f>MIN(670000,ROUNDDOWN(MAX(0,N12-430000)*0.0751+47600,0))+MIN(260000,ROUNDDOWN(MAX(0,N12-430000)*0.028+17600,0))+MIN(30000,ROUNDDOWN(MAX(0,N12-430000)*0.0027+1873,0))+IF("いいえ"="はい",MIN(170000,ROUNDDOWN(MAX(0,N12-430000)*0.0243+17800,0)),0)</f>
        <v/>
      </c>
      <c r="P12" s="19">
        <f>IF(""="",215040+O12,"")</f>
        <v/>
      </c>
      <c r="Q12" s="19">
        <f>IF(N12&gt;23500000,NA(),IF(N12&lt;=4890000,1040000,IF(N12&lt;=6550000,670000,620000)))</f>
        <v/>
      </c>
      <c r="R12" s="19">
        <f>MAX(0,ROUNDDOWN(N12-P12-Q12-0,-3))</f>
        <v/>
      </c>
      <c r="S12" s="19">
        <f>IF(R12&lt;=0,0,ROUNDDOWN((R12*LOOKUP(R12,{0,1950001,3300001,6950001,9000001,18000001,40000001},{0.05,0.1,0.2,0.23,0.33,0.4,0.45})-LOOKUP(R12,{0,1950001,3300001,6950001,9000001,18000001,40000001},{0,97500,427500,636000,1536000,2796000,4796000}))*1.021,-2))</f>
        <v/>
      </c>
      <c r="T12" s="19">
        <f>MAX(0,ROUNDDOWN(N12-P12-430000-0,-3))</f>
        <v/>
      </c>
      <c r="U12" s="19">
        <f>IF(N12&lt;=450000,0,MAX(0,ROUNDDOWN(T12*0.06-MIN(50000,T12)*0.03,-2))+MAX(0,ROUNDDOWN(T12*0.04-MIN(50000,T12)*0.02,-2)))</f>
        <v/>
      </c>
      <c r="V12" s="19">
        <f>S12+U12+O12</f>
        <v/>
      </c>
      <c r="W12" s="19">
        <f>MIN(550000,MAX(0,$B12))</f>
        <v/>
      </c>
      <c r="X12" s="19">
        <f>$B12-W12</f>
        <v/>
      </c>
      <c r="Y12" s="19">
        <f>MIN(670000,ROUNDDOWN(MAX(0,X12-430000)*0.0751+47600,0))+MIN(260000,ROUNDDOWN(MAX(0,X12-430000)*0.028+17600,0))+MIN(30000,ROUNDDOWN(MAX(0,X12-430000)*0.0027+1873,0))+IF("いいえ"="はい",MIN(170000,ROUNDDOWN(MAX(0,X12-430000)*0.0243+17800,0)),0)</f>
        <v/>
      </c>
      <c r="Z12" s="19">
        <f>IF(""="",215040+Y12,"")</f>
        <v/>
      </c>
      <c r="AA12" s="19">
        <f>IF(X12&gt;23500000,NA(),IF(X12&lt;=4890000,1040000,IF(X12&lt;=6550000,670000,620000)))</f>
        <v/>
      </c>
      <c r="AB12" s="19">
        <f>MAX(0,ROUNDDOWN(X12-Z12-AA12-0,-3))</f>
        <v/>
      </c>
      <c r="AC12" s="19">
        <f>IF(AB12&lt;=0,0,ROUNDDOWN((AB12*LOOKUP(AB12,{0,1950001,3300001,6950001,9000001,18000001,40000001},{0.05,0.1,0.2,0.23,0.33,0.4,0.45})-LOOKUP(AB12,{0,1950001,3300001,6950001,9000001,18000001,40000001},{0,97500,427500,636000,1536000,2796000,4796000}))*1.021,-2))</f>
        <v/>
      </c>
      <c r="AD12" s="19">
        <f>MAX(0,ROUNDDOWN(X12-Z12-430000-0,-3))</f>
        <v/>
      </c>
      <c r="AE12" s="19">
        <f>IF(X12&lt;=450000,0,MAX(0,ROUNDDOWN(AD12*0.06-MIN(50000,AD12)*0.03,-2))+MAX(0,ROUNDDOWN(AD12*0.04-MIN(50000,AD12)*0.02,-2)))</f>
        <v/>
      </c>
      <c r="AF12" s="19">
        <f>AC12+AE12+Y12</f>
        <v/>
      </c>
      <c r="AG12" s="19">
        <f>MIN(650000,MAX(0,$B12))</f>
        <v/>
      </c>
      <c r="AH12" s="19">
        <f>$B12-AG12</f>
        <v/>
      </c>
      <c r="AI12" s="19">
        <f>MIN(670000,ROUNDDOWN(MAX(0,AH12-430000)*0.0751+47600,0))+MIN(260000,ROUNDDOWN(MAX(0,AH12-430000)*0.028+17600,0))+MIN(30000,ROUNDDOWN(MAX(0,AH12-430000)*0.0027+1873,0))+IF("いいえ"="はい",MIN(170000,ROUNDDOWN(MAX(0,AH12-430000)*0.0243+17800,0)),0)</f>
        <v/>
      </c>
      <c r="AJ12" s="19">
        <f>IF(""="",215040+AI12,"")</f>
        <v/>
      </c>
      <c r="AK12" s="19">
        <f>IF(AH12&gt;23500000,NA(),IF(AH12&lt;=4890000,1040000,IF(AH12&lt;=6550000,670000,620000)))</f>
        <v/>
      </c>
      <c r="AL12" s="19">
        <f>MAX(0,ROUNDDOWN(AH12-AJ12-AK12-0,-3))</f>
        <v/>
      </c>
      <c r="AM12" s="19">
        <f>IF(AL12&lt;=0,0,ROUNDDOWN((AL12*LOOKUP(AL12,{0,1950001,3300001,6950001,9000001,18000001,40000001},{0.05,0.1,0.2,0.23,0.33,0.4,0.45})-LOOKUP(AL12,{0,1950001,3300001,6950001,9000001,18000001,40000001},{0,97500,427500,636000,1536000,2796000,4796000}))*1.021,-2))</f>
        <v/>
      </c>
      <c r="AN12" s="19">
        <f>MAX(0,ROUNDDOWN(AH12-AJ12-430000-0,-3))</f>
        <v/>
      </c>
      <c r="AO12" s="19">
        <f>IF(AH12&lt;=450000,0,MAX(0,ROUNDDOWN(AN12*0.06-MIN(50000,AN12)*0.03,-2))+MAX(0,ROUNDDOWN(AN12*0.04-MIN(50000,AN12)*0.02,-2)))</f>
        <v/>
      </c>
      <c r="AP12" s="19">
        <f>AM12+AO12+AI12</f>
        <v/>
      </c>
      <c r="AQ12" s="19">
        <f>MIN(750000,MAX(0,$B12))</f>
        <v/>
      </c>
      <c r="AR12" s="19">
        <f>$B12-AQ12</f>
        <v/>
      </c>
      <c r="AS12" s="19">
        <f>MIN(670000,ROUNDDOWN(MAX(0,AR12-430000)*0.0751+47600,0))+MIN(260000,ROUNDDOWN(MAX(0,AR12-430000)*0.028+17600,0))+MIN(30000,ROUNDDOWN(MAX(0,AR12-430000)*0.0027+1873,0))+IF("いいえ"="はい",MIN(170000,ROUNDDOWN(MAX(0,AR12-430000)*0.0243+17800,0)),0)</f>
        <v/>
      </c>
      <c r="AT12" s="19">
        <f>IF(""="",215040+AS12,"")</f>
        <v/>
      </c>
      <c r="AU12" s="19">
        <f>IF(AR12&gt;23500000,NA(),IF(AR12&lt;=4890000,1040000,IF(AR12&lt;=6550000,670000,620000)))</f>
        <v/>
      </c>
      <c r="AV12" s="19">
        <f>MAX(0,ROUNDDOWN(AR12-AT12-AU12-0,-3))</f>
        <v/>
      </c>
      <c r="AW12" s="19">
        <f>IF(AV12&lt;=0,0,ROUNDDOWN((AV12*LOOKUP(AV12,{0,1950001,3300001,6950001,9000001,18000001,40000001},{0.05,0.1,0.2,0.23,0.33,0.4,0.45})-LOOKUP(AV12,{0,1950001,3300001,6950001,9000001,18000001,40000001},{0,97500,427500,636000,1536000,2796000,4796000}))*1.021,-2))</f>
        <v/>
      </c>
      <c r="AX12" s="19">
        <f>MAX(0,ROUNDDOWN(AR12-AT12-430000-0,-3))</f>
        <v/>
      </c>
      <c r="AY12" s="19">
        <f>IF(AR12&lt;=450000,0,MAX(0,ROUNDDOWN(AX12*0.06-MIN(50000,AX12)*0.03,-2))+MAX(0,ROUNDDOWN(AX12*0.04-MIN(50000,AX12)*0.02,-2)))</f>
        <v/>
      </c>
      <c r="AZ12" s="19">
        <f>AW12+AY12+AS12</f>
        <v/>
      </c>
    </row>
    <row r="13">
      <c r="A13" t="inlineStr">
        <is>
          <t>早見表</t>
        </is>
      </c>
      <c r="B13" s="19">
        <f>'2_早見表'!$A$13</f>
        <v/>
      </c>
      <c r="C13" s="19">
        <f>MIN(0,MAX(0,$B13))</f>
        <v/>
      </c>
      <c r="D13" s="19">
        <f>$B13-C13</f>
        <v/>
      </c>
      <c r="E13" s="19">
        <f>MIN(670000,ROUNDDOWN(MAX(0,D13-430000)*0.0751+47600,0))+MIN(260000,ROUNDDOWN(MAX(0,D13-430000)*0.028+17600,0))+MIN(30000,ROUNDDOWN(MAX(0,D13-430000)*0.0027+1873,0))+IF("いいえ"="はい",MIN(170000,ROUNDDOWN(MAX(0,D13-430000)*0.0243+17800,0)),0)</f>
        <v/>
      </c>
      <c r="F13" s="19">
        <f>IF(""="",215040+E13,"")</f>
        <v/>
      </c>
      <c r="G13" s="19">
        <f>IF(D13&gt;23500000,NA(),IF(D13&lt;=4890000,1040000,IF(D13&lt;=6550000,670000,620000)))</f>
        <v/>
      </c>
      <c r="H13" s="19">
        <f>MAX(0,ROUNDDOWN(D13-F13-G13-0,-3))</f>
        <v/>
      </c>
      <c r="I13" s="19">
        <f>IF(H13&lt;=0,0,ROUNDDOWN((H13*LOOKUP(H13,{0,1950001,3300001,6950001,9000001,18000001,40000001},{0.05,0.1,0.2,0.23,0.33,0.4,0.45})-LOOKUP(H13,{0,1950001,3300001,6950001,9000001,18000001,40000001},{0,97500,427500,636000,1536000,2796000,4796000}))*1.021,-2))</f>
        <v/>
      </c>
      <c r="J13" s="19">
        <f>MAX(0,ROUNDDOWN(D13-F13-430000-0,-3))</f>
        <v/>
      </c>
      <c r="K13" s="19">
        <f>IF(D13&lt;=450000,0,MAX(0,ROUNDDOWN(J13*0.06-MIN(50000,J13)*0.03,-2))+MAX(0,ROUNDDOWN(J13*0.04-MIN(50000,J13)*0.02,-2)))</f>
        <v/>
      </c>
      <c r="L13" s="19">
        <f>I13+K13+E13</f>
        <v/>
      </c>
      <c r="M13" s="19">
        <f>MIN(100000,MAX(0,$B13))</f>
        <v/>
      </c>
      <c r="N13" s="19">
        <f>$B13-M13</f>
        <v/>
      </c>
      <c r="O13" s="19">
        <f>MIN(670000,ROUNDDOWN(MAX(0,N13-430000)*0.0751+47600,0))+MIN(260000,ROUNDDOWN(MAX(0,N13-430000)*0.028+17600,0))+MIN(30000,ROUNDDOWN(MAX(0,N13-430000)*0.0027+1873,0))+IF("いいえ"="はい",MIN(170000,ROUNDDOWN(MAX(0,N13-430000)*0.0243+17800,0)),0)</f>
        <v/>
      </c>
      <c r="P13" s="19">
        <f>IF(""="",215040+O13,"")</f>
        <v/>
      </c>
      <c r="Q13" s="19">
        <f>IF(N13&gt;23500000,NA(),IF(N13&lt;=4890000,1040000,IF(N13&lt;=6550000,670000,620000)))</f>
        <v/>
      </c>
      <c r="R13" s="19">
        <f>MAX(0,ROUNDDOWN(N13-P13-Q13-0,-3))</f>
        <v/>
      </c>
      <c r="S13" s="19">
        <f>IF(R13&lt;=0,0,ROUNDDOWN((R13*LOOKUP(R13,{0,1950001,3300001,6950001,9000001,18000001,40000001},{0.05,0.1,0.2,0.23,0.33,0.4,0.45})-LOOKUP(R13,{0,1950001,3300001,6950001,9000001,18000001,40000001},{0,97500,427500,636000,1536000,2796000,4796000}))*1.021,-2))</f>
        <v/>
      </c>
      <c r="T13" s="19">
        <f>MAX(0,ROUNDDOWN(N13-P13-430000-0,-3))</f>
        <v/>
      </c>
      <c r="U13" s="19">
        <f>IF(N13&lt;=450000,0,MAX(0,ROUNDDOWN(T13*0.06-MIN(50000,T13)*0.03,-2))+MAX(0,ROUNDDOWN(T13*0.04-MIN(50000,T13)*0.02,-2)))</f>
        <v/>
      </c>
      <c r="V13" s="19">
        <f>S13+U13+O13</f>
        <v/>
      </c>
      <c r="W13" s="19">
        <f>MIN(550000,MAX(0,$B13))</f>
        <v/>
      </c>
      <c r="X13" s="19">
        <f>$B13-W13</f>
        <v/>
      </c>
      <c r="Y13" s="19">
        <f>MIN(670000,ROUNDDOWN(MAX(0,X13-430000)*0.0751+47600,0))+MIN(260000,ROUNDDOWN(MAX(0,X13-430000)*0.028+17600,0))+MIN(30000,ROUNDDOWN(MAX(0,X13-430000)*0.0027+1873,0))+IF("いいえ"="はい",MIN(170000,ROUNDDOWN(MAX(0,X13-430000)*0.0243+17800,0)),0)</f>
        <v/>
      </c>
      <c r="Z13" s="19">
        <f>IF(""="",215040+Y13,"")</f>
        <v/>
      </c>
      <c r="AA13" s="19">
        <f>IF(X13&gt;23500000,NA(),IF(X13&lt;=4890000,1040000,IF(X13&lt;=6550000,670000,620000)))</f>
        <v/>
      </c>
      <c r="AB13" s="19">
        <f>MAX(0,ROUNDDOWN(X13-Z13-AA13-0,-3))</f>
        <v/>
      </c>
      <c r="AC13" s="19">
        <f>IF(AB13&lt;=0,0,ROUNDDOWN((AB13*LOOKUP(AB13,{0,1950001,3300001,6950001,9000001,18000001,40000001},{0.05,0.1,0.2,0.23,0.33,0.4,0.45})-LOOKUP(AB13,{0,1950001,3300001,6950001,9000001,18000001,40000001},{0,97500,427500,636000,1536000,2796000,4796000}))*1.021,-2))</f>
        <v/>
      </c>
      <c r="AD13" s="19">
        <f>MAX(0,ROUNDDOWN(X13-Z13-430000-0,-3))</f>
        <v/>
      </c>
      <c r="AE13" s="19">
        <f>IF(X13&lt;=450000,0,MAX(0,ROUNDDOWN(AD13*0.06-MIN(50000,AD13)*0.03,-2))+MAX(0,ROUNDDOWN(AD13*0.04-MIN(50000,AD13)*0.02,-2)))</f>
        <v/>
      </c>
      <c r="AF13" s="19">
        <f>AC13+AE13+Y13</f>
        <v/>
      </c>
      <c r="AG13" s="19">
        <f>MIN(650000,MAX(0,$B13))</f>
        <v/>
      </c>
      <c r="AH13" s="19">
        <f>$B13-AG13</f>
        <v/>
      </c>
      <c r="AI13" s="19">
        <f>MIN(670000,ROUNDDOWN(MAX(0,AH13-430000)*0.0751+47600,0))+MIN(260000,ROUNDDOWN(MAX(0,AH13-430000)*0.028+17600,0))+MIN(30000,ROUNDDOWN(MAX(0,AH13-430000)*0.0027+1873,0))+IF("いいえ"="はい",MIN(170000,ROUNDDOWN(MAX(0,AH13-430000)*0.0243+17800,0)),0)</f>
        <v/>
      </c>
      <c r="AJ13" s="19">
        <f>IF(""="",215040+AI13,"")</f>
        <v/>
      </c>
      <c r="AK13" s="19">
        <f>IF(AH13&gt;23500000,NA(),IF(AH13&lt;=4890000,1040000,IF(AH13&lt;=6550000,670000,620000)))</f>
        <v/>
      </c>
      <c r="AL13" s="19">
        <f>MAX(0,ROUNDDOWN(AH13-AJ13-AK13-0,-3))</f>
        <v/>
      </c>
      <c r="AM13" s="19">
        <f>IF(AL13&lt;=0,0,ROUNDDOWN((AL13*LOOKUP(AL13,{0,1950001,3300001,6950001,9000001,18000001,40000001},{0.05,0.1,0.2,0.23,0.33,0.4,0.45})-LOOKUP(AL13,{0,1950001,3300001,6950001,9000001,18000001,40000001},{0,97500,427500,636000,1536000,2796000,4796000}))*1.021,-2))</f>
        <v/>
      </c>
      <c r="AN13" s="19">
        <f>MAX(0,ROUNDDOWN(AH13-AJ13-430000-0,-3))</f>
        <v/>
      </c>
      <c r="AO13" s="19">
        <f>IF(AH13&lt;=450000,0,MAX(0,ROUNDDOWN(AN13*0.06-MIN(50000,AN13)*0.03,-2))+MAX(0,ROUNDDOWN(AN13*0.04-MIN(50000,AN13)*0.02,-2)))</f>
        <v/>
      </c>
      <c r="AP13" s="19">
        <f>AM13+AO13+AI13</f>
        <v/>
      </c>
      <c r="AQ13" s="19">
        <f>MIN(750000,MAX(0,$B13))</f>
        <v/>
      </c>
      <c r="AR13" s="19">
        <f>$B13-AQ13</f>
        <v/>
      </c>
      <c r="AS13" s="19">
        <f>MIN(670000,ROUNDDOWN(MAX(0,AR13-430000)*0.0751+47600,0))+MIN(260000,ROUNDDOWN(MAX(0,AR13-430000)*0.028+17600,0))+MIN(30000,ROUNDDOWN(MAX(0,AR13-430000)*0.0027+1873,0))+IF("いいえ"="はい",MIN(170000,ROUNDDOWN(MAX(0,AR13-430000)*0.0243+17800,0)),0)</f>
        <v/>
      </c>
      <c r="AT13" s="19">
        <f>IF(""="",215040+AS13,"")</f>
        <v/>
      </c>
      <c r="AU13" s="19">
        <f>IF(AR13&gt;23500000,NA(),IF(AR13&lt;=4890000,1040000,IF(AR13&lt;=6550000,670000,620000)))</f>
        <v/>
      </c>
      <c r="AV13" s="19">
        <f>MAX(0,ROUNDDOWN(AR13-AT13-AU13-0,-3))</f>
        <v/>
      </c>
      <c r="AW13" s="19">
        <f>IF(AV13&lt;=0,0,ROUNDDOWN((AV13*LOOKUP(AV13,{0,1950001,3300001,6950001,9000001,18000001,40000001},{0.05,0.1,0.2,0.23,0.33,0.4,0.45})-LOOKUP(AV13,{0,1950001,3300001,6950001,9000001,18000001,40000001},{0,97500,427500,636000,1536000,2796000,4796000}))*1.021,-2))</f>
        <v/>
      </c>
      <c r="AX13" s="19">
        <f>MAX(0,ROUNDDOWN(AR13-AT13-430000-0,-3))</f>
        <v/>
      </c>
      <c r="AY13" s="19">
        <f>IF(AR13&lt;=450000,0,MAX(0,ROUNDDOWN(AX13*0.06-MIN(50000,AX13)*0.03,-2))+MAX(0,ROUNDDOWN(AX13*0.04-MIN(50000,AX13)*0.02,-2)))</f>
        <v/>
      </c>
      <c r="AZ13" s="19">
        <f>AW13+AY13+AS13</f>
        <v/>
      </c>
    </row>
    <row r="14">
      <c r="A14" t="inlineStr">
        <is>
          <t>早見表</t>
        </is>
      </c>
      <c r="B14" s="19">
        <f>'2_早見表'!$A$14</f>
        <v/>
      </c>
      <c r="C14" s="19">
        <f>MIN(0,MAX(0,$B14))</f>
        <v/>
      </c>
      <c r="D14" s="19">
        <f>$B14-C14</f>
        <v/>
      </c>
      <c r="E14" s="19">
        <f>MIN(670000,ROUNDDOWN(MAX(0,D14-430000)*0.0751+47600,0))+MIN(260000,ROUNDDOWN(MAX(0,D14-430000)*0.028+17600,0))+MIN(30000,ROUNDDOWN(MAX(0,D14-430000)*0.0027+1873,0))+IF("いいえ"="はい",MIN(170000,ROUNDDOWN(MAX(0,D14-430000)*0.0243+17800,0)),0)</f>
        <v/>
      </c>
      <c r="F14" s="19">
        <f>IF(""="",215040+E14,"")</f>
        <v/>
      </c>
      <c r="G14" s="19">
        <f>IF(D14&gt;23500000,NA(),IF(D14&lt;=4890000,1040000,IF(D14&lt;=6550000,670000,620000)))</f>
        <v/>
      </c>
      <c r="H14" s="19">
        <f>MAX(0,ROUNDDOWN(D14-F14-G14-0,-3))</f>
        <v/>
      </c>
      <c r="I14" s="19">
        <f>IF(H14&lt;=0,0,ROUNDDOWN((H14*LOOKUP(H14,{0,1950001,3300001,6950001,9000001,18000001,40000001},{0.05,0.1,0.2,0.23,0.33,0.4,0.45})-LOOKUP(H14,{0,1950001,3300001,6950001,9000001,18000001,40000001},{0,97500,427500,636000,1536000,2796000,4796000}))*1.021,-2))</f>
        <v/>
      </c>
      <c r="J14" s="19">
        <f>MAX(0,ROUNDDOWN(D14-F14-430000-0,-3))</f>
        <v/>
      </c>
      <c r="K14" s="19">
        <f>IF(D14&lt;=450000,0,MAX(0,ROUNDDOWN(J14*0.06-MIN(50000,J14)*0.03,-2))+MAX(0,ROUNDDOWN(J14*0.04-MIN(50000,J14)*0.02,-2)))</f>
        <v/>
      </c>
      <c r="L14" s="19">
        <f>I14+K14+E14</f>
        <v/>
      </c>
      <c r="M14" s="19">
        <f>MIN(100000,MAX(0,$B14))</f>
        <v/>
      </c>
      <c r="N14" s="19">
        <f>$B14-M14</f>
        <v/>
      </c>
      <c r="O14" s="19">
        <f>MIN(670000,ROUNDDOWN(MAX(0,N14-430000)*0.0751+47600,0))+MIN(260000,ROUNDDOWN(MAX(0,N14-430000)*0.028+17600,0))+MIN(30000,ROUNDDOWN(MAX(0,N14-430000)*0.0027+1873,0))+IF("いいえ"="はい",MIN(170000,ROUNDDOWN(MAX(0,N14-430000)*0.0243+17800,0)),0)</f>
        <v/>
      </c>
      <c r="P14" s="19">
        <f>IF(""="",215040+O14,"")</f>
        <v/>
      </c>
      <c r="Q14" s="19">
        <f>IF(N14&gt;23500000,NA(),IF(N14&lt;=4890000,1040000,IF(N14&lt;=6550000,670000,620000)))</f>
        <v/>
      </c>
      <c r="R14" s="19">
        <f>MAX(0,ROUNDDOWN(N14-P14-Q14-0,-3))</f>
        <v/>
      </c>
      <c r="S14" s="19">
        <f>IF(R14&lt;=0,0,ROUNDDOWN((R14*LOOKUP(R14,{0,1950001,3300001,6950001,9000001,18000001,40000001},{0.05,0.1,0.2,0.23,0.33,0.4,0.45})-LOOKUP(R14,{0,1950001,3300001,6950001,9000001,18000001,40000001},{0,97500,427500,636000,1536000,2796000,4796000}))*1.021,-2))</f>
        <v/>
      </c>
      <c r="T14" s="19">
        <f>MAX(0,ROUNDDOWN(N14-P14-430000-0,-3))</f>
        <v/>
      </c>
      <c r="U14" s="19">
        <f>IF(N14&lt;=450000,0,MAX(0,ROUNDDOWN(T14*0.06-MIN(50000,T14)*0.03,-2))+MAX(0,ROUNDDOWN(T14*0.04-MIN(50000,T14)*0.02,-2)))</f>
        <v/>
      </c>
      <c r="V14" s="19">
        <f>S14+U14+O14</f>
        <v/>
      </c>
      <c r="W14" s="19">
        <f>MIN(550000,MAX(0,$B14))</f>
        <v/>
      </c>
      <c r="X14" s="19">
        <f>$B14-W14</f>
        <v/>
      </c>
      <c r="Y14" s="19">
        <f>MIN(670000,ROUNDDOWN(MAX(0,X14-430000)*0.0751+47600,0))+MIN(260000,ROUNDDOWN(MAX(0,X14-430000)*0.028+17600,0))+MIN(30000,ROUNDDOWN(MAX(0,X14-430000)*0.0027+1873,0))+IF("いいえ"="はい",MIN(170000,ROUNDDOWN(MAX(0,X14-430000)*0.0243+17800,0)),0)</f>
        <v/>
      </c>
      <c r="Z14" s="19">
        <f>IF(""="",215040+Y14,"")</f>
        <v/>
      </c>
      <c r="AA14" s="19">
        <f>IF(X14&gt;23500000,NA(),IF(X14&lt;=4890000,1040000,IF(X14&lt;=6550000,670000,620000)))</f>
        <v/>
      </c>
      <c r="AB14" s="19">
        <f>MAX(0,ROUNDDOWN(X14-Z14-AA14-0,-3))</f>
        <v/>
      </c>
      <c r="AC14" s="19">
        <f>IF(AB14&lt;=0,0,ROUNDDOWN((AB14*LOOKUP(AB14,{0,1950001,3300001,6950001,9000001,18000001,40000001},{0.05,0.1,0.2,0.23,0.33,0.4,0.45})-LOOKUP(AB14,{0,1950001,3300001,6950001,9000001,18000001,40000001},{0,97500,427500,636000,1536000,2796000,4796000}))*1.021,-2))</f>
        <v/>
      </c>
      <c r="AD14" s="19">
        <f>MAX(0,ROUNDDOWN(X14-Z14-430000-0,-3))</f>
        <v/>
      </c>
      <c r="AE14" s="19">
        <f>IF(X14&lt;=450000,0,MAX(0,ROUNDDOWN(AD14*0.06-MIN(50000,AD14)*0.03,-2))+MAX(0,ROUNDDOWN(AD14*0.04-MIN(50000,AD14)*0.02,-2)))</f>
        <v/>
      </c>
      <c r="AF14" s="19">
        <f>AC14+AE14+Y14</f>
        <v/>
      </c>
      <c r="AG14" s="19">
        <f>MIN(650000,MAX(0,$B14))</f>
        <v/>
      </c>
      <c r="AH14" s="19">
        <f>$B14-AG14</f>
        <v/>
      </c>
      <c r="AI14" s="19">
        <f>MIN(670000,ROUNDDOWN(MAX(0,AH14-430000)*0.0751+47600,0))+MIN(260000,ROUNDDOWN(MAX(0,AH14-430000)*0.028+17600,0))+MIN(30000,ROUNDDOWN(MAX(0,AH14-430000)*0.0027+1873,0))+IF("いいえ"="はい",MIN(170000,ROUNDDOWN(MAX(0,AH14-430000)*0.0243+17800,0)),0)</f>
        <v/>
      </c>
      <c r="AJ14" s="19">
        <f>IF(""="",215040+AI14,"")</f>
        <v/>
      </c>
      <c r="AK14" s="19">
        <f>IF(AH14&gt;23500000,NA(),IF(AH14&lt;=4890000,1040000,IF(AH14&lt;=6550000,670000,620000)))</f>
        <v/>
      </c>
      <c r="AL14" s="19">
        <f>MAX(0,ROUNDDOWN(AH14-AJ14-AK14-0,-3))</f>
        <v/>
      </c>
      <c r="AM14" s="19">
        <f>IF(AL14&lt;=0,0,ROUNDDOWN((AL14*LOOKUP(AL14,{0,1950001,3300001,6950001,9000001,18000001,40000001},{0.05,0.1,0.2,0.23,0.33,0.4,0.45})-LOOKUP(AL14,{0,1950001,3300001,6950001,9000001,18000001,40000001},{0,97500,427500,636000,1536000,2796000,4796000}))*1.021,-2))</f>
        <v/>
      </c>
      <c r="AN14" s="19">
        <f>MAX(0,ROUNDDOWN(AH14-AJ14-430000-0,-3))</f>
        <v/>
      </c>
      <c r="AO14" s="19">
        <f>IF(AH14&lt;=450000,0,MAX(0,ROUNDDOWN(AN14*0.06-MIN(50000,AN14)*0.03,-2))+MAX(0,ROUNDDOWN(AN14*0.04-MIN(50000,AN14)*0.02,-2)))</f>
        <v/>
      </c>
      <c r="AP14" s="19">
        <f>AM14+AO14+AI14</f>
        <v/>
      </c>
      <c r="AQ14" s="19">
        <f>MIN(750000,MAX(0,$B14))</f>
        <v/>
      </c>
      <c r="AR14" s="19">
        <f>$B14-AQ14</f>
        <v/>
      </c>
      <c r="AS14" s="19">
        <f>MIN(670000,ROUNDDOWN(MAX(0,AR14-430000)*0.0751+47600,0))+MIN(260000,ROUNDDOWN(MAX(0,AR14-430000)*0.028+17600,0))+MIN(30000,ROUNDDOWN(MAX(0,AR14-430000)*0.0027+1873,0))+IF("いいえ"="はい",MIN(170000,ROUNDDOWN(MAX(0,AR14-430000)*0.0243+17800,0)),0)</f>
        <v/>
      </c>
      <c r="AT14" s="19">
        <f>IF(""="",215040+AS14,"")</f>
        <v/>
      </c>
      <c r="AU14" s="19">
        <f>IF(AR14&gt;23500000,NA(),IF(AR14&lt;=4890000,1040000,IF(AR14&lt;=6550000,670000,620000)))</f>
        <v/>
      </c>
      <c r="AV14" s="19">
        <f>MAX(0,ROUNDDOWN(AR14-AT14-AU14-0,-3))</f>
        <v/>
      </c>
      <c r="AW14" s="19">
        <f>IF(AV14&lt;=0,0,ROUNDDOWN((AV14*LOOKUP(AV14,{0,1950001,3300001,6950001,9000001,18000001,40000001},{0.05,0.1,0.2,0.23,0.33,0.4,0.45})-LOOKUP(AV14,{0,1950001,3300001,6950001,9000001,18000001,40000001},{0,97500,427500,636000,1536000,2796000,4796000}))*1.021,-2))</f>
        <v/>
      </c>
      <c r="AX14" s="19">
        <f>MAX(0,ROUNDDOWN(AR14-AT14-430000-0,-3))</f>
        <v/>
      </c>
      <c r="AY14" s="19">
        <f>IF(AR14&lt;=450000,0,MAX(0,ROUNDDOWN(AX14*0.06-MIN(50000,AX14)*0.03,-2))+MAX(0,ROUNDDOWN(AX14*0.04-MIN(50000,AX14)*0.02,-2)))</f>
        <v/>
      </c>
      <c r="AZ14" s="19">
        <f>AW14+AY14+AS14</f>
        <v/>
      </c>
    </row>
    <row r="15">
      <c r="A15" t="inlineStr">
        <is>
          <t>早見表</t>
        </is>
      </c>
      <c r="B15" s="19">
        <f>'2_早見表'!$A$15</f>
        <v/>
      </c>
      <c r="C15" s="19">
        <f>MIN(0,MAX(0,$B15))</f>
        <v/>
      </c>
      <c r="D15" s="19">
        <f>$B15-C15</f>
        <v/>
      </c>
      <c r="E15" s="19">
        <f>MIN(670000,ROUNDDOWN(MAX(0,D15-430000)*0.0751+47600,0))+MIN(260000,ROUNDDOWN(MAX(0,D15-430000)*0.028+17600,0))+MIN(30000,ROUNDDOWN(MAX(0,D15-430000)*0.0027+1873,0))+IF("いいえ"="はい",MIN(170000,ROUNDDOWN(MAX(0,D15-430000)*0.0243+17800,0)),0)</f>
        <v/>
      </c>
      <c r="F15" s="19">
        <f>IF(""="",215040+E15,"")</f>
        <v/>
      </c>
      <c r="G15" s="19">
        <f>IF(D15&gt;23500000,NA(),IF(D15&lt;=4890000,1040000,IF(D15&lt;=6550000,670000,620000)))</f>
        <v/>
      </c>
      <c r="H15" s="19">
        <f>MAX(0,ROUNDDOWN(D15-F15-G15-0,-3))</f>
        <v/>
      </c>
      <c r="I15" s="19">
        <f>IF(H15&lt;=0,0,ROUNDDOWN((H15*LOOKUP(H15,{0,1950001,3300001,6950001,9000001,18000001,40000001},{0.05,0.1,0.2,0.23,0.33,0.4,0.45})-LOOKUP(H15,{0,1950001,3300001,6950001,9000001,18000001,40000001},{0,97500,427500,636000,1536000,2796000,4796000}))*1.021,-2))</f>
        <v/>
      </c>
      <c r="J15" s="19">
        <f>MAX(0,ROUNDDOWN(D15-F15-430000-0,-3))</f>
        <v/>
      </c>
      <c r="K15" s="19">
        <f>IF(D15&lt;=450000,0,MAX(0,ROUNDDOWN(J15*0.06-MIN(50000,J15)*0.03,-2))+MAX(0,ROUNDDOWN(J15*0.04-MIN(50000,J15)*0.02,-2)))</f>
        <v/>
      </c>
      <c r="L15" s="19">
        <f>I15+K15+E15</f>
        <v/>
      </c>
      <c r="M15" s="19">
        <f>MIN(100000,MAX(0,$B15))</f>
        <v/>
      </c>
      <c r="N15" s="19">
        <f>$B15-M15</f>
        <v/>
      </c>
      <c r="O15" s="19">
        <f>MIN(670000,ROUNDDOWN(MAX(0,N15-430000)*0.0751+47600,0))+MIN(260000,ROUNDDOWN(MAX(0,N15-430000)*0.028+17600,0))+MIN(30000,ROUNDDOWN(MAX(0,N15-430000)*0.0027+1873,0))+IF("いいえ"="はい",MIN(170000,ROUNDDOWN(MAX(0,N15-430000)*0.0243+17800,0)),0)</f>
        <v/>
      </c>
      <c r="P15" s="19">
        <f>IF(""="",215040+O15,"")</f>
        <v/>
      </c>
      <c r="Q15" s="19">
        <f>IF(N15&gt;23500000,NA(),IF(N15&lt;=4890000,1040000,IF(N15&lt;=6550000,670000,620000)))</f>
        <v/>
      </c>
      <c r="R15" s="19">
        <f>MAX(0,ROUNDDOWN(N15-P15-Q15-0,-3))</f>
        <v/>
      </c>
      <c r="S15" s="19">
        <f>IF(R15&lt;=0,0,ROUNDDOWN((R15*LOOKUP(R15,{0,1950001,3300001,6950001,9000001,18000001,40000001},{0.05,0.1,0.2,0.23,0.33,0.4,0.45})-LOOKUP(R15,{0,1950001,3300001,6950001,9000001,18000001,40000001},{0,97500,427500,636000,1536000,2796000,4796000}))*1.021,-2))</f>
        <v/>
      </c>
      <c r="T15" s="19">
        <f>MAX(0,ROUNDDOWN(N15-P15-430000-0,-3))</f>
        <v/>
      </c>
      <c r="U15" s="19">
        <f>IF(N15&lt;=450000,0,MAX(0,ROUNDDOWN(T15*0.06-MIN(50000,T15)*0.03,-2))+MAX(0,ROUNDDOWN(T15*0.04-MIN(50000,T15)*0.02,-2)))</f>
        <v/>
      </c>
      <c r="V15" s="19">
        <f>S15+U15+O15</f>
        <v/>
      </c>
      <c r="W15" s="19">
        <f>MIN(550000,MAX(0,$B15))</f>
        <v/>
      </c>
      <c r="X15" s="19">
        <f>$B15-W15</f>
        <v/>
      </c>
      <c r="Y15" s="19">
        <f>MIN(670000,ROUNDDOWN(MAX(0,X15-430000)*0.0751+47600,0))+MIN(260000,ROUNDDOWN(MAX(0,X15-430000)*0.028+17600,0))+MIN(30000,ROUNDDOWN(MAX(0,X15-430000)*0.0027+1873,0))+IF("いいえ"="はい",MIN(170000,ROUNDDOWN(MAX(0,X15-430000)*0.0243+17800,0)),0)</f>
        <v/>
      </c>
      <c r="Z15" s="19">
        <f>IF(""="",215040+Y15,"")</f>
        <v/>
      </c>
      <c r="AA15" s="19">
        <f>IF(X15&gt;23500000,NA(),IF(X15&lt;=4890000,1040000,IF(X15&lt;=6550000,670000,620000)))</f>
        <v/>
      </c>
      <c r="AB15" s="19">
        <f>MAX(0,ROUNDDOWN(X15-Z15-AA15-0,-3))</f>
        <v/>
      </c>
      <c r="AC15" s="19">
        <f>IF(AB15&lt;=0,0,ROUNDDOWN((AB15*LOOKUP(AB15,{0,1950001,3300001,6950001,9000001,18000001,40000001},{0.05,0.1,0.2,0.23,0.33,0.4,0.45})-LOOKUP(AB15,{0,1950001,3300001,6950001,9000001,18000001,40000001},{0,97500,427500,636000,1536000,2796000,4796000}))*1.021,-2))</f>
        <v/>
      </c>
      <c r="AD15" s="19">
        <f>MAX(0,ROUNDDOWN(X15-Z15-430000-0,-3))</f>
        <v/>
      </c>
      <c r="AE15" s="19">
        <f>IF(X15&lt;=450000,0,MAX(0,ROUNDDOWN(AD15*0.06-MIN(50000,AD15)*0.03,-2))+MAX(0,ROUNDDOWN(AD15*0.04-MIN(50000,AD15)*0.02,-2)))</f>
        <v/>
      </c>
      <c r="AF15" s="19">
        <f>AC15+AE15+Y15</f>
        <v/>
      </c>
      <c r="AG15" s="19">
        <f>MIN(650000,MAX(0,$B15))</f>
        <v/>
      </c>
      <c r="AH15" s="19">
        <f>$B15-AG15</f>
        <v/>
      </c>
      <c r="AI15" s="19">
        <f>MIN(670000,ROUNDDOWN(MAX(0,AH15-430000)*0.0751+47600,0))+MIN(260000,ROUNDDOWN(MAX(0,AH15-430000)*0.028+17600,0))+MIN(30000,ROUNDDOWN(MAX(0,AH15-430000)*0.0027+1873,0))+IF("いいえ"="はい",MIN(170000,ROUNDDOWN(MAX(0,AH15-430000)*0.0243+17800,0)),0)</f>
        <v/>
      </c>
      <c r="AJ15" s="19">
        <f>IF(""="",215040+AI15,"")</f>
        <v/>
      </c>
      <c r="AK15" s="19">
        <f>IF(AH15&gt;23500000,NA(),IF(AH15&lt;=4890000,1040000,IF(AH15&lt;=6550000,670000,620000)))</f>
        <v/>
      </c>
      <c r="AL15" s="19">
        <f>MAX(0,ROUNDDOWN(AH15-AJ15-AK15-0,-3))</f>
        <v/>
      </c>
      <c r="AM15" s="19">
        <f>IF(AL15&lt;=0,0,ROUNDDOWN((AL15*LOOKUP(AL15,{0,1950001,3300001,6950001,9000001,18000001,40000001},{0.05,0.1,0.2,0.23,0.33,0.4,0.45})-LOOKUP(AL15,{0,1950001,3300001,6950001,9000001,18000001,40000001},{0,97500,427500,636000,1536000,2796000,4796000}))*1.021,-2))</f>
        <v/>
      </c>
      <c r="AN15" s="19">
        <f>MAX(0,ROUNDDOWN(AH15-AJ15-430000-0,-3))</f>
        <v/>
      </c>
      <c r="AO15" s="19">
        <f>IF(AH15&lt;=450000,0,MAX(0,ROUNDDOWN(AN15*0.06-MIN(50000,AN15)*0.03,-2))+MAX(0,ROUNDDOWN(AN15*0.04-MIN(50000,AN15)*0.02,-2)))</f>
        <v/>
      </c>
      <c r="AP15" s="19">
        <f>AM15+AO15+AI15</f>
        <v/>
      </c>
      <c r="AQ15" s="19">
        <f>MIN(750000,MAX(0,$B15))</f>
        <v/>
      </c>
      <c r="AR15" s="19">
        <f>$B15-AQ15</f>
        <v/>
      </c>
      <c r="AS15" s="19">
        <f>MIN(670000,ROUNDDOWN(MAX(0,AR15-430000)*0.0751+47600,0))+MIN(260000,ROUNDDOWN(MAX(0,AR15-430000)*0.028+17600,0))+MIN(30000,ROUNDDOWN(MAX(0,AR15-430000)*0.0027+1873,0))+IF("いいえ"="はい",MIN(170000,ROUNDDOWN(MAX(0,AR15-430000)*0.0243+17800,0)),0)</f>
        <v/>
      </c>
      <c r="AT15" s="19">
        <f>IF(""="",215040+AS15,"")</f>
        <v/>
      </c>
      <c r="AU15" s="19">
        <f>IF(AR15&gt;23500000,NA(),IF(AR15&lt;=4890000,1040000,IF(AR15&lt;=6550000,670000,620000)))</f>
        <v/>
      </c>
      <c r="AV15" s="19">
        <f>MAX(0,ROUNDDOWN(AR15-AT15-AU15-0,-3))</f>
        <v/>
      </c>
      <c r="AW15" s="19">
        <f>IF(AV15&lt;=0,0,ROUNDDOWN((AV15*LOOKUP(AV15,{0,1950001,3300001,6950001,9000001,18000001,40000001},{0.05,0.1,0.2,0.23,0.33,0.4,0.45})-LOOKUP(AV15,{0,1950001,3300001,6950001,9000001,18000001,40000001},{0,97500,427500,636000,1536000,2796000,4796000}))*1.021,-2))</f>
        <v/>
      </c>
      <c r="AX15" s="19">
        <f>MAX(0,ROUNDDOWN(AR15-AT15-430000-0,-3))</f>
        <v/>
      </c>
      <c r="AY15" s="19">
        <f>IF(AR15&lt;=450000,0,MAX(0,ROUNDDOWN(AX15*0.06-MIN(50000,AX15)*0.03,-2))+MAX(0,ROUNDDOWN(AX15*0.04-MIN(50000,AX15)*0.02,-2)))</f>
        <v/>
      </c>
      <c r="AZ15" s="19">
        <f>AW15+AY15+AS15</f>
        <v/>
      </c>
    </row>
    <row r="16">
      <c r="A16" t="inlineStr">
        <is>
          <t>早見表</t>
        </is>
      </c>
      <c r="B16" s="19">
        <f>'2_早見表'!$A$16</f>
        <v/>
      </c>
      <c r="C16" s="19">
        <f>MIN(0,MAX(0,$B16))</f>
        <v/>
      </c>
      <c r="D16" s="19">
        <f>$B16-C16</f>
        <v/>
      </c>
      <c r="E16" s="19">
        <f>MIN(670000,ROUNDDOWN(MAX(0,D16-430000)*0.0751+47600,0))+MIN(260000,ROUNDDOWN(MAX(0,D16-430000)*0.028+17600,0))+MIN(30000,ROUNDDOWN(MAX(0,D16-430000)*0.0027+1873,0))+IF("いいえ"="はい",MIN(170000,ROUNDDOWN(MAX(0,D16-430000)*0.0243+17800,0)),0)</f>
        <v/>
      </c>
      <c r="F16" s="19">
        <f>IF(""="",215040+E16,"")</f>
        <v/>
      </c>
      <c r="G16" s="19">
        <f>IF(D16&gt;23500000,NA(),IF(D16&lt;=4890000,1040000,IF(D16&lt;=6550000,670000,620000)))</f>
        <v/>
      </c>
      <c r="H16" s="19">
        <f>MAX(0,ROUNDDOWN(D16-F16-G16-0,-3))</f>
        <v/>
      </c>
      <c r="I16" s="19">
        <f>IF(H16&lt;=0,0,ROUNDDOWN((H16*LOOKUP(H16,{0,1950001,3300001,6950001,9000001,18000001,40000001},{0.05,0.1,0.2,0.23,0.33,0.4,0.45})-LOOKUP(H16,{0,1950001,3300001,6950001,9000001,18000001,40000001},{0,97500,427500,636000,1536000,2796000,4796000}))*1.021,-2))</f>
        <v/>
      </c>
      <c r="J16" s="19">
        <f>MAX(0,ROUNDDOWN(D16-F16-430000-0,-3))</f>
        <v/>
      </c>
      <c r="K16" s="19">
        <f>IF(D16&lt;=450000,0,MAX(0,ROUNDDOWN(J16*0.06-MIN(50000,J16)*0.03,-2))+MAX(0,ROUNDDOWN(J16*0.04-MIN(50000,J16)*0.02,-2)))</f>
        <v/>
      </c>
      <c r="L16" s="19">
        <f>I16+K16+E16</f>
        <v/>
      </c>
      <c r="M16" s="19">
        <f>MIN(100000,MAX(0,$B16))</f>
        <v/>
      </c>
      <c r="N16" s="19">
        <f>$B16-M16</f>
        <v/>
      </c>
      <c r="O16" s="19">
        <f>MIN(670000,ROUNDDOWN(MAX(0,N16-430000)*0.0751+47600,0))+MIN(260000,ROUNDDOWN(MAX(0,N16-430000)*0.028+17600,0))+MIN(30000,ROUNDDOWN(MAX(0,N16-430000)*0.0027+1873,0))+IF("いいえ"="はい",MIN(170000,ROUNDDOWN(MAX(0,N16-430000)*0.0243+17800,0)),0)</f>
        <v/>
      </c>
      <c r="P16" s="19">
        <f>IF(""="",215040+O16,"")</f>
        <v/>
      </c>
      <c r="Q16" s="19">
        <f>IF(N16&gt;23500000,NA(),IF(N16&lt;=4890000,1040000,IF(N16&lt;=6550000,670000,620000)))</f>
        <v/>
      </c>
      <c r="R16" s="19">
        <f>MAX(0,ROUNDDOWN(N16-P16-Q16-0,-3))</f>
        <v/>
      </c>
      <c r="S16" s="19">
        <f>IF(R16&lt;=0,0,ROUNDDOWN((R16*LOOKUP(R16,{0,1950001,3300001,6950001,9000001,18000001,40000001},{0.05,0.1,0.2,0.23,0.33,0.4,0.45})-LOOKUP(R16,{0,1950001,3300001,6950001,9000001,18000001,40000001},{0,97500,427500,636000,1536000,2796000,4796000}))*1.021,-2))</f>
        <v/>
      </c>
      <c r="T16" s="19">
        <f>MAX(0,ROUNDDOWN(N16-P16-430000-0,-3))</f>
        <v/>
      </c>
      <c r="U16" s="19">
        <f>IF(N16&lt;=450000,0,MAX(0,ROUNDDOWN(T16*0.06-MIN(50000,T16)*0.03,-2))+MAX(0,ROUNDDOWN(T16*0.04-MIN(50000,T16)*0.02,-2)))</f>
        <v/>
      </c>
      <c r="V16" s="19">
        <f>S16+U16+O16</f>
        <v/>
      </c>
      <c r="W16" s="19">
        <f>MIN(550000,MAX(0,$B16))</f>
        <v/>
      </c>
      <c r="X16" s="19">
        <f>$B16-W16</f>
        <v/>
      </c>
      <c r="Y16" s="19">
        <f>MIN(670000,ROUNDDOWN(MAX(0,X16-430000)*0.0751+47600,0))+MIN(260000,ROUNDDOWN(MAX(0,X16-430000)*0.028+17600,0))+MIN(30000,ROUNDDOWN(MAX(0,X16-430000)*0.0027+1873,0))+IF("いいえ"="はい",MIN(170000,ROUNDDOWN(MAX(0,X16-430000)*0.0243+17800,0)),0)</f>
        <v/>
      </c>
      <c r="Z16" s="19">
        <f>IF(""="",215040+Y16,"")</f>
        <v/>
      </c>
      <c r="AA16" s="19">
        <f>IF(X16&gt;23500000,NA(),IF(X16&lt;=4890000,1040000,IF(X16&lt;=6550000,670000,620000)))</f>
        <v/>
      </c>
      <c r="AB16" s="19">
        <f>MAX(0,ROUNDDOWN(X16-Z16-AA16-0,-3))</f>
        <v/>
      </c>
      <c r="AC16" s="19">
        <f>IF(AB16&lt;=0,0,ROUNDDOWN((AB16*LOOKUP(AB16,{0,1950001,3300001,6950001,9000001,18000001,40000001},{0.05,0.1,0.2,0.23,0.33,0.4,0.45})-LOOKUP(AB16,{0,1950001,3300001,6950001,9000001,18000001,40000001},{0,97500,427500,636000,1536000,2796000,4796000}))*1.021,-2))</f>
        <v/>
      </c>
      <c r="AD16" s="19">
        <f>MAX(0,ROUNDDOWN(X16-Z16-430000-0,-3))</f>
        <v/>
      </c>
      <c r="AE16" s="19">
        <f>IF(X16&lt;=450000,0,MAX(0,ROUNDDOWN(AD16*0.06-MIN(50000,AD16)*0.03,-2))+MAX(0,ROUNDDOWN(AD16*0.04-MIN(50000,AD16)*0.02,-2)))</f>
        <v/>
      </c>
      <c r="AF16" s="19">
        <f>AC16+AE16+Y16</f>
        <v/>
      </c>
      <c r="AG16" s="19">
        <f>MIN(650000,MAX(0,$B16))</f>
        <v/>
      </c>
      <c r="AH16" s="19">
        <f>$B16-AG16</f>
        <v/>
      </c>
      <c r="AI16" s="19">
        <f>MIN(670000,ROUNDDOWN(MAX(0,AH16-430000)*0.0751+47600,0))+MIN(260000,ROUNDDOWN(MAX(0,AH16-430000)*0.028+17600,0))+MIN(30000,ROUNDDOWN(MAX(0,AH16-430000)*0.0027+1873,0))+IF("いいえ"="はい",MIN(170000,ROUNDDOWN(MAX(0,AH16-430000)*0.0243+17800,0)),0)</f>
        <v/>
      </c>
      <c r="AJ16" s="19">
        <f>IF(""="",215040+AI16,"")</f>
        <v/>
      </c>
      <c r="AK16" s="19">
        <f>IF(AH16&gt;23500000,NA(),IF(AH16&lt;=4890000,1040000,IF(AH16&lt;=6550000,670000,620000)))</f>
        <v/>
      </c>
      <c r="AL16" s="19">
        <f>MAX(0,ROUNDDOWN(AH16-AJ16-AK16-0,-3))</f>
        <v/>
      </c>
      <c r="AM16" s="19">
        <f>IF(AL16&lt;=0,0,ROUNDDOWN((AL16*LOOKUP(AL16,{0,1950001,3300001,6950001,9000001,18000001,40000001},{0.05,0.1,0.2,0.23,0.33,0.4,0.45})-LOOKUP(AL16,{0,1950001,3300001,6950001,9000001,18000001,40000001},{0,97500,427500,636000,1536000,2796000,4796000}))*1.021,-2))</f>
        <v/>
      </c>
      <c r="AN16" s="19">
        <f>MAX(0,ROUNDDOWN(AH16-AJ16-430000-0,-3))</f>
        <v/>
      </c>
      <c r="AO16" s="19">
        <f>IF(AH16&lt;=450000,0,MAX(0,ROUNDDOWN(AN16*0.06-MIN(50000,AN16)*0.03,-2))+MAX(0,ROUNDDOWN(AN16*0.04-MIN(50000,AN16)*0.02,-2)))</f>
        <v/>
      </c>
      <c r="AP16" s="19">
        <f>AM16+AO16+AI16</f>
        <v/>
      </c>
      <c r="AQ16" s="19">
        <f>MIN(750000,MAX(0,$B16))</f>
        <v/>
      </c>
      <c r="AR16" s="19">
        <f>$B16-AQ16</f>
        <v/>
      </c>
      <c r="AS16" s="19">
        <f>MIN(670000,ROUNDDOWN(MAX(0,AR16-430000)*0.0751+47600,0))+MIN(260000,ROUNDDOWN(MAX(0,AR16-430000)*0.028+17600,0))+MIN(30000,ROUNDDOWN(MAX(0,AR16-430000)*0.0027+1873,0))+IF("いいえ"="はい",MIN(170000,ROUNDDOWN(MAX(0,AR16-430000)*0.0243+17800,0)),0)</f>
        <v/>
      </c>
      <c r="AT16" s="19">
        <f>IF(""="",215040+AS16,"")</f>
        <v/>
      </c>
      <c r="AU16" s="19">
        <f>IF(AR16&gt;23500000,NA(),IF(AR16&lt;=4890000,1040000,IF(AR16&lt;=6550000,670000,620000)))</f>
        <v/>
      </c>
      <c r="AV16" s="19">
        <f>MAX(0,ROUNDDOWN(AR16-AT16-AU16-0,-3))</f>
        <v/>
      </c>
      <c r="AW16" s="19">
        <f>IF(AV16&lt;=0,0,ROUNDDOWN((AV16*LOOKUP(AV16,{0,1950001,3300001,6950001,9000001,18000001,40000001},{0.05,0.1,0.2,0.23,0.33,0.4,0.45})-LOOKUP(AV16,{0,1950001,3300001,6950001,9000001,18000001,40000001},{0,97500,427500,636000,1536000,2796000,4796000}))*1.021,-2))</f>
        <v/>
      </c>
      <c r="AX16" s="19">
        <f>MAX(0,ROUNDDOWN(AR16-AT16-430000-0,-3))</f>
        <v/>
      </c>
      <c r="AY16" s="19">
        <f>IF(AR16&lt;=450000,0,MAX(0,ROUNDDOWN(AX16*0.06-MIN(50000,AX16)*0.03,-2))+MAX(0,ROUNDDOWN(AX16*0.04-MIN(50000,AX16)*0.02,-2)))</f>
        <v/>
      </c>
      <c r="AZ16" s="19">
        <f>AW16+AY16+AS16</f>
        <v/>
      </c>
    </row>
    <row r="17">
      <c r="A17" t="inlineStr">
        <is>
          <t>早見表</t>
        </is>
      </c>
      <c r="B17" s="19">
        <f>'2_早見表'!$A$17</f>
        <v/>
      </c>
      <c r="C17" s="19">
        <f>MIN(0,MAX(0,$B17))</f>
        <v/>
      </c>
      <c r="D17" s="19">
        <f>$B17-C17</f>
        <v/>
      </c>
      <c r="E17" s="19">
        <f>MIN(670000,ROUNDDOWN(MAX(0,D17-430000)*0.0751+47600,0))+MIN(260000,ROUNDDOWN(MAX(0,D17-430000)*0.028+17600,0))+MIN(30000,ROUNDDOWN(MAX(0,D17-430000)*0.0027+1873,0))+IF("いいえ"="はい",MIN(170000,ROUNDDOWN(MAX(0,D17-430000)*0.0243+17800,0)),0)</f>
        <v/>
      </c>
      <c r="F17" s="19">
        <f>IF(""="",215040+E17,"")</f>
        <v/>
      </c>
      <c r="G17" s="19">
        <f>IF(D17&gt;23500000,NA(),IF(D17&lt;=4890000,1040000,IF(D17&lt;=6550000,670000,620000)))</f>
        <v/>
      </c>
      <c r="H17" s="19">
        <f>MAX(0,ROUNDDOWN(D17-F17-G17-0,-3))</f>
        <v/>
      </c>
      <c r="I17" s="19">
        <f>IF(H17&lt;=0,0,ROUNDDOWN((H17*LOOKUP(H17,{0,1950001,3300001,6950001,9000001,18000001,40000001},{0.05,0.1,0.2,0.23,0.33,0.4,0.45})-LOOKUP(H17,{0,1950001,3300001,6950001,9000001,18000001,40000001},{0,97500,427500,636000,1536000,2796000,4796000}))*1.021,-2))</f>
        <v/>
      </c>
      <c r="J17" s="19">
        <f>MAX(0,ROUNDDOWN(D17-F17-430000-0,-3))</f>
        <v/>
      </c>
      <c r="K17" s="19">
        <f>IF(D17&lt;=450000,0,MAX(0,ROUNDDOWN(J17*0.06-MIN(50000,J17)*0.03,-2))+MAX(0,ROUNDDOWN(J17*0.04-MIN(50000,J17)*0.02,-2)))</f>
        <v/>
      </c>
      <c r="L17" s="19">
        <f>I17+K17+E17</f>
        <v/>
      </c>
      <c r="M17" s="19">
        <f>MIN(100000,MAX(0,$B17))</f>
        <v/>
      </c>
      <c r="N17" s="19">
        <f>$B17-M17</f>
        <v/>
      </c>
      <c r="O17" s="19">
        <f>MIN(670000,ROUNDDOWN(MAX(0,N17-430000)*0.0751+47600,0))+MIN(260000,ROUNDDOWN(MAX(0,N17-430000)*0.028+17600,0))+MIN(30000,ROUNDDOWN(MAX(0,N17-430000)*0.0027+1873,0))+IF("いいえ"="はい",MIN(170000,ROUNDDOWN(MAX(0,N17-430000)*0.0243+17800,0)),0)</f>
        <v/>
      </c>
      <c r="P17" s="19">
        <f>IF(""="",215040+O17,"")</f>
        <v/>
      </c>
      <c r="Q17" s="19">
        <f>IF(N17&gt;23500000,NA(),IF(N17&lt;=4890000,1040000,IF(N17&lt;=6550000,670000,620000)))</f>
        <v/>
      </c>
      <c r="R17" s="19">
        <f>MAX(0,ROUNDDOWN(N17-P17-Q17-0,-3))</f>
        <v/>
      </c>
      <c r="S17" s="19">
        <f>IF(R17&lt;=0,0,ROUNDDOWN((R17*LOOKUP(R17,{0,1950001,3300001,6950001,9000001,18000001,40000001},{0.05,0.1,0.2,0.23,0.33,0.4,0.45})-LOOKUP(R17,{0,1950001,3300001,6950001,9000001,18000001,40000001},{0,97500,427500,636000,1536000,2796000,4796000}))*1.021,-2))</f>
        <v/>
      </c>
      <c r="T17" s="19">
        <f>MAX(0,ROUNDDOWN(N17-P17-430000-0,-3))</f>
        <v/>
      </c>
      <c r="U17" s="19">
        <f>IF(N17&lt;=450000,0,MAX(0,ROUNDDOWN(T17*0.06-MIN(50000,T17)*0.03,-2))+MAX(0,ROUNDDOWN(T17*0.04-MIN(50000,T17)*0.02,-2)))</f>
        <v/>
      </c>
      <c r="V17" s="19">
        <f>S17+U17+O17</f>
        <v/>
      </c>
      <c r="W17" s="19">
        <f>MIN(550000,MAX(0,$B17))</f>
        <v/>
      </c>
      <c r="X17" s="19">
        <f>$B17-W17</f>
        <v/>
      </c>
      <c r="Y17" s="19">
        <f>MIN(670000,ROUNDDOWN(MAX(0,X17-430000)*0.0751+47600,0))+MIN(260000,ROUNDDOWN(MAX(0,X17-430000)*0.028+17600,0))+MIN(30000,ROUNDDOWN(MAX(0,X17-430000)*0.0027+1873,0))+IF("いいえ"="はい",MIN(170000,ROUNDDOWN(MAX(0,X17-430000)*0.0243+17800,0)),0)</f>
        <v/>
      </c>
      <c r="Z17" s="19">
        <f>IF(""="",215040+Y17,"")</f>
        <v/>
      </c>
      <c r="AA17" s="19">
        <f>IF(X17&gt;23500000,NA(),IF(X17&lt;=4890000,1040000,IF(X17&lt;=6550000,670000,620000)))</f>
        <v/>
      </c>
      <c r="AB17" s="19">
        <f>MAX(0,ROUNDDOWN(X17-Z17-AA17-0,-3))</f>
        <v/>
      </c>
      <c r="AC17" s="19">
        <f>IF(AB17&lt;=0,0,ROUNDDOWN((AB17*LOOKUP(AB17,{0,1950001,3300001,6950001,9000001,18000001,40000001},{0.05,0.1,0.2,0.23,0.33,0.4,0.45})-LOOKUP(AB17,{0,1950001,3300001,6950001,9000001,18000001,40000001},{0,97500,427500,636000,1536000,2796000,4796000}))*1.021,-2))</f>
        <v/>
      </c>
      <c r="AD17" s="19">
        <f>MAX(0,ROUNDDOWN(X17-Z17-430000-0,-3))</f>
        <v/>
      </c>
      <c r="AE17" s="19">
        <f>IF(X17&lt;=450000,0,MAX(0,ROUNDDOWN(AD17*0.06-MIN(50000,AD17)*0.03,-2))+MAX(0,ROUNDDOWN(AD17*0.04-MIN(50000,AD17)*0.02,-2)))</f>
        <v/>
      </c>
      <c r="AF17" s="19">
        <f>AC17+AE17+Y17</f>
        <v/>
      </c>
      <c r="AG17" s="19">
        <f>MIN(650000,MAX(0,$B17))</f>
        <v/>
      </c>
      <c r="AH17" s="19">
        <f>$B17-AG17</f>
        <v/>
      </c>
      <c r="AI17" s="19">
        <f>MIN(670000,ROUNDDOWN(MAX(0,AH17-430000)*0.0751+47600,0))+MIN(260000,ROUNDDOWN(MAX(0,AH17-430000)*0.028+17600,0))+MIN(30000,ROUNDDOWN(MAX(0,AH17-430000)*0.0027+1873,0))+IF("いいえ"="はい",MIN(170000,ROUNDDOWN(MAX(0,AH17-430000)*0.0243+17800,0)),0)</f>
        <v/>
      </c>
      <c r="AJ17" s="19">
        <f>IF(""="",215040+AI17,"")</f>
        <v/>
      </c>
      <c r="AK17" s="19">
        <f>IF(AH17&gt;23500000,NA(),IF(AH17&lt;=4890000,1040000,IF(AH17&lt;=6550000,670000,620000)))</f>
        <v/>
      </c>
      <c r="AL17" s="19">
        <f>MAX(0,ROUNDDOWN(AH17-AJ17-AK17-0,-3))</f>
        <v/>
      </c>
      <c r="AM17" s="19">
        <f>IF(AL17&lt;=0,0,ROUNDDOWN((AL17*LOOKUP(AL17,{0,1950001,3300001,6950001,9000001,18000001,40000001},{0.05,0.1,0.2,0.23,0.33,0.4,0.45})-LOOKUP(AL17,{0,1950001,3300001,6950001,9000001,18000001,40000001},{0,97500,427500,636000,1536000,2796000,4796000}))*1.021,-2))</f>
        <v/>
      </c>
      <c r="AN17" s="19">
        <f>MAX(0,ROUNDDOWN(AH17-AJ17-430000-0,-3))</f>
        <v/>
      </c>
      <c r="AO17" s="19">
        <f>IF(AH17&lt;=450000,0,MAX(0,ROUNDDOWN(AN17*0.06-MIN(50000,AN17)*0.03,-2))+MAX(0,ROUNDDOWN(AN17*0.04-MIN(50000,AN17)*0.02,-2)))</f>
        <v/>
      </c>
      <c r="AP17" s="19">
        <f>AM17+AO17+AI17</f>
        <v/>
      </c>
      <c r="AQ17" s="19">
        <f>MIN(750000,MAX(0,$B17))</f>
        <v/>
      </c>
      <c r="AR17" s="19">
        <f>$B17-AQ17</f>
        <v/>
      </c>
      <c r="AS17" s="19">
        <f>MIN(670000,ROUNDDOWN(MAX(0,AR17-430000)*0.0751+47600,0))+MIN(260000,ROUNDDOWN(MAX(0,AR17-430000)*0.028+17600,0))+MIN(30000,ROUNDDOWN(MAX(0,AR17-430000)*0.0027+1873,0))+IF("いいえ"="はい",MIN(170000,ROUNDDOWN(MAX(0,AR17-430000)*0.0243+17800,0)),0)</f>
        <v/>
      </c>
      <c r="AT17" s="19">
        <f>IF(""="",215040+AS17,"")</f>
        <v/>
      </c>
      <c r="AU17" s="19">
        <f>IF(AR17&gt;23500000,NA(),IF(AR17&lt;=4890000,1040000,IF(AR17&lt;=6550000,670000,620000)))</f>
        <v/>
      </c>
      <c r="AV17" s="19">
        <f>MAX(0,ROUNDDOWN(AR17-AT17-AU17-0,-3))</f>
        <v/>
      </c>
      <c r="AW17" s="19">
        <f>IF(AV17&lt;=0,0,ROUNDDOWN((AV17*LOOKUP(AV17,{0,1950001,3300001,6950001,9000001,18000001,40000001},{0.05,0.1,0.2,0.23,0.33,0.4,0.45})-LOOKUP(AV17,{0,1950001,3300001,6950001,9000001,18000001,40000001},{0,97500,427500,636000,1536000,2796000,4796000}))*1.021,-2))</f>
        <v/>
      </c>
      <c r="AX17" s="19">
        <f>MAX(0,ROUNDDOWN(AR17-AT17-430000-0,-3))</f>
        <v/>
      </c>
      <c r="AY17" s="19">
        <f>IF(AR17&lt;=450000,0,MAX(0,ROUNDDOWN(AX17*0.06-MIN(50000,AX17)*0.03,-2))+MAX(0,ROUNDDOWN(AX17*0.04-MIN(50000,AX17)*0.02,-2)))</f>
        <v/>
      </c>
      <c r="AZ17" s="19">
        <f>AW17+AY17+AS17</f>
        <v/>
      </c>
    </row>
    <row r="18">
      <c r="A18" t="inlineStr">
        <is>
          <t>早見表</t>
        </is>
      </c>
      <c r="B18" s="19">
        <f>'2_早見表'!$A$18</f>
        <v/>
      </c>
      <c r="C18" s="19">
        <f>MIN(0,MAX(0,$B18))</f>
        <v/>
      </c>
      <c r="D18" s="19">
        <f>$B18-C18</f>
        <v/>
      </c>
      <c r="E18" s="19">
        <f>MIN(670000,ROUNDDOWN(MAX(0,D18-430000)*0.0751+47600,0))+MIN(260000,ROUNDDOWN(MAX(0,D18-430000)*0.028+17600,0))+MIN(30000,ROUNDDOWN(MAX(0,D18-430000)*0.0027+1873,0))+IF("いいえ"="はい",MIN(170000,ROUNDDOWN(MAX(0,D18-430000)*0.0243+17800,0)),0)</f>
        <v/>
      </c>
      <c r="F18" s="19">
        <f>IF(""="",215040+E18,"")</f>
        <v/>
      </c>
      <c r="G18" s="19">
        <f>IF(D18&gt;23500000,NA(),IF(D18&lt;=4890000,1040000,IF(D18&lt;=6550000,670000,620000)))</f>
        <v/>
      </c>
      <c r="H18" s="19">
        <f>MAX(0,ROUNDDOWN(D18-F18-G18-0,-3))</f>
        <v/>
      </c>
      <c r="I18" s="19">
        <f>IF(H18&lt;=0,0,ROUNDDOWN((H18*LOOKUP(H18,{0,1950001,3300001,6950001,9000001,18000001,40000001},{0.05,0.1,0.2,0.23,0.33,0.4,0.45})-LOOKUP(H18,{0,1950001,3300001,6950001,9000001,18000001,40000001},{0,97500,427500,636000,1536000,2796000,4796000}))*1.021,-2))</f>
        <v/>
      </c>
      <c r="J18" s="19">
        <f>MAX(0,ROUNDDOWN(D18-F18-430000-0,-3))</f>
        <v/>
      </c>
      <c r="K18" s="19">
        <f>IF(D18&lt;=450000,0,MAX(0,ROUNDDOWN(J18*0.06-MIN(50000,J18)*0.03,-2))+MAX(0,ROUNDDOWN(J18*0.04-MIN(50000,J18)*0.02,-2)))</f>
        <v/>
      </c>
      <c r="L18" s="19">
        <f>I18+K18+E18</f>
        <v/>
      </c>
      <c r="M18" s="19">
        <f>MIN(100000,MAX(0,$B18))</f>
        <v/>
      </c>
      <c r="N18" s="19">
        <f>$B18-M18</f>
        <v/>
      </c>
      <c r="O18" s="19">
        <f>MIN(670000,ROUNDDOWN(MAX(0,N18-430000)*0.0751+47600,0))+MIN(260000,ROUNDDOWN(MAX(0,N18-430000)*0.028+17600,0))+MIN(30000,ROUNDDOWN(MAX(0,N18-430000)*0.0027+1873,0))+IF("いいえ"="はい",MIN(170000,ROUNDDOWN(MAX(0,N18-430000)*0.0243+17800,0)),0)</f>
        <v/>
      </c>
      <c r="P18" s="19">
        <f>IF(""="",215040+O18,"")</f>
        <v/>
      </c>
      <c r="Q18" s="19">
        <f>IF(N18&gt;23500000,NA(),IF(N18&lt;=4890000,1040000,IF(N18&lt;=6550000,670000,620000)))</f>
        <v/>
      </c>
      <c r="R18" s="19">
        <f>MAX(0,ROUNDDOWN(N18-P18-Q18-0,-3))</f>
        <v/>
      </c>
      <c r="S18" s="19">
        <f>IF(R18&lt;=0,0,ROUNDDOWN((R18*LOOKUP(R18,{0,1950001,3300001,6950001,9000001,18000001,40000001},{0.05,0.1,0.2,0.23,0.33,0.4,0.45})-LOOKUP(R18,{0,1950001,3300001,6950001,9000001,18000001,40000001},{0,97500,427500,636000,1536000,2796000,4796000}))*1.021,-2))</f>
        <v/>
      </c>
      <c r="T18" s="19">
        <f>MAX(0,ROUNDDOWN(N18-P18-430000-0,-3))</f>
        <v/>
      </c>
      <c r="U18" s="19">
        <f>IF(N18&lt;=450000,0,MAX(0,ROUNDDOWN(T18*0.06-MIN(50000,T18)*0.03,-2))+MAX(0,ROUNDDOWN(T18*0.04-MIN(50000,T18)*0.02,-2)))</f>
        <v/>
      </c>
      <c r="V18" s="19">
        <f>S18+U18+O18</f>
        <v/>
      </c>
      <c r="W18" s="19">
        <f>MIN(550000,MAX(0,$B18))</f>
        <v/>
      </c>
      <c r="X18" s="19">
        <f>$B18-W18</f>
        <v/>
      </c>
      <c r="Y18" s="19">
        <f>MIN(670000,ROUNDDOWN(MAX(0,X18-430000)*0.0751+47600,0))+MIN(260000,ROUNDDOWN(MAX(0,X18-430000)*0.028+17600,0))+MIN(30000,ROUNDDOWN(MAX(0,X18-430000)*0.0027+1873,0))+IF("いいえ"="はい",MIN(170000,ROUNDDOWN(MAX(0,X18-430000)*0.0243+17800,0)),0)</f>
        <v/>
      </c>
      <c r="Z18" s="19">
        <f>IF(""="",215040+Y18,"")</f>
        <v/>
      </c>
      <c r="AA18" s="19">
        <f>IF(X18&gt;23500000,NA(),IF(X18&lt;=4890000,1040000,IF(X18&lt;=6550000,670000,620000)))</f>
        <v/>
      </c>
      <c r="AB18" s="19">
        <f>MAX(0,ROUNDDOWN(X18-Z18-AA18-0,-3))</f>
        <v/>
      </c>
      <c r="AC18" s="19">
        <f>IF(AB18&lt;=0,0,ROUNDDOWN((AB18*LOOKUP(AB18,{0,1950001,3300001,6950001,9000001,18000001,40000001},{0.05,0.1,0.2,0.23,0.33,0.4,0.45})-LOOKUP(AB18,{0,1950001,3300001,6950001,9000001,18000001,40000001},{0,97500,427500,636000,1536000,2796000,4796000}))*1.021,-2))</f>
        <v/>
      </c>
      <c r="AD18" s="19">
        <f>MAX(0,ROUNDDOWN(X18-Z18-430000-0,-3))</f>
        <v/>
      </c>
      <c r="AE18" s="19">
        <f>IF(X18&lt;=450000,0,MAX(0,ROUNDDOWN(AD18*0.06-MIN(50000,AD18)*0.03,-2))+MAX(0,ROUNDDOWN(AD18*0.04-MIN(50000,AD18)*0.02,-2)))</f>
        <v/>
      </c>
      <c r="AF18" s="19">
        <f>AC18+AE18+Y18</f>
        <v/>
      </c>
      <c r="AG18" s="19">
        <f>MIN(650000,MAX(0,$B18))</f>
        <v/>
      </c>
      <c r="AH18" s="19">
        <f>$B18-AG18</f>
        <v/>
      </c>
      <c r="AI18" s="19">
        <f>MIN(670000,ROUNDDOWN(MAX(0,AH18-430000)*0.0751+47600,0))+MIN(260000,ROUNDDOWN(MAX(0,AH18-430000)*0.028+17600,0))+MIN(30000,ROUNDDOWN(MAX(0,AH18-430000)*0.0027+1873,0))+IF("いいえ"="はい",MIN(170000,ROUNDDOWN(MAX(0,AH18-430000)*0.0243+17800,0)),0)</f>
        <v/>
      </c>
      <c r="AJ18" s="19">
        <f>IF(""="",215040+AI18,"")</f>
        <v/>
      </c>
      <c r="AK18" s="19">
        <f>IF(AH18&gt;23500000,NA(),IF(AH18&lt;=4890000,1040000,IF(AH18&lt;=6550000,670000,620000)))</f>
        <v/>
      </c>
      <c r="AL18" s="19">
        <f>MAX(0,ROUNDDOWN(AH18-AJ18-AK18-0,-3))</f>
        <v/>
      </c>
      <c r="AM18" s="19">
        <f>IF(AL18&lt;=0,0,ROUNDDOWN((AL18*LOOKUP(AL18,{0,1950001,3300001,6950001,9000001,18000001,40000001},{0.05,0.1,0.2,0.23,0.33,0.4,0.45})-LOOKUP(AL18,{0,1950001,3300001,6950001,9000001,18000001,40000001},{0,97500,427500,636000,1536000,2796000,4796000}))*1.021,-2))</f>
        <v/>
      </c>
      <c r="AN18" s="19">
        <f>MAX(0,ROUNDDOWN(AH18-AJ18-430000-0,-3))</f>
        <v/>
      </c>
      <c r="AO18" s="19">
        <f>IF(AH18&lt;=450000,0,MAX(0,ROUNDDOWN(AN18*0.06-MIN(50000,AN18)*0.03,-2))+MAX(0,ROUNDDOWN(AN18*0.04-MIN(50000,AN18)*0.02,-2)))</f>
        <v/>
      </c>
      <c r="AP18" s="19">
        <f>AM18+AO18+AI18</f>
        <v/>
      </c>
      <c r="AQ18" s="19">
        <f>MIN(750000,MAX(0,$B18))</f>
        <v/>
      </c>
      <c r="AR18" s="19">
        <f>$B18-AQ18</f>
        <v/>
      </c>
      <c r="AS18" s="19">
        <f>MIN(670000,ROUNDDOWN(MAX(0,AR18-430000)*0.0751+47600,0))+MIN(260000,ROUNDDOWN(MAX(0,AR18-430000)*0.028+17600,0))+MIN(30000,ROUNDDOWN(MAX(0,AR18-430000)*0.0027+1873,0))+IF("いいえ"="はい",MIN(170000,ROUNDDOWN(MAX(0,AR18-430000)*0.0243+17800,0)),0)</f>
        <v/>
      </c>
      <c r="AT18" s="19">
        <f>IF(""="",215040+AS18,"")</f>
        <v/>
      </c>
      <c r="AU18" s="19">
        <f>IF(AR18&gt;23500000,NA(),IF(AR18&lt;=4890000,1040000,IF(AR18&lt;=6550000,670000,620000)))</f>
        <v/>
      </c>
      <c r="AV18" s="19">
        <f>MAX(0,ROUNDDOWN(AR18-AT18-AU18-0,-3))</f>
        <v/>
      </c>
      <c r="AW18" s="19">
        <f>IF(AV18&lt;=0,0,ROUNDDOWN((AV18*LOOKUP(AV18,{0,1950001,3300001,6950001,9000001,18000001,40000001},{0.05,0.1,0.2,0.23,0.33,0.4,0.45})-LOOKUP(AV18,{0,1950001,3300001,6950001,9000001,18000001,40000001},{0,97500,427500,636000,1536000,2796000,4796000}))*1.021,-2))</f>
        <v/>
      </c>
      <c r="AX18" s="19">
        <f>MAX(0,ROUNDDOWN(AR18-AT18-430000-0,-3))</f>
        <v/>
      </c>
      <c r="AY18" s="19">
        <f>IF(AR18&lt;=450000,0,MAX(0,ROUNDDOWN(AX18*0.06-MIN(50000,AX18)*0.03,-2))+MAX(0,ROUNDDOWN(AX18*0.04-MIN(50000,AX18)*0.02,-2)))</f>
        <v/>
      </c>
      <c r="AZ18" s="19">
        <f>AW18+AY18+AS18</f>
        <v/>
      </c>
    </row>
    <row r="19">
      <c r="A19" t="inlineStr">
        <is>
          <t>早見表</t>
        </is>
      </c>
      <c r="B19" s="19">
        <f>'2_早見表'!$A$19</f>
        <v/>
      </c>
      <c r="C19" s="19">
        <f>MIN(0,MAX(0,$B19))</f>
        <v/>
      </c>
      <c r="D19" s="19">
        <f>$B19-C19</f>
        <v/>
      </c>
      <c r="E19" s="19">
        <f>MIN(670000,ROUNDDOWN(MAX(0,D19-430000)*0.0751+47600,0))+MIN(260000,ROUNDDOWN(MAX(0,D19-430000)*0.028+17600,0))+MIN(30000,ROUNDDOWN(MAX(0,D19-430000)*0.0027+1873,0))+IF("いいえ"="はい",MIN(170000,ROUNDDOWN(MAX(0,D19-430000)*0.0243+17800,0)),0)</f>
        <v/>
      </c>
      <c r="F19" s="19">
        <f>IF(""="",215040+E19,"")</f>
        <v/>
      </c>
      <c r="G19" s="19">
        <f>IF(D19&gt;23500000,NA(),IF(D19&lt;=4890000,1040000,IF(D19&lt;=6550000,670000,620000)))</f>
        <v/>
      </c>
      <c r="H19" s="19">
        <f>MAX(0,ROUNDDOWN(D19-F19-G19-0,-3))</f>
        <v/>
      </c>
      <c r="I19" s="19">
        <f>IF(H19&lt;=0,0,ROUNDDOWN((H19*LOOKUP(H19,{0,1950001,3300001,6950001,9000001,18000001,40000001},{0.05,0.1,0.2,0.23,0.33,0.4,0.45})-LOOKUP(H19,{0,1950001,3300001,6950001,9000001,18000001,40000001},{0,97500,427500,636000,1536000,2796000,4796000}))*1.021,-2))</f>
        <v/>
      </c>
      <c r="J19" s="19">
        <f>MAX(0,ROUNDDOWN(D19-F19-430000-0,-3))</f>
        <v/>
      </c>
      <c r="K19" s="19">
        <f>IF(D19&lt;=450000,0,MAX(0,ROUNDDOWN(J19*0.06-MIN(50000,J19)*0.03,-2))+MAX(0,ROUNDDOWN(J19*0.04-MIN(50000,J19)*0.02,-2)))</f>
        <v/>
      </c>
      <c r="L19" s="19">
        <f>I19+K19+E19</f>
        <v/>
      </c>
      <c r="M19" s="19">
        <f>MIN(100000,MAX(0,$B19))</f>
        <v/>
      </c>
      <c r="N19" s="19">
        <f>$B19-M19</f>
        <v/>
      </c>
      <c r="O19" s="19">
        <f>MIN(670000,ROUNDDOWN(MAX(0,N19-430000)*0.0751+47600,0))+MIN(260000,ROUNDDOWN(MAX(0,N19-430000)*0.028+17600,0))+MIN(30000,ROUNDDOWN(MAX(0,N19-430000)*0.0027+1873,0))+IF("いいえ"="はい",MIN(170000,ROUNDDOWN(MAX(0,N19-430000)*0.0243+17800,0)),0)</f>
        <v/>
      </c>
      <c r="P19" s="19">
        <f>IF(""="",215040+O19,"")</f>
        <v/>
      </c>
      <c r="Q19" s="19">
        <f>IF(N19&gt;23500000,NA(),IF(N19&lt;=4890000,1040000,IF(N19&lt;=6550000,670000,620000)))</f>
        <v/>
      </c>
      <c r="R19" s="19">
        <f>MAX(0,ROUNDDOWN(N19-P19-Q19-0,-3))</f>
        <v/>
      </c>
      <c r="S19" s="19">
        <f>IF(R19&lt;=0,0,ROUNDDOWN((R19*LOOKUP(R19,{0,1950001,3300001,6950001,9000001,18000001,40000001},{0.05,0.1,0.2,0.23,0.33,0.4,0.45})-LOOKUP(R19,{0,1950001,3300001,6950001,9000001,18000001,40000001},{0,97500,427500,636000,1536000,2796000,4796000}))*1.021,-2))</f>
        <v/>
      </c>
      <c r="T19" s="19">
        <f>MAX(0,ROUNDDOWN(N19-P19-430000-0,-3))</f>
        <v/>
      </c>
      <c r="U19" s="19">
        <f>IF(N19&lt;=450000,0,MAX(0,ROUNDDOWN(T19*0.06-MIN(50000,T19)*0.03,-2))+MAX(0,ROUNDDOWN(T19*0.04-MIN(50000,T19)*0.02,-2)))</f>
        <v/>
      </c>
      <c r="V19" s="19">
        <f>S19+U19+O19</f>
        <v/>
      </c>
      <c r="W19" s="19">
        <f>MIN(550000,MAX(0,$B19))</f>
        <v/>
      </c>
      <c r="X19" s="19">
        <f>$B19-W19</f>
        <v/>
      </c>
      <c r="Y19" s="19">
        <f>MIN(670000,ROUNDDOWN(MAX(0,X19-430000)*0.0751+47600,0))+MIN(260000,ROUNDDOWN(MAX(0,X19-430000)*0.028+17600,0))+MIN(30000,ROUNDDOWN(MAX(0,X19-430000)*0.0027+1873,0))+IF("いいえ"="はい",MIN(170000,ROUNDDOWN(MAX(0,X19-430000)*0.0243+17800,0)),0)</f>
        <v/>
      </c>
      <c r="Z19" s="19">
        <f>IF(""="",215040+Y19,"")</f>
        <v/>
      </c>
      <c r="AA19" s="19">
        <f>IF(X19&gt;23500000,NA(),IF(X19&lt;=4890000,1040000,IF(X19&lt;=6550000,670000,620000)))</f>
        <v/>
      </c>
      <c r="AB19" s="19">
        <f>MAX(0,ROUNDDOWN(X19-Z19-AA19-0,-3))</f>
        <v/>
      </c>
      <c r="AC19" s="19">
        <f>IF(AB19&lt;=0,0,ROUNDDOWN((AB19*LOOKUP(AB19,{0,1950001,3300001,6950001,9000001,18000001,40000001},{0.05,0.1,0.2,0.23,0.33,0.4,0.45})-LOOKUP(AB19,{0,1950001,3300001,6950001,9000001,18000001,40000001},{0,97500,427500,636000,1536000,2796000,4796000}))*1.021,-2))</f>
        <v/>
      </c>
      <c r="AD19" s="19">
        <f>MAX(0,ROUNDDOWN(X19-Z19-430000-0,-3))</f>
        <v/>
      </c>
      <c r="AE19" s="19">
        <f>IF(X19&lt;=450000,0,MAX(0,ROUNDDOWN(AD19*0.06-MIN(50000,AD19)*0.03,-2))+MAX(0,ROUNDDOWN(AD19*0.04-MIN(50000,AD19)*0.02,-2)))</f>
        <v/>
      </c>
      <c r="AF19" s="19">
        <f>AC19+AE19+Y19</f>
        <v/>
      </c>
      <c r="AG19" s="19">
        <f>MIN(650000,MAX(0,$B19))</f>
        <v/>
      </c>
      <c r="AH19" s="19">
        <f>$B19-AG19</f>
        <v/>
      </c>
      <c r="AI19" s="19">
        <f>MIN(670000,ROUNDDOWN(MAX(0,AH19-430000)*0.0751+47600,0))+MIN(260000,ROUNDDOWN(MAX(0,AH19-430000)*0.028+17600,0))+MIN(30000,ROUNDDOWN(MAX(0,AH19-430000)*0.0027+1873,0))+IF("いいえ"="はい",MIN(170000,ROUNDDOWN(MAX(0,AH19-430000)*0.0243+17800,0)),0)</f>
        <v/>
      </c>
      <c r="AJ19" s="19">
        <f>IF(""="",215040+AI19,"")</f>
        <v/>
      </c>
      <c r="AK19" s="19">
        <f>IF(AH19&gt;23500000,NA(),IF(AH19&lt;=4890000,1040000,IF(AH19&lt;=6550000,670000,620000)))</f>
        <v/>
      </c>
      <c r="AL19" s="19">
        <f>MAX(0,ROUNDDOWN(AH19-AJ19-AK19-0,-3))</f>
        <v/>
      </c>
      <c r="AM19" s="19">
        <f>IF(AL19&lt;=0,0,ROUNDDOWN((AL19*LOOKUP(AL19,{0,1950001,3300001,6950001,9000001,18000001,40000001},{0.05,0.1,0.2,0.23,0.33,0.4,0.45})-LOOKUP(AL19,{0,1950001,3300001,6950001,9000001,18000001,40000001},{0,97500,427500,636000,1536000,2796000,4796000}))*1.021,-2))</f>
        <v/>
      </c>
      <c r="AN19" s="19">
        <f>MAX(0,ROUNDDOWN(AH19-AJ19-430000-0,-3))</f>
        <v/>
      </c>
      <c r="AO19" s="19">
        <f>IF(AH19&lt;=450000,0,MAX(0,ROUNDDOWN(AN19*0.06-MIN(50000,AN19)*0.03,-2))+MAX(0,ROUNDDOWN(AN19*0.04-MIN(50000,AN19)*0.02,-2)))</f>
        <v/>
      </c>
      <c r="AP19" s="19">
        <f>AM19+AO19+AI19</f>
        <v/>
      </c>
      <c r="AQ19" s="19">
        <f>MIN(750000,MAX(0,$B19))</f>
        <v/>
      </c>
      <c r="AR19" s="19">
        <f>$B19-AQ19</f>
        <v/>
      </c>
      <c r="AS19" s="19">
        <f>MIN(670000,ROUNDDOWN(MAX(0,AR19-430000)*0.0751+47600,0))+MIN(260000,ROUNDDOWN(MAX(0,AR19-430000)*0.028+17600,0))+MIN(30000,ROUNDDOWN(MAX(0,AR19-430000)*0.0027+1873,0))+IF("いいえ"="はい",MIN(170000,ROUNDDOWN(MAX(0,AR19-430000)*0.0243+17800,0)),0)</f>
        <v/>
      </c>
      <c r="AT19" s="19">
        <f>IF(""="",215040+AS19,"")</f>
        <v/>
      </c>
      <c r="AU19" s="19">
        <f>IF(AR19&gt;23500000,NA(),IF(AR19&lt;=4890000,1040000,IF(AR19&lt;=6550000,670000,620000)))</f>
        <v/>
      </c>
      <c r="AV19" s="19">
        <f>MAX(0,ROUNDDOWN(AR19-AT19-AU19-0,-3))</f>
        <v/>
      </c>
      <c r="AW19" s="19">
        <f>IF(AV19&lt;=0,0,ROUNDDOWN((AV19*LOOKUP(AV19,{0,1950001,3300001,6950001,9000001,18000001,40000001},{0.05,0.1,0.2,0.23,0.33,0.4,0.45})-LOOKUP(AV19,{0,1950001,3300001,6950001,9000001,18000001,40000001},{0,97500,427500,636000,1536000,2796000,4796000}))*1.021,-2))</f>
        <v/>
      </c>
      <c r="AX19" s="19">
        <f>MAX(0,ROUNDDOWN(AR19-AT19-430000-0,-3))</f>
        <v/>
      </c>
      <c r="AY19" s="19">
        <f>IF(AR19&lt;=450000,0,MAX(0,ROUNDDOWN(AX19*0.06-MIN(50000,AX19)*0.03,-2))+MAX(0,ROUNDDOWN(AX19*0.04-MIN(50000,AX19)*0.02,-2)))</f>
        <v/>
      </c>
      <c r="AZ19" s="19">
        <f>AW19+AY19+AS19</f>
        <v/>
      </c>
    </row>
    <row r="20">
      <c r="A20" t="inlineStr">
        <is>
          <t>1万円刻み</t>
        </is>
      </c>
      <c r="B20" s="19">
        <f>'3_1万円刻み'!$A$3</f>
        <v/>
      </c>
      <c r="C20" s="19">
        <f>MIN(0,MAX(0,$B20))</f>
        <v/>
      </c>
      <c r="D20" s="19">
        <f>$B20-C20</f>
        <v/>
      </c>
      <c r="E20" s="19">
        <f>MIN(670000,ROUNDDOWN(MAX(0,D20-430000)*0.0751+47600,0))+MIN(260000,ROUNDDOWN(MAX(0,D20-430000)*0.028+17600,0))+MIN(30000,ROUNDDOWN(MAX(0,D20-430000)*0.0027+1873,0))+IF("いいえ"="はい",MIN(170000,ROUNDDOWN(MAX(0,D20-430000)*0.0243+17800,0)),0)</f>
        <v/>
      </c>
      <c r="F20" s="19">
        <f>IF(""="",215040+E20,"")</f>
        <v/>
      </c>
      <c r="G20" s="19">
        <f>IF(D20&gt;23500000,NA(),IF(D20&lt;=4890000,1040000,IF(D20&lt;=6550000,670000,620000)))</f>
        <v/>
      </c>
      <c r="H20" s="19">
        <f>MAX(0,ROUNDDOWN(D20-F20-G20-0,-3))</f>
        <v/>
      </c>
      <c r="I20" s="19">
        <f>IF(H20&lt;=0,0,ROUNDDOWN((H20*LOOKUP(H20,{0,1950001,3300001,6950001,9000001,18000001,40000001},{0.05,0.1,0.2,0.23,0.33,0.4,0.45})-LOOKUP(H20,{0,1950001,3300001,6950001,9000001,18000001,40000001},{0,97500,427500,636000,1536000,2796000,4796000}))*1.021,-2))</f>
        <v/>
      </c>
      <c r="J20" s="19">
        <f>MAX(0,ROUNDDOWN(D20-F20-430000-0,-3))</f>
        <v/>
      </c>
      <c r="K20" s="19">
        <f>IF(D20&lt;=450000,0,MAX(0,ROUNDDOWN(J20*0.06-MIN(50000,J20)*0.03,-2))+MAX(0,ROUNDDOWN(J20*0.04-MIN(50000,J20)*0.02,-2)))</f>
        <v/>
      </c>
      <c r="L20" s="19">
        <f>I20+K20+E20</f>
        <v/>
      </c>
      <c r="M20" s="19">
        <f>MIN(100000,MAX(0,$B20))</f>
        <v/>
      </c>
      <c r="N20" s="19">
        <f>$B20-M20</f>
        <v/>
      </c>
      <c r="O20" s="19">
        <f>MIN(670000,ROUNDDOWN(MAX(0,N20-430000)*0.0751+47600,0))+MIN(260000,ROUNDDOWN(MAX(0,N20-430000)*0.028+17600,0))+MIN(30000,ROUNDDOWN(MAX(0,N20-430000)*0.0027+1873,0))+IF("いいえ"="はい",MIN(170000,ROUNDDOWN(MAX(0,N20-430000)*0.0243+17800,0)),0)</f>
        <v/>
      </c>
      <c r="P20" s="19">
        <f>IF(""="",215040+O20,"")</f>
        <v/>
      </c>
      <c r="Q20" s="19">
        <f>IF(N20&gt;23500000,NA(),IF(N20&lt;=4890000,1040000,IF(N20&lt;=6550000,670000,620000)))</f>
        <v/>
      </c>
      <c r="R20" s="19">
        <f>MAX(0,ROUNDDOWN(N20-P20-Q20-0,-3))</f>
        <v/>
      </c>
      <c r="S20" s="19">
        <f>IF(R20&lt;=0,0,ROUNDDOWN((R20*LOOKUP(R20,{0,1950001,3300001,6950001,9000001,18000001,40000001},{0.05,0.1,0.2,0.23,0.33,0.4,0.45})-LOOKUP(R20,{0,1950001,3300001,6950001,9000001,18000001,40000001},{0,97500,427500,636000,1536000,2796000,4796000}))*1.021,-2))</f>
        <v/>
      </c>
      <c r="T20" s="19">
        <f>MAX(0,ROUNDDOWN(N20-P20-430000-0,-3))</f>
        <v/>
      </c>
      <c r="U20" s="19">
        <f>IF(N20&lt;=450000,0,MAX(0,ROUNDDOWN(T20*0.06-MIN(50000,T20)*0.03,-2))+MAX(0,ROUNDDOWN(T20*0.04-MIN(50000,T20)*0.02,-2)))</f>
        <v/>
      </c>
      <c r="V20" s="19">
        <f>S20+U20+O20</f>
        <v/>
      </c>
      <c r="W20" s="19">
        <f>MIN(550000,MAX(0,$B20))</f>
        <v/>
      </c>
      <c r="X20" s="19">
        <f>$B20-W20</f>
        <v/>
      </c>
      <c r="Y20" s="19">
        <f>MIN(670000,ROUNDDOWN(MAX(0,X20-430000)*0.0751+47600,0))+MIN(260000,ROUNDDOWN(MAX(0,X20-430000)*0.028+17600,0))+MIN(30000,ROUNDDOWN(MAX(0,X20-430000)*0.0027+1873,0))+IF("いいえ"="はい",MIN(170000,ROUNDDOWN(MAX(0,X20-430000)*0.0243+17800,0)),0)</f>
        <v/>
      </c>
      <c r="Z20" s="19">
        <f>IF(""="",215040+Y20,"")</f>
        <v/>
      </c>
      <c r="AA20" s="19">
        <f>IF(X20&gt;23500000,NA(),IF(X20&lt;=4890000,1040000,IF(X20&lt;=6550000,670000,620000)))</f>
        <v/>
      </c>
      <c r="AB20" s="19">
        <f>MAX(0,ROUNDDOWN(X20-Z20-AA20-0,-3))</f>
        <v/>
      </c>
      <c r="AC20" s="19">
        <f>IF(AB20&lt;=0,0,ROUNDDOWN((AB20*LOOKUP(AB20,{0,1950001,3300001,6950001,9000001,18000001,40000001},{0.05,0.1,0.2,0.23,0.33,0.4,0.45})-LOOKUP(AB20,{0,1950001,3300001,6950001,9000001,18000001,40000001},{0,97500,427500,636000,1536000,2796000,4796000}))*1.021,-2))</f>
        <v/>
      </c>
      <c r="AD20" s="19">
        <f>MAX(0,ROUNDDOWN(X20-Z20-430000-0,-3))</f>
        <v/>
      </c>
      <c r="AE20" s="19">
        <f>IF(X20&lt;=450000,0,MAX(0,ROUNDDOWN(AD20*0.06-MIN(50000,AD20)*0.03,-2))+MAX(0,ROUNDDOWN(AD20*0.04-MIN(50000,AD20)*0.02,-2)))</f>
        <v/>
      </c>
      <c r="AF20" s="19">
        <f>AC20+AE20+Y20</f>
        <v/>
      </c>
      <c r="AG20" s="19">
        <f>MIN(650000,MAX(0,$B20))</f>
        <v/>
      </c>
      <c r="AH20" s="19">
        <f>$B20-AG20</f>
        <v/>
      </c>
      <c r="AI20" s="19">
        <f>MIN(670000,ROUNDDOWN(MAX(0,AH20-430000)*0.0751+47600,0))+MIN(260000,ROUNDDOWN(MAX(0,AH20-430000)*0.028+17600,0))+MIN(30000,ROUNDDOWN(MAX(0,AH20-430000)*0.0027+1873,0))+IF("いいえ"="はい",MIN(170000,ROUNDDOWN(MAX(0,AH20-430000)*0.0243+17800,0)),0)</f>
        <v/>
      </c>
      <c r="AJ20" s="19">
        <f>IF(""="",215040+AI20,"")</f>
        <v/>
      </c>
      <c r="AK20" s="19">
        <f>IF(AH20&gt;23500000,NA(),IF(AH20&lt;=4890000,1040000,IF(AH20&lt;=6550000,670000,620000)))</f>
        <v/>
      </c>
      <c r="AL20" s="19">
        <f>MAX(0,ROUNDDOWN(AH20-AJ20-AK20-0,-3))</f>
        <v/>
      </c>
      <c r="AM20" s="19">
        <f>IF(AL20&lt;=0,0,ROUNDDOWN((AL20*LOOKUP(AL20,{0,1950001,3300001,6950001,9000001,18000001,40000001},{0.05,0.1,0.2,0.23,0.33,0.4,0.45})-LOOKUP(AL20,{0,1950001,3300001,6950001,9000001,18000001,40000001},{0,97500,427500,636000,1536000,2796000,4796000}))*1.021,-2))</f>
        <v/>
      </c>
      <c r="AN20" s="19">
        <f>MAX(0,ROUNDDOWN(AH20-AJ20-430000-0,-3))</f>
        <v/>
      </c>
      <c r="AO20" s="19">
        <f>IF(AH20&lt;=450000,0,MAX(0,ROUNDDOWN(AN20*0.06-MIN(50000,AN20)*0.03,-2))+MAX(0,ROUNDDOWN(AN20*0.04-MIN(50000,AN20)*0.02,-2)))</f>
        <v/>
      </c>
      <c r="AP20" s="19">
        <f>AM20+AO20+AI20</f>
        <v/>
      </c>
      <c r="AQ20" s="19">
        <f>MIN(750000,MAX(0,$B20))</f>
        <v/>
      </c>
      <c r="AR20" s="19">
        <f>$B20-AQ20</f>
        <v/>
      </c>
      <c r="AS20" s="19">
        <f>MIN(670000,ROUNDDOWN(MAX(0,AR20-430000)*0.0751+47600,0))+MIN(260000,ROUNDDOWN(MAX(0,AR20-430000)*0.028+17600,0))+MIN(30000,ROUNDDOWN(MAX(0,AR20-430000)*0.0027+1873,0))+IF("いいえ"="はい",MIN(170000,ROUNDDOWN(MAX(0,AR20-430000)*0.0243+17800,0)),0)</f>
        <v/>
      </c>
      <c r="AT20" s="19">
        <f>IF(""="",215040+AS20,"")</f>
        <v/>
      </c>
      <c r="AU20" s="19">
        <f>IF(AR20&gt;23500000,NA(),IF(AR20&lt;=4890000,1040000,IF(AR20&lt;=6550000,670000,620000)))</f>
        <v/>
      </c>
      <c r="AV20" s="19">
        <f>MAX(0,ROUNDDOWN(AR20-AT20-AU20-0,-3))</f>
        <v/>
      </c>
      <c r="AW20" s="19">
        <f>IF(AV20&lt;=0,0,ROUNDDOWN((AV20*LOOKUP(AV20,{0,1950001,3300001,6950001,9000001,18000001,40000001},{0.05,0.1,0.2,0.23,0.33,0.4,0.45})-LOOKUP(AV20,{0,1950001,3300001,6950001,9000001,18000001,40000001},{0,97500,427500,636000,1536000,2796000,4796000}))*1.021,-2))</f>
        <v/>
      </c>
      <c r="AX20" s="19">
        <f>MAX(0,ROUNDDOWN(AR20-AT20-430000-0,-3))</f>
        <v/>
      </c>
      <c r="AY20" s="19">
        <f>IF(AR20&lt;=450000,0,MAX(0,ROUNDDOWN(AX20*0.06-MIN(50000,AX20)*0.03,-2))+MAX(0,ROUNDDOWN(AX20*0.04-MIN(50000,AX20)*0.02,-2)))</f>
        <v/>
      </c>
      <c r="AZ20" s="19">
        <f>AW20+AY20+AS20</f>
        <v/>
      </c>
    </row>
    <row r="21">
      <c r="A21" t="inlineStr">
        <is>
          <t>1万円刻み</t>
        </is>
      </c>
      <c r="B21" s="19">
        <f>'3_1万円刻み'!$A$4</f>
        <v/>
      </c>
      <c r="C21" s="19">
        <f>MIN(0,MAX(0,$B21))</f>
        <v/>
      </c>
      <c r="D21" s="19">
        <f>$B21-C21</f>
        <v/>
      </c>
      <c r="E21" s="19">
        <f>MIN(670000,ROUNDDOWN(MAX(0,D21-430000)*0.0751+47600,0))+MIN(260000,ROUNDDOWN(MAX(0,D21-430000)*0.028+17600,0))+MIN(30000,ROUNDDOWN(MAX(0,D21-430000)*0.0027+1873,0))+IF("いいえ"="はい",MIN(170000,ROUNDDOWN(MAX(0,D21-430000)*0.0243+17800,0)),0)</f>
        <v/>
      </c>
      <c r="F21" s="19">
        <f>IF(""="",215040+E21,"")</f>
        <v/>
      </c>
      <c r="G21" s="19">
        <f>IF(D21&gt;23500000,NA(),IF(D21&lt;=4890000,1040000,IF(D21&lt;=6550000,670000,620000)))</f>
        <v/>
      </c>
      <c r="H21" s="19">
        <f>MAX(0,ROUNDDOWN(D21-F21-G21-0,-3))</f>
        <v/>
      </c>
      <c r="I21" s="19">
        <f>IF(H21&lt;=0,0,ROUNDDOWN((H21*LOOKUP(H21,{0,1950001,3300001,6950001,9000001,18000001,40000001},{0.05,0.1,0.2,0.23,0.33,0.4,0.45})-LOOKUP(H21,{0,1950001,3300001,6950001,9000001,18000001,40000001},{0,97500,427500,636000,1536000,2796000,4796000}))*1.021,-2))</f>
        <v/>
      </c>
      <c r="J21" s="19">
        <f>MAX(0,ROUNDDOWN(D21-F21-430000-0,-3))</f>
        <v/>
      </c>
      <c r="K21" s="19">
        <f>IF(D21&lt;=450000,0,MAX(0,ROUNDDOWN(J21*0.06-MIN(50000,J21)*0.03,-2))+MAX(0,ROUNDDOWN(J21*0.04-MIN(50000,J21)*0.02,-2)))</f>
        <v/>
      </c>
      <c r="L21" s="19">
        <f>I21+K21+E21</f>
        <v/>
      </c>
      <c r="M21" s="19">
        <f>MIN(100000,MAX(0,$B21))</f>
        <v/>
      </c>
      <c r="N21" s="19">
        <f>$B21-M21</f>
        <v/>
      </c>
      <c r="O21" s="19">
        <f>MIN(670000,ROUNDDOWN(MAX(0,N21-430000)*0.0751+47600,0))+MIN(260000,ROUNDDOWN(MAX(0,N21-430000)*0.028+17600,0))+MIN(30000,ROUNDDOWN(MAX(0,N21-430000)*0.0027+1873,0))+IF("いいえ"="はい",MIN(170000,ROUNDDOWN(MAX(0,N21-430000)*0.0243+17800,0)),0)</f>
        <v/>
      </c>
      <c r="P21" s="19">
        <f>IF(""="",215040+O21,"")</f>
        <v/>
      </c>
      <c r="Q21" s="19">
        <f>IF(N21&gt;23500000,NA(),IF(N21&lt;=4890000,1040000,IF(N21&lt;=6550000,670000,620000)))</f>
        <v/>
      </c>
      <c r="R21" s="19">
        <f>MAX(0,ROUNDDOWN(N21-P21-Q21-0,-3))</f>
        <v/>
      </c>
      <c r="S21" s="19">
        <f>IF(R21&lt;=0,0,ROUNDDOWN((R21*LOOKUP(R21,{0,1950001,3300001,6950001,9000001,18000001,40000001},{0.05,0.1,0.2,0.23,0.33,0.4,0.45})-LOOKUP(R21,{0,1950001,3300001,6950001,9000001,18000001,40000001},{0,97500,427500,636000,1536000,2796000,4796000}))*1.021,-2))</f>
        <v/>
      </c>
      <c r="T21" s="19">
        <f>MAX(0,ROUNDDOWN(N21-P21-430000-0,-3))</f>
        <v/>
      </c>
      <c r="U21" s="19">
        <f>IF(N21&lt;=450000,0,MAX(0,ROUNDDOWN(T21*0.06-MIN(50000,T21)*0.03,-2))+MAX(0,ROUNDDOWN(T21*0.04-MIN(50000,T21)*0.02,-2)))</f>
        <v/>
      </c>
      <c r="V21" s="19">
        <f>S21+U21+O21</f>
        <v/>
      </c>
      <c r="W21" s="19">
        <f>MIN(550000,MAX(0,$B21))</f>
        <v/>
      </c>
      <c r="X21" s="19">
        <f>$B21-W21</f>
        <v/>
      </c>
      <c r="Y21" s="19">
        <f>MIN(670000,ROUNDDOWN(MAX(0,X21-430000)*0.0751+47600,0))+MIN(260000,ROUNDDOWN(MAX(0,X21-430000)*0.028+17600,0))+MIN(30000,ROUNDDOWN(MAX(0,X21-430000)*0.0027+1873,0))+IF("いいえ"="はい",MIN(170000,ROUNDDOWN(MAX(0,X21-430000)*0.0243+17800,0)),0)</f>
        <v/>
      </c>
      <c r="Z21" s="19">
        <f>IF(""="",215040+Y21,"")</f>
        <v/>
      </c>
      <c r="AA21" s="19">
        <f>IF(X21&gt;23500000,NA(),IF(X21&lt;=4890000,1040000,IF(X21&lt;=6550000,670000,620000)))</f>
        <v/>
      </c>
      <c r="AB21" s="19">
        <f>MAX(0,ROUNDDOWN(X21-Z21-AA21-0,-3))</f>
        <v/>
      </c>
      <c r="AC21" s="19">
        <f>IF(AB21&lt;=0,0,ROUNDDOWN((AB21*LOOKUP(AB21,{0,1950001,3300001,6950001,9000001,18000001,40000001},{0.05,0.1,0.2,0.23,0.33,0.4,0.45})-LOOKUP(AB21,{0,1950001,3300001,6950001,9000001,18000001,40000001},{0,97500,427500,636000,1536000,2796000,4796000}))*1.021,-2))</f>
        <v/>
      </c>
      <c r="AD21" s="19">
        <f>MAX(0,ROUNDDOWN(X21-Z21-430000-0,-3))</f>
        <v/>
      </c>
      <c r="AE21" s="19">
        <f>IF(X21&lt;=450000,0,MAX(0,ROUNDDOWN(AD21*0.06-MIN(50000,AD21)*0.03,-2))+MAX(0,ROUNDDOWN(AD21*0.04-MIN(50000,AD21)*0.02,-2)))</f>
        <v/>
      </c>
      <c r="AF21" s="19">
        <f>AC21+AE21+Y21</f>
        <v/>
      </c>
      <c r="AG21" s="19">
        <f>MIN(650000,MAX(0,$B21))</f>
        <v/>
      </c>
      <c r="AH21" s="19">
        <f>$B21-AG21</f>
        <v/>
      </c>
      <c r="AI21" s="19">
        <f>MIN(670000,ROUNDDOWN(MAX(0,AH21-430000)*0.0751+47600,0))+MIN(260000,ROUNDDOWN(MAX(0,AH21-430000)*0.028+17600,0))+MIN(30000,ROUNDDOWN(MAX(0,AH21-430000)*0.0027+1873,0))+IF("いいえ"="はい",MIN(170000,ROUNDDOWN(MAX(0,AH21-430000)*0.0243+17800,0)),0)</f>
        <v/>
      </c>
      <c r="AJ21" s="19">
        <f>IF(""="",215040+AI21,"")</f>
        <v/>
      </c>
      <c r="AK21" s="19">
        <f>IF(AH21&gt;23500000,NA(),IF(AH21&lt;=4890000,1040000,IF(AH21&lt;=6550000,670000,620000)))</f>
        <v/>
      </c>
      <c r="AL21" s="19">
        <f>MAX(0,ROUNDDOWN(AH21-AJ21-AK21-0,-3))</f>
        <v/>
      </c>
      <c r="AM21" s="19">
        <f>IF(AL21&lt;=0,0,ROUNDDOWN((AL21*LOOKUP(AL21,{0,1950001,3300001,6950001,9000001,18000001,40000001},{0.05,0.1,0.2,0.23,0.33,0.4,0.45})-LOOKUP(AL21,{0,1950001,3300001,6950001,9000001,18000001,40000001},{0,97500,427500,636000,1536000,2796000,4796000}))*1.021,-2))</f>
        <v/>
      </c>
      <c r="AN21" s="19">
        <f>MAX(0,ROUNDDOWN(AH21-AJ21-430000-0,-3))</f>
        <v/>
      </c>
      <c r="AO21" s="19">
        <f>IF(AH21&lt;=450000,0,MAX(0,ROUNDDOWN(AN21*0.06-MIN(50000,AN21)*0.03,-2))+MAX(0,ROUNDDOWN(AN21*0.04-MIN(50000,AN21)*0.02,-2)))</f>
        <v/>
      </c>
      <c r="AP21" s="19">
        <f>AM21+AO21+AI21</f>
        <v/>
      </c>
      <c r="AQ21" s="19">
        <f>MIN(750000,MAX(0,$B21))</f>
        <v/>
      </c>
      <c r="AR21" s="19">
        <f>$B21-AQ21</f>
        <v/>
      </c>
      <c r="AS21" s="19">
        <f>MIN(670000,ROUNDDOWN(MAX(0,AR21-430000)*0.0751+47600,0))+MIN(260000,ROUNDDOWN(MAX(0,AR21-430000)*0.028+17600,0))+MIN(30000,ROUNDDOWN(MAX(0,AR21-430000)*0.0027+1873,0))+IF("いいえ"="はい",MIN(170000,ROUNDDOWN(MAX(0,AR21-430000)*0.0243+17800,0)),0)</f>
        <v/>
      </c>
      <c r="AT21" s="19">
        <f>IF(""="",215040+AS21,"")</f>
        <v/>
      </c>
      <c r="AU21" s="19">
        <f>IF(AR21&gt;23500000,NA(),IF(AR21&lt;=4890000,1040000,IF(AR21&lt;=6550000,670000,620000)))</f>
        <v/>
      </c>
      <c r="AV21" s="19">
        <f>MAX(0,ROUNDDOWN(AR21-AT21-AU21-0,-3))</f>
        <v/>
      </c>
      <c r="AW21" s="19">
        <f>IF(AV21&lt;=0,0,ROUNDDOWN((AV21*LOOKUP(AV21,{0,1950001,3300001,6950001,9000001,18000001,40000001},{0.05,0.1,0.2,0.23,0.33,0.4,0.45})-LOOKUP(AV21,{0,1950001,3300001,6950001,9000001,18000001,40000001},{0,97500,427500,636000,1536000,2796000,4796000}))*1.021,-2))</f>
        <v/>
      </c>
      <c r="AX21" s="19">
        <f>MAX(0,ROUNDDOWN(AR21-AT21-430000-0,-3))</f>
        <v/>
      </c>
      <c r="AY21" s="19">
        <f>IF(AR21&lt;=450000,0,MAX(0,ROUNDDOWN(AX21*0.06-MIN(50000,AX21)*0.03,-2))+MAX(0,ROUNDDOWN(AX21*0.04-MIN(50000,AX21)*0.02,-2)))</f>
        <v/>
      </c>
      <c r="AZ21" s="19">
        <f>AW21+AY21+AS21</f>
        <v/>
      </c>
    </row>
    <row r="22">
      <c r="A22" t="inlineStr">
        <is>
          <t>1万円刻み</t>
        </is>
      </c>
      <c r="B22" s="19">
        <f>'3_1万円刻み'!$A$5</f>
        <v/>
      </c>
      <c r="C22" s="19">
        <f>MIN(0,MAX(0,$B22))</f>
        <v/>
      </c>
      <c r="D22" s="19">
        <f>$B22-C22</f>
        <v/>
      </c>
      <c r="E22" s="19">
        <f>MIN(670000,ROUNDDOWN(MAX(0,D22-430000)*0.0751+47600,0))+MIN(260000,ROUNDDOWN(MAX(0,D22-430000)*0.028+17600,0))+MIN(30000,ROUNDDOWN(MAX(0,D22-430000)*0.0027+1873,0))+IF("いいえ"="はい",MIN(170000,ROUNDDOWN(MAX(0,D22-430000)*0.0243+17800,0)),0)</f>
        <v/>
      </c>
      <c r="F22" s="19">
        <f>IF(""="",215040+E22,"")</f>
        <v/>
      </c>
      <c r="G22" s="19">
        <f>IF(D22&gt;23500000,NA(),IF(D22&lt;=4890000,1040000,IF(D22&lt;=6550000,670000,620000)))</f>
        <v/>
      </c>
      <c r="H22" s="19">
        <f>MAX(0,ROUNDDOWN(D22-F22-G22-0,-3))</f>
        <v/>
      </c>
      <c r="I22" s="19">
        <f>IF(H22&lt;=0,0,ROUNDDOWN((H22*LOOKUP(H22,{0,1950001,3300001,6950001,9000001,18000001,40000001},{0.05,0.1,0.2,0.23,0.33,0.4,0.45})-LOOKUP(H22,{0,1950001,3300001,6950001,9000001,18000001,40000001},{0,97500,427500,636000,1536000,2796000,4796000}))*1.021,-2))</f>
        <v/>
      </c>
      <c r="J22" s="19">
        <f>MAX(0,ROUNDDOWN(D22-F22-430000-0,-3))</f>
        <v/>
      </c>
      <c r="K22" s="19">
        <f>IF(D22&lt;=450000,0,MAX(0,ROUNDDOWN(J22*0.06-MIN(50000,J22)*0.03,-2))+MAX(0,ROUNDDOWN(J22*0.04-MIN(50000,J22)*0.02,-2)))</f>
        <v/>
      </c>
      <c r="L22" s="19">
        <f>I22+K22+E22</f>
        <v/>
      </c>
      <c r="M22" s="19">
        <f>MIN(100000,MAX(0,$B22))</f>
        <v/>
      </c>
      <c r="N22" s="19">
        <f>$B22-M22</f>
        <v/>
      </c>
      <c r="O22" s="19">
        <f>MIN(670000,ROUNDDOWN(MAX(0,N22-430000)*0.0751+47600,0))+MIN(260000,ROUNDDOWN(MAX(0,N22-430000)*0.028+17600,0))+MIN(30000,ROUNDDOWN(MAX(0,N22-430000)*0.0027+1873,0))+IF("いいえ"="はい",MIN(170000,ROUNDDOWN(MAX(0,N22-430000)*0.0243+17800,0)),0)</f>
        <v/>
      </c>
      <c r="P22" s="19">
        <f>IF(""="",215040+O22,"")</f>
        <v/>
      </c>
      <c r="Q22" s="19">
        <f>IF(N22&gt;23500000,NA(),IF(N22&lt;=4890000,1040000,IF(N22&lt;=6550000,670000,620000)))</f>
        <v/>
      </c>
      <c r="R22" s="19">
        <f>MAX(0,ROUNDDOWN(N22-P22-Q22-0,-3))</f>
        <v/>
      </c>
      <c r="S22" s="19">
        <f>IF(R22&lt;=0,0,ROUNDDOWN((R22*LOOKUP(R22,{0,1950001,3300001,6950001,9000001,18000001,40000001},{0.05,0.1,0.2,0.23,0.33,0.4,0.45})-LOOKUP(R22,{0,1950001,3300001,6950001,9000001,18000001,40000001},{0,97500,427500,636000,1536000,2796000,4796000}))*1.021,-2))</f>
        <v/>
      </c>
      <c r="T22" s="19">
        <f>MAX(0,ROUNDDOWN(N22-P22-430000-0,-3))</f>
        <v/>
      </c>
      <c r="U22" s="19">
        <f>IF(N22&lt;=450000,0,MAX(0,ROUNDDOWN(T22*0.06-MIN(50000,T22)*0.03,-2))+MAX(0,ROUNDDOWN(T22*0.04-MIN(50000,T22)*0.02,-2)))</f>
        <v/>
      </c>
      <c r="V22" s="19">
        <f>S22+U22+O22</f>
        <v/>
      </c>
      <c r="W22" s="19">
        <f>MIN(550000,MAX(0,$B22))</f>
        <v/>
      </c>
      <c r="X22" s="19">
        <f>$B22-W22</f>
        <v/>
      </c>
      <c r="Y22" s="19">
        <f>MIN(670000,ROUNDDOWN(MAX(0,X22-430000)*0.0751+47600,0))+MIN(260000,ROUNDDOWN(MAX(0,X22-430000)*0.028+17600,0))+MIN(30000,ROUNDDOWN(MAX(0,X22-430000)*0.0027+1873,0))+IF("いいえ"="はい",MIN(170000,ROUNDDOWN(MAX(0,X22-430000)*0.0243+17800,0)),0)</f>
        <v/>
      </c>
      <c r="Z22" s="19">
        <f>IF(""="",215040+Y22,"")</f>
        <v/>
      </c>
      <c r="AA22" s="19">
        <f>IF(X22&gt;23500000,NA(),IF(X22&lt;=4890000,1040000,IF(X22&lt;=6550000,670000,620000)))</f>
        <v/>
      </c>
      <c r="AB22" s="19">
        <f>MAX(0,ROUNDDOWN(X22-Z22-AA22-0,-3))</f>
        <v/>
      </c>
      <c r="AC22" s="19">
        <f>IF(AB22&lt;=0,0,ROUNDDOWN((AB22*LOOKUP(AB22,{0,1950001,3300001,6950001,9000001,18000001,40000001},{0.05,0.1,0.2,0.23,0.33,0.4,0.45})-LOOKUP(AB22,{0,1950001,3300001,6950001,9000001,18000001,40000001},{0,97500,427500,636000,1536000,2796000,4796000}))*1.021,-2))</f>
        <v/>
      </c>
      <c r="AD22" s="19">
        <f>MAX(0,ROUNDDOWN(X22-Z22-430000-0,-3))</f>
        <v/>
      </c>
      <c r="AE22" s="19">
        <f>IF(X22&lt;=450000,0,MAX(0,ROUNDDOWN(AD22*0.06-MIN(50000,AD22)*0.03,-2))+MAX(0,ROUNDDOWN(AD22*0.04-MIN(50000,AD22)*0.02,-2)))</f>
        <v/>
      </c>
      <c r="AF22" s="19">
        <f>AC22+AE22+Y22</f>
        <v/>
      </c>
      <c r="AG22" s="19">
        <f>MIN(650000,MAX(0,$B22))</f>
        <v/>
      </c>
      <c r="AH22" s="19">
        <f>$B22-AG22</f>
        <v/>
      </c>
      <c r="AI22" s="19">
        <f>MIN(670000,ROUNDDOWN(MAX(0,AH22-430000)*0.0751+47600,0))+MIN(260000,ROUNDDOWN(MAX(0,AH22-430000)*0.028+17600,0))+MIN(30000,ROUNDDOWN(MAX(0,AH22-430000)*0.0027+1873,0))+IF("いいえ"="はい",MIN(170000,ROUNDDOWN(MAX(0,AH22-430000)*0.0243+17800,0)),0)</f>
        <v/>
      </c>
      <c r="AJ22" s="19">
        <f>IF(""="",215040+AI22,"")</f>
        <v/>
      </c>
      <c r="AK22" s="19">
        <f>IF(AH22&gt;23500000,NA(),IF(AH22&lt;=4890000,1040000,IF(AH22&lt;=6550000,670000,620000)))</f>
        <v/>
      </c>
      <c r="AL22" s="19">
        <f>MAX(0,ROUNDDOWN(AH22-AJ22-AK22-0,-3))</f>
        <v/>
      </c>
      <c r="AM22" s="19">
        <f>IF(AL22&lt;=0,0,ROUNDDOWN((AL22*LOOKUP(AL22,{0,1950001,3300001,6950001,9000001,18000001,40000001},{0.05,0.1,0.2,0.23,0.33,0.4,0.45})-LOOKUP(AL22,{0,1950001,3300001,6950001,9000001,18000001,40000001},{0,97500,427500,636000,1536000,2796000,4796000}))*1.021,-2))</f>
        <v/>
      </c>
      <c r="AN22" s="19">
        <f>MAX(0,ROUNDDOWN(AH22-AJ22-430000-0,-3))</f>
        <v/>
      </c>
      <c r="AO22" s="19">
        <f>IF(AH22&lt;=450000,0,MAX(0,ROUNDDOWN(AN22*0.06-MIN(50000,AN22)*0.03,-2))+MAX(0,ROUNDDOWN(AN22*0.04-MIN(50000,AN22)*0.02,-2)))</f>
        <v/>
      </c>
      <c r="AP22" s="19">
        <f>AM22+AO22+AI22</f>
        <v/>
      </c>
      <c r="AQ22" s="19">
        <f>MIN(750000,MAX(0,$B22))</f>
        <v/>
      </c>
      <c r="AR22" s="19">
        <f>$B22-AQ22</f>
        <v/>
      </c>
      <c r="AS22" s="19">
        <f>MIN(670000,ROUNDDOWN(MAX(0,AR22-430000)*0.0751+47600,0))+MIN(260000,ROUNDDOWN(MAX(0,AR22-430000)*0.028+17600,0))+MIN(30000,ROUNDDOWN(MAX(0,AR22-430000)*0.0027+1873,0))+IF("いいえ"="はい",MIN(170000,ROUNDDOWN(MAX(0,AR22-430000)*0.0243+17800,0)),0)</f>
        <v/>
      </c>
      <c r="AT22" s="19">
        <f>IF(""="",215040+AS22,"")</f>
        <v/>
      </c>
      <c r="AU22" s="19">
        <f>IF(AR22&gt;23500000,NA(),IF(AR22&lt;=4890000,1040000,IF(AR22&lt;=6550000,670000,620000)))</f>
        <v/>
      </c>
      <c r="AV22" s="19">
        <f>MAX(0,ROUNDDOWN(AR22-AT22-AU22-0,-3))</f>
        <v/>
      </c>
      <c r="AW22" s="19">
        <f>IF(AV22&lt;=0,0,ROUNDDOWN((AV22*LOOKUP(AV22,{0,1950001,3300001,6950001,9000001,18000001,40000001},{0.05,0.1,0.2,0.23,0.33,0.4,0.45})-LOOKUP(AV22,{0,1950001,3300001,6950001,9000001,18000001,40000001},{0,97500,427500,636000,1536000,2796000,4796000}))*1.021,-2))</f>
        <v/>
      </c>
      <c r="AX22" s="19">
        <f>MAX(0,ROUNDDOWN(AR22-AT22-430000-0,-3))</f>
        <v/>
      </c>
      <c r="AY22" s="19">
        <f>IF(AR22&lt;=450000,0,MAX(0,ROUNDDOWN(AX22*0.06-MIN(50000,AX22)*0.03,-2))+MAX(0,ROUNDDOWN(AX22*0.04-MIN(50000,AX22)*0.02,-2)))</f>
        <v/>
      </c>
      <c r="AZ22" s="19">
        <f>AW22+AY22+AS22</f>
        <v/>
      </c>
    </row>
    <row r="23">
      <c r="A23" t="inlineStr">
        <is>
          <t>1万円刻み</t>
        </is>
      </c>
      <c r="B23" s="19">
        <f>'3_1万円刻み'!$A$6</f>
        <v/>
      </c>
      <c r="C23" s="19">
        <f>MIN(0,MAX(0,$B23))</f>
        <v/>
      </c>
      <c r="D23" s="19">
        <f>$B23-C23</f>
        <v/>
      </c>
      <c r="E23" s="19">
        <f>MIN(670000,ROUNDDOWN(MAX(0,D23-430000)*0.0751+47600,0))+MIN(260000,ROUNDDOWN(MAX(0,D23-430000)*0.028+17600,0))+MIN(30000,ROUNDDOWN(MAX(0,D23-430000)*0.0027+1873,0))+IF("いいえ"="はい",MIN(170000,ROUNDDOWN(MAX(0,D23-430000)*0.0243+17800,0)),0)</f>
        <v/>
      </c>
      <c r="F23" s="19">
        <f>IF(""="",215040+E23,"")</f>
        <v/>
      </c>
      <c r="G23" s="19">
        <f>IF(D23&gt;23500000,NA(),IF(D23&lt;=4890000,1040000,IF(D23&lt;=6550000,670000,620000)))</f>
        <v/>
      </c>
      <c r="H23" s="19">
        <f>MAX(0,ROUNDDOWN(D23-F23-G23-0,-3))</f>
        <v/>
      </c>
      <c r="I23" s="19">
        <f>IF(H23&lt;=0,0,ROUNDDOWN((H23*LOOKUP(H23,{0,1950001,3300001,6950001,9000001,18000001,40000001},{0.05,0.1,0.2,0.23,0.33,0.4,0.45})-LOOKUP(H23,{0,1950001,3300001,6950001,9000001,18000001,40000001},{0,97500,427500,636000,1536000,2796000,4796000}))*1.021,-2))</f>
        <v/>
      </c>
      <c r="J23" s="19">
        <f>MAX(0,ROUNDDOWN(D23-F23-430000-0,-3))</f>
        <v/>
      </c>
      <c r="K23" s="19">
        <f>IF(D23&lt;=450000,0,MAX(0,ROUNDDOWN(J23*0.06-MIN(50000,J23)*0.03,-2))+MAX(0,ROUNDDOWN(J23*0.04-MIN(50000,J23)*0.02,-2)))</f>
        <v/>
      </c>
      <c r="L23" s="19">
        <f>I23+K23+E23</f>
        <v/>
      </c>
      <c r="M23" s="19">
        <f>MIN(100000,MAX(0,$B23))</f>
        <v/>
      </c>
      <c r="N23" s="19">
        <f>$B23-M23</f>
        <v/>
      </c>
      <c r="O23" s="19">
        <f>MIN(670000,ROUNDDOWN(MAX(0,N23-430000)*0.0751+47600,0))+MIN(260000,ROUNDDOWN(MAX(0,N23-430000)*0.028+17600,0))+MIN(30000,ROUNDDOWN(MAX(0,N23-430000)*0.0027+1873,0))+IF("いいえ"="はい",MIN(170000,ROUNDDOWN(MAX(0,N23-430000)*0.0243+17800,0)),0)</f>
        <v/>
      </c>
      <c r="P23" s="19">
        <f>IF(""="",215040+O23,"")</f>
        <v/>
      </c>
      <c r="Q23" s="19">
        <f>IF(N23&gt;23500000,NA(),IF(N23&lt;=4890000,1040000,IF(N23&lt;=6550000,670000,620000)))</f>
        <v/>
      </c>
      <c r="R23" s="19">
        <f>MAX(0,ROUNDDOWN(N23-P23-Q23-0,-3))</f>
        <v/>
      </c>
      <c r="S23" s="19">
        <f>IF(R23&lt;=0,0,ROUNDDOWN((R23*LOOKUP(R23,{0,1950001,3300001,6950001,9000001,18000001,40000001},{0.05,0.1,0.2,0.23,0.33,0.4,0.45})-LOOKUP(R23,{0,1950001,3300001,6950001,9000001,18000001,40000001},{0,97500,427500,636000,1536000,2796000,4796000}))*1.021,-2))</f>
        <v/>
      </c>
      <c r="T23" s="19">
        <f>MAX(0,ROUNDDOWN(N23-P23-430000-0,-3))</f>
        <v/>
      </c>
      <c r="U23" s="19">
        <f>IF(N23&lt;=450000,0,MAX(0,ROUNDDOWN(T23*0.06-MIN(50000,T23)*0.03,-2))+MAX(0,ROUNDDOWN(T23*0.04-MIN(50000,T23)*0.02,-2)))</f>
        <v/>
      </c>
      <c r="V23" s="19">
        <f>S23+U23+O23</f>
        <v/>
      </c>
      <c r="W23" s="19">
        <f>MIN(550000,MAX(0,$B23))</f>
        <v/>
      </c>
      <c r="X23" s="19">
        <f>$B23-W23</f>
        <v/>
      </c>
      <c r="Y23" s="19">
        <f>MIN(670000,ROUNDDOWN(MAX(0,X23-430000)*0.0751+47600,0))+MIN(260000,ROUNDDOWN(MAX(0,X23-430000)*0.028+17600,0))+MIN(30000,ROUNDDOWN(MAX(0,X23-430000)*0.0027+1873,0))+IF("いいえ"="はい",MIN(170000,ROUNDDOWN(MAX(0,X23-430000)*0.0243+17800,0)),0)</f>
        <v/>
      </c>
      <c r="Z23" s="19">
        <f>IF(""="",215040+Y23,"")</f>
        <v/>
      </c>
      <c r="AA23" s="19">
        <f>IF(X23&gt;23500000,NA(),IF(X23&lt;=4890000,1040000,IF(X23&lt;=6550000,670000,620000)))</f>
        <v/>
      </c>
      <c r="AB23" s="19">
        <f>MAX(0,ROUNDDOWN(X23-Z23-AA23-0,-3))</f>
        <v/>
      </c>
      <c r="AC23" s="19">
        <f>IF(AB23&lt;=0,0,ROUNDDOWN((AB23*LOOKUP(AB23,{0,1950001,3300001,6950001,9000001,18000001,40000001},{0.05,0.1,0.2,0.23,0.33,0.4,0.45})-LOOKUP(AB23,{0,1950001,3300001,6950001,9000001,18000001,40000001},{0,97500,427500,636000,1536000,2796000,4796000}))*1.021,-2))</f>
        <v/>
      </c>
      <c r="AD23" s="19">
        <f>MAX(0,ROUNDDOWN(X23-Z23-430000-0,-3))</f>
        <v/>
      </c>
      <c r="AE23" s="19">
        <f>IF(X23&lt;=450000,0,MAX(0,ROUNDDOWN(AD23*0.06-MIN(50000,AD23)*0.03,-2))+MAX(0,ROUNDDOWN(AD23*0.04-MIN(50000,AD23)*0.02,-2)))</f>
        <v/>
      </c>
      <c r="AF23" s="19">
        <f>AC23+AE23+Y23</f>
        <v/>
      </c>
      <c r="AG23" s="19">
        <f>MIN(650000,MAX(0,$B23))</f>
        <v/>
      </c>
      <c r="AH23" s="19">
        <f>$B23-AG23</f>
        <v/>
      </c>
      <c r="AI23" s="19">
        <f>MIN(670000,ROUNDDOWN(MAX(0,AH23-430000)*0.0751+47600,0))+MIN(260000,ROUNDDOWN(MAX(0,AH23-430000)*0.028+17600,0))+MIN(30000,ROUNDDOWN(MAX(0,AH23-430000)*0.0027+1873,0))+IF("いいえ"="はい",MIN(170000,ROUNDDOWN(MAX(0,AH23-430000)*0.0243+17800,0)),0)</f>
        <v/>
      </c>
      <c r="AJ23" s="19">
        <f>IF(""="",215040+AI23,"")</f>
        <v/>
      </c>
      <c r="AK23" s="19">
        <f>IF(AH23&gt;23500000,NA(),IF(AH23&lt;=4890000,1040000,IF(AH23&lt;=6550000,670000,620000)))</f>
        <v/>
      </c>
      <c r="AL23" s="19">
        <f>MAX(0,ROUNDDOWN(AH23-AJ23-AK23-0,-3))</f>
        <v/>
      </c>
      <c r="AM23" s="19">
        <f>IF(AL23&lt;=0,0,ROUNDDOWN((AL23*LOOKUP(AL23,{0,1950001,3300001,6950001,9000001,18000001,40000001},{0.05,0.1,0.2,0.23,0.33,0.4,0.45})-LOOKUP(AL23,{0,1950001,3300001,6950001,9000001,18000001,40000001},{0,97500,427500,636000,1536000,2796000,4796000}))*1.021,-2))</f>
        <v/>
      </c>
      <c r="AN23" s="19">
        <f>MAX(0,ROUNDDOWN(AH23-AJ23-430000-0,-3))</f>
        <v/>
      </c>
      <c r="AO23" s="19">
        <f>IF(AH23&lt;=450000,0,MAX(0,ROUNDDOWN(AN23*0.06-MIN(50000,AN23)*0.03,-2))+MAX(0,ROUNDDOWN(AN23*0.04-MIN(50000,AN23)*0.02,-2)))</f>
        <v/>
      </c>
      <c r="AP23" s="19">
        <f>AM23+AO23+AI23</f>
        <v/>
      </c>
      <c r="AQ23" s="19">
        <f>MIN(750000,MAX(0,$B23))</f>
        <v/>
      </c>
      <c r="AR23" s="19">
        <f>$B23-AQ23</f>
        <v/>
      </c>
      <c r="AS23" s="19">
        <f>MIN(670000,ROUNDDOWN(MAX(0,AR23-430000)*0.0751+47600,0))+MIN(260000,ROUNDDOWN(MAX(0,AR23-430000)*0.028+17600,0))+MIN(30000,ROUNDDOWN(MAX(0,AR23-430000)*0.0027+1873,0))+IF("いいえ"="はい",MIN(170000,ROUNDDOWN(MAX(0,AR23-430000)*0.0243+17800,0)),0)</f>
        <v/>
      </c>
      <c r="AT23" s="19">
        <f>IF(""="",215040+AS23,"")</f>
        <v/>
      </c>
      <c r="AU23" s="19">
        <f>IF(AR23&gt;23500000,NA(),IF(AR23&lt;=4890000,1040000,IF(AR23&lt;=6550000,670000,620000)))</f>
        <v/>
      </c>
      <c r="AV23" s="19">
        <f>MAX(0,ROUNDDOWN(AR23-AT23-AU23-0,-3))</f>
        <v/>
      </c>
      <c r="AW23" s="19">
        <f>IF(AV23&lt;=0,0,ROUNDDOWN((AV23*LOOKUP(AV23,{0,1950001,3300001,6950001,9000001,18000001,40000001},{0.05,0.1,0.2,0.23,0.33,0.4,0.45})-LOOKUP(AV23,{0,1950001,3300001,6950001,9000001,18000001,40000001},{0,97500,427500,636000,1536000,2796000,4796000}))*1.021,-2))</f>
        <v/>
      </c>
      <c r="AX23" s="19">
        <f>MAX(0,ROUNDDOWN(AR23-AT23-430000-0,-3))</f>
        <v/>
      </c>
      <c r="AY23" s="19">
        <f>IF(AR23&lt;=450000,0,MAX(0,ROUNDDOWN(AX23*0.06-MIN(50000,AX23)*0.03,-2))+MAX(0,ROUNDDOWN(AX23*0.04-MIN(50000,AX23)*0.02,-2)))</f>
        <v/>
      </c>
      <c r="AZ23" s="19">
        <f>AW23+AY23+AS23</f>
        <v/>
      </c>
    </row>
    <row r="24">
      <c r="A24" t="inlineStr">
        <is>
          <t>1万円刻み</t>
        </is>
      </c>
      <c r="B24" s="19">
        <f>'3_1万円刻み'!$A$7</f>
        <v/>
      </c>
      <c r="C24" s="19">
        <f>MIN(0,MAX(0,$B24))</f>
        <v/>
      </c>
      <c r="D24" s="19">
        <f>$B24-C24</f>
        <v/>
      </c>
      <c r="E24" s="19">
        <f>MIN(670000,ROUNDDOWN(MAX(0,D24-430000)*0.0751+47600,0))+MIN(260000,ROUNDDOWN(MAX(0,D24-430000)*0.028+17600,0))+MIN(30000,ROUNDDOWN(MAX(0,D24-430000)*0.0027+1873,0))+IF("いいえ"="はい",MIN(170000,ROUNDDOWN(MAX(0,D24-430000)*0.0243+17800,0)),0)</f>
        <v/>
      </c>
      <c r="F24" s="19">
        <f>IF(""="",215040+E24,"")</f>
        <v/>
      </c>
      <c r="G24" s="19">
        <f>IF(D24&gt;23500000,NA(),IF(D24&lt;=4890000,1040000,IF(D24&lt;=6550000,670000,620000)))</f>
        <v/>
      </c>
      <c r="H24" s="19">
        <f>MAX(0,ROUNDDOWN(D24-F24-G24-0,-3))</f>
        <v/>
      </c>
      <c r="I24" s="19">
        <f>IF(H24&lt;=0,0,ROUNDDOWN((H24*LOOKUP(H24,{0,1950001,3300001,6950001,9000001,18000001,40000001},{0.05,0.1,0.2,0.23,0.33,0.4,0.45})-LOOKUP(H24,{0,1950001,3300001,6950001,9000001,18000001,40000001},{0,97500,427500,636000,1536000,2796000,4796000}))*1.021,-2))</f>
        <v/>
      </c>
      <c r="J24" s="19">
        <f>MAX(0,ROUNDDOWN(D24-F24-430000-0,-3))</f>
        <v/>
      </c>
      <c r="K24" s="19">
        <f>IF(D24&lt;=450000,0,MAX(0,ROUNDDOWN(J24*0.06-MIN(50000,J24)*0.03,-2))+MAX(0,ROUNDDOWN(J24*0.04-MIN(50000,J24)*0.02,-2)))</f>
        <v/>
      </c>
      <c r="L24" s="19">
        <f>I24+K24+E24</f>
        <v/>
      </c>
      <c r="M24" s="19">
        <f>MIN(100000,MAX(0,$B24))</f>
        <v/>
      </c>
      <c r="N24" s="19">
        <f>$B24-M24</f>
        <v/>
      </c>
      <c r="O24" s="19">
        <f>MIN(670000,ROUNDDOWN(MAX(0,N24-430000)*0.0751+47600,0))+MIN(260000,ROUNDDOWN(MAX(0,N24-430000)*0.028+17600,0))+MIN(30000,ROUNDDOWN(MAX(0,N24-430000)*0.0027+1873,0))+IF("いいえ"="はい",MIN(170000,ROUNDDOWN(MAX(0,N24-430000)*0.0243+17800,0)),0)</f>
        <v/>
      </c>
      <c r="P24" s="19">
        <f>IF(""="",215040+O24,"")</f>
        <v/>
      </c>
      <c r="Q24" s="19">
        <f>IF(N24&gt;23500000,NA(),IF(N24&lt;=4890000,1040000,IF(N24&lt;=6550000,670000,620000)))</f>
        <v/>
      </c>
      <c r="R24" s="19">
        <f>MAX(0,ROUNDDOWN(N24-P24-Q24-0,-3))</f>
        <v/>
      </c>
      <c r="S24" s="19">
        <f>IF(R24&lt;=0,0,ROUNDDOWN((R24*LOOKUP(R24,{0,1950001,3300001,6950001,9000001,18000001,40000001},{0.05,0.1,0.2,0.23,0.33,0.4,0.45})-LOOKUP(R24,{0,1950001,3300001,6950001,9000001,18000001,40000001},{0,97500,427500,636000,1536000,2796000,4796000}))*1.021,-2))</f>
        <v/>
      </c>
      <c r="T24" s="19">
        <f>MAX(0,ROUNDDOWN(N24-P24-430000-0,-3))</f>
        <v/>
      </c>
      <c r="U24" s="19">
        <f>IF(N24&lt;=450000,0,MAX(0,ROUNDDOWN(T24*0.06-MIN(50000,T24)*0.03,-2))+MAX(0,ROUNDDOWN(T24*0.04-MIN(50000,T24)*0.02,-2)))</f>
        <v/>
      </c>
      <c r="V24" s="19">
        <f>S24+U24+O24</f>
        <v/>
      </c>
      <c r="W24" s="19">
        <f>MIN(550000,MAX(0,$B24))</f>
        <v/>
      </c>
      <c r="X24" s="19">
        <f>$B24-W24</f>
        <v/>
      </c>
      <c r="Y24" s="19">
        <f>MIN(670000,ROUNDDOWN(MAX(0,X24-430000)*0.0751+47600,0))+MIN(260000,ROUNDDOWN(MAX(0,X24-430000)*0.028+17600,0))+MIN(30000,ROUNDDOWN(MAX(0,X24-430000)*0.0027+1873,0))+IF("いいえ"="はい",MIN(170000,ROUNDDOWN(MAX(0,X24-430000)*0.0243+17800,0)),0)</f>
        <v/>
      </c>
      <c r="Z24" s="19">
        <f>IF(""="",215040+Y24,"")</f>
        <v/>
      </c>
      <c r="AA24" s="19">
        <f>IF(X24&gt;23500000,NA(),IF(X24&lt;=4890000,1040000,IF(X24&lt;=6550000,670000,620000)))</f>
        <v/>
      </c>
      <c r="AB24" s="19">
        <f>MAX(0,ROUNDDOWN(X24-Z24-AA24-0,-3))</f>
        <v/>
      </c>
      <c r="AC24" s="19">
        <f>IF(AB24&lt;=0,0,ROUNDDOWN((AB24*LOOKUP(AB24,{0,1950001,3300001,6950001,9000001,18000001,40000001},{0.05,0.1,0.2,0.23,0.33,0.4,0.45})-LOOKUP(AB24,{0,1950001,3300001,6950001,9000001,18000001,40000001},{0,97500,427500,636000,1536000,2796000,4796000}))*1.021,-2))</f>
        <v/>
      </c>
      <c r="AD24" s="19">
        <f>MAX(0,ROUNDDOWN(X24-Z24-430000-0,-3))</f>
        <v/>
      </c>
      <c r="AE24" s="19">
        <f>IF(X24&lt;=450000,0,MAX(0,ROUNDDOWN(AD24*0.06-MIN(50000,AD24)*0.03,-2))+MAX(0,ROUNDDOWN(AD24*0.04-MIN(50000,AD24)*0.02,-2)))</f>
        <v/>
      </c>
      <c r="AF24" s="19">
        <f>AC24+AE24+Y24</f>
        <v/>
      </c>
      <c r="AG24" s="19">
        <f>MIN(650000,MAX(0,$B24))</f>
        <v/>
      </c>
      <c r="AH24" s="19">
        <f>$B24-AG24</f>
        <v/>
      </c>
      <c r="AI24" s="19">
        <f>MIN(670000,ROUNDDOWN(MAX(0,AH24-430000)*0.0751+47600,0))+MIN(260000,ROUNDDOWN(MAX(0,AH24-430000)*0.028+17600,0))+MIN(30000,ROUNDDOWN(MAX(0,AH24-430000)*0.0027+1873,0))+IF("いいえ"="はい",MIN(170000,ROUNDDOWN(MAX(0,AH24-430000)*0.0243+17800,0)),0)</f>
        <v/>
      </c>
      <c r="AJ24" s="19">
        <f>IF(""="",215040+AI24,"")</f>
        <v/>
      </c>
      <c r="AK24" s="19">
        <f>IF(AH24&gt;23500000,NA(),IF(AH24&lt;=4890000,1040000,IF(AH24&lt;=6550000,670000,620000)))</f>
        <v/>
      </c>
      <c r="AL24" s="19">
        <f>MAX(0,ROUNDDOWN(AH24-AJ24-AK24-0,-3))</f>
        <v/>
      </c>
      <c r="AM24" s="19">
        <f>IF(AL24&lt;=0,0,ROUNDDOWN((AL24*LOOKUP(AL24,{0,1950001,3300001,6950001,9000001,18000001,40000001},{0.05,0.1,0.2,0.23,0.33,0.4,0.45})-LOOKUP(AL24,{0,1950001,3300001,6950001,9000001,18000001,40000001},{0,97500,427500,636000,1536000,2796000,4796000}))*1.021,-2))</f>
        <v/>
      </c>
      <c r="AN24" s="19">
        <f>MAX(0,ROUNDDOWN(AH24-AJ24-430000-0,-3))</f>
        <v/>
      </c>
      <c r="AO24" s="19">
        <f>IF(AH24&lt;=450000,0,MAX(0,ROUNDDOWN(AN24*0.06-MIN(50000,AN24)*0.03,-2))+MAX(0,ROUNDDOWN(AN24*0.04-MIN(50000,AN24)*0.02,-2)))</f>
        <v/>
      </c>
      <c r="AP24" s="19">
        <f>AM24+AO24+AI24</f>
        <v/>
      </c>
      <c r="AQ24" s="19">
        <f>MIN(750000,MAX(0,$B24))</f>
        <v/>
      </c>
      <c r="AR24" s="19">
        <f>$B24-AQ24</f>
        <v/>
      </c>
      <c r="AS24" s="19">
        <f>MIN(670000,ROUNDDOWN(MAX(0,AR24-430000)*0.0751+47600,0))+MIN(260000,ROUNDDOWN(MAX(0,AR24-430000)*0.028+17600,0))+MIN(30000,ROUNDDOWN(MAX(0,AR24-430000)*0.0027+1873,0))+IF("いいえ"="はい",MIN(170000,ROUNDDOWN(MAX(0,AR24-430000)*0.0243+17800,0)),0)</f>
        <v/>
      </c>
      <c r="AT24" s="19">
        <f>IF(""="",215040+AS24,"")</f>
        <v/>
      </c>
      <c r="AU24" s="19">
        <f>IF(AR24&gt;23500000,NA(),IF(AR24&lt;=4890000,1040000,IF(AR24&lt;=6550000,670000,620000)))</f>
        <v/>
      </c>
      <c r="AV24" s="19">
        <f>MAX(0,ROUNDDOWN(AR24-AT24-AU24-0,-3))</f>
        <v/>
      </c>
      <c r="AW24" s="19">
        <f>IF(AV24&lt;=0,0,ROUNDDOWN((AV24*LOOKUP(AV24,{0,1950001,3300001,6950001,9000001,18000001,40000001},{0.05,0.1,0.2,0.23,0.33,0.4,0.45})-LOOKUP(AV24,{0,1950001,3300001,6950001,9000001,18000001,40000001},{0,97500,427500,636000,1536000,2796000,4796000}))*1.021,-2))</f>
        <v/>
      </c>
      <c r="AX24" s="19">
        <f>MAX(0,ROUNDDOWN(AR24-AT24-430000-0,-3))</f>
        <v/>
      </c>
      <c r="AY24" s="19">
        <f>IF(AR24&lt;=450000,0,MAX(0,ROUNDDOWN(AX24*0.06-MIN(50000,AX24)*0.03,-2))+MAX(0,ROUNDDOWN(AX24*0.04-MIN(50000,AX24)*0.02,-2)))</f>
        <v/>
      </c>
      <c r="AZ24" s="19">
        <f>AW24+AY24+AS24</f>
        <v/>
      </c>
    </row>
    <row r="25">
      <c r="A25" t="inlineStr">
        <is>
          <t>1万円刻み</t>
        </is>
      </c>
      <c r="B25" s="19">
        <f>'3_1万円刻み'!$A$8</f>
        <v/>
      </c>
      <c r="C25" s="19">
        <f>MIN(0,MAX(0,$B25))</f>
        <v/>
      </c>
      <c r="D25" s="19">
        <f>$B25-C25</f>
        <v/>
      </c>
      <c r="E25" s="19">
        <f>MIN(670000,ROUNDDOWN(MAX(0,D25-430000)*0.0751+47600,0))+MIN(260000,ROUNDDOWN(MAX(0,D25-430000)*0.028+17600,0))+MIN(30000,ROUNDDOWN(MAX(0,D25-430000)*0.0027+1873,0))+IF("いいえ"="はい",MIN(170000,ROUNDDOWN(MAX(0,D25-430000)*0.0243+17800,0)),0)</f>
        <v/>
      </c>
      <c r="F25" s="19">
        <f>IF(""="",215040+E25,"")</f>
        <v/>
      </c>
      <c r="G25" s="19">
        <f>IF(D25&gt;23500000,NA(),IF(D25&lt;=4890000,1040000,IF(D25&lt;=6550000,670000,620000)))</f>
        <v/>
      </c>
      <c r="H25" s="19">
        <f>MAX(0,ROUNDDOWN(D25-F25-G25-0,-3))</f>
        <v/>
      </c>
      <c r="I25" s="19">
        <f>IF(H25&lt;=0,0,ROUNDDOWN((H25*LOOKUP(H25,{0,1950001,3300001,6950001,9000001,18000001,40000001},{0.05,0.1,0.2,0.23,0.33,0.4,0.45})-LOOKUP(H25,{0,1950001,3300001,6950001,9000001,18000001,40000001},{0,97500,427500,636000,1536000,2796000,4796000}))*1.021,-2))</f>
        <v/>
      </c>
      <c r="J25" s="19">
        <f>MAX(0,ROUNDDOWN(D25-F25-430000-0,-3))</f>
        <v/>
      </c>
      <c r="K25" s="19">
        <f>IF(D25&lt;=450000,0,MAX(0,ROUNDDOWN(J25*0.06-MIN(50000,J25)*0.03,-2))+MAX(0,ROUNDDOWN(J25*0.04-MIN(50000,J25)*0.02,-2)))</f>
        <v/>
      </c>
      <c r="L25" s="19">
        <f>I25+K25+E25</f>
        <v/>
      </c>
      <c r="M25" s="19">
        <f>MIN(100000,MAX(0,$B25))</f>
        <v/>
      </c>
      <c r="N25" s="19">
        <f>$B25-M25</f>
        <v/>
      </c>
      <c r="O25" s="19">
        <f>MIN(670000,ROUNDDOWN(MAX(0,N25-430000)*0.0751+47600,0))+MIN(260000,ROUNDDOWN(MAX(0,N25-430000)*0.028+17600,0))+MIN(30000,ROUNDDOWN(MAX(0,N25-430000)*0.0027+1873,0))+IF("いいえ"="はい",MIN(170000,ROUNDDOWN(MAX(0,N25-430000)*0.0243+17800,0)),0)</f>
        <v/>
      </c>
      <c r="P25" s="19">
        <f>IF(""="",215040+O25,"")</f>
        <v/>
      </c>
      <c r="Q25" s="19">
        <f>IF(N25&gt;23500000,NA(),IF(N25&lt;=4890000,1040000,IF(N25&lt;=6550000,670000,620000)))</f>
        <v/>
      </c>
      <c r="R25" s="19">
        <f>MAX(0,ROUNDDOWN(N25-P25-Q25-0,-3))</f>
        <v/>
      </c>
      <c r="S25" s="19">
        <f>IF(R25&lt;=0,0,ROUNDDOWN((R25*LOOKUP(R25,{0,1950001,3300001,6950001,9000001,18000001,40000001},{0.05,0.1,0.2,0.23,0.33,0.4,0.45})-LOOKUP(R25,{0,1950001,3300001,6950001,9000001,18000001,40000001},{0,97500,427500,636000,1536000,2796000,4796000}))*1.021,-2))</f>
        <v/>
      </c>
      <c r="T25" s="19">
        <f>MAX(0,ROUNDDOWN(N25-P25-430000-0,-3))</f>
        <v/>
      </c>
      <c r="U25" s="19">
        <f>IF(N25&lt;=450000,0,MAX(0,ROUNDDOWN(T25*0.06-MIN(50000,T25)*0.03,-2))+MAX(0,ROUNDDOWN(T25*0.04-MIN(50000,T25)*0.02,-2)))</f>
        <v/>
      </c>
      <c r="V25" s="19">
        <f>S25+U25+O25</f>
        <v/>
      </c>
      <c r="W25" s="19">
        <f>MIN(550000,MAX(0,$B25))</f>
        <v/>
      </c>
      <c r="X25" s="19">
        <f>$B25-W25</f>
        <v/>
      </c>
      <c r="Y25" s="19">
        <f>MIN(670000,ROUNDDOWN(MAX(0,X25-430000)*0.0751+47600,0))+MIN(260000,ROUNDDOWN(MAX(0,X25-430000)*0.028+17600,0))+MIN(30000,ROUNDDOWN(MAX(0,X25-430000)*0.0027+1873,0))+IF("いいえ"="はい",MIN(170000,ROUNDDOWN(MAX(0,X25-430000)*0.0243+17800,0)),0)</f>
        <v/>
      </c>
      <c r="Z25" s="19">
        <f>IF(""="",215040+Y25,"")</f>
        <v/>
      </c>
      <c r="AA25" s="19">
        <f>IF(X25&gt;23500000,NA(),IF(X25&lt;=4890000,1040000,IF(X25&lt;=6550000,670000,620000)))</f>
        <v/>
      </c>
      <c r="AB25" s="19">
        <f>MAX(0,ROUNDDOWN(X25-Z25-AA25-0,-3))</f>
        <v/>
      </c>
      <c r="AC25" s="19">
        <f>IF(AB25&lt;=0,0,ROUNDDOWN((AB25*LOOKUP(AB25,{0,1950001,3300001,6950001,9000001,18000001,40000001},{0.05,0.1,0.2,0.23,0.33,0.4,0.45})-LOOKUP(AB25,{0,1950001,3300001,6950001,9000001,18000001,40000001},{0,97500,427500,636000,1536000,2796000,4796000}))*1.021,-2))</f>
        <v/>
      </c>
      <c r="AD25" s="19">
        <f>MAX(0,ROUNDDOWN(X25-Z25-430000-0,-3))</f>
        <v/>
      </c>
      <c r="AE25" s="19">
        <f>IF(X25&lt;=450000,0,MAX(0,ROUNDDOWN(AD25*0.06-MIN(50000,AD25)*0.03,-2))+MAX(0,ROUNDDOWN(AD25*0.04-MIN(50000,AD25)*0.02,-2)))</f>
        <v/>
      </c>
      <c r="AF25" s="19">
        <f>AC25+AE25+Y25</f>
        <v/>
      </c>
      <c r="AG25" s="19">
        <f>MIN(650000,MAX(0,$B25))</f>
        <v/>
      </c>
      <c r="AH25" s="19">
        <f>$B25-AG25</f>
        <v/>
      </c>
      <c r="AI25" s="19">
        <f>MIN(670000,ROUNDDOWN(MAX(0,AH25-430000)*0.0751+47600,0))+MIN(260000,ROUNDDOWN(MAX(0,AH25-430000)*0.028+17600,0))+MIN(30000,ROUNDDOWN(MAX(0,AH25-430000)*0.0027+1873,0))+IF("いいえ"="はい",MIN(170000,ROUNDDOWN(MAX(0,AH25-430000)*0.0243+17800,0)),0)</f>
        <v/>
      </c>
      <c r="AJ25" s="19">
        <f>IF(""="",215040+AI25,"")</f>
        <v/>
      </c>
      <c r="AK25" s="19">
        <f>IF(AH25&gt;23500000,NA(),IF(AH25&lt;=4890000,1040000,IF(AH25&lt;=6550000,670000,620000)))</f>
        <v/>
      </c>
      <c r="AL25" s="19">
        <f>MAX(0,ROUNDDOWN(AH25-AJ25-AK25-0,-3))</f>
        <v/>
      </c>
      <c r="AM25" s="19">
        <f>IF(AL25&lt;=0,0,ROUNDDOWN((AL25*LOOKUP(AL25,{0,1950001,3300001,6950001,9000001,18000001,40000001},{0.05,0.1,0.2,0.23,0.33,0.4,0.45})-LOOKUP(AL25,{0,1950001,3300001,6950001,9000001,18000001,40000001},{0,97500,427500,636000,1536000,2796000,4796000}))*1.021,-2))</f>
        <v/>
      </c>
      <c r="AN25" s="19">
        <f>MAX(0,ROUNDDOWN(AH25-AJ25-430000-0,-3))</f>
        <v/>
      </c>
      <c r="AO25" s="19">
        <f>IF(AH25&lt;=450000,0,MAX(0,ROUNDDOWN(AN25*0.06-MIN(50000,AN25)*0.03,-2))+MAX(0,ROUNDDOWN(AN25*0.04-MIN(50000,AN25)*0.02,-2)))</f>
        <v/>
      </c>
      <c r="AP25" s="19">
        <f>AM25+AO25+AI25</f>
        <v/>
      </c>
      <c r="AQ25" s="19">
        <f>MIN(750000,MAX(0,$B25))</f>
        <v/>
      </c>
      <c r="AR25" s="19">
        <f>$B25-AQ25</f>
        <v/>
      </c>
      <c r="AS25" s="19">
        <f>MIN(670000,ROUNDDOWN(MAX(0,AR25-430000)*0.0751+47600,0))+MIN(260000,ROUNDDOWN(MAX(0,AR25-430000)*0.028+17600,0))+MIN(30000,ROUNDDOWN(MAX(0,AR25-430000)*0.0027+1873,0))+IF("いいえ"="はい",MIN(170000,ROUNDDOWN(MAX(0,AR25-430000)*0.0243+17800,0)),0)</f>
        <v/>
      </c>
      <c r="AT25" s="19">
        <f>IF(""="",215040+AS25,"")</f>
        <v/>
      </c>
      <c r="AU25" s="19">
        <f>IF(AR25&gt;23500000,NA(),IF(AR25&lt;=4890000,1040000,IF(AR25&lt;=6550000,670000,620000)))</f>
        <v/>
      </c>
      <c r="AV25" s="19">
        <f>MAX(0,ROUNDDOWN(AR25-AT25-AU25-0,-3))</f>
        <v/>
      </c>
      <c r="AW25" s="19">
        <f>IF(AV25&lt;=0,0,ROUNDDOWN((AV25*LOOKUP(AV25,{0,1950001,3300001,6950001,9000001,18000001,40000001},{0.05,0.1,0.2,0.23,0.33,0.4,0.45})-LOOKUP(AV25,{0,1950001,3300001,6950001,9000001,18000001,40000001},{0,97500,427500,636000,1536000,2796000,4796000}))*1.021,-2))</f>
        <v/>
      </c>
      <c r="AX25" s="19">
        <f>MAX(0,ROUNDDOWN(AR25-AT25-430000-0,-3))</f>
        <v/>
      </c>
      <c r="AY25" s="19">
        <f>IF(AR25&lt;=450000,0,MAX(0,ROUNDDOWN(AX25*0.06-MIN(50000,AX25)*0.03,-2))+MAX(0,ROUNDDOWN(AX25*0.04-MIN(50000,AX25)*0.02,-2)))</f>
        <v/>
      </c>
      <c r="AZ25" s="19">
        <f>AW25+AY25+AS25</f>
        <v/>
      </c>
    </row>
    <row r="26">
      <c r="A26" t="inlineStr">
        <is>
          <t>1万円刻み</t>
        </is>
      </c>
      <c r="B26" s="19">
        <f>'3_1万円刻み'!$A$9</f>
        <v/>
      </c>
      <c r="C26" s="19">
        <f>MIN(0,MAX(0,$B26))</f>
        <v/>
      </c>
      <c r="D26" s="19">
        <f>$B26-C26</f>
        <v/>
      </c>
      <c r="E26" s="19">
        <f>MIN(670000,ROUNDDOWN(MAX(0,D26-430000)*0.0751+47600,0))+MIN(260000,ROUNDDOWN(MAX(0,D26-430000)*0.028+17600,0))+MIN(30000,ROUNDDOWN(MAX(0,D26-430000)*0.0027+1873,0))+IF("いいえ"="はい",MIN(170000,ROUNDDOWN(MAX(0,D26-430000)*0.0243+17800,0)),0)</f>
        <v/>
      </c>
      <c r="F26" s="19">
        <f>IF(""="",215040+E26,"")</f>
        <v/>
      </c>
      <c r="G26" s="19">
        <f>IF(D26&gt;23500000,NA(),IF(D26&lt;=4890000,1040000,IF(D26&lt;=6550000,670000,620000)))</f>
        <v/>
      </c>
      <c r="H26" s="19">
        <f>MAX(0,ROUNDDOWN(D26-F26-G26-0,-3))</f>
        <v/>
      </c>
      <c r="I26" s="19">
        <f>IF(H26&lt;=0,0,ROUNDDOWN((H26*LOOKUP(H26,{0,1950001,3300001,6950001,9000001,18000001,40000001},{0.05,0.1,0.2,0.23,0.33,0.4,0.45})-LOOKUP(H26,{0,1950001,3300001,6950001,9000001,18000001,40000001},{0,97500,427500,636000,1536000,2796000,4796000}))*1.021,-2))</f>
        <v/>
      </c>
      <c r="J26" s="19">
        <f>MAX(0,ROUNDDOWN(D26-F26-430000-0,-3))</f>
        <v/>
      </c>
      <c r="K26" s="19">
        <f>IF(D26&lt;=450000,0,MAX(0,ROUNDDOWN(J26*0.06-MIN(50000,J26)*0.03,-2))+MAX(0,ROUNDDOWN(J26*0.04-MIN(50000,J26)*0.02,-2)))</f>
        <v/>
      </c>
      <c r="L26" s="19">
        <f>I26+K26+E26</f>
        <v/>
      </c>
      <c r="M26" s="19">
        <f>MIN(100000,MAX(0,$B26))</f>
        <v/>
      </c>
      <c r="N26" s="19">
        <f>$B26-M26</f>
        <v/>
      </c>
      <c r="O26" s="19">
        <f>MIN(670000,ROUNDDOWN(MAX(0,N26-430000)*0.0751+47600,0))+MIN(260000,ROUNDDOWN(MAX(0,N26-430000)*0.028+17600,0))+MIN(30000,ROUNDDOWN(MAX(0,N26-430000)*0.0027+1873,0))+IF("いいえ"="はい",MIN(170000,ROUNDDOWN(MAX(0,N26-430000)*0.0243+17800,0)),0)</f>
        <v/>
      </c>
      <c r="P26" s="19">
        <f>IF(""="",215040+O26,"")</f>
        <v/>
      </c>
      <c r="Q26" s="19">
        <f>IF(N26&gt;23500000,NA(),IF(N26&lt;=4890000,1040000,IF(N26&lt;=6550000,670000,620000)))</f>
        <v/>
      </c>
      <c r="R26" s="19">
        <f>MAX(0,ROUNDDOWN(N26-P26-Q26-0,-3))</f>
        <v/>
      </c>
      <c r="S26" s="19">
        <f>IF(R26&lt;=0,0,ROUNDDOWN((R26*LOOKUP(R26,{0,1950001,3300001,6950001,9000001,18000001,40000001},{0.05,0.1,0.2,0.23,0.33,0.4,0.45})-LOOKUP(R26,{0,1950001,3300001,6950001,9000001,18000001,40000001},{0,97500,427500,636000,1536000,2796000,4796000}))*1.021,-2))</f>
        <v/>
      </c>
      <c r="T26" s="19">
        <f>MAX(0,ROUNDDOWN(N26-P26-430000-0,-3))</f>
        <v/>
      </c>
      <c r="U26" s="19">
        <f>IF(N26&lt;=450000,0,MAX(0,ROUNDDOWN(T26*0.06-MIN(50000,T26)*0.03,-2))+MAX(0,ROUNDDOWN(T26*0.04-MIN(50000,T26)*0.02,-2)))</f>
        <v/>
      </c>
      <c r="V26" s="19">
        <f>S26+U26+O26</f>
        <v/>
      </c>
      <c r="W26" s="19">
        <f>MIN(550000,MAX(0,$B26))</f>
        <v/>
      </c>
      <c r="X26" s="19">
        <f>$B26-W26</f>
        <v/>
      </c>
      <c r="Y26" s="19">
        <f>MIN(670000,ROUNDDOWN(MAX(0,X26-430000)*0.0751+47600,0))+MIN(260000,ROUNDDOWN(MAX(0,X26-430000)*0.028+17600,0))+MIN(30000,ROUNDDOWN(MAX(0,X26-430000)*0.0027+1873,0))+IF("いいえ"="はい",MIN(170000,ROUNDDOWN(MAX(0,X26-430000)*0.0243+17800,0)),0)</f>
        <v/>
      </c>
      <c r="Z26" s="19">
        <f>IF(""="",215040+Y26,"")</f>
        <v/>
      </c>
      <c r="AA26" s="19">
        <f>IF(X26&gt;23500000,NA(),IF(X26&lt;=4890000,1040000,IF(X26&lt;=6550000,670000,620000)))</f>
        <v/>
      </c>
      <c r="AB26" s="19">
        <f>MAX(0,ROUNDDOWN(X26-Z26-AA26-0,-3))</f>
        <v/>
      </c>
      <c r="AC26" s="19">
        <f>IF(AB26&lt;=0,0,ROUNDDOWN((AB26*LOOKUP(AB26,{0,1950001,3300001,6950001,9000001,18000001,40000001},{0.05,0.1,0.2,0.23,0.33,0.4,0.45})-LOOKUP(AB26,{0,1950001,3300001,6950001,9000001,18000001,40000001},{0,97500,427500,636000,1536000,2796000,4796000}))*1.021,-2))</f>
        <v/>
      </c>
      <c r="AD26" s="19">
        <f>MAX(0,ROUNDDOWN(X26-Z26-430000-0,-3))</f>
        <v/>
      </c>
      <c r="AE26" s="19">
        <f>IF(X26&lt;=450000,0,MAX(0,ROUNDDOWN(AD26*0.06-MIN(50000,AD26)*0.03,-2))+MAX(0,ROUNDDOWN(AD26*0.04-MIN(50000,AD26)*0.02,-2)))</f>
        <v/>
      </c>
      <c r="AF26" s="19">
        <f>AC26+AE26+Y26</f>
        <v/>
      </c>
      <c r="AG26" s="19">
        <f>MIN(650000,MAX(0,$B26))</f>
        <v/>
      </c>
      <c r="AH26" s="19">
        <f>$B26-AG26</f>
        <v/>
      </c>
      <c r="AI26" s="19">
        <f>MIN(670000,ROUNDDOWN(MAX(0,AH26-430000)*0.0751+47600,0))+MIN(260000,ROUNDDOWN(MAX(0,AH26-430000)*0.028+17600,0))+MIN(30000,ROUNDDOWN(MAX(0,AH26-430000)*0.0027+1873,0))+IF("いいえ"="はい",MIN(170000,ROUNDDOWN(MAX(0,AH26-430000)*0.0243+17800,0)),0)</f>
        <v/>
      </c>
      <c r="AJ26" s="19">
        <f>IF(""="",215040+AI26,"")</f>
        <v/>
      </c>
      <c r="AK26" s="19">
        <f>IF(AH26&gt;23500000,NA(),IF(AH26&lt;=4890000,1040000,IF(AH26&lt;=6550000,670000,620000)))</f>
        <v/>
      </c>
      <c r="AL26" s="19">
        <f>MAX(0,ROUNDDOWN(AH26-AJ26-AK26-0,-3))</f>
        <v/>
      </c>
      <c r="AM26" s="19">
        <f>IF(AL26&lt;=0,0,ROUNDDOWN((AL26*LOOKUP(AL26,{0,1950001,3300001,6950001,9000001,18000001,40000001},{0.05,0.1,0.2,0.23,0.33,0.4,0.45})-LOOKUP(AL26,{0,1950001,3300001,6950001,9000001,18000001,40000001},{0,97500,427500,636000,1536000,2796000,4796000}))*1.021,-2))</f>
        <v/>
      </c>
      <c r="AN26" s="19">
        <f>MAX(0,ROUNDDOWN(AH26-AJ26-430000-0,-3))</f>
        <v/>
      </c>
      <c r="AO26" s="19">
        <f>IF(AH26&lt;=450000,0,MAX(0,ROUNDDOWN(AN26*0.06-MIN(50000,AN26)*0.03,-2))+MAX(0,ROUNDDOWN(AN26*0.04-MIN(50000,AN26)*0.02,-2)))</f>
        <v/>
      </c>
      <c r="AP26" s="19">
        <f>AM26+AO26+AI26</f>
        <v/>
      </c>
      <c r="AQ26" s="19">
        <f>MIN(750000,MAX(0,$B26))</f>
        <v/>
      </c>
      <c r="AR26" s="19">
        <f>$B26-AQ26</f>
        <v/>
      </c>
      <c r="AS26" s="19">
        <f>MIN(670000,ROUNDDOWN(MAX(0,AR26-430000)*0.0751+47600,0))+MIN(260000,ROUNDDOWN(MAX(0,AR26-430000)*0.028+17600,0))+MIN(30000,ROUNDDOWN(MAX(0,AR26-430000)*0.0027+1873,0))+IF("いいえ"="はい",MIN(170000,ROUNDDOWN(MAX(0,AR26-430000)*0.0243+17800,0)),0)</f>
        <v/>
      </c>
      <c r="AT26" s="19">
        <f>IF(""="",215040+AS26,"")</f>
        <v/>
      </c>
      <c r="AU26" s="19">
        <f>IF(AR26&gt;23500000,NA(),IF(AR26&lt;=4890000,1040000,IF(AR26&lt;=6550000,670000,620000)))</f>
        <v/>
      </c>
      <c r="AV26" s="19">
        <f>MAX(0,ROUNDDOWN(AR26-AT26-AU26-0,-3))</f>
        <v/>
      </c>
      <c r="AW26" s="19">
        <f>IF(AV26&lt;=0,0,ROUNDDOWN((AV26*LOOKUP(AV26,{0,1950001,3300001,6950001,9000001,18000001,40000001},{0.05,0.1,0.2,0.23,0.33,0.4,0.45})-LOOKUP(AV26,{0,1950001,3300001,6950001,9000001,18000001,40000001},{0,97500,427500,636000,1536000,2796000,4796000}))*1.021,-2))</f>
        <v/>
      </c>
      <c r="AX26" s="19">
        <f>MAX(0,ROUNDDOWN(AR26-AT26-430000-0,-3))</f>
        <v/>
      </c>
      <c r="AY26" s="19">
        <f>IF(AR26&lt;=450000,0,MAX(0,ROUNDDOWN(AX26*0.06-MIN(50000,AX26)*0.03,-2))+MAX(0,ROUNDDOWN(AX26*0.04-MIN(50000,AX26)*0.02,-2)))</f>
        <v/>
      </c>
      <c r="AZ26" s="19">
        <f>AW26+AY26+AS26</f>
        <v/>
      </c>
    </row>
    <row r="27">
      <c r="A27" t="inlineStr">
        <is>
          <t>1万円刻み</t>
        </is>
      </c>
      <c r="B27" s="19">
        <f>'3_1万円刻み'!$A$10</f>
        <v/>
      </c>
      <c r="C27" s="19">
        <f>MIN(0,MAX(0,$B27))</f>
        <v/>
      </c>
      <c r="D27" s="19">
        <f>$B27-C27</f>
        <v/>
      </c>
      <c r="E27" s="19">
        <f>MIN(670000,ROUNDDOWN(MAX(0,D27-430000)*0.0751+47600,0))+MIN(260000,ROUNDDOWN(MAX(0,D27-430000)*0.028+17600,0))+MIN(30000,ROUNDDOWN(MAX(0,D27-430000)*0.0027+1873,0))+IF("いいえ"="はい",MIN(170000,ROUNDDOWN(MAX(0,D27-430000)*0.0243+17800,0)),0)</f>
        <v/>
      </c>
      <c r="F27" s="19">
        <f>IF(""="",215040+E27,"")</f>
        <v/>
      </c>
      <c r="G27" s="19">
        <f>IF(D27&gt;23500000,NA(),IF(D27&lt;=4890000,1040000,IF(D27&lt;=6550000,670000,620000)))</f>
        <v/>
      </c>
      <c r="H27" s="19">
        <f>MAX(0,ROUNDDOWN(D27-F27-G27-0,-3))</f>
        <v/>
      </c>
      <c r="I27" s="19">
        <f>IF(H27&lt;=0,0,ROUNDDOWN((H27*LOOKUP(H27,{0,1950001,3300001,6950001,9000001,18000001,40000001},{0.05,0.1,0.2,0.23,0.33,0.4,0.45})-LOOKUP(H27,{0,1950001,3300001,6950001,9000001,18000001,40000001},{0,97500,427500,636000,1536000,2796000,4796000}))*1.021,-2))</f>
        <v/>
      </c>
      <c r="J27" s="19">
        <f>MAX(0,ROUNDDOWN(D27-F27-430000-0,-3))</f>
        <v/>
      </c>
      <c r="K27" s="19">
        <f>IF(D27&lt;=450000,0,MAX(0,ROUNDDOWN(J27*0.06-MIN(50000,J27)*0.03,-2))+MAX(0,ROUNDDOWN(J27*0.04-MIN(50000,J27)*0.02,-2)))</f>
        <v/>
      </c>
      <c r="L27" s="19">
        <f>I27+K27+E27</f>
        <v/>
      </c>
      <c r="M27" s="19">
        <f>MIN(100000,MAX(0,$B27))</f>
        <v/>
      </c>
      <c r="N27" s="19">
        <f>$B27-M27</f>
        <v/>
      </c>
      <c r="O27" s="19">
        <f>MIN(670000,ROUNDDOWN(MAX(0,N27-430000)*0.0751+47600,0))+MIN(260000,ROUNDDOWN(MAX(0,N27-430000)*0.028+17600,0))+MIN(30000,ROUNDDOWN(MAX(0,N27-430000)*0.0027+1873,0))+IF("いいえ"="はい",MIN(170000,ROUNDDOWN(MAX(0,N27-430000)*0.0243+17800,0)),0)</f>
        <v/>
      </c>
      <c r="P27" s="19">
        <f>IF(""="",215040+O27,"")</f>
        <v/>
      </c>
      <c r="Q27" s="19">
        <f>IF(N27&gt;23500000,NA(),IF(N27&lt;=4890000,1040000,IF(N27&lt;=6550000,670000,620000)))</f>
        <v/>
      </c>
      <c r="R27" s="19">
        <f>MAX(0,ROUNDDOWN(N27-P27-Q27-0,-3))</f>
        <v/>
      </c>
      <c r="S27" s="19">
        <f>IF(R27&lt;=0,0,ROUNDDOWN((R27*LOOKUP(R27,{0,1950001,3300001,6950001,9000001,18000001,40000001},{0.05,0.1,0.2,0.23,0.33,0.4,0.45})-LOOKUP(R27,{0,1950001,3300001,6950001,9000001,18000001,40000001},{0,97500,427500,636000,1536000,2796000,4796000}))*1.021,-2))</f>
        <v/>
      </c>
      <c r="T27" s="19">
        <f>MAX(0,ROUNDDOWN(N27-P27-430000-0,-3))</f>
        <v/>
      </c>
      <c r="U27" s="19">
        <f>IF(N27&lt;=450000,0,MAX(0,ROUNDDOWN(T27*0.06-MIN(50000,T27)*0.03,-2))+MAX(0,ROUNDDOWN(T27*0.04-MIN(50000,T27)*0.02,-2)))</f>
        <v/>
      </c>
      <c r="V27" s="19">
        <f>S27+U27+O27</f>
        <v/>
      </c>
      <c r="W27" s="19">
        <f>MIN(550000,MAX(0,$B27))</f>
        <v/>
      </c>
      <c r="X27" s="19">
        <f>$B27-W27</f>
        <v/>
      </c>
      <c r="Y27" s="19">
        <f>MIN(670000,ROUNDDOWN(MAX(0,X27-430000)*0.0751+47600,0))+MIN(260000,ROUNDDOWN(MAX(0,X27-430000)*0.028+17600,0))+MIN(30000,ROUNDDOWN(MAX(0,X27-430000)*0.0027+1873,0))+IF("いいえ"="はい",MIN(170000,ROUNDDOWN(MAX(0,X27-430000)*0.0243+17800,0)),0)</f>
        <v/>
      </c>
      <c r="Z27" s="19">
        <f>IF(""="",215040+Y27,"")</f>
        <v/>
      </c>
      <c r="AA27" s="19">
        <f>IF(X27&gt;23500000,NA(),IF(X27&lt;=4890000,1040000,IF(X27&lt;=6550000,670000,620000)))</f>
        <v/>
      </c>
      <c r="AB27" s="19">
        <f>MAX(0,ROUNDDOWN(X27-Z27-AA27-0,-3))</f>
        <v/>
      </c>
      <c r="AC27" s="19">
        <f>IF(AB27&lt;=0,0,ROUNDDOWN((AB27*LOOKUP(AB27,{0,1950001,3300001,6950001,9000001,18000001,40000001},{0.05,0.1,0.2,0.23,0.33,0.4,0.45})-LOOKUP(AB27,{0,1950001,3300001,6950001,9000001,18000001,40000001},{0,97500,427500,636000,1536000,2796000,4796000}))*1.021,-2))</f>
        <v/>
      </c>
      <c r="AD27" s="19">
        <f>MAX(0,ROUNDDOWN(X27-Z27-430000-0,-3))</f>
        <v/>
      </c>
      <c r="AE27" s="19">
        <f>IF(X27&lt;=450000,0,MAX(0,ROUNDDOWN(AD27*0.06-MIN(50000,AD27)*0.03,-2))+MAX(0,ROUNDDOWN(AD27*0.04-MIN(50000,AD27)*0.02,-2)))</f>
        <v/>
      </c>
      <c r="AF27" s="19">
        <f>AC27+AE27+Y27</f>
        <v/>
      </c>
      <c r="AG27" s="19">
        <f>MIN(650000,MAX(0,$B27))</f>
        <v/>
      </c>
      <c r="AH27" s="19">
        <f>$B27-AG27</f>
        <v/>
      </c>
      <c r="AI27" s="19">
        <f>MIN(670000,ROUNDDOWN(MAX(0,AH27-430000)*0.0751+47600,0))+MIN(260000,ROUNDDOWN(MAX(0,AH27-430000)*0.028+17600,0))+MIN(30000,ROUNDDOWN(MAX(0,AH27-430000)*0.0027+1873,0))+IF("いいえ"="はい",MIN(170000,ROUNDDOWN(MAX(0,AH27-430000)*0.0243+17800,0)),0)</f>
        <v/>
      </c>
      <c r="AJ27" s="19">
        <f>IF(""="",215040+AI27,"")</f>
        <v/>
      </c>
      <c r="AK27" s="19">
        <f>IF(AH27&gt;23500000,NA(),IF(AH27&lt;=4890000,1040000,IF(AH27&lt;=6550000,670000,620000)))</f>
        <v/>
      </c>
      <c r="AL27" s="19">
        <f>MAX(0,ROUNDDOWN(AH27-AJ27-AK27-0,-3))</f>
        <v/>
      </c>
      <c r="AM27" s="19">
        <f>IF(AL27&lt;=0,0,ROUNDDOWN((AL27*LOOKUP(AL27,{0,1950001,3300001,6950001,9000001,18000001,40000001},{0.05,0.1,0.2,0.23,0.33,0.4,0.45})-LOOKUP(AL27,{0,1950001,3300001,6950001,9000001,18000001,40000001},{0,97500,427500,636000,1536000,2796000,4796000}))*1.021,-2))</f>
        <v/>
      </c>
      <c r="AN27" s="19">
        <f>MAX(0,ROUNDDOWN(AH27-AJ27-430000-0,-3))</f>
        <v/>
      </c>
      <c r="AO27" s="19">
        <f>IF(AH27&lt;=450000,0,MAX(0,ROUNDDOWN(AN27*0.06-MIN(50000,AN27)*0.03,-2))+MAX(0,ROUNDDOWN(AN27*0.04-MIN(50000,AN27)*0.02,-2)))</f>
        <v/>
      </c>
      <c r="AP27" s="19">
        <f>AM27+AO27+AI27</f>
        <v/>
      </c>
      <c r="AQ27" s="19">
        <f>MIN(750000,MAX(0,$B27))</f>
        <v/>
      </c>
      <c r="AR27" s="19">
        <f>$B27-AQ27</f>
        <v/>
      </c>
      <c r="AS27" s="19">
        <f>MIN(670000,ROUNDDOWN(MAX(0,AR27-430000)*0.0751+47600,0))+MIN(260000,ROUNDDOWN(MAX(0,AR27-430000)*0.028+17600,0))+MIN(30000,ROUNDDOWN(MAX(0,AR27-430000)*0.0027+1873,0))+IF("いいえ"="はい",MIN(170000,ROUNDDOWN(MAX(0,AR27-430000)*0.0243+17800,0)),0)</f>
        <v/>
      </c>
      <c r="AT27" s="19">
        <f>IF(""="",215040+AS27,"")</f>
        <v/>
      </c>
      <c r="AU27" s="19">
        <f>IF(AR27&gt;23500000,NA(),IF(AR27&lt;=4890000,1040000,IF(AR27&lt;=6550000,670000,620000)))</f>
        <v/>
      </c>
      <c r="AV27" s="19">
        <f>MAX(0,ROUNDDOWN(AR27-AT27-AU27-0,-3))</f>
        <v/>
      </c>
      <c r="AW27" s="19">
        <f>IF(AV27&lt;=0,0,ROUNDDOWN((AV27*LOOKUP(AV27,{0,1950001,3300001,6950001,9000001,18000001,40000001},{0.05,0.1,0.2,0.23,0.33,0.4,0.45})-LOOKUP(AV27,{0,1950001,3300001,6950001,9000001,18000001,40000001},{0,97500,427500,636000,1536000,2796000,4796000}))*1.021,-2))</f>
        <v/>
      </c>
      <c r="AX27" s="19">
        <f>MAX(0,ROUNDDOWN(AR27-AT27-430000-0,-3))</f>
        <v/>
      </c>
      <c r="AY27" s="19">
        <f>IF(AR27&lt;=450000,0,MAX(0,ROUNDDOWN(AX27*0.06-MIN(50000,AX27)*0.03,-2))+MAX(0,ROUNDDOWN(AX27*0.04-MIN(50000,AX27)*0.02,-2)))</f>
        <v/>
      </c>
      <c r="AZ27" s="19">
        <f>AW27+AY27+AS27</f>
        <v/>
      </c>
    </row>
    <row r="28">
      <c r="A28" t="inlineStr">
        <is>
          <t>1万円刻み</t>
        </is>
      </c>
      <c r="B28" s="19">
        <f>'3_1万円刻み'!$A$11</f>
        <v/>
      </c>
      <c r="C28" s="19">
        <f>MIN(0,MAX(0,$B28))</f>
        <v/>
      </c>
      <c r="D28" s="19">
        <f>$B28-C28</f>
        <v/>
      </c>
      <c r="E28" s="19">
        <f>MIN(670000,ROUNDDOWN(MAX(0,D28-430000)*0.0751+47600,0))+MIN(260000,ROUNDDOWN(MAX(0,D28-430000)*0.028+17600,0))+MIN(30000,ROUNDDOWN(MAX(0,D28-430000)*0.0027+1873,0))+IF("いいえ"="はい",MIN(170000,ROUNDDOWN(MAX(0,D28-430000)*0.0243+17800,0)),0)</f>
        <v/>
      </c>
      <c r="F28" s="19">
        <f>IF(""="",215040+E28,"")</f>
        <v/>
      </c>
      <c r="G28" s="19">
        <f>IF(D28&gt;23500000,NA(),IF(D28&lt;=4890000,1040000,IF(D28&lt;=6550000,670000,620000)))</f>
        <v/>
      </c>
      <c r="H28" s="19">
        <f>MAX(0,ROUNDDOWN(D28-F28-G28-0,-3))</f>
        <v/>
      </c>
      <c r="I28" s="19">
        <f>IF(H28&lt;=0,0,ROUNDDOWN((H28*LOOKUP(H28,{0,1950001,3300001,6950001,9000001,18000001,40000001},{0.05,0.1,0.2,0.23,0.33,0.4,0.45})-LOOKUP(H28,{0,1950001,3300001,6950001,9000001,18000001,40000001},{0,97500,427500,636000,1536000,2796000,4796000}))*1.021,-2))</f>
        <v/>
      </c>
      <c r="J28" s="19">
        <f>MAX(0,ROUNDDOWN(D28-F28-430000-0,-3))</f>
        <v/>
      </c>
      <c r="K28" s="19">
        <f>IF(D28&lt;=450000,0,MAX(0,ROUNDDOWN(J28*0.06-MIN(50000,J28)*0.03,-2))+MAX(0,ROUNDDOWN(J28*0.04-MIN(50000,J28)*0.02,-2)))</f>
        <v/>
      </c>
      <c r="L28" s="19">
        <f>I28+K28+E28</f>
        <v/>
      </c>
      <c r="M28" s="19">
        <f>MIN(100000,MAX(0,$B28))</f>
        <v/>
      </c>
      <c r="N28" s="19">
        <f>$B28-M28</f>
        <v/>
      </c>
      <c r="O28" s="19">
        <f>MIN(670000,ROUNDDOWN(MAX(0,N28-430000)*0.0751+47600,0))+MIN(260000,ROUNDDOWN(MAX(0,N28-430000)*0.028+17600,0))+MIN(30000,ROUNDDOWN(MAX(0,N28-430000)*0.0027+1873,0))+IF("いいえ"="はい",MIN(170000,ROUNDDOWN(MAX(0,N28-430000)*0.0243+17800,0)),0)</f>
        <v/>
      </c>
      <c r="P28" s="19">
        <f>IF(""="",215040+O28,"")</f>
        <v/>
      </c>
      <c r="Q28" s="19">
        <f>IF(N28&gt;23500000,NA(),IF(N28&lt;=4890000,1040000,IF(N28&lt;=6550000,670000,620000)))</f>
        <v/>
      </c>
      <c r="R28" s="19">
        <f>MAX(0,ROUNDDOWN(N28-P28-Q28-0,-3))</f>
        <v/>
      </c>
      <c r="S28" s="19">
        <f>IF(R28&lt;=0,0,ROUNDDOWN((R28*LOOKUP(R28,{0,1950001,3300001,6950001,9000001,18000001,40000001},{0.05,0.1,0.2,0.23,0.33,0.4,0.45})-LOOKUP(R28,{0,1950001,3300001,6950001,9000001,18000001,40000001},{0,97500,427500,636000,1536000,2796000,4796000}))*1.021,-2))</f>
        <v/>
      </c>
      <c r="T28" s="19">
        <f>MAX(0,ROUNDDOWN(N28-P28-430000-0,-3))</f>
        <v/>
      </c>
      <c r="U28" s="19">
        <f>IF(N28&lt;=450000,0,MAX(0,ROUNDDOWN(T28*0.06-MIN(50000,T28)*0.03,-2))+MAX(0,ROUNDDOWN(T28*0.04-MIN(50000,T28)*0.02,-2)))</f>
        <v/>
      </c>
      <c r="V28" s="19">
        <f>S28+U28+O28</f>
        <v/>
      </c>
      <c r="W28" s="19">
        <f>MIN(550000,MAX(0,$B28))</f>
        <v/>
      </c>
      <c r="X28" s="19">
        <f>$B28-W28</f>
        <v/>
      </c>
      <c r="Y28" s="19">
        <f>MIN(670000,ROUNDDOWN(MAX(0,X28-430000)*0.0751+47600,0))+MIN(260000,ROUNDDOWN(MAX(0,X28-430000)*0.028+17600,0))+MIN(30000,ROUNDDOWN(MAX(0,X28-430000)*0.0027+1873,0))+IF("いいえ"="はい",MIN(170000,ROUNDDOWN(MAX(0,X28-430000)*0.0243+17800,0)),0)</f>
        <v/>
      </c>
      <c r="Z28" s="19">
        <f>IF(""="",215040+Y28,"")</f>
        <v/>
      </c>
      <c r="AA28" s="19">
        <f>IF(X28&gt;23500000,NA(),IF(X28&lt;=4890000,1040000,IF(X28&lt;=6550000,670000,620000)))</f>
        <v/>
      </c>
      <c r="AB28" s="19">
        <f>MAX(0,ROUNDDOWN(X28-Z28-AA28-0,-3))</f>
        <v/>
      </c>
      <c r="AC28" s="19">
        <f>IF(AB28&lt;=0,0,ROUNDDOWN((AB28*LOOKUP(AB28,{0,1950001,3300001,6950001,9000001,18000001,40000001},{0.05,0.1,0.2,0.23,0.33,0.4,0.45})-LOOKUP(AB28,{0,1950001,3300001,6950001,9000001,18000001,40000001},{0,97500,427500,636000,1536000,2796000,4796000}))*1.021,-2))</f>
        <v/>
      </c>
      <c r="AD28" s="19">
        <f>MAX(0,ROUNDDOWN(X28-Z28-430000-0,-3))</f>
        <v/>
      </c>
      <c r="AE28" s="19">
        <f>IF(X28&lt;=450000,0,MAX(0,ROUNDDOWN(AD28*0.06-MIN(50000,AD28)*0.03,-2))+MAX(0,ROUNDDOWN(AD28*0.04-MIN(50000,AD28)*0.02,-2)))</f>
        <v/>
      </c>
      <c r="AF28" s="19">
        <f>AC28+AE28+Y28</f>
        <v/>
      </c>
      <c r="AG28" s="19">
        <f>MIN(650000,MAX(0,$B28))</f>
        <v/>
      </c>
      <c r="AH28" s="19">
        <f>$B28-AG28</f>
        <v/>
      </c>
      <c r="AI28" s="19">
        <f>MIN(670000,ROUNDDOWN(MAX(0,AH28-430000)*0.0751+47600,0))+MIN(260000,ROUNDDOWN(MAX(0,AH28-430000)*0.028+17600,0))+MIN(30000,ROUNDDOWN(MAX(0,AH28-430000)*0.0027+1873,0))+IF("いいえ"="はい",MIN(170000,ROUNDDOWN(MAX(0,AH28-430000)*0.0243+17800,0)),0)</f>
        <v/>
      </c>
      <c r="AJ28" s="19">
        <f>IF(""="",215040+AI28,"")</f>
        <v/>
      </c>
      <c r="AK28" s="19">
        <f>IF(AH28&gt;23500000,NA(),IF(AH28&lt;=4890000,1040000,IF(AH28&lt;=6550000,670000,620000)))</f>
        <v/>
      </c>
      <c r="AL28" s="19">
        <f>MAX(0,ROUNDDOWN(AH28-AJ28-AK28-0,-3))</f>
        <v/>
      </c>
      <c r="AM28" s="19">
        <f>IF(AL28&lt;=0,0,ROUNDDOWN((AL28*LOOKUP(AL28,{0,1950001,3300001,6950001,9000001,18000001,40000001},{0.05,0.1,0.2,0.23,0.33,0.4,0.45})-LOOKUP(AL28,{0,1950001,3300001,6950001,9000001,18000001,40000001},{0,97500,427500,636000,1536000,2796000,4796000}))*1.021,-2))</f>
        <v/>
      </c>
      <c r="AN28" s="19">
        <f>MAX(0,ROUNDDOWN(AH28-AJ28-430000-0,-3))</f>
        <v/>
      </c>
      <c r="AO28" s="19">
        <f>IF(AH28&lt;=450000,0,MAX(0,ROUNDDOWN(AN28*0.06-MIN(50000,AN28)*0.03,-2))+MAX(0,ROUNDDOWN(AN28*0.04-MIN(50000,AN28)*0.02,-2)))</f>
        <v/>
      </c>
      <c r="AP28" s="19">
        <f>AM28+AO28+AI28</f>
        <v/>
      </c>
      <c r="AQ28" s="19">
        <f>MIN(750000,MAX(0,$B28))</f>
        <v/>
      </c>
      <c r="AR28" s="19">
        <f>$B28-AQ28</f>
        <v/>
      </c>
      <c r="AS28" s="19">
        <f>MIN(670000,ROUNDDOWN(MAX(0,AR28-430000)*0.0751+47600,0))+MIN(260000,ROUNDDOWN(MAX(0,AR28-430000)*0.028+17600,0))+MIN(30000,ROUNDDOWN(MAX(0,AR28-430000)*0.0027+1873,0))+IF("いいえ"="はい",MIN(170000,ROUNDDOWN(MAX(0,AR28-430000)*0.0243+17800,0)),0)</f>
        <v/>
      </c>
      <c r="AT28" s="19">
        <f>IF(""="",215040+AS28,"")</f>
        <v/>
      </c>
      <c r="AU28" s="19">
        <f>IF(AR28&gt;23500000,NA(),IF(AR28&lt;=4890000,1040000,IF(AR28&lt;=6550000,670000,620000)))</f>
        <v/>
      </c>
      <c r="AV28" s="19">
        <f>MAX(0,ROUNDDOWN(AR28-AT28-AU28-0,-3))</f>
        <v/>
      </c>
      <c r="AW28" s="19">
        <f>IF(AV28&lt;=0,0,ROUNDDOWN((AV28*LOOKUP(AV28,{0,1950001,3300001,6950001,9000001,18000001,40000001},{0.05,0.1,0.2,0.23,0.33,0.4,0.45})-LOOKUP(AV28,{0,1950001,3300001,6950001,9000001,18000001,40000001},{0,97500,427500,636000,1536000,2796000,4796000}))*1.021,-2))</f>
        <v/>
      </c>
      <c r="AX28" s="19">
        <f>MAX(0,ROUNDDOWN(AR28-AT28-430000-0,-3))</f>
        <v/>
      </c>
      <c r="AY28" s="19">
        <f>IF(AR28&lt;=450000,0,MAX(0,ROUNDDOWN(AX28*0.06-MIN(50000,AX28)*0.03,-2))+MAX(0,ROUNDDOWN(AX28*0.04-MIN(50000,AX28)*0.02,-2)))</f>
        <v/>
      </c>
      <c r="AZ28" s="19">
        <f>AW28+AY28+AS28</f>
        <v/>
      </c>
    </row>
    <row r="29">
      <c r="A29" t="inlineStr">
        <is>
          <t>1万円刻み</t>
        </is>
      </c>
      <c r="B29" s="19">
        <f>'3_1万円刻み'!$A$12</f>
        <v/>
      </c>
      <c r="C29" s="19">
        <f>MIN(0,MAX(0,$B29))</f>
        <v/>
      </c>
      <c r="D29" s="19">
        <f>$B29-C29</f>
        <v/>
      </c>
      <c r="E29" s="19">
        <f>MIN(670000,ROUNDDOWN(MAX(0,D29-430000)*0.0751+47600,0))+MIN(260000,ROUNDDOWN(MAX(0,D29-430000)*0.028+17600,0))+MIN(30000,ROUNDDOWN(MAX(0,D29-430000)*0.0027+1873,0))+IF("いいえ"="はい",MIN(170000,ROUNDDOWN(MAX(0,D29-430000)*0.0243+17800,0)),0)</f>
        <v/>
      </c>
      <c r="F29" s="19">
        <f>IF(""="",215040+E29,"")</f>
        <v/>
      </c>
      <c r="G29" s="19">
        <f>IF(D29&gt;23500000,NA(),IF(D29&lt;=4890000,1040000,IF(D29&lt;=6550000,670000,620000)))</f>
        <v/>
      </c>
      <c r="H29" s="19">
        <f>MAX(0,ROUNDDOWN(D29-F29-G29-0,-3))</f>
        <v/>
      </c>
      <c r="I29" s="19">
        <f>IF(H29&lt;=0,0,ROUNDDOWN((H29*LOOKUP(H29,{0,1950001,3300001,6950001,9000001,18000001,40000001},{0.05,0.1,0.2,0.23,0.33,0.4,0.45})-LOOKUP(H29,{0,1950001,3300001,6950001,9000001,18000001,40000001},{0,97500,427500,636000,1536000,2796000,4796000}))*1.021,-2))</f>
        <v/>
      </c>
      <c r="J29" s="19">
        <f>MAX(0,ROUNDDOWN(D29-F29-430000-0,-3))</f>
        <v/>
      </c>
      <c r="K29" s="19">
        <f>IF(D29&lt;=450000,0,MAX(0,ROUNDDOWN(J29*0.06-MIN(50000,J29)*0.03,-2))+MAX(0,ROUNDDOWN(J29*0.04-MIN(50000,J29)*0.02,-2)))</f>
        <v/>
      </c>
      <c r="L29" s="19">
        <f>I29+K29+E29</f>
        <v/>
      </c>
      <c r="M29" s="19">
        <f>MIN(100000,MAX(0,$B29))</f>
        <v/>
      </c>
      <c r="N29" s="19">
        <f>$B29-M29</f>
        <v/>
      </c>
      <c r="O29" s="19">
        <f>MIN(670000,ROUNDDOWN(MAX(0,N29-430000)*0.0751+47600,0))+MIN(260000,ROUNDDOWN(MAX(0,N29-430000)*0.028+17600,0))+MIN(30000,ROUNDDOWN(MAX(0,N29-430000)*0.0027+1873,0))+IF("いいえ"="はい",MIN(170000,ROUNDDOWN(MAX(0,N29-430000)*0.0243+17800,0)),0)</f>
        <v/>
      </c>
      <c r="P29" s="19">
        <f>IF(""="",215040+O29,"")</f>
        <v/>
      </c>
      <c r="Q29" s="19">
        <f>IF(N29&gt;23500000,NA(),IF(N29&lt;=4890000,1040000,IF(N29&lt;=6550000,670000,620000)))</f>
        <v/>
      </c>
      <c r="R29" s="19">
        <f>MAX(0,ROUNDDOWN(N29-P29-Q29-0,-3))</f>
        <v/>
      </c>
      <c r="S29" s="19">
        <f>IF(R29&lt;=0,0,ROUNDDOWN((R29*LOOKUP(R29,{0,1950001,3300001,6950001,9000001,18000001,40000001},{0.05,0.1,0.2,0.23,0.33,0.4,0.45})-LOOKUP(R29,{0,1950001,3300001,6950001,9000001,18000001,40000001},{0,97500,427500,636000,1536000,2796000,4796000}))*1.021,-2))</f>
        <v/>
      </c>
      <c r="T29" s="19">
        <f>MAX(0,ROUNDDOWN(N29-P29-430000-0,-3))</f>
        <v/>
      </c>
      <c r="U29" s="19">
        <f>IF(N29&lt;=450000,0,MAX(0,ROUNDDOWN(T29*0.06-MIN(50000,T29)*0.03,-2))+MAX(0,ROUNDDOWN(T29*0.04-MIN(50000,T29)*0.02,-2)))</f>
        <v/>
      </c>
      <c r="V29" s="19">
        <f>S29+U29+O29</f>
        <v/>
      </c>
      <c r="W29" s="19">
        <f>MIN(550000,MAX(0,$B29))</f>
        <v/>
      </c>
      <c r="X29" s="19">
        <f>$B29-W29</f>
        <v/>
      </c>
      <c r="Y29" s="19">
        <f>MIN(670000,ROUNDDOWN(MAX(0,X29-430000)*0.0751+47600,0))+MIN(260000,ROUNDDOWN(MAX(0,X29-430000)*0.028+17600,0))+MIN(30000,ROUNDDOWN(MAX(0,X29-430000)*0.0027+1873,0))+IF("いいえ"="はい",MIN(170000,ROUNDDOWN(MAX(0,X29-430000)*0.0243+17800,0)),0)</f>
        <v/>
      </c>
      <c r="Z29" s="19">
        <f>IF(""="",215040+Y29,"")</f>
        <v/>
      </c>
      <c r="AA29" s="19">
        <f>IF(X29&gt;23500000,NA(),IF(X29&lt;=4890000,1040000,IF(X29&lt;=6550000,670000,620000)))</f>
        <v/>
      </c>
      <c r="AB29" s="19">
        <f>MAX(0,ROUNDDOWN(X29-Z29-AA29-0,-3))</f>
        <v/>
      </c>
      <c r="AC29" s="19">
        <f>IF(AB29&lt;=0,0,ROUNDDOWN((AB29*LOOKUP(AB29,{0,1950001,3300001,6950001,9000001,18000001,40000001},{0.05,0.1,0.2,0.23,0.33,0.4,0.45})-LOOKUP(AB29,{0,1950001,3300001,6950001,9000001,18000001,40000001},{0,97500,427500,636000,1536000,2796000,4796000}))*1.021,-2))</f>
        <v/>
      </c>
      <c r="AD29" s="19">
        <f>MAX(0,ROUNDDOWN(X29-Z29-430000-0,-3))</f>
        <v/>
      </c>
      <c r="AE29" s="19">
        <f>IF(X29&lt;=450000,0,MAX(0,ROUNDDOWN(AD29*0.06-MIN(50000,AD29)*0.03,-2))+MAX(0,ROUNDDOWN(AD29*0.04-MIN(50000,AD29)*0.02,-2)))</f>
        <v/>
      </c>
      <c r="AF29" s="19">
        <f>AC29+AE29+Y29</f>
        <v/>
      </c>
      <c r="AG29" s="19">
        <f>MIN(650000,MAX(0,$B29))</f>
        <v/>
      </c>
      <c r="AH29" s="19">
        <f>$B29-AG29</f>
        <v/>
      </c>
      <c r="AI29" s="19">
        <f>MIN(670000,ROUNDDOWN(MAX(0,AH29-430000)*0.0751+47600,0))+MIN(260000,ROUNDDOWN(MAX(0,AH29-430000)*0.028+17600,0))+MIN(30000,ROUNDDOWN(MAX(0,AH29-430000)*0.0027+1873,0))+IF("いいえ"="はい",MIN(170000,ROUNDDOWN(MAX(0,AH29-430000)*0.0243+17800,0)),0)</f>
        <v/>
      </c>
      <c r="AJ29" s="19">
        <f>IF(""="",215040+AI29,"")</f>
        <v/>
      </c>
      <c r="AK29" s="19">
        <f>IF(AH29&gt;23500000,NA(),IF(AH29&lt;=4890000,1040000,IF(AH29&lt;=6550000,670000,620000)))</f>
        <v/>
      </c>
      <c r="AL29" s="19">
        <f>MAX(0,ROUNDDOWN(AH29-AJ29-AK29-0,-3))</f>
        <v/>
      </c>
      <c r="AM29" s="19">
        <f>IF(AL29&lt;=0,0,ROUNDDOWN((AL29*LOOKUP(AL29,{0,1950001,3300001,6950001,9000001,18000001,40000001},{0.05,0.1,0.2,0.23,0.33,0.4,0.45})-LOOKUP(AL29,{0,1950001,3300001,6950001,9000001,18000001,40000001},{0,97500,427500,636000,1536000,2796000,4796000}))*1.021,-2))</f>
        <v/>
      </c>
      <c r="AN29" s="19">
        <f>MAX(0,ROUNDDOWN(AH29-AJ29-430000-0,-3))</f>
        <v/>
      </c>
      <c r="AO29" s="19">
        <f>IF(AH29&lt;=450000,0,MAX(0,ROUNDDOWN(AN29*0.06-MIN(50000,AN29)*0.03,-2))+MAX(0,ROUNDDOWN(AN29*0.04-MIN(50000,AN29)*0.02,-2)))</f>
        <v/>
      </c>
      <c r="AP29" s="19">
        <f>AM29+AO29+AI29</f>
        <v/>
      </c>
      <c r="AQ29" s="19">
        <f>MIN(750000,MAX(0,$B29))</f>
        <v/>
      </c>
      <c r="AR29" s="19">
        <f>$B29-AQ29</f>
        <v/>
      </c>
      <c r="AS29" s="19">
        <f>MIN(670000,ROUNDDOWN(MAX(0,AR29-430000)*0.0751+47600,0))+MIN(260000,ROUNDDOWN(MAX(0,AR29-430000)*0.028+17600,0))+MIN(30000,ROUNDDOWN(MAX(0,AR29-430000)*0.0027+1873,0))+IF("いいえ"="はい",MIN(170000,ROUNDDOWN(MAX(0,AR29-430000)*0.0243+17800,0)),0)</f>
        <v/>
      </c>
      <c r="AT29" s="19">
        <f>IF(""="",215040+AS29,"")</f>
        <v/>
      </c>
      <c r="AU29" s="19">
        <f>IF(AR29&gt;23500000,NA(),IF(AR29&lt;=4890000,1040000,IF(AR29&lt;=6550000,670000,620000)))</f>
        <v/>
      </c>
      <c r="AV29" s="19">
        <f>MAX(0,ROUNDDOWN(AR29-AT29-AU29-0,-3))</f>
        <v/>
      </c>
      <c r="AW29" s="19">
        <f>IF(AV29&lt;=0,0,ROUNDDOWN((AV29*LOOKUP(AV29,{0,1950001,3300001,6950001,9000001,18000001,40000001},{0.05,0.1,0.2,0.23,0.33,0.4,0.45})-LOOKUP(AV29,{0,1950001,3300001,6950001,9000001,18000001,40000001},{0,97500,427500,636000,1536000,2796000,4796000}))*1.021,-2))</f>
        <v/>
      </c>
      <c r="AX29" s="19">
        <f>MAX(0,ROUNDDOWN(AR29-AT29-430000-0,-3))</f>
        <v/>
      </c>
      <c r="AY29" s="19">
        <f>IF(AR29&lt;=450000,0,MAX(0,ROUNDDOWN(AX29*0.06-MIN(50000,AX29)*0.03,-2))+MAX(0,ROUNDDOWN(AX29*0.04-MIN(50000,AX29)*0.02,-2)))</f>
        <v/>
      </c>
      <c r="AZ29" s="19">
        <f>AW29+AY29+AS29</f>
        <v/>
      </c>
    </row>
    <row r="30">
      <c r="A30" t="inlineStr">
        <is>
          <t>1万円刻み</t>
        </is>
      </c>
      <c r="B30" s="19">
        <f>'3_1万円刻み'!$A$13</f>
        <v/>
      </c>
      <c r="C30" s="19">
        <f>MIN(0,MAX(0,$B30))</f>
        <v/>
      </c>
      <c r="D30" s="19">
        <f>$B30-C30</f>
        <v/>
      </c>
      <c r="E30" s="19">
        <f>MIN(670000,ROUNDDOWN(MAX(0,D30-430000)*0.0751+47600,0))+MIN(260000,ROUNDDOWN(MAX(0,D30-430000)*0.028+17600,0))+MIN(30000,ROUNDDOWN(MAX(0,D30-430000)*0.0027+1873,0))+IF("いいえ"="はい",MIN(170000,ROUNDDOWN(MAX(0,D30-430000)*0.0243+17800,0)),0)</f>
        <v/>
      </c>
      <c r="F30" s="19">
        <f>IF(""="",215040+E30,"")</f>
        <v/>
      </c>
      <c r="G30" s="19">
        <f>IF(D30&gt;23500000,NA(),IF(D30&lt;=4890000,1040000,IF(D30&lt;=6550000,670000,620000)))</f>
        <v/>
      </c>
      <c r="H30" s="19">
        <f>MAX(0,ROUNDDOWN(D30-F30-G30-0,-3))</f>
        <v/>
      </c>
      <c r="I30" s="19">
        <f>IF(H30&lt;=0,0,ROUNDDOWN((H30*LOOKUP(H30,{0,1950001,3300001,6950001,9000001,18000001,40000001},{0.05,0.1,0.2,0.23,0.33,0.4,0.45})-LOOKUP(H30,{0,1950001,3300001,6950001,9000001,18000001,40000001},{0,97500,427500,636000,1536000,2796000,4796000}))*1.021,-2))</f>
        <v/>
      </c>
      <c r="J30" s="19">
        <f>MAX(0,ROUNDDOWN(D30-F30-430000-0,-3))</f>
        <v/>
      </c>
      <c r="K30" s="19">
        <f>IF(D30&lt;=450000,0,MAX(0,ROUNDDOWN(J30*0.06-MIN(50000,J30)*0.03,-2))+MAX(0,ROUNDDOWN(J30*0.04-MIN(50000,J30)*0.02,-2)))</f>
        <v/>
      </c>
      <c r="L30" s="19">
        <f>I30+K30+E30</f>
        <v/>
      </c>
      <c r="M30" s="19">
        <f>MIN(100000,MAX(0,$B30))</f>
        <v/>
      </c>
      <c r="N30" s="19">
        <f>$B30-M30</f>
        <v/>
      </c>
      <c r="O30" s="19">
        <f>MIN(670000,ROUNDDOWN(MAX(0,N30-430000)*0.0751+47600,0))+MIN(260000,ROUNDDOWN(MAX(0,N30-430000)*0.028+17600,0))+MIN(30000,ROUNDDOWN(MAX(0,N30-430000)*0.0027+1873,0))+IF("いいえ"="はい",MIN(170000,ROUNDDOWN(MAX(0,N30-430000)*0.0243+17800,0)),0)</f>
        <v/>
      </c>
      <c r="P30" s="19">
        <f>IF(""="",215040+O30,"")</f>
        <v/>
      </c>
      <c r="Q30" s="19">
        <f>IF(N30&gt;23500000,NA(),IF(N30&lt;=4890000,1040000,IF(N30&lt;=6550000,670000,620000)))</f>
        <v/>
      </c>
      <c r="R30" s="19">
        <f>MAX(0,ROUNDDOWN(N30-P30-Q30-0,-3))</f>
        <v/>
      </c>
      <c r="S30" s="19">
        <f>IF(R30&lt;=0,0,ROUNDDOWN((R30*LOOKUP(R30,{0,1950001,3300001,6950001,9000001,18000001,40000001},{0.05,0.1,0.2,0.23,0.33,0.4,0.45})-LOOKUP(R30,{0,1950001,3300001,6950001,9000001,18000001,40000001},{0,97500,427500,636000,1536000,2796000,4796000}))*1.021,-2))</f>
        <v/>
      </c>
      <c r="T30" s="19">
        <f>MAX(0,ROUNDDOWN(N30-P30-430000-0,-3))</f>
        <v/>
      </c>
      <c r="U30" s="19">
        <f>IF(N30&lt;=450000,0,MAX(0,ROUNDDOWN(T30*0.06-MIN(50000,T30)*0.03,-2))+MAX(0,ROUNDDOWN(T30*0.04-MIN(50000,T30)*0.02,-2)))</f>
        <v/>
      </c>
      <c r="V30" s="19">
        <f>S30+U30+O30</f>
        <v/>
      </c>
      <c r="W30" s="19">
        <f>MIN(550000,MAX(0,$B30))</f>
        <v/>
      </c>
      <c r="X30" s="19">
        <f>$B30-W30</f>
        <v/>
      </c>
      <c r="Y30" s="19">
        <f>MIN(670000,ROUNDDOWN(MAX(0,X30-430000)*0.0751+47600,0))+MIN(260000,ROUNDDOWN(MAX(0,X30-430000)*0.028+17600,0))+MIN(30000,ROUNDDOWN(MAX(0,X30-430000)*0.0027+1873,0))+IF("いいえ"="はい",MIN(170000,ROUNDDOWN(MAX(0,X30-430000)*0.0243+17800,0)),0)</f>
        <v/>
      </c>
      <c r="Z30" s="19">
        <f>IF(""="",215040+Y30,"")</f>
        <v/>
      </c>
      <c r="AA30" s="19">
        <f>IF(X30&gt;23500000,NA(),IF(X30&lt;=4890000,1040000,IF(X30&lt;=6550000,670000,620000)))</f>
        <v/>
      </c>
      <c r="AB30" s="19">
        <f>MAX(0,ROUNDDOWN(X30-Z30-AA30-0,-3))</f>
        <v/>
      </c>
      <c r="AC30" s="19">
        <f>IF(AB30&lt;=0,0,ROUNDDOWN((AB30*LOOKUP(AB30,{0,1950001,3300001,6950001,9000001,18000001,40000001},{0.05,0.1,0.2,0.23,0.33,0.4,0.45})-LOOKUP(AB30,{0,1950001,3300001,6950001,9000001,18000001,40000001},{0,97500,427500,636000,1536000,2796000,4796000}))*1.021,-2))</f>
        <v/>
      </c>
      <c r="AD30" s="19">
        <f>MAX(0,ROUNDDOWN(X30-Z30-430000-0,-3))</f>
        <v/>
      </c>
      <c r="AE30" s="19">
        <f>IF(X30&lt;=450000,0,MAX(0,ROUNDDOWN(AD30*0.06-MIN(50000,AD30)*0.03,-2))+MAX(0,ROUNDDOWN(AD30*0.04-MIN(50000,AD30)*0.02,-2)))</f>
        <v/>
      </c>
      <c r="AF30" s="19">
        <f>AC30+AE30+Y30</f>
        <v/>
      </c>
      <c r="AG30" s="19">
        <f>MIN(650000,MAX(0,$B30))</f>
        <v/>
      </c>
      <c r="AH30" s="19">
        <f>$B30-AG30</f>
        <v/>
      </c>
      <c r="AI30" s="19">
        <f>MIN(670000,ROUNDDOWN(MAX(0,AH30-430000)*0.0751+47600,0))+MIN(260000,ROUNDDOWN(MAX(0,AH30-430000)*0.028+17600,0))+MIN(30000,ROUNDDOWN(MAX(0,AH30-430000)*0.0027+1873,0))+IF("いいえ"="はい",MIN(170000,ROUNDDOWN(MAX(0,AH30-430000)*0.0243+17800,0)),0)</f>
        <v/>
      </c>
      <c r="AJ30" s="19">
        <f>IF(""="",215040+AI30,"")</f>
        <v/>
      </c>
      <c r="AK30" s="19">
        <f>IF(AH30&gt;23500000,NA(),IF(AH30&lt;=4890000,1040000,IF(AH30&lt;=6550000,670000,620000)))</f>
        <v/>
      </c>
      <c r="AL30" s="19">
        <f>MAX(0,ROUNDDOWN(AH30-AJ30-AK30-0,-3))</f>
        <v/>
      </c>
      <c r="AM30" s="19">
        <f>IF(AL30&lt;=0,0,ROUNDDOWN((AL30*LOOKUP(AL30,{0,1950001,3300001,6950001,9000001,18000001,40000001},{0.05,0.1,0.2,0.23,0.33,0.4,0.45})-LOOKUP(AL30,{0,1950001,3300001,6950001,9000001,18000001,40000001},{0,97500,427500,636000,1536000,2796000,4796000}))*1.021,-2))</f>
        <v/>
      </c>
      <c r="AN30" s="19">
        <f>MAX(0,ROUNDDOWN(AH30-AJ30-430000-0,-3))</f>
        <v/>
      </c>
      <c r="AO30" s="19">
        <f>IF(AH30&lt;=450000,0,MAX(0,ROUNDDOWN(AN30*0.06-MIN(50000,AN30)*0.03,-2))+MAX(0,ROUNDDOWN(AN30*0.04-MIN(50000,AN30)*0.02,-2)))</f>
        <v/>
      </c>
      <c r="AP30" s="19">
        <f>AM30+AO30+AI30</f>
        <v/>
      </c>
      <c r="AQ30" s="19">
        <f>MIN(750000,MAX(0,$B30))</f>
        <v/>
      </c>
      <c r="AR30" s="19">
        <f>$B30-AQ30</f>
        <v/>
      </c>
      <c r="AS30" s="19">
        <f>MIN(670000,ROUNDDOWN(MAX(0,AR30-430000)*0.0751+47600,0))+MIN(260000,ROUNDDOWN(MAX(0,AR30-430000)*0.028+17600,0))+MIN(30000,ROUNDDOWN(MAX(0,AR30-430000)*0.0027+1873,0))+IF("いいえ"="はい",MIN(170000,ROUNDDOWN(MAX(0,AR30-430000)*0.0243+17800,0)),0)</f>
        <v/>
      </c>
      <c r="AT30" s="19">
        <f>IF(""="",215040+AS30,"")</f>
        <v/>
      </c>
      <c r="AU30" s="19">
        <f>IF(AR30&gt;23500000,NA(),IF(AR30&lt;=4890000,1040000,IF(AR30&lt;=6550000,670000,620000)))</f>
        <v/>
      </c>
      <c r="AV30" s="19">
        <f>MAX(0,ROUNDDOWN(AR30-AT30-AU30-0,-3))</f>
        <v/>
      </c>
      <c r="AW30" s="19">
        <f>IF(AV30&lt;=0,0,ROUNDDOWN((AV30*LOOKUP(AV30,{0,1950001,3300001,6950001,9000001,18000001,40000001},{0.05,0.1,0.2,0.23,0.33,0.4,0.45})-LOOKUP(AV30,{0,1950001,3300001,6950001,9000001,18000001,40000001},{0,97500,427500,636000,1536000,2796000,4796000}))*1.021,-2))</f>
        <v/>
      </c>
      <c r="AX30" s="19">
        <f>MAX(0,ROUNDDOWN(AR30-AT30-430000-0,-3))</f>
        <v/>
      </c>
      <c r="AY30" s="19">
        <f>IF(AR30&lt;=450000,0,MAX(0,ROUNDDOWN(AX30*0.06-MIN(50000,AX30)*0.03,-2))+MAX(0,ROUNDDOWN(AX30*0.04-MIN(50000,AX30)*0.02,-2)))</f>
        <v/>
      </c>
      <c r="AZ30" s="19">
        <f>AW30+AY30+AS30</f>
        <v/>
      </c>
    </row>
    <row r="31">
      <c r="A31" t="inlineStr">
        <is>
          <t>1万円刻み</t>
        </is>
      </c>
      <c r="B31" s="19">
        <f>'3_1万円刻み'!$A$14</f>
        <v/>
      </c>
      <c r="C31" s="19">
        <f>MIN(0,MAX(0,$B31))</f>
        <v/>
      </c>
      <c r="D31" s="19">
        <f>$B31-C31</f>
        <v/>
      </c>
      <c r="E31" s="19">
        <f>MIN(670000,ROUNDDOWN(MAX(0,D31-430000)*0.0751+47600,0))+MIN(260000,ROUNDDOWN(MAX(0,D31-430000)*0.028+17600,0))+MIN(30000,ROUNDDOWN(MAX(0,D31-430000)*0.0027+1873,0))+IF("いいえ"="はい",MIN(170000,ROUNDDOWN(MAX(0,D31-430000)*0.0243+17800,0)),0)</f>
        <v/>
      </c>
      <c r="F31" s="19">
        <f>IF(""="",215040+E31,"")</f>
        <v/>
      </c>
      <c r="G31" s="19">
        <f>IF(D31&gt;23500000,NA(),IF(D31&lt;=4890000,1040000,IF(D31&lt;=6550000,670000,620000)))</f>
        <v/>
      </c>
      <c r="H31" s="19">
        <f>MAX(0,ROUNDDOWN(D31-F31-G31-0,-3))</f>
        <v/>
      </c>
      <c r="I31" s="19">
        <f>IF(H31&lt;=0,0,ROUNDDOWN((H31*LOOKUP(H31,{0,1950001,3300001,6950001,9000001,18000001,40000001},{0.05,0.1,0.2,0.23,0.33,0.4,0.45})-LOOKUP(H31,{0,1950001,3300001,6950001,9000001,18000001,40000001},{0,97500,427500,636000,1536000,2796000,4796000}))*1.021,-2))</f>
        <v/>
      </c>
      <c r="J31" s="19">
        <f>MAX(0,ROUNDDOWN(D31-F31-430000-0,-3))</f>
        <v/>
      </c>
      <c r="K31" s="19">
        <f>IF(D31&lt;=450000,0,MAX(0,ROUNDDOWN(J31*0.06-MIN(50000,J31)*0.03,-2))+MAX(0,ROUNDDOWN(J31*0.04-MIN(50000,J31)*0.02,-2)))</f>
        <v/>
      </c>
      <c r="L31" s="19">
        <f>I31+K31+E31</f>
        <v/>
      </c>
      <c r="M31" s="19">
        <f>MIN(100000,MAX(0,$B31))</f>
        <v/>
      </c>
      <c r="N31" s="19">
        <f>$B31-M31</f>
        <v/>
      </c>
      <c r="O31" s="19">
        <f>MIN(670000,ROUNDDOWN(MAX(0,N31-430000)*0.0751+47600,0))+MIN(260000,ROUNDDOWN(MAX(0,N31-430000)*0.028+17600,0))+MIN(30000,ROUNDDOWN(MAX(0,N31-430000)*0.0027+1873,0))+IF("いいえ"="はい",MIN(170000,ROUNDDOWN(MAX(0,N31-430000)*0.0243+17800,0)),0)</f>
        <v/>
      </c>
      <c r="P31" s="19">
        <f>IF(""="",215040+O31,"")</f>
        <v/>
      </c>
      <c r="Q31" s="19">
        <f>IF(N31&gt;23500000,NA(),IF(N31&lt;=4890000,1040000,IF(N31&lt;=6550000,670000,620000)))</f>
        <v/>
      </c>
      <c r="R31" s="19">
        <f>MAX(0,ROUNDDOWN(N31-P31-Q31-0,-3))</f>
        <v/>
      </c>
      <c r="S31" s="19">
        <f>IF(R31&lt;=0,0,ROUNDDOWN((R31*LOOKUP(R31,{0,1950001,3300001,6950001,9000001,18000001,40000001},{0.05,0.1,0.2,0.23,0.33,0.4,0.45})-LOOKUP(R31,{0,1950001,3300001,6950001,9000001,18000001,40000001},{0,97500,427500,636000,1536000,2796000,4796000}))*1.021,-2))</f>
        <v/>
      </c>
      <c r="T31" s="19">
        <f>MAX(0,ROUNDDOWN(N31-P31-430000-0,-3))</f>
        <v/>
      </c>
      <c r="U31" s="19">
        <f>IF(N31&lt;=450000,0,MAX(0,ROUNDDOWN(T31*0.06-MIN(50000,T31)*0.03,-2))+MAX(0,ROUNDDOWN(T31*0.04-MIN(50000,T31)*0.02,-2)))</f>
        <v/>
      </c>
      <c r="V31" s="19">
        <f>S31+U31+O31</f>
        <v/>
      </c>
      <c r="W31" s="19">
        <f>MIN(550000,MAX(0,$B31))</f>
        <v/>
      </c>
      <c r="X31" s="19">
        <f>$B31-W31</f>
        <v/>
      </c>
      <c r="Y31" s="19">
        <f>MIN(670000,ROUNDDOWN(MAX(0,X31-430000)*0.0751+47600,0))+MIN(260000,ROUNDDOWN(MAX(0,X31-430000)*0.028+17600,0))+MIN(30000,ROUNDDOWN(MAX(0,X31-430000)*0.0027+1873,0))+IF("いいえ"="はい",MIN(170000,ROUNDDOWN(MAX(0,X31-430000)*0.0243+17800,0)),0)</f>
        <v/>
      </c>
      <c r="Z31" s="19">
        <f>IF(""="",215040+Y31,"")</f>
        <v/>
      </c>
      <c r="AA31" s="19">
        <f>IF(X31&gt;23500000,NA(),IF(X31&lt;=4890000,1040000,IF(X31&lt;=6550000,670000,620000)))</f>
        <v/>
      </c>
      <c r="AB31" s="19">
        <f>MAX(0,ROUNDDOWN(X31-Z31-AA31-0,-3))</f>
        <v/>
      </c>
      <c r="AC31" s="19">
        <f>IF(AB31&lt;=0,0,ROUNDDOWN((AB31*LOOKUP(AB31,{0,1950001,3300001,6950001,9000001,18000001,40000001},{0.05,0.1,0.2,0.23,0.33,0.4,0.45})-LOOKUP(AB31,{0,1950001,3300001,6950001,9000001,18000001,40000001},{0,97500,427500,636000,1536000,2796000,4796000}))*1.021,-2))</f>
        <v/>
      </c>
      <c r="AD31" s="19">
        <f>MAX(0,ROUNDDOWN(X31-Z31-430000-0,-3))</f>
        <v/>
      </c>
      <c r="AE31" s="19">
        <f>IF(X31&lt;=450000,0,MAX(0,ROUNDDOWN(AD31*0.06-MIN(50000,AD31)*0.03,-2))+MAX(0,ROUNDDOWN(AD31*0.04-MIN(50000,AD31)*0.02,-2)))</f>
        <v/>
      </c>
      <c r="AF31" s="19">
        <f>AC31+AE31+Y31</f>
        <v/>
      </c>
      <c r="AG31" s="19">
        <f>MIN(650000,MAX(0,$B31))</f>
        <v/>
      </c>
      <c r="AH31" s="19">
        <f>$B31-AG31</f>
        <v/>
      </c>
      <c r="AI31" s="19">
        <f>MIN(670000,ROUNDDOWN(MAX(0,AH31-430000)*0.0751+47600,0))+MIN(260000,ROUNDDOWN(MAX(0,AH31-430000)*0.028+17600,0))+MIN(30000,ROUNDDOWN(MAX(0,AH31-430000)*0.0027+1873,0))+IF("いいえ"="はい",MIN(170000,ROUNDDOWN(MAX(0,AH31-430000)*0.0243+17800,0)),0)</f>
        <v/>
      </c>
      <c r="AJ31" s="19">
        <f>IF(""="",215040+AI31,"")</f>
        <v/>
      </c>
      <c r="AK31" s="19">
        <f>IF(AH31&gt;23500000,NA(),IF(AH31&lt;=4890000,1040000,IF(AH31&lt;=6550000,670000,620000)))</f>
        <v/>
      </c>
      <c r="AL31" s="19">
        <f>MAX(0,ROUNDDOWN(AH31-AJ31-AK31-0,-3))</f>
        <v/>
      </c>
      <c r="AM31" s="19">
        <f>IF(AL31&lt;=0,0,ROUNDDOWN((AL31*LOOKUP(AL31,{0,1950001,3300001,6950001,9000001,18000001,40000001},{0.05,0.1,0.2,0.23,0.33,0.4,0.45})-LOOKUP(AL31,{0,1950001,3300001,6950001,9000001,18000001,40000001},{0,97500,427500,636000,1536000,2796000,4796000}))*1.021,-2))</f>
        <v/>
      </c>
      <c r="AN31" s="19">
        <f>MAX(0,ROUNDDOWN(AH31-AJ31-430000-0,-3))</f>
        <v/>
      </c>
      <c r="AO31" s="19">
        <f>IF(AH31&lt;=450000,0,MAX(0,ROUNDDOWN(AN31*0.06-MIN(50000,AN31)*0.03,-2))+MAX(0,ROUNDDOWN(AN31*0.04-MIN(50000,AN31)*0.02,-2)))</f>
        <v/>
      </c>
      <c r="AP31" s="19">
        <f>AM31+AO31+AI31</f>
        <v/>
      </c>
      <c r="AQ31" s="19">
        <f>MIN(750000,MAX(0,$B31))</f>
        <v/>
      </c>
      <c r="AR31" s="19">
        <f>$B31-AQ31</f>
        <v/>
      </c>
      <c r="AS31" s="19">
        <f>MIN(670000,ROUNDDOWN(MAX(0,AR31-430000)*0.0751+47600,0))+MIN(260000,ROUNDDOWN(MAX(0,AR31-430000)*0.028+17600,0))+MIN(30000,ROUNDDOWN(MAX(0,AR31-430000)*0.0027+1873,0))+IF("いいえ"="はい",MIN(170000,ROUNDDOWN(MAX(0,AR31-430000)*0.0243+17800,0)),0)</f>
        <v/>
      </c>
      <c r="AT31" s="19">
        <f>IF(""="",215040+AS31,"")</f>
        <v/>
      </c>
      <c r="AU31" s="19">
        <f>IF(AR31&gt;23500000,NA(),IF(AR31&lt;=4890000,1040000,IF(AR31&lt;=6550000,670000,620000)))</f>
        <v/>
      </c>
      <c r="AV31" s="19">
        <f>MAX(0,ROUNDDOWN(AR31-AT31-AU31-0,-3))</f>
        <v/>
      </c>
      <c r="AW31" s="19">
        <f>IF(AV31&lt;=0,0,ROUNDDOWN((AV31*LOOKUP(AV31,{0,1950001,3300001,6950001,9000001,18000001,40000001},{0.05,0.1,0.2,0.23,0.33,0.4,0.45})-LOOKUP(AV31,{0,1950001,3300001,6950001,9000001,18000001,40000001},{0,97500,427500,636000,1536000,2796000,4796000}))*1.021,-2))</f>
        <v/>
      </c>
      <c r="AX31" s="19">
        <f>MAX(0,ROUNDDOWN(AR31-AT31-430000-0,-3))</f>
        <v/>
      </c>
      <c r="AY31" s="19">
        <f>IF(AR31&lt;=450000,0,MAX(0,ROUNDDOWN(AX31*0.06-MIN(50000,AX31)*0.03,-2))+MAX(0,ROUNDDOWN(AX31*0.04-MIN(50000,AX31)*0.02,-2)))</f>
        <v/>
      </c>
      <c r="AZ31" s="19">
        <f>AW31+AY31+AS31</f>
        <v/>
      </c>
    </row>
    <row r="32">
      <c r="A32" t="inlineStr">
        <is>
          <t>1万円刻み</t>
        </is>
      </c>
      <c r="B32" s="19">
        <f>'3_1万円刻み'!$A$15</f>
        <v/>
      </c>
      <c r="C32" s="19">
        <f>MIN(0,MAX(0,$B32))</f>
        <v/>
      </c>
      <c r="D32" s="19">
        <f>$B32-C32</f>
        <v/>
      </c>
      <c r="E32" s="19">
        <f>MIN(670000,ROUNDDOWN(MAX(0,D32-430000)*0.0751+47600,0))+MIN(260000,ROUNDDOWN(MAX(0,D32-430000)*0.028+17600,0))+MIN(30000,ROUNDDOWN(MAX(0,D32-430000)*0.0027+1873,0))+IF("いいえ"="はい",MIN(170000,ROUNDDOWN(MAX(0,D32-430000)*0.0243+17800,0)),0)</f>
        <v/>
      </c>
      <c r="F32" s="19">
        <f>IF(""="",215040+E32,"")</f>
        <v/>
      </c>
      <c r="G32" s="19">
        <f>IF(D32&gt;23500000,NA(),IF(D32&lt;=4890000,1040000,IF(D32&lt;=6550000,670000,620000)))</f>
        <v/>
      </c>
      <c r="H32" s="19">
        <f>MAX(0,ROUNDDOWN(D32-F32-G32-0,-3))</f>
        <v/>
      </c>
      <c r="I32" s="19">
        <f>IF(H32&lt;=0,0,ROUNDDOWN((H32*LOOKUP(H32,{0,1950001,3300001,6950001,9000001,18000001,40000001},{0.05,0.1,0.2,0.23,0.33,0.4,0.45})-LOOKUP(H32,{0,1950001,3300001,6950001,9000001,18000001,40000001},{0,97500,427500,636000,1536000,2796000,4796000}))*1.021,-2))</f>
        <v/>
      </c>
      <c r="J32" s="19">
        <f>MAX(0,ROUNDDOWN(D32-F32-430000-0,-3))</f>
        <v/>
      </c>
      <c r="K32" s="19">
        <f>IF(D32&lt;=450000,0,MAX(0,ROUNDDOWN(J32*0.06-MIN(50000,J32)*0.03,-2))+MAX(0,ROUNDDOWN(J32*0.04-MIN(50000,J32)*0.02,-2)))</f>
        <v/>
      </c>
      <c r="L32" s="19">
        <f>I32+K32+E32</f>
        <v/>
      </c>
      <c r="M32" s="19">
        <f>MIN(100000,MAX(0,$B32))</f>
        <v/>
      </c>
      <c r="N32" s="19">
        <f>$B32-M32</f>
        <v/>
      </c>
      <c r="O32" s="19">
        <f>MIN(670000,ROUNDDOWN(MAX(0,N32-430000)*0.0751+47600,0))+MIN(260000,ROUNDDOWN(MAX(0,N32-430000)*0.028+17600,0))+MIN(30000,ROUNDDOWN(MAX(0,N32-430000)*0.0027+1873,0))+IF("いいえ"="はい",MIN(170000,ROUNDDOWN(MAX(0,N32-430000)*0.0243+17800,0)),0)</f>
        <v/>
      </c>
      <c r="P32" s="19">
        <f>IF(""="",215040+O32,"")</f>
        <v/>
      </c>
      <c r="Q32" s="19">
        <f>IF(N32&gt;23500000,NA(),IF(N32&lt;=4890000,1040000,IF(N32&lt;=6550000,670000,620000)))</f>
        <v/>
      </c>
      <c r="R32" s="19">
        <f>MAX(0,ROUNDDOWN(N32-P32-Q32-0,-3))</f>
        <v/>
      </c>
      <c r="S32" s="19">
        <f>IF(R32&lt;=0,0,ROUNDDOWN((R32*LOOKUP(R32,{0,1950001,3300001,6950001,9000001,18000001,40000001},{0.05,0.1,0.2,0.23,0.33,0.4,0.45})-LOOKUP(R32,{0,1950001,3300001,6950001,9000001,18000001,40000001},{0,97500,427500,636000,1536000,2796000,4796000}))*1.021,-2))</f>
        <v/>
      </c>
      <c r="T32" s="19">
        <f>MAX(0,ROUNDDOWN(N32-P32-430000-0,-3))</f>
        <v/>
      </c>
      <c r="U32" s="19">
        <f>IF(N32&lt;=450000,0,MAX(0,ROUNDDOWN(T32*0.06-MIN(50000,T32)*0.03,-2))+MAX(0,ROUNDDOWN(T32*0.04-MIN(50000,T32)*0.02,-2)))</f>
        <v/>
      </c>
      <c r="V32" s="19">
        <f>S32+U32+O32</f>
        <v/>
      </c>
      <c r="W32" s="19">
        <f>MIN(550000,MAX(0,$B32))</f>
        <v/>
      </c>
      <c r="X32" s="19">
        <f>$B32-W32</f>
        <v/>
      </c>
      <c r="Y32" s="19">
        <f>MIN(670000,ROUNDDOWN(MAX(0,X32-430000)*0.0751+47600,0))+MIN(260000,ROUNDDOWN(MAX(0,X32-430000)*0.028+17600,0))+MIN(30000,ROUNDDOWN(MAX(0,X32-430000)*0.0027+1873,0))+IF("いいえ"="はい",MIN(170000,ROUNDDOWN(MAX(0,X32-430000)*0.0243+17800,0)),0)</f>
        <v/>
      </c>
      <c r="Z32" s="19">
        <f>IF(""="",215040+Y32,"")</f>
        <v/>
      </c>
      <c r="AA32" s="19">
        <f>IF(X32&gt;23500000,NA(),IF(X32&lt;=4890000,1040000,IF(X32&lt;=6550000,670000,620000)))</f>
        <v/>
      </c>
      <c r="AB32" s="19">
        <f>MAX(0,ROUNDDOWN(X32-Z32-AA32-0,-3))</f>
        <v/>
      </c>
      <c r="AC32" s="19">
        <f>IF(AB32&lt;=0,0,ROUNDDOWN((AB32*LOOKUP(AB32,{0,1950001,3300001,6950001,9000001,18000001,40000001},{0.05,0.1,0.2,0.23,0.33,0.4,0.45})-LOOKUP(AB32,{0,1950001,3300001,6950001,9000001,18000001,40000001},{0,97500,427500,636000,1536000,2796000,4796000}))*1.021,-2))</f>
        <v/>
      </c>
      <c r="AD32" s="19">
        <f>MAX(0,ROUNDDOWN(X32-Z32-430000-0,-3))</f>
        <v/>
      </c>
      <c r="AE32" s="19">
        <f>IF(X32&lt;=450000,0,MAX(0,ROUNDDOWN(AD32*0.06-MIN(50000,AD32)*0.03,-2))+MAX(0,ROUNDDOWN(AD32*0.04-MIN(50000,AD32)*0.02,-2)))</f>
        <v/>
      </c>
      <c r="AF32" s="19">
        <f>AC32+AE32+Y32</f>
        <v/>
      </c>
      <c r="AG32" s="19">
        <f>MIN(650000,MAX(0,$B32))</f>
        <v/>
      </c>
      <c r="AH32" s="19">
        <f>$B32-AG32</f>
        <v/>
      </c>
      <c r="AI32" s="19">
        <f>MIN(670000,ROUNDDOWN(MAX(0,AH32-430000)*0.0751+47600,0))+MIN(260000,ROUNDDOWN(MAX(0,AH32-430000)*0.028+17600,0))+MIN(30000,ROUNDDOWN(MAX(0,AH32-430000)*0.0027+1873,0))+IF("いいえ"="はい",MIN(170000,ROUNDDOWN(MAX(0,AH32-430000)*0.0243+17800,0)),0)</f>
        <v/>
      </c>
      <c r="AJ32" s="19">
        <f>IF(""="",215040+AI32,"")</f>
        <v/>
      </c>
      <c r="AK32" s="19">
        <f>IF(AH32&gt;23500000,NA(),IF(AH32&lt;=4890000,1040000,IF(AH32&lt;=6550000,670000,620000)))</f>
        <v/>
      </c>
      <c r="AL32" s="19">
        <f>MAX(0,ROUNDDOWN(AH32-AJ32-AK32-0,-3))</f>
        <v/>
      </c>
      <c r="AM32" s="19">
        <f>IF(AL32&lt;=0,0,ROUNDDOWN((AL32*LOOKUP(AL32,{0,1950001,3300001,6950001,9000001,18000001,40000001},{0.05,0.1,0.2,0.23,0.33,0.4,0.45})-LOOKUP(AL32,{0,1950001,3300001,6950001,9000001,18000001,40000001},{0,97500,427500,636000,1536000,2796000,4796000}))*1.021,-2))</f>
        <v/>
      </c>
      <c r="AN32" s="19">
        <f>MAX(0,ROUNDDOWN(AH32-AJ32-430000-0,-3))</f>
        <v/>
      </c>
      <c r="AO32" s="19">
        <f>IF(AH32&lt;=450000,0,MAX(0,ROUNDDOWN(AN32*0.06-MIN(50000,AN32)*0.03,-2))+MAX(0,ROUNDDOWN(AN32*0.04-MIN(50000,AN32)*0.02,-2)))</f>
        <v/>
      </c>
      <c r="AP32" s="19">
        <f>AM32+AO32+AI32</f>
        <v/>
      </c>
      <c r="AQ32" s="19">
        <f>MIN(750000,MAX(0,$B32))</f>
        <v/>
      </c>
      <c r="AR32" s="19">
        <f>$B32-AQ32</f>
        <v/>
      </c>
      <c r="AS32" s="19">
        <f>MIN(670000,ROUNDDOWN(MAX(0,AR32-430000)*0.0751+47600,0))+MIN(260000,ROUNDDOWN(MAX(0,AR32-430000)*0.028+17600,0))+MIN(30000,ROUNDDOWN(MAX(0,AR32-430000)*0.0027+1873,0))+IF("いいえ"="はい",MIN(170000,ROUNDDOWN(MAX(0,AR32-430000)*0.0243+17800,0)),0)</f>
        <v/>
      </c>
      <c r="AT32" s="19">
        <f>IF(""="",215040+AS32,"")</f>
        <v/>
      </c>
      <c r="AU32" s="19">
        <f>IF(AR32&gt;23500000,NA(),IF(AR32&lt;=4890000,1040000,IF(AR32&lt;=6550000,670000,620000)))</f>
        <v/>
      </c>
      <c r="AV32" s="19">
        <f>MAX(0,ROUNDDOWN(AR32-AT32-AU32-0,-3))</f>
        <v/>
      </c>
      <c r="AW32" s="19">
        <f>IF(AV32&lt;=0,0,ROUNDDOWN((AV32*LOOKUP(AV32,{0,1950001,3300001,6950001,9000001,18000001,40000001},{0.05,0.1,0.2,0.23,0.33,0.4,0.45})-LOOKUP(AV32,{0,1950001,3300001,6950001,9000001,18000001,40000001},{0,97500,427500,636000,1536000,2796000,4796000}))*1.021,-2))</f>
        <v/>
      </c>
      <c r="AX32" s="19">
        <f>MAX(0,ROUNDDOWN(AR32-AT32-430000-0,-3))</f>
        <v/>
      </c>
      <c r="AY32" s="19">
        <f>IF(AR32&lt;=450000,0,MAX(0,ROUNDDOWN(AX32*0.06-MIN(50000,AX32)*0.03,-2))+MAX(0,ROUNDDOWN(AX32*0.04-MIN(50000,AX32)*0.02,-2)))</f>
        <v/>
      </c>
      <c r="AZ32" s="19">
        <f>AW32+AY32+AS32</f>
        <v/>
      </c>
    </row>
    <row r="33">
      <c r="A33" t="inlineStr">
        <is>
          <t>1万円刻み</t>
        </is>
      </c>
      <c r="B33" s="19">
        <f>'3_1万円刻み'!$A$16</f>
        <v/>
      </c>
      <c r="C33" s="19">
        <f>MIN(0,MAX(0,$B33))</f>
        <v/>
      </c>
      <c r="D33" s="19">
        <f>$B33-C33</f>
        <v/>
      </c>
      <c r="E33" s="19">
        <f>MIN(670000,ROUNDDOWN(MAX(0,D33-430000)*0.0751+47600,0))+MIN(260000,ROUNDDOWN(MAX(0,D33-430000)*0.028+17600,0))+MIN(30000,ROUNDDOWN(MAX(0,D33-430000)*0.0027+1873,0))+IF("いいえ"="はい",MIN(170000,ROUNDDOWN(MAX(0,D33-430000)*0.0243+17800,0)),0)</f>
        <v/>
      </c>
      <c r="F33" s="19">
        <f>IF(""="",215040+E33,"")</f>
        <v/>
      </c>
      <c r="G33" s="19">
        <f>IF(D33&gt;23500000,NA(),IF(D33&lt;=4890000,1040000,IF(D33&lt;=6550000,670000,620000)))</f>
        <v/>
      </c>
      <c r="H33" s="19">
        <f>MAX(0,ROUNDDOWN(D33-F33-G33-0,-3))</f>
        <v/>
      </c>
      <c r="I33" s="19">
        <f>IF(H33&lt;=0,0,ROUNDDOWN((H33*LOOKUP(H33,{0,1950001,3300001,6950001,9000001,18000001,40000001},{0.05,0.1,0.2,0.23,0.33,0.4,0.45})-LOOKUP(H33,{0,1950001,3300001,6950001,9000001,18000001,40000001},{0,97500,427500,636000,1536000,2796000,4796000}))*1.021,-2))</f>
        <v/>
      </c>
      <c r="J33" s="19">
        <f>MAX(0,ROUNDDOWN(D33-F33-430000-0,-3))</f>
        <v/>
      </c>
      <c r="K33" s="19">
        <f>IF(D33&lt;=450000,0,MAX(0,ROUNDDOWN(J33*0.06-MIN(50000,J33)*0.03,-2))+MAX(0,ROUNDDOWN(J33*0.04-MIN(50000,J33)*0.02,-2)))</f>
        <v/>
      </c>
      <c r="L33" s="19">
        <f>I33+K33+E33</f>
        <v/>
      </c>
      <c r="M33" s="19">
        <f>MIN(100000,MAX(0,$B33))</f>
        <v/>
      </c>
      <c r="N33" s="19">
        <f>$B33-M33</f>
        <v/>
      </c>
      <c r="O33" s="19">
        <f>MIN(670000,ROUNDDOWN(MAX(0,N33-430000)*0.0751+47600,0))+MIN(260000,ROUNDDOWN(MAX(0,N33-430000)*0.028+17600,0))+MIN(30000,ROUNDDOWN(MAX(0,N33-430000)*0.0027+1873,0))+IF("いいえ"="はい",MIN(170000,ROUNDDOWN(MAX(0,N33-430000)*0.0243+17800,0)),0)</f>
        <v/>
      </c>
      <c r="P33" s="19">
        <f>IF(""="",215040+O33,"")</f>
        <v/>
      </c>
      <c r="Q33" s="19">
        <f>IF(N33&gt;23500000,NA(),IF(N33&lt;=4890000,1040000,IF(N33&lt;=6550000,670000,620000)))</f>
        <v/>
      </c>
      <c r="R33" s="19">
        <f>MAX(0,ROUNDDOWN(N33-P33-Q33-0,-3))</f>
        <v/>
      </c>
      <c r="S33" s="19">
        <f>IF(R33&lt;=0,0,ROUNDDOWN((R33*LOOKUP(R33,{0,1950001,3300001,6950001,9000001,18000001,40000001},{0.05,0.1,0.2,0.23,0.33,0.4,0.45})-LOOKUP(R33,{0,1950001,3300001,6950001,9000001,18000001,40000001},{0,97500,427500,636000,1536000,2796000,4796000}))*1.021,-2))</f>
        <v/>
      </c>
      <c r="T33" s="19">
        <f>MAX(0,ROUNDDOWN(N33-P33-430000-0,-3))</f>
        <v/>
      </c>
      <c r="U33" s="19">
        <f>IF(N33&lt;=450000,0,MAX(0,ROUNDDOWN(T33*0.06-MIN(50000,T33)*0.03,-2))+MAX(0,ROUNDDOWN(T33*0.04-MIN(50000,T33)*0.02,-2)))</f>
        <v/>
      </c>
      <c r="V33" s="19">
        <f>S33+U33+O33</f>
        <v/>
      </c>
      <c r="W33" s="19">
        <f>MIN(550000,MAX(0,$B33))</f>
        <v/>
      </c>
      <c r="X33" s="19">
        <f>$B33-W33</f>
        <v/>
      </c>
      <c r="Y33" s="19">
        <f>MIN(670000,ROUNDDOWN(MAX(0,X33-430000)*0.0751+47600,0))+MIN(260000,ROUNDDOWN(MAX(0,X33-430000)*0.028+17600,0))+MIN(30000,ROUNDDOWN(MAX(0,X33-430000)*0.0027+1873,0))+IF("いいえ"="はい",MIN(170000,ROUNDDOWN(MAX(0,X33-430000)*0.0243+17800,0)),0)</f>
        <v/>
      </c>
      <c r="Z33" s="19">
        <f>IF(""="",215040+Y33,"")</f>
        <v/>
      </c>
      <c r="AA33" s="19">
        <f>IF(X33&gt;23500000,NA(),IF(X33&lt;=4890000,1040000,IF(X33&lt;=6550000,670000,620000)))</f>
        <v/>
      </c>
      <c r="AB33" s="19">
        <f>MAX(0,ROUNDDOWN(X33-Z33-AA33-0,-3))</f>
        <v/>
      </c>
      <c r="AC33" s="19">
        <f>IF(AB33&lt;=0,0,ROUNDDOWN((AB33*LOOKUP(AB33,{0,1950001,3300001,6950001,9000001,18000001,40000001},{0.05,0.1,0.2,0.23,0.33,0.4,0.45})-LOOKUP(AB33,{0,1950001,3300001,6950001,9000001,18000001,40000001},{0,97500,427500,636000,1536000,2796000,4796000}))*1.021,-2))</f>
        <v/>
      </c>
      <c r="AD33" s="19">
        <f>MAX(0,ROUNDDOWN(X33-Z33-430000-0,-3))</f>
        <v/>
      </c>
      <c r="AE33" s="19">
        <f>IF(X33&lt;=450000,0,MAX(0,ROUNDDOWN(AD33*0.06-MIN(50000,AD33)*0.03,-2))+MAX(0,ROUNDDOWN(AD33*0.04-MIN(50000,AD33)*0.02,-2)))</f>
        <v/>
      </c>
      <c r="AF33" s="19">
        <f>AC33+AE33+Y33</f>
        <v/>
      </c>
      <c r="AG33" s="19">
        <f>MIN(650000,MAX(0,$B33))</f>
        <v/>
      </c>
      <c r="AH33" s="19">
        <f>$B33-AG33</f>
        <v/>
      </c>
      <c r="AI33" s="19">
        <f>MIN(670000,ROUNDDOWN(MAX(0,AH33-430000)*0.0751+47600,0))+MIN(260000,ROUNDDOWN(MAX(0,AH33-430000)*0.028+17600,0))+MIN(30000,ROUNDDOWN(MAX(0,AH33-430000)*0.0027+1873,0))+IF("いいえ"="はい",MIN(170000,ROUNDDOWN(MAX(0,AH33-430000)*0.0243+17800,0)),0)</f>
        <v/>
      </c>
      <c r="AJ33" s="19">
        <f>IF(""="",215040+AI33,"")</f>
        <v/>
      </c>
      <c r="AK33" s="19">
        <f>IF(AH33&gt;23500000,NA(),IF(AH33&lt;=4890000,1040000,IF(AH33&lt;=6550000,670000,620000)))</f>
        <v/>
      </c>
      <c r="AL33" s="19">
        <f>MAX(0,ROUNDDOWN(AH33-AJ33-AK33-0,-3))</f>
        <v/>
      </c>
      <c r="AM33" s="19">
        <f>IF(AL33&lt;=0,0,ROUNDDOWN((AL33*LOOKUP(AL33,{0,1950001,3300001,6950001,9000001,18000001,40000001},{0.05,0.1,0.2,0.23,0.33,0.4,0.45})-LOOKUP(AL33,{0,1950001,3300001,6950001,9000001,18000001,40000001},{0,97500,427500,636000,1536000,2796000,4796000}))*1.021,-2))</f>
        <v/>
      </c>
      <c r="AN33" s="19">
        <f>MAX(0,ROUNDDOWN(AH33-AJ33-430000-0,-3))</f>
        <v/>
      </c>
      <c r="AO33" s="19">
        <f>IF(AH33&lt;=450000,0,MAX(0,ROUNDDOWN(AN33*0.06-MIN(50000,AN33)*0.03,-2))+MAX(0,ROUNDDOWN(AN33*0.04-MIN(50000,AN33)*0.02,-2)))</f>
        <v/>
      </c>
      <c r="AP33" s="19">
        <f>AM33+AO33+AI33</f>
        <v/>
      </c>
      <c r="AQ33" s="19">
        <f>MIN(750000,MAX(0,$B33))</f>
        <v/>
      </c>
      <c r="AR33" s="19">
        <f>$B33-AQ33</f>
        <v/>
      </c>
      <c r="AS33" s="19">
        <f>MIN(670000,ROUNDDOWN(MAX(0,AR33-430000)*0.0751+47600,0))+MIN(260000,ROUNDDOWN(MAX(0,AR33-430000)*0.028+17600,0))+MIN(30000,ROUNDDOWN(MAX(0,AR33-430000)*0.0027+1873,0))+IF("いいえ"="はい",MIN(170000,ROUNDDOWN(MAX(0,AR33-430000)*0.0243+17800,0)),0)</f>
        <v/>
      </c>
      <c r="AT33" s="19">
        <f>IF(""="",215040+AS33,"")</f>
        <v/>
      </c>
      <c r="AU33" s="19">
        <f>IF(AR33&gt;23500000,NA(),IF(AR33&lt;=4890000,1040000,IF(AR33&lt;=6550000,670000,620000)))</f>
        <v/>
      </c>
      <c r="AV33" s="19">
        <f>MAX(0,ROUNDDOWN(AR33-AT33-AU33-0,-3))</f>
        <v/>
      </c>
      <c r="AW33" s="19">
        <f>IF(AV33&lt;=0,0,ROUNDDOWN((AV33*LOOKUP(AV33,{0,1950001,3300001,6950001,9000001,18000001,40000001},{0.05,0.1,0.2,0.23,0.33,0.4,0.45})-LOOKUP(AV33,{0,1950001,3300001,6950001,9000001,18000001,40000001},{0,97500,427500,636000,1536000,2796000,4796000}))*1.021,-2))</f>
        <v/>
      </c>
      <c r="AX33" s="19">
        <f>MAX(0,ROUNDDOWN(AR33-AT33-430000-0,-3))</f>
        <v/>
      </c>
      <c r="AY33" s="19">
        <f>IF(AR33&lt;=450000,0,MAX(0,ROUNDDOWN(AX33*0.06-MIN(50000,AX33)*0.03,-2))+MAX(0,ROUNDDOWN(AX33*0.04-MIN(50000,AX33)*0.02,-2)))</f>
        <v/>
      </c>
      <c r="AZ33" s="19">
        <f>AW33+AY33+AS33</f>
        <v/>
      </c>
    </row>
    <row r="34">
      <c r="A34" t="inlineStr">
        <is>
          <t>1万円刻み</t>
        </is>
      </c>
      <c r="B34" s="19">
        <f>'3_1万円刻み'!$A$17</f>
        <v/>
      </c>
      <c r="C34" s="19">
        <f>MIN(0,MAX(0,$B34))</f>
        <v/>
      </c>
      <c r="D34" s="19">
        <f>$B34-C34</f>
        <v/>
      </c>
      <c r="E34" s="19">
        <f>MIN(670000,ROUNDDOWN(MAX(0,D34-430000)*0.0751+47600,0))+MIN(260000,ROUNDDOWN(MAX(0,D34-430000)*0.028+17600,0))+MIN(30000,ROUNDDOWN(MAX(0,D34-430000)*0.0027+1873,0))+IF("いいえ"="はい",MIN(170000,ROUNDDOWN(MAX(0,D34-430000)*0.0243+17800,0)),0)</f>
        <v/>
      </c>
      <c r="F34" s="19">
        <f>IF(""="",215040+E34,"")</f>
        <v/>
      </c>
      <c r="G34" s="19">
        <f>IF(D34&gt;23500000,NA(),IF(D34&lt;=4890000,1040000,IF(D34&lt;=6550000,670000,620000)))</f>
        <v/>
      </c>
      <c r="H34" s="19">
        <f>MAX(0,ROUNDDOWN(D34-F34-G34-0,-3))</f>
        <v/>
      </c>
      <c r="I34" s="19">
        <f>IF(H34&lt;=0,0,ROUNDDOWN((H34*LOOKUP(H34,{0,1950001,3300001,6950001,9000001,18000001,40000001},{0.05,0.1,0.2,0.23,0.33,0.4,0.45})-LOOKUP(H34,{0,1950001,3300001,6950001,9000001,18000001,40000001},{0,97500,427500,636000,1536000,2796000,4796000}))*1.021,-2))</f>
        <v/>
      </c>
      <c r="J34" s="19">
        <f>MAX(0,ROUNDDOWN(D34-F34-430000-0,-3))</f>
        <v/>
      </c>
      <c r="K34" s="19">
        <f>IF(D34&lt;=450000,0,MAX(0,ROUNDDOWN(J34*0.06-MIN(50000,J34)*0.03,-2))+MAX(0,ROUNDDOWN(J34*0.04-MIN(50000,J34)*0.02,-2)))</f>
        <v/>
      </c>
      <c r="L34" s="19">
        <f>I34+K34+E34</f>
        <v/>
      </c>
      <c r="M34" s="19">
        <f>MIN(100000,MAX(0,$B34))</f>
        <v/>
      </c>
      <c r="N34" s="19">
        <f>$B34-M34</f>
        <v/>
      </c>
      <c r="O34" s="19">
        <f>MIN(670000,ROUNDDOWN(MAX(0,N34-430000)*0.0751+47600,0))+MIN(260000,ROUNDDOWN(MAX(0,N34-430000)*0.028+17600,0))+MIN(30000,ROUNDDOWN(MAX(0,N34-430000)*0.0027+1873,0))+IF("いいえ"="はい",MIN(170000,ROUNDDOWN(MAX(0,N34-430000)*0.0243+17800,0)),0)</f>
        <v/>
      </c>
      <c r="P34" s="19">
        <f>IF(""="",215040+O34,"")</f>
        <v/>
      </c>
      <c r="Q34" s="19">
        <f>IF(N34&gt;23500000,NA(),IF(N34&lt;=4890000,1040000,IF(N34&lt;=6550000,670000,620000)))</f>
        <v/>
      </c>
      <c r="R34" s="19">
        <f>MAX(0,ROUNDDOWN(N34-P34-Q34-0,-3))</f>
        <v/>
      </c>
      <c r="S34" s="19">
        <f>IF(R34&lt;=0,0,ROUNDDOWN((R34*LOOKUP(R34,{0,1950001,3300001,6950001,9000001,18000001,40000001},{0.05,0.1,0.2,0.23,0.33,0.4,0.45})-LOOKUP(R34,{0,1950001,3300001,6950001,9000001,18000001,40000001},{0,97500,427500,636000,1536000,2796000,4796000}))*1.021,-2))</f>
        <v/>
      </c>
      <c r="T34" s="19">
        <f>MAX(0,ROUNDDOWN(N34-P34-430000-0,-3))</f>
        <v/>
      </c>
      <c r="U34" s="19">
        <f>IF(N34&lt;=450000,0,MAX(0,ROUNDDOWN(T34*0.06-MIN(50000,T34)*0.03,-2))+MAX(0,ROUNDDOWN(T34*0.04-MIN(50000,T34)*0.02,-2)))</f>
        <v/>
      </c>
      <c r="V34" s="19">
        <f>S34+U34+O34</f>
        <v/>
      </c>
      <c r="W34" s="19">
        <f>MIN(550000,MAX(0,$B34))</f>
        <v/>
      </c>
      <c r="X34" s="19">
        <f>$B34-W34</f>
        <v/>
      </c>
      <c r="Y34" s="19">
        <f>MIN(670000,ROUNDDOWN(MAX(0,X34-430000)*0.0751+47600,0))+MIN(260000,ROUNDDOWN(MAX(0,X34-430000)*0.028+17600,0))+MIN(30000,ROUNDDOWN(MAX(0,X34-430000)*0.0027+1873,0))+IF("いいえ"="はい",MIN(170000,ROUNDDOWN(MAX(0,X34-430000)*0.0243+17800,0)),0)</f>
        <v/>
      </c>
      <c r="Z34" s="19">
        <f>IF(""="",215040+Y34,"")</f>
        <v/>
      </c>
      <c r="AA34" s="19">
        <f>IF(X34&gt;23500000,NA(),IF(X34&lt;=4890000,1040000,IF(X34&lt;=6550000,670000,620000)))</f>
        <v/>
      </c>
      <c r="AB34" s="19">
        <f>MAX(0,ROUNDDOWN(X34-Z34-AA34-0,-3))</f>
        <v/>
      </c>
      <c r="AC34" s="19">
        <f>IF(AB34&lt;=0,0,ROUNDDOWN((AB34*LOOKUP(AB34,{0,1950001,3300001,6950001,9000001,18000001,40000001},{0.05,0.1,0.2,0.23,0.33,0.4,0.45})-LOOKUP(AB34,{0,1950001,3300001,6950001,9000001,18000001,40000001},{0,97500,427500,636000,1536000,2796000,4796000}))*1.021,-2))</f>
        <v/>
      </c>
      <c r="AD34" s="19">
        <f>MAX(0,ROUNDDOWN(X34-Z34-430000-0,-3))</f>
        <v/>
      </c>
      <c r="AE34" s="19">
        <f>IF(X34&lt;=450000,0,MAX(0,ROUNDDOWN(AD34*0.06-MIN(50000,AD34)*0.03,-2))+MAX(0,ROUNDDOWN(AD34*0.04-MIN(50000,AD34)*0.02,-2)))</f>
        <v/>
      </c>
      <c r="AF34" s="19">
        <f>AC34+AE34+Y34</f>
        <v/>
      </c>
      <c r="AG34" s="19">
        <f>MIN(650000,MAX(0,$B34))</f>
        <v/>
      </c>
      <c r="AH34" s="19">
        <f>$B34-AG34</f>
        <v/>
      </c>
      <c r="AI34" s="19">
        <f>MIN(670000,ROUNDDOWN(MAX(0,AH34-430000)*0.0751+47600,0))+MIN(260000,ROUNDDOWN(MAX(0,AH34-430000)*0.028+17600,0))+MIN(30000,ROUNDDOWN(MAX(0,AH34-430000)*0.0027+1873,0))+IF("いいえ"="はい",MIN(170000,ROUNDDOWN(MAX(0,AH34-430000)*0.0243+17800,0)),0)</f>
        <v/>
      </c>
      <c r="AJ34" s="19">
        <f>IF(""="",215040+AI34,"")</f>
        <v/>
      </c>
      <c r="AK34" s="19">
        <f>IF(AH34&gt;23500000,NA(),IF(AH34&lt;=4890000,1040000,IF(AH34&lt;=6550000,670000,620000)))</f>
        <v/>
      </c>
      <c r="AL34" s="19">
        <f>MAX(0,ROUNDDOWN(AH34-AJ34-AK34-0,-3))</f>
        <v/>
      </c>
      <c r="AM34" s="19">
        <f>IF(AL34&lt;=0,0,ROUNDDOWN((AL34*LOOKUP(AL34,{0,1950001,3300001,6950001,9000001,18000001,40000001},{0.05,0.1,0.2,0.23,0.33,0.4,0.45})-LOOKUP(AL34,{0,1950001,3300001,6950001,9000001,18000001,40000001},{0,97500,427500,636000,1536000,2796000,4796000}))*1.021,-2))</f>
        <v/>
      </c>
      <c r="AN34" s="19">
        <f>MAX(0,ROUNDDOWN(AH34-AJ34-430000-0,-3))</f>
        <v/>
      </c>
      <c r="AO34" s="19">
        <f>IF(AH34&lt;=450000,0,MAX(0,ROUNDDOWN(AN34*0.06-MIN(50000,AN34)*0.03,-2))+MAX(0,ROUNDDOWN(AN34*0.04-MIN(50000,AN34)*0.02,-2)))</f>
        <v/>
      </c>
      <c r="AP34" s="19">
        <f>AM34+AO34+AI34</f>
        <v/>
      </c>
      <c r="AQ34" s="19">
        <f>MIN(750000,MAX(0,$B34))</f>
        <v/>
      </c>
      <c r="AR34" s="19">
        <f>$B34-AQ34</f>
        <v/>
      </c>
      <c r="AS34" s="19">
        <f>MIN(670000,ROUNDDOWN(MAX(0,AR34-430000)*0.0751+47600,0))+MIN(260000,ROUNDDOWN(MAX(0,AR34-430000)*0.028+17600,0))+MIN(30000,ROUNDDOWN(MAX(0,AR34-430000)*0.0027+1873,0))+IF("いいえ"="はい",MIN(170000,ROUNDDOWN(MAX(0,AR34-430000)*0.0243+17800,0)),0)</f>
        <v/>
      </c>
      <c r="AT34" s="19">
        <f>IF(""="",215040+AS34,"")</f>
        <v/>
      </c>
      <c r="AU34" s="19">
        <f>IF(AR34&gt;23500000,NA(),IF(AR34&lt;=4890000,1040000,IF(AR34&lt;=6550000,670000,620000)))</f>
        <v/>
      </c>
      <c r="AV34" s="19">
        <f>MAX(0,ROUNDDOWN(AR34-AT34-AU34-0,-3))</f>
        <v/>
      </c>
      <c r="AW34" s="19">
        <f>IF(AV34&lt;=0,0,ROUNDDOWN((AV34*LOOKUP(AV34,{0,1950001,3300001,6950001,9000001,18000001,40000001},{0.05,0.1,0.2,0.23,0.33,0.4,0.45})-LOOKUP(AV34,{0,1950001,3300001,6950001,9000001,18000001,40000001},{0,97500,427500,636000,1536000,2796000,4796000}))*1.021,-2))</f>
        <v/>
      </c>
      <c r="AX34" s="19">
        <f>MAX(0,ROUNDDOWN(AR34-AT34-430000-0,-3))</f>
        <v/>
      </c>
      <c r="AY34" s="19">
        <f>IF(AR34&lt;=450000,0,MAX(0,ROUNDDOWN(AX34*0.06-MIN(50000,AX34)*0.03,-2))+MAX(0,ROUNDDOWN(AX34*0.04-MIN(50000,AX34)*0.02,-2)))</f>
        <v/>
      </c>
      <c r="AZ34" s="19">
        <f>AW34+AY34+AS34</f>
        <v/>
      </c>
    </row>
    <row r="35">
      <c r="A35" t="inlineStr">
        <is>
          <t>1万円刻み</t>
        </is>
      </c>
      <c r="B35" s="19">
        <f>'3_1万円刻み'!$A$18</f>
        <v/>
      </c>
      <c r="C35" s="19">
        <f>MIN(0,MAX(0,$B35))</f>
        <v/>
      </c>
      <c r="D35" s="19">
        <f>$B35-C35</f>
        <v/>
      </c>
      <c r="E35" s="19">
        <f>MIN(670000,ROUNDDOWN(MAX(0,D35-430000)*0.0751+47600,0))+MIN(260000,ROUNDDOWN(MAX(0,D35-430000)*0.028+17600,0))+MIN(30000,ROUNDDOWN(MAX(0,D35-430000)*0.0027+1873,0))+IF("いいえ"="はい",MIN(170000,ROUNDDOWN(MAX(0,D35-430000)*0.0243+17800,0)),0)</f>
        <v/>
      </c>
      <c r="F35" s="19">
        <f>IF(""="",215040+E35,"")</f>
        <v/>
      </c>
      <c r="G35" s="19">
        <f>IF(D35&gt;23500000,NA(),IF(D35&lt;=4890000,1040000,IF(D35&lt;=6550000,670000,620000)))</f>
        <v/>
      </c>
      <c r="H35" s="19">
        <f>MAX(0,ROUNDDOWN(D35-F35-G35-0,-3))</f>
        <v/>
      </c>
      <c r="I35" s="19">
        <f>IF(H35&lt;=0,0,ROUNDDOWN((H35*LOOKUP(H35,{0,1950001,3300001,6950001,9000001,18000001,40000001},{0.05,0.1,0.2,0.23,0.33,0.4,0.45})-LOOKUP(H35,{0,1950001,3300001,6950001,9000001,18000001,40000001},{0,97500,427500,636000,1536000,2796000,4796000}))*1.021,-2))</f>
        <v/>
      </c>
      <c r="J35" s="19">
        <f>MAX(0,ROUNDDOWN(D35-F35-430000-0,-3))</f>
        <v/>
      </c>
      <c r="K35" s="19">
        <f>IF(D35&lt;=450000,0,MAX(0,ROUNDDOWN(J35*0.06-MIN(50000,J35)*0.03,-2))+MAX(0,ROUNDDOWN(J35*0.04-MIN(50000,J35)*0.02,-2)))</f>
        <v/>
      </c>
      <c r="L35" s="19">
        <f>I35+K35+E35</f>
        <v/>
      </c>
      <c r="M35" s="19">
        <f>MIN(100000,MAX(0,$B35))</f>
        <v/>
      </c>
      <c r="N35" s="19">
        <f>$B35-M35</f>
        <v/>
      </c>
      <c r="O35" s="19">
        <f>MIN(670000,ROUNDDOWN(MAX(0,N35-430000)*0.0751+47600,0))+MIN(260000,ROUNDDOWN(MAX(0,N35-430000)*0.028+17600,0))+MIN(30000,ROUNDDOWN(MAX(0,N35-430000)*0.0027+1873,0))+IF("いいえ"="はい",MIN(170000,ROUNDDOWN(MAX(0,N35-430000)*0.0243+17800,0)),0)</f>
        <v/>
      </c>
      <c r="P35" s="19">
        <f>IF(""="",215040+O35,"")</f>
        <v/>
      </c>
      <c r="Q35" s="19">
        <f>IF(N35&gt;23500000,NA(),IF(N35&lt;=4890000,1040000,IF(N35&lt;=6550000,670000,620000)))</f>
        <v/>
      </c>
      <c r="R35" s="19">
        <f>MAX(0,ROUNDDOWN(N35-P35-Q35-0,-3))</f>
        <v/>
      </c>
      <c r="S35" s="19">
        <f>IF(R35&lt;=0,0,ROUNDDOWN((R35*LOOKUP(R35,{0,1950001,3300001,6950001,9000001,18000001,40000001},{0.05,0.1,0.2,0.23,0.33,0.4,0.45})-LOOKUP(R35,{0,1950001,3300001,6950001,9000001,18000001,40000001},{0,97500,427500,636000,1536000,2796000,4796000}))*1.021,-2))</f>
        <v/>
      </c>
      <c r="T35" s="19">
        <f>MAX(0,ROUNDDOWN(N35-P35-430000-0,-3))</f>
        <v/>
      </c>
      <c r="U35" s="19">
        <f>IF(N35&lt;=450000,0,MAX(0,ROUNDDOWN(T35*0.06-MIN(50000,T35)*0.03,-2))+MAX(0,ROUNDDOWN(T35*0.04-MIN(50000,T35)*0.02,-2)))</f>
        <v/>
      </c>
      <c r="V35" s="19">
        <f>S35+U35+O35</f>
        <v/>
      </c>
      <c r="W35" s="19">
        <f>MIN(550000,MAX(0,$B35))</f>
        <v/>
      </c>
      <c r="X35" s="19">
        <f>$B35-W35</f>
        <v/>
      </c>
      <c r="Y35" s="19">
        <f>MIN(670000,ROUNDDOWN(MAX(0,X35-430000)*0.0751+47600,0))+MIN(260000,ROUNDDOWN(MAX(0,X35-430000)*0.028+17600,0))+MIN(30000,ROUNDDOWN(MAX(0,X35-430000)*0.0027+1873,0))+IF("いいえ"="はい",MIN(170000,ROUNDDOWN(MAX(0,X35-430000)*0.0243+17800,0)),0)</f>
        <v/>
      </c>
      <c r="Z35" s="19">
        <f>IF(""="",215040+Y35,"")</f>
        <v/>
      </c>
      <c r="AA35" s="19">
        <f>IF(X35&gt;23500000,NA(),IF(X35&lt;=4890000,1040000,IF(X35&lt;=6550000,670000,620000)))</f>
        <v/>
      </c>
      <c r="AB35" s="19">
        <f>MAX(0,ROUNDDOWN(X35-Z35-AA35-0,-3))</f>
        <v/>
      </c>
      <c r="AC35" s="19">
        <f>IF(AB35&lt;=0,0,ROUNDDOWN((AB35*LOOKUP(AB35,{0,1950001,3300001,6950001,9000001,18000001,40000001},{0.05,0.1,0.2,0.23,0.33,0.4,0.45})-LOOKUP(AB35,{0,1950001,3300001,6950001,9000001,18000001,40000001},{0,97500,427500,636000,1536000,2796000,4796000}))*1.021,-2))</f>
        <v/>
      </c>
      <c r="AD35" s="19">
        <f>MAX(0,ROUNDDOWN(X35-Z35-430000-0,-3))</f>
        <v/>
      </c>
      <c r="AE35" s="19">
        <f>IF(X35&lt;=450000,0,MAX(0,ROUNDDOWN(AD35*0.06-MIN(50000,AD35)*0.03,-2))+MAX(0,ROUNDDOWN(AD35*0.04-MIN(50000,AD35)*0.02,-2)))</f>
        <v/>
      </c>
      <c r="AF35" s="19">
        <f>AC35+AE35+Y35</f>
        <v/>
      </c>
      <c r="AG35" s="19">
        <f>MIN(650000,MAX(0,$B35))</f>
        <v/>
      </c>
      <c r="AH35" s="19">
        <f>$B35-AG35</f>
        <v/>
      </c>
      <c r="AI35" s="19">
        <f>MIN(670000,ROUNDDOWN(MAX(0,AH35-430000)*0.0751+47600,0))+MIN(260000,ROUNDDOWN(MAX(0,AH35-430000)*0.028+17600,0))+MIN(30000,ROUNDDOWN(MAX(0,AH35-430000)*0.0027+1873,0))+IF("いいえ"="はい",MIN(170000,ROUNDDOWN(MAX(0,AH35-430000)*0.0243+17800,0)),0)</f>
        <v/>
      </c>
      <c r="AJ35" s="19">
        <f>IF(""="",215040+AI35,"")</f>
        <v/>
      </c>
      <c r="AK35" s="19">
        <f>IF(AH35&gt;23500000,NA(),IF(AH35&lt;=4890000,1040000,IF(AH35&lt;=6550000,670000,620000)))</f>
        <v/>
      </c>
      <c r="AL35" s="19">
        <f>MAX(0,ROUNDDOWN(AH35-AJ35-AK35-0,-3))</f>
        <v/>
      </c>
      <c r="AM35" s="19">
        <f>IF(AL35&lt;=0,0,ROUNDDOWN((AL35*LOOKUP(AL35,{0,1950001,3300001,6950001,9000001,18000001,40000001},{0.05,0.1,0.2,0.23,0.33,0.4,0.45})-LOOKUP(AL35,{0,1950001,3300001,6950001,9000001,18000001,40000001},{0,97500,427500,636000,1536000,2796000,4796000}))*1.021,-2))</f>
        <v/>
      </c>
      <c r="AN35" s="19">
        <f>MAX(0,ROUNDDOWN(AH35-AJ35-430000-0,-3))</f>
        <v/>
      </c>
      <c r="AO35" s="19">
        <f>IF(AH35&lt;=450000,0,MAX(0,ROUNDDOWN(AN35*0.06-MIN(50000,AN35)*0.03,-2))+MAX(0,ROUNDDOWN(AN35*0.04-MIN(50000,AN35)*0.02,-2)))</f>
        <v/>
      </c>
      <c r="AP35" s="19">
        <f>AM35+AO35+AI35</f>
        <v/>
      </c>
      <c r="AQ35" s="19">
        <f>MIN(750000,MAX(0,$B35))</f>
        <v/>
      </c>
      <c r="AR35" s="19">
        <f>$B35-AQ35</f>
        <v/>
      </c>
      <c r="AS35" s="19">
        <f>MIN(670000,ROUNDDOWN(MAX(0,AR35-430000)*0.0751+47600,0))+MIN(260000,ROUNDDOWN(MAX(0,AR35-430000)*0.028+17600,0))+MIN(30000,ROUNDDOWN(MAX(0,AR35-430000)*0.0027+1873,0))+IF("いいえ"="はい",MIN(170000,ROUNDDOWN(MAX(0,AR35-430000)*0.0243+17800,0)),0)</f>
        <v/>
      </c>
      <c r="AT35" s="19">
        <f>IF(""="",215040+AS35,"")</f>
        <v/>
      </c>
      <c r="AU35" s="19">
        <f>IF(AR35&gt;23500000,NA(),IF(AR35&lt;=4890000,1040000,IF(AR35&lt;=6550000,670000,620000)))</f>
        <v/>
      </c>
      <c r="AV35" s="19">
        <f>MAX(0,ROUNDDOWN(AR35-AT35-AU35-0,-3))</f>
        <v/>
      </c>
      <c r="AW35" s="19">
        <f>IF(AV35&lt;=0,0,ROUNDDOWN((AV35*LOOKUP(AV35,{0,1950001,3300001,6950001,9000001,18000001,40000001},{0.05,0.1,0.2,0.23,0.33,0.4,0.45})-LOOKUP(AV35,{0,1950001,3300001,6950001,9000001,18000001,40000001},{0,97500,427500,636000,1536000,2796000,4796000}))*1.021,-2))</f>
        <v/>
      </c>
      <c r="AX35" s="19">
        <f>MAX(0,ROUNDDOWN(AR35-AT35-430000-0,-3))</f>
        <v/>
      </c>
      <c r="AY35" s="19">
        <f>IF(AR35&lt;=450000,0,MAX(0,ROUNDDOWN(AX35*0.06-MIN(50000,AX35)*0.03,-2))+MAX(0,ROUNDDOWN(AX35*0.04-MIN(50000,AX35)*0.02,-2)))</f>
        <v/>
      </c>
      <c r="AZ35" s="19">
        <f>AW35+AY35+AS35</f>
        <v/>
      </c>
    </row>
    <row r="36">
      <c r="A36" t="inlineStr">
        <is>
          <t>1万円刻み</t>
        </is>
      </c>
      <c r="B36" s="19">
        <f>'3_1万円刻み'!$A$19</f>
        <v/>
      </c>
      <c r="C36" s="19">
        <f>MIN(0,MAX(0,$B36))</f>
        <v/>
      </c>
      <c r="D36" s="19">
        <f>$B36-C36</f>
        <v/>
      </c>
      <c r="E36" s="19">
        <f>MIN(670000,ROUNDDOWN(MAX(0,D36-430000)*0.0751+47600,0))+MIN(260000,ROUNDDOWN(MAX(0,D36-430000)*0.028+17600,0))+MIN(30000,ROUNDDOWN(MAX(0,D36-430000)*0.0027+1873,0))+IF("いいえ"="はい",MIN(170000,ROUNDDOWN(MAX(0,D36-430000)*0.0243+17800,0)),0)</f>
        <v/>
      </c>
      <c r="F36" s="19">
        <f>IF(""="",215040+E36,"")</f>
        <v/>
      </c>
      <c r="G36" s="19">
        <f>IF(D36&gt;23500000,NA(),IF(D36&lt;=4890000,1040000,IF(D36&lt;=6550000,670000,620000)))</f>
        <v/>
      </c>
      <c r="H36" s="19">
        <f>MAX(0,ROUNDDOWN(D36-F36-G36-0,-3))</f>
        <v/>
      </c>
      <c r="I36" s="19">
        <f>IF(H36&lt;=0,0,ROUNDDOWN((H36*LOOKUP(H36,{0,1950001,3300001,6950001,9000001,18000001,40000001},{0.05,0.1,0.2,0.23,0.33,0.4,0.45})-LOOKUP(H36,{0,1950001,3300001,6950001,9000001,18000001,40000001},{0,97500,427500,636000,1536000,2796000,4796000}))*1.021,-2))</f>
        <v/>
      </c>
      <c r="J36" s="19">
        <f>MAX(0,ROUNDDOWN(D36-F36-430000-0,-3))</f>
        <v/>
      </c>
      <c r="K36" s="19">
        <f>IF(D36&lt;=450000,0,MAX(0,ROUNDDOWN(J36*0.06-MIN(50000,J36)*0.03,-2))+MAX(0,ROUNDDOWN(J36*0.04-MIN(50000,J36)*0.02,-2)))</f>
        <v/>
      </c>
      <c r="L36" s="19">
        <f>I36+K36+E36</f>
        <v/>
      </c>
      <c r="M36" s="19">
        <f>MIN(100000,MAX(0,$B36))</f>
        <v/>
      </c>
      <c r="N36" s="19">
        <f>$B36-M36</f>
        <v/>
      </c>
      <c r="O36" s="19">
        <f>MIN(670000,ROUNDDOWN(MAX(0,N36-430000)*0.0751+47600,0))+MIN(260000,ROUNDDOWN(MAX(0,N36-430000)*0.028+17600,0))+MIN(30000,ROUNDDOWN(MAX(0,N36-430000)*0.0027+1873,0))+IF("いいえ"="はい",MIN(170000,ROUNDDOWN(MAX(0,N36-430000)*0.0243+17800,0)),0)</f>
        <v/>
      </c>
      <c r="P36" s="19">
        <f>IF(""="",215040+O36,"")</f>
        <v/>
      </c>
      <c r="Q36" s="19">
        <f>IF(N36&gt;23500000,NA(),IF(N36&lt;=4890000,1040000,IF(N36&lt;=6550000,670000,620000)))</f>
        <v/>
      </c>
      <c r="R36" s="19">
        <f>MAX(0,ROUNDDOWN(N36-P36-Q36-0,-3))</f>
        <v/>
      </c>
      <c r="S36" s="19">
        <f>IF(R36&lt;=0,0,ROUNDDOWN((R36*LOOKUP(R36,{0,1950001,3300001,6950001,9000001,18000001,40000001},{0.05,0.1,0.2,0.23,0.33,0.4,0.45})-LOOKUP(R36,{0,1950001,3300001,6950001,9000001,18000001,40000001},{0,97500,427500,636000,1536000,2796000,4796000}))*1.021,-2))</f>
        <v/>
      </c>
      <c r="T36" s="19">
        <f>MAX(0,ROUNDDOWN(N36-P36-430000-0,-3))</f>
        <v/>
      </c>
      <c r="U36" s="19">
        <f>IF(N36&lt;=450000,0,MAX(0,ROUNDDOWN(T36*0.06-MIN(50000,T36)*0.03,-2))+MAX(0,ROUNDDOWN(T36*0.04-MIN(50000,T36)*0.02,-2)))</f>
        <v/>
      </c>
      <c r="V36" s="19">
        <f>S36+U36+O36</f>
        <v/>
      </c>
      <c r="W36" s="19">
        <f>MIN(550000,MAX(0,$B36))</f>
        <v/>
      </c>
      <c r="X36" s="19">
        <f>$B36-W36</f>
        <v/>
      </c>
      <c r="Y36" s="19">
        <f>MIN(670000,ROUNDDOWN(MAX(0,X36-430000)*0.0751+47600,0))+MIN(260000,ROUNDDOWN(MAX(0,X36-430000)*0.028+17600,0))+MIN(30000,ROUNDDOWN(MAX(0,X36-430000)*0.0027+1873,0))+IF("いいえ"="はい",MIN(170000,ROUNDDOWN(MAX(0,X36-430000)*0.0243+17800,0)),0)</f>
        <v/>
      </c>
      <c r="Z36" s="19">
        <f>IF(""="",215040+Y36,"")</f>
        <v/>
      </c>
      <c r="AA36" s="19">
        <f>IF(X36&gt;23500000,NA(),IF(X36&lt;=4890000,1040000,IF(X36&lt;=6550000,670000,620000)))</f>
        <v/>
      </c>
      <c r="AB36" s="19">
        <f>MAX(0,ROUNDDOWN(X36-Z36-AA36-0,-3))</f>
        <v/>
      </c>
      <c r="AC36" s="19">
        <f>IF(AB36&lt;=0,0,ROUNDDOWN((AB36*LOOKUP(AB36,{0,1950001,3300001,6950001,9000001,18000001,40000001},{0.05,0.1,0.2,0.23,0.33,0.4,0.45})-LOOKUP(AB36,{0,1950001,3300001,6950001,9000001,18000001,40000001},{0,97500,427500,636000,1536000,2796000,4796000}))*1.021,-2))</f>
        <v/>
      </c>
      <c r="AD36" s="19">
        <f>MAX(0,ROUNDDOWN(X36-Z36-430000-0,-3))</f>
        <v/>
      </c>
      <c r="AE36" s="19">
        <f>IF(X36&lt;=450000,0,MAX(0,ROUNDDOWN(AD36*0.06-MIN(50000,AD36)*0.03,-2))+MAX(0,ROUNDDOWN(AD36*0.04-MIN(50000,AD36)*0.02,-2)))</f>
        <v/>
      </c>
      <c r="AF36" s="19">
        <f>AC36+AE36+Y36</f>
        <v/>
      </c>
      <c r="AG36" s="19">
        <f>MIN(650000,MAX(0,$B36))</f>
        <v/>
      </c>
      <c r="AH36" s="19">
        <f>$B36-AG36</f>
        <v/>
      </c>
      <c r="AI36" s="19">
        <f>MIN(670000,ROUNDDOWN(MAX(0,AH36-430000)*0.0751+47600,0))+MIN(260000,ROUNDDOWN(MAX(0,AH36-430000)*0.028+17600,0))+MIN(30000,ROUNDDOWN(MAX(0,AH36-430000)*0.0027+1873,0))+IF("いいえ"="はい",MIN(170000,ROUNDDOWN(MAX(0,AH36-430000)*0.0243+17800,0)),0)</f>
        <v/>
      </c>
      <c r="AJ36" s="19">
        <f>IF(""="",215040+AI36,"")</f>
        <v/>
      </c>
      <c r="AK36" s="19">
        <f>IF(AH36&gt;23500000,NA(),IF(AH36&lt;=4890000,1040000,IF(AH36&lt;=6550000,670000,620000)))</f>
        <v/>
      </c>
      <c r="AL36" s="19">
        <f>MAX(0,ROUNDDOWN(AH36-AJ36-AK36-0,-3))</f>
        <v/>
      </c>
      <c r="AM36" s="19">
        <f>IF(AL36&lt;=0,0,ROUNDDOWN((AL36*LOOKUP(AL36,{0,1950001,3300001,6950001,9000001,18000001,40000001},{0.05,0.1,0.2,0.23,0.33,0.4,0.45})-LOOKUP(AL36,{0,1950001,3300001,6950001,9000001,18000001,40000001},{0,97500,427500,636000,1536000,2796000,4796000}))*1.021,-2))</f>
        <v/>
      </c>
      <c r="AN36" s="19">
        <f>MAX(0,ROUNDDOWN(AH36-AJ36-430000-0,-3))</f>
        <v/>
      </c>
      <c r="AO36" s="19">
        <f>IF(AH36&lt;=450000,0,MAX(0,ROUNDDOWN(AN36*0.06-MIN(50000,AN36)*0.03,-2))+MAX(0,ROUNDDOWN(AN36*0.04-MIN(50000,AN36)*0.02,-2)))</f>
        <v/>
      </c>
      <c r="AP36" s="19">
        <f>AM36+AO36+AI36</f>
        <v/>
      </c>
      <c r="AQ36" s="19">
        <f>MIN(750000,MAX(0,$B36))</f>
        <v/>
      </c>
      <c r="AR36" s="19">
        <f>$B36-AQ36</f>
        <v/>
      </c>
      <c r="AS36" s="19">
        <f>MIN(670000,ROUNDDOWN(MAX(0,AR36-430000)*0.0751+47600,0))+MIN(260000,ROUNDDOWN(MAX(0,AR36-430000)*0.028+17600,0))+MIN(30000,ROUNDDOWN(MAX(0,AR36-430000)*0.0027+1873,0))+IF("いいえ"="はい",MIN(170000,ROUNDDOWN(MAX(0,AR36-430000)*0.0243+17800,0)),0)</f>
        <v/>
      </c>
      <c r="AT36" s="19">
        <f>IF(""="",215040+AS36,"")</f>
        <v/>
      </c>
      <c r="AU36" s="19">
        <f>IF(AR36&gt;23500000,NA(),IF(AR36&lt;=4890000,1040000,IF(AR36&lt;=6550000,670000,620000)))</f>
        <v/>
      </c>
      <c r="AV36" s="19">
        <f>MAX(0,ROUNDDOWN(AR36-AT36-AU36-0,-3))</f>
        <v/>
      </c>
      <c r="AW36" s="19">
        <f>IF(AV36&lt;=0,0,ROUNDDOWN((AV36*LOOKUP(AV36,{0,1950001,3300001,6950001,9000001,18000001,40000001},{0.05,0.1,0.2,0.23,0.33,0.4,0.45})-LOOKUP(AV36,{0,1950001,3300001,6950001,9000001,18000001,40000001},{0,97500,427500,636000,1536000,2796000,4796000}))*1.021,-2))</f>
        <v/>
      </c>
      <c r="AX36" s="19">
        <f>MAX(0,ROUNDDOWN(AR36-AT36-430000-0,-3))</f>
        <v/>
      </c>
      <c r="AY36" s="19">
        <f>IF(AR36&lt;=450000,0,MAX(0,ROUNDDOWN(AX36*0.06-MIN(50000,AX36)*0.03,-2))+MAX(0,ROUNDDOWN(AX36*0.04-MIN(50000,AX36)*0.02,-2)))</f>
        <v/>
      </c>
      <c r="AZ36" s="19">
        <f>AW36+AY36+AS36</f>
        <v/>
      </c>
    </row>
    <row r="37">
      <c r="A37" t="inlineStr">
        <is>
          <t>1万円刻み</t>
        </is>
      </c>
      <c r="B37" s="19">
        <f>'3_1万円刻み'!$A$20</f>
        <v/>
      </c>
      <c r="C37" s="19">
        <f>MIN(0,MAX(0,$B37))</f>
        <v/>
      </c>
      <c r="D37" s="19">
        <f>$B37-C37</f>
        <v/>
      </c>
      <c r="E37" s="19">
        <f>MIN(670000,ROUNDDOWN(MAX(0,D37-430000)*0.0751+47600,0))+MIN(260000,ROUNDDOWN(MAX(0,D37-430000)*0.028+17600,0))+MIN(30000,ROUNDDOWN(MAX(0,D37-430000)*0.0027+1873,0))+IF("いいえ"="はい",MIN(170000,ROUNDDOWN(MAX(0,D37-430000)*0.0243+17800,0)),0)</f>
        <v/>
      </c>
      <c r="F37" s="19">
        <f>IF(""="",215040+E37,"")</f>
        <v/>
      </c>
      <c r="G37" s="19">
        <f>IF(D37&gt;23500000,NA(),IF(D37&lt;=4890000,1040000,IF(D37&lt;=6550000,670000,620000)))</f>
        <v/>
      </c>
      <c r="H37" s="19">
        <f>MAX(0,ROUNDDOWN(D37-F37-G37-0,-3))</f>
        <v/>
      </c>
      <c r="I37" s="19">
        <f>IF(H37&lt;=0,0,ROUNDDOWN((H37*LOOKUP(H37,{0,1950001,3300001,6950001,9000001,18000001,40000001},{0.05,0.1,0.2,0.23,0.33,0.4,0.45})-LOOKUP(H37,{0,1950001,3300001,6950001,9000001,18000001,40000001},{0,97500,427500,636000,1536000,2796000,4796000}))*1.021,-2))</f>
        <v/>
      </c>
      <c r="J37" s="19">
        <f>MAX(0,ROUNDDOWN(D37-F37-430000-0,-3))</f>
        <v/>
      </c>
      <c r="K37" s="19">
        <f>IF(D37&lt;=450000,0,MAX(0,ROUNDDOWN(J37*0.06-MIN(50000,J37)*0.03,-2))+MAX(0,ROUNDDOWN(J37*0.04-MIN(50000,J37)*0.02,-2)))</f>
        <v/>
      </c>
      <c r="L37" s="19">
        <f>I37+K37+E37</f>
        <v/>
      </c>
      <c r="M37" s="19">
        <f>MIN(100000,MAX(0,$B37))</f>
        <v/>
      </c>
      <c r="N37" s="19">
        <f>$B37-M37</f>
        <v/>
      </c>
      <c r="O37" s="19">
        <f>MIN(670000,ROUNDDOWN(MAX(0,N37-430000)*0.0751+47600,0))+MIN(260000,ROUNDDOWN(MAX(0,N37-430000)*0.028+17600,0))+MIN(30000,ROUNDDOWN(MAX(0,N37-430000)*0.0027+1873,0))+IF("いいえ"="はい",MIN(170000,ROUNDDOWN(MAX(0,N37-430000)*0.0243+17800,0)),0)</f>
        <v/>
      </c>
      <c r="P37" s="19">
        <f>IF(""="",215040+O37,"")</f>
        <v/>
      </c>
      <c r="Q37" s="19">
        <f>IF(N37&gt;23500000,NA(),IF(N37&lt;=4890000,1040000,IF(N37&lt;=6550000,670000,620000)))</f>
        <v/>
      </c>
      <c r="R37" s="19">
        <f>MAX(0,ROUNDDOWN(N37-P37-Q37-0,-3))</f>
        <v/>
      </c>
      <c r="S37" s="19">
        <f>IF(R37&lt;=0,0,ROUNDDOWN((R37*LOOKUP(R37,{0,1950001,3300001,6950001,9000001,18000001,40000001},{0.05,0.1,0.2,0.23,0.33,0.4,0.45})-LOOKUP(R37,{0,1950001,3300001,6950001,9000001,18000001,40000001},{0,97500,427500,636000,1536000,2796000,4796000}))*1.021,-2))</f>
        <v/>
      </c>
      <c r="T37" s="19">
        <f>MAX(0,ROUNDDOWN(N37-P37-430000-0,-3))</f>
        <v/>
      </c>
      <c r="U37" s="19">
        <f>IF(N37&lt;=450000,0,MAX(0,ROUNDDOWN(T37*0.06-MIN(50000,T37)*0.03,-2))+MAX(0,ROUNDDOWN(T37*0.04-MIN(50000,T37)*0.02,-2)))</f>
        <v/>
      </c>
      <c r="V37" s="19">
        <f>S37+U37+O37</f>
        <v/>
      </c>
      <c r="W37" s="19">
        <f>MIN(550000,MAX(0,$B37))</f>
        <v/>
      </c>
      <c r="X37" s="19">
        <f>$B37-W37</f>
        <v/>
      </c>
      <c r="Y37" s="19">
        <f>MIN(670000,ROUNDDOWN(MAX(0,X37-430000)*0.0751+47600,0))+MIN(260000,ROUNDDOWN(MAX(0,X37-430000)*0.028+17600,0))+MIN(30000,ROUNDDOWN(MAX(0,X37-430000)*0.0027+1873,0))+IF("いいえ"="はい",MIN(170000,ROUNDDOWN(MAX(0,X37-430000)*0.0243+17800,0)),0)</f>
        <v/>
      </c>
      <c r="Z37" s="19">
        <f>IF(""="",215040+Y37,"")</f>
        <v/>
      </c>
      <c r="AA37" s="19">
        <f>IF(X37&gt;23500000,NA(),IF(X37&lt;=4890000,1040000,IF(X37&lt;=6550000,670000,620000)))</f>
        <v/>
      </c>
      <c r="AB37" s="19">
        <f>MAX(0,ROUNDDOWN(X37-Z37-AA37-0,-3))</f>
        <v/>
      </c>
      <c r="AC37" s="19">
        <f>IF(AB37&lt;=0,0,ROUNDDOWN((AB37*LOOKUP(AB37,{0,1950001,3300001,6950001,9000001,18000001,40000001},{0.05,0.1,0.2,0.23,0.33,0.4,0.45})-LOOKUP(AB37,{0,1950001,3300001,6950001,9000001,18000001,40000001},{0,97500,427500,636000,1536000,2796000,4796000}))*1.021,-2))</f>
        <v/>
      </c>
      <c r="AD37" s="19">
        <f>MAX(0,ROUNDDOWN(X37-Z37-430000-0,-3))</f>
        <v/>
      </c>
      <c r="AE37" s="19">
        <f>IF(X37&lt;=450000,0,MAX(0,ROUNDDOWN(AD37*0.06-MIN(50000,AD37)*0.03,-2))+MAX(0,ROUNDDOWN(AD37*0.04-MIN(50000,AD37)*0.02,-2)))</f>
        <v/>
      </c>
      <c r="AF37" s="19">
        <f>AC37+AE37+Y37</f>
        <v/>
      </c>
      <c r="AG37" s="19">
        <f>MIN(650000,MAX(0,$B37))</f>
        <v/>
      </c>
      <c r="AH37" s="19">
        <f>$B37-AG37</f>
        <v/>
      </c>
      <c r="AI37" s="19">
        <f>MIN(670000,ROUNDDOWN(MAX(0,AH37-430000)*0.0751+47600,0))+MIN(260000,ROUNDDOWN(MAX(0,AH37-430000)*0.028+17600,0))+MIN(30000,ROUNDDOWN(MAX(0,AH37-430000)*0.0027+1873,0))+IF("いいえ"="はい",MIN(170000,ROUNDDOWN(MAX(0,AH37-430000)*0.0243+17800,0)),0)</f>
        <v/>
      </c>
      <c r="AJ37" s="19">
        <f>IF(""="",215040+AI37,"")</f>
        <v/>
      </c>
      <c r="AK37" s="19">
        <f>IF(AH37&gt;23500000,NA(),IF(AH37&lt;=4890000,1040000,IF(AH37&lt;=6550000,670000,620000)))</f>
        <v/>
      </c>
      <c r="AL37" s="19">
        <f>MAX(0,ROUNDDOWN(AH37-AJ37-AK37-0,-3))</f>
        <v/>
      </c>
      <c r="AM37" s="19">
        <f>IF(AL37&lt;=0,0,ROUNDDOWN((AL37*LOOKUP(AL37,{0,1950001,3300001,6950001,9000001,18000001,40000001},{0.05,0.1,0.2,0.23,0.33,0.4,0.45})-LOOKUP(AL37,{0,1950001,3300001,6950001,9000001,18000001,40000001},{0,97500,427500,636000,1536000,2796000,4796000}))*1.021,-2))</f>
        <v/>
      </c>
      <c r="AN37" s="19">
        <f>MAX(0,ROUNDDOWN(AH37-AJ37-430000-0,-3))</f>
        <v/>
      </c>
      <c r="AO37" s="19">
        <f>IF(AH37&lt;=450000,0,MAX(0,ROUNDDOWN(AN37*0.06-MIN(50000,AN37)*0.03,-2))+MAX(0,ROUNDDOWN(AN37*0.04-MIN(50000,AN37)*0.02,-2)))</f>
        <v/>
      </c>
      <c r="AP37" s="19">
        <f>AM37+AO37+AI37</f>
        <v/>
      </c>
      <c r="AQ37" s="19">
        <f>MIN(750000,MAX(0,$B37))</f>
        <v/>
      </c>
      <c r="AR37" s="19">
        <f>$B37-AQ37</f>
        <v/>
      </c>
      <c r="AS37" s="19">
        <f>MIN(670000,ROUNDDOWN(MAX(0,AR37-430000)*0.0751+47600,0))+MIN(260000,ROUNDDOWN(MAX(0,AR37-430000)*0.028+17600,0))+MIN(30000,ROUNDDOWN(MAX(0,AR37-430000)*0.0027+1873,0))+IF("いいえ"="はい",MIN(170000,ROUNDDOWN(MAX(0,AR37-430000)*0.0243+17800,0)),0)</f>
        <v/>
      </c>
      <c r="AT37" s="19">
        <f>IF(""="",215040+AS37,"")</f>
        <v/>
      </c>
      <c r="AU37" s="19">
        <f>IF(AR37&gt;23500000,NA(),IF(AR37&lt;=4890000,1040000,IF(AR37&lt;=6550000,670000,620000)))</f>
        <v/>
      </c>
      <c r="AV37" s="19">
        <f>MAX(0,ROUNDDOWN(AR37-AT37-AU37-0,-3))</f>
        <v/>
      </c>
      <c r="AW37" s="19">
        <f>IF(AV37&lt;=0,0,ROUNDDOWN((AV37*LOOKUP(AV37,{0,1950001,3300001,6950001,9000001,18000001,40000001},{0.05,0.1,0.2,0.23,0.33,0.4,0.45})-LOOKUP(AV37,{0,1950001,3300001,6950001,9000001,18000001,40000001},{0,97500,427500,636000,1536000,2796000,4796000}))*1.021,-2))</f>
        <v/>
      </c>
      <c r="AX37" s="19">
        <f>MAX(0,ROUNDDOWN(AR37-AT37-430000-0,-3))</f>
        <v/>
      </c>
      <c r="AY37" s="19">
        <f>IF(AR37&lt;=450000,0,MAX(0,ROUNDDOWN(AX37*0.06-MIN(50000,AX37)*0.03,-2))+MAX(0,ROUNDDOWN(AX37*0.04-MIN(50000,AX37)*0.02,-2)))</f>
        <v/>
      </c>
      <c r="AZ37" s="19">
        <f>AW37+AY37+AS37</f>
        <v/>
      </c>
    </row>
    <row r="38">
      <c r="A38" t="inlineStr">
        <is>
          <t>1万円刻み</t>
        </is>
      </c>
      <c r="B38" s="19">
        <f>'3_1万円刻み'!$A$21</f>
        <v/>
      </c>
      <c r="C38" s="19">
        <f>MIN(0,MAX(0,$B38))</f>
        <v/>
      </c>
      <c r="D38" s="19">
        <f>$B38-C38</f>
        <v/>
      </c>
      <c r="E38" s="19">
        <f>MIN(670000,ROUNDDOWN(MAX(0,D38-430000)*0.0751+47600,0))+MIN(260000,ROUNDDOWN(MAX(0,D38-430000)*0.028+17600,0))+MIN(30000,ROUNDDOWN(MAX(0,D38-430000)*0.0027+1873,0))+IF("いいえ"="はい",MIN(170000,ROUNDDOWN(MAX(0,D38-430000)*0.0243+17800,0)),0)</f>
        <v/>
      </c>
      <c r="F38" s="19">
        <f>IF(""="",215040+E38,"")</f>
        <v/>
      </c>
      <c r="G38" s="19">
        <f>IF(D38&gt;23500000,NA(),IF(D38&lt;=4890000,1040000,IF(D38&lt;=6550000,670000,620000)))</f>
        <v/>
      </c>
      <c r="H38" s="19">
        <f>MAX(0,ROUNDDOWN(D38-F38-G38-0,-3))</f>
        <v/>
      </c>
      <c r="I38" s="19">
        <f>IF(H38&lt;=0,0,ROUNDDOWN((H38*LOOKUP(H38,{0,1950001,3300001,6950001,9000001,18000001,40000001},{0.05,0.1,0.2,0.23,0.33,0.4,0.45})-LOOKUP(H38,{0,1950001,3300001,6950001,9000001,18000001,40000001},{0,97500,427500,636000,1536000,2796000,4796000}))*1.021,-2))</f>
        <v/>
      </c>
      <c r="J38" s="19">
        <f>MAX(0,ROUNDDOWN(D38-F38-430000-0,-3))</f>
        <v/>
      </c>
      <c r="K38" s="19">
        <f>IF(D38&lt;=450000,0,MAX(0,ROUNDDOWN(J38*0.06-MIN(50000,J38)*0.03,-2))+MAX(0,ROUNDDOWN(J38*0.04-MIN(50000,J38)*0.02,-2)))</f>
        <v/>
      </c>
      <c r="L38" s="19">
        <f>I38+K38+E38</f>
        <v/>
      </c>
      <c r="M38" s="19">
        <f>MIN(100000,MAX(0,$B38))</f>
        <v/>
      </c>
      <c r="N38" s="19">
        <f>$B38-M38</f>
        <v/>
      </c>
      <c r="O38" s="19">
        <f>MIN(670000,ROUNDDOWN(MAX(0,N38-430000)*0.0751+47600,0))+MIN(260000,ROUNDDOWN(MAX(0,N38-430000)*0.028+17600,0))+MIN(30000,ROUNDDOWN(MAX(0,N38-430000)*0.0027+1873,0))+IF("いいえ"="はい",MIN(170000,ROUNDDOWN(MAX(0,N38-430000)*0.0243+17800,0)),0)</f>
        <v/>
      </c>
      <c r="P38" s="19">
        <f>IF(""="",215040+O38,"")</f>
        <v/>
      </c>
      <c r="Q38" s="19">
        <f>IF(N38&gt;23500000,NA(),IF(N38&lt;=4890000,1040000,IF(N38&lt;=6550000,670000,620000)))</f>
        <v/>
      </c>
      <c r="R38" s="19">
        <f>MAX(0,ROUNDDOWN(N38-P38-Q38-0,-3))</f>
        <v/>
      </c>
      <c r="S38" s="19">
        <f>IF(R38&lt;=0,0,ROUNDDOWN((R38*LOOKUP(R38,{0,1950001,3300001,6950001,9000001,18000001,40000001},{0.05,0.1,0.2,0.23,0.33,0.4,0.45})-LOOKUP(R38,{0,1950001,3300001,6950001,9000001,18000001,40000001},{0,97500,427500,636000,1536000,2796000,4796000}))*1.021,-2))</f>
        <v/>
      </c>
      <c r="T38" s="19">
        <f>MAX(0,ROUNDDOWN(N38-P38-430000-0,-3))</f>
        <v/>
      </c>
      <c r="U38" s="19">
        <f>IF(N38&lt;=450000,0,MAX(0,ROUNDDOWN(T38*0.06-MIN(50000,T38)*0.03,-2))+MAX(0,ROUNDDOWN(T38*0.04-MIN(50000,T38)*0.02,-2)))</f>
        <v/>
      </c>
      <c r="V38" s="19">
        <f>S38+U38+O38</f>
        <v/>
      </c>
      <c r="W38" s="19">
        <f>MIN(550000,MAX(0,$B38))</f>
        <v/>
      </c>
      <c r="X38" s="19">
        <f>$B38-W38</f>
        <v/>
      </c>
      <c r="Y38" s="19">
        <f>MIN(670000,ROUNDDOWN(MAX(0,X38-430000)*0.0751+47600,0))+MIN(260000,ROUNDDOWN(MAX(0,X38-430000)*0.028+17600,0))+MIN(30000,ROUNDDOWN(MAX(0,X38-430000)*0.0027+1873,0))+IF("いいえ"="はい",MIN(170000,ROUNDDOWN(MAX(0,X38-430000)*0.0243+17800,0)),0)</f>
        <v/>
      </c>
      <c r="Z38" s="19">
        <f>IF(""="",215040+Y38,"")</f>
        <v/>
      </c>
      <c r="AA38" s="19">
        <f>IF(X38&gt;23500000,NA(),IF(X38&lt;=4890000,1040000,IF(X38&lt;=6550000,670000,620000)))</f>
        <v/>
      </c>
      <c r="AB38" s="19">
        <f>MAX(0,ROUNDDOWN(X38-Z38-AA38-0,-3))</f>
        <v/>
      </c>
      <c r="AC38" s="19">
        <f>IF(AB38&lt;=0,0,ROUNDDOWN((AB38*LOOKUP(AB38,{0,1950001,3300001,6950001,9000001,18000001,40000001},{0.05,0.1,0.2,0.23,0.33,0.4,0.45})-LOOKUP(AB38,{0,1950001,3300001,6950001,9000001,18000001,40000001},{0,97500,427500,636000,1536000,2796000,4796000}))*1.021,-2))</f>
        <v/>
      </c>
      <c r="AD38" s="19">
        <f>MAX(0,ROUNDDOWN(X38-Z38-430000-0,-3))</f>
        <v/>
      </c>
      <c r="AE38" s="19">
        <f>IF(X38&lt;=450000,0,MAX(0,ROUNDDOWN(AD38*0.06-MIN(50000,AD38)*0.03,-2))+MAX(0,ROUNDDOWN(AD38*0.04-MIN(50000,AD38)*0.02,-2)))</f>
        <v/>
      </c>
      <c r="AF38" s="19">
        <f>AC38+AE38+Y38</f>
        <v/>
      </c>
      <c r="AG38" s="19">
        <f>MIN(650000,MAX(0,$B38))</f>
        <v/>
      </c>
      <c r="AH38" s="19">
        <f>$B38-AG38</f>
        <v/>
      </c>
      <c r="AI38" s="19">
        <f>MIN(670000,ROUNDDOWN(MAX(0,AH38-430000)*0.0751+47600,0))+MIN(260000,ROUNDDOWN(MAX(0,AH38-430000)*0.028+17600,0))+MIN(30000,ROUNDDOWN(MAX(0,AH38-430000)*0.0027+1873,0))+IF("いいえ"="はい",MIN(170000,ROUNDDOWN(MAX(0,AH38-430000)*0.0243+17800,0)),0)</f>
        <v/>
      </c>
      <c r="AJ38" s="19">
        <f>IF(""="",215040+AI38,"")</f>
        <v/>
      </c>
      <c r="AK38" s="19">
        <f>IF(AH38&gt;23500000,NA(),IF(AH38&lt;=4890000,1040000,IF(AH38&lt;=6550000,670000,620000)))</f>
        <v/>
      </c>
      <c r="AL38" s="19">
        <f>MAX(0,ROUNDDOWN(AH38-AJ38-AK38-0,-3))</f>
        <v/>
      </c>
      <c r="AM38" s="19">
        <f>IF(AL38&lt;=0,0,ROUNDDOWN((AL38*LOOKUP(AL38,{0,1950001,3300001,6950001,9000001,18000001,40000001},{0.05,0.1,0.2,0.23,0.33,0.4,0.45})-LOOKUP(AL38,{0,1950001,3300001,6950001,9000001,18000001,40000001},{0,97500,427500,636000,1536000,2796000,4796000}))*1.021,-2))</f>
        <v/>
      </c>
      <c r="AN38" s="19">
        <f>MAX(0,ROUNDDOWN(AH38-AJ38-430000-0,-3))</f>
        <v/>
      </c>
      <c r="AO38" s="19">
        <f>IF(AH38&lt;=450000,0,MAX(0,ROUNDDOWN(AN38*0.06-MIN(50000,AN38)*0.03,-2))+MAX(0,ROUNDDOWN(AN38*0.04-MIN(50000,AN38)*0.02,-2)))</f>
        <v/>
      </c>
      <c r="AP38" s="19">
        <f>AM38+AO38+AI38</f>
        <v/>
      </c>
      <c r="AQ38" s="19">
        <f>MIN(750000,MAX(0,$B38))</f>
        <v/>
      </c>
      <c r="AR38" s="19">
        <f>$B38-AQ38</f>
        <v/>
      </c>
      <c r="AS38" s="19">
        <f>MIN(670000,ROUNDDOWN(MAX(0,AR38-430000)*0.0751+47600,0))+MIN(260000,ROUNDDOWN(MAX(0,AR38-430000)*0.028+17600,0))+MIN(30000,ROUNDDOWN(MAX(0,AR38-430000)*0.0027+1873,0))+IF("いいえ"="はい",MIN(170000,ROUNDDOWN(MAX(0,AR38-430000)*0.0243+17800,0)),0)</f>
        <v/>
      </c>
      <c r="AT38" s="19">
        <f>IF(""="",215040+AS38,"")</f>
        <v/>
      </c>
      <c r="AU38" s="19">
        <f>IF(AR38&gt;23500000,NA(),IF(AR38&lt;=4890000,1040000,IF(AR38&lt;=6550000,670000,620000)))</f>
        <v/>
      </c>
      <c r="AV38" s="19">
        <f>MAX(0,ROUNDDOWN(AR38-AT38-AU38-0,-3))</f>
        <v/>
      </c>
      <c r="AW38" s="19">
        <f>IF(AV38&lt;=0,0,ROUNDDOWN((AV38*LOOKUP(AV38,{0,1950001,3300001,6950001,9000001,18000001,40000001},{0.05,0.1,0.2,0.23,0.33,0.4,0.45})-LOOKUP(AV38,{0,1950001,3300001,6950001,9000001,18000001,40000001},{0,97500,427500,636000,1536000,2796000,4796000}))*1.021,-2))</f>
        <v/>
      </c>
      <c r="AX38" s="19">
        <f>MAX(0,ROUNDDOWN(AR38-AT38-430000-0,-3))</f>
        <v/>
      </c>
      <c r="AY38" s="19">
        <f>IF(AR38&lt;=450000,0,MAX(0,ROUNDDOWN(AX38*0.06-MIN(50000,AX38)*0.03,-2))+MAX(0,ROUNDDOWN(AX38*0.04-MIN(50000,AX38)*0.02,-2)))</f>
        <v/>
      </c>
      <c r="AZ38" s="19">
        <f>AW38+AY38+AS38</f>
        <v/>
      </c>
    </row>
    <row r="39">
      <c r="A39" t="inlineStr">
        <is>
          <t>1万円刻み</t>
        </is>
      </c>
      <c r="B39" s="19">
        <f>'3_1万円刻み'!$A$22</f>
        <v/>
      </c>
      <c r="C39" s="19">
        <f>MIN(0,MAX(0,$B39))</f>
        <v/>
      </c>
      <c r="D39" s="19">
        <f>$B39-C39</f>
        <v/>
      </c>
      <c r="E39" s="19">
        <f>MIN(670000,ROUNDDOWN(MAX(0,D39-430000)*0.0751+47600,0))+MIN(260000,ROUNDDOWN(MAX(0,D39-430000)*0.028+17600,0))+MIN(30000,ROUNDDOWN(MAX(0,D39-430000)*0.0027+1873,0))+IF("いいえ"="はい",MIN(170000,ROUNDDOWN(MAX(0,D39-430000)*0.0243+17800,0)),0)</f>
        <v/>
      </c>
      <c r="F39" s="19">
        <f>IF(""="",215040+E39,"")</f>
        <v/>
      </c>
      <c r="G39" s="19">
        <f>IF(D39&gt;23500000,NA(),IF(D39&lt;=4890000,1040000,IF(D39&lt;=6550000,670000,620000)))</f>
        <v/>
      </c>
      <c r="H39" s="19">
        <f>MAX(0,ROUNDDOWN(D39-F39-G39-0,-3))</f>
        <v/>
      </c>
      <c r="I39" s="19">
        <f>IF(H39&lt;=0,0,ROUNDDOWN((H39*LOOKUP(H39,{0,1950001,3300001,6950001,9000001,18000001,40000001},{0.05,0.1,0.2,0.23,0.33,0.4,0.45})-LOOKUP(H39,{0,1950001,3300001,6950001,9000001,18000001,40000001},{0,97500,427500,636000,1536000,2796000,4796000}))*1.021,-2))</f>
        <v/>
      </c>
      <c r="J39" s="19">
        <f>MAX(0,ROUNDDOWN(D39-F39-430000-0,-3))</f>
        <v/>
      </c>
      <c r="K39" s="19">
        <f>IF(D39&lt;=450000,0,MAX(0,ROUNDDOWN(J39*0.06-MIN(50000,J39)*0.03,-2))+MAX(0,ROUNDDOWN(J39*0.04-MIN(50000,J39)*0.02,-2)))</f>
        <v/>
      </c>
      <c r="L39" s="19">
        <f>I39+K39+E39</f>
        <v/>
      </c>
      <c r="M39" s="19">
        <f>MIN(100000,MAX(0,$B39))</f>
        <v/>
      </c>
      <c r="N39" s="19">
        <f>$B39-M39</f>
        <v/>
      </c>
      <c r="O39" s="19">
        <f>MIN(670000,ROUNDDOWN(MAX(0,N39-430000)*0.0751+47600,0))+MIN(260000,ROUNDDOWN(MAX(0,N39-430000)*0.028+17600,0))+MIN(30000,ROUNDDOWN(MAX(0,N39-430000)*0.0027+1873,0))+IF("いいえ"="はい",MIN(170000,ROUNDDOWN(MAX(0,N39-430000)*0.0243+17800,0)),0)</f>
        <v/>
      </c>
      <c r="P39" s="19">
        <f>IF(""="",215040+O39,"")</f>
        <v/>
      </c>
      <c r="Q39" s="19">
        <f>IF(N39&gt;23500000,NA(),IF(N39&lt;=4890000,1040000,IF(N39&lt;=6550000,670000,620000)))</f>
        <v/>
      </c>
      <c r="R39" s="19">
        <f>MAX(0,ROUNDDOWN(N39-P39-Q39-0,-3))</f>
        <v/>
      </c>
      <c r="S39" s="19">
        <f>IF(R39&lt;=0,0,ROUNDDOWN((R39*LOOKUP(R39,{0,1950001,3300001,6950001,9000001,18000001,40000001},{0.05,0.1,0.2,0.23,0.33,0.4,0.45})-LOOKUP(R39,{0,1950001,3300001,6950001,9000001,18000001,40000001},{0,97500,427500,636000,1536000,2796000,4796000}))*1.021,-2))</f>
        <v/>
      </c>
      <c r="T39" s="19">
        <f>MAX(0,ROUNDDOWN(N39-P39-430000-0,-3))</f>
        <v/>
      </c>
      <c r="U39" s="19">
        <f>IF(N39&lt;=450000,0,MAX(0,ROUNDDOWN(T39*0.06-MIN(50000,T39)*0.03,-2))+MAX(0,ROUNDDOWN(T39*0.04-MIN(50000,T39)*0.02,-2)))</f>
        <v/>
      </c>
      <c r="V39" s="19">
        <f>S39+U39+O39</f>
        <v/>
      </c>
      <c r="W39" s="19">
        <f>MIN(550000,MAX(0,$B39))</f>
        <v/>
      </c>
      <c r="X39" s="19">
        <f>$B39-W39</f>
        <v/>
      </c>
      <c r="Y39" s="19">
        <f>MIN(670000,ROUNDDOWN(MAX(0,X39-430000)*0.0751+47600,0))+MIN(260000,ROUNDDOWN(MAX(0,X39-430000)*0.028+17600,0))+MIN(30000,ROUNDDOWN(MAX(0,X39-430000)*0.0027+1873,0))+IF("いいえ"="はい",MIN(170000,ROUNDDOWN(MAX(0,X39-430000)*0.0243+17800,0)),0)</f>
        <v/>
      </c>
      <c r="Z39" s="19">
        <f>IF(""="",215040+Y39,"")</f>
        <v/>
      </c>
      <c r="AA39" s="19">
        <f>IF(X39&gt;23500000,NA(),IF(X39&lt;=4890000,1040000,IF(X39&lt;=6550000,670000,620000)))</f>
        <v/>
      </c>
      <c r="AB39" s="19">
        <f>MAX(0,ROUNDDOWN(X39-Z39-AA39-0,-3))</f>
        <v/>
      </c>
      <c r="AC39" s="19">
        <f>IF(AB39&lt;=0,0,ROUNDDOWN((AB39*LOOKUP(AB39,{0,1950001,3300001,6950001,9000001,18000001,40000001},{0.05,0.1,0.2,0.23,0.33,0.4,0.45})-LOOKUP(AB39,{0,1950001,3300001,6950001,9000001,18000001,40000001},{0,97500,427500,636000,1536000,2796000,4796000}))*1.021,-2))</f>
        <v/>
      </c>
      <c r="AD39" s="19">
        <f>MAX(0,ROUNDDOWN(X39-Z39-430000-0,-3))</f>
        <v/>
      </c>
      <c r="AE39" s="19">
        <f>IF(X39&lt;=450000,0,MAX(0,ROUNDDOWN(AD39*0.06-MIN(50000,AD39)*0.03,-2))+MAX(0,ROUNDDOWN(AD39*0.04-MIN(50000,AD39)*0.02,-2)))</f>
        <v/>
      </c>
      <c r="AF39" s="19">
        <f>AC39+AE39+Y39</f>
        <v/>
      </c>
      <c r="AG39" s="19">
        <f>MIN(650000,MAX(0,$B39))</f>
        <v/>
      </c>
      <c r="AH39" s="19">
        <f>$B39-AG39</f>
        <v/>
      </c>
      <c r="AI39" s="19">
        <f>MIN(670000,ROUNDDOWN(MAX(0,AH39-430000)*0.0751+47600,0))+MIN(260000,ROUNDDOWN(MAX(0,AH39-430000)*0.028+17600,0))+MIN(30000,ROUNDDOWN(MAX(0,AH39-430000)*0.0027+1873,0))+IF("いいえ"="はい",MIN(170000,ROUNDDOWN(MAX(0,AH39-430000)*0.0243+17800,0)),0)</f>
        <v/>
      </c>
      <c r="AJ39" s="19">
        <f>IF(""="",215040+AI39,"")</f>
        <v/>
      </c>
      <c r="AK39" s="19">
        <f>IF(AH39&gt;23500000,NA(),IF(AH39&lt;=4890000,1040000,IF(AH39&lt;=6550000,670000,620000)))</f>
        <v/>
      </c>
      <c r="AL39" s="19">
        <f>MAX(0,ROUNDDOWN(AH39-AJ39-AK39-0,-3))</f>
        <v/>
      </c>
      <c r="AM39" s="19">
        <f>IF(AL39&lt;=0,0,ROUNDDOWN((AL39*LOOKUP(AL39,{0,1950001,3300001,6950001,9000001,18000001,40000001},{0.05,0.1,0.2,0.23,0.33,0.4,0.45})-LOOKUP(AL39,{0,1950001,3300001,6950001,9000001,18000001,40000001},{0,97500,427500,636000,1536000,2796000,4796000}))*1.021,-2))</f>
        <v/>
      </c>
      <c r="AN39" s="19">
        <f>MAX(0,ROUNDDOWN(AH39-AJ39-430000-0,-3))</f>
        <v/>
      </c>
      <c r="AO39" s="19">
        <f>IF(AH39&lt;=450000,0,MAX(0,ROUNDDOWN(AN39*0.06-MIN(50000,AN39)*0.03,-2))+MAX(0,ROUNDDOWN(AN39*0.04-MIN(50000,AN39)*0.02,-2)))</f>
        <v/>
      </c>
      <c r="AP39" s="19">
        <f>AM39+AO39+AI39</f>
        <v/>
      </c>
      <c r="AQ39" s="19">
        <f>MIN(750000,MAX(0,$B39))</f>
        <v/>
      </c>
      <c r="AR39" s="19">
        <f>$B39-AQ39</f>
        <v/>
      </c>
      <c r="AS39" s="19">
        <f>MIN(670000,ROUNDDOWN(MAX(0,AR39-430000)*0.0751+47600,0))+MIN(260000,ROUNDDOWN(MAX(0,AR39-430000)*0.028+17600,0))+MIN(30000,ROUNDDOWN(MAX(0,AR39-430000)*0.0027+1873,0))+IF("いいえ"="はい",MIN(170000,ROUNDDOWN(MAX(0,AR39-430000)*0.0243+17800,0)),0)</f>
        <v/>
      </c>
      <c r="AT39" s="19">
        <f>IF(""="",215040+AS39,"")</f>
        <v/>
      </c>
      <c r="AU39" s="19">
        <f>IF(AR39&gt;23500000,NA(),IF(AR39&lt;=4890000,1040000,IF(AR39&lt;=6550000,670000,620000)))</f>
        <v/>
      </c>
      <c r="AV39" s="19">
        <f>MAX(0,ROUNDDOWN(AR39-AT39-AU39-0,-3))</f>
        <v/>
      </c>
      <c r="AW39" s="19">
        <f>IF(AV39&lt;=0,0,ROUNDDOWN((AV39*LOOKUP(AV39,{0,1950001,3300001,6950001,9000001,18000001,40000001},{0.05,0.1,0.2,0.23,0.33,0.4,0.45})-LOOKUP(AV39,{0,1950001,3300001,6950001,9000001,18000001,40000001},{0,97500,427500,636000,1536000,2796000,4796000}))*1.021,-2))</f>
        <v/>
      </c>
      <c r="AX39" s="19">
        <f>MAX(0,ROUNDDOWN(AR39-AT39-430000-0,-3))</f>
        <v/>
      </c>
      <c r="AY39" s="19">
        <f>IF(AR39&lt;=450000,0,MAX(0,ROUNDDOWN(AX39*0.06-MIN(50000,AX39)*0.03,-2))+MAX(0,ROUNDDOWN(AX39*0.04-MIN(50000,AX39)*0.02,-2)))</f>
        <v/>
      </c>
      <c r="AZ39" s="19">
        <f>AW39+AY39+AS39</f>
        <v/>
      </c>
    </row>
    <row r="40">
      <c r="A40" t="inlineStr">
        <is>
          <t>1万円刻み</t>
        </is>
      </c>
      <c r="B40" s="19">
        <f>'3_1万円刻み'!$A$23</f>
        <v/>
      </c>
      <c r="C40" s="19">
        <f>MIN(0,MAX(0,$B40))</f>
        <v/>
      </c>
      <c r="D40" s="19">
        <f>$B40-C40</f>
        <v/>
      </c>
      <c r="E40" s="19">
        <f>MIN(670000,ROUNDDOWN(MAX(0,D40-430000)*0.0751+47600,0))+MIN(260000,ROUNDDOWN(MAX(0,D40-430000)*0.028+17600,0))+MIN(30000,ROUNDDOWN(MAX(0,D40-430000)*0.0027+1873,0))+IF("いいえ"="はい",MIN(170000,ROUNDDOWN(MAX(0,D40-430000)*0.0243+17800,0)),0)</f>
        <v/>
      </c>
      <c r="F40" s="19">
        <f>IF(""="",215040+E40,"")</f>
        <v/>
      </c>
      <c r="G40" s="19">
        <f>IF(D40&gt;23500000,NA(),IF(D40&lt;=4890000,1040000,IF(D40&lt;=6550000,670000,620000)))</f>
        <v/>
      </c>
      <c r="H40" s="19">
        <f>MAX(0,ROUNDDOWN(D40-F40-G40-0,-3))</f>
        <v/>
      </c>
      <c r="I40" s="19">
        <f>IF(H40&lt;=0,0,ROUNDDOWN((H40*LOOKUP(H40,{0,1950001,3300001,6950001,9000001,18000001,40000001},{0.05,0.1,0.2,0.23,0.33,0.4,0.45})-LOOKUP(H40,{0,1950001,3300001,6950001,9000001,18000001,40000001},{0,97500,427500,636000,1536000,2796000,4796000}))*1.021,-2))</f>
        <v/>
      </c>
      <c r="J40" s="19">
        <f>MAX(0,ROUNDDOWN(D40-F40-430000-0,-3))</f>
        <v/>
      </c>
      <c r="K40" s="19">
        <f>IF(D40&lt;=450000,0,MAX(0,ROUNDDOWN(J40*0.06-MIN(50000,J40)*0.03,-2))+MAX(0,ROUNDDOWN(J40*0.04-MIN(50000,J40)*0.02,-2)))</f>
        <v/>
      </c>
      <c r="L40" s="19">
        <f>I40+K40+E40</f>
        <v/>
      </c>
      <c r="M40" s="19">
        <f>MIN(100000,MAX(0,$B40))</f>
        <v/>
      </c>
      <c r="N40" s="19">
        <f>$B40-M40</f>
        <v/>
      </c>
      <c r="O40" s="19">
        <f>MIN(670000,ROUNDDOWN(MAX(0,N40-430000)*0.0751+47600,0))+MIN(260000,ROUNDDOWN(MAX(0,N40-430000)*0.028+17600,0))+MIN(30000,ROUNDDOWN(MAX(0,N40-430000)*0.0027+1873,0))+IF("いいえ"="はい",MIN(170000,ROUNDDOWN(MAX(0,N40-430000)*0.0243+17800,0)),0)</f>
        <v/>
      </c>
      <c r="P40" s="19">
        <f>IF(""="",215040+O40,"")</f>
        <v/>
      </c>
      <c r="Q40" s="19">
        <f>IF(N40&gt;23500000,NA(),IF(N40&lt;=4890000,1040000,IF(N40&lt;=6550000,670000,620000)))</f>
        <v/>
      </c>
      <c r="R40" s="19">
        <f>MAX(0,ROUNDDOWN(N40-P40-Q40-0,-3))</f>
        <v/>
      </c>
      <c r="S40" s="19">
        <f>IF(R40&lt;=0,0,ROUNDDOWN((R40*LOOKUP(R40,{0,1950001,3300001,6950001,9000001,18000001,40000001},{0.05,0.1,0.2,0.23,0.33,0.4,0.45})-LOOKUP(R40,{0,1950001,3300001,6950001,9000001,18000001,40000001},{0,97500,427500,636000,1536000,2796000,4796000}))*1.021,-2))</f>
        <v/>
      </c>
      <c r="T40" s="19">
        <f>MAX(0,ROUNDDOWN(N40-P40-430000-0,-3))</f>
        <v/>
      </c>
      <c r="U40" s="19">
        <f>IF(N40&lt;=450000,0,MAX(0,ROUNDDOWN(T40*0.06-MIN(50000,T40)*0.03,-2))+MAX(0,ROUNDDOWN(T40*0.04-MIN(50000,T40)*0.02,-2)))</f>
        <v/>
      </c>
      <c r="V40" s="19">
        <f>S40+U40+O40</f>
        <v/>
      </c>
      <c r="W40" s="19">
        <f>MIN(550000,MAX(0,$B40))</f>
        <v/>
      </c>
      <c r="X40" s="19">
        <f>$B40-W40</f>
        <v/>
      </c>
      <c r="Y40" s="19">
        <f>MIN(670000,ROUNDDOWN(MAX(0,X40-430000)*0.0751+47600,0))+MIN(260000,ROUNDDOWN(MAX(0,X40-430000)*0.028+17600,0))+MIN(30000,ROUNDDOWN(MAX(0,X40-430000)*0.0027+1873,0))+IF("いいえ"="はい",MIN(170000,ROUNDDOWN(MAX(0,X40-430000)*0.0243+17800,0)),0)</f>
        <v/>
      </c>
      <c r="Z40" s="19">
        <f>IF(""="",215040+Y40,"")</f>
        <v/>
      </c>
      <c r="AA40" s="19">
        <f>IF(X40&gt;23500000,NA(),IF(X40&lt;=4890000,1040000,IF(X40&lt;=6550000,670000,620000)))</f>
        <v/>
      </c>
      <c r="AB40" s="19">
        <f>MAX(0,ROUNDDOWN(X40-Z40-AA40-0,-3))</f>
        <v/>
      </c>
      <c r="AC40" s="19">
        <f>IF(AB40&lt;=0,0,ROUNDDOWN((AB40*LOOKUP(AB40,{0,1950001,3300001,6950001,9000001,18000001,40000001},{0.05,0.1,0.2,0.23,0.33,0.4,0.45})-LOOKUP(AB40,{0,1950001,3300001,6950001,9000001,18000001,40000001},{0,97500,427500,636000,1536000,2796000,4796000}))*1.021,-2))</f>
        <v/>
      </c>
      <c r="AD40" s="19">
        <f>MAX(0,ROUNDDOWN(X40-Z40-430000-0,-3))</f>
        <v/>
      </c>
      <c r="AE40" s="19">
        <f>IF(X40&lt;=450000,0,MAX(0,ROUNDDOWN(AD40*0.06-MIN(50000,AD40)*0.03,-2))+MAX(0,ROUNDDOWN(AD40*0.04-MIN(50000,AD40)*0.02,-2)))</f>
        <v/>
      </c>
      <c r="AF40" s="19">
        <f>AC40+AE40+Y40</f>
        <v/>
      </c>
      <c r="AG40" s="19">
        <f>MIN(650000,MAX(0,$B40))</f>
        <v/>
      </c>
      <c r="AH40" s="19">
        <f>$B40-AG40</f>
        <v/>
      </c>
      <c r="AI40" s="19">
        <f>MIN(670000,ROUNDDOWN(MAX(0,AH40-430000)*0.0751+47600,0))+MIN(260000,ROUNDDOWN(MAX(0,AH40-430000)*0.028+17600,0))+MIN(30000,ROUNDDOWN(MAX(0,AH40-430000)*0.0027+1873,0))+IF("いいえ"="はい",MIN(170000,ROUNDDOWN(MAX(0,AH40-430000)*0.0243+17800,0)),0)</f>
        <v/>
      </c>
      <c r="AJ40" s="19">
        <f>IF(""="",215040+AI40,"")</f>
        <v/>
      </c>
      <c r="AK40" s="19">
        <f>IF(AH40&gt;23500000,NA(),IF(AH40&lt;=4890000,1040000,IF(AH40&lt;=6550000,670000,620000)))</f>
        <v/>
      </c>
      <c r="AL40" s="19">
        <f>MAX(0,ROUNDDOWN(AH40-AJ40-AK40-0,-3))</f>
        <v/>
      </c>
      <c r="AM40" s="19">
        <f>IF(AL40&lt;=0,0,ROUNDDOWN((AL40*LOOKUP(AL40,{0,1950001,3300001,6950001,9000001,18000001,40000001},{0.05,0.1,0.2,0.23,0.33,0.4,0.45})-LOOKUP(AL40,{0,1950001,3300001,6950001,9000001,18000001,40000001},{0,97500,427500,636000,1536000,2796000,4796000}))*1.021,-2))</f>
        <v/>
      </c>
      <c r="AN40" s="19">
        <f>MAX(0,ROUNDDOWN(AH40-AJ40-430000-0,-3))</f>
        <v/>
      </c>
      <c r="AO40" s="19">
        <f>IF(AH40&lt;=450000,0,MAX(0,ROUNDDOWN(AN40*0.06-MIN(50000,AN40)*0.03,-2))+MAX(0,ROUNDDOWN(AN40*0.04-MIN(50000,AN40)*0.02,-2)))</f>
        <v/>
      </c>
      <c r="AP40" s="19">
        <f>AM40+AO40+AI40</f>
        <v/>
      </c>
      <c r="AQ40" s="19">
        <f>MIN(750000,MAX(0,$B40))</f>
        <v/>
      </c>
      <c r="AR40" s="19">
        <f>$B40-AQ40</f>
        <v/>
      </c>
      <c r="AS40" s="19">
        <f>MIN(670000,ROUNDDOWN(MAX(0,AR40-430000)*0.0751+47600,0))+MIN(260000,ROUNDDOWN(MAX(0,AR40-430000)*0.028+17600,0))+MIN(30000,ROUNDDOWN(MAX(0,AR40-430000)*0.0027+1873,0))+IF("いいえ"="はい",MIN(170000,ROUNDDOWN(MAX(0,AR40-430000)*0.0243+17800,0)),0)</f>
        <v/>
      </c>
      <c r="AT40" s="19">
        <f>IF(""="",215040+AS40,"")</f>
        <v/>
      </c>
      <c r="AU40" s="19">
        <f>IF(AR40&gt;23500000,NA(),IF(AR40&lt;=4890000,1040000,IF(AR40&lt;=6550000,670000,620000)))</f>
        <v/>
      </c>
      <c r="AV40" s="19">
        <f>MAX(0,ROUNDDOWN(AR40-AT40-AU40-0,-3))</f>
        <v/>
      </c>
      <c r="AW40" s="19">
        <f>IF(AV40&lt;=0,0,ROUNDDOWN((AV40*LOOKUP(AV40,{0,1950001,3300001,6950001,9000001,18000001,40000001},{0.05,0.1,0.2,0.23,0.33,0.4,0.45})-LOOKUP(AV40,{0,1950001,3300001,6950001,9000001,18000001,40000001},{0,97500,427500,636000,1536000,2796000,4796000}))*1.021,-2))</f>
        <v/>
      </c>
      <c r="AX40" s="19">
        <f>MAX(0,ROUNDDOWN(AR40-AT40-430000-0,-3))</f>
        <v/>
      </c>
      <c r="AY40" s="19">
        <f>IF(AR40&lt;=450000,0,MAX(0,ROUNDDOWN(AX40*0.06-MIN(50000,AX40)*0.03,-2))+MAX(0,ROUNDDOWN(AX40*0.04-MIN(50000,AX40)*0.02,-2)))</f>
        <v/>
      </c>
      <c r="AZ40" s="19">
        <f>AW40+AY40+AS40</f>
        <v/>
      </c>
    </row>
    <row r="41">
      <c r="A41" t="inlineStr">
        <is>
          <t>1万円刻み</t>
        </is>
      </c>
      <c r="B41" s="19">
        <f>'3_1万円刻み'!$A$24</f>
        <v/>
      </c>
      <c r="C41" s="19">
        <f>MIN(0,MAX(0,$B41))</f>
        <v/>
      </c>
      <c r="D41" s="19">
        <f>$B41-C41</f>
        <v/>
      </c>
      <c r="E41" s="19">
        <f>MIN(670000,ROUNDDOWN(MAX(0,D41-430000)*0.0751+47600,0))+MIN(260000,ROUNDDOWN(MAX(0,D41-430000)*0.028+17600,0))+MIN(30000,ROUNDDOWN(MAX(0,D41-430000)*0.0027+1873,0))+IF("いいえ"="はい",MIN(170000,ROUNDDOWN(MAX(0,D41-430000)*0.0243+17800,0)),0)</f>
        <v/>
      </c>
      <c r="F41" s="19">
        <f>IF(""="",215040+E41,"")</f>
        <v/>
      </c>
      <c r="G41" s="19">
        <f>IF(D41&gt;23500000,NA(),IF(D41&lt;=4890000,1040000,IF(D41&lt;=6550000,670000,620000)))</f>
        <v/>
      </c>
      <c r="H41" s="19">
        <f>MAX(0,ROUNDDOWN(D41-F41-G41-0,-3))</f>
        <v/>
      </c>
      <c r="I41" s="19">
        <f>IF(H41&lt;=0,0,ROUNDDOWN((H41*LOOKUP(H41,{0,1950001,3300001,6950001,9000001,18000001,40000001},{0.05,0.1,0.2,0.23,0.33,0.4,0.45})-LOOKUP(H41,{0,1950001,3300001,6950001,9000001,18000001,40000001},{0,97500,427500,636000,1536000,2796000,4796000}))*1.021,-2))</f>
        <v/>
      </c>
      <c r="J41" s="19">
        <f>MAX(0,ROUNDDOWN(D41-F41-430000-0,-3))</f>
        <v/>
      </c>
      <c r="K41" s="19">
        <f>IF(D41&lt;=450000,0,MAX(0,ROUNDDOWN(J41*0.06-MIN(50000,J41)*0.03,-2))+MAX(0,ROUNDDOWN(J41*0.04-MIN(50000,J41)*0.02,-2)))</f>
        <v/>
      </c>
      <c r="L41" s="19">
        <f>I41+K41+E41</f>
        <v/>
      </c>
      <c r="M41" s="19">
        <f>MIN(100000,MAX(0,$B41))</f>
        <v/>
      </c>
      <c r="N41" s="19">
        <f>$B41-M41</f>
        <v/>
      </c>
      <c r="O41" s="19">
        <f>MIN(670000,ROUNDDOWN(MAX(0,N41-430000)*0.0751+47600,0))+MIN(260000,ROUNDDOWN(MAX(0,N41-430000)*0.028+17600,0))+MIN(30000,ROUNDDOWN(MAX(0,N41-430000)*0.0027+1873,0))+IF("いいえ"="はい",MIN(170000,ROUNDDOWN(MAX(0,N41-430000)*0.0243+17800,0)),0)</f>
        <v/>
      </c>
      <c r="P41" s="19">
        <f>IF(""="",215040+O41,"")</f>
        <v/>
      </c>
      <c r="Q41" s="19">
        <f>IF(N41&gt;23500000,NA(),IF(N41&lt;=4890000,1040000,IF(N41&lt;=6550000,670000,620000)))</f>
        <v/>
      </c>
      <c r="R41" s="19">
        <f>MAX(0,ROUNDDOWN(N41-P41-Q41-0,-3))</f>
        <v/>
      </c>
      <c r="S41" s="19">
        <f>IF(R41&lt;=0,0,ROUNDDOWN((R41*LOOKUP(R41,{0,1950001,3300001,6950001,9000001,18000001,40000001},{0.05,0.1,0.2,0.23,0.33,0.4,0.45})-LOOKUP(R41,{0,1950001,3300001,6950001,9000001,18000001,40000001},{0,97500,427500,636000,1536000,2796000,4796000}))*1.021,-2))</f>
        <v/>
      </c>
      <c r="T41" s="19">
        <f>MAX(0,ROUNDDOWN(N41-P41-430000-0,-3))</f>
        <v/>
      </c>
      <c r="U41" s="19">
        <f>IF(N41&lt;=450000,0,MAX(0,ROUNDDOWN(T41*0.06-MIN(50000,T41)*0.03,-2))+MAX(0,ROUNDDOWN(T41*0.04-MIN(50000,T41)*0.02,-2)))</f>
        <v/>
      </c>
      <c r="V41" s="19">
        <f>S41+U41+O41</f>
        <v/>
      </c>
      <c r="W41" s="19">
        <f>MIN(550000,MAX(0,$B41))</f>
        <v/>
      </c>
      <c r="X41" s="19">
        <f>$B41-W41</f>
        <v/>
      </c>
      <c r="Y41" s="19">
        <f>MIN(670000,ROUNDDOWN(MAX(0,X41-430000)*0.0751+47600,0))+MIN(260000,ROUNDDOWN(MAX(0,X41-430000)*0.028+17600,0))+MIN(30000,ROUNDDOWN(MAX(0,X41-430000)*0.0027+1873,0))+IF("いいえ"="はい",MIN(170000,ROUNDDOWN(MAX(0,X41-430000)*0.0243+17800,0)),0)</f>
        <v/>
      </c>
      <c r="Z41" s="19">
        <f>IF(""="",215040+Y41,"")</f>
        <v/>
      </c>
      <c r="AA41" s="19">
        <f>IF(X41&gt;23500000,NA(),IF(X41&lt;=4890000,1040000,IF(X41&lt;=6550000,670000,620000)))</f>
        <v/>
      </c>
      <c r="AB41" s="19">
        <f>MAX(0,ROUNDDOWN(X41-Z41-AA41-0,-3))</f>
        <v/>
      </c>
      <c r="AC41" s="19">
        <f>IF(AB41&lt;=0,0,ROUNDDOWN((AB41*LOOKUP(AB41,{0,1950001,3300001,6950001,9000001,18000001,40000001},{0.05,0.1,0.2,0.23,0.33,0.4,0.45})-LOOKUP(AB41,{0,1950001,3300001,6950001,9000001,18000001,40000001},{0,97500,427500,636000,1536000,2796000,4796000}))*1.021,-2))</f>
        <v/>
      </c>
      <c r="AD41" s="19">
        <f>MAX(0,ROUNDDOWN(X41-Z41-430000-0,-3))</f>
        <v/>
      </c>
      <c r="AE41" s="19">
        <f>IF(X41&lt;=450000,0,MAX(0,ROUNDDOWN(AD41*0.06-MIN(50000,AD41)*0.03,-2))+MAX(0,ROUNDDOWN(AD41*0.04-MIN(50000,AD41)*0.02,-2)))</f>
        <v/>
      </c>
      <c r="AF41" s="19">
        <f>AC41+AE41+Y41</f>
        <v/>
      </c>
      <c r="AG41" s="19">
        <f>MIN(650000,MAX(0,$B41))</f>
        <v/>
      </c>
      <c r="AH41" s="19">
        <f>$B41-AG41</f>
        <v/>
      </c>
      <c r="AI41" s="19">
        <f>MIN(670000,ROUNDDOWN(MAX(0,AH41-430000)*0.0751+47600,0))+MIN(260000,ROUNDDOWN(MAX(0,AH41-430000)*0.028+17600,0))+MIN(30000,ROUNDDOWN(MAX(0,AH41-430000)*0.0027+1873,0))+IF("いいえ"="はい",MIN(170000,ROUNDDOWN(MAX(0,AH41-430000)*0.0243+17800,0)),0)</f>
        <v/>
      </c>
      <c r="AJ41" s="19">
        <f>IF(""="",215040+AI41,"")</f>
        <v/>
      </c>
      <c r="AK41" s="19">
        <f>IF(AH41&gt;23500000,NA(),IF(AH41&lt;=4890000,1040000,IF(AH41&lt;=6550000,670000,620000)))</f>
        <v/>
      </c>
      <c r="AL41" s="19">
        <f>MAX(0,ROUNDDOWN(AH41-AJ41-AK41-0,-3))</f>
        <v/>
      </c>
      <c r="AM41" s="19">
        <f>IF(AL41&lt;=0,0,ROUNDDOWN((AL41*LOOKUP(AL41,{0,1950001,3300001,6950001,9000001,18000001,40000001},{0.05,0.1,0.2,0.23,0.33,0.4,0.45})-LOOKUP(AL41,{0,1950001,3300001,6950001,9000001,18000001,40000001},{0,97500,427500,636000,1536000,2796000,4796000}))*1.021,-2))</f>
        <v/>
      </c>
      <c r="AN41" s="19">
        <f>MAX(0,ROUNDDOWN(AH41-AJ41-430000-0,-3))</f>
        <v/>
      </c>
      <c r="AO41" s="19">
        <f>IF(AH41&lt;=450000,0,MAX(0,ROUNDDOWN(AN41*0.06-MIN(50000,AN41)*0.03,-2))+MAX(0,ROUNDDOWN(AN41*0.04-MIN(50000,AN41)*0.02,-2)))</f>
        <v/>
      </c>
      <c r="AP41" s="19">
        <f>AM41+AO41+AI41</f>
        <v/>
      </c>
      <c r="AQ41" s="19">
        <f>MIN(750000,MAX(0,$B41))</f>
        <v/>
      </c>
      <c r="AR41" s="19">
        <f>$B41-AQ41</f>
        <v/>
      </c>
      <c r="AS41" s="19">
        <f>MIN(670000,ROUNDDOWN(MAX(0,AR41-430000)*0.0751+47600,0))+MIN(260000,ROUNDDOWN(MAX(0,AR41-430000)*0.028+17600,0))+MIN(30000,ROUNDDOWN(MAX(0,AR41-430000)*0.0027+1873,0))+IF("いいえ"="はい",MIN(170000,ROUNDDOWN(MAX(0,AR41-430000)*0.0243+17800,0)),0)</f>
        <v/>
      </c>
      <c r="AT41" s="19">
        <f>IF(""="",215040+AS41,"")</f>
        <v/>
      </c>
      <c r="AU41" s="19">
        <f>IF(AR41&gt;23500000,NA(),IF(AR41&lt;=4890000,1040000,IF(AR41&lt;=6550000,670000,620000)))</f>
        <v/>
      </c>
      <c r="AV41" s="19">
        <f>MAX(0,ROUNDDOWN(AR41-AT41-AU41-0,-3))</f>
        <v/>
      </c>
      <c r="AW41" s="19">
        <f>IF(AV41&lt;=0,0,ROUNDDOWN((AV41*LOOKUP(AV41,{0,1950001,3300001,6950001,9000001,18000001,40000001},{0.05,0.1,0.2,0.23,0.33,0.4,0.45})-LOOKUP(AV41,{0,1950001,3300001,6950001,9000001,18000001,40000001},{0,97500,427500,636000,1536000,2796000,4796000}))*1.021,-2))</f>
        <v/>
      </c>
      <c r="AX41" s="19">
        <f>MAX(0,ROUNDDOWN(AR41-AT41-430000-0,-3))</f>
        <v/>
      </c>
      <c r="AY41" s="19">
        <f>IF(AR41&lt;=450000,0,MAX(0,ROUNDDOWN(AX41*0.06-MIN(50000,AX41)*0.03,-2))+MAX(0,ROUNDDOWN(AX41*0.04-MIN(50000,AX41)*0.02,-2)))</f>
        <v/>
      </c>
      <c r="AZ41" s="19">
        <f>AW41+AY41+AS41</f>
        <v/>
      </c>
    </row>
    <row r="42">
      <c r="A42" t="inlineStr">
        <is>
          <t>1万円刻み</t>
        </is>
      </c>
      <c r="B42" s="19">
        <f>'3_1万円刻み'!$A$25</f>
        <v/>
      </c>
      <c r="C42" s="19">
        <f>MIN(0,MAX(0,$B42))</f>
        <v/>
      </c>
      <c r="D42" s="19">
        <f>$B42-C42</f>
        <v/>
      </c>
      <c r="E42" s="19">
        <f>MIN(670000,ROUNDDOWN(MAX(0,D42-430000)*0.0751+47600,0))+MIN(260000,ROUNDDOWN(MAX(0,D42-430000)*0.028+17600,0))+MIN(30000,ROUNDDOWN(MAX(0,D42-430000)*0.0027+1873,0))+IF("いいえ"="はい",MIN(170000,ROUNDDOWN(MAX(0,D42-430000)*0.0243+17800,0)),0)</f>
        <v/>
      </c>
      <c r="F42" s="19">
        <f>IF(""="",215040+E42,"")</f>
        <v/>
      </c>
      <c r="G42" s="19">
        <f>IF(D42&gt;23500000,NA(),IF(D42&lt;=4890000,1040000,IF(D42&lt;=6550000,670000,620000)))</f>
        <v/>
      </c>
      <c r="H42" s="19">
        <f>MAX(0,ROUNDDOWN(D42-F42-G42-0,-3))</f>
        <v/>
      </c>
      <c r="I42" s="19">
        <f>IF(H42&lt;=0,0,ROUNDDOWN((H42*LOOKUP(H42,{0,1950001,3300001,6950001,9000001,18000001,40000001},{0.05,0.1,0.2,0.23,0.33,0.4,0.45})-LOOKUP(H42,{0,1950001,3300001,6950001,9000001,18000001,40000001},{0,97500,427500,636000,1536000,2796000,4796000}))*1.021,-2))</f>
        <v/>
      </c>
      <c r="J42" s="19">
        <f>MAX(0,ROUNDDOWN(D42-F42-430000-0,-3))</f>
        <v/>
      </c>
      <c r="K42" s="19">
        <f>IF(D42&lt;=450000,0,MAX(0,ROUNDDOWN(J42*0.06-MIN(50000,J42)*0.03,-2))+MAX(0,ROUNDDOWN(J42*0.04-MIN(50000,J42)*0.02,-2)))</f>
        <v/>
      </c>
      <c r="L42" s="19">
        <f>I42+K42+E42</f>
        <v/>
      </c>
      <c r="M42" s="19">
        <f>MIN(100000,MAX(0,$B42))</f>
        <v/>
      </c>
      <c r="N42" s="19">
        <f>$B42-M42</f>
        <v/>
      </c>
      <c r="O42" s="19">
        <f>MIN(670000,ROUNDDOWN(MAX(0,N42-430000)*0.0751+47600,0))+MIN(260000,ROUNDDOWN(MAX(0,N42-430000)*0.028+17600,0))+MIN(30000,ROUNDDOWN(MAX(0,N42-430000)*0.0027+1873,0))+IF("いいえ"="はい",MIN(170000,ROUNDDOWN(MAX(0,N42-430000)*0.0243+17800,0)),0)</f>
        <v/>
      </c>
      <c r="P42" s="19">
        <f>IF(""="",215040+O42,"")</f>
        <v/>
      </c>
      <c r="Q42" s="19">
        <f>IF(N42&gt;23500000,NA(),IF(N42&lt;=4890000,1040000,IF(N42&lt;=6550000,670000,620000)))</f>
        <v/>
      </c>
      <c r="R42" s="19">
        <f>MAX(0,ROUNDDOWN(N42-P42-Q42-0,-3))</f>
        <v/>
      </c>
      <c r="S42" s="19">
        <f>IF(R42&lt;=0,0,ROUNDDOWN((R42*LOOKUP(R42,{0,1950001,3300001,6950001,9000001,18000001,40000001},{0.05,0.1,0.2,0.23,0.33,0.4,0.45})-LOOKUP(R42,{0,1950001,3300001,6950001,9000001,18000001,40000001},{0,97500,427500,636000,1536000,2796000,4796000}))*1.021,-2))</f>
        <v/>
      </c>
      <c r="T42" s="19">
        <f>MAX(0,ROUNDDOWN(N42-P42-430000-0,-3))</f>
        <v/>
      </c>
      <c r="U42" s="19">
        <f>IF(N42&lt;=450000,0,MAX(0,ROUNDDOWN(T42*0.06-MIN(50000,T42)*0.03,-2))+MAX(0,ROUNDDOWN(T42*0.04-MIN(50000,T42)*0.02,-2)))</f>
        <v/>
      </c>
      <c r="V42" s="19">
        <f>S42+U42+O42</f>
        <v/>
      </c>
      <c r="W42" s="19">
        <f>MIN(550000,MAX(0,$B42))</f>
        <v/>
      </c>
      <c r="X42" s="19">
        <f>$B42-W42</f>
        <v/>
      </c>
      <c r="Y42" s="19">
        <f>MIN(670000,ROUNDDOWN(MAX(0,X42-430000)*0.0751+47600,0))+MIN(260000,ROUNDDOWN(MAX(0,X42-430000)*0.028+17600,0))+MIN(30000,ROUNDDOWN(MAX(0,X42-430000)*0.0027+1873,0))+IF("いいえ"="はい",MIN(170000,ROUNDDOWN(MAX(0,X42-430000)*0.0243+17800,0)),0)</f>
        <v/>
      </c>
      <c r="Z42" s="19">
        <f>IF(""="",215040+Y42,"")</f>
        <v/>
      </c>
      <c r="AA42" s="19">
        <f>IF(X42&gt;23500000,NA(),IF(X42&lt;=4890000,1040000,IF(X42&lt;=6550000,670000,620000)))</f>
        <v/>
      </c>
      <c r="AB42" s="19">
        <f>MAX(0,ROUNDDOWN(X42-Z42-AA42-0,-3))</f>
        <v/>
      </c>
      <c r="AC42" s="19">
        <f>IF(AB42&lt;=0,0,ROUNDDOWN((AB42*LOOKUP(AB42,{0,1950001,3300001,6950001,9000001,18000001,40000001},{0.05,0.1,0.2,0.23,0.33,0.4,0.45})-LOOKUP(AB42,{0,1950001,3300001,6950001,9000001,18000001,40000001},{0,97500,427500,636000,1536000,2796000,4796000}))*1.021,-2))</f>
        <v/>
      </c>
      <c r="AD42" s="19">
        <f>MAX(0,ROUNDDOWN(X42-Z42-430000-0,-3))</f>
        <v/>
      </c>
      <c r="AE42" s="19">
        <f>IF(X42&lt;=450000,0,MAX(0,ROUNDDOWN(AD42*0.06-MIN(50000,AD42)*0.03,-2))+MAX(0,ROUNDDOWN(AD42*0.04-MIN(50000,AD42)*0.02,-2)))</f>
        <v/>
      </c>
      <c r="AF42" s="19">
        <f>AC42+AE42+Y42</f>
        <v/>
      </c>
      <c r="AG42" s="19">
        <f>MIN(650000,MAX(0,$B42))</f>
        <v/>
      </c>
      <c r="AH42" s="19">
        <f>$B42-AG42</f>
        <v/>
      </c>
      <c r="AI42" s="19">
        <f>MIN(670000,ROUNDDOWN(MAX(0,AH42-430000)*0.0751+47600,0))+MIN(260000,ROUNDDOWN(MAX(0,AH42-430000)*0.028+17600,0))+MIN(30000,ROUNDDOWN(MAX(0,AH42-430000)*0.0027+1873,0))+IF("いいえ"="はい",MIN(170000,ROUNDDOWN(MAX(0,AH42-430000)*0.0243+17800,0)),0)</f>
        <v/>
      </c>
      <c r="AJ42" s="19">
        <f>IF(""="",215040+AI42,"")</f>
        <v/>
      </c>
      <c r="AK42" s="19">
        <f>IF(AH42&gt;23500000,NA(),IF(AH42&lt;=4890000,1040000,IF(AH42&lt;=6550000,670000,620000)))</f>
        <v/>
      </c>
      <c r="AL42" s="19">
        <f>MAX(0,ROUNDDOWN(AH42-AJ42-AK42-0,-3))</f>
        <v/>
      </c>
      <c r="AM42" s="19">
        <f>IF(AL42&lt;=0,0,ROUNDDOWN((AL42*LOOKUP(AL42,{0,1950001,3300001,6950001,9000001,18000001,40000001},{0.05,0.1,0.2,0.23,0.33,0.4,0.45})-LOOKUP(AL42,{0,1950001,3300001,6950001,9000001,18000001,40000001},{0,97500,427500,636000,1536000,2796000,4796000}))*1.021,-2))</f>
        <v/>
      </c>
      <c r="AN42" s="19">
        <f>MAX(0,ROUNDDOWN(AH42-AJ42-430000-0,-3))</f>
        <v/>
      </c>
      <c r="AO42" s="19">
        <f>IF(AH42&lt;=450000,0,MAX(0,ROUNDDOWN(AN42*0.06-MIN(50000,AN42)*0.03,-2))+MAX(0,ROUNDDOWN(AN42*0.04-MIN(50000,AN42)*0.02,-2)))</f>
        <v/>
      </c>
      <c r="AP42" s="19">
        <f>AM42+AO42+AI42</f>
        <v/>
      </c>
      <c r="AQ42" s="19">
        <f>MIN(750000,MAX(0,$B42))</f>
        <v/>
      </c>
      <c r="AR42" s="19">
        <f>$B42-AQ42</f>
        <v/>
      </c>
      <c r="AS42" s="19">
        <f>MIN(670000,ROUNDDOWN(MAX(0,AR42-430000)*0.0751+47600,0))+MIN(260000,ROUNDDOWN(MAX(0,AR42-430000)*0.028+17600,0))+MIN(30000,ROUNDDOWN(MAX(0,AR42-430000)*0.0027+1873,0))+IF("いいえ"="はい",MIN(170000,ROUNDDOWN(MAX(0,AR42-430000)*0.0243+17800,0)),0)</f>
        <v/>
      </c>
      <c r="AT42" s="19">
        <f>IF(""="",215040+AS42,"")</f>
        <v/>
      </c>
      <c r="AU42" s="19">
        <f>IF(AR42&gt;23500000,NA(),IF(AR42&lt;=4890000,1040000,IF(AR42&lt;=6550000,670000,620000)))</f>
        <v/>
      </c>
      <c r="AV42" s="19">
        <f>MAX(0,ROUNDDOWN(AR42-AT42-AU42-0,-3))</f>
        <v/>
      </c>
      <c r="AW42" s="19">
        <f>IF(AV42&lt;=0,0,ROUNDDOWN((AV42*LOOKUP(AV42,{0,1950001,3300001,6950001,9000001,18000001,40000001},{0.05,0.1,0.2,0.23,0.33,0.4,0.45})-LOOKUP(AV42,{0,1950001,3300001,6950001,9000001,18000001,40000001},{0,97500,427500,636000,1536000,2796000,4796000}))*1.021,-2))</f>
        <v/>
      </c>
      <c r="AX42" s="19">
        <f>MAX(0,ROUNDDOWN(AR42-AT42-430000-0,-3))</f>
        <v/>
      </c>
      <c r="AY42" s="19">
        <f>IF(AR42&lt;=450000,0,MAX(0,ROUNDDOWN(AX42*0.06-MIN(50000,AX42)*0.03,-2))+MAX(0,ROUNDDOWN(AX42*0.04-MIN(50000,AX42)*0.02,-2)))</f>
        <v/>
      </c>
      <c r="AZ42" s="19">
        <f>AW42+AY42+AS42</f>
        <v/>
      </c>
    </row>
    <row r="43">
      <c r="A43" t="inlineStr">
        <is>
          <t>1万円刻み</t>
        </is>
      </c>
      <c r="B43" s="19">
        <f>'3_1万円刻み'!$A$26</f>
        <v/>
      </c>
      <c r="C43" s="19">
        <f>MIN(0,MAX(0,$B43))</f>
        <v/>
      </c>
      <c r="D43" s="19">
        <f>$B43-C43</f>
        <v/>
      </c>
      <c r="E43" s="19">
        <f>MIN(670000,ROUNDDOWN(MAX(0,D43-430000)*0.0751+47600,0))+MIN(260000,ROUNDDOWN(MAX(0,D43-430000)*0.028+17600,0))+MIN(30000,ROUNDDOWN(MAX(0,D43-430000)*0.0027+1873,0))+IF("いいえ"="はい",MIN(170000,ROUNDDOWN(MAX(0,D43-430000)*0.0243+17800,0)),0)</f>
        <v/>
      </c>
      <c r="F43" s="19">
        <f>IF(""="",215040+E43,"")</f>
        <v/>
      </c>
      <c r="G43" s="19">
        <f>IF(D43&gt;23500000,NA(),IF(D43&lt;=4890000,1040000,IF(D43&lt;=6550000,670000,620000)))</f>
        <v/>
      </c>
      <c r="H43" s="19">
        <f>MAX(0,ROUNDDOWN(D43-F43-G43-0,-3))</f>
        <v/>
      </c>
      <c r="I43" s="19">
        <f>IF(H43&lt;=0,0,ROUNDDOWN((H43*LOOKUP(H43,{0,1950001,3300001,6950001,9000001,18000001,40000001},{0.05,0.1,0.2,0.23,0.33,0.4,0.45})-LOOKUP(H43,{0,1950001,3300001,6950001,9000001,18000001,40000001},{0,97500,427500,636000,1536000,2796000,4796000}))*1.021,-2))</f>
        <v/>
      </c>
      <c r="J43" s="19">
        <f>MAX(0,ROUNDDOWN(D43-F43-430000-0,-3))</f>
        <v/>
      </c>
      <c r="K43" s="19">
        <f>IF(D43&lt;=450000,0,MAX(0,ROUNDDOWN(J43*0.06-MIN(50000,J43)*0.03,-2))+MAX(0,ROUNDDOWN(J43*0.04-MIN(50000,J43)*0.02,-2)))</f>
        <v/>
      </c>
      <c r="L43" s="19">
        <f>I43+K43+E43</f>
        <v/>
      </c>
      <c r="M43" s="19">
        <f>MIN(100000,MAX(0,$B43))</f>
        <v/>
      </c>
      <c r="N43" s="19">
        <f>$B43-M43</f>
        <v/>
      </c>
      <c r="O43" s="19">
        <f>MIN(670000,ROUNDDOWN(MAX(0,N43-430000)*0.0751+47600,0))+MIN(260000,ROUNDDOWN(MAX(0,N43-430000)*0.028+17600,0))+MIN(30000,ROUNDDOWN(MAX(0,N43-430000)*0.0027+1873,0))+IF("いいえ"="はい",MIN(170000,ROUNDDOWN(MAX(0,N43-430000)*0.0243+17800,0)),0)</f>
        <v/>
      </c>
      <c r="P43" s="19">
        <f>IF(""="",215040+O43,"")</f>
        <v/>
      </c>
      <c r="Q43" s="19">
        <f>IF(N43&gt;23500000,NA(),IF(N43&lt;=4890000,1040000,IF(N43&lt;=6550000,670000,620000)))</f>
        <v/>
      </c>
      <c r="R43" s="19">
        <f>MAX(0,ROUNDDOWN(N43-P43-Q43-0,-3))</f>
        <v/>
      </c>
      <c r="S43" s="19">
        <f>IF(R43&lt;=0,0,ROUNDDOWN((R43*LOOKUP(R43,{0,1950001,3300001,6950001,9000001,18000001,40000001},{0.05,0.1,0.2,0.23,0.33,0.4,0.45})-LOOKUP(R43,{0,1950001,3300001,6950001,9000001,18000001,40000001},{0,97500,427500,636000,1536000,2796000,4796000}))*1.021,-2))</f>
        <v/>
      </c>
      <c r="T43" s="19">
        <f>MAX(0,ROUNDDOWN(N43-P43-430000-0,-3))</f>
        <v/>
      </c>
      <c r="U43" s="19">
        <f>IF(N43&lt;=450000,0,MAX(0,ROUNDDOWN(T43*0.06-MIN(50000,T43)*0.03,-2))+MAX(0,ROUNDDOWN(T43*0.04-MIN(50000,T43)*0.02,-2)))</f>
        <v/>
      </c>
      <c r="V43" s="19">
        <f>S43+U43+O43</f>
        <v/>
      </c>
      <c r="W43" s="19">
        <f>MIN(550000,MAX(0,$B43))</f>
        <v/>
      </c>
      <c r="X43" s="19">
        <f>$B43-W43</f>
        <v/>
      </c>
      <c r="Y43" s="19">
        <f>MIN(670000,ROUNDDOWN(MAX(0,X43-430000)*0.0751+47600,0))+MIN(260000,ROUNDDOWN(MAX(0,X43-430000)*0.028+17600,0))+MIN(30000,ROUNDDOWN(MAX(0,X43-430000)*0.0027+1873,0))+IF("いいえ"="はい",MIN(170000,ROUNDDOWN(MAX(0,X43-430000)*0.0243+17800,0)),0)</f>
        <v/>
      </c>
      <c r="Z43" s="19">
        <f>IF(""="",215040+Y43,"")</f>
        <v/>
      </c>
      <c r="AA43" s="19">
        <f>IF(X43&gt;23500000,NA(),IF(X43&lt;=4890000,1040000,IF(X43&lt;=6550000,670000,620000)))</f>
        <v/>
      </c>
      <c r="AB43" s="19">
        <f>MAX(0,ROUNDDOWN(X43-Z43-AA43-0,-3))</f>
        <v/>
      </c>
      <c r="AC43" s="19">
        <f>IF(AB43&lt;=0,0,ROUNDDOWN((AB43*LOOKUP(AB43,{0,1950001,3300001,6950001,9000001,18000001,40000001},{0.05,0.1,0.2,0.23,0.33,0.4,0.45})-LOOKUP(AB43,{0,1950001,3300001,6950001,9000001,18000001,40000001},{0,97500,427500,636000,1536000,2796000,4796000}))*1.021,-2))</f>
        <v/>
      </c>
      <c r="AD43" s="19">
        <f>MAX(0,ROUNDDOWN(X43-Z43-430000-0,-3))</f>
        <v/>
      </c>
      <c r="AE43" s="19">
        <f>IF(X43&lt;=450000,0,MAX(0,ROUNDDOWN(AD43*0.06-MIN(50000,AD43)*0.03,-2))+MAX(0,ROUNDDOWN(AD43*0.04-MIN(50000,AD43)*0.02,-2)))</f>
        <v/>
      </c>
      <c r="AF43" s="19">
        <f>AC43+AE43+Y43</f>
        <v/>
      </c>
      <c r="AG43" s="19">
        <f>MIN(650000,MAX(0,$B43))</f>
        <v/>
      </c>
      <c r="AH43" s="19">
        <f>$B43-AG43</f>
        <v/>
      </c>
      <c r="AI43" s="19">
        <f>MIN(670000,ROUNDDOWN(MAX(0,AH43-430000)*0.0751+47600,0))+MIN(260000,ROUNDDOWN(MAX(0,AH43-430000)*0.028+17600,0))+MIN(30000,ROUNDDOWN(MAX(0,AH43-430000)*0.0027+1873,0))+IF("いいえ"="はい",MIN(170000,ROUNDDOWN(MAX(0,AH43-430000)*0.0243+17800,0)),0)</f>
        <v/>
      </c>
      <c r="AJ43" s="19">
        <f>IF(""="",215040+AI43,"")</f>
        <v/>
      </c>
      <c r="AK43" s="19">
        <f>IF(AH43&gt;23500000,NA(),IF(AH43&lt;=4890000,1040000,IF(AH43&lt;=6550000,670000,620000)))</f>
        <v/>
      </c>
      <c r="AL43" s="19">
        <f>MAX(0,ROUNDDOWN(AH43-AJ43-AK43-0,-3))</f>
        <v/>
      </c>
      <c r="AM43" s="19">
        <f>IF(AL43&lt;=0,0,ROUNDDOWN((AL43*LOOKUP(AL43,{0,1950001,3300001,6950001,9000001,18000001,40000001},{0.05,0.1,0.2,0.23,0.33,0.4,0.45})-LOOKUP(AL43,{0,1950001,3300001,6950001,9000001,18000001,40000001},{0,97500,427500,636000,1536000,2796000,4796000}))*1.021,-2))</f>
        <v/>
      </c>
      <c r="AN43" s="19">
        <f>MAX(0,ROUNDDOWN(AH43-AJ43-430000-0,-3))</f>
        <v/>
      </c>
      <c r="AO43" s="19">
        <f>IF(AH43&lt;=450000,0,MAX(0,ROUNDDOWN(AN43*0.06-MIN(50000,AN43)*0.03,-2))+MAX(0,ROUNDDOWN(AN43*0.04-MIN(50000,AN43)*0.02,-2)))</f>
        <v/>
      </c>
      <c r="AP43" s="19">
        <f>AM43+AO43+AI43</f>
        <v/>
      </c>
      <c r="AQ43" s="19">
        <f>MIN(750000,MAX(0,$B43))</f>
        <v/>
      </c>
      <c r="AR43" s="19">
        <f>$B43-AQ43</f>
        <v/>
      </c>
      <c r="AS43" s="19">
        <f>MIN(670000,ROUNDDOWN(MAX(0,AR43-430000)*0.0751+47600,0))+MIN(260000,ROUNDDOWN(MAX(0,AR43-430000)*0.028+17600,0))+MIN(30000,ROUNDDOWN(MAX(0,AR43-430000)*0.0027+1873,0))+IF("いいえ"="はい",MIN(170000,ROUNDDOWN(MAX(0,AR43-430000)*0.0243+17800,0)),0)</f>
        <v/>
      </c>
      <c r="AT43" s="19">
        <f>IF(""="",215040+AS43,"")</f>
        <v/>
      </c>
      <c r="AU43" s="19">
        <f>IF(AR43&gt;23500000,NA(),IF(AR43&lt;=4890000,1040000,IF(AR43&lt;=6550000,670000,620000)))</f>
        <v/>
      </c>
      <c r="AV43" s="19">
        <f>MAX(0,ROUNDDOWN(AR43-AT43-AU43-0,-3))</f>
        <v/>
      </c>
      <c r="AW43" s="19">
        <f>IF(AV43&lt;=0,0,ROUNDDOWN((AV43*LOOKUP(AV43,{0,1950001,3300001,6950001,9000001,18000001,40000001},{0.05,0.1,0.2,0.23,0.33,0.4,0.45})-LOOKUP(AV43,{0,1950001,3300001,6950001,9000001,18000001,40000001},{0,97500,427500,636000,1536000,2796000,4796000}))*1.021,-2))</f>
        <v/>
      </c>
      <c r="AX43" s="19">
        <f>MAX(0,ROUNDDOWN(AR43-AT43-430000-0,-3))</f>
        <v/>
      </c>
      <c r="AY43" s="19">
        <f>IF(AR43&lt;=450000,0,MAX(0,ROUNDDOWN(AX43*0.06-MIN(50000,AX43)*0.03,-2))+MAX(0,ROUNDDOWN(AX43*0.04-MIN(50000,AX43)*0.02,-2)))</f>
        <v/>
      </c>
      <c r="AZ43" s="19">
        <f>AW43+AY43+AS43</f>
        <v/>
      </c>
    </row>
    <row r="44">
      <c r="A44" t="inlineStr">
        <is>
          <t>1万円刻み</t>
        </is>
      </c>
      <c r="B44" s="19">
        <f>'3_1万円刻み'!$A$27</f>
        <v/>
      </c>
      <c r="C44" s="19">
        <f>MIN(0,MAX(0,$B44))</f>
        <v/>
      </c>
      <c r="D44" s="19">
        <f>$B44-C44</f>
        <v/>
      </c>
      <c r="E44" s="19">
        <f>MIN(670000,ROUNDDOWN(MAX(0,D44-430000)*0.0751+47600,0))+MIN(260000,ROUNDDOWN(MAX(0,D44-430000)*0.028+17600,0))+MIN(30000,ROUNDDOWN(MAX(0,D44-430000)*0.0027+1873,0))+IF("いいえ"="はい",MIN(170000,ROUNDDOWN(MAX(0,D44-430000)*0.0243+17800,0)),0)</f>
        <v/>
      </c>
      <c r="F44" s="19">
        <f>IF(""="",215040+E44,"")</f>
        <v/>
      </c>
      <c r="G44" s="19">
        <f>IF(D44&gt;23500000,NA(),IF(D44&lt;=4890000,1040000,IF(D44&lt;=6550000,670000,620000)))</f>
        <v/>
      </c>
      <c r="H44" s="19">
        <f>MAX(0,ROUNDDOWN(D44-F44-G44-0,-3))</f>
        <v/>
      </c>
      <c r="I44" s="19">
        <f>IF(H44&lt;=0,0,ROUNDDOWN((H44*LOOKUP(H44,{0,1950001,3300001,6950001,9000001,18000001,40000001},{0.05,0.1,0.2,0.23,0.33,0.4,0.45})-LOOKUP(H44,{0,1950001,3300001,6950001,9000001,18000001,40000001},{0,97500,427500,636000,1536000,2796000,4796000}))*1.021,-2))</f>
        <v/>
      </c>
      <c r="J44" s="19">
        <f>MAX(0,ROUNDDOWN(D44-F44-430000-0,-3))</f>
        <v/>
      </c>
      <c r="K44" s="19">
        <f>IF(D44&lt;=450000,0,MAX(0,ROUNDDOWN(J44*0.06-MIN(50000,J44)*0.03,-2))+MAX(0,ROUNDDOWN(J44*0.04-MIN(50000,J44)*0.02,-2)))</f>
        <v/>
      </c>
      <c r="L44" s="19">
        <f>I44+K44+E44</f>
        <v/>
      </c>
      <c r="M44" s="19">
        <f>MIN(100000,MAX(0,$B44))</f>
        <v/>
      </c>
      <c r="N44" s="19">
        <f>$B44-M44</f>
        <v/>
      </c>
      <c r="O44" s="19">
        <f>MIN(670000,ROUNDDOWN(MAX(0,N44-430000)*0.0751+47600,0))+MIN(260000,ROUNDDOWN(MAX(0,N44-430000)*0.028+17600,0))+MIN(30000,ROUNDDOWN(MAX(0,N44-430000)*0.0027+1873,0))+IF("いいえ"="はい",MIN(170000,ROUNDDOWN(MAX(0,N44-430000)*0.0243+17800,0)),0)</f>
        <v/>
      </c>
      <c r="P44" s="19">
        <f>IF(""="",215040+O44,"")</f>
        <v/>
      </c>
      <c r="Q44" s="19">
        <f>IF(N44&gt;23500000,NA(),IF(N44&lt;=4890000,1040000,IF(N44&lt;=6550000,670000,620000)))</f>
        <v/>
      </c>
      <c r="R44" s="19">
        <f>MAX(0,ROUNDDOWN(N44-P44-Q44-0,-3))</f>
        <v/>
      </c>
      <c r="S44" s="19">
        <f>IF(R44&lt;=0,0,ROUNDDOWN((R44*LOOKUP(R44,{0,1950001,3300001,6950001,9000001,18000001,40000001},{0.05,0.1,0.2,0.23,0.33,0.4,0.45})-LOOKUP(R44,{0,1950001,3300001,6950001,9000001,18000001,40000001},{0,97500,427500,636000,1536000,2796000,4796000}))*1.021,-2))</f>
        <v/>
      </c>
      <c r="T44" s="19">
        <f>MAX(0,ROUNDDOWN(N44-P44-430000-0,-3))</f>
        <v/>
      </c>
      <c r="U44" s="19">
        <f>IF(N44&lt;=450000,0,MAX(0,ROUNDDOWN(T44*0.06-MIN(50000,T44)*0.03,-2))+MAX(0,ROUNDDOWN(T44*0.04-MIN(50000,T44)*0.02,-2)))</f>
        <v/>
      </c>
      <c r="V44" s="19">
        <f>S44+U44+O44</f>
        <v/>
      </c>
      <c r="W44" s="19">
        <f>MIN(550000,MAX(0,$B44))</f>
        <v/>
      </c>
      <c r="X44" s="19">
        <f>$B44-W44</f>
        <v/>
      </c>
      <c r="Y44" s="19">
        <f>MIN(670000,ROUNDDOWN(MAX(0,X44-430000)*0.0751+47600,0))+MIN(260000,ROUNDDOWN(MAX(0,X44-430000)*0.028+17600,0))+MIN(30000,ROUNDDOWN(MAX(0,X44-430000)*0.0027+1873,0))+IF("いいえ"="はい",MIN(170000,ROUNDDOWN(MAX(0,X44-430000)*0.0243+17800,0)),0)</f>
        <v/>
      </c>
      <c r="Z44" s="19">
        <f>IF(""="",215040+Y44,"")</f>
        <v/>
      </c>
      <c r="AA44" s="19">
        <f>IF(X44&gt;23500000,NA(),IF(X44&lt;=4890000,1040000,IF(X44&lt;=6550000,670000,620000)))</f>
        <v/>
      </c>
      <c r="AB44" s="19">
        <f>MAX(0,ROUNDDOWN(X44-Z44-AA44-0,-3))</f>
        <v/>
      </c>
      <c r="AC44" s="19">
        <f>IF(AB44&lt;=0,0,ROUNDDOWN((AB44*LOOKUP(AB44,{0,1950001,3300001,6950001,9000001,18000001,40000001},{0.05,0.1,0.2,0.23,0.33,0.4,0.45})-LOOKUP(AB44,{0,1950001,3300001,6950001,9000001,18000001,40000001},{0,97500,427500,636000,1536000,2796000,4796000}))*1.021,-2))</f>
        <v/>
      </c>
      <c r="AD44" s="19">
        <f>MAX(0,ROUNDDOWN(X44-Z44-430000-0,-3))</f>
        <v/>
      </c>
      <c r="AE44" s="19">
        <f>IF(X44&lt;=450000,0,MAX(0,ROUNDDOWN(AD44*0.06-MIN(50000,AD44)*0.03,-2))+MAX(0,ROUNDDOWN(AD44*0.04-MIN(50000,AD44)*0.02,-2)))</f>
        <v/>
      </c>
      <c r="AF44" s="19">
        <f>AC44+AE44+Y44</f>
        <v/>
      </c>
      <c r="AG44" s="19">
        <f>MIN(650000,MAX(0,$B44))</f>
        <v/>
      </c>
      <c r="AH44" s="19">
        <f>$B44-AG44</f>
        <v/>
      </c>
      <c r="AI44" s="19">
        <f>MIN(670000,ROUNDDOWN(MAX(0,AH44-430000)*0.0751+47600,0))+MIN(260000,ROUNDDOWN(MAX(0,AH44-430000)*0.028+17600,0))+MIN(30000,ROUNDDOWN(MAX(0,AH44-430000)*0.0027+1873,0))+IF("いいえ"="はい",MIN(170000,ROUNDDOWN(MAX(0,AH44-430000)*0.0243+17800,0)),0)</f>
        <v/>
      </c>
      <c r="AJ44" s="19">
        <f>IF(""="",215040+AI44,"")</f>
        <v/>
      </c>
      <c r="AK44" s="19">
        <f>IF(AH44&gt;23500000,NA(),IF(AH44&lt;=4890000,1040000,IF(AH44&lt;=6550000,670000,620000)))</f>
        <v/>
      </c>
      <c r="AL44" s="19">
        <f>MAX(0,ROUNDDOWN(AH44-AJ44-AK44-0,-3))</f>
        <v/>
      </c>
      <c r="AM44" s="19">
        <f>IF(AL44&lt;=0,0,ROUNDDOWN((AL44*LOOKUP(AL44,{0,1950001,3300001,6950001,9000001,18000001,40000001},{0.05,0.1,0.2,0.23,0.33,0.4,0.45})-LOOKUP(AL44,{0,1950001,3300001,6950001,9000001,18000001,40000001},{0,97500,427500,636000,1536000,2796000,4796000}))*1.021,-2))</f>
        <v/>
      </c>
      <c r="AN44" s="19">
        <f>MAX(0,ROUNDDOWN(AH44-AJ44-430000-0,-3))</f>
        <v/>
      </c>
      <c r="AO44" s="19">
        <f>IF(AH44&lt;=450000,0,MAX(0,ROUNDDOWN(AN44*0.06-MIN(50000,AN44)*0.03,-2))+MAX(0,ROUNDDOWN(AN44*0.04-MIN(50000,AN44)*0.02,-2)))</f>
        <v/>
      </c>
      <c r="AP44" s="19">
        <f>AM44+AO44+AI44</f>
        <v/>
      </c>
      <c r="AQ44" s="19">
        <f>MIN(750000,MAX(0,$B44))</f>
        <v/>
      </c>
      <c r="AR44" s="19">
        <f>$B44-AQ44</f>
        <v/>
      </c>
      <c r="AS44" s="19">
        <f>MIN(670000,ROUNDDOWN(MAX(0,AR44-430000)*0.0751+47600,0))+MIN(260000,ROUNDDOWN(MAX(0,AR44-430000)*0.028+17600,0))+MIN(30000,ROUNDDOWN(MAX(0,AR44-430000)*0.0027+1873,0))+IF("いいえ"="はい",MIN(170000,ROUNDDOWN(MAX(0,AR44-430000)*0.0243+17800,0)),0)</f>
        <v/>
      </c>
      <c r="AT44" s="19">
        <f>IF(""="",215040+AS44,"")</f>
        <v/>
      </c>
      <c r="AU44" s="19">
        <f>IF(AR44&gt;23500000,NA(),IF(AR44&lt;=4890000,1040000,IF(AR44&lt;=6550000,670000,620000)))</f>
        <v/>
      </c>
      <c r="AV44" s="19">
        <f>MAX(0,ROUNDDOWN(AR44-AT44-AU44-0,-3))</f>
        <v/>
      </c>
      <c r="AW44" s="19">
        <f>IF(AV44&lt;=0,0,ROUNDDOWN((AV44*LOOKUP(AV44,{0,1950001,3300001,6950001,9000001,18000001,40000001},{0.05,0.1,0.2,0.23,0.33,0.4,0.45})-LOOKUP(AV44,{0,1950001,3300001,6950001,9000001,18000001,40000001},{0,97500,427500,636000,1536000,2796000,4796000}))*1.021,-2))</f>
        <v/>
      </c>
      <c r="AX44" s="19">
        <f>MAX(0,ROUNDDOWN(AR44-AT44-430000-0,-3))</f>
        <v/>
      </c>
      <c r="AY44" s="19">
        <f>IF(AR44&lt;=450000,0,MAX(0,ROUNDDOWN(AX44*0.06-MIN(50000,AX44)*0.03,-2))+MAX(0,ROUNDDOWN(AX44*0.04-MIN(50000,AX44)*0.02,-2)))</f>
        <v/>
      </c>
      <c r="AZ44" s="19">
        <f>AW44+AY44+AS44</f>
        <v/>
      </c>
    </row>
    <row r="45">
      <c r="A45" t="inlineStr">
        <is>
          <t>1万円刻み</t>
        </is>
      </c>
      <c r="B45" s="19">
        <f>'3_1万円刻み'!$A$28</f>
        <v/>
      </c>
      <c r="C45" s="19">
        <f>MIN(0,MAX(0,$B45))</f>
        <v/>
      </c>
      <c r="D45" s="19">
        <f>$B45-C45</f>
        <v/>
      </c>
      <c r="E45" s="19">
        <f>MIN(670000,ROUNDDOWN(MAX(0,D45-430000)*0.0751+47600,0))+MIN(260000,ROUNDDOWN(MAX(0,D45-430000)*0.028+17600,0))+MIN(30000,ROUNDDOWN(MAX(0,D45-430000)*0.0027+1873,0))+IF("いいえ"="はい",MIN(170000,ROUNDDOWN(MAX(0,D45-430000)*0.0243+17800,0)),0)</f>
        <v/>
      </c>
      <c r="F45" s="19">
        <f>IF(""="",215040+E45,"")</f>
        <v/>
      </c>
      <c r="G45" s="19">
        <f>IF(D45&gt;23500000,NA(),IF(D45&lt;=4890000,1040000,IF(D45&lt;=6550000,670000,620000)))</f>
        <v/>
      </c>
      <c r="H45" s="19">
        <f>MAX(0,ROUNDDOWN(D45-F45-G45-0,-3))</f>
        <v/>
      </c>
      <c r="I45" s="19">
        <f>IF(H45&lt;=0,0,ROUNDDOWN((H45*LOOKUP(H45,{0,1950001,3300001,6950001,9000001,18000001,40000001},{0.05,0.1,0.2,0.23,0.33,0.4,0.45})-LOOKUP(H45,{0,1950001,3300001,6950001,9000001,18000001,40000001},{0,97500,427500,636000,1536000,2796000,4796000}))*1.021,-2))</f>
        <v/>
      </c>
      <c r="J45" s="19">
        <f>MAX(0,ROUNDDOWN(D45-F45-430000-0,-3))</f>
        <v/>
      </c>
      <c r="K45" s="19">
        <f>IF(D45&lt;=450000,0,MAX(0,ROUNDDOWN(J45*0.06-MIN(50000,J45)*0.03,-2))+MAX(0,ROUNDDOWN(J45*0.04-MIN(50000,J45)*0.02,-2)))</f>
        <v/>
      </c>
      <c r="L45" s="19">
        <f>I45+K45+E45</f>
        <v/>
      </c>
      <c r="M45" s="19">
        <f>MIN(100000,MAX(0,$B45))</f>
        <v/>
      </c>
      <c r="N45" s="19">
        <f>$B45-M45</f>
        <v/>
      </c>
      <c r="O45" s="19">
        <f>MIN(670000,ROUNDDOWN(MAX(0,N45-430000)*0.0751+47600,0))+MIN(260000,ROUNDDOWN(MAX(0,N45-430000)*0.028+17600,0))+MIN(30000,ROUNDDOWN(MAX(0,N45-430000)*0.0027+1873,0))+IF("いいえ"="はい",MIN(170000,ROUNDDOWN(MAX(0,N45-430000)*0.0243+17800,0)),0)</f>
        <v/>
      </c>
      <c r="P45" s="19">
        <f>IF(""="",215040+O45,"")</f>
        <v/>
      </c>
      <c r="Q45" s="19">
        <f>IF(N45&gt;23500000,NA(),IF(N45&lt;=4890000,1040000,IF(N45&lt;=6550000,670000,620000)))</f>
        <v/>
      </c>
      <c r="R45" s="19">
        <f>MAX(0,ROUNDDOWN(N45-P45-Q45-0,-3))</f>
        <v/>
      </c>
      <c r="S45" s="19">
        <f>IF(R45&lt;=0,0,ROUNDDOWN((R45*LOOKUP(R45,{0,1950001,3300001,6950001,9000001,18000001,40000001},{0.05,0.1,0.2,0.23,0.33,0.4,0.45})-LOOKUP(R45,{0,1950001,3300001,6950001,9000001,18000001,40000001},{0,97500,427500,636000,1536000,2796000,4796000}))*1.021,-2))</f>
        <v/>
      </c>
      <c r="T45" s="19">
        <f>MAX(0,ROUNDDOWN(N45-P45-430000-0,-3))</f>
        <v/>
      </c>
      <c r="U45" s="19">
        <f>IF(N45&lt;=450000,0,MAX(0,ROUNDDOWN(T45*0.06-MIN(50000,T45)*0.03,-2))+MAX(0,ROUNDDOWN(T45*0.04-MIN(50000,T45)*0.02,-2)))</f>
        <v/>
      </c>
      <c r="V45" s="19">
        <f>S45+U45+O45</f>
        <v/>
      </c>
      <c r="W45" s="19">
        <f>MIN(550000,MAX(0,$B45))</f>
        <v/>
      </c>
      <c r="X45" s="19">
        <f>$B45-W45</f>
        <v/>
      </c>
      <c r="Y45" s="19">
        <f>MIN(670000,ROUNDDOWN(MAX(0,X45-430000)*0.0751+47600,0))+MIN(260000,ROUNDDOWN(MAX(0,X45-430000)*0.028+17600,0))+MIN(30000,ROUNDDOWN(MAX(0,X45-430000)*0.0027+1873,0))+IF("いいえ"="はい",MIN(170000,ROUNDDOWN(MAX(0,X45-430000)*0.0243+17800,0)),0)</f>
        <v/>
      </c>
      <c r="Z45" s="19">
        <f>IF(""="",215040+Y45,"")</f>
        <v/>
      </c>
      <c r="AA45" s="19">
        <f>IF(X45&gt;23500000,NA(),IF(X45&lt;=4890000,1040000,IF(X45&lt;=6550000,670000,620000)))</f>
        <v/>
      </c>
      <c r="AB45" s="19">
        <f>MAX(0,ROUNDDOWN(X45-Z45-AA45-0,-3))</f>
        <v/>
      </c>
      <c r="AC45" s="19">
        <f>IF(AB45&lt;=0,0,ROUNDDOWN((AB45*LOOKUP(AB45,{0,1950001,3300001,6950001,9000001,18000001,40000001},{0.05,0.1,0.2,0.23,0.33,0.4,0.45})-LOOKUP(AB45,{0,1950001,3300001,6950001,9000001,18000001,40000001},{0,97500,427500,636000,1536000,2796000,4796000}))*1.021,-2))</f>
        <v/>
      </c>
      <c r="AD45" s="19">
        <f>MAX(0,ROUNDDOWN(X45-Z45-430000-0,-3))</f>
        <v/>
      </c>
      <c r="AE45" s="19">
        <f>IF(X45&lt;=450000,0,MAX(0,ROUNDDOWN(AD45*0.06-MIN(50000,AD45)*0.03,-2))+MAX(0,ROUNDDOWN(AD45*0.04-MIN(50000,AD45)*0.02,-2)))</f>
        <v/>
      </c>
      <c r="AF45" s="19">
        <f>AC45+AE45+Y45</f>
        <v/>
      </c>
      <c r="AG45" s="19">
        <f>MIN(650000,MAX(0,$B45))</f>
        <v/>
      </c>
      <c r="AH45" s="19">
        <f>$B45-AG45</f>
        <v/>
      </c>
      <c r="AI45" s="19">
        <f>MIN(670000,ROUNDDOWN(MAX(0,AH45-430000)*0.0751+47600,0))+MIN(260000,ROUNDDOWN(MAX(0,AH45-430000)*0.028+17600,0))+MIN(30000,ROUNDDOWN(MAX(0,AH45-430000)*0.0027+1873,0))+IF("いいえ"="はい",MIN(170000,ROUNDDOWN(MAX(0,AH45-430000)*0.0243+17800,0)),0)</f>
        <v/>
      </c>
      <c r="AJ45" s="19">
        <f>IF(""="",215040+AI45,"")</f>
        <v/>
      </c>
      <c r="AK45" s="19">
        <f>IF(AH45&gt;23500000,NA(),IF(AH45&lt;=4890000,1040000,IF(AH45&lt;=6550000,670000,620000)))</f>
        <v/>
      </c>
      <c r="AL45" s="19">
        <f>MAX(0,ROUNDDOWN(AH45-AJ45-AK45-0,-3))</f>
        <v/>
      </c>
      <c r="AM45" s="19">
        <f>IF(AL45&lt;=0,0,ROUNDDOWN((AL45*LOOKUP(AL45,{0,1950001,3300001,6950001,9000001,18000001,40000001},{0.05,0.1,0.2,0.23,0.33,0.4,0.45})-LOOKUP(AL45,{0,1950001,3300001,6950001,9000001,18000001,40000001},{0,97500,427500,636000,1536000,2796000,4796000}))*1.021,-2))</f>
        <v/>
      </c>
      <c r="AN45" s="19">
        <f>MAX(0,ROUNDDOWN(AH45-AJ45-430000-0,-3))</f>
        <v/>
      </c>
      <c r="AO45" s="19">
        <f>IF(AH45&lt;=450000,0,MAX(0,ROUNDDOWN(AN45*0.06-MIN(50000,AN45)*0.03,-2))+MAX(0,ROUNDDOWN(AN45*0.04-MIN(50000,AN45)*0.02,-2)))</f>
        <v/>
      </c>
      <c r="AP45" s="19">
        <f>AM45+AO45+AI45</f>
        <v/>
      </c>
      <c r="AQ45" s="19">
        <f>MIN(750000,MAX(0,$B45))</f>
        <v/>
      </c>
      <c r="AR45" s="19">
        <f>$B45-AQ45</f>
        <v/>
      </c>
      <c r="AS45" s="19">
        <f>MIN(670000,ROUNDDOWN(MAX(0,AR45-430000)*0.0751+47600,0))+MIN(260000,ROUNDDOWN(MAX(0,AR45-430000)*0.028+17600,0))+MIN(30000,ROUNDDOWN(MAX(0,AR45-430000)*0.0027+1873,0))+IF("いいえ"="はい",MIN(170000,ROUNDDOWN(MAX(0,AR45-430000)*0.0243+17800,0)),0)</f>
        <v/>
      </c>
      <c r="AT45" s="19">
        <f>IF(""="",215040+AS45,"")</f>
        <v/>
      </c>
      <c r="AU45" s="19">
        <f>IF(AR45&gt;23500000,NA(),IF(AR45&lt;=4890000,1040000,IF(AR45&lt;=6550000,670000,620000)))</f>
        <v/>
      </c>
      <c r="AV45" s="19">
        <f>MAX(0,ROUNDDOWN(AR45-AT45-AU45-0,-3))</f>
        <v/>
      </c>
      <c r="AW45" s="19">
        <f>IF(AV45&lt;=0,0,ROUNDDOWN((AV45*LOOKUP(AV45,{0,1950001,3300001,6950001,9000001,18000001,40000001},{0.05,0.1,0.2,0.23,0.33,0.4,0.45})-LOOKUP(AV45,{0,1950001,3300001,6950001,9000001,18000001,40000001},{0,97500,427500,636000,1536000,2796000,4796000}))*1.021,-2))</f>
        <v/>
      </c>
      <c r="AX45" s="19">
        <f>MAX(0,ROUNDDOWN(AR45-AT45-430000-0,-3))</f>
        <v/>
      </c>
      <c r="AY45" s="19">
        <f>IF(AR45&lt;=450000,0,MAX(0,ROUNDDOWN(AX45*0.06-MIN(50000,AX45)*0.03,-2))+MAX(0,ROUNDDOWN(AX45*0.04-MIN(50000,AX45)*0.02,-2)))</f>
        <v/>
      </c>
      <c r="AZ45" s="19">
        <f>AW45+AY45+AS45</f>
        <v/>
      </c>
    </row>
    <row r="46">
      <c r="A46" t="inlineStr">
        <is>
          <t>1万円刻み</t>
        </is>
      </c>
      <c r="B46" s="19">
        <f>'3_1万円刻み'!$A$29</f>
        <v/>
      </c>
      <c r="C46" s="19">
        <f>MIN(0,MAX(0,$B46))</f>
        <v/>
      </c>
      <c r="D46" s="19">
        <f>$B46-C46</f>
        <v/>
      </c>
      <c r="E46" s="19">
        <f>MIN(670000,ROUNDDOWN(MAX(0,D46-430000)*0.0751+47600,0))+MIN(260000,ROUNDDOWN(MAX(0,D46-430000)*0.028+17600,0))+MIN(30000,ROUNDDOWN(MAX(0,D46-430000)*0.0027+1873,0))+IF("いいえ"="はい",MIN(170000,ROUNDDOWN(MAX(0,D46-430000)*0.0243+17800,0)),0)</f>
        <v/>
      </c>
      <c r="F46" s="19">
        <f>IF(""="",215040+E46,"")</f>
        <v/>
      </c>
      <c r="G46" s="19">
        <f>IF(D46&gt;23500000,NA(),IF(D46&lt;=4890000,1040000,IF(D46&lt;=6550000,670000,620000)))</f>
        <v/>
      </c>
      <c r="H46" s="19">
        <f>MAX(0,ROUNDDOWN(D46-F46-G46-0,-3))</f>
        <v/>
      </c>
      <c r="I46" s="19">
        <f>IF(H46&lt;=0,0,ROUNDDOWN((H46*LOOKUP(H46,{0,1950001,3300001,6950001,9000001,18000001,40000001},{0.05,0.1,0.2,0.23,0.33,0.4,0.45})-LOOKUP(H46,{0,1950001,3300001,6950001,9000001,18000001,40000001},{0,97500,427500,636000,1536000,2796000,4796000}))*1.021,-2))</f>
        <v/>
      </c>
      <c r="J46" s="19">
        <f>MAX(0,ROUNDDOWN(D46-F46-430000-0,-3))</f>
        <v/>
      </c>
      <c r="K46" s="19">
        <f>IF(D46&lt;=450000,0,MAX(0,ROUNDDOWN(J46*0.06-MIN(50000,J46)*0.03,-2))+MAX(0,ROUNDDOWN(J46*0.04-MIN(50000,J46)*0.02,-2)))</f>
        <v/>
      </c>
      <c r="L46" s="19">
        <f>I46+K46+E46</f>
        <v/>
      </c>
      <c r="M46" s="19">
        <f>MIN(100000,MAX(0,$B46))</f>
        <v/>
      </c>
      <c r="N46" s="19">
        <f>$B46-M46</f>
        <v/>
      </c>
      <c r="O46" s="19">
        <f>MIN(670000,ROUNDDOWN(MAX(0,N46-430000)*0.0751+47600,0))+MIN(260000,ROUNDDOWN(MAX(0,N46-430000)*0.028+17600,0))+MIN(30000,ROUNDDOWN(MAX(0,N46-430000)*0.0027+1873,0))+IF("いいえ"="はい",MIN(170000,ROUNDDOWN(MAX(0,N46-430000)*0.0243+17800,0)),0)</f>
        <v/>
      </c>
      <c r="P46" s="19">
        <f>IF(""="",215040+O46,"")</f>
        <v/>
      </c>
      <c r="Q46" s="19">
        <f>IF(N46&gt;23500000,NA(),IF(N46&lt;=4890000,1040000,IF(N46&lt;=6550000,670000,620000)))</f>
        <v/>
      </c>
      <c r="R46" s="19">
        <f>MAX(0,ROUNDDOWN(N46-P46-Q46-0,-3))</f>
        <v/>
      </c>
      <c r="S46" s="19">
        <f>IF(R46&lt;=0,0,ROUNDDOWN((R46*LOOKUP(R46,{0,1950001,3300001,6950001,9000001,18000001,40000001},{0.05,0.1,0.2,0.23,0.33,0.4,0.45})-LOOKUP(R46,{0,1950001,3300001,6950001,9000001,18000001,40000001},{0,97500,427500,636000,1536000,2796000,4796000}))*1.021,-2))</f>
        <v/>
      </c>
      <c r="T46" s="19">
        <f>MAX(0,ROUNDDOWN(N46-P46-430000-0,-3))</f>
        <v/>
      </c>
      <c r="U46" s="19">
        <f>IF(N46&lt;=450000,0,MAX(0,ROUNDDOWN(T46*0.06-MIN(50000,T46)*0.03,-2))+MAX(0,ROUNDDOWN(T46*0.04-MIN(50000,T46)*0.02,-2)))</f>
        <v/>
      </c>
      <c r="V46" s="19">
        <f>S46+U46+O46</f>
        <v/>
      </c>
      <c r="W46" s="19">
        <f>MIN(550000,MAX(0,$B46))</f>
        <v/>
      </c>
      <c r="X46" s="19">
        <f>$B46-W46</f>
        <v/>
      </c>
      <c r="Y46" s="19">
        <f>MIN(670000,ROUNDDOWN(MAX(0,X46-430000)*0.0751+47600,0))+MIN(260000,ROUNDDOWN(MAX(0,X46-430000)*0.028+17600,0))+MIN(30000,ROUNDDOWN(MAX(0,X46-430000)*0.0027+1873,0))+IF("いいえ"="はい",MIN(170000,ROUNDDOWN(MAX(0,X46-430000)*0.0243+17800,0)),0)</f>
        <v/>
      </c>
      <c r="Z46" s="19">
        <f>IF(""="",215040+Y46,"")</f>
        <v/>
      </c>
      <c r="AA46" s="19">
        <f>IF(X46&gt;23500000,NA(),IF(X46&lt;=4890000,1040000,IF(X46&lt;=6550000,670000,620000)))</f>
        <v/>
      </c>
      <c r="AB46" s="19">
        <f>MAX(0,ROUNDDOWN(X46-Z46-AA46-0,-3))</f>
        <v/>
      </c>
      <c r="AC46" s="19">
        <f>IF(AB46&lt;=0,0,ROUNDDOWN((AB46*LOOKUP(AB46,{0,1950001,3300001,6950001,9000001,18000001,40000001},{0.05,0.1,0.2,0.23,0.33,0.4,0.45})-LOOKUP(AB46,{0,1950001,3300001,6950001,9000001,18000001,40000001},{0,97500,427500,636000,1536000,2796000,4796000}))*1.021,-2))</f>
        <v/>
      </c>
      <c r="AD46" s="19">
        <f>MAX(0,ROUNDDOWN(X46-Z46-430000-0,-3))</f>
        <v/>
      </c>
      <c r="AE46" s="19">
        <f>IF(X46&lt;=450000,0,MAX(0,ROUNDDOWN(AD46*0.06-MIN(50000,AD46)*0.03,-2))+MAX(0,ROUNDDOWN(AD46*0.04-MIN(50000,AD46)*0.02,-2)))</f>
        <v/>
      </c>
      <c r="AF46" s="19">
        <f>AC46+AE46+Y46</f>
        <v/>
      </c>
      <c r="AG46" s="19">
        <f>MIN(650000,MAX(0,$B46))</f>
        <v/>
      </c>
      <c r="AH46" s="19">
        <f>$B46-AG46</f>
        <v/>
      </c>
      <c r="AI46" s="19">
        <f>MIN(670000,ROUNDDOWN(MAX(0,AH46-430000)*0.0751+47600,0))+MIN(260000,ROUNDDOWN(MAX(0,AH46-430000)*0.028+17600,0))+MIN(30000,ROUNDDOWN(MAX(0,AH46-430000)*0.0027+1873,0))+IF("いいえ"="はい",MIN(170000,ROUNDDOWN(MAX(0,AH46-430000)*0.0243+17800,0)),0)</f>
        <v/>
      </c>
      <c r="AJ46" s="19">
        <f>IF(""="",215040+AI46,"")</f>
        <v/>
      </c>
      <c r="AK46" s="19">
        <f>IF(AH46&gt;23500000,NA(),IF(AH46&lt;=4890000,1040000,IF(AH46&lt;=6550000,670000,620000)))</f>
        <v/>
      </c>
      <c r="AL46" s="19">
        <f>MAX(0,ROUNDDOWN(AH46-AJ46-AK46-0,-3))</f>
        <v/>
      </c>
      <c r="AM46" s="19">
        <f>IF(AL46&lt;=0,0,ROUNDDOWN((AL46*LOOKUP(AL46,{0,1950001,3300001,6950001,9000001,18000001,40000001},{0.05,0.1,0.2,0.23,0.33,0.4,0.45})-LOOKUP(AL46,{0,1950001,3300001,6950001,9000001,18000001,40000001},{0,97500,427500,636000,1536000,2796000,4796000}))*1.021,-2))</f>
        <v/>
      </c>
      <c r="AN46" s="19">
        <f>MAX(0,ROUNDDOWN(AH46-AJ46-430000-0,-3))</f>
        <v/>
      </c>
      <c r="AO46" s="19">
        <f>IF(AH46&lt;=450000,0,MAX(0,ROUNDDOWN(AN46*0.06-MIN(50000,AN46)*0.03,-2))+MAX(0,ROUNDDOWN(AN46*0.04-MIN(50000,AN46)*0.02,-2)))</f>
        <v/>
      </c>
      <c r="AP46" s="19">
        <f>AM46+AO46+AI46</f>
        <v/>
      </c>
      <c r="AQ46" s="19">
        <f>MIN(750000,MAX(0,$B46))</f>
        <v/>
      </c>
      <c r="AR46" s="19">
        <f>$B46-AQ46</f>
        <v/>
      </c>
      <c r="AS46" s="19">
        <f>MIN(670000,ROUNDDOWN(MAX(0,AR46-430000)*0.0751+47600,0))+MIN(260000,ROUNDDOWN(MAX(0,AR46-430000)*0.028+17600,0))+MIN(30000,ROUNDDOWN(MAX(0,AR46-430000)*0.0027+1873,0))+IF("いいえ"="はい",MIN(170000,ROUNDDOWN(MAX(0,AR46-430000)*0.0243+17800,0)),0)</f>
        <v/>
      </c>
      <c r="AT46" s="19">
        <f>IF(""="",215040+AS46,"")</f>
        <v/>
      </c>
      <c r="AU46" s="19">
        <f>IF(AR46&gt;23500000,NA(),IF(AR46&lt;=4890000,1040000,IF(AR46&lt;=6550000,670000,620000)))</f>
        <v/>
      </c>
      <c r="AV46" s="19">
        <f>MAX(0,ROUNDDOWN(AR46-AT46-AU46-0,-3))</f>
        <v/>
      </c>
      <c r="AW46" s="19">
        <f>IF(AV46&lt;=0,0,ROUNDDOWN((AV46*LOOKUP(AV46,{0,1950001,3300001,6950001,9000001,18000001,40000001},{0.05,0.1,0.2,0.23,0.33,0.4,0.45})-LOOKUP(AV46,{0,1950001,3300001,6950001,9000001,18000001,40000001},{0,97500,427500,636000,1536000,2796000,4796000}))*1.021,-2))</f>
        <v/>
      </c>
      <c r="AX46" s="19">
        <f>MAX(0,ROUNDDOWN(AR46-AT46-430000-0,-3))</f>
        <v/>
      </c>
      <c r="AY46" s="19">
        <f>IF(AR46&lt;=450000,0,MAX(0,ROUNDDOWN(AX46*0.06-MIN(50000,AX46)*0.03,-2))+MAX(0,ROUNDDOWN(AX46*0.04-MIN(50000,AX46)*0.02,-2)))</f>
        <v/>
      </c>
      <c r="AZ46" s="19">
        <f>AW46+AY46+AS46</f>
        <v/>
      </c>
    </row>
    <row r="47">
      <c r="A47" t="inlineStr">
        <is>
          <t>1万円刻み</t>
        </is>
      </c>
      <c r="B47" s="19">
        <f>'3_1万円刻み'!$A$30</f>
        <v/>
      </c>
      <c r="C47" s="19">
        <f>MIN(0,MAX(0,$B47))</f>
        <v/>
      </c>
      <c r="D47" s="19">
        <f>$B47-C47</f>
        <v/>
      </c>
      <c r="E47" s="19">
        <f>MIN(670000,ROUNDDOWN(MAX(0,D47-430000)*0.0751+47600,0))+MIN(260000,ROUNDDOWN(MAX(0,D47-430000)*0.028+17600,0))+MIN(30000,ROUNDDOWN(MAX(0,D47-430000)*0.0027+1873,0))+IF("いいえ"="はい",MIN(170000,ROUNDDOWN(MAX(0,D47-430000)*0.0243+17800,0)),0)</f>
        <v/>
      </c>
      <c r="F47" s="19">
        <f>IF(""="",215040+E47,"")</f>
        <v/>
      </c>
      <c r="G47" s="19">
        <f>IF(D47&gt;23500000,NA(),IF(D47&lt;=4890000,1040000,IF(D47&lt;=6550000,670000,620000)))</f>
        <v/>
      </c>
      <c r="H47" s="19">
        <f>MAX(0,ROUNDDOWN(D47-F47-G47-0,-3))</f>
        <v/>
      </c>
      <c r="I47" s="19">
        <f>IF(H47&lt;=0,0,ROUNDDOWN((H47*LOOKUP(H47,{0,1950001,3300001,6950001,9000001,18000001,40000001},{0.05,0.1,0.2,0.23,0.33,0.4,0.45})-LOOKUP(H47,{0,1950001,3300001,6950001,9000001,18000001,40000001},{0,97500,427500,636000,1536000,2796000,4796000}))*1.021,-2))</f>
        <v/>
      </c>
      <c r="J47" s="19">
        <f>MAX(0,ROUNDDOWN(D47-F47-430000-0,-3))</f>
        <v/>
      </c>
      <c r="K47" s="19">
        <f>IF(D47&lt;=450000,0,MAX(0,ROUNDDOWN(J47*0.06-MIN(50000,J47)*0.03,-2))+MAX(0,ROUNDDOWN(J47*0.04-MIN(50000,J47)*0.02,-2)))</f>
        <v/>
      </c>
      <c r="L47" s="19">
        <f>I47+K47+E47</f>
        <v/>
      </c>
      <c r="M47" s="19">
        <f>MIN(100000,MAX(0,$B47))</f>
        <v/>
      </c>
      <c r="N47" s="19">
        <f>$B47-M47</f>
        <v/>
      </c>
      <c r="O47" s="19">
        <f>MIN(670000,ROUNDDOWN(MAX(0,N47-430000)*0.0751+47600,0))+MIN(260000,ROUNDDOWN(MAX(0,N47-430000)*0.028+17600,0))+MIN(30000,ROUNDDOWN(MAX(0,N47-430000)*0.0027+1873,0))+IF("いいえ"="はい",MIN(170000,ROUNDDOWN(MAX(0,N47-430000)*0.0243+17800,0)),0)</f>
        <v/>
      </c>
      <c r="P47" s="19">
        <f>IF(""="",215040+O47,"")</f>
        <v/>
      </c>
      <c r="Q47" s="19">
        <f>IF(N47&gt;23500000,NA(),IF(N47&lt;=4890000,1040000,IF(N47&lt;=6550000,670000,620000)))</f>
        <v/>
      </c>
      <c r="R47" s="19">
        <f>MAX(0,ROUNDDOWN(N47-P47-Q47-0,-3))</f>
        <v/>
      </c>
      <c r="S47" s="19">
        <f>IF(R47&lt;=0,0,ROUNDDOWN((R47*LOOKUP(R47,{0,1950001,3300001,6950001,9000001,18000001,40000001},{0.05,0.1,0.2,0.23,0.33,0.4,0.45})-LOOKUP(R47,{0,1950001,3300001,6950001,9000001,18000001,40000001},{0,97500,427500,636000,1536000,2796000,4796000}))*1.021,-2))</f>
        <v/>
      </c>
      <c r="T47" s="19">
        <f>MAX(0,ROUNDDOWN(N47-P47-430000-0,-3))</f>
        <v/>
      </c>
      <c r="U47" s="19">
        <f>IF(N47&lt;=450000,0,MAX(0,ROUNDDOWN(T47*0.06-MIN(50000,T47)*0.03,-2))+MAX(0,ROUNDDOWN(T47*0.04-MIN(50000,T47)*0.02,-2)))</f>
        <v/>
      </c>
      <c r="V47" s="19">
        <f>S47+U47+O47</f>
        <v/>
      </c>
      <c r="W47" s="19">
        <f>MIN(550000,MAX(0,$B47))</f>
        <v/>
      </c>
      <c r="X47" s="19">
        <f>$B47-W47</f>
        <v/>
      </c>
      <c r="Y47" s="19">
        <f>MIN(670000,ROUNDDOWN(MAX(0,X47-430000)*0.0751+47600,0))+MIN(260000,ROUNDDOWN(MAX(0,X47-430000)*0.028+17600,0))+MIN(30000,ROUNDDOWN(MAX(0,X47-430000)*0.0027+1873,0))+IF("いいえ"="はい",MIN(170000,ROUNDDOWN(MAX(0,X47-430000)*0.0243+17800,0)),0)</f>
        <v/>
      </c>
      <c r="Z47" s="19">
        <f>IF(""="",215040+Y47,"")</f>
        <v/>
      </c>
      <c r="AA47" s="19">
        <f>IF(X47&gt;23500000,NA(),IF(X47&lt;=4890000,1040000,IF(X47&lt;=6550000,670000,620000)))</f>
        <v/>
      </c>
      <c r="AB47" s="19">
        <f>MAX(0,ROUNDDOWN(X47-Z47-AA47-0,-3))</f>
        <v/>
      </c>
      <c r="AC47" s="19">
        <f>IF(AB47&lt;=0,0,ROUNDDOWN((AB47*LOOKUP(AB47,{0,1950001,3300001,6950001,9000001,18000001,40000001},{0.05,0.1,0.2,0.23,0.33,0.4,0.45})-LOOKUP(AB47,{0,1950001,3300001,6950001,9000001,18000001,40000001},{0,97500,427500,636000,1536000,2796000,4796000}))*1.021,-2))</f>
        <v/>
      </c>
      <c r="AD47" s="19">
        <f>MAX(0,ROUNDDOWN(X47-Z47-430000-0,-3))</f>
        <v/>
      </c>
      <c r="AE47" s="19">
        <f>IF(X47&lt;=450000,0,MAX(0,ROUNDDOWN(AD47*0.06-MIN(50000,AD47)*0.03,-2))+MAX(0,ROUNDDOWN(AD47*0.04-MIN(50000,AD47)*0.02,-2)))</f>
        <v/>
      </c>
      <c r="AF47" s="19">
        <f>AC47+AE47+Y47</f>
        <v/>
      </c>
      <c r="AG47" s="19">
        <f>MIN(650000,MAX(0,$B47))</f>
        <v/>
      </c>
      <c r="AH47" s="19">
        <f>$B47-AG47</f>
        <v/>
      </c>
      <c r="AI47" s="19">
        <f>MIN(670000,ROUNDDOWN(MAX(0,AH47-430000)*0.0751+47600,0))+MIN(260000,ROUNDDOWN(MAX(0,AH47-430000)*0.028+17600,0))+MIN(30000,ROUNDDOWN(MAX(0,AH47-430000)*0.0027+1873,0))+IF("いいえ"="はい",MIN(170000,ROUNDDOWN(MAX(0,AH47-430000)*0.0243+17800,0)),0)</f>
        <v/>
      </c>
      <c r="AJ47" s="19">
        <f>IF(""="",215040+AI47,"")</f>
        <v/>
      </c>
      <c r="AK47" s="19">
        <f>IF(AH47&gt;23500000,NA(),IF(AH47&lt;=4890000,1040000,IF(AH47&lt;=6550000,670000,620000)))</f>
        <v/>
      </c>
      <c r="AL47" s="19">
        <f>MAX(0,ROUNDDOWN(AH47-AJ47-AK47-0,-3))</f>
        <v/>
      </c>
      <c r="AM47" s="19">
        <f>IF(AL47&lt;=0,0,ROUNDDOWN((AL47*LOOKUP(AL47,{0,1950001,3300001,6950001,9000001,18000001,40000001},{0.05,0.1,0.2,0.23,0.33,0.4,0.45})-LOOKUP(AL47,{0,1950001,3300001,6950001,9000001,18000001,40000001},{0,97500,427500,636000,1536000,2796000,4796000}))*1.021,-2))</f>
        <v/>
      </c>
      <c r="AN47" s="19">
        <f>MAX(0,ROUNDDOWN(AH47-AJ47-430000-0,-3))</f>
        <v/>
      </c>
      <c r="AO47" s="19">
        <f>IF(AH47&lt;=450000,0,MAX(0,ROUNDDOWN(AN47*0.06-MIN(50000,AN47)*0.03,-2))+MAX(0,ROUNDDOWN(AN47*0.04-MIN(50000,AN47)*0.02,-2)))</f>
        <v/>
      </c>
      <c r="AP47" s="19">
        <f>AM47+AO47+AI47</f>
        <v/>
      </c>
      <c r="AQ47" s="19">
        <f>MIN(750000,MAX(0,$B47))</f>
        <v/>
      </c>
      <c r="AR47" s="19">
        <f>$B47-AQ47</f>
        <v/>
      </c>
      <c r="AS47" s="19">
        <f>MIN(670000,ROUNDDOWN(MAX(0,AR47-430000)*0.0751+47600,0))+MIN(260000,ROUNDDOWN(MAX(0,AR47-430000)*0.028+17600,0))+MIN(30000,ROUNDDOWN(MAX(0,AR47-430000)*0.0027+1873,0))+IF("いいえ"="はい",MIN(170000,ROUNDDOWN(MAX(0,AR47-430000)*0.0243+17800,0)),0)</f>
        <v/>
      </c>
      <c r="AT47" s="19">
        <f>IF(""="",215040+AS47,"")</f>
        <v/>
      </c>
      <c r="AU47" s="19">
        <f>IF(AR47&gt;23500000,NA(),IF(AR47&lt;=4890000,1040000,IF(AR47&lt;=6550000,670000,620000)))</f>
        <v/>
      </c>
      <c r="AV47" s="19">
        <f>MAX(0,ROUNDDOWN(AR47-AT47-AU47-0,-3))</f>
        <v/>
      </c>
      <c r="AW47" s="19">
        <f>IF(AV47&lt;=0,0,ROUNDDOWN((AV47*LOOKUP(AV47,{0,1950001,3300001,6950001,9000001,18000001,40000001},{0.05,0.1,0.2,0.23,0.33,0.4,0.45})-LOOKUP(AV47,{0,1950001,3300001,6950001,9000001,18000001,40000001},{0,97500,427500,636000,1536000,2796000,4796000}))*1.021,-2))</f>
        <v/>
      </c>
      <c r="AX47" s="19">
        <f>MAX(0,ROUNDDOWN(AR47-AT47-430000-0,-3))</f>
        <v/>
      </c>
      <c r="AY47" s="19">
        <f>IF(AR47&lt;=450000,0,MAX(0,ROUNDDOWN(AX47*0.06-MIN(50000,AX47)*0.03,-2))+MAX(0,ROUNDDOWN(AX47*0.04-MIN(50000,AX47)*0.02,-2)))</f>
        <v/>
      </c>
      <c r="AZ47" s="19">
        <f>AW47+AY47+AS47</f>
        <v/>
      </c>
    </row>
    <row r="48">
      <c r="A48" t="inlineStr">
        <is>
          <t>1万円刻み</t>
        </is>
      </c>
      <c r="B48" s="19">
        <f>'3_1万円刻み'!$A$31</f>
        <v/>
      </c>
      <c r="C48" s="19">
        <f>MIN(0,MAX(0,$B48))</f>
        <v/>
      </c>
      <c r="D48" s="19">
        <f>$B48-C48</f>
        <v/>
      </c>
      <c r="E48" s="19">
        <f>MIN(670000,ROUNDDOWN(MAX(0,D48-430000)*0.0751+47600,0))+MIN(260000,ROUNDDOWN(MAX(0,D48-430000)*0.028+17600,0))+MIN(30000,ROUNDDOWN(MAX(0,D48-430000)*0.0027+1873,0))+IF("いいえ"="はい",MIN(170000,ROUNDDOWN(MAX(0,D48-430000)*0.0243+17800,0)),0)</f>
        <v/>
      </c>
      <c r="F48" s="19">
        <f>IF(""="",215040+E48,"")</f>
        <v/>
      </c>
      <c r="G48" s="19">
        <f>IF(D48&gt;23500000,NA(),IF(D48&lt;=4890000,1040000,IF(D48&lt;=6550000,670000,620000)))</f>
        <v/>
      </c>
      <c r="H48" s="19">
        <f>MAX(0,ROUNDDOWN(D48-F48-G48-0,-3))</f>
        <v/>
      </c>
      <c r="I48" s="19">
        <f>IF(H48&lt;=0,0,ROUNDDOWN((H48*LOOKUP(H48,{0,1950001,3300001,6950001,9000001,18000001,40000001},{0.05,0.1,0.2,0.23,0.33,0.4,0.45})-LOOKUP(H48,{0,1950001,3300001,6950001,9000001,18000001,40000001},{0,97500,427500,636000,1536000,2796000,4796000}))*1.021,-2))</f>
        <v/>
      </c>
      <c r="J48" s="19">
        <f>MAX(0,ROUNDDOWN(D48-F48-430000-0,-3))</f>
        <v/>
      </c>
      <c r="K48" s="19">
        <f>IF(D48&lt;=450000,0,MAX(0,ROUNDDOWN(J48*0.06-MIN(50000,J48)*0.03,-2))+MAX(0,ROUNDDOWN(J48*0.04-MIN(50000,J48)*0.02,-2)))</f>
        <v/>
      </c>
      <c r="L48" s="19">
        <f>I48+K48+E48</f>
        <v/>
      </c>
      <c r="M48" s="19">
        <f>MIN(100000,MAX(0,$B48))</f>
        <v/>
      </c>
      <c r="N48" s="19">
        <f>$B48-M48</f>
        <v/>
      </c>
      <c r="O48" s="19">
        <f>MIN(670000,ROUNDDOWN(MAX(0,N48-430000)*0.0751+47600,0))+MIN(260000,ROUNDDOWN(MAX(0,N48-430000)*0.028+17600,0))+MIN(30000,ROUNDDOWN(MAX(0,N48-430000)*0.0027+1873,0))+IF("いいえ"="はい",MIN(170000,ROUNDDOWN(MAX(0,N48-430000)*0.0243+17800,0)),0)</f>
        <v/>
      </c>
      <c r="P48" s="19">
        <f>IF(""="",215040+O48,"")</f>
        <v/>
      </c>
      <c r="Q48" s="19">
        <f>IF(N48&gt;23500000,NA(),IF(N48&lt;=4890000,1040000,IF(N48&lt;=6550000,670000,620000)))</f>
        <v/>
      </c>
      <c r="R48" s="19">
        <f>MAX(0,ROUNDDOWN(N48-P48-Q48-0,-3))</f>
        <v/>
      </c>
      <c r="S48" s="19">
        <f>IF(R48&lt;=0,0,ROUNDDOWN((R48*LOOKUP(R48,{0,1950001,3300001,6950001,9000001,18000001,40000001},{0.05,0.1,0.2,0.23,0.33,0.4,0.45})-LOOKUP(R48,{0,1950001,3300001,6950001,9000001,18000001,40000001},{0,97500,427500,636000,1536000,2796000,4796000}))*1.021,-2))</f>
        <v/>
      </c>
      <c r="T48" s="19">
        <f>MAX(0,ROUNDDOWN(N48-P48-430000-0,-3))</f>
        <v/>
      </c>
      <c r="U48" s="19">
        <f>IF(N48&lt;=450000,0,MAX(0,ROUNDDOWN(T48*0.06-MIN(50000,T48)*0.03,-2))+MAX(0,ROUNDDOWN(T48*0.04-MIN(50000,T48)*0.02,-2)))</f>
        <v/>
      </c>
      <c r="V48" s="19">
        <f>S48+U48+O48</f>
        <v/>
      </c>
      <c r="W48" s="19">
        <f>MIN(550000,MAX(0,$B48))</f>
        <v/>
      </c>
      <c r="X48" s="19">
        <f>$B48-W48</f>
        <v/>
      </c>
      <c r="Y48" s="19">
        <f>MIN(670000,ROUNDDOWN(MAX(0,X48-430000)*0.0751+47600,0))+MIN(260000,ROUNDDOWN(MAX(0,X48-430000)*0.028+17600,0))+MIN(30000,ROUNDDOWN(MAX(0,X48-430000)*0.0027+1873,0))+IF("いいえ"="はい",MIN(170000,ROUNDDOWN(MAX(0,X48-430000)*0.0243+17800,0)),0)</f>
        <v/>
      </c>
      <c r="Z48" s="19">
        <f>IF(""="",215040+Y48,"")</f>
        <v/>
      </c>
      <c r="AA48" s="19">
        <f>IF(X48&gt;23500000,NA(),IF(X48&lt;=4890000,1040000,IF(X48&lt;=6550000,670000,620000)))</f>
        <v/>
      </c>
      <c r="AB48" s="19">
        <f>MAX(0,ROUNDDOWN(X48-Z48-AA48-0,-3))</f>
        <v/>
      </c>
      <c r="AC48" s="19">
        <f>IF(AB48&lt;=0,0,ROUNDDOWN((AB48*LOOKUP(AB48,{0,1950001,3300001,6950001,9000001,18000001,40000001},{0.05,0.1,0.2,0.23,0.33,0.4,0.45})-LOOKUP(AB48,{0,1950001,3300001,6950001,9000001,18000001,40000001},{0,97500,427500,636000,1536000,2796000,4796000}))*1.021,-2))</f>
        <v/>
      </c>
      <c r="AD48" s="19">
        <f>MAX(0,ROUNDDOWN(X48-Z48-430000-0,-3))</f>
        <v/>
      </c>
      <c r="AE48" s="19">
        <f>IF(X48&lt;=450000,0,MAX(0,ROUNDDOWN(AD48*0.06-MIN(50000,AD48)*0.03,-2))+MAX(0,ROUNDDOWN(AD48*0.04-MIN(50000,AD48)*0.02,-2)))</f>
        <v/>
      </c>
      <c r="AF48" s="19">
        <f>AC48+AE48+Y48</f>
        <v/>
      </c>
      <c r="AG48" s="19">
        <f>MIN(650000,MAX(0,$B48))</f>
        <v/>
      </c>
      <c r="AH48" s="19">
        <f>$B48-AG48</f>
        <v/>
      </c>
      <c r="AI48" s="19">
        <f>MIN(670000,ROUNDDOWN(MAX(0,AH48-430000)*0.0751+47600,0))+MIN(260000,ROUNDDOWN(MAX(0,AH48-430000)*0.028+17600,0))+MIN(30000,ROUNDDOWN(MAX(0,AH48-430000)*0.0027+1873,0))+IF("いいえ"="はい",MIN(170000,ROUNDDOWN(MAX(0,AH48-430000)*0.0243+17800,0)),0)</f>
        <v/>
      </c>
      <c r="AJ48" s="19">
        <f>IF(""="",215040+AI48,"")</f>
        <v/>
      </c>
      <c r="AK48" s="19">
        <f>IF(AH48&gt;23500000,NA(),IF(AH48&lt;=4890000,1040000,IF(AH48&lt;=6550000,670000,620000)))</f>
        <v/>
      </c>
      <c r="AL48" s="19">
        <f>MAX(0,ROUNDDOWN(AH48-AJ48-AK48-0,-3))</f>
        <v/>
      </c>
      <c r="AM48" s="19">
        <f>IF(AL48&lt;=0,0,ROUNDDOWN((AL48*LOOKUP(AL48,{0,1950001,3300001,6950001,9000001,18000001,40000001},{0.05,0.1,0.2,0.23,0.33,0.4,0.45})-LOOKUP(AL48,{0,1950001,3300001,6950001,9000001,18000001,40000001},{0,97500,427500,636000,1536000,2796000,4796000}))*1.021,-2))</f>
        <v/>
      </c>
      <c r="AN48" s="19">
        <f>MAX(0,ROUNDDOWN(AH48-AJ48-430000-0,-3))</f>
        <v/>
      </c>
      <c r="AO48" s="19">
        <f>IF(AH48&lt;=450000,0,MAX(0,ROUNDDOWN(AN48*0.06-MIN(50000,AN48)*0.03,-2))+MAX(0,ROUNDDOWN(AN48*0.04-MIN(50000,AN48)*0.02,-2)))</f>
        <v/>
      </c>
      <c r="AP48" s="19">
        <f>AM48+AO48+AI48</f>
        <v/>
      </c>
      <c r="AQ48" s="19">
        <f>MIN(750000,MAX(0,$B48))</f>
        <v/>
      </c>
      <c r="AR48" s="19">
        <f>$B48-AQ48</f>
        <v/>
      </c>
      <c r="AS48" s="19">
        <f>MIN(670000,ROUNDDOWN(MAX(0,AR48-430000)*0.0751+47600,0))+MIN(260000,ROUNDDOWN(MAX(0,AR48-430000)*0.028+17600,0))+MIN(30000,ROUNDDOWN(MAX(0,AR48-430000)*0.0027+1873,0))+IF("いいえ"="はい",MIN(170000,ROUNDDOWN(MAX(0,AR48-430000)*0.0243+17800,0)),0)</f>
        <v/>
      </c>
      <c r="AT48" s="19">
        <f>IF(""="",215040+AS48,"")</f>
        <v/>
      </c>
      <c r="AU48" s="19">
        <f>IF(AR48&gt;23500000,NA(),IF(AR48&lt;=4890000,1040000,IF(AR48&lt;=6550000,670000,620000)))</f>
        <v/>
      </c>
      <c r="AV48" s="19">
        <f>MAX(0,ROUNDDOWN(AR48-AT48-AU48-0,-3))</f>
        <v/>
      </c>
      <c r="AW48" s="19">
        <f>IF(AV48&lt;=0,0,ROUNDDOWN((AV48*LOOKUP(AV48,{0,1950001,3300001,6950001,9000001,18000001,40000001},{0.05,0.1,0.2,0.23,0.33,0.4,0.45})-LOOKUP(AV48,{0,1950001,3300001,6950001,9000001,18000001,40000001},{0,97500,427500,636000,1536000,2796000,4796000}))*1.021,-2))</f>
        <v/>
      </c>
      <c r="AX48" s="19">
        <f>MAX(0,ROUNDDOWN(AR48-AT48-430000-0,-3))</f>
        <v/>
      </c>
      <c r="AY48" s="19">
        <f>IF(AR48&lt;=450000,0,MAX(0,ROUNDDOWN(AX48*0.06-MIN(50000,AX48)*0.03,-2))+MAX(0,ROUNDDOWN(AX48*0.04-MIN(50000,AX48)*0.02,-2)))</f>
        <v/>
      </c>
      <c r="AZ48" s="19">
        <f>AW48+AY48+AS48</f>
        <v/>
      </c>
    </row>
    <row r="49">
      <c r="A49" t="inlineStr">
        <is>
          <t>1万円刻み</t>
        </is>
      </c>
      <c r="B49" s="19">
        <f>'3_1万円刻み'!$A$32</f>
        <v/>
      </c>
      <c r="C49" s="19">
        <f>MIN(0,MAX(0,$B49))</f>
        <v/>
      </c>
      <c r="D49" s="19">
        <f>$B49-C49</f>
        <v/>
      </c>
      <c r="E49" s="19">
        <f>MIN(670000,ROUNDDOWN(MAX(0,D49-430000)*0.0751+47600,0))+MIN(260000,ROUNDDOWN(MAX(0,D49-430000)*0.028+17600,0))+MIN(30000,ROUNDDOWN(MAX(0,D49-430000)*0.0027+1873,0))+IF("いいえ"="はい",MIN(170000,ROUNDDOWN(MAX(0,D49-430000)*0.0243+17800,0)),0)</f>
        <v/>
      </c>
      <c r="F49" s="19">
        <f>IF(""="",215040+E49,"")</f>
        <v/>
      </c>
      <c r="G49" s="19">
        <f>IF(D49&gt;23500000,NA(),IF(D49&lt;=4890000,1040000,IF(D49&lt;=6550000,670000,620000)))</f>
        <v/>
      </c>
      <c r="H49" s="19">
        <f>MAX(0,ROUNDDOWN(D49-F49-G49-0,-3))</f>
        <v/>
      </c>
      <c r="I49" s="19">
        <f>IF(H49&lt;=0,0,ROUNDDOWN((H49*LOOKUP(H49,{0,1950001,3300001,6950001,9000001,18000001,40000001},{0.05,0.1,0.2,0.23,0.33,0.4,0.45})-LOOKUP(H49,{0,1950001,3300001,6950001,9000001,18000001,40000001},{0,97500,427500,636000,1536000,2796000,4796000}))*1.021,-2))</f>
        <v/>
      </c>
      <c r="J49" s="19">
        <f>MAX(0,ROUNDDOWN(D49-F49-430000-0,-3))</f>
        <v/>
      </c>
      <c r="K49" s="19">
        <f>IF(D49&lt;=450000,0,MAX(0,ROUNDDOWN(J49*0.06-MIN(50000,J49)*0.03,-2))+MAX(0,ROUNDDOWN(J49*0.04-MIN(50000,J49)*0.02,-2)))</f>
        <v/>
      </c>
      <c r="L49" s="19">
        <f>I49+K49+E49</f>
        <v/>
      </c>
      <c r="M49" s="19">
        <f>MIN(100000,MAX(0,$B49))</f>
        <v/>
      </c>
      <c r="N49" s="19">
        <f>$B49-M49</f>
        <v/>
      </c>
      <c r="O49" s="19">
        <f>MIN(670000,ROUNDDOWN(MAX(0,N49-430000)*0.0751+47600,0))+MIN(260000,ROUNDDOWN(MAX(0,N49-430000)*0.028+17600,0))+MIN(30000,ROUNDDOWN(MAX(0,N49-430000)*0.0027+1873,0))+IF("いいえ"="はい",MIN(170000,ROUNDDOWN(MAX(0,N49-430000)*0.0243+17800,0)),0)</f>
        <v/>
      </c>
      <c r="P49" s="19">
        <f>IF(""="",215040+O49,"")</f>
        <v/>
      </c>
      <c r="Q49" s="19">
        <f>IF(N49&gt;23500000,NA(),IF(N49&lt;=4890000,1040000,IF(N49&lt;=6550000,670000,620000)))</f>
        <v/>
      </c>
      <c r="R49" s="19">
        <f>MAX(0,ROUNDDOWN(N49-P49-Q49-0,-3))</f>
        <v/>
      </c>
      <c r="S49" s="19">
        <f>IF(R49&lt;=0,0,ROUNDDOWN((R49*LOOKUP(R49,{0,1950001,3300001,6950001,9000001,18000001,40000001},{0.05,0.1,0.2,0.23,0.33,0.4,0.45})-LOOKUP(R49,{0,1950001,3300001,6950001,9000001,18000001,40000001},{0,97500,427500,636000,1536000,2796000,4796000}))*1.021,-2))</f>
        <v/>
      </c>
      <c r="T49" s="19">
        <f>MAX(0,ROUNDDOWN(N49-P49-430000-0,-3))</f>
        <v/>
      </c>
      <c r="U49" s="19">
        <f>IF(N49&lt;=450000,0,MAX(0,ROUNDDOWN(T49*0.06-MIN(50000,T49)*0.03,-2))+MAX(0,ROUNDDOWN(T49*0.04-MIN(50000,T49)*0.02,-2)))</f>
        <v/>
      </c>
      <c r="V49" s="19">
        <f>S49+U49+O49</f>
        <v/>
      </c>
      <c r="W49" s="19">
        <f>MIN(550000,MAX(0,$B49))</f>
        <v/>
      </c>
      <c r="X49" s="19">
        <f>$B49-W49</f>
        <v/>
      </c>
      <c r="Y49" s="19">
        <f>MIN(670000,ROUNDDOWN(MAX(0,X49-430000)*0.0751+47600,0))+MIN(260000,ROUNDDOWN(MAX(0,X49-430000)*0.028+17600,0))+MIN(30000,ROUNDDOWN(MAX(0,X49-430000)*0.0027+1873,0))+IF("いいえ"="はい",MIN(170000,ROUNDDOWN(MAX(0,X49-430000)*0.0243+17800,0)),0)</f>
        <v/>
      </c>
      <c r="Z49" s="19">
        <f>IF(""="",215040+Y49,"")</f>
        <v/>
      </c>
      <c r="AA49" s="19">
        <f>IF(X49&gt;23500000,NA(),IF(X49&lt;=4890000,1040000,IF(X49&lt;=6550000,670000,620000)))</f>
        <v/>
      </c>
      <c r="AB49" s="19">
        <f>MAX(0,ROUNDDOWN(X49-Z49-AA49-0,-3))</f>
        <v/>
      </c>
      <c r="AC49" s="19">
        <f>IF(AB49&lt;=0,0,ROUNDDOWN((AB49*LOOKUP(AB49,{0,1950001,3300001,6950001,9000001,18000001,40000001},{0.05,0.1,0.2,0.23,0.33,0.4,0.45})-LOOKUP(AB49,{0,1950001,3300001,6950001,9000001,18000001,40000001},{0,97500,427500,636000,1536000,2796000,4796000}))*1.021,-2))</f>
        <v/>
      </c>
      <c r="AD49" s="19">
        <f>MAX(0,ROUNDDOWN(X49-Z49-430000-0,-3))</f>
        <v/>
      </c>
      <c r="AE49" s="19">
        <f>IF(X49&lt;=450000,0,MAX(0,ROUNDDOWN(AD49*0.06-MIN(50000,AD49)*0.03,-2))+MAX(0,ROUNDDOWN(AD49*0.04-MIN(50000,AD49)*0.02,-2)))</f>
        <v/>
      </c>
      <c r="AF49" s="19">
        <f>AC49+AE49+Y49</f>
        <v/>
      </c>
      <c r="AG49" s="19">
        <f>MIN(650000,MAX(0,$B49))</f>
        <v/>
      </c>
      <c r="AH49" s="19">
        <f>$B49-AG49</f>
        <v/>
      </c>
      <c r="AI49" s="19">
        <f>MIN(670000,ROUNDDOWN(MAX(0,AH49-430000)*0.0751+47600,0))+MIN(260000,ROUNDDOWN(MAX(0,AH49-430000)*0.028+17600,0))+MIN(30000,ROUNDDOWN(MAX(0,AH49-430000)*0.0027+1873,0))+IF("いいえ"="はい",MIN(170000,ROUNDDOWN(MAX(0,AH49-430000)*0.0243+17800,0)),0)</f>
        <v/>
      </c>
      <c r="AJ49" s="19">
        <f>IF(""="",215040+AI49,"")</f>
        <v/>
      </c>
      <c r="AK49" s="19">
        <f>IF(AH49&gt;23500000,NA(),IF(AH49&lt;=4890000,1040000,IF(AH49&lt;=6550000,670000,620000)))</f>
        <v/>
      </c>
      <c r="AL49" s="19">
        <f>MAX(0,ROUNDDOWN(AH49-AJ49-AK49-0,-3))</f>
        <v/>
      </c>
      <c r="AM49" s="19">
        <f>IF(AL49&lt;=0,0,ROUNDDOWN((AL49*LOOKUP(AL49,{0,1950001,3300001,6950001,9000001,18000001,40000001},{0.05,0.1,0.2,0.23,0.33,0.4,0.45})-LOOKUP(AL49,{0,1950001,3300001,6950001,9000001,18000001,40000001},{0,97500,427500,636000,1536000,2796000,4796000}))*1.021,-2))</f>
        <v/>
      </c>
      <c r="AN49" s="19">
        <f>MAX(0,ROUNDDOWN(AH49-AJ49-430000-0,-3))</f>
        <v/>
      </c>
      <c r="AO49" s="19">
        <f>IF(AH49&lt;=450000,0,MAX(0,ROUNDDOWN(AN49*0.06-MIN(50000,AN49)*0.03,-2))+MAX(0,ROUNDDOWN(AN49*0.04-MIN(50000,AN49)*0.02,-2)))</f>
        <v/>
      </c>
      <c r="AP49" s="19">
        <f>AM49+AO49+AI49</f>
        <v/>
      </c>
      <c r="AQ49" s="19">
        <f>MIN(750000,MAX(0,$B49))</f>
        <v/>
      </c>
      <c r="AR49" s="19">
        <f>$B49-AQ49</f>
        <v/>
      </c>
      <c r="AS49" s="19">
        <f>MIN(670000,ROUNDDOWN(MAX(0,AR49-430000)*0.0751+47600,0))+MIN(260000,ROUNDDOWN(MAX(0,AR49-430000)*0.028+17600,0))+MIN(30000,ROUNDDOWN(MAX(0,AR49-430000)*0.0027+1873,0))+IF("いいえ"="はい",MIN(170000,ROUNDDOWN(MAX(0,AR49-430000)*0.0243+17800,0)),0)</f>
        <v/>
      </c>
      <c r="AT49" s="19">
        <f>IF(""="",215040+AS49,"")</f>
        <v/>
      </c>
      <c r="AU49" s="19">
        <f>IF(AR49&gt;23500000,NA(),IF(AR49&lt;=4890000,1040000,IF(AR49&lt;=6550000,670000,620000)))</f>
        <v/>
      </c>
      <c r="AV49" s="19">
        <f>MAX(0,ROUNDDOWN(AR49-AT49-AU49-0,-3))</f>
        <v/>
      </c>
      <c r="AW49" s="19">
        <f>IF(AV49&lt;=0,0,ROUNDDOWN((AV49*LOOKUP(AV49,{0,1950001,3300001,6950001,9000001,18000001,40000001},{0.05,0.1,0.2,0.23,0.33,0.4,0.45})-LOOKUP(AV49,{0,1950001,3300001,6950001,9000001,18000001,40000001},{0,97500,427500,636000,1536000,2796000,4796000}))*1.021,-2))</f>
        <v/>
      </c>
      <c r="AX49" s="19">
        <f>MAX(0,ROUNDDOWN(AR49-AT49-430000-0,-3))</f>
        <v/>
      </c>
      <c r="AY49" s="19">
        <f>IF(AR49&lt;=450000,0,MAX(0,ROUNDDOWN(AX49*0.06-MIN(50000,AX49)*0.03,-2))+MAX(0,ROUNDDOWN(AX49*0.04-MIN(50000,AX49)*0.02,-2)))</f>
        <v/>
      </c>
      <c r="AZ49" s="19">
        <f>AW49+AY49+AS49</f>
        <v/>
      </c>
    </row>
    <row r="50">
      <c r="A50" t="inlineStr">
        <is>
          <t>1万円刻み</t>
        </is>
      </c>
      <c r="B50" s="19">
        <f>'3_1万円刻み'!$A$33</f>
        <v/>
      </c>
      <c r="C50" s="19">
        <f>MIN(0,MAX(0,$B50))</f>
        <v/>
      </c>
      <c r="D50" s="19">
        <f>$B50-C50</f>
        <v/>
      </c>
      <c r="E50" s="19">
        <f>MIN(670000,ROUNDDOWN(MAX(0,D50-430000)*0.0751+47600,0))+MIN(260000,ROUNDDOWN(MAX(0,D50-430000)*0.028+17600,0))+MIN(30000,ROUNDDOWN(MAX(0,D50-430000)*0.0027+1873,0))+IF("いいえ"="はい",MIN(170000,ROUNDDOWN(MAX(0,D50-430000)*0.0243+17800,0)),0)</f>
        <v/>
      </c>
      <c r="F50" s="19">
        <f>IF(""="",215040+E50,"")</f>
        <v/>
      </c>
      <c r="G50" s="19">
        <f>IF(D50&gt;23500000,NA(),IF(D50&lt;=4890000,1040000,IF(D50&lt;=6550000,670000,620000)))</f>
        <v/>
      </c>
      <c r="H50" s="19">
        <f>MAX(0,ROUNDDOWN(D50-F50-G50-0,-3))</f>
        <v/>
      </c>
      <c r="I50" s="19">
        <f>IF(H50&lt;=0,0,ROUNDDOWN((H50*LOOKUP(H50,{0,1950001,3300001,6950001,9000001,18000001,40000001},{0.05,0.1,0.2,0.23,0.33,0.4,0.45})-LOOKUP(H50,{0,1950001,3300001,6950001,9000001,18000001,40000001},{0,97500,427500,636000,1536000,2796000,4796000}))*1.021,-2))</f>
        <v/>
      </c>
      <c r="J50" s="19">
        <f>MAX(0,ROUNDDOWN(D50-F50-430000-0,-3))</f>
        <v/>
      </c>
      <c r="K50" s="19">
        <f>IF(D50&lt;=450000,0,MAX(0,ROUNDDOWN(J50*0.06-MIN(50000,J50)*0.03,-2))+MAX(0,ROUNDDOWN(J50*0.04-MIN(50000,J50)*0.02,-2)))</f>
        <v/>
      </c>
      <c r="L50" s="19">
        <f>I50+K50+E50</f>
        <v/>
      </c>
      <c r="M50" s="19">
        <f>MIN(100000,MAX(0,$B50))</f>
        <v/>
      </c>
      <c r="N50" s="19">
        <f>$B50-M50</f>
        <v/>
      </c>
      <c r="O50" s="19">
        <f>MIN(670000,ROUNDDOWN(MAX(0,N50-430000)*0.0751+47600,0))+MIN(260000,ROUNDDOWN(MAX(0,N50-430000)*0.028+17600,0))+MIN(30000,ROUNDDOWN(MAX(0,N50-430000)*0.0027+1873,0))+IF("いいえ"="はい",MIN(170000,ROUNDDOWN(MAX(0,N50-430000)*0.0243+17800,0)),0)</f>
        <v/>
      </c>
      <c r="P50" s="19">
        <f>IF(""="",215040+O50,"")</f>
        <v/>
      </c>
      <c r="Q50" s="19">
        <f>IF(N50&gt;23500000,NA(),IF(N50&lt;=4890000,1040000,IF(N50&lt;=6550000,670000,620000)))</f>
        <v/>
      </c>
      <c r="R50" s="19">
        <f>MAX(0,ROUNDDOWN(N50-P50-Q50-0,-3))</f>
        <v/>
      </c>
      <c r="S50" s="19">
        <f>IF(R50&lt;=0,0,ROUNDDOWN((R50*LOOKUP(R50,{0,1950001,3300001,6950001,9000001,18000001,40000001},{0.05,0.1,0.2,0.23,0.33,0.4,0.45})-LOOKUP(R50,{0,1950001,3300001,6950001,9000001,18000001,40000001},{0,97500,427500,636000,1536000,2796000,4796000}))*1.021,-2))</f>
        <v/>
      </c>
      <c r="T50" s="19">
        <f>MAX(0,ROUNDDOWN(N50-P50-430000-0,-3))</f>
        <v/>
      </c>
      <c r="U50" s="19">
        <f>IF(N50&lt;=450000,0,MAX(0,ROUNDDOWN(T50*0.06-MIN(50000,T50)*0.03,-2))+MAX(0,ROUNDDOWN(T50*0.04-MIN(50000,T50)*0.02,-2)))</f>
        <v/>
      </c>
      <c r="V50" s="19">
        <f>S50+U50+O50</f>
        <v/>
      </c>
      <c r="W50" s="19">
        <f>MIN(550000,MAX(0,$B50))</f>
        <v/>
      </c>
      <c r="X50" s="19">
        <f>$B50-W50</f>
        <v/>
      </c>
      <c r="Y50" s="19">
        <f>MIN(670000,ROUNDDOWN(MAX(0,X50-430000)*0.0751+47600,0))+MIN(260000,ROUNDDOWN(MAX(0,X50-430000)*0.028+17600,0))+MIN(30000,ROUNDDOWN(MAX(0,X50-430000)*0.0027+1873,0))+IF("いいえ"="はい",MIN(170000,ROUNDDOWN(MAX(0,X50-430000)*0.0243+17800,0)),0)</f>
        <v/>
      </c>
      <c r="Z50" s="19">
        <f>IF(""="",215040+Y50,"")</f>
        <v/>
      </c>
      <c r="AA50" s="19">
        <f>IF(X50&gt;23500000,NA(),IF(X50&lt;=4890000,1040000,IF(X50&lt;=6550000,670000,620000)))</f>
        <v/>
      </c>
      <c r="AB50" s="19">
        <f>MAX(0,ROUNDDOWN(X50-Z50-AA50-0,-3))</f>
        <v/>
      </c>
      <c r="AC50" s="19">
        <f>IF(AB50&lt;=0,0,ROUNDDOWN((AB50*LOOKUP(AB50,{0,1950001,3300001,6950001,9000001,18000001,40000001},{0.05,0.1,0.2,0.23,0.33,0.4,0.45})-LOOKUP(AB50,{0,1950001,3300001,6950001,9000001,18000001,40000001},{0,97500,427500,636000,1536000,2796000,4796000}))*1.021,-2))</f>
        <v/>
      </c>
      <c r="AD50" s="19">
        <f>MAX(0,ROUNDDOWN(X50-Z50-430000-0,-3))</f>
        <v/>
      </c>
      <c r="AE50" s="19">
        <f>IF(X50&lt;=450000,0,MAX(0,ROUNDDOWN(AD50*0.06-MIN(50000,AD50)*0.03,-2))+MAX(0,ROUNDDOWN(AD50*0.04-MIN(50000,AD50)*0.02,-2)))</f>
        <v/>
      </c>
      <c r="AF50" s="19">
        <f>AC50+AE50+Y50</f>
        <v/>
      </c>
      <c r="AG50" s="19">
        <f>MIN(650000,MAX(0,$B50))</f>
        <v/>
      </c>
      <c r="AH50" s="19">
        <f>$B50-AG50</f>
        <v/>
      </c>
      <c r="AI50" s="19">
        <f>MIN(670000,ROUNDDOWN(MAX(0,AH50-430000)*0.0751+47600,0))+MIN(260000,ROUNDDOWN(MAX(0,AH50-430000)*0.028+17600,0))+MIN(30000,ROUNDDOWN(MAX(0,AH50-430000)*0.0027+1873,0))+IF("いいえ"="はい",MIN(170000,ROUNDDOWN(MAX(0,AH50-430000)*0.0243+17800,0)),0)</f>
        <v/>
      </c>
      <c r="AJ50" s="19">
        <f>IF(""="",215040+AI50,"")</f>
        <v/>
      </c>
      <c r="AK50" s="19">
        <f>IF(AH50&gt;23500000,NA(),IF(AH50&lt;=4890000,1040000,IF(AH50&lt;=6550000,670000,620000)))</f>
        <v/>
      </c>
      <c r="AL50" s="19">
        <f>MAX(0,ROUNDDOWN(AH50-AJ50-AK50-0,-3))</f>
        <v/>
      </c>
      <c r="AM50" s="19">
        <f>IF(AL50&lt;=0,0,ROUNDDOWN((AL50*LOOKUP(AL50,{0,1950001,3300001,6950001,9000001,18000001,40000001},{0.05,0.1,0.2,0.23,0.33,0.4,0.45})-LOOKUP(AL50,{0,1950001,3300001,6950001,9000001,18000001,40000001},{0,97500,427500,636000,1536000,2796000,4796000}))*1.021,-2))</f>
        <v/>
      </c>
      <c r="AN50" s="19">
        <f>MAX(0,ROUNDDOWN(AH50-AJ50-430000-0,-3))</f>
        <v/>
      </c>
      <c r="AO50" s="19">
        <f>IF(AH50&lt;=450000,0,MAX(0,ROUNDDOWN(AN50*0.06-MIN(50000,AN50)*0.03,-2))+MAX(0,ROUNDDOWN(AN50*0.04-MIN(50000,AN50)*0.02,-2)))</f>
        <v/>
      </c>
      <c r="AP50" s="19">
        <f>AM50+AO50+AI50</f>
        <v/>
      </c>
      <c r="AQ50" s="19">
        <f>MIN(750000,MAX(0,$B50))</f>
        <v/>
      </c>
      <c r="AR50" s="19">
        <f>$B50-AQ50</f>
        <v/>
      </c>
      <c r="AS50" s="19">
        <f>MIN(670000,ROUNDDOWN(MAX(0,AR50-430000)*0.0751+47600,0))+MIN(260000,ROUNDDOWN(MAX(0,AR50-430000)*0.028+17600,0))+MIN(30000,ROUNDDOWN(MAX(0,AR50-430000)*0.0027+1873,0))+IF("いいえ"="はい",MIN(170000,ROUNDDOWN(MAX(0,AR50-430000)*0.0243+17800,0)),0)</f>
        <v/>
      </c>
      <c r="AT50" s="19">
        <f>IF(""="",215040+AS50,"")</f>
        <v/>
      </c>
      <c r="AU50" s="19">
        <f>IF(AR50&gt;23500000,NA(),IF(AR50&lt;=4890000,1040000,IF(AR50&lt;=6550000,670000,620000)))</f>
        <v/>
      </c>
      <c r="AV50" s="19">
        <f>MAX(0,ROUNDDOWN(AR50-AT50-AU50-0,-3))</f>
        <v/>
      </c>
      <c r="AW50" s="19">
        <f>IF(AV50&lt;=0,0,ROUNDDOWN((AV50*LOOKUP(AV50,{0,1950001,3300001,6950001,9000001,18000001,40000001},{0.05,0.1,0.2,0.23,0.33,0.4,0.45})-LOOKUP(AV50,{0,1950001,3300001,6950001,9000001,18000001,40000001},{0,97500,427500,636000,1536000,2796000,4796000}))*1.021,-2))</f>
        <v/>
      </c>
      <c r="AX50" s="19">
        <f>MAX(0,ROUNDDOWN(AR50-AT50-430000-0,-3))</f>
        <v/>
      </c>
      <c r="AY50" s="19">
        <f>IF(AR50&lt;=450000,0,MAX(0,ROUNDDOWN(AX50*0.06-MIN(50000,AX50)*0.03,-2))+MAX(0,ROUNDDOWN(AX50*0.04-MIN(50000,AX50)*0.02,-2)))</f>
        <v/>
      </c>
      <c r="AZ50" s="19">
        <f>AW50+AY50+AS50</f>
        <v/>
      </c>
    </row>
    <row r="51">
      <c r="A51" t="inlineStr">
        <is>
          <t>1万円刻み</t>
        </is>
      </c>
      <c r="B51" s="19">
        <f>'3_1万円刻み'!$A$34</f>
        <v/>
      </c>
      <c r="C51" s="19">
        <f>MIN(0,MAX(0,$B51))</f>
        <v/>
      </c>
      <c r="D51" s="19">
        <f>$B51-C51</f>
        <v/>
      </c>
      <c r="E51" s="19">
        <f>MIN(670000,ROUNDDOWN(MAX(0,D51-430000)*0.0751+47600,0))+MIN(260000,ROUNDDOWN(MAX(0,D51-430000)*0.028+17600,0))+MIN(30000,ROUNDDOWN(MAX(0,D51-430000)*0.0027+1873,0))+IF("いいえ"="はい",MIN(170000,ROUNDDOWN(MAX(0,D51-430000)*0.0243+17800,0)),0)</f>
        <v/>
      </c>
      <c r="F51" s="19">
        <f>IF(""="",215040+E51,"")</f>
        <v/>
      </c>
      <c r="G51" s="19">
        <f>IF(D51&gt;23500000,NA(),IF(D51&lt;=4890000,1040000,IF(D51&lt;=6550000,670000,620000)))</f>
        <v/>
      </c>
      <c r="H51" s="19">
        <f>MAX(0,ROUNDDOWN(D51-F51-G51-0,-3))</f>
        <v/>
      </c>
      <c r="I51" s="19">
        <f>IF(H51&lt;=0,0,ROUNDDOWN((H51*LOOKUP(H51,{0,1950001,3300001,6950001,9000001,18000001,40000001},{0.05,0.1,0.2,0.23,0.33,0.4,0.45})-LOOKUP(H51,{0,1950001,3300001,6950001,9000001,18000001,40000001},{0,97500,427500,636000,1536000,2796000,4796000}))*1.021,-2))</f>
        <v/>
      </c>
      <c r="J51" s="19">
        <f>MAX(0,ROUNDDOWN(D51-F51-430000-0,-3))</f>
        <v/>
      </c>
      <c r="K51" s="19">
        <f>IF(D51&lt;=450000,0,MAX(0,ROUNDDOWN(J51*0.06-MIN(50000,J51)*0.03,-2))+MAX(0,ROUNDDOWN(J51*0.04-MIN(50000,J51)*0.02,-2)))</f>
        <v/>
      </c>
      <c r="L51" s="19">
        <f>I51+K51+E51</f>
        <v/>
      </c>
      <c r="M51" s="19">
        <f>MIN(100000,MAX(0,$B51))</f>
        <v/>
      </c>
      <c r="N51" s="19">
        <f>$B51-M51</f>
        <v/>
      </c>
      <c r="O51" s="19">
        <f>MIN(670000,ROUNDDOWN(MAX(0,N51-430000)*0.0751+47600,0))+MIN(260000,ROUNDDOWN(MAX(0,N51-430000)*0.028+17600,0))+MIN(30000,ROUNDDOWN(MAX(0,N51-430000)*0.0027+1873,0))+IF("いいえ"="はい",MIN(170000,ROUNDDOWN(MAX(0,N51-430000)*0.0243+17800,0)),0)</f>
        <v/>
      </c>
      <c r="P51" s="19">
        <f>IF(""="",215040+O51,"")</f>
        <v/>
      </c>
      <c r="Q51" s="19">
        <f>IF(N51&gt;23500000,NA(),IF(N51&lt;=4890000,1040000,IF(N51&lt;=6550000,670000,620000)))</f>
        <v/>
      </c>
      <c r="R51" s="19">
        <f>MAX(0,ROUNDDOWN(N51-P51-Q51-0,-3))</f>
        <v/>
      </c>
      <c r="S51" s="19">
        <f>IF(R51&lt;=0,0,ROUNDDOWN((R51*LOOKUP(R51,{0,1950001,3300001,6950001,9000001,18000001,40000001},{0.05,0.1,0.2,0.23,0.33,0.4,0.45})-LOOKUP(R51,{0,1950001,3300001,6950001,9000001,18000001,40000001},{0,97500,427500,636000,1536000,2796000,4796000}))*1.021,-2))</f>
        <v/>
      </c>
      <c r="T51" s="19">
        <f>MAX(0,ROUNDDOWN(N51-P51-430000-0,-3))</f>
        <v/>
      </c>
      <c r="U51" s="19">
        <f>IF(N51&lt;=450000,0,MAX(0,ROUNDDOWN(T51*0.06-MIN(50000,T51)*0.03,-2))+MAX(0,ROUNDDOWN(T51*0.04-MIN(50000,T51)*0.02,-2)))</f>
        <v/>
      </c>
      <c r="V51" s="19">
        <f>S51+U51+O51</f>
        <v/>
      </c>
      <c r="W51" s="19">
        <f>MIN(550000,MAX(0,$B51))</f>
        <v/>
      </c>
      <c r="X51" s="19">
        <f>$B51-W51</f>
        <v/>
      </c>
      <c r="Y51" s="19">
        <f>MIN(670000,ROUNDDOWN(MAX(0,X51-430000)*0.0751+47600,0))+MIN(260000,ROUNDDOWN(MAX(0,X51-430000)*0.028+17600,0))+MIN(30000,ROUNDDOWN(MAX(0,X51-430000)*0.0027+1873,0))+IF("いいえ"="はい",MIN(170000,ROUNDDOWN(MAX(0,X51-430000)*0.0243+17800,0)),0)</f>
        <v/>
      </c>
      <c r="Z51" s="19">
        <f>IF(""="",215040+Y51,"")</f>
        <v/>
      </c>
      <c r="AA51" s="19">
        <f>IF(X51&gt;23500000,NA(),IF(X51&lt;=4890000,1040000,IF(X51&lt;=6550000,670000,620000)))</f>
        <v/>
      </c>
      <c r="AB51" s="19">
        <f>MAX(0,ROUNDDOWN(X51-Z51-AA51-0,-3))</f>
        <v/>
      </c>
      <c r="AC51" s="19">
        <f>IF(AB51&lt;=0,0,ROUNDDOWN((AB51*LOOKUP(AB51,{0,1950001,3300001,6950001,9000001,18000001,40000001},{0.05,0.1,0.2,0.23,0.33,0.4,0.45})-LOOKUP(AB51,{0,1950001,3300001,6950001,9000001,18000001,40000001},{0,97500,427500,636000,1536000,2796000,4796000}))*1.021,-2))</f>
        <v/>
      </c>
      <c r="AD51" s="19">
        <f>MAX(0,ROUNDDOWN(X51-Z51-430000-0,-3))</f>
        <v/>
      </c>
      <c r="AE51" s="19">
        <f>IF(X51&lt;=450000,0,MAX(0,ROUNDDOWN(AD51*0.06-MIN(50000,AD51)*0.03,-2))+MAX(0,ROUNDDOWN(AD51*0.04-MIN(50000,AD51)*0.02,-2)))</f>
        <v/>
      </c>
      <c r="AF51" s="19">
        <f>AC51+AE51+Y51</f>
        <v/>
      </c>
      <c r="AG51" s="19">
        <f>MIN(650000,MAX(0,$B51))</f>
        <v/>
      </c>
      <c r="AH51" s="19">
        <f>$B51-AG51</f>
        <v/>
      </c>
      <c r="AI51" s="19">
        <f>MIN(670000,ROUNDDOWN(MAX(0,AH51-430000)*0.0751+47600,0))+MIN(260000,ROUNDDOWN(MAX(0,AH51-430000)*0.028+17600,0))+MIN(30000,ROUNDDOWN(MAX(0,AH51-430000)*0.0027+1873,0))+IF("いいえ"="はい",MIN(170000,ROUNDDOWN(MAX(0,AH51-430000)*0.0243+17800,0)),0)</f>
        <v/>
      </c>
      <c r="AJ51" s="19">
        <f>IF(""="",215040+AI51,"")</f>
        <v/>
      </c>
      <c r="AK51" s="19">
        <f>IF(AH51&gt;23500000,NA(),IF(AH51&lt;=4890000,1040000,IF(AH51&lt;=6550000,670000,620000)))</f>
        <v/>
      </c>
      <c r="AL51" s="19">
        <f>MAX(0,ROUNDDOWN(AH51-AJ51-AK51-0,-3))</f>
        <v/>
      </c>
      <c r="AM51" s="19">
        <f>IF(AL51&lt;=0,0,ROUNDDOWN((AL51*LOOKUP(AL51,{0,1950001,3300001,6950001,9000001,18000001,40000001},{0.05,0.1,0.2,0.23,0.33,0.4,0.45})-LOOKUP(AL51,{0,1950001,3300001,6950001,9000001,18000001,40000001},{0,97500,427500,636000,1536000,2796000,4796000}))*1.021,-2))</f>
        <v/>
      </c>
      <c r="AN51" s="19">
        <f>MAX(0,ROUNDDOWN(AH51-AJ51-430000-0,-3))</f>
        <v/>
      </c>
      <c r="AO51" s="19">
        <f>IF(AH51&lt;=450000,0,MAX(0,ROUNDDOWN(AN51*0.06-MIN(50000,AN51)*0.03,-2))+MAX(0,ROUNDDOWN(AN51*0.04-MIN(50000,AN51)*0.02,-2)))</f>
        <v/>
      </c>
      <c r="AP51" s="19">
        <f>AM51+AO51+AI51</f>
        <v/>
      </c>
      <c r="AQ51" s="19">
        <f>MIN(750000,MAX(0,$B51))</f>
        <v/>
      </c>
      <c r="AR51" s="19">
        <f>$B51-AQ51</f>
        <v/>
      </c>
      <c r="AS51" s="19">
        <f>MIN(670000,ROUNDDOWN(MAX(0,AR51-430000)*0.0751+47600,0))+MIN(260000,ROUNDDOWN(MAX(0,AR51-430000)*0.028+17600,0))+MIN(30000,ROUNDDOWN(MAX(0,AR51-430000)*0.0027+1873,0))+IF("いいえ"="はい",MIN(170000,ROUNDDOWN(MAX(0,AR51-430000)*0.0243+17800,0)),0)</f>
        <v/>
      </c>
      <c r="AT51" s="19">
        <f>IF(""="",215040+AS51,"")</f>
        <v/>
      </c>
      <c r="AU51" s="19">
        <f>IF(AR51&gt;23500000,NA(),IF(AR51&lt;=4890000,1040000,IF(AR51&lt;=6550000,670000,620000)))</f>
        <v/>
      </c>
      <c r="AV51" s="19">
        <f>MAX(0,ROUNDDOWN(AR51-AT51-AU51-0,-3))</f>
        <v/>
      </c>
      <c r="AW51" s="19">
        <f>IF(AV51&lt;=0,0,ROUNDDOWN((AV51*LOOKUP(AV51,{0,1950001,3300001,6950001,9000001,18000001,40000001},{0.05,0.1,0.2,0.23,0.33,0.4,0.45})-LOOKUP(AV51,{0,1950001,3300001,6950001,9000001,18000001,40000001},{0,97500,427500,636000,1536000,2796000,4796000}))*1.021,-2))</f>
        <v/>
      </c>
      <c r="AX51" s="19">
        <f>MAX(0,ROUNDDOWN(AR51-AT51-430000-0,-3))</f>
        <v/>
      </c>
      <c r="AY51" s="19">
        <f>IF(AR51&lt;=450000,0,MAX(0,ROUNDDOWN(AX51*0.06-MIN(50000,AX51)*0.03,-2))+MAX(0,ROUNDDOWN(AX51*0.04-MIN(50000,AX51)*0.02,-2)))</f>
        <v/>
      </c>
      <c r="AZ51" s="19">
        <f>AW51+AY51+AS51</f>
        <v/>
      </c>
    </row>
    <row r="52">
      <c r="A52" t="inlineStr">
        <is>
          <t>1万円刻み</t>
        </is>
      </c>
      <c r="B52" s="19">
        <f>'3_1万円刻み'!$A$35</f>
        <v/>
      </c>
      <c r="C52" s="19">
        <f>MIN(0,MAX(0,$B52))</f>
        <v/>
      </c>
      <c r="D52" s="19">
        <f>$B52-C52</f>
        <v/>
      </c>
      <c r="E52" s="19">
        <f>MIN(670000,ROUNDDOWN(MAX(0,D52-430000)*0.0751+47600,0))+MIN(260000,ROUNDDOWN(MAX(0,D52-430000)*0.028+17600,0))+MIN(30000,ROUNDDOWN(MAX(0,D52-430000)*0.0027+1873,0))+IF("いいえ"="はい",MIN(170000,ROUNDDOWN(MAX(0,D52-430000)*0.0243+17800,0)),0)</f>
        <v/>
      </c>
      <c r="F52" s="19">
        <f>IF(""="",215040+E52,"")</f>
        <v/>
      </c>
      <c r="G52" s="19">
        <f>IF(D52&gt;23500000,NA(),IF(D52&lt;=4890000,1040000,IF(D52&lt;=6550000,670000,620000)))</f>
        <v/>
      </c>
      <c r="H52" s="19">
        <f>MAX(0,ROUNDDOWN(D52-F52-G52-0,-3))</f>
        <v/>
      </c>
      <c r="I52" s="19">
        <f>IF(H52&lt;=0,0,ROUNDDOWN((H52*LOOKUP(H52,{0,1950001,3300001,6950001,9000001,18000001,40000001},{0.05,0.1,0.2,0.23,0.33,0.4,0.45})-LOOKUP(H52,{0,1950001,3300001,6950001,9000001,18000001,40000001},{0,97500,427500,636000,1536000,2796000,4796000}))*1.021,-2))</f>
        <v/>
      </c>
      <c r="J52" s="19">
        <f>MAX(0,ROUNDDOWN(D52-F52-430000-0,-3))</f>
        <v/>
      </c>
      <c r="K52" s="19">
        <f>IF(D52&lt;=450000,0,MAX(0,ROUNDDOWN(J52*0.06-MIN(50000,J52)*0.03,-2))+MAX(0,ROUNDDOWN(J52*0.04-MIN(50000,J52)*0.02,-2)))</f>
        <v/>
      </c>
      <c r="L52" s="19">
        <f>I52+K52+E52</f>
        <v/>
      </c>
      <c r="M52" s="19">
        <f>MIN(100000,MAX(0,$B52))</f>
        <v/>
      </c>
      <c r="N52" s="19">
        <f>$B52-M52</f>
        <v/>
      </c>
      <c r="O52" s="19">
        <f>MIN(670000,ROUNDDOWN(MAX(0,N52-430000)*0.0751+47600,0))+MIN(260000,ROUNDDOWN(MAX(0,N52-430000)*0.028+17600,0))+MIN(30000,ROUNDDOWN(MAX(0,N52-430000)*0.0027+1873,0))+IF("いいえ"="はい",MIN(170000,ROUNDDOWN(MAX(0,N52-430000)*0.0243+17800,0)),0)</f>
        <v/>
      </c>
      <c r="P52" s="19">
        <f>IF(""="",215040+O52,"")</f>
        <v/>
      </c>
      <c r="Q52" s="19">
        <f>IF(N52&gt;23500000,NA(),IF(N52&lt;=4890000,1040000,IF(N52&lt;=6550000,670000,620000)))</f>
        <v/>
      </c>
      <c r="R52" s="19">
        <f>MAX(0,ROUNDDOWN(N52-P52-Q52-0,-3))</f>
        <v/>
      </c>
      <c r="S52" s="19">
        <f>IF(R52&lt;=0,0,ROUNDDOWN((R52*LOOKUP(R52,{0,1950001,3300001,6950001,9000001,18000001,40000001},{0.05,0.1,0.2,0.23,0.33,0.4,0.45})-LOOKUP(R52,{0,1950001,3300001,6950001,9000001,18000001,40000001},{0,97500,427500,636000,1536000,2796000,4796000}))*1.021,-2))</f>
        <v/>
      </c>
      <c r="T52" s="19">
        <f>MAX(0,ROUNDDOWN(N52-P52-430000-0,-3))</f>
        <v/>
      </c>
      <c r="U52" s="19">
        <f>IF(N52&lt;=450000,0,MAX(0,ROUNDDOWN(T52*0.06-MIN(50000,T52)*0.03,-2))+MAX(0,ROUNDDOWN(T52*0.04-MIN(50000,T52)*0.02,-2)))</f>
        <v/>
      </c>
      <c r="V52" s="19">
        <f>S52+U52+O52</f>
        <v/>
      </c>
      <c r="W52" s="19">
        <f>MIN(550000,MAX(0,$B52))</f>
        <v/>
      </c>
      <c r="X52" s="19">
        <f>$B52-W52</f>
        <v/>
      </c>
      <c r="Y52" s="19">
        <f>MIN(670000,ROUNDDOWN(MAX(0,X52-430000)*0.0751+47600,0))+MIN(260000,ROUNDDOWN(MAX(0,X52-430000)*0.028+17600,0))+MIN(30000,ROUNDDOWN(MAX(0,X52-430000)*0.0027+1873,0))+IF("いいえ"="はい",MIN(170000,ROUNDDOWN(MAX(0,X52-430000)*0.0243+17800,0)),0)</f>
        <v/>
      </c>
      <c r="Z52" s="19">
        <f>IF(""="",215040+Y52,"")</f>
        <v/>
      </c>
      <c r="AA52" s="19">
        <f>IF(X52&gt;23500000,NA(),IF(X52&lt;=4890000,1040000,IF(X52&lt;=6550000,670000,620000)))</f>
        <v/>
      </c>
      <c r="AB52" s="19">
        <f>MAX(0,ROUNDDOWN(X52-Z52-AA52-0,-3))</f>
        <v/>
      </c>
      <c r="AC52" s="19">
        <f>IF(AB52&lt;=0,0,ROUNDDOWN((AB52*LOOKUP(AB52,{0,1950001,3300001,6950001,9000001,18000001,40000001},{0.05,0.1,0.2,0.23,0.33,0.4,0.45})-LOOKUP(AB52,{0,1950001,3300001,6950001,9000001,18000001,40000001},{0,97500,427500,636000,1536000,2796000,4796000}))*1.021,-2))</f>
        <v/>
      </c>
      <c r="AD52" s="19">
        <f>MAX(0,ROUNDDOWN(X52-Z52-430000-0,-3))</f>
        <v/>
      </c>
      <c r="AE52" s="19">
        <f>IF(X52&lt;=450000,0,MAX(0,ROUNDDOWN(AD52*0.06-MIN(50000,AD52)*0.03,-2))+MAX(0,ROUNDDOWN(AD52*0.04-MIN(50000,AD52)*0.02,-2)))</f>
        <v/>
      </c>
      <c r="AF52" s="19">
        <f>AC52+AE52+Y52</f>
        <v/>
      </c>
      <c r="AG52" s="19">
        <f>MIN(650000,MAX(0,$B52))</f>
        <v/>
      </c>
      <c r="AH52" s="19">
        <f>$B52-AG52</f>
        <v/>
      </c>
      <c r="AI52" s="19">
        <f>MIN(670000,ROUNDDOWN(MAX(0,AH52-430000)*0.0751+47600,0))+MIN(260000,ROUNDDOWN(MAX(0,AH52-430000)*0.028+17600,0))+MIN(30000,ROUNDDOWN(MAX(0,AH52-430000)*0.0027+1873,0))+IF("いいえ"="はい",MIN(170000,ROUNDDOWN(MAX(0,AH52-430000)*0.0243+17800,0)),0)</f>
        <v/>
      </c>
      <c r="AJ52" s="19">
        <f>IF(""="",215040+AI52,"")</f>
        <v/>
      </c>
      <c r="AK52" s="19">
        <f>IF(AH52&gt;23500000,NA(),IF(AH52&lt;=4890000,1040000,IF(AH52&lt;=6550000,670000,620000)))</f>
        <v/>
      </c>
      <c r="AL52" s="19">
        <f>MAX(0,ROUNDDOWN(AH52-AJ52-AK52-0,-3))</f>
        <v/>
      </c>
      <c r="AM52" s="19">
        <f>IF(AL52&lt;=0,0,ROUNDDOWN((AL52*LOOKUP(AL52,{0,1950001,3300001,6950001,9000001,18000001,40000001},{0.05,0.1,0.2,0.23,0.33,0.4,0.45})-LOOKUP(AL52,{0,1950001,3300001,6950001,9000001,18000001,40000001},{0,97500,427500,636000,1536000,2796000,4796000}))*1.021,-2))</f>
        <v/>
      </c>
      <c r="AN52" s="19">
        <f>MAX(0,ROUNDDOWN(AH52-AJ52-430000-0,-3))</f>
        <v/>
      </c>
      <c r="AO52" s="19">
        <f>IF(AH52&lt;=450000,0,MAX(0,ROUNDDOWN(AN52*0.06-MIN(50000,AN52)*0.03,-2))+MAX(0,ROUNDDOWN(AN52*0.04-MIN(50000,AN52)*0.02,-2)))</f>
        <v/>
      </c>
      <c r="AP52" s="19">
        <f>AM52+AO52+AI52</f>
        <v/>
      </c>
      <c r="AQ52" s="19">
        <f>MIN(750000,MAX(0,$B52))</f>
        <v/>
      </c>
      <c r="AR52" s="19">
        <f>$B52-AQ52</f>
        <v/>
      </c>
      <c r="AS52" s="19">
        <f>MIN(670000,ROUNDDOWN(MAX(0,AR52-430000)*0.0751+47600,0))+MIN(260000,ROUNDDOWN(MAX(0,AR52-430000)*0.028+17600,0))+MIN(30000,ROUNDDOWN(MAX(0,AR52-430000)*0.0027+1873,0))+IF("いいえ"="はい",MIN(170000,ROUNDDOWN(MAX(0,AR52-430000)*0.0243+17800,0)),0)</f>
        <v/>
      </c>
      <c r="AT52" s="19">
        <f>IF(""="",215040+AS52,"")</f>
        <v/>
      </c>
      <c r="AU52" s="19">
        <f>IF(AR52&gt;23500000,NA(),IF(AR52&lt;=4890000,1040000,IF(AR52&lt;=6550000,670000,620000)))</f>
        <v/>
      </c>
      <c r="AV52" s="19">
        <f>MAX(0,ROUNDDOWN(AR52-AT52-AU52-0,-3))</f>
        <v/>
      </c>
      <c r="AW52" s="19">
        <f>IF(AV52&lt;=0,0,ROUNDDOWN((AV52*LOOKUP(AV52,{0,1950001,3300001,6950001,9000001,18000001,40000001},{0.05,0.1,0.2,0.23,0.33,0.4,0.45})-LOOKUP(AV52,{0,1950001,3300001,6950001,9000001,18000001,40000001},{0,97500,427500,636000,1536000,2796000,4796000}))*1.021,-2))</f>
        <v/>
      </c>
      <c r="AX52" s="19">
        <f>MAX(0,ROUNDDOWN(AR52-AT52-430000-0,-3))</f>
        <v/>
      </c>
      <c r="AY52" s="19">
        <f>IF(AR52&lt;=450000,0,MAX(0,ROUNDDOWN(AX52*0.06-MIN(50000,AX52)*0.03,-2))+MAX(0,ROUNDDOWN(AX52*0.04-MIN(50000,AX52)*0.02,-2)))</f>
        <v/>
      </c>
      <c r="AZ52" s="19">
        <f>AW52+AY52+AS52</f>
        <v/>
      </c>
    </row>
    <row r="53">
      <c r="A53" t="inlineStr">
        <is>
          <t>1万円刻み</t>
        </is>
      </c>
      <c r="B53" s="19">
        <f>'3_1万円刻み'!$A$36</f>
        <v/>
      </c>
      <c r="C53" s="19">
        <f>MIN(0,MAX(0,$B53))</f>
        <v/>
      </c>
      <c r="D53" s="19">
        <f>$B53-C53</f>
        <v/>
      </c>
      <c r="E53" s="19">
        <f>MIN(670000,ROUNDDOWN(MAX(0,D53-430000)*0.0751+47600,0))+MIN(260000,ROUNDDOWN(MAX(0,D53-430000)*0.028+17600,0))+MIN(30000,ROUNDDOWN(MAX(0,D53-430000)*0.0027+1873,0))+IF("いいえ"="はい",MIN(170000,ROUNDDOWN(MAX(0,D53-430000)*0.0243+17800,0)),0)</f>
        <v/>
      </c>
      <c r="F53" s="19">
        <f>IF(""="",215040+E53,"")</f>
        <v/>
      </c>
      <c r="G53" s="19">
        <f>IF(D53&gt;23500000,NA(),IF(D53&lt;=4890000,1040000,IF(D53&lt;=6550000,670000,620000)))</f>
        <v/>
      </c>
      <c r="H53" s="19">
        <f>MAX(0,ROUNDDOWN(D53-F53-G53-0,-3))</f>
        <v/>
      </c>
      <c r="I53" s="19">
        <f>IF(H53&lt;=0,0,ROUNDDOWN((H53*LOOKUP(H53,{0,1950001,3300001,6950001,9000001,18000001,40000001},{0.05,0.1,0.2,0.23,0.33,0.4,0.45})-LOOKUP(H53,{0,1950001,3300001,6950001,9000001,18000001,40000001},{0,97500,427500,636000,1536000,2796000,4796000}))*1.021,-2))</f>
        <v/>
      </c>
      <c r="J53" s="19">
        <f>MAX(0,ROUNDDOWN(D53-F53-430000-0,-3))</f>
        <v/>
      </c>
      <c r="K53" s="19">
        <f>IF(D53&lt;=450000,0,MAX(0,ROUNDDOWN(J53*0.06-MIN(50000,J53)*0.03,-2))+MAX(0,ROUNDDOWN(J53*0.04-MIN(50000,J53)*0.02,-2)))</f>
        <v/>
      </c>
      <c r="L53" s="19">
        <f>I53+K53+E53</f>
        <v/>
      </c>
      <c r="M53" s="19">
        <f>MIN(100000,MAX(0,$B53))</f>
        <v/>
      </c>
      <c r="N53" s="19">
        <f>$B53-M53</f>
        <v/>
      </c>
      <c r="O53" s="19">
        <f>MIN(670000,ROUNDDOWN(MAX(0,N53-430000)*0.0751+47600,0))+MIN(260000,ROUNDDOWN(MAX(0,N53-430000)*0.028+17600,0))+MIN(30000,ROUNDDOWN(MAX(0,N53-430000)*0.0027+1873,0))+IF("いいえ"="はい",MIN(170000,ROUNDDOWN(MAX(0,N53-430000)*0.0243+17800,0)),0)</f>
        <v/>
      </c>
      <c r="P53" s="19">
        <f>IF(""="",215040+O53,"")</f>
        <v/>
      </c>
      <c r="Q53" s="19">
        <f>IF(N53&gt;23500000,NA(),IF(N53&lt;=4890000,1040000,IF(N53&lt;=6550000,670000,620000)))</f>
        <v/>
      </c>
      <c r="R53" s="19">
        <f>MAX(0,ROUNDDOWN(N53-P53-Q53-0,-3))</f>
        <v/>
      </c>
      <c r="S53" s="19">
        <f>IF(R53&lt;=0,0,ROUNDDOWN((R53*LOOKUP(R53,{0,1950001,3300001,6950001,9000001,18000001,40000001},{0.05,0.1,0.2,0.23,0.33,0.4,0.45})-LOOKUP(R53,{0,1950001,3300001,6950001,9000001,18000001,40000001},{0,97500,427500,636000,1536000,2796000,4796000}))*1.021,-2))</f>
        <v/>
      </c>
      <c r="T53" s="19">
        <f>MAX(0,ROUNDDOWN(N53-P53-430000-0,-3))</f>
        <v/>
      </c>
      <c r="U53" s="19">
        <f>IF(N53&lt;=450000,0,MAX(0,ROUNDDOWN(T53*0.06-MIN(50000,T53)*0.03,-2))+MAX(0,ROUNDDOWN(T53*0.04-MIN(50000,T53)*0.02,-2)))</f>
        <v/>
      </c>
      <c r="V53" s="19">
        <f>S53+U53+O53</f>
        <v/>
      </c>
      <c r="W53" s="19">
        <f>MIN(550000,MAX(0,$B53))</f>
        <v/>
      </c>
      <c r="X53" s="19">
        <f>$B53-W53</f>
        <v/>
      </c>
      <c r="Y53" s="19">
        <f>MIN(670000,ROUNDDOWN(MAX(0,X53-430000)*0.0751+47600,0))+MIN(260000,ROUNDDOWN(MAX(0,X53-430000)*0.028+17600,0))+MIN(30000,ROUNDDOWN(MAX(0,X53-430000)*0.0027+1873,0))+IF("いいえ"="はい",MIN(170000,ROUNDDOWN(MAX(0,X53-430000)*0.0243+17800,0)),0)</f>
        <v/>
      </c>
      <c r="Z53" s="19">
        <f>IF(""="",215040+Y53,"")</f>
        <v/>
      </c>
      <c r="AA53" s="19">
        <f>IF(X53&gt;23500000,NA(),IF(X53&lt;=4890000,1040000,IF(X53&lt;=6550000,670000,620000)))</f>
        <v/>
      </c>
      <c r="AB53" s="19">
        <f>MAX(0,ROUNDDOWN(X53-Z53-AA53-0,-3))</f>
        <v/>
      </c>
      <c r="AC53" s="19">
        <f>IF(AB53&lt;=0,0,ROUNDDOWN((AB53*LOOKUP(AB53,{0,1950001,3300001,6950001,9000001,18000001,40000001},{0.05,0.1,0.2,0.23,0.33,0.4,0.45})-LOOKUP(AB53,{0,1950001,3300001,6950001,9000001,18000001,40000001},{0,97500,427500,636000,1536000,2796000,4796000}))*1.021,-2))</f>
        <v/>
      </c>
      <c r="AD53" s="19">
        <f>MAX(0,ROUNDDOWN(X53-Z53-430000-0,-3))</f>
        <v/>
      </c>
      <c r="AE53" s="19">
        <f>IF(X53&lt;=450000,0,MAX(0,ROUNDDOWN(AD53*0.06-MIN(50000,AD53)*0.03,-2))+MAX(0,ROUNDDOWN(AD53*0.04-MIN(50000,AD53)*0.02,-2)))</f>
        <v/>
      </c>
      <c r="AF53" s="19">
        <f>AC53+AE53+Y53</f>
        <v/>
      </c>
      <c r="AG53" s="19">
        <f>MIN(650000,MAX(0,$B53))</f>
        <v/>
      </c>
      <c r="AH53" s="19">
        <f>$B53-AG53</f>
        <v/>
      </c>
      <c r="AI53" s="19">
        <f>MIN(670000,ROUNDDOWN(MAX(0,AH53-430000)*0.0751+47600,0))+MIN(260000,ROUNDDOWN(MAX(0,AH53-430000)*0.028+17600,0))+MIN(30000,ROUNDDOWN(MAX(0,AH53-430000)*0.0027+1873,0))+IF("いいえ"="はい",MIN(170000,ROUNDDOWN(MAX(0,AH53-430000)*0.0243+17800,0)),0)</f>
        <v/>
      </c>
      <c r="AJ53" s="19">
        <f>IF(""="",215040+AI53,"")</f>
        <v/>
      </c>
      <c r="AK53" s="19">
        <f>IF(AH53&gt;23500000,NA(),IF(AH53&lt;=4890000,1040000,IF(AH53&lt;=6550000,670000,620000)))</f>
        <v/>
      </c>
      <c r="AL53" s="19">
        <f>MAX(0,ROUNDDOWN(AH53-AJ53-AK53-0,-3))</f>
        <v/>
      </c>
      <c r="AM53" s="19">
        <f>IF(AL53&lt;=0,0,ROUNDDOWN((AL53*LOOKUP(AL53,{0,1950001,3300001,6950001,9000001,18000001,40000001},{0.05,0.1,0.2,0.23,0.33,0.4,0.45})-LOOKUP(AL53,{0,1950001,3300001,6950001,9000001,18000001,40000001},{0,97500,427500,636000,1536000,2796000,4796000}))*1.021,-2))</f>
        <v/>
      </c>
      <c r="AN53" s="19">
        <f>MAX(0,ROUNDDOWN(AH53-AJ53-430000-0,-3))</f>
        <v/>
      </c>
      <c r="AO53" s="19">
        <f>IF(AH53&lt;=450000,0,MAX(0,ROUNDDOWN(AN53*0.06-MIN(50000,AN53)*0.03,-2))+MAX(0,ROUNDDOWN(AN53*0.04-MIN(50000,AN53)*0.02,-2)))</f>
        <v/>
      </c>
      <c r="AP53" s="19">
        <f>AM53+AO53+AI53</f>
        <v/>
      </c>
      <c r="AQ53" s="19">
        <f>MIN(750000,MAX(0,$B53))</f>
        <v/>
      </c>
      <c r="AR53" s="19">
        <f>$B53-AQ53</f>
        <v/>
      </c>
      <c r="AS53" s="19">
        <f>MIN(670000,ROUNDDOWN(MAX(0,AR53-430000)*0.0751+47600,0))+MIN(260000,ROUNDDOWN(MAX(0,AR53-430000)*0.028+17600,0))+MIN(30000,ROUNDDOWN(MAX(0,AR53-430000)*0.0027+1873,0))+IF("いいえ"="はい",MIN(170000,ROUNDDOWN(MAX(0,AR53-430000)*0.0243+17800,0)),0)</f>
        <v/>
      </c>
      <c r="AT53" s="19">
        <f>IF(""="",215040+AS53,"")</f>
        <v/>
      </c>
      <c r="AU53" s="19">
        <f>IF(AR53&gt;23500000,NA(),IF(AR53&lt;=4890000,1040000,IF(AR53&lt;=6550000,670000,620000)))</f>
        <v/>
      </c>
      <c r="AV53" s="19">
        <f>MAX(0,ROUNDDOWN(AR53-AT53-AU53-0,-3))</f>
        <v/>
      </c>
      <c r="AW53" s="19">
        <f>IF(AV53&lt;=0,0,ROUNDDOWN((AV53*LOOKUP(AV53,{0,1950001,3300001,6950001,9000001,18000001,40000001},{0.05,0.1,0.2,0.23,0.33,0.4,0.45})-LOOKUP(AV53,{0,1950001,3300001,6950001,9000001,18000001,40000001},{0,97500,427500,636000,1536000,2796000,4796000}))*1.021,-2))</f>
        <v/>
      </c>
      <c r="AX53" s="19">
        <f>MAX(0,ROUNDDOWN(AR53-AT53-430000-0,-3))</f>
        <v/>
      </c>
      <c r="AY53" s="19">
        <f>IF(AR53&lt;=450000,0,MAX(0,ROUNDDOWN(AX53*0.06-MIN(50000,AX53)*0.03,-2))+MAX(0,ROUNDDOWN(AX53*0.04-MIN(50000,AX53)*0.02,-2)))</f>
        <v/>
      </c>
      <c r="AZ53" s="19">
        <f>AW53+AY53+AS53</f>
        <v/>
      </c>
    </row>
    <row r="54">
      <c r="A54" t="inlineStr">
        <is>
          <t>1万円刻み</t>
        </is>
      </c>
      <c r="B54" s="19">
        <f>'3_1万円刻み'!$A$37</f>
        <v/>
      </c>
      <c r="C54" s="19">
        <f>MIN(0,MAX(0,$B54))</f>
        <v/>
      </c>
      <c r="D54" s="19">
        <f>$B54-C54</f>
        <v/>
      </c>
      <c r="E54" s="19">
        <f>MIN(670000,ROUNDDOWN(MAX(0,D54-430000)*0.0751+47600,0))+MIN(260000,ROUNDDOWN(MAX(0,D54-430000)*0.028+17600,0))+MIN(30000,ROUNDDOWN(MAX(0,D54-430000)*0.0027+1873,0))+IF("いいえ"="はい",MIN(170000,ROUNDDOWN(MAX(0,D54-430000)*0.0243+17800,0)),0)</f>
        <v/>
      </c>
      <c r="F54" s="19">
        <f>IF(""="",215040+E54,"")</f>
        <v/>
      </c>
      <c r="G54" s="19">
        <f>IF(D54&gt;23500000,NA(),IF(D54&lt;=4890000,1040000,IF(D54&lt;=6550000,670000,620000)))</f>
        <v/>
      </c>
      <c r="H54" s="19">
        <f>MAX(0,ROUNDDOWN(D54-F54-G54-0,-3))</f>
        <v/>
      </c>
      <c r="I54" s="19">
        <f>IF(H54&lt;=0,0,ROUNDDOWN((H54*LOOKUP(H54,{0,1950001,3300001,6950001,9000001,18000001,40000001},{0.05,0.1,0.2,0.23,0.33,0.4,0.45})-LOOKUP(H54,{0,1950001,3300001,6950001,9000001,18000001,40000001},{0,97500,427500,636000,1536000,2796000,4796000}))*1.021,-2))</f>
        <v/>
      </c>
      <c r="J54" s="19">
        <f>MAX(0,ROUNDDOWN(D54-F54-430000-0,-3))</f>
        <v/>
      </c>
      <c r="K54" s="19">
        <f>IF(D54&lt;=450000,0,MAX(0,ROUNDDOWN(J54*0.06-MIN(50000,J54)*0.03,-2))+MAX(0,ROUNDDOWN(J54*0.04-MIN(50000,J54)*0.02,-2)))</f>
        <v/>
      </c>
      <c r="L54" s="19">
        <f>I54+K54+E54</f>
        <v/>
      </c>
      <c r="M54" s="19">
        <f>MIN(100000,MAX(0,$B54))</f>
        <v/>
      </c>
      <c r="N54" s="19">
        <f>$B54-M54</f>
        <v/>
      </c>
      <c r="O54" s="19">
        <f>MIN(670000,ROUNDDOWN(MAX(0,N54-430000)*0.0751+47600,0))+MIN(260000,ROUNDDOWN(MAX(0,N54-430000)*0.028+17600,0))+MIN(30000,ROUNDDOWN(MAX(0,N54-430000)*0.0027+1873,0))+IF("いいえ"="はい",MIN(170000,ROUNDDOWN(MAX(0,N54-430000)*0.0243+17800,0)),0)</f>
        <v/>
      </c>
      <c r="P54" s="19">
        <f>IF(""="",215040+O54,"")</f>
        <v/>
      </c>
      <c r="Q54" s="19">
        <f>IF(N54&gt;23500000,NA(),IF(N54&lt;=4890000,1040000,IF(N54&lt;=6550000,670000,620000)))</f>
        <v/>
      </c>
      <c r="R54" s="19">
        <f>MAX(0,ROUNDDOWN(N54-P54-Q54-0,-3))</f>
        <v/>
      </c>
      <c r="S54" s="19">
        <f>IF(R54&lt;=0,0,ROUNDDOWN((R54*LOOKUP(R54,{0,1950001,3300001,6950001,9000001,18000001,40000001},{0.05,0.1,0.2,0.23,0.33,0.4,0.45})-LOOKUP(R54,{0,1950001,3300001,6950001,9000001,18000001,40000001},{0,97500,427500,636000,1536000,2796000,4796000}))*1.021,-2))</f>
        <v/>
      </c>
      <c r="T54" s="19">
        <f>MAX(0,ROUNDDOWN(N54-P54-430000-0,-3))</f>
        <v/>
      </c>
      <c r="U54" s="19">
        <f>IF(N54&lt;=450000,0,MAX(0,ROUNDDOWN(T54*0.06-MIN(50000,T54)*0.03,-2))+MAX(0,ROUNDDOWN(T54*0.04-MIN(50000,T54)*0.02,-2)))</f>
        <v/>
      </c>
      <c r="V54" s="19">
        <f>S54+U54+O54</f>
        <v/>
      </c>
      <c r="W54" s="19">
        <f>MIN(550000,MAX(0,$B54))</f>
        <v/>
      </c>
      <c r="X54" s="19">
        <f>$B54-W54</f>
        <v/>
      </c>
      <c r="Y54" s="19">
        <f>MIN(670000,ROUNDDOWN(MAX(0,X54-430000)*0.0751+47600,0))+MIN(260000,ROUNDDOWN(MAX(0,X54-430000)*0.028+17600,0))+MIN(30000,ROUNDDOWN(MAX(0,X54-430000)*0.0027+1873,0))+IF("いいえ"="はい",MIN(170000,ROUNDDOWN(MAX(0,X54-430000)*0.0243+17800,0)),0)</f>
        <v/>
      </c>
      <c r="Z54" s="19">
        <f>IF(""="",215040+Y54,"")</f>
        <v/>
      </c>
      <c r="AA54" s="19">
        <f>IF(X54&gt;23500000,NA(),IF(X54&lt;=4890000,1040000,IF(X54&lt;=6550000,670000,620000)))</f>
        <v/>
      </c>
      <c r="AB54" s="19">
        <f>MAX(0,ROUNDDOWN(X54-Z54-AA54-0,-3))</f>
        <v/>
      </c>
      <c r="AC54" s="19">
        <f>IF(AB54&lt;=0,0,ROUNDDOWN((AB54*LOOKUP(AB54,{0,1950001,3300001,6950001,9000001,18000001,40000001},{0.05,0.1,0.2,0.23,0.33,0.4,0.45})-LOOKUP(AB54,{0,1950001,3300001,6950001,9000001,18000001,40000001},{0,97500,427500,636000,1536000,2796000,4796000}))*1.021,-2))</f>
        <v/>
      </c>
      <c r="AD54" s="19">
        <f>MAX(0,ROUNDDOWN(X54-Z54-430000-0,-3))</f>
        <v/>
      </c>
      <c r="AE54" s="19">
        <f>IF(X54&lt;=450000,0,MAX(0,ROUNDDOWN(AD54*0.06-MIN(50000,AD54)*0.03,-2))+MAX(0,ROUNDDOWN(AD54*0.04-MIN(50000,AD54)*0.02,-2)))</f>
        <v/>
      </c>
      <c r="AF54" s="19">
        <f>AC54+AE54+Y54</f>
        <v/>
      </c>
      <c r="AG54" s="19">
        <f>MIN(650000,MAX(0,$B54))</f>
        <v/>
      </c>
      <c r="AH54" s="19">
        <f>$B54-AG54</f>
        <v/>
      </c>
      <c r="AI54" s="19">
        <f>MIN(670000,ROUNDDOWN(MAX(0,AH54-430000)*0.0751+47600,0))+MIN(260000,ROUNDDOWN(MAX(0,AH54-430000)*0.028+17600,0))+MIN(30000,ROUNDDOWN(MAX(0,AH54-430000)*0.0027+1873,0))+IF("いいえ"="はい",MIN(170000,ROUNDDOWN(MAX(0,AH54-430000)*0.0243+17800,0)),0)</f>
        <v/>
      </c>
      <c r="AJ54" s="19">
        <f>IF(""="",215040+AI54,"")</f>
        <v/>
      </c>
      <c r="AK54" s="19">
        <f>IF(AH54&gt;23500000,NA(),IF(AH54&lt;=4890000,1040000,IF(AH54&lt;=6550000,670000,620000)))</f>
        <v/>
      </c>
      <c r="AL54" s="19">
        <f>MAX(0,ROUNDDOWN(AH54-AJ54-AK54-0,-3))</f>
        <v/>
      </c>
      <c r="AM54" s="19">
        <f>IF(AL54&lt;=0,0,ROUNDDOWN((AL54*LOOKUP(AL54,{0,1950001,3300001,6950001,9000001,18000001,40000001},{0.05,0.1,0.2,0.23,0.33,0.4,0.45})-LOOKUP(AL54,{0,1950001,3300001,6950001,9000001,18000001,40000001},{0,97500,427500,636000,1536000,2796000,4796000}))*1.021,-2))</f>
        <v/>
      </c>
      <c r="AN54" s="19">
        <f>MAX(0,ROUNDDOWN(AH54-AJ54-430000-0,-3))</f>
        <v/>
      </c>
      <c r="AO54" s="19">
        <f>IF(AH54&lt;=450000,0,MAX(0,ROUNDDOWN(AN54*0.06-MIN(50000,AN54)*0.03,-2))+MAX(0,ROUNDDOWN(AN54*0.04-MIN(50000,AN54)*0.02,-2)))</f>
        <v/>
      </c>
      <c r="AP54" s="19">
        <f>AM54+AO54+AI54</f>
        <v/>
      </c>
      <c r="AQ54" s="19">
        <f>MIN(750000,MAX(0,$B54))</f>
        <v/>
      </c>
      <c r="AR54" s="19">
        <f>$B54-AQ54</f>
        <v/>
      </c>
      <c r="AS54" s="19">
        <f>MIN(670000,ROUNDDOWN(MAX(0,AR54-430000)*0.0751+47600,0))+MIN(260000,ROUNDDOWN(MAX(0,AR54-430000)*0.028+17600,0))+MIN(30000,ROUNDDOWN(MAX(0,AR54-430000)*0.0027+1873,0))+IF("いいえ"="はい",MIN(170000,ROUNDDOWN(MAX(0,AR54-430000)*0.0243+17800,0)),0)</f>
        <v/>
      </c>
      <c r="AT54" s="19">
        <f>IF(""="",215040+AS54,"")</f>
        <v/>
      </c>
      <c r="AU54" s="19">
        <f>IF(AR54&gt;23500000,NA(),IF(AR54&lt;=4890000,1040000,IF(AR54&lt;=6550000,670000,620000)))</f>
        <v/>
      </c>
      <c r="AV54" s="19">
        <f>MAX(0,ROUNDDOWN(AR54-AT54-AU54-0,-3))</f>
        <v/>
      </c>
      <c r="AW54" s="19">
        <f>IF(AV54&lt;=0,0,ROUNDDOWN((AV54*LOOKUP(AV54,{0,1950001,3300001,6950001,9000001,18000001,40000001},{0.05,0.1,0.2,0.23,0.33,0.4,0.45})-LOOKUP(AV54,{0,1950001,3300001,6950001,9000001,18000001,40000001},{0,97500,427500,636000,1536000,2796000,4796000}))*1.021,-2))</f>
        <v/>
      </c>
      <c r="AX54" s="19">
        <f>MAX(0,ROUNDDOWN(AR54-AT54-430000-0,-3))</f>
        <v/>
      </c>
      <c r="AY54" s="19">
        <f>IF(AR54&lt;=450000,0,MAX(0,ROUNDDOWN(AX54*0.06-MIN(50000,AX54)*0.03,-2))+MAX(0,ROUNDDOWN(AX54*0.04-MIN(50000,AX54)*0.02,-2)))</f>
        <v/>
      </c>
      <c r="AZ54" s="19">
        <f>AW54+AY54+AS54</f>
        <v/>
      </c>
    </row>
    <row r="55">
      <c r="A55" t="inlineStr">
        <is>
          <t>1万円刻み</t>
        </is>
      </c>
      <c r="B55" s="19">
        <f>'3_1万円刻み'!$A$38</f>
        <v/>
      </c>
      <c r="C55" s="19">
        <f>MIN(0,MAX(0,$B55))</f>
        <v/>
      </c>
      <c r="D55" s="19">
        <f>$B55-C55</f>
        <v/>
      </c>
      <c r="E55" s="19">
        <f>MIN(670000,ROUNDDOWN(MAX(0,D55-430000)*0.0751+47600,0))+MIN(260000,ROUNDDOWN(MAX(0,D55-430000)*0.028+17600,0))+MIN(30000,ROUNDDOWN(MAX(0,D55-430000)*0.0027+1873,0))+IF("いいえ"="はい",MIN(170000,ROUNDDOWN(MAX(0,D55-430000)*0.0243+17800,0)),0)</f>
        <v/>
      </c>
      <c r="F55" s="19">
        <f>IF(""="",215040+E55,"")</f>
        <v/>
      </c>
      <c r="G55" s="19">
        <f>IF(D55&gt;23500000,NA(),IF(D55&lt;=4890000,1040000,IF(D55&lt;=6550000,670000,620000)))</f>
        <v/>
      </c>
      <c r="H55" s="19">
        <f>MAX(0,ROUNDDOWN(D55-F55-G55-0,-3))</f>
        <v/>
      </c>
      <c r="I55" s="19">
        <f>IF(H55&lt;=0,0,ROUNDDOWN((H55*LOOKUP(H55,{0,1950001,3300001,6950001,9000001,18000001,40000001},{0.05,0.1,0.2,0.23,0.33,0.4,0.45})-LOOKUP(H55,{0,1950001,3300001,6950001,9000001,18000001,40000001},{0,97500,427500,636000,1536000,2796000,4796000}))*1.021,-2))</f>
        <v/>
      </c>
      <c r="J55" s="19">
        <f>MAX(0,ROUNDDOWN(D55-F55-430000-0,-3))</f>
        <v/>
      </c>
      <c r="K55" s="19">
        <f>IF(D55&lt;=450000,0,MAX(0,ROUNDDOWN(J55*0.06-MIN(50000,J55)*0.03,-2))+MAX(0,ROUNDDOWN(J55*0.04-MIN(50000,J55)*0.02,-2)))</f>
        <v/>
      </c>
      <c r="L55" s="19">
        <f>I55+K55+E55</f>
        <v/>
      </c>
      <c r="M55" s="19">
        <f>MIN(100000,MAX(0,$B55))</f>
        <v/>
      </c>
      <c r="N55" s="19">
        <f>$B55-M55</f>
        <v/>
      </c>
      <c r="O55" s="19">
        <f>MIN(670000,ROUNDDOWN(MAX(0,N55-430000)*0.0751+47600,0))+MIN(260000,ROUNDDOWN(MAX(0,N55-430000)*0.028+17600,0))+MIN(30000,ROUNDDOWN(MAX(0,N55-430000)*0.0027+1873,0))+IF("いいえ"="はい",MIN(170000,ROUNDDOWN(MAX(0,N55-430000)*0.0243+17800,0)),0)</f>
        <v/>
      </c>
      <c r="P55" s="19">
        <f>IF(""="",215040+O55,"")</f>
        <v/>
      </c>
      <c r="Q55" s="19">
        <f>IF(N55&gt;23500000,NA(),IF(N55&lt;=4890000,1040000,IF(N55&lt;=6550000,670000,620000)))</f>
        <v/>
      </c>
      <c r="R55" s="19">
        <f>MAX(0,ROUNDDOWN(N55-P55-Q55-0,-3))</f>
        <v/>
      </c>
      <c r="S55" s="19">
        <f>IF(R55&lt;=0,0,ROUNDDOWN((R55*LOOKUP(R55,{0,1950001,3300001,6950001,9000001,18000001,40000001},{0.05,0.1,0.2,0.23,0.33,0.4,0.45})-LOOKUP(R55,{0,1950001,3300001,6950001,9000001,18000001,40000001},{0,97500,427500,636000,1536000,2796000,4796000}))*1.021,-2))</f>
        <v/>
      </c>
      <c r="T55" s="19">
        <f>MAX(0,ROUNDDOWN(N55-P55-430000-0,-3))</f>
        <v/>
      </c>
      <c r="U55" s="19">
        <f>IF(N55&lt;=450000,0,MAX(0,ROUNDDOWN(T55*0.06-MIN(50000,T55)*0.03,-2))+MAX(0,ROUNDDOWN(T55*0.04-MIN(50000,T55)*0.02,-2)))</f>
        <v/>
      </c>
      <c r="V55" s="19">
        <f>S55+U55+O55</f>
        <v/>
      </c>
      <c r="W55" s="19">
        <f>MIN(550000,MAX(0,$B55))</f>
        <v/>
      </c>
      <c r="X55" s="19">
        <f>$B55-W55</f>
        <v/>
      </c>
      <c r="Y55" s="19">
        <f>MIN(670000,ROUNDDOWN(MAX(0,X55-430000)*0.0751+47600,0))+MIN(260000,ROUNDDOWN(MAX(0,X55-430000)*0.028+17600,0))+MIN(30000,ROUNDDOWN(MAX(0,X55-430000)*0.0027+1873,0))+IF("いいえ"="はい",MIN(170000,ROUNDDOWN(MAX(0,X55-430000)*0.0243+17800,0)),0)</f>
        <v/>
      </c>
      <c r="Z55" s="19">
        <f>IF(""="",215040+Y55,"")</f>
        <v/>
      </c>
      <c r="AA55" s="19">
        <f>IF(X55&gt;23500000,NA(),IF(X55&lt;=4890000,1040000,IF(X55&lt;=6550000,670000,620000)))</f>
        <v/>
      </c>
      <c r="AB55" s="19">
        <f>MAX(0,ROUNDDOWN(X55-Z55-AA55-0,-3))</f>
        <v/>
      </c>
      <c r="AC55" s="19">
        <f>IF(AB55&lt;=0,0,ROUNDDOWN((AB55*LOOKUP(AB55,{0,1950001,3300001,6950001,9000001,18000001,40000001},{0.05,0.1,0.2,0.23,0.33,0.4,0.45})-LOOKUP(AB55,{0,1950001,3300001,6950001,9000001,18000001,40000001},{0,97500,427500,636000,1536000,2796000,4796000}))*1.021,-2))</f>
        <v/>
      </c>
      <c r="AD55" s="19">
        <f>MAX(0,ROUNDDOWN(X55-Z55-430000-0,-3))</f>
        <v/>
      </c>
      <c r="AE55" s="19">
        <f>IF(X55&lt;=450000,0,MAX(0,ROUNDDOWN(AD55*0.06-MIN(50000,AD55)*0.03,-2))+MAX(0,ROUNDDOWN(AD55*0.04-MIN(50000,AD55)*0.02,-2)))</f>
        <v/>
      </c>
      <c r="AF55" s="19">
        <f>AC55+AE55+Y55</f>
        <v/>
      </c>
      <c r="AG55" s="19">
        <f>MIN(650000,MAX(0,$B55))</f>
        <v/>
      </c>
      <c r="AH55" s="19">
        <f>$B55-AG55</f>
        <v/>
      </c>
      <c r="AI55" s="19">
        <f>MIN(670000,ROUNDDOWN(MAX(0,AH55-430000)*0.0751+47600,0))+MIN(260000,ROUNDDOWN(MAX(0,AH55-430000)*0.028+17600,0))+MIN(30000,ROUNDDOWN(MAX(0,AH55-430000)*0.0027+1873,0))+IF("いいえ"="はい",MIN(170000,ROUNDDOWN(MAX(0,AH55-430000)*0.0243+17800,0)),0)</f>
        <v/>
      </c>
      <c r="AJ55" s="19">
        <f>IF(""="",215040+AI55,"")</f>
        <v/>
      </c>
      <c r="AK55" s="19">
        <f>IF(AH55&gt;23500000,NA(),IF(AH55&lt;=4890000,1040000,IF(AH55&lt;=6550000,670000,620000)))</f>
        <v/>
      </c>
      <c r="AL55" s="19">
        <f>MAX(0,ROUNDDOWN(AH55-AJ55-AK55-0,-3))</f>
        <v/>
      </c>
      <c r="AM55" s="19">
        <f>IF(AL55&lt;=0,0,ROUNDDOWN((AL55*LOOKUP(AL55,{0,1950001,3300001,6950001,9000001,18000001,40000001},{0.05,0.1,0.2,0.23,0.33,0.4,0.45})-LOOKUP(AL55,{0,1950001,3300001,6950001,9000001,18000001,40000001},{0,97500,427500,636000,1536000,2796000,4796000}))*1.021,-2))</f>
        <v/>
      </c>
      <c r="AN55" s="19">
        <f>MAX(0,ROUNDDOWN(AH55-AJ55-430000-0,-3))</f>
        <v/>
      </c>
      <c r="AO55" s="19">
        <f>IF(AH55&lt;=450000,0,MAX(0,ROUNDDOWN(AN55*0.06-MIN(50000,AN55)*0.03,-2))+MAX(0,ROUNDDOWN(AN55*0.04-MIN(50000,AN55)*0.02,-2)))</f>
        <v/>
      </c>
      <c r="AP55" s="19">
        <f>AM55+AO55+AI55</f>
        <v/>
      </c>
      <c r="AQ55" s="19">
        <f>MIN(750000,MAX(0,$B55))</f>
        <v/>
      </c>
      <c r="AR55" s="19">
        <f>$B55-AQ55</f>
        <v/>
      </c>
      <c r="AS55" s="19">
        <f>MIN(670000,ROUNDDOWN(MAX(0,AR55-430000)*0.0751+47600,0))+MIN(260000,ROUNDDOWN(MAX(0,AR55-430000)*0.028+17600,0))+MIN(30000,ROUNDDOWN(MAX(0,AR55-430000)*0.0027+1873,0))+IF("いいえ"="はい",MIN(170000,ROUNDDOWN(MAX(0,AR55-430000)*0.0243+17800,0)),0)</f>
        <v/>
      </c>
      <c r="AT55" s="19">
        <f>IF(""="",215040+AS55,"")</f>
        <v/>
      </c>
      <c r="AU55" s="19">
        <f>IF(AR55&gt;23500000,NA(),IF(AR55&lt;=4890000,1040000,IF(AR55&lt;=6550000,670000,620000)))</f>
        <v/>
      </c>
      <c r="AV55" s="19">
        <f>MAX(0,ROUNDDOWN(AR55-AT55-AU55-0,-3))</f>
        <v/>
      </c>
      <c r="AW55" s="19">
        <f>IF(AV55&lt;=0,0,ROUNDDOWN((AV55*LOOKUP(AV55,{0,1950001,3300001,6950001,9000001,18000001,40000001},{0.05,0.1,0.2,0.23,0.33,0.4,0.45})-LOOKUP(AV55,{0,1950001,3300001,6950001,9000001,18000001,40000001},{0,97500,427500,636000,1536000,2796000,4796000}))*1.021,-2))</f>
        <v/>
      </c>
      <c r="AX55" s="19">
        <f>MAX(0,ROUNDDOWN(AR55-AT55-430000-0,-3))</f>
        <v/>
      </c>
      <c r="AY55" s="19">
        <f>IF(AR55&lt;=450000,0,MAX(0,ROUNDDOWN(AX55*0.06-MIN(50000,AX55)*0.03,-2))+MAX(0,ROUNDDOWN(AX55*0.04-MIN(50000,AX55)*0.02,-2)))</f>
        <v/>
      </c>
      <c r="AZ55" s="19">
        <f>AW55+AY55+AS55</f>
        <v/>
      </c>
    </row>
    <row r="56">
      <c r="A56" t="inlineStr">
        <is>
          <t>1万円刻み</t>
        </is>
      </c>
      <c r="B56" s="19">
        <f>'3_1万円刻み'!$A$39</f>
        <v/>
      </c>
      <c r="C56" s="19">
        <f>MIN(0,MAX(0,$B56))</f>
        <v/>
      </c>
      <c r="D56" s="19">
        <f>$B56-C56</f>
        <v/>
      </c>
      <c r="E56" s="19">
        <f>MIN(670000,ROUNDDOWN(MAX(0,D56-430000)*0.0751+47600,0))+MIN(260000,ROUNDDOWN(MAX(0,D56-430000)*0.028+17600,0))+MIN(30000,ROUNDDOWN(MAX(0,D56-430000)*0.0027+1873,0))+IF("いいえ"="はい",MIN(170000,ROUNDDOWN(MAX(0,D56-430000)*0.0243+17800,0)),0)</f>
        <v/>
      </c>
      <c r="F56" s="19">
        <f>IF(""="",215040+E56,"")</f>
        <v/>
      </c>
      <c r="G56" s="19">
        <f>IF(D56&gt;23500000,NA(),IF(D56&lt;=4890000,1040000,IF(D56&lt;=6550000,670000,620000)))</f>
        <v/>
      </c>
      <c r="H56" s="19">
        <f>MAX(0,ROUNDDOWN(D56-F56-G56-0,-3))</f>
        <v/>
      </c>
      <c r="I56" s="19">
        <f>IF(H56&lt;=0,0,ROUNDDOWN((H56*LOOKUP(H56,{0,1950001,3300001,6950001,9000001,18000001,40000001},{0.05,0.1,0.2,0.23,0.33,0.4,0.45})-LOOKUP(H56,{0,1950001,3300001,6950001,9000001,18000001,40000001},{0,97500,427500,636000,1536000,2796000,4796000}))*1.021,-2))</f>
        <v/>
      </c>
      <c r="J56" s="19">
        <f>MAX(0,ROUNDDOWN(D56-F56-430000-0,-3))</f>
        <v/>
      </c>
      <c r="K56" s="19">
        <f>IF(D56&lt;=450000,0,MAX(0,ROUNDDOWN(J56*0.06-MIN(50000,J56)*0.03,-2))+MAX(0,ROUNDDOWN(J56*0.04-MIN(50000,J56)*0.02,-2)))</f>
        <v/>
      </c>
      <c r="L56" s="19">
        <f>I56+K56+E56</f>
        <v/>
      </c>
      <c r="M56" s="19">
        <f>MIN(100000,MAX(0,$B56))</f>
        <v/>
      </c>
      <c r="N56" s="19">
        <f>$B56-M56</f>
        <v/>
      </c>
      <c r="O56" s="19">
        <f>MIN(670000,ROUNDDOWN(MAX(0,N56-430000)*0.0751+47600,0))+MIN(260000,ROUNDDOWN(MAX(0,N56-430000)*0.028+17600,0))+MIN(30000,ROUNDDOWN(MAX(0,N56-430000)*0.0027+1873,0))+IF("いいえ"="はい",MIN(170000,ROUNDDOWN(MAX(0,N56-430000)*0.0243+17800,0)),0)</f>
        <v/>
      </c>
      <c r="P56" s="19">
        <f>IF(""="",215040+O56,"")</f>
        <v/>
      </c>
      <c r="Q56" s="19">
        <f>IF(N56&gt;23500000,NA(),IF(N56&lt;=4890000,1040000,IF(N56&lt;=6550000,670000,620000)))</f>
        <v/>
      </c>
      <c r="R56" s="19">
        <f>MAX(0,ROUNDDOWN(N56-P56-Q56-0,-3))</f>
        <v/>
      </c>
      <c r="S56" s="19">
        <f>IF(R56&lt;=0,0,ROUNDDOWN((R56*LOOKUP(R56,{0,1950001,3300001,6950001,9000001,18000001,40000001},{0.05,0.1,0.2,0.23,0.33,0.4,0.45})-LOOKUP(R56,{0,1950001,3300001,6950001,9000001,18000001,40000001},{0,97500,427500,636000,1536000,2796000,4796000}))*1.021,-2))</f>
        <v/>
      </c>
      <c r="T56" s="19">
        <f>MAX(0,ROUNDDOWN(N56-P56-430000-0,-3))</f>
        <v/>
      </c>
      <c r="U56" s="19">
        <f>IF(N56&lt;=450000,0,MAX(0,ROUNDDOWN(T56*0.06-MIN(50000,T56)*0.03,-2))+MAX(0,ROUNDDOWN(T56*0.04-MIN(50000,T56)*0.02,-2)))</f>
        <v/>
      </c>
      <c r="V56" s="19">
        <f>S56+U56+O56</f>
        <v/>
      </c>
      <c r="W56" s="19">
        <f>MIN(550000,MAX(0,$B56))</f>
        <v/>
      </c>
      <c r="X56" s="19">
        <f>$B56-W56</f>
        <v/>
      </c>
      <c r="Y56" s="19">
        <f>MIN(670000,ROUNDDOWN(MAX(0,X56-430000)*0.0751+47600,0))+MIN(260000,ROUNDDOWN(MAX(0,X56-430000)*0.028+17600,0))+MIN(30000,ROUNDDOWN(MAX(0,X56-430000)*0.0027+1873,0))+IF("いいえ"="はい",MIN(170000,ROUNDDOWN(MAX(0,X56-430000)*0.0243+17800,0)),0)</f>
        <v/>
      </c>
      <c r="Z56" s="19">
        <f>IF(""="",215040+Y56,"")</f>
        <v/>
      </c>
      <c r="AA56" s="19">
        <f>IF(X56&gt;23500000,NA(),IF(X56&lt;=4890000,1040000,IF(X56&lt;=6550000,670000,620000)))</f>
        <v/>
      </c>
      <c r="AB56" s="19">
        <f>MAX(0,ROUNDDOWN(X56-Z56-AA56-0,-3))</f>
        <v/>
      </c>
      <c r="AC56" s="19">
        <f>IF(AB56&lt;=0,0,ROUNDDOWN((AB56*LOOKUP(AB56,{0,1950001,3300001,6950001,9000001,18000001,40000001},{0.05,0.1,0.2,0.23,0.33,0.4,0.45})-LOOKUP(AB56,{0,1950001,3300001,6950001,9000001,18000001,40000001},{0,97500,427500,636000,1536000,2796000,4796000}))*1.021,-2))</f>
        <v/>
      </c>
      <c r="AD56" s="19">
        <f>MAX(0,ROUNDDOWN(X56-Z56-430000-0,-3))</f>
        <v/>
      </c>
      <c r="AE56" s="19">
        <f>IF(X56&lt;=450000,0,MAX(0,ROUNDDOWN(AD56*0.06-MIN(50000,AD56)*0.03,-2))+MAX(0,ROUNDDOWN(AD56*0.04-MIN(50000,AD56)*0.02,-2)))</f>
        <v/>
      </c>
      <c r="AF56" s="19">
        <f>AC56+AE56+Y56</f>
        <v/>
      </c>
      <c r="AG56" s="19">
        <f>MIN(650000,MAX(0,$B56))</f>
        <v/>
      </c>
      <c r="AH56" s="19">
        <f>$B56-AG56</f>
        <v/>
      </c>
      <c r="AI56" s="19">
        <f>MIN(670000,ROUNDDOWN(MAX(0,AH56-430000)*0.0751+47600,0))+MIN(260000,ROUNDDOWN(MAX(0,AH56-430000)*0.028+17600,0))+MIN(30000,ROUNDDOWN(MAX(0,AH56-430000)*0.0027+1873,0))+IF("いいえ"="はい",MIN(170000,ROUNDDOWN(MAX(0,AH56-430000)*0.0243+17800,0)),0)</f>
        <v/>
      </c>
      <c r="AJ56" s="19">
        <f>IF(""="",215040+AI56,"")</f>
        <v/>
      </c>
      <c r="AK56" s="19">
        <f>IF(AH56&gt;23500000,NA(),IF(AH56&lt;=4890000,1040000,IF(AH56&lt;=6550000,670000,620000)))</f>
        <v/>
      </c>
      <c r="AL56" s="19">
        <f>MAX(0,ROUNDDOWN(AH56-AJ56-AK56-0,-3))</f>
        <v/>
      </c>
      <c r="AM56" s="19">
        <f>IF(AL56&lt;=0,0,ROUNDDOWN((AL56*LOOKUP(AL56,{0,1950001,3300001,6950001,9000001,18000001,40000001},{0.05,0.1,0.2,0.23,0.33,0.4,0.45})-LOOKUP(AL56,{0,1950001,3300001,6950001,9000001,18000001,40000001},{0,97500,427500,636000,1536000,2796000,4796000}))*1.021,-2))</f>
        <v/>
      </c>
      <c r="AN56" s="19">
        <f>MAX(0,ROUNDDOWN(AH56-AJ56-430000-0,-3))</f>
        <v/>
      </c>
      <c r="AO56" s="19">
        <f>IF(AH56&lt;=450000,0,MAX(0,ROUNDDOWN(AN56*0.06-MIN(50000,AN56)*0.03,-2))+MAX(0,ROUNDDOWN(AN56*0.04-MIN(50000,AN56)*0.02,-2)))</f>
        <v/>
      </c>
      <c r="AP56" s="19">
        <f>AM56+AO56+AI56</f>
        <v/>
      </c>
      <c r="AQ56" s="19">
        <f>MIN(750000,MAX(0,$B56))</f>
        <v/>
      </c>
      <c r="AR56" s="19">
        <f>$B56-AQ56</f>
        <v/>
      </c>
      <c r="AS56" s="19">
        <f>MIN(670000,ROUNDDOWN(MAX(0,AR56-430000)*0.0751+47600,0))+MIN(260000,ROUNDDOWN(MAX(0,AR56-430000)*0.028+17600,0))+MIN(30000,ROUNDDOWN(MAX(0,AR56-430000)*0.0027+1873,0))+IF("いいえ"="はい",MIN(170000,ROUNDDOWN(MAX(0,AR56-430000)*0.0243+17800,0)),0)</f>
        <v/>
      </c>
      <c r="AT56" s="19">
        <f>IF(""="",215040+AS56,"")</f>
        <v/>
      </c>
      <c r="AU56" s="19">
        <f>IF(AR56&gt;23500000,NA(),IF(AR56&lt;=4890000,1040000,IF(AR56&lt;=6550000,670000,620000)))</f>
        <v/>
      </c>
      <c r="AV56" s="19">
        <f>MAX(0,ROUNDDOWN(AR56-AT56-AU56-0,-3))</f>
        <v/>
      </c>
      <c r="AW56" s="19">
        <f>IF(AV56&lt;=0,0,ROUNDDOWN((AV56*LOOKUP(AV56,{0,1950001,3300001,6950001,9000001,18000001,40000001},{0.05,0.1,0.2,0.23,0.33,0.4,0.45})-LOOKUP(AV56,{0,1950001,3300001,6950001,9000001,18000001,40000001},{0,97500,427500,636000,1536000,2796000,4796000}))*1.021,-2))</f>
        <v/>
      </c>
      <c r="AX56" s="19">
        <f>MAX(0,ROUNDDOWN(AR56-AT56-430000-0,-3))</f>
        <v/>
      </c>
      <c r="AY56" s="19">
        <f>IF(AR56&lt;=450000,0,MAX(0,ROUNDDOWN(AX56*0.06-MIN(50000,AX56)*0.03,-2))+MAX(0,ROUNDDOWN(AX56*0.04-MIN(50000,AX56)*0.02,-2)))</f>
        <v/>
      </c>
      <c r="AZ56" s="19">
        <f>AW56+AY56+AS56</f>
        <v/>
      </c>
    </row>
    <row r="57">
      <c r="A57" t="inlineStr">
        <is>
          <t>1万円刻み</t>
        </is>
      </c>
      <c r="B57" s="19">
        <f>'3_1万円刻み'!$A$40</f>
        <v/>
      </c>
      <c r="C57" s="19">
        <f>MIN(0,MAX(0,$B57))</f>
        <v/>
      </c>
      <c r="D57" s="19">
        <f>$B57-C57</f>
        <v/>
      </c>
      <c r="E57" s="19">
        <f>MIN(670000,ROUNDDOWN(MAX(0,D57-430000)*0.0751+47600,0))+MIN(260000,ROUNDDOWN(MAX(0,D57-430000)*0.028+17600,0))+MIN(30000,ROUNDDOWN(MAX(0,D57-430000)*0.0027+1873,0))+IF("いいえ"="はい",MIN(170000,ROUNDDOWN(MAX(0,D57-430000)*0.0243+17800,0)),0)</f>
        <v/>
      </c>
      <c r="F57" s="19">
        <f>IF(""="",215040+E57,"")</f>
        <v/>
      </c>
      <c r="G57" s="19">
        <f>IF(D57&gt;23500000,NA(),IF(D57&lt;=4890000,1040000,IF(D57&lt;=6550000,670000,620000)))</f>
        <v/>
      </c>
      <c r="H57" s="19">
        <f>MAX(0,ROUNDDOWN(D57-F57-G57-0,-3))</f>
        <v/>
      </c>
      <c r="I57" s="19">
        <f>IF(H57&lt;=0,0,ROUNDDOWN((H57*LOOKUP(H57,{0,1950001,3300001,6950001,9000001,18000001,40000001},{0.05,0.1,0.2,0.23,0.33,0.4,0.45})-LOOKUP(H57,{0,1950001,3300001,6950001,9000001,18000001,40000001},{0,97500,427500,636000,1536000,2796000,4796000}))*1.021,-2))</f>
        <v/>
      </c>
      <c r="J57" s="19">
        <f>MAX(0,ROUNDDOWN(D57-F57-430000-0,-3))</f>
        <v/>
      </c>
      <c r="K57" s="19">
        <f>IF(D57&lt;=450000,0,MAX(0,ROUNDDOWN(J57*0.06-MIN(50000,J57)*0.03,-2))+MAX(0,ROUNDDOWN(J57*0.04-MIN(50000,J57)*0.02,-2)))</f>
        <v/>
      </c>
      <c r="L57" s="19">
        <f>I57+K57+E57</f>
        <v/>
      </c>
      <c r="M57" s="19">
        <f>MIN(100000,MAX(0,$B57))</f>
        <v/>
      </c>
      <c r="N57" s="19">
        <f>$B57-M57</f>
        <v/>
      </c>
      <c r="O57" s="19">
        <f>MIN(670000,ROUNDDOWN(MAX(0,N57-430000)*0.0751+47600,0))+MIN(260000,ROUNDDOWN(MAX(0,N57-430000)*0.028+17600,0))+MIN(30000,ROUNDDOWN(MAX(0,N57-430000)*0.0027+1873,0))+IF("いいえ"="はい",MIN(170000,ROUNDDOWN(MAX(0,N57-430000)*0.0243+17800,0)),0)</f>
        <v/>
      </c>
      <c r="P57" s="19">
        <f>IF(""="",215040+O57,"")</f>
        <v/>
      </c>
      <c r="Q57" s="19">
        <f>IF(N57&gt;23500000,NA(),IF(N57&lt;=4890000,1040000,IF(N57&lt;=6550000,670000,620000)))</f>
        <v/>
      </c>
      <c r="R57" s="19">
        <f>MAX(0,ROUNDDOWN(N57-P57-Q57-0,-3))</f>
        <v/>
      </c>
      <c r="S57" s="19">
        <f>IF(R57&lt;=0,0,ROUNDDOWN((R57*LOOKUP(R57,{0,1950001,3300001,6950001,9000001,18000001,40000001},{0.05,0.1,0.2,0.23,0.33,0.4,0.45})-LOOKUP(R57,{0,1950001,3300001,6950001,9000001,18000001,40000001},{0,97500,427500,636000,1536000,2796000,4796000}))*1.021,-2))</f>
        <v/>
      </c>
      <c r="T57" s="19">
        <f>MAX(0,ROUNDDOWN(N57-P57-430000-0,-3))</f>
        <v/>
      </c>
      <c r="U57" s="19">
        <f>IF(N57&lt;=450000,0,MAX(0,ROUNDDOWN(T57*0.06-MIN(50000,T57)*0.03,-2))+MAX(0,ROUNDDOWN(T57*0.04-MIN(50000,T57)*0.02,-2)))</f>
        <v/>
      </c>
      <c r="V57" s="19">
        <f>S57+U57+O57</f>
        <v/>
      </c>
      <c r="W57" s="19">
        <f>MIN(550000,MAX(0,$B57))</f>
        <v/>
      </c>
      <c r="X57" s="19">
        <f>$B57-W57</f>
        <v/>
      </c>
      <c r="Y57" s="19">
        <f>MIN(670000,ROUNDDOWN(MAX(0,X57-430000)*0.0751+47600,0))+MIN(260000,ROUNDDOWN(MAX(0,X57-430000)*0.028+17600,0))+MIN(30000,ROUNDDOWN(MAX(0,X57-430000)*0.0027+1873,0))+IF("いいえ"="はい",MIN(170000,ROUNDDOWN(MAX(0,X57-430000)*0.0243+17800,0)),0)</f>
        <v/>
      </c>
      <c r="Z57" s="19">
        <f>IF(""="",215040+Y57,"")</f>
        <v/>
      </c>
      <c r="AA57" s="19">
        <f>IF(X57&gt;23500000,NA(),IF(X57&lt;=4890000,1040000,IF(X57&lt;=6550000,670000,620000)))</f>
        <v/>
      </c>
      <c r="AB57" s="19">
        <f>MAX(0,ROUNDDOWN(X57-Z57-AA57-0,-3))</f>
        <v/>
      </c>
      <c r="AC57" s="19">
        <f>IF(AB57&lt;=0,0,ROUNDDOWN((AB57*LOOKUP(AB57,{0,1950001,3300001,6950001,9000001,18000001,40000001},{0.05,0.1,0.2,0.23,0.33,0.4,0.45})-LOOKUP(AB57,{0,1950001,3300001,6950001,9000001,18000001,40000001},{0,97500,427500,636000,1536000,2796000,4796000}))*1.021,-2))</f>
        <v/>
      </c>
      <c r="AD57" s="19">
        <f>MAX(0,ROUNDDOWN(X57-Z57-430000-0,-3))</f>
        <v/>
      </c>
      <c r="AE57" s="19">
        <f>IF(X57&lt;=450000,0,MAX(0,ROUNDDOWN(AD57*0.06-MIN(50000,AD57)*0.03,-2))+MAX(0,ROUNDDOWN(AD57*0.04-MIN(50000,AD57)*0.02,-2)))</f>
        <v/>
      </c>
      <c r="AF57" s="19">
        <f>AC57+AE57+Y57</f>
        <v/>
      </c>
      <c r="AG57" s="19">
        <f>MIN(650000,MAX(0,$B57))</f>
        <v/>
      </c>
      <c r="AH57" s="19">
        <f>$B57-AG57</f>
        <v/>
      </c>
      <c r="AI57" s="19">
        <f>MIN(670000,ROUNDDOWN(MAX(0,AH57-430000)*0.0751+47600,0))+MIN(260000,ROUNDDOWN(MAX(0,AH57-430000)*0.028+17600,0))+MIN(30000,ROUNDDOWN(MAX(0,AH57-430000)*0.0027+1873,0))+IF("いいえ"="はい",MIN(170000,ROUNDDOWN(MAX(0,AH57-430000)*0.0243+17800,0)),0)</f>
        <v/>
      </c>
      <c r="AJ57" s="19">
        <f>IF(""="",215040+AI57,"")</f>
        <v/>
      </c>
      <c r="AK57" s="19">
        <f>IF(AH57&gt;23500000,NA(),IF(AH57&lt;=4890000,1040000,IF(AH57&lt;=6550000,670000,620000)))</f>
        <v/>
      </c>
      <c r="AL57" s="19">
        <f>MAX(0,ROUNDDOWN(AH57-AJ57-AK57-0,-3))</f>
        <v/>
      </c>
      <c r="AM57" s="19">
        <f>IF(AL57&lt;=0,0,ROUNDDOWN((AL57*LOOKUP(AL57,{0,1950001,3300001,6950001,9000001,18000001,40000001},{0.05,0.1,0.2,0.23,0.33,0.4,0.45})-LOOKUP(AL57,{0,1950001,3300001,6950001,9000001,18000001,40000001},{0,97500,427500,636000,1536000,2796000,4796000}))*1.021,-2))</f>
        <v/>
      </c>
      <c r="AN57" s="19">
        <f>MAX(0,ROUNDDOWN(AH57-AJ57-430000-0,-3))</f>
        <v/>
      </c>
      <c r="AO57" s="19">
        <f>IF(AH57&lt;=450000,0,MAX(0,ROUNDDOWN(AN57*0.06-MIN(50000,AN57)*0.03,-2))+MAX(0,ROUNDDOWN(AN57*0.04-MIN(50000,AN57)*0.02,-2)))</f>
        <v/>
      </c>
      <c r="AP57" s="19">
        <f>AM57+AO57+AI57</f>
        <v/>
      </c>
      <c r="AQ57" s="19">
        <f>MIN(750000,MAX(0,$B57))</f>
        <v/>
      </c>
      <c r="AR57" s="19">
        <f>$B57-AQ57</f>
        <v/>
      </c>
      <c r="AS57" s="19">
        <f>MIN(670000,ROUNDDOWN(MAX(0,AR57-430000)*0.0751+47600,0))+MIN(260000,ROUNDDOWN(MAX(0,AR57-430000)*0.028+17600,0))+MIN(30000,ROUNDDOWN(MAX(0,AR57-430000)*0.0027+1873,0))+IF("いいえ"="はい",MIN(170000,ROUNDDOWN(MAX(0,AR57-430000)*0.0243+17800,0)),0)</f>
        <v/>
      </c>
      <c r="AT57" s="19">
        <f>IF(""="",215040+AS57,"")</f>
        <v/>
      </c>
      <c r="AU57" s="19">
        <f>IF(AR57&gt;23500000,NA(),IF(AR57&lt;=4890000,1040000,IF(AR57&lt;=6550000,670000,620000)))</f>
        <v/>
      </c>
      <c r="AV57" s="19">
        <f>MAX(0,ROUNDDOWN(AR57-AT57-AU57-0,-3))</f>
        <v/>
      </c>
      <c r="AW57" s="19">
        <f>IF(AV57&lt;=0,0,ROUNDDOWN((AV57*LOOKUP(AV57,{0,1950001,3300001,6950001,9000001,18000001,40000001},{0.05,0.1,0.2,0.23,0.33,0.4,0.45})-LOOKUP(AV57,{0,1950001,3300001,6950001,9000001,18000001,40000001},{0,97500,427500,636000,1536000,2796000,4796000}))*1.021,-2))</f>
        <v/>
      </c>
      <c r="AX57" s="19">
        <f>MAX(0,ROUNDDOWN(AR57-AT57-430000-0,-3))</f>
        <v/>
      </c>
      <c r="AY57" s="19">
        <f>IF(AR57&lt;=450000,0,MAX(0,ROUNDDOWN(AX57*0.06-MIN(50000,AX57)*0.03,-2))+MAX(0,ROUNDDOWN(AX57*0.04-MIN(50000,AX57)*0.02,-2)))</f>
        <v/>
      </c>
      <c r="AZ57" s="19">
        <f>AW57+AY57+AS57</f>
        <v/>
      </c>
    </row>
    <row r="58">
      <c r="A58" t="inlineStr">
        <is>
          <t>1万円刻み</t>
        </is>
      </c>
      <c r="B58" s="19">
        <f>'3_1万円刻み'!$A$41</f>
        <v/>
      </c>
      <c r="C58" s="19">
        <f>MIN(0,MAX(0,$B58))</f>
        <v/>
      </c>
      <c r="D58" s="19">
        <f>$B58-C58</f>
        <v/>
      </c>
      <c r="E58" s="19">
        <f>MIN(670000,ROUNDDOWN(MAX(0,D58-430000)*0.0751+47600,0))+MIN(260000,ROUNDDOWN(MAX(0,D58-430000)*0.028+17600,0))+MIN(30000,ROUNDDOWN(MAX(0,D58-430000)*0.0027+1873,0))+IF("いいえ"="はい",MIN(170000,ROUNDDOWN(MAX(0,D58-430000)*0.0243+17800,0)),0)</f>
        <v/>
      </c>
      <c r="F58" s="19">
        <f>IF(""="",215040+E58,"")</f>
        <v/>
      </c>
      <c r="G58" s="19">
        <f>IF(D58&gt;23500000,NA(),IF(D58&lt;=4890000,1040000,IF(D58&lt;=6550000,670000,620000)))</f>
        <v/>
      </c>
      <c r="H58" s="19">
        <f>MAX(0,ROUNDDOWN(D58-F58-G58-0,-3))</f>
        <v/>
      </c>
      <c r="I58" s="19">
        <f>IF(H58&lt;=0,0,ROUNDDOWN((H58*LOOKUP(H58,{0,1950001,3300001,6950001,9000001,18000001,40000001},{0.05,0.1,0.2,0.23,0.33,0.4,0.45})-LOOKUP(H58,{0,1950001,3300001,6950001,9000001,18000001,40000001},{0,97500,427500,636000,1536000,2796000,4796000}))*1.021,-2))</f>
        <v/>
      </c>
      <c r="J58" s="19">
        <f>MAX(0,ROUNDDOWN(D58-F58-430000-0,-3))</f>
        <v/>
      </c>
      <c r="K58" s="19">
        <f>IF(D58&lt;=450000,0,MAX(0,ROUNDDOWN(J58*0.06-MIN(50000,J58)*0.03,-2))+MAX(0,ROUNDDOWN(J58*0.04-MIN(50000,J58)*0.02,-2)))</f>
        <v/>
      </c>
      <c r="L58" s="19">
        <f>I58+K58+E58</f>
        <v/>
      </c>
      <c r="M58" s="19">
        <f>MIN(100000,MAX(0,$B58))</f>
        <v/>
      </c>
      <c r="N58" s="19">
        <f>$B58-M58</f>
        <v/>
      </c>
      <c r="O58" s="19">
        <f>MIN(670000,ROUNDDOWN(MAX(0,N58-430000)*0.0751+47600,0))+MIN(260000,ROUNDDOWN(MAX(0,N58-430000)*0.028+17600,0))+MIN(30000,ROUNDDOWN(MAX(0,N58-430000)*0.0027+1873,0))+IF("いいえ"="はい",MIN(170000,ROUNDDOWN(MAX(0,N58-430000)*0.0243+17800,0)),0)</f>
        <v/>
      </c>
      <c r="P58" s="19">
        <f>IF(""="",215040+O58,"")</f>
        <v/>
      </c>
      <c r="Q58" s="19">
        <f>IF(N58&gt;23500000,NA(),IF(N58&lt;=4890000,1040000,IF(N58&lt;=6550000,670000,620000)))</f>
        <v/>
      </c>
      <c r="R58" s="19">
        <f>MAX(0,ROUNDDOWN(N58-P58-Q58-0,-3))</f>
        <v/>
      </c>
      <c r="S58" s="19">
        <f>IF(R58&lt;=0,0,ROUNDDOWN((R58*LOOKUP(R58,{0,1950001,3300001,6950001,9000001,18000001,40000001},{0.05,0.1,0.2,0.23,0.33,0.4,0.45})-LOOKUP(R58,{0,1950001,3300001,6950001,9000001,18000001,40000001},{0,97500,427500,636000,1536000,2796000,4796000}))*1.021,-2))</f>
        <v/>
      </c>
      <c r="T58" s="19">
        <f>MAX(0,ROUNDDOWN(N58-P58-430000-0,-3))</f>
        <v/>
      </c>
      <c r="U58" s="19">
        <f>IF(N58&lt;=450000,0,MAX(0,ROUNDDOWN(T58*0.06-MIN(50000,T58)*0.03,-2))+MAX(0,ROUNDDOWN(T58*0.04-MIN(50000,T58)*0.02,-2)))</f>
        <v/>
      </c>
      <c r="V58" s="19">
        <f>S58+U58+O58</f>
        <v/>
      </c>
      <c r="W58" s="19">
        <f>MIN(550000,MAX(0,$B58))</f>
        <v/>
      </c>
      <c r="X58" s="19">
        <f>$B58-W58</f>
        <v/>
      </c>
      <c r="Y58" s="19">
        <f>MIN(670000,ROUNDDOWN(MAX(0,X58-430000)*0.0751+47600,0))+MIN(260000,ROUNDDOWN(MAX(0,X58-430000)*0.028+17600,0))+MIN(30000,ROUNDDOWN(MAX(0,X58-430000)*0.0027+1873,0))+IF("いいえ"="はい",MIN(170000,ROUNDDOWN(MAX(0,X58-430000)*0.0243+17800,0)),0)</f>
        <v/>
      </c>
      <c r="Z58" s="19">
        <f>IF(""="",215040+Y58,"")</f>
        <v/>
      </c>
      <c r="AA58" s="19">
        <f>IF(X58&gt;23500000,NA(),IF(X58&lt;=4890000,1040000,IF(X58&lt;=6550000,670000,620000)))</f>
        <v/>
      </c>
      <c r="AB58" s="19">
        <f>MAX(0,ROUNDDOWN(X58-Z58-AA58-0,-3))</f>
        <v/>
      </c>
      <c r="AC58" s="19">
        <f>IF(AB58&lt;=0,0,ROUNDDOWN((AB58*LOOKUP(AB58,{0,1950001,3300001,6950001,9000001,18000001,40000001},{0.05,0.1,0.2,0.23,0.33,0.4,0.45})-LOOKUP(AB58,{0,1950001,3300001,6950001,9000001,18000001,40000001},{0,97500,427500,636000,1536000,2796000,4796000}))*1.021,-2))</f>
        <v/>
      </c>
      <c r="AD58" s="19">
        <f>MAX(0,ROUNDDOWN(X58-Z58-430000-0,-3))</f>
        <v/>
      </c>
      <c r="AE58" s="19">
        <f>IF(X58&lt;=450000,0,MAX(0,ROUNDDOWN(AD58*0.06-MIN(50000,AD58)*0.03,-2))+MAX(0,ROUNDDOWN(AD58*0.04-MIN(50000,AD58)*0.02,-2)))</f>
        <v/>
      </c>
      <c r="AF58" s="19">
        <f>AC58+AE58+Y58</f>
        <v/>
      </c>
      <c r="AG58" s="19">
        <f>MIN(650000,MAX(0,$B58))</f>
        <v/>
      </c>
      <c r="AH58" s="19">
        <f>$B58-AG58</f>
        <v/>
      </c>
      <c r="AI58" s="19">
        <f>MIN(670000,ROUNDDOWN(MAX(0,AH58-430000)*0.0751+47600,0))+MIN(260000,ROUNDDOWN(MAX(0,AH58-430000)*0.028+17600,0))+MIN(30000,ROUNDDOWN(MAX(0,AH58-430000)*0.0027+1873,0))+IF("いいえ"="はい",MIN(170000,ROUNDDOWN(MAX(0,AH58-430000)*0.0243+17800,0)),0)</f>
        <v/>
      </c>
      <c r="AJ58" s="19">
        <f>IF(""="",215040+AI58,"")</f>
        <v/>
      </c>
      <c r="AK58" s="19">
        <f>IF(AH58&gt;23500000,NA(),IF(AH58&lt;=4890000,1040000,IF(AH58&lt;=6550000,670000,620000)))</f>
        <v/>
      </c>
      <c r="AL58" s="19">
        <f>MAX(0,ROUNDDOWN(AH58-AJ58-AK58-0,-3))</f>
        <v/>
      </c>
      <c r="AM58" s="19">
        <f>IF(AL58&lt;=0,0,ROUNDDOWN((AL58*LOOKUP(AL58,{0,1950001,3300001,6950001,9000001,18000001,40000001},{0.05,0.1,0.2,0.23,0.33,0.4,0.45})-LOOKUP(AL58,{0,1950001,3300001,6950001,9000001,18000001,40000001},{0,97500,427500,636000,1536000,2796000,4796000}))*1.021,-2))</f>
        <v/>
      </c>
      <c r="AN58" s="19">
        <f>MAX(0,ROUNDDOWN(AH58-AJ58-430000-0,-3))</f>
        <v/>
      </c>
      <c r="AO58" s="19">
        <f>IF(AH58&lt;=450000,0,MAX(0,ROUNDDOWN(AN58*0.06-MIN(50000,AN58)*0.03,-2))+MAX(0,ROUNDDOWN(AN58*0.04-MIN(50000,AN58)*0.02,-2)))</f>
        <v/>
      </c>
      <c r="AP58" s="19">
        <f>AM58+AO58+AI58</f>
        <v/>
      </c>
      <c r="AQ58" s="19">
        <f>MIN(750000,MAX(0,$B58))</f>
        <v/>
      </c>
      <c r="AR58" s="19">
        <f>$B58-AQ58</f>
        <v/>
      </c>
      <c r="AS58" s="19">
        <f>MIN(670000,ROUNDDOWN(MAX(0,AR58-430000)*0.0751+47600,0))+MIN(260000,ROUNDDOWN(MAX(0,AR58-430000)*0.028+17600,0))+MIN(30000,ROUNDDOWN(MAX(0,AR58-430000)*0.0027+1873,0))+IF("いいえ"="はい",MIN(170000,ROUNDDOWN(MAX(0,AR58-430000)*0.0243+17800,0)),0)</f>
        <v/>
      </c>
      <c r="AT58" s="19">
        <f>IF(""="",215040+AS58,"")</f>
        <v/>
      </c>
      <c r="AU58" s="19">
        <f>IF(AR58&gt;23500000,NA(),IF(AR58&lt;=4890000,1040000,IF(AR58&lt;=6550000,670000,620000)))</f>
        <v/>
      </c>
      <c r="AV58" s="19">
        <f>MAX(0,ROUNDDOWN(AR58-AT58-AU58-0,-3))</f>
        <v/>
      </c>
      <c r="AW58" s="19">
        <f>IF(AV58&lt;=0,0,ROUNDDOWN((AV58*LOOKUP(AV58,{0,1950001,3300001,6950001,9000001,18000001,40000001},{0.05,0.1,0.2,0.23,0.33,0.4,0.45})-LOOKUP(AV58,{0,1950001,3300001,6950001,9000001,18000001,40000001},{0,97500,427500,636000,1536000,2796000,4796000}))*1.021,-2))</f>
        <v/>
      </c>
      <c r="AX58" s="19">
        <f>MAX(0,ROUNDDOWN(AR58-AT58-430000-0,-3))</f>
        <v/>
      </c>
      <c r="AY58" s="19">
        <f>IF(AR58&lt;=450000,0,MAX(0,ROUNDDOWN(AX58*0.06-MIN(50000,AX58)*0.03,-2))+MAX(0,ROUNDDOWN(AX58*0.04-MIN(50000,AX58)*0.02,-2)))</f>
        <v/>
      </c>
      <c r="AZ58" s="19">
        <f>AW58+AY58+AS58</f>
        <v/>
      </c>
    </row>
    <row r="59">
      <c r="A59" t="inlineStr">
        <is>
          <t>1万円刻み</t>
        </is>
      </c>
      <c r="B59" s="19">
        <f>'3_1万円刻み'!$A$42</f>
        <v/>
      </c>
      <c r="C59" s="19">
        <f>MIN(0,MAX(0,$B59))</f>
        <v/>
      </c>
      <c r="D59" s="19">
        <f>$B59-C59</f>
        <v/>
      </c>
      <c r="E59" s="19">
        <f>MIN(670000,ROUNDDOWN(MAX(0,D59-430000)*0.0751+47600,0))+MIN(260000,ROUNDDOWN(MAX(0,D59-430000)*0.028+17600,0))+MIN(30000,ROUNDDOWN(MAX(0,D59-430000)*0.0027+1873,0))+IF("いいえ"="はい",MIN(170000,ROUNDDOWN(MAX(0,D59-430000)*0.0243+17800,0)),0)</f>
        <v/>
      </c>
      <c r="F59" s="19">
        <f>IF(""="",215040+E59,"")</f>
        <v/>
      </c>
      <c r="G59" s="19">
        <f>IF(D59&gt;23500000,NA(),IF(D59&lt;=4890000,1040000,IF(D59&lt;=6550000,670000,620000)))</f>
        <v/>
      </c>
      <c r="H59" s="19">
        <f>MAX(0,ROUNDDOWN(D59-F59-G59-0,-3))</f>
        <v/>
      </c>
      <c r="I59" s="19">
        <f>IF(H59&lt;=0,0,ROUNDDOWN((H59*LOOKUP(H59,{0,1950001,3300001,6950001,9000001,18000001,40000001},{0.05,0.1,0.2,0.23,0.33,0.4,0.45})-LOOKUP(H59,{0,1950001,3300001,6950001,9000001,18000001,40000001},{0,97500,427500,636000,1536000,2796000,4796000}))*1.021,-2))</f>
        <v/>
      </c>
      <c r="J59" s="19">
        <f>MAX(0,ROUNDDOWN(D59-F59-430000-0,-3))</f>
        <v/>
      </c>
      <c r="K59" s="19">
        <f>IF(D59&lt;=450000,0,MAX(0,ROUNDDOWN(J59*0.06-MIN(50000,J59)*0.03,-2))+MAX(0,ROUNDDOWN(J59*0.04-MIN(50000,J59)*0.02,-2)))</f>
        <v/>
      </c>
      <c r="L59" s="19">
        <f>I59+K59+E59</f>
        <v/>
      </c>
      <c r="M59" s="19">
        <f>MIN(100000,MAX(0,$B59))</f>
        <v/>
      </c>
      <c r="N59" s="19">
        <f>$B59-M59</f>
        <v/>
      </c>
      <c r="O59" s="19">
        <f>MIN(670000,ROUNDDOWN(MAX(0,N59-430000)*0.0751+47600,0))+MIN(260000,ROUNDDOWN(MAX(0,N59-430000)*0.028+17600,0))+MIN(30000,ROUNDDOWN(MAX(0,N59-430000)*0.0027+1873,0))+IF("いいえ"="はい",MIN(170000,ROUNDDOWN(MAX(0,N59-430000)*0.0243+17800,0)),0)</f>
        <v/>
      </c>
      <c r="P59" s="19">
        <f>IF(""="",215040+O59,"")</f>
        <v/>
      </c>
      <c r="Q59" s="19">
        <f>IF(N59&gt;23500000,NA(),IF(N59&lt;=4890000,1040000,IF(N59&lt;=6550000,670000,620000)))</f>
        <v/>
      </c>
      <c r="R59" s="19">
        <f>MAX(0,ROUNDDOWN(N59-P59-Q59-0,-3))</f>
        <v/>
      </c>
      <c r="S59" s="19">
        <f>IF(R59&lt;=0,0,ROUNDDOWN((R59*LOOKUP(R59,{0,1950001,3300001,6950001,9000001,18000001,40000001},{0.05,0.1,0.2,0.23,0.33,0.4,0.45})-LOOKUP(R59,{0,1950001,3300001,6950001,9000001,18000001,40000001},{0,97500,427500,636000,1536000,2796000,4796000}))*1.021,-2))</f>
        <v/>
      </c>
      <c r="T59" s="19">
        <f>MAX(0,ROUNDDOWN(N59-P59-430000-0,-3))</f>
        <v/>
      </c>
      <c r="U59" s="19">
        <f>IF(N59&lt;=450000,0,MAX(0,ROUNDDOWN(T59*0.06-MIN(50000,T59)*0.03,-2))+MAX(0,ROUNDDOWN(T59*0.04-MIN(50000,T59)*0.02,-2)))</f>
        <v/>
      </c>
      <c r="V59" s="19">
        <f>S59+U59+O59</f>
        <v/>
      </c>
      <c r="W59" s="19">
        <f>MIN(550000,MAX(0,$B59))</f>
        <v/>
      </c>
      <c r="X59" s="19">
        <f>$B59-W59</f>
        <v/>
      </c>
      <c r="Y59" s="19">
        <f>MIN(670000,ROUNDDOWN(MAX(0,X59-430000)*0.0751+47600,0))+MIN(260000,ROUNDDOWN(MAX(0,X59-430000)*0.028+17600,0))+MIN(30000,ROUNDDOWN(MAX(0,X59-430000)*0.0027+1873,0))+IF("いいえ"="はい",MIN(170000,ROUNDDOWN(MAX(0,X59-430000)*0.0243+17800,0)),0)</f>
        <v/>
      </c>
      <c r="Z59" s="19">
        <f>IF(""="",215040+Y59,"")</f>
        <v/>
      </c>
      <c r="AA59" s="19">
        <f>IF(X59&gt;23500000,NA(),IF(X59&lt;=4890000,1040000,IF(X59&lt;=6550000,670000,620000)))</f>
        <v/>
      </c>
      <c r="AB59" s="19">
        <f>MAX(0,ROUNDDOWN(X59-Z59-AA59-0,-3))</f>
        <v/>
      </c>
      <c r="AC59" s="19">
        <f>IF(AB59&lt;=0,0,ROUNDDOWN((AB59*LOOKUP(AB59,{0,1950001,3300001,6950001,9000001,18000001,40000001},{0.05,0.1,0.2,0.23,0.33,0.4,0.45})-LOOKUP(AB59,{0,1950001,3300001,6950001,9000001,18000001,40000001},{0,97500,427500,636000,1536000,2796000,4796000}))*1.021,-2))</f>
        <v/>
      </c>
      <c r="AD59" s="19">
        <f>MAX(0,ROUNDDOWN(X59-Z59-430000-0,-3))</f>
        <v/>
      </c>
      <c r="AE59" s="19">
        <f>IF(X59&lt;=450000,0,MAX(0,ROUNDDOWN(AD59*0.06-MIN(50000,AD59)*0.03,-2))+MAX(0,ROUNDDOWN(AD59*0.04-MIN(50000,AD59)*0.02,-2)))</f>
        <v/>
      </c>
      <c r="AF59" s="19">
        <f>AC59+AE59+Y59</f>
        <v/>
      </c>
      <c r="AG59" s="19">
        <f>MIN(650000,MAX(0,$B59))</f>
        <v/>
      </c>
      <c r="AH59" s="19">
        <f>$B59-AG59</f>
        <v/>
      </c>
      <c r="AI59" s="19">
        <f>MIN(670000,ROUNDDOWN(MAX(0,AH59-430000)*0.0751+47600,0))+MIN(260000,ROUNDDOWN(MAX(0,AH59-430000)*0.028+17600,0))+MIN(30000,ROUNDDOWN(MAX(0,AH59-430000)*0.0027+1873,0))+IF("いいえ"="はい",MIN(170000,ROUNDDOWN(MAX(0,AH59-430000)*0.0243+17800,0)),0)</f>
        <v/>
      </c>
      <c r="AJ59" s="19">
        <f>IF(""="",215040+AI59,"")</f>
        <v/>
      </c>
      <c r="AK59" s="19">
        <f>IF(AH59&gt;23500000,NA(),IF(AH59&lt;=4890000,1040000,IF(AH59&lt;=6550000,670000,620000)))</f>
        <v/>
      </c>
      <c r="AL59" s="19">
        <f>MAX(0,ROUNDDOWN(AH59-AJ59-AK59-0,-3))</f>
        <v/>
      </c>
      <c r="AM59" s="19">
        <f>IF(AL59&lt;=0,0,ROUNDDOWN((AL59*LOOKUP(AL59,{0,1950001,3300001,6950001,9000001,18000001,40000001},{0.05,0.1,0.2,0.23,0.33,0.4,0.45})-LOOKUP(AL59,{0,1950001,3300001,6950001,9000001,18000001,40000001},{0,97500,427500,636000,1536000,2796000,4796000}))*1.021,-2))</f>
        <v/>
      </c>
      <c r="AN59" s="19">
        <f>MAX(0,ROUNDDOWN(AH59-AJ59-430000-0,-3))</f>
        <v/>
      </c>
      <c r="AO59" s="19">
        <f>IF(AH59&lt;=450000,0,MAX(0,ROUNDDOWN(AN59*0.06-MIN(50000,AN59)*0.03,-2))+MAX(0,ROUNDDOWN(AN59*0.04-MIN(50000,AN59)*0.02,-2)))</f>
        <v/>
      </c>
      <c r="AP59" s="19">
        <f>AM59+AO59+AI59</f>
        <v/>
      </c>
      <c r="AQ59" s="19">
        <f>MIN(750000,MAX(0,$B59))</f>
        <v/>
      </c>
      <c r="AR59" s="19">
        <f>$B59-AQ59</f>
        <v/>
      </c>
      <c r="AS59" s="19">
        <f>MIN(670000,ROUNDDOWN(MAX(0,AR59-430000)*0.0751+47600,0))+MIN(260000,ROUNDDOWN(MAX(0,AR59-430000)*0.028+17600,0))+MIN(30000,ROUNDDOWN(MAX(0,AR59-430000)*0.0027+1873,0))+IF("いいえ"="はい",MIN(170000,ROUNDDOWN(MAX(0,AR59-430000)*0.0243+17800,0)),0)</f>
        <v/>
      </c>
      <c r="AT59" s="19">
        <f>IF(""="",215040+AS59,"")</f>
        <v/>
      </c>
      <c r="AU59" s="19">
        <f>IF(AR59&gt;23500000,NA(),IF(AR59&lt;=4890000,1040000,IF(AR59&lt;=6550000,670000,620000)))</f>
        <v/>
      </c>
      <c r="AV59" s="19">
        <f>MAX(0,ROUNDDOWN(AR59-AT59-AU59-0,-3))</f>
        <v/>
      </c>
      <c r="AW59" s="19">
        <f>IF(AV59&lt;=0,0,ROUNDDOWN((AV59*LOOKUP(AV59,{0,1950001,3300001,6950001,9000001,18000001,40000001},{0.05,0.1,0.2,0.23,0.33,0.4,0.45})-LOOKUP(AV59,{0,1950001,3300001,6950001,9000001,18000001,40000001},{0,97500,427500,636000,1536000,2796000,4796000}))*1.021,-2))</f>
        <v/>
      </c>
      <c r="AX59" s="19">
        <f>MAX(0,ROUNDDOWN(AR59-AT59-430000-0,-3))</f>
        <v/>
      </c>
      <c r="AY59" s="19">
        <f>IF(AR59&lt;=450000,0,MAX(0,ROUNDDOWN(AX59*0.06-MIN(50000,AX59)*0.03,-2))+MAX(0,ROUNDDOWN(AX59*0.04-MIN(50000,AX59)*0.02,-2)))</f>
        <v/>
      </c>
      <c r="AZ59" s="19">
        <f>AW59+AY59+AS59</f>
        <v/>
      </c>
    </row>
    <row r="60">
      <c r="A60" t="inlineStr">
        <is>
          <t>1万円刻み</t>
        </is>
      </c>
      <c r="B60" s="19">
        <f>'3_1万円刻み'!$A$43</f>
        <v/>
      </c>
      <c r="C60" s="19">
        <f>MIN(0,MAX(0,$B60))</f>
        <v/>
      </c>
      <c r="D60" s="19">
        <f>$B60-C60</f>
        <v/>
      </c>
      <c r="E60" s="19">
        <f>MIN(670000,ROUNDDOWN(MAX(0,D60-430000)*0.0751+47600,0))+MIN(260000,ROUNDDOWN(MAX(0,D60-430000)*0.028+17600,0))+MIN(30000,ROUNDDOWN(MAX(0,D60-430000)*0.0027+1873,0))+IF("いいえ"="はい",MIN(170000,ROUNDDOWN(MAX(0,D60-430000)*0.0243+17800,0)),0)</f>
        <v/>
      </c>
      <c r="F60" s="19">
        <f>IF(""="",215040+E60,"")</f>
        <v/>
      </c>
      <c r="G60" s="19">
        <f>IF(D60&gt;23500000,NA(),IF(D60&lt;=4890000,1040000,IF(D60&lt;=6550000,670000,620000)))</f>
        <v/>
      </c>
      <c r="H60" s="19">
        <f>MAX(0,ROUNDDOWN(D60-F60-G60-0,-3))</f>
        <v/>
      </c>
      <c r="I60" s="19">
        <f>IF(H60&lt;=0,0,ROUNDDOWN((H60*LOOKUP(H60,{0,1950001,3300001,6950001,9000001,18000001,40000001},{0.05,0.1,0.2,0.23,0.33,0.4,0.45})-LOOKUP(H60,{0,1950001,3300001,6950001,9000001,18000001,40000001},{0,97500,427500,636000,1536000,2796000,4796000}))*1.021,-2))</f>
        <v/>
      </c>
      <c r="J60" s="19">
        <f>MAX(0,ROUNDDOWN(D60-F60-430000-0,-3))</f>
        <v/>
      </c>
      <c r="K60" s="19">
        <f>IF(D60&lt;=450000,0,MAX(0,ROUNDDOWN(J60*0.06-MIN(50000,J60)*0.03,-2))+MAX(0,ROUNDDOWN(J60*0.04-MIN(50000,J60)*0.02,-2)))</f>
        <v/>
      </c>
      <c r="L60" s="19">
        <f>I60+K60+E60</f>
        <v/>
      </c>
      <c r="M60" s="19">
        <f>MIN(100000,MAX(0,$B60))</f>
        <v/>
      </c>
      <c r="N60" s="19">
        <f>$B60-M60</f>
        <v/>
      </c>
      <c r="O60" s="19">
        <f>MIN(670000,ROUNDDOWN(MAX(0,N60-430000)*0.0751+47600,0))+MIN(260000,ROUNDDOWN(MAX(0,N60-430000)*0.028+17600,0))+MIN(30000,ROUNDDOWN(MAX(0,N60-430000)*0.0027+1873,0))+IF("いいえ"="はい",MIN(170000,ROUNDDOWN(MAX(0,N60-430000)*0.0243+17800,0)),0)</f>
        <v/>
      </c>
      <c r="P60" s="19">
        <f>IF(""="",215040+O60,"")</f>
        <v/>
      </c>
      <c r="Q60" s="19">
        <f>IF(N60&gt;23500000,NA(),IF(N60&lt;=4890000,1040000,IF(N60&lt;=6550000,670000,620000)))</f>
        <v/>
      </c>
      <c r="R60" s="19">
        <f>MAX(0,ROUNDDOWN(N60-P60-Q60-0,-3))</f>
        <v/>
      </c>
      <c r="S60" s="19">
        <f>IF(R60&lt;=0,0,ROUNDDOWN((R60*LOOKUP(R60,{0,1950001,3300001,6950001,9000001,18000001,40000001},{0.05,0.1,0.2,0.23,0.33,0.4,0.45})-LOOKUP(R60,{0,1950001,3300001,6950001,9000001,18000001,40000001},{0,97500,427500,636000,1536000,2796000,4796000}))*1.021,-2))</f>
        <v/>
      </c>
      <c r="T60" s="19">
        <f>MAX(0,ROUNDDOWN(N60-P60-430000-0,-3))</f>
        <v/>
      </c>
      <c r="U60" s="19">
        <f>IF(N60&lt;=450000,0,MAX(0,ROUNDDOWN(T60*0.06-MIN(50000,T60)*0.03,-2))+MAX(0,ROUNDDOWN(T60*0.04-MIN(50000,T60)*0.02,-2)))</f>
        <v/>
      </c>
      <c r="V60" s="19">
        <f>S60+U60+O60</f>
        <v/>
      </c>
      <c r="W60" s="19">
        <f>MIN(550000,MAX(0,$B60))</f>
        <v/>
      </c>
      <c r="X60" s="19">
        <f>$B60-W60</f>
        <v/>
      </c>
      <c r="Y60" s="19">
        <f>MIN(670000,ROUNDDOWN(MAX(0,X60-430000)*0.0751+47600,0))+MIN(260000,ROUNDDOWN(MAX(0,X60-430000)*0.028+17600,0))+MIN(30000,ROUNDDOWN(MAX(0,X60-430000)*0.0027+1873,0))+IF("いいえ"="はい",MIN(170000,ROUNDDOWN(MAX(0,X60-430000)*0.0243+17800,0)),0)</f>
        <v/>
      </c>
      <c r="Z60" s="19">
        <f>IF(""="",215040+Y60,"")</f>
        <v/>
      </c>
      <c r="AA60" s="19">
        <f>IF(X60&gt;23500000,NA(),IF(X60&lt;=4890000,1040000,IF(X60&lt;=6550000,670000,620000)))</f>
        <v/>
      </c>
      <c r="AB60" s="19">
        <f>MAX(0,ROUNDDOWN(X60-Z60-AA60-0,-3))</f>
        <v/>
      </c>
      <c r="AC60" s="19">
        <f>IF(AB60&lt;=0,0,ROUNDDOWN((AB60*LOOKUP(AB60,{0,1950001,3300001,6950001,9000001,18000001,40000001},{0.05,0.1,0.2,0.23,0.33,0.4,0.45})-LOOKUP(AB60,{0,1950001,3300001,6950001,9000001,18000001,40000001},{0,97500,427500,636000,1536000,2796000,4796000}))*1.021,-2))</f>
        <v/>
      </c>
      <c r="AD60" s="19">
        <f>MAX(0,ROUNDDOWN(X60-Z60-430000-0,-3))</f>
        <v/>
      </c>
      <c r="AE60" s="19">
        <f>IF(X60&lt;=450000,0,MAX(0,ROUNDDOWN(AD60*0.06-MIN(50000,AD60)*0.03,-2))+MAX(0,ROUNDDOWN(AD60*0.04-MIN(50000,AD60)*0.02,-2)))</f>
        <v/>
      </c>
      <c r="AF60" s="19">
        <f>AC60+AE60+Y60</f>
        <v/>
      </c>
      <c r="AG60" s="19">
        <f>MIN(650000,MAX(0,$B60))</f>
        <v/>
      </c>
      <c r="AH60" s="19">
        <f>$B60-AG60</f>
        <v/>
      </c>
      <c r="AI60" s="19">
        <f>MIN(670000,ROUNDDOWN(MAX(0,AH60-430000)*0.0751+47600,0))+MIN(260000,ROUNDDOWN(MAX(0,AH60-430000)*0.028+17600,0))+MIN(30000,ROUNDDOWN(MAX(0,AH60-430000)*0.0027+1873,0))+IF("いいえ"="はい",MIN(170000,ROUNDDOWN(MAX(0,AH60-430000)*0.0243+17800,0)),0)</f>
        <v/>
      </c>
      <c r="AJ60" s="19">
        <f>IF(""="",215040+AI60,"")</f>
        <v/>
      </c>
      <c r="AK60" s="19">
        <f>IF(AH60&gt;23500000,NA(),IF(AH60&lt;=4890000,1040000,IF(AH60&lt;=6550000,670000,620000)))</f>
        <v/>
      </c>
      <c r="AL60" s="19">
        <f>MAX(0,ROUNDDOWN(AH60-AJ60-AK60-0,-3))</f>
        <v/>
      </c>
      <c r="AM60" s="19">
        <f>IF(AL60&lt;=0,0,ROUNDDOWN((AL60*LOOKUP(AL60,{0,1950001,3300001,6950001,9000001,18000001,40000001},{0.05,0.1,0.2,0.23,0.33,0.4,0.45})-LOOKUP(AL60,{0,1950001,3300001,6950001,9000001,18000001,40000001},{0,97500,427500,636000,1536000,2796000,4796000}))*1.021,-2))</f>
        <v/>
      </c>
      <c r="AN60" s="19">
        <f>MAX(0,ROUNDDOWN(AH60-AJ60-430000-0,-3))</f>
        <v/>
      </c>
      <c r="AO60" s="19">
        <f>IF(AH60&lt;=450000,0,MAX(0,ROUNDDOWN(AN60*0.06-MIN(50000,AN60)*0.03,-2))+MAX(0,ROUNDDOWN(AN60*0.04-MIN(50000,AN60)*0.02,-2)))</f>
        <v/>
      </c>
      <c r="AP60" s="19">
        <f>AM60+AO60+AI60</f>
        <v/>
      </c>
      <c r="AQ60" s="19">
        <f>MIN(750000,MAX(0,$B60))</f>
        <v/>
      </c>
      <c r="AR60" s="19">
        <f>$B60-AQ60</f>
        <v/>
      </c>
      <c r="AS60" s="19">
        <f>MIN(670000,ROUNDDOWN(MAX(0,AR60-430000)*0.0751+47600,0))+MIN(260000,ROUNDDOWN(MAX(0,AR60-430000)*0.028+17600,0))+MIN(30000,ROUNDDOWN(MAX(0,AR60-430000)*0.0027+1873,0))+IF("いいえ"="はい",MIN(170000,ROUNDDOWN(MAX(0,AR60-430000)*0.0243+17800,0)),0)</f>
        <v/>
      </c>
      <c r="AT60" s="19">
        <f>IF(""="",215040+AS60,"")</f>
        <v/>
      </c>
      <c r="AU60" s="19">
        <f>IF(AR60&gt;23500000,NA(),IF(AR60&lt;=4890000,1040000,IF(AR60&lt;=6550000,670000,620000)))</f>
        <v/>
      </c>
      <c r="AV60" s="19">
        <f>MAX(0,ROUNDDOWN(AR60-AT60-AU60-0,-3))</f>
        <v/>
      </c>
      <c r="AW60" s="19">
        <f>IF(AV60&lt;=0,0,ROUNDDOWN((AV60*LOOKUP(AV60,{0,1950001,3300001,6950001,9000001,18000001,40000001},{0.05,0.1,0.2,0.23,0.33,0.4,0.45})-LOOKUP(AV60,{0,1950001,3300001,6950001,9000001,18000001,40000001},{0,97500,427500,636000,1536000,2796000,4796000}))*1.021,-2))</f>
        <v/>
      </c>
      <c r="AX60" s="19">
        <f>MAX(0,ROUNDDOWN(AR60-AT60-430000-0,-3))</f>
        <v/>
      </c>
      <c r="AY60" s="19">
        <f>IF(AR60&lt;=450000,0,MAX(0,ROUNDDOWN(AX60*0.06-MIN(50000,AX60)*0.03,-2))+MAX(0,ROUNDDOWN(AX60*0.04-MIN(50000,AX60)*0.02,-2)))</f>
        <v/>
      </c>
      <c r="AZ60" s="19">
        <f>AW60+AY60+AS60</f>
        <v/>
      </c>
    </row>
    <row r="61">
      <c r="A61" t="inlineStr">
        <is>
          <t>1万円刻み</t>
        </is>
      </c>
      <c r="B61" s="19">
        <f>'3_1万円刻み'!$A$44</f>
        <v/>
      </c>
      <c r="C61" s="19">
        <f>MIN(0,MAX(0,$B61))</f>
        <v/>
      </c>
      <c r="D61" s="19">
        <f>$B61-C61</f>
        <v/>
      </c>
      <c r="E61" s="19">
        <f>MIN(670000,ROUNDDOWN(MAX(0,D61-430000)*0.0751+47600,0))+MIN(260000,ROUNDDOWN(MAX(0,D61-430000)*0.028+17600,0))+MIN(30000,ROUNDDOWN(MAX(0,D61-430000)*0.0027+1873,0))+IF("いいえ"="はい",MIN(170000,ROUNDDOWN(MAX(0,D61-430000)*0.0243+17800,0)),0)</f>
        <v/>
      </c>
      <c r="F61" s="19">
        <f>IF(""="",215040+E61,"")</f>
        <v/>
      </c>
      <c r="G61" s="19">
        <f>IF(D61&gt;23500000,NA(),IF(D61&lt;=4890000,1040000,IF(D61&lt;=6550000,670000,620000)))</f>
        <v/>
      </c>
      <c r="H61" s="19">
        <f>MAX(0,ROUNDDOWN(D61-F61-G61-0,-3))</f>
        <v/>
      </c>
      <c r="I61" s="19">
        <f>IF(H61&lt;=0,0,ROUNDDOWN((H61*LOOKUP(H61,{0,1950001,3300001,6950001,9000001,18000001,40000001},{0.05,0.1,0.2,0.23,0.33,0.4,0.45})-LOOKUP(H61,{0,1950001,3300001,6950001,9000001,18000001,40000001},{0,97500,427500,636000,1536000,2796000,4796000}))*1.021,-2))</f>
        <v/>
      </c>
      <c r="J61" s="19">
        <f>MAX(0,ROUNDDOWN(D61-F61-430000-0,-3))</f>
        <v/>
      </c>
      <c r="K61" s="19">
        <f>IF(D61&lt;=450000,0,MAX(0,ROUNDDOWN(J61*0.06-MIN(50000,J61)*0.03,-2))+MAX(0,ROUNDDOWN(J61*0.04-MIN(50000,J61)*0.02,-2)))</f>
        <v/>
      </c>
      <c r="L61" s="19">
        <f>I61+K61+E61</f>
        <v/>
      </c>
      <c r="M61" s="19">
        <f>MIN(100000,MAX(0,$B61))</f>
        <v/>
      </c>
      <c r="N61" s="19">
        <f>$B61-M61</f>
        <v/>
      </c>
      <c r="O61" s="19">
        <f>MIN(670000,ROUNDDOWN(MAX(0,N61-430000)*0.0751+47600,0))+MIN(260000,ROUNDDOWN(MAX(0,N61-430000)*0.028+17600,0))+MIN(30000,ROUNDDOWN(MAX(0,N61-430000)*0.0027+1873,0))+IF("いいえ"="はい",MIN(170000,ROUNDDOWN(MAX(0,N61-430000)*0.0243+17800,0)),0)</f>
        <v/>
      </c>
      <c r="P61" s="19">
        <f>IF(""="",215040+O61,"")</f>
        <v/>
      </c>
      <c r="Q61" s="19">
        <f>IF(N61&gt;23500000,NA(),IF(N61&lt;=4890000,1040000,IF(N61&lt;=6550000,670000,620000)))</f>
        <v/>
      </c>
      <c r="R61" s="19">
        <f>MAX(0,ROUNDDOWN(N61-P61-Q61-0,-3))</f>
        <v/>
      </c>
      <c r="S61" s="19">
        <f>IF(R61&lt;=0,0,ROUNDDOWN((R61*LOOKUP(R61,{0,1950001,3300001,6950001,9000001,18000001,40000001},{0.05,0.1,0.2,0.23,0.33,0.4,0.45})-LOOKUP(R61,{0,1950001,3300001,6950001,9000001,18000001,40000001},{0,97500,427500,636000,1536000,2796000,4796000}))*1.021,-2))</f>
        <v/>
      </c>
      <c r="T61" s="19">
        <f>MAX(0,ROUNDDOWN(N61-P61-430000-0,-3))</f>
        <v/>
      </c>
      <c r="U61" s="19">
        <f>IF(N61&lt;=450000,0,MAX(0,ROUNDDOWN(T61*0.06-MIN(50000,T61)*0.03,-2))+MAX(0,ROUNDDOWN(T61*0.04-MIN(50000,T61)*0.02,-2)))</f>
        <v/>
      </c>
      <c r="V61" s="19">
        <f>S61+U61+O61</f>
        <v/>
      </c>
      <c r="W61" s="19">
        <f>MIN(550000,MAX(0,$B61))</f>
        <v/>
      </c>
      <c r="X61" s="19">
        <f>$B61-W61</f>
        <v/>
      </c>
      <c r="Y61" s="19">
        <f>MIN(670000,ROUNDDOWN(MAX(0,X61-430000)*0.0751+47600,0))+MIN(260000,ROUNDDOWN(MAX(0,X61-430000)*0.028+17600,0))+MIN(30000,ROUNDDOWN(MAX(0,X61-430000)*0.0027+1873,0))+IF("いいえ"="はい",MIN(170000,ROUNDDOWN(MAX(0,X61-430000)*0.0243+17800,0)),0)</f>
        <v/>
      </c>
      <c r="Z61" s="19">
        <f>IF(""="",215040+Y61,"")</f>
        <v/>
      </c>
      <c r="AA61" s="19">
        <f>IF(X61&gt;23500000,NA(),IF(X61&lt;=4890000,1040000,IF(X61&lt;=6550000,670000,620000)))</f>
        <v/>
      </c>
      <c r="AB61" s="19">
        <f>MAX(0,ROUNDDOWN(X61-Z61-AA61-0,-3))</f>
        <v/>
      </c>
      <c r="AC61" s="19">
        <f>IF(AB61&lt;=0,0,ROUNDDOWN((AB61*LOOKUP(AB61,{0,1950001,3300001,6950001,9000001,18000001,40000001},{0.05,0.1,0.2,0.23,0.33,0.4,0.45})-LOOKUP(AB61,{0,1950001,3300001,6950001,9000001,18000001,40000001},{0,97500,427500,636000,1536000,2796000,4796000}))*1.021,-2))</f>
        <v/>
      </c>
      <c r="AD61" s="19">
        <f>MAX(0,ROUNDDOWN(X61-Z61-430000-0,-3))</f>
        <v/>
      </c>
      <c r="AE61" s="19">
        <f>IF(X61&lt;=450000,0,MAX(0,ROUNDDOWN(AD61*0.06-MIN(50000,AD61)*0.03,-2))+MAX(0,ROUNDDOWN(AD61*0.04-MIN(50000,AD61)*0.02,-2)))</f>
        <v/>
      </c>
      <c r="AF61" s="19">
        <f>AC61+AE61+Y61</f>
        <v/>
      </c>
      <c r="AG61" s="19">
        <f>MIN(650000,MAX(0,$B61))</f>
        <v/>
      </c>
      <c r="AH61" s="19">
        <f>$B61-AG61</f>
        <v/>
      </c>
      <c r="AI61" s="19">
        <f>MIN(670000,ROUNDDOWN(MAX(0,AH61-430000)*0.0751+47600,0))+MIN(260000,ROUNDDOWN(MAX(0,AH61-430000)*0.028+17600,0))+MIN(30000,ROUNDDOWN(MAX(0,AH61-430000)*0.0027+1873,0))+IF("いいえ"="はい",MIN(170000,ROUNDDOWN(MAX(0,AH61-430000)*0.0243+17800,0)),0)</f>
        <v/>
      </c>
      <c r="AJ61" s="19">
        <f>IF(""="",215040+AI61,"")</f>
        <v/>
      </c>
      <c r="AK61" s="19">
        <f>IF(AH61&gt;23500000,NA(),IF(AH61&lt;=4890000,1040000,IF(AH61&lt;=6550000,670000,620000)))</f>
        <v/>
      </c>
      <c r="AL61" s="19">
        <f>MAX(0,ROUNDDOWN(AH61-AJ61-AK61-0,-3))</f>
        <v/>
      </c>
      <c r="AM61" s="19">
        <f>IF(AL61&lt;=0,0,ROUNDDOWN((AL61*LOOKUP(AL61,{0,1950001,3300001,6950001,9000001,18000001,40000001},{0.05,0.1,0.2,0.23,0.33,0.4,0.45})-LOOKUP(AL61,{0,1950001,3300001,6950001,9000001,18000001,40000001},{0,97500,427500,636000,1536000,2796000,4796000}))*1.021,-2))</f>
        <v/>
      </c>
      <c r="AN61" s="19">
        <f>MAX(0,ROUNDDOWN(AH61-AJ61-430000-0,-3))</f>
        <v/>
      </c>
      <c r="AO61" s="19">
        <f>IF(AH61&lt;=450000,0,MAX(0,ROUNDDOWN(AN61*0.06-MIN(50000,AN61)*0.03,-2))+MAX(0,ROUNDDOWN(AN61*0.04-MIN(50000,AN61)*0.02,-2)))</f>
        <v/>
      </c>
      <c r="AP61" s="19">
        <f>AM61+AO61+AI61</f>
        <v/>
      </c>
      <c r="AQ61" s="19">
        <f>MIN(750000,MAX(0,$B61))</f>
        <v/>
      </c>
      <c r="AR61" s="19">
        <f>$B61-AQ61</f>
        <v/>
      </c>
      <c r="AS61" s="19">
        <f>MIN(670000,ROUNDDOWN(MAX(0,AR61-430000)*0.0751+47600,0))+MIN(260000,ROUNDDOWN(MAX(0,AR61-430000)*0.028+17600,0))+MIN(30000,ROUNDDOWN(MAX(0,AR61-430000)*0.0027+1873,0))+IF("いいえ"="はい",MIN(170000,ROUNDDOWN(MAX(0,AR61-430000)*0.0243+17800,0)),0)</f>
        <v/>
      </c>
      <c r="AT61" s="19">
        <f>IF(""="",215040+AS61,"")</f>
        <v/>
      </c>
      <c r="AU61" s="19">
        <f>IF(AR61&gt;23500000,NA(),IF(AR61&lt;=4890000,1040000,IF(AR61&lt;=6550000,670000,620000)))</f>
        <v/>
      </c>
      <c r="AV61" s="19">
        <f>MAX(0,ROUNDDOWN(AR61-AT61-AU61-0,-3))</f>
        <v/>
      </c>
      <c r="AW61" s="19">
        <f>IF(AV61&lt;=0,0,ROUNDDOWN((AV61*LOOKUP(AV61,{0,1950001,3300001,6950001,9000001,18000001,40000001},{0.05,0.1,0.2,0.23,0.33,0.4,0.45})-LOOKUP(AV61,{0,1950001,3300001,6950001,9000001,18000001,40000001},{0,97500,427500,636000,1536000,2796000,4796000}))*1.021,-2))</f>
        <v/>
      </c>
      <c r="AX61" s="19">
        <f>MAX(0,ROUNDDOWN(AR61-AT61-430000-0,-3))</f>
        <v/>
      </c>
      <c r="AY61" s="19">
        <f>IF(AR61&lt;=450000,0,MAX(0,ROUNDDOWN(AX61*0.06-MIN(50000,AX61)*0.03,-2))+MAX(0,ROUNDDOWN(AX61*0.04-MIN(50000,AX61)*0.02,-2)))</f>
        <v/>
      </c>
      <c r="AZ61" s="19">
        <f>AW61+AY61+AS61</f>
        <v/>
      </c>
    </row>
    <row r="62">
      <c r="A62" t="inlineStr">
        <is>
          <t>1万円刻み</t>
        </is>
      </c>
      <c r="B62" s="19">
        <f>'3_1万円刻み'!$A$45</f>
        <v/>
      </c>
      <c r="C62" s="19">
        <f>MIN(0,MAX(0,$B62))</f>
        <v/>
      </c>
      <c r="D62" s="19">
        <f>$B62-C62</f>
        <v/>
      </c>
      <c r="E62" s="19">
        <f>MIN(670000,ROUNDDOWN(MAX(0,D62-430000)*0.0751+47600,0))+MIN(260000,ROUNDDOWN(MAX(0,D62-430000)*0.028+17600,0))+MIN(30000,ROUNDDOWN(MAX(0,D62-430000)*0.0027+1873,0))+IF("いいえ"="はい",MIN(170000,ROUNDDOWN(MAX(0,D62-430000)*0.0243+17800,0)),0)</f>
        <v/>
      </c>
      <c r="F62" s="19">
        <f>IF(""="",215040+E62,"")</f>
        <v/>
      </c>
      <c r="G62" s="19">
        <f>IF(D62&gt;23500000,NA(),IF(D62&lt;=4890000,1040000,IF(D62&lt;=6550000,670000,620000)))</f>
        <v/>
      </c>
      <c r="H62" s="19">
        <f>MAX(0,ROUNDDOWN(D62-F62-G62-0,-3))</f>
        <v/>
      </c>
      <c r="I62" s="19">
        <f>IF(H62&lt;=0,0,ROUNDDOWN((H62*LOOKUP(H62,{0,1950001,3300001,6950001,9000001,18000001,40000001},{0.05,0.1,0.2,0.23,0.33,0.4,0.45})-LOOKUP(H62,{0,1950001,3300001,6950001,9000001,18000001,40000001},{0,97500,427500,636000,1536000,2796000,4796000}))*1.021,-2))</f>
        <v/>
      </c>
      <c r="J62" s="19">
        <f>MAX(0,ROUNDDOWN(D62-F62-430000-0,-3))</f>
        <v/>
      </c>
      <c r="K62" s="19">
        <f>IF(D62&lt;=450000,0,MAX(0,ROUNDDOWN(J62*0.06-MIN(50000,J62)*0.03,-2))+MAX(0,ROUNDDOWN(J62*0.04-MIN(50000,J62)*0.02,-2)))</f>
        <v/>
      </c>
      <c r="L62" s="19">
        <f>I62+K62+E62</f>
        <v/>
      </c>
      <c r="M62" s="19">
        <f>MIN(100000,MAX(0,$B62))</f>
        <v/>
      </c>
      <c r="N62" s="19">
        <f>$B62-M62</f>
        <v/>
      </c>
      <c r="O62" s="19">
        <f>MIN(670000,ROUNDDOWN(MAX(0,N62-430000)*0.0751+47600,0))+MIN(260000,ROUNDDOWN(MAX(0,N62-430000)*0.028+17600,0))+MIN(30000,ROUNDDOWN(MAX(0,N62-430000)*0.0027+1873,0))+IF("いいえ"="はい",MIN(170000,ROUNDDOWN(MAX(0,N62-430000)*0.0243+17800,0)),0)</f>
        <v/>
      </c>
      <c r="P62" s="19">
        <f>IF(""="",215040+O62,"")</f>
        <v/>
      </c>
      <c r="Q62" s="19">
        <f>IF(N62&gt;23500000,NA(),IF(N62&lt;=4890000,1040000,IF(N62&lt;=6550000,670000,620000)))</f>
        <v/>
      </c>
      <c r="R62" s="19">
        <f>MAX(0,ROUNDDOWN(N62-P62-Q62-0,-3))</f>
        <v/>
      </c>
      <c r="S62" s="19">
        <f>IF(R62&lt;=0,0,ROUNDDOWN((R62*LOOKUP(R62,{0,1950001,3300001,6950001,9000001,18000001,40000001},{0.05,0.1,0.2,0.23,0.33,0.4,0.45})-LOOKUP(R62,{0,1950001,3300001,6950001,9000001,18000001,40000001},{0,97500,427500,636000,1536000,2796000,4796000}))*1.021,-2))</f>
        <v/>
      </c>
      <c r="T62" s="19">
        <f>MAX(0,ROUNDDOWN(N62-P62-430000-0,-3))</f>
        <v/>
      </c>
      <c r="U62" s="19">
        <f>IF(N62&lt;=450000,0,MAX(0,ROUNDDOWN(T62*0.06-MIN(50000,T62)*0.03,-2))+MAX(0,ROUNDDOWN(T62*0.04-MIN(50000,T62)*0.02,-2)))</f>
        <v/>
      </c>
      <c r="V62" s="19">
        <f>S62+U62+O62</f>
        <v/>
      </c>
      <c r="W62" s="19">
        <f>MIN(550000,MAX(0,$B62))</f>
        <v/>
      </c>
      <c r="X62" s="19">
        <f>$B62-W62</f>
        <v/>
      </c>
      <c r="Y62" s="19">
        <f>MIN(670000,ROUNDDOWN(MAX(0,X62-430000)*0.0751+47600,0))+MIN(260000,ROUNDDOWN(MAX(0,X62-430000)*0.028+17600,0))+MIN(30000,ROUNDDOWN(MAX(0,X62-430000)*0.0027+1873,0))+IF("いいえ"="はい",MIN(170000,ROUNDDOWN(MAX(0,X62-430000)*0.0243+17800,0)),0)</f>
        <v/>
      </c>
      <c r="Z62" s="19">
        <f>IF(""="",215040+Y62,"")</f>
        <v/>
      </c>
      <c r="AA62" s="19">
        <f>IF(X62&gt;23500000,NA(),IF(X62&lt;=4890000,1040000,IF(X62&lt;=6550000,670000,620000)))</f>
        <v/>
      </c>
      <c r="AB62" s="19">
        <f>MAX(0,ROUNDDOWN(X62-Z62-AA62-0,-3))</f>
        <v/>
      </c>
      <c r="AC62" s="19">
        <f>IF(AB62&lt;=0,0,ROUNDDOWN((AB62*LOOKUP(AB62,{0,1950001,3300001,6950001,9000001,18000001,40000001},{0.05,0.1,0.2,0.23,0.33,0.4,0.45})-LOOKUP(AB62,{0,1950001,3300001,6950001,9000001,18000001,40000001},{0,97500,427500,636000,1536000,2796000,4796000}))*1.021,-2))</f>
        <v/>
      </c>
      <c r="AD62" s="19">
        <f>MAX(0,ROUNDDOWN(X62-Z62-430000-0,-3))</f>
        <v/>
      </c>
      <c r="AE62" s="19">
        <f>IF(X62&lt;=450000,0,MAX(0,ROUNDDOWN(AD62*0.06-MIN(50000,AD62)*0.03,-2))+MAX(0,ROUNDDOWN(AD62*0.04-MIN(50000,AD62)*0.02,-2)))</f>
        <v/>
      </c>
      <c r="AF62" s="19">
        <f>AC62+AE62+Y62</f>
        <v/>
      </c>
      <c r="AG62" s="19">
        <f>MIN(650000,MAX(0,$B62))</f>
        <v/>
      </c>
      <c r="AH62" s="19">
        <f>$B62-AG62</f>
        <v/>
      </c>
      <c r="AI62" s="19">
        <f>MIN(670000,ROUNDDOWN(MAX(0,AH62-430000)*0.0751+47600,0))+MIN(260000,ROUNDDOWN(MAX(0,AH62-430000)*0.028+17600,0))+MIN(30000,ROUNDDOWN(MAX(0,AH62-430000)*0.0027+1873,0))+IF("いいえ"="はい",MIN(170000,ROUNDDOWN(MAX(0,AH62-430000)*0.0243+17800,0)),0)</f>
        <v/>
      </c>
      <c r="AJ62" s="19">
        <f>IF(""="",215040+AI62,"")</f>
        <v/>
      </c>
      <c r="AK62" s="19">
        <f>IF(AH62&gt;23500000,NA(),IF(AH62&lt;=4890000,1040000,IF(AH62&lt;=6550000,670000,620000)))</f>
        <v/>
      </c>
      <c r="AL62" s="19">
        <f>MAX(0,ROUNDDOWN(AH62-AJ62-AK62-0,-3))</f>
        <v/>
      </c>
      <c r="AM62" s="19">
        <f>IF(AL62&lt;=0,0,ROUNDDOWN((AL62*LOOKUP(AL62,{0,1950001,3300001,6950001,9000001,18000001,40000001},{0.05,0.1,0.2,0.23,0.33,0.4,0.45})-LOOKUP(AL62,{0,1950001,3300001,6950001,9000001,18000001,40000001},{0,97500,427500,636000,1536000,2796000,4796000}))*1.021,-2))</f>
        <v/>
      </c>
      <c r="AN62" s="19">
        <f>MAX(0,ROUNDDOWN(AH62-AJ62-430000-0,-3))</f>
        <v/>
      </c>
      <c r="AO62" s="19">
        <f>IF(AH62&lt;=450000,0,MAX(0,ROUNDDOWN(AN62*0.06-MIN(50000,AN62)*0.03,-2))+MAX(0,ROUNDDOWN(AN62*0.04-MIN(50000,AN62)*0.02,-2)))</f>
        <v/>
      </c>
      <c r="AP62" s="19">
        <f>AM62+AO62+AI62</f>
        <v/>
      </c>
      <c r="AQ62" s="19">
        <f>MIN(750000,MAX(0,$B62))</f>
        <v/>
      </c>
      <c r="AR62" s="19">
        <f>$B62-AQ62</f>
        <v/>
      </c>
      <c r="AS62" s="19">
        <f>MIN(670000,ROUNDDOWN(MAX(0,AR62-430000)*0.0751+47600,0))+MIN(260000,ROUNDDOWN(MAX(0,AR62-430000)*0.028+17600,0))+MIN(30000,ROUNDDOWN(MAX(0,AR62-430000)*0.0027+1873,0))+IF("いいえ"="はい",MIN(170000,ROUNDDOWN(MAX(0,AR62-430000)*0.0243+17800,0)),0)</f>
        <v/>
      </c>
      <c r="AT62" s="19">
        <f>IF(""="",215040+AS62,"")</f>
        <v/>
      </c>
      <c r="AU62" s="19">
        <f>IF(AR62&gt;23500000,NA(),IF(AR62&lt;=4890000,1040000,IF(AR62&lt;=6550000,670000,620000)))</f>
        <v/>
      </c>
      <c r="AV62" s="19">
        <f>MAX(0,ROUNDDOWN(AR62-AT62-AU62-0,-3))</f>
        <v/>
      </c>
      <c r="AW62" s="19">
        <f>IF(AV62&lt;=0,0,ROUNDDOWN((AV62*LOOKUP(AV62,{0,1950001,3300001,6950001,9000001,18000001,40000001},{0.05,0.1,0.2,0.23,0.33,0.4,0.45})-LOOKUP(AV62,{0,1950001,3300001,6950001,9000001,18000001,40000001},{0,97500,427500,636000,1536000,2796000,4796000}))*1.021,-2))</f>
        <v/>
      </c>
      <c r="AX62" s="19">
        <f>MAX(0,ROUNDDOWN(AR62-AT62-430000-0,-3))</f>
        <v/>
      </c>
      <c r="AY62" s="19">
        <f>IF(AR62&lt;=450000,0,MAX(0,ROUNDDOWN(AX62*0.06-MIN(50000,AX62)*0.03,-2))+MAX(0,ROUNDDOWN(AX62*0.04-MIN(50000,AX62)*0.02,-2)))</f>
        <v/>
      </c>
      <c r="AZ62" s="19">
        <f>AW62+AY62+AS62</f>
        <v/>
      </c>
    </row>
    <row r="63">
      <c r="A63" t="inlineStr">
        <is>
          <t>1万円刻み</t>
        </is>
      </c>
      <c r="B63" s="19">
        <f>'3_1万円刻み'!$A$46</f>
        <v/>
      </c>
      <c r="C63" s="19">
        <f>MIN(0,MAX(0,$B63))</f>
        <v/>
      </c>
      <c r="D63" s="19">
        <f>$B63-C63</f>
        <v/>
      </c>
      <c r="E63" s="19">
        <f>MIN(670000,ROUNDDOWN(MAX(0,D63-430000)*0.0751+47600,0))+MIN(260000,ROUNDDOWN(MAX(0,D63-430000)*0.028+17600,0))+MIN(30000,ROUNDDOWN(MAX(0,D63-430000)*0.0027+1873,0))+IF("いいえ"="はい",MIN(170000,ROUNDDOWN(MAX(0,D63-430000)*0.0243+17800,0)),0)</f>
        <v/>
      </c>
      <c r="F63" s="19">
        <f>IF(""="",215040+E63,"")</f>
        <v/>
      </c>
      <c r="G63" s="19">
        <f>IF(D63&gt;23500000,NA(),IF(D63&lt;=4890000,1040000,IF(D63&lt;=6550000,670000,620000)))</f>
        <v/>
      </c>
      <c r="H63" s="19">
        <f>MAX(0,ROUNDDOWN(D63-F63-G63-0,-3))</f>
        <v/>
      </c>
      <c r="I63" s="19">
        <f>IF(H63&lt;=0,0,ROUNDDOWN((H63*LOOKUP(H63,{0,1950001,3300001,6950001,9000001,18000001,40000001},{0.05,0.1,0.2,0.23,0.33,0.4,0.45})-LOOKUP(H63,{0,1950001,3300001,6950001,9000001,18000001,40000001},{0,97500,427500,636000,1536000,2796000,4796000}))*1.021,-2))</f>
        <v/>
      </c>
      <c r="J63" s="19">
        <f>MAX(0,ROUNDDOWN(D63-F63-430000-0,-3))</f>
        <v/>
      </c>
      <c r="K63" s="19">
        <f>IF(D63&lt;=450000,0,MAX(0,ROUNDDOWN(J63*0.06-MIN(50000,J63)*0.03,-2))+MAX(0,ROUNDDOWN(J63*0.04-MIN(50000,J63)*0.02,-2)))</f>
        <v/>
      </c>
      <c r="L63" s="19">
        <f>I63+K63+E63</f>
        <v/>
      </c>
      <c r="M63" s="19">
        <f>MIN(100000,MAX(0,$B63))</f>
        <v/>
      </c>
      <c r="N63" s="19">
        <f>$B63-M63</f>
        <v/>
      </c>
      <c r="O63" s="19">
        <f>MIN(670000,ROUNDDOWN(MAX(0,N63-430000)*0.0751+47600,0))+MIN(260000,ROUNDDOWN(MAX(0,N63-430000)*0.028+17600,0))+MIN(30000,ROUNDDOWN(MAX(0,N63-430000)*0.0027+1873,0))+IF("いいえ"="はい",MIN(170000,ROUNDDOWN(MAX(0,N63-430000)*0.0243+17800,0)),0)</f>
        <v/>
      </c>
      <c r="P63" s="19">
        <f>IF(""="",215040+O63,"")</f>
        <v/>
      </c>
      <c r="Q63" s="19">
        <f>IF(N63&gt;23500000,NA(),IF(N63&lt;=4890000,1040000,IF(N63&lt;=6550000,670000,620000)))</f>
        <v/>
      </c>
      <c r="R63" s="19">
        <f>MAX(0,ROUNDDOWN(N63-P63-Q63-0,-3))</f>
        <v/>
      </c>
      <c r="S63" s="19">
        <f>IF(R63&lt;=0,0,ROUNDDOWN((R63*LOOKUP(R63,{0,1950001,3300001,6950001,9000001,18000001,40000001},{0.05,0.1,0.2,0.23,0.33,0.4,0.45})-LOOKUP(R63,{0,1950001,3300001,6950001,9000001,18000001,40000001},{0,97500,427500,636000,1536000,2796000,4796000}))*1.021,-2))</f>
        <v/>
      </c>
      <c r="T63" s="19">
        <f>MAX(0,ROUNDDOWN(N63-P63-430000-0,-3))</f>
        <v/>
      </c>
      <c r="U63" s="19">
        <f>IF(N63&lt;=450000,0,MAX(0,ROUNDDOWN(T63*0.06-MIN(50000,T63)*0.03,-2))+MAX(0,ROUNDDOWN(T63*0.04-MIN(50000,T63)*0.02,-2)))</f>
        <v/>
      </c>
      <c r="V63" s="19">
        <f>S63+U63+O63</f>
        <v/>
      </c>
      <c r="W63" s="19">
        <f>MIN(550000,MAX(0,$B63))</f>
        <v/>
      </c>
      <c r="X63" s="19">
        <f>$B63-W63</f>
        <v/>
      </c>
      <c r="Y63" s="19">
        <f>MIN(670000,ROUNDDOWN(MAX(0,X63-430000)*0.0751+47600,0))+MIN(260000,ROUNDDOWN(MAX(0,X63-430000)*0.028+17600,0))+MIN(30000,ROUNDDOWN(MAX(0,X63-430000)*0.0027+1873,0))+IF("いいえ"="はい",MIN(170000,ROUNDDOWN(MAX(0,X63-430000)*0.0243+17800,0)),0)</f>
        <v/>
      </c>
      <c r="Z63" s="19">
        <f>IF(""="",215040+Y63,"")</f>
        <v/>
      </c>
      <c r="AA63" s="19">
        <f>IF(X63&gt;23500000,NA(),IF(X63&lt;=4890000,1040000,IF(X63&lt;=6550000,670000,620000)))</f>
        <v/>
      </c>
      <c r="AB63" s="19">
        <f>MAX(0,ROUNDDOWN(X63-Z63-AA63-0,-3))</f>
        <v/>
      </c>
      <c r="AC63" s="19">
        <f>IF(AB63&lt;=0,0,ROUNDDOWN((AB63*LOOKUP(AB63,{0,1950001,3300001,6950001,9000001,18000001,40000001},{0.05,0.1,0.2,0.23,0.33,0.4,0.45})-LOOKUP(AB63,{0,1950001,3300001,6950001,9000001,18000001,40000001},{0,97500,427500,636000,1536000,2796000,4796000}))*1.021,-2))</f>
        <v/>
      </c>
      <c r="AD63" s="19">
        <f>MAX(0,ROUNDDOWN(X63-Z63-430000-0,-3))</f>
        <v/>
      </c>
      <c r="AE63" s="19">
        <f>IF(X63&lt;=450000,0,MAX(0,ROUNDDOWN(AD63*0.06-MIN(50000,AD63)*0.03,-2))+MAX(0,ROUNDDOWN(AD63*0.04-MIN(50000,AD63)*0.02,-2)))</f>
        <v/>
      </c>
      <c r="AF63" s="19">
        <f>AC63+AE63+Y63</f>
        <v/>
      </c>
      <c r="AG63" s="19">
        <f>MIN(650000,MAX(0,$B63))</f>
        <v/>
      </c>
      <c r="AH63" s="19">
        <f>$B63-AG63</f>
        <v/>
      </c>
      <c r="AI63" s="19">
        <f>MIN(670000,ROUNDDOWN(MAX(0,AH63-430000)*0.0751+47600,0))+MIN(260000,ROUNDDOWN(MAX(0,AH63-430000)*0.028+17600,0))+MIN(30000,ROUNDDOWN(MAX(0,AH63-430000)*0.0027+1873,0))+IF("いいえ"="はい",MIN(170000,ROUNDDOWN(MAX(0,AH63-430000)*0.0243+17800,0)),0)</f>
        <v/>
      </c>
      <c r="AJ63" s="19">
        <f>IF(""="",215040+AI63,"")</f>
        <v/>
      </c>
      <c r="AK63" s="19">
        <f>IF(AH63&gt;23500000,NA(),IF(AH63&lt;=4890000,1040000,IF(AH63&lt;=6550000,670000,620000)))</f>
        <v/>
      </c>
      <c r="AL63" s="19">
        <f>MAX(0,ROUNDDOWN(AH63-AJ63-AK63-0,-3))</f>
        <v/>
      </c>
      <c r="AM63" s="19">
        <f>IF(AL63&lt;=0,0,ROUNDDOWN((AL63*LOOKUP(AL63,{0,1950001,3300001,6950001,9000001,18000001,40000001},{0.05,0.1,0.2,0.23,0.33,0.4,0.45})-LOOKUP(AL63,{0,1950001,3300001,6950001,9000001,18000001,40000001},{0,97500,427500,636000,1536000,2796000,4796000}))*1.021,-2))</f>
        <v/>
      </c>
      <c r="AN63" s="19">
        <f>MAX(0,ROUNDDOWN(AH63-AJ63-430000-0,-3))</f>
        <v/>
      </c>
      <c r="AO63" s="19">
        <f>IF(AH63&lt;=450000,0,MAX(0,ROUNDDOWN(AN63*0.06-MIN(50000,AN63)*0.03,-2))+MAX(0,ROUNDDOWN(AN63*0.04-MIN(50000,AN63)*0.02,-2)))</f>
        <v/>
      </c>
      <c r="AP63" s="19">
        <f>AM63+AO63+AI63</f>
        <v/>
      </c>
      <c r="AQ63" s="19">
        <f>MIN(750000,MAX(0,$B63))</f>
        <v/>
      </c>
      <c r="AR63" s="19">
        <f>$B63-AQ63</f>
        <v/>
      </c>
      <c r="AS63" s="19">
        <f>MIN(670000,ROUNDDOWN(MAX(0,AR63-430000)*0.0751+47600,0))+MIN(260000,ROUNDDOWN(MAX(0,AR63-430000)*0.028+17600,0))+MIN(30000,ROUNDDOWN(MAX(0,AR63-430000)*0.0027+1873,0))+IF("いいえ"="はい",MIN(170000,ROUNDDOWN(MAX(0,AR63-430000)*0.0243+17800,0)),0)</f>
        <v/>
      </c>
      <c r="AT63" s="19">
        <f>IF(""="",215040+AS63,"")</f>
        <v/>
      </c>
      <c r="AU63" s="19">
        <f>IF(AR63&gt;23500000,NA(),IF(AR63&lt;=4890000,1040000,IF(AR63&lt;=6550000,670000,620000)))</f>
        <v/>
      </c>
      <c r="AV63" s="19">
        <f>MAX(0,ROUNDDOWN(AR63-AT63-AU63-0,-3))</f>
        <v/>
      </c>
      <c r="AW63" s="19">
        <f>IF(AV63&lt;=0,0,ROUNDDOWN((AV63*LOOKUP(AV63,{0,1950001,3300001,6950001,9000001,18000001,40000001},{0.05,0.1,0.2,0.23,0.33,0.4,0.45})-LOOKUP(AV63,{0,1950001,3300001,6950001,9000001,18000001,40000001},{0,97500,427500,636000,1536000,2796000,4796000}))*1.021,-2))</f>
        <v/>
      </c>
      <c r="AX63" s="19">
        <f>MAX(0,ROUNDDOWN(AR63-AT63-430000-0,-3))</f>
        <v/>
      </c>
      <c r="AY63" s="19">
        <f>IF(AR63&lt;=450000,0,MAX(0,ROUNDDOWN(AX63*0.06-MIN(50000,AX63)*0.03,-2))+MAX(0,ROUNDDOWN(AX63*0.04-MIN(50000,AX63)*0.02,-2)))</f>
        <v/>
      </c>
      <c r="AZ63" s="19">
        <f>AW63+AY63+AS63</f>
        <v/>
      </c>
    </row>
    <row r="64">
      <c r="A64" t="inlineStr">
        <is>
          <t>1万円刻み</t>
        </is>
      </c>
      <c r="B64" s="19">
        <f>'3_1万円刻み'!$A$47</f>
        <v/>
      </c>
      <c r="C64" s="19">
        <f>MIN(0,MAX(0,$B64))</f>
        <v/>
      </c>
      <c r="D64" s="19">
        <f>$B64-C64</f>
        <v/>
      </c>
      <c r="E64" s="19">
        <f>MIN(670000,ROUNDDOWN(MAX(0,D64-430000)*0.0751+47600,0))+MIN(260000,ROUNDDOWN(MAX(0,D64-430000)*0.028+17600,0))+MIN(30000,ROUNDDOWN(MAX(0,D64-430000)*0.0027+1873,0))+IF("いいえ"="はい",MIN(170000,ROUNDDOWN(MAX(0,D64-430000)*0.0243+17800,0)),0)</f>
        <v/>
      </c>
      <c r="F64" s="19">
        <f>IF(""="",215040+E64,"")</f>
        <v/>
      </c>
      <c r="G64" s="19">
        <f>IF(D64&gt;23500000,NA(),IF(D64&lt;=4890000,1040000,IF(D64&lt;=6550000,670000,620000)))</f>
        <v/>
      </c>
      <c r="H64" s="19">
        <f>MAX(0,ROUNDDOWN(D64-F64-G64-0,-3))</f>
        <v/>
      </c>
      <c r="I64" s="19">
        <f>IF(H64&lt;=0,0,ROUNDDOWN((H64*LOOKUP(H64,{0,1950001,3300001,6950001,9000001,18000001,40000001},{0.05,0.1,0.2,0.23,0.33,0.4,0.45})-LOOKUP(H64,{0,1950001,3300001,6950001,9000001,18000001,40000001},{0,97500,427500,636000,1536000,2796000,4796000}))*1.021,-2))</f>
        <v/>
      </c>
      <c r="J64" s="19">
        <f>MAX(0,ROUNDDOWN(D64-F64-430000-0,-3))</f>
        <v/>
      </c>
      <c r="K64" s="19">
        <f>IF(D64&lt;=450000,0,MAX(0,ROUNDDOWN(J64*0.06-MIN(50000,J64)*0.03,-2))+MAX(0,ROUNDDOWN(J64*0.04-MIN(50000,J64)*0.02,-2)))</f>
        <v/>
      </c>
      <c r="L64" s="19">
        <f>I64+K64+E64</f>
        <v/>
      </c>
      <c r="M64" s="19">
        <f>MIN(100000,MAX(0,$B64))</f>
        <v/>
      </c>
      <c r="N64" s="19">
        <f>$B64-M64</f>
        <v/>
      </c>
      <c r="O64" s="19">
        <f>MIN(670000,ROUNDDOWN(MAX(0,N64-430000)*0.0751+47600,0))+MIN(260000,ROUNDDOWN(MAX(0,N64-430000)*0.028+17600,0))+MIN(30000,ROUNDDOWN(MAX(0,N64-430000)*0.0027+1873,0))+IF("いいえ"="はい",MIN(170000,ROUNDDOWN(MAX(0,N64-430000)*0.0243+17800,0)),0)</f>
        <v/>
      </c>
      <c r="P64" s="19">
        <f>IF(""="",215040+O64,"")</f>
        <v/>
      </c>
      <c r="Q64" s="19">
        <f>IF(N64&gt;23500000,NA(),IF(N64&lt;=4890000,1040000,IF(N64&lt;=6550000,670000,620000)))</f>
        <v/>
      </c>
      <c r="R64" s="19">
        <f>MAX(0,ROUNDDOWN(N64-P64-Q64-0,-3))</f>
        <v/>
      </c>
      <c r="S64" s="19">
        <f>IF(R64&lt;=0,0,ROUNDDOWN((R64*LOOKUP(R64,{0,1950001,3300001,6950001,9000001,18000001,40000001},{0.05,0.1,0.2,0.23,0.33,0.4,0.45})-LOOKUP(R64,{0,1950001,3300001,6950001,9000001,18000001,40000001},{0,97500,427500,636000,1536000,2796000,4796000}))*1.021,-2))</f>
        <v/>
      </c>
      <c r="T64" s="19">
        <f>MAX(0,ROUNDDOWN(N64-P64-430000-0,-3))</f>
        <v/>
      </c>
      <c r="U64" s="19">
        <f>IF(N64&lt;=450000,0,MAX(0,ROUNDDOWN(T64*0.06-MIN(50000,T64)*0.03,-2))+MAX(0,ROUNDDOWN(T64*0.04-MIN(50000,T64)*0.02,-2)))</f>
        <v/>
      </c>
      <c r="V64" s="19">
        <f>S64+U64+O64</f>
        <v/>
      </c>
      <c r="W64" s="19">
        <f>MIN(550000,MAX(0,$B64))</f>
        <v/>
      </c>
      <c r="X64" s="19">
        <f>$B64-W64</f>
        <v/>
      </c>
      <c r="Y64" s="19">
        <f>MIN(670000,ROUNDDOWN(MAX(0,X64-430000)*0.0751+47600,0))+MIN(260000,ROUNDDOWN(MAX(0,X64-430000)*0.028+17600,0))+MIN(30000,ROUNDDOWN(MAX(0,X64-430000)*0.0027+1873,0))+IF("いいえ"="はい",MIN(170000,ROUNDDOWN(MAX(0,X64-430000)*0.0243+17800,0)),0)</f>
        <v/>
      </c>
      <c r="Z64" s="19">
        <f>IF(""="",215040+Y64,"")</f>
        <v/>
      </c>
      <c r="AA64" s="19">
        <f>IF(X64&gt;23500000,NA(),IF(X64&lt;=4890000,1040000,IF(X64&lt;=6550000,670000,620000)))</f>
        <v/>
      </c>
      <c r="AB64" s="19">
        <f>MAX(0,ROUNDDOWN(X64-Z64-AA64-0,-3))</f>
        <v/>
      </c>
      <c r="AC64" s="19">
        <f>IF(AB64&lt;=0,0,ROUNDDOWN((AB64*LOOKUP(AB64,{0,1950001,3300001,6950001,9000001,18000001,40000001},{0.05,0.1,0.2,0.23,0.33,0.4,0.45})-LOOKUP(AB64,{0,1950001,3300001,6950001,9000001,18000001,40000001},{0,97500,427500,636000,1536000,2796000,4796000}))*1.021,-2))</f>
        <v/>
      </c>
      <c r="AD64" s="19">
        <f>MAX(0,ROUNDDOWN(X64-Z64-430000-0,-3))</f>
        <v/>
      </c>
      <c r="AE64" s="19">
        <f>IF(X64&lt;=450000,0,MAX(0,ROUNDDOWN(AD64*0.06-MIN(50000,AD64)*0.03,-2))+MAX(0,ROUNDDOWN(AD64*0.04-MIN(50000,AD64)*0.02,-2)))</f>
        <v/>
      </c>
      <c r="AF64" s="19">
        <f>AC64+AE64+Y64</f>
        <v/>
      </c>
      <c r="AG64" s="19">
        <f>MIN(650000,MAX(0,$B64))</f>
        <v/>
      </c>
      <c r="AH64" s="19">
        <f>$B64-AG64</f>
        <v/>
      </c>
      <c r="AI64" s="19">
        <f>MIN(670000,ROUNDDOWN(MAX(0,AH64-430000)*0.0751+47600,0))+MIN(260000,ROUNDDOWN(MAX(0,AH64-430000)*0.028+17600,0))+MIN(30000,ROUNDDOWN(MAX(0,AH64-430000)*0.0027+1873,0))+IF("いいえ"="はい",MIN(170000,ROUNDDOWN(MAX(0,AH64-430000)*0.0243+17800,0)),0)</f>
        <v/>
      </c>
      <c r="AJ64" s="19">
        <f>IF(""="",215040+AI64,"")</f>
        <v/>
      </c>
      <c r="AK64" s="19">
        <f>IF(AH64&gt;23500000,NA(),IF(AH64&lt;=4890000,1040000,IF(AH64&lt;=6550000,670000,620000)))</f>
        <v/>
      </c>
      <c r="AL64" s="19">
        <f>MAX(0,ROUNDDOWN(AH64-AJ64-AK64-0,-3))</f>
        <v/>
      </c>
      <c r="AM64" s="19">
        <f>IF(AL64&lt;=0,0,ROUNDDOWN((AL64*LOOKUP(AL64,{0,1950001,3300001,6950001,9000001,18000001,40000001},{0.05,0.1,0.2,0.23,0.33,0.4,0.45})-LOOKUP(AL64,{0,1950001,3300001,6950001,9000001,18000001,40000001},{0,97500,427500,636000,1536000,2796000,4796000}))*1.021,-2))</f>
        <v/>
      </c>
      <c r="AN64" s="19">
        <f>MAX(0,ROUNDDOWN(AH64-AJ64-430000-0,-3))</f>
        <v/>
      </c>
      <c r="AO64" s="19">
        <f>IF(AH64&lt;=450000,0,MAX(0,ROUNDDOWN(AN64*0.06-MIN(50000,AN64)*0.03,-2))+MAX(0,ROUNDDOWN(AN64*0.04-MIN(50000,AN64)*0.02,-2)))</f>
        <v/>
      </c>
      <c r="AP64" s="19">
        <f>AM64+AO64+AI64</f>
        <v/>
      </c>
      <c r="AQ64" s="19">
        <f>MIN(750000,MAX(0,$B64))</f>
        <v/>
      </c>
      <c r="AR64" s="19">
        <f>$B64-AQ64</f>
        <v/>
      </c>
      <c r="AS64" s="19">
        <f>MIN(670000,ROUNDDOWN(MAX(0,AR64-430000)*0.0751+47600,0))+MIN(260000,ROUNDDOWN(MAX(0,AR64-430000)*0.028+17600,0))+MIN(30000,ROUNDDOWN(MAX(0,AR64-430000)*0.0027+1873,0))+IF("いいえ"="はい",MIN(170000,ROUNDDOWN(MAX(0,AR64-430000)*0.0243+17800,0)),0)</f>
        <v/>
      </c>
      <c r="AT64" s="19">
        <f>IF(""="",215040+AS64,"")</f>
        <v/>
      </c>
      <c r="AU64" s="19">
        <f>IF(AR64&gt;23500000,NA(),IF(AR64&lt;=4890000,1040000,IF(AR64&lt;=6550000,670000,620000)))</f>
        <v/>
      </c>
      <c r="AV64" s="19">
        <f>MAX(0,ROUNDDOWN(AR64-AT64-AU64-0,-3))</f>
        <v/>
      </c>
      <c r="AW64" s="19">
        <f>IF(AV64&lt;=0,0,ROUNDDOWN((AV64*LOOKUP(AV64,{0,1950001,3300001,6950001,9000001,18000001,40000001},{0.05,0.1,0.2,0.23,0.33,0.4,0.45})-LOOKUP(AV64,{0,1950001,3300001,6950001,9000001,18000001,40000001},{0,97500,427500,636000,1536000,2796000,4796000}))*1.021,-2))</f>
        <v/>
      </c>
      <c r="AX64" s="19">
        <f>MAX(0,ROUNDDOWN(AR64-AT64-430000-0,-3))</f>
        <v/>
      </c>
      <c r="AY64" s="19">
        <f>IF(AR64&lt;=450000,0,MAX(0,ROUNDDOWN(AX64*0.06-MIN(50000,AX64)*0.03,-2))+MAX(0,ROUNDDOWN(AX64*0.04-MIN(50000,AX64)*0.02,-2)))</f>
        <v/>
      </c>
      <c r="AZ64" s="19">
        <f>AW64+AY64+AS64</f>
        <v/>
      </c>
    </row>
    <row r="65">
      <c r="A65" t="inlineStr">
        <is>
          <t>1万円刻み</t>
        </is>
      </c>
      <c r="B65" s="19">
        <f>'3_1万円刻み'!$A$48</f>
        <v/>
      </c>
      <c r="C65" s="19">
        <f>MIN(0,MAX(0,$B65))</f>
        <v/>
      </c>
      <c r="D65" s="19">
        <f>$B65-C65</f>
        <v/>
      </c>
      <c r="E65" s="19">
        <f>MIN(670000,ROUNDDOWN(MAX(0,D65-430000)*0.0751+47600,0))+MIN(260000,ROUNDDOWN(MAX(0,D65-430000)*0.028+17600,0))+MIN(30000,ROUNDDOWN(MAX(0,D65-430000)*0.0027+1873,0))+IF("いいえ"="はい",MIN(170000,ROUNDDOWN(MAX(0,D65-430000)*0.0243+17800,0)),0)</f>
        <v/>
      </c>
      <c r="F65" s="19">
        <f>IF(""="",215040+E65,"")</f>
        <v/>
      </c>
      <c r="G65" s="19">
        <f>IF(D65&gt;23500000,NA(),IF(D65&lt;=4890000,1040000,IF(D65&lt;=6550000,670000,620000)))</f>
        <v/>
      </c>
      <c r="H65" s="19">
        <f>MAX(0,ROUNDDOWN(D65-F65-G65-0,-3))</f>
        <v/>
      </c>
      <c r="I65" s="19">
        <f>IF(H65&lt;=0,0,ROUNDDOWN((H65*LOOKUP(H65,{0,1950001,3300001,6950001,9000001,18000001,40000001},{0.05,0.1,0.2,0.23,0.33,0.4,0.45})-LOOKUP(H65,{0,1950001,3300001,6950001,9000001,18000001,40000001},{0,97500,427500,636000,1536000,2796000,4796000}))*1.021,-2))</f>
        <v/>
      </c>
      <c r="J65" s="19">
        <f>MAX(0,ROUNDDOWN(D65-F65-430000-0,-3))</f>
        <v/>
      </c>
      <c r="K65" s="19">
        <f>IF(D65&lt;=450000,0,MAX(0,ROUNDDOWN(J65*0.06-MIN(50000,J65)*0.03,-2))+MAX(0,ROUNDDOWN(J65*0.04-MIN(50000,J65)*0.02,-2)))</f>
        <v/>
      </c>
      <c r="L65" s="19">
        <f>I65+K65+E65</f>
        <v/>
      </c>
      <c r="M65" s="19">
        <f>MIN(100000,MAX(0,$B65))</f>
        <v/>
      </c>
      <c r="N65" s="19">
        <f>$B65-M65</f>
        <v/>
      </c>
      <c r="O65" s="19">
        <f>MIN(670000,ROUNDDOWN(MAX(0,N65-430000)*0.0751+47600,0))+MIN(260000,ROUNDDOWN(MAX(0,N65-430000)*0.028+17600,0))+MIN(30000,ROUNDDOWN(MAX(0,N65-430000)*0.0027+1873,0))+IF("いいえ"="はい",MIN(170000,ROUNDDOWN(MAX(0,N65-430000)*0.0243+17800,0)),0)</f>
        <v/>
      </c>
      <c r="P65" s="19">
        <f>IF(""="",215040+O65,"")</f>
        <v/>
      </c>
      <c r="Q65" s="19">
        <f>IF(N65&gt;23500000,NA(),IF(N65&lt;=4890000,1040000,IF(N65&lt;=6550000,670000,620000)))</f>
        <v/>
      </c>
      <c r="R65" s="19">
        <f>MAX(0,ROUNDDOWN(N65-P65-Q65-0,-3))</f>
        <v/>
      </c>
      <c r="S65" s="19">
        <f>IF(R65&lt;=0,0,ROUNDDOWN((R65*LOOKUP(R65,{0,1950001,3300001,6950001,9000001,18000001,40000001},{0.05,0.1,0.2,0.23,0.33,0.4,0.45})-LOOKUP(R65,{0,1950001,3300001,6950001,9000001,18000001,40000001},{0,97500,427500,636000,1536000,2796000,4796000}))*1.021,-2))</f>
        <v/>
      </c>
      <c r="T65" s="19">
        <f>MAX(0,ROUNDDOWN(N65-P65-430000-0,-3))</f>
        <v/>
      </c>
      <c r="U65" s="19">
        <f>IF(N65&lt;=450000,0,MAX(0,ROUNDDOWN(T65*0.06-MIN(50000,T65)*0.03,-2))+MAX(0,ROUNDDOWN(T65*0.04-MIN(50000,T65)*0.02,-2)))</f>
        <v/>
      </c>
      <c r="V65" s="19">
        <f>S65+U65+O65</f>
        <v/>
      </c>
      <c r="W65" s="19">
        <f>MIN(550000,MAX(0,$B65))</f>
        <v/>
      </c>
      <c r="X65" s="19">
        <f>$B65-W65</f>
        <v/>
      </c>
      <c r="Y65" s="19">
        <f>MIN(670000,ROUNDDOWN(MAX(0,X65-430000)*0.0751+47600,0))+MIN(260000,ROUNDDOWN(MAX(0,X65-430000)*0.028+17600,0))+MIN(30000,ROUNDDOWN(MAX(0,X65-430000)*0.0027+1873,0))+IF("いいえ"="はい",MIN(170000,ROUNDDOWN(MAX(0,X65-430000)*0.0243+17800,0)),0)</f>
        <v/>
      </c>
      <c r="Z65" s="19">
        <f>IF(""="",215040+Y65,"")</f>
        <v/>
      </c>
      <c r="AA65" s="19">
        <f>IF(X65&gt;23500000,NA(),IF(X65&lt;=4890000,1040000,IF(X65&lt;=6550000,670000,620000)))</f>
        <v/>
      </c>
      <c r="AB65" s="19">
        <f>MAX(0,ROUNDDOWN(X65-Z65-AA65-0,-3))</f>
        <v/>
      </c>
      <c r="AC65" s="19">
        <f>IF(AB65&lt;=0,0,ROUNDDOWN((AB65*LOOKUP(AB65,{0,1950001,3300001,6950001,9000001,18000001,40000001},{0.05,0.1,0.2,0.23,0.33,0.4,0.45})-LOOKUP(AB65,{0,1950001,3300001,6950001,9000001,18000001,40000001},{0,97500,427500,636000,1536000,2796000,4796000}))*1.021,-2))</f>
        <v/>
      </c>
      <c r="AD65" s="19">
        <f>MAX(0,ROUNDDOWN(X65-Z65-430000-0,-3))</f>
        <v/>
      </c>
      <c r="AE65" s="19">
        <f>IF(X65&lt;=450000,0,MAX(0,ROUNDDOWN(AD65*0.06-MIN(50000,AD65)*0.03,-2))+MAX(0,ROUNDDOWN(AD65*0.04-MIN(50000,AD65)*0.02,-2)))</f>
        <v/>
      </c>
      <c r="AF65" s="19">
        <f>AC65+AE65+Y65</f>
        <v/>
      </c>
      <c r="AG65" s="19">
        <f>MIN(650000,MAX(0,$B65))</f>
        <v/>
      </c>
      <c r="AH65" s="19">
        <f>$B65-AG65</f>
        <v/>
      </c>
      <c r="AI65" s="19">
        <f>MIN(670000,ROUNDDOWN(MAX(0,AH65-430000)*0.0751+47600,0))+MIN(260000,ROUNDDOWN(MAX(0,AH65-430000)*0.028+17600,0))+MIN(30000,ROUNDDOWN(MAX(0,AH65-430000)*0.0027+1873,0))+IF("いいえ"="はい",MIN(170000,ROUNDDOWN(MAX(0,AH65-430000)*0.0243+17800,0)),0)</f>
        <v/>
      </c>
      <c r="AJ65" s="19">
        <f>IF(""="",215040+AI65,"")</f>
        <v/>
      </c>
      <c r="AK65" s="19">
        <f>IF(AH65&gt;23500000,NA(),IF(AH65&lt;=4890000,1040000,IF(AH65&lt;=6550000,670000,620000)))</f>
        <v/>
      </c>
      <c r="AL65" s="19">
        <f>MAX(0,ROUNDDOWN(AH65-AJ65-AK65-0,-3))</f>
        <v/>
      </c>
      <c r="AM65" s="19">
        <f>IF(AL65&lt;=0,0,ROUNDDOWN((AL65*LOOKUP(AL65,{0,1950001,3300001,6950001,9000001,18000001,40000001},{0.05,0.1,0.2,0.23,0.33,0.4,0.45})-LOOKUP(AL65,{0,1950001,3300001,6950001,9000001,18000001,40000001},{0,97500,427500,636000,1536000,2796000,4796000}))*1.021,-2))</f>
        <v/>
      </c>
      <c r="AN65" s="19">
        <f>MAX(0,ROUNDDOWN(AH65-AJ65-430000-0,-3))</f>
        <v/>
      </c>
      <c r="AO65" s="19">
        <f>IF(AH65&lt;=450000,0,MAX(0,ROUNDDOWN(AN65*0.06-MIN(50000,AN65)*0.03,-2))+MAX(0,ROUNDDOWN(AN65*0.04-MIN(50000,AN65)*0.02,-2)))</f>
        <v/>
      </c>
      <c r="AP65" s="19">
        <f>AM65+AO65+AI65</f>
        <v/>
      </c>
      <c r="AQ65" s="19">
        <f>MIN(750000,MAX(0,$B65))</f>
        <v/>
      </c>
      <c r="AR65" s="19">
        <f>$B65-AQ65</f>
        <v/>
      </c>
      <c r="AS65" s="19">
        <f>MIN(670000,ROUNDDOWN(MAX(0,AR65-430000)*0.0751+47600,0))+MIN(260000,ROUNDDOWN(MAX(0,AR65-430000)*0.028+17600,0))+MIN(30000,ROUNDDOWN(MAX(0,AR65-430000)*0.0027+1873,0))+IF("いいえ"="はい",MIN(170000,ROUNDDOWN(MAX(0,AR65-430000)*0.0243+17800,0)),0)</f>
        <v/>
      </c>
      <c r="AT65" s="19">
        <f>IF(""="",215040+AS65,"")</f>
        <v/>
      </c>
      <c r="AU65" s="19">
        <f>IF(AR65&gt;23500000,NA(),IF(AR65&lt;=4890000,1040000,IF(AR65&lt;=6550000,670000,620000)))</f>
        <v/>
      </c>
      <c r="AV65" s="19">
        <f>MAX(0,ROUNDDOWN(AR65-AT65-AU65-0,-3))</f>
        <v/>
      </c>
      <c r="AW65" s="19">
        <f>IF(AV65&lt;=0,0,ROUNDDOWN((AV65*LOOKUP(AV65,{0,1950001,3300001,6950001,9000001,18000001,40000001},{0.05,0.1,0.2,0.23,0.33,0.4,0.45})-LOOKUP(AV65,{0,1950001,3300001,6950001,9000001,18000001,40000001},{0,97500,427500,636000,1536000,2796000,4796000}))*1.021,-2))</f>
        <v/>
      </c>
      <c r="AX65" s="19">
        <f>MAX(0,ROUNDDOWN(AR65-AT65-430000-0,-3))</f>
        <v/>
      </c>
      <c r="AY65" s="19">
        <f>IF(AR65&lt;=450000,0,MAX(0,ROUNDDOWN(AX65*0.06-MIN(50000,AX65)*0.03,-2))+MAX(0,ROUNDDOWN(AX65*0.04-MIN(50000,AX65)*0.02,-2)))</f>
        <v/>
      </c>
      <c r="AZ65" s="19">
        <f>AW65+AY65+AS65</f>
        <v/>
      </c>
    </row>
    <row r="66">
      <c r="A66" t="inlineStr">
        <is>
          <t>1万円刻み</t>
        </is>
      </c>
      <c r="B66" s="19">
        <f>'3_1万円刻み'!$A$49</f>
        <v/>
      </c>
      <c r="C66" s="19">
        <f>MIN(0,MAX(0,$B66))</f>
        <v/>
      </c>
      <c r="D66" s="19">
        <f>$B66-C66</f>
        <v/>
      </c>
      <c r="E66" s="19">
        <f>MIN(670000,ROUNDDOWN(MAX(0,D66-430000)*0.0751+47600,0))+MIN(260000,ROUNDDOWN(MAX(0,D66-430000)*0.028+17600,0))+MIN(30000,ROUNDDOWN(MAX(0,D66-430000)*0.0027+1873,0))+IF("いいえ"="はい",MIN(170000,ROUNDDOWN(MAX(0,D66-430000)*0.0243+17800,0)),0)</f>
        <v/>
      </c>
      <c r="F66" s="19">
        <f>IF(""="",215040+E66,"")</f>
        <v/>
      </c>
      <c r="G66" s="19">
        <f>IF(D66&gt;23500000,NA(),IF(D66&lt;=4890000,1040000,IF(D66&lt;=6550000,670000,620000)))</f>
        <v/>
      </c>
      <c r="H66" s="19">
        <f>MAX(0,ROUNDDOWN(D66-F66-G66-0,-3))</f>
        <v/>
      </c>
      <c r="I66" s="19">
        <f>IF(H66&lt;=0,0,ROUNDDOWN((H66*LOOKUP(H66,{0,1950001,3300001,6950001,9000001,18000001,40000001},{0.05,0.1,0.2,0.23,0.33,0.4,0.45})-LOOKUP(H66,{0,1950001,3300001,6950001,9000001,18000001,40000001},{0,97500,427500,636000,1536000,2796000,4796000}))*1.021,-2))</f>
        <v/>
      </c>
      <c r="J66" s="19">
        <f>MAX(0,ROUNDDOWN(D66-F66-430000-0,-3))</f>
        <v/>
      </c>
      <c r="K66" s="19">
        <f>IF(D66&lt;=450000,0,MAX(0,ROUNDDOWN(J66*0.06-MIN(50000,J66)*0.03,-2))+MAX(0,ROUNDDOWN(J66*0.04-MIN(50000,J66)*0.02,-2)))</f>
        <v/>
      </c>
      <c r="L66" s="19">
        <f>I66+K66+E66</f>
        <v/>
      </c>
      <c r="M66" s="19">
        <f>MIN(100000,MAX(0,$B66))</f>
        <v/>
      </c>
      <c r="N66" s="19">
        <f>$B66-M66</f>
        <v/>
      </c>
      <c r="O66" s="19">
        <f>MIN(670000,ROUNDDOWN(MAX(0,N66-430000)*0.0751+47600,0))+MIN(260000,ROUNDDOWN(MAX(0,N66-430000)*0.028+17600,0))+MIN(30000,ROUNDDOWN(MAX(0,N66-430000)*0.0027+1873,0))+IF("いいえ"="はい",MIN(170000,ROUNDDOWN(MAX(0,N66-430000)*0.0243+17800,0)),0)</f>
        <v/>
      </c>
      <c r="P66" s="19">
        <f>IF(""="",215040+O66,"")</f>
        <v/>
      </c>
      <c r="Q66" s="19">
        <f>IF(N66&gt;23500000,NA(),IF(N66&lt;=4890000,1040000,IF(N66&lt;=6550000,670000,620000)))</f>
        <v/>
      </c>
      <c r="R66" s="19">
        <f>MAX(0,ROUNDDOWN(N66-P66-Q66-0,-3))</f>
        <v/>
      </c>
      <c r="S66" s="19">
        <f>IF(R66&lt;=0,0,ROUNDDOWN((R66*LOOKUP(R66,{0,1950001,3300001,6950001,9000001,18000001,40000001},{0.05,0.1,0.2,0.23,0.33,0.4,0.45})-LOOKUP(R66,{0,1950001,3300001,6950001,9000001,18000001,40000001},{0,97500,427500,636000,1536000,2796000,4796000}))*1.021,-2))</f>
        <v/>
      </c>
      <c r="T66" s="19">
        <f>MAX(0,ROUNDDOWN(N66-P66-430000-0,-3))</f>
        <v/>
      </c>
      <c r="U66" s="19">
        <f>IF(N66&lt;=450000,0,MAX(0,ROUNDDOWN(T66*0.06-MIN(50000,T66)*0.03,-2))+MAX(0,ROUNDDOWN(T66*0.04-MIN(50000,T66)*0.02,-2)))</f>
        <v/>
      </c>
      <c r="V66" s="19">
        <f>S66+U66+O66</f>
        <v/>
      </c>
      <c r="W66" s="19">
        <f>MIN(550000,MAX(0,$B66))</f>
        <v/>
      </c>
      <c r="X66" s="19">
        <f>$B66-W66</f>
        <v/>
      </c>
      <c r="Y66" s="19">
        <f>MIN(670000,ROUNDDOWN(MAX(0,X66-430000)*0.0751+47600,0))+MIN(260000,ROUNDDOWN(MAX(0,X66-430000)*0.028+17600,0))+MIN(30000,ROUNDDOWN(MAX(0,X66-430000)*0.0027+1873,0))+IF("いいえ"="はい",MIN(170000,ROUNDDOWN(MAX(0,X66-430000)*0.0243+17800,0)),0)</f>
        <v/>
      </c>
      <c r="Z66" s="19">
        <f>IF(""="",215040+Y66,"")</f>
        <v/>
      </c>
      <c r="AA66" s="19">
        <f>IF(X66&gt;23500000,NA(),IF(X66&lt;=4890000,1040000,IF(X66&lt;=6550000,670000,620000)))</f>
        <v/>
      </c>
      <c r="AB66" s="19">
        <f>MAX(0,ROUNDDOWN(X66-Z66-AA66-0,-3))</f>
        <v/>
      </c>
      <c r="AC66" s="19">
        <f>IF(AB66&lt;=0,0,ROUNDDOWN((AB66*LOOKUP(AB66,{0,1950001,3300001,6950001,9000001,18000001,40000001},{0.05,0.1,0.2,0.23,0.33,0.4,0.45})-LOOKUP(AB66,{0,1950001,3300001,6950001,9000001,18000001,40000001},{0,97500,427500,636000,1536000,2796000,4796000}))*1.021,-2))</f>
        <v/>
      </c>
      <c r="AD66" s="19">
        <f>MAX(0,ROUNDDOWN(X66-Z66-430000-0,-3))</f>
        <v/>
      </c>
      <c r="AE66" s="19">
        <f>IF(X66&lt;=450000,0,MAX(0,ROUNDDOWN(AD66*0.06-MIN(50000,AD66)*0.03,-2))+MAX(0,ROUNDDOWN(AD66*0.04-MIN(50000,AD66)*0.02,-2)))</f>
        <v/>
      </c>
      <c r="AF66" s="19">
        <f>AC66+AE66+Y66</f>
        <v/>
      </c>
      <c r="AG66" s="19">
        <f>MIN(650000,MAX(0,$B66))</f>
        <v/>
      </c>
      <c r="AH66" s="19">
        <f>$B66-AG66</f>
        <v/>
      </c>
      <c r="AI66" s="19">
        <f>MIN(670000,ROUNDDOWN(MAX(0,AH66-430000)*0.0751+47600,0))+MIN(260000,ROUNDDOWN(MAX(0,AH66-430000)*0.028+17600,0))+MIN(30000,ROUNDDOWN(MAX(0,AH66-430000)*0.0027+1873,0))+IF("いいえ"="はい",MIN(170000,ROUNDDOWN(MAX(0,AH66-430000)*0.0243+17800,0)),0)</f>
        <v/>
      </c>
      <c r="AJ66" s="19">
        <f>IF(""="",215040+AI66,"")</f>
        <v/>
      </c>
      <c r="AK66" s="19">
        <f>IF(AH66&gt;23500000,NA(),IF(AH66&lt;=4890000,1040000,IF(AH66&lt;=6550000,670000,620000)))</f>
        <v/>
      </c>
      <c r="AL66" s="19">
        <f>MAX(0,ROUNDDOWN(AH66-AJ66-AK66-0,-3))</f>
        <v/>
      </c>
      <c r="AM66" s="19">
        <f>IF(AL66&lt;=0,0,ROUNDDOWN((AL66*LOOKUP(AL66,{0,1950001,3300001,6950001,9000001,18000001,40000001},{0.05,0.1,0.2,0.23,0.33,0.4,0.45})-LOOKUP(AL66,{0,1950001,3300001,6950001,9000001,18000001,40000001},{0,97500,427500,636000,1536000,2796000,4796000}))*1.021,-2))</f>
        <v/>
      </c>
      <c r="AN66" s="19">
        <f>MAX(0,ROUNDDOWN(AH66-AJ66-430000-0,-3))</f>
        <v/>
      </c>
      <c r="AO66" s="19">
        <f>IF(AH66&lt;=450000,0,MAX(0,ROUNDDOWN(AN66*0.06-MIN(50000,AN66)*0.03,-2))+MAX(0,ROUNDDOWN(AN66*0.04-MIN(50000,AN66)*0.02,-2)))</f>
        <v/>
      </c>
      <c r="AP66" s="19">
        <f>AM66+AO66+AI66</f>
        <v/>
      </c>
      <c r="AQ66" s="19">
        <f>MIN(750000,MAX(0,$B66))</f>
        <v/>
      </c>
      <c r="AR66" s="19">
        <f>$B66-AQ66</f>
        <v/>
      </c>
      <c r="AS66" s="19">
        <f>MIN(670000,ROUNDDOWN(MAX(0,AR66-430000)*0.0751+47600,0))+MIN(260000,ROUNDDOWN(MAX(0,AR66-430000)*0.028+17600,0))+MIN(30000,ROUNDDOWN(MAX(0,AR66-430000)*0.0027+1873,0))+IF("いいえ"="はい",MIN(170000,ROUNDDOWN(MAX(0,AR66-430000)*0.0243+17800,0)),0)</f>
        <v/>
      </c>
      <c r="AT66" s="19">
        <f>IF(""="",215040+AS66,"")</f>
        <v/>
      </c>
      <c r="AU66" s="19">
        <f>IF(AR66&gt;23500000,NA(),IF(AR66&lt;=4890000,1040000,IF(AR66&lt;=6550000,670000,620000)))</f>
        <v/>
      </c>
      <c r="AV66" s="19">
        <f>MAX(0,ROUNDDOWN(AR66-AT66-AU66-0,-3))</f>
        <v/>
      </c>
      <c r="AW66" s="19">
        <f>IF(AV66&lt;=0,0,ROUNDDOWN((AV66*LOOKUP(AV66,{0,1950001,3300001,6950001,9000001,18000001,40000001},{0.05,0.1,0.2,0.23,0.33,0.4,0.45})-LOOKUP(AV66,{0,1950001,3300001,6950001,9000001,18000001,40000001},{0,97500,427500,636000,1536000,2796000,4796000}))*1.021,-2))</f>
        <v/>
      </c>
      <c r="AX66" s="19">
        <f>MAX(0,ROUNDDOWN(AR66-AT66-430000-0,-3))</f>
        <v/>
      </c>
      <c r="AY66" s="19">
        <f>IF(AR66&lt;=450000,0,MAX(0,ROUNDDOWN(AX66*0.06-MIN(50000,AX66)*0.03,-2))+MAX(0,ROUNDDOWN(AX66*0.04-MIN(50000,AX66)*0.02,-2)))</f>
        <v/>
      </c>
      <c r="AZ66" s="19">
        <f>AW66+AY66+AS66</f>
        <v/>
      </c>
    </row>
    <row r="67">
      <c r="A67" t="inlineStr">
        <is>
          <t>1万円刻み</t>
        </is>
      </c>
      <c r="B67" s="19">
        <f>'3_1万円刻み'!$A$50</f>
        <v/>
      </c>
      <c r="C67" s="19">
        <f>MIN(0,MAX(0,$B67))</f>
        <v/>
      </c>
      <c r="D67" s="19">
        <f>$B67-C67</f>
        <v/>
      </c>
      <c r="E67" s="19">
        <f>MIN(670000,ROUNDDOWN(MAX(0,D67-430000)*0.0751+47600,0))+MIN(260000,ROUNDDOWN(MAX(0,D67-430000)*0.028+17600,0))+MIN(30000,ROUNDDOWN(MAX(0,D67-430000)*0.0027+1873,0))+IF("いいえ"="はい",MIN(170000,ROUNDDOWN(MAX(0,D67-430000)*0.0243+17800,0)),0)</f>
        <v/>
      </c>
      <c r="F67" s="19">
        <f>IF(""="",215040+E67,"")</f>
        <v/>
      </c>
      <c r="G67" s="19">
        <f>IF(D67&gt;23500000,NA(),IF(D67&lt;=4890000,1040000,IF(D67&lt;=6550000,670000,620000)))</f>
        <v/>
      </c>
      <c r="H67" s="19">
        <f>MAX(0,ROUNDDOWN(D67-F67-G67-0,-3))</f>
        <v/>
      </c>
      <c r="I67" s="19">
        <f>IF(H67&lt;=0,0,ROUNDDOWN((H67*LOOKUP(H67,{0,1950001,3300001,6950001,9000001,18000001,40000001},{0.05,0.1,0.2,0.23,0.33,0.4,0.45})-LOOKUP(H67,{0,1950001,3300001,6950001,9000001,18000001,40000001},{0,97500,427500,636000,1536000,2796000,4796000}))*1.021,-2))</f>
        <v/>
      </c>
      <c r="J67" s="19">
        <f>MAX(0,ROUNDDOWN(D67-F67-430000-0,-3))</f>
        <v/>
      </c>
      <c r="K67" s="19">
        <f>IF(D67&lt;=450000,0,MAX(0,ROUNDDOWN(J67*0.06-MIN(50000,J67)*0.03,-2))+MAX(0,ROUNDDOWN(J67*0.04-MIN(50000,J67)*0.02,-2)))</f>
        <v/>
      </c>
      <c r="L67" s="19">
        <f>I67+K67+E67</f>
        <v/>
      </c>
      <c r="M67" s="19">
        <f>MIN(100000,MAX(0,$B67))</f>
        <v/>
      </c>
      <c r="N67" s="19">
        <f>$B67-M67</f>
        <v/>
      </c>
      <c r="O67" s="19">
        <f>MIN(670000,ROUNDDOWN(MAX(0,N67-430000)*0.0751+47600,0))+MIN(260000,ROUNDDOWN(MAX(0,N67-430000)*0.028+17600,0))+MIN(30000,ROUNDDOWN(MAX(0,N67-430000)*0.0027+1873,0))+IF("いいえ"="はい",MIN(170000,ROUNDDOWN(MAX(0,N67-430000)*0.0243+17800,0)),0)</f>
        <v/>
      </c>
      <c r="P67" s="19">
        <f>IF(""="",215040+O67,"")</f>
        <v/>
      </c>
      <c r="Q67" s="19">
        <f>IF(N67&gt;23500000,NA(),IF(N67&lt;=4890000,1040000,IF(N67&lt;=6550000,670000,620000)))</f>
        <v/>
      </c>
      <c r="R67" s="19">
        <f>MAX(0,ROUNDDOWN(N67-P67-Q67-0,-3))</f>
        <v/>
      </c>
      <c r="S67" s="19">
        <f>IF(R67&lt;=0,0,ROUNDDOWN((R67*LOOKUP(R67,{0,1950001,3300001,6950001,9000001,18000001,40000001},{0.05,0.1,0.2,0.23,0.33,0.4,0.45})-LOOKUP(R67,{0,1950001,3300001,6950001,9000001,18000001,40000001},{0,97500,427500,636000,1536000,2796000,4796000}))*1.021,-2))</f>
        <v/>
      </c>
      <c r="T67" s="19">
        <f>MAX(0,ROUNDDOWN(N67-P67-430000-0,-3))</f>
        <v/>
      </c>
      <c r="U67" s="19">
        <f>IF(N67&lt;=450000,0,MAX(0,ROUNDDOWN(T67*0.06-MIN(50000,T67)*0.03,-2))+MAX(0,ROUNDDOWN(T67*0.04-MIN(50000,T67)*0.02,-2)))</f>
        <v/>
      </c>
      <c r="V67" s="19">
        <f>S67+U67+O67</f>
        <v/>
      </c>
      <c r="W67" s="19">
        <f>MIN(550000,MAX(0,$B67))</f>
        <v/>
      </c>
      <c r="X67" s="19">
        <f>$B67-W67</f>
        <v/>
      </c>
      <c r="Y67" s="19">
        <f>MIN(670000,ROUNDDOWN(MAX(0,X67-430000)*0.0751+47600,0))+MIN(260000,ROUNDDOWN(MAX(0,X67-430000)*0.028+17600,0))+MIN(30000,ROUNDDOWN(MAX(0,X67-430000)*0.0027+1873,0))+IF("いいえ"="はい",MIN(170000,ROUNDDOWN(MAX(0,X67-430000)*0.0243+17800,0)),0)</f>
        <v/>
      </c>
      <c r="Z67" s="19">
        <f>IF(""="",215040+Y67,"")</f>
        <v/>
      </c>
      <c r="AA67" s="19">
        <f>IF(X67&gt;23500000,NA(),IF(X67&lt;=4890000,1040000,IF(X67&lt;=6550000,670000,620000)))</f>
        <v/>
      </c>
      <c r="AB67" s="19">
        <f>MAX(0,ROUNDDOWN(X67-Z67-AA67-0,-3))</f>
        <v/>
      </c>
      <c r="AC67" s="19">
        <f>IF(AB67&lt;=0,0,ROUNDDOWN((AB67*LOOKUP(AB67,{0,1950001,3300001,6950001,9000001,18000001,40000001},{0.05,0.1,0.2,0.23,0.33,0.4,0.45})-LOOKUP(AB67,{0,1950001,3300001,6950001,9000001,18000001,40000001},{0,97500,427500,636000,1536000,2796000,4796000}))*1.021,-2))</f>
        <v/>
      </c>
      <c r="AD67" s="19">
        <f>MAX(0,ROUNDDOWN(X67-Z67-430000-0,-3))</f>
        <v/>
      </c>
      <c r="AE67" s="19">
        <f>IF(X67&lt;=450000,0,MAX(0,ROUNDDOWN(AD67*0.06-MIN(50000,AD67)*0.03,-2))+MAX(0,ROUNDDOWN(AD67*0.04-MIN(50000,AD67)*0.02,-2)))</f>
        <v/>
      </c>
      <c r="AF67" s="19">
        <f>AC67+AE67+Y67</f>
        <v/>
      </c>
      <c r="AG67" s="19">
        <f>MIN(650000,MAX(0,$B67))</f>
        <v/>
      </c>
      <c r="AH67" s="19">
        <f>$B67-AG67</f>
        <v/>
      </c>
      <c r="AI67" s="19">
        <f>MIN(670000,ROUNDDOWN(MAX(0,AH67-430000)*0.0751+47600,0))+MIN(260000,ROUNDDOWN(MAX(0,AH67-430000)*0.028+17600,0))+MIN(30000,ROUNDDOWN(MAX(0,AH67-430000)*0.0027+1873,0))+IF("いいえ"="はい",MIN(170000,ROUNDDOWN(MAX(0,AH67-430000)*0.0243+17800,0)),0)</f>
        <v/>
      </c>
      <c r="AJ67" s="19">
        <f>IF(""="",215040+AI67,"")</f>
        <v/>
      </c>
      <c r="AK67" s="19">
        <f>IF(AH67&gt;23500000,NA(),IF(AH67&lt;=4890000,1040000,IF(AH67&lt;=6550000,670000,620000)))</f>
        <v/>
      </c>
      <c r="AL67" s="19">
        <f>MAX(0,ROUNDDOWN(AH67-AJ67-AK67-0,-3))</f>
        <v/>
      </c>
      <c r="AM67" s="19">
        <f>IF(AL67&lt;=0,0,ROUNDDOWN((AL67*LOOKUP(AL67,{0,1950001,3300001,6950001,9000001,18000001,40000001},{0.05,0.1,0.2,0.23,0.33,0.4,0.45})-LOOKUP(AL67,{0,1950001,3300001,6950001,9000001,18000001,40000001},{0,97500,427500,636000,1536000,2796000,4796000}))*1.021,-2))</f>
        <v/>
      </c>
      <c r="AN67" s="19">
        <f>MAX(0,ROUNDDOWN(AH67-AJ67-430000-0,-3))</f>
        <v/>
      </c>
      <c r="AO67" s="19">
        <f>IF(AH67&lt;=450000,0,MAX(0,ROUNDDOWN(AN67*0.06-MIN(50000,AN67)*0.03,-2))+MAX(0,ROUNDDOWN(AN67*0.04-MIN(50000,AN67)*0.02,-2)))</f>
        <v/>
      </c>
      <c r="AP67" s="19">
        <f>AM67+AO67+AI67</f>
        <v/>
      </c>
      <c r="AQ67" s="19">
        <f>MIN(750000,MAX(0,$B67))</f>
        <v/>
      </c>
      <c r="AR67" s="19">
        <f>$B67-AQ67</f>
        <v/>
      </c>
      <c r="AS67" s="19">
        <f>MIN(670000,ROUNDDOWN(MAX(0,AR67-430000)*0.0751+47600,0))+MIN(260000,ROUNDDOWN(MAX(0,AR67-430000)*0.028+17600,0))+MIN(30000,ROUNDDOWN(MAX(0,AR67-430000)*0.0027+1873,0))+IF("いいえ"="はい",MIN(170000,ROUNDDOWN(MAX(0,AR67-430000)*0.0243+17800,0)),0)</f>
        <v/>
      </c>
      <c r="AT67" s="19">
        <f>IF(""="",215040+AS67,"")</f>
        <v/>
      </c>
      <c r="AU67" s="19">
        <f>IF(AR67&gt;23500000,NA(),IF(AR67&lt;=4890000,1040000,IF(AR67&lt;=6550000,670000,620000)))</f>
        <v/>
      </c>
      <c r="AV67" s="19">
        <f>MAX(0,ROUNDDOWN(AR67-AT67-AU67-0,-3))</f>
        <v/>
      </c>
      <c r="AW67" s="19">
        <f>IF(AV67&lt;=0,0,ROUNDDOWN((AV67*LOOKUP(AV67,{0,1950001,3300001,6950001,9000001,18000001,40000001},{0.05,0.1,0.2,0.23,0.33,0.4,0.45})-LOOKUP(AV67,{0,1950001,3300001,6950001,9000001,18000001,40000001},{0,97500,427500,636000,1536000,2796000,4796000}))*1.021,-2))</f>
        <v/>
      </c>
      <c r="AX67" s="19">
        <f>MAX(0,ROUNDDOWN(AR67-AT67-430000-0,-3))</f>
        <v/>
      </c>
      <c r="AY67" s="19">
        <f>IF(AR67&lt;=450000,0,MAX(0,ROUNDDOWN(AX67*0.06-MIN(50000,AX67)*0.03,-2))+MAX(0,ROUNDDOWN(AX67*0.04-MIN(50000,AX67)*0.02,-2)))</f>
        <v/>
      </c>
      <c r="AZ67" s="19">
        <f>AW67+AY67+AS67</f>
        <v/>
      </c>
    </row>
    <row r="68">
      <c r="A68" t="inlineStr">
        <is>
          <t>1万円刻み</t>
        </is>
      </c>
      <c r="B68" s="19">
        <f>'3_1万円刻み'!$A$51</f>
        <v/>
      </c>
      <c r="C68" s="19">
        <f>MIN(0,MAX(0,$B68))</f>
        <v/>
      </c>
      <c r="D68" s="19">
        <f>$B68-C68</f>
        <v/>
      </c>
      <c r="E68" s="19">
        <f>MIN(670000,ROUNDDOWN(MAX(0,D68-430000)*0.0751+47600,0))+MIN(260000,ROUNDDOWN(MAX(0,D68-430000)*0.028+17600,0))+MIN(30000,ROUNDDOWN(MAX(0,D68-430000)*0.0027+1873,0))+IF("いいえ"="はい",MIN(170000,ROUNDDOWN(MAX(0,D68-430000)*0.0243+17800,0)),0)</f>
        <v/>
      </c>
      <c r="F68" s="19">
        <f>IF(""="",215040+E68,"")</f>
        <v/>
      </c>
      <c r="G68" s="19">
        <f>IF(D68&gt;23500000,NA(),IF(D68&lt;=4890000,1040000,IF(D68&lt;=6550000,670000,620000)))</f>
        <v/>
      </c>
      <c r="H68" s="19">
        <f>MAX(0,ROUNDDOWN(D68-F68-G68-0,-3))</f>
        <v/>
      </c>
      <c r="I68" s="19">
        <f>IF(H68&lt;=0,0,ROUNDDOWN((H68*LOOKUP(H68,{0,1950001,3300001,6950001,9000001,18000001,40000001},{0.05,0.1,0.2,0.23,0.33,0.4,0.45})-LOOKUP(H68,{0,1950001,3300001,6950001,9000001,18000001,40000001},{0,97500,427500,636000,1536000,2796000,4796000}))*1.021,-2))</f>
        <v/>
      </c>
      <c r="J68" s="19">
        <f>MAX(0,ROUNDDOWN(D68-F68-430000-0,-3))</f>
        <v/>
      </c>
      <c r="K68" s="19">
        <f>IF(D68&lt;=450000,0,MAX(0,ROUNDDOWN(J68*0.06-MIN(50000,J68)*0.03,-2))+MAX(0,ROUNDDOWN(J68*0.04-MIN(50000,J68)*0.02,-2)))</f>
        <v/>
      </c>
      <c r="L68" s="19">
        <f>I68+K68+E68</f>
        <v/>
      </c>
      <c r="M68" s="19">
        <f>MIN(100000,MAX(0,$B68))</f>
        <v/>
      </c>
      <c r="N68" s="19">
        <f>$B68-M68</f>
        <v/>
      </c>
      <c r="O68" s="19">
        <f>MIN(670000,ROUNDDOWN(MAX(0,N68-430000)*0.0751+47600,0))+MIN(260000,ROUNDDOWN(MAX(0,N68-430000)*0.028+17600,0))+MIN(30000,ROUNDDOWN(MAX(0,N68-430000)*0.0027+1873,0))+IF("いいえ"="はい",MIN(170000,ROUNDDOWN(MAX(0,N68-430000)*0.0243+17800,0)),0)</f>
        <v/>
      </c>
      <c r="P68" s="19">
        <f>IF(""="",215040+O68,"")</f>
        <v/>
      </c>
      <c r="Q68" s="19">
        <f>IF(N68&gt;23500000,NA(),IF(N68&lt;=4890000,1040000,IF(N68&lt;=6550000,670000,620000)))</f>
        <v/>
      </c>
      <c r="R68" s="19">
        <f>MAX(0,ROUNDDOWN(N68-P68-Q68-0,-3))</f>
        <v/>
      </c>
      <c r="S68" s="19">
        <f>IF(R68&lt;=0,0,ROUNDDOWN((R68*LOOKUP(R68,{0,1950001,3300001,6950001,9000001,18000001,40000001},{0.05,0.1,0.2,0.23,0.33,0.4,0.45})-LOOKUP(R68,{0,1950001,3300001,6950001,9000001,18000001,40000001},{0,97500,427500,636000,1536000,2796000,4796000}))*1.021,-2))</f>
        <v/>
      </c>
      <c r="T68" s="19">
        <f>MAX(0,ROUNDDOWN(N68-P68-430000-0,-3))</f>
        <v/>
      </c>
      <c r="U68" s="19">
        <f>IF(N68&lt;=450000,0,MAX(0,ROUNDDOWN(T68*0.06-MIN(50000,T68)*0.03,-2))+MAX(0,ROUNDDOWN(T68*0.04-MIN(50000,T68)*0.02,-2)))</f>
        <v/>
      </c>
      <c r="V68" s="19">
        <f>S68+U68+O68</f>
        <v/>
      </c>
      <c r="W68" s="19">
        <f>MIN(550000,MAX(0,$B68))</f>
        <v/>
      </c>
      <c r="X68" s="19">
        <f>$B68-W68</f>
        <v/>
      </c>
      <c r="Y68" s="19">
        <f>MIN(670000,ROUNDDOWN(MAX(0,X68-430000)*0.0751+47600,0))+MIN(260000,ROUNDDOWN(MAX(0,X68-430000)*0.028+17600,0))+MIN(30000,ROUNDDOWN(MAX(0,X68-430000)*0.0027+1873,0))+IF("いいえ"="はい",MIN(170000,ROUNDDOWN(MAX(0,X68-430000)*0.0243+17800,0)),0)</f>
        <v/>
      </c>
      <c r="Z68" s="19">
        <f>IF(""="",215040+Y68,"")</f>
        <v/>
      </c>
      <c r="AA68" s="19">
        <f>IF(X68&gt;23500000,NA(),IF(X68&lt;=4890000,1040000,IF(X68&lt;=6550000,670000,620000)))</f>
        <v/>
      </c>
      <c r="AB68" s="19">
        <f>MAX(0,ROUNDDOWN(X68-Z68-AA68-0,-3))</f>
        <v/>
      </c>
      <c r="AC68" s="19">
        <f>IF(AB68&lt;=0,0,ROUNDDOWN((AB68*LOOKUP(AB68,{0,1950001,3300001,6950001,9000001,18000001,40000001},{0.05,0.1,0.2,0.23,0.33,0.4,0.45})-LOOKUP(AB68,{0,1950001,3300001,6950001,9000001,18000001,40000001},{0,97500,427500,636000,1536000,2796000,4796000}))*1.021,-2))</f>
        <v/>
      </c>
      <c r="AD68" s="19">
        <f>MAX(0,ROUNDDOWN(X68-Z68-430000-0,-3))</f>
        <v/>
      </c>
      <c r="AE68" s="19">
        <f>IF(X68&lt;=450000,0,MAX(0,ROUNDDOWN(AD68*0.06-MIN(50000,AD68)*0.03,-2))+MAX(0,ROUNDDOWN(AD68*0.04-MIN(50000,AD68)*0.02,-2)))</f>
        <v/>
      </c>
      <c r="AF68" s="19">
        <f>AC68+AE68+Y68</f>
        <v/>
      </c>
      <c r="AG68" s="19">
        <f>MIN(650000,MAX(0,$B68))</f>
        <v/>
      </c>
      <c r="AH68" s="19">
        <f>$B68-AG68</f>
        <v/>
      </c>
      <c r="AI68" s="19">
        <f>MIN(670000,ROUNDDOWN(MAX(0,AH68-430000)*0.0751+47600,0))+MIN(260000,ROUNDDOWN(MAX(0,AH68-430000)*0.028+17600,0))+MIN(30000,ROUNDDOWN(MAX(0,AH68-430000)*0.0027+1873,0))+IF("いいえ"="はい",MIN(170000,ROUNDDOWN(MAX(0,AH68-430000)*0.0243+17800,0)),0)</f>
        <v/>
      </c>
      <c r="AJ68" s="19">
        <f>IF(""="",215040+AI68,"")</f>
        <v/>
      </c>
      <c r="AK68" s="19">
        <f>IF(AH68&gt;23500000,NA(),IF(AH68&lt;=4890000,1040000,IF(AH68&lt;=6550000,670000,620000)))</f>
        <v/>
      </c>
      <c r="AL68" s="19">
        <f>MAX(0,ROUNDDOWN(AH68-AJ68-AK68-0,-3))</f>
        <v/>
      </c>
      <c r="AM68" s="19">
        <f>IF(AL68&lt;=0,0,ROUNDDOWN((AL68*LOOKUP(AL68,{0,1950001,3300001,6950001,9000001,18000001,40000001},{0.05,0.1,0.2,0.23,0.33,0.4,0.45})-LOOKUP(AL68,{0,1950001,3300001,6950001,9000001,18000001,40000001},{0,97500,427500,636000,1536000,2796000,4796000}))*1.021,-2))</f>
        <v/>
      </c>
      <c r="AN68" s="19">
        <f>MAX(0,ROUNDDOWN(AH68-AJ68-430000-0,-3))</f>
        <v/>
      </c>
      <c r="AO68" s="19">
        <f>IF(AH68&lt;=450000,0,MAX(0,ROUNDDOWN(AN68*0.06-MIN(50000,AN68)*0.03,-2))+MAX(0,ROUNDDOWN(AN68*0.04-MIN(50000,AN68)*0.02,-2)))</f>
        <v/>
      </c>
      <c r="AP68" s="19">
        <f>AM68+AO68+AI68</f>
        <v/>
      </c>
      <c r="AQ68" s="19">
        <f>MIN(750000,MAX(0,$B68))</f>
        <v/>
      </c>
      <c r="AR68" s="19">
        <f>$B68-AQ68</f>
        <v/>
      </c>
      <c r="AS68" s="19">
        <f>MIN(670000,ROUNDDOWN(MAX(0,AR68-430000)*0.0751+47600,0))+MIN(260000,ROUNDDOWN(MAX(0,AR68-430000)*0.028+17600,0))+MIN(30000,ROUNDDOWN(MAX(0,AR68-430000)*0.0027+1873,0))+IF("いいえ"="はい",MIN(170000,ROUNDDOWN(MAX(0,AR68-430000)*0.0243+17800,0)),0)</f>
        <v/>
      </c>
      <c r="AT68" s="19">
        <f>IF(""="",215040+AS68,"")</f>
        <v/>
      </c>
      <c r="AU68" s="19">
        <f>IF(AR68&gt;23500000,NA(),IF(AR68&lt;=4890000,1040000,IF(AR68&lt;=6550000,670000,620000)))</f>
        <v/>
      </c>
      <c r="AV68" s="19">
        <f>MAX(0,ROUNDDOWN(AR68-AT68-AU68-0,-3))</f>
        <v/>
      </c>
      <c r="AW68" s="19">
        <f>IF(AV68&lt;=0,0,ROUNDDOWN((AV68*LOOKUP(AV68,{0,1950001,3300001,6950001,9000001,18000001,40000001},{0.05,0.1,0.2,0.23,0.33,0.4,0.45})-LOOKUP(AV68,{0,1950001,3300001,6950001,9000001,18000001,40000001},{0,97500,427500,636000,1536000,2796000,4796000}))*1.021,-2))</f>
        <v/>
      </c>
      <c r="AX68" s="19">
        <f>MAX(0,ROUNDDOWN(AR68-AT68-430000-0,-3))</f>
        <v/>
      </c>
      <c r="AY68" s="19">
        <f>IF(AR68&lt;=450000,0,MAX(0,ROUNDDOWN(AX68*0.06-MIN(50000,AX68)*0.03,-2))+MAX(0,ROUNDDOWN(AX68*0.04-MIN(50000,AX68)*0.02,-2)))</f>
        <v/>
      </c>
      <c r="AZ68" s="19">
        <f>AW68+AY68+AS68</f>
        <v/>
      </c>
    </row>
    <row r="69">
      <c r="A69" t="inlineStr">
        <is>
          <t>1万円刻み</t>
        </is>
      </c>
      <c r="B69" s="19">
        <f>'3_1万円刻み'!$A$52</f>
        <v/>
      </c>
      <c r="C69" s="19">
        <f>MIN(0,MAX(0,$B69))</f>
        <v/>
      </c>
      <c r="D69" s="19">
        <f>$B69-C69</f>
        <v/>
      </c>
      <c r="E69" s="19">
        <f>MIN(670000,ROUNDDOWN(MAX(0,D69-430000)*0.0751+47600,0))+MIN(260000,ROUNDDOWN(MAX(0,D69-430000)*0.028+17600,0))+MIN(30000,ROUNDDOWN(MAX(0,D69-430000)*0.0027+1873,0))+IF("いいえ"="はい",MIN(170000,ROUNDDOWN(MAX(0,D69-430000)*0.0243+17800,0)),0)</f>
        <v/>
      </c>
      <c r="F69" s="19">
        <f>IF(""="",215040+E69,"")</f>
        <v/>
      </c>
      <c r="G69" s="19">
        <f>IF(D69&gt;23500000,NA(),IF(D69&lt;=4890000,1040000,IF(D69&lt;=6550000,670000,620000)))</f>
        <v/>
      </c>
      <c r="H69" s="19">
        <f>MAX(0,ROUNDDOWN(D69-F69-G69-0,-3))</f>
        <v/>
      </c>
      <c r="I69" s="19">
        <f>IF(H69&lt;=0,0,ROUNDDOWN((H69*LOOKUP(H69,{0,1950001,3300001,6950001,9000001,18000001,40000001},{0.05,0.1,0.2,0.23,0.33,0.4,0.45})-LOOKUP(H69,{0,1950001,3300001,6950001,9000001,18000001,40000001},{0,97500,427500,636000,1536000,2796000,4796000}))*1.021,-2))</f>
        <v/>
      </c>
      <c r="J69" s="19">
        <f>MAX(0,ROUNDDOWN(D69-F69-430000-0,-3))</f>
        <v/>
      </c>
      <c r="K69" s="19">
        <f>IF(D69&lt;=450000,0,MAX(0,ROUNDDOWN(J69*0.06-MIN(50000,J69)*0.03,-2))+MAX(0,ROUNDDOWN(J69*0.04-MIN(50000,J69)*0.02,-2)))</f>
        <v/>
      </c>
      <c r="L69" s="19">
        <f>I69+K69+E69</f>
        <v/>
      </c>
      <c r="M69" s="19">
        <f>MIN(100000,MAX(0,$B69))</f>
        <v/>
      </c>
      <c r="N69" s="19">
        <f>$B69-M69</f>
        <v/>
      </c>
      <c r="O69" s="19">
        <f>MIN(670000,ROUNDDOWN(MAX(0,N69-430000)*0.0751+47600,0))+MIN(260000,ROUNDDOWN(MAX(0,N69-430000)*0.028+17600,0))+MIN(30000,ROUNDDOWN(MAX(0,N69-430000)*0.0027+1873,0))+IF("いいえ"="はい",MIN(170000,ROUNDDOWN(MAX(0,N69-430000)*0.0243+17800,0)),0)</f>
        <v/>
      </c>
      <c r="P69" s="19">
        <f>IF(""="",215040+O69,"")</f>
        <v/>
      </c>
      <c r="Q69" s="19">
        <f>IF(N69&gt;23500000,NA(),IF(N69&lt;=4890000,1040000,IF(N69&lt;=6550000,670000,620000)))</f>
        <v/>
      </c>
      <c r="R69" s="19">
        <f>MAX(0,ROUNDDOWN(N69-P69-Q69-0,-3))</f>
        <v/>
      </c>
      <c r="S69" s="19">
        <f>IF(R69&lt;=0,0,ROUNDDOWN((R69*LOOKUP(R69,{0,1950001,3300001,6950001,9000001,18000001,40000001},{0.05,0.1,0.2,0.23,0.33,0.4,0.45})-LOOKUP(R69,{0,1950001,3300001,6950001,9000001,18000001,40000001},{0,97500,427500,636000,1536000,2796000,4796000}))*1.021,-2))</f>
        <v/>
      </c>
      <c r="T69" s="19">
        <f>MAX(0,ROUNDDOWN(N69-P69-430000-0,-3))</f>
        <v/>
      </c>
      <c r="U69" s="19">
        <f>IF(N69&lt;=450000,0,MAX(0,ROUNDDOWN(T69*0.06-MIN(50000,T69)*0.03,-2))+MAX(0,ROUNDDOWN(T69*0.04-MIN(50000,T69)*0.02,-2)))</f>
        <v/>
      </c>
      <c r="V69" s="19">
        <f>S69+U69+O69</f>
        <v/>
      </c>
      <c r="W69" s="19">
        <f>MIN(550000,MAX(0,$B69))</f>
        <v/>
      </c>
      <c r="X69" s="19">
        <f>$B69-W69</f>
        <v/>
      </c>
      <c r="Y69" s="19">
        <f>MIN(670000,ROUNDDOWN(MAX(0,X69-430000)*0.0751+47600,0))+MIN(260000,ROUNDDOWN(MAX(0,X69-430000)*0.028+17600,0))+MIN(30000,ROUNDDOWN(MAX(0,X69-430000)*0.0027+1873,0))+IF("いいえ"="はい",MIN(170000,ROUNDDOWN(MAX(0,X69-430000)*0.0243+17800,0)),0)</f>
        <v/>
      </c>
      <c r="Z69" s="19">
        <f>IF(""="",215040+Y69,"")</f>
        <v/>
      </c>
      <c r="AA69" s="19">
        <f>IF(X69&gt;23500000,NA(),IF(X69&lt;=4890000,1040000,IF(X69&lt;=6550000,670000,620000)))</f>
        <v/>
      </c>
      <c r="AB69" s="19">
        <f>MAX(0,ROUNDDOWN(X69-Z69-AA69-0,-3))</f>
        <v/>
      </c>
      <c r="AC69" s="19">
        <f>IF(AB69&lt;=0,0,ROUNDDOWN((AB69*LOOKUP(AB69,{0,1950001,3300001,6950001,9000001,18000001,40000001},{0.05,0.1,0.2,0.23,0.33,0.4,0.45})-LOOKUP(AB69,{0,1950001,3300001,6950001,9000001,18000001,40000001},{0,97500,427500,636000,1536000,2796000,4796000}))*1.021,-2))</f>
        <v/>
      </c>
      <c r="AD69" s="19">
        <f>MAX(0,ROUNDDOWN(X69-Z69-430000-0,-3))</f>
        <v/>
      </c>
      <c r="AE69" s="19">
        <f>IF(X69&lt;=450000,0,MAX(0,ROUNDDOWN(AD69*0.06-MIN(50000,AD69)*0.03,-2))+MAX(0,ROUNDDOWN(AD69*0.04-MIN(50000,AD69)*0.02,-2)))</f>
        <v/>
      </c>
      <c r="AF69" s="19">
        <f>AC69+AE69+Y69</f>
        <v/>
      </c>
      <c r="AG69" s="19">
        <f>MIN(650000,MAX(0,$B69))</f>
        <v/>
      </c>
      <c r="AH69" s="19">
        <f>$B69-AG69</f>
        <v/>
      </c>
      <c r="AI69" s="19">
        <f>MIN(670000,ROUNDDOWN(MAX(0,AH69-430000)*0.0751+47600,0))+MIN(260000,ROUNDDOWN(MAX(0,AH69-430000)*0.028+17600,0))+MIN(30000,ROUNDDOWN(MAX(0,AH69-430000)*0.0027+1873,0))+IF("いいえ"="はい",MIN(170000,ROUNDDOWN(MAX(0,AH69-430000)*0.0243+17800,0)),0)</f>
        <v/>
      </c>
      <c r="AJ69" s="19">
        <f>IF(""="",215040+AI69,"")</f>
        <v/>
      </c>
      <c r="AK69" s="19">
        <f>IF(AH69&gt;23500000,NA(),IF(AH69&lt;=4890000,1040000,IF(AH69&lt;=6550000,670000,620000)))</f>
        <v/>
      </c>
      <c r="AL69" s="19">
        <f>MAX(0,ROUNDDOWN(AH69-AJ69-AK69-0,-3))</f>
        <v/>
      </c>
      <c r="AM69" s="19">
        <f>IF(AL69&lt;=0,0,ROUNDDOWN((AL69*LOOKUP(AL69,{0,1950001,3300001,6950001,9000001,18000001,40000001},{0.05,0.1,0.2,0.23,0.33,0.4,0.45})-LOOKUP(AL69,{0,1950001,3300001,6950001,9000001,18000001,40000001},{0,97500,427500,636000,1536000,2796000,4796000}))*1.021,-2))</f>
        <v/>
      </c>
      <c r="AN69" s="19">
        <f>MAX(0,ROUNDDOWN(AH69-AJ69-430000-0,-3))</f>
        <v/>
      </c>
      <c r="AO69" s="19">
        <f>IF(AH69&lt;=450000,0,MAX(0,ROUNDDOWN(AN69*0.06-MIN(50000,AN69)*0.03,-2))+MAX(0,ROUNDDOWN(AN69*0.04-MIN(50000,AN69)*0.02,-2)))</f>
        <v/>
      </c>
      <c r="AP69" s="19">
        <f>AM69+AO69+AI69</f>
        <v/>
      </c>
      <c r="AQ69" s="19">
        <f>MIN(750000,MAX(0,$B69))</f>
        <v/>
      </c>
      <c r="AR69" s="19">
        <f>$B69-AQ69</f>
        <v/>
      </c>
      <c r="AS69" s="19">
        <f>MIN(670000,ROUNDDOWN(MAX(0,AR69-430000)*0.0751+47600,0))+MIN(260000,ROUNDDOWN(MAX(0,AR69-430000)*0.028+17600,0))+MIN(30000,ROUNDDOWN(MAX(0,AR69-430000)*0.0027+1873,0))+IF("いいえ"="はい",MIN(170000,ROUNDDOWN(MAX(0,AR69-430000)*0.0243+17800,0)),0)</f>
        <v/>
      </c>
      <c r="AT69" s="19">
        <f>IF(""="",215040+AS69,"")</f>
        <v/>
      </c>
      <c r="AU69" s="19">
        <f>IF(AR69&gt;23500000,NA(),IF(AR69&lt;=4890000,1040000,IF(AR69&lt;=6550000,670000,620000)))</f>
        <v/>
      </c>
      <c r="AV69" s="19">
        <f>MAX(0,ROUNDDOWN(AR69-AT69-AU69-0,-3))</f>
        <v/>
      </c>
      <c r="AW69" s="19">
        <f>IF(AV69&lt;=0,0,ROUNDDOWN((AV69*LOOKUP(AV69,{0,1950001,3300001,6950001,9000001,18000001,40000001},{0.05,0.1,0.2,0.23,0.33,0.4,0.45})-LOOKUP(AV69,{0,1950001,3300001,6950001,9000001,18000001,40000001},{0,97500,427500,636000,1536000,2796000,4796000}))*1.021,-2))</f>
        <v/>
      </c>
      <c r="AX69" s="19">
        <f>MAX(0,ROUNDDOWN(AR69-AT69-430000-0,-3))</f>
        <v/>
      </c>
      <c r="AY69" s="19">
        <f>IF(AR69&lt;=450000,0,MAX(0,ROUNDDOWN(AX69*0.06-MIN(50000,AX69)*0.03,-2))+MAX(0,ROUNDDOWN(AX69*0.04-MIN(50000,AX69)*0.02,-2)))</f>
        <v/>
      </c>
      <c r="AZ69" s="19">
        <f>AW69+AY69+AS69</f>
        <v/>
      </c>
    </row>
    <row r="70">
      <c r="A70" t="inlineStr">
        <is>
          <t>1万円刻み</t>
        </is>
      </c>
      <c r="B70" s="19">
        <f>'3_1万円刻み'!$A$53</f>
        <v/>
      </c>
      <c r="C70" s="19">
        <f>MIN(0,MAX(0,$B70))</f>
        <v/>
      </c>
      <c r="D70" s="19">
        <f>$B70-C70</f>
        <v/>
      </c>
      <c r="E70" s="19">
        <f>MIN(670000,ROUNDDOWN(MAX(0,D70-430000)*0.0751+47600,0))+MIN(260000,ROUNDDOWN(MAX(0,D70-430000)*0.028+17600,0))+MIN(30000,ROUNDDOWN(MAX(0,D70-430000)*0.0027+1873,0))+IF("いいえ"="はい",MIN(170000,ROUNDDOWN(MAX(0,D70-430000)*0.0243+17800,0)),0)</f>
        <v/>
      </c>
      <c r="F70" s="19">
        <f>IF(""="",215040+E70,"")</f>
        <v/>
      </c>
      <c r="G70" s="19">
        <f>IF(D70&gt;23500000,NA(),IF(D70&lt;=4890000,1040000,IF(D70&lt;=6550000,670000,620000)))</f>
        <v/>
      </c>
      <c r="H70" s="19">
        <f>MAX(0,ROUNDDOWN(D70-F70-G70-0,-3))</f>
        <v/>
      </c>
      <c r="I70" s="19">
        <f>IF(H70&lt;=0,0,ROUNDDOWN((H70*LOOKUP(H70,{0,1950001,3300001,6950001,9000001,18000001,40000001},{0.05,0.1,0.2,0.23,0.33,0.4,0.45})-LOOKUP(H70,{0,1950001,3300001,6950001,9000001,18000001,40000001},{0,97500,427500,636000,1536000,2796000,4796000}))*1.021,-2))</f>
        <v/>
      </c>
      <c r="J70" s="19">
        <f>MAX(0,ROUNDDOWN(D70-F70-430000-0,-3))</f>
        <v/>
      </c>
      <c r="K70" s="19">
        <f>IF(D70&lt;=450000,0,MAX(0,ROUNDDOWN(J70*0.06-MIN(50000,J70)*0.03,-2))+MAX(0,ROUNDDOWN(J70*0.04-MIN(50000,J70)*0.02,-2)))</f>
        <v/>
      </c>
      <c r="L70" s="19">
        <f>I70+K70+E70</f>
        <v/>
      </c>
      <c r="M70" s="19">
        <f>MIN(100000,MAX(0,$B70))</f>
        <v/>
      </c>
      <c r="N70" s="19">
        <f>$B70-M70</f>
        <v/>
      </c>
      <c r="O70" s="19">
        <f>MIN(670000,ROUNDDOWN(MAX(0,N70-430000)*0.0751+47600,0))+MIN(260000,ROUNDDOWN(MAX(0,N70-430000)*0.028+17600,0))+MIN(30000,ROUNDDOWN(MAX(0,N70-430000)*0.0027+1873,0))+IF("いいえ"="はい",MIN(170000,ROUNDDOWN(MAX(0,N70-430000)*0.0243+17800,0)),0)</f>
        <v/>
      </c>
      <c r="P70" s="19">
        <f>IF(""="",215040+O70,"")</f>
        <v/>
      </c>
      <c r="Q70" s="19">
        <f>IF(N70&gt;23500000,NA(),IF(N70&lt;=4890000,1040000,IF(N70&lt;=6550000,670000,620000)))</f>
        <v/>
      </c>
      <c r="R70" s="19">
        <f>MAX(0,ROUNDDOWN(N70-P70-Q70-0,-3))</f>
        <v/>
      </c>
      <c r="S70" s="19">
        <f>IF(R70&lt;=0,0,ROUNDDOWN((R70*LOOKUP(R70,{0,1950001,3300001,6950001,9000001,18000001,40000001},{0.05,0.1,0.2,0.23,0.33,0.4,0.45})-LOOKUP(R70,{0,1950001,3300001,6950001,9000001,18000001,40000001},{0,97500,427500,636000,1536000,2796000,4796000}))*1.021,-2))</f>
        <v/>
      </c>
      <c r="T70" s="19">
        <f>MAX(0,ROUNDDOWN(N70-P70-430000-0,-3))</f>
        <v/>
      </c>
      <c r="U70" s="19">
        <f>IF(N70&lt;=450000,0,MAX(0,ROUNDDOWN(T70*0.06-MIN(50000,T70)*0.03,-2))+MAX(0,ROUNDDOWN(T70*0.04-MIN(50000,T70)*0.02,-2)))</f>
        <v/>
      </c>
      <c r="V70" s="19">
        <f>S70+U70+O70</f>
        <v/>
      </c>
      <c r="W70" s="19">
        <f>MIN(550000,MAX(0,$B70))</f>
        <v/>
      </c>
      <c r="X70" s="19">
        <f>$B70-W70</f>
        <v/>
      </c>
      <c r="Y70" s="19">
        <f>MIN(670000,ROUNDDOWN(MAX(0,X70-430000)*0.0751+47600,0))+MIN(260000,ROUNDDOWN(MAX(0,X70-430000)*0.028+17600,0))+MIN(30000,ROUNDDOWN(MAX(0,X70-430000)*0.0027+1873,0))+IF("いいえ"="はい",MIN(170000,ROUNDDOWN(MAX(0,X70-430000)*0.0243+17800,0)),0)</f>
        <v/>
      </c>
      <c r="Z70" s="19">
        <f>IF(""="",215040+Y70,"")</f>
        <v/>
      </c>
      <c r="AA70" s="19">
        <f>IF(X70&gt;23500000,NA(),IF(X70&lt;=4890000,1040000,IF(X70&lt;=6550000,670000,620000)))</f>
        <v/>
      </c>
      <c r="AB70" s="19">
        <f>MAX(0,ROUNDDOWN(X70-Z70-AA70-0,-3))</f>
        <v/>
      </c>
      <c r="AC70" s="19">
        <f>IF(AB70&lt;=0,0,ROUNDDOWN((AB70*LOOKUP(AB70,{0,1950001,3300001,6950001,9000001,18000001,40000001},{0.05,0.1,0.2,0.23,0.33,0.4,0.45})-LOOKUP(AB70,{0,1950001,3300001,6950001,9000001,18000001,40000001},{0,97500,427500,636000,1536000,2796000,4796000}))*1.021,-2))</f>
        <v/>
      </c>
      <c r="AD70" s="19">
        <f>MAX(0,ROUNDDOWN(X70-Z70-430000-0,-3))</f>
        <v/>
      </c>
      <c r="AE70" s="19">
        <f>IF(X70&lt;=450000,0,MAX(0,ROUNDDOWN(AD70*0.06-MIN(50000,AD70)*0.03,-2))+MAX(0,ROUNDDOWN(AD70*0.04-MIN(50000,AD70)*0.02,-2)))</f>
        <v/>
      </c>
      <c r="AF70" s="19">
        <f>AC70+AE70+Y70</f>
        <v/>
      </c>
      <c r="AG70" s="19">
        <f>MIN(650000,MAX(0,$B70))</f>
        <v/>
      </c>
      <c r="AH70" s="19">
        <f>$B70-AG70</f>
        <v/>
      </c>
      <c r="AI70" s="19">
        <f>MIN(670000,ROUNDDOWN(MAX(0,AH70-430000)*0.0751+47600,0))+MIN(260000,ROUNDDOWN(MAX(0,AH70-430000)*0.028+17600,0))+MIN(30000,ROUNDDOWN(MAX(0,AH70-430000)*0.0027+1873,0))+IF("いいえ"="はい",MIN(170000,ROUNDDOWN(MAX(0,AH70-430000)*0.0243+17800,0)),0)</f>
        <v/>
      </c>
      <c r="AJ70" s="19">
        <f>IF(""="",215040+AI70,"")</f>
        <v/>
      </c>
      <c r="AK70" s="19">
        <f>IF(AH70&gt;23500000,NA(),IF(AH70&lt;=4890000,1040000,IF(AH70&lt;=6550000,670000,620000)))</f>
        <v/>
      </c>
      <c r="AL70" s="19">
        <f>MAX(0,ROUNDDOWN(AH70-AJ70-AK70-0,-3))</f>
        <v/>
      </c>
      <c r="AM70" s="19">
        <f>IF(AL70&lt;=0,0,ROUNDDOWN((AL70*LOOKUP(AL70,{0,1950001,3300001,6950001,9000001,18000001,40000001},{0.05,0.1,0.2,0.23,0.33,0.4,0.45})-LOOKUP(AL70,{0,1950001,3300001,6950001,9000001,18000001,40000001},{0,97500,427500,636000,1536000,2796000,4796000}))*1.021,-2))</f>
        <v/>
      </c>
      <c r="AN70" s="19">
        <f>MAX(0,ROUNDDOWN(AH70-AJ70-430000-0,-3))</f>
        <v/>
      </c>
      <c r="AO70" s="19">
        <f>IF(AH70&lt;=450000,0,MAX(0,ROUNDDOWN(AN70*0.06-MIN(50000,AN70)*0.03,-2))+MAX(0,ROUNDDOWN(AN70*0.04-MIN(50000,AN70)*0.02,-2)))</f>
        <v/>
      </c>
      <c r="AP70" s="19">
        <f>AM70+AO70+AI70</f>
        <v/>
      </c>
      <c r="AQ70" s="19">
        <f>MIN(750000,MAX(0,$B70))</f>
        <v/>
      </c>
      <c r="AR70" s="19">
        <f>$B70-AQ70</f>
        <v/>
      </c>
      <c r="AS70" s="19">
        <f>MIN(670000,ROUNDDOWN(MAX(0,AR70-430000)*0.0751+47600,0))+MIN(260000,ROUNDDOWN(MAX(0,AR70-430000)*0.028+17600,0))+MIN(30000,ROUNDDOWN(MAX(0,AR70-430000)*0.0027+1873,0))+IF("いいえ"="はい",MIN(170000,ROUNDDOWN(MAX(0,AR70-430000)*0.0243+17800,0)),0)</f>
        <v/>
      </c>
      <c r="AT70" s="19">
        <f>IF(""="",215040+AS70,"")</f>
        <v/>
      </c>
      <c r="AU70" s="19">
        <f>IF(AR70&gt;23500000,NA(),IF(AR70&lt;=4890000,1040000,IF(AR70&lt;=6550000,670000,620000)))</f>
        <v/>
      </c>
      <c r="AV70" s="19">
        <f>MAX(0,ROUNDDOWN(AR70-AT70-AU70-0,-3))</f>
        <v/>
      </c>
      <c r="AW70" s="19">
        <f>IF(AV70&lt;=0,0,ROUNDDOWN((AV70*LOOKUP(AV70,{0,1950001,3300001,6950001,9000001,18000001,40000001},{0.05,0.1,0.2,0.23,0.33,0.4,0.45})-LOOKUP(AV70,{0,1950001,3300001,6950001,9000001,18000001,40000001},{0,97500,427500,636000,1536000,2796000,4796000}))*1.021,-2))</f>
        <v/>
      </c>
      <c r="AX70" s="19">
        <f>MAX(0,ROUNDDOWN(AR70-AT70-430000-0,-3))</f>
        <v/>
      </c>
      <c r="AY70" s="19">
        <f>IF(AR70&lt;=450000,0,MAX(0,ROUNDDOWN(AX70*0.06-MIN(50000,AX70)*0.03,-2))+MAX(0,ROUNDDOWN(AX70*0.04-MIN(50000,AX70)*0.02,-2)))</f>
        <v/>
      </c>
      <c r="AZ70" s="19">
        <f>AW70+AY70+AS70</f>
        <v/>
      </c>
    </row>
    <row r="71">
      <c r="A71" t="inlineStr">
        <is>
          <t>1万円刻み</t>
        </is>
      </c>
      <c r="B71" s="19">
        <f>'3_1万円刻み'!$A$54</f>
        <v/>
      </c>
      <c r="C71" s="19">
        <f>MIN(0,MAX(0,$B71))</f>
        <v/>
      </c>
      <c r="D71" s="19">
        <f>$B71-C71</f>
        <v/>
      </c>
      <c r="E71" s="19">
        <f>MIN(670000,ROUNDDOWN(MAX(0,D71-430000)*0.0751+47600,0))+MIN(260000,ROUNDDOWN(MAX(0,D71-430000)*0.028+17600,0))+MIN(30000,ROUNDDOWN(MAX(0,D71-430000)*0.0027+1873,0))+IF("いいえ"="はい",MIN(170000,ROUNDDOWN(MAX(0,D71-430000)*0.0243+17800,0)),0)</f>
        <v/>
      </c>
      <c r="F71" s="19">
        <f>IF(""="",215040+E71,"")</f>
        <v/>
      </c>
      <c r="G71" s="19">
        <f>IF(D71&gt;23500000,NA(),IF(D71&lt;=4890000,1040000,IF(D71&lt;=6550000,670000,620000)))</f>
        <v/>
      </c>
      <c r="H71" s="19">
        <f>MAX(0,ROUNDDOWN(D71-F71-G71-0,-3))</f>
        <v/>
      </c>
      <c r="I71" s="19">
        <f>IF(H71&lt;=0,0,ROUNDDOWN((H71*LOOKUP(H71,{0,1950001,3300001,6950001,9000001,18000001,40000001},{0.05,0.1,0.2,0.23,0.33,0.4,0.45})-LOOKUP(H71,{0,1950001,3300001,6950001,9000001,18000001,40000001},{0,97500,427500,636000,1536000,2796000,4796000}))*1.021,-2))</f>
        <v/>
      </c>
      <c r="J71" s="19">
        <f>MAX(0,ROUNDDOWN(D71-F71-430000-0,-3))</f>
        <v/>
      </c>
      <c r="K71" s="19">
        <f>IF(D71&lt;=450000,0,MAX(0,ROUNDDOWN(J71*0.06-MIN(50000,J71)*0.03,-2))+MAX(0,ROUNDDOWN(J71*0.04-MIN(50000,J71)*0.02,-2)))</f>
        <v/>
      </c>
      <c r="L71" s="19">
        <f>I71+K71+E71</f>
        <v/>
      </c>
      <c r="M71" s="19">
        <f>MIN(100000,MAX(0,$B71))</f>
        <v/>
      </c>
      <c r="N71" s="19">
        <f>$B71-M71</f>
        <v/>
      </c>
      <c r="O71" s="19">
        <f>MIN(670000,ROUNDDOWN(MAX(0,N71-430000)*0.0751+47600,0))+MIN(260000,ROUNDDOWN(MAX(0,N71-430000)*0.028+17600,0))+MIN(30000,ROUNDDOWN(MAX(0,N71-430000)*0.0027+1873,0))+IF("いいえ"="はい",MIN(170000,ROUNDDOWN(MAX(0,N71-430000)*0.0243+17800,0)),0)</f>
        <v/>
      </c>
      <c r="P71" s="19">
        <f>IF(""="",215040+O71,"")</f>
        <v/>
      </c>
      <c r="Q71" s="19">
        <f>IF(N71&gt;23500000,NA(),IF(N71&lt;=4890000,1040000,IF(N71&lt;=6550000,670000,620000)))</f>
        <v/>
      </c>
      <c r="R71" s="19">
        <f>MAX(0,ROUNDDOWN(N71-P71-Q71-0,-3))</f>
        <v/>
      </c>
      <c r="S71" s="19">
        <f>IF(R71&lt;=0,0,ROUNDDOWN((R71*LOOKUP(R71,{0,1950001,3300001,6950001,9000001,18000001,40000001},{0.05,0.1,0.2,0.23,0.33,0.4,0.45})-LOOKUP(R71,{0,1950001,3300001,6950001,9000001,18000001,40000001},{0,97500,427500,636000,1536000,2796000,4796000}))*1.021,-2))</f>
        <v/>
      </c>
      <c r="T71" s="19">
        <f>MAX(0,ROUNDDOWN(N71-P71-430000-0,-3))</f>
        <v/>
      </c>
      <c r="U71" s="19">
        <f>IF(N71&lt;=450000,0,MAX(0,ROUNDDOWN(T71*0.06-MIN(50000,T71)*0.03,-2))+MAX(0,ROUNDDOWN(T71*0.04-MIN(50000,T71)*0.02,-2)))</f>
        <v/>
      </c>
      <c r="V71" s="19">
        <f>S71+U71+O71</f>
        <v/>
      </c>
      <c r="W71" s="19">
        <f>MIN(550000,MAX(0,$B71))</f>
        <v/>
      </c>
      <c r="X71" s="19">
        <f>$B71-W71</f>
        <v/>
      </c>
      <c r="Y71" s="19">
        <f>MIN(670000,ROUNDDOWN(MAX(0,X71-430000)*0.0751+47600,0))+MIN(260000,ROUNDDOWN(MAX(0,X71-430000)*0.028+17600,0))+MIN(30000,ROUNDDOWN(MAX(0,X71-430000)*0.0027+1873,0))+IF("いいえ"="はい",MIN(170000,ROUNDDOWN(MAX(0,X71-430000)*0.0243+17800,0)),0)</f>
        <v/>
      </c>
      <c r="Z71" s="19">
        <f>IF(""="",215040+Y71,"")</f>
        <v/>
      </c>
      <c r="AA71" s="19">
        <f>IF(X71&gt;23500000,NA(),IF(X71&lt;=4890000,1040000,IF(X71&lt;=6550000,670000,620000)))</f>
        <v/>
      </c>
      <c r="AB71" s="19">
        <f>MAX(0,ROUNDDOWN(X71-Z71-AA71-0,-3))</f>
        <v/>
      </c>
      <c r="AC71" s="19">
        <f>IF(AB71&lt;=0,0,ROUNDDOWN((AB71*LOOKUP(AB71,{0,1950001,3300001,6950001,9000001,18000001,40000001},{0.05,0.1,0.2,0.23,0.33,0.4,0.45})-LOOKUP(AB71,{0,1950001,3300001,6950001,9000001,18000001,40000001},{0,97500,427500,636000,1536000,2796000,4796000}))*1.021,-2))</f>
        <v/>
      </c>
      <c r="AD71" s="19">
        <f>MAX(0,ROUNDDOWN(X71-Z71-430000-0,-3))</f>
        <v/>
      </c>
      <c r="AE71" s="19">
        <f>IF(X71&lt;=450000,0,MAX(0,ROUNDDOWN(AD71*0.06-MIN(50000,AD71)*0.03,-2))+MAX(0,ROUNDDOWN(AD71*0.04-MIN(50000,AD71)*0.02,-2)))</f>
        <v/>
      </c>
      <c r="AF71" s="19">
        <f>AC71+AE71+Y71</f>
        <v/>
      </c>
      <c r="AG71" s="19">
        <f>MIN(650000,MAX(0,$B71))</f>
        <v/>
      </c>
      <c r="AH71" s="19">
        <f>$B71-AG71</f>
        <v/>
      </c>
      <c r="AI71" s="19">
        <f>MIN(670000,ROUNDDOWN(MAX(0,AH71-430000)*0.0751+47600,0))+MIN(260000,ROUNDDOWN(MAX(0,AH71-430000)*0.028+17600,0))+MIN(30000,ROUNDDOWN(MAX(0,AH71-430000)*0.0027+1873,0))+IF("いいえ"="はい",MIN(170000,ROUNDDOWN(MAX(0,AH71-430000)*0.0243+17800,0)),0)</f>
        <v/>
      </c>
      <c r="AJ71" s="19">
        <f>IF(""="",215040+AI71,"")</f>
        <v/>
      </c>
      <c r="AK71" s="19">
        <f>IF(AH71&gt;23500000,NA(),IF(AH71&lt;=4890000,1040000,IF(AH71&lt;=6550000,670000,620000)))</f>
        <v/>
      </c>
      <c r="AL71" s="19">
        <f>MAX(0,ROUNDDOWN(AH71-AJ71-AK71-0,-3))</f>
        <v/>
      </c>
      <c r="AM71" s="19">
        <f>IF(AL71&lt;=0,0,ROUNDDOWN((AL71*LOOKUP(AL71,{0,1950001,3300001,6950001,9000001,18000001,40000001},{0.05,0.1,0.2,0.23,0.33,0.4,0.45})-LOOKUP(AL71,{0,1950001,3300001,6950001,9000001,18000001,40000001},{0,97500,427500,636000,1536000,2796000,4796000}))*1.021,-2))</f>
        <v/>
      </c>
      <c r="AN71" s="19">
        <f>MAX(0,ROUNDDOWN(AH71-AJ71-430000-0,-3))</f>
        <v/>
      </c>
      <c r="AO71" s="19">
        <f>IF(AH71&lt;=450000,0,MAX(0,ROUNDDOWN(AN71*0.06-MIN(50000,AN71)*0.03,-2))+MAX(0,ROUNDDOWN(AN71*0.04-MIN(50000,AN71)*0.02,-2)))</f>
        <v/>
      </c>
      <c r="AP71" s="19">
        <f>AM71+AO71+AI71</f>
        <v/>
      </c>
      <c r="AQ71" s="19">
        <f>MIN(750000,MAX(0,$B71))</f>
        <v/>
      </c>
      <c r="AR71" s="19">
        <f>$B71-AQ71</f>
        <v/>
      </c>
      <c r="AS71" s="19">
        <f>MIN(670000,ROUNDDOWN(MAX(0,AR71-430000)*0.0751+47600,0))+MIN(260000,ROUNDDOWN(MAX(0,AR71-430000)*0.028+17600,0))+MIN(30000,ROUNDDOWN(MAX(0,AR71-430000)*0.0027+1873,0))+IF("いいえ"="はい",MIN(170000,ROUNDDOWN(MAX(0,AR71-430000)*0.0243+17800,0)),0)</f>
        <v/>
      </c>
      <c r="AT71" s="19">
        <f>IF(""="",215040+AS71,"")</f>
        <v/>
      </c>
      <c r="AU71" s="19">
        <f>IF(AR71&gt;23500000,NA(),IF(AR71&lt;=4890000,1040000,IF(AR71&lt;=6550000,670000,620000)))</f>
        <v/>
      </c>
      <c r="AV71" s="19">
        <f>MAX(0,ROUNDDOWN(AR71-AT71-AU71-0,-3))</f>
        <v/>
      </c>
      <c r="AW71" s="19">
        <f>IF(AV71&lt;=0,0,ROUNDDOWN((AV71*LOOKUP(AV71,{0,1950001,3300001,6950001,9000001,18000001,40000001},{0.05,0.1,0.2,0.23,0.33,0.4,0.45})-LOOKUP(AV71,{0,1950001,3300001,6950001,9000001,18000001,40000001},{0,97500,427500,636000,1536000,2796000,4796000}))*1.021,-2))</f>
        <v/>
      </c>
      <c r="AX71" s="19">
        <f>MAX(0,ROUNDDOWN(AR71-AT71-430000-0,-3))</f>
        <v/>
      </c>
      <c r="AY71" s="19">
        <f>IF(AR71&lt;=450000,0,MAX(0,ROUNDDOWN(AX71*0.06-MIN(50000,AX71)*0.03,-2))+MAX(0,ROUNDDOWN(AX71*0.04-MIN(50000,AX71)*0.02,-2)))</f>
        <v/>
      </c>
      <c r="AZ71" s="19">
        <f>AW71+AY71+AS71</f>
        <v/>
      </c>
    </row>
    <row r="72">
      <c r="A72" t="inlineStr">
        <is>
          <t>1万円刻み</t>
        </is>
      </c>
      <c r="B72" s="19">
        <f>'3_1万円刻み'!$A$55</f>
        <v/>
      </c>
      <c r="C72" s="19">
        <f>MIN(0,MAX(0,$B72))</f>
        <v/>
      </c>
      <c r="D72" s="19">
        <f>$B72-C72</f>
        <v/>
      </c>
      <c r="E72" s="19">
        <f>MIN(670000,ROUNDDOWN(MAX(0,D72-430000)*0.0751+47600,0))+MIN(260000,ROUNDDOWN(MAX(0,D72-430000)*0.028+17600,0))+MIN(30000,ROUNDDOWN(MAX(0,D72-430000)*0.0027+1873,0))+IF("いいえ"="はい",MIN(170000,ROUNDDOWN(MAX(0,D72-430000)*0.0243+17800,0)),0)</f>
        <v/>
      </c>
      <c r="F72" s="19">
        <f>IF(""="",215040+E72,"")</f>
        <v/>
      </c>
      <c r="G72" s="19">
        <f>IF(D72&gt;23500000,NA(),IF(D72&lt;=4890000,1040000,IF(D72&lt;=6550000,670000,620000)))</f>
        <v/>
      </c>
      <c r="H72" s="19">
        <f>MAX(0,ROUNDDOWN(D72-F72-G72-0,-3))</f>
        <v/>
      </c>
      <c r="I72" s="19">
        <f>IF(H72&lt;=0,0,ROUNDDOWN((H72*LOOKUP(H72,{0,1950001,3300001,6950001,9000001,18000001,40000001},{0.05,0.1,0.2,0.23,0.33,0.4,0.45})-LOOKUP(H72,{0,1950001,3300001,6950001,9000001,18000001,40000001},{0,97500,427500,636000,1536000,2796000,4796000}))*1.021,-2))</f>
        <v/>
      </c>
      <c r="J72" s="19">
        <f>MAX(0,ROUNDDOWN(D72-F72-430000-0,-3))</f>
        <v/>
      </c>
      <c r="K72" s="19">
        <f>IF(D72&lt;=450000,0,MAX(0,ROUNDDOWN(J72*0.06-MIN(50000,J72)*0.03,-2))+MAX(0,ROUNDDOWN(J72*0.04-MIN(50000,J72)*0.02,-2)))</f>
        <v/>
      </c>
      <c r="L72" s="19">
        <f>I72+K72+E72</f>
        <v/>
      </c>
      <c r="M72" s="19">
        <f>MIN(100000,MAX(0,$B72))</f>
        <v/>
      </c>
      <c r="N72" s="19">
        <f>$B72-M72</f>
        <v/>
      </c>
      <c r="O72" s="19">
        <f>MIN(670000,ROUNDDOWN(MAX(0,N72-430000)*0.0751+47600,0))+MIN(260000,ROUNDDOWN(MAX(0,N72-430000)*0.028+17600,0))+MIN(30000,ROUNDDOWN(MAX(0,N72-430000)*0.0027+1873,0))+IF("いいえ"="はい",MIN(170000,ROUNDDOWN(MAX(0,N72-430000)*0.0243+17800,0)),0)</f>
        <v/>
      </c>
      <c r="P72" s="19">
        <f>IF(""="",215040+O72,"")</f>
        <v/>
      </c>
      <c r="Q72" s="19">
        <f>IF(N72&gt;23500000,NA(),IF(N72&lt;=4890000,1040000,IF(N72&lt;=6550000,670000,620000)))</f>
        <v/>
      </c>
      <c r="R72" s="19">
        <f>MAX(0,ROUNDDOWN(N72-P72-Q72-0,-3))</f>
        <v/>
      </c>
      <c r="S72" s="19">
        <f>IF(R72&lt;=0,0,ROUNDDOWN((R72*LOOKUP(R72,{0,1950001,3300001,6950001,9000001,18000001,40000001},{0.05,0.1,0.2,0.23,0.33,0.4,0.45})-LOOKUP(R72,{0,1950001,3300001,6950001,9000001,18000001,40000001},{0,97500,427500,636000,1536000,2796000,4796000}))*1.021,-2))</f>
        <v/>
      </c>
      <c r="T72" s="19">
        <f>MAX(0,ROUNDDOWN(N72-P72-430000-0,-3))</f>
        <v/>
      </c>
      <c r="U72" s="19">
        <f>IF(N72&lt;=450000,0,MAX(0,ROUNDDOWN(T72*0.06-MIN(50000,T72)*0.03,-2))+MAX(0,ROUNDDOWN(T72*0.04-MIN(50000,T72)*0.02,-2)))</f>
        <v/>
      </c>
      <c r="V72" s="19">
        <f>S72+U72+O72</f>
        <v/>
      </c>
      <c r="W72" s="19">
        <f>MIN(550000,MAX(0,$B72))</f>
        <v/>
      </c>
      <c r="X72" s="19">
        <f>$B72-W72</f>
        <v/>
      </c>
      <c r="Y72" s="19">
        <f>MIN(670000,ROUNDDOWN(MAX(0,X72-430000)*0.0751+47600,0))+MIN(260000,ROUNDDOWN(MAX(0,X72-430000)*0.028+17600,0))+MIN(30000,ROUNDDOWN(MAX(0,X72-430000)*0.0027+1873,0))+IF("いいえ"="はい",MIN(170000,ROUNDDOWN(MAX(0,X72-430000)*0.0243+17800,0)),0)</f>
        <v/>
      </c>
      <c r="Z72" s="19">
        <f>IF(""="",215040+Y72,"")</f>
        <v/>
      </c>
      <c r="AA72" s="19">
        <f>IF(X72&gt;23500000,NA(),IF(X72&lt;=4890000,1040000,IF(X72&lt;=6550000,670000,620000)))</f>
        <v/>
      </c>
      <c r="AB72" s="19">
        <f>MAX(0,ROUNDDOWN(X72-Z72-AA72-0,-3))</f>
        <v/>
      </c>
      <c r="AC72" s="19">
        <f>IF(AB72&lt;=0,0,ROUNDDOWN((AB72*LOOKUP(AB72,{0,1950001,3300001,6950001,9000001,18000001,40000001},{0.05,0.1,0.2,0.23,0.33,0.4,0.45})-LOOKUP(AB72,{0,1950001,3300001,6950001,9000001,18000001,40000001},{0,97500,427500,636000,1536000,2796000,4796000}))*1.021,-2))</f>
        <v/>
      </c>
      <c r="AD72" s="19">
        <f>MAX(0,ROUNDDOWN(X72-Z72-430000-0,-3))</f>
        <v/>
      </c>
      <c r="AE72" s="19">
        <f>IF(X72&lt;=450000,0,MAX(0,ROUNDDOWN(AD72*0.06-MIN(50000,AD72)*0.03,-2))+MAX(0,ROUNDDOWN(AD72*0.04-MIN(50000,AD72)*0.02,-2)))</f>
        <v/>
      </c>
      <c r="AF72" s="19">
        <f>AC72+AE72+Y72</f>
        <v/>
      </c>
      <c r="AG72" s="19">
        <f>MIN(650000,MAX(0,$B72))</f>
        <v/>
      </c>
      <c r="AH72" s="19">
        <f>$B72-AG72</f>
        <v/>
      </c>
      <c r="AI72" s="19">
        <f>MIN(670000,ROUNDDOWN(MAX(0,AH72-430000)*0.0751+47600,0))+MIN(260000,ROUNDDOWN(MAX(0,AH72-430000)*0.028+17600,0))+MIN(30000,ROUNDDOWN(MAX(0,AH72-430000)*0.0027+1873,0))+IF("いいえ"="はい",MIN(170000,ROUNDDOWN(MAX(0,AH72-430000)*0.0243+17800,0)),0)</f>
        <v/>
      </c>
      <c r="AJ72" s="19">
        <f>IF(""="",215040+AI72,"")</f>
        <v/>
      </c>
      <c r="AK72" s="19">
        <f>IF(AH72&gt;23500000,NA(),IF(AH72&lt;=4890000,1040000,IF(AH72&lt;=6550000,670000,620000)))</f>
        <v/>
      </c>
      <c r="AL72" s="19">
        <f>MAX(0,ROUNDDOWN(AH72-AJ72-AK72-0,-3))</f>
        <v/>
      </c>
      <c r="AM72" s="19">
        <f>IF(AL72&lt;=0,0,ROUNDDOWN((AL72*LOOKUP(AL72,{0,1950001,3300001,6950001,9000001,18000001,40000001},{0.05,0.1,0.2,0.23,0.33,0.4,0.45})-LOOKUP(AL72,{0,1950001,3300001,6950001,9000001,18000001,40000001},{0,97500,427500,636000,1536000,2796000,4796000}))*1.021,-2))</f>
        <v/>
      </c>
      <c r="AN72" s="19">
        <f>MAX(0,ROUNDDOWN(AH72-AJ72-430000-0,-3))</f>
        <v/>
      </c>
      <c r="AO72" s="19">
        <f>IF(AH72&lt;=450000,0,MAX(0,ROUNDDOWN(AN72*0.06-MIN(50000,AN72)*0.03,-2))+MAX(0,ROUNDDOWN(AN72*0.04-MIN(50000,AN72)*0.02,-2)))</f>
        <v/>
      </c>
      <c r="AP72" s="19">
        <f>AM72+AO72+AI72</f>
        <v/>
      </c>
      <c r="AQ72" s="19">
        <f>MIN(750000,MAX(0,$B72))</f>
        <v/>
      </c>
      <c r="AR72" s="19">
        <f>$B72-AQ72</f>
        <v/>
      </c>
      <c r="AS72" s="19">
        <f>MIN(670000,ROUNDDOWN(MAX(0,AR72-430000)*0.0751+47600,0))+MIN(260000,ROUNDDOWN(MAX(0,AR72-430000)*0.028+17600,0))+MIN(30000,ROUNDDOWN(MAX(0,AR72-430000)*0.0027+1873,0))+IF("いいえ"="はい",MIN(170000,ROUNDDOWN(MAX(0,AR72-430000)*0.0243+17800,0)),0)</f>
        <v/>
      </c>
      <c r="AT72" s="19">
        <f>IF(""="",215040+AS72,"")</f>
        <v/>
      </c>
      <c r="AU72" s="19">
        <f>IF(AR72&gt;23500000,NA(),IF(AR72&lt;=4890000,1040000,IF(AR72&lt;=6550000,670000,620000)))</f>
        <v/>
      </c>
      <c r="AV72" s="19">
        <f>MAX(0,ROUNDDOWN(AR72-AT72-AU72-0,-3))</f>
        <v/>
      </c>
      <c r="AW72" s="19">
        <f>IF(AV72&lt;=0,0,ROUNDDOWN((AV72*LOOKUP(AV72,{0,1950001,3300001,6950001,9000001,18000001,40000001},{0.05,0.1,0.2,0.23,0.33,0.4,0.45})-LOOKUP(AV72,{0,1950001,3300001,6950001,9000001,18000001,40000001},{0,97500,427500,636000,1536000,2796000,4796000}))*1.021,-2))</f>
        <v/>
      </c>
      <c r="AX72" s="19">
        <f>MAX(0,ROUNDDOWN(AR72-AT72-430000-0,-3))</f>
        <v/>
      </c>
      <c r="AY72" s="19">
        <f>IF(AR72&lt;=450000,0,MAX(0,ROUNDDOWN(AX72*0.06-MIN(50000,AX72)*0.03,-2))+MAX(0,ROUNDDOWN(AX72*0.04-MIN(50000,AX72)*0.02,-2)))</f>
        <v/>
      </c>
      <c r="AZ72" s="19">
        <f>AW72+AY72+AS72</f>
        <v/>
      </c>
    </row>
    <row r="73">
      <c r="A73" t="inlineStr">
        <is>
          <t>1万円刻み</t>
        </is>
      </c>
      <c r="B73" s="19">
        <f>'3_1万円刻み'!$A$56</f>
        <v/>
      </c>
      <c r="C73" s="19">
        <f>MIN(0,MAX(0,$B73))</f>
        <v/>
      </c>
      <c r="D73" s="19">
        <f>$B73-C73</f>
        <v/>
      </c>
      <c r="E73" s="19">
        <f>MIN(670000,ROUNDDOWN(MAX(0,D73-430000)*0.0751+47600,0))+MIN(260000,ROUNDDOWN(MAX(0,D73-430000)*0.028+17600,0))+MIN(30000,ROUNDDOWN(MAX(0,D73-430000)*0.0027+1873,0))+IF("いいえ"="はい",MIN(170000,ROUNDDOWN(MAX(0,D73-430000)*0.0243+17800,0)),0)</f>
        <v/>
      </c>
      <c r="F73" s="19">
        <f>IF(""="",215040+E73,"")</f>
        <v/>
      </c>
      <c r="G73" s="19">
        <f>IF(D73&gt;23500000,NA(),IF(D73&lt;=4890000,1040000,IF(D73&lt;=6550000,670000,620000)))</f>
        <v/>
      </c>
      <c r="H73" s="19">
        <f>MAX(0,ROUNDDOWN(D73-F73-G73-0,-3))</f>
        <v/>
      </c>
      <c r="I73" s="19">
        <f>IF(H73&lt;=0,0,ROUNDDOWN((H73*LOOKUP(H73,{0,1950001,3300001,6950001,9000001,18000001,40000001},{0.05,0.1,0.2,0.23,0.33,0.4,0.45})-LOOKUP(H73,{0,1950001,3300001,6950001,9000001,18000001,40000001},{0,97500,427500,636000,1536000,2796000,4796000}))*1.021,-2))</f>
        <v/>
      </c>
      <c r="J73" s="19">
        <f>MAX(0,ROUNDDOWN(D73-F73-430000-0,-3))</f>
        <v/>
      </c>
      <c r="K73" s="19">
        <f>IF(D73&lt;=450000,0,MAX(0,ROUNDDOWN(J73*0.06-MIN(50000,J73)*0.03,-2))+MAX(0,ROUNDDOWN(J73*0.04-MIN(50000,J73)*0.02,-2)))</f>
        <v/>
      </c>
      <c r="L73" s="19">
        <f>I73+K73+E73</f>
        <v/>
      </c>
      <c r="M73" s="19">
        <f>MIN(100000,MAX(0,$B73))</f>
        <v/>
      </c>
      <c r="N73" s="19">
        <f>$B73-M73</f>
        <v/>
      </c>
      <c r="O73" s="19">
        <f>MIN(670000,ROUNDDOWN(MAX(0,N73-430000)*0.0751+47600,0))+MIN(260000,ROUNDDOWN(MAX(0,N73-430000)*0.028+17600,0))+MIN(30000,ROUNDDOWN(MAX(0,N73-430000)*0.0027+1873,0))+IF("いいえ"="はい",MIN(170000,ROUNDDOWN(MAX(0,N73-430000)*0.0243+17800,0)),0)</f>
        <v/>
      </c>
      <c r="P73" s="19">
        <f>IF(""="",215040+O73,"")</f>
        <v/>
      </c>
      <c r="Q73" s="19">
        <f>IF(N73&gt;23500000,NA(),IF(N73&lt;=4890000,1040000,IF(N73&lt;=6550000,670000,620000)))</f>
        <v/>
      </c>
      <c r="R73" s="19">
        <f>MAX(0,ROUNDDOWN(N73-P73-Q73-0,-3))</f>
        <v/>
      </c>
      <c r="S73" s="19">
        <f>IF(R73&lt;=0,0,ROUNDDOWN((R73*LOOKUP(R73,{0,1950001,3300001,6950001,9000001,18000001,40000001},{0.05,0.1,0.2,0.23,0.33,0.4,0.45})-LOOKUP(R73,{0,1950001,3300001,6950001,9000001,18000001,40000001},{0,97500,427500,636000,1536000,2796000,4796000}))*1.021,-2))</f>
        <v/>
      </c>
      <c r="T73" s="19">
        <f>MAX(0,ROUNDDOWN(N73-P73-430000-0,-3))</f>
        <v/>
      </c>
      <c r="U73" s="19">
        <f>IF(N73&lt;=450000,0,MAX(0,ROUNDDOWN(T73*0.06-MIN(50000,T73)*0.03,-2))+MAX(0,ROUNDDOWN(T73*0.04-MIN(50000,T73)*0.02,-2)))</f>
        <v/>
      </c>
      <c r="V73" s="19">
        <f>S73+U73+O73</f>
        <v/>
      </c>
      <c r="W73" s="19">
        <f>MIN(550000,MAX(0,$B73))</f>
        <v/>
      </c>
      <c r="X73" s="19">
        <f>$B73-W73</f>
        <v/>
      </c>
      <c r="Y73" s="19">
        <f>MIN(670000,ROUNDDOWN(MAX(0,X73-430000)*0.0751+47600,0))+MIN(260000,ROUNDDOWN(MAX(0,X73-430000)*0.028+17600,0))+MIN(30000,ROUNDDOWN(MAX(0,X73-430000)*0.0027+1873,0))+IF("いいえ"="はい",MIN(170000,ROUNDDOWN(MAX(0,X73-430000)*0.0243+17800,0)),0)</f>
        <v/>
      </c>
      <c r="Z73" s="19">
        <f>IF(""="",215040+Y73,"")</f>
        <v/>
      </c>
      <c r="AA73" s="19">
        <f>IF(X73&gt;23500000,NA(),IF(X73&lt;=4890000,1040000,IF(X73&lt;=6550000,670000,620000)))</f>
        <v/>
      </c>
      <c r="AB73" s="19">
        <f>MAX(0,ROUNDDOWN(X73-Z73-AA73-0,-3))</f>
        <v/>
      </c>
      <c r="AC73" s="19">
        <f>IF(AB73&lt;=0,0,ROUNDDOWN((AB73*LOOKUP(AB73,{0,1950001,3300001,6950001,9000001,18000001,40000001},{0.05,0.1,0.2,0.23,0.33,0.4,0.45})-LOOKUP(AB73,{0,1950001,3300001,6950001,9000001,18000001,40000001},{0,97500,427500,636000,1536000,2796000,4796000}))*1.021,-2))</f>
        <v/>
      </c>
      <c r="AD73" s="19">
        <f>MAX(0,ROUNDDOWN(X73-Z73-430000-0,-3))</f>
        <v/>
      </c>
      <c r="AE73" s="19">
        <f>IF(X73&lt;=450000,0,MAX(0,ROUNDDOWN(AD73*0.06-MIN(50000,AD73)*0.03,-2))+MAX(0,ROUNDDOWN(AD73*0.04-MIN(50000,AD73)*0.02,-2)))</f>
        <v/>
      </c>
      <c r="AF73" s="19">
        <f>AC73+AE73+Y73</f>
        <v/>
      </c>
      <c r="AG73" s="19">
        <f>MIN(650000,MAX(0,$B73))</f>
        <v/>
      </c>
      <c r="AH73" s="19">
        <f>$B73-AG73</f>
        <v/>
      </c>
      <c r="AI73" s="19">
        <f>MIN(670000,ROUNDDOWN(MAX(0,AH73-430000)*0.0751+47600,0))+MIN(260000,ROUNDDOWN(MAX(0,AH73-430000)*0.028+17600,0))+MIN(30000,ROUNDDOWN(MAX(0,AH73-430000)*0.0027+1873,0))+IF("いいえ"="はい",MIN(170000,ROUNDDOWN(MAX(0,AH73-430000)*0.0243+17800,0)),0)</f>
        <v/>
      </c>
      <c r="AJ73" s="19">
        <f>IF(""="",215040+AI73,"")</f>
        <v/>
      </c>
      <c r="AK73" s="19">
        <f>IF(AH73&gt;23500000,NA(),IF(AH73&lt;=4890000,1040000,IF(AH73&lt;=6550000,670000,620000)))</f>
        <v/>
      </c>
      <c r="AL73" s="19">
        <f>MAX(0,ROUNDDOWN(AH73-AJ73-AK73-0,-3))</f>
        <v/>
      </c>
      <c r="AM73" s="19">
        <f>IF(AL73&lt;=0,0,ROUNDDOWN((AL73*LOOKUP(AL73,{0,1950001,3300001,6950001,9000001,18000001,40000001},{0.05,0.1,0.2,0.23,0.33,0.4,0.45})-LOOKUP(AL73,{0,1950001,3300001,6950001,9000001,18000001,40000001},{0,97500,427500,636000,1536000,2796000,4796000}))*1.021,-2))</f>
        <v/>
      </c>
      <c r="AN73" s="19">
        <f>MAX(0,ROUNDDOWN(AH73-AJ73-430000-0,-3))</f>
        <v/>
      </c>
      <c r="AO73" s="19">
        <f>IF(AH73&lt;=450000,0,MAX(0,ROUNDDOWN(AN73*0.06-MIN(50000,AN73)*0.03,-2))+MAX(0,ROUNDDOWN(AN73*0.04-MIN(50000,AN73)*0.02,-2)))</f>
        <v/>
      </c>
      <c r="AP73" s="19">
        <f>AM73+AO73+AI73</f>
        <v/>
      </c>
      <c r="AQ73" s="19">
        <f>MIN(750000,MAX(0,$B73))</f>
        <v/>
      </c>
      <c r="AR73" s="19">
        <f>$B73-AQ73</f>
        <v/>
      </c>
      <c r="AS73" s="19">
        <f>MIN(670000,ROUNDDOWN(MAX(0,AR73-430000)*0.0751+47600,0))+MIN(260000,ROUNDDOWN(MAX(0,AR73-430000)*0.028+17600,0))+MIN(30000,ROUNDDOWN(MAX(0,AR73-430000)*0.0027+1873,0))+IF("いいえ"="はい",MIN(170000,ROUNDDOWN(MAX(0,AR73-430000)*0.0243+17800,0)),0)</f>
        <v/>
      </c>
      <c r="AT73" s="19">
        <f>IF(""="",215040+AS73,"")</f>
        <v/>
      </c>
      <c r="AU73" s="19">
        <f>IF(AR73&gt;23500000,NA(),IF(AR73&lt;=4890000,1040000,IF(AR73&lt;=6550000,670000,620000)))</f>
        <v/>
      </c>
      <c r="AV73" s="19">
        <f>MAX(0,ROUNDDOWN(AR73-AT73-AU73-0,-3))</f>
        <v/>
      </c>
      <c r="AW73" s="19">
        <f>IF(AV73&lt;=0,0,ROUNDDOWN((AV73*LOOKUP(AV73,{0,1950001,3300001,6950001,9000001,18000001,40000001},{0.05,0.1,0.2,0.23,0.33,0.4,0.45})-LOOKUP(AV73,{0,1950001,3300001,6950001,9000001,18000001,40000001},{0,97500,427500,636000,1536000,2796000,4796000}))*1.021,-2))</f>
        <v/>
      </c>
      <c r="AX73" s="19">
        <f>MAX(0,ROUNDDOWN(AR73-AT73-430000-0,-3))</f>
        <v/>
      </c>
      <c r="AY73" s="19">
        <f>IF(AR73&lt;=450000,0,MAX(0,ROUNDDOWN(AX73*0.06-MIN(50000,AX73)*0.03,-2))+MAX(0,ROUNDDOWN(AX73*0.04-MIN(50000,AX73)*0.02,-2)))</f>
        <v/>
      </c>
      <c r="AZ73" s="19">
        <f>AW73+AY73+AS73</f>
        <v/>
      </c>
    </row>
    <row r="74">
      <c r="A74" t="inlineStr">
        <is>
          <t>1万円刻み</t>
        </is>
      </c>
      <c r="B74" s="19">
        <f>'3_1万円刻み'!$A$57</f>
        <v/>
      </c>
      <c r="C74" s="19">
        <f>MIN(0,MAX(0,$B74))</f>
        <v/>
      </c>
      <c r="D74" s="19">
        <f>$B74-C74</f>
        <v/>
      </c>
      <c r="E74" s="19">
        <f>MIN(670000,ROUNDDOWN(MAX(0,D74-430000)*0.0751+47600,0))+MIN(260000,ROUNDDOWN(MAX(0,D74-430000)*0.028+17600,0))+MIN(30000,ROUNDDOWN(MAX(0,D74-430000)*0.0027+1873,0))+IF("いいえ"="はい",MIN(170000,ROUNDDOWN(MAX(0,D74-430000)*0.0243+17800,0)),0)</f>
        <v/>
      </c>
      <c r="F74" s="19">
        <f>IF(""="",215040+E74,"")</f>
        <v/>
      </c>
      <c r="G74" s="19">
        <f>IF(D74&gt;23500000,NA(),IF(D74&lt;=4890000,1040000,IF(D74&lt;=6550000,670000,620000)))</f>
        <v/>
      </c>
      <c r="H74" s="19">
        <f>MAX(0,ROUNDDOWN(D74-F74-G74-0,-3))</f>
        <v/>
      </c>
      <c r="I74" s="19">
        <f>IF(H74&lt;=0,0,ROUNDDOWN((H74*LOOKUP(H74,{0,1950001,3300001,6950001,9000001,18000001,40000001},{0.05,0.1,0.2,0.23,0.33,0.4,0.45})-LOOKUP(H74,{0,1950001,3300001,6950001,9000001,18000001,40000001},{0,97500,427500,636000,1536000,2796000,4796000}))*1.021,-2))</f>
        <v/>
      </c>
      <c r="J74" s="19">
        <f>MAX(0,ROUNDDOWN(D74-F74-430000-0,-3))</f>
        <v/>
      </c>
      <c r="K74" s="19">
        <f>IF(D74&lt;=450000,0,MAX(0,ROUNDDOWN(J74*0.06-MIN(50000,J74)*0.03,-2))+MAX(0,ROUNDDOWN(J74*0.04-MIN(50000,J74)*0.02,-2)))</f>
        <v/>
      </c>
      <c r="L74" s="19">
        <f>I74+K74+E74</f>
        <v/>
      </c>
      <c r="M74" s="19">
        <f>MIN(100000,MAX(0,$B74))</f>
        <v/>
      </c>
      <c r="N74" s="19">
        <f>$B74-M74</f>
        <v/>
      </c>
      <c r="O74" s="19">
        <f>MIN(670000,ROUNDDOWN(MAX(0,N74-430000)*0.0751+47600,0))+MIN(260000,ROUNDDOWN(MAX(0,N74-430000)*0.028+17600,0))+MIN(30000,ROUNDDOWN(MAX(0,N74-430000)*0.0027+1873,0))+IF("いいえ"="はい",MIN(170000,ROUNDDOWN(MAX(0,N74-430000)*0.0243+17800,0)),0)</f>
        <v/>
      </c>
      <c r="P74" s="19">
        <f>IF(""="",215040+O74,"")</f>
        <v/>
      </c>
      <c r="Q74" s="19">
        <f>IF(N74&gt;23500000,NA(),IF(N74&lt;=4890000,1040000,IF(N74&lt;=6550000,670000,620000)))</f>
        <v/>
      </c>
      <c r="R74" s="19">
        <f>MAX(0,ROUNDDOWN(N74-P74-Q74-0,-3))</f>
        <v/>
      </c>
      <c r="S74" s="19">
        <f>IF(R74&lt;=0,0,ROUNDDOWN((R74*LOOKUP(R74,{0,1950001,3300001,6950001,9000001,18000001,40000001},{0.05,0.1,0.2,0.23,0.33,0.4,0.45})-LOOKUP(R74,{0,1950001,3300001,6950001,9000001,18000001,40000001},{0,97500,427500,636000,1536000,2796000,4796000}))*1.021,-2))</f>
        <v/>
      </c>
      <c r="T74" s="19">
        <f>MAX(0,ROUNDDOWN(N74-P74-430000-0,-3))</f>
        <v/>
      </c>
      <c r="U74" s="19">
        <f>IF(N74&lt;=450000,0,MAX(0,ROUNDDOWN(T74*0.06-MIN(50000,T74)*0.03,-2))+MAX(0,ROUNDDOWN(T74*0.04-MIN(50000,T74)*0.02,-2)))</f>
        <v/>
      </c>
      <c r="V74" s="19">
        <f>S74+U74+O74</f>
        <v/>
      </c>
      <c r="W74" s="19">
        <f>MIN(550000,MAX(0,$B74))</f>
        <v/>
      </c>
      <c r="X74" s="19">
        <f>$B74-W74</f>
        <v/>
      </c>
      <c r="Y74" s="19">
        <f>MIN(670000,ROUNDDOWN(MAX(0,X74-430000)*0.0751+47600,0))+MIN(260000,ROUNDDOWN(MAX(0,X74-430000)*0.028+17600,0))+MIN(30000,ROUNDDOWN(MAX(0,X74-430000)*0.0027+1873,0))+IF("いいえ"="はい",MIN(170000,ROUNDDOWN(MAX(0,X74-430000)*0.0243+17800,0)),0)</f>
        <v/>
      </c>
      <c r="Z74" s="19">
        <f>IF(""="",215040+Y74,"")</f>
        <v/>
      </c>
      <c r="AA74" s="19">
        <f>IF(X74&gt;23500000,NA(),IF(X74&lt;=4890000,1040000,IF(X74&lt;=6550000,670000,620000)))</f>
        <v/>
      </c>
      <c r="AB74" s="19">
        <f>MAX(0,ROUNDDOWN(X74-Z74-AA74-0,-3))</f>
        <v/>
      </c>
      <c r="AC74" s="19">
        <f>IF(AB74&lt;=0,0,ROUNDDOWN((AB74*LOOKUP(AB74,{0,1950001,3300001,6950001,9000001,18000001,40000001},{0.05,0.1,0.2,0.23,0.33,0.4,0.45})-LOOKUP(AB74,{0,1950001,3300001,6950001,9000001,18000001,40000001},{0,97500,427500,636000,1536000,2796000,4796000}))*1.021,-2))</f>
        <v/>
      </c>
      <c r="AD74" s="19">
        <f>MAX(0,ROUNDDOWN(X74-Z74-430000-0,-3))</f>
        <v/>
      </c>
      <c r="AE74" s="19">
        <f>IF(X74&lt;=450000,0,MAX(0,ROUNDDOWN(AD74*0.06-MIN(50000,AD74)*0.03,-2))+MAX(0,ROUNDDOWN(AD74*0.04-MIN(50000,AD74)*0.02,-2)))</f>
        <v/>
      </c>
      <c r="AF74" s="19">
        <f>AC74+AE74+Y74</f>
        <v/>
      </c>
      <c r="AG74" s="19">
        <f>MIN(650000,MAX(0,$B74))</f>
        <v/>
      </c>
      <c r="AH74" s="19">
        <f>$B74-AG74</f>
        <v/>
      </c>
      <c r="AI74" s="19">
        <f>MIN(670000,ROUNDDOWN(MAX(0,AH74-430000)*0.0751+47600,0))+MIN(260000,ROUNDDOWN(MAX(0,AH74-430000)*0.028+17600,0))+MIN(30000,ROUNDDOWN(MAX(0,AH74-430000)*0.0027+1873,0))+IF("いいえ"="はい",MIN(170000,ROUNDDOWN(MAX(0,AH74-430000)*0.0243+17800,0)),0)</f>
        <v/>
      </c>
      <c r="AJ74" s="19">
        <f>IF(""="",215040+AI74,"")</f>
        <v/>
      </c>
      <c r="AK74" s="19">
        <f>IF(AH74&gt;23500000,NA(),IF(AH74&lt;=4890000,1040000,IF(AH74&lt;=6550000,670000,620000)))</f>
        <v/>
      </c>
      <c r="AL74" s="19">
        <f>MAX(0,ROUNDDOWN(AH74-AJ74-AK74-0,-3))</f>
        <v/>
      </c>
      <c r="AM74" s="19">
        <f>IF(AL74&lt;=0,0,ROUNDDOWN((AL74*LOOKUP(AL74,{0,1950001,3300001,6950001,9000001,18000001,40000001},{0.05,0.1,0.2,0.23,0.33,0.4,0.45})-LOOKUP(AL74,{0,1950001,3300001,6950001,9000001,18000001,40000001},{0,97500,427500,636000,1536000,2796000,4796000}))*1.021,-2))</f>
        <v/>
      </c>
      <c r="AN74" s="19">
        <f>MAX(0,ROUNDDOWN(AH74-AJ74-430000-0,-3))</f>
        <v/>
      </c>
      <c r="AO74" s="19">
        <f>IF(AH74&lt;=450000,0,MAX(0,ROUNDDOWN(AN74*0.06-MIN(50000,AN74)*0.03,-2))+MAX(0,ROUNDDOWN(AN74*0.04-MIN(50000,AN74)*0.02,-2)))</f>
        <v/>
      </c>
      <c r="AP74" s="19">
        <f>AM74+AO74+AI74</f>
        <v/>
      </c>
      <c r="AQ74" s="19">
        <f>MIN(750000,MAX(0,$B74))</f>
        <v/>
      </c>
      <c r="AR74" s="19">
        <f>$B74-AQ74</f>
        <v/>
      </c>
      <c r="AS74" s="19">
        <f>MIN(670000,ROUNDDOWN(MAX(0,AR74-430000)*0.0751+47600,0))+MIN(260000,ROUNDDOWN(MAX(0,AR74-430000)*0.028+17600,0))+MIN(30000,ROUNDDOWN(MAX(0,AR74-430000)*0.0027+1873,0))+IF("いいえ"="はい",MIN(170000,ROUNDDOWN(MAX(0,AR74-430000)*0.0243+17800,0)),0)</f>
        <v/>
      </c>
      <c r="AT74" s="19">
        <f>IF(""="",215040+AS74,"")</f>
        <v/>
      </c>
      <c r="AU74" s="19">
        <f>IF(AR74&gt;23500000,NA(),IF(AR74&lt;=4890000,1040000,IF(AR74&lt;=6550000,670000,620000)))</f>
        <v/>
      </c>
      <c r="AV74" s="19">
        <f>MAX(0,ROUNDDOWN(AR74-AT74-AU74-0,-3))</f>
        <v/>
      </c>
      <c r="AW74" s="19">
        <f>IF(AV74&lt;=0,0,ROUNDDOWN((AV74*LOOKUP(AV74,{0,1950001,3300001,6950001,9000001,18000001,40000001},{0.05,0.1,0.2,0.23,0.33,0.4,0.45})-LOOKUP(AV74,{0,1950001,3300001,6950001,9000001,18000001,40000001},{0,97500,427500,636000,1536000,2796000,4796000}))*1.021,-2))</f>
        <v/>
      </c>
      <c r="AX74" s="19">
        <f>MAX(0,ROUNDDOWN(AR74-AT74-430000-0,-3))</f>
        <v/>
      </c>
      <c r="AY74" s="19">
        <f>IF(AR74&lt;=450000,0,MAX(0,ROUNDDOWN(AX74*0.06-MIN(50000,AX74)*0.03,-2))+MAX(0,ROUNDDOWN(AX74*0.04-MIN(50000,AX74)*0.02,-2)))</f>
        <v/>
      </c>
      <c r="AZ74" s="19">
        <f>AW74+AY74+AS74</f>
        <v/>
      </c>
    </row>
    <row r="75">
      <c r="A75" t="inlineStr">
        <is>
          <t>1万円刻み</t>
        </is>
      </c>
      <c r="B75" s="19">
        <f>'3_1万円刻み'!$A$58</f>
        <v/>
      </c>
      <c r="C75" s="19">
        <f>MIN(0,MAX(0,$B75))</f>
        <v/>
      </c>
      <c r="D75" s="19">
        <f>$B75-C75</f>
        <v/>
      </c>
      <c r="E75" s="19">
        <f>MIN(670000,ROUNDDOWN(MAX(0,D75-430000)*0.0751+47600,0))+MIN(260000,ROUNDDOWN(MAX(0,D75-430000)*0.028+17600,0))+MIN(30000,ROUNDDOWN(MAX(0,D75-430000)*0.0027+1873,0))+IF("いいえ"="はい",MIN(170000,ROUNDDOWN(MAX(0,D75-430000)*0.0243+17800,0)),0)</f>
        <v/>
      </c>
      <c r="F75" s="19">
        <f>IF(""="",215040+E75,"")</f>
        <v/>
      </c>
      <c r="G75" s="19">
        <f>IF(D75&gt;23500000,NA(),IF(D75&lt;=4890000,1040000,IF(D75&lt;=6550000,670000,620000)))</f>
        <v/>
      </c>
      <c r="H75" s="19">
        <f>MAX(0,ROUNDDOWN(D75-F75-G75-0,-3))</f>
        <v/>
      </c>
      <c r="I75" s="19">
        <f>IF(H75&lt;=0,0,ROUNDDOWN((H75*LOOKUP(H75,{0,1950001,3300001,6950001,9000001,18000001,40000001},{0.05,0.1,0.2,0.23,0.33,0.4,0.45})-LOOKUP(H75,{0,1950001,3300001,6950001,9000001,18000001,40000001},{0,97500,427500,636000,1536000,2796000,4796000}))*1.021,-2))</f>
        <v/>
      </c>
      <c r="J75" s="19">
        <f>MAX(0,ROUNDDOWN(D75-F75-430000-0,-3))</f>
        <v/>
      </c>
      <c r="K75" s="19">
        <f>IF(D75&lt;=450000,0,MAX(0,ROUNDDOWN(J75*0.06-MIN(50000,J75)*0.03,-2))+MAX(0,ROUNDDOWN(J75*0.04-MIN(50000,J75)*0.02,-2)))</f>
        <v/>
      </c>
      <c r="L75" s="19">
        <f>I75+K75+E75</f>
        <v/>
      </c>
      <c r="M75" s="19">
        <f>MIN(100000,MAX(0,$B75))</f>
        <v/>
      </c>
      <c r="N75" s="19">
        <f>$B75-M75</f>
        <v/>
      </c>
      <c r="O75" s="19">
        <f>MIN(670000,ROUNDDOWN(MAX(0,N75-430000)*0.0751+47600,0))+MIN(260000,ROUNDDOWN(MAX(0,N75-430000)*0.028+17600,0))+MIN(30000,ROUNDDOWN(MAX(0,N75-430000)*0.0027+1873,0))+IF("いいえ"="はい",MIN(170000,ROUNDDOWN(MAX(0,N75-430000)*0.0243+17800,0)),0)</f>
        <v/>
      </c>
      <c r="P75" s="19">
        <f>IF(""="",215040+O75,"")</f>
        <v/>
      </c>
      <c r="Q75" s="19">
        <f>IF(N75&gt;23500000,NA(),IF(N75&lt;=4890000,1040000,IF(N75&lt;=6550000,670000,620000)))</f>
        <v/>
      </c>
      <c r="R75" s="19">
        <f>MAX(0,ROUNDDOWN(N75-P75-Q75-0,-3))</f>
        <v/>
      </c>
      <c r="S75" s="19">
        <f>IF(R75&lt;=0,0,ROUNDDOWN((R75*LOOKUP(R75,{0,1950001,3300001,6950001,9000001,18000001,40000001},{0.05,0.1,0.2,0.23,0.33,0.4,0.45})-LOOKUP(R75,{0,1950001,3300001,6950001,9000001,18000001,40000001},{0,97500,427500,636000,1536000,2796000,4796000}))*1.021,-2))</f>
        <v/>
      </c>
      <c r="T75" s="19">
        <f>MAX(0,ROUNDDOWN(N75-P75-430000-0,-3))</f>
        <v/>
      </c>
      <c r="U75" s="19">
        <f>IF(N75&lt;=450000,0,MAX(0,ROUNDDOWN(T75*0.06-MIN(50000,T75)*0.03,-2))+MAX(0,ROUNDDOWN(T75*0.04-MIN(50000,T75)*0.02,-2)))</f>
        <v/>
      </c>
      <c r="V75" s="19">
        <f>S75+U75+O75</f>
        <v/>
      </c>
      <c r="W75" s="19">
        <f>MIN(550000,MAX(0,$B75))</f>
        <v/>
      </c>
      <c r="X75" s="19">
        <f>$B75-W75</f>
        <v/>
      </c>
      <c r="Y75" s="19">
        <f>MIN(670000,ROUNDDOWN(MAX(0,X75-430000)*0.0751+47600,0))+MIN(260000,ROUNDDOWN(MAX(0,X75-430000)*0.028+17600,0))+MIN(30000,ROUNDDOWN(MAX(0,X75-430000)*0.0027+1873,0))+IF("いいえ"="はい",MIN(170000,ROUNDDOWN(MAX(0,X75-430000)*0.0243+17800,0)),0)</f>
        <v/>
      </c>
      <c r="Z75" s="19">
        <f>IF(""="",215040+Y75,"")</f>
        <v/>
      </c>
      <c r="AA75" s="19">
        <f>IF(X75&gt;23500000,NA(),IF(X75&lt;=4890000,1040000,IF(X75&lt;=6550000,670000,620000)))</f>
        <v/>
      </c>
      <c r="AB75" s="19">
        <f>MAX(0,ROUNDDOWN(X75-Z75-AA75-0,-3))</f>
        <v/>
      </c>
      <c r="AC75" s="19">
        <f>IF(AB75&lt;=0,0,ROUNDDOWN((AB75*LOOKUP(AB75,{0,1950001,3300001,6950001,9000001,18000001,40000001},{0.05,0.1,0.2,0.23,0.33,0.4,0.45})-LOOKUP(AB75,{0,1950001,3300001,6950001,9000001,18000001,40000001},{0,97500,427500,636000,1536000,2796000,4796000}))*1.021,-2))</f>
        <v/>
      </c>
      <c r="AD75" s="19">
        <f>MAX(0,ROUNDDOWN(X75-Z75-430000-0,-3))</f>
        <v/>
      </c>
      <c r="AE75" s="19">
        <f>IF(X75&lt;=450000,0,MAX(0,ROUNDDOWN(AD75*0.06-MIN(50000,AD75)*0.03,-2))+MAX(0,ROUNDDOWN(AD75*0.04-MIN(50000,AD75)*0.02,-2)))</f>
        <v/>
      </c>
      <c r="AF75" s="19">
        <f>AC75+AE75+Y75</f>
        <v/>
      </c>
      <c r="AG75" s="19">
        <f>MIN(650000,MAX(0,$B75))</f>
        <v/>
      </c>
      <c r="AH75" s="19">
        <f>$B75-AG75</f>
        <v/>
      </c>
      <c r="AI75" s="19">
        <f>MIN(670000,ROUNDDOWN(MAX(0,AH75-430000)*0.0751+47600,0))+MIN(260000,ROUNDDOWN(MAX(0,AH75-430000)*0.028+17600,0))+MIN(30000,ROUNDDOWN(MAX(0,AH75-430000)*0.0027+1873,0))+IF("いいえ"="はい",MIN(170000,ROUNDDOWN(MAX(0,AH75-430000)*0.0243+17800,0)),0)</f>
        <v/>
      </c>
      <c r="AJ75" s="19">
        <f>IF(""="",215040+AI75,"")</f>
        <v/>
      </c>
      <c r="AK75" s="19">
        <f>IF(AH75&gt;23500000,NA(),IF(AH75&lt;=4890000,1040000,IF(AH75&lt;=6550000,670000,620000)))</f>
        <v/>
      </c>
      <c r="AL75" s="19">
        <f>MAX(0,ROUNDDOWN(AH75-AJ75-AK75-0,-3))</f>
        <v/>
      </c>
      <c r="AM75" s="19">
        <f>IF(AL75&lt;=0,0,ROUNDDOWN((AL75*LOOKUP(AL75,{0,1950001,3300001,6950001,9000001,18000001,40000001},{0.05,0.1,0.2,0.23,0.33,0.4,0.45})-LOOKUP(AL75,{0,1950001,3300001,6950001,9000001,18000001,40000001},{0,97500,427500,636000,1536000,2796000,4796000}))*1.021,-2))</f>
        <v/>
      </c>
      <c r="AN75" s="19">
        <f>MAX(0,ROUNDDOWN(AH75-AJ75-430000-0,-3))</f>
        <v/>
      </c>
      <c r="AO75" s="19">
        <f>IF(AH75&lt;=450000,0,MAX(0,ROUNDDOWN(AN75*0.06-MIN(50000,AN75)*0.03,-2))+MAX(0,ROUNDDOWN(AN75*0.04-MIN(50000,AN75)*0.02,-2)))</f>
        <v/>
      </c>
      <c r="AP75" s="19">
        <f>AM75+AO75+AI75</f>
        <v/>
      </c>
      <c r="AQ75" s="19">
        <f>MIN(750000,MAX(0,$B75))</f>
        <v/>
      </c>
      <c r="AR75" s="19">
        <f>$B75-AQ75</f>
        <v/>
      </c>
      <c r="AS75" s="19">
        <f>MIN(670000,ROUNDDOWN(MAX(0,AR75-430000)*0.0751+47600,0))+MIN(260000,ROUNDDOWN(MAX(0,AR75-430000)*0.028+17600,0))+MIN(30000,ROUNDDOWN(MAX(0,AR75-430000)*0.0027+1873,0))+IF("いいえ"="はい",MIN(170000,ROUNDDOWN(MAX(0,AR75-430000)*0.0243+17800,0)),0)</f>
        <v/>
      </c>
      <c r="AT75" s="19">
        <f>IF(""="",215040+AS75,"")</f>
        <v/>
      </c>
      <c r="AU75" s="19">
        <f>IF(AR75&gt;23500000,NA(),IF(AR75&lt;=4890000,1040000,IF(AR75&lt;=6550000,670000,620000)))</f>
        <v/>
      </c>
      <c r="AV75" s="19">
        <f>MAX(0,ROUNDDOWN(AR75-AT75-AU75-0,-3))</f>
        <v/>
      </c>
      <c r="AW75" s="19">
        <f>IF(AV75&lt;=0,0,ROUNDDOWN((AV75*LOOKUP(AV75,{0,1950001,3300001,6950001,9000001,18000001,40000001},{0.05,0.1,0.2,0.23,0.33,0.4,0.45})-LOOKUP(AV75,{0,1950001,3300001,6950001,9000001,18000001,40000001},{0,97500,427500,636000,1536000,2796000,4796000}))*1.021,-2))</f>
        <v/>
      </c>
      <c r="AX75" s="19">
        <f>MAX(0,ROUNDDOWN(AR75-AT75-430000-0,-3))</f>
        <v/>
      </c>
      <c r="AY75" s="19">
        <f>IF(AR75&lt;=450000,0,MAX(0,ROUNDDOWN(AX75*0.06-MIN(50000,AX75)*0.03,-2))+MAX(0,ROUNDDOWN(AX75*0.04-MIN(50000,AX75)*0.02,-2)))</f>
        <v/>
      </c>
      <c r="AZ75" s="19">
        <f>AW75+AY75+AS75</f>
        <v/>
      </c>
    </row>
    <row r="76">
      <c r="A76" t="inlineStr">
        <is>
          <t>1万円刻み</t>
        </is>
      </c>
      <c r="B76" s="19">
        <f>'3_1万円刻み'!$A$59</f>
        <v/>
      </c>
      <c r="C76" s="19">
        <f>MIN(0,MAX(0,$B76))</f>
        <v/>
      </c>
      <c r="D76" s="19">
        <f>$B76-C76</f>
        <v/>
      </c>
      <c r="E76" s="19">
        <f>MIN(670000,ROUNDDOWN(MAX(0,D76-430000)*0.0751+47600,0))+MIN(260000,ROUNDDOWN(MAX(0,D76-430000)*0.028+17600,0))+MIN(30000,ROUNDDOWN(MAX(0,D76-430000)*0.0027+1873,0))+IF("いいえ"="はい",MIN(170000,ROUNDDOWN(MAX(0,D76-430000)*0.0243+17800,0)),0)</f>
        <v/>
      </c>
      <c r="F76" s="19">
        <f>IF(""="",215040+E76,"")</f>
        <v/>
      </c>
      <c r="G76" s="19">
        <f>IF(D76&gt;23500000,NA(),IF(D76&lt;=4890000,1040000,IF(D76&lt;=6550000,670000,620000)))</f>
        <v/>
      </c>
      <c r="H76" s="19">
        <f>MAX(0,ROUNDDOWN(D76-F76-G76-0,-3))</f>
        <v/>
      </c>
      <c r="I76" s="19">
        <f>IF(H76&lt;=0,0,ROUNDDOWN((H76*LOOKUP(H76,{0,1950001,3300001,6950001,9000001,18000001,40000001},{0.05,0.1,0.2,0.23,0.33,0.4,0.45})-LOOKUP(H76,{0,1950001,3300001,6950001,9000001,18000001,40000001},{0,97500,427500,636000,1536000,2796000,4796000}))*1.021,-2))</f>
        <v/>
      </c>
      <c r="J76" s="19">
        <f>MAX(0,ROUNDDOWN(D76-F76-430000-0,-3))</f>
        <v/>
      </c>
      <c r="K76" s="19">
        <f>IF(D76&lt;=450000,0,MAX(0,ROUNDDOWN(J76*0.06-MIN(50000,J76)*0.03,-2))+MAX(0,ROUNDDOWN(J76*0.04-MIN(50000,J76)*0.02,-2)))</f>
        <v/>
      </c>
      <c r="L76" s="19">
        <f>I76+K76+E76</f>
        <v/>
      </c>
      <c r="M76" s="19">
        <f>MIN(100000,MAX(0,$B76))</f>
        <v/>
      </c>
      <c r="N76" s="19">
        <f>$B76-M76</f>
        <v/>
      </c>
      <c r="O76" s="19">
        <f>MIN(670000,ROUNDDOWN(MAX(0,N76-430000)*0.0751+47600,0))+MIN(260000,ROUNDDOWN(MAX(0,N76-430000)*0.028+17600,0))+MIN(30000,ROUNDDOWN(MAX(0,N76-430000)*0.0027+1873,0))+IF("いいえ"="はい",MIN(170000,ROUNDDOWN(MAX(0,N76-430000)*0.0243+17800,0)),0)</f>
        <v/>
      </c>
      <c r="P76" s="19">
        <f>IF(""="",215040+O76,"")</f>
        <v/>
      </c>
      <c r="Q76" s="19">
        <f>IF(N76&gt;23500000,NA(),IF(N76&lt;=4890000,1040000,IF(N76&lt;=6550000,670000,620000)))</f>
        <v/>
      </c>
      <c r="R76" s="19">
        <f>MAX(0,ROUNDDOWN(N76-P76-Q76-0,-3))</f>
        <v/>
      </c>
      <c r="S76" s="19">
        <f>IF(R76&lt;=0,0,ROUNDDOWN((R76*LOOKUP(R76,{0,1950001,3300001,6950001,9000001,18000001,40000001},{0.05,0.1,0.2,0.23,0.33,0.4,0.45})-LOOKUP(R76,{0,1950001,3300001,6950001,9000001,18000001,40000001},{0,97500,427500,636000,1536000,2796000,4796000}))*1.021,-2))</f>
        <v/>
      </c>
      <c r="T76" s="19">
        <f>MAX(0,ROUNDDOWN(N76-P76-430000-0,-3))</f>
        <v/>
      </c>
      <c r="U76" s="19">
        <f>IF(N76&lt;=450000,0,MAX(0,ROUNDDOWN(T76*0.06-MIN(50000,T76)*0.03,-2))+MAX(0,ROUNDDOWN(T76*0.04-MIN(50000,T76)*0.02,-2)))</f>
        <v/>
      </c>
      <c r="V76" s="19">
        <f>S76+U76+O76</f>
        <v/>
      </c>
      <c r="W76" s="19">
        <f>MIN(550000,MAX(0,$B76))</f>
        <v/>
      </c>
      <c r="X76" s="19">
        <f>$B76-W76</f>
        <v/>
      </c>
      <c r="Y76" s="19">
        <f>MIN(670000,ROUNDDOWN(MAX(0,X76-430000)*0.0751+47600,0))+MIN(260000,ROUNDDOWN(MAX(0,X76-430000)*0.028+17600,0))+MIN(30000,ROUNDDOWN(MAX(0,X76-430000)*0.0027+1873,0))+IF("いいえ"="はい",MIN(170000,ROUNDDOWN(MAX(0,X76-430000)*0.0243+17800,0)),0)</f>
        <v/>
      </c>
      <c r="Z76" s="19">
        <f>IF(""="",215040+Y76,"")</f>
        <v/>
      </c>
      <c r="AA76" s="19">
        <f>IF(X76&gt;23500000,NA(),IF(X76&lt;=4890000,1040000,IF(X76&lt;=6550000,670000,620000)))</f>
        <v/>
      </c>
      <c r="AB76" s="19">
        <f>MAX(0,ROUNDDOWN(X76-Z76-AA76-0,-3))</f>
        <v/>
      </c>
      <c r="AC76" s="19">
        <f>IF(AB76&lt;=0,0,ROUNDDOWN((AB76*LOOKUP(AB76,{0,1950001,3300001,6950001,9000001,18000001,40000001},{0.05,0.1,0.2,0.23,0.33,0.4,0.45})-LOOKUP(AB76,{0,1950001,3300001,6950001,9000001,18000001,40000001},{0,97500,427500,636000,1536000,2796000,4796000}))*1.021,-2))</f>
        <v/>
      </c>
      <c r="AD76" s="19">
        <f>MAX(0,ROUNDDOWN(X76-Z76-430000-0,-3))</f>
        <v/>
      </c>
      <c r="AE76" s="19">
        <f>IF(X76&lt;=450000,0,MAX(0,ROUNDDOWN(AD76*0.06-MIN(50000,AD76)*0.03,-2))+MAX(0,ROUNDDOWN(AD76*0.04-MIN(50000,AD76)*0.02,-2)))</f>
        <v/>
      </c>
      <c r="AF76" s="19">
        <f>AC76+AE76+Y76</f>
        <v/>
      </c>
      <c r="AG76" s="19">
        <f>MIN(650000,MAX(0,$B76))</f>
        <v/>
      </c>
      <c r="AH76" s="19">
        <f>$B76-AG76</f>
        <v/>
      </c>
      <c r="AI76" s="19">
        <f>MIN(670000,ROUNDDOWN(MAX(0,AH76-430000)*0.0751+47600,0))+MIN(260000,ROUNDDOWN(MAX(0,AH76-430000)*0.028+17600,0))+MIN(30000,ROUNDDOWN(MAX(0,AH76-430000)*0.0027+1873,0))+IF("いいえ"="はい",MIN(170000,ROUNDDOWN(MAX(0,AH76-430000)*0.0243+17800,0)),0)</f>
        <v/>
      </c>
      <c r="AJ76" s="19">
        <f>IF(""="",215040+AI76,"")</f>
        <v/>
      </c>
      <c r="AK76" s="19">
        <f>IF(AH76&gt;23500000,NA(),IF(AH76&lt;=4890000,1040000,IF(AH76&lt;=6550000,670000,620000)))</f>
        <v/>
      </c>
      <c r="AL76" s="19">
        <f>MAX(0,ROUNDDOWN(AH76-AJ76-AK76-0,-3))</f>
        <v/>
      </c>
      <c r="AM76" s="19">
        <f>IF(AL76&lt;=0,0,ROUNDDOWN((AL76*LOOKUP(AL76,{0,1950001,3300001,6950001,9000001,18000001,40000001},{0.05,0.1,0.2,0.23,0.33,0.4,0.45})-LOOKUP(AL76,{0,1950001,3300001,6950001,9000001,18000001,40000001},{0,97500,427500,636000,1536000,2796000,4796000}))*1.021,-2))</f>
        <v/>
      </c>
      <c r="AN76" s="19">
        <f>MAX(0,ROUNDDOWN(AH76-AJ76-430000-0,-3))</f>
        <v/>
      </c>
      <c r="AO76" s="19">
        <f>IF(AH76&lt;=450000,0,MAX(0,ROUNDDOWN(AN76*0.06-MIN(50000,AN76)*0.03,-2))+MAX(0,ROUNDDOWN(AN76*0.04-MIN(50000,AN76)*0.02,-2)))</f>
        <v/>
      </c>
      <c r="AP76" s="19">
        <f>AM76+AO76+AI76</f>
        <v/>
      </c>
      <c r="AQ76" s="19">
        <f>MIN(750000,MAX(0,$B76))</f>
        <v/>
      </c>
      <c r="AR76" s="19">
        <f>$B76-AQ76</f>
        <v/>
      </c>
      <c r="AS76" s="19">
        <f>MIN(670000,ROUNDDOWN(MAX(0,AR76-430000)*0.0751+47600,0))+MIN(260000,ROUNDDOWN(MAX(0,AR76-430000)*0.028+17600,0))+MIN(30000,ROUNDDOWN(MAX(0,AR76-430000)*0.0027+1873,0))+IF("いいえ"="はい",MIN(170000,ROUNDDOWN(MAX(0,AR76-430000)*0.0243+17800,0)),0)</f>
        <v/>
      </c>
      <c r="AT76" s="19">
        <f>IF(""="",215040+AS76,"")</f>
        <v/>
      </c>
      <c r="AU76" s="19">
        <f>IF(AR76&gt;23500000,NA(),IF(AR76&lt;=4890000,1040000,IF(AR76&lt;=6550000,670000,620000)))</f>
        <v/>
      </c>
      <c r="AV76" s="19">
        <f>MAX(0,ROUNDDOWN(AR76-AT76-AU76-0,-3))</f>
        <v/>
      </c>
      <c r="AW76" s="19">
        <f>IF(AV76&lt;=0,0,ROUNDDOWN((AV76*LOOKUP(AV76,{0,1950001,3300001,6950001,9000001,18000001,40000001},{0.05,0.1,0.2,0.23,0.33,0.4,0.45})-LOOKUP(AV76,{0,1950001,3300001,6950001,9000001,18000001,40000001},{0,97500,427500,636000,1536000,2796000,4796000}))*1.021,-2))</f>
        <v/>
      </c>
      <c r="AX76" s="19">
        <f>MAX(0,ROUNDDOWN(AR76-AT76-430000-0,-3))</f>
        <v/>
      </c>
      <c r="AY76" s="19">
        <f>IF(AR76&lt;=450000,0,MAX(0,ROUNDDOWN(AX76*0.06-MIN(50000,AX76)*0.03,-2))+MAX(0,ROUNDDOWN(AX76*0.04-MIN(50000,AX76)*0.02,-2)))</f>
        <v/>
      </c>
      <c r="AZ76" s="19">
        <f>AW76+AY76+AS76</f>
        <v/>
      </c>
    </row>
    <row r="77">
      <c r="A77" t="inlineStr">
        <is>
          <t>1万円刻み</t>
        </is>
      </c>
      <c r="B77" s="19">
        <f>'3_1万円刻み'!$A$60</f>
        <v/>
      </c>
      <c r="C77" s="19">
        <f>MIN(0,MAX(0,$B77))</f>
        <v/>
      </c>
      <c r="D77" s="19">
        <f>$B77-C77</f>
        <v/>
      </c>
      <c r="E77" s="19">
        <f>MIN(670000,ROUNDDOWN(MAX(0,D77-430000)*0.0751+47600,0))+MIN(260000,ROUNDDOWN(MAX(0,D77-430000)*0.028+17600,0))+MIN(30000,ROUNDDOWN(MAX(0,D77-430000)*0.0027+1873,0))+IF("いいえ"="はい",MIN(170000,ROUNDDOWN(MAX(0,D77-430000)*0.0243+17800,0)),0)</f>
        <v/>
      </c>
      <c r="F77" s="19">
        <f>IF(""="",215040+E77,"")</f>
        <v/>
      </c>
      <c r="G77" s="19">
        <f>IF(D77&gt;23500000,NA(),IF(D77&lt;=4890000,1040000,IF(D77&lt;=6550000,670000,620000)))</f>
        <v/>
      </c>
      <c r="H77" s="19">
        <f>MAX(0,ROUNDDOWN(D77-F77-G77-0,-3))</f>
        <v/>
      </c>
      <c r="I77" s="19">
        <f>IF(H77&lt;=0,0,ROUNDDOWN((H77*LOOKUP(H77,{0,1950001,3300001,6950001,9000001,18000001,40000001},{0.05,0.1,0.2,0.23,0.33,0.4,0.45})-LOOKUP(H77,{0,1950001,3300001,6950001,9000001,18000001,40000001},{0,97500,427500,636000,1536000,2796000,4796000}))*1.021,-2))</f>
        <v/>
      </c>
      <c r="J77" s="19">
        <f>MAX(0,ROUNDDOWN(D77-F77-430000-0,-3))</f>
        <v/>
      </c>
      <c r="K77" s="19">
        <f>IF(D77&lt;=450000,0,MAX(0,ROUNDDOWN(J77*0.06-MIN(50000,J77)*0.03,-2))+MAX(0,ROUNDDOWN(J77*0.04-MIN(50000,J77)*0.02,-2)))</f>
        <v/>
      </c>
      <c r="L77" s="19">
        <f>I77+K77+E77</f>
        <v/>
      </c>
      <c r="M77" s="19">
        <f>MIN(100000,MAX(0,$B77))</f>
        <v/>
      </c>
      <c r="N77" s="19">
        <f>$B77-M77</f>
        <v/>
      </c>
      <c r="O77" s="19">
        <f>MIN(670000,ROUNDDOWN(MAX(0,N77-430000)*0.0751+47600,0))+MIN(260000,ROUNDDOWN(MAX(0,N77-430000)*0.028+17600,0))+MIN(30000,ROUNDDOWN(MAX(0,N77-430000)*0.0027+1873,0))+IF("いいえ"="はい",MIN(170000,ROUNDDOWN(MAX(0,N77-430000)*0.0243+17800,0)),0)</f>
        <v/>
      </c>
      <c r="P77" s="19">
        <f>IF(""="",215040+O77,"")</f>
        <v/>
      </c>
      <c r="Q77" s="19">
        <f>IF(N77&gt;23500000,NA(),IF(N77&lt;=4890000,1040000,IF(N77&lt;=6550000,670000,620000)))</f>
        <v/>
      </c>
      <c r="R77" s="19">
        <f>MAX(0,ROUNDDOWN(N77-P77-Q77-0,-3))</f>
        <v/>
      </c>
      <c r="S77" s="19">
        <f>IF(R77&lt;=0,0,ROUNDDOWN((R77*LOOKUP(R77,{0,1950001,3300001,6950001,9000001,18000001,40000001},{0.05,0.1,0.2,0.23,0.33,0.4,0.45})-LOOKUP(R77,{0,1950001,3300001,6950001,9000001,18000001,40000001},{0,97500,427500,636000,1536000,2796000,4796000}))*1.021,-2))</f>
        <v/>
      </c>
      <c r="T77" s="19">
        <f>MAX(0,ROUNDDOWN(N77-P77-430000-0,-3))</f>
        <v/>
      </c>
      <c r="U77" s="19">
        <f>IF(N77&lt;=450000,0,MAX(0,ROUNDDOWN(T77*0.06-MIN(50000,T77)*0.03,-2))+MAX(0,ROUNDDOWN(T77*0.04-MIN(50000,T77)*0.02,-2)))</f>
        <v/>
      </c>
      <c r="V77" s="19">
        <f>S77+U77+O77</f>
        <v/>
      </c>
      <c r="W77" s="19">
        <f>MIN(550000,MAX(0,$B77))</f>
        <v/>
      </c>
      <c r="X77" s="19">
        <f>$B77-W77</f>
        <v/>
      </c>
      <c r="Y77" s="19">
        <f>MIN(670000,ROUNDDOWN(MAX(0,X77-430000)*0.0751+47600,0))+MIN(260000,ROUNDDOWN(MAX(0,X77-430000)*0.028+17600,0))+MIN(30000,ROUNDDOWN(MAX(0,X77-430000)*0.0027+1873,0))+IF("いいえ"="はい",MIN(170000,ROUNDDOWN(MAX(0,X77-430000)*0.0243+17800,0)),0)</f>
        <v/>
      </c>
      <c r="Z77" s="19">
        <f>IF(""="",215040+Y77,"")</f>
        <v/>
      </c>
      <c r="AA77" s="19">
        <f>IF(X77&gt;23500000,NA(),IF(X77&lt;=4890000,1040000,IF(X77&lt;=6550000,670000,620000)))</f>
        <v/>
      </c>
      <c r="AB77" s="19">
        <f>MAX(0,ROUNDDOWN(X77-Z77-AA77-0,-3))</f>
        <v/>
      </c>
      <c r="AC77" s="19">
        <f>IF(AB77&lt;=0,0,ROUNDDOWN((AB77*LOOKUP(AB77,{0,1950001,3300001,6950001,9000001,18000001,40000001},{0.05,0.1,0.2,0.23,0.33,0.4,0.45})-LOOKUP(AB77,{0,1950001,3300001,6950001,9000001,18000001,40000001},{0,97500,427500,636000,1536000,2796000,4796000}))*1.021,-2))</f>
        <v/>
      </c>
      <c r="AD77" s="19">
        <f>MAX(0,ROUNDDOWN(X77-Z77-430000-0,-3))</f>
        <v/>
      </c>
      <c r="AE77" s="19">
        <f>IF(X77&lt;=450000,0,MAX(0,ROUNDDOWN(AD77*0.06-MIN(50000,AD77)*0.03,-2))+MAX(0,ROUNDDOWN(AD77*0.04-MIN(50000,AD77)*0.02,-2)))</f>
        <v/>
      </c>
      <c r="AF77" s="19">
        <f>AC77+AE77+Y77</f>
        <v/>
      </c>
      <c r="AG77" s="19">
        <f>MIN(650000,MAX(0,$B77))</f>
        <v/>
      </c>
      <c r="AH77" s="19">
        <f>$B77-AG77</f>
        <v/>
      </c>
      <c r="AI77" s="19">
        <f>MIN(670000,ROUNDDOWN(MAX(0,AH77-430000)*0.0751+47600,0))+MIN(260000,ROUNDDOWN(MAX(0,AH77-430000)*0.028+17600,0))+MIN(30000,ROUNDDOWN(MAX(0,AH77-430000)*0.0027+1873,0))+IF("いいえ"="はい",MIN(170000,ROUNDDOWN(MAX(0,AH77-430000)*0.0243+17800,0)),0)</f>
        <v/>
      </c>
      <c r="AJ77" s="19">
        <f>IF(""="",215040+AI77,"")</f>
        <v/>
      </c>
      <c r="AK77" s="19">
        <f>IF(AH77&gt;23500000,NA(),IF(AH77&lt;=4890000,1040000,IF(AH77&lt;=6550000,670000,620000)))</f>
        <v/>
      </c>
      <c r="AL77" s="19">
        <f>MAX(0,ROUNDDOWN(AH77-AJ77-AK77-0,-3))</f>
        <v/>
      </c>
      <c r="AM77" s="19">
        <f>IF(AL77&lt;=0,0,ROUNDDOWN((AL77*LOOKUP(AL77,{0,1950001,3300001,6950001,9000001,18000001,40000001},{0.05,0.1,0.2,0.23,0.33,0.4,0.45})-LOOKUP(AL77,{0,1950001,3300001,6950001,9000001,18000001,40000001},{0,97500,427500,636000,1536000,2796000,4796000}))*1.021,-2))</f>
        <v/>
      </c>
      <c r="AN77" s="19">
        <f>MAX(0,ROUNDDOWN(AH77-AJ77-430000-0,-3))</f>
        <v/>
      </c>
      <c r="AO77" s="19">
        <f>IF(AH77&lt;=450000,0,MAX(0,ROUNDDOWN(AN77*0.06-MIN(50000,AN77)*0.03,-2))+MAX(0,ROUNDDOWN(AN77*0.04-MIN(50000,AN77)*0.02,-2)))</f>
        <v/>
      </c>
      <c r="AP77" s="19">
        <f>AM77+AO77+AI77</f>
        <v/>
      </c>
      <c r="AQ77" s="19">
        <f>MIN(750000,MAX(0,$B77))</f>
        <v/>
      </c>
      <c r="AR77" s="19">
        <f>$B77-AQ77</f>
        <v/>
      </c>
      <c r="AS77" s="19">
        <f>MIN(670000,ROUNDDOWN(MAX(0,AR77-430000)*0.0751+47600,0))+MIN(260000,ROUNDDOWN(MAX(0,AR77-430000)*0.028+17600,0))+MIN(30000,ROUNDDOWN(MAX(0,AR77-430000)*0.0027+1873,0))+IF("いいえ"="はい",MIN(170000,ROUNDDOWN(MAX(0,AR77-430000)*0.0243+17800,0)),0)</f>
        <v/>
      </c>
      <c r="AT77" s="19">
        <f>IF(""="",215040+AS77,"")</f>
        <v/>
      </c>
      <c r="AU77" s="19">
        <f>IF(AR77&gt;23500000,NA(),IF(AR77&lt;=4890000,1040000,IF(AR77&lt;=6550000,670000,620000)))</f>
        <v/>
      </c>
      <c r="AV77" s="19">
        <f>MAX(0,ROUNDDOWN(AR77-AT77-AU77-0,-3))</f>
        <v/>
      </c>
      <c r="AW77" s="19">
        <f>IF(AV77&lt;=0,0,ROUNDDOWN((AV77*LOOKUP(AV77,{0,1950001,3300001,6950001,9000001,18000001,40000001},{0.05,0.1,0.2,0.23,0.33,0.4,0.45})-LOOKUP(AV77,{0,1950001,3300001,6950001,9000001,18000001,40000001},{0,97500,427500,636000,1536000,2796000,4796000}))*1.021,-2))</f>
        <v/>
      </c>
      <c r="AX77" s="19">
        <f>MAX(0,ROUNDDOWN(AR77-AT77-430000-0,-3))</f>
        <v/>
      </c>
      <c r="AY77" s="19">
        <f>IF(AR77&lt;=450000,0,MAX(0,ROUNDDOWN(AX77*0.06-MIN(50000,AX77)*0.03,-2))+MAX(0,ROUNDDOWN(AX77*0.04-MIN(50000,AX77)*0.02,-2)))</f>
        <v/>
      </c>
      <c r="AZ77" s="19">
        <f>AW77+AY77+AS77</f>
        <v/>
      </c>
    </row>
    <row r="78">
      <c r="A78" t="inlineStr">
        <is>
          <t>1万円刻み</t>
        </is>
      </c>
      <c r="B78" s="19">
        <f>'3_1万円刻み'!$A$61</f>
        <v/>
      </c>
      <c r="C78" s="19">
        <f>MIN(0,MAX(0,$B78))</f>
        <v/>
      </c>
      <c r="D78" s="19">
        <f>$B78-C78</f>
        <v/>
      </c>
      <c r="E78" s="19">
        <f>MIN(670000,ROUNDDOWN(MAX(0,D78-430000)*0.0751+47600,0))+MIN(260000,ROUNDDOWN(MAX(0,D78-430000)*0.028+17600,0))+MIN(30000,ROUNDDOWN(MAX(0,D78-430000)*0.0027+1873,0))+IF("いいえ"="はい",MIN(170000,ROUNDDOWN(MAX(0,D78-430000)*0.0243+17800,0)),0)</f>
        <v/>
      </c>
      <c r="F78" s="19">
        <f>IF(""="",215040+E78,"")</f>
        <v/>
      </c>
      <c r="G78" s="19">
        <f>IF(D78&gt;23500000,NA(),IF(D78&lt;=4890000,1040000,IF(D78&lt;=6550000,670000,620000)))</f>
        <v/>
      </c>
      <c r="H78" s="19">
        <f>MAX(0,ROUNDDOWN(D78-F78-G78-0,-3))</f>
        <v/>
      </c>
      <c r="I78" s="19">
        <f>IF(H78&lt;=0,0,ROUNDDOWN((H78*LOOKUP(H78,{0,1950001,3300001,6950001,9000001,18000001,40000001},{0.05,0.1,0.2,0.23,0.33,0.4,0.45})-LOOKUP(H78,{0,1950001,3300001,6950001,9000001,18000001,40000001},{0,97500,427500,636000,1536000,2796000,4796000}))*1.021,-2))</f>
        <v/>
      </c>
      <c r="J78" s="19">
        <f>MAX(0,ROUNDDOWN(D78-F78-430000-0,-3))</f>
        <v/>
      </c>
      <c r="K78" s="19">
        <f>IF(D78&lt;=450000,0,MAX(0,ROUNDDOWN(J78*0.06-MIN(50000,J78)*0.03,-2))+MAX(0,ROUNDDOWN(J78*0.04-MIN(50000,J78)*0.02,-2)))</f>
        <v/>
      </c>
      <c r="L78" s="19">
        <f>I78+K78+E78</f>
        <v/>
      </c>
      <c r="M78" s="19">
        <f>MIN(100000,MAX(0,$B78))</f>
        <v/>
      </c>
      <c r="N78" s="19">
        <f>$B78-M78</f>
        <v/>
      </c>
      <c r="O78" s="19">
        <f>MIN(670000,ROUNDDOWN(MAX(0,N78-430000)*0.0751+47600,0))+MIN(260000,ROUNDDOWN(MAX(0,N78-430000)*0.028+17600,0))+MIN(30000,ROUNDDOWN(MAX(0,N78-430000)*0.0027+1873,0))+IF("いいえ"="はい",MIN(170000,ROUNDDOWN(MAX(0,N78-430000)*0.0243+17800,0)),0)</f>
        <v/>
      </c>
      <c r="P78" s="19">
        <f>IF(""="",215040+O78,"")</f>
        <v/>
      </c>
      <c r="Q78" s="19">
        <f>IF(N78&gt;23500000,NA(),IF(N78&lt;=4890000,1040000,IF(N78&lt;=6550000,670000,620000)))</f>
        <v/>
      </c>
      <c r="R78" s="19">
        <f>MAX(0,ROUNDDOWN(N78-P78-Q78-0,-3))</f>
        <v/>
      </c>
      <c r="S78" s="19">
        <f>IF(R78&lt;=0,0,ROUNDDOWN((R78*LOOKUP(R78,{0,1950001,3300001,6950001,9000001,18000001,40000001},{0.05,0.1,0.2,0.23,0.33,0.4,0.45})-LOOKUP(R78,{0,1950001,3300001,6950001,9000001,18000001,40000001},{0,97500,427500,636000,1536000,2796000,4796000}))*1.021,-2))</f>
        <v/>
      </c>
      <c r="T78" s="19">
        <f>MAX(0,ROUNDDOWN(N78-P78-430000-0,-3))</f>
        <v/>
      </c>
      <c r="U78" s="19">
        <f>IF(N78&lt;=450000,0,MAX(0,ROUNDDOWN(T78*0.06-MIN(50000,T78)*0.03,-2))+MAX(0,ROUNDDOWN(T78*0.04-MIN(50000,T78)*0.02,-2)))</f>
        <v/>
      </c>
      <c r="V78" s="19">
        <f>S78+U78+O78</f>
        <v/>
      </c>
      <c r="W78" s="19">
        <f>MIN(550000,MAX(0,$B78))</f>
        <v/>
      </c>
      <c r="X78" s="19">
        <f>$B78-W78</f>
        <v/>
      </c>
      <c r="Y78" s="19">
        <f>MIN(670000,ROUNDDOWN(MAX(0,X78-430000)*0.0751+47600,0))+MIN(260000,ROUNDDOWN(MAX(0,X78-430000)*0.028+17600,0))+MIN(30000,ROUNDDOWN(MAX(0,X78-430000)*0.0027+1873,0))+IF("いいえ"="はい",MIN(170000,ROUNDDOWN(MAX(0,X78-430000)*0.0243+17800,0)),0)</f>
        <v/>
      </c>
      <c r="Z78" s="19">
        <f>IF(""="",215040+Y78,"")</f>
        <v/>
      </c>
      <c r="AA78" s="19">
        <f>IF(X78&gt;23500000,NA(),IF(X78&lt;=4890000,1040000,IF(X78&lt;=6550000,670000,620000)))</f>
        <v/>
      </c>
      <c r="AB78" s="19">
        <f>MAX(0,ROUNDDOWN(X78-Z78-AA78-0,-3))</f>
        <v/>
      </c>
      <c r="AC78" s="19">
        <f>IF(AB78&lt;=0,0,ROUNDDOWN((AB78*LOOKUP(AB78,{0,1950001,3300001,6950001,9000001,18000001,40000001},{0.05,0.1,0.2,0.23,0.33,0.4,0.45})-LOOKUP(AB78,{0,1950001,3300001,6950001,9000001,18000001,40000001},{0,97500,427500,636000,1536000,2796000,4796000}))*1.021,-2))</f>
        <v/>
      </c>
      <c r="AD78" s="19">
        <f>MAX(0,ROUNDDOWN(X78-Z78-430000-0,-3))</f>
        <v/>
      </c>
      <c r="AE78" s="19">
        <f>IF(X78&lt;=450000,0,MAX(0,ROUNDDOWN(AD78*0.06-MIN(50000,AD78)*0.03,-2))+MAX(0,ROUNDDOWN(AD78*0.04-MIN(50000,AD78)*0.02,-2)))</f>
        <v/>
      </c>
      <c r="AF78" s="19">
        <f>AC78+AE78+Y78</f>
        <v/>
      </c>
      <c r="AG78" s="19">
        <f>MIN(650000,MAX(0,$B78))</f>
        <v/>
      </c>
      <c r="AH78" s="19">
        <f>$B78-AG78</f>
        <v/>
      </c>
      <c r="AI78" s="19">
        <f>MIN(670000,ROUNDDOWN(MAX(0,AH78-430000)*0.0751+47600,0))+MIN(260000,ROUNDDOWN(MAX(0,AH78-430000)*0.028+17600,0))+MIN(30000,ROUNDDOWN(MAX(0,AH78-430000)*0.0027+1873,0))+IF("いいえ"="はい",MIN(170000,ROUNDDOWN(MAX(0,AH78-430000)*0.0243+17800,0)),0)</f>
        <v/>
      </c>
      <c r="AJ78" s="19">
        <f>IF(""="",215040+AI78,"")</f>
        <v/>
      </c>
      <c r="AK78" s="19">
        <f>IF(AH78&gt;23500000,NA(),IF(AH78&lt;=4890000,1040000,IF(AH78&lt;=6550000,670000,620000)))</f>
        <v/>
      </c>
      <c r="AL78" s="19">
        <f>MAX(0,ROUNDDOWN(AH78-AJ78-AK78-0,-3))</f>
        <v/>
      </c>
      <c r="AM78" s="19">
        <f>IF(AL78&lt;=0,0,ROUNDDOWN((AL78*LOOKUP(AL78,{0,1950001,3300001,6950001,9000001,18000001,40000001},{0.05,0.1,0.2,0.23,0.33,0.4,0.45})-LOOKUP(AL78,{0,1950001,3300001,6950001,9000001,18000001,40000001},{0,97500,427500,636000,1536000,2796000,4796000}))*1.021,-2))</f>
        <v/>
      </c>
      <c r="AN78" s="19">
        <f>MAX(0,ROUNDDOWN(AH78-AJ78-430000-0,-3))</f>
        <v/>
      </c>
      <c r="AO78" s="19">
        <f>IF(AH78&lt;=450000,0,MAX(0,ROUNDDOWN(AN78*0.06-MIN(50000,AN78)*0.03,-2))+MAX(0,ROUNDDOWN(AN78*0.04-MIN(50000,AN78)*0.02,-2)))</f>
        <v/>
      </c>
      <c r="AP78" s="19">
        <f>AM78+AO78+AI78</f>
        <v/>
      </c>
      <c r="AQ78" s="19">
        <f>MIN(750000,MAX(0,$B78))</f>
        <v/>
      </c>
      <c r="AR78" s="19">
        <f>$B78-AQ78</f>
        <v/>
      </c>
      <c r="AS78" s="19">
        <f>MIN(670000,ROUNDDOWN(MAX(0,AR78-430000)*0.0751+47600,0))+MIN(260000,ROUNDDOWN(MAX(0,AR78-430000)*0.028+17600,0))+MIN(30000,ROUNDDOWN(MAX(0,AR78-430000)*0.0027+1873,0))+IF("いいえ"="はい",MIN(170000,ROUNDDOWN(MAX(0,AR78-430000)*0.0243+17800,0)),0)</f>
        <v/>
      </c>
      <c r="AT78" s="19">
        <f>IF(""="",215040+AS78,"")</f>
        <v/>
      </c>
      <c r="AU78" s="19">
        <f>IF(AR78&gt;23500000,NA(),IF(AR78&lt;=4890000,1040000,IF(AR78&lt;=6550000,670000,620000)))</f>
        <v/>
      </c>
      <c r="AV78" s="19">
        <f>MAX(0,ROUNDDOWN(AR78-AT78-AU78-0,-3))</f>
        <v/>
      </c>
      <c r="AW78" s="19">
        <f>IF(AV78&lt;=0,0,ROUNDDOWN((AV78*LOOKUP(AV78,{0,1950001,3300001,6950001,9000001,18000001,40000001},{0.05,0.1,0.2,0.23,0.33,0.4,0.45})-LOOKUP(AV78,{0,1950001,3300001,6950001,9000001,18000001,40000001},{0,97500,427500,636000,1536000,2796000,4796000}))*1.021,-2))</f>
        <v/>
      </c>
      <c r="AX78" s="19">
        <f>MAX(0,ROUNDDOWN(AR78-AT78-430000-0,-3))</f>
        <v/>
      </c>
      <c r="AY78" s="19">
        <f>IF(AR78&lt;=450000,0,MAX(0,ROUNDDOWN(AX78*0.06-MIN(50000,AX78)*0.03,-2))+MAX(0,ROUNDDOWN(AX78*0.04-MIN(50000,AX78)*0.02,-2)))</f>
        <v/>
      </c>
      <c r="AZ78" s="19">
        <f>AW78+AY78+AS78</f>
        <v/>
      </c>
    </row>
    <row r="79">
      <c r="A79" t="inlineStr">
        <is>
          <t>1万円刻み</t>
        </is>
      </c>
      <c r="B79" s="19">
        <f>'3_1万円刻み'!$A$62</f>
        <v/>
      </c>
      <c r="C79" s="19">
        <f>MIN(0,MAX(0,$B79))</f>
        <v/>
      </c>
      <c r="D79" s="19">
        <f>$B79-C79</f>
        <v/>
      </c>
      <c r="E79" s="19">
        <f>MIN(670000,ROUNDDOWN(MAX(0,D79-430000)*0.0751+47600,0))+MIN(260000,ROUNDDOWN(MAX(0,D79-430000)*0.028+17600,0))+MIN(30000,ROUNDDOWN(MAX(0,D79-430000)*0.0027+1873,0))+IF("いいえ"="はい",MIN(170000,ROUNDDOWN(MAX(0,D79-430000)*0.0243+17800,0)),0)</f>
        <v/>
      </c>
      <c r="F79" s="19">
        <f>IF(""="",215040+E79,"")</f>
        <v/>
      </c>
      <c r="G79" s="19">
        <f>IF(D79&gt;23500000,NA(),IF(D79&lt;=4890000,1040000,IF(D79&lt;=6550000,670000,620000)))</f>
        <v/>
      </c>
      <c r="H79" s="19">
        <f>MAX(0,ROUNDDOWN(D79-F79-G79-0,-3))</f>
        <v/>
      </c>
      <c r="I79" s="19">
        <f>IF(H79&lt;=0,0,ROUNDDOWN((H79*LOOKUP(H79,{0,1950001,3300001,6950001,9000001,18000001,40000001},{0.05,0.1,0.2,0.23,0.33,0.4,0.45})-LOOKUP(H79,{0,1950001,3300001,6950001,9000001,18000001,40000001},{0,97500,427500,636000,1536000,2796000,4796000}))*1.021,-2))</f>
        <v/>
      </c>
      <c r="J79" s="19">
        <f>MAX(0,ROUNDDOWN(D79-F79-430000-0,-3))</f>
        <v/>
      </c>
      <c r="K79" s="19">
        <f>IF(D79&lt;=450000,0,MAX(0,ROUNDDOWN(J79*0.06-MIN(50000,J79)*0.03,-2))+MAX(0,ROUNDDOWN(J79*0.04-MIN(50000,J79)*0.02,-2)))</f>
        <v/>
      </c>
      <c r="L79" s="19">
        <f>I79+K79+E79</f>
        <v/>
      </c>
      <c r="M79" s="19">
        <f>MIN(100000,MAX(0,$B79))</f>
        <v/>
      </c>
      <c r="N79" s="19">
        <f>$B79-M79</f>
        <v/>
      </c>
      <c r="O79" s="19">
        <f>MIN(670000,ROUNDDOWN(MAX(0,N79-430000)*0.0751+47600,0))+MIN(260000,ROUNDDOWN(MAX(0,N79-430000)*0.028+17600,0))+MIN(30000,ROUNDDOWN(MAX(0,N79-430000)*0.0027+1873,0))+IF("いいえ"="はい",MIN(170000,ROUNDDOWN(MAX(0,N79-430000)*0.0243+17800,0)),0)</f>
        <v/>
      </c>
      <c r="P79" s="19">
        <f>IF(""="",215040+O79,"")</f>
        <v/>
      </c>
      <c r="Q79" s="19">
        <f>IF(N79&gt;23500000,NA(),IF(N79&lt;=4890000,1040000,IF(N79&lt;=6550000,670000,620000)))</f>
        <v/>
      </c>
      <c r="R79" s="19">
        <f>MAX(0,ROUNDDOWN(N79-P79-Q79-0,-3))</f>
        <v/>
      </c>
      <c r="S79" s="19">
        <f>IF(R79&lt;=0,0,ROUNDDOWN((R79*LOOKUP(R79,{0,1950001,3300001,6950001,9000001,18000001,40000001},{0.05,0.1,0.2,0.23,0.33,0.4,0.45})-LOOKUP(R79,{0,1950001,3300001,6950001,9000001,18000001,40000001},{0,97500,427500,636000,1536000,2796000,4796000}))*1.021,-2))</f>
        <v/>
      </c>
      <c r="T79" s="19">
        <f>MAX(0,ROUNDDOWN(N79-P79-430000-0,-3))</f>
        <v/>
      </c>
      <c r="U79" s="19">
        <f>IF(N79&lt;=450000,0,MAX(0,ROUNDDOWN(T79*0.06-MIN(50000,T79)*0.03,-2))+MAX(0,ROUNDDOWN(T79*0.04-MIN(50000,T79)*0.02,-2)))</f>
        <v/>
      </c>
      <c r="V79" s="19">
        <f>S79+U79+O79</f>
        <v/>
      </c>
      <c r="W79" s="19">
        <f>MIN(550000,MAX(0,$B79))</f>
        <v/>
      </c>
      <c r="X79" s="19">
        <f>$B79-W79</f>
        <v/>
      </c>
      <c r="Y79" s="19">
        <f>MIN(670000,ROUNDDOWN(MAX(0,X79-430000)*0.0751+47600,0))+MIN(260000,ROUNDDOWN(MAX(0,X79-430000)*0.028+17600,0))+MIN(30000,ROUNDDOWN(MAX(0,X79-430000)*0.0027+1873,0))+IF("いいえ"="はい",MIN(170000,ROUNDDOWN(MAX(0,X79-430000)*0.0243+17800,0)),0)</f>
        <v/>
      </c>
      <c r="Z79" s="19">
        <f>IF(""="",215040+Y79,"")</f>
        <v/>
      </c>
      <c r="AA79" s="19">
        <f>IF(X79&gt;23500000,NA(),IF(X79&lt;=4890000,1040000,IF(X79&lt;=6550000,670000,620000)))</f>
        <v/>
      </c>
      <c r="AB79" s="19">
        <f>MAX(0,ROUNDDOWN(X79-Z79-AA79-0,-3))</f>
        <v/>
      </c>
      <c r="AC79" s="19">
        <f>IF(AB79&lt;=0,0,ROUNDDOWN((AB79*LOOKUP(AB79,{0,1950001,3300001,6950001,9000001,18000001,40000001},{0.05,0.1,0.2,0.23,0.33,0.4,0.45})-LOOKUP(AB79,{0,1950001,3300001,6950001,9000001,18000001,40000001},{0,97500,427500,636000,1536000,2796000,4796000}))*1.021,-2))</f>
        <v/>
      </c>
      <c r="AD79" s="19">
        <f>MAX(0,ROUNDDOWN(X79-Z79-430000-0,-3))</f>
        <v/>
      </c>
      <c r="AE79" s="19">
        <f>IF(X79&lt;=450000,0,MAX(0,ROUNDDOWN(AD79*0.06-MIN(50000,AD79)*0.03,-2))+MAX(0,ROUNDDOWN(AD79*0.04-MIN(50000,AD79)*0.02,-2)))</f>
        <v/>
      </c>
      <c r="AF79" s="19">
        <f>AC79+AE79+Y79</f>
        <v/>
      </c>
      <c r="AG79" s="19">
        <f>MIN(650000,MAX(0,$B79))</f>
        <v/>
      </c>
      <c r="AH79" s="19">
        <f>$B79-AG79</f>
        <v/>
      </c>
      <c r="AI79" s="19">
        <f>MIN(670000,ROUNDDOWN(MAX(0,AH79-430000)*0.0751+47600,0))+MIN(260000,ROUNDDOWN(MAX(0,AH79-430000)*0.028+17600,0))+MIN(30000,ROUNDDOWN(MAX(0,AH79-430000)*0.0027+1873,0))+IF("いいえ"="はい",MIN(170000,ROUNDDOWN(MAX(0,AH79-430000)*0.0243+17800,0)),0)</f>
        <v/>
      </c>
      <c r="AJ79" s="19">
        <f>IF(""="",215040+AI79,"")</f>
        <v/>
      </c>
      <c r="AK79" s="19">
        <f>IF(AH79&gt;23500000,NA(),IF(AH79&lt;=4890000,1040000,IF(AH79&lt;=6550000,670000,620000)))</f>
        <v/>
      </c>
      <c r="AL79" s="19">
        <f>MAX(0,ROUNDDOWN(AH79-AJ79-AK79-0,-3))</f>
        <v/>
      </c>
      <c r="AM79" s="19">
        <f>IF(AL79&lt;=0,0,ROUNDDOWN((AL79*LOOKUP(AL79,{0,1950001,3300001,6950001,9000001,18000001,40000001},{0.05,0.1,0.2,0.23,0.33,0.4,0.45})-LOOKUP(AL79,{0,1950001,3300001,6950001,9000001,18000001,40000001},{0,97500,427500,636000,1536000,2796000,4796000}))*1.021,-2))</f>
        <v/>
      </c>
      <c r="AN79" s="19">
        <f>MAX(0,ROUNDDOWN(AH79-AJ79-430000-0,-3))</f>
        <v/>
      </c>
      <c r="AO79" s="19">
        <f>IF(AH79&lt;=450000,0,MAX(0,ROUNDDOWN(AN79*0.06-MIN(50000,AN79)*0.03,-2))+MAX(0,ROUNDDOWN(AN79*0.04-MIN(50000,AN79)*0.02,-2)))</f>
        <v/>
      </c>
      <c r="AP79" s="19">
        <f>AM79+AO79+AI79</f>
        <v/>
      </c>
      <c r="AQ79" s="19">
        <f>MIN(750000,MAX(0,$B79))</f>
        <v/>
      </c>
      <c r="AR79" s="19">
        <f>$B79-AQ79</f>
        <v/>
      </c>
      <c r="AS79" s="19">
        <f>MIN(670000,ROUNDDOWN(MAX(0,AR79-430000)*0.0751+47600,0))+MIN(260000,ROUNDDOWN(MAX(0,AR79-430000)*0.028+17600,0))+MIN(30000,ROUNDDOWN(MAX(0,AR79-430000)*0.0027+1873,0))+IF("いいえ"="はい",MIN(170000,ROUNDDOWN(MAX(0,AR79-430000)*0.0243+17800,0)),0)</f>
        <v/>
      </c>
      <c r="AT79" s="19">
        <f>IF(""="",215040+AS79,"")</f>
        <v/>
      </c>
      <c r="AU79" s="19">
        <f>IF(AR79&gt;23500000,NA(),IF(AR79&lt;=4890000,1040000,IF(AR79&lt;=6550000,670000,620000)))</f>
        <v/>
      </c>
      <c r="AV79" s="19">
        <f>MAX(0,ROUNDDOWN(AR79-AT79-AU79-0,-3))</f>
        <v/>
      </c>
      <c r="AW79" s="19">
        <f>IF(AV79&lt;=0,0,ROUNDDOWN((AV79*LOOKUP(AV79,{0,1950001,3300001,6950001,9000001,18000001,40000001},{0.05,0.1,0.2,0.23,0.33,0.4,0.45})-LOOKUP(AV79,{0,1950001,3300001,6950001,9000001,18000001,40000001},{0,97500,427500,636000,1536000,2796000,4796000}))*1.021,-2))</f>
        <v/>
      </c>
      <c r="AX79" s="19">
        <f>MAX(0,ROUNDDOWN(AR79-AT79-430000-0,-3))</f>
        <v/>
      </c>
      <c r="AY79" s="19">
        <f>IF(AR79&lt;=450000,0,MAX(0,ROUNDDOWN(AX79*0.06-MIN(50000,AX79)*0.03,-2))+MAX(0,ROUNDDOWN(AX79*0.04-MIN(50000,AX79)*0.02,-2)))</f>
        <v/>
      </c>
      <c r="AZ79" s="19">
        <f>AW79+AY79+AS79</f>
        <v/>
      </c>
    </row>
    <row r="80">
      <c r="A80" t="inlineStr">
        <is>
          <t>1万円刻み</t>
        </is>
      </c>
      <c r="B80" s="19">
        <f>'3_1万円刻み'!$A$63</f>
        <v/>
      </c>
      <c r="C80" s="19">
        <f>MIN(0,MAX(0,$B80))</f>
        <v/>
      </c>
      <c r="D80" s="19">
        <f>$B80-C80</f>
        <v/>
      </c>
      <c r="E80" s="19">
        <f>MIN(670000,ROUNDDOWN(MAX(0,D80-430000)*0.0751+47600,0))+MIN(260000,ROUNDDOWN(MAX(0,D80-430000)*0.028+17600,0))+MIN(30000,ROUNDDOWN(MAX(0,D80-430000)*0.0027+1873,0))+IF("いいえ"="はい",MIN(170000,ROUNDDOWN(MAX(0,D80-430000)*0.0243+17800,0)),0)</f>
        <v/>
      </c>
      <c r="F80" s="19">
        <f>IF(""="",215040+E80,"")</f>
        <v/>
      </c>
      <c r="G80" s="19">
        <f>IF(D80&gt;23500000,NA(),IF(D80&lt;=4890000,1040000,IF(D80&lt;=6550000,670000,620000)))</f>
        <v/>
      </c>
      <c r="H80" s="19">
        <f>MAX(0,ROUNDDOWN(D80-F80-G80-0,-3))</f>
        <v/>
      </c>
      <c r="I80" s="19">
        <f>IF(H80&lt;=0,0,ROUNDDOWN((H80*LOOKUP(H80,{0,1950001,3300001,6950001,9000001,18000001,40000001},{0.05,0.1,0.2,0.23,0.33,0.4,0.45})-LOOKUP(H80,{0,1950001,3300001,6950001,9000001,18000001,40000001},{0,97500,427500,636000,1536000,2796000,4796000}))*1.021,-2))</f>
        <v/>
      </c>
      <c r="J80" s="19">
        <f>MAX(0,ROUNDDOWN(D80-F80-430000-0,-3))</f>
        <v/>
      </c>
      <c r="K80" s="19">
        <f>IF(D80&lt;=450000,0,MAX(0,ROUNDDOWN(J80*0.06-MIN(50000,J80)*0.03,-2))+MAX(0,ROUNDDOWN(J80*0.04-MIN(50000,J80)*0.02,-2)))</f>
        <v/>
      </c>
      <c r="L80" s="19">
        <f>I80+K80+E80</f>
        <v/>
      </c>
      <c r="M80" s="19">
        <f>MIN(100000,MAX(0,$B80))</f>
        <v/>
      </c>
      <c r="N80" s="19">
        <f>$B80-M80</f>
        <v/>
      </c>
      <c r="O80" s="19">
        <f>MIN(670000,ROUNDDOWN(MAX(0,N80-430000)*0.0751+47600,0))+MIN(260000,ROUNDDOWN(MAX(0,N80-430000)*0.028+17600,0))+MIN(30000,ROUNDDOWN(MAX(0,N80-430000)*0.0027+1873,0))+IF("いいえ"="はい",MIN(170000,ROUNDDOWN(MAX(0,N80-430000)*0.0243+17800,0)),0)</f>
        <v/>
      </c>
      <c r="P80" s="19">
        <f>IF(""="",215040+O80,"")</f>
        <v/>
      </c>
      <c r="Q80" s="19">
        <f>IF(N80&gt;23500000,NA(),IF(N80&lt;=4890000,1040000,IF(N80&lt;=6550000,670000,620000)))</f>
        <v/>
      </c>
      <c r="R80" s="19">
        <f>MAX(0,ROUNDDOWN(N80-P80-Q80-0,-3))</f>
        <v/>
      </c>
      <c r="S80" s="19">
        <f>IF(R80&lt;=0,0,ROUNDDOWN((R80*LOOKUP(R80,{0,1950001,3300001,6950001,9000001,18000001,40000001},{0.05,0.1,0.2,0.23,0.33,0.4,0.45})-LOOKUP(R80,{0,1950001,3300001,6950001,9000001,18000001,40000001},{0,97500,427500,636000,1536000,2796000,4796000}))*1.021,-2))</f>
        <v/>
      </c>
      <c r="T80" s="19">
        <f>MAX(0,ROUNDDOWN(N80-P80-430000-0,-3))</f>
        <v/>
      </c>
      <c r="U80" s="19">
        <f>IF(N80&lt;=450000,0,MAX(0,ROUNDDOWN(T80*0.06-MIN(50000,T80)*0.03,-2))+MAX(0,ROUNDDOWN(T80*0.04-MIN(50000,T80)*0.02,-2)))</f>
        <v/>
      </c>
      <c r="V80" s="19">
        <f>S80+U80+O80</f>
        <v/>
      </c>
      <c r="W80" s="19">
        <f>MIN(550000,MAX(0,$B80))</f>
        <v/>
      </c>
      <c r="X80" s="19">
        <f>$B80-W80</f>
        <v/>
      </c>
      <c r="Y80" s="19">
        <f>MIN(670000,ROUNDDOWN(MAX(0,X80-430000)*0.0751+47600,0))+MIN(260000,ROUNDDOWN(MAX(0,X80-430000)*0.028+17600,0))+MIN(30000,ROUNDDOWN(MAX(0,X80-430000)*0.0027+1873,0))+IF("いいえ"="はい",MIN(170000,ROUNDDOWN(MAX(0,X80-430000)*0.0243+17800,0)),0)</f>
        <v/>
      </c>
      <c r="Z80" s="19">
        <f>IF(""="",215040+Y80,"")</f>
        <v/>
      </c>
      <c r="AA80" s="19">
        <f>IF(X80&gt;23500000,NA(),IF(X80&lt;=4890000,1040000,IF(X80&lt;=6550000,670000,620000)))</f>
        <v/>
      </c>
      <c r="AB80" s="19">
        <f>MAX(0,ROUNDDOWN(X80-Z80-AA80-0,-3))</f>
        <v/>
      </c>
      <c r="AC80" s="19">
        <f>IF(AB80&lt;=0,0,ROUNDDOWN((AB80*LOOKUP(AB80,{0,1950001,3300001,6950001,9000001,18000001,40000001},{0.05,0.1,0.2,0.23,0.33,0.4,0.45})-LOOKUP(AB80,{0,1950001,3300001,6950001,9000001,18000001,40000001},{0,97500,427500,636000,1536000,2796000,4796000}))*1.021,-2))</f>
        <v/>
      </c>
      <c r="AD80" s="19">
        <f>MAX(0,ROUNDDOWN(X80-Z80-430000-0,-3))</f>
        <v/>
      </c>
      <c r="AE80" s="19">
        <f>IF(X80&lt;=450000,0,MAX(0,ROUNDDOWN(AD80*0.06-MIN(50000,AD80)*0.03,-2))+MAX(0,ROUNDDOWN(AD80*0.04-MIN(50000,AD80)*0.02,-2)))</f>
        <v/>
      </c>
      <c r="AF80" s="19">
        <f>AC80+AE80+Y80</f>
        <v/>
      </c>
      <c r="AG80" s="19">
        <f>MIN(650000,MAX(0,$B80))</f>
        <v/>
      </c>
      <c r="AH80" s="19">
        <f>$B80-AG80</f>
        <v/>
      </c>
      <c r="AI80" s="19">
        <f>MIN(670000,ROUNDDOWN(MAX(0,AH80-430000)*0.0751+47600,0))+MIN(260000,ROUNDDOWN(MAX(0,AH80-430000)*0.028+17600,0))+MIN(30000,ROUNDDOWN(MAX(0,AH80-430000)*0.0027+1873,0))+IF("いいえ"="はい",MIN(170000,ROUNDDOWN(MAX(0,AH80-430000)*0.0243+17800,0)),0)</f>
        <v/>
      </c>
      <c r="AJ80" s="19">
        <f>IF(""="",215040+AI80,"")</f>
        <v/>
      </c>
      <c r="AK80" s="19">
        <f>IF(AH80&gt;23500000,NA(),IF(AH80&lt;=4890000,1040000,IF(AH80&lt;=6550000,670000,620000)))</f>
        <v/>
      </c>
      <c r="AL80" s="19">
        <f>MAX(0,ROUNDDOWN(AH80-AJ80-AK80-0,-3))</f>
        <v/>
      </c>
      <c r="AM80" s="19">
        <f>IF(AL80&lt;=0,0,ROUNDDOWN((AL80*LOOKUP(AL80,{0,1950001,3300001,6950001,9000001,18000001,40000001},{0.05,0.1,0.2,0.23,0.33,0.4,0.45})-LOOKUP(AL80,{0,1950001,3300001,6950001,9000001,18000001,40000001},{0,97500,427500,636000,1536000,2796000,4796000}))*1.021,-2))</f>
        <v/>
      </c>
      <c r="AN80" s="19">
        <f>MAX(0,ROUNDDOWN(AH80-AJ80-430000-0,-3))</f>
        <v/>
      </c>
      <c r="AO80" s="19">
        <f>IF(AH80&lt;=450000,0,MAX(0,ROUNDDOWN(AN80*0.06-MIN(50000,AN80)*0.03,-2))+MAX(0,ROUNDDOWN(AN80*0.04-MIN(50000,AN80)*0.02,-2)))</f>
        <v/>
      </c>
      <c r="AP80" s="19">
        <f>AM80+AO80+AI80</f>
        <v/>
      </c>
      <c r="AQ80" s="19">
        <f>MIN(750000,MAX(0,$B80))</f>
        <v/>
      </c>
      <c r="AR80" s="19">
        <f>$B80-AQ80</f>
        <v/>
      </c>
      <c r="AS80" s="19">
        <f>MIN(670000,ROUNDDOWN(MAX(0,AR80-430000)*0.0751+47600,0))+MIN(260000,ROUNDDOWN(MAX(0,AR80-430000)*0.028+17600,0))+MIN(30000,ROUNDDOWN(MAX(0,AR80-430000)*0.0027+1873,0))+IF("いいえ"="はい",MIN(170000,ROUNDDOWN(MAX(0,AR80-430000)*0.0243+17800,0)),0)</f>
        <v/>
      </c>
      <c r="AT80" s="19">
        <f>IF(""="",215040+AS80,"")</f>
        <v/>
      </c>
      <c r="AU80" s="19">
        <f>IF(AR80&gt;23500000,NA(),IF(AR80&lt;=4890000,1040000,IF(AR80&lt;=6550000,670000,620000)))</f>
        <v/>
      </c>
      <c r="AV80" s="19">
        <f>MAX(0,ROUNDDOWN(AR80-AT80-AU80-0,-3))</f>
        <v/>
      </c>
      <c r="AW80" s="19">
        <f>IF(AV80&lt;=0,0,ROUNDDOWN((AV80*LOOKUP(AV80,{0,1950001,3300001,6950001,9000001,18000001,40000001},{0.05,0.1,0.2,0.23,0.33,0.4,0.45})-LOOKUP(AV80,{0,1950001,3300001,6950001,9000001,18000001,40000001},{0,97500,427500,636000,1536000,2796000,4796000}))*1.021,-2))</f>
        <v/>
      </c>
      <c r="AX80" s="19">
        <f>MAX(0,ROUNDDOWN(AR80-AT80-430000-0,-3))</f>
        <v/>
      </c>
      <c r="AY80" s="19">
        <f>IF(AR80&lt;=450000,0,MAX(0,ROUNDDOWN(AX80*0.06-MIN(50000,AX80)*0.03,-2))+MAX(0,ROUNDDOWN(AX80*0.04-MIN(50000,AX80)*0.02,-2)))</f>
        <v/>
      </c>
      <c r="AZ80" s="19">
        <f>AW80+AY80+AS80</f>
        <v/>
      </c>
    </row>
    <row r="81">
      <c r="A81" t="inlineStr">
        <is>
          <t>1万円刻み</t>
        </is>
      </c>
      <c r="B81" s="19">
        <f>'3_1万円刻み'!$A$64</f>
        <v/>
      </c>
      <c r="C81" s="19">
        <f>MIN(0,MAX(0,$B81))</f>
        <v/>
      </c>
      <c r="D81" s="19">
        <f>$B81-C81</f>
        <v/>
      </c>
      <c r="E81" s="19">
        <f>MIN(670000,ROUNDDOWN(MAX(0,D81-430000)*0.0751+47600,0))+MIN(260000,ROUNDDOWN(MAX(0,D81-430000)*0.028+17600,0))+MIN(30000,ROUNDDOWN(MAX(0,D81-430000)*0.0027+1873,0))+IF("いいえ"="はい",MIN(170000,ROUNDDOWN(MAX(0,D81-430000)*0.0243+17800,0)),0)</f>
        <v/>
      </c>
      <c r="F81" s="19">
        <f>IF(""="",215040+E81,"")</f>
        <v/>
      </c>
      <c r="G81" s="19">
        <f>IF(D81&gt;23500000,NA(),IF(D81&lt;=4890000,1040000,IF(D81&lt;=6550000,670000,620000)))</f>
        <v/>
      </c>
      <c r="H81" s="19">
        <f>MAX(0,ROUNDDOWN(D81-F81-G81-0,-3))</f>
        <v/>
      </c>
      <c r="I81" s="19">
        <f>IF(H81&lt;=0,0,ROUNDDOWN((H81*LOOKUP(H81,{0,1950001,3300001,6950001,9000001,18000001,40000001},{0.05,0.1,0.2,0.23,0.33,0.4,0.45})-LOOKUP(H81,{0,1950001,3300001,6950001,9000001,18000001,40000001},{0,97500,427500,636000,1536000,2796000,4796000}))*1.021,-2))</f>
        <v/>
      </c>
      <c r="J81" s="19">
        <f>MAX(0,ROUNDDOWN(D81-F81-430000-0,-3))</f>
        <v/>
      </c>
      <c r="K81" s="19">
        <f>IF(D81&lt;=450000,0,MAX(0,ROUNDDOWN(J81*0.06-MIN(50000,J81)*0.03,-2))+MAX(0,ROUNDDOWN(J81*0.04-MIN(50000,J81)*0.02,-2)))</f>
        <v/>
      </c>
      <c r="L81" s="19">
        <f>I81+K81+E81</f>
        <v/>
      </c>
      <c r="M81" s="19">
        <f>MIN(100000,MAX(0,$B81))</f>
        <v/>
      </c>
      <c r="N81" s="19">
        <f>$B81-M81</f>
        <v/>
      </c>
      <c r="O81" s="19">
        <f>MIN(670000,ROUNDDOWN(MAX(0,N81-430000)*0.0751+47600,0))+MIN(260000,ROUNDDOWN(MAX(0,N81-430000)*0.028+17600,0))+MIN(30000,ROUNDDOWN(MAX(0,N81-430000)*0.0027+1873,0))+IF("いいえ"="はい",MIN(170000,ROUNDDOWN(MAX(0,N81-430000)*0.0243+17800,0)),0)</f>
        <v/>
      </c>
      <c r="P81" s="19">
        <f>IF(""="",215040+O81,"")</f>
        <v/>
      </c>
      <c r="Q81" s="19">
        <f>IF(N81&gt;23500000,NA(),IF(N81&lt;=4890000,1040000,IF(N81&lt;=6550000,670000,620000)))</f>
        <v/>
      </c>
      <c r="R81" s="19">
        <f>MAX(0,ROUNDDOWN(N81-P81-Q81-0,-3))</f>
        <v/>
      </c>
      <c r="S81" s="19">
        <f>IF(R81&lt;=0,0,ROUNDDOWN((R81*LOOKUP(R81,{0,1950001,3300001,6950001,9000001,18000001,40000001},{0.05,0.1,0.2,0.23,0.33,0.4,0.45})-LOOKUP(R81,{0,1950001,3300001,6950001,9000001,18000001,40000001},{0,97500,427500,636000,1536000,2796000,4796000}))*1.021,-2))</f>
        <v/>
      </c>
      <c r="T81" s="19">
        <f>MAX(0,ROUNDDOWN(N81-P81-430000-0,-3))</f>
        <v/>
      </c>
      <c r="U81" s="19">
        <f>IF(N81&lt;=450000,0,MAX(0,ROUNDDOWN(T81*0.06-MIN(50000,T81)*0.03,-2))+MAX(0,ROUNDDOWN(T81*0.04-MIN(50000,T81)*0.02,-2)))</f>
        <v/>
      </c>
      <c r="V81" s="19">
        <f>S81+U81+O81</f>
        <v/>
      </c>
      <c r="W81" s="19">
        <f>MIN(550000,MAX(0,$B81))</f>
        <v/>
      </c>
      <c r="X81" s="19">
        <f>$B81-W81</f>
        <v/>
      </c>
      <c r="Y81" s="19">
        <f>MIN(670000,ROUNDDOWN(MAX(0,X81-430000)*0.0751+47600,0))+MIN(260000,ROUNDDOWN(MAX(0,X81-430000)*0.028+17600,0))+MIN(30000,ROUNDDOWN(MAX(0,X81-430000)*0.0027+1873,0))+IF("いいえ"="はい",MIN(170000,ROUNDDOWN(MAX(0,X81-430000)*0.0243+17800,0)),0)</f>
        <v/>
      </c>
      <c r="Z81" s="19">
        <f>IF(""="",215040+Y81,"")</f>
        <v/>
      </c>
      <c r="AA81" s="19">
        <f>IF(X81&gt;23500000,NA(),IF(X81&lt;=4890000,1040000,IF(X81&lt;=6550000,670000,620000)))</f>
        <v/>
      </c>
      <c r="AB81" s="19">
        <f>MAX(0,ROUNDDOWN(X81-Z81-AA81-0,-3))</f>
        <v/>
      </c>
      <c r="AC81" s="19">
        <f>IF(AB81&lt;=0,0,ROUNDDOWN((AB81*LOOKUP(AB81,{0,1950001,3300001,6950001,9000001,18000001,40000001},{0.05,0.1,0.2,0.23,0.33,0.4,0.45})-LOOKUP(AB81,{0,1950001,3300001,6950001,9000001,18000001,40000001},{0,97500,427500,636000,1536000,2796000,4796000}))*1.021,-2))</f>
        <v/>
      </c>
      <c r="AD81" s="19">
        <f>MAX(0,ROUNDDOWN(X81-Z81-430000-0,-3))</f>
        <v/>
      </c>
      <c r="AE81" s="19">
        <f>IF(X81&lt;=450000,0,MAX(0,ROUNDDOWN(AD81*0.06-MIN(50000,AD81)*0.03,-2))+MAX(0,ROUNDDOWN(AD81*0.04-MIN(50000,AD81)*0.02,-2)))</f>
        <v/>
      </c>
      <c r="AF81" s="19">
        <f>AC81+AE81+Y81</f>
        <v/>
      </c>
      <c r="AG81" s="19">
        <f>MIN(650000,MAX(0,$B81))</f>
        <v/>
      </c>
      <c r="AH81" s="19">
        <f>$B81-AG81</f>
        <v/>
      </c>
      <c r="AI81" s="19">
        <f>MIN(670000,ROUNDDOWN(MAX(0,AH81-430000)*0.0751+47600,0))+MIN(260000,ROUNDDOWN(MAX(0,AH81-430000)*0.028+17600,0))+MIN(30000,ROUNDDOWN(MAX(0,AH81-430000)*0.0027+1873,0))+IF("いいえ"="はい",MIN(170000,ROUNDDOWN(MAX(0,AH81-430000)*0.0243+17800,0)),0)</f>
        <v/>
      </c>
      <c r="AJ81" s="19">
        <f>IF(""="",215040+AI81,"")</f>
        <v/>
      </c>
      <c r="AK81" s="19">
        <f>IF(AH81&gt;23500000,NA(),IF(AH81&lt;=4890000,1040000,IF(AH81&lt;=6550000,670000,620000)))</f>
        <v/>
      </c>
      <c r="AL81" s="19">
        <f>MAX(0,ROUNDDOWN(AH81-AJ81-AK81-0,-3))</f>
        <v/>
      </c>
      <c r="AM81" s="19">
        <f>IF(AL81&lt;=0,0,ROUNDDOWN((AL81*LOOKUP(AL81,{0,1950001,3300001,6950001,9000001,18000001,40000001},{0.05,0.1,0.2,0.23,0.33,0.4,0.45})-LOOKUP(AL81,{0,1950001,3300001,6950001,9000001,18000001,40000001},{0,97500,427500,636000,1536000,2796000,4796000}))*1.021,-2))</f>
        <v/>
      </c>
      <c r="AN81" s="19">
        <f>MAX(0,ROUNDDOWN(AH81-AJ81-430000-0,-3))</f>
        <v/>
      </c>
      <c r="AO81" s="19">
        <f>IF(AH81&lt;=450000,0,MAX(0,ROUNDDOWN(AN81*0.06-MIN(50000,AN81)*0.03,-2))+MAX(0,ROUNDDOWN(AN81*0.04-MIN(50000,AN81)*0.02,-2)))</f>
        <v/>
      </c>
      <c r="AP81" s="19">
        <f>AM81+AO81+AI81</f>
        <v/>
      </c>
      <c r="AQ81" s="19">
        <f>MIN(750000,MAX(0,$B81))</f>
        <v/>
      </c>
      <c r="AR81" s="19">
        <f>$B81-AQ81</f>
        <v/>
      </c>
      <c r="AS81" s="19">
        <f>MIN(670000,ROUNDDOWN(MAX(0,AR81-430000)*0.0751+47600,0))+MIN(260000,ROUNDDOWN(MAX(0,AR81-430000)*0.028+17600,0))+MIN(30000,ROUNDDOWN(MAX(0,AR81-430000)*0.0027+1873,0))+IF("いいえ"="はい",MIN(170000,ROUNDDOWN(MAX(0,AR81-430000)*0.0243+17800,0)),0)</f>
        <v/>
      </c>
      <c r="AT81" s="19">
        <f>IF(""="",215040+AS81,"")</f>
        <v/>
      </c>
      <c r="AU81" s="19">
        <f>IF(AR81&gt;23500000,NA(),IF(AR81&lt;=4890000,1040000,IF(AR81&lt;=6550000,670000,620000)))</f>
        <v/>
      </c>
      <c r="AV81" s="19">
        <f>MAX(0,ROUNDDOWN(AR81-AT81-AU81-0,-3))</f>
        <v/>
      </c>
      <c r="AW81" s="19">
        <f>IF(AV81&lt;=0,0,ROUNDDOWN((AV81*LOOKUP(AV81,{0,1950001,3300001,6950001,9000001,18000001,40000001},{0.05,0.1,0.2,0.23,0.33,0.4,0.45})-LOOKUP(AV81,{0,1950001,3300001,6950001,9000001,18000001,40000001},{0,97500,427500,636000,1536000,2796000,4796000}))*1.021,-2))</f>
        <v/>
      </c>
      <c r="AX81" s="19">
        <f>MAX(0,ROUNDDOWN(AR81-AT81-430000-0,-3))</f>
        <v/>
      </c>
      <c r="AY81" s="19">
        <f>IF(AR81&lt;=450000,0,MAX(0,ROUNDDOWN(AX81*0.06-MIN(50000,AX81)*0.03,-2))+MAX(0,ROUNDDOWN(AX81*0.04-MIN(50000,AX81)*0.02,-2)))</f>
        <v/>
      </c>
      <c r="AZ81" s="19">
        <f>AW81+AY81+AS81</f>
        <v/>
      </c>
    </row>
    <row r="82">
      <c r="A82" t="inlineStr">
        <is>
          <t>1万円刻み</t>
        </is>
      </c>
      <c r="B82" s="19">
        <f>'3_1万円刻み'!$A$65</f>
        <v/>
      </c>
      <c r="C82" s="19">
        <f>MIN(0,MAX(0,$B82))</f>
        <v/>
      </c>
      <c r="D82" s="19">
        <f>$B82-C82</f>
        <v/>
      </c>
      <c r="E82" s="19">
        <f>MIN(670000,ROUNDDOWN(MAX(0,D82-430000)*0.0751+47600,0))+MIN(260000,ROUNDDOWN(MAX(0,D82-430000)*0.028+17600,0))+MIN(30000,ROUNDDOWN(MAX(0,D82-430000)*0.0027+1873,0))+IF("いいえ"="はい",MIN(170000,ROUNDDOWN(MAX(0,D82-430000)*0.0243+17800,0)),0)</f>
        <v/>
      </c>
      <c r="F82" s="19">
        <f>IF(""="",215040+E82,"")</f>
        <v/>
      </c>
      <c r="G82" s="19">
        <f>IF(D82&gt;23500000,NA(),IF(D82&lt;=4890000,1040000,IF(D82&lt;=6550000,670000,620000)))</f>
        <v/>
      </c>
      <c r="H82" s="19">
        <f>MAX(0,ROUNDDOWN(D82-F82-G82-0,-3))</f>
        <v/>
      </c>
      <c r="I82" s="19">
        <f>IF(H82&lt;=0,0,ROUNDDOWN((H82*LOOKUP(H82,{0,1950001,3300001,6950001,9000001,18000001,40000001},{0.05,0.1,0.2,0.23,0.33,0.4,0.45})-LOOKUP(H82,{0,1950001,3300001,6950001,9000001,18000001,40000001},{0,97500,427500,636000,1536000,2796000,4796000}))*1.021,-2))</f>
        <v/>
      </c>
      <c r="J82" s="19">
        <f>MAX(0,ROUNDDOWN(D82-F82-430000-0,-3))</f>
        <v/>
      </c>
      <c r="K82" s="19">
        <f>IF(D82&lt;=450000,0,MAX(0,ROUNDDOWN(J82*0.06-MIN(50000,J82)*0.03,-2))+MAX(0,ROUNDDOWN(J82*0.04-MIN(50000,J82)*0.02,-2)))</f>
        <v/>
      </c>
      <c r="L82" s="19">
        <f>I82+K82+E82</f>
        <v/>
      </c>
      <c r="M82" s="19">
        <f>MIN(100000,MAX(0,$B82))</f>
        <v/>
      </c>
      <c r="N82" s="19">
        <f>$B82-M82</f>
        <v/>
      </c>
      <c r="O82" s="19">
        <f>MIN(670000,ROUNDDOWN(MAX(0,N82-430000)*0.0751+47600,0))+MIN(260000,ROUNDDOWN(MAX(0,N82-430000)*0.028+17600,0))+MIN(30000,ROUNDDOWN(MAX(0,N82-430000)*0.0027+1873,0))+IF("いいえ"="はい",MIN(170000,ROUNDDOWN(MAX(0,N82-430000)*0.0243+17800,0)),0)</f>
        <v/>
      </c>
      <c r="P82" s="19">
        <f>IF(""="",215040+O82,"")</f>
        <v/>
      </c>
      <c r="Q82" s="19">
        <f>IF(N82&gt;23500000,NA(),IF(N82&lt;=4890000,1040000,IF(N82&lt;=6550000,670000,620000)))</f>
        <v/>
      </c>
      <c r="R82" s="19">
        <f>MAX(0,ROUNDDOWN(N82-P82-Q82-0,-3))</f>
        <v/>
      </c>
      <c r="S82" s="19">
        <f>IF(R82&lt;=0,0,ROUNDDOWN((R82*LOOKUP(R82,{0,1950001,3300001,6950001,9000001,18000001,40000001},{0.05,0.1,0.2,0.23,0.33,0.4,0.45})-LOOKUP(R82,{0,1950001,3300001,6950001,9000001,18000001,40000001},{0,97500,427500,636000,1536000,2796000,4796000}))*1.021,-2))</f>
        <v/>
      </c>
      <c r="T82" s="19">
        <f>MAX(0,ROUNDDOWN(N82-P82-430000-0,-3))</f>
        <v/>
      </c>
      <c r="U82" s="19">
        <f>IF(N82&lt;=450000,0,MAX(0,ROUNDDOWN(T82*0.06-MIN(50000,T82)*0.03,-2))+MAX(0,ROUNDDOWN(T82*0.04-MIN(50000,T82)*0.02,-2)))</f>
        <v/>
      </c>
      <c r="V82" s="19">
        <f>S82+U82+O82</f>
        <v/>
      </c>
      <c r="W82" s="19">
        <f>MIN(550000,MAX(0,$B82))</f>
        <v/>
      </c>
      <c r="X82" s="19">
        <f>$B82-W82</f>
        <v/>
      </c>
      <c r="Y82" s="19">
        <f>MIN(670000,ROUNDDOWN(MAX(0,X82-430000)*0.0751+47600,0))+MIN(260000,ROUNDDOWN(MAX(0,X82-430000)*0.028+17600,0))+MIN(30000,ROUNDDOWN(MAX(0,X82-430000)*0.0027+1873,0))+IF("いいえ"="はい",MIN(170000,ROUNDDOWN(MAX(0,X82-430000)*0.0243+17800,0)),0)</f>
        <v/>
      </c>
      <c r="Z82" s="19">
        <f>IF(""="",215040+Y82,"")</f>
        <v/>
      </c>
      <c r="AA82" s="19">
        <f>IF(X82&gt;23500000,NA(),IF(X82&lt;=4890000,1040000,IF(X82&lt;=6550000,670000,620000)))</f>
        <v/>
      </c>
      <c r="AB82" s="19">
        <f>MAX(0,ROUNDDOWN(X82-Z82-AA82-0,-3))</f>
        <v/>
      </c>
      <c r="AC82" s="19">
        <f>IF(AB82&lt;=0,0,ROUNDDOWN((AB82*LOOKUP(AB82,{0,1950001,3300001,6950001,9000001,18000001,40000001},{0.05,0.1,0.2,0.23,0.33,0.4,0.45})-LOOKUP(AB82,{0,1950001,3300001,6950001,9000001,18000001,40000001},{0,97500,427500,636000,1536000,2796000,4796000}))*1.021,-2))</f>
        <v/>
      </c>
      <c r="AD82" s="19">
        <f>MAX(0,ROUNDDOWN(X82-Z82-430000-0,-3))</f>
        <v/>
      </c>
      <c r="AE82" s="19">
        <f>IF(X82&lt;=450000,0,MAX(0,ROUNDDOWN(AD82*0.06-MIN(50000,AD82)*0.03,-2))+MAX(0,ROUNDDOWN(AD82*0.04-MIN(50000,AD82)*0.02,-2)))</f>
        <v/>
      </c>
      <c r="AF82" s="19">
        <f>AC82+AE82+Y82</f>
        <v/>
      </c>
      <c r="AG82" s="19">
        <f>MIN(650000,MAX(0,$B82))</f>
        <v/>
      </c>
      <c r="AH82" s="19">
        <f>$B82-AG82</f>
        <v/>
      </c>
      <c r="AI82" s="19">
        <f>MIN(670000,ROUNDDOWN(MAX(0,AH82-430000)*0.0751+47600,0))+MIN(260000,ROUNDDOWN(MAX(0,AH82-430000)*0.028+17600,0))+MIN(30000,ROUNDDOWN(MAX(0,AH82-430000)*0.0027+1873,0))+IF("いいえ"="はい",MIN(170000,ROUNDDOWN(MAX(0,AH82-430000)*0.0243+17800,0)),0)</f>
        <v/>
      </c>
      <c r="AJ82" s="19">
        <f>IF(""="",215040+AI82,"")</f>
        <v/>
      </c>
      <c r="AK82" s="19">
        <f>IF(AH82&gt;23500000,NA(),IF(AH82&lt;=4890000,1040000,IF(AH82&lt;=6550000,670000,620000)))</f>
        <v/>
      </c>
      <c r="AL82" s="19">
        <f>MAX(0,ROUNDDOWN(AH82-AJ82-AK82-0,-3))</f>
        <v/>
      </c>
      <c r="AM82" s="19">
        <f>IF(AL82&lt;=0,0,ROUNDDOWN((AL82*LOOKUP(AL82,{0,1950001,3300001,6950001,9000001,18000001,40000001},{0.05,0.1,0.2,0.23,0.33,0.4,0.45})-LOOKUP(AL82,{0,1950001,3300001,6950001,9000001,18000001,40000001},{0,97500,427500,636000,1536000,2796000,4796000}))*1.021,-2))</f>
        <v/>
      </c>
      <c r="AN82" s="19">
        <f>MAX(0,ROUNDDOWN(AH82-AJ82-430000-0,-3))</f>
        <v/>
      </c>
      <c r="AO82" s="19">
        <f>IF(AH82&lt;=450000,0,MAX(0,ROUNDDOWN(AN82*0.06-MIN(50000,AN82)*0.03,-2))+MAX(0,ROUNDDOWN(AN82*0.04-MIN(50000,AN82)*0.02,-2)))</f>
        <v/>
      </c>
      <c r="AP82" s="19">
        <f>AM82+AO82+AI82</f>
        <v/>
      </c>
      <c r="AQ82" s="19">
        <f>MIN(750000,MAX(0,$B82))</f>
        <v/>
      </c>
      <c r="AR82" s="19">
        <f>$B82-AQ82</f>
        <v/>
      </c>
      <c r="AS82" s="19">
        <f>MIN(670000,ROUNDDOWN(MAX(0,AR82-430000)*0.0751+47600,0))+MIN(260000,ROUNDDOWN(MAX(0,AR82-430000)*0.028+17600,0))+MIN(30000,ROUNDDOWN(MAX(0,AR82-430000)*0.0027+1873,0))+IF("いいえ"="はい",MIN(170000,ROUNDDOWN(MAX(0,AR82-430000)*0.0243+17800,0)),0)</f>
        <v/>
      </c>
      <c r="AT82" s="19">
        <f>IF(""="",215040+AS82,"")</f>
        <v/>
      </c>
      <c r="AU82" s="19">
        <f>IF(AR82&gt;23500000,NA(),IF(AR82&lt;=4890000,1040000,IF(AR82&lt;=6550000,670000,620000)))</f>
        <v/>
      </c>
      <c r="AV82" s="19">
        <f>MAX(0,ROUNDDOWN(AR82-AT82-AU82-0,-3))</f>
        <v/>
      </c>
      <c r="AW82" s="19">
        <f>IF(AV82&lt;=0,0,ROUNDDOWN((AV82*LOOKUP(AV82,{0,1950001,3300001,6950001,9000001,18000001,40000001},{0.05,0.1,0.2,0.23,0.33,0.4,0.45})-LOOKUP(AV82,{0,1950001,3300001,6950001,9000001,18000001,40000001},{0,97500,427500,636000,1536000,2796000,4796000}))*1.021,-2))</f>
        <v/>
      </c>
      <c r="AX82" s="19">
        <f>MAX(0,ROUNDDOWN(AR82-AT82-430000-0,-3))</f>
        <v/>
      </c>
      <c r="AY82" s="19">
        <f>IF(AR82&lt;=450000,0,MAX(0,ROUNDDOWN(AX82*0.06-MIN(50000,AX82)*0.03,-2))+MAX(0,ROUNDDOWN(AX82*0.04-MIN(50000,AX82)*0.02,-2)))</f>
        <v/>
      </c>
      <c r="AZ82" s="19">
        <f>AW82+AY82+AS82</f>
        <v/>
      </c>
    </row>
    <row r="83">
      <c r="A83" t="inlineStr">
        <is>
          <t>1万円刻み</t>
        </is>
      </c>
      <c r="B83" s="19">
        <f>'3_1万円刻み'!$A$66</f>
        <v/>
      </c>
      <c r="C83" s="19">
        <f>MIN(0,MAX(0,$B83))</f>
        <v/>
      </c>
      <c r="D83" s="19">
        <f>$B83-C83</f>
        <v/>
      </c>
      <c r="E83" s="19">
        <f>MIN(670000,ROUNDDOWN(MAX(0,D83-430000)*0.0751+47600,0))+MIN(260000,ROUNDDOWN(MAX(0,D83-430000)*0.028+17600,0))+MIN(30000,ROUNDDOWN(MAX(0,D83-430000)*0.0027+1873,0))+IF("いいえ"="はい",MIN(170000,ROUNDDOWN(MAX(0,D83-430000)*0.0243+17800,0)),0)</f>
        <v/>
      </c>
      <c r="F83" s="19">
        <f>IF(""="",215040+E83,"")</f>
        <v/>
      </c>
      <c r="G83" s="19">
        <f>IF(D83&gt;23500000,NA(),IF(D83&lt;=4890000,1040000,IF(D83&lt;=6550000,670000,620000)))</f>
        <v/>
      </c>
      <c r="H83" s="19">
        <f>MAX(0,ROUNDDOWN(D83-F83-G83-0,-3))</f>
        <v/>
      </c>
      <c r="I83" s="19">
        <f>IF(H83&lt;=0,0,ROUNDDOWN((H83*LOOKUP(H83,{0,1950001,3300001,6950001,9000001,18000001,40000001},{0.05,0.1,0.2,0.23,0.33,0.4,0.45})-LOOKUP(H83,{0,1950001,3300001,6950001,9000001,18000001,40000001},{0,97500,427500,636000,1536000,2796000,4796000}))*1.021,-2))</f>
        <v/>
      </c>
      <c r="J83" s="19">
        <f>MAX(0,ROUNDDOWN(D83-F83-430000-0,-3))</f>
        <v/>
      </c>
      <c r="K83" s="19">
        <f>IF(D83&lt;=450000,0,MAX(0,ROUNDDOWN(J83*0.06-MIN(50000,J83)*0.03,-2))+MAX(0,ROUNDDOWN(J83*0.04-MIN(50000,J83)*0.02,-2)))</f>
        <v/>
      </c>
      <c r="L83" s="19">
        <f>I83+K83+E83</f>
        <v/>
      </c>
      <c r="M83" s="19">
        <f>MIN(100000,MAX(0,$B83))</f>
        <v/>
      </c>
      <c r="N83" s="19">
        <f>$B83-M83</f>
        <v/>
      </c>
      <c r="O83" s="19">
        <f>MIN(670000,ROUNDDOWN(MAX(0,N83-430000)*0.0751+47600,0))+MIN(260000,ROUNDDOWN(MAX(0,N83-430000)*0.028+17600,0))+MIN(30000,ROUNDDOWN(MAX(0,N83-430000)*0.0027+1873,0))+IF("いいえ"="はい",MIN(170000,ROUNDDOWN(MAX(0,N83-430000)*0.0243+17800,0)),0)</f>
        <v/>
      </c>
      <c r="P83" s="19">
        <f>IF(""="",215040+O83,"")</f>
        <v/>
      </c>
      <c r="Q83" s="19">
        <f>IF(N83&gt;23500000,NA(),IF(N83&lt;=4890000,1040000,IF(N83&lt;=6550000,670000,620000)))</f>
        <v/>
      </c>
      <c r="R83" s="19">
        <f>MAX(0,ROUNDDOWN(N83-P83-Q83-0,-3))</f>
        <v/>
      </c>
      <c r="S83" s="19">
        <f>IF(R83&lt;=0,0,ROUNDDOWN((R83*LOOKUP(R83,{0,1950001,3300001,6950001,9000001,18000001,40000001},{0.05,0.1,0.2,0.23,0.33,0.4,0.45})-LOOKUP(R83,{0,1950001,3300001,6950001,9000001,18000001,40000001},{0,97500,427500,636000,1536000,2796000,4796000}))*1.021,-2))</f>
        <v/>
      </c>
      <c r="T83" s="19">
        <f>MAX(0,ROUNDDOWN(N83-P83-430000-0,-3))</f>
        <v/>
      </c>
      <c r="U83" s="19">
        <f>IF(N83&lt;=450000,0,MAX(0,ROUNDDOWN(T83*0.06-MIN(50000,T83)*0.03,-2))+MAX(0,ROUNDDOWN(T83*0.04-MIN(50000,T83)*0.02,-2)))</f>
        <v/>
      </c>
      <c r="V83" s="19">
        <f>S83+U83+O83</f>
        <v/>
      </c>
      <c r="W83" s="19">
        <f>MIN(550000,MAX(0,$B83))</f>
        <v/>
      </c>
      <c r="X83" s="19">
        <f>$B83-W83</f>
        <v/>
      </c>
      <c r="Y83" s="19">
        <f>MIN(670000,ROUNDDOWN(MAX(0,X83-430000)*0.0751+47600,0))+MIN(260000,ROUNDDOWN(MAX(0,X83-430000)*0.028+17600,0))+MIN(30000,ROUNDDOWN(MAX(0,X83-430000)*0.0027+1873,0))+IF("いいえ"="はい",MIN(170000,ROUNDDOWN(MAX(0,X83-430000)*0.0243+17800,0)),0)</f>
        <v/>
      </c>
      <c r="Z83" s="19">
        <f>IF(""="",215040+Y83,"")</f>
        <v/>
      </c>
      <c r="AA83" s="19">
        <f>IF(X83&gt;23500000,NA(),IF(X83&lt;=4890000,1040000,IF(X83&lt;=6550000,670000,620000)))</f>
        <v/>
      </c>
      <c r="AB83" s="19">
        <f>MAX(0,ROUNDDOWN(X83-Z83-AA83-0,-3))</f>
        <v/>
      </c>
      <c r="AC83" s="19">
        <f>IF(AB83&lt;=0,0,ROUNDDOWN((AB83*LOOKUP(AB83,{0,1950001,3300001,6950001,9000001,18000001,40000001},{0.05,0.1,0.2,0.23,0.33,0.4,0.45})-LOOKUP(AB83,{0,1950001,3300001,6950001,9000001,18000001,40000001},{0,97500,427500,636000,1536000,2796000,4796000}))*1.021,-2))</f>
        <v/>
      </c>
      <c r="AD83" s="19">
        <f>MAX(0,ROUNDDOWN(X83-Z83-430000-0,-3))</f>
        <v/>
      </c>
      <c r="AE83" s="19">
        <f>IF(X83&lt;=450000,0,MAX(0,ROUNDDOWN(AD83*0.06-MIN(50000,AD83)*0.03,-2))+MAX(0,ROUNDDOWN(AD83*0.04-MIN(50000,AD83)*0.02,-2)))</f>
        <v/>
      </c>
      <c r="AF83" s="19">
        <f>AC83+AE83+Y83</f>
        <v/>
      </c>
      <c r="AG83" s="19">
        <f>MIN(650000,MAX(0,$B83))</f>
        <v/>
      </c>
      <c r="AH83" s="19">
        <f>$B83-AG83</f>
        <v/>
      </c>
      <c r="AI83" s="19">
        <f>MIN(670000,ROUNDDOWN(MAX(0,AH83-430000)*0.0751+47600,0))+MIN(260000,ROUNDDOWN(MAX(0,AH83-430000)*0.028+17600,0))+MIN(30000,ROUNDDOWN(MAX(0,AH83-430000)*0.0027+1873,0))+IF("いいえ"="はい",MIN(170000,ROUNDDOWN(MAX(0,AH83-430000)*0.0243+17800,0)),0)</f>
        <v/>
      </c>
      <c r="AJ83" s="19">
        <f>IF(""="",215040+AI83,"")</f>
        <v/>
      </c>
      <c r="AK83" s="19">
        <f>IF(AH83&gt;23500000,NA(),IF(AH83&lt;=4890000,1040000,IF(AH83&lt;=6550000,670000,620000)))</f>
        <v/>
      </c>
      <c r="AL83" s="19">
        <f>MAX(0,ROUNDDOWN(AH83-AJ83-AK83-0,-3))</f>
        <v/>
      </c>
      <c r="AM83" s="19">
        <f>IF(AL83&lt;=0,0,ROUNDDOWN((AL83*LOOKUP(AL83,{0,1950001,3300001,6950001,9000001,18000001,40000001},{0.05,0.1,0.2,0.23,0.33,0.4,0.45})-LOOKUP(AL83,{0,1950001,3300001,6950001,9000001,18000001,40000001},{0,97500,427500,636000,1536000,2796000,4796000}))*1.021,-2))</f>
        <v/>
      </c>
      <c r="AN83" s="19">
        <f>MAX(0,ROUNDDOWN(AH83-AJ83-430000-0,-3))</f>
        <v/>
      </c>
      <c r="AO83" s="19">
        <f>IF(AH83&lt;=450000,0,MAX(0,ROUNDDOWN(AN83*0.06-MIN(50000,AN83)*0.03,-2))+MAX(0,ROUNDDOWN(AN83*0.04-MIN(50000,AN83)*0.02,-2)))</f>
        <v/>
      </c>
      <c r="AP83" s="19">
        <f>AM83+AO83+AI83</f>
        <v/>
      </c>
      <c r="AQ83" s="19">
        <f>MIN(750000,MAX(0,$B83))</f>
        <v/>
      </c>
      <c r="AR83" s="19">
        <f>$B83-AQ83</f>
        <v/>
      </c>
      <c r="AS83" s="19">
        <f>MIN(670000,ROUNDDOWN(MAX(0,AR83-430000)*0.0751+47600,0))+MIN(260000,ROUNDDOWN(MAX(0,AR83-430000)*0.028+17600,0))+MIN(30000,ROUNDDOWN(MAX(0,AR83-430000)*0.0027+1873,0))+IF("いいえ"="はい",MIN(170000,ROUNDDOWN(MAX(0,AR83-430000)*0.0243+17800,0)),0)</f>
        <v/>
      </c>
      <c r="AT83" s="19">
        <f>IF(""="",215040+AS83,"")</f>
        <v/>
      </c>
      <c r="AU83" s="19">
        <f>IF(AR83&gt;23500000,NA(),IF(AR83&lt;=4890000,1040000,IF(AR83&lt;=6550000,670000,620000)))</f>
        <v/>
      </c>
      <c r="AV83" s="19">
        <f>MAX(0,ROUNDDOWN(AR83-AT83-AU83-0,-3))</f>
        <v/>
      </c>
      <c r="AW83" s="19">
        <f>IF(AV83&lt;=0,0,ROUNDDOWN((AV83*LOOKUP(AV83,{0,1950001,3300001,6950001,9000001,18000001,40000001},{0.05,0.1,0.2,0.23,0.33,0.4,0.45})-LOOKUP(AV83,{0,1950001,3300001,6950001,9000001,18000001,40000001},{0,97500,427500,636000,1536000,2796000,4796000}))*1.021,-2))</f>
        <v/>
      </c>
      <c r="AX83" s="19">
        <f>MAX(0,ROUNDDOWN(AR83-AT83-430000-0,-3))</f>
        <v/>
      </c>
      <c r="AY83" s="19">
        <f>IF(AR83&lt;=450000,0,MAX(0,ROUNDDOWN(AX83*0.06-MIN(50000,AX83)*0.03,-2))+MAX(0,ROUNDDOWN(AX83*0.04-MIN(50000,AX83)*0.02,-2)))</f>
        <v/>
      </c>
      <c r="AZ83" s="19">
        <f>AW83+AY83+AS83</f>
        <v/>
      </c>
    </row>
    <row r="84">
      <c r="A84" t="inlineStr">
        <is>
          <t>1万円刻み</t>
        </is>
      </c>
      <c r="B84" s="19">
        <f>'3_1万円刻み'!$A$67</f>
        <v/>
      </c>
      <c r="C84" s="19">
        <f>MIN(0,MAX(0,$B84))</f>
        <v/>
      </c>
      <c r="D84" s="19">
        <f>$B84-C84</f>
        <v/>
      </c>
      <c r="E84" s="19">
        <f>MIN(670000,ROUNDDOWN(MAX(0,D84-430000)*0.0751+47600,0))+MIN(260000,ROUNDDOWN(MAX(0,D84-430000)*0.028+17600,0))+MIN(30000,ROUNDDOWN(MAX(0,D84-430000)*0.0027+1873,0))+IF("いいえ"="はい",MIN(170000,ROUNDDOWN(MAX(0,D84-430000)*0.0243+17800,0)),0)</f>
        <v/>
      </c>
      <c r="F84" s="19">
        <f>IF(""="",215040+E84,"")</f>
        <v/>
      </c>
      <c r="G84" s="19">
        <f>IF(D84&gt;23500000,NA(),IF(D84&lt;=4890000,1040000,IF(D84&lt;=6550000,670000,620000)))</f>
        <v/>
      </c>
      <c r="H84" s="19">
        <f>MAX(0,ROUNDDOWN(D84-F84-G84-0,-3))</f>
        <v/>
      </c>
      <c r="I84" s="19">
        <f>IF(H84&lt;=0,0,ROUNDDOWN((H84*LOOKUP(H84,{0,1950001,3300001,6950001,9000001,18000001,40000001},{0.05,0.1,0.2,0.23,0.33,0.4,0.45})-LOOKUP(H84,{0,1950001,3300001,6950001,9000001,18000001,40000001},{0,97500,427500,636000,1536000,2796000,4796000}))*1.021,-2))</f>
        <v/>
      </c>
      <c r="J84" s="19">
        <f>MAX(0,ROUNDDOWN(D84-F84-430000-0,-3))</f>
        <v/>
      </c>
      <c r="K84" s="19">
        <f>IF(D84&lt;=450000,0,MAX(0,ROUNDDOWN(J84*0.06-MIN(50000,J84)*0.03,-2))+MAX(0,ROUNDDOWN(J84*0.04-MIN(50000,J84)*0.02,-2)))</f>
        <v/>
      </c>
      <c r="L84" s="19">
        <f>I84+K84+E84</f>
        <v/>
      </c>
      <c r="M84" s="19">
        <f>MIN(100000,MAX(0,$B84))</f>
        <v/>
      </c>
      <c r="N84" s="19">
        <f>$B84-M84</f>
        <v/>
      </c>
      <c r="O84" s="19">
        <f>MIN(670000,ROUNDDOWN(MAX(0,N84-430000)*0.0751+47600,0))+MIN(260000,ROUNDDOWN(MAX(0,N84-430000)*0.028+17600,0))+MIN(30000,ROUNDDOWN(MAX(0,N84-430000)*0.0027+1873,0))+IF("いいえ"="はい",MIN(170000,ROUNDDOWN(MAX(0,N84-430000)*0.0243+17800,0)),0)</f>
        <v/>
      </c>
      <c r="P84" s="19">
        <f>IF(""="",215040+O84,"")</f>
        <v/>
      </c>
      <c r="Q84" s="19">
        <f>IF(N84&gt;23500000,NA(),IF(N84&lt;=4890000,1040000,IF(N84&lt;=6550000,670000,620000)))</f>
        <v/>
      </c>
      <c r="R84" s="19">
        <f>MAX(0,ROUNDDOWN(N84-P84-Q84-0,-3))</f>
        <v/>
      </c>
      <c r="S84" s="19">
        <f>IF(R84&lt;=0,0,ROUNDDOWN((R84*LOOKUP(R84,{0,1950001,3300001,6950001,9000001,18000001,40000001},{0.05,0.1,0.2,0.23,0.33,0.4,0.45})-LOOKUP(R84,{0,1950001,3300001,6950001,9000001,18000001,40000001},{0,97500,427500,636000,1536000,2796000,4796000}))*1.021,-2))</f>
        <v/>
      </c>
      <c r="T84" s="19">
        <f>MAX(0,ROUNDDOWN(N84-P84-430000-0,-3))</f>
        <v/>
      </c>
      <c r="U84" s="19">
        <f>IF(N84&lt;=450000,0,MAX(0,ROUNDDOWN(T84*0.06-MIN(50000,T84)*0.03,-2))+MAX(0,ROUNDDOWN(T84*0.04-MIN(50000,T84)*0.02,-2)))</f>
        <v/>
      </c>
      <c r="V84" s="19">
        <f>S84+U84+O84</f>
        <v/>
      </c>
      <c r="W84" s="19">
        <f>MIN(550000,MAX(0,$B84))</f>
        <v/>
      </c>
      <c r="X84" s="19">
        <f>$B84-W84</f>
        <v/>
      </c>
      <c r="Y84" s="19">
        <f>MIN(670000,ROUNDDOWN(MAX(0,X84-430000)*0.0751+47600,0))+MIN(260000,ROUNDDOWN(MAX(0,X84-430000)*0.028+17600,0))+MIN(30000,ROUNDDOWN(MAX(0,X84-430000)*0.0027+1873,0))+IF("いいえ"="はい",MIN(170000,ROUNDDOWN(MAX(0,X84-430000)*0.0243+17800,0)),0)</f>
        <v/>
      </c>
      <c r="Z84" s="19">
        <f>IF(""="",215040+Y84,"")</f>
        <v/>
      </c>
      <c r="AA84" s="19">
        <f>IF(X84&gt;23500000,NA(),IF(X84&lt;=4890000,1040000,IF(X84&lt;=6550000,670000,620000)))</f>
        <v/>
      </c>
      <c r="AB84" s="19">
        <f>MAX(0,ROUNDDOWN(X84-Z84-AA84-0,-3))</f>
        <v/>
      </c>
      <c r="AC84" s="19">
        <f>IF(AB84&lt;=0,0,ROUNDDOWN((AB84*LOOKUP(AB84,{0,1950001,3300001,6950001,9000001,18000001,40000001},{0.05,0.1,0.2,0.23,0.33,0.4,0.45})-LOOKUP(AB84,{0,1950001,3300001,6950001,9000001,18000001,40000001},{0,97500,427500,636000,1536000,2796000,4796000}))*1.021,-2))</f>
        <v/>
      </c>
      <c r="AD84" s="19">
        <f>MAX(0,ROUNDDOWN(X84-Z84-430000-0,-3))</f>
        <v/>
      </c>
      <c r="AE84" s="19">
        <f>IF(X84&lt;=450000,0,MAX(0,ROUNDDOWN(AD84*0.06-MIN(50000,AD84)*0.03,-2))+MAX(0,ROUNDDOWN(AD84*0.04-MIN(50000,AD84)*0.02,-2)))</f>
        <v/>
      </c>
      <c r="AF84" s="19">
        <f>AC84+AE84+Y84</f>
        <v/>
      </c>
      <c r="AG84" s="19">
        <f>MIN(650000,MAX(0,$B84))</f>
        <v/>
      </c>
      <c r="AH84" s="19">
        <f>$B84-AG84</f>
        <v/>
      </c>
      <c r="AI84" s="19">
        <f>MIN(670000,ROUNDDOWN(MAX(0,AH84-430000)*0.0751+47600,0))+MIN(260000,ROUNDDOWN(MAX(0,AH84-430000)*0.028+17600,0))+MIN(30000,ROUNDDOWN(MAX(0,AH84-430000)*0.0027+1873,0))+IF("いいえ"="はい",MIN(170000,ROUNDDOWN(MAX(0,AH84-430000)*0.0243+17800,0)),0)</f>
        <v/>
      </c>
      <c r="AJ84" s="19">
        <f>IF(""="",215040+AI84,"")</f>
        <v/>
      </c>
      <c r="AK84" s="19">
        <f>IF(AH84&gt;23500000,NA(),IF(AH84&lt;=4890000,1040000,IF(AH84&lt;=6550000,670000,620000)))</f>
        <v/>
      </c>
      <c r="AL84" s="19">
        <f>MAX(0,ROUNDDOWN(AH84-AJ84-AK84-0,-3))</f>
        <v/>
      </c>
      <c r="AM84" s="19">
        <f>IF(AL84&lt;=0,0,ROUNDDOWN((AL84*LOOKUP(AL84,{0,1950001,3300001,6950001,9000001,18000001,40000001},{0.05,0.1,0.2,0.23,0.33,0.4,0.45})-LOOKUP(AL84,{0,1950001,3300001,6950001,9000001,18000001,40000001},{0,97500,427500,636000,1536000,2796000,4796000}))*1.021,-2))</f>
        <v/>
      </c>
      <c r="AN84" s="19">
        <f>MAX(0,ROUNDDOWN(AH84-AJ84-430000-0,-3))</f>
        <v/>
      </c>
      <c r="AO84" s="19">
        <f>IF(AH84&lt;=450000,0,MAX(0,ROUNDDOWN(AN84*0.06-MIN(50000,AN84)*0.03,-2))+MAX(0,ROUNDDOWN(AN84*0.04-MIN(50000,AN84)*0.02,-2)))</f>
        <v/>
      </c>
      <c r="AP84" s="19">
        <f>AM84+AO84+AI84</f>
        <v/>
      </c>
      <c r="AQ84" s="19">
        <f>MIN(750000,MAX(0,$B84))</f>
        <v/>
      </c>
      <c r="AR84" s="19">
        <f>$B84-AQ84</f>
        <v/>
      </c>
      <c r="AS84" s="19">
        <f>MIN(670000,ROUNDDOWN(MAX(0,AR84-430000)*0.0751+47600,0))+MIN(260000,ROUNDDOWN(MAX(0,AR84-430000)*0.028+17600,0))+MIN(30000,ROUNDDOWN(MAX(0,AR84-430000)*0.0027+1873,0))+IF("いいえ"="はい",MIN(170000,ROUNDDOWN(MAX(0,AR84-430000)*0.0243+17800,0)),0)</f>
        <v/>
      </c>
      <c r="AT84" s="19">
        <f>IF(""="",215040+AS84,"")</f>
        <v/>
      </c>
      <c r="AU84" s="19">
        <f>IF(AR84&gt;23500000,NA(),IF(AR84&lt;=4890000,1040000,IF(AR84&lt;=6550000,670000,620000)))</f>
        <v/>
      </c>
      <c r="AV84" s="19">
        <f>MAX(0,ROUNDDOWN(AR84-AT84-AU84-0,-3))</f>
        <v/>
      </c>
      <c r="AW84" s="19">
        <f>IF(AV84&lt;=0,0,ROUNDDOWN((AV84*LOOKUP(AV84,{0,1950001,3300001,6950001,9000001,18000001,40000001},{0.05,0.1,0.2,0.23,0.33,0.4,0.45})-LOOKUP(AV84,{0,1950001,3300001,6950001,9000001,18000001,40000001},{0,97500,427500,636000,1536000,2796000,4796000}))*1.021,-2))</f>
        <v/>
      </c>
      <c r="AX84" s="19">
        <f>MAX(0,ROUNDDOWN(AR84-AT84-430000-0,-3))</f>
        <v/>
      </c>
      <c r="AY84" s="19">
        <f>IF(AR84&lt;=450000,0,MAX(0,ROUNDDOWN(AX84*0.06-MIN(50000,AX84)*0.03,-2))+MAX(0,ROUNDDOWN(AX84*0.04-MIN(50000,AX84)*0.02,-2)))</f>
        <v/>
      </c>
      <c r="AZ84" s="19">
        <f>AW84+AY84+AS84</f>
        <v/>
      </c>
    </row>
    <row r="85">
      <c r="A85" t="inlineStr">
        <is>
          <t>1万円刻み</t>
        </is>
      </c>
      <c r="B85" s="19">
        <f>'3_1万円刻み'!$A$68</f>
        <v/>
      </c>
      <c r="C85" s="19">
        <f>MIN(0,MAX(0,$B85))</f>
        <v/>
      </c>
      <c r="D85" s="19">
        <f>$B85-C85</f>
        <v/>
      </c>
      <c r="E85" s="19">
        <f>MIN(670000,ROUNDDOWN(MAX(0,D85-430000)*0.0751+47600,0))+MIN(260000,ROUNDDOWN(MAX(0,D85-430000)*0.028+17600,0))+MIN(30000,ROUNDDOWN(MAX(0,D85-430000)*0.0027+1873,0))+IF("いいえ"="はい",MIN(170000,ROUNDDOWN(MAX(0,D85-430000)*0.0243+17800,0)),0)</f>
        <v/>
      </c>
      <c r="F85" s="19">
        <f>IF(""="",215040+E85,"")</f>
        <v/>
      </c>
      <c r="G85" s="19">
        <f>IF(D85&gt;23500000,NA(),IF(D85&lt;=4890000,1040000,IF(D85&lt;=6550000,670000,620000)))</f>
        <v/>
      </c>
      <c r="H85" s="19">
        <f>MAX(0,ROUNDDOWN(D85-F85-G85-0,-3))</f>
        <v/>
      </c>
      <c r="I85" s="19">
        <f>IF(H85&lt;=0,0,ROUNDDOWN((H85*LOOKUP(H85,{0,1950001,3300001,6950001,9000001,18000001,40000001},{0.05,0.1,0.2,0.23,0.33,0.4,0.45})-LOOKUP(H85,{0,1950001,3300001,6950001,9000001,18000001,40000001},{0,97500,427500,636000,1536000,2796000,4796000}))*1.021,-2))</f>
        <v/>
      </c>
      <c r="J85" s="19">
        <f>MAX(0,ROUNDDOWN(D85-F85-430000-0,-3))</f>
        <v/>
      </c>
      <c r="K85" s="19">
        <f>IF(D85&lt;=450000,0,MAX(0,ROUNDDOWN(J85*0.06-MIN(50000,J85)*0.03,-2))+MAX(0,ROUNDDOWN(J85*0.04-MIN(50000,J85)*0.02,-2)))</f>
        <v/>
      </c>
      <c r="L85" s="19">
        <f>I85+K85+E85</f>
        <v/>
      </c>
      <c r="M85" s="19">
        <f>MIN(100000,MAX(0,$B85))</f>
        <v/>
      </c>
      <c r="N85" s="19">
        <f>$B85-M85</f>
        <v/>
      </c>
      <c r="O85" s="19">
        <f>MIN(670000,ROUNDDOWN(MAX(0,N85-430000)*0.0751+47600,0))+MIN(260000,ROUNDDOWN(MAX(0,N85-430000)*0.028+17600,0))+MIN(30000,ROUNDDOWN(MAX(0,N85-430000)*0.0027+1873,0))+IF("いいえ"="はい",MIN(170000,ROUNDDOWN(MAX(0,N85-430000)*0.0243+17800,0)),0)</f>
        <v/>
      </c>
      <c r="P85" s="19">
        <f>IF(""="",215040+O85,"")</f>
        <v/>
      </c>
      <c r="Q85" s="19">
        <f>IF(N85&gt;23500000,NA(),IF(N85&lt;=4890000,1040000,IF(N85&lt;=6550000,670000,620000)))</f>
        <v/>
      </c>
      <c r="R85" s="19">
        <f>MAX(0,ROUNDDOWN(N85-P85-Q85-0,-3))</f>
        <v/>
      </c>
      <c r="S85" s="19">
        <f>IF(R85&lt;=0,0,ROUNDDOWN((R85*LOOKUP(R85,{0,1950001,3300001,6950001,9000001,18000001,40000001},{0.05,0.1,0.2,0.23,0.33,0.4,0.45})-LOOKUP(R85,{0,1950001,3300001,6950001,9000001,18000001,40000001},{0,97500,427500,636000,1536000,2796000,4796000}))*1.021,-2))</f>
        <v/>
      </c>
      <c r="T85" s="19">
        <f>MAX(0,ROUNDDOWN(N85-P85-430000-0,-3))</f>
        <v/>
      </c>
      <c r="U85" s="19">
        <f>IF(N85&lt;=450000,0,MAX(0,ROUNDDOWN(T85*0.06-MIN(50000,T85)*0.03,-2))+MAX(0,ROUNDDOWN(T85*0.04-MIN(50000,T85)*0.02,-2)))</f>
        <v/>
      </c>
      <c r="V85" s="19">
        <f>S85+U85+O85</f>
        <v/>
      </c>
      <c r="W85" s="19">
        <f>MIN(550000,MAX(0,$B85))</f>
        <v/>
      </c>
      <c r="X85" s="19">
        <f>$B85-W85</f>
        <v/>
      </c>
      <c r="Y85" s="19">
        <f>MIN(670000,ROUNDDOWN(MAX(0,X85-430000)*0.0751+47600,0))+MIN(260000,ROUNDDOWN(MAX(0,X85-430000)*0.028+17600,0))+MIN(30000,ROUNDDOWN(MAX(0,X85-430000)*0.0027+1873,0))+IF("いいえ"="はい",MIN(170000,ROUNDDOWN(MAX(0,X85-430000)*0.0243+17800,0)),0)</f>
        <v/>
      </c>
      <c r="Z85" s="19">
        <f>IF(""="",215040+Y85,"")</f>
        <v/>
      </c>
      <c r="AA85" s="19">
        <f>IF(X85&gt;23500000,NA(),IF(X85&lt;=4890000,1040000,IF(X85&lt;=6550000,670000,620000)))</f>
        <v/>
      </c>
      <c r="AB85" s="19">
        <f>MAX(0,ROUNDDOWN(X85-Z85-AA85-0,-3))</f>
        <v/>
      </c>
      <c r="AC85" s="19">
        <f>IF(AB85&lt;=0,0,ROUNDDOWN((AB85*LOOKUP(AB85,{0,1950001,3300001,6950001,9000001,18000001,40000001},{0.05,0.1,0.2,0.23,0.33,0.4,0.45})-LOOKUP(AB85,{0,1950001,3300001,6950001,9000001,18000001,40000001},{0,97500,427500,636000,1536000,2796000,4796000}))*1.021,-2))</f>
        <v/>
      </c>
      <c r="AD85" s="19">
        <f>MAX(0,ROUNDDOWN(X85-Z85-430000-0,-3))</f>
        <v/>
      </c>
      <c r="AE85" s="19">
        <f>IF(X85&lt;=450000,0,MAX(0,ROUNDDOWN(AD85*0.06-MIN(50000,AD85)*0.03,-2))+MAX(0,ROUNDDOWN(AD85*0.04-MIN(50000,AD85)*0.02,-2)))</f>
        <v/>
      </c>
      <c r="AF85" s="19">
        <f>AC85+AE85+Y85</f>
        <v/>
      </c>
      <c r="AG85" s="19">
        <f>MIN(650000,MAX(0,$B85))</f>
        <v/>
      </c>
      <c r="AH85" s="19">
        <f>$B85-AG85</f>
        <v/>
      </c>
      <c r="AI85" s="19">
        <f>MIN(670000,ROUNDDOWN(MAX(0,AH85-430000)*0.0751+47600,0))+MIN(260000,ROUNDDOWN(MAX(0,AH85-430000)*0.028+17600,0))+MIN(30000,ROUNDDOWN(MAX(0,AH85-430000)*0.0027+1873,0))+IF("いいえ"="はい",MIN(170000,ROUNDDOWN(MAX(0,AH85-430000)*0.0243+17800,0)),0)</f>
        <v/>
      </c>
      <c r="AJ85" s="19">
        <f>IF(""="",215040+AI85,"")</f>
        <v/>
      </c>
      <c r="AK85" s="19">
        <f>IF(AH85&gt;23500000,NA(),IF(AH85&lt;=4890000,1040000,IF(AH85&lt;=6550000,670000,620000)))</f>
        <v/>
      </c>
      <c r="AL85" s="19">
        <f>MAX(0,ROUNDDOWN(AH85-AJ85-AK85-0,-3))</f>
        <v/>
      </c>
      <c r="AM85" s="19">
        <f>IF(AL85&lt;=0,0,ROUNDDOWN((AL85*LOOKUP(AL85,{0,1950001,3300001,6950001,9000001,18000001,40000001},{0.05,0.1,0.2,0.23,0.33,0.4,0.45})-LOOKUP(AL85,{0,1950001,3300001,6950001,9000001,18000001,40000001},{0,97500,427500,636000,1536000,2796000,4796000}))*1.021,-2))</f>
        <v/>
      </c>
      <c r="AN85" s="19">
        <f>MAX(0,ROUNDDOWN(AH85-AJ85-430000-0,-3))</f>
        <v/>
      </c>
      <c r="AO85" s="19">
        <f>IF(AH85&lt;=450000,0,MAX(0,ROUNDDOWN(AN85*0.06-MIN(50000,AN85)*0.03,-2))+MAX(0,ROUNDDOWN(AN85*0.04-MIN(50000,AN85)*0.02,-2)))</f>
        <v/>
      </c>
      <c r="AP85" s="19">
        <f>AM85+AO85+AI85</f>
        <v/>
      </c>
      <c r="AQ85" s="19">
        <f>MIN(750000,MAX(0,$B85))</f>
        <v/>
      </c>
      <c r="AR85" s="19">
        <f>$B85-AQ85</f>
        <v/>
      </c>
      <c r="AS85" s="19">
        <f>MIN(670000,ROUNDDOWN(MAX(0,AR85-430000)*0.0751+47600,0))+MIN(260000,ROUNDDOWN(MAX(0,AR85-430000)*0.028+17600,0))+MIN(30000,ROUNDDOWN(MAX(0,AR85-430000)*0.0027+1873,0))+IF("いいえ"="はい",MIN(170000,ROUNDDOWN(MAX(0,AR85-430000)*0.0243+17800,0)),0)</f>
        <v/>
      </c>
      <c r="AT85" s="19">
        <f>IF(""="",215040+AS85,"")</f>
        <v/>
      </c>
      <c r="AU85" s="19">
        <f>IF(AR85&gt;23500000,NA(),IF(AR85&lt;=4890000,1040000,IF(AR85&lt;=6550000,670000,620000)))</f>
        <v/>
      </c>
      <c r="AV85" s="19">
        <f>MAX(0,ROUNDDOWN(AR85-AT85-AU85-0,-3))</f>
        <v/>
      </c>
      <c r="AW85" s="19">
        <f>IF(AV85&lt;=0,0,ROUNDDOWN((AV85*LOOKUP(AV85,{0,1950001,3300001,6950001,9000001,18000001,40000001},{0.05,0.1,0.2,0.23,0.33,0.4,0.45})-LOOKUP(AV85,{0,1950001,3300001,6950001,9000001,18000001,40000001},{0,97500,427500,636000,1536000,2796000,4796000}))*1.021,-2))</f>
        <v/>
      </c>
      <c r="AX85" s="19">
        <f>MAX(0,ROUNDDOWN(AR85-AT85-430000-0,-3))</f>
        <v/>
      </c>
      <c r="AY85" s="19">
        <f>IF(AR85&lt;=450000,0,MAX(0,ROUNDDOWN(AX85*0.06-MIN(50000,AX85)*0.03,-2))+MAX(0,ROUNDDOWN(AX85*0.04-MIN(50000,AX85)*0.02,-2)))</f>
        <v/>
      </c>
      <c r="AZ85" s="19">
        <f>AW85+AY85+AS85</f>
        <v/>
      </c>
    </row>
    <row r="86">
      <c r="A86" t="inlineStr">
        <is>
          <t>1万円刻み</t>
        </is>
      </c>
      <c r="B86" s="19">
        <f>'3_1万円刻み'!$A$69</f>
        <v/>
      </c>
      <c r="C86" s="19">
        <f>MIN(0,MAX(0,$B86))</f>
        <v/>
      </c>
      <c r="D86" s="19">
        <f>$B86-C86</f>
        <v/>
      </c>
      <c r="E86" s="19">
        <f>MIN(670000,ROUNDDOWN(MAX(0,D86-430000)*0.0751+47600,0))+MIN(260000,ROUNDDOWN(MAX(0,D86-430000)*0.028+17600,0))+MIN(30000,ROUNDDOWN(MAX(0,D86-430000)*0.0027+1873,0))+IF("いいえ"="はい",MIN(170000,ROUNDDOWN(MAX(0,D86-430000)*0.0243+17800,0)),0)</f>
        <v/>
      </c>
      <c r="F86" s="19">
        <f>IF(""="",215040+E86,"")</f>
        <v/>
      </c>
      <c r="G86" s="19">
        <f>IF(D86&gt;23500000,NA(),IF(D86&lt;=4890000,1040000,IF(D86&lt;=6550000,670000,620000)))</f>
        <v/>
      </c>
      <c r="H86" s="19">
        <f>MAX(0,ROUNDDOWN(D86-F86-G86-0,-3))</f>
        <v/>
      </c>
      <c r="I86" s="19">
        <f>IF(H86&lt;=0,0,ROUNDDOWN((H86*LOOKUP(H86,{0,1950001,3300001,6950001,9000001,18000001,40000001},{0.05,0.1,0.2,0.23,0.33,0.4,0.45})-LOOKUP(H86,{0,1950001,3300001,6950001,9000001,18000001,40000001},{0,97500,427500,636000,1536000,2796000,4796000}))*1.021,-2))</f>
        <v/>
      </c>
      <c r="J86" s="19">
        <f>MAX(0,ROUNDDOWN(D86-F86-430000-0,-3))</f>
        <v/>
      </c>
      <c r="K86" s="19">
        <f>IF(D86&lt;=450000,0,MAX(0,ROUNDDOWN(J86*0.06-MIN(50000,J86)*0.03,-2))+MAX(0,ROUNDDOWN(J86*0.04-MIN(50000,J86)*0.02,-2)))</f>
        <v/>
      </c>
      <c r="L86" s="19">
        <f>I86+K86+E86</f>
        <v/>
      </c>
      <c r="M86" s="19">
        <f>MIN(100000,MAX(0,$B86))</f>
        <v/>
      </c>
      <c r="N86" s="19">
        <f>$B86-M86</f>
        <v/>
      </c>
      <c r="O86" s="19">
        <f>MIN(670000,ROUNDDOWN(MAX(0,N86-430000)*0.0751+47600,0))+MIN(260000,ROUNDDOWN(MAX(0,N86-430000)*0.028+17600,0))+MIN(30000,ROUNDDOWN(MAX(0,N86-430000)*0.0027+1873,0))+IF("いいえ"="はい",MIN(170000,ROUNDDOWN(MAX(0,N86-430000)*0.0243+17800,0)),0)</f>
        <v/>
      </c>
      <c r="P86" s="19">
        <f>IF(""="",215040+O86,"")</f>
        <v/>
      </c>
      <c r="Q86" s="19">
        <f>IF(N86&gt;23500000,NA(),IF(N86&lt;=4890000,1040000,IF(N86&lt;=6550000,670000,620000)))</f>
        <v/>
      </c>
      <c r="R86" s="19">
        <f>MAX(0,ROUNDDOWN(N86-P86-Q86-0,-3))</f>
        <v/>
      </c>
      <c r="S86" s="19">
        <f>IF(R86&lt;=0,0,ROUNDDOWN((R86*LOOKUP(R86,{0,1950001,3300001,6950001,9000001,18000001,40000001},{0.05,0.1,0.2,0.23,0.33,0.4,0.45})-LOOKUP(R86,{0,1950001,3300001,6950001,9000001,18000001,40000001},{0,97500,427500,636000,1536000,2796000,4796000}))*1.021,-2))</f>
        <v/>
      </c>
      <c r="T86" s="19">
        <f>MAX(0,ROUNDDOWN(N86-P86-430000-0,-3))</f>
        <v/>
      </c>
      <c r="U86" s="19">
        <f>IF(N86&lt;=450000,0,MAX(0,ROUNDDOWN(T86*0.06-MIN(50000,T86)*0.03,-2))+MAX(0,ROUNDDOWN(T86*0.04-MIN(50000,T86)*0.02,-2)))</f>
        <v/>
      </c>
      <c r="V86" s="19">
        <f>S86+U86+O86</f>
        <v/>
      </c>
      <c r="W86" s="19">
        <f>MIN(550000,MAX(0,$B86))</f>
        <v/>
      </c>
      <c r="X86" s="19">
        <f>$B86-W86</f>
        <v/>
      </c>
      <c r="Y86" s="19">
        <f>MIN(670000,ROUNDDOWN(MAX(0,X86-430000)*0.0751+47600,0))+MIN(260000,ROUNDDOWN(MAX(0,X86-430000)*0.028+17600,0))+MIN(30000,ROUNDDOWN(MAX(0,X86-430000)*0.0027+1873,0))+IF("いいえ"="はい",MIN(170000,ROUNDDOWN(MAX(0,X86-430000)*0.0243+17800,0)),0)</f>
        <v/>
      </c>
      <c r="Z86" s="19">
        <f>IF(""="",215040+Y86,"")</f>
        <v/>
      </c>
      <c r="AA86" s="19">
        <f>IF(X86&gt;23500000,NA(),IF(X86&lt;=4890000,1040000,IF(X86&lt;=6550000,670000,620000)))</f>
        <v/>
      </c>
      <c r="AB86" s="19">
        <f>MAX(0,ROUNDDOWN(X86-Z86-AA86-0,-3))</f>
        <v/>
      </c>
      <c r="AC86" s="19">
        <f>IF(AB86&lt;=0,0,ROUNDDOWN((AB86*LOOKUP(AB86,{0,1950001,3300001,6950001,9000001,18000001,40000001},{0.05,0.1,0.2,0.23,0.33,0.4,0.45})-LOOKUP(AB86,{0,1950001,3300001,6950001,9000001,18000001,40000001},{0,97500,427500,636000,1536000,2796000,4796000}))*1.021,-2))</f>
        <v/>
      </c>
      <c r="AD86" s="19">
        <f>MAX(0,ROUNDDOWN(X86-Z86-430000-0,-3))</f>
        <v/>
      </c>
      <c r="AE86" s="19">
        <f>IF(X86&lt;=450000,0,MAX(0,ROUNDDOWN(AD86*0.06-MIN(50000,AD86)*0.03,-2))+MAX(0,ROUNDDOWN(AD86*0.04-MIN(50000,AD86)*0.02,-2)))</f>
        <v/>
      </c>
      <c r="AF86" s="19">
        <f>AC86+AE86+Y86</f>
        <v/>
      </c>
      <c r="AG86" s="19">
        <f>MIN(650000,MAX(0,$B86))</f>
        <v/>
      </c>
      <c r="AH86" s="19">
        <f>$B86-AG86</f>
        <v/>
      </c>
      <c r="AI86" s="19">
        <f>MIN(670000,ROUNDDOWN(MAX(0,AH86-430000)*0.0751+47600,0))+MIN(260000,ROUNDDOWN(MAX(0,AH86-430000)*0.028+17600,0))+MIN(30000,ROUNDDOWN(MAX(0,AH86-430000)*0.0027+1873,0))+IF("いいえ"="はい",MIN(170000,ROUNDDOWN(MAX(0,AH86-430000)*0.0243+17800,0)),0)</f>
        <v/>
      </c>
      <c r="AJ86" s="19">
        <f>IF(""="",215040+AI86,"")</f>
        <v/>
      </c>
      <c r="AK86" s="19">
        <f>IF(AH86&gt;23500000,NA(),IF(AH86&lt;=4890000,1040000,IF(AH86&lt;=6550000,670000,620000)))</f>
        <v/>
      </c>
      <c r="AL86" s="19">
        <f>MAX(0,ROUNDDOWN(AH86-AJ86-AK86-0,-3))</f>
        <v/>
      </c>
      <c r="AM86" s="19">
        <f>IF(AL86&lt;=0,0,ROUNDDOWN((AL86*LOOKUP(AL86,{0,1950001,3300001,6950001,9000001,18000001,40000001},{0.05,0.1,0.2,0.23,0.33,0.4,0.45})-LOOKUP(AL86,{0,1950001,3300001,6950001,9000001,18000001,40000001},{0,97500,427500,636000,1536000,2796000,4796000}))*1.021,-2))</f>
        <v/>
      </c>
      <c r="AN86" s="19">
        <f>MAX(0,ROUNDDOWN(AH86-AJ86-430000-0,-3))</f>
        <v/>
      </c>
      <c r="AO86" s="19">
        <f>IF(AH86&lt;=450000,0,MAX(0,ROUNDDOWN(AN86*0.06-MIN(50000,AN86)*0.03,-2))+MAX(0,ROUNDDOWN(AN86*0.04-MIN(50000,AN86)*0.02,-2)))</f>
        <v/>
      </c>
      <c r="AP86" s="19">
        <f>AM86+AO86+AI86</f>
        <v/>
      </c>
      <c r="AQ86" s="19">
        <f>MIN(750000,MAX(0,$B86))</f>
        <v/>
      </c>
      <c r="AR86" s="19">
        <f>$B86-AQ86</f>
        <v/>
      </c>
      <c r="AS86" s="19">
        <f>MIN(670000,ROUNDDOWN(MAX(0,AR86-430000)*0.0751+47600,0))+MIN(260000,ROUNDDOWN(MAX(0,AR86-430000)*0.028+17600,0))+MIN(30000,ROUNDDOWN(MAX(0,AR86-430000)*0.0027+1873,0))+IF("いいえ"="はい",MIN(170000,ROUNDDOWN(MAX(0,AR86-430000)*0.0243+17800,0)),0)</f>
        <v/>
      </c>
      <c r="AT86" s="19">
        <f>IF(""="",215040+AS86,"")</f>
        <v/>
      </c>
      <c r="AU86" s="19">
        <f>IF(AR86&gt;23500000,NA(),IF(AR86&lt;=4890000,1040000,IF(AR86&lt;=6550000,670000,620000)))</f>
        <v/>
      </c>
      <c r="AV86" s="19">
        <f>MAX(0,ROUNDDOWN(AR86-AT86-AU86-0,-3))</f>
        <v/>
      </c>
      <c r="AW86" s="19">
        <f>IF(AV86&lt;=0,0,ROUNDDOWN((AV86*LOOKUP(AV86,{0,1950001,3300001,6950001,9000001,18000001,40000001},{0.05,0.1,0.2,0.23,0.33,0.4,0.45})-LOOKUP(AV86,{0,1950001,3300001,6950001,9000001,18000001,40000001},{0,97500,427500,636000,1536000,2796000,4796000}))*1.021,-2))</f>
        <v/>
      </c>
      <c r="AX86" s="19">
        <f>MAX(0,ROUNDDOWN(AR86-AT86-430000-0,-3))</f>
        <v/>
      </c>
      <c r="AY86" s="19">
        <f>IF(AR86&lt;=450000,0,MAX(0,ROUNDDOWN(AX86*0.06-MIN(50000,AX86)*0.03,-2))+MAX(0,ROUNDDOWN(AX86*0.04-MIN(50000,AX86)*0.02,-2)))</f>
        <v/>
      </c>
      <c r="AZ86" s="19">
        <f>AW86+AY86+AS86</f>
        <v/>
      </c>
    </row>
    <row r="87">
      <c r="A87" t="inlineStr">
        <is>
          <t>1万円刻み</t>
        </is>
      </c>
      <c r="B87" s="19">
        <f>'3_1万円刻み'!$A$70</f>
        <v/>
      </c>
      <c r="C87" s="19">
        <f>MIN(0,MAX(0,$B87))</f>
        <v/>
      </c>
      <c r="D87" s="19">
        <f>$B87-C87</f>
        <v/>
      </c>
      <c r="E87" s="19">
        <f>MIN(670000,ROUNDDOWN(MAX(0,D87-430000)*0.0751+47600,0))+MIN(260000,ROUNDDOWN(MAX(0,D87-430000)*0.028+17600,0))+MIN(30000,ROUNDDOWN(MAX(0,D87-430000)*0.0027+1873,0))+IF("いいえ"="はい",MIN(170000,ROUNDDOWN(MAX(0,D87-430000)*0.0243+17800,0)),0)</f>
        <v/>
      </c>
      <c r="F87" s="19">
        <f>IF(""="",215040+E87,"")</f>
        <v/>
      </c>
      <c r="G87" s="19">
        <f>IF(D87&gt;23500000,NA(),IF(D87&lt;=4890000,1040000,IF(D87&lt;=6550000,670000,620000)))</f>
        <v/>
      </c>
      <c r="H87" s="19">
        <f>MAX(0,ROUNDDOWN(D87-F87-G87-0,-3))</f>
        <v/>
      </c>
      <c r="I87" s="19">
        <f>IF(H87&lt;=0,0,ROUNDDOWN((H87*LOOKUP(H87,{0,1950001,3300001,6950001,9000001,18000001,40000001},{0.05,0.1,0.2,0.23,0.33,0.4,0.45})-LOOKUP(H87,{0,1950001,3300001,6950001,9000001,18000001,40000001},{0,97500,427500,636000,1536000,2796000,4796000}))*1.021,-2))</f>
        <v/>
      </c>
      <c r="J87" s="19">
        <f>MAX(0,ROUNDDOWN(D87-F87-430000-0,-3))</f>
        <v/>
      </c>
      <c r="K87" s="19">
        <f>IF(D87&lt;=450000,0,MAX(0,ROUNDDOWN(J87*0.06-MIN(50000,J87)*0.03,-2))+MAX(0,ROUNDDOWN(J87*0.04-MIN(50000,J87)*0.02,-2)))</f>
        <v/>
      </c>
      <c r="L87" s="19">
        <f>I87+K87+E87</f>
        <v/>
      </c>
      <c r="M87" s="19">
        <f>MIN(100000,MAX(0,$B87))</f>
        <v/>
      </c>
      <c r="N87" s="19">
        <f>$B87-M87</f>
        <v/>
      </c>
      <c r="O87" s="19">
        <f>MIN(670000,ROUNDDOWN(MAX(0,N87-430000)*0.0751+47600,0))+MIN(260000,ROUNDDOWN(MAX(0,N87-430000)*0.028+17600,0))+MIN(30000,ROUNDDOWN(MAX(0,N87-430000)*0.0027+1873,0))+IF("いいえ"="はい",MIN(170000,ROUNDDOWN(MAX(0,N87-430000)*0.0243+17800,0)),0)</f>
        <v/>
      </c>
      <c r="P87" s="19">
        <f>IF(""="",215040+O87,"")</f>
        <v/>
      </c>
      <c r="Q87" s="19">
        <f>IF(N87&gt;23500000,NA(),IF(N87&lt;=4890000,1040000,IF(N87&lt;=6550000,670000,620000)))</f>
        <v/>
      </c>
      <c r="R87" s="19">
        <f>MAX(0,ROUNDDOWN(N87-P87-Q87-0,-3))</f>
        <v/>
      </c>
      <c r="S87" s="19">
        <f>IF(R87&lt;=0,0,ROUNDDOWN((R87*LOOKUP(R87,{0,1950001,3300001,6950001,9000001,18000001,40000001},{0.05,0.1,0.2,0.23,0.33,0.4,0.45})-LOOKUP(R87,{0,1950001,3300001,6950001,9000001,18000001,40000001},{0,97500,427500,636000,1536000,2796000,4796000}))*1.021,-2))</f>
        <v/>
      </c>
      <c r="T87" s="19">
        <f>MAX(0,ROUNDDOWN(N87-P87-430000-0,-3))</f>
        <v/>
      </c>
      <c r="U87" s="19">
        <f>IF(N87&lt;=450000,0,MAX(0,ROUNDDOWN(T87*0.06-MIN(50000,T87)*0.03,-2))+MAX(0,ROUNDDOWN(T87*0.04-MIN(50000,T87)*0.02,-2)))</f>
        <v/>
      </c>
      <c r="V87" s="19">
        <f>S87+U87+O87</f>
        <v/>
      </c>
      <c r="W87" s="19">
        <f>MIN(550000,MAX(0,$B87))</f>
        <v/>
      </c>
      <c r="X87" s="19">
        <f>$B87-W87</f>
        <v/>
      </c>
      <c r="Y87" s="19">
        <f>MIN(670000,ROUNDDOWN(MAX(0,X87-430000)*0.0751+47600,0))+MIN(260000,ROUNDDOWN(MAX(0,X87-430000)*0.028+17600,0))+MIN(30000,ROUNDDOWN(MAX(0,X87-430000)*0.0027+1873,0))+IF("いいえ"="はい",MIN(170000,ROUNDDOWN(MAX(0,X87-430000)*0.0243+17800,0)),0)</f>
        <v/>
      </c>
      <c r="Z87" s="19">
        <f>IF(""="",215040+Y87,"")</f>
        <v/>
      </c>
      <c r="AA87" s="19">
        <f>IF(X87&gt;23500000,NA(),IF(X87&lt;=4890000,1040000,IF(X87&lt;=6550000,670000,620000)))</f>
        <v/>
      </c>
      <c r="AB87" s="19">
        <f>MAX(0,ROUNDDOWN(X87-Z87-AA87-0,-3))</f>
        <v/>
      </c>
      <c r="AC87" s="19">
        <f>IF(AB87&lt;=0,0,ROUNDDOWN((AB87*LOOKUP(AB87,{0,1950001,3300001,6950001,9000001,18000001,40000001},{0.05,0.1,0.2,0.23,0.33,0.4,0.45})-LOOKUP(AB87,{0,1950001,3300001,6950001,9000001,18000001,40000001},{0,97500,427500,636000,1536000,2796000,4796000}))*1.021,-2))</f>
        <v/>
      </c>
      <c r="AD87" s="19">
        <f>MAX(0,ROUNDDOWN(X87-Z87-430000-0,-3))</f>
        <v/>
      </c>
      <c r="AE87" s="19">
        <f>IF(X87&lt;=450000,0,MAX(0,ROUNDDOWN(AD87*0.06-MIN(50000,AD87)*0.03,-2))+MAX(0,ROUNDDOWN(AD87*0.04-MIN(50000,AD87)*0.02,-2)))</f>
        <v/>
      </c>
      <c r="AF87" s="19">
        <f>AC87+AE87+Y87</f>
        <v/>
      </c>
      <c r="AG87" s="19">
        <f>MIN(650000,MAX(0,$B87))</f>
        <v/>
      </c>
      <c r="AH87" s="19">
        <f>$B87-AG87</f>
        <v/>
      </c>
      <c r="AI87" s="19">
        <f>MIN(670000,ROUNDDOWN(MAX(0,AH87-430000)*0.0751+47600,0))+MIN(260000,ROUNDDOWN(MAX(0,AH87-430000)*0.028+17600,0))+MIN(30000,ROUNDDOWN(MAX(0,AH87-430000)*0.0027+1873,0))+IF("いいえ"="はい",MIN(170000,ROUNDDOWN(MAX(0,AH87-430000)*0.0243+17800,0)),0)</f>
        <v/>
      </c>
      <c r="AJ87" s="19">
        <f>IF(""="",215040+AI87,"")</f>
        <v/>
      </c>
      <c r="AK87" s="19">
        <f>IF(AH87&gt;23500000,NA(),IF(AH87&lt;=4890000,1040000,IF(AH87&lt;=6550000,670000,620000)))</f>
        <v/>
      </c>
      <c r="AL87" s="19">
        <f>MAX(0,ROUNDDOWN(AH87-AJ87-AK87-0,-3))</f>
        <v/>
      </c>
      <c r="AM87" s="19">
        <f>IF(AL87&lt;=0,0,ROUNDDOWN((AL87*LOOKUP(AL87,{0,1950001,3300001,6950001,9000001,18000001,40000001},{0.05,0.1,0.2,0.23,0.33,0.4,0.45})-LOOKUP(AL87,{0,1950001,3300001,6950001,9000001,18000001,40000001},{0,97500,427500,636000,1536000,2796000,4796000}))*1.021,-2))</f>
        <v/>
      </c>
      <c r="AN87" s="19">
        <f>MAX(0,ROUNDDOWN(AH87-AJ87-430000-0,-3))</f>
        <v/>
      </c>
      <c r="AO87" s="19">
        <f>IF(AH87&lt;=450000,0,MAX(0,ROUNDDOWN(AN87*0.06-MIN(50000,AN87)*0.03,-2))+MAX(0,ROUNDDOWN(AN87*0.04-MIN(50000,AN87)*0.02,-2)))</f>
        <v/>
      </c>
      <c r="AP87" s="19">
        <f>AM87+AO87+AI87</f>
        <v/>
      </c>
      <c r="AQ87" s="19">
        <f>MIN(750000,MAX(0,$B87))</f>
        <v/>
      </c>
      <c r="AR87" s="19">
        <f>$B87-AQ87</f>
        <v/>
      </c>
      <c r="AS87" s="19">
        <f>MIN(670000,ROUNDDOWN(MAX(0,AR87-430000)*0.0751+47600,0))+MIN(260000,ROUNDDOWN(MAX(0,AR87-430000)*0.028+17600,0))+MIN(30000,ROUNDDOWN(MAX(0,AR87-430000)*0.0027+1873,0))+IF("いいえ"="はい",MIN(170000,ROUNDDOWN(MAX(0,AR87-430000)*0.0243+17800,0)),0)</f>
        <v/>
      </c>
      <c r="AT87" s="19">
        <f>IF(""="",215040+AS87,"")</f>
        <v/>
      </c>
      <c r="AU87" s="19">
        <f>IF(AR87&gt;23500000,NA(),IF(AR87&lt;=4890000,1040000,IF(AR87&lt;=6550000,670000,620000)))</f>
        <v/>
      </c>
      <c r="AV87" s="19">
        <f>MAX(0,ROUNDDOWN(AR87-AT87-AU87-0,-3))</f>
        <v/>
      </c>
      <c r="AW87" s="19">
        <f>IF(AV87&lt;=0,0,ROUNDDOWN((AV87*LOOKUP(AV87,{0,1950001,3300001,6950001,9000001,18000001,40000001},{0.05,0.1,0.2,0.23,0.33,0.4,0.45})-LOOKUP(AV87,{0,1950001,3300001,6950001,9000001,18000001,40000001},{0,97500,427500,636000,1536000,2796000,4796000}))*1.021,-2))</f>
        <v/>
      </c>
      <c r="AX87" s="19">
        <f>MAX(0,ROUNDDOWN(AR87-AT87-430000-0,-3))</f>
        <v/>
      </c>
      <c r="AY87" s="19">
        <f>IF(AR87&lt;=450000,0,MAX(0,ROUNDDOWN(AX87*0.06-MIN(50000,AX87)*0.03,-2))+MAX(0,ROUNDDOWN(AX87*0.04-MIN(50000,AX87)*0.02,-2)))</f>
        <v/>
      </c>
      <c r="AZ87" s="19">
        <f>AW87+AY87+AS87</f>
        <v/>
      </c>
    </row>
    <row r="88">
      <c r="A88" t="inlineStr">
        <is>
          <t>1万円刻み</t>
        </is>
      </c>
      <c r="B88" s="19">
        <f>'3_1万円刻み'!$A$71</f>
        <v/>
      </c>
      <c r="C88" s="19">
        <f>MIN(0,MAX(0,$B88))</f>
        <v/>
      </c>
      <c r="D88" s="19">
        <f>$B88-C88</f>
        <v/>
      </c>
      <c r="E88" s="19">
        <f>MIN(670000,ROUNDDOWN(MAX(0,D88-430000)*0.0751+47600,0))+MIN(260000,ROUNDDOWN(MAX(0,D88-430000)*0.028+17600,0))+MIN(30000,ROUNDDOWN(MAX(0,D88-430000)*0.0027+1873,0))+IF("いいえ"="はい",MIN(170000,ROUNDDOWN(MAX(0,D88-430000)*0.0243+17800,0)),0)</f>
        <v/>
      </c>
      <c r="F88" s="19">
        <f>IF(""="",215040+E88,"")</f>
        <v/>
      </c>
      <c r="G88" s="19">
        <f>IF(D88&gt;23500000,NA(),IF(D88&lt;=4890000,1040000,IF(D88&lt;=6550000,670000,620000)))</f>
        <v/>
      </c>
      <c r="H88" s="19">
        <f>MAX(0,ROUNDDOWN(D88-F88-G88-0,-3))</f>
        <v/>
      </c>
      <c r="I88" s="19">
        <f>IF(H88&lt;=0,0,ROUNDDOWN((H88*LOOKUP(H88,{0,1950001,3300001,6950001,9000001,18000001,40000001},{0.05,0.1,0.2,0.23,0.33,0.4,0.45})-LOOKUP(H88,{0,1950001,3300001,6950001,9000001,18000001,40000001},{0,97500,427500,636000,1536000,2796000,4796000}))*1.021,-2))</f>
        <v/>
      </c>
      <c r="J88" s="19">
        <f>MAX(0,ROUNDDOWN(D88-F88-430000-0,-3))</f>
        <v/>
      </c>
      <c r="K88" s="19">
        <f>IF(D88&lt;=450000,0,MAX(0,ROUNDDOWN(J88*0.06-MIN(50000,J88)*0.03,-2))+MAX(0,ROUNDDOWN(J88*0.04-MIN(50000,J88)*0.02,-2)))</f>
        <v/>
      </c>
      <c r="L88" s="19">
        <f>I88+K88+E88</f>
        <v/>
      </c>
      <c r="M88" s="19">
        <f>MIN(100000,MAX(0,$B88))</f>
        <v/>
      </c>
      <c r="N88" s="19">
        <f>$B88-M88</f>
        <v/>
      </c>
      <c r="O88" s="19">
        <f>MIN(670000,ROUNDDOWN(MAX(0,N88-430000)*0.0751+47600,0))+MIN(260000,ROUNDDOWN(MAX(0,N88-430000)*0.028+17600,0))+MIN(30000,ROUNDDOWN(MAX(0,N88-430000)*0.0027+1873,0))+IF("いいえ"="はい",MIN(170000,ROUNDDOWN(MAX(0,N88-430000)*0.0243+17800,0)),0)</f>
        <v/>
      </c>
      <c r="P88" s="19">
        <f>IF(""="",215040+O88,"")</f>
        <v/>
      </c>
      <c r="Q88" s="19">
        <f>IF(N88&gt;23500000,NA(),IF(N88&lt;=4890000,1040000,IF(N88&lt;=6550000,670000,620000)))</f>
        <v/>
      </c>
      <c r="R88" s="19">
        <f>MAX(0,ROUNDDOWN(N88-P88-Q88-0,-3))</f>
        <v/>
      </c>
      <c r="S88" s="19">
        <f>IF(R88&lt;=0,0,ROUNDDOWN((R88*LOOKUP(R88,{0,1950001,3300001,6950001,9000001,18000001,40000001},{0.05,0.1,0.2,0.23,0.33,0.4,0.45})-LOOKUP(R88,{0,1950001,3300001,6950001,9000001,18000001,40000001},{0,97500,427500,636000,1536000,2796000,4796000}))*1.021,-2))</f>
        <v/>
      </c>
      <c r="T88" s="19">
        <f>MAX(0,ROUNDDOWN(N88-P88-430000-0,-3))</f>
        <v/>
      </c>
      <c r="U88" s="19">
        <f>IF(N88&lt;=450000,0,MAX(0,ROUNDDOWN(T88*0.06-MIN(50000,T88)*0.03,-2))+MAX(0,ROUNDDOWN(T88*0.04-MIN(50000,T88)*0.02,-2)))</f>
        <v/>
      </c>
      <c r="V88" s="19">
        <f>S88+U88+O88</f>
        <v/>
      </c>
      <c r="W88" s="19">
        <f>MIN(550000,MAX(0,$B88))</f>
        <v/>
      </c>
      <c r="X88" s="19">
        <f>$B88-W88</f>
        <v/>
      </c>
      <c r="Y88" s="19">
        <f>MIN(670000,ROUNDDOWN(MAX(0,X88-430000)*0.0751+47600,0))+MIN(260000,ROUNDDOWN(MAX(0,X88-430000)*0.028+17600,0))+MIN(30000,ROUNDDOWN(MAX(0,X88-430000)*0.0027+1873,0))+IF("いいえ"="はい",MIN(170000,ROUNDDOWN(MAX(0,X88-430000)*0.0243+17800,0)),0)</f>
        <v/>
      </c>
      <c r="Z88" s="19">
        <f>IF(""="",215040+Y88,"")</f>
        <v/>
      </c>
      <c r="AA88" s="19">
        <f>IF(X88&gt;23500000,NA(),IF(X88&lt;=4890000,1040000,IF(X88&lt;=6550000,670000,620000)))</f>
        <v/>
      </c>
      <c r="AB88" s="19">
        <f>MAX(0,ROUNDDOWN(X88-Z88-AA88-0,-3))</f>
        <v/>
      </c>
      <c r="AC88" s="19">
        <f>IF(AB88&lt;=0,0,ROUNDDOWN((AB88*LOOKUP(AB88,{0,1950001,3300001,6950001,9000001,18000001,40000001},{0.05,0.1,0.2,0.23,0.33,0.4,0.45})-LOOKUP(AB88,{0,1950001,3300001,6950001,9000001,18000001,40000001},{0,97500,427500,636000,1536000,2796000,4796000}))*1.021,-2))</f>
        <v/>
      </c>
      <c r="AD88" s="19">
        <f>MAX(0,ROUNDDOWN(X88-Z88-430000-0,-3))</f>
        <v/>
      </c>
      <c r="AE88" s="19">
        <f>IF(X88&lt;=450000,0,MAX(0,ROUNDDOWN(AD88*0.06-MIN(50000,AD88)*0.03,-2))+MAX(0,ROUNDDOWN(AD88*0.04-MIN(50000,AD88)*0.02,-2)))</f>
        <v/>
      </c>
      <c r="AF88" s="19">
        <f>AC88+AE88+Y88</f>
        <v/>
      </c>
      <c r="AG88" s="19">
        <f>MIN(650000,MAX(0,$B88))</f>
        <v/>
      </c>
      <c r="AH88" s="19">
        <f>$B88-AG88</f>
        <v/>
      </c>
      <c r="AI88" s="19">
        <f>MIN(670000,ROUNDDOWN(MAX(0,AH88-430000)*0.0751+47600,0))+MIN(260000,ROUNDDOWN(MAX(0,AH88-430000)*0.028+17600,0))+MIN(30000,ROUNDDOWN(MAX(0,AH88-430000)*0.0027+1873,0))+IF("いいえ"="はい",MIN(170000,ROUNDDOWN(MAX(0,AH88-430000)*0.0243+17800,0)),0)</f>
        <v/>
      </c>
      <c r="AJ88" s="19">
        <f>IF(""="",215040+AI88,"")</f>
        <v/>
      </c>
      <c r="AK88" s="19">
        <f>IF(AH88&gt;23500000,NA(),IF(AH88&lt;=4890000,1040000,IF(AH88&lt;=6550000,670000,620000)))</f>
        <v/>
      </c>
      <c r="AL88" s="19">
        <f>MAX(0,ROUNDDOWN(AH88-AJ88-AK88-0,-3))</f>
        <v/>
      </c>
      <c r="AM88" s="19">
        <f>IF(AL88&lt;=0,0,ROUNDDOWN((AL88*LOOKUP(AL88,{0,1950001,3300001,6950001,9000001,18000001,40000001},{0.05,0.1,0.2,0.23,0.33,0.4,0.45})-LOOKUP(AL88,{0,1950001,3300001,6950001,9000001,18000001,40000001},{0,97500,427500,636000,1536000,2796000,4796000}))*1.021,-2))</f>
        <v/>
      </c>
      <c r="AN88" s="19">
        <f>MAX(0,ROUNDDOWN(AH88-AJ88-430000-0,-3))</f>
        <v/>
      </c>
      <c r="AO88" s="19">
        <f>IF(AH88&lt;=450000,0,MAX(0,ROUNDDOWN(AN88*0.06-MIN(50000,AN88)*0.03,-2))+MAX(0,ROUNDDOWN(AN88*0.04-MIN(50000,AN88)*0.02,-2)))</f>
        <v/>
      </c>
      <c r="AP88" s="19">
        <f>AM88+AO88+AI88</f>
        <v/>
      </c>
      <c r="AQ88" s="19">
        <f>MIN(750000,MAX(0,$B88))</f>
        <v/>
      </c>
      <c r="AR88" s="19">
        <f>$B88-AQ88</f>
        <v/>
      </c>
      <c r="AS88" s="19">
        <f>MIN(670000,ROUNDDOWN(MAX(0,AR88-430000)*0.0751+47600,0))+MIN(260000,ROUNDDOWN(MAX(0,AR88-430000)*0.028+17600,0))+MIN(30000,ROUNDDOWN(MAX(0,AR88-430000)*0.0027+1873,0))+IF("いいえ"="はい",MIN(170000,ROUNDDOWN(MAX(0,AR88-430000)*0.0243+17800,0)),0)</f>
        <v/>
      </c>
      <c r="AT88" s="19">
        <f>IF(""="",215040+AS88,"")</f>
        <v/>
      </c>
      <c r="AU88" s="19">
        <f>IF(AR88&gt;23500000,NA(),IF(AR88&lt;=4890000,1040000,IF(AR88&lt;=6550000,670000,620000)))</f>
        <v/>
      </c>
      <c r="AV88" s="19">
        <f>MAX(0,ROUNDDOWN(AR88-AT88-AU88-0,-3))</f>
        <v/>
      </c>
      <c r="AW88" s="19">
        <f>IF(AV88&lt;=0,0,ROUNDDOWN((AV88*LOOKUP(AV88,{0,1950001,3300001,6950001,9000001,18000001,40000001},{0.05,0.1,0.2,0.23,0.33,0.4,0.45})-LOOKUP(AV88,{0,1950001,3300001,6950001,9000001,18000001,40000001},{0,97500,427500,636000,1536000,2796000,4796000}))*1.021,-2))</f>
        <v/>
      </c>
      <c r="AX88" s="19">
        <f>MAX(0,ROUNDDOWN(AR88-AT88-430000-0,-3))</f>
        <v/>
      </c>
      <c r="AY88" s="19">
        <f>IF(AR88&lt;=450000,0,MAX(0,ROUNDDOWN(AX88*0.06-MIN(50000,AX88)*0.03,-2))+MAX(0,ROUNDDOWN(AX88*0.04-MIN(50000,AX88)*0.02,-2)))</f>
        <v/>
      </c>
      <c r="AZ88" s="19">
        <f>AW88+AY88+AS88</f>
        <v/>
      </c>
    </row>
    <row r="89">
      <c r="A89" t="inlineStr">
        <is>
          <t>1万円刻み</t>
        </is>
      </c>
      <c r="B89" s="19">
        <f>'3_1万円刻み'!$A$72</f>
        <v/>
      </c>
      <c r="C89" s="19">
        <f>MIN(0,MAX(0,$B89))</f>
        <v/>
      </c>
      <c r="D89" s="19">
        <f>$B89-C89</f>
        <v/>
      </c>
      <c r="E89" s="19">
        <f>MIN(670000,ROUNDDOWN(MAX(0,D89-430000)*0.0751+47600,0))+MIN(260000,ROUNDDOWN(MAX(0,D89-430000)*0.028+17600,0))+MIN(30000,ROUNDDOWN(MAX(0,D89-430000)*0.0027+1873,0))+IF("いいえ"="はい",MIN(170000,ROUNDDOWN(MAX(0,D89-430000)*0.0243+17800,0)),0)</f>
        <v/>
      </c>
      <c r="F89" s="19">
        <f>IF(""="",215040+E89,"")</f>
        <v/>
      </c>
      <c r="G89" s="19">
        <f>IF(D89&gt;23500000,NA(),IF(D89&lt;=4890000,1040000,IF(D89&lt;=6550000,670000,620000)))</f>
        <v/>
      </c>
      <c r="H89" s="19">
        <f>MAX(0,ROUNDDOWN(D89-F89-G89-0,-3))</f>
        <v/>
      </c>
      <c r="I89" s="19">
        <f>IF(H89&lt;=0,0,ROUNDDOWN((H89*LOOKUP(H89,{0,1950001,3300001,6950001,9000001,18000001,40000001},{0.05,0.1,0.2,0.23,0.33,0.4,0.45})-LOOKUP(H89,{0,1950001,3300001,6950001,9000001,18000001,40000001},{0,97500,427500,636000,1536000,2796000,4796000}))*1.021,-2))</f>
        <v/>
      </c>
      <c r="J89" s="19">
        <f>MAX(0,ROUNDDOWN(D89-F89-430000-0,-3))</f>
        <v/>
      </c>
      <c r="K89" s="19">
        <f>IF(D89&lt;=450000,0,MAX(0,ROUNDDOWN(J89*0.06-MIN(50000,J89)*0.03,-2))+MAX(0,ROUNDDOWN(J89*0.04-MIN(50000,J89)*0.02,-2)))</f>
        <v/>
      </c>
      <c r="L89" s="19">
        <f>I89+K89+E89</f>
        <v/>
      </c>
      <c r="M89" s="19">
        <f>MIN(100000,MAX(0,$B89))</f>
        <v/>
      </c>
      <c r="N89" s="19">
        <f>$B89-M89</f>
        <v/>
      </c>
      <c r="O89" s="19">
        <f>MIN(670000,ROUNDDOWN(MAX(0,N89-430000)*0.0751+47600,0))+MIN(260000,ROUNDDOWN(MAX(0,N89-430000)*0.028+17600,0))+MIN(30000,ROUNDDOWN(MAX(0,N89-430000)*0.0027+1873,0))+IF("いいえ"="はい",MIN(170000,ROUNDDOWN(MAX(0,N89-430000)*0.0243+17800,0)),0)</f>
        <v/>
      </c>
      <c r="P89" s="19">
        <f>IF(""="",215040+O89,"")</f>
        <v/>
      </c>
      <c r="Q89" s="19">
        <f>IF(N89&gt;23500000,NA(),IF(N89&lt;=4890000,1040000,IF(N89&lt;=6550000,670000,620000)))</f>
        <v/>
      </c>
      <c r="R89" s="19">
        <f>MAX(0,ROUNDDOWN(N89-P89-Q89-0,-3))</f>
        <v/>
      </c>
      <c r="S89" s="19">
        <f>IF(R89&lt;=0,0,ROUNDDOWN((R89*LOOKUP(R89,{0,1950001,3300001,6950001,9000001,18000001,40000001},{0.05,0.1,0.2,0.23,0.33,0.4,0.45})-LOOKUP(R89,{0,1950001,3300001,6950001,9000001,18000001,40000001},{0,97500,427500,636000,1536000,2796000,4796000}))*1.021,-2))</f>
        <v/>
      </c>
      <c r="T89" s="19">
        <f>MAX(0,ROUNDDOWN(N89-P89-430000-0,-3))</f>
        <v/>
      </c>
      <c r="U89" s="19">
        <f>IF(N89&lt;=450000,0,MAX(0,ROUNDDOWN(T89*0.06-MIN(50000,T89)*0.03,-2))+MAX(0,ROUNDDOWN(T89*0.04-MIN(50000,T89)*0.02,-2)))</f>
        <v/>
      </c>
      <c r="V89" s="19">
        <f>S89+U89+O89</f>
        <v/>
      </c>
      <c r="W89" s="19">
        <f>MIN(550000,MAX(0,$B89))</f>
        <v/>
      </c>
      <c r="X89" s="19">
        <f>$B89-W89</f>
        <v/>
      </c>
      <c r="Y89" s="19">
        <f>MIN(670000,ROUNDDOWN(MAX(0,X89-430000)*0.0751+47600,0))+MIN(260000,ROUNDDOWN(MAX(0,X89-430000)*0.028+17600,0))+MIN(30000,ROUNDDOWN(MAX(0,X89-430000)*0.0027+1873,0))+IF("いいえ"="はい",MIN(170000,ROUNDDOWN(MAX(0,X89-430000)*0.0243+17800,0)),0)</f>
        <v/>
      </c>
      <c r="Z89" s="19">
        <f>IF(""="",215040+Y89,"")</f>
        <v/>
      </c>
      <c r="AA89" s="19">
        <f>IF(X89&gt;23500000,NA(),IF(X89&lt;=4890000,1040000,IF(X89&lt;=6550000,670000,620000)))</f>
        <v/>
      </c>
      <c r="AB89" s="19">
        <f>MAX(0,ROUNDDOWN(X89-Z89-AA89-0,-3))</f>
        <v/>
      </c>
      <c r="AC89" s="19">
        <f>IF(AB89&lt;=0,0,ROUNDDOWN((AB89*LOOKUP(AB89,{0,1950001,3300001,6950001,9000001,18000001,40000001},{0.05,0.1,0.2,0.23,0.33,0.4,0.45})-LOOKUP(AB89,{0,1950001,3300001,6950001,9000001,18000001,40000001},{0,97500,427500,636000,1536000,2796000,4796000}))*1.021,-2))</f>
        <v/>
      </c>
      <c r="AD89" s="19">
        <f>MAX(0,ROUNDDOWN(X89-Z89-430000-0,-3))</f>
        <v/>
      </c>
      <c r="AE89" s="19">
        <f>IF(X89&lt;=450000,0,MAX(0,ROUNDDOWN(AD89*0.06-MIN(50000,AD89)*0.03,-2))+MAX(0,ROUNDDOWN(AD89*0.04-MIN(50000,AD89)*0.02,-2)))</f>
        <v/>
      </c>
      <c r="AF89" s="19">
        <f>AC89+AE89+Y89</f>
        <v/>
      </c>
      <c r="AG89" s="19">
        <f>MIN(650000,MAX(0,$B89))</f>
        <v/>
      </c>
      <c r="AH89" s="19">
        <f>$B89-AG89</f>
        <v/>
      </c>
      <c r="AI89" s="19">
        <f>MIN(670000,ROUNDDOWN(MAX(0,AH89-430000)*0.0751+47600,0))+MIN(260000,ROUNDDOWN(MAX(0,AH89-430000)*0.028+17600,0))+MIN(30000,ROUNDDOWN(MAX(0,AH89-430000)*0.0027+1873,0))+IF("いいえ"="はい",MIN(170000,ROUNDDOWN(MAX(0,AH89-430000)*0.0243+17800,0)),0)</f>
        <v/>
      </c>
      <c r="AJ89" s="19">
        <f>IF(""="",215040+AI89,"")</f>
        <v/>
      </c>
      <c r="AK89" s="19">
        <f>IF(AH89&gt;23500000,NA(),IF(AH89&lt;=4890000,1040000,IF(AH89&lt;=6550000,670000,620000)))</f>
        <v/>
      </c>
      <c r="AL89" s="19">
        <f>MAX(0,ROUNDDOWN(AH89-AJ89-AK89-0,-3))</f>
        <v/>
      </c>
      <c r="AM89" s="19">
        <f>IF(AL89&lt;=0,0,ROUNDDOWN((AL89*LOOKUP(AL89,{0,1950001,3300001,6950001,9000001,18000001,40000001},{0.05,0.1,0.2,0.23,0.33,0.4,0.45})-LOOKUP(AL89,{0,1950001,3300001,6950001,9000001,18000001,40000001},{0,97500,427500,636000,1536000,2796000,4796000}))*1.021,-2))</f>
        <v/>
      </c>
      <c r="AN89" s="19">
        <f>MAX(0,ROUNDDOWN(AH89-AJ89-430000-0,-3))</f>
        <v/>
      </c>
      <c r="AO89" s="19">
        <f>IF(AH89&lt;=450000,0,MAX(0,ROUNDDOWN(AN89*0.06-MIN(50000,AN89)*0.03,-2))+MAX(0,ROUNDDOWN(AN89*0.04-MIN(50000,AN89)*0.02,-2)))</f>
        <v/>
      </c>
      <c r="AP89" s="19">
        <f>AM89+AO89+AI89</f>
        <v/>
      </c>
      <c r="AQ89" s="19">
        <f>MIN(750000,MAX(0,$B89))</f>
        <v/>
      </c>
      <c r="AR89" s="19">
        <f>$B89-AQ89</f>
        <v/>
      </c>
      <c r="AS89" s="19">
        <f>MIN(670000,ROUNDDOWN(MAX(0,AR89-430000)*0.0751+47600,0))+MIN(260000,ROUNDDOWN(MAX(0,AR89-430000)*0.028+17600,0))+MIN(30000,ROUNDDOWN(MAX(0,AR89-430000)*0.0027+1873,0))+IF("いいえ"="はい",MIN(170000,ROUNDDOWN(MAX(0,AR89-430000)*0.0243+17800,0)),0)</f>
        <v/>
      </c>
      <c r="AT89" s="19">
        <f>IF(""="",215040+AS89,"")</f>
        <v/>
      </c>
      <c r="AU89" s="19">
        <f>IF(AR89&gt;23500000,NA(),IF(AR89&lt;=4890000,1040000,IF(AR89&lt;=6550000,670000,620000)))</f>
        <v/>
      </c>
      <c r="AV89" s="19">
        <f>MAX(0,ROUNDDOWN(AR89-AT89-AU89-0,-3))</f>
        <v/>
      </c>
      <c r="AW89" s="19">
        <f>IF(AV89&lt;=0,0,ROUNDDOWN((AV89*LOOKUP(AV89,{0,1950001,3300001,6950001,9000001,18000001,40000001},{0.05,0.1,0.2,0.23,0.33,0.4,0.45})-LOOKUP(AV89,{0,1950001,3300001,6950001,9000001,18000001,40000001},{0,97500,427500,636000,1536000,2796000,4796000}))*1.021,-2))</f>
        <v/>
      </c>
      <c r="AX89" s="19">
        <f>MAX(0,ROUNDDOWN(AR89-AT89-430000-0,-3))</f>
        <v/>
      </c>
      <c r="AY89" s="19">
        <f>IF(AR89&lt;=450000,0,MAX(0,ROUNDDOWN(AX89*0.06-MIN(50000,AX89)*0.03,-2))+MAX(0,ROUNDDOWN(AX89*0.04-MIN(50000,AX89)*0.02,-2)))</f>
        <v/>
      </c>
      <c r="AZ89" s="19">
        <f>AW89+AY89+AS89</f>
        <v/>
      </c>
    </row>
    <row r="90">
      <c r="A90" t="inlineStr">
        <is>
          <t>1万円刻み</t>
        </is>
      </c>
      <c r="B90" s="19">
        <f>'3_1万円刻み'!$A$73</f>
        <v/>
      </c>
      <c r="C90" s="19">
        <f>MIN(0,MAX(0,$B90))</f>
        <v/>
      </c>
      <c r="D90" s="19">
        <f>$B90-C90</f>
        <v/>
      </c>
      <c r="E90" s="19">
        <f>MIN(670000,ROUNDDOWN(MAX(0,D90-430000)*0.0751+47600,0))+MIN(260000,ROUNDDOWN(MAX(0,D90-430000)*0.028+17600,0))+MIN(30000,ROUNDDOWN(MAX(0,D90-430000)*0.0027+1873,0))+IF("いいえ"="はい",MIN(170000,ROUNDDOWN(MAX(0,D90-430000)*0.0243+17800,0)),0)</f>
        <v/>
      </c>
      <c r="F90" s="19">
        <f>IF(""="",215040+E90,"")</f>
        <v/>
      </c>
      <c r="G90" s="19">
        <f>IF(D90&gt;23500000,NA(),IF(D90&lt;=4890000,1040000,IF(D90&lt;=6550000,670000,620000)))</f>
        <v/>
      </c>
      <c r="H90" s="19">
        <f>MAX(0,ROUNDDOWN(D90-F90-G90-0,-3))</f>
        <v/>
      </c>
      <c r="I90" s="19">
        <f>IF(H90&lt;=0,0,ROUNDDOWN((H90*LOOKUP(H90,{0,1950001,3300001,6950001,9000001,18000001,40000001},{0.05,0.1,0.2,0.23,0.33,0.4,0.45})-LOOKUP(H90,{0,1950001,3300001,6950001,9000001,18000001,40000001},{0,97500,427500,636000,1536000,2796000,4796000}))*1.021,-2))</f>
        <v/>
      </c>
      <c r="J90" s="19">
        <f>MAX(0,ROUNDDOWN(D90-F90-430000-0,-3))</f>
        <v/>
      </c>
      <c r="K90" s="19">
        <f>IF(D90&lt;=450000,0,MAX(0,ROUNDDOWN(J90*0.06-MIN(50000,J90)*0.03,-2))+MAX(0,ROUNDDOWN(J90*0.04-MIN(50000,J90)*0.02,-2)))</f>
        <v/>
      </c>
      <c r="L90" s="19">
        <f>I90+K90+E90</f>
        <v/>
      </c>
      <c r="M90" s="19">
        <f>MIN(100000,MAX(0,$B90))</f>
        <v/>
      </c>
      <c r="N90" s="19">
        <f>$B90-M90</f>
        <v/>
      </c>
      <c r="O90" s="19">
        <f>MIN(670000,ROUNDDOWN(MAX(0,N90-430000)*0.0751+47600,0))+MIN(260000,ROUNDDOWN(MAX(0,N90-430000)*0.028+17600,0))+MIN(30000,ROUNDDOWN(MAX(0,N90-430000)*0.0027+1873,0))+IF("いいえ"="はい",MIN(170000,ROUNDDOWN(MAX(0,N90-430000)*0.0243+17800,0)),0)</f>
        <v/>
      </c>
      <c r="P90" s="19">
        <f>IF(""="",215040+O90,"")</f>
        <v/>
      </c>
      <c r="Q90" s="19">
        <f>IF(N90&gt;23500000,NA(),IF(N90&lt;=4890000,1040000,IF(N90&lt;=6550000,670000,620000)))</f>
        <v/>
      </c>
      <c r="R90" s="19">
        <f>MAX(0,ROUNDDOWN(N90-P90-Q90-0,-3))</f>
        <v/>
      </c>
      <c r="S90" s="19">
        <f>IF(R90&lt;=0,0,ROUNDDOWN((R90*LOOKUP(R90,{0,1950001,3300001,6950001,9000001,18000001,40000001},{0.05,0.1,0.2,0.23,0.33,0.4,0.45})-LOOKUP(R90,{0,1950001,3300001,6950001,9000001,18000001,40000001},{0,97500,427500,636000,1536000,2796000,4796000}))*1.021,-2))</f>
        <v/>
      </c>
      <c r="T90" s="19">
        <f>MAX(0,ROUNDDOWN(N90-P90-430000-0,-3))</f>
        <v/>
      </c>
      <c r="U90" s="19">
        <f>IF(N90&lt;=450000,0,MAX(0,ROUNDDOWN(T90*0.06-MIN(50000,T90)*0.03,-2))+MAX(0,ROUNDDOWN(T90*0.04-MIN(50000,T90)*0.02,-2)))</f>
        <v/>
      </c>
      <c r="V90" s="19">
        <f>S90+U90+O90</f>
        <v/>
      </c>
      <c r="W90" s="19">
        <f>MIN(550000,MAX(0,$B90))</f>
        <v/>
      </c>
      <c r="X90" s="19">
        <f>$B90-W90</f>
        <v/>
      </c>
      <c r="Y90" s="19">
        <f>MIN(670000,ROUNDDOWN(MAX(0,X90-430000)*0.0751+47600,0))+MIN(260000,ROUNDDOWN(MAX(0,X90-430000)*0.028+17600,0))+MIN(30000,ROUNDDOWN(MAX(0,X90-430000)*0.0027+1873,0))+IF("いいえ"="はい",MIN(170000,ROUNDDOWN(MAX(0,X90-430000)*0.0243+17800,0)),0)</f>
        <v/>
      </c>
      <c r="Z90" s="19">
        <f>IF(""="",215040+Y90,"")</f>
        <v/>
      </c>
      <c r="AA90" s="19">
        <f>IF(X90&gt;23500000,NA(),IF(X90&lt;=4890000,1040000,IF(X90&lt;=6550000,670000,620000)))</f>
        <v/>
      </c>
      <c r="AB90" s="19">
        <f>MAX(0,ROUNDDOWN(X90-Z90-AA90-0,-3))</f>
        <v/>
      </c>
      <c r="AC90" s="19">
        <f>IF(AB90&lt;=0,0,ROUNDDOWN((AB90*LOOKUP(AB90,{0,1950001,3300001,6950001,9000001,18000001,40000001},{0.05,0.1,0.2,0.23,0.33,0.4,0.45})-LOOKUP(AB90,{0,1950001,3300001,6950001,9000001,18000001,40000001},{0,97500,427500,636000,1536000,2796000,4796000}))*1.021,-2))</f>
        <v/>
      </c>
      <c r="AD90" s="19">
        <f>MAX(0,ROUNDDOWN(X90-Z90-430000-0,-3))</f>
        <v/>
      </c>
      <c r="AE90" s="19">
        <f>IF(X90&lt;=450000,0,MAX(0,ROUNDDOWN(AD90*0.06-MIN(50000,AD90)*0.03,-2))+MAX(0,ROUNDDOWN(AD90*0.04-MIN(50000,AD90)*0.02,-2)))</f>
        <v/>
      </c>
      <c r="AF90" s="19">
        <f>AC90+AE90+Y90</f>
        <v/>
      </c>
      <c r="AG90" s="19">
        <f>MIN(650000,MAX(0,$B90))</f>
        <v/>
      </c>
      <c r="AH90" s="19">
        <f>$B90-AG90</f>
        <v/>
      </c>
      <c r="AI90" s="19">
        <f>MIN(670000,ROUNDDOWN(MAX(0,AH90-430000)*0.0751+47600,0))+MIN(260000,ROUNDDOWN(MAX(0,AH90-430000)*0.028+17600,0))+MIN(30000,ROUNDDOWN(MAX(0,AH90-430000)*0.0027+1873,0))+IF("いいえ"="はい",MIN(170000,ROUNDDOWN(MAX(0,AH90-430000)*0.0243+17800,0)),0)</f>
        <v/>
      </c>
      <c r="AJ90" s="19">
        <f>IF(""="",215040+AI90,"")</f>
        <v/>
      </c>
      <c r="AK90" s="19">
        <f>IF(AH90&gt;23500000,NA(),IF(AH90&lt;=4890000,1040000,IF(AH90&lt;=6550000,670000,620000)))</f>
        <v/>
      </c>
      <c r="AL90" s="19">
        <f>MAX(0,ROUNDDOWN(AH90-AJ90-AK90-0,-3))</f>
        <v/>
      </c>
      <c r="AM90" s="19">
        <f>IF(AL90&lt;=0,0,ROUNDDOWN((AL90*LOOKUP(AL90,{0,1950001,3300001,6950001,9000001,18000001,40000001},{0.05,0.1,0.2,0.23,0.33,0.4,0.45})-LOOKUP(AL90,{0,1950001,3300001,6950001,9000001,18000001,40000001},{0,97500,427500,636000,1536000,2796000,4796000}))*1.021,-2))</f>
        <v/>
      </c>
      <c r="AN90" s="19">
        <f>MAX(0,ROUNDDOWN(AH90-AJ90-430000-0,-3))</f>
        <v/>
      </c>
      <c r="AO90" s="19">
        <f>IF(AH90&lt;=450000,0,MAX(0,ROUNDDOWN(AN90*0.06-MIN(50000,AN90)*0.03,-2))+MAX(0,ROUNDDOWN(AN90*0.04-MIN(50000,AN90)*0.02,-2)))</f>
        <v/>
      </c>
      <c r="AP90" s="19">
        <f>AM90+AO90+AI90</f>
        <v/>
      </c>
      <c r="AQ90" s="19">
        <f>MIN(750000,MAX(0,$B90))</f>
        <v/>
      </c>
      <c r="AR90" s="19">
        <f>$B90-AQ90</f>
        <v/>
      </c>
      <c r="AS90" s="19">
        <f>MIN(670000,ROUNDDOWN(MAX(0,AR90-430000)*0.0751+47600,0))+MIN(260000,ROUNDDOWN(MAX(0,AR90-430000)*0.028+17600,0))+MIN(30000,ROUNDDOWN(MAX(0,AR90-430000)*0.0027+1873,0))+IF("いいえ"="はい",MIN(170000,ROUNDDOWN(MAX(0,AR90-430000)*0.0243+17800,0)),0)</f>
        <v/>
      </c>
      <c r="AT90" s="19">
        <f>IF(""="",215040+AS90,"")</f>
        <v/>
      </c>
      <c r="AU90" s="19">
        <f>IF(AR90&gt;23500000,NA(),IF(AR90&lt;=4890000,1040000,IF(AR90&lt;=6550000,670000,620000)))</f>
        <v/>
      </c>
      <c r="AV90" s="19">
        <f>MAX(0,ROUNDDOWN(AR90-AT90-AU90-0,-3))</f>
        <v/>
      </c>
      <c r="AW90" s="19">
        <f>IF(AV90&lt;=0,0,ROUNDDOWN((AV90*LOOKUP(AV90,{0,1950001,3300001,6950001,9000001,18000001,40000001},{0.05,0.1,0.2,0.23,0.33,0.4,0.45})-LOOKUP(AV90,{0,1950001,3300001,6950001,9000001,18000001,40000001},{0,97500,427500,636000,1536000,2796000,4796000}))*1.021,-2))</f>
        <v/>
      </c>
      <c r="AX90" s="19">
        <f>MAX(0,ROUNDDOWN(AR90-AT90-430000-0,-3))</f>
        <v/>
      </c>
      <c r="AY90" s="19">
        <f>IF(AR90&lt;=450000,0,MAX(0,ROUNDDOWN(AX90*0.06-MIN(50000,AX90)*0.03,-2))+MAX(0,ROUNDDOWN(AX90*0.04-MIN(50000,AX90)*0.02,-2)))</f>
        <v/>
      </c>
      <c r="AZ90" s="19">
        <f>AW90+AY90+AS90</f>
        <v/>
      </c>
    </row>
    <row r="91">
      <c r="A91" t="inlineStr">
        <is>
          <t>1万円刻み</t>
        </is>
      </c>
      <c r="B91" s="19">
        <f>'3_1万円刻み'!$A$74</f>
        <v/>
      </c>
      <c r="C91" s="19">
        <f>MIN(0,MAX(0,$B91))</f>
        <v/>
      </c>
      <c r="D91" s="19">
        <f>$B91-C91</f>
        <v/>
      </c>
      <c r="E91" s="19">
        <f>MIN(670000,ROUNDDOWN(MAX(0,D91-430000)*0.0751+47600,0))+MIN(260000,ROUNDDOWN(MAX(0,D91-430000)*0.028+17600,0))+MIN(30000,ROUNDDOWN(MAX(0,D91-430000)*0.0027+1873,0))+IF("いいえ"="はい",MIN(170000,ROUNDDOWN(MAX(0,D91-430000)*0.0243+17800,0)),0)</f>
        <v/>
      </c>
      <c r="F91" s="19">
        <f>IF(""="",215040+E91,"")</f>
        <v/>
      </c>
      <c r="G91" s="19">
        <f>IF(D91&gt;23500000,NA(),IF(D91&lt;=4890000,1040000,IF(D91&lt;=6550000,670000,620000)))</f>
        <v/>
      </c>
      <c r="H91" s="19">
        <f>MAX(0,ROUNDDOWN(D91-F91-G91-0,-3))</f>
        <v/>
      </c>
      <c r="I91" s="19">
        <f>IF(H91&lt;=0,0,ROUNDDOWN((H91*LOOKUP(H91,{0,1950001,3300001,6950001,9000001,18000001,40000001},{0.05,0.1,0.2,0.23,0.33,0.4,0.45})-LOOKUP(H91,{0,1950001,3300001,6950001,9000001,18000001,40000001},{0,97500,427500,636000,1536000,2796000,4796000}))*1.021,-2))</f>
        <v/>
      </c>
      <c r="J91" s="19">
        <f>MAX(0,ROUNDDOWN(D91-F91-430000-0,-3))</f>
        <v/>
      </c>
      <c r="K91" s="19">
        <f>IF(D91&lt;=450000,0,MAX(0,ROUNDDOWN(J91*0.06-MIN(50000,J91)*0.03,-2))+MAX(0,ROUNDDOWN(J91*0.04-MIN(50000,J91)*0.02,-2)))</f>
        <v/>
      </c>
      <c r="L91" s="19">
        <f>I91+K91+E91</f>
        <v/>
      </c>
      <c r="M91" s="19">
        <f>MIN(100000,MAX(0,$B91))</f>
        <v/>
      </c>
      <c r="N91" s="19">
        <f>$B91-M91</f>
        <v/>
      </c>
      <c r="O91" s="19">
        <f>MIN(670000,ROUNDDOWN(MAX(0,N91-430000)*0.0751+47600,0))+MIN(260000,ROUNDDOWN(MAX(0,N91-430000)*0.028+17600,0))+MIN(30000,ROUNDDOWN(MAX(0,N91-430000)*0.0027+1873,0))+IF("いいえ"="はい",MIN(170000,ROUNDDOWN(MAX(0,N91-430000)*0.0243+17800,0)),0)</f>
        <v/>
      </c>
      <c r="P91" s="19">
        <f>IF(""="",215040+O91,"")</f>
        <v/>
      </c>
      <c r="Q91" s="19">
        <f>IF(N91&gt;23500000,NA(),IF(N91&lt;=4890000,1040000,IF(N91&lt;=6550000,670000,620000)))</f>
        <v/>
      </c>
      <c r="R91" s="19">
        <f>MAX(0,ROUNDDOWN(N91-P91-Q91-0,-3))</f>
        <v/>
      </c>
      <c r="S91" s="19">
        <f>IF(R91&lt;=0,0,ROUNDDOWN((R91*LOOKUP(R91,{0,1950001,3300001,6950001,9000001,18000001,40000001},{0.05,0.1,0.2,0.23,0.33,0.4,0.45})-LOOKUP(R91,{0,1950001,3300001,6950001,9000001,18000001,40000001},{0,97500,427500,636000,1536000,2796000,4796000}))*1.021,-2))</f>
        <v/>
      </c>
      <c r="T91" s="19">
        <f>MAX(0,ROUNDDOWN(N91-P91-430000-0,-3))</f>
        <v/>
      </c>
      <c r="U91" s="19">
        <f>IF(N91&lt;=450000,0,MAX(0,ROUNDDOWN(T91*0.06-MIN(50000,T91)*0.03,-2))+MAX(0,ROUNDDOWN(T91*0.04-MIN(50000,T91)*0.02,-2)))</f>
        <v/>
      </c>
      <c r="V91" s="19">
        <f>S91+U91+O91</f>
        <v/>
      </c>
      <c r="W91" s="19">
        <f>MIN(550000,MAX(0,$B91))</f>
        <v/>
      </c>
      <c r="X91" s="19">
        <f>$B91-W91</f>
        <v/>
      </c>
      <c r="Y91" s="19">
        <f>MIN(670000,ROUNDDOWN(MAX(0,X91-430000)*0.0751+47600,0))+MIN(260000,ROUNDDOWN(MAX(0,X91-430000)*0.028+17600,0))+MIN(30000,ROUNDDOWN(MAX(0,X91-430000)*0.0027+1873,0))+IF("いいえ"="はい",MIN(170000,ROUNDDOWN(MAX(0,X91-430000)*0.0243+17800,0)),0)</f>
        <v/>
      </c>
      <c r="Z91" s="19">
        <f>IF(""="",215040+Y91,"")</f>
        <v/>
      </c>
      <c r="AA91" s="19">
        <f>IF(X91&gt;23500000,NA(),IF(X91&lt;=4890000,1040000,IF(X91&lt;=6550000,670000,620000)))</f>
        <v/>
      </c>
      <c r="AB91" s="19">
        <f>MAX(0,ROUNDDOWN(X91-Z91-AA91-0,-3))</f>
        <v/>
      </c>
      <c r="AC91" s="19">
        <f>IF(AB91&lt;=0,0,ROUNDDOWN((AB91*LOOKUP(AB91,{0,1950001,3300001,6950001,9000001,18000001,40000001},{0.05,0.1,0.2,0.23,0.33,0.4,0.45})-LOOKUP(AB91,{0,1950001,3300001,6950001,9000001,18000001,40000001},{0,97500,427500,636000,1536000,2796000,4796000}))*1.021,-2))</f>
        <v/>
      </c>
      <c r="AD91" s="19">
        <f>MAX(0,ROUNDDOWN(X91-Z91-430000-0,-3))</f>
        <v/>
      </c>
      <c r="AE91" s="19">
        <f>IF(X91&lt;=450000,0,MAX(0,ROUNDDOWN(AD91*0.06-MIN(50000,AD91)*0.03,-2))+MAX(0,ROUNDDOWN(AD91*0.04-MIN(50000,AD91)*0.02,-2)))</f>
        <v/>
      </c>
      <c r="AF91" s="19">
        <f>AC91+AE91+Y91</f>
        <v/>
      </c>
      <c r="AG91" s="19">
        <f>MIN(650000,MAX(0,$B91))</f>
        <v/>
      </c>
      <c r="AH91" s="19">
        <f>$B91-AG91</f>
        <v/>
      </c>
      <c r="AI91" s="19">
        <f>MIN(670000,ROUNDDOWN(MAX(0,AH91-430000)*0.0751+47600,0))+MIN(260000,ROUNDDOWN(MAX(0,AH91-430000)*0.028+17600,0))+MIN(30000,ROUNDDOWN(MAX(0,AH91-430000)*0.0027+1873,0))+IF("いいえ"="はい",MIN(170000,ROUNDDOWN(MAX(0,AH91-430000)*0.0243+17800,0)),0)</f>
        <v/>
      </c>
      <c r="AJ91" s="19">
        <f>IF(""="",215040+AI91,"")</f>
        <v/>
      </c>
      <c r="AK91" s="19">
        <f>IF(AH91&gt;23500000,NA(),IF(AH91&lt;=4890000,1040000,IF(AH91&lt;=6550000,670000,620000)))</f>
        <v/>
      </c>
      <c r="AL91" s="19">
        <f>MAX(0,ROUNDDOWN(AH91-AJ91-AK91-0,-3))</f>
        <v/>
      </c>
      <c r="AM91" s="19">
        <f>IF(AL91&lt;=0,0,ROUNDDOWN((AL91*LOOKUP(AL91,{0,1950001,3300001,6950001,9000001,18000001,40000001},{0.05,0.1,0.2,0.23,0.33,0.4,0.45})-LOOKUP(AL91,{0,1950001,3300001,6950001,9000001,18000001,40000001},{0,97500,427500,636000,1536000,2796000,4796000}))*1.021,-2))</f>
        <v/>
      </c>
      <c r="AN91" s="19">
        <f>MAX(0,ROUNDDOWN(AH91-AJ91-430000-0,-3))</f>
        <v/>
      </c>
      <c r="AO91" s="19">
        <f>IF(AH91&lt;=450000,0,MAX(0,ROUNDDOWN(AN91*0.06-MIN(50000,AN91)*0.03,-2))+MAX(0,ROUNDDOWN(AN91*0.04-MIN(50000,AN91)*0.02,-2)))</f>
        <v/>
      </c>
      <c r="AP91" s="19">
        <f>AM91+AO91+AI91</f>
        <v/>
      </c>
      <c r="AQ91" s="19">
        <f>MIN(750000,MAX(0,$B91))</f>
        <v/>
      </c>
      <c r="AR91" s="19">
        <f>$B91-AQ91</f>
        <v/>
      </c>
      <c r="AS91" s="19">
        <f>MIN(670000,ROUNDDOWN(MAX(0,AR91-430000)*0.0751+47600,0))+MIN(260000,ROUNDDOWN(MAX(0,AR91-430000)*0.028+17600,0))+MIN(30000,ROUNDDOWN(MAX(0,AR91-430000)*0.0027+1873,0))+IF("いいえ"="はい",MIN(170000,ROUNDDOWN(MAX(0,AR91-430000)*0.0243+17800,0)),0)</f>
        <v/>
      </c>
      <c r="AT91" s="19">
        <f>IF(""="",215040+AS91,"")</f>
        <v/>
      </c>
      <c r="AU91" s="19">
        <f>IF(AR91&gt;23500000,NA(),IF(AR91&lt;=4890000,1040000,IF(AR91&lt;=6550000,670000,620000)))</f>
        <v/>
      </c>
      <c r="AV91" s="19">
        <f>MAX(0,ROUNDDOWN(AR91-AT91-AU91-0,-3))</f>
        <v/>
      </c>
      <c r="AW91" s="19">
        <f>IF(AV91&lt;=0,0,ROUNDDOWN((AV91*LOOKUP(AV91,{0,1950001,3300001,6950001,9000001,18000001,40000001},{0.05,0.1,0.2,0.23,0.33,0.4,0.45})-LOOKUP(AV91,{0,1950001,3300001,6950001,9000001,18000001,40000001},{0,97500,427500,636000,1536000,2796000,4796000}))*1.021,-2))</f>
        <v/>
      </c>
      <c r="AX91" s="19">
        <f>MAX(0,ROUNDDOWN(AR91-AT91-430000-0,-3))</f>
        <v/>
      </c>
      <c r="AY91" s="19">
        <f>IF(AR91&lt;=450000,0,MAX(0,ROUNDDOWN(AX91*0.06-MIN(50000,AX91)*0.03,-2))+MAX(0,ROUNDDOWN(AX91*0.04-MIN(50000,AX91)*0.02,-2)))</f>
        <v/>
      </c>
      <c r="AZ91" s="19">
        <f>AW91+AY91+AS91</f>
        <v/>
      </c>
    </row>
    <row r="92">
      <c r="A92" t="inlineStr">
        <is>
          <t>1万円刻み</t>
        </is>
      </c>
      <c r="B92" s="19">
        <f>'3_1万円刻み'!$A$75</f>
        <v/>
      </c>
      <c r="C92" s="19">
        <f>MIN(0,MAX(0,$B92))</f>
        <v/>
      </c>
      <c r="D92" s="19">
        <f>$B92-C92</f>
        <v/>
      </c>
      <c r="E92" s="19">
        <f>MIN(670000,ROUNDDOWN(MAX(0,D92-430000)*0.0751+47600,0))+MIN(260000,ROUNDDOWN(MAX(0,D92-430000)*0.028+17600,0))+MIN(30000,ROUNDDOWN(MAX(0,D92-430000)*0.0027+1873,0))+IF("いいえ"="はい",MIN(170000,ROUNDDOWN(MAX(0,D92-430000)*0.0243+17800,0)),0)</f>
        <v/>
      </c>
      <c r="F92" s="19">
        <f>IF(""="",215040+E92,"")</f>
        <v/>
      </c>
      <c r="G92" s="19">
        <f>IF(D92&gt;23500000,NA(),IF(D92&lt;=4890000,1040000,IF(D92&lt;=6550000,670000,620000)))</f>
        <v/>
      </c>
      <c r="H92" s="19">
        <f>MAX(0,ROUNDDOWN(D92-F92-G92-0,-3))</f>
        <v/>
      </c>
      <c r="I92" s="19">
        <f>IF(H92&lt;=0,0,ROUNDDOWN((H92*LOOKUP(H92,{0,1950001,3300001,6950001,9000001,18000001,40000001},{0.05,0.1,0.2,0.23,0.33,0.4,0.45})-LOOKUP(H92,{0,1950001,3300001,6950001,9000001,18000001,40000001},{0,97500,427500,636000,1536000,2796000,4796000}))*1.021,-2))</f>
        <v/>
      </c>
      <c r="J92" s="19">
        <f>MAX(0,ROUNDDOWN(D92-F92-430000-0,-3))</f>
        <v/>
      </c>
      <c r="K92" s="19">
        <f>IF(D92&lt;=450000,0,MAX(0,ROUNDDOWN(J92*0.06-MIN(50000,J92)*0.03,-2))+MAX(0,ROUNDDOWN(J92*0.04-MIN(50000,J92)*0.02,-2)))</f>
        <v/>
      </c>
      <c r="L92" s="19">
        <f>I92+K92+E92</f>
        <v/>
      </c>
      <c r="M92" s="19">
        <f>MIN(100000,MAX(0,$B92))</f>
        <v/>
      </c>
      <c r="N92" s="19">
        <f>$B92-M92</f>
        <v/>
      </c>
      <c r="O92" s="19">
        <f>MIN(670000,ROUNDDOWN(MAX(0,N92-430000)*0.0751+47600,0))+MIN(260000,ROUNDDOWN(MAX(0,N92-430000)*0.028+17600,0))+MIN(30000,ROUNDDOWN(MAX(0,N92-430000)*0.0027+1873,0))+IF("いいえ"="はい",MIN(170000,ROUNDDOWN(MAX(0,N92-430000)*0.0243+17800,0)),0)</f>
        <v/>
      </c>
      <c r="P92" s="19">
        <f>IF(""="",215040+O92,"")</f>
        <v/>
      </c>
      <c r="Q92" s="19">
        <f>IF(N92&gt;23500000,NA(),IF(N92&lt;=4890000,1040000,IF(N92&lt;=6550000,670000,620000)))</f>
        <v/>
      </c>
      <c r="R92" s="19">
        <f>MAX(0,ROUNDDOWN(N92-P92-Q92-0,-3))</f>
        <v/>
      </c>
      <c r="S92" s="19">
        <f>IF(R92&lt;=0,0,ROUNDDOWN((R92*LOOKUP(R92,{0,1950001,3300001,6950001,9000001,18000001,40000001},{0.05,0.1,0.2,0.23,0.33,0.4,0.45})-LOOKUP(R92,{0,1950001,3300001,6950001,9000001,18000001,40000001},{0,97500,427500,636000,1536000,2796000,4796000}))*1.021,-2))</f>
        <v/>
      </c>
      <c r="T92" s="19">
        <f>MAX(0,ROUNDDOWN(N92-P92-430000-0,-3))</f>
        <v/>
      </c>
      <c r="U92" s="19">
        <f>IF(N92&lt;=450000,0,MAX(0,ROUNDDOWN(T92*0.06-MIN(50000,T92)*0.03,-2))+MAX(0,ROUNDDOWN(T92*0.04-MIN(50000,T92)*0.02,-2)))</f>
        <v/>
      </c>
      <c r="V92" s="19">
        <f>S92+U92+O92</f>
        <v/>
      </c>
      <c r="W92" s="19">
        <f>MIN(550000,MAX(0,$B92))</f>
        <v/>
      </c>
      <c r="X92" s="19">
        <f>$B92-W92</f>
        <v/>
      </c>
      <c r="Y92" s="19">
        <f>MIN(670000,ROUNDDOWN(MAX(0,X92-430000)*0.0751+47600,0))+MIN(260000,ROUNDDOWN(MAX(0,X92-430000)*0.028+17600,0))+MIN(30000,ROUNDDOWN(MAX(0,X92-430000)*0.0027+1873,0))+IF("いいえ"="はい",MIN(170000,ROUNDDOWN(MAX(0,X92-430000)*0.0243+17800,0)),0)</f>
        <v/>
      </c>
      <c r="Z92" s="19">
        <f>IF(""="",215040+Y92,"")</f>
        <v/>
      </c>
      <c r="AA92" s="19">
        <f>IF(X92&gt;23500000,NA(),IF(X92&lt;=4890000,1040000,IF(X92&lt;=6550000,670000,620000)))</f>
        <v/>
      </c>
      <c r="AB92" s="19">
        <f>MAX(0,ROUNDDOWN(X92-Z92-AA92-0,-3))</f>
        <v/>
      </c>
      <c r="AC92" s="19">
        <f>IF(AB92&lt;=0,0,ROUNDDOWN((AB92*LOOKUP(AB92,{0,1950001,3300001,6950001,9000001,18000001,40000001},{0.05,0.1,0.2,0.23,0.33,0.4,0.45})-LOOKUP(AB92,{0,1950001,3300001,6950001,9000001,18000001,40000001},{0,97500,427500,636000,1536000,2796000,4796000}))*1.021,-2))</f>
        <v/>
      </c>
      <c r="AD92" s="19">
        <f>MAX(0,ROUNDDOWN(X92-Z92-430000-0,-3))</f>
        <v/>
      </c>
      <c r="AE92" s="19">
        <f>IF(X92&lt;=450000,0,MAX(0,ROUNDDOWN(AD92*0.06-MIN(50000,AD92)*0.03,-2))+MAX(0,ROUNDDOWN(AD92*0.04-MIN(50000,AD92)*0.02,-2)))</f>
        <v/>
      </c>
      <c r="AF92" s="19">
        <f>AC92+AE92+Y92</f>
        <v/>
      </c>
      <c r="AG92" s="19">
        <f>MIN(650000,MAX(0,$B92))</f>
        <v/>
      </c>
      <c r="AH92" s="19">
        <f>$B92-AG92</f>
        <v/>
      </c>
      <c r="AI92" s="19">
        <f>MIN(670000,ROUNDDOWN(MAX(0,AH92-430000)*0.0751+47600,0))+MIN(260000,ROUNDDOWN(MAX(0,AH92-430000)*0.028+17600,0))+MIN(30000,ROUNDDOWN(MAX(0,AH92-430000)*0.0027+1873,0))+IF("いいえ"="はい",MIN(170000,ROUNDDOWN(MAX(0,AH92-430000)*0.0243+17800,0)),0)</f>
        <v/>
      </c>
      <c r="AJ92" s="19">
        <f>IF(""="",215040+AI92,"")</f>
        <v/>
      </c>
      <c r="AK92" s="19">
        <f>IF(AH92&gt;23500000,NA(),IF(AH92&lt;=4890000,1040000,IF(AH92&lt;=6550000,670000,620000)))</f>
        <v/>
      </c>
      <c r="AL92" s="19">
        <f>MAX(0,ROUNDDOWN(AH92-AJ92-AK92-0,-3))</f>
        <v/>
      </c>
      <c r="AM92" s="19">
        <f>IF(AL92&lt;=0,0,ROUNDDOWN((AL92*LOOKUP(AL92,{0,1950001,3300001,6950001,9000001,18000001,40000001},{0.05,0.1,0.2,0.23,0.33,0.4,0.45})-LOOKUP(AL92,{0,1950001,3300001,6950001,9000001,18000001,40000001},{0,97500,427500,636000,1536000,2796000,4796000}))*1.021,-2))</f>
        <v/>
      </c>
      <c r="AN92" s="19">
        <f>MAX(0,ROUNDDOWN(AH92-AJ92-430000-0,-3))</f>
        <v/>
      </c>
      <c r="AO92" s="19">
        <f>IF(AH92&lt;=450000,0,MAX(0,ROUNDDOWN(AN92*0.06-MIN(50000,AN92)*0.03,-2))+MAX(0,ROUNDDOWN(AN92*0.04-MIN(50000,AN92)*0.02,-2)))</f>
        <v/>
      </c>
      <c r="AP92" s="19">
        <f>AM92+AO92+AI92</f>
        <v/>
      </c>
      <c r="AQ92" s="19">
        <f>MIN(750000,MAX(0,$B92))</f>
        <v/>
      </c>
      <c r="AR92" s="19">
        <f>$B92-AQ92</f>
        <v/>
      </c>
      <c r="AS92" s="19">
        <f>MIN(670000,ROUNDDOWN(MAX(0,AR92-430000)*0.0751+47600,0))+MIN(260000,ROUNDDOWN(MAX(0,AR92-430000)*0.028+17600,0))+MIN(30000,ROUNDDOWN(MAX(0,AR92-430000)*0.0027+1873,0))+IF("いいえ"="はい",MIN(170000,ROUNDDOWN(MAX(0,AR92-430000)*0.0243+17800,0)),0)</f>
        <v/>
      </c>
      <c r="AT92" s="19">
        <f>IF(""="",215040+AS92,"")</f>
        <v/>
      </c>
      <c r="AU92" s="19">
        <f>IF(AR92&gt;23500000,NA(),IF(AR92&lt;=4890000,1040000,IF(AR92&lt;=6550000,670000,620000)))</f>
        <v/>
      </c>
      <c r="AV92" s="19">
        <f>MAX(0,ROUNDDOWN(AR92-AT92-AU92-0,-3))</f>
        <v/>
      </c>
      <c r="AW92" s="19">
        <f>IF(AV92&lt;=0,0,ROUNDDOWN((AV92*LOOKUP(AV92,{0,1950001,3300001,6950001,9000001,18000001,40000001},{0.05,0.1,0.2,0.23,0.33,0.4,0.45})-LOOKUP(AV92,{0,1950001,3300001,6950001,9000001,18000001,40000001},{0,97500,427500,636000,1536000,2796000,4796000}))*1.021,-2))</f>
        <v/>
      </c>
      <c r="AX92" s="19">
        <f>MAX(0,ROUNDDOWN(AR92-AT92-430000-0,-3))</f>
        <v/>
      </c>
      <c r="AY92" s="19">
        <f>IF(AR92&lt;=450000,0,MAX(0,ROUNDDOWN(AX92*0.06-MIN(50000,AX92)*0.03,-2))+MAX(0,ROUNDDOWN(AX92*0.04-MIN(50000,AX92)*0.02,-2)))</f>
        <v/>
      </c>
      <c r="AZ92" s="19">
        <f>AW92+AY92+AS92</f>
        <v/>
      </c>
    </row>
    <row r="93">
      <c r="A93" t="inlineStr">
        <is>
          <t>1万円刻み</t>
        </is>
      </c>
      <c r="B93" s="19">
        <f>'3_1万円刻み'!$A$76</f>
        <v/>
      </c>
      <c r="C93" s="19">
        <f>MIN(0,MAX(0,$B93))</f>
        <v/>
      </c>
      <c r="D93" s="19">
        <f>$B93-C93</f>
        <v/>
      </c>
      <c r="E93" s="19">
        <f>MIN(670000,ROUNDDOWN(MAX(0,D93-430000)*0.0751+47600,0))+MIN(260000,ROUNDDOWN(MAX(0,D93-430000)*0.028+17600,0))+MIN(30000,ROUNDDOWN(MAX(0,D93-430000)*0.0027+1873,0))+IF("いいえ"="はい",MIN(170000,ROUNDDOWN(MAX(0,D93-430000)*0.0243+17800,0)),0)</f>
        <v/>
      </c>
      <c r="F93" s="19">
        <f>IF(""="",215040+E93,"")</f>
        <v/>
      </c>
      <c r="G93" s="19">
        <f>IF(D93&gt;23500000,NA(),IF(D93&lt;=4890000,1040000,IF(D93&lt;=6550000,670000,620000)))</f>
        <v/>
      </c>
      <c r="H93" s="19">
        <f>MAX(0,ROUNDDOWN(D93-F93-G93-0,-3))</f>
        <v/>
      </c>
      <c r="I93" s="19">
        <f>IF(H93&lt;=0,0,ROUNDDOWN((H93*LOOKUP(H93,{0,1950001,3300001,6950001,9000001,18000001,40000001},{0.05,0.1,0.2,0.23,0.33,0.4,0.45})-LOOKUP(H93,{0,1950001,3300001,6950001,9000001,18000001,40000001},{0,97500,427500,636000,1536000,2796000,4796000}))*1.021,-2))</f>
        <v/>
      </c>
      <c r="J93" s="19">
        <f>MAX(0,ROUNDDOWN(D93-F93-430000-0,-3))</f>
        <v/>
      </c>
      <c r="K93" s="19">
        <f>IF(D93&lt;=450000,0,MAX(0,ROUNDDOWN(J93*0.06-MIN(50000,J93)*0.03,-2))+MAX(0,ROUNDDOWN(J93*0.04-MIN(50000,J93)*0.02,-2)))</f>
        <v/>
      </c>
      <c r="L93" s="19">
        <f>I93+K93+E93</f>
        <v/>
      </c>
      <c r="M93" s="19">
        <f>MIN(100000,MAX(0,$B93))</f>
        <v/>
      </c>
      <c r="N93" s="19">
        <f>$B93-M93</f>
        <v/>
      </c>
      <c r="O93" s="19">
        <f>MIN(670000,ROUNDDOWN(MAX(0,N93-430000)*0.0751+47600,0))+MIN(260000,ROUNDDOWN(MAX(0,N93-430000)*0.028+17600,0))+MIN(30000,ROUNDDOWN(MAX(0,N93-430000)*0.0027+1873,0))+IF("いいえ"="はい",MIN(170000,ROUNDDOWN(MAX(0,N93-430000)*0.0243+17800,0)),0)</f>
        <v/>
      </c>
      <c r="P93" s="19">
        <f>IF(""="",215040+O93,"")</f>
        <v/>
      </c>
      <c r="Q93" s="19">
        <f>IF(N93&gt;23500000,NA(),IF(N93&lt;=4890000,1040000,IF(N93&lt;=6550000,670000,620000)))</f>
        <v/>
      </c>
      <c r="R93" s="19">
        <f>MAX(0,ROUNDDOWN(N93-P93-Q93-0,-3))</f>
        <v/>
      </c>
      <c r="S93" s="19">
        <f>IF(R93&lt;=0,0,ROUNDDOWN((R93*LOOKUP(R93,{0,1950001,3300001,6950001,9000001,18000001,40000001},{0.05,0.1,0.2,0.23,0.33,0.4,0.45})-LOOKUP(R93,{0,1950001,3300001,6950001,9000001,18000001,40000001},{0,97500,427500,636000,1536000,2796000,4796000}))*1.021,-2))</f>
        <v/>
      </c>
      <c r="T93" s="19">
        <f>MAX(0,ROUNDDOWN(N93-P93-430000-0,-3))</f>
        <v/>
      </c>
      <c r="U93" s="19">
        <f>IF(N93&lt;=450000,0,MAX(0,ROUNDDOWN(T93*0.06-MIN(50000,T93)*0.03,-2))+MAX(0,ROUNDDOWN(T93*0.04-MIN(50000,T93)*0.02,-2)))</f>
        <v/>
      </c>
      <c r="V93" s="19">
        <f>S93+U93+O93</f>
        <v/>
      </c>
      <c r="W93" s="19">
        <f>MIN(550000,MAX(0,$B93))</f>
        <v/>
      </c>
      <c r="X93" s="19">
        <f>$B93-W93</f>
        <v/>
      </c>
      <c r="Y93" s="19">
        <f>MIN(670000,ROUNDDOWN(MAX(0,X93-430000)*0.0751+47600,0))+MIN(260000,ROUNDDOWN(MAX(0,X93-430000)*0.028+17600,0))+MIN(30000,ROUNDDOWN(MAX(0,X93-430000)*0.0027+1873,0))+IF("いいえ"="はい",MIN(170000,ROUNDDOWN(MAX(0,X93-430000)*0.0243+17800,0)),0)</f>
        <v/>
      </c>
      <c r="Z93" s="19">
        <f>IF(""="",215040+Y93,"")</f>
        <v/>
      </c>
      <c r="AA93" s="19">
        <f>IF(X93&gt;23500000,NA(),IF(X93&lt;=4890000,1040000,IF(X93&lt;=6550000,670000,620000)))</f>
        <v/>
      </c>
      <c r="AB93" s="19">
        <f>MAX(0,ROUNDDOWN(X93-Z93-AA93-0,-3))</f>
        <v/>
      </c>
      <c r="AC93" s="19">
        <f>IF(AB93&lt;=0,0,ROUNDDOWN((AB93*LOOKUP(AB93,{0,1950001,3300001,6950001,9000001,18000001,40000001},{0.05,0.1,0.2,0.23,0.33,0.4,0.45})-LOOKUP(AB93,{0,1950001,3300001,6950001,9000001,18000001,40000001},{0,97500,427500,636000,1536000,2796000,4796000}))*1.021,-2))</f>
        <v/>
      </c>
      <c r="AD93" s="19">
        <f>MAX(0,ROUNDDOWN(X93-Z93-430000-0,-3))</f>
        <v/>
      </c>
      <c r="AE93" s="19">
        <f>IF(X93&lt;=450000,0,MAX(0,ROUNDDOWN(AD93*0.06-MIN(50000,AD93)*0.03,-2))+MAX(0,ROUNDDOWN(AD93*0.04-MIN(50000,AD93)*0.02,-2)))</f>
        <v/>
      </c>
      <c r="AF93" s="19">
        <f>AC93+AE93+Y93</f>
        <v/>
      </c>
      <c r="AG93" s="19">
        <f>MIN(650000,MAX(0,$B93))</f>
        <v/>
      </c>
      <c r="AH93" s="19">
        <f>$B93-AG93</f>
        <v/>
      </c>
      <c r="AI93" s="19">
        <f>MIN(670000,ROUNDDOWN(MAX(0,AH93-430000)*0.0751+47600,0))+MIN(260000,ROUNDDOWN(MAX(0,AH93-430000)*0.028+17600,0))+MIN(30000,ROUNDDOWN(MAX(0,AH93-430000)*0.0027+1873,0))+IF("いいえ"="はい",MIN(170000,ROUNDDOWN(MAX(0,AH93-430000)*0.0243+17800,0)),0)</f>
        <v/>
      </c>
      <c r="AJ93" s="19">
        <f>IF(""="",215040+AI93,"")</f>
        <v/>
      </c>
      <c r="AK93" s="19">
        <f>IF(AH93&gt;23500000,NA(),IF(AH93&lt;=4890000,1040000,IF(AH93&lt;=6550000,670000,620000)))</f>
        <v/>
      </c>
      <c r="AL93" s="19">
        <f>MAX(0,ROUNDDOWN(AH93-AJ93-AK93-0,-3))</f>
        <v/>
      </c>
      <c r="AM93" s="19">
        <f>IF(AL93&lt;=0,0,ROUNDDOWN((AL93*LOOKUP(AL93,{0,1950001,3300001,6950001,9000001,18000001,40000001},{0.05,0.1,0.2,0.23,0.33,0.4,0.45})-LOOKUP(AL93,{0,1950001,3300001,6950001,9000001,18000001,40000001},{0,97500,427500,636000,1536000,2796000,4796000}))*1.021,-2))</f>
        <v/>
      </c>
      <c r="AN93" s="19">
        <f>MAX(0,ROUNDDOWN(AH93-AJ93-430000-0,-3))</f>
        <v/>
      </c>
      <c r="AO93" s="19">
        <f>IF(AH93&lt;=450000,0,MAX(0,ROUNDDOWN(AN93*0.06-MIN(50000,AN93)*0.03,-2))+MAX(0,ROUNDDOWN(AN93*0.04-MIN(50000,AN93)*0.02,-2)))</f>
        <v/>
      </c>
      <c r="AP93" s="19">
        <f>AM93+AO93+AI93</f>
        <v/>
      </c>
      <c r="AQ93" s="19">
        <f>MIN(750000,MAX(0,$B93))</f>
        <v/>
      </c>
      <c r="AR93" s="19">
        <f>$B93-AQ93</f>
        <v/>
      </c>
      <c r="AS93" s="19">
        <f>MIN(670000,ROUNDDOWN(MAX(0,AR93-430000)*0.0751+47600,0))+MIN(260000,ROUNDDOWN(MAX(0,AR93-430000)*0.028+17600,0))+MIN(30000,ROUNDDOWN(MAX(0,AR93-430000)*0.0027+1873,0))+IF("いいえ"="はい",MIN(170000,ROUNDDOWN(MAX(0,AR93-430000)*0.0243+17800,0)),0)</f>
        <v/>
      </c>
      <c r="AT93" s="19">
        <f>IF(""="",215040+AS93,"")</f>
        <v/>
      </c>
      <c r="AU93" s="19">
        <f>IF(AR93&gt;23500000,NA(),IF(AR93&lt;=4890000,1040000,IF(AR93&lt;=6550000,670000,620000)))</f>
        <v/>
      </c>
      <c r="AV93" s="19">
        <f>MAX(0,ROUNDDOWN(AR93-AT93-AU93-0,-3))</f>
        <v/>
      </c>
      <c r="AW93" s="19">
        <f>IF(AV93&lt;=0,0,ROUNDDOWN((AV93*LOOKUP(AV93,{0,1950001,3300001,6950001,9000001,18000001,40000001},{0.05,0.1,0.2,0.23,0.33,0.4,0.45})-LOOKUP(AV93,{0,1950001,3300001,6950001,9000001,18000001,40000001},{0,97500,427500,636000,1536000,2796000,4796000}))*1.021,-2))</f>
        <v/>
      </c>
      <c r="AX93" s="19">
        <f>MAX(0,ROUNDDOWN(AR93-AT93-430000-0,-3))</f>
        <v/>
      </c>
      <c r="AY93" s="19">
        <f>IF(AR93&lt;=450000,0,MAX(0,ROUNDDOWN(AX93*0.06-MIN(50000,AX93)*0.03,-2))+MAX(0,ROUNDDOWN(AX93*0.04-MIN(50000,AX93)*0.02,-2)))</f>
        <v/>
      </c>
      <c r="AZ93" s="19">
        <f>AW93+AY93+AS93</f>
        <v/>
      </c>
    </row>
    <row r="94">
      <c r="A94" t="inlineStr">
        <is>
          <t>1万円刻み</t>
        </is>
      </c>
      <c r="B94" s="19">
        <f>'3_1万円刻み'!$A$77</f>
        <v/>
      </c>
      <c r="C94" s="19">
        <f>MIN(0,MAX(0,$B94))</f>
        <v/>
      </c>
      <c r="D94" s="19">
        <f>$B94-C94</f>
        <v/>
      </c>
      <c r="E94" s="19">
        <f>MIN(670000,ROUNDDOWN(MAX(0,D94-430000)*0.0751+47600,0))+MIN(260000,ROUNDDOWN(MAX(0,D94-430000)*0.028+17600,0))+MIN(30000,ROUNDDOWN(MAX(0,D94-430000)*0.0027+1873,0))+IF("いいえ"="はい",MIN(170000,ROUNDDOWN(MAX(0,D94-430000)*0.0243+17800,0)),0)</f>
        <v/>
      </c>
      <c r="F94" s="19">
        <f>IF(""="",215040+E94,"")</f>
        <v/>
      </c>
      <c r="G94" s="19">
        <f>IF(D94&gt;23500000,NA(),IF(D94&lt;=4890000,1040000,IF(D94&lt;=6550000,670000,620000)))</f>
        <v/>
      </c>
      <c r="H94" s="19">
        <f>MAX(0,ROUNDDOWN(D94-F94-G94-0,-3))</f>
        <v/>
      </c>
      <c r="I94" s="19">
        <f>IF(H94&lt;=0,0,ROUNDDOWN((H94*LOOKUP(H94,{0,1950001,3300001,6950001,9000001,18000001,40000001},{0.05,0.1,0.2,0.23,0.33,0.4,0.45})-LOOKUP(H94,{0,1950001,3300001,6950001,9000001,18000001,40000001},{0,97500,427500,636000,1536000,2796000,4796000}))*1.021,-2))</f>
        <v/>
      </c>
      <c r="J94" s="19">
        <f>MAX(0,ROUNDDOWN(D94-F94-430000-0,-3))</f>
        <v/>
      </c>
      <c r="K94" s="19">
        <f>IF(D94&lt;=450000,0,MAX(0,ROUNDDOWN(J94*0.06-MIN(50000,J94)*0.03,-2))+MAX(0,ROUNDDOWN(J94*0.04-MIN(50000,J94)*0.02,-2)))</f>
        <v/>
      </c>
      <c r="L94" s="19">
        <f>I94+K94+E94</f>
        <v/>
      </c>
      <c r="M94" s="19">
        <f>MIN(100000,MAX(0,$B94))</f>
        <v/>
      </c>
      <c r="N94" s="19">
        <f>$B94-M94</f>
        <v/>
      </c>
      <c r="O94" s="19">
        <f>MIN(670000,ROUNDDOWN(MAX(0,N94-430000)*0.0751+47600,0))+MIN(260000,ROUNDDOWN(MAX(0,N94-430000)*0.028+17600,0))+MIN(30000,ROUNDDOWN(MAX(0,N94-430000)*0.0027+1873,0))+IF("いいえ"="はい",MIN(170000,ROUNDDOWN(MAX(0,N94-430000)*0.0243+17800,0)),0)</f>
        <v/>
      </c>
      <c r="P94" s="19">
        <f>IF(""="",215040+O94,"")</f>
        <v/>
      </c>
      <c r="Q94" s="19">
        <f>IF(N94&gt;23500000,NA(),IF(N94&lt;=4890000,1040000,IF(N94&lt;=6550000,670000,620000)))</f>
        <v/>
      </c>
      <c r="R94" s="19">
        <f>MAX(0,ROUNDDOWN(N94-P94-Q94-0,-3))</f>
        <v/>
      </c>
      <c r="S94" s="19">
        <f>IF(R94&lt;=0,0,ROUNDDOWN((R94*LOOKUP(R94,{0,1950001,3300001,6950001,9000001,18000001,40000001},{0.05,0.1,0.2,0.23,0.33,0.4,0.45})-LOOKUP(R94,{0,1950001,3300001,6950001,9000001,18000001,40000001},{0,97500,427500,636000,1536000,2796000,4796000}))*1.021,-2))</f>
        <v/>
      </c>
      <c r="T94" s="19">
        <f>MAX(0,ROUNDDOWN(N94-P94-430000-0,-3))</f>
        <v/>
      </c>
      <c r="U94" s="19">
        <f>IF(N94&lt;=450000,0,MAX(0,ROUNDDOWN(T94*0.06-MIN(50000,T94)*0.03,-2))+MAX(0,ROUNDDOWN(T94*0.04-MIN(50000,T94)*0.02,-2)))</f>
        <v/>
      </c>
      <c r="V94" s="19">
        <f>S94+U94+O94</f>
        <v/>
      </c>
      <c r="W94" s="19">
        <f>MIN(550000,MAX(0,$B94))</f>
        <v/>
      </c>
      <c r="X94" s="19">
        <f>$B94-W94</f>
        <v/>
      </c>
      <c r="Y94" s="19">
        <f>MIN(670000,ROUNDDOWN(MAX(0,X94-430000)*0.0751+47600,0))+MIN(260000,ROUNDDOWN(MAX(0,X94-430000)*0.028+17600,0))+MIN(30000,ROUNDDOWN(MAX(0,X94-430000)*0.0027+1873,0))+IF("いいえ"="はい",MIN(170000,ROUNDDOWN(MAX(0,X94-430000)*0.0243+17800,0)),0)</f>
        <v/>
      </c>
      <c r="Z94" s="19">
        <f>IF(""="",215040+Y94,"")</f>
        <v/>
      </c>
      <c r="AA94" s="19">
        <f>IF(X94&gt;23500000,NA(),IF(X94&lt;=4890000,1040000,IF(X94&lt;=6550000,670000,620000)))</f>
        <v/>
      </c>
      <c r="AB94" s="19">
        <f>MAX(0,ROUNDDOWN(X94-Z94-AA94-0,-3))</f>
        <v/>
      </c>
      <c r="AC94" s="19">
        <f>IF(AB94&lt;=0,0,ROUNDDOWN((AB94*LOOKUP(AB94,{0,1950001,3300001,6950001,9000001,18000001,40000001},{0.05,0.1,0.2,0.23,0.33,0.4,0.45})-LOOKUP(AB94,{0,1950001,3300001,6950001,9000001,18000001,40000001},{0,97500,427500,636000,1536000,2796000,4796000}))*1.021,-2))</f>
        <v/>
      </c>
      <c r="AD94" s="19">
        <f>MAX(0,ROUNDDOWN(X94-Z94-430000-0,-3))</f>
        <v/>
      </c>
      <c r="AE94" s="19">
        <f>IF(X94&lt;=450000,0,MAX(0,ROUNDDOWN(AD94*0.06-MIN(50000,AD94)*0.03,-2))+MAX(0,ROUNDDOWN(AD94*0.04-MIN(50000,AD94)*0.02,-2)))</f>
        <v/>
      </c>
      <c r="AF94" s="19">
        <f>AC94+AE94+Y94</f>
        <v/>
      </c>
      <c r="AG94" s="19">
        <f>MIN(650000,MAX(0,$B94))</f>
        <v/>
      </c>
      <c r="AH94" s="19">
        <f>$B94-AG94</f>
        <v/>
      </c>
      <c r="AI94" s="19">
        <f>MIN(670000,ROUNDDOWN(MAX(0,AH94-430000)*0.0751+47600,0))+MIN(260000,ROUNDDOWN(MAX(0,AH94-430000)*0.028+17600,0))+MIN(30000,ROUNDDOWN(MAX(0,AH94-430000)*0.0027+1873,0))+IF("いいえ"="はい",MIN(170000,ROUNDDOWN(MAX(0,AH94-430000)*0.0243+17800,0)),0)</f>
        <v/>
      </c>
      <c r="AJ94" s="19">
        <f>IF(""="",215040+AI94,"")</f>
        <v/>
      </c>
      <c r="AK94" s="19">
        <f>IF(AH94&gt;23500000,NA(),IF(AH94&lt;=4890000,1040000,IF(AH94&lt;=6550000,670000,620000)))</f>
        <v/>
      </c>
      <c r="AL94" s="19">
        <f>MAX(0,ROUNDDOWN(AH94-AJ94-AK94-0,-3))</f>
        <v/>
      </c>
      <c r="AM94" s="19">
        <f>IF(AL94&lt;=0,0,ROUNDDOWN((AL94*LOOKUP(AL94,{0,1950001,3300001,6950001,9000001,18000001,40000001},{0.05,0.1,0.2,0.23,0.33,0.4,0.45})-LOOKUP(AL94,{0,1950001,3300001,6950001,9000001,18000001,40000001},{0,97500,427500,636000,1536000,2796000,4796000}))*1.021,-2))</f>
        <v/>
      </c>
      <c r="AN94" s="19">
        <f>MAX(0,ROUNDDOWN(AH94-AJ94-430000-0,-3))</f>
        <v/>
      </c>
      <c r="AO94" s="19">
        <f>IF(AH94&lt;=450000,0,MAX(0,ROUNDDOWN(AN94*0.06-MIN(50000,AN94)*0.03,-2))+MAX(0,ROUNDDOWN(AN94*0.04-MIN(50000,AN94)*0.02,-2)))</f>
        <v/>
      </c>
      <c r="AP94" s="19">
        <f>AM94+AO94+AI94</f>
        <v/>
      </c>
      <c r="AQ94" s="19">
        <f>MIN(750000,MAX(0,$B94))</f>
        <v/>
      </c>
      <c r="AR94" s="19">
        <f>$B94-AQ94</f>
        <v/>
      </c>
      <c r="AS94" s="19">
        <f>MIN(670000,ROUNDDOWN(MAX(0,AR94-430000)*0.0751+47600,0))+MIN(260000,ROUNDDOWN(MAX(0,AR94-430000)*0.028+17600,0))+MIN(30000,ROUNDDOWN(MAX(0,AR94-430000)*0.0027+1873,0))+IF("いいえ"="はい",MIN(170000,ROUNDDOWN(MAX(0,AR94-430000)*0.0243+17800,0)),0)</f>
        <v/>
      </c>
      <c r="AT94" s="19">
        <f>IF(""="",215040+AS94,"")</f>
        <v/>
      </c>
      <c r="AU94" s="19">
        <f>IF(AR94&gt;23500000,NA(),IF(AR94&lt;=4890000,1040000,IF(AR94&lt;=6550000,670000,620000)))</f>
        <v/>
      </c>
      <c r="AV94" s="19">
        <f>MAX(0,ROUNDDOWN(AR94-AT94-AU94-0,-3))</f>
        <v/>
      </c>
      <c r="AW94" s="19">
        <f>IF(AV94&lt;=0,0,ROUNDDOWN((AV94*LOOKUP(AV94,{0,1950001,3300001,6950001,9000001,18000001,40000001},{0.05,0.1,0.2,0.23,0.33,0.4,0.45})-LOOKUP(AV94,{0,1950001,3300001,6950001,9000001,18000001,40000001},{0,97500,427500,636000,1536000,2796000,4796000}))*1.021,-2))</f>
        <v/>
      </c>
      <c r="AX94" s="19">
        <f>MAX(0,ROUNDDOWN(AR94-AT94-430000-0,-3))</f>
        <v/>
      </c>
      <c r="AY94" s="19">
        <f>IF(AR94&lt;=450000,0,MAX(0,ROUNDDOWN(AX94*0.06-MIN(50000,AX94)*0.03,-2))+MAX(0,ROUNDDOWN(AX94*0.04-MIN(50000,AX94)*0.02,-2)))</f>
        <v/>
      </c>
      <c r="AZ94" s="19">
        <f>AW94+AY94+AS94</f>
        <v/>
      </c>
    </row>
    <row r="95">
      <c r="A95" t="inlineStr">
        <is>
          <t>1万円刻み</t>
        </is>
      </c>
      <c r="B95" s="19">
        <f>'3_1万円刻み'!$A$78</f>
        <v/>
      </c>
      <c r="C95" s="19">
        <f>MIN(0,MAX(0,$B95))</f>
        <v/>
      </c>
      <c r="D95" s="19">
        <f>$B95-C95</f>
        <v/>
      </c>
      <c r="E95" s="19">
        <f>MIN(670000,ROUNDDOWN(MAX(0,D95-430000)*0.0751+47600,0))+MIN(260000,ROUNDDOWN(MAX(0,D95-430000)*0.028+17600,0))+MIN(30000,ROUNDDOWN(MAX(0,D95-430000)*0.0027+1873,0))+IF("いいえ"="はい",MIN(170000,ROUNDDOWN(MAX(0,D95-430000)*0.0243+17800,0)),0)</f>
        <v/>
      </c>
      <c r="F95" s="19">
        <f>IF(""="",215040+E95,"")</f>
        <v/>
      </c>
      <c r="G95" s="19">
        <f>IF(D95&gt;23500000,NA(),IF(D95&lt;=4890000,1040000,IF(D95&lt;=6550000,670000,620000)))</f>
        <v/>
      </c>
      <c r="H95" s="19">
        <f>MAX(0,ROUNDDOWN(D95-F95-G95-0,-3))</f>
        <v/>
      </c>
      <c r="I95" s="19">
        <f>IF(H95&lt;=0,0,ROUNDDOWN((H95*LOOKUP(H95,{0,1950001,3300001,6950001,9000001,18000001,40000001},{0.05,0.1,0.2,0.23,0.33,0.4,0.45})-LOOKUP(H95,{0,1950001,3300001,6950001,9000001,18000001,40000001},{0,97500,427500,636000,1536000,2796000,4796000}))*1.021,-2))</f>
        <v/>
      </c>
      <c r="J95" s="19">
        <f>MAX(0,ROUNDDOWN(D95-F95-430000-0,-3))</f>
        <v/>
      </c>
      <c r="K95" s="19">
        <f>IF(D95&lt;=450000,0,MAX(0,ROUNDDOWN(J95*0.06-MIN(50000,J95)*0.03,-2))+MAX(0,ROUNDDOWN(J95*0.04-MIN(50000,J95)*0.02,-2)))</f>
        <v/>
      </c>
      <c r="L95" s="19">
        <f>I95+K95+E95</f>
        <v/>
      </c>
      <c r="M95" s="19">
        <f>MIN(100000,MAX(0,$B95))</f>
        <v/>
      </c>
      <c r="N95" s="19">
        <f>$B95-M95</f>
        <v/>
      </c>
      <c r="O95" s="19">
        <f>MIN(670000,ROUNDDOWN(MAX(0,N95-430000)*0.0751+47600,0))+MIN(260000,ROUNDDOWN(MAX(0,N95-430000)*0.028+17600,0))+MIN(30000,ROUNDDOWN(MAX(0,N95-430000)*0.0027+1873,0))+IF("いいえ"="はい",MIN(170000,ROUNDDOWN(MAX(0,N95-430000)*0.0243+17800,0)),0)</f>
        <v/>
      </c>
      <c r="P95" s="19">
        <f>IF(""="",215040+O95,"")</f>
        <v/>
      </c>
      <c r="Q95" s="19">
        <f>IF(N95&gt;23500000,NA(),IF(N95&lt;=4890000,1040000,IF(N95&lt;=6550000,670000,620000)))</f>
        <v/>
      </c>
      <c r="R95" s="19">
        <f>MAX(0,ROUNDDOWN(N95-P95-Q95-0,-3))</f>
        <v/>
      </c>
      <c r="S95" s="19">
        <f>IF(R95&lt;=0,0,ROUNDDOWN((R95*LOOKUP(R95,{0,1950001,3300001,6950001,9000001,18000001,40000001},{0.05,0.1,0.2,0.23,0.33,0.4,0.45})-LOOKUP(R95,{0,1950001,3300001,6950001,9000001,18000001,40000001},{0,97500,427500,636000,1536000,2796000,4796000}))*1.021,-2))</f>
        <v/>
      </c>
      <c r="T95" s="19">
        <f>MAX(0,ROUNDDOWN(N95-P95-430000-0,-3))</f>
        <v/>
      </c>
      <c r="U95" s="19">
        <f>IF(N95&lt;=450000,0,MAX(0,ROUNDDOWN(T95*0.06-MIN(50000,T95)*0.03,-2))+MAX(0,ROUNDDOWN(T95*0.04-MIN(50000,T95)*0.02,-2)))</f>
        <v/>
      </c>
      <c r="V95" s="19">
        <f>S95+U95+O95</f>
        <v/>
      </c>
      <c r="W95" s="19">
        <f>MIN(550000,MAX(0,$B95))</f>
        <v/>
      </c>
      <c r="X95" s="19">
        <f>$B95-W95</f>
        <v/>
      </c>
      <c r="Y95" s="19">
        <f>MIN(670000,ROUNDDOWN(MAX(0,X95-430000)*0.0751+47600,0))+MIN(260000,ROUNDDOWN(MAX(0,X95-430000)*0.028+17600,0))+MIN(30000,ROUNDDOWN(MAX(0,X95-430000)*0.0027+1873,0))+IF("いいえ"="はい",MIN(170000,ROUNDDOWN(MAX(0,X95-430000)*0.0243+17800,0)),0)</f>
        <v/>
      </c>
      <c r="Z95" s="19">
        <f>IF(""="",215040+Y95,"")</f>
        <v/>
      </c>
      <c r="AA95" s="19">
        <f>IF(X95&gt;23500000,NA(),IF(X95&lt;=4890000,1040000,IF(X95&lt;=6550000,670000,620000)))</f>
        <v/>
      </c>
      <c r="AB95" s="19">
        <f>MAX(0,ROUNDDOWN(X95-Z95-AA95-0,-3))</f>
        <v/>
      </c>
      <c r="AC95" s="19">
        <f>IF(AB95&lt;=0,0,ROUNDDOWN((AB95*LOOKUP(AB95,{0,1950001,3300001,6950001,9000001,18000001,40000001},{0.05,0.1,0.2,0.23,0.33,0.4,0.45})-LOOKUP(AB95,{0,1950001,3300001,6950001,9000001,18000001,40000001},{0,97500,427500,636000,1536000,2796000,4796000}))*1.021,-2))</f>
        <v/>
      </c>
      <c r="AD95" s="19">
        <f>MAX(0,ROUNDDOWN(X95-Z95-430000-0,-3))</f>
        <v/>
      </c>
      <c r="AE95" s="19">
        <f>IF(X95&lt;=450000,0,MAX(0,ROUNDDOWN(AD95*0.06-MIN(50000,AD95)*0.03,-2))+MAX(0,ROUNDDOWN(AD95*0.04-MIN(50000,AD95)*0.02,-2)))</f>
        <v/>
      </c>
      <c r="AF95" s="19">
        <f>AC95+AE95+Y95</f>
        <v/>
      </c>
      <c r="AG95" s="19">
        <f>MIN(650000,MAX(0,$B95))</f>
        <v/>
      </c>
      <c r="AH95" s="19">
        <f>$B95-AG95</f>
        <v/>
      </c>
      <c r="AI95" s="19">
        <f>MIN(670000,ROUNDDOWN(MAX(0,AH95-430000)*0.0751+47600,0))+MIN(260000,ROUNDDOWN(MAX(0,AH95-430000)*0.028+17600,0))+MIN(30000,ROUNDDOWN(MAX(0,AH95-430000)*0.0027+1873,0))+IF("いいえ"="はい",MIN(170000,ROUNDDOWN(MAX(0,AH95-430000)*0.0243+17800,0)),0)</f>
        <v/>
      </c>
      <c r="AJ95" s="19">
        <f>IF(""="",215040+AI95,"")</f>
        <v/>
      </c>
      <c r="AK95" s="19">
        <f>IF(AH95&gt;23500000,NA(),IF(AH95&lt;=4890000,1040000,IF(AH95&lt;=6550000,670000,620000)))</f>
        <v/>
      </c>
      <c r="AL95" s="19">
        <f>MAX(0,ROUNDDOWN(AH95-AJ95-AK95-0,-3))</f>
        <v/>
      </c>
      <c r="AM95" s="19">
        <f>IF(AL95&lt;=0,0,ROUNDDOWN((AL95*LOOKUP(AL95,{0,1950001,3300001,6950001,9000001,18000001,40000001},{0.05,0.1,0.2,0.23,0.33,0.4,0.45})-LOOKUP(AL95,{0,1950001,3300001,6950001,9000001,18000001,40000001},{0,97500,427500,636000,1536000,2796000,4796000}))*1.021,-2))</f>
        <v/>
      </c>
      <c r="AN95" s="19">
        <f>MAX(0,ROUNDDOWN(AH95-AJ95-430000-0,-3))</f>
        <v/>
      </c>
      <c r="AO95" s="19">
        <f>IF(AH95&lt;=450000,0,MAX(0,ROUNDDOWN(AN95*0.06-MIN(50000,AN95)*0.03,-2))+MAX(0,ROUNDDOWN(AN95*0.04-MIN(50000,AN95)*0.02,-2)))</f>
        <v/>
      </c>
      <c r="AP95" s="19">
        <f>AM95+AO95+AI95</f>
        <v/>
      </c>
      <c r="AQ95" s="19">
        <f>MIN(750000,MAX(0,$B95))</f>
        <v/>
      </c>
      <c r="AR95" s="19">
        <f>$B95-AQ95</f>
        <v/>
      </c>
      <c r="AS95" s="19">
        <f>MIN(670000,ROUNDDOWN(MAX(0,AR95-430000)*0.0751+47600,0))+MIN(260000,ROUNDDOWN(MAX(0,AR95-430000)*0.028+17600,0))+MIN(30000,ROUNDDOWN(MAX(0,AR95-430000)*0.0027+1873,0))+IF("いいえ"="はい",MIN(170000,ROUNDDOWN(MAX(0,AR95-430000)*0.0243+17800,0)),0)</f>
        <v/>
      </c>
      <c r="AT95" s="19">
        <f>IF(""="",215040+AS95,"")</f>
        <v/>
      </c>
      <c r="AU95" s="19">
        <f>IF(AR95&gt;23500000,NA(),IF(AR95&lt;=4890000,1040000,IF(AR95&lt;=6550000,670000,620000)))</f>
        <v/>
      </c>
      <c r="AV95" s="19">
        <f>MAX(0,ROUNDDOWN(AR95-AT95-AU95-0,-3))</f>
        <v/>
      </c>
      <c r="AW95" s="19">
        <f>IF(AV95&lt;=0,0,ROUNDDOWN((AV95*LOOKUP(AV95,{0,1950001,3300001,6950001,9000001,18000001,40000001},{0.05,0.1,0.2,0.23,0.33,0.4,0.45})-LOOKUP(AV95,{0,1950001,3300001,6950001,9000001,18000001,40000001},{0,97500,427500,636000,1536000,2796000,4796000}))*1.021,-2))</f>
        <v/>
      </c>
      <c r="AX95" s="19">
        <f>MAX(0,ROUNDDOWN(AR95-AT95-430000-0,-3))</f>
        <v/>
      </c>
      <c r="AY95" s="19">
        <f>IF(AR95&lt;=450000,0,MAX(0,ROUNDDOWN(AX95*0.06-MIN(50000,AX95)*0.03,-2))+MAX(0,ROUNDDOWN(AX95*0.04-MIN(50000,AX95)*0.02,-2)))</f>
        <v/>
      </c>
      <c r="AZ95" s="19">
        <f>AW95+AY95+AS95</f>
        <v/>
      </c>
    </row>
    <row r="96">
      <c r="A96" t="inlineStr">
        <is>
          <t>1万円刻み</t>
        </is>
      </c>
      <c r="B96" s="19">
        <f>'3_1万円刻み'!$A$79</f>
        <v/>
      </c>
      <c r="C96" s="19">
        <f>MIN(0,MAX(0,$B96))</f>
        <v/>
      </c>
      <c r="D96" s="19">
        <f>$B96-C96</f>
        <v/>
      </c>
      <c r="E96" s="19">
        <f>MIN(670000,ROUNDDOWN(MAX(0,D96-430000)*0.0751+47600,0))+MIN(260000,ROUNDDOWN(MAX(0,D96-430000)*0.028+17600,0))+MIN(30000,ROUNDDOWN(MAX(0,D96-430000)*0.0027+1873,0))+IF("いいえ"="はい",MIN(170000,ROUNDDOWN(MAX(0,D96-430000)*0.0243+17800,0)),0)</f>
        <v/>
      </c>
      <c r="F96" s="19">
        <f>IF(""="",215040+E96,"")</f>
        <v/>
      </c>
      <c r="G96" s="19">
        <f>IF(D96&gt;23500000,NA(),IF(D96&lt;=4890000,1040000,IF(D96&lt;=6550000,670000,620000)))</f>
        <v/>
      </c>
      <c r="H96" s="19">
        <f>MAX(0,ROUNDDOWN(D96-F96-G96-0,-3))</f>
        <v/>
      </c>
      <c r="I96" s="19">
        <f>IF(H96&lt;=0,0,ROUNDDOWN((H96*LOOKUP(H96,{0,1950001,3300001,6950001,9000001,18000001,40000001},{0.05,0.1,0.2,0.23,0.33,0.4,0.45})-LOOKUP(H96,{0,1950001,3300001,6950001,9000001,18000001,40000001},{0,97500,427500,636000,1536000,2796000,4796000}))*1.021,-2))</f>
        <v/>
      </c>
      <c r="J96" s="19">
        <f>MAX(0,ROUNDDOWN(D96-F96-430000-0,-3))</f>
        <v/>
      </c>
      <c r="K96" s="19">
        <f>IF(D96&lt;=450000,0,MAX(0,ROUNDDOWN(J96*0.06-MIN(50000,J96)*0.03,-2))+MAX(0,ROUNDDOWN(J96*0.04-MIN(50000,J96)*0.02,-2)))</f>
        <v/>
      </c>
      <c r="L96" s="19">
        <f>I96+K96+E96</f>
        <v/>
      </c>
      <c r="M96" s="19">
        <f>MIN(100000,MAX(0,$B96))</f>
        <v/>
      </c>
      <c r="N96" s="19">
        <f>$B96-M96</f>
        <v/>
      </c>
      <c r="O96" s="19">
        <f>MIN(670000,ROUNDDOWN(MAX(0,N96-430000)*0.0751+47600,0))+MIN(260000,ROUNDDOWN(MAX(0,N96-430000)*0.028+17600,0))+MIN(30000,ROUNDDOWN(MAX(0,N96-430000)*0.0027+1873,0))+IF("いいえ"="はい",MIN(170000,ROUNDDOWN(MAX(0,N96-430000)*0.0243+17800,0)),0)</f>
        <v/>
      </c>
      <c r="P96" s="19">
        <f>IF(""="",215040+O96,"")</f>
        <v/>
      </c>
      <c r="Q96" s="19">
        <f>IF(N96&gt;23500000,NA(),IF(N96&lt;=4890000,1040000,IF(N96&lt;=6550000,670000,620000)))</f>
        <v/>
      </c>
      <c r="R96" s="19">
        <f>MAX(0,ROUNDDOWN(N96-P96-Q96-0,-3))</f>
        <v/>
      </c>
      <c r="S96" s="19">
        <f>IF(R96&lt;=0,0,ROUNDDOWN((R96*LOOKUP(R96,{0,1950001,3300001,6950001,9000001,18000001,40000001},{0.05,0.1,0.2,0.23,0.33,0.4,0.45})-LOOKUP(R96,{0,1950001,3300001,6950001,9000001,18000001,40000001},{0,97500,427500,636000,1536000,2796000,4796000}))*1.021,-2))</f>
        <v/>
      </c>
      <c r="T96" s="19">
        <f>MAX(0,ROUNDDOWN(N96-P96-430000-0,-3))</f>
        <v/>
      </c>
      <c r="U96" s="19">
        <f>IF(N96&lt;=450000,0,MAX(0,ROUNDDOWN(T96*0.06-MIN(50000,T96)*0.03,-2))+MAX(0,ROUNDDOWN(T96*0.04-MIN(50000,T96)*0.02,-2)))</f>
        <v/>
      </c>
      <c r="V96" s="19">
        <f>S96+U96+O96</f>
        <v/>
      </c>
      <c r="W96" s="19">
        <f>MIN(550000,MAX(0,$B96))</f>
        <v/>
      </c>
      <c r="X96" s="19">
        <f>$B96-W96</f>
        <v/>
      </c>
      <c r="Y96" s="19">
        <f>MIN(670000,ROUNDDOWN(MAX(0,X96-430000)*0.0751+47600,0))+MIN(260000,ROUNDDOWN(MAX(0,X96-430000)*0.028+17600,0))+MIN(30000,ROUNDDOWN(MAX(0,X96-430000)*0.0027+1873,0))+IF("いいえ"="はい",MIN(170000,ROUNDDOWN(MAX(0,X96-430000)*0.0243+17800,0)),0)</f>
        <v/>
      </c>
      <c r="Z96" s="19">
        <f>IF(""="",215040+Y96,"")</f>
        <v/>
      </c>
      <c r="AA96" s="19">
        <f>IF(X96&gt;23500000,NA(),IF(X96&lt;=4890000,1040000,IF(X96&lt;=6550000,670000,620000)))</f>
        <v/>
      </c>
      <c r="AB96" s="19">
        <f>MAX(0,ROUNDDOWN(X96-Z96-AA96-0,-3))</f>
        <v/>
      </c>
      <c r="AC96" s="19">
        <f>IF(AB96&lt;=0,0,ROUNDDOWN((AB96*LOOKUP(AB96,{0,1950001,3300001,6950001,9000001,18000001,40000001},{0.05,0.1,0.2,0.23,0.33,0.4,0.45})-LOOKUP(AB96,{0,1950001,3300001,6950001,9000001,18000001,40000001},{0,97500,427500,636000,1536000,2796000,4796000}))*1.021,-2))</f>
        <v/>
      </c>
      <c r="AD96" s="19">
        <f>MAX(0,ROUNDDOWN(X96-Z96-430000-0,-3))</f>
        <v/>
      </c>
      <c r="AE96" s="19">
        <f>IF(X96&lt;=450000,0,MAX(0,ROUNDDOWN(AD96*0.06-MIN(50000,AD96)*0.03,-2))+MAX(0,ROUNDDOWN(AD96*0.04-MIN(50000,AD96)*0.02,-2)))</f>
        <v/>
      </c>
      <c r="AF96" s="19">
        <f>AC96+AE96+Y96</f>
        <v/>
      </c>
      <c r="AG96" s="19">
        <f>MIN(650000,MAX(0,$B96))</f>
        <v/>
      </c>
      <c r="AH96" s="19">
        <f>$B96-AG96</f>
        <v/>
      </c>
      <c r="AI96" s="19">
        <f>MIN(670000,ROUNDDOWN(MAX(0,AH96-430000)*0.0751+47600,0))+MIN(260000,ROUNDDOWN(MAX(0,AH96-430000)*0.028+17600,0))+MIN(30000,ROUNDDOWN(MAX(0,AH96-430000)*0.0027+1873,0))+IF("いいえ"="はい",MIN(170000,ROUNDDOWN(MAX(0,AH96-430000)*0.0243+17800,0)),0)</f>
        <v/>
      </c>
      <c r="AJ96" s="19">
        <f>IF(""="",215040+AI96,"")</f>
        <v/>
      </c>
      <c r="AK96" s="19">
        <f>IF(AH96&gt;23500000,NA(),IF(AH96&lt;=4890000,1040000,IF(AH96&lt;=6550000,670000,620000)))</f>
        <v/>
      </c>
      <c r="AL96" s="19">
        <f>MAX(0,ROUNDDOWN(AH96-AJ96-AK96-0,-3))</f>
        <v/>
      </c>
      <c r="AM96" s="19">
        <f>IF(AL96&lt;=0,0,ROUNDDOWN((AL96*LOOKUP(AL96,{0,1950001,3300001,6950001,9000001,18000001,40000001},{0.05,0.1,0.2,0.23,0.33,0.4,0.45})-LOOKUP(AL96,{0,1950001,3300001,6950001,9000001,18000001,40000001},{0,97500,427500,636000,1536000,2796000,4796000}))*1.021,-2))</f>
        <v/>
      </c>
      <c r="AN96" s="19">
        <f>MAX(0,ROUNDDOWN(AH96-AJ96-430000-0,-3))</f>
        <v/>
      </c>
      <c r="AO96" s="19">
        <f>IF(AH96&lt;=450000,0,MAX(0,ROUNDDOWN(AN96*0.06-MIN(50000,AN96)*0.03,-2))+MAX(0,ROUNDDOWN(AN96*0.04-MIN(50000,AN96)*0.02,-2)))</f>
        <v/>
      </c>
      <c r="AP96" s="19">
        <f>AM96+AO96+AI96</f>
        <v/>
      </c>
      <c r="AQ96" s="19">
        <f>MIN(750000,MAX(0,$B96))</f>
        <v/>
      </c>
      <c r="AR96" s="19">
        <f>$B96-AQ96</f>
        <v/>
      </c>
      <c r="AS96" s="19">
        <f>MIN(670000,ROUNDDOWN(MAX(0,AR96-430000)*0.0751+47600,0))+MIN(260000,ROUNDDOWN(MAX(0,AR96-430000)*0.028+17600,0))+MIN(30000,ROUNDDOWN(MAX(0,AR96-430000)*0.0027+1873,0))+IF("いいえ"="はい",MIN(170000,ROUNDDOWN(MAX(0,AR96-430000)*0.0243+17800,0)),0)</f>
        <v/>
      </c>
      <c r="AT96" s="19">
        <f>IF(""="",215040+AS96,"")</f>
        <v/>
      </c>
      <c r="AU96" s="19">
        <f>IF(AR96&gt;23500000,NA(),IF(AR96&lt;=4890000,1040000,IF(AR96&lt;=6550000,670000,620000)))</f>
        <v/>
      </c>
      <c r="AV96" s="19">
        <f>MAX(0,ROUNDDOWN(AR96-AT96-AU96-0,-3))</f>
        <v/>
      </c>
      <c r="AW96" s="19">
        <f>IF(AV96&lt;=0,0,ROUNDDOWN((AV96*LOOKUP(AV96,{0,1950001,3300001,6950001,9000001,18000001,40000001},{0.05,0.1,0.2,0.23,0.33,0.4,0.45})-LOOKUP(AV96,{0,1950001,3300001,6950001,9000001,18000001,40000001},{0,97500,427500,636000,1536000,2796000,4796000}))*1.021,-2))</f>
        <v/>
      </c>
      <c r="AX96" s="19">
        <f>MAX(0,ROUNDDOWN(AR96-AT96-430000-0,-3))</f>
        <v/>
      </c>
      <c r="AY96" s="19">
        <f>IF(AR96&lt;=450000,0,MAX(0,ROUNDDOWN(AX96*0.06-MIN(50000,AX96)*0.03,-2))+MAX(0,ROUNDDOWN(AX96*0.04-MIN(50000,AX96)*0.02,-2)))</f>
        <v/>
      </c>
      <c r="AZ96" s="19">
        <f>AW96+AY96+AS96</f>
        <v/>
      </c>
    </row>
    <row r="97">
      <c r="A97" t="inlineStr">
        <is>
          <t>1万円刻み</t>
        </is>
      </c>
      <c r="B97" s="19">
        <f>'3_1万円刻み'!$A$80</f>
        <v/>
      </c>
      <c r="C97" s="19">
        <f>MIN(0,MAX(0,$B97))</f>
        <v/>
      </c>
      <c r="D97" s="19">
        <f>$B97-C97</f>
        <v/>
      </c>
      <c r="E97" s="19">
        <f>MIN(670000,ROUNDDOWN(MAX(0,D97-430000)*0.0751+47600,0))+MIN(260000,ROUNDDOWN(MAX(0,D97-430000)*0.028+17600,0))+MIN(30000,ROUNDDOWN(MAX(0,D97-430000)*0.0027+1873,0))+IF("いいえ"="はい",MIN(170000,ROUNDDOWN(MAX(0,D97-430000)*0.0243+17800,0)),0)</f>
        <v/>
      </c>
      <c r="F97" s="19">
        <f>IF(""="",215040+E97,"")</f>
        <v/>
      </c>
      <c r="G97" s="19">
        <f>IF(D97&gt;23500000,NA(),IF(D97&lt;=4890000,1040000,IF(D97&lt;=6550000,670000,620000)))</f>
        <v/>
      </c>
      <c r="H97" s="19">
        <f>MAX(0,ROUNDDOWN(D97-F97-G97-0,-3))</f>
        <v/>
      </c>
      <c r="I97" s="19">
        <f>IF(H97&lt;=0,0,ROUNDDOWN((H97*LOOKUP(H97,{0,1950001,3300001,6950001,9000001,18000001,40000001},{0.05,0.1,0.2,0.23,0.33,0.4,0.45})-LOOKUP(H97,{0,1950001,3300001,6950001,9000001,18000001,40000001},{0,97500,427500,636000,1536000,2796000,4796000}))*1.021,-2))</f>
        <v/>
      </c>
      <c r="J97" s="19">
        <f>MAX(0,ROUNDDOWN(D97-F97-430000-0,-3))</f>
        <v/>
      </c>
      <c r="K97" s="19">
        <f>IF(D97&lt;=450000,0,MAX(0,ROUNDDOWN(J97*0.06-MIN(50000,J97)*0.03,-2))+MAX(0,ROUNDDOWN(J97*0.04-MIN(50000,J97)*0.02,-2)))</f>
        <v/>
      </c>
      <c r="L97" s="19">
        <f>I97+K97+E97</f>
        <v/>
      </c>
      <c r="M97" s="19">
        <f>MIN(100000,MAX(0,$B97))</f>
        <v/>
      </c>
      <c r="N97" s="19">
        <f>$B97-M97</f>
        <v/>
      </c>
      <c r="O97" s="19">
        <f>MIN(670000,ROUNDDOWN(MAX(0,N97-430000)*0.0751+47600,0))+MIN(260000,ROUNDDOWN(MAX(0,N97-430000)*0.028+17600,0))+MIN(30000,ROUNDDOWN(MAX(0,N97-430000)*0.0027+1873,0))+IF("いいえ"="はい",MIN(170000,ROUNDDOWN(MAX(0,N97-430000)*0.0243+17800,0)),0)</f>
        <v/>
      </c>
      <c r="P97" s="19">
        <f>IF(""="",215040+O97,"")</f>
        <v/>
      </c>
      <c r="Q97" s="19">
        <f>IF(N97&gt;23500000,NA(),IF(N97&lt;=4890000,1040000,IF(N97&lt;=6550000,670000,620000)))</f>
        <v/>
      </c>
      <c r="R97" s="19">
        <f>MAX(0,ROUNDDOWN(N97-P97-Q97-0,-3))</f>
        <v/>
      </c>
      <c r="S97" s="19">
        <f>IF(R97&lt;=0,0,ROUNDDOWN((R97*LOOKUP(R97,{0,1950001,3300001,6950001,9000001,18000001,40000001},{0.05,0.1,0.2,0.23,0.33,0.4,0.45})-LOOKUP(R97,{0,1950001,3300001,6950001,9000001,18000001,40000001},{0,97500,427500,636000,1536000,2796000,4796000}))*1.021,-2))</f>
        <v/>
      </c>
      <c r="T97" s="19">
        <f>MAX(0,ROUNDDOWN(N97-P97-430000-0,-3))</f>
        <v/>
      </c>
      <c r="U97" s="19">
        <f>IF(N97&lt;=450000,0,MAX(0,ROUNDDOWN(T97*0.06-MIN(50000,T97)*0.03,-2))+MAX(0,ROUNDDOWN(T97*0.04-MIN(50000,T97)*0.02,-2)))</f>
        <v/>
      </c>
      <c r="V97" s="19">
        <f>S97+U97+O97</f>
        <v/>
      </c>
      <c r="W97" s="19">
        <f>MIN(550000,MAX(0,$B97))</f>
        <v/>
      </c>
      <c r="X97" s="19">
        <f>$B97-W97</f>
        <v/>
      </c>
      <c r="Y97" s="19">
        <f>MIN(670000,ROUNDDOWN(MAX(0,X97-430000)*0.0751+47600,0))+MIN(260000,ROUNDDOWN(MAX(0,X97-430000)*0.028+17600,0))+MIN(30000,ROUNDDOWN(MAX(0,X97-430000)*0.0027+1873,0))+IF("いいえ"="はい",MIN(170000,ROUNDDOWN(MAX(0,X97-430000)*0.0243+17800,0)),0)</f>
        <v/>
      </c>
      <c r="Z97" s="19">
        <f>IF(""="",215040+Y97,"")</f>
        <v/>
      </c>
      <c r="AA97" s="19">
        <f>IF(X97&gt;23500000,NA(),IF(X97&lt;=4890000,1040000,IF(X97&lt;=6550000,670000,620000)))</f>
        <v/>
      </c>
      <c r="AB97" s="19">
        <f>MAX(0,ROUNDDOWN(X97-Z97-AA97-0,-3))</f>
        <v/>
      </c>
      <c r="AC97" s="19">
        <f>IF(AB97&lt;=0,0,ROUNDDOWN((AB97*LOOKUP(AB97,{0,1950001,3300001,6950001,9000001,18000001,40000001},{0.05,0.1,0.2,0.23,0.33,0.4,0.45})-LOOKUP(AB97,{0,1950001,3300001,6950001,9000001,18000001,40000001},{0,97500,427500,636000,1536000,2796000,4796000}))*1.021,-2))</f>
        <v/>
      </c>
      <c r="AD97" s="19">
        <f>MAX(0,ROUNDDOWN(X97-Z97-430000-0,-3))</f>
        <v/>
      </c>
      <c r="AE97" s="19">
        <f>IF(X97&lt;=450000,0,MAX(0,ROUNDDOWN(AD97*0.06-MIN(50000,AD97)*0.03,-2))+MAX(0,ROUNDDOWN(AD97*0.04-MIN(50000,AD97)*0.02,-2)))</f>
        <v/>
      </c>
      <c r="AF97" s="19">
        <f>AC97+AE97+Y97</f>
        <v/>
      </c>
      <c r="AG97" s="19">
        <f>MIN(650000,MAX(0,$B97))</f>
        <v/>
      </c>
      <c r="AH97" s="19">
        <f>$B97-AG97</f>
        <v/>
      </c>
      <c r="AI97" s="19">
        <f>MIN(670000,ROUNDDOWN(MAX(0,AH97-430000)*0.0751+47600,0))+MIN(260000,ROUNDDOWN(MAX(0,AH97-430000)*0.028+17600,0))+MIN(30000,ROUNDDOWN(MAX(0,AH97-430000)*0.0027+1873,0))+IF("いいえ"="はい",MIN(170000,ROUNDDOWN(MAX(0,AH97-430000)*0.0243+17800,0)),0)</f>
        <v/>
      </c>
      <c r="AJ97" s="19">
        <f>IF(""="",215040+AI97,"")</f>
        <v/>
      </c>
      <c r="AK97" s="19">
        <f>IF(AH97&gt;23500000,NA(),IF(AH97&lt;=4890000,1040000,IF(AH97&lt;=6550000,670000,620000)))</f>
        <v/>
      </c>
      <c r="AL97" s="19">
        <f>MAX(0,ROUNDDOWN(AH97-AJ97-AK97-0,-3))</f>
        <v/>
      </c>
      <c r="AM97" s="19">
        <f>IF(AL97&lt;=0,0,ROUNDDOWN((AL97*LOOKUP(AL97,{0,1950001,3300001,6950001,9000001,18000001,40000001},{0.05,0.1,0.2,0.23,0.33,0.4,0.45})-LOOKUP(AL97,{0,1950001,3300001,6950001,9000001,18000001,40000001},{0,97500,427500,636000,1536000,2796000,4796000}))*1.021,-2))</f>
        <v/>
      </c>
      <c r="AN97" s="19">
        <f>MAX(0,ROUNDDOWN(AH97-AJ97-430000-0,-3))</f>
        <v/>
      </c>
      <c r="AO97" s="19">
        <f>IF(AH97&lt;=450000,0,MAX(0,ROUNDDOWN(AN97*0.06-MIN(50000,AN97)*0.03,-2))+MAX(0,ROUNDDOWN(AN97*0.04-MIN(50000,AN97)*0.02,-2)))</f>
        <v/>
      </c>
      <c r="AP97" s="19">
        <f>AM97+AO97+AI97</f>
        <v/>
      </c>
      <c r="AQ97" s="19">
        <f>MIN(750000,MAX(0,$B97))</f>
        <v/>
      </c>
      <c r="AR97" s="19">
        <f>$B97-AQ97</f>
        <v/>
      </c>
      <c r="AS97" s="19">
        <f>MIN(670000,ROUNDDOWN(MAX(0,AR97-430000)*0.0751+47600,0))+MIN(260000,ROUNDDOWN(MAX(0,AR97-430000)*0.028+17600,0))+MIN(30000,ROUNDDOWN(MAX(0,AR97-430000)*0.0027+1873,0))+IF("いいえ"="はい",MIN(170000,ROUNDDOWN(MAX(0,AR97-430000)*0.0243+17800,0)),0)</f>
        <v/>
      </c>
      <c r="AT97" s="19">
        <f>IF(""="",215040+AS97,"")</f>
        <v/>
      </c>
      <c r="AU97" s="19">
        <f>IF(AR97&gt;23500000,NA(),IF(AR97&lt;=4890000,1040000,IF(AR97&lt;=6550000,670000,620000)))</f>
        <v/>
      </c>
      <c r="AV97" s="19">
        <f>MAX(0,ROUNDDOWN(AR97-AT97-AU97-0,-3))</f>
        <v/>
      </c>
      <c r="AW97" s="19">
        <f>IF(AV97&lt;=0,0,ROUNDDOWN((AV97*LOOKUP(AV97,{0,1950001,3300001,6950001,9000001,18000001,40000001},{0.05,0.1,0.2,0.23,0.33,0.4,0.45})-LOOKUP(AV97,{0,1950001,3300001,6950001,9000001,18000001,40000001},{0,97500,427500,636000,1536000,2796000,4796000}))*1.021,-2))</f>
        <v/>
      </c>
      <c r="AX97" s="19">
        <f>MAX(0,ROUNDDOWN(AR97-AT97-430000-0,-3))</f>
        <v/>
      </c>
      <c r="AY97" s="19">
        <f>IF(AR97&lt;=450000,0,MAX(0,ROUNDDOWN(AX97*0.06-MIN(50000,AX97)*0.03,-2))+MAX(0,ROUNDDOWN(AX97*0.04-MIN(50000,AX97)*0.02,-2)))</f>
        <v/>
      </c>
      <c r="AZ97" s="19">
        <f>AW97+AY97+AS97</f>
        <v/>
      </c>
    </row>
    <row r="98">
      <c r="A98" t="inlineStr">
        <is>
          <t>1万円刻み</t>
        </is>
      </c>
      <c r="B98" s="19">
        <f>'3_1万円刻み'!$A$81</f>
        <v/>
      </c>
      <c r="C98" s="19">
        <f>MIN(0,MAX(0,$B98))</f>
        <v/>
      </c>
      <c r="D98" s="19">
        <f>$B98-C98</f>
        <v/>
      </c>
      <c r="E98" s="19">
        <f>MIN(670000,ROUNDDOWN(MAX(0,D98-430000)*0.0751+47600,0))+MIN(260000,ROUNDDOWN(MAX(0,D98-430000)*0.028+17600,0))+MIN(30000,ROUNDDOWN(MAX(0,D98-430000)*0.0027+1873,0))+IF("いいえ"="はい",MIN(170000,ROUNDDOWN(MAX(0,D98-430000)*0.0243+17800,0)),0)</f>
        <v/>
      </c>
      <c r="F98" s="19">
        <f>IF(""="",215040+E98,"")</f>
        <v/>
      </c>
      <c r="G98" s="19">
        <f>IF(D98&gt;23500000,NA(),IF(D98&lt;=4890000,1040000,IF(D98&lt;=6550000,670000,620000)))</f>
        <v/>
      </c>
      <c r="H98" s="19">
        <f>MAX(0,ROUNDDOWN(D98-F98-G98-0,-3))</f>
        <v/>
      </c>
      <c r="I98" s="19">
        <f>IF(H98&lt;=0,0,ROUNDDOWN((H98*LOOKUP(H98,{0,1950001,3300001,6950001,9000001,18000001,40000001},{0.05,0.1,0.2,0.23,0.33,0.4,0.45})-LOOKUP(H98,{0,1950001,3300001,6950001,9000001,18000001,40000001},{0,97500,427500,636000,1536000,2796000,4796000}))*1.021,-2))</f>
        <v/>
      </c>
      <c r="J98" s="19">
        <f>MAX(0,ROUNDDOWN(D98-F98-430000-0,-3))</f>
        <v/>
      </c>
      <c r="K98" s="19">
        <f>IF(D98&lt;=450000,0,MAX(0,ROUNDDOWN(J98*0.06-MIN(50000,J98)*0.03,-2))+MAX(0,ROUNDDOWN(J98*0.04-MIN(50000,J98)*0.02,-2)))</f>
        <v/>
      </c>
      <c r="L98" s="19">
        <f>I98+K98+E98</f>
        <v/>
      </c>
      <c r="M98" s="19">
        <f>MIN(100000,MAX(0,$B98))</f>
        <v/>
      </c>
      <c r="N98" s="19">
        <f>$B98-M98</f>
        <v/>
      </c>
      <c r="O98" s="19">
        <f>MIN(670000,ROUNDDOWN(MAX(0,N98-430000)*0.0751+47600,0))+MIN(260000,ROUNDDOWN(MAX(0,N98-430000)*0.028+17600,0))+MIN(30000,ROUNDDOWN(MAX(0,N98-430000)*0.0027+1873,0))+IF("いいえ"="はい",MIN(170000,ROUNDDOWN(MAX(0,N98-430000)*0.0243+17800,0)),0)</f>
        <v/>
      </c>
      <c r="P98" s="19">
        <f>IF(""="",215040+O98,"")</f>
        <v/>
      </c>
      <c r="Q98" s="19">
        <f>IF(N98&gt;23500000,NA(),IF(N98&lt;=4890000,1040000,IF(N98&lt;=6550000,670000,620000)))</f>
        <v/>
      </c>
      <c r="R98" s="19">
        <f>MAX(0,ROUNDDOWN(N98-P98-Q98-0,-3))</f>
        <v/>
      </c>
      <c r="S98" s="19">
        <f>IF(R98&lt;=0,0,ROUNDDOWN((R98*LOOKUP(R98,{0,1950001,3300001,6950001,9000001,18000001,40000001},{0.05,0.1,0.2,0.23,0.33,0.4,0.45})-LOOKUP(R98,{0,1950001,3300001,6950001,9000001,18000001,40000001},{0,97500,427500,636000,1536000,2796000,4796000}))*1.021,-2))</f>
        <v/>
      </c>
      <c r="T98" s="19">
        <f>MAX(0,ROUNDDOWN(N98-P98-430000-0,-3))</f>
        <v/>
      </c>
      <c r="U98" s="19">
        <f>IF(N98&lt;=450000,0,MAX(0,ROUNDDOWN(T98*0.06-MIN(50000,T98)*0.03,-2))+MAX(0,ROUNDDOWN(T98*0.04-MIN(50000,T98)*0.02,-2)))</f>
        <v/>
      </c>
      <c r="V98" s="19">
        <f>S98+U98+O98</f>
        <v/>
      </c>
      <c r="W98" s="19">
        <f>MIN(550000,MAX(0,$B98))</f>
        <v/>
      </c>
      <c r="X98" s="19">
        <f>$B98-W98</f>
        <v/>
      </c>
      <c r="Y98" s="19">
        <f>MIN(670000,ROUNDDOWN(MAX(0,X98-430000)*0.0751+47600,0))+MIN(260000,ROUNDDOWN(MAX(0,X98-430000)*0.028+17600,0))+MIN(30000,ROUNDDOWN(MAX(0,X98-430000)*0.0027+1873,0))+IF("いいえ"="はい",MIN(170000,ROUNDDOWN(MAX(0,X98-430000)*0.0243+17800,0)),0)</f>
        <v/>
      </c>
      <c r="Z98" s="19">
        <f>IF(""="",215040+Y98,"")</f>
        <v/>
      </c>
      <c r="AA98" s="19">
        <f>IF(X98&gt;23500000,NA(),IF(X98&lt;=4890000,1040000,IF(X98&lt;=6550000,670000,620000)))</f>
        <v/>
      </c>
      <c r="AB98" s="19">
        <f>MAX(0,ROUNDDOWN(X98-Z98-AA98-0,-3))</f>
        <v/>
      </c>
      <c r="AC98" s="19">
        <f>IF(AB98&lt;=0,0,ROUNDDOWN((AB98*LOOKUP(AB98,{0,1950001,3300001,6950001,9000001,18000001,40000001},{0.05,0.1,0.2,0.23,0.33,0.4,0.45})-LOOKUP(AB98,{0,1950001,3300001,6950001,9000001,18000001,40000001},{0,97500,427500,636000,1536000,2796000,4796000}))*1.021,-2))</f>
        <v/>
      </c>
      <c r="AD98" s="19">
        <f>MAX(0,ROUNDDOWN(X98-Z98-430000-0,-3))</f>
        <v/>
      </c>
      <c r="AE98" s="19">
        <f>IF(X98&lt;=450000,0,MAX(0,ROUNDDOWN(AD98*0.06-MIN(50000,AD98)*0.03,-2))+MAX(0,ROUNDDOWN(AD98*0.04-MIN(50000,AD98)*0.02,-2)))</f>
        <v/>
      </c>
      <c r="AF98" s="19">
        <f>AC98+AE98+Y98</f>
        <v/>
      </c>
      <c r="AG98" s="19">
        <f>MIN(650000,MAX(0,$B98))</f>
        <v/>
      </c>
      <c r="AH98" s="19">
        <f>$B98-AG98</f>
        <v/>
      </c>
      <c r="AI98" s="19">
        <f>MIN(670000,ROUNDDOWN(MAX(0,AH98-430000)*0.0751+47600,0))+MIN(260000,ROUNDDOWN(MAX(0,AH98-430000)*0.028+17600,0))+MIN(30000,ROUNDDOWN(MAX(0,AH98-430000)*0.0027+1873,0))+IF("いいえ"="はい",MIN(170000,ROUNDDOWN(MAX(0,AH98-430000)*0.0243+17800,0)),0)</f>
        <v/>
      </c>
      <c r="AJ98" s="19">
        <f>IF(""="",215040+AI98,"")</f>
        <v/>
      </c>
      <c r="AK98" s="19">
        <f>IF(AH98&gt;23500000,NA(),IF(AH98&lt;=4890000,1040000,IF(AH98&lt;=6550000,670000,620000)))</f>
        <v/>
      </c>
      <c r="AL98" s="19">
        <f>MAX(0,ROUNDDOWN(AH98-AJ98-AK98-0,-3))</f>
        <v/>
      </c>
      <c r="AM98" s="19">
        <f>IF(AL98&lt;=0,0,ROUNDDOWN((AL98*LOOKUP(AL98,{0,1950001,3300001,6950001,9000001,18000001,40000001},{0.05,0.1,0.2,0.23,0.33,0.4,0.45})-LOOKUP(AL98,{0,1950001,3300001,6950001,9000001,18000001,40000001},{0,97500,427500,636000,1536000,2796000,4796000}))*1.021,-2))</f>
        <v/>
      </c>
      <c r="AN98" s="19">
        <f>MAX(0,ROUNDDOWN(AH98-AJ98-430000-0,-3))</f>
        <v/>
      </c>
      <c r="AO98" s="19">
        <f>IF(AH98&lt;=450000,0,MAX(0,ROUNDDOWN(AN98*0.06-MIN(50000,AN98)*0.03,-2))+MAX(0,ROUNDDOWN(AN98*0.04-MIN(50000,AN98)*0.02,-2)))</f>
        <v/>
      </c>
      <c r="AP98" s="19">
        <f>AM98+AO98+AI98</f>
        <v/>
      </c>
      <c r="AQ98" s="19">
        <f>MIN(750000,MAX(0,$B98))</f>
        <v/>
      </c>
      <c r="AR98" s="19">
        <f>$B98-AQ98</f>
        <v/>
      </c>
      <c r="AS98" s="19">
        <f>MIN(670000,ROUNDDOWN(MAX(0,AR98-430000)*0.0751+47600,0))+MIN(260000,ROUNDDOWN(MAX(0,AR98-430000)*0.028+17600,0))+MIN(30000,ROUNDDOWN(MAX(0,AR98-430000)*0.0027+1873,0))+IF("いいえ"="はい",MIN(170000,ROUNDDOWN(MAX(0,AR98-430000)*0.0243+17800,0)),0)</f>
        <v/>
      </c>
      <c r="AT98" s="19">
        <f>IF(""="",215040+AS98,"")</f>
        <v/>
      </c>
      <c r="AU98" s="19">
        <f>IF(AR98&gt;23500000,NA(),IF(AR98&lt;=4890000,1040000,IF(AR98&lt;=6550000,670000,620000)))</f>
        <v/>
      </c>
      <c r="AV98" s="19">
        <f>MAX(0,ROUNDDOWN(AR98-AT98-AU98-0,-3))</f>
        <v/>
      </c>
      <c r="AW98" s="19">
        <f>IF(AV98&lt;=0,0,ROUNDDOWN((AV98*LOOKUP(AV98,{0,1950001,3300001,6950001,9000001,18000001,40000001},{0.05,0.1,0.2,0.23,0.33,0.4,0.45})-LOOKUP(AV98,{0,1950001,3300001,6950001,9000001,18000001,40000001},{0,97500,427500,636000,1536000,2796000,4796000}))*1.021,-2))</f>
        <v/>
      </c>
      <c r="AX98" s="19">
        <f>MAX(0,ROUNDDOWN(AR98-AT98-430000-0,-3))</f>
        <v/>
      </c>
      <c r="AY98" s="19">
        <f>IF(AR98&lt;=450000,0,MAX(0,ROUNDDOWN(AX98*0.06-MIN(50000,AX98)*0.03,-2))+MAX(0,ROUNDDOWN(AX98*0.04-MIN(50000,AX98)*0.02,-2)))</f>
        <v/>
      </c>
      <c r="AZ98" s="19">
        <f>AW98+AY98+AS98</f>
        <v/>
      </c>
    </row>
    <row r="99">
      <c r="A99" t="inlineStr">
        <is>
          <t>1万円刻み</t>
        </is>
      </c>
      <c r="B99" s="19">
        <f>'3_1万円刻み'!$A$82</f>
        <v/>
      </c>
      <c r="C99" s="19">
        <f>MIN(0,MAX(0,$B99))</f>
        <v/>
      </c>
      <c r="D99" s="19">
        <f>$B99-C99</f>
        <v/>
      </c>
      <c r="E99" s="19">
        <f>MIN(670000,ROUNDDOWN(MAX(0,D99-430000)*0.0751+47600,0))+MIN(260000,ROUNDDOWN(MAX(0,D99-430000)*0.028+17600,0))+MIN(30000,ROUNDDOWN(MAX(0,D99-430000)*0.0027+1873,0))+IF("いいえ"="はい",MIN(170000,ROUNDDOWN(MAX(0,D99-430000)*0.0243+17800,0)),0)</f>
        <v/>
      </c>
      <c r="F99" s="19">
        <f>IF(""="",215040+E99,"")</f>
        <v/>
      </c>
      <c r="G99" s="19">
        <f>IF(D99&gt;23500000,NA(),IF(D99&lt;=4890000,1040000,IF(D99&lt;=6550000,670000,620000)))</f>
        <v/>
      </c>
      <c r="H99" s="19">
        <f>MAX(0,ROUNDDOWN(D99-F99-G99-0,-3))</f>
        <v/>
      </c>
      <c r="I99" s="19">
        <f>IF(H99&lt;=0,0,ROUNDDOWN((H99*LOOKUP(H99,{0,1950001,3300001,6950001,9000001,18000001,40000001},{0.05,0.1,0.2,0.23,0.33,0.4,0.45})-LOOKUP(H99,{0,1950001,3300001,6950001,9000001,18000001,40000001},{0,97500,427500,636000,1536000,2796000,4796000}))*1.021,-2))</f>
        <v/>
      </c>
      <c r="J99" s="19">
        <f>MAX(0,ROUNDDOWN(D99-F99-430000-0,-3))</f>
        <v/>
      </c>
      <c r="K99" s="19">
        <f>IF(D99&lt;=450000,0,MAX(0,ROUNDDOWN(J99*0.06-MIN(50000,J99)*0.03,-2))+MAX(0,ROUNDDOWN(J99*0.04-MIN(50000,J99)*0.02,-2)))</f>
        <v/>
      </c>
      <c r="L99" s="19">
        <f>I99+K99+E99</f>
        <v/>
      </c>
      <c r="M99" s="19">
        <f>MIN(100000,MAX(0,$B99))</f>
        <v/>
      </c>
      <c r="N99" s="19">
        <f>$B99-M99</f>
        <v/>
      </c>
      <c r="O99" s="19">
        <f>MIN(670000,ROUNDDOWN(MAX(0,N99-430000)*0.0751+47600,0))+MIN(260000,ROUNDDOWN(MAX(0,N99-430000)*0.028+17600,0))+MIN(30000,ROUNDDOWN(MAX(0,N99-430000)*0.0027+1873,0))+IF("いいえ"="はい",MIN(170000,ROUNDDOWN(MAX(0,N99-430000)*0.0243+17800,0)),0)</f>
        <v/>
      </c>
      <c r="P99" s="19">
        <f>IF(""="",215040+O99,"")</f>
        <v/>
      </c>
      <c r="Q99" s="19">
        <f>IF(N99&gt;23500000,NA(),IF(N99&lt;=4890000,1040000,IF(N99&lt;=6550000,670000,620000)))</f>
        <v/>
      </c>
      <c r="R99" s="19">
        <f>MAX(0,ROUNDDOWN(N99-P99-Q99-0,-3))</f>
        <v/>
      </c>
      <c r="S99" s="19">
        <f>IF(R99&lt;=0,0,ROUNDDOWN((R99*LOOKUP(R99,{0,1950001,3300001,6950001,9000001,18000001,40000001},{0.05,0.1,0.2,0.23,0.33,0.4,0.45})-LOOKUP(R99,{0,1950001,3300001,6950001,9000001,18000001,40000001},{0,97500,427500,636000,1536000,2796000,4796000}))*1.021,-2))</f>
        <v/>
      </c>
      <c r="T99" s="19">
        <f>MAX(0,ROUNDDOWN(N99-P99-430000-0,-3))</f>
        <v/>
      </c>
      <c r="U99" s="19">
        <f>IF(N99&lt;=450000,0,MAX(0,ROUNDDOWN(T99*0.06-MIN(50000,T99)*0.03,-2))+MAX(0,ROUNDDOWN(T99*0.04-MIN(50000,T99)*0.02,-2)))</f>
        <v/>
      </c>
      <c r="V99" s="19">
        <f>S99+U99+O99</f>
        <v/>
      </c>
      <c r="W99" s="19">
        <f>MIN(550000,MAX(0,$B99))</f>
        <v/>
      </c>
      <c r="X99" s="19">
        <f>$B99-W99</f>
        <v/>
      </c>
      <c r="Y99" s="19">
        <f>MIN(670000,ROUNDDOWN(MAX(0,X99-430000)*0.0751+47600,0))+MIN(260000,ROUNDDOWN(MAX(0,X99-430000)*0.028+17600,0))+MIN(30000,ROUNDDOWN(MAX(0,X99-430000)*0.0027+1873,0))+IF("いいえ"="はい",MIN(170000,ROUNDDOWN(MAX(0,X99-430000)*0.0243+17800,0)),0)</f>
        <v/>
      </c>
      <c r="Z99" s="19">
        <f>IF(""="",215040+Y99,"")</f>
        <v/>
      </c>
      <c r="AA99" s="19">
        <f>IF(X99&gt;23500000,NA(),IF(X99&lt;=4890000,1040000,IF(X99&lt;=6550000,670000,620000)))</f>
        <v/>
      </c>
      <c r="AB99" s="19">
        <f>MAX(0,ROUNDDOWN(X99-Z99-AA99-0,-3))</f>
        <v/>
      </c>
      <c r="AC99" s="19">
        <f>IF(AB99&lt;=0,0,ROUNDDOWN((AB99*LOOKUP(AB99,{0,1950001,3300001,6950001,9000001,18000001,40000001},{0.05,0.1,0.2,0.23,0.33,0.4,0.45})-LOOKUP(AB99,{0,1950001,3300001,6950001,9000001,18000001,40000001},{0,97500,427500,636000,1536000,2796000,4796000}))*1.021,-2))</f>
        <v/>
      </c>
      <c r="AD99" s="19">
        <f>MAX(0,ROUNDDOWN(X99-Z99-430000-0,-3))</f>
        <v/>
      </c>
      <c r="AE99" s="19">
        <f>IF(X99&lt;=450000,0,MAX(0,ROUNDDOWN(AD99*0.06-MIN(50000,AD99)*0.03,-2))+MAX(0,ROUNDDOWN(AD99*0.04-MIN(50000,AD99)*0.02,-2)))</f>
        <v/>
      </c>
      <c r="AF99" s="19">
        <f>AC99+AE99+Y99</f>
        <v/>
      </c>
      <c r="AG99" s="19">
        <f>MIN(650000,MAX(0,$B99))</f>
        <v/>
      </c>
      <c r="AH99" s="19">
        <f>$B99-AG99</f>
        <v/>
      </c>
      <c r="AI99" s="19">
        <f>MIN(670000,ROUNDDOWN(MAX(0,AH99-430000)*0.0751+47600,0))+MIN(260000,ROUNDDOWN(MAX(0,AH99-430000)*0.028+17600,0))+MIN(30000,ROUNDDOWN(MAX(0,AH99-430000)*0.0027+1873,0))+IF("いいえ"="はい",MIN(170000,ROUNDDOWN(MAX(0,AH99-430000)*0.0243+17800,0)),0)</f>
        <v/>
      </c>
      <c r="AJ99" s="19">
        <f>IF(""="",215040+AI99,"")</f>
        <v/>
      </c>
      <c r="AK99" s="19">
        <f>IF(AH99&gt;23500000,NA(),IF(AH99&lt;=4890000,1040000,IF(AH99&lt;=6550000,670000,620000)))</f>
        <v/>
      </c>
      <c r="AL99" s="19">
        <f>MAX(0,ROUNDDOWN(AH99-AJ99-AK99-0,-3))</f>
        <v/>
      </c>
      <c r="AM99" s="19">
        <f>IF(AL99&lt;=0,0,ROUNDDOWN((AL99*LOOKUP(AL99,{0,1950001,3300001,6950001,9000001,18000001,40000001},{0.05,0.1,0.2,0.23,0.33,0.4,0.45})-LOOKUP(AL99,{0,1950001,3300001,6950001,9000001,18000001,40000001},{0,97500,427500,636000,1536000,2796000,4796000}))*1.021,-2))</f>
        <v/>
      </c>
      <c r="AN99" s="19">
        <f>MAX(0,ROUNDDOWN(AH99-AJ99-430000-0,-3))</f>
        <v/>
      </c>
      <c r="AO99" s="19">
        <f>IF(AH99&lt;=450000,0,MAX(0,ROUNDDOWN(AN99*0.06-MIN(50000,AN99)*0.03,-2))+MAX(0,ROUNDDOWN(AN99*0.04-MIN(50000,AN99)*0.02,-2)))</f>
        <v/>
      </c>
      <c r="AP99" s="19">
        <f>AM99+AO99+AI99</f>
        <v/>
      </c>
      <c r="AQ99" s="19">
        <f>MIN(750000,MAX(0,$B99))</f>
        <v/>
      </c>
      <c r="AR99" s="19">
        <f>$B99-AQ99</f>
        <v/>
      </c>
      <c r="AS99" s="19">
        <f>MIN(670000,ROUNDDOWN(MAX(0,AR99-430000)*0.0751+47600,0))+MIN(260000,ROUNDDOWN(MAX(0,AR99-430000)*0.028+17600,0))+MIN(30000,ROUNDDOWN(MAX(0,AR99-430000)*0.0027+1873,0))+IF("いいえ"="はい",MIN(170000,ROUNDDOWN(MAX(0,AR99-430000)*0.0243+17800,0)),0)</f>
        <v/>
      </c>
      <c r="AT99" s="19">
        <f>IF(""="",215040+AS99,"")</f>
        <v/>
      </c>
      <c r="AU99" s="19">
        <f>IF(AR99&gt;23500000,NA(),IF(AR99&lt;=4890000,1040000,IF(AR99&lt;=6550000,670000,620000)))</f>
        <v/>
      </c>
      <c r="AV99" s="19">
        <f>MAX(0,ROUNDDOWN(AR99-AT99-AU99-0,-3))</f>
        <v/>
      </c>
      <c r="AW99" s="19">
        <f>IF(AV99&lt;=0,0,ROUNDDOWN((AV99*LOOKUP(AV99,{0,1950001,3300001,6950001,9000001,18000001,40000001},{0.05,0.1,0.2,0.23,0.33,0.4,0.45})-LOOKUP(AV99,{0,1950001,3300001,6950001,9000001,18000001,40000001},{0,97500,427500,636000,1536000,2796000,4796000}))*1.021,-2))</f>
        <v/>
      </c>
      <c r="AX99" s="19">
        <f>MAX(0,ROUNDDOWN(AR99-AT99-430000-0,-3))</f>
        <v/>
      </c>
      <c r="AY99" s="19">
        <f>IF(AR99&lt;=450000,0,MAX(0,ROUNDDOWN(AX99*0.06-MIN(50000,AX99)*0.03,-2))+MAX(0,ROUNDDOWN(AX99*0.04-MIN(50000,AX99)*0.02,-2)))</f>
        <v/>
      </c>
      <c r="AZ99" s="19">
        <f>AW99+AY99+AS99</f>
        <v/>
      </c>
    </row>
    <row r="100">
      <c r="A100" t="inlineStr">
        <is>
          <t>1万円刻み</t>
        </is>
      </c>
      <c r="B100" s="19">
        <f>'3_1万円刻み'!$A$83</f>
        <v/>
      </c>
      <c r="C100" s="19">
        <f>MIN(0,MAX(0,$B100))</f>
        <v/>
      </c>
      <c r="D100" s="19">
        <f>$B100-C100</f>
        <v/>
      </c>
      <c r="E100" s="19">
        <f>MIN(670000,ROUNDDOWN(MAX(0,D100-430000)*0.0751+47600,0))+MIN(260000,ROUNDDOWN(MAX(0,D100-430000)*0.028+17600,0))+MIN(30000,ROUNDDOWN(MAX(0,D100-430000)*0.0027+1873,0))+IF("いいえ"="はい",MIN(170000,ROUNDDOWN(MAX(0,D100-430000)*0.0243+17800,0)),0)</f>
        <v/>
      </c>
      <c r="F100" s="19">
        <f>IF(""="",215040+E100,"")</f>
        <v/>
      </c>
      <c r="G100" s="19">
        <f>IF(D100&gt;23500000,NA(),IF(D100&lt;=4890000,1040000,IF(D100&lt;=6550000,670000,620000)))</f>
        <v/>
      </c>
      <c r="H100" s="19">
        <f>MAX(0,ROUNDDOWN(D100-F100-G100-0,-3))</f>
        <v/>
      </c>
      <c r="I100" s="19">
        <f>IF(H100&lt;=0,0,ROUNDDOWN((H100*LOOKUP(H100,{0,1950001,3300001,6950001,9000001,18000001,40000001},{0.05,0.1,0.2,0.23,0.33,0.4,0.45})-LOOKUP(H100,{0,1950001,3300001,6950001,9000001,18000001,40000001},{0,97500,427500,636000,1536000,2796000,4796000}))*1.021,-2))</f>
        <v/>
      </c>
      <c r="J100" s="19">
        <f>MAX(0,ROUNDDOWN(D100-F100-430000-0,-3))</f>
        <v/>
      </c>
      <c r="K100" s="19">
        <f>IF(D100&lt;=450000,0,MAX(0,ROUNDDOWN(J100*0.06-MIN(50000,J100)*0.03,-2))+MAX(0,ROUNDDOWN(J100*0.04-MIN(50000,J100)*0.02,-2)))</f>
        <v/>
      </c>
      <c r="L100" s="19">
        <f>I100+K100+E100</f>
        <v/>
      </c>
      <c r="M100" s="19">
        <f>MIN(100000,MAX(0,$B100))</f>
        <v/>
      </c>
      <c r="N100" s="19">
        <f>$B100-M100</f>
        <v/>
      </c>
      <c r="O100" s="19">
        <f>MIN(670000,ROUNDDOWN(MAX(0,N100-430000)*0.0751+47600,0))+MIN(260000,ROUNDDOWN(MAX(0,N100-430000)*0.028+17600,0))+MIN(30000,ROUNDDOWN(MAX(0,N100-430000)*0.0027+1873,0))+IF("いいえ"="はい",MIN(170000,ROUNDDOWN(MAX(0,N100-430000)*0.0243+17800,0)),0)</f>
        <v/>
      </c>
      <c r="P100" s="19">
        <f>IF(""="",215040+O100,"")</f>
        <v/>
      </c>
      <c r="Q100" s="19">
        <f>IF(N100&gt;23500000,NA(),IF(N100&lt;=4890000,1040000,IF(N100&lt;=6550000,670000,620000)))</f>
        <v/>
      </c>
      <c r="R100" s="19">
        <f>MAX(0,ROUNDDOWN(N100-P100-Q100-0,-3))</f>
        <v/>
      </c>
      <c r="S100" s="19">
        <f>IF(R100&lt;=0,0,ROUNDDOWN((R100*LOOKUP(R100,{0,1950001,3300001,6950001,9000001,18000001,40000001},{0.05,0.1,0.2,0.23,0.33,0.4,0.45})-LOOKUP(R100,{0,1950001,3300001,6950001,9000001,18000001,40000001},{0,97500,427500,636000,1536000,2796000,4796000}))*1.021,-2))</f>
        <v/>
      </c>
      <c r="T100" s="19">
        <f>MAX(0,ROUNDDOWN(N100-P100-430000-0,-3))</f>
        <v/>
      </c>
      <c r="U100" s="19">
        <f>IF(N100&lt;=450000,0,MAX(0,ROUNDDOWN(T100*0.06-MIN(50000,T100)*0.03,-2))+MAX(0,ROUNDDOWN(T100*0.04-MIN(50000,T100)*0.02,-2)))</f>
        <v/>
      </c>
      <c r="V100" s="19">
        <f>S100+U100+O100</f>
        <v/>
      </c>
      <c r="W100" s="19">
        <f>MIN(550000,MAX(0,$B100))</f>
        <v/>
      </c>
      <c r="X100" s="19">
        <f>$B100-W100</f>
        <v/>
      </c>
      <c r="Y100" s="19">
        <f>MIN(670000,ROUNDDOWN(MAX(0,X100-430000)*0.0751+47600,0))+MIN(260000,ROUNDDOWN(MAX(0,X100-430000)*0.028+17600,0))+MIN(30000,ROUNDDOWN(MAX(0,X100-430000)*0.0027+1873,0))+IF("いいえ"="はい",MIN(170000,ROUNDDOWN(MAX(0,X100-430000)*0.0243+17800,0)),0)</f>
        <v/>
      </c>
      <c r="Z100" s="19">
        <f>IF(""="",215040+Y100,"")</f>
        <v/>
      </c>
      <c r="AA100" s="19">
        <f>IF(X100&gt;23500000,NA(),IF(X100&lt;=4890000,1040000,IF(X100&lt;=6550000,670000,620000)))</f>
        <v/>
      </c>
      <c r="AB100" s="19">
        <f>MAX(0,ROUNDDOWN(X100-Z100-AA100-0,-3))</f>
        <v/>
      </c>
      <c r="AC100" s="19">
        <f>IF(AB100&lt;=0,0,ROUNDDOWN((AB100*LOOKUP(AB100,{0,1950001,3300001,6950001,9000001,18000001,40000001},{0.05,0.1,0.2,0.23,0.33,0.4,0.45})-LOOKUP(AB100,{0,1950001,3300001,6950001,9000001,18000001,40000001},{0,97500,427500,636000,1536000,2796000,4796000}))*1.021,-2))</f>
        <v/>
      </c>
      <c r="AD100" s="19">
        <f>MAX(0,ROUNDDOWN(X100-Z100-430000-0,-3))</f>
        <v/>
      </c>
      <c r="AE100" s="19">
        <f>IF(X100&lt;=450000,0,MAX(0,ROUNDDOWN(AD100*0.06-MIN(50000,AD100)*0.03,-2))+MAX(0,ROUNDDOWN(AD100*0.04-MIN(50000,AD100)*0.02,-2)))</f>
        <v/>
      </c>
      <c r="AF100" s="19">
        <f>AC100+AE100+Y100</f>
        <v/>
      </c>
      <c r="AG100" s="19">
        <f>MIN(650000,MAX(0,$B100))</f>
        <v/>
      </c>
      <c r="AH100" s="19">
        <f>$B100-AG100</f>
        <v/>
      </c>
      <c r="AI100" s="19">
        <f>MIN(670000,ROUNDDOWN(MAX(0,AH100-430000)*0.0751+47600,0))+MIN(260000,ROUNDDOWN(MAX(0,AH100-430000)*0.028+17600,0))+MIN(30000,ROUNDDOWN(MAX(0,AH100-430000)*0.0027+1873,0))+IF("いいえ"="はい",MIN(170000,ROUNDDOWN(MAX(0,AH100-430000)*0.0243+17800,0)),0)</f>
        <v/>
      </c>
      <c r="AJ100" s="19">
        <f>IF(""="",215040+AI100,"")</f>
        <v/>
      </c>
      <c r="AK100" s="19">
        <f>IF(AH100&gt;23500000,NA(),IF(AH100&lt;=4890000,1040000,IF(AH100&lt;=6550000,670000,620000)))</f>
        <v/>
      </c>
      <c r="AL100" s="19">
        <f>MAX(0,ROUNDDOWN(AH100-AJ100-AK100-0,-3))</f>
        <v/>
      </c>
      <c r="AM100" s="19">
        <f>IF(AL100&lt;=0,0,ROUNDDOWN((AL100*LOOKUP(AL100,{0,1950001,3300001,6950001,9000001,18000001,40000001},{0.05,0.1,0.2,0.23,0.33,0.4,0.45})-LOOKUP(AL100,{0,1950001,3300001,6950001,9000001,18000001,40000001},{0,97500,427500,636000,1536000,2796000,4796000}))*1.021,-2))</f>
        <v/>
      </c>
      <c r="AN100" s="19">
        <f>MAX(0,ROUNDDOWN(AH100-AJ100-430000-0,-3))</f>
        <v/>
      </c>
      <c r="AO100" s="19">
        <f>IF(AH100&lt;=450000,0,MAX(0,ROUNDDOWN(AN100*0.06-MIN(50000,AN100)*0.03,-2))+MAX(0,ROUNDDOWN(AN100*0.04-MIN(50000,AN100)*0.02,-2)))</f>
        <v/>
      </c>
      <c r="AP100" s="19">
        <f>AM100+AO100+AI100</f>
        <v/>
      </c>
      <c r="AQ100" s="19">
        <f>MIN(750000,MAX(0,$B100))</f>
        <v/>
      </c>
      <c r="AR100" s="19">
        <f>$B100-AQ100</f>
        <v/>
      </c>
      <c r="AS100" s="19">
        <f>MIN(670000,ROUNDDOWN(MAX(0,AR100-430000)*0.0751+47600,0))+MIN(260000,ROUNDDOWN(MAX(0,AR100-430000)*0.028+17600,0))+MIN(30000,ROUNDDOWN(MAX(0,AR100-430000)*0.0027+1873,0))+IF("いいえ"="はい",MIN(170000,ROUNDDOWN(MAX(0,AR100-430000)*0.0243+17800,0)),0)</f>
        <v/>
      </c>
      <c r="AT100" s="19">
        <f>IF(""="",215040+AS100,"")</f>
        <v/>
      </c>
      <c r="AU100" s="19">
        <f>IF(AR100&gt;23500000,NA(),IF(AR100&lt;=4890000,1040000,IF(AR100&lt;=6550000,670000,620000)))</f>
        <v/>
      </c>
      <c r="AV100" s="19">
        <f>MAX(0,ROUNDDOWN(AR100-AT100-AU100-0,-3))</f>
        <v/>
      </c>
      <c r="AW100" s="19">
        <f>IF(AV100&lt;=0,0,ROUNDDOWN((AV100*LOOKUP(AV100,{0,1950001,3300001,6950001,9000001,18000001,40000001},{0.05,0.1,0.2,0.23,0.33,0.4,0.45})-LOOKUP(AV100,{0,1950001,3300001,6950001,9000001,18000001,40000001},{0,97500,427500,636000,1536000,2796000,4796000}))*1.021,-2))</f>
        <v/>
      </c>
      <c r="AX100" s="19">
        <f>MAX(0,ROUNDDOWN(AR100-AT100-430000-0,-3))</f>
        <v/>
      </c>
      <c r="AY100" s="19">
        <f>IF(AR100&lt;=450000,0,MAX(0,ROUNDDOWN(AX100*0.06-MIN(50000,AX100)*0.03,-2))+MAX(0,ROUNDDOWN(AX100*0.04-MIN(50000,AX100)*0.02,-2)))</f>
        <v/>
      </c>
      <c r="AZ100" s="19">
        <f>AW100+AY100+AS100</f>
        <v/>
      </c>
    </row>
    <row r="101">
      <c r="A101" t="inlineStr">
        <is>
          <t>1万円刻み</t>
        </is>
      </c>
      <c r="B101" s="19">
        <f>'3_1万円刻み'!$A$84</f>
        <v/>
      </c>
      <c r="C101" s="19">
        <f>MIN(0,MAX(0,$B101))</f>
        <v/>
      </c>
      <c r="D101" s="19">
        <f>$B101-C101</f>
        <v/>
      </c>
      <c r="E101" s="19">
        <f>MIN(670000,ROUNDDOWN(MAX(0,D101-430000)*0.0751+47600,0))+MIN(260000,ROUNDDOWN(MAX(0,D101-430000)*0.028+17600,0))+MIN(30000,ROUNDDOWN(MAX(0,D101-430000)*0.0027+1873,0))+IF("いいえ"="はい",MIN(170000,ROUNDDOWN(MAX(0,D101-430000)*0.0243+17800,0)),0)</f>
        <v/>
      </c>
      <c r="F101" s="19">
        <f>IF(""="",215040+E101,"")</f>
        <v/>
      </c>
      <c r="G101" s="19">
        <f>IF(D101&gt;23500000,NA(),IF(D101&lt;=4890000,1040000,IF(D101&lt;=6550000,670000,620000)))</f>
        <v/>
      </c>
      <c r="H101" s="19">
        <f>MAX(0,ROUNDDOWN(D101-F101-G101-0,-3))</f>
        <v/>
      </c>
      <c r="I101" s="19">
        <f>IF(H101&lt;=0,0,ROUNDDOWN((H101*LOOKUP(H101,{0,1950001,3300001,6950001,9000001,18000001,40000001},{0.05,0.1,0.2,0.23,0.33,0.4,0.45})-LOOKUP(H101,{0,1950001,3300001,6950001,9000001,18000001,40000001},{0,97500,427500,636000,1536000,2796000,4796000}))*1.021,-2))</f>
        <v/>
      </c>
      <c r="J101" s="19">
        <f>MAX(0,ROUNDDOWN(D101-F101-430000-0,-3))</f>
        <v/>
      </c>
      <c r="K101" s="19">
        <f>IF(D101&lt;=450000,0,MAX(0,ROUNDDOWN(J101*0.06-MIN(50000,J101)*0.03,-2))+MAX(0,ROUNDDOWN(J101*0.04-MIN(50000,J101)*0.02,-2)))</f>
        <v/>
      </c>
      <c r="L101" s="19">
        <f>I101+K101+E101</f>
        <v/>
      </c>
      <c r="M101" s="19">
        <f>MIN(100000,MAX(0,$B101))</f>
        <v/>
      </c>
      <c r="N101" s="19">
        <f>$B101-M101</f>
        <v/>
      </c>
      <c r="O101" s="19">
        <f>MIN(670000,ROUNDDOWN(MAX(0,N101-430000)*0.0751+47600,0))+MIN(260000,ROUNDDOWN(MAX(0,N101-430000)*0.028+17600,0))+MIN(30000,ROUNDDOWN(MAX(0,N101-430000)*0.0027+1873,0))+IF("いいえ"="はい",MIN(170000,ROUNDDOWN(MAX(0,N101-430000)*0.0243+17800,0)),0)</f>
        <v/>
      </c>
      <c r="P101" s="19">
        <f>IF(""="",215040+O101,"")</f>
        <v/>
      </c>
      <c r="Q101" s="19">
        <f>IF(N101&gt;23500000,NA(),IF(N101&lt;=4890000,1040000,IF(N101&lt;=6550000,670000,620000)))</f>
        <v/>
      </c>
      <c r="R101" s="19">
        <f>MAX(0,ROUNDDOWN(N101-P101-Q101-0,-3))</f>
        <v/>
      </c>
      <c r="S101" s="19">
        <f>IF(R101&lt;=0,0,ROUNDDOWN((R101*LOOKUP(R101,{0,1950001,3300001,6950001,9000001,18000001,40000001},{0.05,0.1,0.2,0.23,0.33,0.4,0.45})-LOOKUP(R101,{0,1950001,3300001,6950001,9000001,18000001,40000001},{0,97500,427500,636000,1536000,2796000,4796000}))*1.021,-2))</f>
        <v/>
      </c>
      <c r="T101" s="19">
        <f>MAX(0,ROUNDDOWN(N101-P101-430000-0,-3))</f>
        <v/>
      </c>
      <c r="U101" s="19">
        <f>IF(N101&lt;=450000,0,MAX(0,ROUNDDOWN(T101*0.06-MIN(50000,T101)*0.03,-2))+MAX(0,ROUNDDOWN(T101*0.04-MIN(50000,T101)*0.02,-2)))</f>
        <v/>
      </c>
      <c r="V101" s="19">
        <f>S101+U101+O101</f>
        <v/>
      </c>
      <c r="W101" s="19">
        <f>MIN(550000,MAX(0,$B101))</f>
        <v/>
      </c>
      <c r="X101" s="19">
        <f>$B101-W101</f>
        <v/>
      </c>
      <c r="Y101" s="19">
        <f>MIN(670000,ROUNDDOWN(MAX(0,X101-430000)*0.0751+47600,0))+MIN(260000,ROUNDDOWN(MAX(0,X101-430000)*0.028+17600,0))+MIN(30000,ROUNDDOWN(MAX(0,X101-430000)*0.0027+1873,0))+IF("いいえ"="はい",MIN(170000,ROUNDDOWN(MAX(0,X101-430000)*0.0243+17800,0)),0)</f>
        <v/>
      </c>
      <c r="Z101" s="19">
        <f>IF(""="",215040+Y101,"")</f>
        <v/>
      </c>
      <c r="AA101" s="19">
        <f>IF(X101&gt;23500000,NA(),IF(X101&lt;=4890000,1040000,IF(X101&lt;=6550000,670000,620000)))</f>
        <v/>
      </c>
      <c r="AB101" s="19">
        <f>MAX(0,ROUNDDOWN(X101-Z101-AA101-0,-3))</f>
        <v/>
      </c>
      <c r="AC101" s="19">
        <f>IF(AB101&lt;=0,0,ROUNDDOWN((AB101*LOOKUP(AB101,{0,1950001,3300001,6950001,9000001,18000001,40000001},{0.05,0.1,0.2,0.23,0.33,0.4,0.45})-LOOKUP(AB101,{0,1950001,3300001,6950001,9000001,18000001,40000001},{0,97500,427500,636000,1536000,2796000,4796000}))*1.021,-2))</f>
        <v/>
      </c>
      <c r="AD101" s="19">
        <f>MAX(0,ROUNDDOWN(X101-Z101-430000-0,-3))</f>
        <v/>
      </c>
      <c r="AE101" s="19">
        <f>IF(X101&lt;=450000,0,MAX(0,ROUNDDOWN(AD101*0.06-MIN(50000,AD101)*0.03,-2))+MAX(0,ROUNDDOWN(AD101*0.04-MIN(50000,AD101)*0.02,-2)))</f>
        <v/>
      </c>
      <c r="AF101" s="19">
        <f>AC101+AE101+Y101</f>
        <v/>
      </c>
      <c r="AG101" s="19">
        <f>MIN(650000,MAX(0,$B101))</f>
        <v/>
      </c>
      <c r="AH101" s="19">
        <f>$B101-AG101</f>
        <v/>
      </c>
      <c r="AI101" s="19">
        <f>MIN(670000,ROUNDDOWN(MAX(0,AH101-430000)*0.0751+47600,0))+MIN(260000,ROUNDDOWN(MAX(0,AH101-430000)*0.028+17600,0))+MIN(30000,ROUNDDOWN(MAX(0,AH101-430000)*0.0027+1873,0))+IF("いいえ"="はい",MIN(170000,ROUNDDOWN(MAX(0,AH101-430000)*0.0243+17800,0)),0)</f>
        <v/>
      </c>
      <c r="AJ101" s="19">
        <f>IF(""="",215040+AI101,"")</f>
        <v/>
      </c>
      <c r="AK101" s="19">
        <f>IF(AH101&gt;23500000,NA(),IF(AH101&lt;=4890000,1040000,IF(AH101&lt;=6550000,670000,620000)))</f>
        <v/>
      </c>
      <c r="AL101" s="19">
        <f>MAX(0,ROUNDDOWN(AH101-AJ101-AK101-0,-3))</f>
        <v/>
      </c>
      <c r="AM101" s="19">
        <f>IF(AL101&lt;=0,0,ROUNDDOWN((AL101*LOOKUP(AL101,{0,1950001,3300001,6950001,9000001,18000001,40000001},{0.05,0.1,0.2,0.23,0.33,0.4,0.45})-LOOKUP(AL101,{0,1950001,3300001,6950001,9000001,18000001,40000001},{0,97500,427500,636000,1536000,2796000,4796000}))*1.021,-2))</f>
        <v/>
      </c>
      <c r="AN101" s="19">
        <f>MAX(0,ROUNDDOWN(AH101-AJ101-430000-0,-3))</f>
        <v/>
      </c>
      <c r="AO101" s="19">
        <f>IF(AH101&lt;=450000,0,MAX(0,ROUNDDOWN(AN101*0.06-MIN(50000,AN101)*0.03,-2))+MAX(0,ROUNDDOWN(AN101*0.04-MIN(50000,AN101)*0.02,-2)))</f>
        <v/>
      </c>
      <c r="AP101" s="19">
        <f>AM101+AO101+AI101</f>
        <v/>
      </c>
      <c r="AQ101" s="19">
        <f>MIN(750000,MAX(0,$B101))</f>
        <v/>
      </c>
      <c r="AR101" s="19">
        <f>$B101-AQ101</f>
        <v/>
      </c>
      <c r="AS101" s="19">
        <f>MIN(670000,ROUNDDOWN(MAX(0,AR101-430000)*0.0751+47600,0))+MIN(260000,ROUNDDOWN(MAX(0,AR101-430000)*0.028+17600,0))+MIN(30000,ROUNDDOWN(MAX(0,AR101-430000)*0.0027+1873,0))+IF("いいえ"="はい",MIN(170000,ROUNDDOWN(MAX(0,AR101-430000)*0.0243+17800,0)),0)</f>
        <v/>
      </c>
      <c r="AT101" s="19">
        <f>IF(""="",215040+AS101,"")</f>
        <v/>
      </c>
      <c r="AU101" s="19">
        <f>IF(AR101&gt;23500000,NA(),IF(AR101&lt;=4890000,1040000,IF(AR101&lt;=6550000,670000,620000)))</f>
        <v/>
      </c>
      <c r="AV101" s="19">
        <f>MAX(0,ROUNDDOWN(AR101-AT101-AU101-0,-3))</f>
        <v/>
      </c>
      <c r="AW101" s="19">
        <f>IF(AV101&lt;=0,0,ROUNDDOWN((AV101*LOOKUP(AV101,{0,1950001,3300001,6950001,9000001,18000001,40000001},{0.05,0.1,0.2,0.23,0.33,0.4,0.45})-LOOKUP(AV101,{0,1950001,3300001,6950001,9000001,18000001,40000001},{0,97500,427500,636000,1536000,2796000,4796000}))*1.021,-2))</f>
        <v/>
      </c>
      <c r="AX101" s="19">
        <f>MAX(0,ROUNDDOWN(AR101-AT101-430000-0,-3))</f>
        <v/>
      </c>
      <c r="AY101" s="19">
        <f>IF(AR101&lt;=450000,0,MAX(0,ROUNDDOWN(AX101*0.06-MIN(50000,AX101)*0.03,-2))+MAX(0,ROUNDDOWN(AX101*0.04-MIN(50000,AX101)*0.02,-2)))</f>
        <v/>
      </c>
      <c r="AZ101" s="19">
        <f>AW101+AY101+AS101</f>
        <v/>
      </c>
    </row>
    <row r="102">
      <c r="A102" t="inlineStr">
        <is>
          <t>1万円刻み</t>
        </is>
      </c>
      <c r="B102" s="19">
        <f>'3_1万円刻み'!$A$85</f>
        <v/>
      </c>
      <c r="C102" s="19">
        <f>MIN(0,MAX(0,$B102))</f>
        <v/>
      </c>
      <c r="D102" s="19">
        <f>$B102-C102</f>
        <v/>
      </c>
      <c r="E102" s="19">
        <f>MIN(670000,ROUNDDOWN(MAX(0,D102-430000)*0.0751+47600,0))+MIN(260000,ROUNDDOWN(MAX(0,D102-430000)*0.028+17600,0))+MIN(30000,ROUNDDOWN(MAX(0,D102-430000)*0.0027+1873,0))+IF("いいえ"="はい",MIN(170000,ROUNDDOWN(MAX(0,D102-430000)*0.0243+17800,0)),0)</f>
        <v/>
      </c>
      <c r="F102" s="19">
        <f>IF(""="",215040+E102,"")</f>
        <v/>
      </c>
      <c r="G102" s="19">
        <f>IF(D102&gt;23500000,NA(),IF(D102&lt;=4890000,1040000,IF(D102&lt;=6550000,670000,620000)))</f>
        <v/>
      </c>
      <c r="H102" s="19">
        <f>MAX(0,ROUNDDOWN(D102-F102-G102-0,-3))</f>
        <v/>
      </c>
      <c r="I102" s="19">
        <f>IF(H102&lt;=0,0,ROUNDDOWN((H102*LOOKUP(H102,{0,1950001,3300001,6950001,9000001,18000001,40000001},{0.05,0.1,0.2,0.23,0.33,0.4,0.45})-LOOKUP(H102,{0,1950001,3300001,6950001,9000001,18000001,40000001},{0,97500,427500,636000,1536000,2796000,4796000}))*1.021,-2))</f>
        <v/>
      </c>
      <c r="J102" s="19">
        <f>MAX(0,ROUNDDOWN(D102-F102-430000-0,-3))</f>
        <v/>
      </c>
      <c r="K102" s="19">
        <f>IF(D102&lt;=450000,0,MAX(0,ROUNDDOWN(J102*0.06-MIN(50000,J102)*0.03,-2))+MAX(0,ROUNDDOWN(J102*0.04-MIN(50000,J102)*0.02,-2)))</f>
        <v/>
      </c>
      <c r="L102" s="19">
        <f>I102+K102+E102</f>
        <v/>
      </c>
      <c r="M102" s="19">
        <f>MIN(100000,MAX(0,$B102))</f>
        <v/>
      </c>
      <c r="N102" s="19">
        <f>$B102-M102</f>
        <v/>
      </c>
      <c r="O102" s="19">
        <f>MIN(670000,ROUNDDOWN(MAX(0,N102-430000)*0.0751+47600,0))+MIN(260000,ROUNDDOWN(MAX(0,N102-430000)*0.028+17600,0))+MIN(30000,ROUNDDOWN(MAX(0,N102-430000)*0.0027+1873,0))+IF("いいえ"="はい",MIN(170000,ROUNDDOWN(MAX(0,N102-430000)*0.0243+17800,0)),0)</f>
        <v/>
      </c>
      <c r="P102" s="19">
        <f>IF(""="",215040+O102,"")</f>
        <v/>
      </c>
      <c r="Q102" s="19">
        <f>IF(N102&gt;23500000,NA(),IF(N102&lt;=4890000,1040000,IF(N102&lt;=6550000,670000,620000)))</f>
        <v/>
      </c>
      <c r="R102" s="19">
        <f>MAX(0,ROUNDDOWN(N102-P102-Q102-0,-3))</f>
        <v/>
      </c>
      <c r="S102" s="19">
        <f>IF(R102&lt;=0,0,ROUNDDOWN((R102*LOOKUP(R102,{0,1950001,3300001,6950001,9000001,18000001,40000001},{0.05,0.1,0.2,0.23,0.33,0.4,0.45})-LOOKUP(R102,{0,1950001,3300001,6950001,9000001,18000001,40000001},{0,97500,427500,636000,1536000,2796000,4796000}))*1.021,-2))</f>
        <v/>
      </c>
      <c r="T102" s="19">
        <f>MAX(0,ROUNDDOWN(N102-P102-430000-0,-3))</f>
        <v/>
      </c>
      <c r="U102" s="19">
        <f>IF(N102&lt;=450000,0,MAX(0,ROUNDDOWN(T102*0.06-MIN(50000,T102)*0.03,-2))+MAX(0,ROUNDDOWN(T102*0.04-MIN(50000,T102)*0.02,-2)))</f>
        <v/>
      </c>
      <c r="V102" s="19">
        <f>S102+U102+O102</f>
        <v/>
      </c>
      <c r="W102" s="19">
        <f>MIN(550000,MAX(0,$B102))</f>
        <v/>
      </c>
      <c r="X102" s="19">
        <f>$B102-W102</f>
        <v/>
      </c>
      <c r="Y102" s="19">
        <f>MIN(670000,ROUNDDOWN(MAX(0,X102-430000)*0.0751+47600,0))+MIN(260000,ROUNDDOWN(MAX(0,X102-430000)*0.028+17600,0))+MIN(30000,ROUNDDOWN(MAX(0,X102-430000)*0.0027+1873,0))+IF("いいえ"="はい",MIN(170000,ROUNDDOWN(MAX(0,X102-430000)*0.0243+17800,0)),0)</f>
        <v/>
      </c>
      <c r="Z102" s="19">
        <f>IF(""="",215040+Y102,"")</f>
        <v/>
      </c>
      <c r="AA102" s="19">
        <f>IF(X102&gt;23500000,NA(),IF(X102&lt;=4890000,1040000,IF(X102&lt;=6550000,670000,620000)))</f>
        <v/>
      </c>
      <c r="AB102" s="19">
        <f>MAX(0,ROUNDDOWN(X102-Z102-AA102-0,-3))</f>
        <v/>
      </c>
      <c r="AC102" s="19">
        <f>IF(AB102&lt;=0,0,ROUNDDOWN((AB102*LOOKUP(AB102,{0,1950001,3300001,6950001,9000001,18000001,40000001},{0.05,0.1,0.2,0.23,0.33,0.4,0.45})-LOOKUP(AB102,{0,1950001,3300001,6950001,9000001,18000001,40000001},{0,97500,427500,636000,1536000,2796000,4796000}))*1.021,-2))</f>
        <v/>
      </c>
      <c r="AD102" s="19">
        <f>MAX(0,ROUNDDOWN(X102-Z102-430000-0,-3))</f>
        <v/>
      </c>
      <c r="AE102" s="19">
        <f>IF(X102&lt;=450000,0,MAX(0,ROUNDDOWN(AD102*0.06-MIN(50000,AD102)*0.03,-2))+MAX(0,ROUNDDOWN(AD102*0.04-MIN(50000,AD102)*0.02,-2)))</f>
        <v/>
      </c>
      <c r="AF102" s="19">
        <f>AC102+AE102+Y102</f>
        <v/>
      </c>
      <c r="AG102" s="19">
        <f>MIN(650000,MAX(0,$B102))</f>
        <v/>
      </c>
      <c r="AH102" s="19">
        <f>$B102-AG102</f>
        <v/>
      </c>
      <c r="AI102" s="19">
        <f>MIN(670000,ROUNDDOWN(MAX(0,AH102-430000)*0.0751+47600,0))+MIN(260000,ROUNDDOWN(MAX(0,AH102-430000)*0.028+17600,0))+MIN(30000,ROUNDDOWN(MAX(0,AH102-430000)*0.0027+1873,0))+IF("いいえ"="はい",MIN(170000,ROUNDDOWN(MAX(0,AH102-430000)*0.0243+17800,0)),0)</f>
        <v/>
      </c>
      <c r="AJ102" s="19">
        <f>IF(""="",215040+AI102,"")</f>
        <v/>
      </c>
      <c r="AK102" s="19">
        <f>IF(AH102&gt;23500000,NA(),IF(AH102&lt;=4890000,1040000,IF(AH102&lt;=6550000,670000,620000)))</f>
        <v/>
      </c>
      <c r="AL102" s="19">
        <f>MAX(0,ROUNDDOWN(AH102-AJ102-AK102-0,-3))</f>
        <v/>
      </c>
      <c r="AM102" s="19">
        <f>IF(AL102&lt;=0,0,ROUNDDOWN((AL102*LOOKUP(AL102,{0,1950001,3300001,6950001,9000001,18000001,40000001},{0.05,0.1,0.2,0.23,0.33,0.4,0.45})-LOOKUP(AL102,{0,1950001,3300001,6950001,9000001,18000001,40000001},{0,97500,427500,636000,1536000,2796000,4796000}))*1.021,-2))</f>
        <v/>
      </c>
      <c r="AN102" s="19">
        <f>MAX(0,ROUNDDOWN(AH102-AJ102-430000-0,-3))</f>
        <v/>
      </c>
      <c r="AO102" s="19">
        <f>IF(AH102&lt;=450000,0,MAX(0,ROUNDDOWN(AN102*0.06-MIN(50000,AN102)*0.03,-2))+MAX(0,ROUNDDOWN(AN102*0.04-MIN(50000,AN102)*0.02,-2)))</f>
        <v/>
      </c>
      <c r="AP102" s="19">
        <f>AM102+AO102+AI102</f>
        <v/>
      </c>
      <c r="AQ102" s="19">
        <f>MIN(750000,MAX(0,$B102))</f>
        <v/>
      </c>
      <c r="AR102" s="19">
        <f>$B102-AQ102</f>
        <v/>
      </c>
      <c r="AS102" s="19">
        <f>MIN(670000,ROUNDDOWN(MAX(0,AR102-430000)*0.0751+47600,0))+MIN(260000,ROUNDDOWN(MAX(0,AR102-430000)*0.028+17600,0))+MIN(30000,ROUNDDOWN(MAX(0,AR102-430000)*0.0027+1873,0))+IF("いいえ"="はい",MIN(170000,ROUNDDOWN(MAX(0,AR102-430000)*0.0243+17800,0)),0)</f>
        <v/>
      </c>
      <c r="AT102" s="19">
        <f>IF(""="",215040+AS102,"")</f>
        <v/>
      </c>
      <c r="AU102" s="19">
        <f>IF(AR102&gt;23500000,NA(),IF(AR102&lt;=4890000,1040000,IF(AR102&lt;=6550000,670000,620000)))</f>
        <v/>
      </c>
      <c r="AV102" s="19">
        <f>MAX(0,ROUNDDOWN(AR102-AT102-AU102-0,-3))</f>
        <v/>
      </c>
      <c r="AW102" s="19">
        <f>IF(AV102&lt;=0,0,ROUNDDOWN((AV102*LOOKUP(AV102,{0,1950001,3300001,6950001,9000001,18000001,40000001},{0.05,0.1,0.2,0.23,0.33,0.4,0.45})-LOOKUP(AV102,{0,1950001,3300001,6950001,9000001,18000001,40000001},{0,97500,427500,636000,1536000,2796000,4796000}))*1.021,-2))</f>
        <v/>
      </c>
      <c r="AX102" s="19">
        <f>MAX(0,ROUNDDOWN(AR102-AT102-430000-0,-3))</f>
        <v/>
      </c>
      <c r="AY102" s="19">
        <f>IF(AR102&lt;=450000,0,MAX(0,ROUNDDOWN(AX102*0.06-MIN(50000,AX102)*0.03,-2))+MAX(0,ROUNDDOWN(AX102*0.04-MIN(50000,AX102)*0.02,-2)))</f>
        <v/>
      </c>
      <c r="AZ102" s="19">
        <f>AW102+AY102+AS102</f>
        <v/>
      </c>
    </row>
    <row r="103">
      <c r="A103" t="inlineStr">
        <is>
          <t>1万円刻み</t>
        </is>
      </c>
      <c r="B103" s="19">
        <f>'3_1万円刻み'!$A$86</f>
        <v/>
      </c>
      <c r="C103" s="19">
        <f>MIN(0,MAX(0,$B103))</f>
        <v/>
      </c>
      <c r="D103" s="19">
        <f>$B103-C103</f>
        <v/>
      </c>
      <c r="E103" s="19">
        <f>MIN(670000,ROUNDDOWN(MAX(0,D103-430000)*0.0751+47600,0))+MIN(260000,ROUNDDOWN(MAX(0,D103-430000)*0.028+17600,0))+MIN(30000,ROUNDDOWN(MAX(0,D103-430000)*0.0027+1873,0))+IF("いいえ"="はい",MIN(170000,ROUNDDOWN(MAX(0,D103-430000)*0.0243+17800,0)),0)</f>
        <v/>
      </c>
      <c r="F103" s="19">
        <f>IF(""="",215040+E103,"")</f>
        <v/>
      </c>
      <c r="G103" s="19">
        <f>IF(D103&gt;23500000,NA(),IF(D103&lt;=4890000,1040000,IF(D103&lt;=6550000,670000,620000)))</f>
        <v/>
      </c>
      <c r="H103" s="19">
        <f>MAX(0,ROUNDDOWN(D103-F103-G103-0,-3))</f>
        <v/>
      </c>
      <c r="I103" s="19">
        <f>IF(H103&lt;=0,0,ROUNDDOWN((H103*LOOKUP(H103,{0,1950001,3300001,6950001,9000001,18000001,40000001},{0.05,0.1,0.2,0.23,0.33,0.4,0.45})-LOOKUP(H103,{0,1950001,3300001,6950001,9000001,18000001,40000001},{0,97500,427500,636000,1536000,2796000,4796000}))*1.021,-2))</f>
        <v/>
      </c>
      <c r="J103" s="19">
        <f>MAX(0,ROUNDDOWN(D103-F103-430000-0,-3))</f>
        <v/>
      </c>
      <c r="K103" s="19">
        <f>IF(D103&lt;=450000,0,MAX(0,ROUNDDOWN(J103*0.06-MIN(50000,J103)*0.03,-2))+MAX(0,ROUNDDOWN(J103*0.04-MIN(50000,J103)*0.02,-2)))</f>
        <v/>
      </c>
      <c r="L103" s="19">
        <f>I103+K103+E103</f>
        <v/>
      </c>
      <c r="M103" s="19">
        <f>MIN(100000,MAX(0,$B103))</f>
        <v/>
      </c>
      <c r="N103" s="19">
        <f>$B103-M103</f>
        <v/>
      </c>
      <c r="O103" s="19">
        <f>MIN(670000,ROUNDDOWN(MAX(0,N103-430000)*0.0751+47600,0))+MIN(260000,ROUNDDOWN(MAX(0,N103-430000)*0.028+17600,0))+MIN(30000,ROUNDDOWN(MAX(0,N103-430000)*0.0027+1873,0))+IF("いいえ"="はい",MIN(170000,ROUNDDOWN(MAX(0,N103-430000)*0.0243+17800,0)),0)</f>
        <v/>
      </c>
      <c r="P103" s="19">
        <f>IF(""="",215040+O103,"")</f>
        <v/>
      </c>
      <c r="Q103" s="19">
        <f>IF(N103&gt;23500000,NA(),IF(N103&lt;=4890000,1040000,IF(N103&lt;=6550000,670000,620000)))</f>
        <v/>
      </c>
      <c r="R103" s="19">
        <f>MAX(0,ROUNDDOWN(N103-P103-Q103-0,-3))</f>
        <v/>
      </c>
      <c r="S103" s="19">
        <f>IF(R103&lt;=0,0,ROUNDDOWN((R103*LOOKUP(R103,{0,1950001,3300001,6950001,9000001,18000001,40000001},{0.05,0.1,0.2,0.23,0.33,0.4,0.45})-LOOKUP(R103,{0,1950001,3300001,6950001,9000001,18000001,40000001},{0,97500,427500,636000,1536000,2796000,4796000}))*1.021,-2))</f>
        <v/>
      </c>
      <c r="T103" s="19">
        <f>MAX(0,ROUNDDOWN(N103-P103-430000-0,-3))</f>
        <v/>
      </c>
      <c r="U103" s="19">
        <f>IF(N103&lt;=450000,0,MAX(0,ROUNDDOWN(T103*0.06-MIN(50000,T103)*0.03,-2))+MAX(0,ROUNDDOWN(T103*0.04-MIN(50000,T103)*0.02,-2)))</f>
        <v/>
      </c>
      <c r="V103" s="19">
        <f>S103+U103+O103</f>
        <v/>
      </c>
      <c r="W103" s="19">
        <f>MIN(550000,MAX(0,$B103))</f>
        <v/>
      </c>
      <c r="X103" s="19">
        <f>$B103-W103</f>
        <v/>
      </c>
      <c r="Y103" s="19">
        <f>MIN(670000,ROUNDDOWN(MAX(0,X103-430000)*0.0751+47600,0))+MIN(260000,ROUNDDOWN(MAX(0,X103-430000)*0.028+17600,0))+MIN(30000,ROUNDDOWN(MAX(0,X103-430000)*0.0027+1873,0))+IF("いいえ"="はい",MIN(170000,ROUNDDOWN(MAX(0,X103-430000)*0.0243+17800,0)),0)</f>
        <v/>
      </c>
      <c r="Z103" s="19">
        <f>IF(""="",215040+Y103,"")</f>
        <v/>
      </c>
      <c r="AA103" s="19">
        <f>IF(X103&gt;23500000,NA(),IF(X103&lt;=4890000,1040000,IF(X103&lt;=6550000,670000,620000)))</f>
        <v/>
      </c>
      <c r="AB103" s="19">
        <f>MAX(0,ROUNDDOWN(X103-Z103-AA103-0,-3))</f>
        <v/>
      </c>
      <c r="AC103" s="19">
        <f>IF(AB103&lt;=0,0,ROUNDDOWN((AB103*LOOKUP(AB103,{0,1950001,3300001,6950001,9000001,18000001,40000001},{0.05,0.1,0.2,0.23,0.33,0.4,0.45})-LOOKUP(AB103,{0,1950001,3300001,6950001,9000001,18000001,40000001},{0,97500,427500,636000,1536000,2796000,4796000}))*1.021,-2))</f>
        <v/>
      </c>
      <c r="AD103" s="19">
        <f>MAX(0,ROUNDDOWN(X103-Z103-430000-0,-3))</f>
        <v/>
      </c>
      <c r="AE103" s="19">
        <f>IF(X103&lt;=450000,0,MAX(0,ROUNDDOWN(AD103*0.06-MIN(50000,AD103)*0.03,-2))+MAX(0,ROUNDDOWN(AD103*0.04-MIN(50000,AD103)*0.02,-2)))</f>
        <v/>
      </c>
      <c r="AF103" s="19">
        <f>AC103+AE103+Y103</f>
        <v/>
      </c>
      <c r="AG103" s="19">
        <f>MIN(650000,MAX(0,$B103))</f>
        <v/>
      </c>
      <c r="AH103" s="19">
        <f>$B103-AG103</f>
        <v/>
      </c>
      <c r="AI103" s="19">
        <f>MIN(670000,ROUNDDOWN(MAX(0,AH103-430000)*0.0751+47600,0))+MIN(260000,ROUNDDOWN(MAX(0,AH103-430000)*0.028+17600,0))+MIN(30000,ROUNDDOWN(MAX(0,AH103-430000)*0.0027+1873,0))+IF("いいえ"="はい",MIN(170000,ROUNDDOWN(MAX(0,AH103-430000)*0.0243+17800,0)),0)</f>
        <v/>
      </c>
      <c r="AJ103" s="19">
        <f>IF(""="",215040+AI103,"")</f>
        <v/>
      </c>
      <c r="AK103" s="19">
        <f>IF(AH103&gt;23500000,NA(),IF(AH103&lt;=4890000,1040000,IF(AH103&lt;=6550000,670000,620000)))</f>
        <v/>
      </c>
      <c r="AL103" s="19">
        <f>MAX(0,ROUNDDOWN(AH103-AJ103-AK103-0,-3))</f>
        <v/>
      </c>
      <c r="AM103" s="19">
        <f>IF(AL103&lt;=0,0,ROUNDDOWN((AL103*LOOKUP(AL103,{0,1950001,3300001,6950001,9000001,18000001,40000001},{0.05,0.1,0.2,0.23,0.33,0.4,0.45})-LOOKUP(AL103,{0,1950001,3300001,6950001,9000001,18000001,40000001},{0,97500,427500,636000,1536000,2796000,4796000}))*1.021,-2))</f>
        <v/>
      </c>
      <c r="AN103" s="19">
        <f>MAX(0,ROUNDDOWN(AH103-AJ103-430000-0,-3))</f>
        <v/>
      </c>
      <c r="AO103" s="19">
        <f>IF(AH103&lt;=450000,0,MAX(0,ROUNDDOWN(AN103*0.06-MIN(50000,AN103)*0.03,-2))+MAX(0,ROUNDDOWN(AN103*0.04-MIN(50000,AN103)*0.02,-2)))</f>
        <v/>
      </c>
      <c r="AP103" s="19">
        <f>AM103+AO103+AI103</f>
        <v/>
      </c>
      <c r="AQ103" s="19">
        <f>MIN(750000,MAX(0,$B103))</f>
        <v/>
      </c>
      <c r="AR103" s="19">
        <f>$B103-AQ103</f>
        <v/>
      </c>
      <c r="AS103" s="19">
        <f>MIN(670000,ROUNDDOWN(MAX(0,AR103-430000)*0.0751+47600,0))+MIN(260000,ROUNDDOWN(MAX(0,AR103-430000)*0.028+17600,0))+MIN(30000,ROUNDDOWN(MAX(0,AR103-430000)*0.0027+1873,0))+IF("いいえ"="はい",MIN(170000,ROUNDDOWN(MAX(0,AR103-430000)*0.0243+17800,0)),0)</f>
        <v/>
      </c>
      <c r="AT103" s="19">
        <f>IF(""="",215040+AS103,"")</f>
        <v/>
      </c>
      <c r="AU103" s="19">
        <f>IF(AR103&gt;23500000,NA(),IF(AR103&lt;=4890000,1040000,IF(AR103&lt;=6550000,670000,620000)))</f>
        <v/>
      </c>
      <c r="AV103" s="19">
        <f>MAX(0,ROUNDDOWN(AR103-AT103-AU103-0,-3))</f>
        <v/>
      </c>
      <c r="AW103" s="19">
        <f>IF(AV103&lt;=0,0,ROUNDDOWN((AV103*LOOKUP(AV103,{0,1950001,3300001,6950001,9000001,18000001,40000001},{0.05,0.1,0.2,0.23,0.33,0.4,0.45})-LOOKUP(AV103,{0,1950001,3300001,6950001,9000001,18000001,40000001},{0,97500,427500,636000,1536000,2796000,4796000}))*1.021,-2))</f>
        <v/>
      </c>
      <c r="AX103" s="19">
        <f>MAX(0,ROUNDDOWN(AR103-AT103-430000-0,-3))</f>
        <v/>
      </c>
      <c r="AY103" s="19">
        <f>IF(AR103&lt;=450000,0,MAX(0,ROUNDDOWN(AX103*0.06-MIN(50000,AX103)*0.03,-2))+MAX(0,ROUNDDOWN(AX103*0.04-MIN(50000,AX103)*0.02,-2)))</f>
        <v/>
      </c>
      <c r="AZ103" s="19">
        <f>AW103+AY103+AS103</f>
        <v/>
      </c>
    </row>
    <row r="104">
      <c r="A104" t="inlineStr">
        <is>
          <t>1万円刻み</t>
        </is>
      </c>
      <c r="B104" s="19">
        <f>'3_1万円刻み'!$A$87</f>
        <v/>
      </c>
      <c r="C104" s="19">
        <f>MIN(0,MAX(0,$B104))</f>
        <v/>
      </c>
      <c r="D104" s="19">
        <f>$B104-C104</f>
        <v/>
      </c>
      <c r="E104" s="19">
        <f>MIN(670000,ROUNDDOWN(MAX(0,D104-430000)*0.0751+47600,0))+MIN(260000,ROUNDDOWN(MAX(0,D104-430000)*0.028+17600,0))+MIN(30000,ROUNDDOWN(MAX(0,D104-430000)*0.0027+1873,0))+IF("いいえ"="はい",MIN(170000,ROUNDDOWN(MAX(0,D104-430000)*0.0243+17800,0)),0)</f>
        <v/>
      </c>
      <c r="F104" s="19">
        <f>IF(""="",215040+E104,"")</f>
        <v/>
      </c>
      <c r="G104" s="19">
        <f>IF(D104&gt;23500000,NA(),IF(D104&lt;=4890000,1040000,IF(D104&lt;=6550000,670000,620000)))</f>
        <v/>
      </c>
      <c r="H104" s="19">
        <f>MAX(0,ROUNDDOWN(D104-F104-G104-0,-3))</f>
        <v/>
      </c>
      <c r="I104" s="19">
        <f>IF(H104&lt;=0,0,ROUNDDOWN((H104*LOOKUP(H104,{0,1950001,3300001,6950001,9000001,18000001,40000001},{0.05,0.1,0.2,0.23,0.33,0.4,0.45})-LOOKUP(H104,{0,1950001,3300001,6950001,9000001,18000001,40000001},{0,97500,427500,636000,1536000,2796000,4796000}))*1.021,-2))</f>
        <v/>
      </c>
      <c r="J104" s="19">
        <f>MAX(0,ROUNDDOWN(D104-F104-430000-0,-3))</f>
        <v/>
      </c>
      <c r="K104" s="19">
        <f>IF(D104&lt;=450000,0,MAX(0,ROUNDDOWN(J104*0.06-MIN(50000,J104)*0.03,-2))+MAX(0,ROUNDDOWN(J104*0.04-MIN(50000,J104)*0.02,-2)))</f>
        <v/>
      </c>
      <c r="L104" s="19">
        <f>I104+K104+E104</f>
        <v/>
      </c>
      <c r="M104" s="19">
        <f>MIN(100000,MAX(0,$B104))</f>
        <v/>
      </c>
      <c r="N104" s="19">
        <f>$B104-M104</f>
        <v/>
      </c>
      <c r="O104" s="19">
        <f>MIN(670000,ROUNDDOWN(MAX(0,N104-430000)*0.0751+47600,0))+MIN(260000,ROUNDDOWN(MAX(0,N104-430000)*0.028+17600,0))+MIN(30000,ROUNDDOWN(MAX(0,N104-430000)*0.0027+1873,0))+IF("いいえ"="はい",MIN(170000,ROUNDDOWN(MAX(0,N104-430000)*0.0243+17800,0)),0)</f>
        <v/>
      </c>
      <c r="P104" s="19">
        <f>IF(""="",215040+O104,"")</f>
        <v/>
      </c>
      <c r="Q104" s="19">
        <f>IF(N104&gt;23500000,NA(),IF(N104&lt;=4890000,1040000,IF(N104&lt;=6550000,670000,620000)))</f>
        <v/>
      </c>
      <c r="R104" s="19">
        <f>MAX(0,ROUNDDOWN(N104-P104-Q104-0,-3))</f>
        <v/>
      </c>
      <c r="S104" s="19">
        <f>IF(R104&lt;=0,0,ROUNDDOWN((R104*LOOKUP(R104,{0,1950001,3300001,6950001,9000001,18000001,40000001},{0.05,0.1,0.2,0.23,0.33,0.4,0.45})-LOOKUP(R104,{0,1950001,3300001,6950001,9000001,18000001,40000001},{0,97500,427500,636000,1536000,2796000,4796000}))*1.021,-2))</f>
        <v/>
      </c>
      <c r="T104" s="19">
        <f>MAX(0,ROUNDDOWN(N104-P104-430000-0,-3))</f>
        <v/>
      </c>
      <c r="U104" s="19">
        <f>IF(N104&lt;=450000,0,MAX(0,ROUNDDOWN(T104*0.06-MIN(50000,T104)*0.03,-2))+MAX(0,ROUNDDOWN(T104*0.04-MIN(50000,T104)*0.02,-2)))</f>
        <v/>
      </c>
      <c r="V104" s="19">
        <f>S104+U104+O104</f>
        <v/>
      </c>
      <c r="W104" s="19">
        <f>MIN(550000,MAX(0,$B104))</f>
        <v/>
      </c>
      <c r="X104" s="19">
        <f>$B104-W104</f>
        <v/>
      </c>
      <c r="Y104" s="19">
        <f>MIN(670000,ROUNDDOWN(MAX(0,X104-430000)*0.0751+47600,0))+MIN(260000,ROUNDDOWN(MAX(0,X104-430000)*0.028+17600,0))+MIN(30000,ROUNDDOWN(MAX(0,X104-430000)*0.0027+1873,0))+IF("いいえ"="はい",MIN(170000,ROUNDDOWN(MAX(0,X104-430000)*0.0243+17800,0)),0)</f>
        <v/>
      </c>
      <c r="Z104" s="19">
        <f>IF(""="",215040+Y104,"")</f>
        <v/>
      </c>
      <c r="AA104" s="19">
        <f>IF(X104&gt;23500000,NA(),IF(X104&lt;=4890000,1040000,IF(X104&lt;=6550000,670000,620000)))</f>
        <v/>
      </c>
      <c r="AB104" s="19">
        <f>MAX(0,ROUNDDOWN(X104-Z104-AA104-0,-3))</f>
        <v/>
      </c>
      <c r="AC104" s="19">
        <f>IF(AB104&lt;=0,0,ROUNDDOWN((AB104*LOOKUP(AB104,{0,1950001,3300001,6950001,9000001,18000001,40000001},{0.05,0.1,0.2,0.23,0.33,0.4,0.45})-LOOKUP(AB104,{0,1950001,3300001,6950001,9000001,18000001,40000001},{0,97500,427500,636000,1536000,2796000,4796000}))*1.021,-2))</f>
        <v/>
      </c>
      <c r="AD104" s="19">
        <f>MAX(0,ROUNDDOWN(X104-Z104-430000-0,-3))</f>
        <v/>
      </c>
      <c r="AE104" s="19">
        <f>IF(X104&lt;=450000,0,MAX(0,ROUNDDOWN(AD104*0.06-MIN(50000,AD104)*0.03,-2))+MAX(0,ROUNDDOWN(AD104*0.04-MIN(50000,AD104)*0.02,-2)))</f>
        <v/>
      </c>
      <c r="AF104" s="19">
        <f>AC104+AE104+Y104</f>
        <v/>
      </c>
      <c r="AG104" s="19">
        <f>MIN(650000,MAX(0,$B104))</f>
        <v/>
      </c>
      <c r="AH104" s="19">
        <f>$B104-AG104</f>
        <v/>
      </c>
      <c r="AI104" s="19">
        <f>MIN(670000,ROUNDDOWN(MAX(0,AH104-430000)*0.0751+47600,0))+MIN(260000,ROUNDDOWN(MAX(0,AH104-430000)*0.028+17600,0))+MIN(30000,ROUNDDOWN(MAX(0,AH104-430000)*0.0027+1873,0))+IF("いいえ"="はい",MIN(170000,ROUNDDOWN(MAX(0,AH104-430000)*0.0243+17800,0)),0)</f>
        <v/>
      </c>
      <c r="AJ104" s="19">
        <f>IF(""="",215040+AI104,"")</f>
        <v/>
      </c>
      <c r="AK104" s="19">
        <f>IF(AH104&gt;23500000,NA(),IF(AH104&lt;=4890000,1040000,IF(AH104&lt;=6550000,670000,620000)))</f>
        <v/>
      </c>
      <c r="AL104" s="19">
        <f>MAX(0,ROUNDDOWN(AH104-AJ104-AK104-0,-3))</f>
        <v/>
      </c>
      <c r="AM104" s="19">
        <f>IF(AL104&lt;=0,0,ROUNDDOWN((AL104*LOOKUP(AL104,{0,1950001,3300001,6950001,9000001,18000001,40000001},{0.05,0.1,0.2,0.23,0.33,0.4,0.45})-LOOKUP(AL104,{0,1950001,3300001,6950001,9000001,18000001,40000001},{0,97500,427500,636000,1536000,2796000,4796000}))*1.021,-2))</f>
        <v/>
      </c>
      <c r="AN104" s="19">
        <f>MAX(0,ROUNDDOWN(AH104-AJ104-430000-0,-3))</f>
        <v/>
      </c>
      <c r="AO104" s="19">
        <f>IF(AH104&lt;=450000,0,MAX(0,ROUNDDOWN(AN104*0.06-MIN(50000,AN104)*0.03,-2))+MAX(0,ROUNDDOWN(AN104*0.04-MIN(50000,AN104)*0.02,-2)))</f>
        <v/>
      </c>
      <c r="AP104" s="19">
        <f>AM104+AO104+AI104</f>
        <v/>
      </c>
      <c r="AQ104" s="19">
        <f>MIN(750000,MAX(0,$B104))</f>
        <v/>
      </c>
      <c r="AR104" s="19">
        <f>$B104-AQ104</f>
        <v/>
      </c>
      <c r="AS104" s="19">
        <f>MIN(670000,ROUNDDOWN(MAX(0,AR104-430000)*0.0751+47600,0))+MIN(260000,ROUNDDOWN(MAX(0,AR104-430000)*0.028+17600,0))+MIN(30000,ROUNDDOWN(MAX(0,AR104-430000)*0.0027+1873,0))+IF("いいえ"="はい",MIN(170000,ROUNDDOWN(MAX(0,AR104-430000)*0.0243+17800,0)),0)</f>
        <v/>
      </c>
      <c r="AT104" s="19">
        <f>IF(""="",215040+AS104,"")</f>
        <v/>
      </c>
      <c r="AU104" s="19">
        <f>IF(AR104&gt;23500000,NA(),IF(AR104&lt;=4890000,1040000,IF(AR104&lt;=6550000,670000,620000)))</f>
        <v/>
      </c>
      <c r="AV104" s="19">
        <f>MAX(0,ROUNDDOWN(AR104-AT104-AU104-0,-3))</f>
        <v/>
      </c>
      <c r="AW104" s="19">
        <f>IF(AV104&lt;=0,0,ROUNDDOWN((AV104*LOOKUP(AV104,{0,1950001,3300001,6950001,9000001,18000001,40000001},{0.05,0.1,0.2,0.23,0.33,0.4,0.45})-LOOKUP(AV104,{0,1950001,3300001,6950001,9000001,18000001,40000001},{0,97500,427500,636000,1536000,2796000,4796000}))*1.021,-2))</f>
        <v/>
      </c>
      <c r="AX104" s="19">
        <f>MAX(0,ROUNDDOWN(AR104-AT104-430000-0,-3))</f>
        <v/>
      </c>
      <c r="AY104" s="19">
        <f>IF(AR104&lt;=450000,0,MAX(0,ROUNDDOWN(AX104*0.06-MIN(50000,AX104)*0.03,-2))+MAX(0,ROUNDDOWN(AX104*0.04-MIN(50000,AX104)*0.02,-2)))</f>
        <v/>
      </c>
      <c r="AZ104" s="19">
        <f>AW104+AY104+AS104</f>
        <v/>
      </c>
    </row>
    <row r="105">
      <c r="A105" t="inlineStr">
        <is>
          <t>1万円刻み</t>
        </is>
      </c>
      <c r="B105" s="19">
        <f>'3_1万円刻み'!$A$88</f>
        <v/>
      </c>
      <c r="C105" s="19">
        <f>MIN(0,MAX(0,$B105))</f>
        <v/>
      </c>
      <c r="D105" s="19">
        <f>$B105-C105</f>
        <v/>
      </c>
      <c r="E105" s="19">
        <f>MIN(670000,ROUNDDOWN(MAX(0,D105-430000)*0.0751+47600,0))+MIN(260000,ROUNDDOWN(MAX(0,D105-430000)*0.028+17600,0))+MIN(30000,ROUNDDOWN(MAX(0,D105-430000)*0.0027+1873,0))+IF("いいえ"="はい",MIN(170000,ROUNDDOWN(MAX(0,D105-430000)*0.0243+17800,0)),0)</f>
        <v/>
      </c>
      <c r="F105" s="19">
        <f>IF(""="",215040+E105,"")</f>
        <v/>
      </c>
      <c r="G105" s="19">
        <f>IF(D105&gt;23500000,NA(),IF(D105&lt;=4890000,1040000,IF(D105&lt;=6550000,670000,620000)))</f>
        <v/>
      </c>
      <c r="H105" s="19">
        <f>MAX(0,ROUNDDOWN(D105-F105-G105-0,-3))</f>
        <v/>
      </c>
      <c r="I105" s="19">
        <f>IF(H105&lt;=0,0,ROUNDDOWN((H105*LOOKUP(H105,{0,1950001,3300001,6950001,9000001,18000001,40000001},{0.05,0.1,0.2,0.23,0.33,0.4,0.45})-LOOKUP(H105,{0,1950001,3300001,6950001,9000001,18000001,40000001},{0,97500,427500,636000,1536000,2796000,4796000}))*1.021,-2))</f>
        <v/>
      </c>
      <c r="J105" s="19">
        <f>MAX(0,ROUNDDOWN(D105-F105-430000-0,-3))</f>
        <v/>
      </c>
      <c r="K105" s="19">
        <f>IF(D105&lt;=450000,0,MAX(0,ROUNDDOWN(J105*0.06-MIN(50000,J105)*0.03,-2))+MAX(0,ROUNDDOWN(J105*0.04-MIN(50000,J105)*0.02,-2)))</f>
        <v/>
      </c>
      <c r="L105" s="19">
        <f>I105+K105+E105</f>
        <v/>
      </c>
      <c r="M105" s="19">
        <f>MIN(100000,MAX(0,$B105))</f>
        <v/>
      </c>
      <c r="N105" s="19">
        <f>$B105-M105</f>
        <v/>
      </c>
      <c r="O105" s="19">
        <f>MIN(670000,ROUNDDOWN(MAX(0,N105-430000)*0.0751+47600,0))+MIN(260000,ROUNDDOWN(MAX(0,N105-430000)*0.028+17600,0))+MIN(30000,ROUNDDOWN(MAX(0,N105-430000)*0.0027+1873,0))+IF("いいえ"="はい",MIN(170000,ROUNDDOWN(MAX(0,N105-430000)*0.0243+17800,0)),0)</f>
        <v/>
      </c>
      <c r="P105" s="19">
        <f>IF(""="",215040+O105,"")</f>
        <v/>
      </c>
      <c r="Q105" s="19">
        <f>IF(N105&gt;23500000,NA(),IF(N105&lt;=4890000,1040000,IF(N105&lt;=6550000,670000,620000)))</f>
        <v/>
      </c>
      <c r="R105" s="19">
        <f>MAX(0,ROUNDDOWN(N105-P105-Q105-0,-3))</f>
        <v/>
      </c>
      <c r="S105" s="19">
        <f>IF(R105&lt;=0,0,ROUNDDOWN((R105*LOOKUP(R105,{0,1950001,3300001,6950001,9000001,18000001,40000001},{0.05,0.1,0.2,0.23,0.33,0.4,0.45})-LOOKUP(R105,{0,1950001,3300001,6950001,9000001,18000001,40000001},{0,97500,427500,636000,1536000,2796000,4796000}))*1.021,-2))</f>
        <v/>
      </c>
      <c r="T105" s="19">
        <f>MAX(0,ROUNDDOWN(N105-P105-430000-0,-3))</f>
        <v/>
      </c>
      <c r="U105" s="19">
        <f>IF(N105&lt;=450000,0,MAX(0,ROUNDDOWN(T105*0.06-MIN(50000,T105)*0.03,-2))+MAX(0,ROUNDDOWN(T105*0.04-MIN(50000,T105)*0.02,-2)))</f>
        <v/>
      </c>
      <c r="V105" s="19">
        <f>S105+U105+O105</f>
        <v/>
      </c>
      <c r="W105" s="19">
        <f>MIN(550000,MAX(0,$B105))</f>
        <v/>
      </c>
      <c r="X105" s="19">
        <f>$B105-W105</f>
        <v/>
      </c>
      <c r="Y105" s="19">
        <f>MIN(670000,ROUNDDOWN(MAX(0,X105-430000)*0.0751+47600,0))+MIN(260000,ROUNDDOWN(MAX(0,X105-430000)*0.028+17600,0))+MIN(30000,ROUNDDOWN(MAX(0,X105-430000)*0.0027+1873,0))+IF("いいえ"="はい",MIN(170000,ROUNDDOWN(MAX(0,X105-430000)*0.0243+17800,0)),0)</f>
        <v/>
      </c>
      <c r="Z105" s="19">
        <f>IF(""="",215040+Y105,"")</f>
        <v/>
      </c>
      <c r="AA105" s="19">
        <f>IF(X105&gt;23500000,NA(),IF(X105&lt;=4890000,1040000,IF(X105&lt;=6550000,670000,620000)))</f>
        <v/>
      </c>
      <c r="AB105" s="19">
        <f>MAX(0,ROUNDDOWN(X105-Z105-AA105-0,-3))</f>
        <v/>
      </c>
      <c r="AC105" s="19">
        <f>IF(AB105&lt;=0,0,ROUNDDOWN((AB105*LOOKUP(AB105,{0,1950001,3300001,6950001,9000001,18000001,40000001},{0.05,0.1,0.2,0.23,0.33,0.4,0.45})-LOOKUP(AB105,{0,1950001,3300001,6950001,9000001,18000001,40000001},{0,97500,427500,636000,1536000,2796000,4796000}))*1.021,-2))</f>
        <v/>
      </c>
      <c r="AD105" s="19">
        <f>MAX(0,ROUNDDOWN(X105-Z105-430000-0,-3))</f>
        <v/>
      </c>
      <c r="AE105" s="19">
        <f>IF(X105&lt;=450000,0,MAX(0,ROUNDDOWN(AD105*0.06-MIN(50000,AD105)*0.03,-2))+MAX(0,ROUNDDOWN(AD105*0.04-MIN(50000,AD105)*0.02,-2)))</f>
        <v/>
      </c>
      <c r="AF105" s="19">
        <f>AC105+AE105+Y105</f>
        <v/>
      </c>
      <c r="AG105" s="19">
        <f>MIN(650000,MAX(0,$B105))</f>
        <v/>
      </c>
      <c r="AH105" s="19">
        <f>$B105-AG105</f>
        <v/>
      </c>
      <c r="AI105" s="19">
        <f>MIN(670000,ROUNDDOWN(MAX(0,AH105-430000)*0.0751+47600,0))+MIN(260000,ROUNDDOWN(MAX(0,AH105-430000)*0.028+17600,0))+MIN(30000,ROUNDDOWN(MAX(0,AH105-430000)*0.0027+1873,0))+IF("いいえ"="はい",MIN(170000,ROUNDDOWN(MAX(0,AH105-430000)*0.0243+17800,0)),0)</f>
        <v/>
      </c>
      <c r="AJ105" s="19">
        <f>IF(""="",215040+AI105,"")</f>
        <v/>
      </c>
      <c r="AK105" s="19">
        <f>IF(AH105&gt;23500000,NA(),IF(AH105&lt;=4890000,1040000,IF(AH105&lt;=6550000,670000,620000)))</f>
        <v/>
      </c>
      <c r="AL105" s="19">
        <f>MAX(0,ROUNDDOWN(AH105-AJ105-AK105-0,-3))</f>
        <v/>
      </c>
      <c r="AM105" s="19">
        <f>IF(AL105&lt;=0,0,ROUNDDOWN((AL105*LOOKUP(AL105,{0,1950001,3300001,6950001,9000001,18000001,40000001},{0.05,0.1,0.2,0.23,0.33,0.4,0.45})-LOOKUP(AL105,{0,1950001,3300001,6950001,9000001,18000001,40000001},{0,97500,427500,636000,1536000,2796000,4796000}))*1.021,-2))</f>
        <v/>
      </c>
      <c r="AN105" s="19">
        <f>MAX(0,ROUNDDOWN(AH105-AJ105-430000-0,-3))</f>
        <v/>
      </c>
      <c r="AO105" s="19">
        <f>IF(AH105&lt;=450000,0,MAX(0,ROUNDDOWN(AN105*0.06-MIN(50000,AN105)*0.03,-2))+MAX(0,ROUNDDOWN(AN105*0.04-MIN(50000,AN105)*0.02,-2)))</f>
        <v/>
      </c>
      <c r="AP105" s="19">
        <f>AM105+AO105+AI105</f>
        <v/>
      </c>
      <c r="AQ105" s="19">
        <f>MIN(750000,MAX(0,$B105))</f>
        <v/>
      </c>
      <c r="AR105" s="19">
        <f>$B105-AQ105</f>
        <v/>
      </c>
      <c r="AS105" s="19">
        <f>MIN(670000,ROUNDDOWN(MAX(0,AR105-430000)*0.0751+47600,0))+MIN(260000,ROUNDDOWN(MAX(0,AR105-430000)*0.028+17600,0))+MIN(30000,ROUNDDOWN(MAX(0,AR105-430000)*0.0027+1873,0))+IF("いいえ"="はい",MIN(170000,ROUNDDOWN(MAX(0,AR105-430000)*0.0243+17800,0)),0)</f>
        <v/>
      </c>
      <c r="AT105" s="19">
        <f>IF(""="",215040+AS105,"")</f>
        <v/>
      </c>
      <c r="AU105" s="19">
        <f>IF(AR105&gt;23500000,NA(),IF(AR105&lt;=4890000,1040000,IF(AR105&lt;=6550000,670000,620000)))</f>
        <v/>
      </c>
      <c r="AV105" s="19">
        <f>MAX(0,ROUNDDOWN(AR105-AT105-AU105-0,-3))</f>
        <v/>
      </c>
      <c r="AW105" s="19">
        <f>IF(AV105&lt;=0,0,ROUNDDOWN((AV105*LOOKUP(AV105,{0,1950001,3300001,6950001,9000001,18000001,40000001},{0.05,0.1,0.2,0.23,0.33,0.4,0.45})-LOOKUP(AV105,{0,1950001,3300001,6950001,9000001,18000001,40000001},{0,97500,427500,636000,1536000,2796000,4796000}))*1.021,-2))</f>
        <v/>
      </c>
      <c r="AX105" s="19">
        <f>MAX(0,ROUNDDOWN(AR105-AT105-430000-0,-3))</f>
        <v/>
      </c>
      <c r="AY105" s="19">
        <f>IF(AR105&lt;=450000,0,MAX(0,ROUNDDOWN(AX105*0.06-MIN(50000,AX105)*0.03,-2))+MAX(0,ROUNDDOWN(AX105*0.04-MIN(50000,AX105)*0.02,-2)))</f>
        <v/>
      </c>
      <c r="AZ105" s="19">
        <f>AW105+AY105+AS105</f>
        <v/>
      </c>
    </row>
    <row r="106">
      <c r="A106" t="inlineStr">
        <is>
          <t>1万円刻み</t>
        </is>
      </c>
      <c r="B106" s="19">
        <f>'3_1万円刻み'!$A$89</f>
        <v/>
      </c>
      <c r="C106" s="19">
        <f>MIN(0,MAX(0,$B106))</f>
        <v/>
      </c>
      <c r="D106" s="19">
        <f>$B106-C106</f>
        <v/>
      </c>
      <c r="E106" s="19">
        <f>MIN(670000,ROUNDDOWN(MAX(0,D106-430000)*0.0751+47600,0))+MIN(260000,ROUNDDOWN(MAX(0,D106-430000)*0.028+17600,0))+MIN(30000,ROUNDDOWN(MAX(0,D106-430000)*0.0027+1873,0))+IF("いいえ"="はい",MIN(170000,ROUNDDOWN(MAX(0,D106-430000)*0.0243+17800,0)),0)</f>
        <v/>
      </c>
      <c r="F106" s="19">
        <f>IF(""="",215040+E106,"")</f>
        <v/>
      </c>
      <c r="G106" s="19">
        <f>IF(D106&gt;23500000,NA(),IF(D106&lt;=4890000,1040000,IF(D106&lt;=6550000,670000,620000)))</f>
        <v/>
      </c>
      <c r="H106" s="19">
        <f>MAX(0,ROUNDDOWN(D106-F106-G106-0,-3))</f>
        <v/>
      </c>
      <c r="I106" s="19">
        <f>IF(H106&lt;=0,0,ROUNDDOWN((H106*LOOKUP(H106,{0,1950001,3300001,6950001,9000001,18000001,40000001},{0.05,0.1,0.2,0.23,0.33,0.4,0.45})-LOOKUP(H106,{0,1950001,3300001,6950001,9000001,18000001,40000001},{0,97500,427500,636000,1536000,2796000,4796000}))*1.021,-2))</f>
        <v/>
      </c>
      <c r="J106" s="19">
        <f>MAX(0,ROUNDDOWN(D106-F106-430000-0,-3))</f>
        <v/>
      </c>
      <c r="K106" s="19">
        <f>IF(D106&lt;=450000,0,MAX(0,ROUNDDOWN(J106*0.06-MIN(50000,J106)*0.03,-2))+MAX(0,ROUNDDOWN(J106*0.04-MIN(50000,J106)*0.02,-2)))</f>
        <v/>
      </c>
      <c r="L106" s="19">
        <f>I106+K106+E106</f>
        <v/>
      </c>
      <c r="M106" s="19">
        <f>MIN(100000,MAX(0,$B106))</f>
        <v/>
      </c>
      <c r="N106" s="19">
        <f>$B106-M106</f>
        <v/>
      </c>
      <c r="O106" s="19">
        <f>MIN(670000,ROUNDDOWN(MAX(0,N106-430000)*0.0751+47600,0))+MIN(260000,ROUNDDOWN(MAX(0,N106-430000)*0.028+17600,0))+MIN(30000,ROUNDDOWN(MAX(0,N106-430000)*0.0027+1873,0))+IF("いいえ"="はい",MIN(170000,ROUNDDOWN(MAX(0,N106-430000)*0.0243+17800,0)),0)</f>
        <v/>
      </c>
      <c r="P106" s="19">
        <f>IF(""="",215040+O106,"")</f>
        <v/>
      </c>
      <c r="Q106" s="19">
        <f>IF(N106&gt;23500000,NA(),IF(N106&lt;=4890000,1040000,IF(N106&lt;=6550000,670000,620000)))</f>
        <v/>
      </c>
      <c r="R106" s="19">
        <f>MAX(0,ROUNDDOWN(N106-P106-Q106-0,-3))</f>
        <v/>
      </c>
      <c r="S106" s="19">
        <f>IF(R106&lt;=0,0,ROUNDDOWN((R106*LOOKUP(R106,{0,1950001,3300001,6950001,9000001,18000001,40000001},{0.05,0.1,0.2,0.23,0.33,0.4,0.45})-LOOKUP(R106,{0,1950001,3300001,6950001,9000001,18000001,40000001},{0,97500,427500,636000,1536000,2796000,4796000}))*1.021,-2))</f>
        <v/>
      </c>
      <c r="T106" s="19">
        <f>MAX(0,ROUNDDOWN(N106-P106-430000-0,-3))</f>
        <v/>
      </c>
      <c r="U106" s="19">
        <f>IF(N106&lt;=450000,0,MAX(0,ROUNDDOWN(T106*0.06-MIN(50000,T106)*0.03,-2))+MAX(0,ROUNDDOWN(T106*0.04-MIN(50000,T106)*0.02,-2)))</f>
        <v/>
      </c>
      <c r="V106" s="19">
        <f>S106+U106+O106</f>
        <v/>
      </c>
      <c r="W106" s="19">
        <f>MIN(550000,MAX(0,$B106))</f>
        <v/>
      </c>
      <c r="X106" s="19">
        <f>$B106-W106</f>
        <v/>
      </c>
      <c r="Y106" s="19">
        <f>MIN(670000,ROUNDDOWN(MAX(0,X106-430000)*0.0751+47600,0))+MIN(260000,ROUNDDOWN(MAX(0,X106-430000)*0.028+17600,0))+MIN(30000,ROUNDDOWN(MAX(0,X106-430000)*0.0027+1873,0))+IF("いいえ"="はい",MIN(170000,ROUNDDOWN(MAX(0,X106-430000)*0.0243+17800,0)),0)</f>
        <v/>
      </c>
      <c r="Z106" s="19">
        <f>IF(""="",215040+Y106,"")</f>
        <v/>
      </c>
      <c r="AA106" s="19">
        <f>IF(X106&gt;23500000,NA(),IF(X106&lt;=4890000,1040000,IF(X106&lt;=6550000,670000,620000)))</f>
        <v/>
      </c>
      <c r="AB106" s="19">
        <f>MAX(0,ROUNDDOWN(X106-Z106-AA106-0,-3))</f>
        <v/>
      </c>
      <c r="AC106" s="19">
        <f>IF(AB106&lt;=0,0,ROUNDDOWN((AB106*LOOKUP(AB106,{0,1950001,3300001,6950001,9000001,18000001,40000001},{0.05,0.1,0.2,0.23,0.33,0.4,0.45})-LOOKUP(AB106,{0,1950001,3300001,6950001,9000001,18000001,40000001},{0,97500,427500,636000,1536000,2796000,4796000}))*1.021,-2))</f>
        <v/>
      </c>
      <c r="AD106" s="19">
        <f>MAX(0,ROUNDDOWN(X106-Z106-430000-0,-3))</f>
        <v/>
      </c>
      <c r="AE106" s="19">
        <f>IF(X106&lt;=450000,0,MAX(0,ROUNDDOWN(AD106*0.06-MIN(50000,AD106)*0.03,-2))+MAX(0,ROUNDDOWN(AD106*0.04-MIN(50000,AD106)*0.02,-2)))</f>
        <v/>
      </c>
      <c r="AF106" s="19">
        <f>AC106+AE106+Y106</f>
        <v/>
      </c>
      <c r="AG106" s="19">
        <f>MIN(650000,MAX(0,$B106))</f>
        <v/>
      </c>
      <c r="AH106" s="19">
        <f>$B106-AG106</f>
        <v/>
      </c>
      <c r="AI106" s="19">
        <f>MIN(670000,ROUNDDOWN(MAX(0,AH106-430000)*0.0751+47600,0))+MIN(260000,ROUNDDOWN(MAX(0,AH106-430000)*0.028+17600,0))+MIN(30000,ROUNDDOWN(MAX(0,AH106-430000)*0.0027+1873,0))+IF("いいえ"="はい",MIN(170000,ROUNDDOWN(MAX(0,AH106-430000)*0.0243+17800,0)),0)</f>
        <v/>
      </c>
      <c r="AJ106" s="19">
        <f>IF(""="",215040+AI106,"")</f>
        <v/>
      </c>
      <c r="AK106" s="19">
        <f>IF(AH106&gt;23500000,NA(),IF(AH106&lt;=4890000,1040000,IF(AH106&lt;=6550000,670000,620000)))</f>
        <v/>
      </c>
      <c r="AL106" s="19">
        <f>MAX(0,ROUNDDOWN(AH106-AJ106-AK106-0,-3))</f>
        <v/>
      </c>
      <c r="AM106" s="19">
        <f>IF(AL106&lt;=0,0,ROUNDDOWN((AL106*LOOKUP(AL106,{0,1950001,3300001,6950001,9000001,18000001,40000001},{0.05,0.1,0.2,0.23,0.33,0.4,0.45})-LOOKUP(AL106,{0,1950001,3300001,6950001,9000001,18000001,40000001},{0,97500,427500,636000,1536000,2796000,4796000}))*1.021,-2))</f>
        <v/>
      </c>
      <c r="AN106" s="19">
        <f>MAX(0,ROUNDDOWN(AH106-AJ106-430000-0,-3))</f>
        <v/>
      </c>
      <c r="AO106" s="19">
        <f>IF(AH106&lt;=450000,0,MAX(0,ROUNDDOWN(AN106*0.06-MIN(50000,AN106)*0.03,-2))+MAX(0,ROUNDDOWN(AN106*0.04-MIN(50000,AN106)*0.02,-2)))</f>
        <v/>
      </c>
      <c r="AP106" s="19">
        <f>AM106+AO106+AI106</f>
        <v/>
      </c>
      <c r="AQ106" s="19">
        <f>MIN(750000,MAX(0,$B106))</f>
        <v/>
      </c>
      <c r="AR106" s="19">
        <f>$B106-AQ106</f>
        <v/>
      </c>
      <c r="AS106" s="19">
        <f>MIN(670000,ROUNDDOWN(MAX(0,AR106-430000)*0.0751+47600,0))+MIN(260000,ROUNDDOWN(MAX(0,AR106-430000)*0.028+17600,0))+MIN(30000,ROUNDDOWN(MAX(0,AR106-430000)*0.0027+1873,0))+IF("いいえ"="はい",MIN(170000,ROUNDDOWN(MAX(0,AR106-430000)*0.0243+17800,0)),0)</f>
        <v/>
      </c>
      <c r="AT106" s="19">
        <f>IF(""="",215040+AS106,"")</f>
        <v/>
      </c>
      <c r="AU106" s="19">
        <f>IF(AR106&gt;23500000,NA(),IF(AR106&lt;=4890000,1040000,IF(AR106&lt;=6550000,670000,620000)))</f>
        <v/>
      </c>
      <c r="AV106" s="19">
        <f>MAX(0,ROUNDDOWN(AR106-AT106-AU106-0,-3))</f>
        <v/>
      </c>
      <c r="AW106" s="19">
        <f>IF(AV106&lt;=0,0,ROUNDDOWN((AV106*LOOKUP(AV106,{0,1950001,3300001,6950001,9000001,18000001,40000001},{0.05,0.1,0.2,0.23,0.33,0.4,0.45})-LOOKUP(AV106,{0,1950001,3300001,6950001,9000001,18000001,40000001},{0,97500,427500,636000,1536000,2796000,4796000}))*1.021,-2))</f>
        <v/>
      </c>
      <c r="AX106" s="19">
        <f>MAX(0,ROUNDDOWN(AR106-AT106-430000-0,-3))</f>
        <v/>
      </c>
      <c r="AY106" s="19">
        <f>IF(AR106&lt;=450000,0,MAX(0,ROUNDDOWN(AX106*0.06-MIN(50000,AX106)*0.03,-2))+MAX(0,ROUNDDOWN(AX106*0.04-MIN(50000,AX106)*0.02,-2)))</f>
        <v/>
      </c>
      <c r="AZ106" s="19">
        <f>AW106+AY106+AS106</f>
        <v/>
      </c>
    </row>
    <row r="107">
      <c r="A107" t="inlineStr">
        <is>
          <t>1万円刻み</t>
        </is>
      </c>
      <c r="B107" s="19">
        <f>'3_1万円刻み'!$A$90</f>
        <v/>
      </c>
      <c r="C107" s="19">
        <f>MIN(0,MAX(0,$B107))</f>
        <v/>
      </c>
      <c r="D107" s="19">
        <f>$B107-C107</f>
        <v/>
      </c>
      <c r="E107" s="19">
        <f>MIN(670000,ROUNDDOWN(MAX(0,D107-430000)*0.0751+47600,0))+MIN(260000,ROUNDDOWN(MAX(0,D107-430000)*0.028+17600,0))+MIN(30000,ROUNDDOWN(MAX(0,D107-430000)*0.0027+1873,0))+IF("いいえ"="はい",MIN(170000,ROUNDDOWN(MAX(0,D107-430000)*0.0243+17800,0)),0)</f>
        <v/>
      </c>
      <c r="F107" s="19">
        <f>IF(""="",215040+E107,"")</f>
        <v/>
      </c>
      <c r="G107" s="19">
        <f>IF(D107&gt;23500000,NA(),IF(D107&lt;=4890000,1040000,IF(D107&lt;=6550000,670000,620000)))</f>
        <v/>
      </c>
      <c r="H107" s="19">
        <f>MAX(0,ROUNDDOWN(D107-F107-G107-0,-3))</f>
        <v/>
      </c>
      <c r="I107" s="19">
        <f>IF(H107&lt;=0,0,ROUNDDOWN((H107*LOOKUP(H107,{0,1950001,3300001,6950001,9000001,18000001,40000001},{0.05,0.1,0.2,0.23,0.33,0.4,0.45})-LOOKUP(H107,{0,1950001,3300001,6950001,9000001,18000001,40000001},{0,97500,427500,636000,1536000,2796000,4796000}))*1.021,-2))</f>
        <v/>
      </c>
      <c r="J107" s="19">
        <f>MAX(0,ROUNDDOWN(D107-F107-430000-0,-3))</f>
        <v/>
      </c>
      <c r="K107" s="19">
        <f>IF(D107&lt;=450000,0,MAX(0,ROUNDDOWN(J107*0.06-MIN(50000,J107)*0.03,-2))+MAX(0,ROUNDDOWN(J107*0.04-MIN(50000,J107)*0.02,-2)))</f>
        <v/>
      </c>
      <c r="L107" s="19">
        <f>I107+K107+E107</f>
        <v/>
      </c>
      <c r="M107" s="19">
        <f>MIN(100000,MAX(0,$B107))</f>
        <v/>
      </c>
      <c r="N107" s="19">
        <f>$B107-M107</f>
        <v/>
      </c>
      <c r="O107" s="19">
        <f>MIN(670000,ROUNDDOWN(MAX(0,N107-430000)*0.0751+47600,0))+MIN(260000,ROUNDDOWN(MAX(0,N107-430000)*0.028+17600,0))+MIN(30000,ROUNDDOWN(MAX(0,N107-430000)*0.0027+1873,0))+IF("いいえ"="はい",MIN(170000,ROUNDDOWN(MAX(0,N107-430000)*0.0243+17800,0)),0)</f>
        <v/>
      </c>
      <c r="P107" s="19">
        <f>IF(""="",215040+O107,"")</f>
        <v/>
      </c>
      <c r="Q107" s="19">
        <f>IF(N107&gt;23500000,NA(),IF(N107&lt;=4890000,1040000,IF(N107&lt;=6550000,670000,620000)))</f>
        <v/>
      </c>
      <c r="R107" s="19">
        <f>MAX(0,ROUNDDOWN(N107-P107-Q107-0,-3))</f>
        <v/>
      </c>
      <c r="S107" s="19">
        <f>IF(R107&lt;=0,0,ROUNDDOWN((R107*LOOKUP(R107,{0,1950001,3300001,6950001,9000001,18000001,40000001},{0.05,0.1,0.2,0.23,0.33,0.4,0.45})-LOOKUP(R107,{0,1950001,3300001,6950001,9000001,18000001,40000001},{0,97500,427500,636000,1536000,2796000,4796000}))*1.021,-2))</f>
        <v/>
      </c>
      <c r="T107" s="19">
        <f>MAX(0,ROUNDDOWN(N107-P107-430000-0,-3))</f>
        <v/>
      </c>
      <c r="U107" s="19">
        <f>IF(N107&lt;=450000,0,MAX(0,ROUNDDOWN(T107*0.06-MIN(50000,T107)*0.03,-2))+MAX(0,ROUNDDOWN(T107*0.04-MIN(50000,T107)*0.02,-2)))</f>
        <v/>
      </c>
      <c r="V107" s="19">
        <f>S107+U107+O107</f>
        <v/>
      </c>
      <c r="W107" s="19">
        <f>MIN(550000,MAX(0,$B107))</f>
        <v/>
      </c>
      <c r="X107" s="19">
        <f>$B107-W107</f>
        <v/>
      </c>
      <c r="Y107" s="19">
        <f>MIN(670000,ROUNDDOWN(MAX(0,X107-430000)*0.0751+47600,0))+MIN(260000,ROUNDDOWN(MAX(0,X107-430000)*0.028+17600,0))+MIN(30000,ROUNDDOWN(MAX(0,X107-430000)*0.0027+1873,0))+IF("いいえ"="はい",MIN(170000,ROUNDDOWN(MAX(0,X107-430000)*0.0243+17800,0)),0)</f>
        <v/>
      </c>
      <c r="Z107" s="19">
        <f>IF(""="",215040+Y107,"")</f>
        <v/>
      </c>
      <c r="AA107" s="19">
        <f>IF(X107&gt;23500000,NA(),IF(X107&lt;=4890000,1040000,IF(X107&lt;=6550000,670000,620000)))</f>
        <v/>
      </c>
      <c r="AB107" s="19">
        <f>MAX(0,ROUNDDOWN(X107-Z107-AA107-0,-3))</f>
        <v/>
      </c>
      <c r="AC107" s="19">
        <f>IF(AB107&lt;=0,0,ROUNDDOWN((AB107*LOOKUP(AB107,{0,1950001,3300001,6950001,9000001,18000001,40000001},{0.05,0.1,0.2,0.23,0.33,0.4,0.45})-LOOKUP(AB107,{0,1950001,3300001,6950001,9000001,18000001,40000001},{0,97500,427500,636000,1536000,2796000,4796000}))*1.021,-2))</f>
        <v/>
      </c>
      <c r="AD107" s="19">
        <f>MAX(0,ROUNDDOWN(X107-Z107-430000-0,-3))</f>
        <v/>
      </c>
      <c r="AE107" s="19">
        <f>IF(X107&lt;=450000,0,MAX(0,ROUNDDOWN(AD107*0.06-MIN(50000,AD107)*0.03,-2))+MAX(0,ROUNDDOWN(AD107*0.04-MIN(50000,AD107)*0.02,-2)))</f>
        <v/>
      </c>
      <c r="AF107" s="19">
        <f>AC107+AE107+Y107</f>
        <v/>
      </c>
      <c r="AG107" s="19">
        <f>MIN(650000,MAX(0,$B107))</f>
        <v/>
      </c>
      <c r="AH107" s="19">
        <f>$B107-AG107</f>
        <v/>
      </c>
      <c r="AI107" s="19">
        <f>MIN(670000,ROUNDDOWN(MAX(0,AH107-430000)*0.0751+47600,0))+MIN(260000,ROUNDDOWN(MAX(0,AH107-430000)*0.028+17600,0))+MIN(30000,ROUNDDOWN(MAX(0,AH107-430000)*0.0027+1873,0))+IF("いいえ"="はい",MIN(170000,ROUNDDOWN(MAX(0,AH107-430000)*0.0243+17800,0)),0)</f>
        <v/>
      </c>
      <c r="AJ107" s="19">
        <f>IF(""="",215040+AI107,"")</f>
        <v/>
      </c>
      <c r="AK107" s="19">
        <f>IF(AH107&gt;23500000,NA(),IF(AH107&lt;=4890000,1040000,IF(AH107&lt;=6550000,670000,620000)))</f>
        <v/>
      </c>
      <c r="AL107" s="19">
        <f>MAX(0,ROUNDDOWN(AH107-AJ107-AK107-0,-3))</f>
        <v/>
      </c>
      <c r="AM107" s="19">
        <f>IF(AL107&lt;=0,0,ROUNDDOWN((AL107*LOOKUP(AL107,{0,1950001,3300001,6950001,9000001,18000001,40000001},{0.05,0.1,0.2,0.23,0.33,0.4,0.45})-LOOKUP(AL107,{0,1950001,3300001,6950001,9000001,18000001,40000001},{0,97500,427500,636000,1536000,2796000,4796000}))*1.021,-2))</f>
        <v/>
      </c>
      <c r="AN107" s="19">
        <f>MAX(0,ROUNDDOWN(AH107-AJ107-430000-0,-3))</f>
        <v/>
      </c>
      <c r="AO107" s="19">
        <f>IF(AH107&lt;=450000,0,MAX(0,ROUNDDOWN(AN107*0.06-MIN(50000,AN107)*0.03,-2))+MAX(0,ROUNDDOWN(AN107*0.04-MIN(50000,AN107)*0.02,-2)))</f>
        <v/>
      </c>
      <c r="AP107" s="19">
        <f>AM107+AO107+AI107</f>
        <v/>
      </c>
      <c r="AQ107" s="19">
        <f>MIN(750000,MAX(0,$B107))</f>
        <v/>
      </c>
      <c r="AR107" s="19">
        <f>$B107-AQ107</f>
        <v/>
      </c>
      <c r="AS107" s="19">
        <f>MIN(670000,ROUNDDOWN(MAX(0,AR107-430000)*0.0751+47600,0))+MIN(260000,ROUNDDOWN(MAX(0,AR107-430000)*0.028+17600,0))+MIN(30000,ROUNDDOWN(MAX(0,AR107-430000)*0.0027+1873,0))+IF("いいえ"="はい",MIN(170000,ROUNDDOWN(MAX(0,AR107-430000)*0.0243+17800,0)),0)</f>
        <v/>
      </c>
      <c r="AT107" s="19">
        <f>IF(""="",215040+AS107,"")</f>
        <v/>
      </c>
      <c r="AU107" s="19">
        <f>IF(AR107&gt;23500000,NA(),IF(AR107&lt;=4890000,1040000,IF(AR107&lt;=6550000,670000,620000)))</f>
        <v/>
      </c>
      <c r="AV107" s="19">
        <f>MAX(0,ROUNDDOWN(AR107-AT107-AU107-0,-3))</f>
        <v/>
      </c>
      <c r="AW107" s="19">
        <f>IF(AV107&lt;=0,0,ROUNDDOWN((AV107*LOOKUP(AV107,{0,1950001,3300001,6950001,9000001,18000001,40000001},{0.05,0.1,0.2,0.23,0.33,0.4,0.45})-LOOKUP(AV107,{0,1950001,3300001,6950001,9000001,18000001,40000001},{0,97500,427500,636000,1536000,2796000,4796000}))*1.021,-2))</f>
        <v/>
      </c>
      <c r="AX107" s="19">
        <f>MAX(0,ROUNDDOWN(AR107-AT107-430000-0,-3))</f>
        <v/>
      </c>
      <c r="AY107" s="19">
        <f>IF(AR107&lt;=450000,0,MAX(0,ROUNDDOWN(AX107*0.06-MIN(50000,AX107)*0.03,-2))+MAX(0,ROUNDDOWN(AX107*0.04-MIN(50000,AX107)*0.02,-2)))</f>
        <v/>
      </c>
      <c r="AZ107" s="19">
        <f>AW107+AY107+AS107</f>
        <v/>
      </c>
    </row>
    <row r="108">
      <c r="A108" t="inlineStr">
        <is>
          <t>1万円刻み</t>
        </is>
      </c>
      <c r="B108" s="19">
        <f>'3_1万円刻み'!$A$91</f>
        <v/>
      </c>
      <c r="C108" s="19">
        <f>MIN(0,MAX(0,$B108))</f>
        <v/>
      </c>
      <c r="D108" s="19">
        <f>$B108-C108</f>
        <v/>
      </c>
      <c r="E108" s="19">
        <f>MIN(670000,ROUNDDOWN(MAX(0,D108-430000)*0.0751+47600,0))+MIN(260000,ROUNDDOWN(MAX(0,D108-430000)*0.028+17600,0))+MIN(30000,ROUNDDOWN(MAX(0,D108-430000)*0.0027+1873,0))+IF("いいえ"="はい",MIN(170000,ROUNDDOWN(MAX(0,D108-430000)*0.0243+17800,0)),0)</f>
        <v/>
      </c>
      <c r="F108" s="19">
        <f>IF(""="",215040+E108,"")</f>
        <v/>
      </c>
      <c r="G108" s="19">
        <f>IF(D108&gt;23500000,NA(),IF(D108&lt;=4890000,1040000,IF(D108&lt;=6550000,670000,620000)))</f>
        <v/>
      </c>
      <c r="H108" s="19">
        <f>MAX(0,ROUNDDOWN(D108-F108-G108-0,-3))</f>
        <v/>
      </c>
      <c r="I108" s="19">
        <f>IF(H108&lt;=0,0,ROUNDDOWN((H108*LOOKUP(H108,{0,1950001,3300001,6950001,9000001,18000001,40000001},{0.05,0.1,0.2,0.23,0.33,0.4,0.45})-LOOKUP(H108,{0,1950001,3300001,6950001,9000001,18000001,40000001},{0,97500,427500,636000,1536000,2796000,4796000}))*1.021,-2))</f>
        <v/>
      </c>
      <c r="J108" s="19">
        <f>MAX(0,ROUNDDOWN(D108-F108-430000-0,-3))</f>
        <v/>
      </c>
      <c r="K108" s="19">
        <f>IF(D108&lt;=450000,0,MAX(0,ROUNDDOWN(J108*0.06-MIN(50000,J108)*0.03,-2))+MAX(0,ROUNDDOWN(J108*0.04-MIN(50000,J108)*0.02,-2)))</f>
        <v/>
      </c>
      <c r="L108" s="19">
        <f>I108+K108+E108</f>
        <v/>
      </c>
      <c r="M108" s="19">
        <f>MIN(100000,MAX(0,$B108))</f>
        <v/>
      </c>
      <c r="N108" s="19">
        <f>$B108-M108</f>
        <v/>
      </c>
      <c r="O108" s="19">
        <f>MIN(670000,ROUNDDOWN(MAX(0,N108-430000)*0.0751+47600,0))+MIN(260000,ROUNDDOWN(MAX(0,N108-430000)*0.028+17600,0))+MIN(30000,ROUNDDOWN(MAX(0,N108-430000)*0.0027+1873,0))+IF("いいえ"="はい",MIN(170000,ROUNDDOWN(MAX(0,N108-430000)*0.0243+17800,0)),0)</f>
        <v/>
      </c>
      <c r="P108" s="19">
        <f>IF(""="",215040+O108,"")</f>
        <v/>
      </c>
      <c r="Q108" s="19">
        <f>IF(N108&gt;23500000,NA(),IF(N108&lt;=4890000,1040000,IF(N108&lt;=6550000,670000,620000)))</f>
        <v/>
      </c>
      <c r="R108" s="19">
        <f>MAX(0,ROUNDDOWN(N108-P108-Q108-0,-3))</f>
        <v/>
      </c>
      <c r="S108" s="19">
        <f>IF(R108&lt;=0,0,ROUNDDOWN((R108*LOOKUP(R108,{0,1950001,3300001,6950001,9000001,18000001,40000001},{0.05,0.1,0.2,0.23,0.33,0.4,0.45})-LOOKUP(R108,{0,1950001,3300001,6950001,9000001,18000001,40000001},{0,97500,427500,636000,1536000,2796000,4796000}))*1.021,-2))</f>
        <v/>
      </c>
      <c r="T108" s="19">
        <f>MAX(0,ROUNDDOWN(N108-P108-430000-0,-3))</f>
        <v/>
      </c>
      <c r="U108" s="19">
        <f>IF(N108&lt;=450000,0,MAX(0,ROUNDDOWN(T108*0.06-MIN(50000,T108)*0.03,-2))+MAX(0,ROUNDDOWN(T108*0.04-MIN(50000,T108)*0.02,-2)))</f>
        <v/>
      </c>
      <c r="V108" s="19">
        <f>S108+U108+O108</f>
        <v/>
      </c>
      <c r="W108" s="19">
        <f>MIN(550000,MAX(0,$B108))</f>
        <v/>
      </c>
      <c r="X108" s="19">
        <f>$B108-W108</f>
        <v/>
      </c>
      <c r="Y108" s="19">
        <f>MIN(670000,ROUNDDOWN(MAX(0,X108-430000)*0.0751+47600,0))+MIN(260000,ROUNDDOWN(MAX(0,X108-430000)*0.028+17600,0))+MIN(30000,ROUNDDOWN(MAX(0,X108-430000)*0.0027+1873,0))+IF("いいえ"="はい",MIN(170000,ROUNDDOWN(MAX(0,X108-430000)*0.0243+17800,0)),0)</f>
        <v/>
      </c>
      <c r="Z108" s="19">
        <f>IF(""="",215040+Y108,"")</f>
        <v/>
      </c>
      <c r="AA108" s="19">
        <f>IF(X108&gt;23500000,NA(),IF(X108&lt;=4890000,1040000,IF(X108&lt;=6550000,670000,620000)))</f>
        <v/>
      </c>
      <c r="AB108" s="19">
        <f>MAX(0,ROUNDDOWN(X108-Z108-AA108-0,-3))</f>
        <v/>
      </c>
      <c r="AC108" s="19">
        <f>IF(AB108&lt;=0,0,ROUNDDOWN((AB108*LOOKUP(AB108,{0,1950001,3300001,6950001,9000001,18000001,40000001},{0.05,0.1,0.2,0.23,0.33,0.4,0.45})-LOOKUP(AB108,{0,1950001,3300001,6950001,9000001,18000001,40000001},{0,97500,427500,636000,1536000,2796000,4796000}))*1.021,-2))</f>
        <v/>
      </c>
      <c r="AD108" s="19">
        <f>MAX(0,ROUNDDOWN(X108-Z108-430000-0,-3))</f>
        <v/>
      </c>
      <c r="AE108" s="19">
        <f>IF(X108&lt;=450000,0,MAX(0,ROUNDDOWN(AD108*0.06-MIN(50000,AD108)*0.03,-2))+MAX(0,ROUNDDOWN(AD108*0.04-MIN(50000,AD108)*0.02,-2)))</f>
        <v/>
      </c>
      <c r="AF108" s="19">
        <f>AC108+AE108+Y108</f>
        <v/>
      </c>
      <c r="AG108" s="19">
        <f>MIN(650000,MAX(0,$B108))</f>
        <v/>
      </c>
      <c r="AH108" s="19">
        <f>$B108-AG108</f>
        <v/>
      </c>
      <c r="AI108" s="19">
        <f>MIN(670000,ROUNDDOWN(MAX(0,AH108-430000)*0.0751+47600,0))+MIN(260000,ROUNDDOWN(MAX(0,AH108-430000)*0.028+17600,0))+MIN(30000,ROUNDDOWN(MAX(0,AH108-430000)*0.0027+1873,0))+IF("いいえ"="はい",MIN(170000,ROUNDDOWN(MAX(0,AH108-430000)*0.0243+17800,0)),0)</f>
        <v/>
      </c>
      <c r="AJ108" s="19">
        <f>IF(""="",215040+AI108,"")</f>
        <v/>
      </c>
      <c r="AK108" s="19">
        <f>IF(AH108&gt;23500000,NA(),IF(AH108&lt;=4890000,1040000,IF(AH108&lt;=6550000,670000,620000)))</f>
        <v/>
      </c>
      <c r="AL108" s="19">
        <f>MAX(0,ROUNDDOWN(AH108-AJ108-AK108-0,-3))</f>
        <v/>
      </c>
      <c r="AM108" s="19">
        <f>IF(AL108&lt;=0,0,ROUNDDOWN((AL108*LOOKUP(AL108,{0,1950001,3300001,6950001,9000001,18000001,40000001},{0.05,0.1,0.2,0.23,0.33,0.4,0.45})-LOOKUP(AL108,{0,1950001,3300001,6950001,9000001,18000001,40000001},{0,97500,427500,636000,1536000,2796000,4796000}))*1.021,-2))</f>
        <v/>
      </c>
      <c r="AN108" s="19">
        <f>MAX(0,ROUNDDOWN(AH108-AJ108-430000-0,-3))</f>
        <v/>
      </c>
      <c r="AO108" s="19">
        <f>IF(AH108&lt;=450000,0,MAX(0,ROUNDDOWN(AN108*0.06-MIN(50000,AN108)*0.03,-2))+MAX(0,ROUNDDOWN(AN108*0.04-MIN(50000,AN108)*0.02,-2)))</f>
        <v/>
      </c>
      <c r="AP108" s="19">
        <f>AM108+AO108+AI108</f>
        <v/>
      </c>
      <c r="AQ108" s="19">
        <f>MIN(750000,MAX(0,$B108))</f>
        <v/>
      </c>
      <c r="AR108" s="19">
        <f>$B108-AQ108</f>
        <v/>
      </c>
      <c r="AS108" s="19">
        <f>MIN(670000,ROUNDDOWN(MAX(0,AR108-430000)*0.0751+47600,0))+MIN(260000,ROUNDDOWN(MAX(0,AR108-430000)*0.028+17600,0))+MIN(30000,ROUNDDOWN(MAX(0,AR108-430000)*0.0027+1873,0))+IF("いいえ"="はい",MIN(170000,ROUNDDOWN(MAX(0,AR108-430000)*0.0243+17800,0)),0)</f>
        <v/>
      </c>
      <c r="AT108" s="19">
        <f>IF(""="",215040+AS108,"")</f>
        <v/>
      </c>
      <c r="AU108" s="19">
        <f>IF(AR108&gt;23500000,NA(),IF(AR108&lt;=4890000,1040000,IF(AR108&lt;=6550000,670000,620000)))</f>
        <v/>
      </c>
      <c r="AV108" s="19">
        <f>MAX(0,ROUNDDOWN(AR108-AT108-AU108-0,-3))</f>
        <v/>
      </c>
      <c r="AW108" s="19">
        <f>IF(AV108&lt;=0,0,ROUNDDOWN((AV108*LOOKUP(AV108,{0,1950001,3300001,6950001,9000001,18000001,40000001},{0.05,0.1,0.2,0.23,0.33,0.4,0.45})-LOOKUP(AV108,{0,1950001,3300001,6950001,9000001,18000001,40000001},{0,97500,427500,636000,1536000,2796000,4796000}))*1.021,-2))</f>
        <v/>
      </c>
      <c r="AX108" s="19">
        <f>MAX(0,ROUNDDOWN(AR108-AT108-430000-0,-3))</f>
        <v/>
      </c>
      <c r="AY108" s="19">
        <f>IF(AR108&lt;=450000,0,MAX(0,ROUNDDOWN(AX108*0.06-MIN(50000,AX108)*0.03,-2))+MAX(0,ROUNDDOWN(AX108*0.04-MIN(50000,AX108)*0.02,-2)))</f>
        <v/>
      </c>
      <c r="AZ108" s="19">
        <f>AW108+AY108+AS108</f>
        <v/>
      </c>
    </row>
    <row r="109">
      <c r="A109" t="inlineStr">
        <is>
          <t>1万円刻み</t>
        </is>
      </c>
      <c r="B109" s="19">
        <f>'3_1万円刻み'!$A$92</f>
        <v/>
      </c>
      <c r="C109" s="19">
        <f>MIN(0,MAX(0,$B109))</f>
        <v/>
      </c>
      <c r="D109" s="19">
        <f>$B109-C109</f>
        <v/>
      </c>
      <c r="E109" s="19">
        <f>MIN(670000,ROUNDDOWN(MAX(0,D109-430000)*0.0751+47600,0))+MIN(260000,ROUNDDOWN(MAX(0,D109-430000)*0.028+17600,0))+MIN(30000,ROUNDDOWN(MAX(0,D109-430000)*0.0027+1873,0))+IF("いいえ"="はい",MIN(170000,ROUNDDOWN(MAX(0,D109-430000)*0.0243+17800,0)),0)</f>
        <v/>
      </c>
      <c r="F109" s="19">
        <f>IF(""="",215040+E109,"")</f>
        <v/>
      </c>
      <c r="G109" s="19">
        <f>IF(D109&gt;23500000,NA(),IF(D109&lt;=4890000,1040000,IF(D109&lt;=6550000,670000,620000)))</f>
        <v/>
      </c>
      <c r="H109" s="19">
        <f>MAX(0,ROUNDDOWN(D109-F109-G109-0,-3))</f>
        <v/>
      </c>
      <c r="I109" s="19">
        <f>IF(H109&lt;=0,0,ROUNDDOWN((H109*LOOKUP(H109,{0,1950001,3300001,6950001,9000001,18000001,40000001},{0.05,0.1,0.2,0.23,0.33,0.4,0.45})-LOOKUP(H109,{0,1950001,3300001,6950001,9000001,18000001,40000001},{0,97500,427500,636000,1536000,2796000,4796000}))*1.021,-2))</f>
        <v/>
      </c>
      <c r="J109" s="19">
        <f>MAX(0,ROUNDDOWN(D109-F109-430000-0,-3))</f>
        <v/>
      </c>
      <c r="K109" s="19">
        <f>IF(D109&lt;=450000,0,MAX(0,ROUNDDOWN(J109*0.06-MIN(50000,J109)*0.03,-2))+MAX(0,ROUNDDOWN(J109*0.04-MIN(50000,J109)*0.02,-2)))</f>
        <v/>
      </c>
      <c r="L109" s="19">
        <f>I109+K109+E109</f>
        <v/>
      </c>
      <c r="M109" s="19">
        <f>MIN(100000,MAX(0,$B109))</f>
        <v/>
      </c>
      <c r="N109" s="19">
        <f>$B109-M109</f>
        <v/>
      </c>
      <c r="O109" s="19">
        <f>MIN(670000,ROUNDDOWN(MAX(0,N109-430000)*0.0751+47600,0))+MIN(260000,ROUNDDOWN(MAX(0,N109-430000)*0.028+17600,0))+MIN(30000,ROUNDDOWN(MAX(0,N109-430000)*0.0027+1873,0))+IF("いいえ"="はい",MIN(170000,ROUNDDOWN(MAX(0,N109-430000)*0.0243+17800,0)),0)</f>
        <v/>
      </c>
      <c r="P109" s="19">
        <f>IF(""="",215040+O109,"")</f>
        <v/>
      </c>
      <c r="Q109" s="19">
        <f>IF(N109&gt;23500000,NA(),IF(N109&lt;=4890000,1040000,IF(N109&lt;=6550000,670000,620000)))</f>
        <v/>
      </c>
      <c r="R109" s="19">
        <f>MAX(0,ROUNDDOWN(N109-P109-Q109-0,-3))</f>
        <v/>
      </c>
      <c r="S109" s="19">
        <f>IF(R109&lt;=0,0,ROUNDDOWN((R109*LOOKUP(R109,{0,1950001,3300001,6950001,9000001,18000001,40000001},{0.05,0.1,0.2,0.23,0.33,0.4,0.45})-LOOKUP(R109,{0,1950001,3300001,6950001,9000001,18000001,40000001},{0,97500,427500,636000,1536000,2796000,4796000}))*1.021,-2))</f>
        <v/>
      </c>
      <c r="T109" s="19">
        <f>MAX(0,ROUNDDOWN(N109-P109-430000-0,-3))</f>
        <v/>
      </c>
      <c r="U109" s="19">
        <f>IF(N109&lt;=450000,0,MAX(0,ROUNDDOWN(T109*0.06-MIN(50000,T109)*0.03,-2))+MAX(0,ROUNDDOWN(T109*0.04-MIN(50000,T109)*0.02,-2)))</f>
        <v/>
      </c>
      <c r="V109" s="19">
        <f>S109+U109+O109</f>
        <v/>
      </c>
      <c r="W109" s="19">
        <f>MIN(550000,MAX(0,$B109))</f>
        <v/>
      </c>
      <c r="X109" s="19">
        <f>$B109-W109</f>
        <v/>
      </c>
      <c r="Y109" s="19">
        <f>MIN(670000,ROUNDDOWN(MAX(0,X109-430000)*0.0751+47600,0))+MIN(260000,ROUNDDOWN(MAX(0,X109-430000)*0.028+17600,0))+MIN(30000,ROUNDDOWN(MAX(0,X109-430000)*0.0027+1873,0))+IF("いいえ"="はい",MIN(170000,ROUNDDOWN(MAX(0,X109-430000)*0.0243+17800,0)),0)</f>
        <v/>
      </c>
      <c r="Z109" s="19">
        <f>IF(""="",215040+Y109,"")</f>
        <v/>
      </c>
      <c r="AA109" s="19">
        <f>IF(X109&gt;23500000,NA(),IF(X109&lt;=4890000,1040000,IF(X109&lt;=6550000,670000,620000)))</f>
        <v/>
      </c>
      <c r="AB109" s="19">
        <f>MAX(0,ROUNDDOWN(X109-Z109-AA109-0,-3))</f>
        <v/>
      </c>
      <c r="AC109" s="19">
        <f>IF(AB109&lt;=0,0,ROUNDDOWN((AB109*LOOKUP(AB109,{0,1950001,3300001,6950001,9000001,18000001,40000001},{0.05,0.1,0.2,0.23,0.33,0.4,0.45})-LOOKUP(AB109,{0,1950001,3300001,6950001,9000001,18000001,40000001},{0,97500,427500,636000,1536000,2796000,4796000}))*1.021,-2))</f>
        <v/>
      </c>
      <c r="AD109" s="19">
        <f>MAX(0,ROUNDDOWN(X109-Z109-430000-0,-3))</f>
        <v/>
      </c>
      <c r="AE109" s="19">
        <f>IF(X109&lt;=450000,0,MAX(0,ROUNDDOWN(AD109*0.06-MIN(50000,AD109)*0.03,-2))+MAX(0,ROUNDDOWN(AD109*0.04-MIN(50000,AD109)*0.02,-2)))</f>
        <v/>
      </c>
      <c r="AF109" s="19">
        <f>AC109+AE109+Y109</f>
        <v/>
      </c>
      <c r="AG109" s="19">
        <f>MIN(650000,MAX(0,$B109))</f>
        <v/>
      </c>
      <c r="AH109" s="19">
        <f>$B109-AG109</f>
        <v/>
      </c>
      <c r="AI109" s="19">
        <f>MIN(670000,ROUNDDOWN(MAX(0,AH109-430000)*0.0751+47600,0))+MIN(260000,ROUNDDOWN(MAX(0,AH109-430000)*0.028+17600,0))+MIN(30000,ROUNDDOWN(MAX(0,AH109-430000)*0.0027+1873,0))+IF("いいえ"="はい",MIN(170000,ROUNDDOWN(MAX(0,AH109-430000)*0.0243+17800,0)),0)</f>
        <v/>
      </c>
      <c r="AJ109" s="19">
        <f>IF(""="",215040+AI109,"")</f>
        <v/>
      </c>
      <c r="AK109" s="19">
        <f>IF(AH109&gt;23500000,NA(),IF(AH109&lt;=4890000,1040000,IF(AH109&lt;=6550000,670000,620000)))</f>
        <v/>
      </c>
      <c r="AL109" s="19">
        <f>MAX(0,ROUNDDOWN(AH109-AJ109-AK109-0,-3))</f>
        <v/>
      </c>
      <c r="AM109" s="19">
        <f>IF(AL109&lt;=0,0,ROUNDDOWN((AL109*LOOKUP(AL109,{0,1950001,3300001,6950001,9000001,18000001,40000001},{0.05,0.1,0.2,0.23,0.33,0.4,0.45})-LOOKUP(AL109,{0,1950001,3300001,6950001,9000001,18000001,40000001},{0,97500,427500,636000,1536000,2796000,4796000}))*1.021,-2))</f>
        <v/>
      </c>
      <c r="AN109" s="19">
        <f>MAX(0,ROUNDDOWN(AH109-AJ109-430000-0,-3))</f>
        <v/>
      </c>
      <c r="AO109" s="19">
        <f>IF(AH109&lt;=450000,0,MAX(0,ROUNDDOWN(AN109*0.06-MIN(50000,AN109)*0.03,-2))+MAX(0,ROUNDDOWN(AN109*0.04-MIN(50000,AN109)*0.02,-2)))</f>
        <v/>
      </c>
      <c r="AP109" s="19">
        <f>AM109+AO109+AI109</f>
        <v/>
      </c>
      <c r="AQ109" s="19">
        <f>MIN(750000,MAX(0,$B109))</f>
        <v/>
      </c>
      <c r="AR109" s="19">
        <f>$B109-AQ109</f>
        <v/>
      </c>
      <c r="AS109" s="19">
        <f>MIN(670000,ROUNDDOWN(MAX(0,AR109-430000)*0.0751+47600,0))+MIN(260000,ROUNDDOWN(MAX(0,AR109-430000)*0.028+17600,0))+MIN(30000,ROUNDDOWN(MAX(0,AR109-430000)*0.0027+1873,0))+IF("いいえ"="はい",MIN(170000,ROUNDDOWN(MAX(0,AR109-430000)*0.0243+17800,0)),0)</f>
        <v/>
      </c>
      <c r="AT109" s="19">
        <f>IF(""="",215040+AS109,"")</f>
        <v/>
      </c>
      <c r="AU109" s="19">
        <f>IF(AR109&gt;23500000,NA(),IF(AR109&lt;=4890000,1040000,IF(AR109&lt;=6550000,670000,620000)))</f>
        <v/>
      </c>
      <c r="AV109" s="19">
        <f>MAX(0,ROUNDDOWN(AR109-AT109-AU109-0,-3))</f>
        <v/>
      </c>
      <c r="AW109" s="19">
        <f>IF(AV109&lt;=0,0,ROUNDDOWN((AV109*LOOKUP(AV109,{0,1950001,3300001,6950001,9000001,18000001,40000001},{0.05,0.1,0.2,0.23,0.33,0.4,0.45})-LOOKUP(AV109,{0,1950001,3300001,6950001,9000001,18000001,40000001},{0,97500,427500,636000,1536000,2796000,4796000}))*1.021,-2))</f>
        <v/>
      </c>
      <c r="AX109" s="19">
        <f>MAX(0,ROUNDDOWN(AR109-AT109-430000-0,-3))</f>
        <v/>
      </c>
      <c r="AY109" s="19">
        <f>IF(AR109&lt;=450000,0,MAX(0,ROUNDDOWN(AX109*0.06-MIN(50000,AX109)*0.03,-2))+MAX(0,ROUNDDOWN(AX109*0.04-MIN(50000,AX109)*0.02,-2)))</f>
        <v/>
      </c>
      <c r="AZ109" s="19">
        <f>AW109+AY109+AS109</f>
        <v/>
      </c>
    </row>
    <row r="110">
      <c r="A110" t="inlineStr">
        <is>
          <t>1万円刻み</t>
        </is>
      </c>
      <c r="B110" s="19">
        <f>'3_1万円刻み'!$A$93</f>
        <v/>
      </c>
      <c r="C110" s="19">
        <f>MIN(0,MAX(0,$B110))</f>
        <v/>
      </c>
      <c r="D110" s="19">
        <f>$B110-C110</f>
        <v/>
      </c>
      <c r="E110" s="19">
        <f>MIN(670000,ROUNDDOWN(MAX(0,D110-430000)*0.0751+47600,0))+MIN(260000,ROUNDDOWN(MAX(0,D110-430000)*0.028+17600,0))+MIN(30000,ROUNDDOWN(MAX(0,D110-430000)*0.0027+1873,0))+IF("いいえ"="はい",MIN(170000,ROUNDDOWN(MAX(0,D110-430000)*0.0243+17800,0)),0)</f>
        <v/>
      </c>
      <c r="F110" s="19">
        <f>IF(""="",215040+E110,"")</f>
        <v/>
      </c>
      <c r="G110" s="19">
        <f>IF(D110&gt;23500000,NA(),IF(D110&lt;=4890000,1040000,IF(D110&lt;=6550000,670000,620000)))</f>
        <v/>
      </c>
      <c r="H110" s="19">
        <f>MAX(0,ROUNDDOWN(D110-F110-G110-0,-3))</f>
        <v/>
      </c>
      <c r="I110" s="19">
        <f>IF(H110&lt;=0,0,ROUNDDOWN((H110*LOOKUP(H110,{0,1950001,3300001,6950001,9000001,18000001,40000001},{0.05,0.1,0.2,0.23,0.33,0.4,0.45})-LOOKUP(H110,{0,1950001,3300001,6950001,9000001,18000001,40000001},{0,97500,427500,636000,1536000,2796000,4796000}))*1.021,-2))</f>
        <v/>
      </c>
      <c r="J110" s="19">
        <f>MAX(0,ROUNDDOWN(D110-F110-430000-0,-3))</f>
        <v/>
      </c>
      <c r="K110" s="19">
        <f>IF(D110&lt;=450000,0,MAX(0,ROUNDDOWN(J110*0.06-MIN(50000,J110)*0.03,-2))+MAX(0,ROUNDDOWN(J110*0.04-MIN(50000,J110)*0.02,-2)))</f>
        <v/>
      </c>
      <c r="L110" s="19">
        <f>I110+K110+E110</f>
        <v/>
      </c>
      <c r="M110" s="19">
        <f>MIN(100000,MAX(0,$B110))</f>
        <v/>
      </c>
      <c r="N110" s="19">
        <f>$B110-M110</f>
        <v/>
      </c>
      <c r="O110" s="19">
        <f>MIN(670000,ROUNDDOWN(MAX(0,N110-430000)*0.0751+47600,0))+MIN(260000,ROUNDDOWN(MAX(0,N110-430000)*0.028+17600,0))+MIN(30000,ROUNDDOWN(MAX(0,N110-430000)*0.0027+1873,0))+IF("いいえ"="はい",MIN(170000,ROUNDDOWN(MAX(0,N110-430000)*0.0243+17800,0)),0)</f>
        <v/>
      </c>
      <c r="P110" s="19">
        <f>IF(""="",215040+O110,"")</f>
        <v/>
      </c>
      <c r="Q110" s="19">
        <f>IF(N110&gt;23500000,NA(),IF(N110&lt;=4890000,1040000,IF(N110&lt;=6550000,670000,620000)))</f>
        <v/>
      </c>
      <c r="R110" s="19">
        <f>MAX(0,ROUNDDOWN(N110-P110-Q110-0,-3))</f>
        <v/>
      </c>
      <c r="S110" s="19">
        <f>IF(R110&lt;=0,0,ROUNDDOWN((R110*LOOKUP(R110,{0,1950001,3300001,6950001,9000001,18000001,40000001},{0.05,0.1,0.2,0.23,0.33,0.4,0.45})-LOOKUP(R110,{0,1950001,3300001,6950001,9000001,18000001,40000001},{0,97500,427500,636000,1536000,2796000,4796000}))*1.021,-2))</f>
        <v/>
      </c>
      <c r="T110" s="19">
        <f>MAX(0,ROUNDDOWN(N110-P110-430000-0,-3))</f>
        <v/>
      </c>
      <c r="U110" s="19">
        <f>IF(N110&lt;=450000,0,MAX(0,ROUNDDOWN(T110*0.06-MIN(50000,T110)*0.03,-2))+MAX(0,ROUNDDOWN(T110*0.04-MIN(50000,T110)*0.02,-2)))</f>
        <v/>
      </c>
      <c r="V110" s="19">
        <f>S110+U110+O110</f>
        <v/>
      </c>
      <c r="W110" s="19">
        <f>MIN(550000,MAX(0,$B110))</f>
        <v/>
      </c>
      <c r="X110" s="19">
        <f>$B110-W110</f>
        <v/>
      </c>
      <c r="Y110" s="19">
        <f>MIN(670000,ROUNDDOWN(MAX(0,X110-430000)*0.0751+47600,0))+MIN(260000,ROUNDDOWN(MAX(0,X110-430000)*0.028+17600,0))+MIN(30000,ROUNDDOWN(MAX(0,X110-430000)*0.0027+1873,0))+IF("いいえ"="はい",MIN(170000,ROUNDDOWN(MAX(0,X110-430000)*0.0243+17800,0)),0)</f>
        <v/>
      </c>
      <c r="Z110" s="19">
        <f>IF(""="",215040+Y110,"")</f>
        <v/>
      </c>
      <c r="AA110" s="19">
        <f>IF(X110&gt;23500000,NA(),IF(X110&lt;=4890000,1040000,IF(X110&lt;=6550000,670000,620000)))</f>
        <v/>
      </c>
      <c r="AB110" s="19">
        <f>MAX(0,ROUNDDOWN(X110-Z110-AA110-0,-3))</f>
        <v/>
      </c>
      <c r="AC110" s="19">
        <f>IF(AB110&lt;=0,0,ROUNDDOWN((AB110*LOOKUP(AB110,{0,1950001,3300001,6950001,9000001,18000001,40000001},{0.05,0.1,0.2,0.23,0.33,0.4,0.45})-LOOKUP(AB110,{0,1950001,3300001,6950001,9000001,18000001,40000001},{0,97500,427500,636000,1536000,2796000,4796000}))*1.021,-2))</f>
        <v/>
      </c>
      <c r="AD110" s="19">
        <f>MAX(0,ROUNDDOWN(X110-Z110-430000-0,-3))</f>
        <v/>
      </c>
      <c r="AE110" s="19">
        <f>IF(X110&lt;=450000,0,MAX(0,ROUNDDOWN(AD110*0.06-MIN(50000,AD110)*0.03,-2))+MAX(0,ROUNDDOWN(AD110*0.04-MIN(50000,AD110)*0.02,-2)))</f>
        <v/>
      </c>
      <c r="AF110" s="19">
        <f>AC110+AE110+Y110</f>
        <v/>
      </c>
      <c r="AG110" s="19">
        <f>MIN(650000,MAX(0,$B110))</f>
        <v/>
      </c>
      <c r="AH110" s="19">
        <f>$B110-AG110</f>
        <v/>
      </c>
      <c r="AI110" s="19">
        <f>MIN(670000,ROUNDDOWN(MAX(0,AH110-430000)*0.0751+47600,0))+MIN(260000,ROUNDDOWN(MAX(0,AH110-430000)*0.028+17600,0))+MIN(30000,ROUNDDOWN(MAX(0,AH110-430000)*0.0027+1873,0))+IF("いいえ"="はい",MIN(170000,ROUNDDOWN(MAX(0,AH110-430000)*0.0243+17800,0)),0)</f>
        <v/>
      </c>
      <c r="AJ110" s="19">
        <f>IF(""="",215040+AI110,"")</f>
        <v/>
      </c>
      <c r="AK110" s="19">
        <f>IF(AH110&gt;23500000,NA(),IF(AH110&lt;=4890000,1040000,IF(AH110&lt;=6550000,670000,620000)))</f>
        <v/>
      </c>
      <c r="AL110" s="19">
        <f>MAX(0,ROUNDDOWN(AH110-AJ110-AK110-0,-3))</f>
        <v/>
      </c>
      <c r="AM110" s="19">
        <f>IF(AL110&lt;=0,0,ROUNDDOWN((AL110*LOOKUP(AL110,{0,1950001,3300001,6950001,9000001,18000001,40000001},{0.05,0.1,0.2,0.23,0.33,0.4,0.45})-LOOKUP(AL110,{0,1950001,3300001,6950001,9000001,18000001,40000001},{0,97500,427500,636000,1536000,2796000,4796000}))*1.021,-2))</f>
        <v/>
      </c>
      <c r="AN110" s="19">
        <f>MAX(0,ROUNDDOWN(AH110-AJ110-430000-0,-3))</f>
        <v/>
      </c>
      <c r="AO110" s="19">
        <f>IF(AH110&lt;=450000,0,MAX(0,ROUNDDOWN(AN110*0.06-MIN(50000,AN110)*0.03,-2))+MAX(0,ROUNDDOWN(AN110*0.04-MIN(50000,AN110)*0.02,-2)))</f>
        <v/>
      </c>
      <c r="AP110" s="19">
        <f>AM110+AO110+AI110</f>
        <v/>
      </c>
      <c r="AQ110" s="19">
        <f>MIN(750000,MAX(0,$B110))</f>
        <v/>
      </c>
      <c r="AR110" s="19">
        <f>$B110-AQ110</f>
        <v/>
      </c>
      <c r="AS110" s="19">
        <f>MIN(670000,ROUNDDOWN(MAX(0,AR110-430000)*0.0751+47600,0))+MIN(260000,ROUNDDOWN(MAX(0,AR110-430000)*0.028+17600,0))+MIN(30000,ROUNDDOWN(MAX(0,AR110-430000)*0.0027+1873,0))+IF("いいえ"="はい",MIN(170000,ROUNDDOWN(MAX(0,AR110-430000)*0.0243+17800,0)),0)</f>
        <v/>
      </c>
      <c r="AT110" s="19">
        <f>IF(""="",215040+AS110,"")</f>
        <v/>
      </c>
      <c r="AU110" s="19">
        <f>IF(AR110&gt;23500000,NA(),IF(AR110&lt;=4890000,1040000,IF(AR110&lt;=6550000,670000,620000)))</f>
        <v/>
      </c>
      <c r="AV110" s="19">
        <f>MAX(0,ROUNDDOWN(AR110-AT110-AU110-0,-3))</f>
        <v/>
      </c>
      <c r="AW110" s="19">
        <f>IF(AV110&lt;=0,0,ROUNDDOWN((AV110*LOOKUP(AV110,{0,1950001,3300001,6950001,9000001,18000001,40000001},{0.05,0.1,0.2,0.23,0.33,0.4,0.45})-LOOKUP(AV110,{0,1950001,3300001,6950001,9000001,18000001,40000001},{0,97500,427500,636000,1536000,2796000,4796000}))*1.021,-2))</f>
        <v/>
      </c>
      <c r="AX110" s="19">
        <f>MAX(0,ROUNDDOWN(AR110-AT110-430000-0,-3))</f>
        <v/>
      </c>
      <c r="AY110" s="19">
        <f>IF(AR110&lt;=450000,0,MAX(0,ROUNDDOWN(AX110*0.06-MIN(50000,AX110)*0.03,-2))+MAX(0,ROUNDDOWN(AX110*0.04-MIN(50000,AX110)*0.02,-2)))</f>
        <v/>
      </c>
      <c r="AZ110" s="19">
        <f>AW110+AY110+AS110</f>
        <v/>
      </c>
    </row>
    <row r="111">
      <c r="A111" t="inlineStr">
        <is>
          <t>1万円刻み</t>
        </is>
      </c>
      <c r="B111" s="19">
        <f>'3_1万円刻み'!$A$94</f>
        <v/>
      </c>
      <c r="C111" s="19">
        <f>MIN(0,MAX(0,$B111))</f>
        <v/>
      </c>
      <c r="D111" s="19">
        <f>$B111-C111</f>
        <v/>
      </c>
      <c r="E111" s="19">
        <f>MIN(670000,ROUNDDOWN(MAX(0,D111-430000)*0.0751+47600,0))+MIN(260000,ROUNDDOWN(MAX(0,D111-430000)*0.028+17600,0))+MIN(30000,ROUNDDOWN(MAX(0,D111-430000)*0.0027+1873,0))+IF("いいえ"="はい",MIN(170000,ROUNDDOWN(MAX(0,D111-430000)*0.0243+17800,0)),0)</f>
        <v/>
      </c>
      <c r="F111" s="19">
        <f>IF(""="",215040+E111,"")</f>
        <v/>
      </c>
      <c r="G111" s="19">
        <f>IF(D111&gt;23500000,NA(),IF(D111&lt;=4890000,1040000,IF(D111&lt;=6550000,670000,620000)))</f>
        <v/>
      </c>
      <c r="H111" s="19">
        <f>MAX(0,ROUNDDOWN(D111-F111-G111-0,-3))</f>
        <v/>
      </c>
      <c r="I111" s="19">
        <f>IF(H111&lt;=0,0,ROUNDDOWN((H111*LOOKUP(H111,{0,1950001,3300001,6950001,9000001,18000001,40000001},{0.05,0.1,0.2,0.23,0.33,0.4,0.45})-LOOKUP(H111,{0,1950001,3300001,6950001,9000001,18000001,40000001},{0,97500,427500,636000,1536000,2796000,4796000}))*1.021,-2))</f>
        <v/>
      </c>
      <c r="J111" s="19">
        <f>MAX(0,ROUNDDOWN(D111-F111-430000-0,-3))</f>
        <v/>
      </c>
      <c r="K111" s="19">
        <f>IF(D111&lt;=450000,0,MAX(0,ROUNDDOWN(J111*0.06-MIN(50000,J111)*0.03,-2))+MAX(0,ROUNDDOWN(J111*0.04-MIN(50000,J111)*0.02,-2)))</f>
        <v/>
      </c>
      <c r="L111" s="19">
        <f>I111+K111+E111</f>
        <v/>
      </c>
      <c r="M111" s="19">
        <f>MIN(100000,MAX(0,$B111))</f>
        <v/>
      </c>
      <c r="N111" s="19">
        <f>$B111-M111</f>
        <v/>
      </c>
      <c r="O111" s="19">
        <f>MIN(670000,ROUNDDOWN(MAX(0,N111-430000)*0.0751+47600,0))+MIN(260000,ROUNDDOWN(MAX(0,N111-430000)*0.028+17600,0))+MIN(30000,ROUNDDOWN(MAX(0,N111-430000)*0.0027+1873,0))+IF("いいえ"="はい",MIN(170000,ROUNDDOWN(MAX(0,N111-430000)*0.0243+17800,0)),0)</f>
        <v/>
      </c>
      <c r="P111" s="19">
        <f>IF(""="",215040+O111,"")</f>
        <v/>
      </c>
      <c r="Q111" s="19">
        <f>IF(N111&gt;23500000,NA(),IF(N111&lt;=4890000,1040000,IF(N111&lt;=6550000,670000,620000)))</f>
        <v/>
      </c>
      <c r="R111" s="19">
        <f>MAX(0,ROUNDDOWN(N111-P111-Q111-0,-3))</f>
        <v/>
      </c>
      <c r="S111" s="19">
        <f>IF(R111&lt;=0,0,ROUNDDOWN((R111*LOOKUP(R111,{0,1950001,3300001,6950001,9000001,18000001,40000001},{0.05,0.1,0.2,0.23,0.33,0.4,0.45})-LOOKUP(R111,{0,1950001,3300001,6950001,9000001,18000001,40000001},{0,97500,427500,636000,1536000,2796000,4796000}))*1.021,-2))</f>
        <v/>
      </c>
      <c r="T111" s="19">
        <f>MAX(0,ROUNDDOWN(N111-P111-430000-0,-3))</f>
        <v/>
      </c>
      <c r="U111" s="19">
        <f>IF(N111&lt;=450000,0,MAX(0,ROUNDDOWN(T111*0.06-MIN(50000,T111)*0.03,-2))+MAX(0,ROUNDDOWN(T111*0.04-MIN(50000,T111)*0.02,-2)))</f>
        <v/>
      </c>
      <c r="V111" s="19">
        <f>S111+U111+O111</f>
        <v/>
      </c>
      <c r="W111" s="19">
        <f>MIN(550000,MAX(0,$B111))</f>
        <v/>
      </c>
      <c r="X111" s="19">
        <f>$B111-W111</f>
        <v/>
      </c>
      <c r="Y111" s="19">
        <f>MIN(670000,ROUNDDOWN(MAX(0,X111-430000)*0.0751+47600,0))+MIN(260000,ROUNDDOWN(MAX(0,X111-430000)*0.028+17600,0))+MIN(30000,ROUNDDOWN(MAX(0,X111-430000)*0.0027+1873,0))+IF("いいえ"="はい",MIN(170000,ROUNDDOWN(MAX(0,X111-430000)*0.0243+17800,0)),0)</f>
        <v/>
      </c>
      <c r="Z111" s="19">
        <f>IF(""="",215040+Y111,"")</f>
        <v/>
      </c>
      <c r="AA111" s="19">
        <f>IF(X111&gt;23500000,NA(),IF(X111&lt;=4890000,1040000,IF(X111&lt;=6550000,670000,620000)))</f>
        <v/>
      </c>
      <c r="AB111" s="19">
        <f>MAX(0,ROUNDDOWN(X111-Z111-AA111-0,-3))</f>
        <v/>
      </c>
      <c r="AC111" s="19">
        <f>IF(AB111&lt;=0,0,ROUNDDOWN((AB111*LOOKUP(AB111,{0,1950001,3300001,6950001,9000001,18000001,40000001},{0.05,0.1,0.2,0.23,0.33,0.4,0.45})-LOOKUP(AB111,{0,1950001,3300001,6950001,9000001,18000001,40000001},{0,97500,427500,636000,1536000,2796000,4796000}))*1.021,-2))</f>
        <v/>
      </c>
      <c r="AD111" s="19">
        <f>MAX(0,ROUNDDOWN(X111-Z111-430000-0,-3))</f>
        <v/>
      </c>
      <c r="AE111" s="19">
        <f>IF(X111&lt;=450000,0,MAX(0,ROUNDDOWN(AD111*0.06-MIN(50000,AD111)*0.03,-2))+MAX(0,ROUNDDOWN(AD111*0.04-MIN(50000,AD111)*0.02,-2)))</f>
        <v/>
      </c>
      <c r="AF111" s="19">
        <f>AC111+AE111+Y111</f>
        <v/>
      </c>
      <c r="AG111" s="19">
        <f>MIN(650000,MAX(0,$B111))</f>
        <v/>
      </c>
      <c r="AH111" s="19">
        <f>$B111-AG111</f>
        <v/>
      </c>
      <c r="AI111" s="19">
        <f>MIN(670000,ROUNDDOWN(MAX(0,AH111-430000)*0.0751+47600,0))+MIN(260000,ROUNDDOWN(MAX(0,AH111-430000)*0.028+17600,0))+MIN(30000,ROUNDDOWN(MAX(0,AH111-430000)*0.0027+1873,0))+IF("いいえ"="はい",MIN(170000,ROUNDDOWN(MAX(0,AH111-430000)*0.0243+17800,0)),0)</f>
        <v/>
      </c>
      <c r="AJ111" s="19">
        <f>IF(""="",215040+AI111,"")</f>
        <v/>
      </c>
      <c r="AK111" s="19">
        <f>IF(AH111&gt;23500000,NA(),IF(AH111&lt;=4890000,1040000,IF(AH111&lt;=6550000,670000,620000)))</f>
        <v/>
      </c>
      <c r="AL111" s="19">
        <f>MAX(0,ROUNDDOWN(AH111-AJ111-AK111-0,-3))</f>
        <v/>
      </c>
      <c r="AM111" s="19">
        <f>IF(AL111&lt;=0,0,ROUNDDOWN((AL111*LOOKUP(AL111,{0,1950001,3300001,6950001,9000001,18000001,40000001},{0.05,0.1,0.2,0.23,0.33,0.4,0.45})-LOOKUP(AL111,{0,1950001,3300001,6950001,9000001,18000001,40000001},{0,97500,427500,636000,1536000,2796000,4796000}))*1.021,-2))</f>
        <v/>
      </c>
      <c r="AN111" s="19">
        <f>MAX(0,ROUNDDOWN(AH111-AJ111-430000-0,-3))</f>
        <v/>
      </c>
      <c r="AO111" s="19">
        <f>IF(AH111&lt;=450000,0,MAX(0,ROUNDDOWN(AN111*0.06-MIN(50000,AN111)*0.03,-2))+MAX(0,ROUNDDOWN(AN111*0.04-MIN(50000,AN111)*0.02,-2)))</f>
        <v/>
      </c>
      <c r="AP111" s="19">
        <f>AM111+AO111+AI111</f>
        <v/>
      </c>
      <c r="AQ111" s="19">
        <f>MIN(750000,MAX(0,$B111))</f>
        <v/>
      </c>
      <c r="AR111" s="19">
        <f>$B111-AQ111</f>
        <v/>
      </c>
      <c r="AS111" s="19">
        <f>MIN(670000,ROUNDDOWN(MAX(0,AR111-430000)*0.0751+47600,0))+MIN(260000,ROUNDDOWN(MAX(0,AR111-430000)*0.028+17600,0))+MIN(30000,ROUNDDOWN(MAX(0,AR111-430000)*0.0027+1873,0))+IF("いいえ"="はい",MIN(170000,ROUNDDOWN(MAX(0,AR111-430000)*0.0243+17800,0)),0)</f>
        <v/>
      </c>
      <c r="AT111" s="19">
        <f>IF(""="",215040+AS111,"")</f>
        <v/>
      </c>
      <c r="AU111" s="19">
        <f>IF(AR111&gt;23500000,NA(),IF(AR111&lt;=4890000,1040000,IF(AR111&lt;=6550000,670000,620000)))</f>
        <v/>
      </c>
      <c r="AV111" s="19">
        <f>MAX(0,ROUNDDOWN(AR111-AT111-AU111-0,-3))</f>
        <v/>
      </c>
      <c r="AW111" s="19">
        <f>IF(AV111&lt;=0,0,ROUNDDOWN((AV111*LOOKUP(AV111,{0,1950001,3300001,6950001,9000001,18000001,40000001},{0.05,0.1,0.2,0.23,0.33,0.4,0.45})-LOOKUP(AV111,{0,1950001,3300001,6950001,9000001,18000001,40000001},{0,97500,427500,636000,1536000,2796000,4796000}))*1.021,-2))</f>
        <v/>
      </c>
      <c r="AX111" s="19">
        <f>MAX(0,ROUNDDOWN(AR111-AT111-430000-0,-3))</f>
        <v/>
      </c>
      <c r="AY111" s="19">
        <f>IF(AR111&lt;=450000,0,MAX(0,ROUNDDOWN(AX111*0.06-MIN(50000,AX111)*0.03,-2))+MAX(0,ROUNDDOWN(AX111*0.04-MIN(50000,AX111)*0.02,-2)))</f>
        <v/>
      </c>
      <c r="AZ111" s="19">
        <f>AW111+AY111+AS111</f>
        <v/>
      </c>
    </row>
    <row r="112">
      <c r="A112" t="inlineStr">
        <is>
          <t>1万円刻み</t>
        </is>
      </c>
      <c r="B112" s="19">
        <f>'3_1万円刻み'!$A$95</f>
        <v/>
      </c>
      <c r="C112" s="19">
        <f>MIN(0,MAX(0,$B112))</f>
        <v/>
      </c>
      <c r="D112" s="19">
        <f>$B112-C112</f>
        <v/>
      </c>
      <c r="E112" s="19">
        <f>MIN(670000,ROUNDDOWN(MAX(0,D112-430000)*0.0751+47600,0))+MIN(260000,ROUNDDOWN(MAX(0,D112-430000)*0.028+17600,0))+MIN(30000,ROUNDDOWN(MAX(0,D112-430000)*0.0027+1873,0))+IF("いいえ"="はい",MIN(170000,ROUNDDOWN(MAX(0,D112-430000)*0.0243+17800,0)),0)</f>
        <v/>
      </c>
      <c r="F112" s="19">
        <f>IF(""="",215040+E112,"")</f>
        <v/>
      </c>
      <c r="G112" s="19">
        <f>IF(D112&gt;23500000,NA(),IF(D112&lt;=4890000,1040000,IF(D112&lt;=6550000,670000,620000)))</f>
        <v/>
      </c>
      <c r="H112" s="19">
        <f>MAX(0,ROUNDDOWN(D112-F112-G112-0,-3))</f>
        <v/>
      </c>
      <c r="I112" s="19">
        <f>IF(H112&lt;=0,0,ROUNDDOWN((H112*LOOKUP(H112,{0,1950001,3300001,6950001,9000001,18000001,40000001},{0.05,0.1,0.2,0.23,0.33,0.4,0.45})-LOOKUP(H112,{0,1950001,3300001,6950001,9000001,18000001,40000001},{0,97500,427500,636000,1536000,2796000,4796000}))*1.021,-2))</f>
        <v/>
      </c>
      <c r="J112" s="19">
        <f>MAX(0,ROUNDDOWN(D112-F112-430000-0,-3))</f>
        <v/>
      </c>
      <c r="K112" s="19">
        <f>IF(D112&lt;=450000,0,MAX(0,ROUNDDOWN(J112*0.06-MIN(50000,J112)*0.03,-2))+MAX(0,ROUNDDOWN(J112*0.04-MIN(50000,J112)*0.02,-2)))</f>
        <v/>
      </c>
      <c r="L112" s="19">
        <f>I112+K112+E112</f>
        <v/>
      </c>
      <c r="M112" s="19">
        <f>MIN(100000,MAX(0,$B112))</f>
        <v/>
      </c>
      <c r="N112" s="19">
        <f>$B112-M112</f>
        <v/>
      </c>
      <c r="O112" s="19">
        <f>MIN(670000,ROUNDDOWN(MAX(0,N112-430000)*0.0751+47600,0))+MIN(260000,ROUNDDOWN(MAX(0,N112-430000)*0.028+17600,0))+MIN(30000,ROUNDDOWN(MAX(0,N112-430000)*0.0027+1873,0))+IF("いいえ"="はい",MIN(170000,ROUNDDOWN(MAX(0,N112-430000)*0.0243+17800,0)),0)</f>
        <v/>
      </c>
      <c r="P112" s="19">
        <f>IF(""="",215040+O112,"")</f>
        <v/>
      </c>
      <c r="Q112" s="19">
        <f>IF(N112&gt;23500000,NA(),IF(N112&lt;=4890000,1040000,IF(N112&lt;=6550000,670000,620000)))</f>
        <v/>
      </c>
      <c r="R112" s="19">
        <f>MAX(0,ROUNDDOWN(N112-P112-Q112-0,-3))</f>
        <v/>
      </c>
      <c r="S112" s="19">
        <f>IF(R112&lt;=0,0,ROUNDDOWN((R112*LOOKUP(R112,{0,1950001,3300001,6950001,9000001,18000001,40000001},{0.05,0.1,0.2,0.23,0.33,0.4,0.45})-LOOKUP(R112,{0,1950001,3300001,6950001,9000001,18000001,40000001},{0,97500,427500,636000,1536000,2796000,4796000}))*1.021,-2))</f>
        <v/>
      </c>
      <c r="T112" s="19">
        <f>MAX(0,ROUNDDOWN(N112-P112-430000-0,-3))</f>
        <v/>
      </c>
      <c r="U112" s="19">
        <f>IF(N112&lt;=450000,0,MAX(0,ROUNDDOWN(T112*0.06-MIN(50000,T112)*0.03,-2))+MAX(0,ROUNDDOWN(T112*0.04-MIN(50000,T112)*0.02,-2)))</f>
        <v/>
      </c>
      <c r="V112" s="19">
        <f>S112+U112+O112</f>
        <v/>
      </c>
      <c r="W112" s="19">
        <f>MIN(550000,MAX(0,$B112))</f>
        <v/>
      </c>
      <c r="X112" s="19">
        <f>$B112-W112</f>
        <v/>
      </c>
      <c r="Y112" s="19">
        <f>MIN(670000,ROUNDDOWN(MAX(0,X112-430000)*0.0751+47600,0))+MIN(260000,ROUNDDOWN(MAX(0,X112-430000)*0.028+17600,0))+MIN(30000,ROUNDDOWN(MAX(0,X112-430000)*0.0027+1873,0))+IF("いいえ"="はい",MIN(170000,ROUNDDOWN(MAX(0,X112-430000)*0.0243+17800,0)),0)</f>
        <v/>
      </c>
      <c r="Z112" s="19">
        <f>IF(""="",215040+Y112,"")</f>
        <v/>
      </c>
      <c r="AA112" s="19">
        <f>IF(X112&gt;23500000,NA(),IF(X112&lt;=4890000,1040000,IF(X112&lt;=6550000,670000,620000)))</f>
        <v/>
      </c>
      <c r="AB112" s="19">
        <f>MAX(0,ROUNDDOWN(X112-Z112-AA112-0,-3))</f>
        <v/>
      </c>
      <c r="AC112" s="19">
        <f>IF(AB112&lt;=0,0,ROUNDDOWN((AB112*LOOKUP(AB112,{0,1950001,3300001,6950001,9000001,18000001,40000001},{0.05,0.1,0.2,0.23,0.33,0.4,0.45})-LOOKUP(AB112,{0,1950001,3300001,6950001,9000001,18000001,40000001},{0,97500,427500,636000,1536000,2796000,4796000}))*1.021,-2))</f>
        <v/>
      </c>
      <c r="AD112" s="19">
        <f>MAX(0,ROUNDDOWN(X112-Z112-430000-0,-3))</f>
        <v/>
      </c>
      <c r="AE112" s="19">
        <f>IF(X112&lt;=450000,0,MAX(0,ROUNDDOWN(AD112*0.06-MIN(50000,AD112)*0.03,-2))+MAX(0,ROUNDDOWN(AD112*0.04-MIN(50000,AD112)*0.02,-2)))</f>
        <v/>
      </c>
      <c r="AF112" s="19">
        <f>AC112+AE112+Y112</f>
        <v/>
      </c>
      <c r="AG112" s="19">
        <f>MIN(650000,MAX(0,$B112))</f>
        <v/>
      </c>
      <c r="AH112" s="19">
        <f>$B112-AG112</f>
        <v/>
      </c>
      <c r="AI112" s="19">
        <f>MIN(670000,ROUNDDOWN(MAX(0,AH112-430000)*0.0751+47600,0))+MIN(260000,ROUNDDOWN(MAX(0,AH112-430000)*0.028+17600,0))+MIN(30000,ROUNDDOWN(MAX(0,AH112-430000)*0.0027+1873,0))+IF("いいえ"="はい",MIN(170000,ROUNDDOWN(MAX(0,AH112-430000)*0.0243+17800,0)),0)</f>
        <v/>
      </c>
      <c r="AJ112" s="19">
        <f>IF(""="",215040+AI112,"")</f>
        <v/>
      </c>
      <c r="AK112" s="19">
        <f>IF(AH112&gt;23500000,NA(),IF(AH112&lt;=4890000,1040000,IF(AH112&lt;=6550000,670000,620000)))</f>
        <v/>
      </c>
      <c r="AL112" s="19">
        <f>MAX(0,ROUNDDOWN(AH112-AJ112-AK112-0,-3))</f>
        <v/>
      </c>
      <c r="AM112" s="19">
        <f>IF(AL112&lt;=0,0,ROUNDDOWN((AL112*LOOKUP(AL112,{0,1950001,3300001,6950001,9000001,18000001,40000001},{0.05,0.1,0.2,0.23,0.33,0.4,0.45})-LOOKUP(AL112,{0,1950001,3300001,6950001,9000001,18000001,40000001},{0,97500,427500,636000,1536000,2796000,4796000}))*1.021,-2))</f>
        <v/>
      </c>
      <c r="AN112" s="19">
        <f>MAX(0,ROUNDDOWN(AH112-AJ112-430000-0,-3))</f>
        <v/>
      </c>
      <c r="AO112" s="19">
        <f>IF(AH112&lt;=450000,0,MAX(0,ROUNDDOWN(AN112*0.06-MIN(50000,AN112)*0.03,-2))+MAX(0,ROUNDDOWN(AN112*0.04-MIN(50000,AN112)*0.02,-2)))</f>
        <v/>
      </c>
      <c r="AP112" s="19">
        <f>AM112+AO112+AI112</f>
        <v/>
      </c>
      <c r="AQ112" s="19">
        <f>MIN(750000,MAX(0,$B112))</f>
        <v/>
      </c>
      <c r="AR112" s="19">
        <f>$B112-AQ112</f>
        <v/>
      </c>
      <c r="AS112" s="19">
        <f>MIN(670000,ROUNDDOWN(MAX(0,AR112-430000)*0.0751+47600,0))+MIN(260000,ROUNDDOWN(MAX(0,AR112-430000)*0.028+17600,0))+MIN(30000,ROUNDDOWN(MAX(0,AR112-430000)*0.0027+1873,0))+IF("いいえ"="はい",MIN(170000,ROUNDDOWN(MAX(0,AR112-430000)*0.0243+17800,0)),0)</f>
        <v/>
      </c>
      <c r="AT112" s="19">
        <f>IF(""="",215040+AS112,"")</f>
        <v/>
      </c>
      <c r="AU112" s="19">
        <f>IF(AR112&gt;23500000,NA(),IF(AR112&lt;=4890000,1040000,IF(AR112&lt;=6550000,670000,620000)))</f>
        <v/>
      </c>
      <c r="AV112" s="19">
        <f>MAX(0,ROUNDDOWN(AR112-AT112-AU112-0,-3))</f>
        <v/>
      </c>
      <c r="AW112" s="19">
        <f>IF(AV112&lt;=0,0,ROUNDDOWN((AV112*LOOKUP(AV112,{0,1950001,3300001,6950001,9000001,18000001,40000001},{0.05,0.1,0.2,0.23,0.33,0.4,0.45})-LOOKUP(AV112,{0,1950001,3300001,6950001,9000001,18000001,40000001},{0,97500,427500,636000,1536000,2796000,4796000}))*1.021,-2))</f>
        <v/>
      </c>
      <c r="AX112" s="19">
        <f>MAX(0,ROUNDDOWN(AR112-AT112-430000-0,-3))</f>
        <v/>
      </c>
      <c r="AY112" s="19">
        <f>IF(AR112&lt;=450000,0,MAX(0,ROUNDDOWN(AX112*0.06-MIN(50000,AX112)*0.03,-2))+MAX(0,ROUNDDOWN(AX112*0.04-MIN(50000,AX112)*0.02,-2)))</f>
        <v/>
      </c>
      <c r="AZ112" s="19">
        <f>AW112+AY112+AS112</f>
        <v/>
      </c>
    </row>
    <row r="113">
      <c r="A113" t="inlineStr">
        <is>
          <t>1万円刻み</t>
        </is>
      </c>
      <c r="B113" s="19">
        <f>'3_1万円刻み'!$A$96</f>
        <v/>
      </c>
      <c r="C113" s="19">
        <f>MIN(0,MAX(0,$B113))</f>
        <v/>
      </c>
      <c r="D113" s="19">
        <f>$B113-C113</f>
        <v/>
      </c>
      <c r="E113" s="19">
        <f>MIN(670000,ROUNDDOWN(MAX(0,D113-430000)*0.0751+47600,0))+MIN(260000,ROUNDDOWN(MAX(0,D113-430000)*0.028+17600,0))+MIN(30000,ROUNDDOWN(MAX(0,D113-430000)*0.0027+1873,0))+IF("いいえ"="はい",MIN(170000,ROUNDDOWN(MAX(0,D113-430000)*0.0243+17800,0)),0)</f>
        <v/>
      </c>
      <c r="F113" s="19">
        <f>IF(""="",215040+E113,"")</f>
        <v/>
      </c>
      <c r="G113" s="19">
        <f>IF(D113&gt;23500000,NA(),IF(D113&lt;=4890000,1040000,IF(D113&lt;=6550000,670000,620000)))</f>
        <v/>
      </c>
      <c r="H113" s="19">
        <f>MAX(0,ROUNDDOWN(D113-F113-G113-0,-3))</f>
        <v/>
      </c>
      <c r="I113" s="19">
        <f>IF(H113&lt;=0,0,ROUNDDOWN((H113*LOOKUP(H113,{0,1950001,3300001,6950001,9000001,18000001,40000001},{0.05,0.1,0.2,0.23,0.33,0.4,0.45})-LOOKUP(H113,{0,1950001,3300001,6950001,9000001,18000001,40000001},{0,97500,427500,636000,1536000,2796000,4796000}))*1.021,-2))</f>
        <v/>
      </c>
      <c r="J113" s="19">
        <f>MAX(0,ROUNDDOWN(D113-F113-430000-0,-3))</f>
        <v/>
      </c>
      <c r="K113" s="19">
        <f>IF(D113&lt;=450000,0,MAX(0,ROUNDDOWN(J113*0.06-MIN(50000,J113)*0.03,-2))+MAX(0,ROUNDDOWN(J113*0.04-MIN(50000,J113)*0.02,-2)))</f>
        <v/>
      </c>
      <c r="L113" s="19">
        <f>I113+K113+E113</f>
        <v/>
      </c>
      <c r="M113" s="19">
        <f>MIN(100000,MAX(0,$B113))</f>
        <v/>
      </c>
      <c r="N113" s="19">
        <f>$B113-M113</f>
        <v/>
      </c>
      <c r="O113" s="19">
        <f>MIN(670000,ROUNDDOWN(MAX(0,N113-430000)*0.0751+47600,0))+MIN(260000,ROUNDDOWN(MAX(0,N113-430000)*0.028+17600,0))+MIN(30000,ROUNDDOWN(MAX(0,N113-430000)*0.0027+1873,0))+IF("いいえ"="はい",MIN(170000,ROUNDDOWN(MAX(0,N113-430000)*0.0243+17800,0)),0)</f>
        <v/>
      </c>
      <c r="P113" s="19">
        <f>IF(""="",215040+O113,"")</f>
        <v/>
      </c>
      <c r="Q113" s="19">
        <f>IF(N113&gt;23500000,NA(),IF(N113&lt;=4890000,1040000,IF(N113&lt;=6550000,670000,620000)))</f>
        <v/>
      </c>
      <c r="R113" s="19">
        <f>MAX(0,ROUNDDOWN(N113-P113-Q113-0,-3))</f>
        <v/>
      </c>
      <c r="S113" s="19">
        <f>IF(R113&lt;=0,0,ROUNDDOWN((R113*LOOKUP(R113,{0,1950001,3300001,6950001,9000001,18000001,40000001},{0.05,0.1,0.2,0.23,0.33,0.4,0.45})-LOOKUP(R113,{0,1950001,3300001,6950001,9000001,18000001,40000001},{0,97500,427500,636000,1536000,2796000,4796000}))*1.021,-2))</f>
        <v/>
      </c>
      <c r="T113" s="19">
        <f>MAX(0,ROUNDDOWN(N113-P113-430000-0,-3))</f>
        <v/>
      </c>
      <c r="U113" s="19">
        <f>IF(N113&lt;=450000,0,MAX(0,ROUNDDOWN(T113*0.06-MIN(50000,T113)*0.03,-2))+MAX(0,ROUNDDOWN(T113*0.04-MIN(50000,T113)*0.02,-2)))</f>
        <v/>
      </c>
      <c r="V113" s="19">
        <f>S113+U113+O113</f>
        <v/>
      </c>
      <c r="W113" s="19">
        <f>MIN(550000,MAX(0,$B113))</f>
        <v/>
      </c>
      <c r="X113" s="19">
        <f>$B113-W113</f>
        <v/>
      </c>
      <c r="Y113" s="19">
        <f>MIN(670000,ROUNDDOWN(MAX(0,X113-430000)*0.0751+47600,0))+MIN(260000,ROUNDDOWN(MAX(0,X113-430000)*0.028+17600,0))+MIN(30000,ROUNDDOWN(MAX(0,X113-430000)*0.0027+1873,0))+IF("いいえ"="はい",MIN(170000,ROUNDDOWN(MAX(0,X113-430000)*0.0243+17800,0)),0)</f>
        <v/>
      </c>
      <c r="Z113" s="19">
        <f>IF(""="",215040+Y113,"")</f>
        <v/>
      </c>
      <c r="AA113" s="19">
        <f>IF(X113&gt;23500000,NA(),IF(X113&lt;=4890000,1040000,IF(X113&lt;=6550000,670000,620000)))</f>
        <v/>
      </c>
      <c r="AB113" s="19">
        <f>MAX(0,ROUNDDOWN(X113-Z113-AA113-0,-3))</f>
        <v/>
      </c>
      <c r="AC113" s="19">
        <f>IF(AB113&lt;=0,0,ROUNDDOWN((AB113*LOOKUP(AB113,{0,1950001,3300001,6950001,9000001,18000001,40000001},{0.05,0.1,0.2,0.23,0.33,0.4,0.45})-LOOKUP(AB113,{0,1950001,3300001,6950001,9000001,18000001,40000001},{0,97500,427500,636000,1536000,2796000,4796000}))*1.021,-2))</f>
        <v/>
      </c>
      <c r="AD113" s="19">
        <f>MAX(0,ROUNDDOWN(X113-Z113-430000-0,-3))</f>
        <v/>
      </c>
      <c r="AE113" s="19">
        <f>IF(X113&lt;=450000,0,MAX(0,ROUNDDOWN(AD113*0.06-MIN(50000,AD113)*0.03,-2))+MAX(0,ROUNDDOWN(AD113*0.04-MIN(50000,AD113)*0.02,-2)))</f>
        <v/>
      </c>
      <c r="AF113" s="19">
        <f>AC113+AE113+Y113</f>
        <v/>
      </c>
      <c r="AG113" s="19">
        <f>MIN(650000,MAX(0,$B113))</f>
        <v/>
      </c>
      <c r="AH113" s="19">
        <f>$B113-AG113</f>
        <v/>
      </c>
      <c r="AI113" s="19">
        <f>MIN(670000,ROUNDDOWN(MAX(0,AH113-430000)*0.0751+47600,0))+MIN(260000,ROUNDDOWN(MAX(0,AH113-430000)*0.028+17600,0))+MIN(30000,ROUNDDOWN(MAX(0,AH113-430000)*0.0027+1873,0))+IF("いいえ"="はい",MIN(170000,ROUNDDOWN(MAX(0,AH113-430000)*0.0243+17800,0)),0)</f>
        <v/>
      </c>
      <c r="AJ113" s="19">
        <f>IF(""="",215040+AI113,"")</f>
        <v/>
      </c>
      <c r="AK113" s="19">
        <f>IF(AH113&gt;23500000,NA(),IF(AH113&lt;=4890000,1040000,IF(AH113&lt;=6550000,670000,620000)))</f>
        <v/>
      </c>
      <c r="AL113" s="19">
        <f>MAX(0,ROUNDDOWN(AH113-AJ113-AK113-0,-3))</f>
        <v/>
      </c>
      <c r="AM113" s="19">
        <f>IF(AL113&lt;=0,0,ROUNDDOWN((AL113*LOOKUP(AL113,{0,1950001,3300001,6950001,9000001,18000001,40000001},{0.05,0.1,0.2,0.23,0.33,0.4,0.45})-LOOKUP(AL113,{0,1950001,3300001,6950001,9000001,18000001,40000001},{0,97500,427500,636000,1536000,2796000,4796000}))*1.021,-2))</f>
        <v/>
      </c>
      <c r="AN113" s="19">
        <f>MAX(0,ROUNDDOWN(AH113-AJ113-430000-0,-3))</f>
        <v/>
      </c>
      <c r="AO113" s="19">
        <f>IF(AH113&lt;=450000,0,MAX(0,ROUNDDOWN(AN113*0.06-MIN(50000,AN113)*0.03,-2))+MAX(0,ROUNDDOWN(AN113*0.04-MIN(50000,AN113)*0.02,-2)))</f>
        <v/>
      </c>
      <c r="AP113" s="19">
        <f>AM113+AO113+AI113</f>
        <v/>
      </c>
      <c r="AQ113" s="19">
        <f>MIN(750000,MAX(0,$B113))</f>
        <v/>
      </c>
      <c r="AR113" s="19">
        <f>$B113-AQ113</f>
        <v/>
      </c>
      <c r="AS113" s="19">
        <f>MIN(670000,ROUNDDOWN(MAX(0,AR113-430000)*0.0751+47600,0))+MIN(260000,ROUNDDOWN(MAX(0,AR113-430000)*0.028+17600,0))+MIN(30000,ROUNDDOWN(MAX(0,AR113-430000)*0.0027+1873,0))+IF("いいえ"="はい",MIN(170000,ROUNDDOWN(MAX(0,AR113-430000)*0.0243+17800,0)),0)</f>
        <v/>
      </c>
      <c r="AT113" s="19">
        <f>IF(""="",215040+AS113,"")</f>
        <v/>
      </c>
      <c r="AU113" s="19">
        <f>IF(AR113&gt;23500000,NA(),IF(AR113&lt;=4890000,1040000,IF(AR113&lt;=6550000,670000,620000)))</f>
        <v/>
      </c>
      <c r="AV113" s="19">
        <f>MAX(0,ROUNDDOWN(AR113-AT113-AU113-0,-3))</f>
        <v/>
      </c>
      <c r="AW113" s="19">
        <f>IF(AV113&lt;=0,0,ROUNDDOWN((AV113*LOOKUP(AV113,{0,1950001,3300001,6950001,9000001,18000001,40000001},{0.05,0.1,0.2,0.23,0.33,0.4,0.45})-LOOKUP(AV113,{0,1950001,3300001,6950001,9000001,18000001,40000001},{0,97500,427500,636000,1536000,2796000,4796000}))*1.021,-2))</f>
        <v/>
      </c>
      <c r="AX113" s="19">
        <f>MAX(0,ROUNDDOWN(AR113-AT113-430000-0,-3))</f>
        <v/>
      </c>
      <c r="AY113" s="19">
        <f>IF(AR113&lt;=450000,0,MAX(0,ROUNDDOWN(AX113*0.06-MIN(50000,AX113)*0.03,-2))+MAX(0,ROUNDDOWN(AX113*0.04-MIN(50000,AX113)*0.02,-2)))</f>
        <v/>
      </c>
      <c r="AZ113" s="19">
        <f>AW113+AY113+AS113</f>
        <v/>
      </c>
    </row>
    <row r="114">
      <c r="A114" t="inlineStr">
        <is>
          <t>1万円刻み</t>
        </is>
      </c>
      <c r="B114" s="19">
        <f>'3_1万円刻み'!$A$97</f>
        <v/>
      </c>
      <c r="C114" s="19">
        <f>MIN(0,MAX(0,$B114))</f>
        <v/>
      </c>
      <c r="D114" s="19">
        <f>$B114-C114</f>
        <v/>
      </c>
      <c r="E114" s="19">
        <f>MIN(670000,ROUNDDOWN(MAX(0,D114-430000)*0.0751+47600,0))+MIN(260000,ROUNDDOWN(MAX(0,D114-430000)*0.028+17600,0))+MIN(30000,ROUNDDOWN(MAX(0,D114-430000)*0.0027+1873,0))+IF("いいえ"="はい",MIN(170000,ROUNDDOWN(MAX(0,D114-430000)*0.0243+17800,0)),0)</f>
        <v/>
      </c>
      <c r="F114" s="19">
        <f>IF(""="",215040+E114,"")</f>
        <v/>
      </c>
      <c r="G114" s="19">
        <f>IF(D114&gt;23500000,NA(),IF(D114&lt;=4890000,1040000,IF(D114&lt;=6550000,670000,620000)))</f>
        <v/>
      </c>
      <c r="H114" s="19">
        <f>MAX(0,ROUNDDOWN(D114-F114-G114-0,-3))</f>
        <v/>
      </c>
      <c r="I114" s="19">
        <f>IF(H114&lt;=0,0,ROUNDDOWN((H114*LOOKUP(H114,{0,1950001,3300001,6950001,9000001,18000001,40000001},{0.05,0.1,0.2,0.23,0.33,0.4,0.45})-LOOKUP(H114,{0,1950001,3300001,6950001,9000001,18000001,40000001},{0,97500,427500,636000,1536000,2796000,4796000}))*1.021,-2))</f>
        <v/>
      </c>
      <c r="J114" s="19">
        <f>MAX(0,ROUNDDOWN(D114-F114-430000-0,-3))</f>
        <v/>
      </c>
      <c r="K114" s="19">
        <f>IF(D114&lt;=450000,0,MAX(0,ROUNDDOWN(J114*0.06-MIN(50000,J114)*0.03,-2))+MAX(0,ROUNDDOWN(J114*0.04-MIN(50000,J114)*0.02,-2)))</f>
        <v/>
      </c>
      <c r="L114" s="19">
        <f>I114+K114+E114</f>
        <v/>
      </c>
      <c r="M114" s="19">
        <f>MIN(100000,MAX(0,$B114))</f>
        <v/>
      </c>
      <c r="N114" s="19">
        <f>$B114-M114</f>
        <v/>
      </c>
      <c r="O114" s="19">
        <f>MIN(670000,ROUNDDOWN(MAX(0,N114-430000)*0.0751+47600,0))+MIN(260000,ROUNDDOWN(MAX(0,N114-430000)*0.028+17600,0))+MIN(30000,ROUNDDOWN(MAX(0,N114-430000)*0.0027+1873,0))+IF("いいえ"="はい",MIN(170000,ROUNDDOWN(MAX(0,N114-430000)*0.0243+17800,0)),0)</f>
        <v/>
      </c>
      <c r="P114" s="19">
        <f>IF(""="",215040+O114,"")</f>
        <v/>
      </c>
      <c r="Q114" s="19">
        <f>IF(N114&gt;23500000,NA(),IF(N114&lt;=4890000,1040000,IF(N114&lt;=6550000,670000,620000)))</f>
        <v/>
      </c>
      <c r="R114" s="19">
        <f>MAX(0,ROUNDDOWN(N114-P114-Q114-0,-3))</f>
        <v/>
      </c>
      <c r="S114" s="19">
        <f>IF(R114&lt;=0,0,ROUNDDOWN((R114*LOOKUP(R114,{0,1950001,3300001,6950001,9000001,18000001,40000001},{0.05,0.1,0.2,0.23,0.33,0.4,0.45})-LOOKUP(R114,{0,1950001,3300001,6950001,9000001,18000001,40000001},{0,97500,427500,636000,1536000,2796000,4796000}))*1.021,-2))</f>
        <v/>
      </c>
      <c r="T114" s="19">
        <f>MAX(0,ROUNDDOWN(N114-P114-430000-0,-3))</f>
        <v/>
      </c>
      <c r="U114" s="19">
        <f>IF(N114&lt;=450000,0,MAX(0,ROUNDDOWN(T114*0.06-MIN(50000,T114)*0.03,-2))+MAX(0,ROUNDDOWN(T114*0.04-MIN(50000,T114)*0.02,-2)))</f>
        <v/>
      </c>
      <c r="V114" s="19">
        <f>S114+U114+O114</f>
        <v/>
      </c>
      <c r="W114" s="19">
        <f>MIN(550000,MAX(0,$B114))</f>
        <v/>
      </c>
      <c r="X114" s="19">
        <f>$B114-W114</f>
        <v/>
      </c>
      <c r="Y114" s="19">
        <f>MIN(670000,ROUNDDOWN(MAX(0,X114-430000)*0.0751+47600,0))+MIN(260000,ROUNDDOWN(MAX(0,X114-430000)*0.028+17600,0))+MIN(30000,ROUNDDOWN(MAX(0,X114-430000)*0.0027+1873,0))+IF("いいえ"="はい",MIN(170000,ROUNDDOWN(MAX(0,X114-430000)*0.0243+17800,0)),0)</f>
        <v/>
      </c>
      <c r="Z114" s="19">
        <f>IF(""="",215040+Y114,"")</f>
        <v/>
      </c>
      <c r="AA114" s="19">
        <f>IF(X114&gt;23500000,NA(),IF(X114&lt;=4890000,1040000,IF(X114&lt;=6550000,670000,620000)))</f>
        <v/>
      </c>
      <c r="AB114" s="19">
        <f>MAX(0,ROUNDDOWN(X114-Z114-AA114-0,-3))</f>
        <v/>
      </c>
      <c r="AC114" s="19">
        <f>IF(AB114&lt;=0,0,ROUNDDOWN((AB114*LOOKUP(AB114,{0,1950001,3300001,6950001,9000001,18000001,40000001},{0.05,0.1,0.2,0.23,0.33,0.4,0.45})-LOOKUP(AB114,{0,1950001,3300001,6950001,9000001,18000001,40000001},{0,97500,427500,636000,1536000,2796000,4796000}))*1.021,-2))</f>
        <v/>
      </c>
      <c r="AD114" s="19">
        <f>MAX(0,ROUNDDOWN(X114-Z114-430000-0,-3))</f>
        <v/>
      </c>
      <c r="AE114" s="19">
        <f>IF(X114&lt;=450000,0,MAX(0,ROUNDDOWN(AD114*0.06-MIN(50000,AD114)*0.03,-2))+MAX(0,ROUNDDOWN(AD114*0.04-MIN(50000,AD114)*0.02,-2)))</f>
        <v/>
      </c>
      <c r="AF114" s="19">
        <f>AC114+AE114+Y114</f>
        <v/>
      </c>
      <c r="AG114" s="19">
        <f>MIN(650000,MAX(0,$B114))</f>
        <v/>
      </c>
      <c r="AH114" s="19">
        <f>$B114-AG114</f>
        <v/>
      </c>
      <c r="AI114" s="19">
        <f>MIN(670000,ROUNDDOWN(MAX(0,AH114-430000)*0.0751+47600,0))+MIN(260000,ROUNDDOWN(MAX(0,AH114-430000)*0.028+17600,0))+MIN(30000,ROUNDDOWN(MAX(0,AH114-430000)*0.0027+1873,0))+IF("いいえ"="はい",MIN(170000,ROUNDDOWN(MAX(0,AH114-430000)*0.0243+17800,0)),0)</f>
        <v/>
      </c>
      <c r="AJ114" s="19">
        <f>IF(""="",215040+AI114,"")</f>
        <v/>
      </c>
      <c r="AK114" s="19">
        <f>IF(AH114&gt;23500000,NA(),IF(AH114&lt;=4890000,1040000,IF(AH114&lt;=6550000,670000,620000)))</f>
        <v/>
      </c>
      <c r="AL114" s="19">
        <f>MAX(0,ROUNDDOWN(AH114-AJ114-AK114-0,-3))</f>
        <v/>
      </c>
      <c r="AM114" s="19">
        <f>IF(AL114&lt;=0,0,ROUNDDOWN((AL114*LOOKUP(AL114,{0,1950001,3300001,6950001,9000001,18000001,40000001},{0.05,0.1,0.2,0.23,0.33,0.4,0.45})-LOOKUP(AL114,{0,1950001,3300001,6950001,9000001,18000001,40000001},{0,97500,427500,636000,1536000,2796000,4796000}))*1.021,-2))</f>
        <v/>
      </c>
      <c r="AN114" s="19">
        <f>MAX(0,ROUNDDOWN(AH114-AJ114-430000-0,-3))</f>
        <v/>
      </c>
      <c r="AO114" s="19">
        <f>IF(AH114&lt;=450000,0,MAX(0,ROUNDDOWN(AN114*0.06-MIN(50000,AN114)*0.03,-2))+MAX(0,ROUNDDOWN(AN114*0.04-MIN(50000,AN114)*0.02,-2)))</f>
        <v/>
      </c>
      <c r="AP114" s="19">
        <f>AM114+AO114+AI114</f>
        <v/>
      </c>
      <c r="AQ114" s="19">
        <f>MIN(750000,MAX(0,$B114))</f>
        <v/>
      </c>
      <c r="AR114" s="19">
        <f>$B114-AQ114</f>
        <v/>
      </c>
      <c r="AS114" s="19">
        <f>MIN(670000,ROUNDDOWN(MAX(0,AR114-430000)*0.0751+47600,0))+MIN(260000,ROUNDDOWN(MAX(0,AR114-430000)*0.028+17600,0))+MIN(30000,ROUNDDOWN(MAX(0,AR114-430000)*0.0027+1873,0))+IF("いいえ"="はい",MIN(170000,ROUNDDOWN(MAX(0,AR114-430000)*0.0243+17800,0)),0)</f>
        <v/>
      </c>
      <c r="AT114" s="19">
        <f>IF(""="",215040+AS114,"")</f>
        <v/>
      </c>
      <c r="AU114" s="19">
        <f>IF(AR114&gt;23500000,NA(),IF(AR114&lt;=4890000,1040000,IF(AR114&lt;=6550000,670000,620000)))</f>
        <v/>
      </c>
      <c r="AV114" s="19">
        <f>MAX(0,ROUNDDOWN(AR114-AT114-AU114-0,-3))</f>
        <v/>
      </c>
      <c r="AW114" s="19">
        <f>IF(AV114&lt;=0,0,ROUNDDOWN((AV114*LOOKUP(AV114,{0,1950001,3300001,6950001,9000001,18000001,40000001},{0.05,0.1,0.2,0.23,0.33,0.4,0.45})-LOOKUP(AV114,{0,1950001,3300001,6950001,9000001,18000001,40000001},{0,97500,427500,636000,1536000,2796000,4796000}))*1.021,-2))</f>
        <v/>
      </c>
      <c r="AX114" s="19">
        <f>MAX(0,ROUNDDOWN(AR114-AT114-430000-0,-3))</f>
        <v/>
      </c>
      <c r="AY114" s="19">
        <f>IF(AR114&lt;=450000,0,MAX(0,ROUNDDOWN(AX114*0.06-MIN(50000,AX114)*0.03,-2))+MAX(0,ROUNDDOWN(AX114*0.04-MIN(50000,AX114)*0.02,-2)))</f>
        <v/>
      </c>
      <c r="AZ114" s="19">
        <f>AW114+AY114+AS114</f>
        <v/>
      </c>
    </row>
    <row r="115">
      <c r="A115" t="inlineStr">
        <is>
          <t>1万円刻み</t>
        </is>
      </c>
      <c r="B115" s="19">
        <f>'3_1万円刻み'!$A$98</f>
        <v/>
      </c>
      <c r="C115" s="19">
        <f>MIN(0,MAX(0,$B115))</f>
        <v/>
      </c>
      <c r="D115" s="19">
        <f>$B115-C115</f>
        <v/>
      </c>
      <c r="E115" s="19">
        <f>MIN(670000,ROUNDDOWN(MAX(0,D115-430000)*0.0751+47600,0))+MIN(260000,ROUNDDOWN(MAX(0,D115-430000)*0.028+17600,0))+MIN(30000,ROUNDDOWN(MAX(0,D115-430000)*0.0027+1873,0))+IF("いいえ"="はい",MIN(170000,ROUNDDOWN(MAX(0,D115-430000)*0.0243+17800,0)),0)</f>
        <v/>
      </c>
      <c r="F115" s="19">
        <f>IF(""="",215040+E115,"")</f>
        <v/>
      </c>
      <c r="G115" s="19">
        <f>IF(D115&gt;23500000,NA(),IF(D115&lt;=4890000,1040000,IF(D115&lt;=6550000,670000,620000)))</f>
        <v/>
      </c>
      <c r="H115" s="19">
        <f>MAX(0,ROUNDDOWN(D115-F115-G115-0,-3))</f>
        <v/>
      </c>
      <c r="I115" s="19">
        <f>IF(H115&lt;=0,0,ROUNDDOWN((H115*LOOKUP(H115,{0,1950001,3300001,6950001,9000001,18000001,40000001},{0.05,0.1,0.2,0.23,0.33,0.4,0.45})-LOOKUP(H115,{0,1950001,3300001,6950001,9000001,18000001,40000001},{0,97500,427500,636000,1536000,2796000,4796000}))*1.021,-2))</f>
        <v/>
      </c>
      <c r="J115" s="19">
        <f>MAX(0,ROUNDDOWN(D115-F115-430000-0,-3))</f>
        <v/>
      </c>
      <c r="K115" s="19">
        <f>IF(D115&lt;=450000,0,MAX(0,ROUNDDOWN(J115*0.06-MIN(50000,J115)*0.03,-2))+MAX(0,ROUNDDOWN(J115*0.04-MIN(50000,J115)*0.02,-2)))</f>
        <v/>
      </c>
      <c r="L115" s="19">
        <f>I115+K115+E115</f>
        <v/>
      </c>
      <c r="M115" s="19">
        <f>MIN(100000,MAX(0,$B115))</f>
        <v/>
      </c>
      <c r="N115" s="19">
        <f>$B115-M115</f>
        <v/>
      </c>
      <c r="O115" s="19">
        <f>MIN(670000,ROUNDDOWN(MAX(0,N115-430000)*0.0751+47600,0))+MIN(260000,ROUNDDOWN(MAX(0,N115-430000)*0.028+17600,0))+MIN(30000,ROUNDDOWN(MAX(0,N115-430000)*0.0027+1873,0))+IF("いいえ"="はい",MIN(170000,ROUNDDOWN(MAX(0,N115-430000)*0.0243+17800,0)),0)</f>
        <v/>
      </c>
      <c r="P115" s="19">
        <f>IF(""="",215040+O115,"")</f>
        <v/>
      </c>
      <c r="Q115" s="19">
        <f>IF(N115&gt;23500000,NA(),IF(N115&lt;=4890000,1040000,IF(N115&lt;=6550000,670000,620000)))</f>
        <v/>
      </c>
      <c r="R115" s="19">
        <f>MAX(0,ROUNDDOWN(N115-P115-Q115-0,-3))</f>
        <v/>
      </c>
      <c r="S115" s="19">
        <f>IF(R115&lt;=0,0,ROUNDDOWN((R115*LOOKUP(R115,{0,1950001,3300001,6950001,9000001,18000001,40000001},{0.05,0.1,0.2,0.23,0.33,0.4,0.45})-LOOKUP(R115,{0,1950001,3300001,6950001,9000001,18000001,40000001},{0,97500,427500,636000,1536000,2796000,4796000}))*1.021,-2))</f>
        <v/>
      </c>
      <c r="T115" s="19">
        <f>MAX(0,ROUNDDOWN(N115-P115-430000-0,-3))</f>
        <v/>
      </c>
      <c r="U115" s="19">
        <f>IF(N115&lt;=450000,0,MAX(0,ROUNDDOWN(T115*0.06-MIN(50000,T115)*0.03,-2))+MAX(0,ROUNDDOWN(T115*0.04-MIN(50000,T115)*0.02,-2)))</f>
        <v/>
      </c>
      <c r="V115" s="19">
        <f>S115+U115+O115</f>
        <v/>
      </c>
      <c r="W115" s="19">
        <f>MIN(550000,MAX(0,$B115))</f>
        <v/>
      </c>
      <c r="X115" s="19">
        <f>$B115-W115</f>
        <v/>
      </c>
      <c r="Y115" s="19">
        <f>MIN(670000,ROUNDDOWN(MAX(0,X115-430000)*0.0751+47600,0))+MIN(260000,ROUNDDOWN(MAX(0,X115-430000)*0.028+17600,0))+MIN(30000,ROUNDDOWN(MAX(0,X115-430000)*0.0027+1873,0))+IF("いいえ"="はい",MIN(170000,ROUNDDOWN(MAX(0,X115-430000)*0.0243+17800,0)),0)</f>
        <v/>
      </c>
      <c r="Z115" s="19">
        <f>IF(""="",215040+Y115,"")</f>
        <v/>
      </c>
      <c r="AA115" s="19">
        <f>IF(X115&gt;23500000,NA(),IF(X115&lt;=4890000,1040000,IF(X115&lt;=6550000,670000,620000)))</f>
        <v/>
      </c>
      <c r="AB115" s="19">
        <f>MAX(0,ROUNDDOWN(X115-Z115-AA115-0,-3))</f>
        <v/>
      </c>
      <c r="AC115" s="19">
        <f>IF(AB115&lt;=0,0,ROUNDDOWN((AB115*LOOKUP(AB115,{0,1950001,3300001,6950001,9000001,18000001,40000001},{0.05,0.1,0.2,0.23,0.33,0.4,0.45})-LOOKUP(AB115,{0,1950001,3300001,6950001,9000001,18000001,40000001},{0,97500,427500,636000,1536000,2796000,4796000}))*1.021,-2))</f>
        <v/>
      </c>
      <c r="AD115" s="19">
        <f>MAX(0,ROUNDDOWN(X115-Z115-430000-0,-3))</f>
        <v/>
      </c>
      <c r="AE115" s="19">
        <f>IF(X115&lt;=450000,0,MAX(0,ROUNDDOWN(AD115*0.06-MIN(50000,AD115)*0.03,-2))+MAX(0,ROUNDDOWN(AD115*0.04-MIN(50000,AD115)*0.02,-2)))</f>
        <v/>
      </c>
      <c r="AF115" s="19">
        <f>AC115+AE115+Y115</f>
        <v/>
      </c>
      <c r="AG115" s="19">
        <f>MIN(650000,MAX(0,$B115))</f>
        <v/>
      </c>
      <c r="AH115" s="19">
        <f>$B115-AG115</f>
        <v/>
      </c>
      <c r="AI115" s="19">
        <f>MIN(670000,ROUNDDOWN(MAX(0,AH115-430000)*0.0751+47600,0))+MIN(260000,ROUNDDOWN(MAX(0,AH115-430000)*0.028+17600,0))+MIN(30000,ROUNDDOWN(MAX(0,AH115-430000)*0.0027+1873,0))+IF("いいえ"="はい",MIN(170000,ROUNDDOWN(MAX(0,AH115-430000)*0.0243+17800,0)),0)</f>
        <v/>
      </c>
      <c r="AJ115" s="19">
        <f>IF(""="",215040+AI115,"")</f>
        <v/>
      </c>
      <c r="AK115" s="19">
        <f>IF(AH115&gt;23500000,NA(),IF(AH115&lt;=4890000,1040000,IF(AH115&lt;=6550000,670000,620000)))</f>
        <v/>
      </c>
      <c r="AL115" s="19">
        <f>MAX(0,ROUNDDOWN(AH115-AJ115-AK115-0,-3))</f>
        <v/>
      </c>
      <c r="AM115" s="19">
        <f>IF(AL115&lt;=0,0,ROUNDDOWN((AL115*LOOKUP(AL115,{0,1950001,3300001,6950001,9000001,18000001,40000001},{0.05,0.1,0.2,0.23,0.33,0.4,0.45})-LOOKUP(AL115,{0,1950001,3300001,6950001,9000001,18000001,40000001},{0,97500,427500,636000,1536000,2796000,4796000}))*1.021,-2))</f>
        <v/>
      </c>
      <c r="AN115" s="19">
        <f>MAX(0,ROUNDDOWN(AH115-AJ115-430000-0,-3))</f>
        <v/>
      </c>
      <c r="AO115" s="19">
        <f>IF(AH115&lt;=450000,0,MAX(0,ROUNDDOWN(AN115*0.06-MIN(50000,AN115)*0.03,-2))+MAX(0,ROUNDDOWN(AN115*0.04-MIN(50000,AN115)*0.02,-2)))</f>
        <v/>
      </c>
      <c r="AP115" s="19">
        <f>AM115+AO115+AI115</f>
        <v/>
      </c>
      <c r="AQ115" s="19">
        <f>MIN(750000,MAX(0,$B115))</f>
        <v/>
      </c>
      <c r="AR115" s="19">
        <f>$B115-AQ115</f>
        <v/>
      </c>
      <c r="AS115" s="19">
        <f>MIN(670000,ROUNDDOWN(MAX(0,AR115-430000)*0.0751+47600,0))+MIN(260000,ROUNDDOWN(MAX(0,AR115-430000)*0.028+17600,0))+MIN(30000,ROUNDDOWN(MAX(0,AR115-430000)*0.0027+1873,0))+IF("いいえ"="はい",MIN(170000,ROUNDDOWN(MAX(0,AR115-430000)*0.0243+17800,0)),0)</f>
        <v/>
      </c>
      <c r="AT115" s="19">
        <f>IF(""="",215040+AS115,"")</f>
        <v/>
      </c>
      <c r="AU115" s="19">
        <f>IF(AR115&gt;23500000,NA(),IF(AR115&lt;=4890000,1040000,IF(AR115&lt;=6550000,670000,620000)))</f>
        <v/>
      </c>
      <c r="AV115" s="19">
        <f>MAX(0,ROUNDDOWN(AR115-AT115-AU115-0,-3))</f>
        <v/>
      </c>
      <c r="AW115" s="19">
        <f>IF(AV115&lt;=0,0,ROUNDDOWN((AV115*LOOKUP(AV115,{0,1950001,3300001,6950001,9000001,18000001,40000001},{0.05,0.1,0.2,0.23,0.33,0.4,0.45})-LOOKUP(AV115,{0,1950001,3300001,6950001,9000001,18000001,40000001},{0,97500,427500,636000,1536000,2796000,4796000}))*1.021,-2))</f>
        <v/>
      </c>
      <c r="AX115" s="19">
        <f>MAX(0,ROUNDDOWN(AR115-AT115-430000-0,-3))</f>
        <v/>
      </c>
      <c r="AY115" s="19">
        <f>IF(AR115&lt;=450000,0,MAX(0,ROUNDDOWN(AX115*0.06-MIN(50000,AX115)*0.03,-2))+MAX(0,ROUNDDOWN(AX115*0.04-MIN(50000,AX115)*0.02,-2)))</f>
        <v/>
      </c>
      <c r="AZ115" s="19">
        <f>AW115+AY115+AS115</f>
        <v/>
      </c>
    </row>
    <row r="116">
      <c r="A116" t="inlineStr">
        <is>
          <t>1万円刻み</t>
        </is>
      </c>
      <c r="B116" s="19">
        <f>'3_1万円刻み'!$A$99</f>
        <v/>
      </c>
      <c r="C116" s="19">
        <f>MIN(0,MAX(0,$B116))</f>
        <v/>
      </c>
      <c r="D116" s="19">
        <f>$B116-C116</f>
        <v/>
      </c>
      <c r="E116" s="19">
        <f>MIN(670000,ROUNDDOWN(MAX(0,D116-430000)*0.0751+47600,0))+MIN(260000,ROUNDDOWN(MAX(0,D116-430000)*0.028+17600,0))+MIN(30000,ROUNDDOWN(MAX(0,D116-430000)*0.0027+1873,0))+IF("いいえ"="はい",MIN(170000,ROUNDDOWN(MAX(0,D116-430000)*0.0243+17800,0)),0)</f>
        <v/>
      </c>
      <c r="F116" s="19">
        <f>IF(""="",215040+E116,"")</f>
        <v/>
      </c>
      <c r="G116" s="19">
        <f>IF(D116&gt;23500000,NA(),IF(D116&lt;=4890000,1040000,IF(D116&lt;=6550000,670000,620000)))</f>
        <v/>
      </c>
      <c r="H116" s="19">
        <f>MAX(0,ROUNDDOWN(D116-F116-G116-0,-3))</f>
        <v/>
      </c>
      <c r="I116" s="19">
        <f>IF(H116&lt;=0,0,ROUNDDOWN((H116*LOOKUP(H116,{0,1950001,3300001,6950001,9000001,18000001,40000001},{0.05,0.1,0.2,0.23,0.33,0.4,0.45})-LOOKUP(H116,{0,1950001,3300001,6950001,9000001,18000001,40000001},{0,97500,427500,636000,1536000,2796000,4796000}))*1.021,-2))</f>
        <v/>
      </c>
      <c r="J116" s="19">
        <f>MAX(0,ROUNDDOWN(D116-F116-430000-0,-3))</f>
        <v/>
      </c>
      <c r="K116" s="19">
        <f>IF(D116&lt;=450000,0,MAX(0,ROUNDDOWN(J116*0.06-MIN(50000,J116)*0.03,-2))+MAX(0,ROUNDDOWN(J116*0.04-MIN(50000,J116)*0.02,-2)))</f>
        <v/>
      </c>
      <c r="L116" s="19">
        <f>I116+K116+E116</f>
        <v/>
      </c>
      <c r="M116" s="19">
        <f>MIN(100000,MAX(0,$B116))</f>
        <v/>
      </c>
      <c r="N116" s="19">
        <f>$B116-M116</f>
        <v/>
      </c>
      <c r="O116" s="19">
        <f>MIN(670000,ROUNDDOWN(MAX(0,N116-430000)*0.0751+47600,0))+MIN(260000,ROUNDDOWN(MAX(0,N116-430000)*0.028+17600,0))+MIN(30000,ROUNDDOWN(MAX(0,N116-430000)*0.0027+1873,0))+IF("いいえ"="はい",MIN(170000,ROUNDDOWN(MAX(0,N116-430000)*0.0243+17800,0)),0)</f>
        <v/>
      </c>
      <c r="P116" s="19">
        <f>IF(""="",215040+O116,"")</f>
        <v/>
      </c>
      <c r="Q116" s="19">
        <f>IF(N116&gt;23500000,NA(),IF(N116&lt;=4890000,1040000,IF(N116&lt;=6550000,670000,620000)))</f>
        <v/>
      </c>
      <c r="R116" s="19">
        <f>MAX(0,ROUNDDOWN(N116-P116-Q116-0,-3))</f>
        <v/>
      </c>
      <c r="S116" s="19">
        <f>IF(R116&lt;=0,0,ROUNDDOWN((R116*LOOKUP(R116,{0,1950001,3300001,6950001,9000001,18000001,40000001},{0.05,0.1,0.2,0.23,0.33,0.4,0.45})-LOOKUP(R116,{0,1950001,3300001,6950001,9000001,18000001,40000001},{0,97500,427500,636000,1536000,2796000,4796000}))*1.021,-2))</f>
        <v/>
      </c>
      <c r="T116" s="19">
        <f>MAX(0,ROUNDDOWN(N116-P116-430000-0,-3))</f>
        <v/>
      </c>
      <c r="U116" s="19">
        <f>IF(N116&lt;=450000,0,MAX(0,ROUNDDOWN(T116*0.06-MIN(50000,T116)*0.03,-2))+MAX(0,ROUNDDOWN(T116*0.04-MIN(50000,T116)*0.02,-2)))</f>
        <v/>
      </c>
      <c r="V116" s="19">
        <f>S116+U116+O116</f>
        <v/>
      </c>
      <c r="W116" s="19">
        <f>MIN(550000,MAX(0,$B116))</f>
        <v/>
      </c>
      <c r="X116" s="19">
        <f>$B116-W116</f>
        <v/>
      </c>
      <c r="Y116" s="19">
        <f>MIN(670000,ROUNDDOWN(MAX(0,X116-430000)*0.0751+47600,0))+MIN(260000,ROUNDDOWN(MAX(0,X116-430000)*0.028+17600,0))+MIN(30000,ROUNDDOWN(MAX(0,X116-430000)*0.0027+1873,0))+IF("いいえ"="はい",MIN(170000,ROUNDDOWN(MAX(0,X116-430000)*0.0243+17800,0)),0)</f>
        <v/>
      </c>
      <c r="Z116" s="19">
        <f>IF(""="",215040+Y116,"")</f>
        <v/>
      </c>
      <c r="AA116" s="19">
        <f>IF(X116&gt;23500000,NA(),IF(X116&lt;=4890000,1040000,IF(X116&lt;=6550000,670000,620000)))</f>
        <v/>
      </c>
      <c r="AB116" s="19">
        <f>MAX(0,ROUNDDOWN(X116-Z116-AA116-0,-3))</f>
        <v/>
      </c>
      <c r="AC116" s="19">
        <f>IF(AB116&lt;=0,0,ROUNDDOWN((AB116*LOOKUP(AB116,{0,1950001,3300001,6950001,9000001,18000001,40000001},{0.05,0.1,0.2,0.23,0.33,0.4,0.45})-LOOKUP(AB116,{0,1950001,3300001,6950001,9000001,18000001,40000001},{0,97500,427500,636000,1536000,2796000,4796000}))*1.021,-2))</f>
        <v/>
      </c>
      <c r="AD116" s="19">
        <f>MAX(0,ROUNDDOWN(X116-Z116-430000-0,-3))</f>
        <v/>
      </c>
      <c r="AE116" s="19">
        <f>IF(X116&lt;=450000,0,MAX(0,ROUNDDOWN(AD116*0.06-MIN(50000,AD116)*0.03,-2))+MAX(0,ROUNDDOWN(AD116*0.04-MIN(50000,AD116)*0.02,-2)))</f>
        <v/>
      </c>
      <c r="AF116" s="19">
        <f>AC116+AE116+Y116</f>
        <v/>
      </c>
      <c r="AG116" s="19">
        <f>MIN(650000,MAX(0,$B116))</f>
        <v/>
      </c>
      <c r="AH116" s="19">
        <f>$B116-AG116</f>
        <v/>
      </c>
      <c r="AI116" s="19">
        <f>MIN(670000,ROUNDDOWN(MAX(0,AH116-430000)*0.0751+47600,0))+MIN(260000,ROUNDDOWN(MAX(0,AH116-430000)*0.028+17600,0))+MIN(30000,ROUNDDOWN(MAX(0,AH116-430000)*0.0027+1873,0))+IF("いいえ"="はい",MIN(170000,ROUNDDOWN(MAX(0,AH116-430000)*0.0243+17800,0)),0)</f>
        <v/>
      </c>
      <c r="AJ116" s="19">
        <f>IF(""="",215040+AI116,"")</f>
        <v/>
      </c>
      <c r="AK116" s="19">
        <f>IF(AH116&gt;23500000,NA(),IF(AH116&lt;=4890000,1040000,IF(AH116&lt;=6550000,670000,620000)))</f>
        <v/>
      </c>
      <c r="AL116" s="19">
        <f>MAX(0,ROUNDDOWN(AH116-AJ116-AK116-0,-3))</f>
        <v/>
      </c>
      <c r="AM116" s="19">
        <f>IF(AL116&lt;=0,0,ROUNDDOWN((AL116*LOOKUP(AL116,{0,1950001,3300001,6950001,9000001,18000001,40000001},{0.05,0.1,0.2,0.23,0.33,0.4,0.45})-LOOKUP(AL116,{0,1950001,3300001,6950001,9000001,18000001,40000001},{0,97500,427500,636000,1536000,2796000,4796000}))*1.021,-2))</f>
        <v/>
      </c>
      <c r="AN116" s="19">
        <f>MAX(0,ROUNDDOWN(AH116-AJ116-430000-0,-3))</f>
        <v/>
      </c>
      <c r="AO116" s="19">
        <f>IF(AH116&lt;=450000,0,MAX(0,ROUNDDOWN(AN116*0.06-MIN(50000,AN116)*0.03,-2))+MAX(0,ROUNDDOWN(AN116*0.04-MIN(50000,AN116)*0.02,-2)))</f>
        <v/>
      </c>
      <c r="AP116" s="19">
        <f>AM116+AO116+AI116</f>
        <v/>
      </c>
      <c r="AQ116" s="19">
        <f>MIN(750000,MAX(0,$B116))</f>
        <v/>
      </c>
      <c r="AR116" s="19">
        <f>$B116-AQ116</f>
        <v/>
      </c>
      <c r="AS116" s="19">
        <f>MIN(670000,ROUNDDOWN(MAX(0,AR116-430000)*0.0751+47600,0))+MIN(260000,ROUNDDOWN(MAX(0,AR116-430000)*0.028+17600,0))+MIN(30000,ROUNDDOWN(MAX(0,AR116-430000)*0.0027+1873,0))+IF("いいえ"="はい",MIN(170000,ROUNDDOWN(MAX(0,AR116-430000)*0.0243+17800,0)),0)</f>
        <v/>
      </c>
      <c r="AT116" s="19">
        <f>IF(""="",215040+AS116,"")</f>
        <v/>
      </c>
      <c r="AU116" s="19">
        <f>IF(AR116&gt;23500000,NA(),IF(AR116&lt;=4890000,1040000,IF(AR116&lt;=6550000,670000,620000)))</f>
        <v/>
      </c>
      <c r="AV116" s="19">
        <f>MAX(0,ROUNDDOWN(AR116-AT116-AU116-0,-3))</f>
        <v/>
      </c>
      <c r="AW116" s="19">
        <f>IF(AV116&lt;=0,0,ROUNDDOWN((AV116*LOOKUP(AV116,{0,1950001,3300001,6950001,9000001,18000001,40000001},{0.05,0.1,0.2,0.23,0.33,0.4,0.45})-LOOKUP(AV116,{0,1950001,3300001,6950001,9000001,18000001,40000001},{0,97500,427500,636000,1536000,2796000,4796000}))*1.021,-2))</f>
        <v/>
      </c>
      <c r="AX116" s="19">
        <f>MAX(0,ROUNDDOWN(AR116-AT116-430000-0,-3))</f>
        <v/>
      </c>
      <c r="AY116" s="19">
        <f>IF(AR116&lt;=450000,0,MAX(0,ROUNDDOWN(AX116*0.06-MIN(50000,AX116)*0.03,-2))+MAX(0,ROUNDDOWN(AX116*0.04-MIN(50000,AX116)*0.02,-2)))</f>
        <v/>
      </c>
      <c r="AZ116" s="19">
        <f>AW116+AY116+AS116</f>
        <v/>
      </c>
    </row>
    <row r="117">
      <c r="A117" t="inlineStr">
        <is>
          <t>1万円刻み</t>
        </is>
      </c>
      <c r="B117" s="19">
        <f>'3_1万円刻み'!$A$100</f>
        <v/>
      </c>
      <c r="C117" s="19">
        <f>MIN(0,MAX(0,$B117))</f>
        <v/>
      </c>
      <c r="D117" s="19">
        <f>$B117-C117</f>
        <v/>
      </c>
      <c r="E117" s="19">
        <f>MIN(670000,ROUNDDOWN(MAX(0,D117-430000)*0.0751+47600,0))+MIN(260000,ROUNDDOWN(MAX(0,D117-430000)*0.028+17600,0))+MIN(30000,ROUNDDOWN(MAX(0,D117-430000)*0.0027+1873,0))+IF("いいえ"="はい",MIN(170000,ROUNDDOWN(MAX(0,D117-430000)*0.0243+17800,0)),0)</f>
        <v/>
      </c>
      <c r="F117" s="19">
        <f>IF(""="",215040+E117,"")</f>
        <v/>
      </c>
      <c r="G117" s="19">
        <f>IF(D117&gt;23500000,NA(),IF(D117&lt;=4890000,1040000,IF(D117&lt;=6550000,670000,620000)))</f>
        <v/>
      </c>
      <c r="H117" s="19">
        <f>MAX(0,ROUNDDOWN(D117-F117-G117-0,-3))</f>
        <v/>
      </c>
      <c r="I117" s="19">
        <f>IF(H117&lt;=0,0,ROUNDDOWN((H117*LOOKUP(H117,{0,1950001,3300001,6950001,9000001,18000001,40000001},{0.05,0.1,0.2,0.23,0.33,0.4,0.45})-LOOKUP(H117,{0,1950001,3300001,6950001,9000001,18000001,40000001},{0,97500,427500,636000,1536000,2796000,4796000}))*1.021,-2))</f>
        <v/>
      </c>
      <c r="J117" s="19">
        <f>MAX(0,ROUNDDOWN(D117-F117-430000-0,-3))</f>
        <v/>
      </c>
      <c r="K117" s="19">
        <f>IF(D117&lt;=450000,0,MAX(0,ROUNDDOWN(J117*0.06-MIN(50000,J117)*0.03,-2))+MAX(0,ROUNDDOWN(J117*0.04-MIN(50000,J117)*0.02,-2)))</f>
        <v/>
      </c>
      <c r="L117" s="19">
        <f>I117+K117+E117</f>
        <v/>
      </c>
      <c r="M117" s="19">
        <f>MIN(100000,MAX(0,$B117))</f>
        <v/>
      </c>
      <c r="N117" s="19">
        <f>$B117-M117</f>
        <v/>
      </c>
      <c r="O117" s="19">
        <f>MIN(670000,ROUNDDOWN(MAX(0,N117-430000)*0.0751+47600,0))+MIN(260000,ROUNDDOWN(MAX(0,N117-430000)*0.028+17600,0))+MIN(30000,ROUNDDOWN(MAX(0,N117-430000)*0.0027+1873,0))+IF("いいえ"="はい",MIN(170000,ROUNDDOWN(MAX(0,N117-430000)*0.0243+17800,0)),0)</f>
        <v/>
      </c>
      <c r="P117" s="19">
        <f>IF(""="",215040+O117,"")</f>
        <v/>
      </c>
      <c r="Q117" s="19">
        <f>IF(N117&gt;23500000,NA(),IF(N117&lt;=4890000,1040000,IF(N117&lt;=6550000,670000,620000)))</f>
        <v/>
      </c>
      <c r="R117" s="19">
        <f>MAX(0,ROUNDDOWN(N117-P117-Q117-0,-3))</f>
        <v/>
      </c>
      <c r="S117" s="19">
        <f>IF(R117&lt;=0,0,ROUNDDOWN((R117*LOOKUP(R117,{0,1950001,3300001,6950001,9000001,18000001,40000001},{0.05,0.1,0.2,0.23,0.33,0.4,0.45})-LOOKUP(R117,{0,1950001,3300001,6950001,9000001,18000001,40000001},{0,97500,427500,636000,1536000,2796000,4796000}))*1.021,-2))</f>
        <v/>
      </c>
      <c r="T117" s="19">
        <f>MAX(0,ROUNDDOWN(N117-P117-430000-0,-3))</f>
        <v/>
      </c>
      <c r="U117" s="19">
        <f>IF(N117&lt;=450000,0,MAX(0,ROUNDDOWN(T117*0.06-MIN(50000,T117)*0.03,-2))+MAX(0,ROUNDDOWN(T117*0.04-MIN(50000,T117)*0.02,-2)))</f>
        <v/>
      </c>
      <c r="V117" s="19">
        <f>S117+U117+O117</f>
        <v/>
      </c>
      <c r="W117" s="19">
        <f>MIN(550000,MAX(0,$B117))</f>
        <v/>
      </c>
      <c r="X117" s="19">
        <f>$B117-W117</f>
        <v/>
      </c>
      <c r="Y117" s="19">
        <f>MIN(670000,ROUNDDOWN(MAX(0,X117-430000)*0.0751+47600,0))+MIN(260000,ROUNDDOWN(MAX(0,X117-430000)*0.028+17600,0))+MIN(30000,ROUNDDOWN(MAX(0,X117-430000)*0.0027+1873,0))+IF("いいえ"="はい",MIN(170000,ROUNDDOWN(MAX(0,X117-430000)*0.0243+17800,0)),0)</f>
        <v/>
      </c>
      <c r="Z117" s="19">
        <f>IF(""="",215040+Y117,"")</f>
        <v/>
      </c>
      <c r="AA117" s="19">
        <f>IF(X117&gt;23500000,NA(),IF(X117&lt;=4890000,1040000,IF(X117&lt;=6550000,670000,620000)))</f>
        <v/>
      </c>
      <c r="AB117" s="19">
        <f>MAX(0,ROUNDDOWN(X117-Z117-AA117-0,-3))</f>
        <v/>
      </c>
      <c r="AC117" s="19">
        <f>IF(AB117&lt;=0,0,ROUNDDOWN((AB117*LOOKUP(AB117,{0,1950001,3300001,6950001,9000001,18000001,40000001},{0.05,0.1,0.2,0.23,0.33,0.4,0.45})-LOOKUP(AB117,{0,1950001,3300001,6950001,9000001,18000001,40000001},{0,97500,427500,636000,1536000,2796000,4796000}))*1.021,-2))</f>
        <v/>
      </c>
      <c r="AD117" s="19">
        <f>MAX(0,ROUNDDOWN(X117-Z117-430000-0,-3))</f>
        <v/>
      </c>
      <c r="AE117" s="19">
        <f>IF(X117&lt;=450000,0,MAX(0,ROUNDDOWN(AD117*0.06-MIN(50000,AD117)*0.03,-2))+MAX(0,ROUNDDOWN(AD117*0.04-MIN(50000,AD117)*0.02,-2)))</f>
        <v/>
      </c>
      <c r="AF117" s="19">
        <f>AC117+AE117+Y117</f>
        <v/>
      </c>
      <c r="AG117" s="19">
        <f>MIN(650000,MAX(0,$B117))</f>
        <v/>
      </c>
      <c r="AH117" s="19">
        <f>$B117-AG117</f>
        <v/>
      </c>
      <c r="AI117" s="19">
        <f>MIN(670000,ROUNDDOWN(MAX(0,AH117-430000)*0.0751+47600,0))+MIN(260000,ROUNDDOWN(MAX(0,AH117-430000)*0.028+17600,0))+MIN(30000,ROUNDDOWN(MAX(0,AH117-430000)*0.0027+1873,0))+IF("いいえ"="はい",MIN(170000,ROUNDDOWN(MAX(0,AH117-430000)*0.0243+17800,0)),0)</f>
        <v/>
      </c>
      <c r="AJ117" s="19">
        <f>IF(""="",215040+AI117,"")</f>
        <v/>
      </c>
      <c r="AK117" s="19">
        <f>IF(AH117&gt;23500000,NA(),IF(AH117&lt;=4890000,1040000,IF(AH117&lt;=6550000,670000,620000)))</f>
        <v/>
      </c>
      <c r="AL117" s="19">
        <f>MAX(0,ROUNDDOWN(AH117-AJ117-AK117-0,-3))</f>
        <v/>
      </c>
      <c r="AM117" s="19">
        <f>IF(AL117&lt;=0,0,ROUNDDOWN((AL117*LOOKUP(AL117,{0,1950001,3300001,6950001,9000001,18000001,40000001},{0.05,0.1,0.2,0.23,0.33,0.4,0.45})-LOOKUP(AL117,{0,1950001,3300001,6950001,9000001,18000001,40000001},{0,97500,427500,636000,1536000,2796000,4796000}))*1.021,-2))</f>
        <v/>
      </c>
      <c r="AN117" s="19">
        <f>MAX(0,ROUNDDOWN(AH117-AJ117-430000-0,-3))</f>
        <v/>
      </c>
      <c r="AO117" s="19">
        <f>IF(AH117&lt;=450000,0,MAX(0,ROUNDDOWN(AN117*0.06-MIN(50000,AN117)*0.03,-2))+MAX(0,ROUNDDOWN(AN117*0.04-MIN(50000,AN117)*0.02,-2)))</f>
        <v/>
      </c>
      <c r="AP117" s="19">
        <f>AM117+AO117+AI117</f>
        <v/>
      </c>
      <c r="AQ117" s="19">
        <f>MIN(750000,MAX(0,$B117))</f>
        <v/>
      </c>
      <c r="AR117" s="19">
        <f>$B117-AQ117</f>
        <v/>
      </c>
      <c r="AS117" s="19">
        <f>MIN(670000,ROUNDDOWN(MAX(0,AR117-430000)*0.0751+47600,0))+MIN(260000,ROUNDDOWN(MAX(0,AR117-430000)*0.028+17600,0))+MIN(30000,ROUNDDOWN(MAX(0,AR117-430000)*0.0027+1873,0))+IF("いいえ"="はい",MIN(170000,ROUNDDOWN(MAX(0,AR117-430000)*0.0243+17800,0)),0)</f>
        <v/>
      </c>
      <c r="AT117" s="19">
        <f>IF(""="",215040+AS117,"")</f>
        <v/>
      </c>
      <c r="AU117" s="19">
        <f>IF(AR117&gt;23500000,NA(),IF(AR117&lt;=4890000,1040000,IF(AR117&lt;=6550000,670000,620000)))</f>
        <v/>
      </c>
      <c r="AV117" s="19">
        <f>MAX(0,ROUNDDOWN(AR117-AT117-AU117-0,-3))</f>
        <v/>
      </c>
      <c r="AW117" s="19">
        <f>IF(AV117&lt;=0,0,ROUNDDOWN((AV117*LOOKUP(AV117,{0,1950001,3300001,6950001,9000001,18000001,40000001},{0.05,0.1,0.2,0.23,0.33,0.4,0.45})-LOOKUP(AV117,{0,1950001,3300001,6950001,9000001,18000001,40000001},{0,97500,427500,636000,1536000,2796000,4796000}))*1.021,-2))</f>
        <v/>
      </c>
      <c r="AX117" s="19">
        <f>MAX(0,ROUNDDOWN(AR117-AT117-430000-0,-3))</f>
        <v/>
      </c>
      <c r="AY117" s="19">
        <f>IF(AR117&lt;=450000,0,MAX(0,ROUNDDOWN(AX117*0.06-MIN(50000,AX117)*0.03,-2))+MAX(0,ROUNDDOWN(AX117*0.04-MIN(50000,AX117)*0.02,-2)))</f>
        <v/>
      </c>
      <c r="AZ117" s="19">
        <f>AW117+AY117+AS117</f>
        <v/>
      </c>
    </row>
    <row r="118">
      <c r="A118" t="inlineStr">
        <is>
          <t>1万円刻み</t>
        </is>
      </c>
      <c r="B118" s="19">
        <f>'3_1万円刻み'!$A$101</f>
        <v/>
      </c>
      <c r="C118" s="19">
        <f>MIN(0,MAX(0,$B118))</f>
        <v/>
      </c>
      <c r="D118" s="19">
        <f>$B118-C118</f>
        <v/>
      </c>
      <c r="E118" s="19">
        <f>MIN(670000,ROUNDDOWN(MAX(0,D118-430000)*0.0751+47600,0))+MIN(260000,ROUNDDOWN(MAX(0,D118-430000)*0.028+17600,0))+MIN(30000,ROUNDDOWN(MAX(0,D118-430000)*0.0027+1873,0))+IF("いいえ"="はい",MIN(170000,ROUNDDOWN(MAX(0,D118-430000)*0.0243+17800,0)),0)</f>
        <v/>
      </c>
      <c r="F118" s="19">
        <f>IF(""="",215040+E118,"")</f>
        <v/>
      </c>
      <c r="G118" s="19">
        <f>IF(D118&gt;23500000,NA(),IF(D118&lt;=4890000,1040000,IF(D118&lt;=6550000,670000,620000)))</f>
        <v/>
      </c>
      <c r="H118" s="19">
        <f>MAX(0,ROUNDDOWN(D118-F118-G118-0,-3))</f>
        <v/>
      </c>
      <c r="I118" s="19">
        <f>IF(H118&lt;=0,0,ROUNDDOWN((H118*LOOKUP(H118,{0,1950001,3300001,6950001,9000001,18000001,40000001},{0.05,0.1,0.2,0.23,0.33,0.4,0.45})-LOOKUP(H118,{0,1950001,3300001,6950001,9000001,18000001,40000001},{0,97500,427500,636000,1536000,2796000,4796000}))*1.021,-2))</f>
        <v/>
      </c>
      <c r="J118" s="19">
        <f>MAX(0,ROUNDDOWN(D118-F118-430000-0,-3))</f>
        <v/>
      </c>
      <c r="K118" s="19">
        <f>IF(D118&lt;=450000,0,MAX(0,ROUNDDOWN(J118*0.06-MIN(50000,J118)*0.03,-2))+MAX(0,ROUNDDOWN(J118*0.04-MIN(50000,J118)*0.02,-2)))</f>
        <v/>
      </c>
      <c r="L118" s="19">
        <f>I118+K118+E118</f>
        <v/>
      </c>
      <c r="M118" s="19">
        <f>MIN(100000,MAX(0,$B118))</f>
        <v/>
      </c>
      <c r="N118" s="19">
        <f>$B118-M118</f>
        <v/>
      </c>
      <c r="O118" s="19">
        <f>MIN(670000,ROUNDDOWN(MAX(0,N118-430000)*0.0751+47600,0))+MIN(260000,ROUNDDOWN(MAX(0,N118-430000)*0.028+17600,0))+MIN(30000,ROUNDDOWN(MAX(0,N118-430000)*0.0027+1873,0))+IF("いいえ"="はい",MIN(170000,ROUNDDOWN(MAX(0,N118-430000)*0.0243+17800,0)),0)</f>
        <v/>
      </c>
      <c r="P118" s="19">
        <f>IF(""="",215040+O118,"")</f>
        <v/>
      </c>
      <c r="Q118" s="19">
        <f>IF(N118&gt;23500000,NA(),IF(N118&lt;=4890000,1040000,IF(N118&lt;=6550000,670000,620000)))</f>
        <v/>
      </c>
      <c r="R118" s="19">
        <f>MAX(0,ROUNDDOWN(N118-P118-Q118-0,-3))</f>
        <v/>
      </c>
      <c r="S118" s="19">
        <f>IF(R118&lt;=0,0,ROUNDDOWN((R118*LOOKUP(R118,{0,1950001,3300001,6950001,9000001,18000001,40000001},{0.05,0.1,0.2,0.23,0.33,0.4,0.45})-LOOKUP(R118,{0,1950001,3300001,6950001,9000001,18000001,40000001},{0,97500,427500,636000,1536000,2796000,4796000}))*1.021,-2))</f>
        <v/>
      </c>
      <c r="T118" s="19">
        <f>MAX(0,ROUNDDOWN(N118-P118-430000-0,-3))</f>
        <v/>
      </c>
      <c r="U118" s="19">
        <f>IF(N118&lt;=450000,0,MAX(0,ROUNDDOWN(T118*0.06-MIN(50000,T118)*0.03,-2))+MAX(0,ROUNDDOWN(T118*0.04-MIN(50000,T118)*0.02,-2)))</f>
        <v/>
      </c>
      <c r="V118" s="19">
        <f>S118+U118+O118</f>
        <v/>
      </c>
      <c r="W118" s="19">
        <f>MIN(550000,MAX(0,$B118))</f>
        <v/>
      </c>
      <c r="X118" s="19">
        <f>$B118-W118</f>
        <v/>
      </c>
      <c r="Y118" s="19">
        <f>MIN(670000,ROUNDDOWN(MAX(0,X118-430000)*0.0751+47600,0))+MIN(260000,ROUNDDOWN(MAX(0,X118-430000)*0.028+17600,0))+MIN(30000,ROUNDDOWN(MAX(0,X118-430000)*0.0027+1873,0))+IF("いいえ"="はい",MIN(170000,ROUNDDOWN(MAX(0,X118-430000)*0.0243+17800,0)),0)</f>
        <v/>
      </c>
      <c r="Z118" s="19">
        <f>IF(""="",215040+Y118,"")</f>
        <v/>
      </c>
      <c r="AA118" s="19">
        <f>IF(X118&gt;23500000,NA(),IF(X118&lt;=4890000,1040000,IF(X118&lt;=6550000,670000,620000)))</f>
        <v/>
      </c>
      <c r="AB118" s="19">
        <f>MAX(0,ROUNDDOWN(X118-Z118-AA118-0,-3))</f>
        <v/>
      </c>
      <c r="AC118" s="19">
        <f>IF(AB118&lt;=0,0,ROUNDDOWN((AB118*LOOKUP(AB118,{0,1950001,3300001,6950001,9000001,18000001,40000001},{0.05,0.1,0.2,0.23,0.33,0.4,0.45})-LOOKUP(AB118,{0,1950001,3300001,6950001,9000001,18000001,40000001},{0,97500,427500,636000,1536000,2796000,4796000}))*1.021,-2))</f>
        <v/>
      </c>
      <c r="AD118" s="19">
        <f>MAX(0,ROUNDDOWN(X118-Z118-430000-0,-3))</f>
        <v/>
      </c>
      <c r="AE118" s="19">
        <f>IF(X118&lt;=450000,0,MAX(0,ROUNDDOWN(AD118*0.06-MIN(50000,AD118)*0.03,-2))+MAX(0,ROUNDDOWN(AD118*0.04-MIN(50000,AD118)*0.02,-2)))</f>
        <v/>
      </c>
      <c r="AF118" s="19">
        <f>AC118+AE118+Y118</f>
        <v/>
      </c>
      <c r="AG118" s="19">
        <f>MIN(650000,MAX(0,$B118))</f>
        <v/>
      </c>
      <c r="AH118" s="19">
        <f>$B118-AG118</f>
        <v/>
      </c>
      <c r="AI118" s="19">
        <f>MIN(670000,ROUNDDOWN(MAX(0,AH118-430000)*0.0751+47600,0))+MIN(260000,ROUNDDOWN(MAX(0,AH118-430000)*0.028+17600,0))+MIN(30000,ROUNDDOWN(MAX(0,AH118-430000)*0.0027+1873,0))+IF("いいえ"="はい",MIN(170000,ROUNDDOWN(MAX(0,AH118-430000)*0.0243+17800,0)),0)</f>
        <v/>
      </c>
      <c r="AJ118" s="19">
        <f>IF(""="",215040+AI118,"")</f>
        <v/>
      </c>
      <c r="AK118" s="19">
        <f>IF(AH118&gt;23500000,NA(),IF(AH118&lt;=4890000,1040000,IF(AH118&lt;=6550000,670000,620000)))</f>
        <v/>
      </c>
      <c r="AL118" s="19">
        <f>MAX(0,ROUNDDOWN(AH118-AJ118-AK118-0,-3))</f>
        <v/>
      </c>
      <c r="AM118" s="19">
        <f>IF(AL118&lt;=0,0,ROUNDDOWN((AL118*LOOKUP(AL118,{0,1950001,3300001,6950001,9000001,18000001,40000001},{0.05,0.1,0.2,0.23,0.33,0.4,0.45})-LOOKUP(AL118,{0,1950001,3300001,6950001,9000001,18000001,40000001},{0,97500,427500,636000,1536000,2796000,4796000}))*1.021,-2))</f>
        <v/>
      </c>
      <c r="AN118" s="19">
        <f>MAX(0,ROUNDDOWN(AH118-AJ118-430000-0,-3))</f>
        <v/>
      </c>
      <c r="AO118" s="19">
        <f>IF(AH118&lt;=450000,0,MAX(0,ROUNDDOWN(AN118*0.06-MIN(50000,AN118)*0.03,-2))+MAX(0,ROUNDDOWN(AN118*0.04-MIN(50000,AN118)*0.02,-2)))</f>
        <v/>
      </c>
      <c r="AP118" s="19">
        <f>AM118+AO118+AI118</f>
        <v/>
      </c>
      <c r="AQ118" s="19">
        <f>MIN(750000,MAX(0,$B118))</f>
        <v/>
      </c>
      <c r="AR118" s="19">
        <f>$B118-AQ118</f>
        <v/>
      </c>
      <c r="AS118" s="19">
        <f>MIN(670000,ROUNDDOWN(MAX(0,AR118-430000)*0.0751+47600,0))+MIN(260000,ROUNDDOWN(MAX(0,AR118-430000)*0.028+17600,0))+MIN(30000,ROUNDDOWN(MAX(0,AR118-430000)*0.0027+1873,0))+IF("いいえ"="はい",MIN(170000,ROUNDDOWN(MAX(0,AR118-430000)*0.0243+17800,0)),0)</f>
        <v/>
      </c>
      <c r="AT118" s="19">
        <f>IF(""="",215040+AS118,"")</f>
        <v/>
      </c>
      <c r="AU118" s="19">
        <f>IF(AR118&gt;23500000,NA(),IF(AR118&lt;=4890000,1040000,IF(AR118&lt;=6550000,670000,620000)))</f>
        <v/>
      </c>
      <c r="AV118" s="19">
        <f>MAX(0,ROUNDDOWN(AR118-AT118-AU118-0,-3))</f>
        <v/>
      </c>
      <c r="AW118" s="19">
        <f>IF(AV118&lt;=0,0,ROUNDDOWN((AV118*LOOKUP(AV118,{0,1950001,3300001,6950001,9000001,18000001,40000001},{0.05,0.1,0.2,0.23,0.33,0.4,0.45})-LOOKUP(AV118,{0,1950001,3300001,6950001,9000001,18000001,40000001},{0,97500,427500,636000,1536000,2796000,4796000}))*1.021,-2))</f>
        <v/>
      </c>
      <c r="AX118" s="19">
        <f>MAX(0,ROUNDDOWN(AR118-AT118-430000-0,-3))</f>
        <v/>
      </c>
      <c r="AY118" s="19">
        <f>IF(AR118&lt;=450000,0,MAX(0,ROUNDDOWN(AX118*0.06-MIN(50000,AX118)*0.03,-2))+MAX(0,ROUNDDOWN(AX118*0.04-MIN(50000,AX118)*0.02,-2)))</f>
        <v/>
      </c>
      <c r="AZ118" s="19">
        <f>AW118+AY118+AS118</f>
        <v/>
      </c>
    </row>
    <row r="119">
      <c r="A119" t="inlineStr">
        <is>
          <t>1万円刻み</t>
        </is>
      </c>
      <c r="B119" s="19">
        <f>'3_1万円刻み'!$A$102</f>
        <v/>
      </c>
      <c r="C119" s="19">
        <f>MIN(0,MAX(0,$B119))</f>
        <v/>
      </c>
      <c r="D119" s="19">
        <f>$B119-C119</f>
        <v/>
      </c>
      <c r="E119" s="19">
        <f>MIN(670000,ROUNDDOWN(MAX(0,D119-430000)*0.0751+47600,0))+MIN(260000,ROUNDDOWN(MAX(0,D119-430000)*0.028+17600,0))+MIN(30000,ROUNDDOWN(MAX(0,D119-430000)*0.0027+1873,0))+IF("いいえ"="はい",MIN(170000,ROUNDDOWN(MAX(0,D119-430000)*0.0243+17800,0)),0)</f>
        <v/>
      </c>
      <c r="F119" s="19">
        <f>IF(""="",215040+E119,"")</f>
        <v/>
      </c>
      <c r="G119" s="19">
        <f>IF(D119&gt;23500000,NA(),IF(D119&lt;=4890000,1040000,IF(D119&lt;=6550000,670000,620000)))</f>
        <v/>
      </c>
      <c r="H119" s="19">
        <f>MAX(0,ROUNDDOWN(D119-F119-G119-0,-3))</f>
        <v/>
      </c>
      <c r="I119" s="19">
        <f>IF(H119&lt;=0,0,ROUNDDOWN((H119*LOOKUP(H119,{0,1950001,3300001,6950001,9000001,18000001,40000001},{0.05,0.1,0.2,0.23,0.33,0.4,0.45})-LOOKUP(H119,{0,1950001,3300001,6950001,9000001,18000001,40000001},{0,97500,427500,636000,1536000,2796000,4796000}))*1.021,-2))</f>
        <v/>
      </c>
      <c r="J119" s="19">
        <f>MAX(0,ROUNDDOWN(D119-F119-430000-0,-3))</f>
        <v/>
      </c>
      <c r="K119" s="19">
        <f>IF(D119&lt;=450000,0,MAX(0,ROUNDDOWN(J119*0.06-MIN(50000,J119)*0.03,-2))+MAX(0,ROUNDDOWN(J119*0.04-MIN(50000,J119)*0.02,-2)))</f>
        <v/>
      </c>
      <c r="L119" s="19">
        <f>I119+K119+E119</f>
        <v/>
      </c>
      <c r="M119" s="19">
        <f>MIN(100000,MAX(0,$B119))</f>
        <v/>
      </c>
      <c r="N119" s="19">
        <f>$B119-M119</f>
        <v/>
      </c>
      <c r="O119" s="19">
        <f>MIN(670000,ROUNDDOWN(MAX(0,N119-430000)*0.0751+47600,0))+MIN(260000,ROUNDDOWN(MAX(0,N119-430000)*0.028+17600,0))+MIN(30000,ROUNDDOWN(MAX(0,N119-430000)*0.0027+1873,0))+IF("いいえ"="はい",MIN(170000,ROUNDDOWN(MAX(0,N119-430000)*0.0243+17800,0)),0)</f>
        <v/>
      </c>
      <c r="P119" s="19">
        <f>IF(""="",215040+O119,"")</f>
        <v/>
      </c>
      <c r="Q119" s="19">
        <f>IF(N119&gt;23500000,NA(),IF(N119&lt;=4890000,1040000,IF(N119&lt;=6550000,670000,620000)))</f>
        <v/>
      </c>
      <c r="R119" s="19">
        <f>MAX(0,ROUNDDOWN(N119-P119-Q119-0,-3))</f>
        <v/>
      </c>
      <c r="S119" s="19">
        <f>IF(R119&lt;=0,0,ROUNDDOWN((R119*LOOKUP(R119,{0,1950001,3300001,6950001,9000001,18000001,40000001},{0.05,0.1,0.2,0.23,0.33,0.4,0.45})-LOOKUP(R119,{0,1950001,3300001,6950001,9000001,18000001,40000001},{0,97500,427500,636000,1536000,2796000,4796000}))*1.021,-2))</f>
        <v/>
      </c>
      <c r="T119" s="19">
        <f>MAX(0,ROUNDDOWN(N119-P119-430000-0,-3))</f>
        <v/>
      </c>
      <c r="U119" s="19">
        <f>IF(N119&lt;=450000,0,MAX(0,ROUNDDOWN(T119*0.06-MIN(50000,T119)*0.03,-2))+MAX(0,ROUNDDOWN(T119*0.04-MIN(50000,T119)*0.02,-2)))</f>
        <v/>
      </c>
      <c r="V119" s="19">
        <f>S119+U119+O119</f>
        <v/>
      </c>
      <c r="W119" s="19">
        <f>MIN(550000,MAX(0,$B119))</f>
        <v/>
      </c>
      <c r="X119" s="19">
        <f>$B119-W119</f>
        <v/>
      </c>
      <c r="Y119" s="19">
        <f>MIN(670000,ROUNDDOWN(MAX(0,X119-430000)*0.0751+47600,0))+MIN(260000,ROUNDDOWN(MAX(0,X119-430000)*0.028+17600,0))+MIN(30000,ROUNDDOWN(MAX(0,X119-430000)*0.0027+1873,0))+IF("いいえ"="はい",MIN(170000,ROUNDDOWN(MAX(0,X119-430000)*0.0243+17800,0)),0)</f>
        <v/>
      </c>
      <c r="Z119" s="19">
        <f>IF(""="",215040+Y119,"")</f>
        <v/>
      </c>
      <c r="AA119" s="19">
        <f>IF(X119&gt;23500000,NA(),IF(X119&lt;=4890000,1040000,IF(X119&lt;=6550000,670000,620000)))</f>
        <v/>
      </c>
      <c r="AB119" s="19">
        <f>MAX(0,ROUNDDOWN(X119-Z119-AA119-0,-3))</f>
        <v/>
      </c>
      <c r="AC119" s="19">
        <f>IF(AB119&lt;=0,0,ROUNDDOWN((AB119*LOOKUP(AB119,{0,1950001,3300001,6950001,9000001,18000001,40000001},{0.05,0.1,0.2,0.23,0.33,0.4,0.45})-LOOKUP(AB119,{0,1950001,3300001,6950001,9000001,18000001,40000001},{0,97500,427500,636000,1536000,2796000,4796000}))*1.021,-2))</f>
        <v/>
      </c>
      <c r="AD119" s="19">
        <f>MAX(0,ROUNDDOWN(X119-Z119-430000-0,-3))</f>
        <v/>
      </c>
      <c r="AE119" s="19">
        <f>IF(X119&lt;=450000,0,MAX(0,ROUNDDOWN(AD119*0.06-MIN(50000,AD119)*0.03,-2))+MAX(0,ROUNDDOWN(AD119*0.04-MIN(50000,AD119)*0.02,-2)))</f>
        <v/>
      </c>
      <c r="AF119" s="19">
        <f>AC119+AE119+Y119</f>
        <v/>
      </c>
      <c r="AG119" s="19">
        <f>MIN(650000,MAX(0,$B119))</f>
        <v/>
      </c>
      <c r="AH119" s="19">
        <f>$B119-AG119</f>
        <v/>
      </c>
      <c r="AI119" s="19">
        <f>MIN(670000,ROUNDDOWN(MAX(0,AH119-430000)*0.0751+47600,0))+MIN(260000,ROUNDDOWN(MAX(0,AH119-430000)*0.028+17600,0))+MIN(30000,ROUNDDOWN(MAX(0,AH119-430000)*0.0027+1873,0))+IF("いいえ"="はい",MIN(170000,ROUNDDOWN(MAX(0,AH119-430000)*0.0243+17800,0)),0)</f>
        <v/>
      </c>
      <c r="AJ119" s="19">
        <f>IF(""="",215040+AI119,"")</f>
        <v/>
      </c>
      <c r="AK119" s="19">
        <f>IF(AH119&gt;23500000,NA(),IF(AH119&lt;=4890000,1040000,IF(AH119&lt;=6550000,670000,620000)))</f>
        <v/>
      </c>
      <c r="AL119" s="19">
        <f>MAX(0,ROUNDDOWN(AH119-AJ119-AK119-0,-3))</f>
        <v/>
      </c>
      <c r="AM119" s="19">
        <f>IF(AL119&lt;=0,0,ROUNDDOWN((AL119*LOOKUP(AL119,{0,1950001,3300001,6950001,9000001,18000001,40000001},{0.05,0.1,0.2,0.23,0.33,0.4,0.45})-LOOKUP(AL119,{0,1950001,3300001,6950001,9000001,18000001,40000001},{0,97500,427500,636000,1536000,2796000,4796000}))*1.021,-2))</f>
        <v/>
      </c>
      <c r="AN119" s="19">
        <f>MAX(0,ROUNDDOWN(AH119-AJ119-430000-0,-3))</f>
        <v/>
      </c>
      <c r="AO119" s="19">
        <f>IF(AH119&lt;=450000,0,MAX(0,ROUNDDOWN(AN119*0.06-MIN(50000,AN119)*0.03,-2))+MAX(0,ROUNDDOWN(AN119*0.04-MIN(50000,AN119)*0.02,-2)))</f>
        <v/>
      </c>
      <c r="AP119" s="19">
        <f>AM119+AO119+AI119</f>
        <v/>
      </c>
      <c r="AQ119" s="19">
        <f>MIN(750000,MAX(0,$B119))</f>
        <v/>
      </c>
      <c r="AR119" s="19">
        <f>$B119-AQ119</f>
        <v/>
      </c>
      <c r="AS119" s="19">
        <f>MIN(670000,ROUNDDOWN(MAX(0,AR119-430000)*0.0751+47600,0))+MIN(260000,ROUNDDOWN(MAX(0,AR119-430000)*0.028+17600,0))+MIN(30000,ROUNDDOWN(MAX(0,AR119-430000)*0.0027+1873,0))+IF("いいえ"="はい",MIN(170000,ROUNDDOWN(MAX(0,AR119-430000)*0.0243+17800,0)),0)</f>
        <v/>
      </c>
      <c r="AT119" s="19">
        <f>IF(""="",215040+AS119,"")</f>
        <v/>
      </c>
      <c r="AU119" s="19">
        <f>IF(AR119&gt;23500000,NA(),IF(AR119&lt;=4890000,1040000,IF(AR119&lt;=6550000,670000,620000)))</f>
        <v/>
      </c>
      <c r="AV119" s="19">
        <f>MAX(0,ROUNDDOWN(AR119-AT119-AU119-0,-3))</f>
        <v/>
      </c>
      <c r="AW119" s="19">
        <f>IF(AV119&lt;=0,0,ROUNDDOWN((AV119*LOOKUP(AV119,{0,1950001,3300001,6950001,9000001,18000001,40000001},{0.05,0.1,0.2,0.23,0.33,0.4,0.45})-LOOKUP(AV119,{0,1950001,3300001,6950001,9000001,18000001,40000001},{0,97500,427500,636000,1536000,2796000,4796000}))*1.021,-2))</f>
        <v/>
      </c>
      <c r="AX119" s="19">
        <f>MAX(0,ROUNDDOWN(AR119-AT119-430000-0,-3))</f>
        <v/>
      </c>
      <c r="AY119" s="19">
        <f>IF(AR119&lt;=450000,0,MAX(0,ROUNDDOWN(AX119*0.06-MIN(50000,AX119)*0.03,-2))+MAX(0,ROUNDDOWN(AX119*0.04-MIN(50000,AX119)*0.02,-2)))</f>
        <v/>
      </c>
      <c r="AZ119" s="19">
        <f>AW119+AY119+AS119</f>
        <v/>
      </c>
    </row>
    <row r="120">
      <c r="A120" t="inlineStr">
        <is>
          <t>1万円刻み</t>
        </is>
      </c>
      <c r="B120" s="19">
        <f>'3_1万円刻み'!$A$103</f>
        <v/>
      </c>
      <c r="C120" s="19">
        <f>MIN(0,MAX(0,$B120))</f>
        <v/>
      </c>
      <c r="D120" s="19">
        <f>$B120-C120</f>
        <v/>
      </c>
      <c r="E120" s="19">
        <f>MIN(670000,ROUNDDOWN(MAX(0,D120-430000)*0.0751+47600,0))+MIN(260000,ROUNDDOWN(MAX(0,D120-430000)*0.028+17600,0))+MIN(30000,ROUNDDOWN(MAX(0,D120-430000)*0.0027+1873,0))+IF("いいえ"="はい",MIN(170000,ROUNDDOWN(MAX(0,D120-430000)*0.0243+17800,0)),0)</f>
        <v/>
      </c>
      <c r="F120" s="19">
        <f>IF(""="",215040+E120,"")</f>
        <v/>
      </c>
      <c r="G120" s="19">
        <f>IF(D120&gt;23500000,NA(),IF(D120&lt;=4890000,1040000,IF(D120&lt;=6550000,670000,620000)))</f>
        <v/>
      </c>
      <c r="H120" s="19">
        <f>MAX(0,ROUNDDOWN(D120-F120-G120-0,-3))</f>
        <v/>
      </c>
      <c r="I120" s="19">
        <f>IF(H120&lt;=0,0,ROUNDDOWN((H120*LOOKUP(H120,{0,1950001,3300001,6950001,9000001,18000001,40000001},{0.05,0.1,0.2,0.23,0.33,0.4,0.45})-LOOKUP(H120,{0,1950001,3300001,6950001,9000001,18000001,40000001},{0,97500,427500,636000,1536000,2796000,4796000}))*1.021,-2))</f>
        <v/>
      </c>
      <c r="J120" s="19">
        <f>MAX(0,ROUNDDOWN(D120-F120-430000-0,-3))</f>
        <v/>
      </c>
      <c r="K120" s="19">
        <f>IF(D120&lt;=450000,0,MAX(0,ROUNDDOWN(J120*0.06-MIN(50000,J120)*0.03,-2))+MAX(0,ROUNDDOWN(J120*0.04-MIN(50000,J120)*0.02,-2)))</f>
        <v/>
      </c>
      <c r="L120" s="19">
        <f>I120+K120+E120</f>
        <v/>
      </c>
      <c r="M120" s="19">
        <f>MIN(100000,MAX(0,$B120))</f>
        <v/>
      </c>
      <c r="N120" s="19">
        <f>$B120-M120</f>
        <v/>
      </c>
      <c r="O120" s="19">
        <f>MIN(670000,ROUNDDOWN(MAX(0,N120-430000)*0.0751+47600,0))+MIN(260000,ROUNDDOWN(MAX(0,N120-430000)*0.028+17600,0))+MIN(30000,ROUNDDOWN(MAX(0,N120-430000)*0.0027+1873,0))+IF("いいえ"="はい",MIN(170000,ROUNDDOWN(MAX(0,N120-430000)*0.0243+17800,0)),0)</f>
        <v/>
      </c>
      <c r="P120" s="19">
        <f>IF(""="",215040+O120,"")</f>
        <v/>
      </c>
      <c r="Q120" s="19">
        <f>IF(N120&gt;23500000,NA(),IF(N120&lt;=4890000,1040000,IF(N120&lt;=6550000,670000,620000)))</f>
        <v/>
      </c>
      <c r="R120" s="19">
        <f>MAX(0,ROUNDDOWN(N120-P120-Q120-0,-3))</f>
        <v/>
      </c>
      <c r="S120" s="19">
        <f>IF(R120&lt;=0,0,ROUNDDOWN((R120*LOOKUP(R120,{0,1950001,3300001,6950001,9000001,18000001,40000001},{0.05,0.1,0.2,0.23,0.33,0.4,0.45})-LOOKUP(R120,{0,1950001,3300001,6950001,9000001,18000001,40000001},{0,97500,427500,636000,1536000,2796000,4796000}))*1.021,-2))</f>
        <v/>
      </c>
      <c r="T120" s="19">
        <f>MAX(0,ROUNDDOWN(N120-P120-430000-0,-3))</f>
        <v/>
      </c>
      <c r="U120" s="19">
        <f>IF(N120&lt;=450000,0,MAX(0,ROUNDDOWN(T120*0.06-MIN(50000,T120)*0.03,-2))+MAX(0,ROUNDDOWN(T120*0.04-MIN(50000,T120)*0.02,-2)))</f>
        <v/>
      </c>
      <c r="V120" s="19">
        <f>S120+U120+O120</f>
        <v/>
      </c>
      <c r="W120" s="19">
        <f>MIN(550000,MAX(0,$B120))</f>
        <v/>
      </c>
      <c r="X120" s="19">
        <f>$B120-W120</f>
        <v/>
      </c>
      <c r="Y120" s="19">
        <f>MIN(670000,ROUNDDOWN(MAX(0,X120-430000)*0.0751+47600,0))+MIN(260000,ROUNDDOWN(MAX(0,X120-430000)*0.028+17600,0))+MIN(30000,ROUNDDOWN(MAX(0,X120-430000)*0.0027+1873,0))+IF("いいえ"="はい",MIN(170000,ROUNDDOWN(MAX(0,X120-430000)*0.0243+17800,0)),0)</f>
        <v/>
      </c>
      <c r="Z120" s="19">
        <f>IF(""="",215040+Y120,"")</f>
        <v/>
      </c>
      <c r="AA120" s="19">
        <f>IF(X120&gt;23500000,NA(),IF(X120&lt;=4890000,1040000,IF(X120&lt;=6550000,670000,620000)))</f>
        <v/>
      </c>
      <c r="AB120" s="19">
        <f>MAX(0,ROUNDDOWN(X120-Z120-AA120-0,-3))</f>
        <v/>
      </c>
      <c r="AC120" s="19">
        <f>IF(AB120&lt;=0,0,ROUNDDOWN((AB120*LOOKUP(AB120,{0,1950001,3300001,6950001,9000001,18000001,40000001},{0.05,0.1,0.2,0.23,0.33,0.4,0.45})-LOOKUP(AB120,{0,1950001,3300001,6950001,9000001,18000001,40000001},{0,97500,427500,636000,1536000,2796000,4796000}))*1.021,-2))</f>
        <v/>
      </c>
      <c r="AD120" s="19">
        <f>MAX(0,ROUNDDOWN(X120-Z120-430000-0,-3))</f>
        <v/>
      </c>
      <c r="AE120" s="19">
        <f>IF(X120&lt;=450000,0,MAX(0,ROUNDDOWN(AD120*0.06-MIN(50000,AD120)*0.03,-2))+MAX(0,ROUNDDOWN(AD120*0.04-MIN(50000,AD120)*0.02,-2)))</f>
        <v/>
      </c>
      <c r="AF120" s="19">
        <f>AC120+AE120+Y120</f>
        <v/>
      </c>
      <c r="AG120" s="19">
        <f>MIN(650000,MAX(0,$B120))</f>
        <v/>
      </c>
      <c r="AH120" s="19">
        <f>$B120-AG120</f>
        <v/>
      </c>
      <c r="AI120" s="19">
        <f>MIN(670000,ROUNDDOWN(MAX(0,AH120-430000)*0.0751+47600,0))+MIN(260000,ROUNDDOWN(MAX(0,AH120-430000)*0.028+17600,0))+MIN(30000,ROUNDDOWN(MAX(0,AH120-430000)*0.0027+1873,0))+IF("いいえ"="はい",MIN(170000,ROUNDDOWN(MAX(0,AH120-430000)*0.0243+17800,0)),0)</f>
        <v/>
      </c>
      <c r="AJ120" s="19">
        <f>IF(""="",215040+AI120,"")</f>
        <v/>
      </c>
      <c r="AK120" s="19">
        <f>IF(AH120&gt;23500000,NA(),IF(AH120&lt;=4890000,1040000,IF(AH120&lt;=6550000,670000,620000)))</f>
        <v/>
      </c>
      <c r="AL120" s="19">
        <f>MAX(0,ROUNDDOWN(AH120-AJ120-AK120-0,-3))</f>
        <v/>
      </c>
      <c r="AM120" s="19">
        <f>IF(AL120&lt;=0,0,ROUNDDOWN((AL120*LOOKUP(AL120,{0,1950001,3300001,6950001,9000001,18000001,40000001},{0.05,0.1,0.2,0.23,0.33,0.4,0.45})-LOOKUP(AL120,{0,1950001,3300001,6950001,9000001,18000001,40000001},{0,97500,427500,636000,1536000,2796000,4796000}))*1.021,-2))</f>
        <v/>
      </c>
      <c r="AN120" s="19">
        <f>MAX(0,ROUNDDOWN(AH120-AJ120-430000-0,-3))</f>
        <v/>
      </c>
      <c r="AO120" s="19">
        <f>IF(AH120&lt;=450000,0,MAX(0,ROUNDDOWN(AN120*0.06-MIN(50000,AN120)*0.03,-2))+MAX(0,ROUNDDOWN(AN120*0.04-MIN(50000,AN120)*0.02,-2)))</f>
        <v/>
      </c>
      <c r="AP120" s="19">
        <f>AM120+AO120+AI120</f>
        <v/>
      </c>
      <c r="AQ120" s="19">
        <f>MIN(750000,MAX(0,$B120))</f>
        <v/>
      </c>
      <c r="AR120" s="19">
        <f>$B120-AQ120</f>
        <v/>
      </c>
      <c r="AS120" s="19">
        <f>MIN(670000,ROUNDDOWN(MAX(0,AR120-430000)*0.0751+47600,0))+MIN(260000,ROUNDDOWN(MAX(0,AR120-430000)*0.028+17600,0))+MIN(30000,ROUNDDOWN(MAX(0,AR120-430000)*0.0027+1873,0))+IF("いいえ"="はい",MIN(170000,ROUNDDOWN(MAX(0,AR120-430000)*0.0243+17800,0)),0)</f>
        <v/>
      </c>
      <c r="AT120" s="19">
        <f>IF(""="",215040+AS120,"")</f>
        <v/>
      </c>
      <c r="AU120" s="19">
        <f>IF(AR120&gt;23500000,NA(),IF(AR120&lt;=4890000,1040000,IF(AR120&lt;=6550000,670000,620000)))</f>
        <v/>
      </c>
      <c r="AV120" s="19">
        <f>MAX(0,ROUNDDOWN(AR120-AT120-AU120-0,-3))</f>
        <v/>
      </c>
      <c r="AW120" s="19">
        <f>IF(AV120&lt;=0,0,ROUNDDOWN((AV120*LOOKUP(AV120,{0,1950001,3300001,6950001,9000001,18000001,40000001},{0.05,0.1,0.2,0.23,0.33,0.4,0.45})-LOOKUP(AV120,{0,1950001,3300001,6950001,9000001,18000001,40000001},{0,97500,427500,636000,1536000,2796000,4796000}))*1.021,-2))</f>
        <v/>
      </c>
      <c r="AX120" s="19">
        <f>MAX(0,ROUNDDOWN(AR120-AT120-430000-0,-3))</f>
        <v/>
      </c>
      <c r="AY120" s="19">
        <f>IF(AR120&lt;=450000,0,MAX(0,ROUNDDOWN(AX120*0.06-MIN(50000,AX120)*0.03,-2))+MAX(0,ROUNDDOWN(AX120*0.04-MIN(50000,AX120)*0.02,-2)))</f>
        <v/>
      </c>
      <c r="AZ120" s="19">
        <f>AW120+AY120+AS120</f>
        <v/>
      </c>
    </row>
    <row r="121">
      <c r="A121" t="inlineStr">
        <is>
          <t>1万円刻み</t>
        </is>
      </c>
      <c r="B121" s="19">
        <f>'3_1万円刻み'!$A$104</f>
        <v/>
      </c>
      <c r="C121" s="19">
        <f>MIN(0,MAX(0,$B121))</f>
        <v/>
      </c>
      <c r="D121" s="19">
        <f>$B121-C121</f>
        <v/>
      </c>
      <c r="E121" s="19">
        <f>MIN(670000,ROUNDDOWN(MAX(0,D121-430000)*0.0751+47600,0))+MIN(260000,ROUNDDOWN(MAX(0,D121-430000)*0.028+17600,0))+MIN(30000,ROUNDDOWN(MAX(0,D121-430000)*0.0027+1873,0))+IF("いいえ"="はい",MIN(170000,ROUNDDOWN(MAX(0,D121-430000)*0.0243+17800,0)),0)</f>
        <v/>
      </c>
      <c r="F121" s="19">
        <f>IF(""="",215040+E121,"")</f>
        <v/>
      </c>
      <c r="G121" s="19">
        <f>IF(D121&gt;23500000,NA(),IF(D121&lt;=4890000,1040000,IF(D121&lt;=6550000,670000,620000)))</f>
        <v/>
      </c>
      <c r="H121" s="19">
        <f>MAX(0,ROUNDDOWN(D121-F121-G121-0,-3))</f>
        <v/>
      </c>
      <c r="I121" s="19">
        <f>IF(H121&lt;=0,0,ROUNDDOWN((H121*LOOKUP(H121,{0,1950001,3300001,6950001,9000001,18000001,40000001},{0.05,0.1,0.2,0.23,0.33,0.4,0.45})-LOOKUP(H121,{0,1950001,3300001,6950001,9000001,18000001,40000001},{0,97500,427500,636000,1536000,2796000,4796000}))*1.021,-2))</f>
        <v/>
      </c>
      <c r="J121" s="19">
        <f>MAX(0,ROUNDDOWN(D121-F121-430000-0,-3))</f>
        <v/>
      </c>
      <c r="K121" s="19">
        <f>IF(D121&lt;=450000,0,MAX(0,ROUNDDOWN(J121*0.06-MIN(50000,J121)*0.03,-2))+MAX(0,ROUNDDOWN(J121*0.04-MIN(50000,J121)*0.02,-2)))</f>
        <v/>
      </c>
      <c r="L121" s="19">
        <f>I121+K121+E121</f>
        <v/>
      </c>
      <c r="M121" s="19">
        <f>MIN(100000,MAX(0,$B121))</f>
        <v/>
      </c>
      <c r="N121" s="19">
        <f>$B121-M121</f>
        <v/>
      </c>
      <c r="O121" s="19">
        <f>MIN(670000,ROUNDDOWN(MAX(0,N121-430000)*0.0751+47600,0))+MIN(260000,ROUNDDOWN(MAX(0,N121-430000)*0.028+17600,0))+MIN(30000,ROUNDDOWN(MAX(0,N121-430000)*0.0027+1873,0))+IF("いいえ"="はい",MIN(170000,ROUNDDOWN(MAX(0,N121-430000)*0.0243+17800,0)),0)</f>
        <v/>
      </c>
      <c r="P121" s="19">
        <f>IF(""="",215040+O121,"")</f>
        <v/>
      </c>
      <c r="Q121" s="19">
        <f>IF(N121&gt;23500000,NA(),IF(N121&lt;=4890000,1040000,IF(N121&lt;=6550000,670000,620000)))</f>
        <v/>
      </c>
      <c r="R121" s="19">
        <f>MAX(0,ROUNDDOWN(N121-P121-Q121-0,-3))</f>
        <v/>
      </c>
      <c r="S121" s="19">
        <f>IF(R121&lt;=0,0,ROUNDDOWN((R121*LOOKUP(R121,{0,1950001,3300001,6950001,9000001,18000001,40000001},{0.05,0.1,0.2,0.23,0.33,0.4,0.45})-LOOKUP(R121,{0,1950001,3300001,6950001,9000001,18000001,40000001},{0,97500,427500,636000,1536000,2796000,4796000}))*1.021,-2))</f>
        <v/>
      </c>
      <c r="T121" s="19">
        <f>MAX(0,ROUNDDOWN(N121-P121-430000-0,-3))</f>
        <v/>
      </c>
      <c r="U121" s="19">
        <f>IF(N121&lt;=450000,0,MAX(0,ROUNDDOWN(T121*0.06-MIN(50000,T121)*0.03,-2))+MAX(0,ROUNDDOWN(T121*0.04-MIN(50000,T121)*0.02,-2)))</f>
        <v/>
      </c>
      <c r="V121" s="19">
        <f>S121+U121+O121</f>
        <v/>
      </c>
      <c r="W121" s="19">
        <f>MIN(550000,MAX(0,$B121))</f>
        <v/>
      </c>
      <c r="X121" s="19">
        <f>$B121-W121</f>
        <v/>
      </c>
      <c r="Y121" s="19">
        <f>MIN(670000,ROUNDDOWN(MAX(0,X121-430000)*0.0751+47600,0))+MIN(260000,ROUNDDOWN(MAX(0,X121-430000)*0.028+17600,0))+MIN(30000,ROUNDDOWN(MAX(0,X121-430000)*0.0027+1873,0))+IF("いいえ"="はい",MIN(170000,ROUNDDOWN(MAX(0,X121-430000)*0.0243+17800,0)),0)</f>
        <v/>
      </c>
      <c r="Z121" s="19">
        <f>IF(""="",215040+Y121,"")</f>
        <v/>
      </c>
      <c r="AA121" s="19">
        <f>IF(X121&gt;23500000,NA(),IF(X121&lt;=4890000,1040000,IF(X121&lt;=6550000,670000,620000)))</f>
        <v/>
      </c>
      <c r="AB121" s="19">
        <f>MAX(0,ROUNDDOWN(X121-Z121-AA121-0,-3))</f>
        <v/>
      </c>
      <c r="AC121" s="19">
        <f>IF(AB121&lt;=0,0,ROUNDDOWN((AB121*LOOKUP(AB121,{0,1950001,3300001,6950001,9000001,18000001,40000001},{0.05,0.1,0.2,0.23,0.33,0.4,0.45})-LOOKUP(AB121,{0,1950001,3300001,6950001,9000001,18000001,40000001},{0,97500,427500,636000,1536000,2796000,4796000}))*1.021,-2))</f>
        <v/>
      </c>
      <c r="AD121" s="19">
        <f>MAX(0,ROUNDDOWN(X121-Z121-430000-0,-3))</f>
        <v/>
      </c>
      <c r="AE121" s="19">
        <f>IF(X121&lt;=450000,0,MAX(0,ROUNDDOWN(AD121*0.06-MIN(50000,AD121)*0.03,-2))+MAX(0,ROUNDDOWN(AD121*0.04-MIN(50000,AD121)*0.02,-2)))</f>
        <v/>
      </c>
      <c r="AF121" s="19">
        <f>AC121+AE121+Y121</f>
        <v/>
      </c>
      <c r="AG121" s="19">
        <f>MIN(650000,MAX(0,$B121))</f>
        <v/>
      </c>
      <c r="AH121" s="19">
        <f>$B121-AG121</f>
        <v/>
      </c>
      <c r="AI121" s="19">
        <f>MIN(670000,ROUNDDOWN(MAX(0,AH121-430000)*0.0751+47600,0))+MIN(260000,ROUNDDOWN(MAX(0,AH121-430000)*0.028+17600,0))+MIN(30000,ROUNDDOWN(MAX(0,AH121-430000)*0.0027+1873,0))+IF("いいえ"="はい",MIN(170000,ROUNDDOWN(MAX(0,AH121-430000)*0.0243+17800,0)),0)</f>
        <v/>
      </c>
      <c r="AJ121" s="19">
        <f>IF(""="",215040+AI121,"")</f>
        <v/>
      </c>
      <c r="AK121" s="19">
        <f>IF(AH121&gt;23500000,NA(),IF(AH121&lt;=4890000,1040000,IF(AH121&lt;=6550000,670000,620000)))</f>
        <v/>
      </c>
      <c r="AL121" s="19">
        <f>MAX(0,ROUNDDOWN(AH121-AJ121-AK121-0,-3))</f>
        <v/>
      </c>
      <c r="AM121" s="19">
        <f>IF(AL121&lt;=0,0,ROUNDDOWN((AL121*LOOKUP(AL121,{0,1950001,3300001,6950001,9000001,18000001,40000001},{0.05,0.1,0.2,0.23,0.33,0.4,0.45})-LOOKUP(AL121,{0,1950001,3300001,6950001,9000001,18000001,40000001},{0,97500,427500,636000,1536000,2796000,4796000}))*1.021,-2))</f>
        <v/>
      </c>
      <c r="AN121" s="19">
        <f>MAX(0,ROUNDDOWN(AH121-AJ121-430000-0,-3))</f>
        <v/>
      </c>
      <c r="AO121" s="19">
        <f>IF(AH121&lt;=450000,0,MAX(0,ROUNDDOWN(AN121*0.06-MIN(50000,AN121)*0.03,-2))+MAX(0,ROUNDDOWN(AN121*0.04-MIN(50000,AN121)*0.02,-2)))</f>
        <v/>
      </c>
      <c r="AP121" s="19">
        <f>AM121+AO121+AI121</f>
        <v/>
      </c>
      <c r="AQ121" s="19">
        <f>MIN(750000,MAX(0,$B121))</f>
        <v/>
      </c>
      <c r="AR121" s="19">
        <f>$B121-AQ121</f>
        <v/>
      </c>
      <c r="AS121" s="19">
        <f>MIN(670000,ROUNDDOWN(MAX(0,AR121-430000)*0.0751+47600,0))+MIN(260000,ROUNDDOWN(MAX(0,AR121-430000)*0.028+17600,0))+MIN(30000,ROUNDDOWN(MAX(0,AR121-430000)*0.0027+1873,0))+IF("いいえ"="はい",MIN(170000,ROUNDDOWN(MAX(0,AR121-430000)*0.0243+17800,0)),0)</f>
        <v/>
      </c>
      <c r="AT121" s="19">
        <f>IF(""="",215040+AS121,"")</f>
        <v/>
      </c>
      <c r="AU121" s="19">
        <f>IF(AR121&gt;23500000,NA(),IF(AR121&lt;=4890000,1040000,IF(AR121&lt;=6550000,670000,620000)))</f>
        <v/>
      </c>
      <c r="AV121" s="19">
        <f>MAX(0,ROUNDDOWN(AR121-AT121-AU121-0,-3))</f>
        <v/>
      </c>
      <c r="AW121" s="19">
        <f>IF(AV121&lt;=0,0,ROUNDDOWN((AV121*LOOKUP(AV121,{0,1950001,3300001,6950001,9000001,18000001,40000001},{0.05,0.1,0.2,0.23,0.33,0.4,0.45})-LOOKUP(AV121,{0,1950001,3300001,6950001,9000001,18000001,40000001},{0,97500,427500,636000,1536000,2796000,4796000}))*1.021,-2))</f>
        <v/>
      </c>
      <c r="AX121" s="19">
        <f>MAX(0,ROUNDDOWN(AR121-AT121-430000-0,-3))</f>
        <v/>
      </c>
      <c r="AY121" s="19">
        <f>IF(AR121&lt;=450000,0,MAX(0,ROUNDDOWN(AX121*0.06-MIN(50000,AX121)*0.03,-2))+MAX(0,ROUNDDOWN(AX121*0.04-MIN(50000,AX121)*0.02,-2)))</f>
        <v/>
      </c>
      <c r="AZ121" s="19">
        <f>AW121+AY121+AS121</f>
        <v/>
      </c>
    </row>
    <row r="122">
      <c r="A122" t="inlineStr">
        <is>
          <t>1万円刻み</t>
        </is>
      </c>
      <c r="B122" s="19">
        <f>'3_1万円刻み'!$A$105</f>
        <v/>
      </c>
      <c r="C122" s="19">
        <f>MIN(0,MAX(0,$B122))</f>
        <v/>
      </c>
      <c r="D122" s="19">
        <f>$B122-C122</f>
        <v/>
      </c>
      <c r="E122" s="19">
        <f>MIN(670000,ROUNDDOWN(MAX(0,D122-430000)*0.0751+47600,0))+MIN(260000,ROUNDDOWN(MAX(0,D122-430000)*0.028+17600,0))+MIN(30000,ROUNDDOWN(MAX(0,D122-430000)*0.0027+1873,0))+IF("いいえ"="はい",MIN(170000,ROUNDDOWN(MAX(0,D122-430000)*0.0243+17800,0)),0)</f>
        <v/>
      </c>
      <c r="F122" s="19">
        <f>IF(""="",215040+E122,"")</f>
        <v/>
      </c>
      <c r="G122" s="19">
        <f>IF(D122&gt;23500000,NA(),IF(D122&lt;=4890000,1040000,IF(D122&lt;=6550000,670000,620000)))</f>
        <v/>
      </c>
      <c r="H122" s="19">
        <f>MAX(0,ROUNDDOWN(D122-F122-G122-0,-3))</f>
        <v/>
      </c>
      <c r="I122" s="19">
        <f>IF(H122&lt;=0,0,ROUNDDOWN((H122*LOOKUP(H122,{0,1950001,3300001,6950001,9000001,18000001,40000001},{0.05,0.1,0.2,0.23,0.33,0.4,0.45})-LOOKUP(H122,{0,1950001,3300001,6950001,9000001,18000001,40000001},{0,97500,427500,636000,1536000,2796000,4796000}))*1.021,-2))</f>
        <v/>
      </c>
      <c r="J122" s="19">
        <f>MAX(0,ROUNDDOWN(D122-F122-430000-0,-3))</f>
        <v/>
      </c>
      <c r="K122" s="19">
        <f>IF(D122&lt;=450000,0,MAX(0,ROUNDDOWN(J122*0.06-MIN(50000,J122)*0.03,-2))+MAX(0,ROUNDDOWN(J122*0.04-MIN(50000,J122)*0.02,-2)))</f>
        <v/>
      </c>
      <c r="L122" s="19">
        <f>I122+K122+E122</f>
        <v/>
      </c>
      <c r="M122" s="19">
        <f>MIN(100000,MAX(0,$B122))</f>
        <v/>
      </c>
      <c r="N122" s="19">
        <f>$B122-M122</f>
        <v/>
      </c>
      <c r="O122" s="19">
        <f>MIN(670000,ROUNDDOWN(MAX(0,N122-430000)*0.0751+47600,0))+MIN(260000,ROUNDDOWN(MAX(0,N122-430000)*0.028+17600,0))+MIN(30000,ROUNDDOWN(MAX(0,N122-430000)*0.0027+1873,0))+IF("いいえ"="はい",MIN(170000,ROUNDDOWN(MAX(0,N122-430000)*0.0243+17800,0)),0)</f>
        <v/>
      </c>
      <c r="P122" s="19">
        <f>IF(""="",215040+O122,"")</f>
        <v/>
      </c>
      <c r="Q122" s="19">
        <f>IF(N122&gt;23500000,NA(),IF(N122&lt;=4890000,1040000,IF(N122&lt;=6550000,670000,620000)))</f>
        <v/>
      </c>
      <c r="R122" s="19">
        <f>MAX(0,ROUNDDOWN(N122-P122-Q122-0,-3))</f>
        <v/>
      </c>
      <c r="S122" s="19">
        <f>IF(R122&lt;=0,0,ROUNDDOWN((R122*LOOKUP(R122,{0,1950001,3300001,6950001,9000001,18000001,40000001},{0.05,0.1,0.2,0.23,0.33,0.4,0.45})-LOOKUP(R122,{0,1950001,3300001,6950001,9000001,18000001,40000001},{0,97500,427500,636000,1536000,2796000,4796000}))*1.021,-2))</f>
        <v/>
      </c>
      <c r="T122" s="19">
        <f>MAX(0,ROUNDDOWN(N122-P122-430000-0,-3))</f>
        <v/>
      </c>
      <c r="U122" s="19">
        <f>IF(N122&lt;=450000,0,MAX(0,ROUNDDOWN(T122*0.06-MIN(50000,T122)*0.03,-2))+MAX(0,ROUNDDOWN(T122*0.04-MIN(50000,T122)*0.02,-2)))</f>
        <v/>
      </c>
      <c r="V122" s="19">
        <f>S122+U122+O122</f>
        <v/>
      </c>
      <c r="W122" s="19">
        <f>MIN(550000,MAX(0,$B122))</f>
        <v/>
      </c>
      <c r="X122" s="19">
        <f>$B122-W122</f>
        <v/>
      </c>
      <c r="Y122" s="19">
        <f>MIN(670000,ROUNDDOWN(MAX(0,X122-430000)*0.0751+47600,0))+MIN(260000,ROUNDDOWN(MAX(0,X122-430000)*0.028+17600,0))+MIN(30000,ROUNDDOWN(MAX(0,X122-430000)*0.0027+1873,0))+IF("いいえ"="はい",MIN(170000,ROUNDDOWN(MAX(0,X122-430000)*0.0243+17800,0)),0)</f>
        <v/>
      </c>
      <c r="Z122" s="19">
        <f>IF(""="",215040+Y122,"")</f>
        <v/>
      </c>
      <c r="AA122" s="19">
        <f>IF(X122&gt;23500000,NA(),IF(X122&lt;=4890000,1040000,IF(X122&lt;=6550000,670000,620000)))</f>
        <v/>
      </c>
      <c r="AB122" s="19">
        <f>MAX(0,ROUNDDOWN(X122-Z122-AA122-0,-3))</f>
        <v/>
      </c>
      <c r="AC122" s="19">
        <f>IF(AB122&lt;=0,0,ROUNDDOWN((AB122*LOOKUP(AB122,{0,1950001,3300001,6950001,9000001,18000001,40000001},{0.05,0.1,0.2,0.23,0.33,0.4,0.45})-LOOKUP(AB122,{0,1950001,3300001,6950001,9000001,18000001,40000001},{0,97500,427500,636000,1536000,2796000,4796000}))*1.021,-2))</f>
        <v/>
      </c>
      <c r="AD122" s="19">
        <f>MAX(0,ROUNDDOWN(X122-Z122-430000-0,-3))</f>
        <v/>
      </c>
      <c r="AE122" s="19">
        <f>IF(X122&lt;=450000,0,MAX(0,ROUNDDOWN(AD122*0.06-MIN(50000,AD122)*0.03,-2))+MAX(0,ROUNDDOWN(AD122*0.04-MIN(50000,AD122)*0.02,-2)))</f>
        <v/>
      </c>
      <c r="AF122" s="19">
        <f>AC122+AE122+Y122</f>
        <v/>
      </c>
      <c r="AG122" s="19">
        <f>MIN(650000,MAX(0,$B122))</f>
        <v/>
      </c>
      <c r="AH122" s="19">
        <f>$B122-AG122</f>
        <v/>
      </c>
      <c r="AI122" s="19">
        <f>MIN(670000,ROUNDDOWN(MAX(0,AH122-430000)*0.0751+47600,0))+MIN(260000,ROUNDDOWN(MAX(0,AH122-430000)*0.028+17600,0))+MIN(30000,ROUNDDOWN(MAX(0,AH122-430000)*0.0027+1873,0))+IF("いいえ"="はい",MIN(170000,ROUNDDOWN(MAX(0,AH122-430000)*0.0243+17800,0)),0)</f>
        <v/>
      </c>
      <c r="AJ122" s="19">
        <f>IF(""="",215040+AI122,"")</f>
        <v/>
      </c>
      <c r="AK122" s="19">
        <f>IF(AH122&gt;23500000,NA(),IF(AH122&lt;=4890000,1040000,IF(AH122&lt;=6550000,670000,620000)))</f>
        <v/>
      </c>
      <c r="AL122" s="19">
        <f>MAX(0,ROUNDDOWN(AH122-AJ122-AK122-0,-3))</f>
        <v/>
      </c>
      <c r="AM122" s="19">
        <f>IF(AL122&lt;=0,0,ROUNDDOWN((AL122*LOOKUP(AL122,{0,1950001,3300001,6950001,9000001,18000001,40000001},{0.05,0.1,0.2,0.23,0.33,0.4,0.45})-LOOKUP(AL122,{0,1950001,3300001,6950001,9000001,18000001,40000001},{0,97500,427500,636000,1536000,2796000,4796000}))*1.021,-2))</f>
        <v/>
      </c>
      <c r="AN122" s="19">
        <f>MAX(0,ROUNDDOWN(AH122-AJ122-430000-0,-3))</f>
        <v/>
      </c>
      <c r="AO122" s="19">
        <f>IF(AH122&lt;=450000,0,MAX(0,ROUNDDOWN(AN122*0.06-MIN(50000,AN122)*0.03,-2))+MAX(0,ROUNDDOWN(AN122*0.04-MIN(50000,AN122)*0.02,-2)))</f>
        <v/>
      </c>
      <c r="AP122" s="19">
        <f>AM122+AO122+AI122</f>
        <v/>
      </c>
      <c r="AQ122" s="19">
        <f>MIN(750000,MAX(0,$B122))</f>
        <v/>
      </c>
      <c r="AR122" s="19">
        <f>$B122-AQ122</f>
        <v/>
      </c>
      <c r="AS122" s="19">
        <f>MIN(670000,ROUNDDOWN(MAX(0,AR122-430000)*0.0751+47600,0))+MIN(260000,ROUNDDOWN(MAX(0,AR122-430000)*0.028+17600,0))+MIN(30000,ROUNDDOWN(MAX(0,AR122-430000)*0.0027+1873,0))+IF("いいえ"="はい",MIN(170000,ROUNDDOWN(MAX(0,AR122-430000)*0.0243+17800,0)),0)</f>
        <v/>
      </c>
      <c r="AT122" s="19">
        <f>IF(""="",215040+AS122,"")</f>
        <v/>
      </c>
      <c r="AU122" s="19">
        <f>IF(AR122&gt;23500000,NA(),IF(AR122&lt;=4890000,1040000,IF(AR122&lt;=6550000,670000,620000)))</f>
        <v/>
      </c>
      <c r="AV122" s="19">
        <f>MAX(0,ROUNDDOWN(AR122-AT122-AU122-0,-3))</f>
        <v/>
      </c>
      <c r="AW122" s="19">
        <f>IF(AV122&lt;=0,0,ROUNDDOWN((AV122*LOOKUP(AV122,{0,1950001,3300001,6950001,9000001,18000001,40000001},{0.05,0.1,0.2,0.23,0.33,0.4,0.45})-LOOKUP(AV122,{0,1950001,3300001,6950001,9000001,18000001,40000001},{0,97500,427500,636000,1536000,2796000,4796000}))*1.021,-2))</f>
        <v/>
      </c>
      <c r="AX122" s="19">
        <f>MAX(0,ROUNDDOWN(AR122-AT122-430000-0,-3))</f>
        <v/>
      </c>
      <c r="AY122" s="19">
        <f>IF(AR122&lt;=450000,0,MAX(0,ROUNDDOWN(AX122*0.06-MIN(50000,AX122)*0.03,-2))+MAX(0,ROUNDDOWN(AX122*0.04-MIN(50000,AX122)*0.02,-2)))</f>
        <v/>
      </c>
      <c r="AZ122" s="19">
        <f>AW122+AY122+AS122</f>
        <v/>
      </c>
    </row>
    <row r="123">
      <c r="A123" t="inlineStr">
        <is>
          <t>1万円刻み</t>
        </is>
      </c>
      <c r="B123" s="19">
        <f>'3_1万円刻み'!$A$106</f>
        <v/>
      </c>
      <c r="C123" s="19">
        <f>MIN(0,MAX(0,$B123))</f>
        <v/>
      </c>
      <c r="D123" s="19">
        <f>$B123-C123</f>
        <v/>
      </c>
      <c r="E123" s="19">
        <f>MIN(670000,ROUNDDOWN(MAX(0,D123-430000)*0.0751+47600,0))+MIN(260000,ROUNDDOWN(MAX(0,D123-430000)*0.028+17600,0))+MIN(30000,ROUNDDOWN(MAX(0,D123-430000)*0.0027+1873,0))+IF("いいえ"="はい",MIN(170000,ROUNDDOWN(MAX(0,D123-430000)*0.0243+17800,0)),0)</f>
        <v/>
      </c>
      <c r="F123" s="19">
        <f>IF(""="",215040+E123,"")</f>
        <v/>
      </c>
      <c r="G123" s="19">
        <f>IF(D123&gt;23500000,NA(),IF(D123&lt;=4890000,1040000,IF(D123&lt;=6550000,670000,620000)))</f>
        <v/>
      </c>
      <c r="H123" s="19">
        <f>MAX(0,ROUNDDOWN(D123-F123-G123-0,-3))</f>
        <v/>
      </c>
      <c r="I123" s="19">
        <f>IF(H123&lt;=0,0,ROUNDDOWN((H123*LOOKUP(H123,{0,1950001,3300001,6950001,9000001,18000001,40000001},{0.05,0.1,0.2,0.23,0.33,0.4,0.45})-LOOKUP(H123,{0,1950001,3300001,6950001,9000001,18000001,40000001},{0,97500,427500,636000,1536000,2796000,4796000}))*1.021,-2))</f>
        <v/>
      </c>
      <c r="J123" s="19">
        <f>MAX(0,ROUNDDOWN(D123-F123-430000-0,-3))</f>
        <v/>
      </c>
      <c r="K123" s="19">
        <f>IF(D123&lt;=450000,0,MAX(0,ROUNDDOWN(J123*0.06-MIN(50000,J123)*0.03,-2))+MAX(0,ROUNDDOWN(J123*0.04-MIN(50000,J123)*0.02,-2)))</f>
        <v/>
      </c>
      <c r="L123" s="19">
        <f>I123+K123+E123</f>
        <v/>
      </c>
      <c r="M123" s="19">
        <f>MIN(100000,MAX(0,$B123))</f>
        <v/>
      </c>
      <c r="N123" s="19">
        <f>$B123-M123</f>
        <v/>
      </c>
      <c r="O123" s="19">
        <f>MIN(670000,ROUNDDOWN(MAX(0,N123-430000)*0.0751+47600,0))+MIN(260000,ROUNDDOWN(MAX(0,N123-430000)*0.028+17600,0))+MIN(30000,ROUNDDOWN(MAX(0,N123-430000)*0.0027+1873,0))+IF("いいえ"="はい",MIN(170000,ROUNDDOWN(MAX(0,N123-430000)*0.0243+17800,0)),0)</f>
        <v/>
      </c>
      <c r="P123" s="19">
        <f>IF(""="",215040+O123,"")</f>
        <v/>
      </c>
      <c r="Q123" s="19">
        <f>IF(N123&gt;23500000,NA(),IF(N123&lt;=4890000,1040000,IF(N123&lt;=6550000,670000,620000)))</f>
        <v/>
      </c>
      <c r="R123" s="19">
        <f>MAX(0,ROUNDDOWN(N123-P123-Q123-0,-3))</f>
        <v/>
      </c>
      <c r="S123" s="19">
        <f>IF(R123&lt;=0,0,ROUNDDOWN((R123*LOOKUP(R123,{0,1950001,3300001,6950001,9000001,18000001,40000001},{0.05,0.1,0.2,0.23,0.33,0.4,0.45})-LOOKUP(R123,{0,1950001,3300001,6950001,9000001,18000001,40000001},{0,97500,427500,636000,1536000,2796000,4796000}))*1.021,-2))</f>
        <v/>
      </c>
      <c r="T123" s="19">
        <f>MAX(0,ROUNDDOWN(N123-P123-430000-0,-3))</f>
        <v/>
      </c>
      <c r="U123" s="19">
        <f>IF(N123&lt;=450000,0,MAX(0,ROUNDDOWN(T123*0.06-MIN(50000,T123)*0.03,-2))+MAX(0,ROUNDDOWN(T123*0.04-MIN(50000,T123)*0.02,-2)))</f>
        <v/>
      </c>
      <c r="V123" s="19">
        <f>S123+U123+O123</f>
        <v/>
      </c>
      <c r="W123" s="19">
        <f>MIN(550000,MAX(0,$B123))</f>
        <v/>
      </c>
      <c r="X123" s="19">
        <f>$B123-W123</f>
        <v/>
      </c>
      <c r="Y123" s="19">
        <f>MIN(670000,ROUNDDOWN(MAX(0,X123-430000)*0.0751+47600,0))+MIN(260000,ROUNDDOWN(MAX(0,X123-430000)*0.028+17600,0))+MIN(30000,ROUNDDOWN(MAX(0,X123-430000)*0.0027+1873,0))+IF("いいえ"="はい",MIN(170000,ROUNDDOWN(MAX(0,X123-430000)*0.0243+17800,0)),0)</f>
        <v/>
      </c>
      <c r="Z123" s="19">
        <f>IF(""="",215040+Y123,"")</f>
        <v/>
      </c>
      <c r="AA123" s="19">
        <f>IF(X123&gt;23500000,NA(),IF(X123&lt;=4890000,1040000,IF(X123&lt;=6550000,670000,620000)))</f>
        <v/>
      </c>
      <c r="AB123" s="19">
        <f>MAX(0,ROUNDDOWN(X123-Z123-AA123-0,-3))</f>
        <v/>
      </c>
      <c r="AC123" s="19">
        <f>IF(AB123&lt;=0,0,ROUNDDOWN((AB123*LOOKUP(AB123,{0,1950001,3300001,6950001,9000001,18000001,40000001},{0.05,0.1,0.2,0.23,0.33,0.4,0.45})-LOOKUP(AB123,{0,1950001,3300001,6950001,9000001,18000001,40000001},{0,97500,427500,636000,1536000,2796000,4796000}))*1.021,-2))</f>
        <v/>
      </c>
      <c r="AD123" s="19">
        <f>MAX(0,ROUNDDOWN(X123-Z123-430000-0,-3))</f>
        <v/>
      </c>
      <c r="AE123" s="19">
        <f>IF(X123&lt;=450000,0,MAX(0,ROUNDDOWN(AD123*0.06-MIN(50000,AD123)*0.03,-2))+MAX(0,ROUNDDOWN(AD123*0.04-MIN(50000,AD123)*0.02,-2)))</f>
        <v/>
      </c>
      <c r="AF123" s="19">
        <f>AC123+AE123+Y123</f>
        <v/>
      </c>
      <c r="AG123" s="19">
        <f>MIN(650000,MAX(0,$B123))</f>
        <v/>
      </c>
      <c r="AH123" s="19">
        <f>$B123-AG123</f>
        <v/>
      </c>
      <c r="AI123" s="19">
        <f>MIN(670000,ROUNDDOWN(MAX(0,AH123-430000)*0.0751+47600,0))+MIN(260000,ROUNDDOWN(MAX(0,AH123-430000)*0.028+17600,0))+MIN(30000,ROUNDDOWN(MAX(0,AH123-430000)*0.0027+1873,0))+IF("いいえ"="はい",MIN(170000,ROUNDDOWN(MAX(0,AH123-430000)*0.0243+17800,0)),0)</f>
        <v/>
      </c>
      <c r="AJ123" s="19">
        <f>IF(""="",215040+AI123,"")</f>
        <v/>
      </c>
      <c r="AK123" s="19">
        <f>IF(AH123&gt;23500000,NA(),IF(AH123&lt;=4890000,1040000,IF(AH123&lt;=6550000,670000,620000)))</f>
        <v/>
      </c>
      <c r="AL123" s="19">
        <f>MAX(0,ROUNDDOWN(AH123-AJ123-AK123-0,-3))</f>
        <v/>
      </c>
      <c r="AM123" s="19">
        <f>IF(AL123&lt;=0,0,ROUNDDOWN((AL123*LOOKUP(AL123,{0,1950001,3300001,6950001,9000001,18000001,40000001},{0.05,0.1,0.2,0.23,0.33,0.4,0.45})-LOOKUP(AL123,{0,1950001,3300001,6950001,9000001,18000001,40000001},{0,97500,427500,636000,1536000,2796000,4796000}))*1.021,-2))</f>
        <v/>
      </c>
      <c r="AN123" s="19">
        <f>MAX(0,ROUNDDOWN(AH123-AJ123-430000-0,-3))</f>
        <v/>
      </c>
      <c r="AO123" s="19">
        <f>IF(AH123&lt;=450000,0,MAX(0,ROUNDDOWN(AN123*0.06-MIN(50000,AN123)*0.03,-2))+MAX(0,ROUNDDOWN(AN123*0.04-MIN(50000,AN123)*0.02,-2)))</f>
        <v/>
      </c>
      <c r="AP123" s="19">
        <f>AM123+AO123+AI123</f>
        <v/>
      </c>
      <c r="AQ123" s="19">
        <f>MIN(750000,MAX(0,$B123))</f>
        <v/>
      </c>
      <c r="AR123" s="19">
        <f>$B123-AQ123</f>
        <v/>
      </c>
      <c r="AS123" s="19">
        <f>MIN(670000,ROUNDDOWN(MAX(0,AR123-430000)*0.0751+47600,0))+MIN(260000,ROUNDDOWN(MAX(0,AR123-430000)*0.028+17600,0))+MIN(30000,ROUNDDOWN(MAX(0,AR123-430000)*0.0027+1873,0))+IF("いいえ"="はい",MIN(170000,ROUNDDOWN(MAX(0,AR123-430000)*0.0243+17800,0)),0)</f>
        <v/>
      </c>
      <c r="AT123" s="19">
        <f>IF(""="",215040+AS123,"")</f>
        <v/>
      </c>
      <c r="AU123" s="19">
        <f>IF(AR123&gt;23500000,NA(),IF(AR123&lt;=4890000,1040000,IF(AR123&lt;=6550000,670000,620000)))</f>
        <v/>
      </c>
      <c r="AV123" s="19">
        <f>MAX(0,ROUNDDOWN(AR123-AT123-AU123-0,-3))</f>
        <v/>
      </c>
      <c r="AW123" s="19">
        <f>IF(AV123&lt;=0,0,ROUNDDOWN((AV123*LOOKUP(AV123,{0,1950001,3300001,6950001,9000001,18000001,40000001},{0.05,0.1,0.2,0.23,0.33,0.4,0.45})-LOOKUP(AV123,{0,1950001,3300001,6950001,9000001,18000001,40000001},{0,97500,427500,636000,1536000,2796000,4796000}))*1.021,-2))</f>
        <v/>
      </c>
      <c r="AX123" s="19">
        <f>MAX(0,ROUNDDOWN(AR123-AT123-430000-0,-3))</f>
        <v/>
      </c>
      <c r="AY123" s="19">
        <f>IF(AR123&lt;=450000,0,MAX(0,ROUNDDOWN(AX123*0.06-MIN(50000,AX123)*0.03,-2))+MAX(0,ROUNDDOWN(AX123*0.04-MIN(50000,AX123)*0.02,-2)))</f>
        <v/>
      </c>
      <c r="AZ123" s="19">
        <f>AW123+AY123+AS123</f>
        <v/>
      </c>
    </row>
    <row r="124">
      <c r="A124" t="inlineStr">
        <is>
          <t>1万円刻み</t>
        </is>
      </c>
      <c r="B124" s="19">
        <f>'3_1万円刻み'!$A$107</f>
        <v/>
      </c>
      <c r="C124" s="19">
        <f>MIN(0,MAX(0,$B124))</f>
        <v/>
      </c>
      <c r="D124" s="19">
        <f>$B124-C124</f>
        <v/>
      </c>
      <c r="E124" s="19">
        <f>MIN(670000,ROUNDDOWN(MAX(0,D124-430000)*0.0751+47600,0))+MIN(260000,ROUNDDOWN(MAX(0,D124-430000)*0.028+17600,0))+MIN(30000,ROUNDDOWN(MAX(0,D124-430000)*0.0027+1873,0))+IF("いいえ"="はい",MIN(170000,ROUNDDOWN(MAX(0,D124-430000)*0.0243+17800,0)),0)</f>
        <v/>
      </c>
      <c r="F124" s="19">
        <f>IF(""="",215040+E124,"")</f>
        <v/>
      </c>
      <c r="G124" s="19">
        <f>IF(D124&gt;23500000,NA(),IF(D124&lt;=4890000,1040000,IF(D124&lt;=6550000,670000,620000)))</f>
        <v/>
      </c>
      <c r="H124" s="19">
        <f>MAX(0,ROUNDDOWN(D124-F124-G124-0,-3))</f>
        <v/>
      </c>
      <c r="I124" s="19">
        <f>IF(H124&lt;=0,0,ROUNDDOWN((H124*LOOKUP(H124,{0,1950001,3300001,6950001,9000001,18000001,40000001},{0.05,0.1,0.2,0.23,0.33,0.4,0.45})-LOOKUP(H124,{0,1950001,3300001,6950001,9000001,18000001,40000001},{0,97500,427500,636000,1536000,2796000,4796000}))*1.021,-2))</f>
        <v/>
      </c>
      <c r="J124" s="19">
        <f>MAX(0,ROUNDDOWN(D124-F124-430000-0,-3))</f>
        <v/>
      </c>
      <c r="K124" s="19">
        <f>IF(D124&lt;=450000,0,MAX(0,ROUNDDOWN(J124*0.06-MIN(50000,J124)*0.03,-2))+MAX(0,ROUNDDOWN(J124*0.04-MIN(50000,J124)*0.02,-2)))</f>
        <v/>
      </c>
      <c r="L124" s="19">
        <f>I124+K124+E124</f>
        <v/>
      </c>
      <c r="M124" s="19">
        <f>MIN(100000,MAX(0,$B124))</f>
        <v/>
      </c>
      <c r="N124" s="19">
        <f>$B124-M124</f>
        <v/>
      </c>
      <c r="O124" s="19">
        <f>MIN(670000,ROUNDDOWN(MAX(0,N124-430000)*0.0751+47600,0))+MIN(260000,ROUNDDOWN(MAX(0,N124-430000)*0.028+17600,0))+MIN(30000,ROUNDDOWN(MAX(0,N124-430000)*0.0027+1873,0))+IF("いいえ"="はい",MIN(170000,ROUNDDOWN(MAX(0,N124-430000)*0.0243+17800,0)),0)</f>
        <v/>
      </c>
      <c r="P124" s="19">
        <f>IF(""="",215040+O124,"")</f>
        <v/>
      </c>
      <c r="Q124" s="19">
        <f>IF(N124&gt;23500000,NA(),IF(N124&lt;=4890000,1040000,IF(N124&lt;=6550000,670000,620000)))</f>
        <v/>
      </c>
      <c r="R124" s="19">
        <f>MAX(0,ROUNDDOWN(N124-P124-Q124-0,-3))</f>
        <v/>
      </c>
      <c r="S124" s="19">
        <f>IF(R124&lt;=0,0,ROUNDDOWN((R124*LOOKUP(R124,{0,1950001,3300001,6950001,9000001,18000001,40000001},{0.05,0.1,0.2,0.23,0.33,0.4,0.45})-LOOKUP(R124,{0,1950001,3300001,6950001,9000001,18000001,40000001},{0,97500,427500,636000,1536000,2796000,4796000}))*1.021,-2))</f>
        <v/>
      </c>
      <c r="T124" s="19">
        <f>MAX(0,ROUNDDOWN(N124-P124-430000-0,-3))</f>
        <v/>
      </c>
      <c r="U124" s="19">
        <f>IF(N124&lt;=450000,0,MAX(0,ROUNDDOWN(T124*0.06-MIN(50000,T124)*0.03,-2))+MAX(0,ROUNDDOWN(T124*0.04-MIN(50000,T124)*0.02,-2)))</f>
        <v/>
      </c>
      <c r="V124" s="19">
        <f>S124+U124+O124</f>
        <v/>
      </c>
      <c r="W124" s="19">
        <f>MIN(550000,MAX(0,$B124))</f>
        <v/>
      </c>
      <c r="X124" s="19">
        <f>$B124-W124</f>
        <v/>
      </c>
      <c r="Y124" s="19">
        <f>MIN(670000,ROUNDDOWN(MAX(0,X124-430000)*0.0751+47600,0))+MIN(260000,ROUNDDOWN(MAX(0,X124-430000)*0.028+17600,0))+MIN(30000,ROUNDDOWN(MAX(0,X124-430000)*0.0027+1873,0))+IF("いいえ"="はい",MIN(170000,ROUNDDOWN(MAX(0,X124-430000)*0.0243+17800,0)),0)</f>
        <v/>
      </c>
      <c r="Z124" s="19">
        <f>IF(""="",215040+Y124,"")</f>
        <v/>
      </c>
      <c r="AA124" s="19">
        <f>IF(X124&gt;23500000,NA(),IF(X124&lt;=4890000,1040000,IF(X124&lt;=6550000,670000,620000)))</f>
        <v/>
      </c>
      <c r="AB124" s="19">
        <f>MAX(0,ROUNDDOWN(X124-Z124-AA124-0,-3))</f>
        <v/>
      </c>
      <c r="AC124" s="19">
        <f>IF(AB124&lt;=0,0,ROUNDDOWN((AB124*LOOKUP(AB124,{0,1950001,3300001,6950001,9000001,18000001,40000001},{0.05,0.1,0.2,0.23,0.33,0.4,0.45})-LOOKUP(AB124,{0,1950001,3300001,6950001,9000001,18000001,40000001},{0,97500,427500,636000,1536000,2796000,4796000}))*1.021,-2))</f>
        <v/>
      </c>
      <c r="AD124" s="19">
        <f>MAX(0,ROUNDDOWN(X124-Z124-430000-0,-3))</f>
        <v/>
      </c>
      <c r="AE124" s="19">
        <f>IF(X124&lt;=450000,0,MAX(0,ROUNDDOWN(AD124*0.06-MIN(50000,AD124)*0.03,-2))+MAX(0,ROUNDDOWN(AD124*0.04-MIN(50000,AD124)*0.02,-2)))</f>
        <v/>
      </c>
      <c r="AF124" s="19">
        <f>AC124+AE124+Y124</f>
        <v/>
      </c>
      <c r="AG124" s="19">
        <f>MIN(650000,MAX(0,$B124))</f>
        <v/>
      </c>
      <c r="AH124" s="19">
        <f>$B124-AG124</f>
        <v/>
      </c>
      <c r="AI124" s="19">
        <f>MIN(670000,ROUNDDOWN(MAX(0,AH124-430000)*0.0751+47600,0))+MIN(260000,ROUNDDOWN(MAX(0,AH124-430000)*0.028+17600,0))+MIN(30000,ROUNDDOWN(MAX(0,AH124-430000)*0.0027+1873,0))+IF("いいえ"="はい",MIN(170000,ROUNDDOWN(MAX(0,AH124-430000)*0.0243+17800,0)),0)</f>
        <v/>
      </c>
      <c r="AJ124" s="19">
        <f>IF(""="",215040+AI124,"")</f>
        <v/>
      </c>
      <c r="AK124" s="19">
        <f>IF(AH124&gt;23500000,NA(),IF(AH124&lt;=4890000,1040000,IF(AH124&lt;=6550000,670000,620000)))</f>
        <v/>
      </c>
      <c r="AL124" s="19">
        <f>MAX(0,ROUNDDOWN(AH124-AJ124-AK124-0,-3))</f>
        <v/>
      </c>
      <c r="AM124" s="19">
        <f>IF(AL124&lt;=0,0,ROUNDDOWN((AL124*LOOKUP(AL124,{0,1950001,3300001,6950001,9000001,18000001,40000001},{0.05,0.1,0.2,0.23,0.33,0.4,0.45})-LOOKUP(AL124,{0,1950001,3300001,6950001,9000001,18000001,40000001},{0,97500,427500,636000,1536000,2796000,4796000}))*1.021,-2))</f>
        <v/>
      </c>
      <c r="AN124" s="19">
        <f>MAX(0,ROUNDDOWN(AH124-AJ124-430000-0,-3))</f>
        <v/>
      </c>
      <c r="AO124" s="19">
        <f>IF(AH124&lt;=450000,0,MAX(0,ROUNDDOWN(AN124*0.06-MIN(50000,AN124)*0.03,-2))+MAX(0,ROUNDDOWN(AN124*0.04-MIN(50000,AN124)*0.02,-2)))</f>
        <v/>
      </c>
      <c r="AP124" s="19">
        <f>AM124+AO124+AI124</f>
        <v/>
      </c>
      <c r="AQ124" s="19">
        <f>MIN(750000,MAX(0,$B124))</f>
        <v/>
      </c>
      <c r="AR124" s="19">
        <f>$B124-AQ124</f>
        <v/>
      </c>
      <c r="AS124" s="19">
        <f>MIN(670000,ROUNDDOWN(MAX(0,AR124-430000)*0.0751+47600,0))+MIN(260000,ROUNDDOWN(MAX(0,AR124-430000)*0.028+17600,0))+MIN(30000,ROUNDDOWN(MAX(0,AR124-430000)*0.0027+1873,0))+IF("いいえ"="はい",MIN(170000,ROUNDDOWN(MAX(0,AR124-430000)*0.0243+17800,0)),0)</f>
        <v/>
      </c>
      <c r="AT124" s="19">
        <f>IF(""="",215040+AS124,"")</f>
        <v/>
      </c>
      <c r="AU124" s="19">
        <f>IF(AR124&gt;23500000,NA(),IF(AR124&lt;=4890000,1040000,IF(AR124&lt;=6550000,670000,620000)))</f>
        <v/>
      </c>
      <c r="AV124" s="19">
        <f>MAX(0,ROUNDDOWN(AR124-AT124-AU124-0,-3))</f>
        <v/>
      </c>
      <c r="AW124" s="19">
        <f>IF(AV124&lt;=0,0,ROUNDDOWN((AV124*LOOKUP(AV124,{0,1950001,3300001,6950001,9000001,18000001,40000001},{0.05,0.1,0.2,0.23,0.33,0.4,0.45})-LOOKUP(AV124,{0,1950001,3300001,6950001,9000001,18000001,40000001},{0,97500,427500,636000,1536000,2796000,4796000}))*1.021,-2))</f>
        <v/>
      </c>
      <c r="AX124" s="19">
        <f>MAX(0,ROUNDDOWN(AR124-AT124-430000-0,-3))</f>
        <v/>
      </c>
      <c r="AY124" s="19">
        <f>IF(AR124&lt;=450000,0,MAX(0,ROUNDDOWN(AX124*0.06-MIN(50000,AX124)*0.03,-2))+MAX(0,ROUNDDOWN(AX124*0.04-MIN(50000,AX124)*0.02,-2)))</f>
        <v/>
      </c>
      <c r="AZ124" s="19">
        <f>AW124+AY124+AS124</f>
        <v/>
      </c>
    </row>
    <row r="125">
      <c r="A125" t="inlineStr">
        <is>
          <t>1万円刻み</t>
        </is>
      </c>
      <c r="B125" s="19">
        <f>'3_1万円刻み'!$A$108</f>
        <v/>
      </c>
      <c r="C125" s="19">
        <f>MIN(0,MAX(0,$B125))</f>
        <v/>
      </c>
      <c r="D125" s="19">
        <f>$B125-C125</f>
        <v/>
      </c>
      <c r="E125" s="19">
        <f>MIN(670000,ROUNDDOWN(MAX(0,D125-430000)*0.0751+47600,0))+MIN(260000,ROUNDDOWN(MAX(0,D125-430000)*0.028+17600,0))+MIN(30000,ROUNDDOWN(MAX(0,D125-430000)*0.0027+1873,0))+IF("いいえ"="はい",MIN(170000,ROUNDDOWN(MAX(0,D125-430000)*0.0243+17800,0)),0)</f>
        <v/>
      </c>
      <c r="F125" s="19">
        <f>IF(""="",215040+E125,"")</f>
        <v/>
      </c>
      <c r="G125" s="19">
        <f>IF(D125&gt;23500000,NA(),IF(D125&lt;=4890000,1040000,IF(D125&lt;=6550000,670000,620000)))</f>
        <v/>
      </c>
      <c r="H125" s="19">
        <f>MAX(0,ROUNDDOWN(D125-F125-G125-0,-3))</f>
        <v/>
      </c>
      <c r="I125" s="19">
        <f>IF(H125&lt;=0,0,ROUNDDOWN((H125*LOOKUP(H125,{0,1950001,3300001,6950001,9000001,18000001,40000001},{0.05,0.1,0.2,0.23,0.33,0.4,0.45})-LOOKUP(H125,{0,1950001,3300001,6950001,9000001,18000001,40000001},{0,97500,427500,636000,1536000,2796000,4796000}))*1.021,-2))</f>
        <v/>
      </c>
      <c r="J125" s="19">
        <f>MAX(0,ROUNDDOWN(D125-F125-430000-0,-3))</f>
        <v/>
      </c>
      <c r="K125" s="19">
        <f>IF(D125&lt;=450000,0,MAX(0,ROUNDDOWN(J125*0.06-MIN(50000,J125)*0.03,-2))+MAX(0,ROUNDDOWN(J125*0.04-MIN(50000,J125)*0.02,-2)))</f>
        <v/>
      </c>
      <c r="L125" s="19">
        <f>I125+K125+E125</f>
        <v/>
      </c>
      <c r="M125" s="19">
        <f>MIN(100000,MAX(0,$B125))</f>
        <v/>
      </c>
      <c r="N125" s="19">
        <f>$B125-M125</f>
        <v/>
      </c>
      <c r="O125" s="19">
        <f>MIN(670000,ROUNDDOWN(MAX(0,N125-430000)*0.0751+47600,0))+MIN(260000,ROUNDDOWN(MAX(0,N125-430000)*0.028+17600,0))+MIN(30000,ROUNDDOWN(MAX(0,N125-430000)*0.0027+1873,0))+IF("いいえ"="はい",MIN(170000,ROUNDDOWN(MAX(0,N125-430000)*0.0243+17800,0)),0)</f>
        <v/>
      </c>
      <c r="P125" s="19">
        <f>IF(""="",215040+O125,"")</f>
        <v/>
      </c>
      <c r="Q125" s="19">
        <f>IF(N125&gt;23500000,NA(),IF(N125&lt;=4890000,1040000,IF(N125&lt;=6550000,670000,620000)))</f>
        <v/>
      </c>
      <c r="R125" s="19">
        <f>MAX(0,ROUNDDOWN(N125-P125-Q125-0,-3))</f>
        <v/>
      </c>
      <c r="S125" s="19">
        <f>IF(R125&lt;=0,0,ROUNDDOWN((R125*LOOKUP(R125,{0,1950001,3300001,6950001,9000001,18000001,40000001},{0.05,0.1,0.2,0.23,0.33,0.4,0.45})-LOOKUP(R125,{0,1950001,3300001,6950001,9000001,18000001,40000001},{0,97500,427500,636000,1536000,2796000,4796000}))*1.021,-2))</f>
        <v/>
      </c>
      <c r="T125" s="19">
        <f>MAX(0,ROUNDDOWN(N125-P125-430000-0,-3))</f>
        <v/>
      </c>
      <c r="U125" s="19">
        <f>IF(N125&lt;=450000,0,MAX(0,ROUNDDOWN(T125*0.06-MIN(50000,T125)*0.03,-2))+MAX(0,ROUNDDOWN(T125*0.04-MIN(50000,T125)*0.02,-2)))</f>
        <v/>
      </c>
      <c r="V125" s="19">
        <f>S125+U125+O125</f>
        <v/>
      </c>
      <c r="W125" s="19">
        <f>MIN(550000,MAX(0,$B125))</f>
        <v/>
      </c>
      <c r="X125" s="19">
        <f>$B125-W125</f>
        <v/>
      </c>
      <c r="Y125" s="19">
        <f>MIN(670000,ROUNDDOWN(MAX(0,X125-430000)*0.0751+47600,0))+MIN(260000,ROUNDDOWN(MAX(0,X125-430000)*0.028+17600,0))+MIN(30000,ROUNDDOWN(MAX(0,X125-430000)*0.0027+1873,0))+IF("いいえ"="はい",MIN(170000,ROUNDDOWN(MAX(0,X125-430000)*0.0243+17800,0)),0)</f>
        <v/>
      </c>
      <c r="Z125" s="19">
        <f>IF(""="",215040+Y125,"")</f>
        <v/>
      </c>
      <c r="AA125" s="19">
        <f>IF(X125&gt;23500000,NA(),IF(X125&lt;=4890000,1040000,IF(X125&lt;=6550000,670000,620000)))</f>
        <v/>
      </c>
      <c r="AB125" s="19">
        <f>MAX(0,ROUNDDOWN(X125-Z125-AA125-0,-3))</f>
        <v/>
      </c>
      <c r="AC125" s="19">
        <f>IF(AB125&lt;=0,0,ROUNDDOWN((AB125*LOOKUP(AB125,{0,1950001,3300001,6950001,9000001,18000001,40000001},{0.05,0.1,0.2,0.23,0.33,0.4,0.45})-LOOKUP(AB125,{0,1950001,3300001,6950001,9000001,18000001,40000001},{0,97500,427500,636000,1536000,2796000,4796000}))*1.021,-2))</f>
        <v/>
      </c>
      <c r="AD125" s="19">
        <f>MAX(0,ROUNDDOWN(X125-Z125-430000-0,-3))</f>
        <v/>
      </c>
      <c r="AE125" s="19">
        <f>IF(X125&lt;=450000,0,MAX(0,ROUNDDOWN(AD125*0.06-MIN(50000,AD125)*0.03,-2))+MAX(0,ROUNDDOWN(AD125*0.04-MIN(50000,AD125)*0.02,-2)))</f>
        <v/>
      </c>
      <c r="AF125" s="19">
        <f>AC125+AE125+Y125</f>
        <v/>
      </c>
      <c r="AG125" s="19">
        <f>MIN(650000,MAX(0,$B125))</f>
        <v/>
      </c>
      <c r="AH125" s="19">
        <f>$B125-AG125</f>
        <v/>
      </c>
      <c r="AI125" s="19">
        <f>MIN(670000,ROUNDDOWN(MAX(0,AH125-430000)*0.0751+47600,0))+MIN(260000,ROUNDDOWN(MAX(0,AH125-430000)*0.028+17600,0))+MIN(30000,ROUNDDOWN(MAX(0,AH125-430000)*0.0027+1873,0))+IF("いいえ"="はい",MIN(170000,ROUNDDOWN(MAX(0,AH125-430000)*0.0243+17800,0)),0)</f>
        <v/>
      </c>
      <c r="AJ125" s="19">
        <f>IF(""="",215040+AI125,"")</f>
        <v/>
      </c>
      <c r="AK125" s="19">
        <f>IF(AH125&gt;23500000,NA(),IF(AH125&lt;=4890000,1040000,IF(AH125&lt;=6550000,670000,620000)))</f>
        <v/>
      </c>
      <c r="AL125" s="19">
        <f>MAX(0,ROUNDDOWN(AH125-AJ125-AK125-0,-3))</f>
        <v/>
      </c>
      <c r="AM125" s="19">
        <f>IF(AL125&lt;=0,0,ROUNDDOWN((AL125*LOOKUP(AL125,{0,1950001,3300001,6950001,9000001,18000001,40000001},{0.05,0.1,0.2,0.23,0.33,0.4,0.45})-LOOKUP(AL125,{0,1950001,3300001,6950001,9000001,18000001,40000001},{0,97500,427500,636000,1536000,2796000,4796000}))*1.021,-2))</f>
        <v/>
      </c>
      <c r="AN125" s="19">
        <f>MAX(0,ROUNDDOWN(AH125-AJ125-430000-0,-3))</f>
        <v/>
      </c>
      <c r="AO125" s="19">
        <f>IF(AH125&lt;=450000,0,MAX(0,ROUNDDOWN(AN125*0.06-MIN(50000,AN125)*0.03,-2))+MAX(0,ROUNDDOWN(AN125*0.04-MIN(50000,AN125)*0.02,-2)))</f>
        <v/>
      </c>
      <c r="AP125" s="19">
        <f>AM125+AO125+AI125</f>
        <v/>
      </c>
      <c r="AQ125" s="19">
        <f>MIN(750000,MAX(0,$B125))</f>
        <v/>
      </c>
      <c r="AR125" s="19">
        <f>$B125-AQ125</f>
        <v/>
      </c>
      <c r="AS125" s="19">
        <f>MIN(670000,ROUNDDOWN(MAX(0,AR125-430000)*0.0751+47600,0))+MIN(260000,ROUNDDOWN(MAX(0,AR125-430000)*0.028+17600,0))+MIN(30000,ROUNDDOWN(MAX(0,AR125-430000)*0.0027+1873,0))+IF("いいえ"="はい",MIN(170000,ROUNDDOWN(MAX(0,AR125-430000)*0.0243+17800,0)),0)</f>
        <v/>
      </c>
      <c r="AT125" s="19">
        <f>IF(""="",215040+AS125,"")</f>
        <v/>
      </c>
      <c r="AU125" s="19">
        <f>IF(AR125&gt;23500000,NA(),IF(AR125&lt;=4890000,1040000,IF(AR125&lt;=6550000,670000,620000)))</f>
        <v/>
      </c>
      <c r="AV125" s="19">
        <f>MAX(0,ROUNDDOWN(AR125-AT125-AU125-0,-3))</f>
        <v/>
      </c>
      <c r="AW125" s="19">
        <f>IF(AV125&lt;=0,0,ROUNDDOWN((AV125*LOOKUP(AV125,{0,1950001,3300001,6950001,9000001,18000001,40000001},{0.05,0.1,0.2,0.23,0.33,0.4,0.45})-LOOKUP(AV125,{0,1950001,3300001,6950001,9000001,18000001,40000001},{0,97500,427500,636000,1536000,2796000,4796000}))*1.021,-2))</f>
        <v/>
      </c>
      <c r="AX125" s="19">
        <f>MAX(0,ROUNDDOWN(AR125-AT125-430000-0,-3))</f>
        <v/>
      </c>
      <c r="AY125" s="19">
        <f>IF(AR125&lt;=450000,0,MAX(0,ROUNDDOWN(AX125*0.06-MIN(50000,AX125)*0.03,-2))+MAX(0,ROUNDDOWN(AX125*0.04-MIN(50000,AX125)*0.02,-2)))</f>
        <v/>
      </c>
      <c r="AZ125" s="19">
        <f>AW125+AY125+AS125</f>
        <v/>
      </c>
    </row>
    <row r="126">
      <c r="A126" t="inlineStr">
        <is>
          <t>1万円刻み</t>
        </is>
      </c>
      <c r="B126" s="19">
        <f>'3_1万円刻み'!$A$109</f>
        <v/>
      </c>
      <c r="C126" s="19">
        <f>MIN(0,MAX(0,$B126))</f>
        <v/>
      </c>
      <c r="D126" s="19">
        <f>$B126-C126</f>
        <v/>
      </c>
      <c r="E126" s="19">
        <f>MIN(670000,ROUNDDOWN(MAX(0,D126-430000)*0.0751+47600,0))+MIN(260000,ROUNDDOWN(MAX(0,D126-430000)*0.028+17600,0))+MIN(30000,ROUNDDOWN(MAX(0,D126-430000)*0.0027+1873,0))+IF("いいえ"="はい",MIN(170000,ROUNDDOWN(MAX(0,D126-430000)*0.0243+17800,0)),0)</f>
        <v/>
      </c>
      <c r="F126" s="19">
        <f>IF(""="",215040+E126,"")</f>
        <v/>
      </c>
      <c r="G126" s="19">
        <f>IF(D126&gt;23500000,NA(),IF(D126&lt;=4890000,1040000,IF(D126&lt;=6550000,670000,620000)))</f>
        <v/>
      </c>
      <c r="H126" s="19">
        <f>MAX(0,ROUNDDOWN(D126-F126-G126-0,-3))</f>
        <v/>
      </c>
      <c r="I126" s="19">
        <f>IF(H126&lt;=0,0,ROUNDDOWN((H126*LOOKUP(H126,{0,1950001,3300001,6950001,9000001,18000001,40000001},{0.05,0.1,0.2,0.23,0.33,0.4,0.45})-LOOKUP(H126,{0,1950001,3300001,6950001,9000001,18000001,40000001},{0,97500,427500,636000,1536000,2796000,4796000}))*1.021,-2))</f>
        <v/>
      </c>
      <c r="J126" s="19">
        <f>MAX(0,ROUNDDOWN(D126-F126-430000-0,-3))</f>
        <v/>
      </c>
      <c r="K126" s="19">
        <f>IF(D126&lt;=450000,0,MAX(0,ROUNDDOWN(J126*0.06-MIN(50000,J126)*0.03,-2))+MAX(0,ROUNDDOWN(J126*0.04-MIN(50000,J126)*0.02,-2)))</f>
        <v/>
      </c>
      <c r="L126" s="19">
        <f>I126+K126+E126</f>
        <v/>
      </c>
      <c r="M126" s="19">
        <f>MIN(100000,MAX(0,$B126))</f>
        <v/>
      </c>
      <c r="N126" s="19">
        <f>$B126-M126</f>
        <v/>
      </c>
      <c r="O126" s="19">
        <f>MIN(670000,ROUNDDOWN(MAX(0,N126-430000)*0.0751+47600,0))+MIN(260000,ROUNDDOWN(MAX(0,N126-430000)*0.028+17600,0))+MIN(30000,ROUNDDOWN(MAX(0,N126-430000)*0.0027+1873,0))+IF("いいえ"="はい",MIN(170000,ROUNDDOWN(MAX(0,N126-430000)*0.0243+17800,0)),0)</f>
        <v/>
      </c>
      <c r="P126" s="19">
        <f>IF(""="",215040+O126,"")</f>
        <v/>
      </c>
      <c r="Q126" s="19">
        <f>IF(N126&gt;23500000,NA(),IF(N126&lt;=4890000,1040000,IF(N126&lt;=6550000,670000,620000)))</f>
        <v/>
      </c>
      <c r="R126" s="19">
        <f>MAX(0,ROUNDDOWN(N126-P126-Q126-0,-3))</f>
        <v/>
      </c>
      <c r="S126" s="19">
        <f>IF(R126&lt;=0,0,ROUNDDOWN((R126*LOOKUP(R126,{0,1950001,3300001,6950001,9000001,18000001,40000001},{0.05,0.1,0.2,0.23,0.33,0.4,0.45})-LOOKUP(R126,{0,1950001,3300001,6950001,9000001,18000001,40000001},{0,97500,427500,636000,1536000,2796000,4796000}))*1.021,-2))</f>
        <v/>
      </c>
      <c r="T126" s="19">
        <f>MAX(0,ROUNDDOWN(N126-P126-430000-0,-3))</f>
        <v/>
      </c>
      <c r="U126" s="19">
        <f>IF(N126&lt;=450000,0,MAX(0,ROUNDDOWN(T126*0.06-MIN(50000,T126)*0.03,-2))+MAX(0,ROUNDDOWN(T126*0.04-MIN(50000,T126)*0.02,-2)))</f>
        <v/>
      </c>
      <c r="V126" s="19">
        <f>S126+U126+O126</f>
        <v/>
      </c>
      <c r="W126" s="19">
        <f>MIN(550000,MAX(0,$B126))</f>
        <v/>
      </c>
      <c r="X126" s="19">
        <f>$B126-W126</f>
        <v/>
      </c>
      <c r="Y126" s="19">
        <f>MIN(670000,ROUNDDOWN(MAX(0,X126-430000)*0.0751+47600,0))+MIN(260000,ROUNDDOWN(MAX(0,X126-430000)*0.028+17600,0))+MIN(30000,ROUNDDOWN(MAX(0,X126-430000)*0.0027+1873,0))+IF("いいえ"="はい",MIN(170000,ROUNDDOWN(MAX(0,X126-430000)*0.0243+17800,0)),0)</f>
        <v/>
      </c>
      <c r="Z126" s="19">
        <f>IF(""="",215040+Y126,"")</f>
        <v/>
      </c>
      <c r="AA126" s="19">
        <f>IF(X126&gt;23500000,NA(),IF(X126&lt;=4890000,1040000,IF(X126&lt;=6550000,670000,620000)))</f>
        <v/>
      </c>
      <c r="AB126" s="19">
        <f>MAX(0,ROUNDDOWN(X126-Z126-AA126-0,-3))</f>
        <v/>
      </c>
      <c r="AC126" s="19">
        <f>IF(AB126&lt;=0,0,ROUNDDOWN((AB126*LOOKUP(AB126,{0,1950001,3300001,6950001,9000001,18000001,40000001},{0.05,0.1,0.2,0.23,0.33,0.4,0.45})-LOOKUP(AB126,{0,1950001,3300001,6950001,9000001,18000001,40000001},{0,97500,427500,636000,1536000,2796000,4796000}))*1.021,-2))</f>
        <v/>
      </c>
      <c r="AD126" s="19">
        <f>MAX(0,ROUNDDOWN(X126-Z126-430000-0,-3))</f>
        <v/>
      </c>
      <c r="AE126" s="19">
        <f>IF(X126&lt;=450000,0,MAX(0,ROUNDDOWN(AD126*0.06-MIN(50000,AD126)*0.03,-2))+MAX(0,ROUNDDOWN(AD126*0.04-MIN(50000,AD126)*0.02,-2)))</f>
        <v/>
      </c>
      <c r="AF126" s="19">
        <f>AC126+AE126+Y126</f>
        <v/>
      </c>
      <c r="AG126" s="19">
        <f>MIN(650000,MAX(0,$B126))</f>
        <v/>
      </c>
      <c r="AH126" s="19">
        <f>$B126-AG126</f>
        <v/>
      </c>
      <c r="AI126" s="19">
        <f>MIN(670000,ROUNDDOWN(MAX(0,AH126-430000)*0.0751+47600,0))+MIN(260000,ROUNDDOWN(MAX(0,AH126-430000)*0.028+17600,0))+MIN(30000,ROUNDDOWN(MAX(0,AH126-430000)*0.0027+1873,0))+IF("いいえ"="はい",MIN(170000,ROUNDDOWN(MAX(0,AH126-430000)*0.0243+17800,0)),0)</f>
        <v/>
      </c>
      <c r="AJ126" s="19">
        <f>IF(""="",215040+AI126,"")</f>
        <v/>
      </c>
      <c r="AK126" s="19">
        <f>IF(AH126&gt;23500000,NA(),IF(AH126&lt;=4890000,1040000,IF(AH126&lt;=6550000,670000,620000)))</f>
        <v/>
      </c>
      <c r="AL126" s="19">
        <f>MAX(0,ROUNDDOWN(AH126-AJ126-AK126-0,-3))</f>
        <v/>
      </c>
      <c r="AM126" s="19">
        <f>IF(AL126&lt;=0,0,ROUNDDOWN((AL126*LOOKUP(AL126,{0,1950001,3300001,6950001,9000001,18000001,40000001},{0.05,0.1,0.2,0.23,0.33,0.4,0.45})-LOOKUP(AL126,{0,1950001,3300001,6950001,9000001,18000001,40000001},{0,97500,427500,636000,1536000,2796000,4796000}))*1.021,-2))</f>
        <v/>
      </c>
      <c r="AN126" s="19">
        <f>MAX(0,ROUNDDOWN(AH126-AJ126-430000-0,-3))</f>
        <v/>
      </c>
      <c r="AO126" s="19">
        <f>IF(AH126&lt;=450000,0,MAX(0,ROUNDDOWN(AN126*0.06-MIN(50000,AN126)*0.03,-2))+MAX(0,ROUNDDOWN(AN126*0.04-MIN(50000,AN126)*0.02,-2)))</f>
        <v/>
      </c>
      <c r="AP126" s="19">
        <f>AM126+AO126+AI126</f>
        <v/>
      </c>
      <c r="AQ126" s="19">
        <f>MIN(750000,MAX(0,$B126))</f>
        <v/>
      </c>
      <c r="AR126" s="19">
        <f>$B126-AQ126</f>
        <v/>
      </c>
      <c r="AS126" s="19">
        <f>MIN(670000,ROUNDDOWN(MAX(0,AR126-430000)*0.0751+47600,0))+MIN(260000,ROUNDDOWN(MAX(0,AR126-430000)*0.028+17600,0))+MIN(30000,ROUNDDOWN(MAX(0,AR126-430000)*0.0027+1873,0))+IF("いいえ"="はい",MIN(170000,ROUNDDOWN(MAX(0,AR126-430000)*0.0243+17800,0)),0)</f>
        <v/>
      </c>
      <c r="AT126" s="19">
        <f>IF(""="",215040+AS126,"")</f>
        <v/>
      </c>
      <c r="AU126" s="19">
        <f>IF(AR126&gt;23500000,NA(),IF(AR126&lt;=4890000,1040000,IF(AR126&lt;=6550000,670000,620000)))</f>
        <v/>
      </c>
      <c r="AV126" s="19">
        <f>MAX(0,ROUNDDOWN(AR126-AT126-AU126-0,-3))</f>
        <v/>
      </c>
      <c r="AW126" s="19">
        <f>IF(AV126&lt;=0,0,ROUNDDOWN((AV126*LOOKUP(AV126,{0,1950001,3300001,6950001,9000001,18000001,40000001},{0.05,0.1,0.2,0.23,0.33,0.4,0.45})-LOOKUP(AV126,{0,1950001,3300001,6950001,9000001,18000001,40000001},{0,97500,427500,636000,1536000,2796000,4796000}))*1.021,-2))</f>
        <v/>
      </c>
      <c r="AX126" s="19">
        <f>MAX(0,ROUNDDOWN(AR126-AT126-430000-0,-3))</f>
        <v/>
      </c>
      <c r="AY126" s="19">
        <f>IF(AR126&lt;=450000,0,MAX(0,ROUNDDOWN(AX126*0.06-MIN(50000,AX126)*0.03,-2))+MAX(0,ROUNDDOWN(AX126*0.04-MIN(50000,AX126)*0.02,-2)))</f>
        <v/>
      </c>
      <c r="AZ126" s="19">
        <f>AW126+AY126+AS126</f>
        <v/>
      </c>
    </row>
    <row r="127">
      <c r="A127" t="inlineStr">
        <is>
          <t>1万円刻み</t>
        </is>
      </c>
      <c r="B127" s="19">
        <f>'3_1万円刻み'!$A$110</f>
        <v/>
      </c>
      <c r="C127" s="19">
        <f>MIN(0,MAX(0,$B127))</f>
        <v/>
      </c>
      <c r="D127" s="19">
        <f>$B127-C127</f>
        <v/>
      </c>
      <c r="E127" s="19">
        <f>MIN(670000,ROUNDDOWN(MAX(0,D127-430000)*0.0751+47600,0))+MIN(260000,ROUNDDOWN(MAX(0,D127-430000)*0.028+17600,0))+MIN(30000,ROUNDDOWN(MAX(0,D127-430000)*0.0027+1873,0))+IF("いいえ"="はい",MIN(170000,ROUNDDOWN(MAX(0,D127-430000)*0.0243+17800,0)),0)</f>
        <v/>
      </c>
      <c r="F127" s="19">
        <f>IF(""="",215040+E127,"")</f>
        <v/>
      </c>
      <c r="G127" s="19">
        <f>IF(D127&gt;23500000,NA(),IF(D127&lt;=4890000,1040000,IF(D127&lt;=6550000,670000,620000)))</f>
        <v/>
      </c>
      <c r="H127" s="19">
        <f>MAX(0,ROUNDDOWN(D127-F127-G127-0,-3))</f>
        <v/>
      </c>
      <c r="I127" s="19">
        <f>IF(H127&lt;=0,0,ROUNDDOWN((H127*LOOKUP(H127,{0,1950001,3300001,6950001,9000001,18000001,40000001},{0.05,0.1,0.2,0.23,0.33,0.4,0.45})-LOOKUP(H127,{0,1950001,3300001,6950001,9000001,18000001,40000001},{0,97500,427500,636000,1536000,2796000,4796000}))*1.021,-2))</f>
        <v/>
      </c>
      <c r="J127" s="19">
        <f>MAX(0,ROUNDDOWN(D127-F127-430000-0,-3))</f>
        <v/>
      </c>
      <c r="K127" s="19">
        <f>IF(D127&lt;=450000,0,MAX(0,ROUNDDOWN(J127*0.06-MIN(50000,J127)*0.03,-2))+MAX(0,ROUNDDOWN(J127*0.04-MIN(50000,J127)*0.02,-2)))</f>
        <v/>
      </c>
      <c r="L127" s="19">
        <f>I127+K127+E127</f>
        <v/>
      </c>
      <c r="M127" s="19">
        <f>MIN(100000,MAX(0,$B127))</f>
        <v/>
      </c>
      <c r="N127" s="19">
        <f>$B127-M127</f>
        <v/>
      </c>
      <c r="O127" s="19">
        <f>MIN(670000,ROUNDDOWN(MAX(0,N127-430000)*0.0751+47600,0))+MIN(260000,ROUNDDOWN(MAX(0,N127-430000)*0.028+17600,0))+MIN(30000,ROUNDDOWN(MAX(0,N127-430000)*0.0027+1873,0))+IF("いいえ"="はい",MIN(170000,ROUNDDOWN(MAX(0,N127-430000)*0.0243+17800,0)),0)</f>
        <v/>
      </c>
      <c r="P127" s="19">
        <f>IF(""="",215040+O127,"")</f>
        <v/>
      </c>
      <c r="Q127" s="19">
        <f>IF(N127&gt;23500000,NA(),IF(N127&lt;=4890000,1040000,IF(N127&lt;=6550000,670000,620000)))</f>
        <v/>
      </c>
      <c r="R127" s="19">
        <f>MAX(0,ROUNDDOWN(N127-P127-Q127-0,-3))</f>
        <v/>
      </c>
      <c r="S127" s="19">
        <f>IF(R127&lt;=0,0,ROUNDDOWN((R127*LOOKUP(R127,{0,1950001,3300001,6950001,9000001,18000001,40000001},{0.05,0.1,0.2,0.23,0.33,0.4,0.45})-LOOKUP(R127,{0,1950001,3300001,6950001,9000001,18000001,40000001},{0,97500,427500,636000,1536000,2796000,4796000}))*1.021,-2))</f>
        <v/>
      </c>
      <c r="T127" s="19">
        <f>MAX(0,ROUNDDOWN(N127-P127-430000-0,-3))</f>
        <v/>
      </c>
      <c r="U127" s="19">
        <f>IF(N127&lt;=450000,0,MAX(0,ROUNDDOWN(T127*0.06-MIN(50000,T127)*0.03,-2))+MAX(0,ROUNDDOWN(T127*0.04-MIN(50000,T127)*0.02,-2)))</f>
        <v/>
      </c>
      <c r="V127" s="19">
        <f>S127+U127+O127</f>
        <v/>
      </c>
      <c r="W127" s="19">
        <f>MIN(550000,MAX(0,$B127))</f>
        <v/>
      </c>
      <c r="X127" s="19">
        <f>$B127-W127</f>
        <v/>
      </c>
      <c r="Y127" s="19">
        <f>MIN(670000,ROUNDDOWN(MAX(0,X127-430000)*0.0751+47600,0))+MIN(260000,ROUNDDOWN(MAX(0,X127-430000)*0.028+17600,0))+MIN(30000,ROUNDDOWN(MAX(0,X127-430000)*0.0027+1873,0))+IF("いいえ"="はい",MIN(170000,ROUNDDOWN(MAX(0,X127-430000)*0.0243+17800,0)),0)</f>
        <v/>
      </c>
      <c r="Z127" s="19">
        <f>IF(""="",215040+Y127,"")</f>
        <v/>
      </c>
      <c r="AA127" s="19">
        <f>IF(X127&gt;23500000,NA(),IF(X127&lt;=4890000,1040000,IF(X127&lt;=6550000,670000,620000)))</f>
        <v/>
      </c>
      <c r="AB127" s="19">
        <f>MAX(0,ROUNDDOWN(X127-Z127-AA127-0,-3))</f>
        <v/>
      </c>
      <c r="AC127" s="19">
        <f>IF(AB127&lt;=0,0,ROUNDDOWN((AB127*LOOKUP(AB127,{0,1950001,3300001,6950001,9000001,18000001,40000001},{0.05,0.1,0.2,0.23,0.33,0.4,0.45})-LOOKUP(AB127,{0,1950001,3300001,6950001,9000001,18000001,40000001},{0,97500,427500,636000,1536000,2796000,4796000}))*1.021,-2))</f>
        <v/>
      </c>
      <c r="AD127" s="19">
        <f>MAX(0,ROUNDDOWN(X127-Z127-430000-0,-3))</f>
        <v/>
      </c>
      <c r="AE127" s="19">
        <f>IF(X127&lt;=450000,0,MAX(0,ROUNDDOWN(AD127*0.06-MIN(50000,AD127)*0.03,-2))+MAX(0,ROUNDDOWN(AD127*0.04-MIN(50000,AD127)*0.02,-2)))</f>
        <v/>
      </c>
      <c r="AF127" s="19">
        <f>AC127+AE127+Y127</f>
        <v/>
      </c>
      <c r="AG127" s="19">
        <f>MIN(650000,MAX(0,$B127))</f>
        <v/>
      </c>
      <c r="AH127" s="19">
        <f>$B127-AG127</f>
        <v/>
      </c>
      <c r="AI127" s="19">
        <f>MIN(670000,ROUNDDOWN(MAX(0,AH127-430000)*0.0751+47600,0))+MIN(260000,ROUNDDOWN(MAX(0,AH127-430000)*0.028+17600,0))+MIN(30000,ROUNDDOWN(MAX(0,AH127-430000)*0.0027+1873,0))+IF("いいえ"="はい",MIN(170000,ROUNDDOWN(MAX(0,AH127-430000)*0.0243+17800,0)),0)</f>
        <v/>
      </c>
      <c r="AJ127" s="19">
        <f>IF(""="",215040+AI127,"")</f>
        <v/>
      </c>
      <c r="AK127" s="19">
        <f>IF(AH127&gt;23500000,NA(),IF(AH127&lt;=4890000,1040000,IF(AH127&lt;=6550000,670000,620000)))</f>
        <v/>
      </c>
      <c r="AL127" s="19">
        <f>MAX(0,ROUNDDOWN(AH127-AJ127-AK127-0,-3))</f>
        <v/>
      </c>
      <c r="AM127" s="19">
        <f>IF(AL127&lt;=0,0,ROUNDDOWN((AL127*LOOKUP(AL127,{0,1950001,3300001,6950001,9000001,18000001,40000001},{0.05,0.1,0.2,0.23,0.33,0.4,0.45})-LOOKUP(AL127,{0,1950001,3300001,6950001,9000001,18000001,40000001},{0,97500,427500,636000,1536000,2796000,4796000}))*1.021,-2))</f>
        <v/>
      </c>
      <c r="AN127" s="19">
        <f>MAX(0,ROUNDDOWN(AH127-AJ127-430000-0,-3))</f>
        <v/>
      </c>
      <c r="AO127" s="19">
        <f>IF(AH127&lt;=450000,0,MAX(0,ROUNDDOWN(AN127*0.06-MIN(50000,AN127)*0.03,-2))+MAX(0,ROUNDDOWN(AN127*0.04-MIN(50000,AN127)*0.02,-2)))</f>
        <v/>
      </c>
      <c r="AP127" s="19">
        <f>AM127+AO127+AI127</f>
        <v/>
      </c>
      <c r="AQ127" s="19">
        <f>MIN(750000,MAX(0,$B127))</f>
        <v/>
      </c>
      <c r="AR127" s="19">
        <f>$B127-AQ127</f>
        <v/>
      </c>
      <c r="AS127" s="19">
        <f>MIN(670000,ROUNDDOWN(MAX(0,AR127-430000)*0.0751+47600,0))+MIN(260000,ROUNDDOWN(MAX(0,AR127-430000)*0.028+17600,0))+MIN(30000,ROUNDDOWN(MAX(0,AR127-430000)*0.0027+1873,0))+IF("いいえ"="はい",MIN(170000,ROUNDDOWN(MAX(0,AR127-430000)*0.0243+17800,0)),0)</f>
        <v/>
      </c>
      <c r="AT127" s="19">
        <f>IF(""="",215040+AS127,"")</f>
        <v/>
      </c>
      <c r="AU127" s="19">
        <f>IF(AR127&gt;23500000,NA(),IF(AR127&lt;=4890000,1040000,IF(AR127&lt;=6550000,670000,620000)))</f>
        <v/>
      </c>
      <c r="AV127" s="19">
        <f>MAX(0,ROUNDDOWN(AR127-AT127-AU127-0,-3))</f>
        <v/>
      </c>
      <c r="AW127" s="19">
        <f>IF(AV127&lt;=0,0,ROUNDDOWN((AV127*LOOKUP(AV127,{0,1950001,3300001,6950001,9000001,18000001,40000001},{0.05,0.1,0.2,0.23,0.33,0.4,0.45})-LOOKUP(AV127,{0,1950001,3300001,6950001,9000001,18000001,40000001},{0,97500,427500,636000,1536000,2796000,4796000}))*1.021,-2))</f>
        <v/>
      </c>
      <c r="AX127" s="19">
        <f>MAX(0,ROUNDDOWN(AR127-AT127-430000-0,-3))</f>
        <v/>
      </c>
      <c r="AY127" s="19">
        <f>IF(AR127&lt;=450000,0,MAX(0,ROUNDDOWN(AX127*0.06-MIN(50000,AX127)*0.03,-2))+MAX(0,ROUNDDOWN(AX127*0.04-MIN(50000,AX127)*0.02,-2)))</f>
        <v/>
      </c>
      <c r="AZ127" s="19">
        <f>AW127+AY127+AS127</f>
        <v/>
      </c>
    </row>
    <row r="128">
      <c r="A128" t="inlineStr">
        <is>
          <t>1万円刻み</t>
        </is>
      </c>
      <c r="B128" s="19">
        <f>'3_1万円刻み'!$A$111</f>
        <v/>
      </c>
      <c r="C128" s="19">
        <f>MIN(0,MAX(0,$B128))</f>
        <v/>
      </c>
      <c r="D128" s="19">
        <f>$B128-C128</f>
        <v/>
      </c>
      <c r="E128" s="19">
        <f>MIN(670000,ROUNDDOWN(MAX(0,D128-430000)*0.0751+47600,0))+MIN(260000,ROUNDDOWN(MAX(0,D128-430000)*0.028+17600,0))+MIN(30000,ROUNDDOWN(MAX(0,D128-430000)*0.0027+1873,0))+IF("いいえ"="はい",MIN(170000,ROUNDDOWN(MAX(0,D128-430000)*0.0243+17800,0)),0)</f>
        <v/>
      </c>
      <c r="F128" s="19">
        <f>IF(""="",215040+E128,"")</f>
        <v/>
      </c>
      <c r="G128" s="19">
        <f>IF(D128&gt;23500000,NA(),IF(D128&lt;=4890000,1040000,IF(D128&lt;=6550000,670000,620000)))</f>
        <v/>
      </c>
      <c r="H128" s="19">
        <f>MAX(0,ROUNDDOWN(D128-F128-G128-0,-3))</f>
        <v/>
      </c>
      <c r="I128" s="19">
        <f>IF(H128&lt;=0,0,ROUNDDOWN((H128*LOOKUP(H128,{0,1950001,3300001,6950001,9000001,18000001,40000001},{0.05,0.1,0.2,0.23,0.33,0.4,0.45})-LOOKUP(H128,{0,1950001,3300001,6950001,9000001,18000001,40000001},{0,97500,427500,636000,1536000,2796000,4796000}))*1.021,-2))</f>
        <v/>
      </c>
      <c r="J128" s="19">
        <f>MAX(0,ROUNDDOWN(D128-F128-430000-0,-3))</f>
        <v/>
      </c>
      <c r="K128" s="19">
        <f>IF(D128&lt;=450000,0,MAX(0,ROUNDDOWN(J128*0.06-MIN(50000,J128)*0.03,-2))+MAX(0,ROUNDDOWN(J128*0.04-MIN(50000,J128)*0.02,-2)))</f>
        <v/>
      </c>
      <c r="L128" s="19">
        <f>I128+K128+E128</f>
        <v/>
      </c>
      <c r="M128" s="19">
        <f>MIN(100000,MAX(0,$B128))</f>
        <v/>
      </c>
      <c r="N128" s="19">
        <f>$B128-M128</f>
        <v/>
      </c>
      <c r="O128" s="19">
        <f>MIN(670000,ROUNDDOWN(MAX(0,N128-430000)*0.0751+47600,0))+MIN(260000,ROUNDDOWN(MAX(0,N128-430000)*0.028+17600,0))+MIN(30000,ROUNDDOWN(MAX(0,N128-430000)*0.0027+1873,0))+IF("いいえ"="はい",MIN(170000,ROUNDDOWN(MAX(0,N128-430000)*0.0243+17800,0)),0)</f>
        <v/>
      </c>
      <c r="P128" s="19">
        <f>IF(""="",215040+O128,"")</f>
        <v/>
      </c>
      <c r="Q128" s="19">
        <f>IF(N128&gt;23500000,NA(),IF(N128&lt;=4890000,1040000,IF(N128&lt;=6550000,670000,620000)))</f>
        <v/>
      </c>
      <c r="R128" s="19">
        <f>MAX(0,ROUNDDOWN(N128-P128-Q128-0,-3))</f>
        <v/>
      </c>
      <c r="S128" s="19">
        <f>IF(R128&lt;=0,0,ROUNDDOWN((R128*LOOKUP(R128,{0,1950001,3300001,6950001,9000001,18000001,40000001},{0.05,0.1,0.2,0.23,0.33,0.4,0.45})-LOOKUP(R128,{0,1950001,3300001,6950001,9000001,18000001,40000001},{0,97500,427500,636000,1536000,2796000,4796000}))*1.021,-2))</f>
        <v/>
      </c>
      <c r="T128" s="19">
        <f>MAX(0,ROUNDDOWN(N128-P128-430000-0,-3))</f>
        <v/>
      </c>
      <c r="U128" s="19">
        <f>IF(N128&lt;=450000,0,MAX(0,ROUNDDOWN(T128*0.06-MIN(50000,T128)*0.03,-2))+MAX(0,ROUNDDOWN(T128*0.04-MIN(50000,T128)*0.02,-2)))</f>
        <v/>
      </c>
      <c r="V128" s="19">
        <f>S128+U128+O128</f>
        <v/>
      </c>
      <c r="W128" s="19">
        <f>MIN(550000,MAX(0,$B128))</f>
        <v/>
      </c>
      <c r="X128" s="19">
        <f>$B128-W128</f>
        <v/>
      </c>
      <c r="Y128" s="19">
        <f>MIN(670000,ROUNDDOWN(MAX(0,X128-430000)*0.0751+47600,0))+MIN(260000,ROUNDDOWN(MAX(0,X128-430000)*0.028+17600,0))+MIN(30000,ROUNDDOWN(MAX(0,X128-430000)*0.0027+1873,0))+IF("いいえ"="はい",MIN(170000,ROUNDDOWN(MAX(0,X128-430000)*0.0243+17800,0)),0)</f>
        <v/>
      </c>
      <c r="Z128" s="19">
        <f>IF(""="",215040+Y128,"")</f>
        <v/>
      </c>
      <c r="AA128" s="19">
        <f>IF(X128&gt;23500000,NA(),IF(X128&lt;=4890000,1040000,IF(X128&lt;=6550000,670000,620000)))</f>
        <v/>
      </c>
      <c r="AB128" s="19">
        <f>MAX(0,ROUNDDOWN(X128-Z128-AA128-0,-3))</f>
        <v/>
      </c>
      <c r="AC128" s="19">
        <f>IF(AB128&lt;=0,0,ROUNDDOWN((AB128*LOOKUP(AB128,{0,1950001,3300001,6950001,9000001,18000001,40000001},{0.05,0.1,0.2,0.23,0.33,0.4,0.45})-LOOKUP(AB128,{0,1950001,3300001,6950001,9000001,18000001,40000001},{0,97500,427500,636000,1536000,2796000,4796000}))*1.021,-2))</f>
        <v/>
      </c>
      <c r="AD128" s="19">
        <f>MAX(0,ROUNDDOWN(X128-Z128-430000-0,-3))</f>
        <v/>
      </c>
      <c r="AE128" s="19">
        <f>IF(X128&lt;=450000,0,MAX(0,ROUNDDOWN(AD128*0.06-MIN(50000,AD128)*0.03,-2))+MAX(0,ROUNDDOWN(AD128*0.04-MIN(50000,AD128)*0.02,-2)))</f>
        <v/>
      </c>
      <c r="AF128" s="19">
        <f>AC128+AE128+Y128</f>
        <v/>
      </c>
      <c r="AG128" s="19">
        <f>MIN(650000,MAX(0,$B128))</f>
        <v/>
      </c>
      <c r="AH128" s="19">
        <f>$B128-AG128</f>
        <v/>
      </c>
      <c r="AI128" s="19">
        <f>MIN(670000,ROUNDDOWN(MAX(0,AH128-430000)*0.0751+47600,0))+MIN(260000,ROUNDDOWN(MAX(0,AH128-430000)*0.028+17600,0))+MIN(30000,ROUNDDOWN(MAX(0,AH128-430000)*0.0027+1873,0))+IF("いいえ"="はい",MIN(170000,ROUNDDOWN(MAX(0,AH128-430000)*0.0243+17800,0)),0)</f>
        <v/>
      </c>
      <c r="AJ128" s="19">
        <f>IF(""="",215040+AI128,"")</f>
        <v/>
      </c>
      <c r="AK128" s="19">
        <f>IF(AH128&gt;23500000,NA(),IF(AH128&lt;=4890000,1040000,IF(AH128&lt;=6550000,670000,620000)))</f>
        <v/>
      </c>
      <c r="AL128" s="19">
        <f>MAX(0,ROUNDDOWN(AH128-AJ128-AK128-0,-3))</f>
        <v/>
      </c>
      <c r="AM128" s="19">
        <f>IF(AL128&lt;=0,0,ROUNDDOWN((AL128*LOOKUP(AL128,{0,1950001,3300001,6950001,9000001,18000001,40000001},{0.05,0.1,0.2,0.23,0.33,0.4,0.45})-LOOKUP(AL128,{0,1950001,3300001,6950001,9000001,18000001,40000001},{0,97500,427500,636000,1536000,2796000,4796000}))*1.021,-2))</f>
        <v/>
      </c>
      <c r="AN128" s="19">
        <f>MAX(0,ROUNDDOWN(AH128-AJ128-430000-0,-3))</f>
        <v/>
      </c>
      <c r="AO128" s="19">
        <f>IF(AH128&lt;=450000,0,MAX(0,ROUNDDOWN(AN128*0.06-MIN(50000,AN128)*0.03,-2))+MAX(0,ROUNDDOWN(AN128*0.04-MIN(50000,AN128)*0.02,-2)))</f>
        <v/>
      </c>
      <c r="AP128" s="19">
        <f>AM128+AO128+AI128</f>
        <v/>
      </c>
      <c r="AQ128" s="19">
        <f>MIN(750000,MAX(0,$B128))</f>
        <v/>
      </c>
      <c r="AR128" s="19">
        <f>$B128-AQ128</f>
        <v/>
      </c>
      <c r="AS128" s="19">
        <f>MIN(670000,ROUNDDOWN(MAX(0,AR128-430000)*0.0751+47600,0))+MIN(260000,ROUNDDOWN(MAX(0,AR128-430000)*0.028+17600,0))+MIN(30000,ROUNDDOWN(MAX(0,AR128-430000)*0.0027+1873,0))+IF("いいえ"="はい",MIN(170000,ROUNDDOWN(MAX(0,AR128-430000)*0.0243+17800,0)),0)</f>
        <v/>
      </c>
      <c r="AT128" s="19">
        <f>IF(""="",215040+AS128,"")</f>
        <v/>
      </c>
      <c r="AU128" s="19">
        <f>IF(AR128&gt;23500000,NA(),IF(AR128&lt;=4890000,1040000,IF(AR128&lt;=6550000,670000,620000)))</f>
        <v/>
      </c>
      <c r="AV128" s="19">
        <f>MAX(0,ROUNDDOWN(AR128-AT128-AU128-0,-3))</f>
        <v/>
      </c>
      <c r="AW128" s="19">
        <f>IF(AV128&lt;=0,0,ROUNDDOWN((AV128*LOOKUP(AV128,{0,1950001,3300001,6950001,9000001,18000001,40000001},{0.05,0.1,0.2,0.23,0.33,0.4,0.45})-LOOKUP(AV128,{0,1950001,3300001,6950001,9000001,18000001,40000001},{0,97500,427500,636000,1536000,2796000,4796000}))*1.021,-2))</f>
        <v/>
      </c>
      <c r="AX128" s="19">
        <f>MAX(0,ROUNDDOWN(AR128-AT128-430000-0,-3))</f>
        <v/>
      </c>
      <c r="AY128" s="19">
        <f>IF(AR128&lt;=450000,0,MAX(0,ROUNDDOWN(AX128*0.06-MIN(50000,AX128)*0.03,-2))+MAX(0,ROUNDDOWN(AX128*0.04-MIN(50000,AX128)*0.02,-2)))</f>
        <v/>
      </c>
      <c r="AZ128" s="19">
        <f>AW128+AY128+AS128</f>
        <v/>
      </c>
    </row>
    <row r="129">
      <c r="A129" t="inlineStr">
        <is>
          <t>1万円刻み</t>
        </is>
      </c>
      <c r="B129" s="19">
        <f>'3_1万円刻み'!$A$112</f>
        <v/>
      </c>
      <c r="C129" s="19">
        <f>MIN(0,MAX(0,$B129))</f>
        <v/>
      </c>
      <c r="D129" s="19">
        <f>$B129-C129</f>
        <v/>
      </c>
      <c r="E129" s="19">
        <f>MIN(670000,ROUNDDOWN(MAX(0,D129-430000)*0.0751+47600,0))+MIN(260000,ROUNDDOWN(MAX(0,D129-430000)*0.028+17600,0))+MIN(30000,ROUNDDOWN(MAX(0,D129-430000)*0.0027+1873,0))+IF("いいえ"="はい",MIN(170000,ROUNDDOWN(MAX(0,D129-430000)*0.0243+17800,0)),0)</f>
        <v/>
      </c>
      <c r="F129" s="19">
        <f>IF(""="",215040+E129,"")</f>
        <v/>
      </c>
      <c r="G129" s="19">
        <f>IF(D129&gt;23500000,NA(),IF(D129&lt;=4890000,1040000,IF(D129&lt;=6550000,670000,620000)))</f>
        <v/>
      </c>
      <c r="H129" s="19">
        <f>MAX(0,ROUNDDOWN(D129-F129-G129-0,-3))</f>
        <v/>
      </c>
      <c r="I129" s="19">
        <f>IF(H129&lt;=0,0,ROUNDDOWN((H129*LOOKUP(H129,{0,1950001,3300001,6950001,9000001,18000001,40000001},{0.05,0.1,0.2,0.23,0.33,0.4,0.45})-LOOKUP(H129,{0,1950001,3300001,6950001,9000001,18000001,40000001},{0,97500,427500,636000,1536000,2796000,4796000}))*1.021,-2))</f>
        <v/>
      </c>
      <c r="J129" s="19">
        <f>MAX(0,ROUNDDOWN(D129-F129-430000-0,-3))</f>
        <v/>
      </c>
      <c r="K129" s="19">
        <f>IF(D129&lt;=450000,0,MAX(0,ROUNDDOWN(J129*0.06-MIN(50000,J129)*0.03,-2))+MAX(0,ROUNDDOWN(J129*0.04-MIN(50000,J129)*0.02,-2)))</f>
        <v/>
      </c>
      <c r="L129" s="19">
        <f>I129+K129+E129</f>
        <v/>
      </c>
      <c r="M129" s="19">
        <f>MIN(100000,MAX(0,$B129))</f>
        <v/>
      </c>
      <c r="N129" s="19">
        <f>$B129-M129</f>
        <v/>
      </c>
      <c r="O129" s="19">
        <f>MIN(670000,ROUNDDOWN(MAX(0,N129-430000)*0.0751+47600,0))+MIN(260000,ROUNDDOWN(MAX(0,N129-430000)*0.028+17600,0))+MIN(30000,ROUNDDOWN(MAX(0,N129-430000)*0.0027+1873,0))+IF("いいえ"="はい",MIN(170000,ROUNDDOWN(MAX(0,N129-430000)*0.0243+17800,0)),0)</f>
        <v/>
      </c>
      <c r="P129" s="19">
        <f>IF(""="",215040+O129,"")</f>
        <v/>
      </c>
      <c r="Q129" s="19">
        <f>IF(N129&gt;23500000,NA(),IF(N129&lt;=4890000,1040000,IF(N129&lt;=6550000,670000,620000)))</f>
        <v/>
      </c>
      <c r="R129" s="19">
        <f>MAX(0,ROUNDDOWN(N129-P129-Q129-0,-3))</f>
        <v/>
      </c>
      <c r="S129" s="19">
        <f>IF(R129&lt;=0,0,ROUNDDOWN((R129*LOOKUP(R129,{0,1950001,3300001,6950001,9000001,18000001,40000001},{0.05,0.1,0.2,0.23,0.33,0.4,0.45})-LOOKUP(R129,{0,1950001,3300001,6950001,9000001,18000001,40000001},{0,97500,427500,636000,1536000,2796000,4796000}))*1.021,-2))</f>
        <v/>
      </c>
      <c r="T129" s="19">
        <f>MAX(0,ROUNDDOWN(N129-P129-430000-0,-3))</f>
        <v/>
      </c>
      <c r="U129" s="19">
        <f>IF(N129&lt;=450000,0,MAX(0,ROUNDDOWN(T129*0.06-MIN(50000,T129)*0.03,-2))+MAX(0,ROUNDDOWN(T129*0.04-MIN(50000,T129)*0.02,-2)))</f>
        <v/>
      </c>
      <c r="V129" s="19">
        <f>S129+U129+O129</f>
        <v/>
      </c>
      <c r="W129" s="19">
        <f>MIN(550000,MAX(0,$B129))</f>
        <v/>
      </c>
      <c r="X129" s="19">
        <f>$B129-W129</f>
        <v/>
      </c>
      <c r="Y129" s="19">
        <f>MIN(670000,ROUNDDOWN(MAX(0,X129-430000)*0.0751+47600,0))+MIN(260000,ROUNDDOWN(MAX(0,X129-430000)*0.028+17600,0))+MIN(30000,ROUNDDOWN(MAX(0,X129-430000)*0.0027+1873,0))+IF("いいえ"="はい",MIN(170000,ROUNDDOWN(MAX(0,X129-430000)*0.0243+17800,0)),0)</f>
        <v/>
      </c>
      <c r="Z129" s="19">
        <f>IF(""="",215040+Y129,"")</f>
        <v/>
      </c>
      <c r="AA129" s="19">
        <f>IF(X129&gt;23500000,NA(),IF(X129&lt;=4890000,1040000,IF(X129&lt;=6550000,670000,620000)))</f>
        <v/>
      </c>
      <c r="AB129" s="19">
        <f>MAX(0,ROUNDDOWN(X129-Z129-AA129-0,-3))</f>
        <v/>
      </c>
      <c r="AC129" s="19">
        <f>IF(AB129&lt;=0,0,ROUNDDOWN((AB129*LOOKUP(AB129,{0,1950001,3300001,6950001,9000001,18000001,40000001},{0.05,0.1,0.2,0.23,0.33,0.4,0.45})-LOOKUP(AB129,{0,1950001,3300001,6950001,9000001,18000001,40000001},{0,97500,427500,636000,1536000,2796000,4796000}))*1.021,-2))</f>
        <v/>
      </c>
      <c r="AD129" s="19">
        <f>MAX(0,ROUNDDOWN(X129-Z129-430000-0,-3))</f>
        <v/>
      </c>
      <c r="AE129" s="19">
        <f>IF(X129&lt;=450000,0,MAX(0,ROUNDDOWN(AD129*0.06-MIN(50000,AD129)*0.03,-2))+MAX(0,ROUNDDOWN(AD129*0.04-MIN(50000,AD129)*0.02,-2)))</f>
        <v/>
      </c>
      <c r="AF129" s="19">
        <f>AC129+AE129+Y129</f>
        <v/>
      </c>
      <c r="AG129" s="19">
        <f>MIN(650000,MAX(0,$B129))</f>
        <v/>
      </c>
      <c r="AH129" s="19">
        <f>$B129-AG129</f>
        <v/>
      </c>
      <c r="AI129" s="19">
        <f>MIN(670000,ROUNDDOWN(MAX(0,AH129-430000)*0.0751+47600,0))+MIN(260000,ROUNDDOWN(MAX(0,AH129-430000)*0.028+17600,0))+MIN(30000,ROUNDDOWN(MAX(0,AH129-430000)*0.0027+1873,0))+IF("いいえ"="はい",MIN(170000,ROUNDDOWN(MAX(0,AH129-430000)*0.0243+17800,0)),0)</f>
        <v/>
      </c>
      <c r="AJ129" s="19">
        <f>IF(""="",215040+AI129,"")</f>
        <v/>
      </c>
      <c r="AK129" s="19">
        <f>IF(AH129&gt;23500000,NA(),IF(AH129&lt;=4890000,1040000,IF(AH129&lt;=6550000,670000,620000)))</f>
        <v/>
      </c>
      <c r="AL129" s="19">
        <f>MAX(0,ROUNDDOWN(AH129-AJ129-AK129-0,-3))</f>
        <v/>
      </c>
      <c r="AM129" s="19">
        <f>IF(AL129&lt;=0,0,ROUNDDOWN((AL129*LOOKUP(AL129,{0,1950001,3300001,6950001,9000001,18000001,40000001},{0.05,0.1,0.2,0.23,0.33,0.4,0.45})-LOOKUP(AL129,{0,1950001,3300001,6950001,9000001,18000001,40000001},{0,97500,427500,636000,1536000,2796000,4796000}))*1.021,-2))</f>
        <v/>
      </c>
      <c r="AN129" s="19">
        <f>MAX(0,ROUNDDOWN(AH129-AJ129-430000-0,-3))</f>
        <v/>
      </c>
      <c r="AO129" s="19">
        <f>IF(AH129&lt;=450000,0,MAX(0,ROUNDDOWN(AN129*0.06-MIN(50000,AN129)*0.03,-2))+MAX(0,ROUNDDOWN(AN129*0.04-MIN(50000,AN129)*0.02,-2)))</f>
        <v/>
      </c>
      <c r="AP129" s="19">
        <f>AM129+AO129+AI129</f>
        <v/>
      </c>
      <c r="AQ129" s="19">
        <f>MIN(750000,MAX(0,$B129))</f>
        <v/>
      </c>
      <c r="AR129" s="19">
        <f>$B129-AQ129</f>
        <v/>
      </c>
      <c r="AS129" s="19">
        <f>MIN(670000,ROUNDDOWN(MAX(0,AR129-430000)*0.0751+47600,0))+MIN(260000,ROUNDDOWN(MAX(0,AR129-430000)*0.028+17600,0))+MIN(30000,ROUNDDOWN(MAX(0,AR129-430000)*0.0027+1873,0))+IF("いいえ"="はい",MIN(170000,ROUNDDOWN(MAX(0,AR129-430000)*0.0243+17800,0)),0)</f>
        <v/>
      </c>
      <c r="AT129" s="19">
        <f>IF(""="",215040+AS129,"")</f>
        <v/>
      </c>
      <c r="AU129" s="19">
        <f>IF(AR129&gt;23500000,NA(),IF(AR129&lt;=4890000,1040000,IF(AR129&lt;=6550000,670000,620000)))</f>
        <v/>
      </c>
      <c r="AV129" s="19">
        <f>MAX(0,ROUNDDOWN(AR129-AT129-AU129-0,-3))</f>
        <v/>
      </c>
      <c r="AW129" s="19">
        <f>IF(AV129&lt;=0,0,ROUNDDOWN((AV129*LOOKUP(AV129,{0,1950001,3300001,6950001,9000001,18000001,40000001},{0.05,0.1,0.2,0.23,0.33,0.4,0.45})-LOOKUP(AV129,{0,1950001,3300001,6950001,9000001,18000001,40000001},{0,97500,427500,636000,1536000,2796000,4796000}))*1.021,-2))</f>
        <v/>
      </c>
      <c r="AX129" s="19">
        <f>MAX(0,ROUNDDOWN(AR129-AT129-430000-0,-3))</f>
        <v/>
      </c>
      <c r="AY129" s="19">
        <f>IF(AR129&lt;=450000,0,MAX(0,ROUNDDOWN(AX129*0.06-MIN(50000,AX129)*0.03,-2))+MAX(0,ROUNDDOWN(AX129*0.04-MIN(50000,AX129)*0.02,-2)))</f>
        <v/>
      </c>
      <c r="AZ129" s="19">
        <f>AW129+AY129+AS129</f>
        <v/>
      </c>
    </row>
    <row r="130">
      <c r="A130" t="inlineStr">
        <is>
          <t>1万円刻み</t>
        </is>
      </c>
      <c r="B130" s="19">
        <f>'3_1万円刻み'!$A$113</f>
        <v/>
      </c>
      <c r="C130" s="19">
        <f>MIN(0,MAX(0,$B130))</f>
        <v/>
      </c>
      <c r="D130" s="19">
        <f>$B130-C130</f>
        <v/>
      </c>
      <c r="E130" s="19">
        <f>MIN(670000,ROUNDDOWN(MAX(0,D130-430000)*0.0751+47600,0))+MIN(260000,ROUNDDOWN(MAX(0,D130-430000)*0.028+17600,0))+MIN(30000,ROUNDDOWN(MAX(0,D130-430000)*0.0027+1873,0))+IF("いいえ"="はい",MIN(170000,ROUNDDOWN(MAX(0,D130-430000)*0.0243+17800,0)),0)</f>
        <v/>
      </c>
      <c r="F130" s="19">
        <f>IF(""="",215040+E130,"")</f>
        <v/>
      </c>
      <c r="G130" s="19">
        <f>IF(D130&gt;23500000,NA(),IF(D130&lt;=4890000,1040000,IF(D130&lt;=6550000,670000,620000)))</f>
        <v/>
      </c>
      <c r="H130" s="19">
        <f>MAX(0,ROUNDDOWN(D130-F130-G130-0,-3))</f>
        <v/>
      </c>
      <c r="I130" s="19">
        <f>IF(H130&lt;=0,0,ROUNDDOWN((H130*LOOKUP(H130,{0,1950001,3300001,6950001,9000001,18000001,40000001},{0.05,0.1,0.2,0.23,0.33,0.4,0.45})-LOOKUP(H130,{0,1950001,3300001,6950001,9000001,18000001,40000001},{0,97500,427500,636000,1536000,2796000,4796000}))*1.021,-2))</f>
        <v/>
      </c>
      <c r="J130" s="19">
        <f>MAX(0,ROUNDDOWN(D130-F130-430000-0,-3))</f>
        <v/>
      </c>
      <c r="K130" s="19">
        <f>IF(D130&lt;=450000,0,MAX(0,ROUNDDOWN(J130*0.06-MIN(50000,J130)*0.03,-2))+MAX(0,ROUNDDOWN(J130*0.04-MIN(50000,J130)*0.02,-2)))</f>
        <v/>
      </c>
      <c r="L130" s="19">
        <f>I130+K130+E130</f>
        <v/>
      </c>
      <c r="M130" s="19">
        <f>MIN(100000,MAX(0,$B130))</f>
        <v/>
      </c>
      <c r="N130" s="19">
        <f>$B130-M130</f>
        <v/>
      </c>
      <c r="O130" s="19">
        <f>MIN(670000,ROUNDDOWN(MAX(0,N130-430000)*0.0751+47600,0))+MIN(260000,ROUNDDOWN(MAX(0,N130-430000)*0.028+17600,0))+MIN(30000,ROUNDDOWN(MAX(0,N130-430000)*0.0027+1873,0))+IF("いいえ"="はい",MIN(170000,ROUNDDOWN(MAX(0,N130-430000)*0.0243+17800,0)),0)</f>
        <v/>
      </c>
      <c r="P130" s="19">
        <f>IF(""="",215040+O130,"")</f>
        <v/>
      </c>
      <c r="Q130" s="19">
        <f>IF(N130&gt;23500000,NA(),IF(N130&lt;=4890000,1040000,IF(N130&lt;=6550000,670000,620000)))</f>
        <v/>
      </c>
      <c r="R130" s="19">
        <f>MAX(0,ROUNDDOWN(N130-P130-Q130-0,-3))</f>
        <v/>
      </c>
      <c r="S130" s="19">
        <f>IF(R130&lt;=0,0,ROUNDDOWN((R130*LOOKUP(R130,{0,1950001,3300001,6950001,9000001,18000001,40000001},{0.05,0.1,0.2,0.23,0.33,0.4,0.45})-LOOKUP(R130,{0,1950001,3300001,6950001,9000001,18000001,40000001},{0,97500,427500,636000,1536000,2796000,4796000}))*1.021,-2))</f>
        <v/>
      </c>
      <c r="T130" s="19">
        <f>MAX(0,ROUNDDOWN(N130-P130-430000-0,-3))</f>
        <v/>
      </c>
      <c r="U130" s="19">
        <f>IF(N130&lt;=450000,0,MAX(0,ROUNDDOWN(T130*0.06-MIN(50000,T130)*0.03,-2))+MAX(0,ROUNDDOWN(T130*0.04-MIN(50000,T130)*0.02,-2)))</f>
        <v/>
      </c>
      <c r="V130" s="19">
        <f>S130+U130+O130</f>
        <v/>
      </c>
      <c r="W130" s="19">
        <f>MIN(550000,MAX(0,$B130))</f>
        <v/>
      </c>
      <c r="X130" s="19">
        <f>$B130-W130</f>
        <v/>
      </c>
      <c r="Y130" s="19">
        <f>MIN(670000,ROUNDDOWN(MAX(0,X130-430000)*0.0751+47600,0))+MIN(260000,ROUNDDOWN(MAX(0,X130-430000)*0.028+17600,0))+MIN(30000,ROUNDDOWN(MAX(0,X130-430000)*0.0027+1873,0))+IF("いいえ"="はい",MIN(170000,ROUNDDOWN(MAX(0,X130-430000)*0.0243+17800,0)),0)</f>
        <v/>
      </c>
      <c r="Z130" s="19">
        <f>IF(""="",215040+Y130,"")</f>
        <v/>
      </c>
      <c r="AA130" s="19">
        <f>IF(X130&gt;23500000,NA(),IF(X130&lt;=4890000,1040000,IF(X130&lt;=6550000,670000,620000)))</f>
        <v/>
      </c>
      <c r="AB130" s="19">
        <f>MAX(0,ROUNDDOWN(X130-Z130-AA130-0,-3))</f>
        <v/>
      </c>
      <c r="AC130" s="19">
        <f>IF(AB130&lt;=0,0,ROUNDDOWN((AB130*LOOKUP(AB130,{0,1950001,3300001,6950001,9000001,18000001,40000001},{0.05,0.1,0.2,0.23,0.33,0.4,0.45})-LOOKUP(AB130,{0,1950001,3300001,6950001,9000001,18000001,40000001},{0,97500,427500,636000,1536000,2796000,4796000}))*1.021,-2))</f>
        <v/>
      </c>
      <c r="AD130" s="19">
        <f>MAX(0,ROUNDDOWN(X130-Z130-430000-0,-3))</f>
        <v/>
      </c>
      <c r="AE130" s="19">
        <f>IF(X130&lt;=450000,0,MAX(0,ROUNDDOWN(AD130*0.06-MIN(50000,AD130)*0.03,-2))+MAX(0,ROUNDDOWN(AD130*0.04-MIN(50000,AD130)*0.02,-2)))</f>
        <v/>
      </c>
      <c r="AF130" s="19">
        <f>AC130+AE130+Y130</f>
        <v/>
      </c>
      <c r="AG130" s="19">
        <f>MIN(650000,MAX(0,$B130))</f>
        <v/>
      </c>
      <c r="AH130" s="19">
        <f>$B130-AG130</f>
        <v/>
      </c>
      <c r="AI130" s="19">
        <f>MIN(670000,ROUNDDOWN(MAX(0,AH130-430000)*0.0751+47600,0))+MIN(260000,ROUNDDOWN(MAX(0,AH130-430000)*0.028+17600,0))+MIN(30000,ROUNDDOWN(MAX(0,AH130-430000)*0.0027+1873,0))+IF("いいえ"="はい",MIN(170000,ROUNDDOWN(MAX(0,AH130-430000)*0.0243+17800,0)),0)</f>
        <v/>
      </c>
      <c r="AJ130" s="19">
        <f>IF(""="",215040+AI130,"")</f>
        <v/>
      </c>
      <c r="AK130" s="19">
        <f>IF(AH130&gt;23500000,NA(),IF(AH130&lt;=4890000,1040000,IF(AH130&lt;=6550000,670000,620000)))</f>
        <v/>
      </c>
      <c r="AL130" s="19">
        <f>MAX(0,ROUNDDOWN(AH130-AJ130-AK130-0,-3))</f>
        <v/>
      </c>
      <c r="AM130" s="19">
        <f>IF(AL130&lt;=0,0,ROUNDDOWN((AL130*LOOKUP(AL130,{0,1950001,3300001,6950001,9000001,18000001,40000001},{0.05,0.1,0.2,0.23,0.33,0.4,0.45})-LOOKUP(AL130,{0,1950001,3300001,6950001,9000001,18000001,40000001},{0,97500,427500,636000,1536000,2796000,4796000}))*1.021,-2))</f>
        <v/>
      </c>
      <c r="AN130" s="19">
        <f>MAX(0,ROUNDDOWN(AH130-AJ130-430000-0,-3))</f>
        <v/>
      </c>
      <c r="AO130" s="19">
        <f>IF(AH130&lt;=450000,0,MAX(0,ROUNDDOWN(AN130*0.06-MIN(50000,AN130)*0.03,-2))+MAX(0,ROUNDDOWN(AN130*0.04-MIN(50000,AN130)*0.02,-2)))</f>
        <v/>
      </c>
      <c r="AP130" s="19">
        <f>AM130+AO130+AI130</f>
        <v/>
      </c>
      <c r="AQ130" s="19">
        <f>MIN(750000,MAX(0,$B130))</f>
        <v/>
      </c>
      <c r="AR130" s="19">
        <f>$B130-AQ130</f>
        <v/>
      </c>
      <c r="AS130" s="19">
        <f>MIN(670000,ROUNDDOWN(MAX(0,AR130-430000)*0.0751+47600,0))+MIN(260000,ROUNDDOWN(MAX(0,AR130-430000)*0.028+17600,0))+MIN(30000,ROUNDDOWN(MAX(0,AR130-430000)*0.0027+1873,0))+IF("いいえ"="はい",MIN(170000,ROUNDDOWN(MAX(0,AR130-430000)*0.0243+17800,0)),0)</f>
        <v/>
      </c>
      <c r="AT130" s="19">
        <f>IF(""="",215040+AS130,"")</f>
        <v/>
      </c>
      <c r="AU130" s="19">
        <f>IF(AR130&gt;23500000,NA(),IF(AR130&lt;=4890000,1040000,IF(AR130&lt;=6550000,670000,620000)))</f>
        <v/>
      </c>
      <c r="AV130" s="19">
        <f>MAX(0,ROUNDDOWN(AR130-AT130-AU130-0,-3))</f>
        <v/>
      </c>
      <c r="AW130" s="19">
        <f>IF(AV130&lt;=0,0,ROUNDDOWN((AV130*LOOKUP(AV130,{0,1950001,3300001,6950001,9000001,18000001,40000001},{0.05,0.1,0.2,0.23,0.33,0.4,0.45})-LOOKUP(AV130,{0,1950001,3300001,6950001,9000001,18000001,40000001},{0,97500,427500,636000,1536000,2796000,4796000}))*1.021,-2))</f>
        <v/>
      </c>
      <c r="AX130" s="19">
        <f>MAX(0,ROUNDDOWN(AR130-AT130-430000-0,-3))</f>
        <v/>
      </c>
      <c r="AY130" s="19">
        <f>IF(AR130&lt;=450000,0,MAX(0,ROUNDDOWN(AX130*0.06-MIN(50000,AX130)*0.03,-2))+MAX(0,ROUNDDOWN(AX130*0.04-MIN(50000,AX130)*0.02,-2)))</f>
        <v/>
      </c>
      <c r="AZ130" s="19">
        <f>AW130+AY130+AS130</f>
        <v/>
      </c>
    </row>
    <row r="131">
      <c r="A131" t="inlineStr">
        <is>
          <t>1万円刻み</t>
        </is>
      </c>
      <c r="B131" s="19">
        <f>'3_1万円刻み'!$A$114</f>
        <v/>
      </c>
      <c r="C131" s="19">
        <f>MIN(0,MAX(0,$B131))</f>
        <v/>
      </c>
      <c r="D131" s="19">
        <f>$B131-C131</f>
        <v/>
      </c>
      <c r="E131" s="19">
        <f>MIN(670000,ROUNDDOWN(MAX(0,D131-430000)*0.0751+47600,0))+MIN(260000,ROUNDDOWN(MAX(0,D131-430000)*0.028+17600,0))+MIN(30000,ROUNDDOWN(MAX(0,D131-430000)*0.0027+1873,0))+IF("いいえ"="はい",MIN(170000,ROUNDDOWN(MAX(0,D131-430000)*0.0243+17800,0)),0)</f>
        <v/>
      </c>
      <c r="F131" s="19">
        <f>IF(""="",215040+E131,"")</f>
        <v/>
      </c>
      <c r="G131" s="19">
        <f>IF(D131&gt;23500000,NA(),IF(D131&lt;=4890000,1040000,IF(D131&lt;=6550000,670000,620000)))</f>
        <v/>
      </c>
      <c r="H131" s="19">
        <f>MAX(0,ROUNDDOWN(D131-F131-G131-0,-3))</f>
        <v/>
      </c>
      <c r="I131" s="19">
        <f>IF(H131&lt;=0,0,ROUNDDOWN((H131*LOOKUP(H131,{0,1950001,3300001,6950001,9000001,18000001,40000001},{0.05,0.1,0.2,0.23,0.33,0.4,0.45})-LOOKUP(H131,{0,1950001,3300001,6950001,9000001,18000001,40000001},{0,97500,427500,636000,1536000,2796000,4796000}))*1.021,-2))</f>
        <v/>
      </c>
      <c r="J131" s="19">
        <f>MAX(0,ROUNDDOWN(D131-F131-430000-0,-3))</f>
        <v/>
      </c>
      <c r="K131" s="19">
        <f>IF(D131&lt;=450000,0,MAX(0,ROUNDDOWN(J131*0.06-MIN(50000,J131)*0.03,-2))+MAX(0,ROUNDDOWN(J131*0.04-MIN(50000,J131)*0.02,-2)))</f>
        <v/>
      </c>
      <c r="L131" s="19">
        <f>I131+K131+E131</f>
        <v/>
      </c>
      <c r="M131" s="19">
        <f>MIN(100000,MAX(0,$B131))</f>
        <v/>
      </c>
      <c r="N131" s="19">
        <f>$B131-M131</f>
        <v/>
      </c>
      <c r="O131" s="19">
        <f>MIN(670000,ROUNDDOWN(MAX(0,N131-430000)*0.0751+47600,0))+MIN(260000,ROUNDDOWN(MAX(0,N131-430000)*0.028+17600,0))+MIN(30000,ROUNDDOWN(MAX(0,N131-430000)*0.0027+1873,0))+IF("いいえ"="はい",MIN(170000,ROUNDDOWN(MAX(0,N131-430000)*0.0243+17800,0)),0)</f>
        <v/>
      </c>
      <c r="P131" s="19">
        <f>IF(""="",215040+O131,"")</f>
        <v/>
      </c>
      <c r="Q131" s="19">
        <f>IF(N131&gt;23500000,NA(),IF(N131&lt;=4890000,1040000,IF(N131&lt;=6550000,670000,620000)))</f>
        <v/>
      </c>
      <c r="R131" s="19">
        <f>MAX(0,ROUNDDOWN(N131-P131-Q131-0,-3))</f>
        <v/>
      </c>
      <c r="S131" s="19">
        <f>IF(R131&lt;=0,0,ROUNDDOWN((R131*LOOKUP(R131,{0,1950001,3300001,6950001,9000001,18000001,40000001},{0.05,0.1,0.2,0.23,0.33,0.4,0.45})-LOOKUP(R131,{0,1950001,3300001,6950001,9000001,18000001,40000001},{0,97500,427500,636000,1536000,2796000,4796000}))*1.021,-2))</f>
        <v/>
      </c>
      <c r="T131" s="19">
        <f>MAX(0,ROUNDDOWN(N131-P131-430000-0,-3))</f>
        <v/>
      </c>
      <c r="U131" s="19">
        <f>IF(N131&lt;=450000,0,MAX(0,ROUNDDOWN(T131*0.06-MIN(50000,T131)*0.03,-2))+MAX(0,ROUNDDOWN(T131*0.04-MIN(50000,T131)*0.02,-2)))</f>
        <v/>
      </c>
      <c r="V131" s="19">
        <f>S131+U131+O131</f>
        <v/>
      </c>
      <c r="W131" s="19">
        <f>MIN(550000,MAX(0,$B131))</f>
        <v/>
      </c>
      <c r="X131" s="19">
        <f>$B131-W131</f>
        <v/>
      </c>
      <c r="Y131" s="19">
        <f>MIN(670000,ROUNDDOWN(MAX(0,X131-430000)*0.0751+47600,0))+MIN(260000,ROUNDDOWN(MAX(0,X131-430000)*0.028+17600,0))+MIN(30000,ROUNDDOWN(MAX(0,X131-430000)*0.0027+1873,0))+IF("いいえ"="はい",MIN(170000,ROUNDDOWN(MAX(0,X131-430000)*0.0243+17800,0)),0)</f>
        <v/>
      </c>
      <c r="Z131" s="19">
        <f>IF(""="",215040+Y131,"")</f>
        <v/>
      </c>
      <c r="AA131" s="19">
        <f>IF(X131&gt;23500000,NA(),IF(X131&lt;=4890000,1040000,IF(X131&lt;=6550000,670000,620000)))</f>
        <v/>
      </c>
      <c r="AB131" s="19">
        <f>MAX(0,ROUNDDOWN(X131-Z131-AA131-0,-3))</f>
        <v/>
      </c>
      <c r="AC131" s="19">
        <f>IF(AB131&lt;=0,0,ROUNDDOWN((AB131*LOOKUP(AB131,{0,1950001,3300001,6950001,9000001,18000001,40000001},{0.05,0.1,0.2,0.23,0.33,0.4,0.45})-LOOKUP(AB131,{0,1950001,3300001,6950001,9000001,18000001,40000001},{0,97500,427500,636000,1536000,2796000,4796000}))*1.021,-2))</f>
        <v/>
      </c>
      <c r="AD131" s="19">
        <f>MAX(0,ROUNDDOWN(X131-Z131-430000-0,-3))</f>
        <v/>
      </c>
      <c r="AE131" s="19">
        <f>IF(X131&lt;=450000,0,MAX(0,ROUNDDOWN(AD131*0.06-MIN(50000,AD131)*0.03,-2))+MAX(0,ROUNDDOWN(AD131*0.04-MIN(50000,AD131)*0.02,-2)))</f>
        <v/>
      </c>
      <c r="AF131" s="19">
        <f>AC131+AE131+Y131</f>
        <v/>
      </c>
      <c r="AG131" s="19">
        <f>MIN(650000,MAX(0,$B131))</f>
        <v/>
      </c>
      <c r="AH131" s="19">
        <f>$B131-AG131</f>
        <v/>
      </c>
      <c r="AI131" s="19">
        <f>MIN(670000,ROUNDDOWN(MAX(0,AH131-430000)*0.0751+47600,0))+MIN(260000,ROUNDDOWN(MAX(0,AH131-430000)*0.028+17600,0))+MIN(30000,ROUNDDOWN(MAX(0,AH131-430000)*0.0027+1873,0))+IF("いいえ"="はい",MIN(170000,ROUNDDOWN(MAX(0,AH131-430000)*0.0243+17800,0)),0)</f>
        <v/>
      </c>
      <c r="AJ131" s="19">
        <f>IF(""="",215040+AI131,"")</f>
        <v/>
      </c>
      <c r="AK131" s="19">
        <f>IF(AH131&gt;23500000,NA(),IF(AH131&lt;=4890000,1040000,IF(AH131&lt;=6550000,670000,620000)))</f>
        <v/>
      </c>
      <c r="AL131" s="19">
        <f>MAX(0,ROUNDDOWN(AH131-AJ131-AK131-0,-3))</f>
        <v/>
      </c>
      <c r="AM131" s="19">
        <f>IF(AL131&lt;=0,0,ROUNDDOWN((AL131*LOOKUP(AL131,{0,1950001,3300001,6950001,9000001,18000001,40000001},{0.05,0.1,0.2,0.23,0.33,0.4,0.45})-LOOKUP(AL131,{0,1950001,3300001,6950001,9000001,18000001,40000001},{0,97500,427500,636000,1536000,2796000,4796000}))*1.021,-2))</f>
        <v/>
      </c>
      <c r="AN131" s="19">
        <f>MAX(0,ROUNDDOWN(AH131-AJ131-430000-0,-3))</f>
        <v/>
      </c>
      <c r="AO131" s="19">
        <f>IF(AH131&lt;=450000,0,MAX(0,ROUNDDOWN(AN131*0.06-MIN(50000,AN131)*0.03,-2))+MAX(0,ROUNDDOWN(AN131*0.04-MIN(50000,AN131)*0.02,-2)))</f>
        <v/>
      </c>
      <c r="AP131" s="19">
        <f>AM131+AO131+AI131</f>
        <v/>
      </c>
      <c r="AQ131" s="19">
        <f>MIN(750000,MAX(0,$B131))</f>
        <v/>
      </c>
      <c r="AR131" s="19">
        <f>$B131-AQ131</f>
        <v/>
      </c>
      <c r="AS131" s="19">
        <f>MIN(670000,ROUNDDOWN(MAX(0,AR131-430000)*0.0751+47600,0))+MIN(260000,ROUNDDOWN(MAX(0,AR131-430000)*0.028+17600,0))+MIN(30000,ROUNDDOWN(MAX(0,AR131-430000)*0.0027+1873,0))+IF("いいえ"="はい",MIN(170000,ROUNDDOWN(MAX(0,AR131-430000)*0.0243+17800,0)),0)</f>
        <v/>
      </c>
      <c r="AT131" s="19">
        <f>IF(""="",215040+AS131,"")</f>
        <v/>
      </c>
      <c r="AU131" s="19">
        <f>IF(AR131&gt;23500000,NA(),IF(AR131&lt;=4890000,1040000,IF(AR131&lt;=6550000,670000,620000)))</f>
        <v/>
      </c>
      <c r="AV131" s="19">
        <f>MAX(0,ROUNDDOWN(AR131-AT131-AU131-0,-3))</f>
        <v/>
      </c>
      <c r="AW131" s="19">
        <f>IF(AV131&lt;=0,0,ROUNDDOWN((AV131*LOOKUP(AV131,{0,1950001,3300001,6950001,9000001,18000001,40000001},{0.05,0.1,0.2,0.23,0.33,0.4,0.45})-LOOKUP(AV131,{0,1950001,3300001,6950001,9000001,18000001,40000001},{0,97500,427500,636000,1536000,2796000,4796000}))*1.021,-2))</f>
        <v/>
      </c>
      <c r="AX131" s="19">
        <f>MAX(0,ROUNDDOWN(AR131-AT131-430000-0,-3))</f>
        <v/>
      </c>
      <c r="AY131" s="19">
        <f>IF(AR131&lt;=450000,0,MAX(0,ROUNDDOWN(AX131*0.06-MIN(50000,AX131)*0.03,-2))+MAX(0,ROUNDDOWN(AX131*0.04-MIN(50000,AX131)*0.02,-2)))</f>
        <v/>
      </c>
      <c r="AZ131" s="19">
        <f>AW131+AY131+AS131</f>
        <v/>
      </c>
    </row>
    <row r="132">
      <c r="A132" t="inlineStr">
        <is>
          <t>1万円刻み</t>
        </is>
      </c>
      <c r="B132" s="19">
        <f>'3_1万円刻み'!$A$115</f>
        <v/>
      </c>
      <c r="C132" s="19">
        <f>MIN(0,MAX(0,$B132))</f>
        <v/>
      </c>
      <c r="D132" s="19">
        <f>$B132-C132</f>
        <v/>
      </c>
      <c r="E132" s="19">
        <f>MIN(670000,ROUNDDOWN(MAX(0,D132-430000)*0.0751+47600,0))+MIN(260000,ROUNDDOWN(MAX(0,D132-430000)*0.028+17600,0))+MIN(30000,ROUNDDOWN(MAX(0,D132-430000)*0.0027+1873,0))+IF("いいえ"="はい",MIN(170000,ROUNDDOWN(MAX(0,D132-430000)*0.0243+17800,0)),0)</f>
        <v/>
      </c>
      <c r="F132" s="19">
        <f>IF(""="",215040+E132,"")</f>
        <v/>
      </c>
      <c r="G132" s="19">
        <f>IF(D132&gt;23500000,NA(),IF(D132&lt;=4890000,1040000,IF(D132&lt;=6550000,670000,620000)))</f>
        <v/>
      </c>
      <c r="H132" s="19">
        <f>MAX(0,ROUNDDOWN(D132-F132-G132-0,-3))</f>
        <v/>
      </c>
      <c r="I132" s="19">
        <f>IF(H132&lt;=0,0,ROUNDDOWN((H132*LOOKUP(H132,{0,1950001,3300001,6950001,9000001,18000001,40000001},{0.05,0.1,0.2,0.23,0.33,0.4,0.45})-LOOKUP(H132,{0,1950001,3300001,6950001,9000001,18000001,40000001},{0,97500,427500,636000,1536000,2796000,4796000}))*1.021,-2))</f>
        <v/>
      </c>
      <c r="J132" s="19">
        <f>MAX(0,ROUNDDOWN(D132-F132-430000-0,-3))</f>
        <v/>
      </c>
      <c r="K132" s="19">
        <f>IF(D132&lt;=450000,0,MAX(0,ROUNDDOWN(J132*0.06-MIN(50000,J132)*0.03,-2))+MAX(0,ROUNDDOWN(J132*0.04-MIN(50000,J132)*0.02,-2)))</f>
        <v/>
      </c>
      <c r="L132" s="19">
        <f>I132+K132+E132</f>
        <v/>
      </c>
      <c r="M132" s="19">
        <f>MIN(100000,MAX(0,$B132))</f>
        <v/>
      </c>
      <c r="N132" s="19">
        <f>$B132-M132</f>
        <v/>
      </c>
      <c r="O132" s="19">
        <f>MIN(670000,ROUNDDOWN(MAX(0,N132-430000)*0.0751+47600,0))+MIN(260000,ROUNDDOWN(MAX(0,N132-430000)*0.028+17600,0))+MIN(30000,ROUNDDOWN(MAX(0,N132-430000)*0.0027+1873,0))+IF("いいえ"="はい",MIN(170000,ROUNDDOWN(MAX(0,N132-430000)*0.0243+17800,0)),0)</f>
        <v/>
      </c>
      <c r="P132" s="19">
        <f>IF(""="",215040+O132,"")</f>
        <v/>
      </c>
      <c r="Q132" s="19">
        <f>IF(N132&gt;23500000,NA(),IF(N132&lt;=4890000,1040000,IF(N132&lt;=6550000,670000,620000)))</f>
        <v/>
      </c>
      <c r="R132" s="19">
        <f>MAX(0,ROUNDDOWN(N132-P132-Q132-0,-3))</f>
        <v/>
      </c>
      <c r="S132" s="19">
        <f>IF(R132&lt;=0,0,ROUNDDOWN((R132*LOOKUP(R132,{0,1950001,3300001,6950001,9000001,18000001,40000001},{0.05,0.1,0.2,0.23,0.33,0.4,0.45})-LOOKUP(R132,{0,1950001,3300001,6950001,9000001,18000001,40000001},{0,97500,427500,636000,1536000,2796000,4796000}))*1.021,-2))</f>
        <v/>
      </c>
      <c r="T132" s="19">
        <f>MAX(0,ROUNDDOWN(N132-P132-430000-0,-3))</f>
        <v/>
      </c>
      <c r="U132" s="19">
        <f>IF(N132&lt;=450000,0,MAX(0,ROUNDDOWN(T132*0.06-MIN(50000,T132)*0.03,-2))+MAX(0,ROUNDDOWN(T132*0.04-MIN(50000,T132)*0.02,-2)))</f>
        <v/>
      </c>
      <c r="V132" s="19">
        <f>S132+U132+O132</f>
        <v/>
      </c>
      <c r="W132" s="19">
        <f>MIN(550000,MAX(0,$B132))</f>
        <v/>
      </c>
      <c r="X132" s="19">
        <f>$B132-W132</f>
        <v/>
      </c>
      <c r="Y132" s="19">
        <f>MIN(670000,ROUNDDOWN(MAX(0,X132-430000)*0.0751+47600,0))+MIN(260000,ROUNDDOWN(MAX(0,X132-430000)*0.028+17600,0))+MIN(30000,ROUNDDOWN(MAX(0,X132-430000)*0.0027+1873,0))+IF("いいえ"="はい",MIN(170000,ROUNDDOWN(MAX(0,X132-430000)*0.0243+17800,0)),0)</f>
        <v/>
      </c>
      <c r="Z132" s="19">
        <f>IF(""="",215040+Y132,"")</f>
        <v/>
      </c>
      <c r="AA132" s="19">
        <f>IF(X132&gt;23500000,NA(),IF(X132&lt;=4890000,1040000,IF(X132&lt;=6550000,670000,620000)))</f>
        <v/>
      </c>
      <c r="AB132" s="19">
        <f>MAX(0,ROUNDDOWN(X132-Z132-AA132-0,-3))</f>
        <v/>
      </c>
      <c r="AC132" s="19">
        <f>IF(AB132&lt;=0,0,ROUNDDOWN((AB132*LOOKUP(AB132,{0,1950001,3300001,6950001,9000001,18000001,40000001},{0.05,0.1,0.2,0.23,0.33,0.4,0.45})-LOOKUP(AB132,{0,1950001,3300001,6950001,9000001,18000001,40000001},{0,97500,427500,636000,1536000,2796000,4796000}))*1.021,-2))</f>
        <v/>
      </c>
      <c r="AD132" s="19">
        <f>MAX(0,ROUNDDOWN(X132-Z132-430000-0,-3))</f>
        <v/>
      </c>
      <c r="AE132" s="19">
        <f>IF(X132&lt;=450000,0,MAX(0,ROUNDDOWN(AD132*0.06-MIN(50000,AD132)*0.03,-2))+MAX(0,ROUNDDOWN(AD132*0.04-MIN(50000,AD132)*0.02,-2)))</f>
        <v/>
      </c>
      <c r="AF132" s="19">
        <f>AC132+AE132+Y132</f>
        <v/>
      </c>
      <c r="AG132" s="19">
        <f>MIN(650000,MAX(0,$B132))</f>
        <v/>
      </c>
      <c r="AH132" s="19">
        <f>$B132-AG132</f>
        <v/>
      </c>
      <c r="AI132" s="19">
        <f>MIN(670000,ROUNDDOWN(MAX(0,AH132-430000)*0.0751+47600,0))+MIN(260000,ROUNDDOWN(MAX(0,AH132-430000)*0.028+17600,0))+MIN(30000,ROUNDDOWN(MAX(0,AH132-430000)*0.0027+1873,0))+IF("いいえ"="はい",MIN(170000,ROUNDDOWN(MAX(0,AH132-430000)*0.0243+17800,0)),0)</f>
        <v/>
      </c>
      <c r="AJ132" s="19">
        <f>IF(""="",215040+AI132,"")</f>
        <v/>
      </c>
      <c r="AK132" s="19">
        <f>IF(AH132&gt;23500000,NA(),IF(AH132&lt;=4890000,1040000,IF(AH132&lt;=6550000,670000,620000)))</f>
        <v/>
      </c>
      <c r="AL132" s="19">
        <f>MAX(0,ROUNDDOWN(AH132-AJ132-AK132-0,-3))</f>
        <v/>
      </c>
      <c r="AM132" s="19">
        <f>IF(AL132&lt;=0,0,ROUNDDOWN((AL132*LOOKUP(AL132,{0,1950001,3300001,6950001,9000001,18000001,40000001},{0.05,0.1,0.2,0.23,0.33,0.4,0.45})-LOOKUP(AL132,{0,1950001,3300001,6950001,9000001,18000001,40000001},{0,97500,427500,636000,1536000,2796000,4796000}))*1.021,-2))</f>
        <v/>
      </c>
      <c r="AN132" s="19">
        <f>MAX(0,ROUNDDOWN(AH132-AJ132-430000-0,-3))</f>
        <v/>
      </c>
      <c r="AO132" s="19">
        <f>IF(AH132&lt;=450000,0,MAX(0,ROUNDDOWN(AN132*0.06-MIN(50000,AN132)*0.03,-2))+MAX(0,ROUNDDOWN(AN132*0.04-MIN(50000,AN132)*0.02,-2)))</f>
        <v/>
      </c>
      <c r="AP132" s="19">
        <f>AM132+AO132+AI132</f>
        <v/>
      </c>
      <c r="AQ132" s="19">
        <f>MIN(750000,MAX(0,$B132))</f>
        <v/>
      </c>
      <c r="AR132" s="19">
        <f>$B132-AQ132</f>
        <v/>
      </c>
      <c r="AS132" s="19">
        <f>MIN(670000,ROUNDDOWN(MAX(0,AR132-430000)*0.0751+47600,0))+MIN(260000,ROUNDDOWN(MAX(0,AR132-430000)*0.028+17600,0))+MIN(30000,ROUNDDOWN(MAX(0,AR132-430000)*0.0027+1873,0))+IF("いいえ"="はい",MIN(170000,ROUNDDOWN(MAX(0,AR132-430000)*0.0243+17800,0)),0)</f>
        <v/>
      </c>
      <c r="AT132" s="19">
        <f>IF(""="",215040+AS132,"")</f>
        <v/>
      </c>
      <c r="AU132" s="19">
        <f>IF(AR132&gt;23500000,NA(),IF(AR132&lt;=4890000,1040000,IF(AR132&lt;=6550000,670000,620000)))</f>
        <v/>
      </c>
      <c r="AV132" s="19">
        <f>MAX(0,ROUNDDOWN(AR132-AT132-AU132-0,-3))</f>
        <v/>
      </c>
      <c r="AW132" s="19">
        <f>IF(AV132&lt;=0,0,ROUNDDOWN((AV132*LOOKUP(AV132,{0,1950001,3300001,6950001,9000001,18000001,40000001},{0.05,0.1,0.2,0.23,0.33,0.4,0.45})-LOOKUP(AV132,{0,1950001,3300001,6950001,9000001,18000001,40000001},{0,97500,427500,636000,1536000,2796000,4796000}))*1.021,-2))</f>
        <v/>
      </c>
      <c r="AX132" s="19">
        <f>MAX(0,ROUNDDOWN(AR132-AT132-430000-0,-3))</f>
        <v/>
      </c>
      <c r="AY132" s="19">
        <f>IF(AR132&lt;=450000,0,MAX(0,ROUNDDOWN(AX132*0.06-MIN(50000,AX132)*0.03,-2))+MAX(0,ROUNDDOWN(AX132*0.04-MIN(50000,AX132)*0.02,-2)))</f>
        <v/>
      </c>
      <c r="AZ132" s="19">
        <f>AW132+AY132+AS132</f>
        <v/>
      </c>
    </row>
    <row r="133">
      <c r="A133" t="inlineStr">
        <is>
          <t>1万円刻み</t>
        </is>
      </c>
      <c r="B133" s="19">
        <f>'3_1万円刻み'!$A$116</f>
        <v/>
      </c>
      <c r="C133" s="19">
        <f>MIN(0,MAX(0,$B133))</f>
        <v/>
      </c>
      <c r="D133" s="19">
        <f>$B133-C133</f>
        <v/>
      </c>
      <c r="E133" s="19">
        <f>MIN(670000,ROUNDDOWN(MAX(0,D133-430000)*0.0751+47600,0))+MIN(260000,ROUNDDOWN(MAX(0,D133-430000)*0.028+17600,0))+MIN(30000,ROUNDDOWN(MAX(0,D133-430000)*0.0027+1873,0))+IF("いいえ"="はい",MIN(170000,ROUNDDOWN(MAX(0,D133-430000)*0.0243+17800,0)),0)</f>
        <v/>
      </c>
      <c r="F133" s="19">
        <f>IF(""="",215040+E133,"")</f>
        <v/>
      </c>
      <c r="G133" s="19">
        <f>IF(D133&gt;23500000,NA(),IF(D133&lt;=4890000,1040000,IF(D133&lt;=6550000,670000,620000)))</f>
        <v/>
      </c>
      <c r="H133" s="19">
        <f>MAX(0,ROUNDDOWN(D133-F133-G133-0,-3))</f>
        <v/>
      </c>
      <c r="I133" s="19">
        <f>IF(H133&lt;=0,0,ROUNDDOWN((H133*LOOKUP(H133,{0,1950001,3300001,6950001,9000001,18000001,40000001},{0.05,0.1,0.2,0.23,0.33,0.4,0.45})-LOOKUP(H133,{0,1950001,3300001,6950001,9000001,18000001,40000001},{0,97500,427500,636000,1536000,2796000,4796000}))*1.021,-2))</f>
        <v/>
      </c>
      <c r="J133" s="19">
        <f>MAX(0,ROUNDDOWN(D133-F133-430000-0,-3))</f>
        <v/>
      </c>
      <c r="K133" s="19">
        <f>IF(D133&lt;=450000,0,MAX(0,ROUNDDOWN(J133*0.06-MIN(50000,J133)*0.03,-2))+MAX(0,ROUNDDOWN(J133*0.04-MIN(50000,J133)*0.02,-2)))</f>
        <v/>
      </c>
      <c r="L133" s="19">
        <f>I133+K133+E133</f>
        <v/>
      </c>
      <c r="M133" s="19">
        <f>MIN(100000,MAX(0,$B133))</f>
        <v/>
      </c>
      <c r="N133" s="19">
        <f>$B133-M133</f>
        <v/>
      </c>
      <c r="O133" s="19">
        <f>MIN(670000,ROUNDDOWN(MAX(0,N133-430000)*0.0751+47600,0))+MIN(260000,ROUNDDOWN(MAX(0,N133-430000)*0.028+17600,0))+MIN(30000,ROUNDDOWN(MAX(0,N133-430000)*0.0027+1873,0))+IF("いいえ"="はい",MIN(170000,ROUNDDOWN(MAX(0,N133-430000)*0.0243+17800,0)),0)</f>
        <v/>
      </c>
      <c r="P133" s="19">
        <f>IF(""="",215040+O133,"")</f>
        <v/>
      </c>
      <c r="Q133" s="19">
        <f>IF(N133&gt;23500000,NA(),IF(N133&lt;=4890000,1040000,IF(N133&lt;=6550000,670000,620000)))</f>
        <v/>
      </c>
      <c r="R133" s="19">
        <f>MAX(0,ROUNDDOWN(N133-P133-Q133-0,-3))</f>
        <v/>
      </c>
      <c r="S133" s="19">
        <f>IF(R133&lt;=0,0,ROUNDDOWN((R133*LOOKUP(R133,{0,1950001,3300001,6950001,9000001,18000001,40000001},{0.05,0.1,0.2,0.23,0.33,0.4,0.45})-LOOKUP(R133,{0,1950001,3300001,6950001,9000001,18000001,40000001},{0,97500,427500,636000,1536000,2796000,4796000}))*1.021,-2))</f>
        <v/>
      </c>
      <c r="T133" s="19">
        <f>MAX(0,ROUNDDOWN(N133-P133-430000-0,-3))</f>
        <v/>
      </c>
      <c r="U133" s="19">
        <f>IF(N133&lt;=450000,0,MAX(0,ROUNDDOWN(T133*0.06-MIN(50000,T133)*0.03,-2))+MAX(0,ROUNDDOWN(T133*0.04-MIN(50000,T133)*0.02,-2)))</f>
        <v/>
      </c>
      <c r="V133" s="19">
        <f>S133+U133+O133</f>
        <v/>
      </c>
      <c r="W133" s="19">
        <f>MIN(550000,MAX(0,$B133))</f>
        <v/>
      </c>
      <c r="X133" s="19">
        <f>$B133-W133</f>
        <v/>
      </c>
      <c r="Y133" s="19">
        <f>MIN(670000,ROUNDDOWN(MAX(0,X133-430000)*0.0751+47600,0))+MIN(260000,ROUNDDOWN(MAX(0,X133-430000)*0.028+17600,0))+MIN(30000,ROUNDDOWN(MAX(0,X133-430000)*0.0027+1873,0))+IF("いいえ"="はい",MIN(170000,ROUNDDOWN(MAX(0,X133-430000)*0.0243+17800,0)),0)</f>
        <v/>
      </c>
      <c r="Z133" s="19">
        <f>IF(""="",215040+Y133,"")</f>
        <v/>
      </c>
      <c r="AA133" s="19">
        <f>IF(X133&gt;23500000,NA(),IF(X133&lt;=4890000,1040000,IF(X133&lt;=6550000,670000,620000)))</f>
        <v/>
      </c>
      <c r="AB133" s="19">
        <f>MAX(0,ROUNDDOWN(X133-Z133-AA133-0,-3))</f>
        <v/>
      </c>
      <c r="AC133" s="19">
        <f>IF(AB133&lt;=0,0,ROUNDDOWN((AB133*LOOKUP(AB133,{0,1950001,3300001,6950001,9000001,18000001,40000001},{0.05,0.1,0.2,0.23,0.33,0.4,0.45})-LOOKUP(AB133,{0,1950001,3300001,6950001,9000001,18000001,40000001},{0,97500,427500,636000,1536000,2796000,4796000}))*1.021,-2))</f>
        <v/>
      </c>
      <c r="AD133" s="19">
        <f>MAX(0,ROUNDDOWN(X133-Z133-430000-0,-3))</f>
        <v/>
      </c>
      <c r="AE133" s="19">
        <f>IF(X133&lt;=450000,0,MAX(0,ROUNDDOWN(AD133*0.06-MIN(50000,AD133)*0.03,-2))+MAX(0,ROUNDDOWN(AD133*0.04-MIN(50000,AD133)*0.02,-2)))</f>
        <v/>
      </c>
      <c r="AF133" s="19">
        <f>AC133+AE133+Y133</f>
        <v/>
      </c>
      <c r="AG133" s="19">
        <f>MIN(650000,MAX(0,$B133))</f>
        <v/>
      </c>
      <c r="AH133" s="19">
        <f>$B133-AG133</f>
        <v/>
      </c>
      <c r="AI133" s="19">
        <f>MIN(670000,ROUNDDOWN(MAX(0,AH133-430000)*0.0751+47600,0))+MIN(260000,ROUNDDOWN(MAX(0,AH133-430000)*0.028+17600,0))+MIN(30000,ROUNDDOWN(MAX(0,AH133-430000)*0.0027+1873,0))+IF("いいえ"="はい",MIN(170000,ROUNDDOWN(MAX(0,AH133-430000)*0.0243+17800,0)),0)</f>
        <v/>
      </c>
      <c r="AJ133" s="19">
        <f>IF(""="",215040+AI133,"")</f>
        <v/>
      </c>
      <c r="AK133" s="19">
        <f>IF(AH133&gt;23500000,NA(),IF(AH133&lt;=4890000,1040000,IF(AH133&lt;=6550000,670000,620000)))</f>
        <v/>
      </c>
      <c r="AL133" s="19">
        <f>MAX(0,ROUNDDOWN(AH133-AJ133-AK133-0,-3))</f>
        <v/>
      </c>
      <c r="AM133" s="19">
        <f>IF(AL133&lt;=0,0,ROUNDDOWN((AL133*LOOKUP(AL133,{0,1950001,3300001,6950001,9000001,18000001,40000001},{0.05,0.1,0.2,0.23,0.33,0.4,0.45})-LOOKUP(AL133,{0,1950001,3300001,6950001,9000001,18000001,40000001},{0,97500,427500,636000,1536000,2796000,4796000}))*1.021,-2))</f>
        <v/>
      </c>
      <c r="AN133" s="19">
        <f>MAX(0,ROUNDDOWN(AH133-AJ133-430000-0,-3))</f>
        <v/>
      </c>
      <c r="AO133" s="19">
        <f>IF(AH133&lt;=450000,0,MAX(0,ROUNDDOWN(AN133*0.06-MIN(50000,AN133)*0.03,-2))+MAX(0,ROUNDDOWN(AN133*0.04-MIN(50000,AN133)*0.02,-2)))</f>
        <v/>
      </c>
      <c r="AP133" s="19">
        <f>AM133+AO133+AI133</f>
        <v/>
      </c>
      <c r="AQ133" s="19">
        <f>MIN(750000,MAX(0,$B133))</f>
        <v/>
      </c>
      <c r="AR133" s="19">
        <f>$B133-AQ133</f>
        <v/>
      </c>
      <c r="AS133" s="19">
        <f>MIN(670000,ROUNDDOWN(MAX(0,AR133-430000)*0.0751+47600,0))+MIN(260000,ROUNDDOWN(MAX(0,AR133-430000)*0.028+17600,0))+MIN(30000,ROUNDDOWN(MAX(0,AR133-430000)*0.0027+1873,0))+IF("いいえ"="はい",MIN(170000,ROUNDDOWN(MAX(0,AR133-430000)*0.0243+17800,0)),0)</f>
        <v/>
      </c>
      <c r="AT133" s="19">
        <f>IF(""="",215040+AS133,"")</f>
        <v/>
      </c>
      <c r="AU133" s="19">
        <f>IF(AR133&gt;23500000,NA(),IF(AR133&lt;=4890000,1040000,IF(AR133&lt;=6550000,670000,620000)))</f>
        <v/>
      </c>
      <c r="AV133" s="19">
        <f>MAX(0,ROUNDDOWN(AR133-AT133-AU133-0,-3))</f>
        <v/>
      </c>
      <c r="AW133" s="19">
        <f>IF(AV133&lt;=0,0,ROUNDDOWN((AV133*LOOKUP(AV133,{0,1950001,3300001,6950001,9000001,18000001,40000001},{0.05,0.1,0.2,0.23,0.33,0.4,0.45})-LOOKUP(AV133,{0,1950001,3300001,6950001,9000001,18000001,40000001},{0,97500,427500,636000,1536000,2796000,4796000}))*1.021,-2))</f>
        <v/>
      </c>
      <c r="AX133" s="19">
        <f>MAX(0,ROUNDDOWN(AR133-AT133-430000-0,-3))</f>
        <v/>
      </c>
      <c r="AY133" s="19">
        <f>IF(AR133&lt;=450000,0,MAX(0,ROUNDDOWN(AX133*0.06-MIN(50000,AX133)*0.03,-2))+MAX(0,ROUNDDOWN(AX133*0.04-MIN(50000,AX133)*0.02,-2)))</f>
        <v/>
      </c>
      <c r="AZ133" s="19">
        <f>AW133+AY133+AS133</f>
        <v/>
      </c>
    </row>
    <row r="134">
      <c r="A134" t="inlineStr">
        <is>
          <t>1万円刻み</t>
        </is>
      </c>
      <c r="B134" s="19">
        <f>'3_1万円刻み'!$A$117</f>
        <v/>
      </c>
      <c r="C134" s="19">
        <f>MIN(0,MAX(0,$B134))</f>
        <v/>
      </c>
      <c r="D134" s="19">
        <f>$B134-C134</f>
        <v/>
      </c>
      <c r="E134" s="19">
        <f>MIN(670000,ROUNDDOWN(MAX(0,D134-430000)*0.0751+47600,0))+MIN(260000,ROUNDDOWN(MAX(0,D134-430000)*0.028+17600,0))+MIN(30000,ROUNDDOWN(MAX(0,D134-430000)*0.0027+1873,0))+IF("いいえ"="はい",MIN(170000,ROUNDDOWN(MAX(0,D134-430000)*0.0243+17800,0)),0)</f>
        <v/>
      </c>
      <c r="F134" s="19">
        <f>IF(""="",215040+E134,"")</f>
        <v/>
      </c>
      <c r="G134" s="19">
        <f>IF(D134&gt;23500000,NA(),IF(D134&lt;=4890000,1040000,IF(D134&lt;=6550000,670000,620000)))</f>
        <v/>
      </c>
      <c r="H134" s="19">
        <f>MAX(0,ROUNDDOWN(D134-F134-G134-0,-3))</f>
        <v/>
      </c>
      <c r="I134" s="19">
        <f>IF(H134&lt;=0,0,ROUNDDOWN((H134*LOOKUP(H134,{0,1950001,3300001,6950001,9000001,18000001,40000001},{0.05,0.1,0.2,0.23,0.33,0.4,0.45})-LOOKUP(H134,{0,1950001,3300001,6950001,9000001,18000001,40000001},{0,97500,427500,636000,1536000,2796000,4796000}))*1.021,-2))</f>
        <v/>
      </c>
      <c r="J134" s="19">
        <f>MAX(0,ROUNDDOWN(D134-F134-430000-0,-3))</f>
        <v/>
      </c>
      <c r="K134" s="19">
        <f>IF(D134&lt;=450000,0,MAX(0,ROUNDDOWN(J134*0.06-MIN(50000,J134)*0.03,-2))+MAX(0,ROUNDDOWN(J134*0.04-MIN(50000,J134)*0.02,-2)))</f>
        <v/>
      </c>
      <c r="L134" s="19">
        <f>I134+K134+E134</f>
        <v/>
      </c>
      <c r="M134" s="19">
        <f>MIN(100000,MAX(0,$B134))</f>
        <v/>
      </c>
      <c r="N134" s="19">
        <f>$B134-M134</f>
        <v/>
      </c>
      <c r="O134" s="19">
        <f>MIN(670000,ROUNDDOWN(MAX(0,N134-430000)*0.0751+47600,0))+MIN(260000,ROUNDDOWN(MAX(0,N134-430000)*0.028+17600,0))+MIN(30000,ROUNDDOWN(MAX(0,N134-430000)*0.0027+1873,0))+IF("いいえ"="はい",MIN(170000,ROUNDDOWN(MAX(0,N134-430000)*0.0243+17800,0)),0)</f>
        <v/>
      </c>
      <c r="P134" s="19">
        <f>IF(""="",215040+O134,"")</f>
        <v/>
      </c>
      <c r="Q134" s="19">
        <f>IF(N134&gt;23500000,NA(),IF(N134&lt;=4890000,1040000,IF(N134&lt;=6550000,670000,620000)))</f>
        <v/>
      </c>
      <c r="R134" s="19">
        <f>MAX(0,ROUNDDOWN(N134-P134-Q134-0,-3))</f>
        <v/>
      </c>
      <c r="S134" s="19">
        <f>IF(R134&lt;=0,0,ROUNDDOWN((R134*LOOKUP(R134,{0,1950001,3300001,6950001,9000001,18000001,40000001},{0.05,0.1,0.2,0.23,0.33,0.4,0.45})-LOOKUP(R134,{0,1950001,3300001,6950001,9000001,18000001,40000001},{0,97500,427500,636000,1536000,2796000,4796000}))*1.021,-2))</f>
        <v/>
      </c>
      <c r="T134" s="19">
        <f>MAX(0,ROUNDDOWN(N134-P134-430000-0,-3))</f>
        <v/>
      </c>
      <c r="U134" s="19">
        <f>IF(N134&lt;=450000,0,MAX(0,ROUNDDOWN(T134*0.06-MIN(50000,T134)*0.03,-2))+MAX(0,ROUNDDOWN(T134*0.04-MIN(50000,T134)*0.02,-2)))</f>
        <v/>
      </c>
      <c r="V134" s="19">
        <f>S134+U134+O134</f>
        <v/>
      </c>
      <c r="W134" s="19">
        <f>MIN(550000,MAX(0,$B134))</f>
        <v/>
      </c>
      <c r="X134" s="19">
        <f>$B134-W134</f>
        <v/>
      </c>
      <c r="Y134" s="19">
        <f>MIN(670000,ROUNDDOWN(MAX(0,X134-430000)*0.0751+47600,0))+MIN(260000,ROUNDDOWN(MAX(0,X134-430000)*0.028+17600,0))+MIN(30000,ROUNDDOWN(MAX(0,X134-430000)*0.0027+1873,0))+IF("いいえ"="はい",MIN(170000,ROUNDDOWN(MAX(0,X134-430000)*0.0243+17800,0)),0)</f>
        <v/>
      </c>
      <c r="Z134" s="19">
        <f>IF(""="",215040+Y134,"")</f>
        <v/>
      </c>
      <c r="AA134" s="19">
        <f>IF(X134&gt;23500000,NA(),IF(X134&lt;=4890000,1040000,IF(X134&lt;=6550000,670000,620000)))</f>
        <v/>
      </c>
      <c r="AB134" s="19">
        <f>MAX(0,ROUNDDOWN(X134-Z134-AA134-0,-3))</f>
        <v/>
      </c>
      <c r="AC134" s="19">
        <f>IF(AB134&lt;=0,0,ROUNDDOWN((AB134*LOOKUP(AB134,{0,1950001,3300001,6950001,9000001,18000001,40000001},{0.05,0.1,0.2,0.23,0.33,0.4,0.45})-LOOKUP(AB134,{0,1950001,3300001,6950001,9000001,18000001,40000001},{0,97500,427500,636000,1536000,2796000,4796000}))*1.021,-2))</f>
        <v/>
      </c>
      <c r="AD134" s="19">
        <f>MAX(0,ROUNDDOWN(X134-Z134-430000-0,-3))</f>
        <v/>
      </c>
      <c r="AE134" s="19">
        <f>IF(X134&lt;=450000,0,MAX(0,ROUNDDOWN(AD134*0.06-MIN(50000,AD134)*0.03,-2))+MAX(0,ROUNDDOWN(AD134*0.04-MIN(50000,AD134)*0.02,-2)))</f>
        <v/>
      </c>
      <c r="AF134" s="19">
        <f>AC134+AE134+Y134</f>
        <v/>
      </c>
      <c r="AG134" s="19">
        <f>MIN(650000,MAX(0,$B134))</f>
        <v/>
      </c>
      <c r="AH134" s="19">
        <f>$B134-AG134</f>
        <v/>
      </c>
      <c r="AI134" s="19">
        <f>MIN(670000,ROUNDDOWN(MAX(0,AH134-430000)*0.0751+47600,0))+MIN(260000,ROUNDDOWN(MAX(0,AH134-430000)*0.028+17600,0))+MIN(30000,ROUNDDOWN(MAX(0,AH134-430000)*0.0027+1873,0))+IF("いいえ"="はい",MIN(170000,ROUNDDOWN(MAX(0,AH134-430000)*0.0243+17800,0)),0)</f>
        <v/>
      </c>
      <c r="AJ134" s="19">
        <f>IF(""="",215040+AI134,"")</f>
        <v/>
      </c>
      <c r="AK134" s="19">
        <f>IF(AH134&gt;23500000,NA(),IF(AH134&lt;=4890000,1040000,IF(AH134&lt;=6550000,670000,620000)))</f>
        <v/>
      </c>
      <c r="AL134" s="19">
        <f>MAX(0,ROUNDDOWN(AH134-AJ134-AK134-0,-3))</f>
        <v/>
      </c>
      <c r="AM134" s="19">
        <f>IF(AL134&lt;=0,0,ROUNDDOWN((AL134*LOOKUP(AL134,{0,1950001,3300001,6950001,9000001,18000001,40000001},{0.05,0.1,0.2,0.23,0.33,0.4,0.45})-LOOKUP(AL134,{0,1950001,3300001,6950001,9000001,18000001,40000001},{0,97500,427500,636000,1536000,2796000,4796000}))*1.021,-2))</f>
        <v/>
      </c>
      <c r="AN134" s="19">
        <f>MAX(0,ROUNDDOWN(AH134-AJ134-430000-0,-3))</f>
        <v/>
      </c>
      <c r="AO134" s="19">
        <f>IF(AH134&lt;=450000,0,MAX(0,ROUNDDOWN(AN134*0.06-MIN(50000,AN134)*0.03,-2))+MAX(0,ROUNDDOWN(AN134*0.04-MIN(50000,AN134)*0.02,-2)))</f>
        <v/>
      </c>
      <c r="AP134" s="19">
        <f>AM134+AO134+AI134</f>
        <v/>
      </c>
      <c r="AQ134" s="19">
        <f>MIN(750000,MAX(0,$B134))</f>
        <v/>
      </c>
      <c r="AR134" s="19">
        <f>$B134-AQ134</f>
        <v/>
      </c>
      <c r="AS134" s="19">
        <f>MIN(670000,ROUNDDOWN(MAX(0,AR134-430000)*0.0751+47600,0))+MIN(260000,ROUNDDOWN(MAX(0,AR134-430000)*0.028+17600,0))+MIN(30000,ROUNDDOWN(MAX(0,AR134-430000)*0.0027+1873,0))+IF("いいえ"="はい",MIN(170000,ROUNDDOWN(MAX(0,AR134-430000)*0.0243+17800,0)),0)</f>
        <v/>
      </c>
      <c r="AT134" s="19">
        <f>IF(""="",215040+AS134,"")</f>
        <v/>
      </c>
      <c r="AU134" s="19">
        <f>IF(AR134&gt;23500000,NA(),IF(AR134&lt;=4890000,1040000,IF(AR134&lt;=6550000,670000,620000)))</f>
        <v/>
      </c>
      <c r="AV134" s="19">
        <f>MAX(0,ROUNDDOWN(AR134-AT134-AU134-0,-3))</f>
        <v/>
      </c>
      <c r="AW134" s="19">
        <f>IF(AV134&lt;=0,0,ROUNDDOWN((AV134*LOOKUP(AV134,{0,1950001,3300001,6950001,9000001,18000001,40000001},{0.05,0.1,0.2,0.23,0.33,0.4,0.45})-LOOKUP(AV134,{0,1950001,3300001,6950001,9000001,18000001,40000001},{0,97500,427500,636000,1536000,2796000,4796000}))*1.021,-2))</f>
        <v/>
      </c>
      <c r="AX134" s="19">
        <f>MAX(0,ROUNDDOWN(AR134-AT134-430000-0,-3))</f>
        <v/>
      </c>
      <c r="AY134" s="19">
        <f>IF(AR134&lt;=450000,0,MAX(0,ROUNDDOWN(AX134*0.06-MIN(50000,AX134)*0.03,-2))+MAX(0,ROUNDDOWN(AX134*0.04-MIN(50000,AX134)*0.02,-2)))</f>
        <v/>
      </c>
      <c r="AZ134" s="19">
        <f>AW134+AY134+AS134</f>
        <v/>
      </c>
    </row>
    <row r="135">
      <c r="A135" t="inlineStr">
        <is>
          <t>1万円刻み</t>
        </is>
      </c>
      <c r="B135" s="19">
        <f>'3_1万円刻み'!$A$118</f>
        <v/>
      </c>
      <c r="C135" s="19">
        <f>MIN(0,MAX(0,$B135))</f>
        <v/>
      </c>
      <c r="D135" s="19">
        <f>$B135-C135</f>
        <v/>
      </c>
      <c r="E135" s="19">
        <f>MIN(670000,ROUNDDOWN(MAX(0,D135-430000)*0.0751+47600,0))+MIN(260000,ROUNDDOWN(MAX(0,D135-430000)*0.028+17600,0))+MIN(30000,ROUNDDOWN(MAX(0,D135-430000)*0.0027+1873,0))+IF("いいえ"="はい",MIN(170000,ROUNDDOWN(MAX(0,D135-430000)*0.0243+17800,0)),0)</f>
        <v/>
      </c>
      <c r="F135" s="19">
        <f>IF(""="",215040+E135,"")</f>
        <v/>
      </c>
      <c r="G135" s="19">
        <f>IF(D135&gt;23500000,NA(),IF(D135&lt;=4890000,1040000,IF(D135&lt;=6550000,670000,620000)))</f>
        <v/>
      </c>
      <c r="H135" s="19">
        <f>MAX(0,ROUNDDOWN(D135-F135-G135-0,-3))</f>
        <v/>
      </c>
      <c r="I135" s="19">
        <f>IF(H135&lt;=0,0,ROUNDDOWN((H135*LOOKUP(H135,{0,1950001,3300001,6950001,9000001,18000001,40000001},{0.05,0.1,0.2,0.23,0.33,0.4,0.45})-LOOKUP(H135,{0,1950001,3300001,6950001,9000001,18000001,40000001},{0,97500,427500,636000,1536000,2796000,4796000}))*1.021,-2))</f>
        <v/>
      </c>
      <c r="J135" s="19">
        <f>MAX(0,ROUNDDOWN(D135-F135-430000-0,-3))</f>
        <v/>
      </c>
      <c r="K135" s="19">
        <f>IF(D135&lt;=450000,0,MAX(0,ROUNDDOWN(J135*0.06-MIN(50000,J135)*0.03,-2))+MAX(0,ROUNDDOWN(J135*0.04-MIN(50000,J135)*0.02,-2)))</f>
        <v/>
      </c>
      <c r="L135" s="19">
        <f>I135+K135+E135</f>
        <v/>
      </c>
      <c r="M135" s="19">
        <f>MIN(100000,MAX(0,$B135))</f>
        <v/>
      </c>
      <c r="N135" s="19">
        <f>$B135-M135</f>
        <v/>
      </c>
      <c r="O135" s="19">
        <f>MIN(670000,ROUNDDOWN(MAX(0,N135-430000)*0.0751+47600,0))+MIN(260000,ROUNDDOWN(MAX(0,N135-430000)*0.028+17600,0))+MIN(30000,ROUNDDOWN(MAX(0,N135-430000)*0.0027+1873,0))+IF("いいえ"="はい",MIN(170000,ROUNDDOWN(MAX(0,N135-430000)*0.0243+17800,0)),0)</f>
        <v/>
      </c>
      <c r="P135" s="19">
        <f>IF(""="",215040+O135,"")</f>
        <v/>
      </c>
      <c r="Q135" s="19">
        <f>IF(N135&gt;23500000,NA(),IF(N135&lt;=4890000,1040000,IF(N135&lt;=6550000,670000,620000)))</f>
        <v/>
      </c>
      <c r="R135" s="19">
        <f>MAX(0,ROUNDDOWN(N135-P135-Q135-0,-3))</f>
        <v/>
      </c>
      <c r="S135" s="19">
        <f>IF(R135&lt;=0,0,ROUNDDOWN((R135*LOOKUP(R135,{0,1950001,3300001,6950001,9000001,18000001,40000001},{0.05,0.1,0.2,0.23,0.33,0.4,0.45})-LOOKUP(R135,{0,1950001,3300001,6950001,9000001,18000001,40000001},{0,97500,427500,636000,1536000,2796000,4796000}))*1.021,-2))</f>
        <v/>
      </c>
      <c r="T135" s="19">
        <f>MAX(0,ROUNDDOWN(N135-P135-430000-0,-3))</f>
        <v/>
      </c>
      <c r="U135" s="19">
        <f>IF(N135&lt;=450000,0,MAX(0,ROUNDDOWN(T135*0.06-MIN(50000,T135)*0.03,-2))+MAX(0,ROUNDDOWN(T135*0.04-MIN(50000,T135)*0.02,-2)))</f>
        <v/>
      </c>
      <c r="V135" s="19">
        <f>S135+U135+O135</f>
        <v/>
      </c>
      <c r="W135" s="19">
        <f>MIN(550000,MAX(0,$B135))</f>
        <v/>
      </c>
      <c r="X135" s="19">
        <f>$B135-W135</f>
        <v/>
      </c>
      <c r="Y135" s="19">
        <f>MIN(670000,ROUNDDOWN(MAX(0,X135-430000)*0.0751+47600,0))+MIN(260000,ROUNDDOWN(MAX(0,X135-430000)*0.028+17600,0))+MIN(30000,ROUNDDOWN(MAX(0,X135-430000)*0.0027+1873,0))+IF("いいえ"="はい",MIN(170000,ROUNDDOWN(MAX(0,X135-430000)*0.0243+17800,0)),0)</f>
        <v/>
      </c>
      <c r="Z135" s="19">
        <f>IF(""="",215040+Y135,"")</f>
        <v/>
      </c>
      <c r="AA135" s="19">
        <f>IF(X135&gt;23500000,NA(),IF(X135&lt;=4890000,1040000,IF(X135&lt;=6550000,670000,620000)))</f>
        <v/>
      </c>
      <c r="AB135" s="19">
        <f>MAX(0,ROUNDDOWN(X135-Z135-AA135-0,-3))</f>
        <v/>
      </c>
      <c r="AC135" s="19">
        <f>IF(AB135&lt;=0,0,ROUNDDOWN((AB135*LOOKUP(AB135,{0,1950001,3300001,6950001,9000001,18000001,40000001},{0.05,0.1,0.2,0.23,0.33,0.4,0.45})-LOOKUP(AB135,{0,1950001,3300001,6950001,9000001,18000001,40000001},{0,97500,427500,636000,1536000,2796000,4796000}))*1.021,-2))</f>
        <v/>
      </c>
      <c r="AD135" s="19">
        <f>MAX(0,ROUNDDOWN(X135-Z135-430000-0,-3))</f>
        <v/>
      </c>
      <c r="AE135" s="19">
        <f>IF(X135&lt;=450000,0,MAX(0,ROUNDDOWN(AD135*0.06-MIN(50000,AD135)*0.03,-2))+MAX(0,ROUNDDOWN(AD135*0.04-MIN(50000,AD135)*0.02,-2)))</f>
        <v/>
      </c>
      <c r="AF135" s="19">
        <f>AC135+AE135+Y135</f>
        <v/>
      </c>
      <c r="AG135" s="19">
        <f>MIN(650000,MAX(0,$B135))</f>
        <v/>
      </c>
      <c r="AH135" s="19">
        <f>$B135-AG135</f>
        <v/>
      </c>
      <c r="AI135" s="19">
        <f>MIN(670000,ROUNDDOWN(MAX(0,AH135-430000)*0.0751+47600,0))+MIN(260000,ROUNDDOWN(MAX(0,AH135-430000)*0.028+17600,0))+MIN(30000,ROUNDDOWN(MAX(0,AH135-430000)*0.0027+1873,0))+IF("いいえ"="はい",MIN(170000,ROUNDDOWN(MAX(0,AH135-430000)*0.0243+17800,0)),0)</f>
        <v/>
      </c>
      <c r="AJ135" s="19">
        <f>IF(""="",215040+AI135,"")</f>
        <v/>
      </c>
      <c r="AK135" s="19">
        <f>IF(AH135&gt;23500000,NA(),IF(AH135&lt;=4890000,1040000,IF(AH135&lt;=6550000,670000,620000)))</f>
        <v/>
      </c>
      <c r="AL135" s="19">
        <f>MAX(0,ROUNDDOWN(AH135-AJ135-AK135-0,-3))</f>
        <v/>
      </c>
      <c r="AM135" s="19">
        <f>IF(AL135&lt;=0,0,ROUNDDOWN((AL135*LOOKUP(AL135,{0,1950001,3300001,6950001,9000001,18000001,40000001},{0.05,0.1,0.2,0.23,0.33,0.4,0.45})-LOOKUP(AL135,{0,1950001,3300001,6950001,9000001,18000001,40000001},{0,97500,427500,636000,1536000,2796000,4796000}))*1.021,-2))</f>
        <v/>
      </c>
      <c r="AN135" s="19">
        <f>MAX(0,ROUNDDOWN(AH135-AJ135-430000-0,-3))</f>
        <v/>
      </c>
      <c r="AO135" s="19">
        <f>IF(AH135&lt;=450000,0,MAX(0,ROUNDDOWN(AN135*0.06-MIN(50000,AN135)*0.03,-2))+MAX(0,ROUNDDOWN(AN135*0.04-MIN(50000,AN135)*0.02,-2)))</f>
        <v/>
      </c>
      <c r="AP135" s="19">
        <f>AM135+AO135+AI135</f>
        <v/>
      </c>
      <c r="AQ135" s="19">
        <f>MIN(750000,MAX(0,$B135))</f>
        <v/>
      </c>
      <c r="AR135" s="19">
        <f>$B135-AQ135</f>
        <v/>
      </c>
      <c r="AS135" s="19">
        <f>MIN(670000,ROUNDDOWN(MAX(0,AR135-430000)*0.0751+47600,0))+MIN(260000,ROUNDDOWN(MAX(0,AR135-430000)*0.028+17600,0))+MIN(30000,ROUNDDOWN(MAX(0,AR135-430000)*0.0027+1873,0))+IF("いいえ"="はい",MIN(170000,ROUNDDOWN(MAX(0,AR135-430000)*0.0243+17800,0)),0)</f>
        <v/>
      </c>
      <c r="AT135" s="19">
        <f>IF(""="",215040+AS135,"")</f>
        <v/>
      </c>
      <c r="AU135" s="19">
        <f>IF(AR135&gt;23500000,NA(),IF(AR135&lt;=4890000,1040000,IF(AR135&lt;=6550000,670000,620000)))</f>
        <v/>
      </c>
      <c r="AV135" s="19">
        <f>MAX(0,ROUNDDOWN(AR135-AT135-AU135-0,-3))</f>
        <v/>
      </c>
      <c r="AW135" s="19">
        <f>IF(AV135&lt;=0,0,ROUNDDOWN((AV135*LOOKUP(AV135,{0,1950001,3300001,6950001,9000001,18000001,40000001},{0.05,0.1,0.2,0.23,0.33,0.4,0.45})-LOOKUP(AV135,{0,1950001,3300001,6950001,9000001,18000001,40000001},{0,97500,427500,636000,1536000,2796000,4796000}))*1.021,-2))</f>
        <v/>
      </c>
      <c r="AX135" s="19">
        <f>MAX(0,ROUNDDOWN(AR135-AT135-430000-0,-3))</f>
        <v/>
      </c>
      <c r="AY135" s="19">
        <f>IF(AR135&lt;=450000,0,MAX(0,ROUNDDOWN(AX135*0.06-MIN(50000,AX135)*0.03,-2))+MAX(0,ROUNDDOWN(AX135*0.04-MIN(50000,AX135)*0.02,-2)))</f>
        <v/>
      </c>
      <c r="AZ135" s="19">
        <f>AW135+AY135+AS135</f>
        <v/>
      </c>
    </row>
    <row r="136">
      <c r="A136" t="inlineStr">
        <is>
          <t>1万円刻み</t>
        </is>
      </c>
      <c r="B136" s="19">
        <f>'3_1万円刻み'!$A$119</f>
        <v/>
      </c>
      <c r="C136" s="19">
        <f>MIN(0,MAX(0,$B136))</f>
        <v/>
      </c>
      <c r="D136" s="19">
        <f>$B136-C136</f>
        <v/>
      </c>
      <c r="E136" s="19">
        <f>MIN(670000,ROUNDDOWN(MAX(0,D136-430000)*0.0751+47600,0))+MIN(260000,ROUNDDOWN(MAX(0,D136-430000)*0.028+17600,0))+MIN(30000,ROUNDDOWN(MAX(0,D136-430000)*0.0027+1873,0))+IF("いいえ"="はい",MIN(170000,ROUNDDOWN(MAX(0,D136-430000)*0.0243+17800,0)),0)</f>
        <v/>
      </c>
      <c r="F136" s="19">
        <f>IF(""="",215040+E136,"")</f>
        <v/>
      </c>
      <c r="G136" s="19">
        <f>IF(D136&gt;23500000,NA(),IF(D136&lt;=4890000,1040000,IF(D136&lt;=6550000,670000,620000)))</f>
        <v/>
      </c>
      <c r="H136" s="19">
        <f>MAX(0,ROUNDDOWN(D136-F136-G136-0,-3))</f>
        <v/>
      </c>
      <c r="I136" s="19">
        <f>IF(H136&lt;=0,0,ROUNDDOWN((H136*LOOKUP(H136,{0,1950001,3300001,6950001,9000001,18000001,40000001},{0.05,0.1,0.2,0.23,0.33,0.4,0.45})-LOOKUP(H136,{0,1950001,3300001,6950001,9000001,18000001,40000001},{0,97500,427500,636000,1536000,2796000,4796000}))*1.021,-2))</f>
        <v/>
      </c>
      <c r="J136" s="19">
        <f>MAX(0,ROUNDDOWN(D136-F136-430000-0,-3))</f>
        <v/>
      </c>
      <c r="K136" s="19">
        <f>IF(D136&lt;=450000,0,MAX(0,ROUNDDOWN(J136*0.06-MIN(50000,J136)*0.03,-2))+MAX(0,ROUNDDOWN(J136*0.04-MIN(50000,J136)*0.02,-2)))</f>
        <v/>
      </c>
      <c r="L136" s="19">
        <f>I136+K136+E136</f>
        <v/>
      </c>
      <c r="M136" s="19">
        <f>MIN(100000,MAX(0,$B136))</f>
        <v/>
      </c>
      <c r="N136" s="19">
        <f>$B136-M136</f>
        <v/>
      </c>
      <c r="O136" s="19">
        <f>MIN(670000,ROUNDDOWN(MAX(0,N136-430000)*0.0751+47600,0))+MIN(260000,ROUNDDOWN(MAX(0,N136-430000)*0.028+17600,0))+MIN(30000,ROUNDDOWN(MAX(0,N136-430000)*0.0027+1873,0))+IF("いいえ"="はい",MIN(170000,ROUNDDOWN(MAX(0,N136-430000)*0.0243+17800,0)),0)</f>
        <v/>
      </c>
      <c r="P136" s="19">
        <f>IF(""="",215040+O136,"")</f>
        <v/>
      </c>
      <c r="Q136" s="19">
        <f>IF(N136&gt;23500000,NA(),IF(N136&lt;=4890000,1040000,IF(N136&lt;=6550000,670000,620000)))</f>
        <v/>
      </c>
      <c r="R136" s="19">
        <f>MAX(0,ROUNDDOWN(N136-P136-Q136-0,-3))</f>
        <v/>
      </c>
      <c r="S136" s="19">
        <f>IF(R136&lt;=0,0,ROUNDDOWN((R136*LOOKUP(R136,{0,1950001,3300001,6950001,9000001,18000001,40000001},{0.05,0.1,0.2,0.23,0.33,0.4,0.45})-LOOKUP(R136,{0,1950001,3300001,6950001,9000001,18000001,40000001},{0,97500,427500,636000,1536000,2796000,4796000}))*1.021,-2))</f>
        <v/>
      </c>
      <c r="T136" s="19">
        <f>MAX(0,ROUNDDOWN(N136-P136-430000-0,-3))</f>
        <v/>
      </c>
      <c r="U136" s="19">
        <f>IF(N136&lt;=450000,0,MAX(0,ROUNDDOWN(T136*0.06-MIN(50000,T136)*0.03,-2))+MAX(0,ROUNDDOWN(T136*0.04-MIN(50000,T136)*0.02,-2)))</f>
        <v/>
      </c>
      <c r="V136" s="19">
        <f>S136+U136+O136</f>
        <v/>
      </c>
      <c r="W136" s="19">
        <f>MIN(550000,MAX(0,$B136))</f>
        <v/>
      </c>
      <c r="X136" s="19">
        <f>$B136-W136</f>
        <v/>
      </c>
      <c r="Y136" s="19">
        <f>MIN(670000,ROUNDDOWN(MAX(0,X136-430000)*0.0751+47600,0))+MIN(260000,ROUNDDOWN(MAX(0,X136-430000)*0.028+17600,0))+MIN(30000,ROUNDDOWN(MAX(0,X136-430000)*0.0027+1873,0))+IF("いいえ"="はい",MIN(170000,ROUNDDOWN(MAX(0,X136-430000)*0.0243+17800,0)),0)</f>
        <v/>
      </c>
      <c r="Z136" s="19">
        <f>IF(""="",215040+Y136,"")</f>
        <v/>
      </c>
      <c r="AA136" s="19">
        <f>IF(X136&gt;23500000,NA(),IF(X136&lt;=4890000,1040000,IF(X136&lt;=6550000,670000,620000)))</f>
        <v/>
      </c>
      <c r="AB136" s="19">
        <f>MAX(0,ROUNDDOWN(X136-Z136-AA136-0,-3))</f>
        <v/>
      </c>
      <c r="AC136" s="19">
        <f>IF(AB136&lt;=0,0,ROUNDDOWN((AB136*LOOKUP(AB136,{0,1950001,3300001,6950001,9000001,18000001,40000001},{0.05,0.1,0.2,0.23,0.33,0.4,0.45})-LOOKUP(AB136,{0,1950001,3300001,6950001,9000001,18000001,40000001},{0,97500,427500,636000,1536000,2796000,4796000}))*1.021,-2))</f>
        <v/>
      </c>
      <c r="AD136" s="19">
        <f>MAX(0,ROUNDDOWN(X136-Z136-430000-0,-3))</f>
        <v/>
      </c>
      <c r="AE136" s="19">
        <f>IF(X136&lt;=450000,0,MAX(0,ROUNDDOWN(AD136*0.06-MIN(50000,AD136)*0.03,-2))+MAX(0,ROUNDDOWN(AD136*0.04-MIN(50000,AD136)*0.02,-2)))</f>
        <v/>
      </c>
      <c r="AF136" s="19">
        <f>AC136+AE136+Y136</f>
        <v/>
      </c>
      <c r="AG136" s="19">
        <f>MIN(650000,MAX(0,$B136))</f>
        <v/>
      </c>
      <c r="AH136" s="19">
        <f>$B136-AG136</f>
        <v/>
      </c>
      <c r="AI136" s="19">
        <f>MIN(670000,ROUNDDOWN(MAX(0,AH136-430000)*0.0751+47600,0))+MIN(260000,ROUNDDOWN(MAX(0,AH136-430000)*0.028+17600,0))+MIN(30000,ROUNDDOWN(MAX(0,AH136-430000)*0.0027+1873,0))+IF("いいえ"="はい",MIN(170000,ROUNDDOWN(MAX(0,AH136-430000)*0.0243+17800,0)),0)</f>
        <v/>
      </c>
      <c r="AJ136" s="19">
        <f>IF(""="",215040+AI136,"")</f>
        <v/>
      </c>
      <c r="AK136" s="19">
        <f>IF(AH136&gt;23500000,NA(),IF(AH136&lt;=4890000,1040000,IF(AH136&lt;=6550000,670000,620000)))</f>
        <v/>
      </c>
      <c r="AL136" s="19">
        <f>MAX(0,ROUNDDOWN(AH136-AJ136-AK136-0,-3))</f>
        <v/>
      </c>
      <c r="AM136" s="19">
        <f>IF(AL136&lt;=0,0,ROUNDDOWN((AL136*LOOKUP(AL136,{0,1950001,3300001,6950001,9000001,18000001,40000001},{0.05,0.1,0.2,0.23,0.33,0.4,0.45})-LOOKUP(AL136,{0,1950001,3300001,6950001,9000001,18000001,40000001},{0,97500,427500,636000,1536000,2796000,4796000}))*1.021,-2))</f>
        <v/>
      </c>
      <c r="AN136" s="19">
        <f>MAX(0,ROUNDDOWN(AH136-AJ136-430000-0,-3))</f>
        <v/>
      </c>
      <c r="AO136" s="19">
        <f>IF(AH136&lt;=450000,0,MAX(0,ROUNDDOWN(AN136*0.06-MIN(50000,AN136)*0.03,-2))+MAX(0,ROUNDDOWN(AN136*0.04-MIN(50000,AN136)*0.02,-2)))</f>
        <v/>
      </c>
      <c r="AP136" s="19">
        <f>AM136+AO136+AI136</f>
        <v/>
      </c>
      <c r="AQ136" s="19">
        <f>MIN(750000,MAX(0,$B136))</f>
        <v/>
      </c>
      <c r="AR136" s="19">
        <f>$B136-AQ136</f>
        <v/>
      </c>
      <c r="AS136" s="19">
        <f>MIN(670000,ROUNDDOWN(MAX(0,AR136-430000)*0.0751+47600,0))+MIN(260000,ROUNDDOWN(MAX(0,AR136-430000)*0.028+17600,0))+MIN(30000,ROUNDDOWN(MAX(0,AR136-430000)*0.0027+1873,0))+IF("いいえ"="はい",MIN(170000,ROUNDDOWN(MAX(0,AR136-430000)*0.0243+17800,0)),0)</f>
        <v/>
      </c>
      <c r="AT136" s="19">
        <f>IF(""="",215040+AS136,"")</f>
        <v/>
      </c>
      <c r="AU136" s="19">
        <f>IF(AR136&gt;23500000,NA(),IF(AR136&lt;=4890000,1040000,IF(AR136&lt;=6550000,670000,620000)))</f>
        <v/>
      </c>
      <c r="AV136" s="19">
        <f>MAX(0,ROUNDDOWN(AR136-AT136-AU136-0,-3))</f>
        <v/>
      </c>
      <c r="AW136" s="19">
        <f>IF(AV136&lt;=0,0,ROUNDDOWN((AV136*LOOKUP(AV136,{0,1950001,3300001,6950001,9000001,18000001,40000001},{0.05,0.1,0.2,0.23,0.33,0.4,0.45})-LOOKUP(AV136,{0,1950001,3300001,6950001,9000001,18000001,40000001},{0,97500,427500,636000,1536000,2796000,4796000}))*1.021,-2))</f>
        <v/>
      </c>
      <c r="AX136" s="19">
        <f>MAX(0,ROUNDDOWN(AR136-AT136-430000-0,-3))</f>
        <v/>
      </c>
      <c r="AY136" s="19">
        <f>IF(AR136&lt;=450000,0,MAX(0,ROUNDDOWN(AX136*0.06-MIN(50000,AX136)*0.03,-2))+MAX(0,ROUNDDOWN(AX136*0.04-MIN(50000,AX136)*0.02,-2)))</f>
        <v/>
      </c>
      <c r="AZ136" s="19">
        <f>AW136+AY136+AS136</f>
        <v/>
      </c>
    </row>
    <row r="137">
      <c r="A137" t="inlineStr">
        <is>
          <t>1万円刻み</t>
        </is>
      </c>
      <c r="B137" s="19">
        <f>'3_1万円刻み'!$A$120</f>
        <v/>
      </c>
      <c r="C137" s="19">
        <f>MIN(0,MAX(0,$B137))</f>
        <v/>
      </c>
      <c r="D137" s="19">
        <f>$B137-C137</f>
        <v/>
      </c>
      <c r="E137" s="19">
        <f>MIN(670000,ROUNDDOWN(MAX(0,D137-430000)*0.0751+47600,0))+MIN(260000,ROUNDDOWN(MAX(0,D137-430000)*0.028+17600,0))+MIN(30000,ROUNDDOWN(MAX(0,D137-430000)*0.0027+1873,0))+IF("いいえ"="はい",MIN(170000,ROUNDDOWN(MAX(0,D137-430000)*0.0243+17800,0)),0)</f>
        <v/>
      </c>
      <c r="F137" s="19">
        <f>IF(""="",215040+E137,"")</f>
        <v/>
      </c>
      <c r="G137" s="19">
        <f>IF(D137&gt;23500000,NA(),IF(D137&lt;=4890000,1040000,IF(D137&lt;=6550000,670000,620000)))</f>
        <v/>
      </c>
      <c r="H137" s="19">
        <f>MAX(0,ROUNDDOWN(D137-F137-G137-0,-3))</f>
        <v/>
      </c>
      <c r="I137" s="19">
        <f>IF(H137&lt;=0,0,ROUNDDOWN((H137*LOOKUP(H137,{0,1950001,3300001,6950001,9000001,18000001,40000001},{0.05,0.1,0.2,0.23,0.33,0.4,0.45})-LOOKUP(H137,{0,1950001,3300001,6950001,9000001,18000001,40000001},{0,97500,427500,636000,1536000,2796000,4796000}))*1.021,-2))</f>
        <v/>
      </c>
      <c r="J137" s="19">
        <f>MAX(0,ROUNDDOWN(D137-F137-430000-0,-3))</f>
        <v/>
      </c>
      <c r="K137" s="19">
        <f>IF(D137&lt;=450000,0,MAX(0,ROUNDDOWN(J137*0.06-MIN(50000,J137)*0.03,-2))+MAX(0,ROUNDDOWN(J137*0.04-MIN(50000,J137)*0.02,-2)))</f>
        <v/>
      </c>
      <c r="L137" s="19">
        <f>I137+K137+E137</f>
        <v/>
      </c>
      <c r="M137" s="19">
        <f>MIN(100000,MAX(0,$B137))</f>
        <v/>
      </c>
      <c r="N137" s="19">
        <f>$B137-M137</f>
        <v/>
      </c>
      <c r="O137" s="19">
        <f>MIN(670000,ROUNDDOWN(MAX(0,N137-430000)*0.0751+47600,0))+MIN(260000,ROUNDDOWN(MAX(0,N137-430000)*0.028+17600,0))+MIN(30000,ROUNDDOWN(MAX(0,N137-430000)*0.0027+1873,0))+IF("いいえ"="はい",MIN(170000,ROUNDDOWN(MAX(0,N137-430000)*0.0243+17800,0)),0)</f>
        <v/>
      </c>
      <c r="P137" s="19">
        <f>IF(""="",215040+O137,"")</f>
        <v/>
      </c>
      <c r="Q137" s="19">
        <f>IF(N137&gt;23500000,NA(),IF(N137&lt;=4890000,1040000,IF(N137&lt;=6550000,670000,620000)))</f>
        <v/>
      </c>
      <c r="R137" s="19">
        <f>MAX(0,ROUNDDOWN(N137-P137-Q137-0,-3))</f>
        <v/>
      </c>
      <c r="S137" s="19">
        <f>IF(R137&lt;=0,0,ROUNDDOWN((R137*LOOKUP(R137,{0,1950001,3300001,6950001,9000001,18000001,40000001},{0.05,0.1,0.2,0.23,0.33,0.4,0.45})-LOOKUP(R137,{0,1950001,3300001,6950001,9000001,18000001,40000001},{0,97500,427500,636000,1536000,2796000,4796000}))*1.021,-2))</f>
        <v/>
      </c>
      <c r="T137" s="19">
        <f>MAX(0,ROUNDDOWN(N137-P137-430000-0,-3))</f>
        <v/>
      </c>
      <c r="U137" s="19">
        <f>IF(N137&lt;=450000,0,MAX(0,ROUNDDOWN(T137*0.06-MIN(50000,T137)*0.03,-2))+MAX(0,ROUNDDOWN(T137*0.04-MIN(50000,T137)*0.02,-2)))</f>
        <v/>
      </c>
      <c r="V137" s="19">
        <f>S137+U137+O137</f>
        <v/>
      </c>
      <c r="W137" s="19">
        <f>MIN(550000,MAX(0,$B137))</f>
        <v/>
      </c>
      <c r="X137" s="19">
        <f>$B137-W137</f>
        <v/>
      </c>
      <c r="Y137" s="19">
        <f>MIN(670000,ROUNDDOWN(MAX(0,X137-430000)*0.0751+47600,0))+MIN(260000,ROUNDDOWN(MAX(0,X137-430000)*0.028+17600,0))+MIN(30000,ROUNDDOWN(MAX(0,X137-430000)*0.0027+1873,0))+IF("いいえ"="はい",MIN(170000,ROUNDDOWN(MAX(0,X137-430000)*0.0243+17800,0)),0)</f>
        <v/>
      </c>
      <c r="Z137" s="19">
        <f>IF(""="",215040+Y137,"")</f>
        <v/>
      </c>
      <c r="AA137" s="19">
        <f>IF(X137&gt;23500000,NA(),IF(X137&lt;=4890000,1040000,IF(X137&lt;=6550000,670000,620000)))</f>
        <v/>
      </c>
      <c r="AB137" s="19">
        <f>MAX(0,ROUNDDOWN(X137-Z137-AA137-0,-3))</f>
        <v/>
      </c>
      <c r="AC137" s="19">
        <f>IF(AB137&lt;=0,0,ROUNDDOWN((AB137*LOOKUP(AB137,{0,1950001,3300001,6950001,9000001,18000001,40000001},{0.05,0.1,0.2,0.23,0.33,0.4,0.45})-LOOKUP(AB137,{0,1950001,3300001,6950001,9000001,18000001,40000001},{0,97500,427500,636000,1536000,2796000,4796000}))*1.021,-2))</f>
        <v/>
      </c>
      <c r="AD137" s="19">
        <f>MAX(0,ROUNDDOWN(X137-Z137-430000-0,-3))</f>
        <v/>
      </c>
      <c r="AE137" s="19">
        <f>IF(X137&lt;=450000,0,MAX(0,ROUNDDOWN(AD137*0.06-MIN(50000,AD137)*0.03,-2))+MAX(0,ROUNDDOWN(AD137*0.04-MIN(50000,AD137)*0.02,-2)))</f>
        <v/>
      </c>
      <c r="AF137" s="19">
        <f>AC137+AE137+Y137</f>
        <v/>
      </c>
      <c r="AG137" s="19">
        <f>MIN(650000,MAX(0,$B137))</f>
        <v/>
      </c>
      <c r="AH137" s="19">
        <f>$B137-AG137</f>
        <v/>
      </c>
      <c r="AI137" s="19">
        <f>MIN(670000,ROUNDDOWN(MAX(0,AH137-430000)*0.0751+47600,0))+MIN(260000,ROUNDDOWN(MAX(0,AH137-430000)*0.028+17600,0))+MIN(30000,ROUNDDOWN(MAX(0,AH137-430000)*0.0027+1873,0))+IF("いいえ"="はい",MIN(170000,ROUNDDOWN(MAX(0,AH137-430000)*0.0243+17800,0)),0)</f>
        <v/>
      </c>
      <c r="AJ137" s="19">
        <f>IF(""="",215040+AI137,"")</f>
        <v/>
      </c>
      <c r="AK137" s="19">
        <f>IF(AH137&gt;23500000,NA(),IF(AH137&lt;=4890000,1040000,IF(AH137&lt;=6550000,670000,620000)))</f>
        <v/>
      </c>
      <c r="AL137" s="19">
        <f>MAX(0,ROUNDDOWN(AH137-AJ137-AK137-0,-3))</f>
        <v/>
      </c>
      <c r="AM137" s="19">
        <f>IF(AL137&lt;=0,0,ROUNDDOWN((AL137*LOOKUP(AL137,{0,1950001,3300001,6950001,9000001,18000001,40000001},{0.05,0.1,0.2,0.23,0.33,0.4,0.45})-LOOKUP(AL137,{0,1950001,3300001,6950001,9000001,18000001,40000001},{0,97500,427500,636000,1536000,2796000,4796000}))*1.021,-2))</f>
        <v/>
      </c>
      <c r="AN137" s="19">
        <f>MAX(0,ROUNDDOWN(AH137-AJ137-430000-0,-3))</f>
        <v/>
      </c>
      <c r="AO137" s="19">
        <f>IF(AH137&lt;=450000,0,MAX(0,ROUNDDOWN(AN137*0.06-MIN(50000,AN137)*0.03,-2))+MAX(0,ROUNDDOWN(AN137*0.04-MIN(50000,AN137)*0.02,-2)))</f>
        <v/>
      </c>
      <c r="AP137" s="19">
        <f>AM137+AO137+AI137</f>
        <v/>
      </c>
      <c r="AQ137" s="19">
        <f>MIN(750000,MAX(0,$B137))</f>
        <v/>
      </c>
      <c r="AR137" s="19">
        <f>$B137-AQ137</f>
        <v/>
      </c>
      <c r="AS137" s="19">
        <f>MIN(670000,ROUNDDOWN(MAX(0,AR137-430000)*0.0751+47600,0))+MIN(260000,ROUNDDOWN(MAX(0,AR137-430000)*0.028+17600,0))+MIN(30000,ROUNDDOWN(MAX(0,AR137-430000)*0.0027+1873,0))+IF("いいえ"="はい",MIN(170000,ROUNDDOWN(MAX(0,AR137-430000)*0.0243+17800,0)),0)</f>
        <v/>
      </c>
      <c r="AT137" s="19">
        <f>IF(""="",215040+AS137,"")</f>
        <v/>
      </c>
      <c r="AU137" s="19">
        <f>IF(AR137&gt;23500000,NA(),IF(AR137&lt;=4890000,1040000,IF(AR137&lt;=6550000,670000,620000)))</f>
        <v/>
      </c>
      <c r="AV137" s="19">
        <f>MAX(0,ROUNDDOWN(AR137-AT137-AU137-0,-3))</f>
        <v/>
      </c>
      <c r="AW137" s="19">
        <f>IF(AV137&lt;=0,0,ROUNDDOWN((AV137*LOOKUP(AV137,{0,1950001,3300001,6950001,9000001,18000001,40000001},{0.05,0.1,0.2,0.23,0.33,0.4,0.45})-LOOKUP(AV137,{0,1950001,3300001,6950001,9000001,18000001,40000001},{0,97500,427500,636000,1536000,2796000,4796000}))*1.021,-2))</f>
        <v/>
      </c>
      <c r="AX137" s="19">
        <f>MAX(0,ROUNDDOWN(AR137-AT137-430000-0,-3))</f>
        <v/>
      </c>
      <c r="AY137" s="19">
        <f>IF(AR137&lt;=450000,0,MAX(0,ROUNDDOWN(AX137*0.06-MIN(50000,AX137)*0.03,-2))+MAX(0,ROUNDDOWN(AX137*0.04-MIN(50000,AX137)*0.02,-2)))</f>
        <v/>
      </c>
      <c r="AZ137" s="19">
        <f>AW137+AY137+AS137</f>
        <v/>
      </c>
    </row>
    <row r="138">
      <c r="A138" t="inlineStr">
        <is>
          <t>1万円刻み</t>
        </is>
      </c>
      <c r="B138" s="19">
        <f>'3_1万円刻み'!$A$121</f>
        <v/>
      </c>
      <c r="C138" s="19">
        <f>MIN(0,MAX(0,$B138))</f>
        <v/>
      </c>
      <c r="D138" s="19">
        <f>$B138-C138</f>
        <v/>
      </c>
      <c r="E138" s="19">
        <f>MIN(670000,ROUNDDOWN(MAX(0,D138-430000)*0.0751+47600,0))+MIN(260000,ROUNDDOWN(MAX(0,D138-430000)*0.028+17600,0))+MIN(30000,ROUNDDOWN(MAX(0,D138-430000)*0.0027+1873,0))+IF("いいえ"="はい",MIN(170000,ROUNDDOWN(MAX(0,D138-430000)*0.0243+17800,0)),0)</f>
        <v/>
      </c>
      <c r="F138" s="19">
        <f>IF(""="",215040+E138,"")</f>
        <v/>
      </c>
      <c r="G138" s="19">
        <f>IF(D138&gt;23500000,NA(),IF(D138&lt;=4890000,1040000,IF(D138&lt;=6550000,670000,620000)))</f>
        <v/>
      </c>
      <c r="H138" s="19">
        <f>MAX(0,ROUNDDOWN(D138-F138-G138-0,-3))</f>
        <v/>
      </c>
      <c r="I138" s="19">
        <f>IF(H138&lt;=0,0,ROUNDDOWN((H138*LOOKUP(H138,{0,1950001,3300001,6950001,9000001,18000001,40000001},{0.05,0.1,0.2,0.23,0.33,0.4,0.45})-LOOKUP(H138,{0,1950001,3300001,6950001,9000001,18000001,40000001},{0,97500,427500,636000,1536000,2796000,4796000}))*1.021,-2))</f>
        <v/>
      </c>
      <c r="J138" s="19">
        <f>MAX(0,ROUNDDOWN(D138-F138-430000-0,-3))</f>
        <v/>
      </c>
      <c r="K138" s="19">
        <f>IF(D138&lt;=450000,0,MAX(0,ROUNDDOWN(J138*0.06-MIN(50000,J138)*0.03,-2))+MAX(0,ROUNDDOWN(J138*0.04-MIN(50000,J138)*0.02,-2)))</f>
        <v/>
      </c>
      <c r="L138" s="19">
        <f>I138+K138+E138</f>
        <v/>
      </c>
      <c r="M138" s="19">
        <f>MIN(100000,MAX(0,$B138))</f>
        <v/>
      </c>
      <c r="N138" s="19">
        <f>$B138-M138</f>
        <v/>
      </c>
      <c r="O138" s="19">
        <f>MIN(670000,ROUNDDOWN(MAX(0,N138-430000)*0.0751+47600,0))+MIN(260000,ROUNDDOWN(MAX(0,N138-430000)*0.028+17600,0))+MIN(30000,ROUNDDOWN(MAX(0,N138-430000)*0.0027+1873,0))+IF("いいえ"="はい",MIN(170000,ROUNDDOWN(MAX(0,N138-430000)*0.0243+17800,0)),0)</f>
        <v/>
      </c>
      <c r="P138" s="19">
        <f>IF(""="",215040+O138,"")</f>
        <v/>
      </c>
      <c r="Q138" s="19">
        <f>IF(N138&gt;23500000,NA(),IF(N138&lt;=4890000,1040000,IF(N138&lt;=6550000,670000,620000)))</f>
        <v/>
      </c>
      <c r="R138" s="19">
        <f>MAX(0,ROUNDDOWN(N138-P138-Q138-0,-3))</f>
        <v/>
      </c>
      <c r="S138" s="19">
        <f>IF(R138&lt;=0,0,ROUNDDOWN((R138*LOOKUP(R138,{0,1950001,3300001,6950001,9000001,18000001,40000001},{0.05,0.1,0.2,0.23,0.33,0.4,0.45})-LOOKUP(R138,{0,1950001,3300001,6950001,9000001,18000001,40000001},{0,97500,427500,636000,1536000,2796000,4796000}))*1.021,-2))</f>
        <v/>
      </c>
      <c r="T138" s="19">
        <f>MAX(0,ROUNDDOWN(N138-P138-430000-0,-3))</f>
        <v/>
      </c>
      <c r="U138" s="19">
        <f>IF(N138&lt;=450000,0,MAX(0,ROUNDDOWN(T138*0.06-MIN(50000,T138)*0.03,-2))+MAX(0,ROUNDDOWN(T138*0.04-MIN(50000,T138)*0.02,-2)))</f>
        <v/>
      </c>
      <c r="V138" s="19">
        <f>S138+U138+O138</f>
        <v/>
      </c>
      <c r="W138" s="19">
        <f>MIN(550000,MAX(0,$B138))</f>
        <v/>
      </c>
      <c r="X138" s="19">
        <f>$B138-W138</f>
        <v/>
      </c>
      <c r="Y138" s="19">
        <f>MIN(670000,ROUNDDOWN(MAX(0,X138-430000)*0.0751+47600,0))+MIN(260000,ROUNDDOWN(MAX(0,X138-430000)*0.028+17600,0))+MIN(30000,ROUNDDOWN(MAX(0,X138-430000)*0.0027+1873,0))+IF("いいえ"="はい",MIN(170000,ROUNDDOWN(MAX(0,X138-430000)*0.0243+17800,0)),0)</f>
        <v/>
      </c>
      <c r="Z138" s="19">
        <f>IF(""="",215040+Y138,"")</f>
        <v/>
      </c>
      <c r="AA138" s="19">
        <f>IF(X138&gt;23500000,NA(),IF(X138&lt;=4890000,1040000,IF(X138&lt;=6550000,670000,620000)))</f>
        <v/>
      </c>
      <c r="AB138" s="19">
        <f>MAX(0,ROUNDDOWN(X138-Z138-AA138-0,-3))</f>
        <v/>
      </c>
      <c r="AC138" s="19">
        <f>IF(AB138&lt;=0,0,ROUNDDOWN((AB138*LOOKUP(AB138,{0,1950001,3300001,6950001,9000001,18000001,40000001},{0.05,0.1,0.2,0.23,0.33,0.4,0.45})-LOOKUP(AB138,{0,1950001,3300001,6950001,9000001,18000001,40000001},{0,97500,427500,636000,1536000,2796000,4796000}))*1.021,-2))</f>
        <v/>
      </c>
      <c r="AD138" s="19">
        <f>MAX(0,ROUNDDOWN(X138-Z138-430000-0,-3))</f>
        <v/>
      </c>
      <c r="AE138" s="19">
        <f>IF(X138&lt;=450000,0,MAX(0,ROUNDDOWN(AD138*0.06-MIN(50000,AD138)*0.03,-2))+MAX(0,ROUNDDOWN(AD138*0.04-MIN(50000,AD138)*0.02,-2)))</f>
        <v/>
      </c>
      <c r="AF138" s="19">
        <f>AC138+AE138+Y138</f>
        <v/>
      </c>
      <c r="AG138" s="19">
        <f>MIN(650000,MAX(0,$B138))</f>
        <v/>
      </c>
      <c r="AH138" s="19">
        <f>$B138-AG138</f>
        <v/>
      </c>
      <c r="AI138" s="19">
        <f>MIN(670000,ROUNDDOWN(MAX(0,AH138-430000)*0.0751+47600,0))+MIN(260000,ROUNDDOWN(MAX(0,AH138-430000)*0.028+17600,0))+MIN(30000,ROUNDDOWN(MAX(0,AH138-430000)*0.0027+1873,0))+IF("いいえ"="はい",MIN(170000,ROUNDDOWN(MAX(0,AH138-430000)*0.0243+17800,0)),0)</f>
        <v/>
      </c>
      <c r="AJ138" s="19">
        <f>IF(""="",215040+AI138,"")</f>
        <v/>
      </c>
      <c r="AK138" s="19">
        <f>IF(AH138&gt;23500000,NA(),IF(AH138&lt;=4890000,1040000,IF(AH138&lt;=6550000,670000,620000)))</f>
        <v/>
      </c>
      <c r="AL138" s="19">
        <f>MAX(0,ROUNDDOWN(AH138-AJ138-AK138-0,-3))</f>
        <v/>
      </c>
      <c r="AM138" s="19">
        <f>IF(AL138&lt;=0,0,ROUNDDOWN((AL138*LOOKUP(AL138,{0,1950001,3300001,6950001,9000001,18000001,40000001},{0.05,0.1,0.2,0.23,0.33,0.4,0.45})-LOOKUP(AL138,{0,1950001,3300001,6950001,9000001,18000001,40000001},{0,97500,427500,636000,1536000,2796000,4796000}))*1.021,-2))</f>
        <v/>
      </c>
      <c r="AN138" s="19">
        <f>MAX(0,ROUNDDOWN(AH138-AJ138-430000-0,-3))</f>
        <v/>
      </c>
      <c r="AO138" s="19">
        <f>IF(AH138&lt;=450000,0,MAX(0,ROUNDDOWN(AN138*0.06-MIN(50000,AN138)*0.03,-2))+MAX(0,ROUNDDOWN(AN138*0.04-MIN(50000,AN138)*0.02,-2)))</f>
        <v/>
      </c>
      <c r="AP138" s="19">
        <f>AM138+AO138+AI138</f>
        <v/>
      </c>
      <c r="AQ138" s="19">
        <f>MIN(750000,MAX(0,$B138))</f>
        <v/>
      </c>
      <c r="AR138" s="19">
        <f>$B138-AQ138</f>
        <v/>
      </c>
      <c r="AS138" s="19">
        <f>MIN(670000,ROUNDDOWN(MAX(0,AR138-430000)*0.0751+47600,0))+MIN(260000,ROUNDDOWN(MAX(0,AR138-430000)*0.028+17600,0))+MIN(30000,ROUNDDOWN(MAX(0,AR138-430000)*0.0027+1873,0))+IF("いいえ"="はい",MIN(170000,ROUNDDOWN(MAX(0,AR138-430000)*0.0243+17800,0)),0)</f>
        <v/>
      </c>
      <c r="AT138" s="19">
        <f>IF(""="",215040+AS138,"")</f>
        <v/>
      </c>
      <c r="AU138" s="19">
        <f>IF(AR138&gt;23500000,NA(),IF(AR138&lt;=4890000,1040000,IF(AR138&lt;=6550000,670000,620000)))</f>
        <v/>
      </c>
      <c r="AV138" s="19">
        <f>MAX(0,ROUNDDOWN(AR138-AT138-AU138-0,-3))</f>
        <v/>
      </c>
      <c r="AW138" s="19">
        <f>IF(AV138&lt;=0,0,ROUNDDOWN((AV138*LOOKUP(AV138,{0,1950001,3300001,6950001,9000001,18000001,40000001},{0.05,0.1,0.2,0.23,0.33,0.4,0.45})-LOOKUP(AV138,{0,1950001,3300001,6950001,9000001,18000001,40000001},{0,97500,427500,636000,1536000,2796000,4796000}))*1.021,-2))</f>
        <v/>
      </c>
      <c r="AX138" s="19">
        <f>MAX(0,ROUNDDOWN(AR138-AT138-430000-0,-3))</f>
        <v/>
      </c>
      <c r="AY138" s="19">
        <f>IF(AR138&lt;=450000,0,MAX(0,ROUNDDOWN(AX138*0.06-MIN(50000,AX138)*0.03,-2))+MAX(0,ROUNDDOWN(AX138*0.04-MIN(50000,AX138)*0.02,-2)))</f>
        <v/>
      </c>
      <c r="AZ138" s="19">
        <f>AW138+AY138+AS138</f>
        <v/>
      </c>
    </row>
    <row r="139">
      <c r="A139" t="inlineStr">
        <is>
          <t>1万円刻み</t>
        </is>
      </c>
      <c r="B139" s="19">
        <f>'3_1万円刻み'!$A$122</f>
        <v/>
      </c>
      <c r="C139" s="19">
        <f>MIN(0,MAX(0,$B139))</f>
        <v/>
      </c>
      <c r="D139" s="19">
        <f>$B139-C139</f>
        <v/>
      </c>
      <c r="E139" s="19">
        <f>MIN(670000,ROUNDDOWN(MAX(0,D139-430000)*0.0751+47600,0))+MIN(260000,ROUNDDOWN(MAX(0,D139-430000)*0.028+17600,0))+MIN(30000,ROUNDDOWN(MAX(0,D139-430000)*0.0027+1873,0))+IF("いいえ"="はい",MIN(170000,ROUNDDOWN(MAX(0,D139-430000)*0.0243+17800,0)),0)</f>
        <v/>
      </c>
      <c r="F139" s="19">
        <f>IF(""="",215040+E139,"")</f>
        <v/>
      </c>
      <c r="G139" s="19">
        <f>IF(D139&gt;23500000,NA(),IF(D139&lt;=4890000,1040000,IF(D139&lt;=6550000,670000,620000)))</f>
        <v/>
      </c>
      <c r="H139" s="19">
        <f>MAX(0,ROUNDDOWN(D139-F139-G139-0,-3))</f>
        <v/>
      </c>
      <c r="I139" s="19">
        <f>IF(H139&lt;=0,0,ROUNDDOWN((H139*LOOKUP(H139,{0,1950001,3300001,6950001,9000001,18000001,40000001},{0.05,0.1,0.2,0.23,0.33,0.4,0.45})-LOOKUP(H139,{0,1950001,3300001,6950001,9000001,18000001,40000001},{0,97500,427500,636000,1536000,2796000,4796000}))*1.021,-2))</f>
        <v/>
      </c>
      <c r="J139" s="19">
        <f>MAX(0,ROUNDDOWN(D139-F139-430000-0,-3))</f>
        <v/>
      </c>
      <c r="K139" s="19">
        <f>IF(D139&lt;=450000,0,MAX(0,ROUNDDOWN(J139*0.06-MIN(50000,J139)*0.03,-2))+MAX(0,ROUNDDOWN(J139*0.04-MIN(50000,J139)*0.02,-2)))</f>
        <v/>
      </c>
      <c r="L139" s="19">
        <f>I139+K139+E139</f>
        <v/>
      </c>
      <c r="M139" s="19">
        <f>MIN(100000,MAX(0,$B139))</f>
        <v/>
      </c>
      <c r="N139" s="19">
        <f>$B139-M139</f>
        <v/>
      </c>
      <c r="O139" s="19">
        <f>MIN(670000,ROUNDDOWN(MAX(0,N139-430000)*0.0751+47600,0))+MIN(260000,ROUNDDOWN(MAX(0,N139-430000)*0.028+17600,0))+MIN(30000,ROUNDDOWN(MAX(0,N139-430000)*0.0027+1873,0))+IF("いいえ"="はい",MIN(170000,ROUNDDOWN(MAX(0,N139-430000)*0.0243+17800,0)),0)</f>
        <v/>
      </c>
      <c r="P139" s="19">
        <f>IF(""="",215040+O139,"")</f>
        <v/>
      </c>
      <c r="Q139" s="19">
        <f>IF(N139&gt;23500000,NA(),IF(N139&lt;=4890000,1040000,IF(N139&lt;=6550000,670000,620000)))</f>
        <v/>
      </c>
      <c r="R139" s="19">
        <f>MAX(0,ROUNDDOWN(N139-P139-Q139-0,-3))</f>
        <v/>
      </c>
      <c r="S139" s="19">
        <f>IF(R139&lt;=0,0,ROUNDDOWN((R139*LOOKUP(R139,{0,1950001,3300001,6950001,9000001,18000001,40000001},{0.05,0.1,0.2,0.23,0.33,0.4,0.45})-LOOKUP(R139,{0,1950001,3300001,6950001,9000001,18000001,40000001},{0,97500,427500,636000,1536000,2796000,4796000}))*1.021,-2))</f>
        <v/>
      </c>
      <c r="T139" s="19">
        <f>MAX(0,ROUNDDOWN(N139-P139-430000-0,-3))</f>
        <v/>
      </c>
      <c r="U139" s="19">
        <f>IF(N139&lt;=450000,0,MAX(0,ROUNDDOWN(T139*0.06-MIN(50000,T139)*0.03,-2))+MAX(0,ROUNDDOWN(T139*0.04-MIN(50000,T139)*0.02,-2)))</f>
        <v/>
      </c>
      <c r="V139" s="19">
        <f>S139+U139+O139</f>
        <v/>
      </c>
      <c r="W139" s="19">
        <f>MIN(550000,MAX(0,$B139))</f>
        <v/>
      </c>
      <c r="X139" s="19">
        <f>$B139-W139</f>
        <v/>
      </c>
      <c r="Y139" s="19">
        <f>MIN(670000,ROUNDDOWN(MAX(0,X139-430000)*0.0751+47600,0))+MIN(260000,ROUNDDOWN(MAX(0,X139-430000)*0.028+17600,0))+MIN(30000,ROUNDDOWN(MAX(0,X139-430000)*0.0027+1873,0))+IF("いいえ"="はい",MIN(170000,ROUNDDOWN(MAX(0,X139-430000)*0.0243+17800,0)),0)</f>
        <v/>
      </c>
      <c r="Z139" s="19">
        <f>IF(""="",215040+Y139,"")</f>
        <v/>
      </c>
      <c r="AA139" s="19">
        <f>IF(X139&gt;23500000,NA(),IF(X139&lt;=4890000,1040000,IF(X139&lt;=6550000,670000,620000)))</f>
        <v/>
      </c>
      <c r="AB139" s="19">
        <f>MAX(0,ROUNDDOWN(X139-Z139-AA139-0,-3))</f>
        <v/>
      </c>
      <c r="AC139" s="19">
        <f>IF(AB139&lt;=0,0,ROUNDDOWN((AB139*LOOKUP(AB139,{0,1950001,3300001,6950001,9000001,18000001,40000001},{0.05,0.1,0.2,0.23,0.33,0.4,0.45})-LOOKUP(AB139,{0,1950001,3300001,6950001,9000001,18000001,40000001},{0,97500,427500,636000,1536000,2796000,4796000}))*1.021,-2))</f>
        <v/>
      </c>
      <c r="AD139" s="19">
        <f>MAX(0,ROUNDDOWN(X139-Z139-430000-0,-3))</f>
        <v/>
      </c>
      <c r="AE139" s="19">
        <f>IF(X139&lt;=450000,0,MAX(0,ROUNDDOWN(AD139*0.06-MIN(50000,AD139)*0.03,-2))+MAX(0,ROUNDDOWN(AD139*0.04-MIN(50000,AD139)*0.02,-2)))</f>
        <v/>
      </c>
      <c r="AF139" s="19">
        <f>AC139+AE139+Y139</f>
        <v/>
      </c>
      <c r="AG139" s="19">
        <f>MIN(650000,MAX(0,$B139))</f>
        <v/>
      </c>
      <c r="AH139" s="19">
        <f>$B139-AG139</f>
        <v/>
      </c>
      <c r="AI139" s="19">
        <f>MIN(670000,ROUNDDOWN(MAX(0,AH139-430000)*0.0751+47600,0))+MIN(260000,ROUNDDOWN(MAX(0,AH139-430000)*0.028+17600,0))+MIN(30000,ROUNDDOWN(MAX(0,AH139-430000)*0.0027+1873,0))+IF("いいえ"="はい",MIN(170000,ROUNDDOWN(MAX(0,AH139-430000)*0.0243+17800,0)),0)</f>
        <v/>
      </c>
      <c r="AJ139" s="19">
        <f>IF(""="",215040+AI139,"")</f>
        <v/>
      </c>
      <c r="AK139" s="19">
        <f>IF(AH139&gt;23500000,NA(),IF(AH139&lt;=4890000,1040000,IF(AH139&lt;=6550000,670000,620000)))</f>
        <v/>
      </c>
      <c r="AL139" s="19">
        <f>MAX(0,ROUNDDOWN(AH139-AJ139-AK139-0,-3))</f>
        <v/>
      </c>
      <c r="AM139" s="19">
        <f>IF(AL139&lt;=0,0,ROUNDDOWN((AL139*LOOKUP(AL139,{0,1950001,3300001,6950001,9000001,18000001,40000001},{0.05,0.1,0.2,0.23,0.33,0.4,0.45})-LOOKUP(AL139,{0,1950001,3300001,6950001,9000001,18000001,40000001},{0,97500,427500,636000,1536000,2796000,4796000}))*1.021,-2))</f>
        <v/>
      </c>
      <c r="AN139" s="19">
        <f>MAX(0,ROUNDDOWN(AH139-AJ139-430000-0,-3))</f>
        <v/>
      </c>
      <c r="AO139" s="19">
        <f>IF(AH139&lt;=450000,0,MAX(0,ROUNDDOWN(AN139*0.06-MIN(50000,AN139)*0.03,-2))+MAX(0,ROUNDDOWN(AN139*0.04-MIN(50000,AN139)*0.02,-2)))</f>
        <v/>
      </c>
      <c r="AP139" s="19">
        <f>AM139+AO139+AI139</f>
        <v/>
      </c>
      <c r="AQ139" s="19">
        <f>MIN(750000,MAX(0,$B139))</f>
        <v/>
      </c>
      <c r="AR139" s="19">
        <f>$B139-AQ139</f>
        <v/>
      </c>
      <c r="AS139" s="19">
        <f>MIN(670000,ROUNDDOWN(MAX(0,AR139-430000)*0.0751+47600,0))+MIN(260000,ROUNDDOWN(MAX(0,AR139-430000)*0.028+17600,0))+MIN(30000,ROUNDDOWN(MAX(0,AR139-430000)*0.0027+1873,0))+IF("いいえ"="はい",MIN(170000,ROUNDDOWN(MAX(0,AR139-430000)*0.0243+17800,0)),0)</f>
        <v/>
      </c>
      <c r="AT139" s="19">
        <f>IF(""="",215040+AS139,"")</f>
        <v/>
      </c>
      <c r="AU139" s="19">
        <f>IF(AR139&gt;23500000,NA(),IF(AR139&lt;=4890000,1040000,IF(AR139&lt;=6550000,670000,620000)))</f>
        <v/>
      </c>
      <c r="AV139" s="19">
        <f>MAX(0,ROUNDDOWN(AR139-AT139-AU139-0,-3))</f>
        <v/>
      </c>
      <c r="AW139" s="19">
        <f>IF(AV139&lt;=0,0,ROUNDDOWN((AV139*LOOKUP(AV139,{0,1950001,3300001,6950001,9000001,18000001,40000001},{0.05,0.1,0.2,0.23,0.33,0.4,0.45})-LOOKUP(AV139,{0,1950001,3300001,6950001,9000001,18000001,40000001},{0,97500,427500,636000,1536000,2796000,4796000}))*1.021,-2))</f>
        <v/>
      </c>
      <c r="AX139" s="19">
        <f>MAX(0,ROUNDDOWN(AR139-AT139-430000-0,-3))</f>
        <v/>
      </c>
      <c r="AY139" s="19">
        <f>IF(AR139&lt;=450000,0,MAX(0,ROUNDDOWN(AX139*0.06-MIN(50000,AX139)*0.03,-2))+MAX(0,ROUNDDOWN(AX139*0.04-MIN(50000,AX139)*0.02,-2)))</f>
        <v/>
      </c>
      <c r="AZ139" s="19">
        <f>AW139+AY139+AS139</f>
        <v/>
      </c>
    </row>
    <row r="140">
      <c r="A140" t="inlineStr">
        <is>
          <t>1万円刻み</t>
        </is>
      </c>
      <c r="B140" s="19">
        <f>'3_1万円刻み'!$A$123</f>
        <v/>
      </c>
      <c r="C140" s="19">
        <f>MIN(0,MAX(0,$B140))</f>
        <v/>
      </c>
      <c r="D140" s="19">
        <f>$B140-C140</f>
        <v/>
      </c>
      <c r="E140" s="19">
        <f>MIN(670000,ROUNDDOWN(MAX(0,D140-430000)*0.0751+47600,0))+MIN(260000,ROUNDDOWN(MAX(0,D140-430000)*0.028+17600,0))+MIN(30000,ROUNDDOWN(MAX(0,D140-430000)*0.0027+1873,0))+IF("いいえ"="はい",MIN(170000,ROUNDDOWN(MAX(0,D140-430000)*0.0243+17800,0)),0)</f>
        <v/>
      </c>
      <c r="F140" s="19">
        <f>IF(""="",215040+E140,"")</f>
        <v/>
      </c>
      <c r="G140" s="19">
        <f>IF(D140&gt;23500000,NA(),IF(D140&lt;=4890000,1040000,IF(D140&lt;=6550000,670000,620000)))</f>
        <v/>
      </c>
      <c r="H140" s="19">
        <f>MAX(0,ROUNDDOWN(D140-F140-G140-0,-3))</f>
        <v/>
      </c>
      <c r="I140" s="19">
        <f>IF(H140&lt;=0,0,ROUNDDOWN((H140*LOOKUP(H140,{0,1950001,3300001,6950001,9000001,18000001,40000001},{0.05,0.1,0.2,0.23,0.33,0.4,0.45})-LOOKUP(H140,{0,1950001,3300001,6950001,9000001,18000001,40000001},{0,97500,427500,636000,1536000,2796000,4796000}))*1.021,-2))</f>
        <v/>
      </c>
      <c r="J140" s="19">
        <f>MAX(0,ROUNDDOWN(D140-F140-430000-0,-3))</f>
        <v/>
      </c>
      <c r="K140" s="19">
        <f>IF(D140&lt;=450000,0,MAX(0,ROUNDDOWN(J140*0.06-MIN(50000,J140)*0.03,-2))+MAX(0,ROUNDDOWN(J140*0.04-MIN(50000,J140)*0.02,-2)))</f>
        <v/>
      </c>
      <c r="L140" s="19">
        <f>I140+K140+E140</f>
        <v/>
      </c>
      <c r="M140" s="19">
        <f>MIN(100000,MAX(0,$B140))</f>
        <v/>
      </c>
      <c r="N140" s="19">
        <f>$B140-M140</f>
        <v/>
      </c>
      <c r="O140" s="19">
        <f>MIN(670000,ROUNDDOWN(MAX(0,N140-430000)*0.0751+47600,0))+MIN(260000,ROUNDDOWN(MAX(0,N140-430000)*0.028+17600,0))+MIN(30000,ROUNDDOWN(MAX(0,N140-430000)*0.0027+1873,0))+IF("いいえ"="はい",MIN(170000,ROUNDDOWN(MAX(0,N140-430000)*0.0243+17800,0)),0)</f>
        <v/>
      </c>
      <c r="P140" s="19">
        <f>IF(""="",215040+O140,"")</f>
        <v/>
      </c>
      <c r="Q140" s="19">
        <f>IF(N140&gt;23500000,NA(),IF(N140&lt;=4890000,1040000,IF(N140&lt;=6550000,670000,620000)))</f>
        <v/>
      </c>
      <c r="R140" s="19">
        <f>MAX(0,ROUNDDOWN(N140-P140-Q140-0,-3))</f>
        <v/>
      </c>
      <c r="S140" s="19">
        <f>IF(R140&lt;=0,0,ROUNDDOWN((R140*LOOKUP(R140,{0,1950001,3300001,6950001,9000001,18000001,40000001},{0.05,0.1,0.2,0.23,0.33,0.4,0.45})-LOOKUP(R140,{0,1950001,3300001,6950001,9000001,18000001,40000001},{0,97500,427500,636000,1536000,2796000,4796000}))*1.021,-2))</f>
        <v/>
      </c>
      <c r="T140" s="19">
        <f>MAX(0,ROUNDDOWN(N140-P140-430000-0,-3))</f>
        <v/>
      </c>
      <c r="U140" s="19">
        <f>IF(N140&lt;=450000,0,MAX(0,ROUNDDOWN(T140*0.06-MIN(50000,T140)*0.03,-2))+MAX(0,ROUNDDOWN(T140*0.04-MIN(50000,T140)*0.02,-2)))</f>
        <v/>
      </c>
      <c r="V140" s="19">
        <f>S140+U140+O140</f>
        <v/>
      </c>
      <c r="W140" s="19">
        <f>MIN(550000,MAX(0,$B140))</f>
        <v/>
      </c>
      <c r="X140" s="19">
        <f>$B140-W140</f>
        <v/>
      </c>
      <c r="Y140" s="19">
        <f>MIN(670000,ROUNDDOWN(MAX(0,X140-430000)*0.0751+47600,0))+MIN(260000,ROUNDDOWN(MAX(0,X140-430000)*0.028+17600,0))+MIN(30000,ROUNDDOWN(MAX(0,X140-430000)*0.0027+1873,0))+IF("いいえ"="はい",MIN(170000,ROUNDDOWN(MAX(0,X140-430000)*0.0243+17800,0)),0)</f>
        <v/>
      </c>
      <c r="Z140" s="19">
        <f>IF(""="",215040+Y140,"")</f>
        <v/>
      </c>
      <c r="AA140" s="19">
        <f>IF(X140&gt;23500000,NA(),IF(X140&lt;=4890000,1040000,IF(X140&lt;=6550000,670000,620000)))</f>
        <v/>
      </c>
      <c r="AB140" s="19">
        <f>MAX(0,ROUNDDOWN(X140-Z140-AA140-0,-3))</f>
        <v/>
      </c>
      <c r="AC140" s="19">
        <f>IF(AB140&lt;=0,0,ROUNDDOWN((AB140*LOOKUP(AB140,{0,1950001,3300001,6950001,9000001,18000001,40000001},{0.05,0.1,0.2,0.23,0.33,0.4,0.45})-LOOKUP(AB140,{0,1950001,3300001,6950001,9000001,18000001,40000001},{0,97500,427500,636000,1536000,2796000,4796000}))*1.021,-2))</f>
        <v/>
      </c>
      <c r="AD140" s="19">
        <f>MAX(0,ROUNDDOWN(X140-Z140-430000-0,-3))</f>
        <v/>
      </c>
      <c r="AE140" s="19">
        <f>IF(X140&lt;=450000,0,MAX(0,ROUNDDOWN(AD140*0.06-MIN(50000,AD140)*0.03,-2))+MAX(0,ROUNDDOWN(AD140*0.04-MIN(50000,AD140)*0.02,-2)))</f>
        <v/>
      </c>
      <c r="AF140" s="19">
        <f>AC140+AE140+Y140</f>
        <v/>
      </c>
      <c r="AG140" s="19">
        <f>MIN(650000,MAX(0,$B140))</f>
        <v/>
      </c>
      <c r="AH140" s="19">
        <f>$B140-AG140</f>
        <v/>
      </c>
      <c r="AI140" s="19">
        <f>MIN(670000,ROUNDDOWN(MAX(0,AH140-430000)*0.0751+47600,0))+MIN(260000,ROUNDDOWN(MAX(0,AH140-430000)*0.028+17600,0))+MIN(30000,ROUNDDOWN(MAX(0,AH140-430000)*0.0027+1873,0))+IF("いいえ"="はい",MIN(170000,ROUNDDOWN(MAX(0,AH140-430000)*0.0243+17800,0)),0)</f>
        <v/>
      </c>
      <c r="AJ140" s="19">
        <f>IF(""="",215040+AI140,"")</f>
        <v/>
      </c>
      <c r="AK140" s="19">
        <f>IF(AH140&gt;23500000,NA(),IF(AH140&lt;=4890000,1040000,IF(AH140&lt;=6550000,670000,620000)))</f>
        <v/>
      </c>
      <c r="AL140" s="19">
        <f>MAX(0,ROUNDDOWN(AH140-AJ140-AK140-0,-3))</f>
        <v/>
      </c>
      <c r="AM140" s="19">
        <f>IF(AL140&lt;=0,0,ROUNDDOWN((AL140*LOOKUP(AL140,{0,1950001,3300001,6950001,9000001,18000001,40000001},{0.05,0.1,0.2,0.23,0.33,0.4,0.45})-LOOKUP(AL140,{0,1950001,3300001,6950001,9000001,18000001,40000001},{0,97500,427500,636000,1536000,2796000,4796000}))*1.021,-2))</f>
        <v/>
      </c>
      <c r="AN140" s="19">
        <f>MAX(0,ROUNDDOWN(AH140-AJ140-430000-0,-3))</f>
        <v/>
      </c>
      <c r="AO140" s="19">
        <f>IF(AH140&lt;=450000,0,MAX(0,ROUNDDOWN(AN140*0.06-MIN(50000,AN140)*0.03,-2))+MAX(0,ROUNDDOWN(AN140*0.04-MIN(50000,AN140)*0.02,-2)))</f>
        <v/>
      </c>
      <c r="AP140" s="19">
        <f>AM140+AO140+AI140</f>
        <v/>
      </c>
      <c r="AQ140" s="19">
        <f>MIN(750000,MAX(0,$B140))</f>
        <v/>
      </c>
      <c r="AR140" s="19">
        <f>$B140-AQ140</f>
        <v/>
      </c>
      <c r="AS140" s="19">
        <f>MIN(670000,ROUNDDOWN(MAX(0,AR140-430000)*0.0751+47600,0))+MIN(260000,ROUNDDOWN(MAX(0,AR140-430000)*0.028+17600,0))+MIN(30000,ROUNDDOWN(MAX(0,AR140-430000)*0.0027+1873,0))+IF("いいえ"="はい",MIN(170000,ROUNDDOWN(MAX(0,AR140-430000)*0.0243+17800,0)),0)</f>
        <v/>
      </c>
      <c r="AT140" s="19">
        <f>IF(""="",215040+AS140,"")</f>
        <v/>
      </c>
      <c r="AU140" s="19">
        <f>IF(AR140&gt;23500000,NA(),IF(AR140&lt;=4890000,1040000,IF(AR140&lt;=6550000,670000,620000)))</f>
        <v/>
      </c>
      <c r="AV140" s="19">
        <f>MAX(0,ROUNDDOWN(AR140-AT140-AU140-0,-3))</f>
        <v/>
      </c>
      <c r="AW140" s="19">
        <f>IF(AV140&lt;=0,0,ROUNDDOWN((AV140*LOOKUP(AV140,{0,1950001,3300001,6950001,9000001,18000001,40000001},{0.05,0.1,0.2,0.23,0.33,0.4,0.45})-LOOKUP(AV140,{0,1950001,3300001,6950001,9000001,18000001,40000001},{0,97500,427500,636000,1536000,2796000,4796000}))*1.021,-2))</f>
        <v/>
      </c>
      <c r="AX140" s="19">
        <f>MAX(0,ROUNDDOWN(AR140-AT140-430000-0,-3))</f>
        <v/>
      </c>
      <c r="AY140" s="19">
        <f>IF(AR140&lt;=450000,0,MAX(0,ROUNDDOWN(AX140*0.06-MIN(50000,AX140)*0.03,-2))+MAX(0,ROUNDDOWN(AX140*0.04-MIN(50000,AX140)*0.02,-2)))</f>
        <v/>
      </c>
      <c r="AZ140" s="19">
        <f>AW140+AY140+AS140</f>
        <v/>
      </c>
    </row>
    <row r="141">
      <c r="A141" t="inlineStr">
        <is>
          <t>1万円刻み</t>
        </is>
      </c>
      <c r="B141" s="19">
        <f>'3_1万円刻み'!$A$124</f>
        <v/>
      </c>
      <c r="C141" s="19">
        <f>MIN(0,MAX(0,$B141))</f>
        <v/>
      </c>
      <c r="D141" s="19">
        <f>$B141-C141</f>
        <v/>
      </c>
      <c r="E141" s="19">
        <f>MIN(670000,ROUNDDOWN(MAX(0,D141-430000)*0.0751+47600,0))+MIN(260000,ROUNDDOWN(MAX(0,D141-430000)*0.028+17600,0))+MIN(30000,ROUNDDOWN(MAX(0,D141-430000)*0.0027+1873,0))+IF("いいえ"="はい",MIN(170000,ROUNDDOWN(MAX(0,D141-430000)*0.0243+17800,0)),0)</f>
        <v/>
      </c>
      <c r="F141" s="19">
        <f>IF(""="",215040+E141,"")</f>
        <v/>
      </c>
      <c r="G141" s="19">
        <f>IF(D141&gt;23500000,NA(),IF(D141&lt;=4890000,1040000,IF(D141&lt;=6550000,670000,620000)))</f>
        <v/>
      </c>
      <c r="H141" s="19">
        <f>MAX(0,ROUNDDOWN(D141-F141-G141-0,-3))</f>
        <v/>
      </c>
      <c r="I141" s="19">
        <f>IF(H141&lt;=0,0,ROUNDDOWN((H141*LOOKUP(H141,{0,1950001,3300001,6950001,9000001,18000001,40000001},{0.05,0.1,0.2,0.23,0.33,0.4,0.45})-LOOKUP(H141,{0,1950001,3300001,6950001,9000001,18000001,40000001},{0,97500,427500,636000,1536000,2796000,4796000}))*1.021,-2))</f>
        <v/>
      </c>
      <c r="J141" s="19">
        <f>MAX(0,ROUNDDOWN(D141-F141-430000-0,-3))</f>
        <v/>
      </c>
      <c r="K141" s="19">
        <f>IF(D141&lt;=450000,0,MAX(0,ROUNDDOWN(J141*0.06-MIN(50000,J141)*0.03,-2))+MAX(0,ROUNDDOWN(J141*0.04-MIN(50000,J141)*0.02,-2)))</f>
        <v/>
      </c>
      <c r="L141" s="19">
        <f>I141+K141+E141</f>
        <v/>
      </c>
      <c r="M141" s="19">
        <f>MIN(100000,MAX(0,$B141))</f>
        <v/>
      </c>
      <c r="N141" s="19">
        <f>$B141-M141</f>
        <v/>
      </c>
      <c r="O141" s="19">
        <f>MIN(670000,ROUNDDOWN(MAX(0,N141-430000)*0.0751+47600,0))+MIN(260000,ROUNDDOWN(MAX(0,N141-430000)*0.028+17600,0))+MIN(30000,ROUNDDOWN(MAX(0,N141-430000)*0.0027+1873,0))+IF("いいえ"="はい",MIN(170000,ROUNDDOWN(MAX(0,N141-430000)*0.0243+17800,0)),0)</f>
        <v/>
      </c>
      <c r="P141" s="19">
        <f>IF(""="",215040+O141,"")</f>
        <v/>
      </c>
      <c r="Q141" s="19">
        <f>IF(N141&gt;23500000,NA(),IF(N141&lt;=4890000,1040000,IF(N141&lt;=6550000,670000,620000)))</f>
        <v/>
      </c>
      <c r="R141" s="19">
        <f>MAX(0,ROUNDDOWN(N141-P141-Q141-0,-3))</f>
        <v/>
      </c>
      <c r="S141" s="19">
        <f>IF(R141&lt;=0,0,ROUNDDOWN((R141*LOOKUP(R141,{0,1950001,3300001,6950001,9000001,18000001,40000001},{0.05,0.1,0.2,0.23,0.33,0.4,0.45})-LOOKUP(R141,{0,1950001,3300001,6950001,9000001,18000001,40000001},{0,97500,427500,636000,1536000,2796000,4796000}))*1.021,-2))</f>
        <v/>
      </c>
      <c r="T141" s="19">
        <f>MAX(0,ROUNDDOWN(N141-P141-430000-0,-3))</f>
        <v/>
      </c>
      <c r="U141" s="19">
        <f>IF(N141&lt;=450000,0,MAX(0,ROUNDDOWN(T141*0.06-MIN(50000,T141)*0.03,-2))+MAX(0,ROUNDDOWN(T141*0.04-MIN(50000,T141)*0.02,-2)))</f>
        <v/>
      </c>
      <c r="V141" s="19">
        <f>S141+U141+O141</f>
        <v/>
      </c>
      <c r="W141" s="19">
        <f>MIN(550000,MAX(0,$B141))</f>
        <v/>
      </c>
      <c r="X141" s="19">
        <f>$B141-W141</f>
        <v/>
      </c>
      <c r="Y141" s="19">
        <f>MIN(670000,ROUNDDOWN(MAX(0,X141-430000)*0.0751+47600,0))+MIN(260000,ROUNDDOWN(MAX(0,X141-430000)*0.028+17600,0))+MIN(30000,ROUNDDOWN(MAX(0,X141-430000)*0.0027+1873,0))+IF("いいえ"="はい",MIN(170000,ROUNDDOWN(MAX(0,X141-430000)*0.0243+17800,0)),0)</f>
        <v/>
      </c>
      <c r="Z141" s="19">
        <f>IF(""="",215040+Y141,"")</f>
        <v/>
      </c>
      <c r="AA141" s="19">
        <f>IF(X141&gt;23500000,NA(),IF(X141&lt;=4890000,1040000,IF(X141&lt;=6550000,670000,620000)))</f>
        <v/>
      </c>
      <c r="AB141" s="19">
        <f>MAX(0,ROUNDDOWN(X141-Z141-AA141-0,-3))</f>
        <v/>
      </c>
      <c r="AC141" s="19">
        <f>IF(AB141&lt;=0,0,ROUNDDOWN((AB141*LOOKUP(AB141,{0,1950001,3300001,6950001,9000001,18000001,40000001},{0.05,0.1,0.2,0.23,0.33,0.4,0.45})-LOOKUP(AB141,{0,1950001,3300001,6950001,9000001,18000001,40000001},{0,97500,427500,636000,1536000,2796000,4796000}))*1.021,-2))</f>
        <v/>
      </c>
      <c r="AD141" s="19">
        <f>MAX(0,ROUNDDOWN(X141-Z141-430000-0,-3))</f>
        <v/>
      </c>
      <c r="AE141" s="19">
        <f>IF(X141&lt;=450000,0,MAX(0,ROUNDDOWN(AD141*0.06-MIN(50000,AD141)*0.03,-2))+MAX(0,ROUNDDOWN(AD141*0.04-MIN(50000,AD141)*0.02,-2)))</f>
        <v/>
      </c>
      <c r="AF141" s="19">
        <f>AC141+AE141+Y141</f>
        <v/>
      </c>
      <c r="AG141" s="19">
        <f>MIN(650000,MAX(0,$B141))</f>
        <v/>
      </c>
      <c r="AH141" s="19">
        <f>$B141-AG141</f>
        <v/>
      </c>
      <c r="AI141" s="19">
        <f>MIN(670000,ROUNDDOWN(MAX(0,AH141-430000)*0.0751+47600,0))+MIN(260000,ROUNDDOWN(MAX(0,AH141-430000)*0.028+17600,0))+MIN(30000,ROUNDDOWN(MAX(0,AH141-430000)*0.0027+1873,0))+IF("いいえ"="はい",MIN(170000,ROUNDDOWN(MAX(0,AH141-430000)*0.0243+17800,0)),0)</f>
        <v/>
      </c>
      <c r="AJ141" s="19">
        <f>IF(""="",215040+AI141,"")</f>
        <v/>
      </c>
      <c r="AK141" s="19">
        <f>IF(AH141&gt;23500000,NA(),IF(AH141&lt;=4890000,1040000,IF(AH141&lt;=6550000,670000,620000)))</f>
        <v/>
      </c>
      <c r="AL141" s="19">
        <f>MAX(0,ROUNDDOWN(AH141-AJ141-AK141-0,-3))</f>
        <v/>
      </c>
      <c r="AM141" s="19">
        <f>IF(AL141&lt;=0,0,ROUNDDOWN((AL141*LOOKUP(AL141,{0,1950001,3300001,6950001,9000001,18000001,40000001},{0.05,0.1,0.2,0.23,0.33,0.4,0.45})-LOOKUP(AL141,{0,1950001,3300001,6950001,9000001,18000001,40000001},{0,97500,427500,636000,1536000,2796000,4796000}))*1.021,-2))</f>
        <v/>
      </c>
      <c r="AN141" s="19">
        <f>MAX(0,ROUNDDOWN(AH141-AJ141-430000-0,-3))</f>
        <v/>
      </c>
      <c r="AO141" s="19">
        <f>IF(AH141&lt;=450000,0,MAX(0,ROUNDDOWN(AN141*0.06-MIN(50000,AN141)*0.03,-2))+MAX(0,ROUNDDOWN(AN141*0.04-MIN(50000,AN141)*0.02,-2)))</f>
        <v/>
      </c>
      <c r="AP141" s="19">
        <f>AM141+AO141+AI141</f>
        <v/>
      </c>
      <c r="AQ141" s="19">
        <f>MIN(750000,MAX(0,$B141))</f>
        <v/>
      </c>
      <c r="AR141" s="19">
        <f>$B141-AQ141</f>
        <v/>
      </c>
      <c r="AS141" s="19">
        <f>MIN(670000,ROUNDDOWN(MAX(0,AR141-430000)*0.0751+47600,0))+MIN(260000,ROUNDDOWN(MAX(0,AR141-430000)*0.028+17600,0))+MIN(30000,ROUNDDOWN(MAX(0,AR141-430000)*0.0027+1873,0))+IF("いいえ"="はい",MIN(170000,ROUNDDOWN(MAX(0,AR141-430000)*0.0243+17800,0)),0)</f>
        <v/>
      </c>
      <c r="AT141" s="19">
        <f>IF(""="",215040+AS141,"")</f>
        <v/>
      </c>
      <c r="AU141" s="19">
        <f>IF(AR141&gt;23500000,NA(),IF(AR141&lt;=4890000,1040000,IF(AR141&lt;=6550000,670000,620000)))</f>
        <v/>
      </c>
      <c r="AV141" s="19">
        <f>MAX(0,ROUNDDOWN(AR141-AT141-AU141-0,-3))</f>
        <v/>
      </c>
      <c r="AW141" s="19">
        <f>IF(AV141&lt;=0,0,ROUNDDOWN((AV141*LOOKUP(AV141,{0,1950001,3300001,6950001,9000001,18000001,40000001},{0.05,0.1,0.2,0.23,0.33,0.4,0.45})-LOOKUP(AV141,{0,1950001,3300001,6950001,9000001,18000001,40000001},{0,97500,427500,636000,1536000,2796000,4796000}))*1.021,-2))</f>
        <v/>
      </c>
      <c r="AX141" s="19">
        <f>MAX(0,ROUNDDOWN(AR141-AT141-430000-0,-3))</f>
        <v/>
      </c>
      <c r="AY141" s="19">
        <f>IF(AR141&lt;=450000,0,MAX(0,ROUNDDOWN(AX141*0.06-MIN(50000,AX141)*0.03,-2))+MAX(0,ROUNDDOWN(AX141*0.04-MIN(50000,AX141)*0.02,-2)))</f>
        <v/>
      </c>
      <c r="AZ141" s="19">
        <f>AW141+AY141+AS141</f>
        <v/>
      </c>
    </row>
    <row r="142">
      <c r="A142" t="inlineStr">
        <is>
          <t>1万円刻み</t>
        </is>
      </c>
      <c r="B142" s="19">
        <f>'3_1万円刻み'!$A$125</f>
        <v/>
      </c>
      <c r="C142" s="19">
        <f>MIN(0,MAX(0,$B142))</f>
        <v/>
      </c>
      <c r="D142" s="19">
        <f>$B142-C142</f>
        <v/>
      </c>
      <c r="E142" s="19">
        <f>MIN(670000,ROUNDDOWN(MAX(0,D142-430000)*0.0751+47600,0))+MIN(260000,ROUNDDOWN(MAX(0,D142-430000)*0.028+17600,0))+MIN(30000,ROUNDDOWN(MAX(0,D142-430000)*0.0027+1873,0))+IF("いいえ"="はい",MIN(170000,ROUNDDOWN(MAX(0,D142-430000)*0.0243+17800,0)),0)</f>
        <v/>
      </c>
      <c r="F142" s="19">
        <f>IF(""="",215040+E142,"")</f>
        <v/>
      </c>
      <c r="G142" s="19">
        <f>IF(D142&gt;23500000,NA(),IF(D142&lt;=4890000,1040000,IF(D142&lt;=6550000,670000,620000)))</f>
        <v/>
      </c>
      <c r="H142" s="19">
        <f>MAX(0,ROUNDDOWN(D142-F142-G142-0,-3))</f>
        <v/>
      </c>
      <c r="I142" s="19">
        <f>IF(H142&lt;=0,0,ROUNDDOWN((H142*LOOKUP(H142,{0,1950001,3300001,6950001,9000001,18000001,40000001},{0.05,0.1,0.2,0.23,0.33,0.4,0.45})-LOOKUP(H142,{0,1950001,3300001,6950001,9000001,18000001,40000001},{0,97500,427500,636000,1536000,2796000,4796000}))*1.021,-2))</f>
        <v/>
      </c>
      <c r="J142" s="19">
        <f>MAX(0,ROUNDDOWN(D142-F142-430000-0,-3))</f>
        <v/>
      </c>
      <c r="K142" s="19">
        <f>IF(D142&lt;=450000,0,MAX(0,ROUNDDOWN(J142*0.06-MIN(50000,J142)*0.03,-2))+MAX(0,ROUNDDOWN(J142*0.04-MIN(50000,J142)*0.02,-2)))</f>
        <v/>
      </c>
      <c r="L142" s="19">
        <f>I142+K142+E142</f>
        <v/>
      </c>
      <c r="M142" s="19">
        <f>MIN(100000,MAX(0,$B142))</f>
        <v/>
      </c>
      <c r="N142" s="19">
        <f>$B142-M142</f>
        <v/>
      </c>
      <c r="O142" s="19">
        <f>MIN(670000,ROUNDDOWN(MAX(0,N142-430000)*0.0751+47600,0))+MIN(260000,ROUNDDOWN(MAX(0,N142-430000)*0.028+17600,0))+MIN(30000,ROUNDDOWN(MAX(0,N142-430000)*0.0027+1873,0))+IF("いいえ"="はい",MIN(170000,ROUNDDOWN(MAX(0,N142-430000)*0.0243+17800,0)),0)</f>
        <v/>
      </c>
      <c r="P142" s="19">
        <f>IF(""="",215040+O142,"")</f>
        <v/>
      </c>
      <c r="Q142" s="19">
        <f>IF(N142&gt;23500000,NA(),IF(N142&lt;=4890000,1040000,IF(N142&lt;=6550000,670000,620000)))</f>
        <v/>
      </c>
      <c r="R142" s="19">
        <f>MAX(0,ROUNDDOWN(N142-P142-Q142-0,-3))</f>
        <v/>
      </c>
      <c r="S142" s="19">
        <f>IF(R142&lt;=0,0,ROUNDDOWN((R142*LOOKUP(R142,{0,1950001,3300001,6950001,9000001,18000001,40000001},{0.05,0.1,0.2,0.23,0.33,0.4,0.45})-LOOKUP(R142,{0,1950001,3300001,6950001,9000001,18000001,40000001},{0,97500,427500,636000,1536000,2796000,4796000}))*1.021,-2))</f>
        <v/>
      </c>
      <c r="T142" s="19">
        <f>MAX(0,ROUNDDOWN(N142-P142-430000-0,-3))</f>
        <v/>
      </c>
      <c r="U142" s="19">
        <f>IF(N142&lt;=450000,0,MAX(0,ROUNDDOWN(T142*0.06-MIN(50000,T142)*0.03,-2))+MAX(0,ROUNDDOWN(T142*0.04-MIN(50000,T142)*0.02,-2)))</f>
        <v/>
      </c>
      <c r="V142" s="19">
        <f>S142+U142+O142</f>
        <v/>
      </c>
      <c r="W142" s="19">
        <f>MIN(550000,MAX(0,$B142))</f>
        <v/>
      </c>
      <c r="X142" s="19">
        <f>$B142-W142</f>
        <v/>
      </c>
      <c r="Y142" s="19">
        <f>MIN(670000,ROUNDDOWN(MAX(0,X142-430000)*0.0751+47600,0))+MIN(260000,ROUNDDOWN(MAX(0,X142-430000)*0.028+17600,0))+MIN(30000,ROUNDDOWN(MAX(0,X142-430000)*0.0027+1873,0))+IF("いいえ"="はい",MIN(170000,ROUNDDOWN(MAX(0,X142-430000)*0.0243+17800,0)),0)</f>
        <v/>
      </c>
      <c r="Z142" s="19">
        <f>IF(""="",215040+Y142,"")</f>
        <v/>
      </c>
      <c r="AA142" s="19">
        <f>IF(X142&gt;23500000,NA(),IF(X142&lt;=4890000,1040000,IF(X142&lt;=6550000,670000,620000)))</f>
        <v/>
      </c>
      <c r="AB142" s="19">
        <f>MAX(0,ROUNDDOWN(X142-Z142-AA142-0,-3))</f>
        <v/>
      </c>
      <c r="AC142" s="19">
        <f>IF(AB142&lt;=0,0,ROUNDDOWN((AB142*LOOKUP(AB142,{0,1950001,3300001,6950001,9000001,18000001,40000001},{0.05,0.1,0.2,0.23,0.33,0.4,0.45})-LOOKUP(AB142,{0,1950001,3300001,6950001,9000001,18000001,40000001},{0,97500,427500,636000,1536000,2796000,4796000}))*1.021,-2))</f>
        <v/>
      </c>
      <c r="AD142" s="19">
        <f>MAX(0,ROUNDDOWN(X142-Z142-430000-0,-3))</f>
        <v/>
      </c>
      <c r="AE142" s="19">
        <f>IF(X142&lt;=450000,0,MAX(0,ROUNDDOWN(AD142*0.06-MIN(50000,AD142)*0.03,-2))+MAX(0,ROUNDDOWN(AD142*0.04-MIN(50000,AD142)*0.02,-2)))</f>
        <v/>
      </c>
      <c r="AF142" s="19">
        <f>AC142+AE142+Y142</f>
        <v/>
      </c>
      <c r="AG142" s="19">
        <f>MIN(650000,MAX(0,$B142))</f>
        <v/>
      </c>
      <c r="AH142" s="19">
        <f>$B142-AG142</f>
        <v/>
      </c>
      <c r="AI142" s="19">
        <f>MIN(670000,ROUNDDOWN(MAX(0,AH142-430000)*0.0751+47600,0))+MIN(260000,ROUNDDOWN(MAX(0,AH142-430000)*0.028+17600,0))+MIN(30000,ROUNDDOWN(MAX(0,AH142-430000)*0.0027+1873,0))+IF("いいえ"="はい",MIN(170000,ROUNDDOWN(MAX(0,AH142-430000)*0.0243+17800,0)),0)</f>
        <v/>
      </c>
      <c r="AJ142" s="19">
        <f>IF(""="",215040+AI142,"")</f>
        <v/>
      </c>
      <c r="AK142" s="19">
        <f>IF(AH142&gt;23500000,NA(),IF(AH142&lt;=4890000,1040000,IF(AH142&lt;=6550000,670000,620000)))</f>
        <v/>
      </c>
      <c r="AL142" s="19">
        <f>MAX(0,ROUNDDOWN(AH142-AJ142-AK142-0,-3))</f>
        <v/>
      </c>
      <c r="AM142" s="19">
        <f>IF(AL142&lt;=0,0,ROUNDDOWN((AL142*LOOKUP(AL142,{0,1950001,3300001,6950001,9000001,18000001,40000001},{0.05,0.1,0.2,0.23,0.33,0.4,0.45})-LOOKUP(AL142,{0,1950001,3300001,6950001,9000001,18000001,40000001},{0,97500,427500,636000,1536000,2796000,4796000}))*1.021,-2))</f>
        <v/>
      </c>
      <c r="AN142" s="19">
        <f>MAX(0,ROUNDDOWN(AH142-AJ142-430000-0,-3))</f>
        <v/>
      </c>
      <c r="AO142" s="19">
        <f>IF(AH142&lt;=450000,0,MAX(0,ROUNDDOWN(AN142*0.06-MIN(50000,AN142)*0.03,-2))+MAX(0,ROUNDDOWN(AN142*0.04-MIN(50000,AN142)*0.02,-2)))</f>
        <v/>
      </c>
      <c r="AP142" s="19">
        <f>AM142+AO142+AI142</f>
        <v/>
      </c>
      <c r="AQ142" s="19">
        <f>MIN(750000,MAX(0,$B142))</f>
        <v/>
      </c>
      <c r="AR142" s="19">
        <f>$B142-AQ142</f>
        <v/>
      </c>
      <c r="AS142" s="19">
        <f>MIN(670000,ROUNDDOWN(MAX(0,AR142-430000)*0.0751+47600,0))+MIN(260000,ROUNDDOWN(MAX(0,AR142-430000)*0.028+17600,0))+MIN(30000,ROUNDDOWN(MAX(0,AR142-430000)*0.0027+1873,0))+IF("いいえ"="はい",MIN(170000,ROUNDDOWN(MAX(0,AR142-430000)*0.0243+17800,0)),0)</f>
        <v/>
      </c>
      <c r="AT142" s="19">
        <f>IF(""="",215040+AS142,"")</f>
        <v/>
      </c>
      <c r="AU142" s="19">
        <f>IF(AR142&gt;23500000,NA(),IF(AR142&lt;=4890000,1040000,IF(AR142&lt;=6550000,670000,620000)))</f>
        <v/>
      </c>
      <c r="AV142" s="19">
        <f>MAX(0,ROUNDDOWN(AR142-AT142-AU142-0,-3))</f>
        <v/>
      </c>
      <c r="AW142" s="19">
        <f>IF(AV142&lt;=0,0,ROUNDDOWN((AV142*LOOKUP(AV142,{0,1950001,3300001,6950001,9000001,18000001,40000001},{0.05,0.1,0.2,0.23,0.33,0.4,0.45})-LOOKUP(AV142,{0,1950001,3300001,6950001,9000001,18000001,40000001},{0,97500,427500,636000,1536000,2796000,4796000}))*1.021,-2))</f>
        <v/>
      </c>
      <c r="AX142" s="19">
        <f>MAX(0,ROUNDDOWN(AR142-AT142-430000-0,-3))</f>
        <v/>
      </c>
      <c r="AY142" s="19">
        <f>IF(AR142&lt;=450000,0,MAX(0,ROUNDDOWN(AX142*0.06-MIN(50000,AX142)*0.03,-2))+MAX(0,ROUNDDOWN(AX142*0.04-MIN(50000,AX142)*0.02,-2)))</f>
        <v/>
      </c>
      <c r="AZ142" s="19">
        <f>AW142+AY142+AS142</f>
        <v/>
      </c>
    </row>
    <row r="143">
      <c r="A143" t="inlineStr">
        <is>
          <t>1万円刻み</t>
        </is>
      </c>
      <c r="B143" s="19">
        <f>'3_1万円刻み'!$A$126</f>
        <v/>
      </c>
      <c r="C143" s="19">
        <f>MIN(0,MAX(0,$B143))</f>
        <v/>
      </c>
      <c r="D143" s="19">
        <f>$B143-C143</f>
        <v/>
      </c>
      <c r="E143" s="19">
        <f>MIN(670000,ROUNDDOWN(MAX(0,D143-430000)*0.0751+47600,0))+MIN(260000,ROUNDDOWN(MAX(0,D143-430000)*0.028+17600,0))+MIN(30000,ROUNDDOWN(MAX(0,D143-430000)*0.0027+1873,0))+IF("いいえ"="はい",MIN(170000,ROUNDDOWN(MAX(0,D143-430000)*0.0243+17800,0)),0)</f>
        <v/>
      </c>
      <c r="F143" s="19">
        <f>IF(""="",215040+E143,"")</f>
        <v/>
      </c>
      <c r="G143" s="19">
        <f>IF(D143&gt;23500000,NA(),IF(D143&lt;=4890000,1040000,IF(D143&lt;=6550000,670000,620000)))</f>
        <v/>
      </c>
      <c r="H143" s="19">
        <f>MAX(0,ROUNDDOWN(D143-F143-G143-0,-3))</f>
        <v/>
      </c>
      <c r="I143" s="19">
        <f>IF(H143&lt;=0,0,ROUNDDOWN((H143*LOOKUP(H143,{0,1950001,3300001,6950001,9000001,18000001,40000001},{0.05,0.1,0.2,0.23,0.33,0.4,0.45})-LOOKUP(H143,{0,1950001,3300001,6950001,9000001,18000001,40000001},{0,97500,427500,636000,1536000,2796000,4796000}))*1.021,-2))</f>
        <v/>
      </c>
      <c r="J143" s="19">
        <f>MAX(0,ROUNDDOWN(D143-F143-430000-0,-3))</f>
        <v/>
      </c>
      <c r="K143" s="19">
        <f>IF(D143&lt;=450000,0,MAX(0,ROUNDDOWN(J143*0.06-MIN(50000,J143)*0.03,-2))+MAX(0,ROUNDDOWN(J143*0.04-MIN(50000,J143)*0.02,-2)))</f>
        <v/>
      </c>
      <c r="L143" s="19">
        <f>I143+K143+E143</f>
        <v/>
      </c>
      <c r="M143" s="19">
        <f>MIN(100000,MAX(0,$B143))</f>
        <v/>
      </c>
      <c r="N143" s="19">
        <f>$B143-M143</f>
        <v/>
      </c>
      <c r="O143" s="19">
        <f>MIN(670000,ROUNDDOWN(MAX(0,N143-430000)*0.0751+47600,0))+MIN(260000,ROUNDDOWN(MAX(0,N143-430000)*0.028+17600,0))+MIN(30000,ROUNDDOWN(MAX(0,N143-430000)*0.0027+1873,0))+IF("いいえ"="はい",MIN(170000,ROUNDDOWN(MAX(0,N143-430000)*0.0243+17800,0)),0)</f>
        <v/>
      </c>
      <c r="P143" s="19">
        <f>IF(""="",215040+O143,"")</f>
        <v/>
      </c>
      <c r="Q143" s="19">
        <f>IF(N143&gt;23500000,NA(),IF(N143&lt;=4890000,1040000,IF(N143&lt;=6550000,670000,620000)))</f>
        <v/>
      </c>
      <c r="R143" s="19">
        <f>MAX(0,ROUNDDOWN(N143-P143-Q143-0,-3))</f>
        <v/>
      </c>
      <c r="S143" s="19">
        <f>IF(R143&lt;=0,0,ROUNDDOWN((R143*LOOKUP(R143,{0,1950001,3300001,6950001,9000001,18000001,40000001},{0.05,0.1,0.2,0.23,0.33,0.4,0.45})-LOOKUP(R143,{0,1950001,3300001,6950001,9000001,18000001,40000001},{0,97500,427500,636000,1536000,2796000,4796000}))*1.021,-2))</f>
        <v/>
      </c>
      <c r="T143" s="19">
        <f>MAX(0,ROUNDDOWN(N143-P143-430000-0,-3))</f>
        <v/>
      </c>
      <c r="U143" s="19">
        <f>IF(N143&lt;=450000,0,MAX(0,ROUNDDOWN(T143*0.06-MIN(50000,T143)*0.03,-2))+MAX(0,ROUNDDOWN(T143*0.04-MIN(50000,T143)*0.02,-2)))</f>
        <v/>
      </c>
      <c r="V143" s="19">
        <f>S143+U143+O143</f>
        <v/>
      </c>
      <c r="W143" s="19">
        <f>MIN(550000,MAX(0,$B143))</f>
        <v/>
      </c>
      <c r="X143" s="19">
        <f>$B143-W143</f>
        <v/>
      </c>
      <c r="Y143" s="19">
        <f>MIN(670000,ROUNDDOWN(MAX(0,X143-430000)*0.0751+47600,0))+MIN(260000,ROUNDDOWN(MAX(0,X143-430000)*0.028+17600,0))+MIN(30000,ROUNDDOWN(MAX(0,X143-430000)*0.0027+1873,0))+IF("いいえ"="はい",MIN(170000,ROUNDDOWN(MAX(0,X143-430000)*0.0243+17800,0)),0)</f>
        <v/>
      </c>
      <c r="Z143" s="19">
        <f>IF(""="",215040+Y143,"")</f>
        <v/>
      </c>
      <c r="AA143" s="19">
        <f>IF(X143&gt;23500000,NA(),IF(X143&lt;=4890000,1040000,IF(X143&lt;=6550000,670000,620000)))</f>
        <v/>
      </c>
      <c r="AB143" s="19">
        <f>MAX(0,ROUNDDOWN(X143-Z143-AA143-0,-3))</f>
        <v/>
      </c>
      <c r="AC143" s="19">
        <f>IF(AB143&lt;=0,0,ROUNDDOWN((AB143*LOOKUP(AB143,{0,1950001,3300001,6950001,9000001,18000001,40000001},{0.05,0.1,0.2,0.23,0.33,0.4,0.45})-LOOKUP(AB143,{0,1950001,3300001,6950001,9000001,18000001,40000001},{0,97500,427500,636000,1536000,2796000,4796000}))*1.021,-2))</f>
        <v/>
      </c>
      <c r="AD143" s="19">
        <f>MAX(0,ROUNDDOWN(X143-Z143-430000-0,-3))</f>
        <v/>
      </c>
      <c r="AE143" s="19">
        <f>IF(X143&lt;=450000,0,MAX(0,ROUNDDOWN(AD143*0.06-MIN(50000,AD143)*0.03,-2))+MAX(0,ROUNDDOWN(AD143*0.04-MIN(50000,AD143)*0.02,-2)))</f>
        <v/>
      </c>
      <c r="AF143" s="19">
        <f>AC143+AE143+Y143</f>
        <v/>
      </c>
      <c r="AG143" s="19">
        <f>MIN(650000,MAX(0,$B143))</f>
        <v/>
      </c>
      <c r="AH143" s="19">
        <f>$B143-AG143</f>
        <v/>
      </c>
      <c r="AI143" s="19">
        <f>MIN(670000,ROUNDDOWN(MAX(0,AH143-430000)*0.0751+47600,0))+MIN(260000,ROUNDDOWN(MAX(0,AH143-430000)*0.028+17600,0))+MIN(30000,ROUNDDOWN(MAX(0,AH143-430000)*0.0027+1873,0))+IF("いいえ"="はい",MIN(170000,ROUNDDOWN(MAX(0,AH143-430000)*0.0243+17800,0)),0)</f>
        <v/>
      </c>
      <c r="AJ143" s="19">
        <f>IF(""="",215040+AI143,"")</f>
        <v/>
      </c>
      <c r="AK143" s="19">
        <f>IF(AH143&gt;23500000,NA(),IF(AH143&lt;=4890000,1040000,IF(AH143&lt;=6550000,670000,620000)))</f>
        <v/>
      </c>
      <c r="AL143" s="19">
        <f>MAX(0,ROUNDDOWN(AH143-AJ143-AK143-0,-3))</f>
        <v/>
      </c>
      <c r="AM143" s="19">
        <f>IF(AL143&lt;=0,0,ROUNDDOWN((AL143*LOOKUP(AL143,{0,1950001,3300001,6950001,9000001,18000001,40000001},{0.05,0.1,0.2,0.23,0.33,0.4,0.45})-LOOKUP(AL143,{0,1950001,3300001,6950001,9000001,18000001,40000001},{0,97500,427500,636000,1536000,2796000,4796000}))*1.021,-2))</f>
        <v/>
      </c>
      <c r="AN143" s="19">
        <f>MAX(0,ROUNDDOWN(AH143-AJ143-430000-0,-3))</f>
        <v/>
      </c>
      <c r="AO143" s="19">
        <f>IF(AH143&lt;=450000,0,MAX(0,ROUNDDOWN(AN143*0.06-MIN(50000,AN143)*0.03,-2))+MAX(0,ROUNDDOWN(AN143*0.04-MIN(50000,AN143)*0.02,-2)))</f>
        <v/>
      </c>
      <c r="AP143" s="19">
        <f>AM143+AO143+AI143</f>
        <v/>
      </c>
      <c r="AQ143" s="19">
        <f>MIN(750000,MAX(0,$B143))</f>
        <v/>
      </c>
      <c r="AR143" s="19">
        <f>$B143-AQ143</f>
        <v/>
      </c>
      <c r="AS143" s="19">
        <f>MIN(670000,ROUNDDOWN(MAX(0,AR143-430000)*0.0751+47600,0))+MIN(260000,ROUNDDOWN(MAX(0,AR143-430000)*0.028+17600,0))+MIN(30000,ROUNDDOWN(MAX(0,AR143-430000)*0.0027+1873,0))+IF("いいえ"="はい",MIN(170000,ROUNDDOWN(MAX(0,AR143-430000)*0.0243+17800,0)),0)</f>
        <v/>
      </c>
      <c r="AT143" s="19">
        <f>IF(""="",215040+AS143,"")</f>
        <v/>
      </c>
      <c r="AU143" s="19">
        <f>IF(AR143&gt;23500000,NA(),IF(AR143&lt;=4890000,1040000,IF(AR143&lt;=6550000,670000,620000)))</f>
        <v/>
      </c>
      <c r="AV143" s="19">
        <f>MAX(0,ROUNDDOWN(AR143-AT143-AU143-0,-3))</f>
        <v/>
      </c>
      <c r="AW143" s="19">
        <f>IF(AV143&lt;=0,0,ROUNDDOWN((AV143*LOOKUP(AV143,{0,1950001,3300001,6950001,9000001,18000001,40000001},{0.05,0.1,0.2,0.23,0.33,0.4,0.45})-LOOKUP(AV143,{0,1950001,3300001,6950001,9000001,18000001,40000001},{0,97500,427500,636000,1536000,2796000,4796000}))*1.021,-2))</f>
        <v/>
      </c>
      <c r="AX143" s="19">
        <f>MAX(0,ROUNDDOWN(AR143-AT143-430000-0,-3))</f>
        <v/>
      </c>
      <c r="AY143" s="19">
        <f>IF(AR143&lt;=450000,0,MAX(0,ROUNDDOWN(AX143*0.06-MIN(50000,AX143)*0.03,-2))+MAX(0,ROUNDDOWN(AX143*0.04-MIN(50000,AX143)*0.02,-2)))</f>
        <v/>
      </c>
      <c r="AZ143" s="19">
        <f>AW143+AY143+AS143</f>
        <v/>
      </c>
    </row>
    <row r="144">
      <c r="A144" t="inlineStr">
        <is>
          <t>1万円刻み</t>
        </is>
      </c>
      <c r="B144" s="19">
        <f>'3_1万円刻み'!$A$127</f>
        <v/>
      </c>
      <c r="C144" s="19">
        <f>MIN(0,MAX(0,$B144))</f>
        <v/>
      </c>
      <c r="D144" s="19">
        <f>$B144-C144</f>
        <v/>
      </c>
      <c r="E144" s="19">
        <f>MIN(670000,ROUNDDOWN(MAX(0,D144-430000)*0.0751+47600,0))+MIN(260000,ROUNDDOWN(MAX(0,D144-430000)*0.028+17600,0))+MIN(30000,ROUNDDOWN(MAX(0,D144-430000)*0.0027+1873,0))+IF("いいえ"="はい",MIN(170000,ROUNDDOWN(MAX(0,D144-430000)*0.0243+17800,0)),0)</f>
        <v/>
      </c>
      <c r="F144" s="19">
        <f>IF(""="",215040+E144,"")</f>
        <v/>
      </c>
      <c r="G144" s="19">
        <f>IF(D144&gt;23500000,NA(),IF(D144&lt;=4890000,1040000,IF(D144&lt;=6550000,670000,620000)))</f>
        <v/>
      </c>
      <c r="H144" s="19">
        <f>MAX(0,ROUNDDOWN(D144-F144-G144-0,-3))</f>
        <v/>
      </c>
      <c r="I144" s="19">
        <f>IF(H144&lt;=0,0,ROUNDDOWN((H144*LOOKUP(H144,{0,1950001,3300001,6950001,9000001,18000001,40000001},{0.05,0.1,0.2,0.23,0.33,0.4,0.45})-LOOKUP(H144,{0,1950001,3300001,6950001,9000001,18000001,40000001},{0,97500,427500,636000,1536000,2796000,4796000}))*1.021,-2))</f>
        <v/>
      </c>
      <c r="J144" s="19">
        <f>MAX(0,ROUNDDOWN(D144-F144-430000-0,-3))</f>
        <v/>
      </c>
      <c r="K144" s="19">
        <f>IF(D144&lt;=450000,0,MAX(0,ROUNDDOWN(J144*0.06-MIN(50000,J144)*0.03,-2))+MAX(0,ROUNDDOWN(J144*0.04-MIN(50000,J144)*0.02,-2)))</f>
        <v/>
      </c>
      <c r="L144" s="19">
        <f>I144+K144+E144</f>
        <v/>
      </c>
      <c r="M144" s="19">
        <f>MIN(100000,MAX(0,$B144))</f>
        <v/>
      </c>
      <c r="N144" s="19">
        <f>$B144-M144</f>
        <v/>
      </c>
      <c r="O144" s="19">
        <f>MIN(670000,ROUNDDOWN(MAX(0,N144-430000)*0.0751+47600,0))+MIN(260000,ROUNDDOWN(MAX(0,N144-430000)*0.028+17600,0))+MIN(30000,ROUNDDOWN(MAX(0,N144-430000)*0.0027+1873,0))+IF("いいえ"="はい",MIN(170000,ROUNDDOWN(MAX(0,N144-430000)*0.0243+17800,0)),0)</f>
        <v/>
      </c>
      <c r="P144" s="19">
        <f>IF(""="",215040+O144,"")</f>
        <v/>
      </c>
      <c r="Q144" s="19">
        <f>IF(N144&gt;23500000,NA(),IF(N144&lt;=4890000,1040000,IF(N144&lt;=6550000,670000,620000)))</f>
        <v/>
      </c>
      <c r="R144" s="19">
        <f>MAX(0,ROUNDDOWN(N144-P144-Q144-0,-3))</f>
        <v/>
      </c>
      <c r="S144" s="19">
        <f>IF(R144&lt;=0,0,ROUNDDOWN((R144*LOOKUP(R144,{0,1950001,3300001,6950001,9000001,18000001,40000001},{0.05,0.1,0.2,0.23,0.33,0.4,0.45})-LOOKUP(R144,{0,1950001,3300001,6950001,9000001,18000001,40000001},{0,97500,427500,636000,1536000,2796000,4796000}))*1.021,-2))</f>
        <v/>
      </c>
      <c r="T144" s="19">
        <f>MAX(0,ROUNDDOWN(N144-P144-430000-0,-3))</f>
        <v/>
      </c>
      <c r="U144" s="19">
        <f>IF(N144&lt;=450000,0,MAX(0,ROUNDDOWN(T144*0.06-MIN(50000,T144)*0.03,-2))+MAX(0,ROUNDDOWN(T144*0.04-MIN(50000,T144)*0.02,-2)))</f>
        <v/>
      </c>
      <c r="V144" s="19">
        <f>S144+U144+O144</f>
        <v/>
      </c>
      <c r="W144" s="19">
        <f>MIN(550000,MAX(0,$B144))</f>
        <v/>
      </c>
      <c r="X144" s="19">
        <f>$B144-W144</f>
        <v/>
      </c>
      <c r="Y144" s="19">
        <f>MIN(670000,ROUNDDOWN(MAX(0,X144-430000)*0.0751+47600,0))+MIN(260000,ROUNDDOWN(MAX(0,X144-430000)*0.028+17600,0))+MIN(30000,ROUNDDOWN(MAX(0,X144-430000)*0.0027+1873,0))+IF("いいえ"="はい",MIN(170000,ROUNDDOWN(MAX(0,X144-430000)*0.0243+17800,0)),0)</f>
        <v/>
      </c>
      <c r="Z144" s="19">
        <f>IF(""="",215040+Y144,"")</f>
        <v/>
      </c>
      <c r="AA144" s="19">
        <f>IF(X144&gt;23500000,NA(),IF(X144&lt;=4890000,1040000,IF(X144&lt;=6550000,670000,620000)))</f>
        <v/>
      </c>
      <c r="AB144" s="19">
        <f>MAX(0,ROUNDDOWN(X144-Z144-AA144-0,-3))</f>
        <v/>
      </c>
      <c r="AC144" s="19">
        <f>IF(AB144&lt;=0,0,ROUNDDOWN((AB144*LOOKUP(AB144,{0,1950001,3300001,6950001,9000001,18000001,40000001},{0.05,0.1,0.2,0.23,0.33,0.4,0.45})-LOOKUP(AB144,{0,1950001,3300001,6950001,9000001,18000001,40000001},{0,97500,427500,636000,1536000,2796000,4796000}))*1.021,-2))</f>
        <v/>
      </c>
      <c r="AD144" s="19">
        <f>MAX(0,ROUNDDOWN(X144-Z144-430000-0,-3))</f>
        <v/>
      </c>
      <c r="AE144" s="19">
        <f>IF(X144&lt;=450000,0,MAX(0,ROUNDDOWN(AD144*0.06-MIN(50000,AD144)*0.03,-2))+MAX(0,ROUNDDOWN(AD144*0.04-MIN(50000,AD144)*0.02,-2)))</f>
        <v/>
      </c>
      <c r="AF144" s="19">
        <f>AC144+AE144+Y144</f>
        <v/>
      </c>
      <c r="AG144" s="19">
        <f>MIN(650000,MAX(0,$B144))</f>
        <v/>
      </c>
      <c r="AH144" s="19">
        <f>$B144-AG144</f>
        <v/>
      </c>
      <c r="AI144" s="19">
        <f>MIN(670000,ROUNDDOWN(MAX(0,AH144-430000)*0.0751+47600,0))+MIN(260000,ROUNDDOWN(MAX(0,AH144-430000)*0.028+17600,0))+MIN(30000,ROUNDDOWN(MAX(0,AH144-430000)*0.0027+1873,0))+IF("いいえ"="はい",MIN(170000,ROUNDDOWN(MAX(0,AH144-430000)*0.0243+17800,0)),0)</f>
        <v/>
      </c>
      <c r="AJ144" s="19">
        <f>IF(""="",215040+AI144,"")</f>
        <v/>
      </c>
      <c r="AK144" s="19">
        <f>IF(AH144&gt;23500000,NA(),IF(AH144&lt;=4890000,1040000,IF(AH144&lt;=6550000,670000,620000)))</f>
        <v/>
      </c>
      <c r="AL144" s="19">
        <f>MAX(0,ROUNDDOWN(AH144-AJ144-AK144-0,-3))</f>
        <v/>
      </c>
      <c r="AM144" s="19">
        <f>IF(AL144&lt;=0,0,ROUNDDOWN((AL144*LOOKUP(AL144,{0,1950001,3300001,6950001,9000001,18000001,40000001},{0.05,0.1,0.2,0.23,0.33,0.4,0.45})-LOOKUP(AL144,{0,1950001,3300001,6950001,9000001,18000001,40000001},{0,97500,427500,636000,1536000,2796000,4796000}))*1.021,-2))</f>
        <v/>
      </c>
      <c r="AN144" s="19">
        <f>MAX(0,ROUNDDOWN(AH144-AJ144-430000-0,-3))</f>
        <v/>
      </c>
      <c r="AO144" s="19">
        <f>IF(AH144&lt;=450000,0,MAX(0,ROUNDDOWN(AN144*0.06-MIN(50000,AN144)*0.03,-2))+MAX(0,ROUNDDOWN(AN144*0.04-MIN(50000,AN144)*0.02,-2)))</f>
        <v/>
      </c>
      <c r="AP144" s="19">
        <f>AM144+AO144+AI144</f>
        <v/>
      </c>
      <c r="AQ144" s="19">
        <f>MIN(750000,MAX(0,$B144))</f>
        <v/>
      </c>
      <c r="AR144" s="19">
        <f>$B144-AQ144</f>
        <v/>
      </c>
      <c r="AS144" s="19">
        <f>MIN(670000,ROUNDDOWN(MAX(0,AR144-430000)*0.0751+47600,0))+MIN(260000,ROUNDDOWN(MAX(0,AR144-430000)*0.028+17600,0))+MIN(30000,ROUNDDOWN(MAX(0,AR144-430000)*0.0027+1873,0))+IF("いいえ"="はい",MIN(170000,ROUNDDOWN(MAX(0,AR144-430000)*0.0243+17800,0)),0)</f>
        <v/>
      </c>
      <c r="AT144" s="19">
        <f>IF(""="",215040+AS144,"")</f>
        <v/>
      </c>
      <c r="AU144" s="19">
        <f>IF(AR144&gt;23500000,NA(),IF(AR144&lt;=4890000,1040000,IF(AR144&lt;=6550000,670000,620000)))</f>
        <v/>
      </c>
      <c r="AV144" s="19">
        <f>MAX(0,ROUNDDOWN(AR144-AT144-AU144-0,-3))</f>
        <v/>
      </c>
      <c r="AW144" s="19">
        <f>IF(AV144&lt;=0,0,ROUNDDOWN((AV144*LOOKUP(AV144,{0,1950001,3300001,6950001,9000001,18000001,40000001},{0.05,0.1,0.2,0.23,0.33,0.4,0.45})-LOOKUP(AV144,{0,1950001,3300001,6950001,9000001,18000001,40000001},{0,97500,427500,636000,1536000,2796000,4796000}))*1.021,-2))</f>
        <v/>
      </c>
      <c r="AX144" s="19">
        <f>MAX(0,ROUNDDOWN(AR144-AT144-430000-0,-3))</f>
        <v/>
      </c>
      <c r="AY144" s="19">
        <f>IF(AR144&lt;=450000,0,MAX(0,ROUNDDOWN(AX144*0.06-MIN(50000,AX144)*0.03,-2))+MAX(0,ROUNDDOWN(AX144*0.04-MIN(50000,AX144)*0.02,-2)))</f>
        <v/>
      </c>
      <c r="AZ144" s="19">
        <f>AW144+AY144+AS144</f>
        <v/>
      </c>
    </row>
    <row r="145">
      <c r="A145" t="inlineStr">
        <is>
          <t>1万円刻み</t>
        </is>
      </c>
      <c r="B145" s="19">
        <f>'3_1万円刻み'!$A$128</f>
        <v/>
      </c>
      <c r="C145" s="19">
        <f>MIN(0,MAX(0,$B145))</f>
        <v/>
      </c>
      <c r="D145" s="19">
        <f>$B145-C145</f>
        <v/>
      </c>
      <c r="E145" s="19">
        <f>MIN(670000,ROUNDDOWN(MAX(0,D145-430000)*0.0751+47600,0))+MIN(260000,ROUNDDOWN(MAX(0,D145-430000)*0.028+17600,0))+MIN(30000,ROUNDDOWN(MAX(0,D145-430000)*0.0027+1873,0))+IF("いいえ"="はい",MIN(170000,ROUNDDOWN(MAX(0,D145-430000)*0.0243+17800,0)),0)</f>
        <v/>
      </c>
      <c r="F145" s="19">
        <f>IF(""="",215040+E145,"")</f>
        <v/>
      </c>
      <c r="G145" s="19">
        <f>IF(D145&gt;23500000,NA(),IF(D145&lt;=4890000,1040000,IF(D145&lt;=6550000,670000,620000)))</f>
        <v/>
      </c>
      <c r="H145" s="19">
        <f>MAX(0,ROUNDDOWN(D145-F145-G145-0,-3))</f>
        <v/>
      </c>
      <c r="I145" s="19">
        <f>IF(H145&lt;=0,0,ROUNDDOWN((H145*LOOKUP(H145,{0,1950001,3300001,6950001,9000001,18000001,40000001},{0.05,0.1,0.2,0.23,0.33,0.4,0.45})-LOOKUP(H145,{0,1950001,3300001,6950001,9000001,18000001,40000001},{0,97500,427500,636000,1536000,2796000,4796000}))*1.021,-2))</f>
        <v/>
      </c>
      <c r="J145" s="19">
        <f>MAX(0,ROUNDDOWN(D145-F145-430000-0,-3))</f>
        <v/>
      </c>
      <c r="K145" s="19">
        <f>IF(D145&lt;=450000,0,MAX(0,ROUNDDOWN(J145*0.06-MIN(50000,J145)*0.03,-2))+MAX(0,ROUNDDOWN(J145*0.04-MIN(50000,J145)*0.02,-2)))</f>
        <v/>
      </c>
      <c r="L145" s="19">
        <f>I145+K145+E145</f>
        <v/>
      </c>
      <c r="M145" s="19">
        <f>MIN(100000,MAX(0,$B145))</f>
        <v/>
      </c>
      <c r="N145" s="19">
        <f>$B145-M145</f>
        <v/>
      </c>
      <c r="O145" s="19">
        <f>MIN(670000,ROUNDDOWN(MAX(0,N145-430000)*0.0751+47600,0))+MIN(260000,ROUNDDOWN(MAX(0,N145-430000)*0.028+17600,0))+MIN(30000,ROUNDDOWN(MAX(0,N145-430000)*0.0027+1873,0))+IF("いいえ"="はい",MIN(170000,ROUNDDOWN(MAX(0,N145-430000)*0.0243+17800,0)),0)</f>
        <v/>
      </c>
      <c r="P145" s="19">
        <f>IF(""="",215040+O145,"")</f>
        <v/>
      </c>
      <c r="Q145" s="19">
        <f>IF(N145&gt;23500000,NA(),IF(N145&lt;=4890000,1040000,IF(N145&lt;=6550000,670000,620000)))</f>
        <v/>
      </c>
      <c r="R145" s="19">
        <f>MAX(0,ROUNDDOWN(N145-P145-Q145-0,-3))</f>
        <v/>
      </c>
      <c r="S145" s="19">
        <f>IF(R145&lt;=0,0,ROUNDDOWN((R145*LOOKUP(R145,{0,1950001,3300001,6950001,9000001,18000001,40000001},{0.05,0.1,0.2,0.23,0.33,0.4,0.45})-LOOKUP(R145,{0,1950001,3300001,6950001,9000001,18000001,40000001},{0,97500,427500,636000,1536000,2796000,4796000}))*1.021,-2))</f>
        <v/>
      </c>
      <c r="T145" s="19">
        <f>MAX(0,ROUNDDOWN(N145-P145-430000-0,-3))</f>
        <v/>
      </c>
      <c r="U145" s="19">
        <f>IF(N145&lt;=450000,0,MAX(0,ROUNDDOWN(T145*0.06-MIN(50000,T145)*0.03,-2))+MAX(0,ROUNDDOWN(T145*0.04-MIN(50000,T145)*0.02,-2)))</f>
        <v/>
      </c>
      <c r="V145" s="19">
        <f>S145+U145+O145</f>
        <v/>
      </c>
      <c r="W145" s="19">
        <f>MIN(550000,MAX(0,$B145))</f>
        <v/>
      </c>
      <c r="X145" s="19">
        <f>$B145-W145</f>
        <v/>
      </c>
      <c r="Y145" s="19">
        <f>MIN(670000,ROUNDDOWN(MAX(0,X145-430000)*0.0751+47600,0))+MIN(260000,ROUNDDOWN(MAX(0,X145-430000)*0.028+17600,0))+MIN(30000,ROUNDDOWN(MAX(0,X145-430000)*0.0027+1873,0))+IF("いいえ"="はい",MIN(170000,ROUNDDOWN(MAX(0,X145-430000)*0.0243+17800,0)),0)</f>
        <v/>
      </c>
      <c r="Z145" s="19">
        <f>IF(""="",215040+Y145,"")</f>
        <v/>
      </c>
      <c r="AA145" s="19">
        <f>IF(X145&gt;23500000,NA(),IF(X145&lt;=4890000,1040000,IF(X145&lt;=6550000,670000,620000)))</f>
        <v/>
      </c>
      <c r="AB145" s="19">
        <f>MAX(0,ROUNDDOWN(X145-Z145-AA145-0,-3))</f>
        <v/>
      </c>
      <c r="AC145" s="19">
        <f>IF(AB145&lt;=0,0,ROUNDDOWN((AB145*LOOKUP(AB145,{0,1950001,3300001,6950001,9000001,18000001,40000001},{0.05,0.1,0.2,0.23,0.33,0.4,0.45})-LOOKUP(AB145,{0,1950001,3300001,6950001,9000001,18000001,40000001},{0,97500,427500,636000,1536000,2796000,4796000}))*1.021,-2))</f>
        <v/>
      </c>
      <c r="AD145" s="19">
        <f>MAX(0,ROUNDDOWN(X145-Z145-430000-0,-3))</f>
        <v/>
      </c>
      <c r="AE145" s="19">
        <f>IF(X145&lt;=450000,0,MAX(0,ROUNDDOWN(AD145*0.06-MIN(50000,AD145)*0.03,-2))+MAX(0,ROUNDDOWN(AD145*0.04-MIN(50000,AD145)*0.02,-2)))</f>
        <v/>
      </c>
      <c r="AF145" s="19">
        <f>AC145+AE145+Y145</f>
        <v/>
      </c>
      <c r="AG145" s="19">
        <f>MIN(650000,MAX(0,$B145))</f>
        <v/>
      </c>
      <c r="AH145" s="19">
        <f>$B145-AG145</f>
        <v/>
      </c>
      <c r="AI145" s="19">
        <f>MIN(670000,ROUNDDOWN(MAX(0,AH145-430000)*0.0751+47600,0))+MIN(260000,ROUNDDOWN(MAX(0,AH145-430000)*0.028+17600,0))+MIN(30000,ROUNDDOWN(MAX(0,AH145-430000)*0.0027+1873,0))+IF("いいえ"="はい",MIN(170000,ROUNDDOWN(MAX(0,AH145-430000)*0.0243+17800,0)),0)</f>
        <v/>
      </c>
      <c r="AJ145" s="19">
        <f>IF(""="",215040+AI145,"")</f>
        <v/>
      </c>
      <c r="AK145" s="19">
        <f>IF(AH145&gt;23500000,NA(),IF(AH145&lt;=4890000,1040000,IF(AH145&lt;=6550000,670000,620000)))</f>
        <v/>
      </c>
      <c r="AL145" s="19">
        <f>MAX(0,ROUNDDOWN(AH145-AJ145-AK145-0,-3))</f>
        <v/>
      </c>
      <c r="AM145" s="19">
        <f>IF(AL145&lt;=0,0,ROUNDDOWN((AL145*LOOKUP(AL145,{0,1950001,3300001,6950001,9000001,18000001,40000001},{0.05,0.1,0.2,0.23,0.33,0.4,0.45})-LOOKUP(AL145,{0,1950001,3300001,6950001,9000001,18000001,40000001},{0,97500,427500,636000,1536000,2796000,4796000}))*1.021,-2))</f>
        <v/>
      </c>
      <c r="AN145" s="19">
        <f>MAX(0,ROUNDDOWN(AH145-AJ145-430000-0,-3))</f>
        <v/>
      </c>
      <c r="AO145" s="19">
        <f>IF(AH145&lt;=450000,0,MAX(0,ROUNDDOWN(AN145*0.06-MIN(50000,AN145)*0.03,-2))+MAX(0,ROUNDDOWN(AN145*0.04-MIN(50000,AN145)*0.02,-2)))</f>
        <v/>
      </c>
      <c r="AP145" s="19">
        <f>AM145+AO145+AI145</f>
        <v/>
      </c>
      <c r="AQ145" s="19">
        <f>MIN(750000,MAX(0,$B145))</f>
        <v/>
      </c>
      <c r="AR145" s="19">
        <f>$B145-AQ145</f>
        <v/>
      </c>
      <c r="AS145" s="19">
        <f>MIN(670000,ROUNDDOWN(MAX(0,AR145-430000)*0.0751+47600,0))+MIN(260000,ROUNDDOWN(MAX(0,AR145-430000)*0.028+17600,0))+MIN(30000,ROUNDDOWN(MAX(0,AR145-430000)*0.0027+1873,0))+IF("いいえ"="はい",MIN(170000,ROUNDDOWN(MAX(0,AR145-430000)*0.0243+17800,0)),0)</f>
        <v/>
      </c>
      <c r="AT145" s="19">
        <f>IF(""="",215040+AS145,"")</f>
        <v/>
      </c>
      <c r="AU145" s="19">
        <f>IF(AR145&gt;23500000,NA(),IF(AR145&lt;=4890000,1040000,IF(AR145&lt;=6550000,670000,620000)))</f>
        <v/>
      </c>
      <c r="AV145" s="19">
        <f>MAX(0,ROUNDDOWN(AR145-AT145-AU145-0,-3))</f>
        <v/>
      </c>
      <c r="AW145" s="19">
        <f>IF(AV145&lt;=0,0,ROUNDDOWN((AV145*LOOKUP(AV145,{0,1950001,3300001,6950001,9000001,18000001,40000001},{0.05,0.1,0.2,0.23,0.33,0.4,0.45})-LOOKUP(AV145,{0,1950001,3300001,6950001,9000001,18000001,40000001},{0,97500,427500,636000,1536000,2796000,4796000}))*1.021,-2))</f>
        <v/>
      </c>
      <c r="AX145" s="19">
        <f>MAX(0,ROUNDDOWN(AR145-AT145-430000-0,-3))</f>
        <v/>
      </c>
      <c r="AY145" s="19">
        <f>IF(AR145&lt;=450000,0,MAX(0,ROUNDDOWN(AX145*0.06-MIN(50000,AX145)*0.03,-2))+MAX(0,ROUNDDOWN(AX145*0.04-MIN(50000,AX145)*0.02,-2)))</f>
        <v/>
      </c>
      <c r="AZ145" s="19">
        <f>AW145+AY145+AS145</f>
        <v/>
      </c>
    </row>
    <row r="146">
      <c r="A146" t="inlineStr">
        <is>
          <t>1万円刻み</t>
        </is>
      </c>
      <c r="B146" s="19">
        <f>'3_1万円刻み'!$A$129</f>
        <v/>
      </c>
      <c r="C146" s="19">
        <f>MIN(0,MAX(0,$B146))</f>
        <v/>
      </c>
      <c r="D146" s="19">
        <f>$B146-C146</f>
        <v/>
      </c>
      <c r="E146" s="19">
        <f>MIN(670000,ROUNDDOWN(MAX(0,D146-430000)*0.0751+47600,0))+MIN(260000,ROUNDDOWN(MAX(0,D146-430000)*0.028+17600,0))+MIN(30000,ROUNDDOWN(MAX(0,D146-430000)*0.0027+1873,0))+IF("いいえ"="はい",MIN(170000,ROUNDDOWN(MAX(0,D146-430000)*0.0243+17800,0)),0)</f>
        <v/>
      </c>
      <c r="F146" s="19">
        <f>IF(""="",215040+E146,"")</f>
        <v/>
      </c>
      <c r="G146" s="19">
        <f>IF(D146&gt;23500000,NA(),IF(D146&lt;=4890000,1040000,IF(D146&lt;=6550000,670000,620000)))</f>
        <v/>
      </c>
      <c r="H146" s="19">
        <f>MAX(0,ROUNDDOWN(D146-F146-G146-0,-3))</f>
        <v/>
      </c>
      <c r="I146" s="19">
        <f>IF(H146&lt;=0,0,ROUNDDOWN((H146*LOOKUP(H146,{0,1950001,3300001,6950001,9000001,18000001,40000001},{0.05,0.1,0.2,0.23,0.33,0.4,0.45})-LOOKUP(H146,{0,1950001,3300001,6950001,9000001,18000001,40000001},{0,97500,427500,636000,1536000,2796000,4796000}))*1.021,-2))</f>
        <v/>
      </c>
      <c r="J146" s="19">
        <f>MAX(0,ROUNDDOWN(D146-F146-430000-0,-3))</f>
        <v/>
      </c>
      <c r="K146" s="19">
        <f>IF(D146&lt;=450000,0,MAX(0,ROUNDDOWN(J146*0.06-MIN(50000,J146)*0.03,-2))+MAX(0,ROUNDDOWN(J146*0.04-MIN(50000,J146)*0.02,-2)))</f>
        <v/>
      </c>
      <c r="L146" s="19">
        <f>I146+K146+E146</f>
        <v/>
      </c>
      <c r="M146" s="19">
        <f>MIN(100000,MAX(0,$B146))</f>
        <v/>
      </c>
      <c r="N146" s="19">
        <f>$B146-M146</f>
        <v/>
      </c>
      <c r="O146" s="19">
        <f>MIN(670000,ROUNDDOWN(MAX(0,N146-430000)*0.0751+47600,0))+MIN(260000,ROUNDDOWN(MAX(0,N146-430000)*0.028+17600,0))+MIN(30000,ROUNDDOWN(MAX(0,N146-430000)*0.0027+1873,0))+IF("いいえ"="はい",MIN(170000,ROUNDDOWN(MAX(0,N146-430000)*0.0243+17800,0)),0)</f>
        <v/>
      </c>
      <c r="P146" s="19">
        <f>IF(""="",215040+O146,"")</f>
        <v/>
      </c>
      <c r="Q146" s="19">
        <f>IF(N146&gt;23500000,NA(),IF(N146&lt;=4890000,1040000,IF(N146&lt;=6550000,670000,620000)))</f>
        <v/>
      </c>
      <c r="R146" s="19">
        <f>MAX(0,ROUNDDOWN(N146-P146-Q146-0,-3))</f>
        <v/>
      </c>
      <c r="S146" s="19">
        <f>IF(R146&lt;=0,0,ROUNDDOWN((R146*LOOKUP(R146,{0,1950001,3300001,6950001,9000001,18000001,40000001},{0.05,0.1,0.2,0.23,0.33,0.4,0.45})-LOOKUP(R146,{0,1950001,3300001,6950001,9000001,18000001,40000001},{0,97500,427500,636000,1536000,2796000,4796000}))*1.021,-2))</f>
        <v/>
      </c>
      <c r="T146" s="19">
        <f>MAX(0,ROUNDDOWN(N146-P146-430000-0,-3))</f>
        <v/>
      </c>
      <c r="U146" s="19">
        <f>IF(N146&lt;=450000,0,MAX(0,ROUNDDOWN(T146*0.06-MIN(50000,T146)*0.03,-2))+MAX(0,ROUNDDOWN(T146*0.04-MIN(50000,T146)*0.02,-2)))</f>
        <v/>
      </c>
      <c r="V146" s="19">
        <f>S146+U146+O146</f>
        <v/>
      </c>
      <c r="W146" s="19">
        <f>MIN(550000,MAX(0,$B146))</f>
        <v/>
      </c>
      <c r="X146" s="19">
        <f>$B146-W146</f>
        <v/>
      </c>
      <c r="Y146" s="19">
        <f>MIN(670000,ROUNDDOWN(MAX(0,X146-430000)*0.0751+47600,0))+MIN(260000,ROUNDDOWN(MAX(0,X146-430000)*0.028+17600,0))+MIN(30000,ROUNDDOWN(MAX(0,X146-430000)*0.0027+1873,0))+IF("いいえ"="はい",MIN(170000,ROUNDDOWN(MAX(0,X146-430000)*0.0243+17800,0)),0)</f>
        <v/>
      </c>
      <c r="Z146" s="19">
        <f>IF(""="",215040+Y146,"")</f>
        <v/>
      </c>
      <c r="AA146" s="19">
        <f>IF(X146&gt;23500000,NA(),IF(X146&lt;=4890000,1040000,IF(X146&lt;=6550000,670000,620000)))</f>
        <v/>
      </c>
      <c r="AB146" s="19">
        <f>MAX(0,ROUNDDOWN(X146-Z146-AA146-0,-3))</f>
        <v/>
      </c>
      <c r="AC146" s="19">
        <f>IF(AB146&lt;=0,0,ROUNDDOWN((AB146*LOOKUP(AB146,{0,1950001,3300001,6950001,9000001,18000001,40000001},{0.05,0.1,0.2,0.23,0.33,0.4,0.45})-LOOKUP(AB146,{0,1950001,3300001,6950001,9000001,18000001,40000001},{0,97500,427500,636000,1536000,2796000,4796000}))*1.021,-2))</f>
        <v/>
      </c>
      <c r="AD146" s="19">
        <f>MAX(0,ROUNDDOWN(X146-Z146-430000-0,-3))</f>
        <v/>
      </c>
      <c r="AE146" s="19">
        <f>IF(X146&lt;=450000,0,MAX(0,ROUNDDOWN(AD146*0.06-MIN(50000,AD146)*0.03,-2))+MAX(0,ROUNDDOWN(AD146*0.04-MIN(50000,AD146)*0.02,-2)))</f>
        <v/>
      </c>
      <c r="AF146" s="19">
        <f>AC146+AE146+Y146</f>
        <v/>
      </c>
      <c r="AG146" s="19">
        <f>MIN(650000,MAX(0,$B146))</f>
        <v/>
      </c>
      <c r="AH146" s="19">
        <f>$B146-AG146</f>
        <v/>
      </c>
      <c r="AI146" s="19">
        <f>MIN(670000,ROUNDDOWN(MAX(0,AH146-430000)*0.0751+47600,0))+MIN(260000,ROUNDDOWN(MAX(0,AH146-430000)*0.028+17600,0))+MIN(30000,ROUNDDOWN(MAX(0,AH146-430000)*0.0027+1873,0))+IF("いいえ"="はい",MIN(170000,ROUNDDOWN(MAX(0,AH146-430000)*0.0243+17800,0)),0)</f>
        <v/>
      </c>
      <c r="AJ146" s="19">
        <f>IF(""="",215040+AI146,"")</f>
        <v/>
      </c>
      <c r="AK146" s="19">
        <f>IF(AH146&gt;23500000,NA(),IF(AH146&lt;=4890000,1040000,IF(AH146&lt;=6550000,670000,620000)))</f>
        <v/>
      </c>
      <c r="AL146" s="19">
        <f>MAX(0,ROUNDDOWN(AH146-AJ146-AK146-0,-3))</f>
        <v/>
      </c>
      <c r="AM146" s="19">
        <f>IF(AL146&lt;=0,0,ROUNDDOWN((AL146*LOOKUP(AL146,{0,1950001,3300001,6950001,9000001,18000001,40000001},{0.05,0.1,0.2,0.23,0.33,0.4,0.45})-LOOKUP(AL146,{0,1950001,3300001,6950001,9000001,18000001,40000001},{0,97500,427500,636000,1536000,2796000,4796000}))*1.021,-2))</f>
        <v/>
      </c>
      <c r="AN146" s="19">
        <f>MAX(0,ROUNDDOWN(AH146-AJ146-430000-0,-3))</f>
        <v/>
      </c>
      <c r="AO146" s="19">
        <f>IF(AH146&lt;=450000,0,MAX(0,ROUNDDOWN(AN146*0.06-MIN(50000,AN146)*0.03,-2))+MAX(0,ROUNDDOWN(AN146*0.04-MIN(50000,AN146)*0.02,-2)))</f>
        <v/>
      </c>
      <c r="AP146" s="19">
        <f>AM146+AO146+AI146</f>
        <v/>
      </c>
      <c r="AQ146" s="19">
        <f>MIN(750000,MAX(0,$B146))</f>
        <v/>
      </c>
      <c r="AR146" s="19">
        <f>$B146-AQ146</f>
        <v/>
      </c>
      <c r="AS146" s="19">
        <f>MIN(670000,ROUNDDOWN(MAX(0,AR146-430000)*0.0751+47600,0))+MIN(260000,ROUNDDOWN(MAX(0,AR146-430000)*0.028+17600,0))+MIN(30000,ROUNDDOWN(MAX(0,AR146-430000)*0.0027+1873,0))+IF("いいえ"="はい",MIN(170000,ROUNDDOWN(MAX(0,AR146-430000)*0.0243+17800,0)),0)</f>
        <v/>
      </c>
      <c r="AT146" s="19">
        <f>IF(""="",215040+AS146,"")</f>
        <v/>
      </c>
      <c r="AU146" s="19">
        <f>IF(AR146&gt;23500000,NA(),IF(AR146&lt;=4890000,1040000,IF(AR146&lt;=6550000,670000,620000)))</f>
        <v/>
      </c>
      <c r="AV146" s="19">
        <f>MAX(0,ROUNDDOWN(AR146-AT146-AU146-0,-3))</f>
        <v/>
      </c>
      <c r="AW146" s="19">
        <f>IF(AV146&lt;=0,0,ROUNDDOWN((AV146*LOOKUP(AV146,{0,1950001,3300001,6950001,9000001,18000001,40000001},{0.05,0.1,0.2,0.23,0.33,0.4,0.45})-LOOKUP(AV146,{0,1950001,3300001,6950001,9000001,18000001,40000001},{0,97500,427500,636000,1536000,2796000,4796000}))*1.021,-2))</f>
        <v/>
      </c>
      <c r="AX146" s="19">
        <f>MAX(0,ROUNDDOWN(AR146-AT146-430000-0,-3))</f>
        <v/>
      </c>
      <c r="AY146" s="19">
        <f>IF(AR146&lt;=450000,0,MAX(0,ROUNDDOWN(AX146*0.06-MIN(50000,AX146)*0.03,-2))+MAX(0,ROUNDDOWN(AX146*0.04-MIN(50000,AX146)*0.02,-2)))</f>
        <v/>
      </c>
      <c r="AZ146" s="19">
        <f>AW146+AY146+AS146</f>
        <v/>
      </c>
    </row>
    <row r="147">
      <c r="A147" t="inlineStr">
        <is>
          <t>1万円刻み</t>
        </is>
      </c>
      <c r="B147" s="19">
        <f>'3_1万円刻み'!$A$130</f>
        <v/>
      </c>
      <c r="C147" s="19">
        <f>MIN(0,MAX(0,$B147))</f>
        <v/>
      </c>
      <c r="D147" s="19">
        <f>$B147-C147</f>
        <v/>
      </c>
      <c r="E147" s="19">
        <f>MIN(670000,ROUNDDOWN(MAX(0,D147-430000)*0.0751+47600,0))+MIN(260000,ROUNDDOWN(MAX(0,D147-430000)*0.028+17600,0))+MIN(30000,ROUNDDOWN(MAX(0,D147-430000)*0.0027+1873,0))+IF("いいえ"="はい",MIN(170000,ROUNDDOWN(MAX(0,D147-430000)*0.0243+17800,0)),0)</f>
        <v/>
      </c>
      <c r="F147" s="19">
        <f>IF(""="",215040+E147,"")</f>
        <v/>
      </c>
      <c r="G147" s="19">
        <f>IF(D147&gt;23500000,NA(),IF(D147&lt;=4890000,1040000,IF(D147&lt;=6550000,670000,620000)))</f>
        <v/>
      </c>
      <c r="H147" s="19">
        <f>MAX(0,ROUNDDOWN(D147-F147-G147-0,-3))</f>
        <v/>
      </c>
      <c r="I147" s="19">
        <f>IF(H147&lt;=0,0,ROUNDDOWN((H147*LOOKUP(H147,{0,1950001,3300001,6950001,9000001,18000001,40000001},{0.05,0.1,0.2,0.23,0.33,0.4,0.45})-LOOKUP(H147,{0,1950001,3300001,6950001,9000001,18000001,40000001},{0,97500,427500,636000,1536000,2796000,4796000}))*1.021,-2))</f>
        <v/>
      </c>
      <c r="J147" s="19">
        <f>MAX(0,ROUNDDOWN(D147-F147-430000-0,-3))</f>
        <v/>
      </c>
      <c r="K147" s="19">
        <f>IF(D147&lt;=450000,0,MAX(0,ROUNDDOWN(J147*0.06-MIN(50000,J147)*0.03,-2))+MAX(0,ROUNDDOWN(J147*0.04-MIN(50000,J147)*0.02,-2)))</f>
        <v/>
      </c>
      <c r="L147" s="19">
        <f>I147+K147+E147</f>
        <v/>
      </c>
      <c r="M147" s="19">
        <f>MIN(100000,MAX(0,$B147))</f>
        <v/>
      </c>
      <c r="N147" s="19">
        <f>$B147-M147</f>
        <v/>
      </c>
      <c r="O147" s="19">
        <f>MIN(670000,ROUNDDOWN(MAX(0,N147-430000)*0.0751+47600,0))+MIN(260000,ROUNDDOWN(MAX(0,N147-430000)*0.028+17600,0))+MIN(30000,ROUNDDOWN(MAX(0,N147-430000)*0.0027+1873,0))+IF("いいえ"="はい",MIN(170000,ROUNDDOWN(MAX(0,N147-430000)*0.0243+17800,0)),0)</f>
        <v/>
      </c>
      <c r="P147" s="19">
        <f>IF(""="",215040+O147,"")</f>
        <v/>
      </c>
      <c r="Q147" s="19">
        <f>IF(N147&gt;23500000,NA(),IF(N147&lt;=4890000,1040000,IF(N147&lt;=6550000,670000,620000)))</f>
        <v/>
      </c>
      <c r="R147" s="19">
        <f>MAX(0,ROUNDDOWN(N147-P147-Q147-0,-3))</f>
        <v/>
      </c>
      <c r="S147" s="19">
        <f>IF(R147&lt;=0,0,ROUNDDOWN((R147*LOOKUP(R147,{0,1950001,3300001,6950001,9000001,18000001,40000001},{0.05,0.1,0.2,0.23,0.33,0.4,0.45})-LOOKUP(R147,{0,1950001,3300001,6950001,9000001,18000001,40000001},{0,97500,427500,636000,1536000,2796000,4796000}))*1.021,-2))</f>
        <v/>
      </c>
      <c r="T147" s="19">
        <f>MAX(0,ROUNDDOWN(N147-P147-430000-0,-3))</f>
        <v/>
      </c>
      <c r="U147" s="19">
        <f>IF(N147&lt;=450000,0,MAX(0,ROUNDDOWN(T147*0.06-MIN(50000,T147)*0.03,-2))+MAX(0,ROUNDDOWN(T147*0.04-MIN(50000,T147)*0.02,-2)))</f>
        <v/>
      </c>
      <c r="V147" s="19">
        <f>S147+U147+O147</f>
        <v/>
      </c>
      <c r="W147" s="19">
        <f>MIN(550000,MAX(0,$B147))</f>
        <v/>
      </c>
      <c r="X147" s="19">
        <f>$B147-W147</f>
        <v/>
      </c>
      <c r="Y147" s="19">
        <f>MIN(670000,ROUNDDOWN(MAX(0,X147-430000)*0.0751+47600,0))+MIN(260000,ROUNDDOWN(MAX(0,X147-430000)*0.028+17600,0))+MIN(30000,ROUNDDOWN(MAX(0,X147-430000)*0.0027+1873,0))+IF("いいえ"="はい",MIN(170000,ROUNDDOWN(MAX(0,X147-430000)*0.0243+17800,0)),0)</f>
        <v/>
      </c>
      <c r="Z147" s="19">
        <f>IF(""="",215040+Y147,"")</f>
        <v/>
      </c>
      <c r="AA147" s="19">
        <f>IF(X147&gt;23500000,NA(),IF(X147&lt;=4890000,1040000,IF(X147&lt;=6550000,670000,620000)))</f>
        <v/>
      </c>
      <c r="AB147" s="19">
        <f>MAX(0,ROUNDDOWN(X147-Z147-AA147-0,-3))</f>
        <v/>
      </c>
      <c r="AC147" s="19">
        <f>IF(AB147&lt;=0,0,ROUNDDOWN((AB147*LOOKUP(AB147,{0,1950001,3300001,6950001,9000001,18000001,40000001},{0.05,0.1,0.2,0.23,0.33,0.4,0.45})-LOOKUP(AB147,{0,1950001,3300001,6950001,9000001,18000001,40000001},{0,97500,427500,636000,1536000,2796000,4796000}))*1.021,-2))</f>
        <v/>
      </c>
      <c r="AD147" s="19">
        <f>MAX(0,ROUNDDOWN(X147-Z147-430000-0,-3))</f>
        <v/>
      </c>
      <c r="AE147" s="19">
        <f>IF(X147&lt;=450000,0,MAX(0,ROUNDDOWN(AD147*0.06-MIN(50000,AD147)*0.03,-2))+MAX(0,ROUNDDOWN(AD147*0.04-MIN(50000,AD147)*0.02,-2)))</f>
        <v/>
      </c>
      <c r="AF147" s="19">
        <f>AC147+AE147+Y147</f>
        <v/>
      </c>
      <c r="AG147" s="19">
        <f>MIN(650000,MAX(0,$B147))</f>
        <v/>
      </c>
      <c r="AH147" s="19">
        <f>$B147-AG147</f>
        <v/>
      </c>
      <c r="AI147" s="19">
        <f>MIN(670000,ROUNDDOWN(MAX(0,AH147-430000)*0.0751+47600,0))+MIN(260000,ROUNDDOWN(MAX(0,AH147-430000)*0.028+17600,0))+MIN(30000,ROUNDDOWN(MAX(0,AH147-430000)*0.0027+1873,0))+IF("いいえ"="はい",MIN(170000,ROUNDDOWN(MAX(0,AH147-430000)*0.0243+17800,0)),0)</f>
        <v/>
      </c>
      <c r="AJ147" s="19">
        <f>IF(""="",215040+AI147,"")</f>
        <v/>
      </c>
      <c r="AK147" s="19">
        <f>IF(AH147&gt;23500000,NA(),IF(AH147&lt;=4890000,1040000,IF(AH147&lt;=6550000,670000,620000)))</f>
        <v/>
      </c>
      <c r="AL147" s="19">
        <f>MAX(0,ROUNDDOWN(AH147-AJ147-AK147-0,-3))</f>
        <v/>
      </c>
      <c r="AM147" s="19">
        <f>IF(AL147&lt;=0,0,ROUNDDOWN((AL147*LOOKUP(AL147,{0,1950001,3300001,6950001,9000001,18000001,40000001},{0.05,0.1,0.2,0.23,0.33,0.4,0.45})-LOOKUP(AL147,{0,1950001,3300001,6950001,9000001,18000001,40000001},{0,97500,427500,636000,1536000,2796000,4796000}))*1.021,-2))</f>
        <v/>
      </c>
      <c r="AN147" s="19">
        <f>MAX(0,ROUNDDOWN(AH147-AJ147-430000-0,-3))</f>
        <v/>
      </c>
      <c r="AO147" s="19">
        <f>IF(AH147&lt;=450000,0,MAX(0,ROUNDDOWN(AN147*0.06-MIN(50000,AN147)*0.03,-2))+MAX(0,ROUNDDOWN(AN147*0.04-MIN(50000,AN147)*0.02,-2)))</f>
        <v/>
      </c>
      <c r="AP147" s="19">
        <f>AM147+AO147+AI147</f>
        <v/>
      </c>
      <c r="AQ147" s="19">
        <f>MIN(750000,MAX(0,$B147))</f>
        <v/>
      </c>
      <c r="AR147" s="19">
        <f>$B147-AQ147</f>
        <v/>
      </c>
      <c r="AS147" s="19">
        <f>MIN(670000,ROUNDDOWN(MAX(0,AR147-430000)*0.0751+47600,0))+MIN(260000,ROUNDDOWN(MAX(0,AR147-430000)*0.028+17600,0))+MIN(30000,ROUNDDOWN(MAX(0,AR147-430000)*0.0027+1873,0))+IF("いいえ"="はい",MIN(170000,ROUNDDOWN(MAX(0,AR147-430000)*0.0243+17800,0)),0)</f>
        <v/>
      </c>
      <c r="AT147" s="19">
        <f>IF(""="",215040+AS147,"")</f>
        <v/>
      </c>
      <c r="AU147" s="19">
        <f>IF(AR147&gt;23500000,NA(),IF(AR147&lt;=4890000,1040000,IF(AR147&lt;=6550000,670000,620000)))</f>
        <v/>
      </c>
      <c r="AV147" s="19">
        <f>MAX(0,ROUNDDOWN(AR147-AT147-AU147-0,-3))</f>
        <v/>
      </c>
      <c r="AW147" s="19">
        <f>IF(AV147&lt;=0,0,ROUNDDOWN((AV147*LOOKUP(AV147,{0,1950001,3300001,6950001,9000001,18000001,40000001},{0.05,0.1,0.2,0.23,0.33,0.4,0.45})-LOOKUP(AV147,{0,1950001,3300001,6950001,9000001,18000001,40000001},{0,97500,427500,636000,1536000,2796000,4796000}))*1.021,-2))</f>
        <v/>
      </c>
      <c r="AX147" s="19">
        <f>MAX(0,ROUNDDOWN(AR147-AT147-430000-0,-3))</f>
        <v/>
      </c>
      <c r="AY147" s="19">
        <f>IF(AR147&lt;=450000,0,MAX(0,ROUNDDOWN(AX147*0.06-MIN(50000,AX147)*0.03,-2))+MAX(0,ROUNDDOWN(AX147*0.04-MIN(50000,AX147)*0.02,-2)))</f>
        <v/>
      </c>
      <c r="AZ147" s="19">
        <f>AW147+AY147+AS147</f>
        <v/>
      </c>
    </row>
    <row r="148">
      <c r="A148" t="inlineStr">
        <is>
          <t>1万円刻み</t>
        </is>
      </c>
      <c r="B148" s="19">
        <f>'3_1万円刻み'!$A$131</f>
        <v/>
      </c>
      <c r="C148" s="19">
        <f>MIN(0,MAX(0,$B148))</f>
        <v/>
      </c>
      <c r="D148" s="19">
        <f>$B148-C148</f>
        <v/>
      </c>
      <c r="E148" s="19">
        <f>MIN(670000,ROUNDDOWN(MAX(0,D148-430000)*0.0751+47600,0))+MIN(260000,ROUNDDOWN(MAX(0,D148-430000)*0.028+17600,0))+MIN(30000,ROUNDDOWN(MAX(0,D148-430000)*0.0027+1873,0))+IF("いいえ"="はい",MIN(170000,ROUNDDOWN(MAX(0,D148-430000)*0.0243+17800,0)),0)</f>
        <v/>
      </c>
      <c r="F148" s="19">
        <f>IF(""="",215040+E148,"")</f>
        <v/>
      </c>
      <c r="G148" s="19">
        <f>IF(D148&gt;23500000,NA(),IF(D148&lt;=4890000,1040000,IF(D148&lt;=6550000,670000,620000)))</f>
        <v/>
      </c>
      <c r="H148" s="19">
        <f>MAX(0,ROUNDDOWN(D148-F148-G148-0,-3))</f>
        <v/>
      </c>
      <c r="I148" s="19">
        <f>IF(H148&lt;=0,0,ROUNDDOWN((H148*LOOKUP(H148,{0,1950001,3300001,6950001,9000001,18000001,40000001},{0.05,0.1,0.2,0.23,0.33,0.4,0.45})-LOOKUP(H148,{0,1950001,3300001,6950001,9000001,18000001,40000001},{0,97500,427500,636000,1536000,2796000,4796000}))*1.021,-2))</f>
        <v/>
      </c>
      <c r="J148" s="19">
        <f>MAX(0,ROUNDDOWN(D148-F148-430000-0,-3))</f>
        <v/>
      </c>
      <c r="K148" s="19">
        <f>IF(D148&lt;=450000,0,MAX(0,ROUNDDOWN(J148*0.06-MIN(50000,J148)*0.03,-2))+MAX(0,ROUNDDOWN(J148*0.04-MIN(50000,J148)*0.02,-2)))</f>
        <v/>
      </c>
      <c r="L148" s="19">
        <f>I148+K148+E148</f>
        <v/>
      </c>
      <c r="M148" s="19">
        <f>MIN(100000,MAX(0,$B148))</f>
        <v/>
      </c>
      <c r="N148" s="19">
        <f>$B148-M148</f>
        <v/>
      </c>
      <c r="O148" s="19">
        <f>MIN(670000,ROUNDDOWN(MAX(0,N148-430000)*0.0751+47600,0))+MIN(260000,ROUNDDOWN(MAX(0,N148-430000)*0.028+17600,0))+MIN(30000,ROUNDDOWN(MAX(0,N148-430000)*0.0027+1873,0))+IF("いいえ"="はい",MIN(170000,ROUNDDOWN(MAX(0,N148-430000)*0.0243+17800,0)),0)</f>
        <v/>
      </c>
      <c r="P148" s="19">
        <f>IF(""="",215040+O148,"")</f>
        <v/>
      </c>
      <c r="Q148" s="19">
        <f>IF(N148&gt;23500000,NA(),IF(N148&lt;=4890000,1040000,IF(N148&lt;=6550000,670000,620000)))</f>
        <v/>
      </c>
      <c r="R148" s="19">
        <f>MAX(0,ROUNDDOWN(N148-P148-Q148-0,-3))</f>
        <v/>
      </c>
      <c r="S148" s="19">
        <f>IF(R148&lt;=0,0,ROUNDDOWN((R148*LOOKUP(R148,{0,1950001,3300001,6950001,9000001,18000001,40000001},{0.05,0.1,0.2,0.23,0.33,0.4,0.45})-LOOKUP(R148,{0,1950001,3300001,6950001,9000001,18000001,40000001},{0,97500,427500,636000,1536000,2796000,4796000}))*1.021,-2))</f>
        <v/>
      </c>
      <c r="T148" s="19">
        <f>MAX(0,ROUNDDOWN(N148-P148-430000-0,-3))</f>
        <v/>
      </c>
      <c r="U148" s="19">
        <f>IF(N148&lt;=450000,0,MAX(0,ROUNDDOWN(T148*0.06-MIN(50000,T148)*0.03,-2))+MAX(0,ROUNDDOWN(T148*0.04-MIN(50000,T148)*0.02,-2)))</f>
        <v/>
      </c>
      <c r="V148" s="19">
        <f>S148+U148+O148</f>
        <v/>
      </c>
      <c r="W148" s="19">
        <f>MIN(550000,MAX(0,$B148))</f>
        <v/>
      </c>
      <c r="X148" s="19">
        <f>$B148-W148</f>
        <v/>
      </c>
      <c r="Y148" s="19">
        <f>MIN(670000,ROUNDDOWN(MAX(0,X148-430000)*0.0751+47600,0))+MIN(260000,ROUNDDOWN(MAX(0,X148-430000)*0.028+17600,0))+MIN(30000,ROUNDDOWN(MAX(0,X148-430000)*0.0027+1873,0))+IF("いいえ"="はい",MIN(170000,ROUNDDOWN(MAX(0,X148-430000)*0.0243+17800,0)),0)</f>
        <v/>
      </c>
      <c r="Z148" s="19">
        <f>IF(""="",215040+Y148,"")</f>
        <v/>
      </c>
      <c r="AA148" s="19">
        <f>IF(X148&gt;23500000,NA(),IF(X148&lt;=4890000,1040000,IF(X148&lt;=6550000,670000,620000)))</f>
        <v/>
      </c>
      <c r="AB148" s="19">
        <f>MAX(0,ROUNDDOWN(X148-Z148-AA148-0,-3))</f>
        <v/>
      </c>
      <c r="AC148" s="19">
        <f>IF(AB148&lt;=0,0,ROUNDDOWN((AB148*LOOKUP(AB148,{0,1950001,3300001,6950001,9000001,18000001,40000001},{0.05,0.1,0.2,0.23,0.33,0.4,0.45})-LOOKUP(AB148,{0,1950001,3300001,6950001,9000001,18000001,40000001},{0,97500,427500,636000,1536000,2796000,4796000}))*1.021,-2))</f>
        <v/>
      </c>
      <c r="AD148" s="19">
        <f>MAX(0,ROUNDDOWN(X148-Z148-430000-0,-3))</f>
        <v/>
      </c>
      <c r="AE148" s="19">
        <f>IF(X148&lt;=450000,0,MAX(0,ROUNDDOWN(AD148*0.06-MIN(50000,AD148)*0.03,-2))+MAX(0,ROUNDDOWN(AD148*0.04-MIN(50000,AD148)*0.02,-2)))</f>
        <v/>
      </c>
      <c r="AF148" s="19">
        <f>AC148+AE148+Y148</f>
        <v/>
      </c>
      <c r="AG148" s="19">
        <f>MIN(650000,MAX(0,$B148))</f>
        <v/>
      </c>
      <c r="AH148" s="19">
        <f>$B148-AG148</f>
        <v/>
      </c>
      <c r="AI148" s="19">
        <f>MIN(670000,ROUNDDOWN(MAX(0,AH148-430000)*0.0751+47600,0))+MIN(260000,ROUNDDOWN(MAX(0,AH148-430000)*0.028+17600,0))+MIN(30000,ROUNDDOWN(MAX(0,AH148-430000)*0.0027+1873,0))+IF("いいえ"="はい",MIN(170000,ROUNDDOWN(MAX(0,AH148-430000)*0.0243+17800,0)),0)</f>
        <v/>
      </c>
      <c r="AJ148" s="19">
        <f>IF(""="",215040+AI148,"")</f>
        <v/>
      </c>
      <c r="AK148" s="19">
        <f>IF(AH148&gt;23500000,NA(),IF(AH148&lt;=4890000,1040000,IF(AH148&lt;=6550000,670000,620000)))</f>
        <v/>
      </c>
      <c r="AL148" s="19">
        <f>MAX(0,ROUNDDOWN(AH148-AJ148-AK148-0,-3))</f>
        <v/>
      </c>
      <c r="AM148" s="19">
        <f>IF(AL148&lt;=0,0,ROUNDDOWN((AL148*LOOKUP(AL148,{0,1950001,3300001,6950001,9000001,18000001,40000001},{0.05,0.1,0.2,0.23,0.33,0.4,0.45})-LOOKUP(AL148,{0,1950001,3300001,6950001,9000001,18000001,40000001},{0,97500,427500,636000,1536000,2796000,4796000}))*1.021,-2))</f>
        <v/>
      </c>
      <c r="AN148" s="19">
        <f>MAX(0,ROUNDDOWN(AH148-AJ148-430000-0,-3))</f>
        <v/>
      </c>
      <c r="AO148" s="19">
        <f>IF(AH148&lt;=450000,0,MAX(0,ROUNDDOWN(AN148*0.06-MIN(50000,AN148)*0.03,-2))+MAX(0,ROUNDDOWN(AN148*0.04-MIN(50000,AN148)*0.02,-2)))</f>
        <v/>
      </c>
      <c r="AP148" s="19">
        <f>AM148+AO148+AI148</f>
        <v/>
      </c>
      <c r="AQ148" s="19">
        <f>MIN(750000,MAX(0,$B148))</f>
        <v/>
      </c>
      <c r="AR148" s="19">
        <f>$B148-AQ148</f>
        <v/>
      </c>
      <c r="AS148" s="19">
        <f>MIN(670000,ROUNDDOWN(MAX(0,AR148-430000)*0.0751+47600,0))+MIN(260000,ROUNDDOWN(MAX(0,AR148-430000)*0.028+17600,0))+MIN(30000,ROUNDDOWN(MAX(0,AR148-430000)*0.0027+1873,0))+IF("いいえ"="はい",MIN(170000,ROUNDDOWN(MAX(0,AR148-430000)*0.0243+17800,0)),0)</f>
        <v/>
      </c>
      <c r="AT148" s="19">
        <f>IF(""="",215040+AS148,"")</f>
        <v/>
      </c>
      <c r="AU148" s="19">
        <f>IF(AR148&gt;23500000,NA(),IF(AR148&lt;=4890000,1040000,IF(AR148&lt;=6550000,670000,620000)))</f>
        <v/>
      </c>
      <c r="AV148" s="19">
        <f>MAX(0,ROUNDDOWN(AR148-AT148-AU148-0,-3))</f>
        <v/>
      </c>
      <c r="AW148" s="19">
        <f>IF(AV148&lt;=0,0,ROUNDDOWN((AV148*LOOKUP(AV148,{0,1950001,3300001,6950001,9000001,18000001,40000001},{0.05,0.1,0.2,0.23,0.33,0.4,0.45})-LOOKUP(AV148,{0,1950001,3300001,6950001,9000001,18000001,40000001},{0,97500,427500,636000,1536000,2796000,4796000}))*1.021,-2))</f>
        <v/>
      </c>
      <c r="AX148" s="19">
        <f>MAX(0,ROUNDDOWN(AR148-AT148-430000-0,-3))</f>
        <v/>
      </c>
      <c r="AY148" s="19">
        <f>IF(AR148&lt;=450000,0,MAX(0,ROUNDDOWN(AX148*0.06-MIN(50000,AX148)*0.03,-2))+MAX(0,ROUNDDOWN(AX148*0.04-MIN(50000,AX148)*0.02,-2)))</f>
        <v/>
      </c>
      <c r="AZ148" s="19">
        <f>AW148+AY148+AS148</f>
        <v/>
      </c>
    </row>
    <row r="149">
      <c r="A149" t="inlineStr">
        <is>
          <t>1万円刻み</t>
        </is>
      </c>
      <c r="B149" s="19">
        <f>'3_1万円刻み'!$A$132</f>
        <v/>
      </c>
      <c r="C149" s="19">
        <f>MIN(0,MAX(0,$B149))</f>
        <v/>
      </c>
      <c r="D149" s="19">
        <f>$B149-C149</f>
        <v/>
      </c>
      <c r="E149" s="19">
        <f>MIN(670000,ROUNDDOWN(MAX(0,D149-430000)*0.0751+47600,0))+MIN(260000,ROUNDDOWN(MAX(0,D149-430000)*0.028+17600,0))+MIN(30000,ROUNDDOWN(MAX(0,D149-430000)*0.0027+1873,0))+IF("いいえ"="はい",MIN(170000,ROUNDDOWN(MAX(0,D149-430000)*0.0243+17800,0)),0)</f>
        <v/>
      </c>
      <c r="F149" s="19">
        <f>IF(""="",215040+E149,"")</f>
        <v/>
      </c>
      <c r="G149" s="19">
        <f>IF(D149&gt;23500000,NA(),IF(D149&lt;=4890000,1040000,IF(D149&lt;=6550000,670000,620000)))</f>
        <v/>
      </c>
      <c r="H149" s="19">
        <f>MAX(0,ROUNDDOWN(D149-F149-G149-0,-3))</f>
        <v/>
      </c>
      <c r="I149" s="19">
        <f>IF(H149&lt;=0,0,ROUNDDOWN((H149*LOOKUP(H149,{0,1950001,3300001,6950001,9000001,18000001,40000001},{0.05,0.1,0.2,0.23,0.33,0.4,0.45})-LOOKUP(H149,{0,1950001,3300001,6950001,9000001,18000001,40000001},{0,97500,427500,636000,1536000,2796000,4796000}))*1.021,-2))</f>
        <v/>
      </c>
      <c r="J149" s="19">
        <f>MAX(0,ROUNDDOWN(D149-F149-430000-0,-3))</f>
        <v/>
      </c>
      <c r="K149" s="19">
        <f>IF(D149&lt;=450000,0,MAX(0,ROUNDDOWN(J149*0.06-MIN(50000,J149)*0.03,-2))+MAX(0,ROUNDDOWN(J149*0.04-MIN(50000,J149)*0.02,-2)))</f>
        <v/>
      </c>
      <c r="L149" s="19">
        <f>I149+K149+E149</f>
        <v/>
      </c>
      <c r="M149" s="19">
        <f>MIN(100000,MAX(0,$B149))</f>
        <v/>
      </c>
      <c r="N149" s="19">
        <f>$B149-M149</f>
        <v/>
      </c>
      <c r="O149" s="19">
        <f>MIN(670000,ROUNDDOWN(MAX(0,N149-430000)*0.0751+47600,0))+MIN(260000,ROUNDDOWN(MAX(0,N149-430000)*0.028+17600,0))+MIN(30000,ROUNDDOWN(MAX(0,N149-430000)*0.0027+1873,0))+IF("いいえ"="はい",MIN(170000,ROUNDDOWN(MAX(0,N149-430000)*0.0243+17800,0)),0)</f>
        <v/>
      </c>
      <c r="P149" s="19">
        <f>IF(""="",215040+O149,"")</f>
        <v/>
      </c>
      <c r="Q149" s="19">
        <f>IF(N149&gt;23500000,NA(),IF(N149&lt;=4890000,1040000,IF(N149&lt;=6550000,670000,620000)))</f>
        <v/>
      </c>
      <c r="R149" s="19">
        <f>MAX(0,ROUNDDOWN(N149-P149-Q149-0,-3))</f>
        <v/>
      </c>
      <c r="S149" s="19">
        <f>IF(R149&lt;=0,0,ROUNDDOWN((R149*LOOKUP(R149,{0,1950001,3300001,6950001,9000001,18000001,40000001},{0.05,0.1,0.2,0.23,0.33,0.4,0.45})-LOOKUP(R149,{0,1950001,3300001,6950001,9000001,18000001,40000001},{0,97500,427500,636000,1536000,2796000,4796000}))*1.021,-2))</f>
        <v/>
      </c>
      <c r="T149" s="19">
        <f>MAX(0,ROUNDDOWN(N149-P149-430000-0,-3))</f>
        <v/>
      </c>
      <c r="U149" s="19">
        <f>IF(N149&lt;=450000,0,MAX(0,ROUNDDOWN(T149*0.06-MIN(50000,T149)*0.03,-2))+MAX(0,ROUNDDOWN(T149*0.04-MIN(50000,T149)*0.02,-2)))</f>
        <v/>
      </c>
      <c r="V149" s="19">
        <f>S149+U149+O149</f>
        <v/>
      </c>
      <c r="W149" s="19">
        <f>MIN(550000,MAX(0,$B149))</f>
        <v/>
      </c>
      <c r="X149" s="19">
        <f>$B149-W149</f>
        <v/>
      </c>
      <c r="Y149" s="19">
        <f>MIN(670000,ROUNDDOWN(MAX(0,X149-430000)*0.0751+47600,0))+MIN(260000,ROUNDDOWN(MAX(0,X149-430000)*0.028+17600,0))+MIN(30000,ROUNDDOWN(MAX(0,X149-430000)*0.0027+1873,0))+IF("いいえ"="はい",MIN(170000,ROUNDDOWN(MAX(0,X149-430000)*0.0243+17800,0)),0)</f>
        <v/>
      </c>
      <c r="Z149" s="19">
        <f>IF(""="",215040+Y149,"")</f>
        <v/>
      </c>
      <c r="AA149" s="19">
        <f>IF(X149&gt;23500000,NA(),IF(X149&lt;=4890000,1040000,IF(X149&lt;=6550000,670000,620000)))</f>
        <v/>
      </c>
      <c r="AB149" s="19">
        <f>MAX(0,ROUNDDOWN(X149-Z149-AA149-0,-3))</f>
        <v/>
      </c>
      <c r="AC149" s="19">
        <f>IF(AB149&lt;=0,0,ROUNDDOWN((AB149*LOOKUP(AB149,{0,1950001,3300001,6950001,9000001,18000001,40000001},{0.05,0.1,0.2,0.23,0.33,0.4,0.45})-LOOKUP(AB149,{0,1950001,3300001,6950001,9000001,18000001,40000001},{0,97500,427500,636000,1536000,2796000,4796000}))*1.021,-2))</f>
        <v/>
      </c>
      <c r="AD149" s="19">
        <f>MAX(0,ROUNDDOWN(X149-Z149-430000-0,-3))</f>
        <v/>
      </c>
      <c r="AE149" s="19">
        <f>IF(X149&lt;=450000,0,MAX(0,ROUNDDOWN(AD149*0.06-MIN(50000,AD149)*0.03,-2))+MAX(0,ROUNDDOWN(AD149*0.04-MIN(50000,AD149)*0.02,-2)))</f>
        <v/>
      </c>
      <c r="AF149" s="19">
        <f>AC149+AE149+Y149</f>
        <v/>
      </c>
      <c r="AG149" s="19">
        <f>MIN(650000,MAX(0,$B149))</f>
        <v/>
      </c>
      <c r="AH149" s="19">
        <f>$B149-AG149</f>
        <v/>
      </c>
      <c r="AI149" s="19">
        <f>MIN(670000,ROUNDDOWN(MAX(0,AH149-430000)*0.0751+47600,0))+MIN(260000,ROUNDDOWN(MAX(0,AH149-430000)*0.028+17600,0))+MIN(30000,ROUNDDOWN(MAX(0,AH149-430000)*0.0027+1873,0))+IF("いいえ"="はい",MIN(170000,ROUNDDOWN(MAX(0,AH149-430000)*0.0243+17800,0)),0)</f>
        <v/>
      </c>
      <c r="AJ149" s="19">
        <f>IF(""="",215040+AI149,"")</f>
        <v/>
      </c>
      <c r="AK149" s="19">
        <f>IF(AH149&gt;23500000,NA(),IF(AH149&lt;=4890000,1040000,IF(AH149&lt;=6550000,670000,620000)))</f>
        <v/>
      </c>
      <c r="AL149" s="19">
        <f>MAX(0,ROUNDDOWN(AH149-AJ149-AK149-0,-3))</f>
        <v/>
      </c>
      <c r="AM149" s="19">
        <f>IF(AL149&lt;=0,0,ROUNDDOWN((AL149*LOOKUP(AL149,{0,1950001,3300001,6950001,9000001,18000001,40000001},{0.05,0.1,0.2,0.23,0.33,0.4,0.45})-LOOKUP(AL149,{0,1950001,3300001,6950001,9000001,18000001,40000001},{0,97500,427500,636000,1536000,2796000,4796000}))*1.021,-2))</f>
        <v/>
      </c>
      <c r="AN149" s="19">
        <f>MAX(0,ROUNDDOWN(AH149-AJ149-430000-0,-3))</f>
        <v/>
      </c>
      <c r="AO149" s="19">
        <f>IF(AH149&lt;=450000,0,MAX(0,ROUNDDOWN(AN149*0.06-MIN(50000,AN149)*0.03,-2))+MAX(0,ROUNDDOWN(AN149*0.04-MIN(50000,AN149)*0.02,-2)))</f>
        <v/>
      </c>
      <c r="AP149" s="19">
        <f>AM149+AO149+AI149</f>
        <v/>
      </c>
      <c r="AQ149" s="19">
        <f>MIN(750000,MAX(0,$B149))</f>
        <v/>
      </c>
      <c r="AR149" s="19">
        <f>$B149-AQ149</f>
        <v/>
      </c>
      <c r="AS149" s="19">
        <f>MIN(670000,ROUNDDOWN(MAX(0,AR149-430000)*0.0751+47600,0))+MIN(260000,ROUNDDOWN(MAX(0,AR149-430000)*0.028+17600,0))+MIN(30000,ROUNDDOWN(MAX(0,AR149-430000)*0.0027+1873,0))+IF("いいえ"="はい",MIN(170000,ROUNDDOWN(MAX(0,AR149-430000)*0.0243+17800,0)),0)</f>
        <v/>
      </c>
      <c r="AT149" s="19">
        <f>IF(""="",215040+AS149,"")</f>
        <v/>
      </c>
      <c r="AU149" s="19">
        <f>IF(AR149&gt;23500000,NA(),IF(AR149&lt;=4890000,1040000,IF(AR149&lt;=6550000,670000,620000)))</f>
        <v/>
      </c>
      <c r="AV149" s="19">
        <f>MAX(0,ROUNDDOWN(AR149-AT149-AU149-0,-3))</f>
        <v/>
      </c>
      <c r="AW149" s="19">
        <f>IF(AV149&lt;=0,0,ROUNDDOWN((AV149*LOOKUP(AV149,{0,1950001,3300001,6950001,9000001,18000001,40000001},{0.05,0.1,0.2,0.23,0.33,0.4,0.45})-LOOKUP(AV149,{0,1950001,3300001,6950001,9000001,18000001,40000001},{0,97500,427500,636000,1536000,2796000,4796000}))*1.021,-2))</f>
        <v/>
      </c>
      <c r="AX149" s="19">
        <f>MAX(0,ROUNDDOWN(AR149-AT149-430000-0,-3))</f>
        <v/>
      </c>
      <c r="AY149" s="19">
        <f>IF(AR149&lt;=450000,0,MAX(0,ROUNDDOWN(AX149*0.06-MIN(50000,AX149)*0.03,-2))+MAX(0,ROUNDDOWN(AX149*0.04-MIN(50000,AX149)*0.02,-2)))</f>
        <v/>
      </c>
      <c r="AZ149" s="19">
        <f>AW149+AY149+AS149</f>
        <v/>
      </c>
    </row>
    <row r="150">
      <c r="A150" t="inlineStr">
        <is>
          <t>1万円刻み</t>
        </is>
      </c>
      <c r="B150" s="19">
        <f>'3_1万円刻み'!$A$133</f>
        <v/>
      </c>
      <c r="C150" s="19">
        <f>MIN(0,MAX(0,$B150))</f>
        <v/>
      </c>
      <c r="D150" s="19">
        <f>$B150-C150</f>
        <v/>
      </c>
      <c r="E150" s="19">
        <f>MIN(670000,ROUNDDOWN(MAX(0,D150-430000)*0.0751+47600,0))+MIN(260000,ROUNDDOWN(MAX(0,D150-430000)*0.028+17600,0))+MIN(30000,ROUNDDOWN(MAX(0,D150-430000)*0.0027+1873,0))+IF("いいえ"="はい",MIN(170000,ROUNDDOWN(MAX(0,D150-430000)*0.0243+17800,0)),0)</f>
        <v/>
      </c>
      <c r="F150" s="19">
        <f>IF(""="",215040+E150,"")</f>
        <v/>
      </c>
      <c r="G150" s="19">
        <f>IF(D150&gt;23500000,NA(),IF(D150&lt;=4890000,1040000,IF(D150&lt;=6550000,670000,620000)))</f>
        <v/>
      </c>
      <c r="H150" s="19">
        <f>MAX(0,ROUNDDOWN(D150-F150-G150-0,-3))</f>
        <v/>
      </c>
      <c r="I150" s="19">
        <f>IF(H150&lt;=0,0,ROUNDDOWN((H150*LOOKUP(H150,{0,1950001,3300001,6950001,9000001,18000001,40000001},{0.05,0.1,0.2,0.23,0.33,0.4,0.45})-LOOKUP(H150,{0,1950001,3300001,6950001,9000001,18000001,40000001},{0,97500,427500,636000,1536000,2796000,4796000}))*1.021,-2))</f>
        <v/>
      </c>
      <c r="J150" s="19">
        <f>MAX(0,ROUNDDOWN(D150-F150-430000-0,-3))</f>
        <v/>
      </c>
      <c r="K150" s="19">
        <f>IF(D150&lt;=450000,0,MAX(0,ROUNDDOWN(J150*0.06-MIN(50000,J150)*0.03,-2))+MAX(0,ROUNDDOWN(J150*0.04-MIN(50000,J150)*0.02,-2)))</f>
        <v/>
      </c>
      <c r="L150" s="19">
        <f>I150+K150+E150</f>
        <v/>
      </c>
      <c r="M150" s="19">
        <f>MIN(100000,MAX(0,$B150))</f>
        <v/>
      </c>
      <c r="N150" s="19">
        <f>$B150-M150</f>
        <v/>
      </c>
      <c r="O150" s="19">
        <f>MIN(670000,ROUNDDOWN(MAX(0,N150-430000)*0.0751+47600,0))+MIN(260000,ROUNDDOWN(MAX(0,N150-430000)*0.028+17600,0))+MIN(30000,ROUNDDOWN(MAX(0,N150-430000)*0.0027+1873,0))+IF("いいえ"="はい",MIN(170000,ROUNDDOWN(MAX(0,N150-430000)*0.0243+17800,0)),0)</f>
        <v/>
      </c>
      <c r="P150" s="19">
        <f>IF(""="",215040+O150,"")</f>
        <v/>
      </c>
      <c r="Q150" s="19">
        <f>IF(N150&gt;23500000,NA(),IF(N150&lt;=4890000,1040000,IF(N150&lt;=6550000,670000,620000)))</f>
        <v/>
      </c>
      <c r="R150" s="19">
        <f>MAX(0,ROUNDDOWN(N150-P150-Q150-0,-3))</f>
        <v/>
      </c>
      <c r="S150" s="19">
        <f>IF(R150&lt;=0,0,ROUNDDOWN((R150*LOOKUP(R150,{0,1950001,3300001,6950001,9000001,18000001,40000001},{0.05,0.1,0.2,0.23,0.33,0.4,0.45})-LOOKUP(R150,{0,1950001,3300001,6950001,9000001,18000001,40000001},{0,97500,427500,636000,1536000,2796000,4796000}))*1.021,-2))</f>
        <v/>
      </c>
      <c r="T150" s="19">
        <f>MAX(0,ROUNDDOWN(N150-P150-430000-0,-3))</f>
        <v/>
      </c>
      <c r="U150" s="19">
        <f>IF(N150&lt;=450000,0,MAX(0,ROUNDDOWN(T150*0.06-MIN(50000,T150)*0.03,-2))+MAX(0,ROUNDDOWN(T150*0.04-MIN(50000,T150)*0.02,-2)))</f>
        <v/>
      </c>
      <c r="V150" s="19">
        <f>S150+U150+O150</f>
        <v/>
      </c>
      <c r="W150" s="19">
        <f>MIN(550000,MAX(0,$B150))</f>
        <v/>
      </c>
      <c r="X150" s="19">
        <f>$B150-W150</f>
        <v/>
      </c>
      <c r="Y150" s="19">
        <f>MIN(670000,ROUNDDOWN(MAX(0,X150-430000)*0.0751+47600,0))+MIN(260000,ROUNDDOWN(MAX(0,X150-430000)*0.028+17600,0))+MIN(30000,ROUNDDOWN(MAX(0,X150-430000)*0.0027+1873,0))+IF("いいえ"="はい",MIN(170000,ROUNDDOWN(MAX(0,X150-430000)*0.0243+17800,0)),0)</f>
        <v/>
      </c>
      <c r="Z150" s="19">
        <f>IF(""="",215040+Y150,"")</f>
        <v/>
      </c>
      <c r="AA150" s="19">
        <f>IF(X150&gt;23500000,NA(),IF(X150&lt;=4890000,1040000,IF(X150&lt;=6550000,670000,620000)))</f>
        <v/>
      </c>
      <c r="AB150" s="19">
        <f>MAX(0,ROUNDDOWN(X150-Z150-AA150-0,-3))</f>
        <v/>
      </c>
      <c r="AC150" s="19">
        <f>IF(AB150&lt;=0,0,ROUNDDOWN((AB150*LOOKUP(AB150,{0,1950001,3300001,6950001,9000001,18000001,40000001},{0.05,0.1,0.2,0.23,0.33,0.4,0.45})-LOOKUP(AB150,{0,1950001,3300001,6950001,9000001,18000001,40000001},{0,97500,427500,636000,1536000,2796000,4796000}))*1.021,-2))</f>
        <v/>
      </c>
      <c r="AD150" s="19">
        <f>MAX(0,ROUNDDOWN(X150-Z150-430000-0,-3))</f>
        <v/>
      </c>
      <c r="AE150" s="19">
        <f>IF(X150&lt;=450000,0,MAX(0,ROUNDDOWN(AD150*0.06-MIN(50000,AD150)*0.03,-2))+MAX(0,ROUNDDOWN(AD150*0.04-MIN(50000,AD150)*0.02,-2)))</f>
        <v/>
      </c>
      <c r="AF150" s="19">
        <f>AC150+AE150+Y150</f>
        <v/>
      </c>
      <c r="AG150" s="19">
        <f>MIN(650000,MAX(0,$B150))</f>
        <v/>
      </c>
      <c r="AH150" s="19">
        <f>$B150-AG150</f>
        <v/>
      </c>
      <c r="AI150" s="19">
        <f>MIN(670000,ROUNDDOWN(MAX(0,AH150-430000)*0.0751+47600,0))+MIN(260000,ROUNDDOWN(MAX(0,AH150-430000)*0.028+17600,0))+MIN(30000,ROUNDDOWN(MAX(0,AH150-430000)*0.0027+1873,0))+IF("いいえ"="はい",MIN(170000,ROUNDDOWN(MAX(0,AH150-430000)*0.0243+17800,0)),0)</f>
        <v/>
      </c>
      <c r="AJ150" s="19">
        <f>IF(""="",215040+AI150,"")</f>
        <v/>
      </c>
      <c r="AK150" s="19">
        <f>IF(AH150&gt;23500000,NA(),IF(AH150&lt;=4890000,1040000,IF(AH150&lt;=6550000,670000,620000)))</f>
        <v/>
      </c>
      <c r="AL150" s="19">
        <f>MAX(0,ROUNDDOWN(AH150-AJ150-AK150-0,-3))</f>
        <v/>
      </c>
      <c r="AM150" s="19">
        <f>IF(AL150&lt;=0,0,ROUNDDOWN((AL150*LOOKUP(AL150,{0,1950001,3300001,6950001,9000001,18000001,40000001},{0.05,0.1,0.2,0.23,0.33,0.4,0.45})-LOOKUP(AL150,{0,1950001,3300001,6950001,9000001,18000001,40000001},{0,97500,427500,636000,1536000,2796000,4796000}))*1.021,-2))</f>
        <v/>
      </c>
      <c r="AN150" s="19">
        <f>MAX(0,ROUNDDOWN(AH150-AJ150-430000-0,-3))</f>
        <v/>
      </c>
      <c r="AO150" s="19">
        <f>IF(AH150&lt;=450000,0,MAX(0,ROUNDDOWN(AN150*0.06-MIN(50000,AN150)*0.03,-2))+MAX(0,ROUNDDOWN(AN150*0.04-MIN(50000,AN150)*0.02,-2)))</f>
        <v/>
      </c>
      <c r="AP150" s="19">
        <f>AM150+AO150+AI150</f>
        <v/>
      </c>
      <c r="AQ150" s="19">
        <f>MIN(750000,MAX(0,$B150))</f>
        <v/>
      </c>
      <c r="AR150" s="19">
        <f>$B150-AQ150</f>
        <v/>
      </c>
      <c r="AS150" s="19">
        <f>MIN(670000,ROUNDDOWN(MAX(0,AR150-430000)*0.0751+47600,0))+MIN(260000,ROUNDDOWN(MAX(0,AR150-430000)*0.028+17600,0))+MIN(30000,ROUNDDOWN(MAX(0,AR150-430000)*0.0027+1873,0))+IF("いいえ"="はい",MIN(170000,ROUNDDOWN(MAX(0,AR150-430000)*0.0243+17800,0)),0)</f>
        <v/>
      </c>
      <c r="AT150" s="19">
        <f>IF(""="",215040+AS150,"")</f>
        <v/>
      </c>
      <c r="AU150" s="19">
        <f>IF(AR150&gt;23500000,NA(),IF(AR150&lt;=4890000,1040000,IF(AR150&lt;=6550000,670000,620000)))</f>
        <v/>
      </c>
      <c r="AV150" s="19">
        <f>MAX(0,ROUNDDOWN(AR150-AT150-AU150-0,-3))</f>
        <v/>
      </c>
      <c r="AW150" s="19">
        <f>IF(AV150&lt;=0,0,ROUNDDOWN((AV150*LOOKUP(AV150,{0,1950001,3300001,6950001,9000001,18000001,40000001},{0.05,0.1,0.2,0.23,0.33,0.4,0.45})-LOOKUP(AV150,{0,1950001,3300001,6950001,9000001,18000001,40000001},{0,97500,427500,636000,1536000,2796000,4796000}))*1.021,-2))</f>
        <v/>
      </c>
      <c r="AX150" s="19">
        <f>MAX(0,ROUNDDOWN(AR150-AT150-430000-0,-3))</f>
        <v/>
      </c>
      <c r="AY150" s="19">
        <f>IF(AR150&lt;=450000,0,MAX(0,ROUNDDOWN(AX150*0.06-MIN(50000,AX150)*0.03,-2))+MAX(0,ROUNDDOWN(AX150*0.04-MIN(50000,AX150)*0.02,-2)))</f>
        <v/>
      </c>
      <c r="AZ150" s="19">
        <f>AW150+AY150+AS150</f>
        <v/>
      </c>
    </row>
    <row r="151">
      <c r="A151" t="inlineStr">
        <is>
          <t>1万円刻み</t>
        </is>
      </c>
      <c r="B151" s="19">
        <f>'3_1万円刻み'!$A$134</f>
        <v/>
      </c>
      <c r="C151" s="19">
        <f>MIN(0,MAX(0,$B151))</f>
        <v/>
      </c>
      <c r="D151" s="19">
        <f>$B151-C151</f>
        <v/>
      </c>
      <c r="E151" s="19">
        <f>MIN(670000,ROUNDDOWN(MAX(0,D151-430000)*0.0751+47600,0))+MIN(260000,ROUNDDOWN(MAX(0,D151-430000)*0.028+17600,0))+MIN(30000,ROUNDDOWN(MAX(0,D151-430000)*0.0027+1873,0))+IF("いいえ"="はい",MIN(170000,ROUNDDOWN(MAX(0,D151-430000)*0.0243+17800,0)),0)</f>
        <v/>
      </c>
      <c r="F151" s="19">
        <f>IF(""="",215040+E151,"")</f>
        <v/>
      </c>
      <c r="G151" s="19">
        <f>IF(D151&gt;23500000,NA(),IF(D151&lt;=4890000,1040000,IF(D151&lt;=6550000,670000,620000)))</f>
        <v/>
      </c>
      <c r="H151" s="19">
        <f>MAX(0,ROUNDDOWN(D151-F151-G151-0,-3))</f>
        <v/>
      </c>
      <c r="I151" s="19">
        <f>IF(H151&lt;=0,0,ROUNDDOWN((H151*LOOKUP(H151,{0,1950001,3300001,6950001,9000001,18000001,40000001},{0.05,0.1,0.2,0.23,0.33,0.4,0.45})-LOOKUP(H151,{0,1950001,3300001,6950001,9000001,18000001,40000001},{0,97500,427500,636000,1536000,2796000,4796000}))*1.021,-2))</f>
        <v/>
      </c>
      <c r="J151" s="19">
        <f>MAX(0,ROUNDDOWN(D151-F151-430000-0,-3))</f>
        <v/>
      </c>
      <c r="K151" s="19">
        <f>IF(D151&lt;=450000,0,MAX(0,ROUNDDOWN(J151*0.06-MIN(50000,J151)*0.03,-2))+MAX(0,ROUNDDOWN(J151*0.04-MIN(50000,J151)*0.02,-2)))</f>
        <v/>
      </c>
      <c r="L151" s="19">
        <f>I151+K151+E151</f>
        <v/>
      </c>
      <c r="M151" s="19">
        <f>MIN(100000,MAX(0,$B151))</f>
        <v/>
      </c>
      <c r="N151" s="19">
        <f>$B151-M151</f>
        <v/>
      </c>
      <c r="O151" s="19">
        <f>MIN(670000,ROUNDDOWN(MAX(0,N151-430000)*0.0751+47600,0))+MIN(260000,ROUNDDOWN(MAX(0,N151-430000)*0.028+17600,0))+MIN(30000,ROUNDDOWN(MAX(0,N151-430000)*0.0027+1873,0))+IF("いいえ"="はい",MIN(170000,ROUNDDOWN(MAX(0,N151-430000)*0.0243+17800,0)),0)</f>
        <v/>
      </c>
      <c r="P151" s="19">
        <f>IF(""="",215040+O151,"")</f>
        <v/>
      </c>
      <c r="Q151" s="19">
        <f>IF(N151&gt;23500000,NA(),IF(N151&lt;=4890000,1040000,IF(N151&lt;=6550000,670000,620000)))</f>
        <v/>
      </c>
      <c r="R151" s="19">
        <f>MAX(0,ROUNDDOWN(N151-P151-Q151-0,-3))</f>
        <v/>
      </c>
      <c r="S151" s="19">
        <f>IF(R151&lt;=0,0,ROUNDDOWN((R151*LOOKUP(R151,{0,1950001,3300001,6950001,9000001,18000001,40000001},{0.05,0.1,0.2,0.23,0.33,0.4,0.45})-LOOKUP(R151,{0,1950001,3300001,6950001,9000001,18000001,40000001},{0,97500,427500,636000,1536000,2796000,4796000}))*1.021,-2))</f>
        <v/>
      </c>
      <c r="T151" s="19">
        <f>MAX(0,ROUNDDOWN(N151-P151-430000-0,-3))</f>
        <v/>
      </c>
      <c r="U151" s="19">
        <f>IF(N151&lt;=450000,0,MAX(0,ROUNDDOWN(T151*0.06-MIN(50000,T151)*0.03,-2))+MAX(0,ROUNDDOWN(T151*0.04-MIN(50000,T151)*0.02,-2)))</f>
        <v/>
      </c>
      <c r="V151" s="19">
        <f>S151+U151+O151</f>
        <v/>
      </c>
      <c r="W151" s="19">
        <f>MIN(550000,MAX(0,$B151))</f>
        <v/>
      </c>
      <c r="X151" s="19">
        <f>$B151-W151</f>
        <v/>
      </c>
      <c r="Y151" s="19">
        <f>MIN(670000,ROUNDDOWN(MAX(0,X151-430000)*0.0751+47600,0))+MIN(260000,ROUNDDOWN(MAX(0,X151-430000)*0.028+17600,0))+MIN(30000,ROUNDDOWN(MAX(0,X151-430000)*0.0027+1873,0))+IF("いいえ"="はい",MIN(170000,ROUNDDOWN(MAX(0,X151-430000)*0.0243+17800,0)),0)</f>
        <v/>
      </c>
      <c r="Z151" s="19">
        <f>IF(""="",215040+Y151,"")</f>
        <v/>
      </c>
      <c r="AA151" s="19">
        <f>IF(X151&gt;23500000,NA(),IF(X151&lt;=4890000,1040000,IF(X151&lt;=6550000,670000,620000)))</f>
        <v/>
      </c>
      <c r="AB151" s="19">
        <f>MAX(0,ROUNDDOWN(X151-Z151-AA151-0,-3))</f>
        <v/>
      </c>
      <c r="AC151" s="19">
        <f>IF(AB151&lt;=0,0,ROUNDDOWN((AB151*LOOKUP(AB151,{0,1950001,3300001,6950001,9000001,18000001,40000001},{0.05,0.1,0.2,0.23,0.33,0.4,0.45})-LOOKUP(AB151,{0,1950001,3300001,6950001,9000001,18000001,40000001},{0,97500,427500,636000,1536000,2796000,4796000}))*1.021,-2))</f>
        <v/>
      </c>
      <c r="AD151" s="19">
        <f>MAX(0,ROUNDDOWN(X151-Z151-430000-0,-3))</f>
        <v/>
      </c>
      <c r="AE151" s="19">
        <f>IF(X151&lt;=450000,0,MAX(0,ROUNDDOWN(AD151*0.06-MIN(50000,AD151)*0.03,-2))+MAX(0,ROUNDDOWN(AD151*0.04-MIN(50000,AD151)*0.02,-2)))</f>
        <v/>
      </c>
      <c r="AF151" s="19">
        <f>AC151+AE151+Y151</f>
        <v/>
      </c>
      <c r="AG151" s="19">
        <f>MIN(650000,MAX(0,$B151))</f>
        <v/>
      </c>
      <c r="AH151" s="19">
        <f>$B151-AG151</f>
        <v/>
      </c>
      <c r="AI151" s="19">
        <f>MIN(670000,ROUNDDOWN(MAX(0,AH151-430000)*0.0751+47600,0))+MIN(260000,ROUNDDOWN(MAX(0,AH151-430000)*0.028+17600,0))+MIN(30000,ROUNDDOWN(MAX(0,AH151-430000)*0.0027+1873,0))+IF("いいえ"="はい",MIN(170000,ROUNDDOWN(MAX(0,AH151-430000)*0.0243+17800,0)),0)</f>
        <v/>
      </c>
      <c r="AJ151" s="19">
        <f>IF(""="",215040+AI151,"")</f>
        <v/>
      </c>
      <c r="AK151" s="19">
        <f>IF(AH151&gt;23500000,NA(),IF(AH151&lt;=4890000,1040000,IF(AH151&lt;=6550000,670000,620000)))</f>
        <v/>
      </c>
      <c r="AL151" s="19">
        <f>MAX(0,ROUNDDOWN(AH151-AJ151-AK151-0,-3))</f>
        <v/>
      </c>
      <c r="AM151" s="19">
        <f>IF(AL151&lt;=0,0,ROUNDDOWN((AL151*LOOKUP(AL151,{0,1950001,3300001,6950001,9000001,18000001,40000001},{0.05,0.1,0.2,0.23,0.33,0.4,0.45})-LOOKUP(AL151,{0,1950001,3300001,6950001,9000001,18000001,40000001},{0,97500,427500,636000,1536000,2796000,4796000}))*1.021,-2))</f>
        <v/>
      </c>
      <c r="AN151" s="19">
        <f>MAX(0,ROUNDDOWN(AH151-AJ151-430000-0,-3))</f>
        <v/>
      </c>
      <c r="AO151" s="19">
        <f>IF(AH151&lt;=450000,0,MAX(0,ROUNDDOWN(AN151*0.06-MIN(50000,AN151)*0.03,-2))+MAX(0,ROUNDDOWN(AN151*0.04-MIN(50000,AN151)*0.02,-2)))</f>
        <v/>
      </c>
      <c r="AP151" s="19">
        <f>AM151+AO151+AI151</f>
        <v/>
      </c>
      <c r="AQ151" s="19">
        <f>MIN(750000,MAX(0,$B151))</f>
        <v/>
      </c>
      <c r="AR151" s="19">
        <f>$B151-AQ151</f>
        <v/>
      </c>
      <c r="AS151" s="19">
        <f>MIN(670000,ROUNDDOWN(MAX(0,AR151-430000)*0.0751+47600,0))+MIN(260000,ROUNDDOWN(MAX(0,AR151-430000)*0.028+17600,0))+MIN(30000,ROUNDDOWN(MAX(0,AR151-430000)*0.0027+1873,0))+IF("いいえ"="はい",MIN(170000,ROUNDDOWN(MAX(0,AR151-430000)*0.0243+17800,0)),0)</f>
        <v/>
      </c>
      <c r="AT151" s="19">
        <f>IF(""="",215040+AS151,"")</f>
        <v/>
      </c>
      <c r="AU151" s="19">
        <f>IF(AR151&gt;23500000,NA(),IF(AR151&lt;=4890000,1040000,IF(AR151&lt;=6550000,670000,620000)))</f>
        <v/>
      </c>
      <c r="AV151" s="19">
        <f>MAX(0,ROUNDDOWN(AR151-AT151-AU151-0,-3))</f>
        <v/>
      </c>
      <c r="AW151" s="19">
        <f>IF(AV151&lt;=0,0,ROUNDDOWN((AV151*LOOKUP(AV151,{0,1950001,3300001,6950001,9000001,18000001,40000001},{0.05,0.1,0.2,0.23,0.33,0.4,0.45})-LOOKUP(AV151,{0,1950001,3300001,6950001,9000001,18000001,40000001},{0,97500,427500,636000,1536000,2796000,4796000}))*1.021,-2))</f>
        <v/>
      </c>
      <c r="AX151" s="19">
        <f>MAX(0,ROUNDDOWN(AR151-AT151-430000-0,-3))</f>
        <v/>
      </c>
      <c r="AY151" s="19">
        <f>IF(AR151&lt;=450000,0,MAX(0,ROUNDDOWN(AX151*0.06-MIN(50000,AX151)*0.03,-2))+MAX(0,ROUNDDOWN(AX151*0.04-MIN(50000,AX151)*0.02,-2)))</f>
        <v/>
      </c>
      <c r="AZ151" s="19">
        <f>AW151+AY151+AS151</f>
        <v/>
      </c>
    </row>
    <row r="152">
      <c r="A152" t="inlineStr">
        <is>
          <t>1万円刻み</t>
        </is>
      </c>
      <c r="B152" s="19">
        <f>'3_1万円刻み'!$A$135</f>
        <v/>
      </c>
      <c r="C152" s="19">
        <f>MIN(0,MAX(0,$B152))</f>
        <v/>
      </c>
      <c r="D152" s="19">
        <f>$B152-C152</f>
        <v/>
      </c>
      <c r="E152" s="19">
        <f>MIN(670000,ROUNDDOWN(MAX(0,D152-430000)*0.0751+47600,0))+MIN(260000,ROUNDDOWN(MAX(0,D152-430000)*0.028+17600,0))+MIN(30000,ROUNDDOWN(MAX(0,D152-430000)*0.0027+1873,0))+IF("いいえ"="はい",MIN(170000,ROUNDDOWN(MAX(0,D152-430000)*0.0243+17800,0)),0)</f>
        <v/>
      </c>
      <c r="F152" s="19">
        <f>IF(""="",215040+E152,"")</f>
        <v/>
      </c>
      <c r="G152" s="19">
        <f>IF(D152&gt;23500000,NA(),IF(D152&lt;=4890000,1040000,IF(D152&lt;=6550000,670000,620000)))</f>
        <v/>
      </c>
      <c r="H152" s="19">
        <f>MAX(0,ROUNDDOWN(D152-F152-G152-0,-3))</f>
        <v/>
      </c>
      <c r="I152" s="19">
        <f>IF(H152&lt;=0,0,ROUNDDOWN((H152*LOOKUP(H152,{0,1950001,3300001,6950001,9000001,18000001,40000001},{0.05,0.1,0.2,0.23,0.33,0.4,0.45})-LOOKUP(H152,{0,1950001,3300001,6950001,9000001,18000001,40000001},{0,97500,427500,636000,1536000,2796000,4796000}))*1.021,-2))</f>
        <v/>
      </c>
      <c r="J152" s="19">
        <f>MAX(0,ROUNDDOWN(D152-F152-430000-0,-3))</f>
        <v/>
      </c>
      <c r="K152" s="19">
        <f>IF(D152&lt;=450000,0,MAX(0,ROUNDDOWN(J152*0.06-MIN(50000,J152)*0.03,-2))+MAX(0,ROUNDDOWN(J152*0.04-MIN(50000,J152)*0.02,-2)))</f>
        <v/>
      </c>
      <c r="L152" s="19">
        <f>I152+K152+E152</f>
        <v/>
      </c>
      <c r="M152" s="19">
        <f>MIN(100000,MAX(0,$B152))</f>
        <v/>
      </c>
      <c r="N152" s="19">
        <f>$B152-M152</f>
        <v/>
      </c>
      <c r="O152" s="19">
        <f>MIN(670000,ROUNDDOWN(MAX(0,N152-430000)*0.0751+47600,0))+MIN(260000,ROUNDDOWN(MAX(0,N152-430000)*0.028+17600,0))+MIN(30000,ROUNDDOWN(MAX(0,N152-430000)*0.0027+1873,0))+IF("いいえ"="はい",MIN(170000,ROUNDDOWN(MAX(0,N152-430000)*0.0243+17800,0)),0)</f>
        <v/>
      </c>
      <c r="P152" s="19">
        <f>IF(""="",215040+O152,"")</f>
        <v/>
      </c>
      <c r="Q152" s="19">
        <f>IF(N152&gt;23500000,NA(),IF(N152&lt;=4890000,1040000,IF(N152&lt;=6550000,670000,620000)))</f>
        <v/>
      </c>
      <c r="R152" s="19">
        <f>MAX(0,ROUNDDOWN(N152-P152-Q152-0,-3))</f>
        <v/>
      </c>
      <c r="S152" s="19">
        <f>IF(R152&lt;=0,0,ROUNDDOWN((R152*LOOKUP(R152,{0,1950001,3300001,6950001,9000001,18000001,40000001},{0.05,0.1,0.2,0.23,0.33,0.4,0.45})-LOOKUP(R152,{0,1950001,3300001,6950001,9000001,18000001,40000001},{0,97500,427500,636000,1536000,2796000,4796000}))*1.021,-2))</f>
        <v/>
      </c>
      <c r="T152" s="19">
        <f>MAX(0,ROUNDDOWN(N152-P152-430000-0,-3))</f>
        <v/>
      </c>
      <c r="U152" s="19">
        <f>IF(N152&lt;=450000,0,MAX(0,ROUNDDOWN(T152*0.06-MIN(50000,T152)*0.03,-2))+MAX(0,ROUNDDOWN(T152*0.04-MIN(50000,T152)*0.02,-2)))</f>
        <v/>
      </c>
      <c r="V152" s="19">
        <f>S152+U152+O152</f>
        <v/>
      </c>
      <c r="W152" s="19">
        <f>MIN(550000,MAX(0,$B152))</f>
        <v/>
      </c>
      <c r="X152" s="19">
        <f>$B152-W152</f>
        <v/>
      </c>
      <c r="Y152" s="19">
        <f>MIN(670000,ROUNDDOWN(MAX(0,X152-430000)*0.0751+47600,0))+MIN(260000,ROUNDDOWN(MAX(0,X152-430000)*0.028+17600,0))+MIN(30000,ROUNDDOWN(MAX(0,X152-430000)*0.0027+1873,0))+IF("いいえ"="はい",MIN(170000,ROUNDDOWN(MAX(0,X152-430000)*0.0243+17800,0)),0)</f>
        <v/>
      </c>
      <c r="Z152" s="19">
        <f>IF(""="",215040+Y152,"")</f>
        <v/>
      </c>
      <c r="AA152" s="19">
        <f>IF(X152&gt;23500000,NA(),IF(X152&lt;=4890000,1040000,IF(X152&lt;=6550000,670000,620000)))</f>
        <v/>
      </c>
      <c r="AB152" s="19">
        <f>MAX(0,ROUNDDOWN(X152-Z152-AA152-0,-3))</f>
        <v/>
      </c>
      <c r="AC152" s="19">
        <f>IF(AB152&lt;=0,0,ROUNDDOWN((AB152*LOOKUP(AB152,{0,1950001,3300001,6950001,9000001,18000001,40000001},{0.05,0.1,0.2,0.23,0.33,0.4,0.45})-LOOKUP(AB152,{0,1950001,3300001,6950001,9000001,18000001,40000001},{0,97500,427500,636000,1536000,2796000,4796000}))*1.021,-2))</f>
        <v/>
      </c>
      <c r="AD152" s="19">
        <f>MAX(0,ROUNDDOWN(X152-Z152-430000-0,-3))</f>
        <v/>
      </c>
      <c r="AE152" s="19">
        <f>IF(X152&lt;=450000,0,MAX(0,ROUNDDOWN(AD152*0.06-MIN(50000,AD152)*0.03,-2))+MAX(0,ROUNDDOWN(AD152*0.04-MIN(50000,AD152)*0.02,-2)))</f>
        <v/>
      </c>
      <c r="AF152" s="19">
        <f>AC152+AE152+Y152</f>
        <v/>
      </c>
      <c r="AG152" s="19">
        <f>MIN(650000,MAX(0,$B152))</f>
        <v/>
      </c>
      <c r="AH152" s="19">
        <f>$B152-AG152</f>
        <v/>
      </c>
      <c r="AI152" s="19">
        <f>MIN(670000,ROUNDDOWN(MAX(0,AH152-430000)*0.0751+47600,0))+MIN(260000,ROUNDDOWN(MAX(0,AH152-430000)*0.028+17600,0))+MIN(30000,ROUNDDOWN(MAX(0,AH152-430000)*0.0027+1873,0))+IF("いいえ"="はい",MIN(170000,ROUNDDOWN(MAX(0,AH152-430000)*0.0243+17800,0)),0)</f>
        <v/>
      </c>
      <c r="AJ152" s="19">
        <f>IF(""="",215040+AI152,"")</f>
        <v/>
      </c>
      <c r="AK152" s="19">
        <f>IF(AH152&gt;23500000,NA(),IF(AH152&lt;=4890000,1040000,IF(AH152&lt;=6550000,670000,620000)))</f>
        <v/>
      </c>
      <c r="AL152" s="19">
        <f>MAX(0,ROUNDDOWN(AH152-AJ152-AK152-0,-3))</f>
        <v/>
      </c>
      <c r="AM152" s="19">
        <f>IF(AL152&lt;=0,0,ROUNDDOWN((AL152*LOOKUP(AL152,{0,1950001,3300001,6950001,9000001,18000001,40000001},{0.05,0.1,0.2,0.23,0.33,0.4,0.45})-LOOKUP(AL152,{0,1950001,3300001,6950001,9000001,18000001,40000001},{0,97500,427500,636000,1536000,2796000,4796000}))*1.021,-2))</f>
        <v/>
      </c>
      <c r="AN152" s="19">
        <f>MAX(0,ROUNDDOWN(AH152-AJ152-430000-0,-3))</f>
        <v/>
      </c>
      <c r="AO152" s="19">
        <f>IF(AH152&lt;=450000,0,MAX(0,ROUNDDOWN(AN152*0.06-MIN(50000,AN152)*0.03,-2))+MAX(0,ROUNDDOWN(AN152*0.04-MIN(50000,AN152)*0.02,-2)))</f>
        <v/>
      </c>
      <c r="AP152" s="19">
        <f>AM152+AO152+AI152</f>
        <v/>
      </c>
      <c r="AQ152" s="19">
        <f>MIN(750000,MAX(0,$B152))</f>
        <v/>
      </c>
      <c r="AR152" s="19">
        <f>$B152-AQ152</f>
        <v/>
      </c>
      <c r="AS152" s="19">
        <f>MIN(670000,ROUNDDOWN(MAX(0,AR152-430000)*0.0751+47600,0))+MIN(260000,ROUNDDOWN(MAX(0,AR152-430000)*0.028+17600,0))+MIN(30000,ROUNDDOWN(MAX(0,AR152-430000)*0.0027+1873,0))+IF("いいえ"="はい",MIN(170000,ROUNDDOWN(MAX(0,AR152-430000)*0.0243+17800,0)),0)</f>
        <v/>
      </c>
      <c r="AT152" s="19">
        <f>IF(""="",215040+AS152,"")</f>
        <v/>
      </c>
      <c r="AU152" s="19">
        <f>IF(AR152&gt;23500000,NA(),IF(AR152&lt;=4890000,1040000,IF(AR152&lt;=6550000,670000,620000)))</f>
        <v/>
      </c>
      <c r="AV152" s="19">
        <f>MAX(0,ROUNDDOWN(AR152-AT152-AU152-0,-3))</f>
        <v/>
      </c>
      <c r="AW152" s="19">
        <f>IF(AV152&lt;=0,0,ROUNDDOWN((AV152*LOOKUP(AV152,{0,1950001,3300001,6950001,9000001,18000001,40000001},{0.05,0.1,0.2,0.23,0.33,0.4,0.45})-LOOKUP(AV152,{0,1950001,3300001,6950001,9000001,18000001,40000001},{0,97500,427500,636000,1536000,2796000,4796000}))*1.021,-2))</f>
        <v/>
      </c>
      <c r="AX152" s="19">
        <f>MAX(0,ROUNDDOWN(AR152-AT152-430000-0,-3))</f>
        <v/>
      </c>
      <c r="AY152" s="19">
        <f>IF(AR152&lt;=450000,0,MAX(0,ROUNDDOWN(AX152*0.06-MIN(50000,AX152)*0.03,-2))+MAX(0,ROUNDDOWN(AX152*0.04-MIN(50000,AX152)*0.02,-2)))</f>
        <v/>
      </c>
      <c r="AZ152" s="19">
        <f>AW152+AY152+AS152</f>
        <v/>
      </c>
    </row>
    <row r="153">
      <c r="A153" t="inlineStr">
        <is>
          <t>1万円刻み</t>
        </is>
      </c>
      <c r="B153" s="19">
        <f>'3_1万円刻み'!$A$136</f>
        <v/>
      </c>
      <c r="C153" s="19">
        <f>MIN(0,MAX(0,$B153))</f>
        <v/>
      </c>
      <c r="D153" s="19">
        <f>$B153-C153</f>
        <v/>
      </c>
      <c r="E153" s="19">
        <f>MIN(670000,ROUNDDOWN(MAX(0,D153-430000)*0.0751+47600,0))+MIN(260000,ROUNDDOWN(MAX(0,D153-430000)*0.028+17600,0))+MIN(30000,ROUNDDOWN(MAX(0,D153-430000)*0.0027+1873,0))+IF("いいえ"="はい",MIN(170000,ROUNDDOWN(MAX(0,D153-430000)*0.0243+17800,0)),0)</f>
        <v/>
      </c>
      <c r="F153" s="19">
        <f>IF(""="",215040+E153,"")</f>
        <v/>
      </c>
      <c r="G153" s="19">
        <f>IF(D153&gt;23500000,NA(),IF(D153&lt;=4890000,1040000,IF(D153&lt;=6550000,670000,620000)))</f>
        <v/>
      </c>
      <c r="H153" s="19">
        <f>MAX(0,ROUNDDOWN(D153-F153-G153-0,-3))</f>
        <v/>
      </c>
      <c r="I153" s="19">
        <f>IF(H153&lt;=0,0,ROUNDDOWN((H153*LOOKUP(H153,{0,1950001,3300001,6950001,9000001,18000001,40000001},{0.05,0.1,0.2,0.23,0.33,0.4,0.45})-LOOKUP(H153,{0,1950001,3300001,6950001,9000001,18000001,40000001},{0,97500,427500,636000,1536000,2796000,4796000}))*1.021,-2))</f>
        <v/>
      </c>
      <c r="J153" s="19">
        <f>MAX(0,ROUNDDOWN(D153-F153-430000-0,-3))</f>
        <v/>
      </c>
      <c r="K153" s="19">
        <f>IF(D153&lt;=450000,0,MAX(0,ROUNDDOWN(J153*0.06-MIN(50000,J153)*0.03,-2))+MAX(0,ROUNDDOWN(J153*0.04-MIN(50000,J153)*0.02,-2)))</f>
        <v/>
      </c>
      <c r="L153" s="19">
        <f>I153+K153+E153</f>
        <v/>
      </c>
      <c r="M153" s="19">
        <f>MIN(100000,MAX(0,$B153))</f>
        <v/>
      </c>
      <c r="N153" s="19">
        <f>$B153-M153</f>
        <v/>
      </c>
      <c r="O153" s="19">
        <f>MIN(670000,ROUNDDOWN(MAX(0,N153-430000)*0.0751+47600,0))+MIN(260000,ROUNDDOWN(MAX(0,N153-430000)*0.028+17600,0))+MIN(30000,ROUNDDOWN(MAX(0,N153-430000)*0.0027+1873,0))+IF("いいえ"="はい",MIN(170000,ROUNDDOWN(MAX(0,N153-430000)*0.0243+17800,0)),0)</f>
        <v/>
      </c>
      <c r="P153" s="19">
        <f>IF(""="",215040+O153,"")</f>
        <v/>
      </c>
      <c r="Q153" s="19">
        <f>IF(N153&gt;23500000,NA(),IF(N153&lt;=4890000,1040000,IF(N153&lt;=6550000,670000,620000)))</f>
        <v/>
      </c>
      <c r="R153" s="19">
        <f>MAX(0,ROUNDDOWN(N153-P153-Q153-0,-3))</f>
        <v/>
      </c>
      <c r="S153" s="19">
        <f>IF(R153&lt;=0,0,ROUNDDOWN((R153*LOOKUP(R153,{0,1950001,3300001,6950001,9000001,18000001,40000001},{0.05,0.1,0.2,0.23,0.33,0.4,0.45})-LOOKUP(R153,{0,1950001,3300001,6950001,9000001,18000001,40000001},{0,97500,427500,636000,1536000,2796000,4796000}))*1.021,-2))</f>
        <v/>
      </c>
      <c r="T153" s="19">
        <f>MAX(0,ROUNDDOWN(N153-P153-430000-0,-3))</f>
        <v/>
      </c>
      <c r="U153" s="19">
        <f>IF(N153&lt;=450000,0,MAX(0,ROUNDDOWN(T153*0.06-MIN(50000,T153)*0.03,-2))+MAX(0,ROUNDDOWN(T153*0.04-MIN(50000,T153)*0.02,-2)))</f>
        <v/>
      </c>
      <c r="V153" s="19">
        <f>S153+U153+O153</f>
        <v/>
      </c>
      <c r="W153" s="19">
        <f>MIN(550000,MAX(0,$B153))</f>
        <v/>
      </c>
      <c r="X153" s="19">
        <f>$B153-W153</f>
        <v/>
      </c>
      <c r="Y153" s="19">
        <f>MIN(670000,ROUNDDOWN(MAX(0,X153-430000)*0.0751+47600,0))+MIN(260000,ROUNDDOWN(MAX(0,X153-430000)*0.028+17600,0))+MIN(30000,ROUNDDOWN(MAX(0,X153-430000)*0.0027+1873,0))+IF("いいえ"="はい",MIN(170000,ROUNDDOWN(MAX(0,X153-430000)*0.0243+17800,0)),0)</f>
        <v/>
      </c>
      <c r="Z153" s="19">
        <f>IF(""="",215040+Y153,"")</f>
        <v/>
      </c>
      <c r="AA153" s="19">
        <f>IF(X153&gt;23500000,NA(),IF(X153&lt;=4890000,1040000,IF(X153&lt;=6550000,670000,620000)))</f>
        <v/>
      </c>
      <c r="AB153" s="19">
        <f>MAX(0,ROUNDDOWN(X153-Z153-AA153-0,-3))</f>
        <v/>
      </c>
      <c r="AC153" s="19">
        <f>IF(AB153&lt;=0,0,ROUNDDOWN((AB153*LOOKUP(AB153,{0,1950001,3300001,6950001,9000001,18000001,40000001},{0.05,0.1,0.2,0.23,0.33,0.4,0.45})-LOOKUP(AB153,{0,1950001,3300001,6950001,9000001,18000001,40000001},{0,97500,427500,636000,1536000,2796000,4796000}))*1.021,-2))</f>
        <v/>
      </c>
      <c r="AD153" s="19">
        <f>MAX(0,ROUNDDOWN(X153-Z153-430000-0,-3))</f>
        <v/>
      </c>
      <c r="AE153" s="19">
        <f>IF(X153&lt;=450000,0,MAX(0,ROUNDDOWN(AD153*0.06-MIN(50000,AD153)*0.03,-2))+MAX(0,ROUNDDOWN(AD153*0.04-MIN(50000,AD153)*0.02,-2)))</f>
        <v/>
      </c>
      <c r="AF153" s="19">
        <f>AC153+AE153+Y153</f>
        <v/>
      </c>
      <c r="AG153" s="19">
        <f>MIN(650000,MAX(0,$B153))</f>
        <v/>
      </c>
      <c r="AH153" s="19">
        <f>$B153-AG153</f>
        <v/>
      </c>
      <c r="AI153" s="19">
        <f>MIN(670000,ROUNDDOWN(MAX(0,AH153-430000)*0.0751+47600,0))+MIN(260000,ROUNDDOWN(MAX(0,AH153-430000)*0.028+17600,0))+MIN(30000,ROUNDDOWN(MAX(0,AH153-430000)*0.0027+1873,0))+IF("いいえ"="はい",MIN(170000,ROUNDDOWN(MAX(0,AH153-430000)*0.0243+17800,0)),0)</f>
        <v/>
      </c>
      <c r="AJ153" s="19">
        <f>IF(""="",215040+AI153,"")</f>
        <v/>
      </c>
      <c r="AK153" s="19">
        <f>IF(AH153&gt;23500000,NA(),IF(AH153&lt;=4890000,1040000,IF(AH153&lt;=6550000,670000,620000)))</f>
        <v/>
      </c>
      <c r="AL153" s="19">
        <f>MAX(0,ROUNDDOWN(AH153-AJ153-AK153-0,-3))</f>
        <v/>
      </c>
      <c r="AM153" s="19">
        <f>IF(AL153&lt;=0,0,ROUNDDOWN((AL153*LOOKUP(AL153,{0,1950001,3300001,6950001,9000001,18000001,40000001},{0.05,0.1,0.2,0.23,0.33,0.4,0.45})-LOOKUP(AL153,{0,1950001,3300001,6950001,9000001,18000001,40000001},{0,97500,427500,636000,1536000,2796000,4796000}))*1.021,-2))</f>
        <v/>
      </c>
      <c r="AN153" s="19">
        <f>MAX(0,ROUNDDOWN(AH153-AJ153-430000-0,-3))</f>
        <v/>
      </c>
      <c r="AO153" s="19">
        <f>IF(AH153&lt;=450000,0,MAX(0,ROUNDDOWN(AN153*0.06-MIN(50000,AN153)*0.03,-2))+MAX(0,ROUNDDOWN(AN153*0.04-MIN(50000,AN153)*0.02,-2)))</f>
        <v/>
      </c>
      <c r="AP153" s="19">
        <f>AM153+AO153+AI153</f>
        <v/>
      </c>
      <c r="AQ153" s="19">
        <f>MIN(750000,MAX(0,$B153))</f>
        <v/>
      </c>
      <c r="AR153" s="19">
        <f>$B153-AQ153</f>
        <v/>
      </c>
      <c r="AS153" s="19">
        <f>MIN(670000,ROUNDDOWN(MAX(0,AR153-430000)*0.0751+47600,0))+MIN(260000,ROUNDDOWN(MAX(0,AR153-430000)*0.028+17600,0))+MIN(30000,ROUNDDOWN(MAX(0,AR153-430000)*0.0027+1873,0))+IF("いいえ"="はい",MIN(170000,ROUNDDOWN(MAX(0,AR153-430000)*0.0243+17800,0)),0)</f>
        <v/>
      </c>
      <c r="AT153" s="19">
        <f>IF(""="",215040+AS153,"")</f>
        <v/>
      </c>
      <c r="AU153" s="19">
        <f>IF(AR153&gt;23500000,NA(),IF(AR153&lt;=4890000,1040000,IF(AR153&lt;=6550000,670000,620000)))</f>
        <v/>
      </c>
      <c r="AV153" s="19">
        <f>MAX(0,ROUNDDOWN(AR153-AT153-AU153-0,-3))</f>
        <v/>
      </c>
      <c r="AW153" s="19">
        <f>IF(AV153&lt;=0,0,ROUNDDOWN((AV153*LOOKUP(AV153,{0,1950001,3300001,6950001,9000001,18000001,40000001},{0.05,0.1,0.2,0.23,0.33,0.4,0.45})-LOOKUP(AV153,{0,1950001,3300001,6950001,9000001,18000001,40000001},{0,97500,427500,636000,1536000,2796000,4796000}))*1.021,-2))</f>
        <v/>
      </c>
      <c r="AX153" s="19">
        <f>MAX(0,ROUNDDOWN(AR153-AT153-430000-0,-3))</f>
        <v/>
      </c>
      <c r="AY153" s="19">
        <f>IF(AR153&lt;=450000,0,MAX(0,ROUNDDOWN(AX153*0.06-MIN(50000,AX153)*0.03,-2))+MAX(0,ROUNDDOWN(AX153*0.04-MIN(50000,AX153)*0.02,-2)))</f>
        <v/>
      </c>
      <c r="AZ153" s="19">
        <f>AW153+AY153+AS153</f>
        <v/>
      </c>
    </row>
    <row r="154">
      <c r="A154" t="inlineStr">
        <is>
          <t>1万円刻み</t>
        </is>
      </c>
      <c r="B154" s="19">
        <f>'3_1万円刻み'!$A$137</f>
        <v/>
      </c>
      <c r="C154" s="19">
        <f>MIN(0,MAX(0,$B154))</f>
        <v/>
      </c>
      <c r="D154" s="19">
        <f>$B154-C154</f>
        <v/>
      </c>
      <c r="E154" s="19">
        <f>MIN(670000,ROUNDDOWN(MAX(0,D154-430000)*0.0751+47600,0))+MIN(260000,ROUNDDOWN(MAX(0,D154-430000)*0.028+17600,0))+MIN(30000,ROUNDDOWN(MAX(0,D154-430000)*0.0027+1873,0))+IF("いいえ"="はい",MIN(170000,ROUNDDOWN(MAX(0,D154-430000)*0.0243+17800,0)),0)</f>
        <v/>
      </c>
      <c r="F154" s="19">
        <f>IF(""="",215040+E154,"")</f>
        <v/>
      </c>
      <c r="G154" s="19">
        <f>IF(D154&gt;23500000,NA(),IF(D154&lt;=4890000,1040000,IF(D154&lt;=6550000,670000,620000)))</f>
        <v/>
      </c>
      <c r="H154" s="19">
        <f>MAX(0,ROUNDDOWN(D154-F154-G154-0,-3))</f>
        <v/>
      </c>
      <c r="I154" s="19">
        <f>IF(H154&lt;=0,0,ROUNDDOWN((H154*LOOKUP(H154,{0,1950001,3300001,6950001,9000001,18000001,40000001},{0.05,0.1,0.2,0.23,0.33,0.4,0.45})-LOOKUP(H154,{0,1950001,3300001,6950001,9000001,18000001,40000001},{0,97500,427500,636000,1536000,2796000,4796000}))*1.021,-2))</f>
        <v/>
      </c>
      <c r="J154" s="19">
        <f>MAX(0,ROUNDDOWN(D154-F154-430000-0,-3))</f>
        <v/>
      </c>
      <c r="K154" s="19">
        <f>IF(D154&lt;=450000,0,MAX(0,ROUNDDOWN(J154*0.06-MIN(50000,J154)*0.03,-2))+MAX(0,ROUNDDOWN(J154*0.04-MIN(50000,J154)*0.02,-2)))</f>
        <v/>
      </c>
      <c r="L154" s="19">
        <f>I154+K154+E154</f>
        <v/>
      </c>
      <c r="M154" s="19">
        <f>MIN(100000,MAX(0,$B154))</f>
        <v/>
      </c>
      <c r="N154" s="19">
        <f>$B154-M154</f>
        <v/>
      </c>
      <c r="O154" s="19">
        <f>MIN(670000,ROUNDDOWN(MAX(0,N154-430000)*0.0751+47600,0))+MIN(260000,ROUNDDOWN(MAX(0,N154-430000)*0.028+17600,0))+MIN(30000,ROUNDDOWN(MAX(0,N154-430000)*0.0027+1873,0))+IF("いいえ"="はい",MIN(170000,ROUNDDOWN(MAX(0,N154-430000)*0.0243+17800,0)),0)</f>
        <v/>
      </c>
      <c r="P154" s="19">
        <f>IF(""="",215040+O154,"")</f>
        <v/>
      </c>
      <c r="Q154" s="19">
        <f>IF(N154&gt;23500000,NA(),IF(N154&lt;=4890000,1040000,IF(N154&lt;=6550000,670000,620000)))</f>
        <v/>
      </c>
      <c r="R154" s="19">
        <f>MAX(0,ROUNDDOWN(N154-P154-Q154-0,-3))</f>
        <v/>
      </c>
      <c r="S154" s="19">
        <f>IF(R154&lt;=0,0,ROUNDDOWN((R154*LOOKUP(R154,{0,1950001,3300001,6950001,9000001,18000001,40000001},{0.05,0.1,0.2,0.23,0.33,0.4,0.45})-LOOKUP(R154,{0,1950001,3300001,6950001,9000001,18000001,40000001},{0,97500,427500,636000,1536000,2796000,4796000}))*1.021,-2))</f>
        <v/>
      </c>
      <c r="T154" s="19">
        <f>MAX(0,ROUNDDOWN(N154-P154-430000-0,-3))</f>
        <v/>
      </c>
      <c r="U154" s="19">
        <f>IF(N154&lt;=450000,0,MAX(0,ROUNDDOWN(T154*0.06-MIN(50000,T154)*0.03,-2))+MAX(0,ROUNDDOWN(T154*0.04-MIN(50000,T154)*0.02,-2)))</f>
        <v/>
      </c>
      <c r="V154" s="19">
        <f>S154+U154+O154</f>
        <v/>
      </c>
      <c r="W154" s="19">
        <f>MIN(550000,MAX(0,$B154))</f>
        <v/>
      </c>
      <c r="X154" s="19">
        <f>$B154-W154</f>
        <v/>
      </c>
      <c r="Y154" s="19">
        <f>MIN(670000,ROUNDDOWN(MAX(0,X154-430000)*0.0751+47600,0))+MIN(260000,ROUNDDOWN(MAX(0,X154-430000)*0.028+17600,0))+MIN(30000,ROUNDDOWN(MAX(0,X154-430000)*0.0027+1873,0))+IF("いいえ"="はい",MIN(170000,ROUNDDOWN(MAX(0,X154-430000)*0.0243+17800,0)),0)</f>
        <v/>
      </c>
      <c r="Z154" s="19">
        <f>IF(""="",215040+Y154,"")</f>
        <v/>
      </c>
      <c r="AA154" s="19">
        <f>IF(X154&gt;23500000,NA(),IF(X154&lt;=4890000,1040000,IF(X154&lt;=6550000,670000,620000)))</f>
        <v/>
      </c>
      <c r="AB154" s="19">
        <f>MAX(0,ROUNDDOWN(X154-Z154-AA154-0,-3))</f>
        <v/>
      </c>
      <c r="AC154" s="19">
        <f>IF(AB154&lt;=0,0,ROUNDDOWN((AB154*LOOKUP(AB154,{0,1950001,3300001,6950001,9000001,18000001,40000001},{0.05,0.1,0.2,0.23,0.33,0.4,0.45})-LOOKUP(AB154,{0,1950001,3300001,6950001,9000001,18000001,40000001},{0,97500,427500,636000,1536000,2796000,4796000}))*1.021,-2))</f>
        <v/>
      </c>
      <c r="AD154" s="19">
        <f>MAX(0,ROUNDDOWN(X154-Z154-430000-0,-3))</f>
        <v/>
      </c>
      <c r="AE154" s="19">
        <f>IF(X154&lt;=450000,0,MAX(0,ROUNDDOWN(AD154*0.06-MIN(50000,AD154)*0.03,-2))+MAX(0,ROUNDDOWN(AD154*0.04-MIN(50000,AD154)*0.02,-2)))</f>
        <v/>
      </c>
      <c r="AF154" s="19">
        <f>AC154+AE154+Y154</f>
        <v/>
      </c>
      <c r="AG154" s="19">
        <f>MIN(650000,MAX(0,$B154))</f>
        <v/>
      </c>
      <c r="AH154" s="19">
        <f>$B154-AG154</f>
        <v/>
      </c>
      <c r="AI154" s="19">
        <f>MIN(670000,ROUNDDOWN(MAX(0,AH154-430000)*0.0751+47600,0))+MIN(260000,ROUNDDOWN(MAX(0,AH154-430000)*0.028+17600,0))+MIN(30000,ROUNDDOWN(MAX(0,AH154-430000)*0.0027+1873,0))+IF("いいえ"="はい",MIN(170000,ROUNDDOWN(MAX(0,AH154-430000)*0.0243+17800,0)),0)</f>
        <v/>
      </c>
      <c r="AJ154" s="19">
        <f>IF(""="",215040+AI154,"")</f>
        <v/>
      </c>
      <c r="AK154" s="19">
        <f>IF(AH154&gt;23500000,NA(),IF(AH154&lt;=4890000,1040000,IF(AH154&lt;=6550000,670000,620000)))</f>
        <v/>
      </c>
      <c r="AL154" s="19">
        <f>MAX(0,ROUNDDOWN(AH154-AJ154-AK154-0,-3))</f>
        <v/>
      </c>
      <c r="AM154" s="19">
        <f>IF(AL154&lt;=0,0,ROUNDDOWN((AL154*LOOKUP(AL154,{0,1950001,3300001,6950001,9000001,18000001,40000001},{0.05,0.1,0.2,0.23,0.33,0.4,0.45})-LOOKUP(AL154,{0,1950001,3300001,6950001,9000001,18000001,40000001},{0,97500,427500,636000,1536000,2796000,4796000}))*1.021,-2))</f>
        <v/>
      </c>
      <c r="AN154" s="19">
        <f>MAX(0,ROUNDDOWN(AH154-AJ154-430000-0,-3))</f>
        <v/>
      </c>
      <c r="AO154" s="19">
        <f>IF(AH154&lt;=450000,0,MAX(0,ROUNDDOWN(AN154*0.06-MIN(50000,AN154)*0.03,-2))+MAX(0,ROUNDDOWN(AN154*0.04-MIN(50000,AN154)*0.02,-2)))</f>
        <v/>
      </c>
      <c r="AP154" s="19">
        <f>AM154+AO154+AI154</f>
        <v/>
      </c>
      <c r="AQ154" s="19">
        <f>MIN(750000,MAX(0,$B154))</f>
        <v/>
      </c>
      <c r="AR154" s="19">
        <f>$B154-AQ154</f>
        <v/>
      </c>
      <c r="AS154" s="19">
        <f>MIN(670000,ROUNDDOWN(MAX(0,AR154-430000)*0.0751+47600,0))+MIN(260000,ROUNDDOWN(MAX(0,AR154-430000)*0.028+17600,0))+MIN(30000,ROUNDDOWN(MAX(0,AR154-430000)*0.0027+1873,0))+IF("いいえ"="はい",MIN(170000,ROUNDDOWN(MAX(0,AR154-430000)*0.0243+17800,0)),0)</f>
        <v/>
      </c>
      <c r="AT154" s="19">
        <f>IF(""="",215040+AS154,"")</f>
        <v/>
      </c>
      <c r="AU154" s="19">
        <f>IF(AR154&gt;23500000,NA(),IF(AR154&lt;=4890000,1040000,IF(AR154&lt;=6550000,670000,620000)))</f>
        <v/>
      </c>
      <c r="AV154" s="19">
        <f>MAX(0,ROUNDDOWN(AR154-AT154-AU154-0,-3))</f>
        <v/>
      </c>
      <c r="AW154" s="19">
        <f>IF(AV154&lt;=0,0,ROUNDDOWN((AV154*LOOKUP(AV154,{0,1950001,3300001,6950001,9000001,18000001,40000001},{0.05,0.1,0.2,0.23,0.33,0.4,0.45})-LOOKUP(AV154,{0,1950001,3300001,6950001,9000001,18000001,40000001},{0,97500,427500,636000,1536000,2796000,4796000}))*1.021,-2))</f>
        <v/>
      </c>
      <c r="AX154" s="19">
        <f>MAX(0,ROUNDDOWN(AR154-AT154-430000-0,-3))</f>
        <v/>
      </c>
      <c r="AY154" s="19">
        <f>IF(AR154&lt;=450000,0,MAX(0,ROUNDDOWN(AX154*0.06-MIN(50000,AX154)*0.03,-2))+MAX(0,ROUNDDOWN(AX154*0.04-MIN(50000,AX154)*0.02,-2)))</f>
        <v/>
      </c>
      <c r="AZ154" s="19">
        <f>AW154+AY154+AS154</f>
        <v/>
      </c>
    </row>
    <row r="155">
      <c r="A155" t="inlineStr">
        <is>
          <t>1万円刻み</t>
        </is>
      </c>
      <c r="B155" s="19">
        <f>'3_1万円刻み'!$A$138</f>
        <v/>
      </c>
      <c r="C155" s="19">
        <f>MIN(0,MAX(0,$B155))</f>
        <v/>
      </c>
      <c r="D155" s="19">
        <f>$B155-C155</f>
        <v/>
      </c>
      <c r="E155" s="19">
        <f>MIN(670000,ROUNDDOWN(MAX(0,D155-430000)*0.0751+47600,0))+MIN(260000,ROUNDDOWN(MAX(0,D155-430000)*0.028+17600,0))+MIN(30000,ROUNDDOWN(MAX(0,D155-430000)*0.0027+1873,0))+IF("いいえ"="はい",MIN(170000,ROUNDDOWN(MAX(0,D155-430000)*0.0243+17800,0)),0)</f>
        <v/>
      </c>
      <c r="F155" s="19">
        <f>IF(""="",215040+E155,"")</f>
        <v/>
      </c>
      <c r="G155" s="19">
        <f>IF(D155&gt;23500000,NA(),IF(D155&lt;=4890000,1040000,IF(D155&lt;=6550000,670000,620000)))</f>
        <v/>
      </c>
      <c r="H155" s="19">
        <f>MAX(0,ROUNDDOWN(D155-F155-G155-0,-3))</f>
        <v/>
      </c>
      <c r="I155" s="19">
        <f>IF(H155&lt;=0,0,ROUNDDOWN((H155*LOOKUP(H155,{0,1950001,3300001,6950001,9000001,18000001,40000001},{0.05,0.1,0.2,0.23,0.33,0.4,0.45})-LOOKUP(H155,{0,1950001,3300001,6950001,9000001,18000001,40000001},{0,97500,427500,636000,1536000,2796000,4796000}))*1.021,-2))</f>
        <v/>
      </c>
      <c r="J155" s="19">
        <f>MAX(0,ROUNDDOWN(D155-F155-430000-0,-3))</f>
        <v/>
      </c>
      <c r="K155" s="19">
        <f>IF(D155&lt;=450000,0,MAX(0,ROUNDDOWN(J155*0.06-MIN(50000,J155)*0.03,-2))+MAX(0,ROUNDDOWN(J155*0.04-MIN(50000,J155)*0.02,-2)))</f>
        <v/>
      </c>
      <c r="L155" s="19">
        <f>I155+K155+E155</f>
        <v/>
      </c>
      <c r="M155" s="19">
        <f>MIN(100000,MAX(0,$B155))</f>
        <v/>
      </c>
      <c r="N155" s="19">
        <f>$B155-M155</f>
        <v/>
      </c>
      <c r="O155" s="19">
        <f>MIN(670000,ROUNDDOWN(MAX(0,N155-430000)*0.0751+47600,0))+MIN(260000,ROUNDDOWN(MAX(0,N155-430000)*0.028+17600,0))+MIN(30000,ROUNDDOWN(MAX(0,N155-430000)*0.0027+1873,0))+IF("いいえ"="はい",MIN(170000,ROUNDDOWN(MAX(0,N155-430000)*0.0243+17800,0)),0)</f>
        <v/>
      </c>
      <c r="P155" s="19">
        <f>IF(""="",215040+O155,"")</f>
        <v/>
      </c>
      <c r="Q155" s="19">
        <f>IF(N155&gt;23500000,NA(),IF(N155&lt;=4890000,1040000,IF(N155&lt;=6550000,670000,620000)))</f>
        <v/>
      </c>
      <c r="R155" s="19">
        <f>MAX(0,ROUNDDOWN(N155-P155-Q155-0,-3))</f>
        <v/>
      </c>
      <c r="S155" s="19">
        <f>IF(R155&lt;=0,0,ROUNDDOWN((R155*LOOKUP(R155,{0,1950001,3300001,6950001,9000001,18000001,40000001},{0.05,0.1,0.2,0.23,0.33,0.4,0.45})-LOOKUP(R155,{0,1950001,3300001,6950001,9000001,18000001,40000001},{0,97500,427500,636000,1536000,2796000,4796000}))*1.021,-2))</f>
        <v/>
      </c>
      <c r="T155" s="19">
        <f>MAX(0,ROUNDDOWN(N155-P155-430000-0,-3))</f>
        <v/>
      </c>
      <c r="U155" s="19">
        <f>IF(N155&lt;=450000,0,MAX(0,ROUNDDOWN(T155*0.06-MIN(50000,T155)*0.03,-2))+MAX(0,ROUNDDOWN(T155*0.04-MIN(50000,T155)*0.02,-2)))</f>
        <v/>
      </c>
      <c r="V155" s="19">
        <f>S155+U155+O155</f>
        <v/>
      </c>
      <c r="W155" s="19">
        <f>MIN(550000,MAX(0,$B155))</f>
        <v/>
      </c>
      <c r="X155" s="19">
        <f>$B155-W155</f>
        <v/>
      </c>
      <c r="Y155" s="19">
        <f>MIN(670000,ROUNDDOWN(MAX(0,X155-430000)*0.0751+47600,0))+MIN(260000,ROUNDDOWN(MAX(0,X155-430000)*0.028+17600,0))+MIN(30000,ROUNDDOWN(MAX(0,X155-430000)*0.0027+1873,0))+IF("いいえ"="はい",MIN(170000,ROUNDDOWN(MAX(0,X155-430000)*0.0243+17800,0)),0)</f>
        <v/>
      </c>
      <c r="Z155" s="19">
        <f>IF(""="",215040+Y155,"")</f>
        <v/>
      </c>
      <c r="AA155" s="19">
        <f>IF(X155&gt;23500000,NA(),IF(X155&lt;=4890000,1040000,IF(X155&lt;=6550000,670000,620000)))</f>
        <v/>
      </c>
      <c r="AB155" s="19">
        <f>MAX(0,ROUNDDOWN(X155-Z155-AA155-0,-3))</f>
        <v/>
      </c>
      <c r="AC155" s="19">
        <f>IF(AB155&lt;=0,0,ROUNDDOWN((AB155*LOOKUP(AB155,{0,1950001,3300001,6950001,9000001,18000001,40000001},{0.05,0.1,0.2,0.23,0.33,0.4,0.45})-LOOKUP(AB155,{0,1950001,3300001,6950001,9000001,18000001,40000001},{0,97500,427500,636000,1536000,2796000,4796000}))*1.021,-2))</f>
        <v/>
      </c>
      <c r="AD155" s="19">
        <f>MAX(0,ROUNDDOWN(X155-Z155-430000-0,-3))</f>
        <v/>
      </c>
      <c r="AE155" s="19">
        <f>IF(X155&lt;=450000,0,MAX(0,ROUNDDOWN(AD155*0.06-MIN(50000,AD155)*0.03,-2))+MAX(0,ROUNDDOWN(AD155*0.04-MIN(50000,AD155)*0.02,-2)))</f>
        <v/>
      </c>
      <c r="AF155" s="19">
        <f>AC155+AE155+Y155</f>
        <v/>
      </c>
      <c r="AG155" s="19">
        <f>MIN(650000,MAX(0,$B155))</f>
        <v/>
      </c>
      <c r="AH155" s="19">
        <f>$B155-AG155</f>
        <v/>
      </c>
      <c r="AI155" s="19">
        <f>MIN(670000,ROUNDDOWN(MAX(0,AH155-430000)*0.0751+47600,0))+MIN(260000,ROUNDDOWN(MAX(0,AH155-430000)*0.028+17600,0))+MIN(30000,ROUNDDOWN(MAX(0,AH155-430000)*0.0027+1873,0))+IF("いいえ"="はい",MIN(170000,ROUNDDOWN(MAX(0,AH155-430000)*0.0243+17800,0)),0)</f>
        <v/>
      </c>
      <c r="AJ155" s="19">
        <f>IF(""="",215040+AI155,"")</f>
        <v/>
      </c>
      <c r="AK155" s="19">
        <f>IF(AH155&gt;23500000,NA(),IF(AH155&lt;=4890000,1040000,IF(AH155&lt;=6550000,670000,620000)))</f>
        <v/>
      </c>
      <c r="AL155" s="19">
        <f>MAX(0,ROUNDDOWN(AH155-AJ155-AK155-0,-3))</f>
        <v/>
      </c>
      <c r="AM155" s="19">
        <f>IF(AL155&lt;=0,0,ROUNDDOWN((AL155*LOOKUP(AL155,{0,1950001,3300001,6950001,9000001,18000001,40000001},{0.05,0.1,0.2,0.23,0.33,0.4,0.45})-LOOKUP(AL155,{0,1950001,3300001,6950001,9000001,18000001,40000001},{0,97500,427500,636000,1536000,2796000,4796000}))*1.021,-2))</f>
        <v/>
      </c>
      <c r="AN155" s="19">
        <f>MAX(0,ROUNDDOWN(AH155-AJ155-430000-0,-3))</f>
        <v/>
      </c>
      <c r="AO155" s="19">
        <f>IF(AH155&lt;=450000,0,MAX(0,ROUNDDOWN(AN155*0.06-MIN(50000,AN155)*0.03,-2))+MAX(0,ROUNDDOWN(AN155*0.04-MIN(50000,AN155)*0.02,-2)))</f>
        <v/>
      </c>
      <c r="AP155" s="19">
        <f>AM155+AO155+AI155</f>
        <v/>
      </c>
      <c r="AQ155" s="19">
        <f>MIN(750000,MAX(0,$B155))</f>
        <v/>
      </c>
      <c r="AR155" s="19">
        <f>$B155-AQ155</f>
        <v/>
      </c>
      <c r="AS155" s="19">
        <f>MIN(670000,ROUNDDOWN(MAX(0,AR155-430000)*0.0751+47600,0))+MIN(260000,ROUNDDOWN(MAX(0,AR155-430000)*0.028+17600,0))+MIN(30000,ROUNDDOWN(MAX(0,AR155-430000)*0.0027+1873,0))+IF("いいえ"="はい",MIN(170000,ROUNDDOWN(MAX(0,AR155-430000)*0.0243+17800,0)),0)</f>
        <v/>
      </c>
      <c r="AT155" s="19">
        <f>IF(""="",215040+AS155,"")</f>
        <v/>
      </c>
      <c r="AU155" s="19">
        <f>IF(AR155&gt;23500000,NA(),IF(AR155&lt;=4890000,1040000,IF(AR155&lt;=6550000,670000,620000)))</f>
        <v/>
      </c>
      <c r="AV155" s="19">
        <f>MAX(0,ROUNDDOWN(AR155-AT155-AU155-0,-3))</f>
        <v/>
      </c>
      <c r="AW155" s="19">
        <f>IF(AV155&lt;=0,0,ROUNDDOWN((AV155*LOOKUP(AV155,{0,1950001,3300001,6950001,9000001,18000001,40000001},{0.05,0.1,0.2,0.23,0.33,0.4,0.45})-LOOKUP(AV155,{0,1950001,3300001,6950001,9000001,18000001,40000001},{0,97500,427500,636000,1536000,2796000,4796000}))*1.021,-2))</f>
        <v/>
      </c>
      <c r="AX155" s="19">
        <f>MAX(0,ROUNDDOWN(AR155-AT155-430000-0,-3))</f>
        <v/>
      </c>
      <c r="AY155" s="19">
        <f>IF(AR155&lt;=450000,0,MAX(0,ROUNDDOWN(AX155*0.06-MIN(50000,AX155)*0.03,-2))+MAX(0,ROUNDDOWN(AX155*0.04-MIN(50000,AX155)*0.02,-2)))</f>
        <v/>
      </c>
      <c r="AZ155" s="19">
        <f>AW155+AY155+AS155</f>
        <v/>
      </c>
    </row>
    <row r="156">
      <c r="A156" t="inlineStr">
        <is>
          <t>1万円刻み</t>
        </is>
      </c>
      <c r="B156" s="19">
        <f>'3_1万円刻み'!$A$139</f>
        <v/>
      </c>
      <c r="C156" s="19">
        <f>MIN(0,MAX(0,$B156))</f>
        <v/>
      </c>
      <c r="D156" s="19">
        <f>$B156-C156</f>
        <v/>
      </c>
      <c r="E156" s="19">
        <f>MIN(670000,ROUNDDOWN(MAX(0,D156-430000)*0.0751+47600,0))+MIN(260000,ROUNDDOWN(MAX(0,D156-430000)*0.028+17600,0))+MIN(30000,ROUNDDOWN(MAX(0,D156-430000)*0.0027+1873,0))+IF("いいえ"="はい",MIN(170000,ROUNDDOWN(MAX(0,D156-430000)*0.0243+17800,0)),0)</f>
        <v/>
      </c>
      <c r="F156" s="19">
        <f>IF(""="",215040+E156,"")</f>
        <v/>
      </c>
      <c r="G156" s="19">
        <f>IF(D156&gt;23500000,NA(),IF(D156&lt;=4890000,1040000,IF(D156&lt;=6550000,670000,620000)))</f>
        <v/>
      </c>
      <c r="H156" s="19">
        <f>MAX(0,ROUNDDOWN(D156-F156-G156-0,-3))</f>
        <v/>
      </c>
      <c r="I156" s="19">
        <f>IF(H156&lt;=0,0,ROUNDDOWN((H156*LOOKUP(H156,{0,1950001,3300001,6950001,9000001,18000001,40000001},{0.05,0.1,0.2,0.23,0.33,0.4,0.45})-LOOKUP(H156,{0,1950001,3300001,6950001,9000001,18000001,40000001},{0,97500,427500,636000,1536000,2796000,4796000}))*1.021,-2))</f>
        <v/>
      </c>
      <c r="J156" s="19">
        <f>MAX(0,ROUNDDOWN(D156-F156-430000-0,-3))</f>
        <v/>
      </c>
      <c r="K156" s="19">
        <f>IF(D156&lt;=450000,0,MAX(0,ROUNDDOWN(J156*0.06-MIN(50000,J156)*0.03,-2))+MAX(0,ROUNDDOWN(J156*0.04-MIN(50000,J156)*0.02,-2)))</f>
        <v/>
      </c>
      <c r="L156" s="19">
        <f>I156+K156+E156</f>
        <v/>
      </c>
      <c r="M156" s="19">
        <f>MIN(100000,MAX(0,$B156))</f>
        <v/>
      </c>
      <c r="N156" s="19">
        <f>$B156-M156</f>
        <v/>
      </c>
      <c r="O156" s="19">
        <f>MIN(670000,ROUNDDOWN(MAX(0,N156-430000)*0.0751+47600,0))+MIN(260000,ROUNDDOWN(MAX(0,N156-430000)*0.028+17600,0))+MIN(30000,ROUNDDOWN(MAX(0,N156-430000)*0.0027+1873,0))+IF("いいえ"="はい",MIN(170000,ROUNDDOWN(MAX(0,N156-430000)*0.0243+17800,0)),0)</f>
        <v/>
      </c>
      <c r="P156" s="19">
        <f>IF(""="",215040+O156,"")</f>
        <v/>
      </c>
      <c r="Q156" s="19">
        <f>IF(N156&gt;23500000,NA(),IF(N156&lt;=4890000,1040000,IF(N156&lt;=6550000,670000,620000)))</f>
        <v/>
      </c>
      <c r="R156" s="19">
        <f>MAX(0,ROUNDDOWN(N156-P156-Q156-0,-3))</f>
        <v/>
      </c>
      <c r="S156" s="19">
        <f>IF(R156&lt;=0,0,ROUNDDOWN((R156*LOOKUP(R156,{0,1950001,3300001,6950001,9000001,18000001,40000001},{0.05,0.1,0.2,0.23,0.33,0.4,0.45})-LOOKUP(R156,{0,1950001,3300001,6950001,9000001,18000001,40000001},{0,97500,427500,636000,1536000,2796000,4796000}))*1.021,-2))</f>
        <v/>
      </c>
      <c r="T156" s="19">
        <f>MAX(0,ROUNDDOWN(N156-P156-430000-0,-3))</f>
        <v/>
      </c>
      <c r="U156" s="19">
        <f>IF(N156&lt;=450000,0,MAX(0,ROUNDDOWN(T156*0.06-MIN(50000,T156)*0.03,-2))+MAX(0,ROUNDDOWN(T156*0.04-MIN(50000,T156)*0.02,-2)))</f>
        <v/>
      </c>
      <c r="V156" s="19">
        <f>S156+U156+O156</f>
        <v/>
      </c>
      <c r="W156" s="19">
        <f>MIN(550000,MAX(0,$B156))</f>
        <v/>
      </c>
      <c r="X156" s="19">
        <f>$B156-W156</f>
        <v/>
      </c>
      <c r="Y156" s="19">
        <f>MIN(670000,ROUNDDOWN(MAX(0,X156-430000)*0.0751+47600,0))+MIN(260000,ROUNDDOWN(MAX(0,X156-430000)*0.028+17600,0))+MIN(30000,ROUNDDOWN(MAX(0,X156-430000)*0.0027+1873,0))+IF("いいえ"="はい",MIN(170000,ROUNDDOWN(MAX(0,X156-430000)*0.0243+17800,0)),0)</f>
        <v/>
      </c>
      <c r="Z156" s="19">
        <f>IF(""="",215040+Y156,"")</f>
        <v/>
      </c>
      <c r="AA156" s="19">
        <f>IF(X156&gt;23500000,NA(),IF(X156&lt;=4890000,1040000,IF(X156&lt;=6550000,670000,620000)))</f>
        <v/>
      </c>
      <c r="AB156" s="19">
        <f>MAX(0,ROUNDDOWN(X156-Z156-AA156-0,-3))</f>
        <v/>
      </c>
      <c r="AC156" s="19">
        <f>IF(AB156&lt;=0,0,ROUNDDOWN((AB156*LOOKUP(AB156,{0,1950001,3300001,6950001,9000001,18000001,40000001},{0.05,0.1,0.2,0.23,0.33,0.4,0.45})-LOOKUP(AB156,{0,1950001,3300001,6950001,9000001,18000001,40000001},{0,97500,427500,636000,1536000,2796000,4796000}))*1.021,-2))</f>
        <v/>
      </c>
      <c r="AD156" s="19">
        <f>MAX(0,ROUNDDOWN(X156-Z156-430000-0,-3))</f>
        <v/>
      </c>
      <c r="AE156" s="19">
        <f>IF(X156&lt;=450000,0,MAX(0,ROUNDDOWN(AD156*0.06-MIN(50000,AD156)*0.03,-2))+MAX(0,ROUNDDOWN(AD156*0.04-MIN(50000,AD156)*0.02,-2)))</f>
        <v/>
      </c>
      <c r="AF156" s="19">
        <f>AC156+AE156+Y156</f>
        <v/>
      </c>
      <c r="AG156" s="19">
        <f>MIN(650000,MAX(0,$B156))</f>
        <v/>
      </c>
      <c r="AH156" s="19">
        <f>$B156-AG156</f>
        <v/>
      </c>
      <c r="AI156" s="19">
        <f>MIN(670000,ROUNDDOWN(MAX(0,AH156-430000)*0.0751+47600,0))+MIN(260000,ROUNDDOWN(MAX(0,AH156-430000)*0.028+17600,0))+MIN(30000,ROUNDDOWN(MAX(0,AH156-430000)*0.0027+1873,0))+IF("いいえ"="はい",MIN(170000,ROUNDDOWN(MAX(0,AH156-430000)*0.0243+17800,0)),0)</f>
        <v/>
      </c>
      <c r="AJ156" s="19">
        <f>IF(""="",215040+AI156,"")</f>
        <v/>
      </c>
      <c r="AK156" s="19">
        <f>IF(AH156&gt;23500000,NA(),IF(AH156&lt;=4890000,1040000,IF(AH156&lt;=6550000,670000,620000)))</f>
        <v/>
      </c>
      <c r="AL156" s="19">
        <f>MAX(0,ROUNDDOWN(AH156-AJ156-AK156-0,-3))</f>
        <v/>
      </c>
      <c r="AM156" s="19">
        <f>IF(AL156&lt;=0,0,ROUNDDOWN((AL156*LOOKUP(AL156,{0,1950001,3300001,6950001,9000001,18000001,40000001},{0.05,0.1,0.2,0.23,0.33,0.4,0.45})-LOOKUP(AL156,{0,1950001,3300001,6950001,9000001,18000001,40000001},{0,97500,427500,636000,1536000,2796000,4796000}))*1.021,-2))</f>
        <v/>
      </c>
      <c r="AN156" s="19">
        <f>MAX(0,ROUNDDOWN(AH156-AJ156-430000-0,-3))</f>
        <v/>
      </c>
      <c r="AO156" s="19">
        <f>IF(AH156&lt;=450000,0,MAX(0,ROUNDDOWN(AN156*0.06-MIN(50000,AN156)*0.03,-2))+MAX(0,ROUNDDOWN(AN156*0.04-MIN(50000,AN156)*0.02,-2)))</f>
        <v/>
      </c>
      <c r="AP156" s="19">
        <f>AM156+AO156+AI156</f>
        <v/>
      </c>
      <c r="AQ156" s="19">
        <f>MIN(750000,MAX(0,$B156))</f>
        <v/>
      </c>
      <c r="AR156" s="19">
        <f>$B156-AQ156</f>
        <v/>
      </c>
      <c r="AS156" s="19">
        <f>MIN(670000,ROUNDDOWN(MAX(0,AR156-430000)*0.0751+47600,0))+MIN(260000,ROUNDDOWN(MAX(0,AR156-430000)*0.028+17600,0))+MIN(30000,ROUNDDOWN(MAX(0,AR156-430000)*0.0027+1873,0))+IF("いいえ"="はい",MIN(170000,ROUNDDOWN(MAX(0,AR156-430000)*0.0243+17800,0)),0)</f>
        <v/>
      </c>
      <c r="AT156" s="19">
        <f>IF(""="",215040+AS156,"")</f>
        <v/>
      </c>
      <c r="AU156" s="19">
        <f>IF(AR156&gt;23500000,NA(),IF(AR156&lt;=4890000,1040000,IF(AR156&lt;=6550000,670000,620000)))</f>
        <v/>
      </c>
      <c r="AV156" s="19">
        <f>MAX(0,ROUNDDOWN(AR156-AT156-AU156-0,-3))</f>
        <v/>
      </c>
      <c r="AW156" s="19">
        <f>IF(AV156&lt;=0,0,ROUNDDOWN((AV156*LOOKUP(AV156,{0,1950001,3300001,6950001,9000001,18000001,40000001},{0.05,0.1,0.2,0.23,0.33,0.4,0.45})-LOOKUP(AV156,{0,1950001,3300001,6950001,9000001,18000001,40000001},{0,97500,427500,636000,1536000,2796000,4796000}))*1.021,-2))</f>
        <v/>
      </c>
      <c r="AX156" s="19">
        <f>MAX(0,ROUNDDOWN(AR156-AT156-430000-0,-3))</f>
        <v/>
      </c>
      <c r="AY156" s="19">
        <f>IF(AR156&lt;=450000,0,MAX(0,ROUNDDOWN(AX156*0.06-MIN(50000,AX156)*0.03,-2))+MAX(0,ROUNDDOWN(AX156*0.04-MIN(50000,AX156)*0.02,-2)))</f>
        <v/>
      </c>
      <c r="AZ156" s="19">
        <f>AW156+AY156+AS156</f>
        <v/>
      </c>
    </row>
    <row r="157">
      <c r="A157" t="inlineStr">
        <is>
          <t>1万円刻み</t>
        </is>
      </c>
      <c r="B157" s="19">
        <f>'3_1万円刻み'!$A$140</f>
        <v/>
      </c>
      <c r="C157" s="19">
        <f>MIN(0,MAX(0,$B157))</f>
        <v/>
      </c>
      <c r="D157" s="19">
        <f>$B157-C157</f>
        <v/>
      </c>
      <c r="E157" s="19">
        <f>MIN(670000,ROUNDDOWN(MAX(0,D157-430000)*0.0751+47600,0))+MIN(260000,ROUNDDOWN(MAX(0,D157-430000)*0.028+17600,0))+MIN(30000,ROUNDDOWN(MAX(0,D157-430000)*0.0027+1873,0))+IF("いいえ"="はい",MIN(170000,ROUNDDOWN(MAX(0,D157-430000)*0.0243+17800,0)),0)</f>
        <v/>
      </c>
      <c r="F157" s="19">
        <f>IF(""="",215040+E157,"")</f>
        <v/>
      </c>
      <c r="G157" s="19">
        <f>IF(D157&gt;23500000,NA(),IF(D157&lt;=4890000,1040000,IF(D157&lt;=6550000,670000,620000)))</f>
        <v/>
      </c>
      <c r="H157" s="19">
        <f>MAX(0,ROUNDDOWN(D157-F157-G157-0,-3))</f>
        <v/>
      </c>
      <c r="I157" s="19">
        <f>IF(H157&lt;=0,0,ROUNDDOWN((H157*LOOKUP(H157,{0,1950001,3300001,6950001,9000001,18000001,40000001},{0.05,0.1,0.2,0.23,0.33,0.4,0.45})-LOOKUP(H157,{0,1950001,3300001,6950001,9000001,18000001,40000001},{0,97500,427500,636000,1536000,2796000,4796000}))*1.021,-2))</f>
        <v/>
      </c>
      <c r="J157" s="19">
        <f>MAX(0,ROUNDDOWN(D157-F157-430000-0,-3))</f>
        <v/>
      </c>
      <c r="K157" s="19">
        <f>IF(D157&lt;=450000,0,MAX(0,ROUNDDOWN(J157*0.06-MIN(50000,J157)*0.03,-2))+MAX(0,ROUNDDOWN(J157*0.04-MIN(50000,J157)*0.02,-2)))</f>
        <v/>
      </c>
      <c r="L157" s="19">
        <f>I157+K157+E157</f>
        <v/>
      </c>
      <c r="M157" s="19">
        <f>MIN(100000,MAX(0,$B157))</f>
        <v/>
      </c>
      <c r="N157" s="19">
        <f>$B157-M157</f>
        <v/>
      </c>
      <c r="O157" s="19">
        <f>MIN(670000,ROUNDDOWN(MAX(0,N157-430000)*0.0751+47600,0))+MIN(260000,ROUNDDOWN(MAX(0,N157-430000)*0.028+17600,0))+MIN(30000,ROUNDDOWN(MAX(0,N157-430000)*0.0027+1873,0))+IF("いいえ"="はい",MIN(170000,ROUNDDOWN(MAX(0,N157-430000)*0.0243+17800,0)),0)</f>
        <v/>
      </c>
      <c r="P157" s="19">
        <f>IF(""="",215040+O157,"")</f>
        <v/>
      </c>
      <c r="Q157" s="19">
        <f>IF(N157&gt;23500000,NA(),IF(N157&lt;=4890000,1040000,IF(N157&lt;=6550000,670000,620000)))</f>
        <v/>
      </c>
      <c r="R157" s="19">
        <f>MAX(0,ROUNDDOWN(N157-P157-Q157-0,-3))</f>
        <v/>
      </c>
      <c r="S157" s="19">
        <f>IF(R157&lt;=0,0,ROUNDDOWN((R157*LOOKUP(R157,{0,1950001,3300001,6950001,9000001,18000001,40000001},{0.05,0.1,0.2,0.23,0.33,0.4,0.45})-LOOKUP(R157,{0,1950001,3300001,6950001,9000001,18000001,40000001},{0,97500,427500,636000,1536000,2796000,4796000}))*1.021,-2))</f>
        <v/>
      </c>
      <c r="T157" s="19">
        <f>MAX(0,ROUNDDOWN(N157-P157-430000-0,-3))</f>
        <v/>
      </c>
      <c r="U157" s="19">
        <f>IF(N157&lt;=450000,0,MAX(0,ROUNDDOWN(T157*0.06-MIN(50000,T157)*0.03,-2))+MAX(0,ROUNDDOWN(T157*0.04-MIN(50000,T157)*0.02,-2)))</f>
        <v/>
      </c>
      <c r="V157" s="19">
        <f>S157+U157+O157</f>
        <v/>
      </c>
      <c r="W157" s="19">
        <f>MIN(550000,MAX(0,$B157))</f>
        <v/>
      </c>
      <c r="X157" s="19">
        <f>$B157-W157</f>
        <v/>
      </c>
      <c r="Y157" s="19">
        <f>MIN(670000,ROUNDDOWN(MAX(0,X157-430000)*0.0751+47600,0))+MIN(260000,ROUNDDOWN(MAX(0,X157-430000)*0.028+17600,0))+MIN(30000,ROUNDDOWN(MAX(0,X157-430000)*0.0027+1873,0))+IF("いいえ"="はい",MIN(170000,ROUNDDOWN(MAX(0,X157-430000)*0.0243+17800,0)),0)</f>
        <v/>
      </c>
      <c r="Z157" s="19">
        <f>IF(""="",215040+Y157,"")</f>
        <v/>
      </c>
      <c r="AA157" s="19">
        <f>IF(X157&gt;23500000,NA(),IF(X157&lt;=4890000,1040000,IF(X157&lt;=6550000,670000,620000)))</f>
        <v/>
      </c>
      <c r="AB157" s="19">
        <f>MAX(0,ROUNDDOWN(X157-Z157-AA157-0,-3))</f>
        <v/>
      </c>
      <c r="AC157" s="19">
        <f>IF(AB157&lt;=0,0,ROUNDDOWN((AB157*LOOKUP(AB157,{0,1950001,3300001,6950001,9000001,18000001,40000001},{0.05,0.1,0.2,0.23,0.33,0.4,0.45})-LOOKUP(AB157,{0,1950001,3300001,6950001,9000001,18000001,40000001},{0,97500,427500,636000,1536000,2796000,4796000}))*1.021,-2))</f>
        <v/>
      </c>
      <c r="AD157" s="19">
        <f>MAX(0,ROUNDDOWN(X157-Z157-430000-0,-3))</f>
        <v/>
      </c>
      <c r="AE157" s="19">
        <f>IF(X157&lt;=450000,0,MAX(0,ROUNDDOWN(AD157*0.06-MIN(50000,AD157)*0.03,-2))+MAX(0,ROUNDDOWN(AD157*0.04-MIN(50000,AD157)*0.02,-2)))</f>
        <v/>
      </c>
      <c r="AF157" s="19">
        <f>AC157+AE157+Y157</f>
        <v/>
      </c>
      <c r="AG157" s="19">
        <f>MIN(650000,MAX(0,$B157))</f>
        <v/>
      </c>
      <c r="AH157" s="19">
        <f>$B157-AG157</f>
        <v/>
      </c>
      <c r="AI157" s="19">
        <f>MIN(670000,ROUNDDOWN(MAX(0,AH157-430000)*0.0751+47600,0))+MIN(260000,ROUNDDOWN(MAX(0,AH157-430000)*0.028+17600,0))+MIN(30000,ROUNDDOWN(MAX(0,AH157-430000)*0.0027+1873,0))+IF("いいえ"="はい",MIN(170000,ROUNDDOWN(MAX(0,AH157-430000)*0.0243+17800,0)),0)</f>
        <v/>
      </c>
      <c r="AJ157" s="19">
        <f>IF(""="",215040+AI157,"")</f>
        <v/>
      </c>
      <c r="AK157" s="19">
        <f>IF(AH157&gt;23500000,NA(),IF(AH157&lt;=4890000,1040000,IF(AH157&lt;=6550000,670000,620000)))</f>
        <v/>
      </c>
      <c r="AL157" s="19">
        <f>MAX(0,ROUNDDOWN(AH157-AJ157-AK157-0,-3))</f>
        <v/>
      </c>
      <c r="AM157" s="19">
        <f>IF(AL157&lt;=0,0,ROUNDDOWN((AL157*LOOKUP(AL157,{0,1950001,3300001,6950001,9000001,18000001,40000001},{0.05,0.1,0.2,0.23,0.33,0.4,0.45})-LOOKUP(AL157,{0,1950001,3300001,6950001,9000001,18000001,40000001},{0,97500,427500,636000,1536000,2796000,4796000}))*1.021,-2))</f>
        <v/>
      </c>
      <c r="AN157" s="19">
        <f>MAX(0,ROUNDDOWN(AH157-AJ157-430000-0,-3))</f>
        <v/>
      </c>
      <c r="AO157" s="19">
        <f>IF(AH157&lt;=450000,0,MAX(0,ROUNDDOWN(AN157*0.06-MIN(50000,AN157)*0.03,-2))+MAX(0,ROUNDDOWN(AN157*0.04-MIN(50000,AN157)*0.02,-2)))</f>
        <v/>
      </c>
      <c r="AP157" s="19">
        <f>AM157+AO157+AI157</f>
        <v/>
      </c>
      <c r="AQ157" s="19">
        <f>MIN(750000,MAX(0,$B157))</f>
        <v/>
      </c>
      <c r="AR157" s="19">
        <f>$B157-AQ157</f>
        <v/>
      </c>
      <c r="AS157" s="19">
        <f>MIN(670000,ROUNDDOWN(MAX(0,AR157-430000)*0.0751+47600,0))+MIN(260000,ROUNDDOWN(MAX(0,AR157-430000)*0.028+17600,0))+MIN(30000,ROUNDDOWN(MAX(0,AR157-430000)*0.0027+1873,0))+IF("いいえ"="はい",MIN(170000,ROUNDDOWN(MAX(0,AR157-430000)*0.0243+17800,0)),0)</f>
        <v/>
      </c>
      <c r="AT157" s="19">
        <f>IF(""="",215040+AS157,"")</f>
        <v/>
      </c>
      <c r="AU157" s="19">
        <f>IF(AR157&gt;23500000,NA(),IF(AR157&lt;=4890000,1040000,IF(AR157&lt;=6550000,670000,620000)))</f>
        <v/>
      </c>
      <c r="AV157" s="19">
        <f>MAX(0,ROUNDDOWN(AR157-AT157-AU157-0,-3))</f>
        <v/>
      </c>
      <c r="AW157" s="19">
        <f>IF(AV157&lt;=0,0,ROUNDDOWN((AV157*LOOKUP(AV157,{0,1950001,3300001,6950001,9000001,18000001,40000001},{0.05,0.1,0.2,0.23,0.33,0.4,0.45})-LOOKUP(AV157,{0,1950001,3300001,6950001,9000001,18000001,40000001},{0,97500,427500,636000,1536000,2796000,4796000}))*1.021,-2))</f>
        <v/>
      </c>
      <c r="AX157" s="19">
        <f>MAX(0,ROUNDDOWN(AR157-AT157-430000-0,-3))</f>
        <v/>
      </c>
      <c r="AY157" s="19">
        <f>IF(AR157&lt;=450000,0,MAX(0,ROUNDDOWN(AX157*0.06-MIN(50000,AX157)*0.03,-2))+MAX(0,ROUNDDOWN(AX157*0.04-MIN(50000,AX157)*0.02,-2)))</f>
        <v/>
      </c>
      <c r="AZ157" s="19">
        <f>AW157+AY157+AS157</f>
        <v/>
      </c>
    </row>
    <row r="158">
      <c r="A158" t="inlineStr">
        <is>
          <t>1万円刻み</t>
        </is>
      </c>
      <c r="B158" s="19">
        <f>'3_1万円刻み'!$A$141</f>
        <v/>
      </c>
      <c r="C158" s="19">
        <f>MIN(0,MAX(0,$B158))</f>
        <v/>
      </c>
      <c r="D158" s="19">
        <f>$B158-C158</f>
        <v/>
      </c>
      <c r="E158" s="19">
        <f>MIN(670000,ROUNDDOWN(MAX(0,D158-430000)*0.0751+47600,0))+MIN(260000,ROUNDDOWN(MAX(0,D158-430000)*0.028+17600,0))+MIN(30000,ROUNDDOWN(MAX(0,D158-430000)*0.0027+1873,0))+IF("いいえ"="はい",MIN(170000,ROUNDDOWN(MAX(0,D158-430000)*0.0243+17800,0)),0)</f>
        <v/>
      </c>
      <c r="F158" s="19">
        <f>IF(""="",215040+E158,"")</f>
        <v/>
      </c>
      <c r="G158" s="19">
        <f>IF(D158&gt;23500000,NA(),IF(D158&lt;=4890000,1040000,IF(D158&lt;=6550000,670000,620000)))</f>
        <v/>
      </c>
      <c r="H158" s="19">
        <f>MAX(0,ROUNDDOWN(D158-F158-G158-0,-3))</f>
        <v/>
      </c>
      <c r="I158" s="19">
        <f>IF(H158&lt;=0,0,ROUNDDOWN((H158*LOOKUP(H158,{0,1950001,3300001,6950001,9000001,18000001,40000001},{0.05,0.1,0.2,0.23,0.33,0.4,0.45})-LOOKUP(H158,{0,1950001,3300001,6950001,9000001,18000001,40000001},{0,97500,427500,636000,1536000,2796000,4796000}))*1.021,-2))</f>
        <v/>
      </c>
      <c r="J158" s="19">
        <f>MAX(0,ROUNDDOWN(D158-F158-430000-0,-3))</f>
        <v/>
      </c>
      <c r="K158" s="19">
        <f>IF(D158&lt;=450000,0,MAX(0,ROUNDDOWN(J158*0.06-MIN(50000,J158)*0.03,-2))+MAX(0,ROUNDDOWN(J158*0.04-MIN(50000,J158)*0.02,-2)))</f>
        <v/>
      </c>
      <c r="L158" s="19">
        <f>I158+K158+E158</f>
        <v/>
      </c>
      <c r="M158" s="19">
        <f>MIN(100000,MAX(0,$B158))</f>
        <v/>
      </c>
      <c r="N158" s="19">
        <f>$B158-M158</f>
        <v/>
      </c>
      <c r="O158" s="19">
        <f>MIN(670000,ROUNDDOWN(MAX(0,N158-430000)*0.0751+47600,0))+MIN(260000,ROUNDDOWN(MAX(0,N158-430000)*0.028+17600,0))+MIN(30000,ROUNDDOWN(MAX(0,N158-430000)*0.0027+1873,0))+IF("いいえ"="はい",MIN(170000,ROUNDDOWN(MAX(0,N158-430000)*0.0243+17800,0)),0)</f>
        <v/>
      </c>
      <c r="P158" s="19">
        <f>IF(""="",215040+O158,"")</f>
        <v/>
      </c>
      <c r="Q158" s="19">
        <f>IF(N158&gt;23500000,NA(),IF(N158&lt;=4890000,1040000,IF(N158&lt;=6550000,670000,620000)))</f>
        <v/>
      </c>
      <c r="R158" s="19">
        <f>MAX(0,ROUNDDOWN(N158-P158-Q158-0,-3))</f>
        <v/>
      </c>
      <c r="S158" s="19">
        <f>IF(R158&lt;=0,0,ROUNDDOWN((R158*LOOKUP(R158,{0,1950001,3300001,6950001,9000001,18000001,40000001},{0.05,0.1,0.2,0.23,0.33,0.4,0.45})-LOOKUP(R158,{0,1950001,3300001,6950001,9000001,18000001,40000001},{0,97500,427500,636000,1536000,2796000,4796000}))*1.021,-2))</f>
        <v/>
      </c>
      <c r="T158" s="19">
        <f>MAX(0,ROUNDDOWN(N158-P158-430000-0,-3))</f>
        <v/>
      </c>
      <c r="U158" s="19">
        <f>IF(N158&lt;=450000,0,MAX(0,ROUNDDOWN(T158*0.06-MIN(50000,T158)*0.03,-2))+MAX(0,ROUNDDOWN(T158*0.04-MIN(50000,T158)*0.02,-2)))</f>
        <v/>
      </c>
      <c r="V158" s="19">
        <f>S158+U158+O158</f>
        <v/>
      </c>
      <c r="W158" s="19">
        <f>MIN(550000,MAX(0,$B158))</f>
        <v/>
      </c>
      <c r="X158" s="19">
        <f>$B158-W158</f>
        <v/>
      </c>
      <c r="Y158" s="19">
        <f>MIN(670000,ROUNDDOWN(MAX(0,X158-430000)*0.0751+47600,0))+MIN(260000,ROUNDDOWN(MAX(0,X158-430000)*0.028+17600,0))+MIN(30000,ROUNDDOWN(MAX(0,X158-430000)*0.0027+1873,0))+IF("いいえ"="はい",MIN(170000,ROUNDDOWN(MAX(0,X158-430000)*0.0243+17800,0)),0)</f>
        <v/>
      </c>
      <c r="Z158" s="19">
        <f>IF(""="",215040+Y158,"")</f>
        <v/>
      </c>
      <c r="AA158" s="19">
        <f>IF(X158&gt;23500000,NA(),IF(X158&lt;=4890000,1040000,IF(X158&lt;=6550000,670000,620000)))</f>
        <v/>
      </c>
      <c r="AB158" s="19">
        <f>MAX(0,ROUNDDOWN(X158-Z158-AA158-0,-3))</f>
        <v/>
      </c>
      <c r="AC158" s="19">
        <f>IF(AB158&lt;=0,0,ROUNDDOWN((AB158*LOOKUP(AB158,{0,1950001,3300001,6950001,9000001,18000001,40000001},{0.05,0.1,0.2,0.23,0.33,0.4,0.45})-LOOKUP(AB158,{0,1950001,3300001,6950001,9000001,18000001,40000001},{0,97500,427500,636000,1536000,2796000,4796000}))*1.021,-2))</f>
        <v/>
      </c>
      <c r="AD158" s="19">
        <f>MAX(0,ROUNDDOWN(X158-Z158-430000-0,-3))</f>
        <v/>
      </c>
      <c r="AE158" s="19">
        <f>IF(X158&lt;=450000,0,MAX(0,ROUNDDOWN(AD158*0.06-MIN(50000,AD158)*0.03,-2))+MAX(0,ROUNDDOWN(AD158*0.04-MIN(50000,AD158)*0.02,-2)))</f>
        <v/>
      </c>
      <c r="AF158" s="19">
        <f>AC158+AE158+Y158</f>
        <v/>
      </c>
      <c r="AG158" s="19">
        <f>MIN(650000,MAX(0,$B158))</f>
        <v/>
      </c>
      <c r="AH158" s="19">
        <f>$B158-AG158</f>
        <v/>
      </c>
      <c r="AI158" s="19">
        <f>MIN(670000,ROUNDDOWN(MAX(0,AH158-430000)*0.0751+47600,0))+MIN(260000,ROUNDDOWN(MAX(0,AH158-430000)*0.028+17600,0))+MIN(30000,ROUNDDOWN(MAX(0,AH158-430000)*0.0027+1873,0))+IF("いいえ"="はい",MIN(170000,ROUNDDOWN(MAX(0,AH158-430000)*0.0243+17800,0)),0)</f>
        <v/>
      </c>
      <c r="AJ158" s="19">
        <f>IF(""="",215040+AI158,"")</f>
        <v/>
      </c>
      <c r="AK158" s="19">
        <f>IF(AH158&gt;23500000,NA(),IF(AH158&lt;=4890000,1040000,IF(AH158&lt;=6550000,670000,620000)))</f>
        <v/>
      </c>
      <c r="AL158" s="19">
        <f>MAX(0,ROUNDDOWN(AH158-AJ158-AK158-0,-3))</f>
        <v/>
      </c>
      <c r="AM158" s="19">
        <f>IF(AL158&lt;=0,0,ROUNDDOWN((AL158*LOOKUP(AL158,{0,1950001,3300001,6950001,9000001,18000001,40000001},{0.05,0.1,0.2,0.23,0.33,0.4,0.45})-LOOKUP(AL158,{0,1950001,3300001,6950001,9000001,18000001,40000001},{0,97500,427500,636000,1536000,2796000,4796000}))*1.021,-2))</f>
        <v/>
      </c>
      <c r="AN158" s="19">
        <f>MAX(0,ROUNDDOWN(AH158-AJ158-430000-0,-3))</f>
        <v/>
      </c>
      <c r="AO158" s="19">
        <f>IF(AH158&lt;=450000,0,MAX(0,ROUNDDOWN(AN158*0.06-MIN(50000,AN158)*0.03,-2))+MAX(0,ROUNDDOWN(AN158*0.04-MIN(50000,AN158)*0.02,-2)))</f>
        <v/>
      </c>
      <c r="AP158" s="19">
        <f>AM158+AO158+AI158</f>
        <v/>
      </c>
      <c r="AQ158" s="19">
        <f>MIN(750000,MAX(0,$B158))</f>
        <v/>
      </c>
      <c r="AR158" s="19">
        <f>$B158-AQ158</f>
        <v/>
      </c>
      <c r="AS158" s="19">
        <f>MIN(670000,ROUNDDOWN(MAX(0,AR158-430000)*0.0751+47600,0))+MIN(260000,ROUNDDOWN(MAX(0,AR158-430000)*0.028+17600,0))+MIN(30000,ROUNDDOWN(MAX(0,AR158-430000)*0.0027+1873,0))+IF("いいえ"="はい",MIN(170000,ROUNDDOWN(MAX(0,AR158-430000)*0.0243+17800,0)),0)</f>
        <v/>
      </c>
      <c r="AT158" s="19">
        <f>IF(""="",215040+AS158,"")</f>
        <v/>
      </c>
      <c r="AU158" s="19">
        <f>IF(AR158&gt;23500000,NA(),IF(AR158&lt;=4890000,1040000,IF(AR158&lt;=6550000,670000,620000)))</f>
        <v/>
      </c>
      <c r="AV158" s="19">
        <f>MAX(0,ROUNDDOWN(AR158-AT158-AU158-0,-3))</f>
        <v/>
      </c>
      <c r="AW158" s="19">
        <f>IF(AV158&lt;=0,0,ROUNDDOWN((AV158*LOOKUP(AV158,{0,1950001,3300001,6950001,9000001,18000001,40000001},{0.05,0.1,0.2,0.23,0.33,0.4,0.45})-LOOKUP(AV158,{0,1950001,3300001,6950001,9000001,18000001,40000001},{0,97500,427500,636000,1536000,2796000,4796000}))*1.021,-2))</f>
        <v/>
      </c>
      <c r="AX158" s="19">
        <f>MAX(0,ROUNDDOWN(AR158-AT158-430000-0,-3))</f>
        <v/>
      </c>
      <c r="AY158" s="19">
        <f>IF(AR158&lt;=450000,0,MAX(0,ROUNDDOWN(AX158*0.06-MIN(50000,AX158)*0.03,-2))+MAX(0,ROUNDDOWN(AX158*0.04-MIN(50000,AX158)*0.02,-2)))</f>
        <v/>
      </c>
      <c r="AZ158" s="19">
        <f>AW158+AY158+AS158</f>
        <v/>
      </c>
    </row>
    <row r="159">
      <c r="A159" t="inlineStr">
        <is>
          <t>1万円刻み</t>
        </is>
      </c>
      <c r="B159" s="19">
        <f>'3_1万円刻み'!$A$142</f>
        <v/>
      </c>
      <c r="C159" s="19">
        <f>MIN(0,MAX(0,$B159))</f>
        <v/>
      </c>
      <c r="D159" s="19">
        <f>$B159-C159</f>
        <v/>
      </c>
      <c r="E159" s="19">
        <f>MIN(670000,ROUNDDOWN(MAX(0,D159-430000)*0.0751+47600,0))+MIN(260000,ROUNDDOWN(MAX(0,D159-430000)*0.028+17600,0))+MIN(30000,ROUNDDOWN(MAX(0,D159-430000)*0.0027+1873,0))+IF("いいえ"="はい",MIN(170000,ROUNDDOWN(MAX(0,D159-430000)*0.0243+17800,0)),0)</f>
        <v/>
      </c>
      <c r="F159" s="19">
        <f>IF(""="",215040+E159,"")</f>
        <v/>
      </c>
      <c r="G159" s="19">
        <f>IF(D159&gt;23500000,NA(),IF(D159&lt;=4890000,1040000,IF(D159&lt;=6550000,670000,620000)))</f>
        <v/>
      </c>
      <c r="H159" s="19">
        <f>MAX(0,ROUNDDOWN(D159-F159-G159-0,-3))</f>
        <v/>
      </c>
      <c r="I159" s="19">
        <f>IF(H159&lt;=0,0,ROUNDDOWN((H159*LOOKUP(H159,{0,1950001,3300001,6950001,9000001,18000001,40000001},{0.05,0.1,0.2,0.23,0.33,0.4,0.45})-LOOKUP(H159,{0,1950001,3300001,6950001,9000001,18000001,40000001},{0,97500,427500,636000,1536000,2796000,4796000}))*1.021,-2))</f>
        <v/>
      </c>
      <c r="J159" s="19">
        <f>MAX(0,ROUNDDOWN(D159-F159-430000-0,-3))</f>
        <v/>
      </c>
      <c r="K159" s="19">
        <f>IF(D159&lt;=450000,0,MAX(0,ROUNDDOWN(J159*0.06-MIN(50000,J159)*0.03,-2))+MAX(0,ROUNDDOWN(J159*0.04-MIN(50000,J159)*0.02,-2)))</f>
        <v/>
      </c>
      <c r="L159" s="19">
        <f>I159+K159+E159</f>
        <v/>
      </c>
      <c r="M159" s="19">
        <f>MIN(100000,MAX(0,$B159))</f>
        <v/>
      </c>
      <c r="N159" s="19">
        <f>$B159-M159</f>
        <v/>
      </c>
      <c r="O159" s="19">
        <f>MIN(670000,ROUNDDOWN(MAX(0,N159-430000)*0.0751+47600,0))+MIN(260000,ROUNDDOWN(MAX(0,N159-430000)*0.028+17600,0))+MIN(30000,ROUNDDOWN(MAX(0,N159-430000)*0.0027+1873,0))+IF("いいえ"="はい",MIN(170000,ROUNDDOWN(MAX(0,N159-430000)*0.0243+17800,0)),0)</f>
        <v/>
      </c>
      <c r="P159" s="19">
        <f>IF(""="",215040+O159,"")</f>
        <v/>
      </c>
      <c r="Q159" s="19">
        <f>IF(N159&gt;23500000,NA(),IF(N159&lt;=4890000,1040000,IF(N159&lt;=6550000,670000,620000)))</f>
        <v/>
      </c>
      <c r="R159" s="19">
        <f>MAX(0,ROUNDDOWN(N159-P159-Q159-0,-3))</f>
        <v/>
      </c>
      <c r="S159" s="19">
        <f>IF(R159&lt;=0,0,ROUNDDOWN((R159*LOOKUP(R159,{0,1950001,3300001,6950001,9000001,18000001,40000001},{0.05,0.1,0.2,0.23,0.33,0.4,0.45})-LOOKUP(R159,{0,1950001,3300001,6950001,9000001,18000001,40000001},{0,97500,427500,636000,1536000,2796000,4796000}))*1.021,-2))</f>
        <v/>
      </c>
      <c r="T159" s="19">
        <f>MAX(0,ROUNDDOWN(N159-P159-430000-0,-3))</f>
        <v/>
      </c>
      <c r="U159" s="19">
        <f>IF(N159&lt;=450000,0,MAX(0,ROUNDDOWN(T159*0.06-MIN(50000,T159)*0.03,-2))+MAX(0,ROUNDDOWN(T159*0.04-MIN(50000,T159)*0.02,-2)))</f>
        <v/>
      </c>
      <c r="V159" s="19">
        <f>S159+U159+O159</f>
        <v/>
      </c>
      <c r="W159" s="19">
        <f>MIN(550000,MAX(0,$B159))</f>
        <v/>
      </c>
      <c r="X159" s="19">
        <f>$B159-W159</f>
        <v/>
      </c>
      <c r="Y159" s="19">
        <f>MIN(670000,ROUNDDOWN(MAX(0,X159-430000)*0.0751+47600,0))+MIN(260000,ROUNDDOWN(MAX(0,X159-430000)*0.028+17600,0))+MIN(30000,ROUNDDOWN(MAX(0,X159-430000)*0.0027+1873,0))+IF("いいえ"="はい",MIN(170000,ROUNDDOWN(MAX(0,X159-430000)*0.0243+17800,0)),0)</f>
        <v/>
      </c>
      <c r="Z159" s="19">
        <f>IF(""="",215040+Y159,"")</f>
        <v/>
      </c>
      <c r="AA159" s="19">
        <f>IF(X159&gt;23500000,NA(),IF(X159&lt;=4890000,1040000,IF(X159&lt;=6550000,670000,620000)))</f>
        <v/>
      </c>
      <c r="AB159" s="19">
        <f>MAX(0,ROUNDDOWN(X159-Z159-AA159-0,-3))</f>
        <v/>
      </c>
      <c r="AC159" s="19">
        <f>IF(AB159&lt;=0,0,ROUNDDOWN((AB159*LOOKUP(AB159,{0,1950001,3300001,6950001,9000001,18000001,40000001},{0.05,0.1,0.2,0.23,0.33,0.4,0.45})-LOOKUP(AB159,{0,1950001,3300001,6950001,9000001,18000001,40000001},{0,97500,427500,636000,1536000,2796000,4796000}))*1.021,-2))</f>
        <v/>
      </c>
      <c r="AD159" s="19">
        <f>MAX(0,ROUNDDOWN(X159-Z159-430000-0,-3))</f>
        <v/>
      </c>
      <c r="AE159" s="19">
        <f>IF(X159&lt;=450000,0,MAX(0,ROUNDDOWN(AD159*0.06-MIN(50000,AD159)*0.03,-2))+MAX(0,ROUNDDOWN(AD159*0.04-MIN(50000,AD159)*0.02,-2)))</f>
        <v/>
      </c>
      <c r="AF159" s="19">
        <f>AC159+AE159+Y159</f>
        <v/>
      </c>
      <c r="AG159" s="19">
        <f>MIN(650000,MAX(0,$B159))</f>
        <v/>
      </c>
      <c r="AH159" s="19">
        <f>$B159-AG159</f>
        <v/>
      </c>
      <c r="AI159" s="19">
        <f>MIN(670000,ROUNDDOWN(MAX(0,AH159-430000)*0.0751+47600,0))+MIN(260000,ROUNDDOWN(MAX(0,AH159-430000)*0.028+17600,0))+MIN(30000,ROUNDDOWN(MAX(0,AH159-430000)*0.0027+1873,0))+IF("いいえ"="はい",MIN(170000,ROUNDDOWN(MAX(0,AH159-430000)*0.0243+17800,0)),0)</f>
        <v/>
      </c>
      <c r="AJ159" s="19">
        <f>IF(""="",215040+AI159,"")</f>
        <v/>
      </c>
      <c r="AK159" s="19">
        <f>IF(AH159&gt;23500000,NA(),IF(AH159&lt;=4890000,1040000,IF(AH159&lt;=6550000,670000,620000)))</f>
        <v/>
      </c>
      <c r="AL159" s="19">
        <f>MAX(0,ROUNDDOWN(AH159-AJ159-AK159-0,-3))</f>
        <v/>
      </c>
      <c r="AM159" s="19">
        <f>IF(AL159&lt;=0,0,ROUNDDOWN((AL159*LOOKUP(AL159,{0,1950001,3300001,6950001,9000001,18000001,40000001},{0.05,0.1,0.2,0.23,0.33,0.4,0.45})-LOOKUP(AL159,{0,1950001,3300001,6950001,9000001,18000001,40000001},{0,97500,427500,636000,1536000,2796000,4796000}))*1.021,-2))</f>
        <v/>
      </c>
      <c r="AN159" s="19">
        <f>MAX(0,ROUNDDOWN(AH159-AJ159-430000-0,-3))</f>
        <v/>
      </c>
      <c r="AO159" s="19">
        <f>IF(AH159&lt;=450000,0,MAX(0,ROUNDDOWN(AN159*0.06-MIN(50000,AN159)*0.03,-2))+MAX(0,ROUNDDOWN(AN159*0.04-MIN(50000,AN159)*0.02,-2)))</f>
        <v/>
      </c>
      <c r="AP159" s="19">
        <f>AM159+AO159+AI159</f>
        <v/>
      </c>
      <c r="AQ159" s="19">
        <f>MIN(750000,MAX(0,$B159))</f>
        <v/>
      </c>
      <c r="AR159" s="19">
        <f>$B159-AQ159</f>
        <v/>
      </c>
      <c r="AS159" s="19">
        <f>MIN(670000,ROUNDDOWN(MAX(0,AR159-430000)*0.0751+47600,0))+MIN(260000,ROUNDDOWN(MAX(0,AR159-430000)*0.028+17600,0))+MIN(30000,ROUNDDOWN(MAX(0,AR159-430000)*0.0027+1873,0))+IF("いいえ"="はい",MIN(170000,ROUNDDOWN(MAX(0,AR159-430000)*0.0243+17800,0)),0)</f>
        <v/>
      </c>
      <c r="AT159" s="19">
        <f>IF(""="",215040+AS159,"")</f>
        <v/>
      </c>
      <c r="AU159" s="19">
        <f>IF(AR159&gt;23500000,NA(),IF(AR159&lt;=4890000,1040000,IF(AR159&lt;=6550000,670000,620000)))</f>
        <v/>
      </c>
      <c r="AV159" s="19">
        <f>MAX(0,ROUNDDOWN(AR159-AT159-AU159-0,-3))</f>
        <v/>
      </c>
      <c r="AW159" s="19">
        <f>IF(AV159&lt;=0,0,ROUNDDOWN((AV159*LOOKUP(AV159,{0,1950001,3300001,6950001,9000001,18000001,40000001},{0.05,0.1,0.2,0.23,0.33,0.4,0.45})-LOOKUP(AV159,{0,1950001,3300001,6950001,9000001,18000001,40000001},{0,97500,427500,636000,1536000,2796000,4796000}))*1.021,-2))</f>
        <v/>
      </c>
      <c r="AX159" s="19">
        <f>MAX(0,ROUNDDOWN(AR159-AT159-430000-0,-3))</f>
        <v/>
      </c>
      <c r="AY159" s="19">
        <f>IF(AR159&lt;=450000,0,MAX(0,ROUNDDOWN(AX159*0.06-MIN(50000,AX159)*0.03,-2))+MAX(0,ROUNDDOWN(AX159*0.04-MIN(50000,AX159)*0.02,-2)))</f>
        <v/>
      </c>
      <c r="AZ159" s="19">
        <f>AW159+AY159+AS159</f>
        <v/>
      </c>
    </row>
    <row r="160">
      <c r="A160" t="inlineStr">
        <is>
          <t>1万円刻み</t>
        </is>
      </c>
      <c r="B160" s="19">
        <f>'3_1万円刻み'!$A$143</f>
        <v/>
      </c>
      <c r="C160" s="19">
        <f>MIN(0,MAX(0,$B160))</f>
        <v/>
      </c>
      <c r="D160" s="19">
        <f>$B160-C160</f>
        <v/>
      </c>
      <c r="E160" s="19">
        <f>MIN(670000,ROUNDDOWN(MAX(0,D160-430000)*0.0751+47600,0))+MIN(260000,ROUNDDOWN(MAX(0,D160-430000)*0.028+17600,0))+MIN(30000,ROUNDDOWN(MAX(0,D160-430000)*0.0027+1873,0))+IF("いいえ"="はい",MIN(170000,ROUNDDOWN(MAX(0,D160-430000)*0.0243+17800,0)),0)</f>
        <v/>
      </c>
      <c r="F160" s="19">
        <f>IF(""="",215040+E160,"")</f>
        <v/>
      </c>
      <c r="G160" s="19">
        <f>IF(D160&gt;23500000,NA(),IF(D160&lt;=4890000,1040000,IF(D160&lt;=6550000,670000,620000)))</f>
        <v/>
      </c>
      <c r="H160" s="19">
        <f>MAX(0,ROUNDDOWN(D160-F160-G160-0,-3))</f>
        <v/>
      </c>
      <c r="I160" s="19">
        <f>IF(H160&lt;=0,0,ROUNDDOWN((H160*LOOKUP(H160,{0,1950001,3300001,6950001,9000001,18000001,40000001},{0.05,0.1,0.2,0.23,0.33,0.4,0.45})-LOOKUP(H160,{0,1950001,3300001,6950001,9000001,18000001,40000001},{0,97500,427500,636000,1536000,2796000,4796000}))*1.021,-2))</f>
        <v/>
      </c>
      <c r="J160" s="19">
        <f>MAX(0,ROUNDDOWN(D160-F160-430000-0,-3))</f>
        <v/>
      </c>
      <c r="K160" s="19">
        <f>IF(D160&lt;=450000,0,MAX(0,ROUNDDOWN(J160*0.06-MIN(50000,J160)*0.03,-2))+MAX(0,ROUNDDOWN(J160*0.04-MIN(50000,J160)*0.02,-2)))</f>
        <v/>
      </c>
      <c r="L160" s="19">
        <f>I160+K160+E160</f>
        <v/>
      </c>
      <c r="M160" s="19">
        <f>MIN(100000,MAX(0,$B160))</f>
        <v/>
      </c>
      <c r="N160" s="19">
        <f>$B160-M160</f>
        <v/>
      </c>
      <c r="O160" s="19">
        <f>MIN(670000,ROUNDDOWN(MAX(0,N160-430000)*0.0751+47600,0))+MIN(260000,ROUNDDOWN(MAX(0,N160-430000)*0.028+17600,0))+MIN(30000,ROUNDDOWN(MAX(0,N160-430000)*0.0027+1873,0))+IF("いいえ"="はい",MIN(170000,ROUNDDOWN(MAX(0,N160-430000)*0.0243+17800,0)),0)</f>
        <v/>
      </c>
      <c r="P160" s="19">
        <f>IF(""="",215040+O160,"")</f>
        <v/>
      </c>
      <c r="Q160" s="19">
        <f>IF(N160&gt;23500000,NA(),IF(N160&lt;=4890000,1040000,IF(N160&lt;=6550000,670000,620000)))</f>
        <v/>
      </c>
      <c r="R160" s="19">
        <f>MAX(0,ROUNDDOWN(N160-P160-Q160-0,-3))</f>
        <v/>
      </c>
      <c r="S160" s="19">
        <f>IF(R160&lt;=0,0,ROUNDDOWN((R160*LOOKUP(R160,{0,1950001,3300001,6950001,9000001,18000001,40000001},{0.05,0.1,0.2,0.23,0.33,0.4,0.45})-LOOKUP(R160,{0,1950001,3300001,6950001,9000001,18000001,40000001},{0,97500,427500,636000,1536000,2796000,4796000}))*1.021,-2))</f>
        <v/>
      </c>
      <c r="T160" s="19">
        <f>MAX(0,ROUNDDOWN(N160-P160-430000-0,-3))</f>
        <v/>
      </c>
      <c r="U160" s="19">
        <f>IF(N160&lt;=450000,0,MAX(0,ROUNDDOWN(T160*0.06-MIN(50000,T160)*0.03,-2))+MAX(0,ROUNDDOWN(T160*0.04-MIN(50000,T160)*0.02,-2)))</f>
        <v/>
      </c>
      <c r="V160" s="19">
        <f>S160+U160+O160</f>
        <v/>
      </c>
      <c r="W160" s="19">
        <f>MIN(550000,MAX(0,$B160))</f>
        <v/>
      </c>
      <c r="X160" s="19">
        <f>$B160-W160</f>
        <v/>
      </c>
      <c r="Y160" s="19">
        <f>MIN(670000,ROUNDDOWN(MAX(0,X160-430000)*0.0751+47600,0))+MIN(260000,ROUNDDOWN(MAX(0,X160-430000)*0.028+17600,0))+MIN(30000,ROUNDDOWN(MAX(0,X160-430000)*0.0027+1873,0))+IF("いいえ"="はい",MIN(170000,ROUNDDOWN(MAX(0,X160-430000)*0.0243+17800,0)),0)</f>
        <v/>
      </c>
      <c r="Z160" s="19">
        <f>IF(""="",215040+Y160,"")</f>
        <v/>
      </c>
      <c r="AA160" s="19">
        <f>IF(X160&gt;23500000,NA(),IF(X160&lt;=4890000,1040000,IF(X160&lt;=6550000,670000,620000)))</f>
        <v/>
      </c>
      <c r="AB160" s="19">
        <f>MAX(0,ROUNDDOWN(X160-Z160-AA160-0,-3))</f>
        <v/>
      </c>
      <c r="AC160" s="19">
        <f>IF(AB160&lt;=0,0,ROUNDDOWN((AB160*LOOKUP(AB160,{0,1950001,3300001,6950001,9000001,18000001,40000001},{0.05,0.1,0.2,0.23,0.33,0.4,0.45})-LOOKUP(AB160,{0,1950001,3300001,6950001,9000001,18000001,40000001},{0,97500,427500,636000,1536000,2796000,4796000}))*1.021,-2))</f>
        <v/>
      </c>
      <c r="AD160" s="19">
        <f>MAX(0,ROUNDDOWN(X160-Z160-430000-0,-3))</f>
        <v/>
      </c>
      <c r="AE160" s="19">
        <f>IF(X160&lt;=450000,0,MAX(0,ROUNDDOWN(AD160*0.06-MIN(50000,AD160)*0.03,-2))+MAX(0,ROUNDDOWN(AD160*0.04-MIN(50000,AD160)*0.02,-2)))</f>
        <v/>
      </c>
      <c r="AF160" s="19">
        <f>AC160+AE160+Y160</f>
        <v/>
      </c>
      <c r="AG160" s="19">
        <f>MIN(650000,MAX(0,$B160))</f>
        <v/>
      </c>
      <c r="AH160" s="19">
        <f>$B160-AG160</f>
        <v/>
      </c>
      <c r="AI160" s="19">
        <f>MIN(670000,ROUNDDOWN(MAX(0,AH160-430000)*0.0751+47600,0))+MIN(260000,ROUNDDOWN(MAX(0,AH160-430000)*0.028+17600,0))+MIN(30000,ROUNDDOWN(MAX(0,AH160-430000)*0.0027+1873,0))+IF("いいえ"="はい",MIN(170000,ROUNDDOWN(MAX(0,AH160-430000)*0.0243+17800,0)),0)</f>
        <v/>
      </c>
      <c r="AJ160" s="19">
        <f>IF(""="",215040+AI160,"")</f>
        <v/>
      </c>
      <c r="AK160" s="19">
        <f>IF(AH160&gt;23500000,NA(),IF(AH160&lt;=4890000,1040000,IF(AH160&lt;=6550000,670000,620000)))</f>
        <v/>
      </c>
      <c r="AL160" s="19">
        <f>MAX(0,ROUNDDOWN(AH160-AJ160-AK160-0,-3))</f>
        <v/>
      </c>
      <c r="AM160" s="19">
        <f>IF(AL160&lt;=0,0,ROUNDDOWN((AL160*LOOKUP(AL160,{0,1950001,3300001,6950001,9000001,18000001,40000001},{0.05,0.1,0.2,0.23,0.33,0.4,0.45})-LOOKUP(AL160,{0,1950001,3300001,6950001,9000001,18000001,40000001},{0,97500,427500,636000,1536000,2796000,4796000}))*1.021,-2))</f>
        <v/>
      </c>
      <c r="AN160" s="19">
        <f>MAX(0,ROUNDDOWN(AH160-AJ160-430000-0,-3))</f>
        <v/>
      </c>
      <c r="AO160" s="19">
        <f>IF(AH160&lt;=450000,0,MAX(0,ROUNDDOWN(AN160*0.06-MIN(50000,AN160)*0.03,-2))+MAX(0,ROUNDDOWN(AN160*0.04-MIN(50000,AN160)*0.02,-2)))</f>
        <v/>
      </c>
      <c r="AP160" s="19">
        <f>AM160+AO160+AI160</f>
        <v/>
      </c>
      <c r="AQ160" s="19">
        <f>MIN(750000,MAX(0,$B160))</f>
        <v/>
      </c>
      <c r="AR160" s="19">
        <f>$B160-AQ160</f>
        <v/>
      </c>
      <c r="AS160" s="19">
        <f>MIN(670000,ROUNDDOWN(MAX(0,AR160-430000)*0.0751+47600,0))+MIN(260000,ROUNDDOWN(MAX(0,AR160-430000)*0.028+17600,0))+MIN(30000,ROUNDDOWN(MAX(0,AR160-430000)*0.0027+1873,0))+IF("いいえ"="はい",MIN(170000,ROUNDDOWN(MAX(0,AR160-430000)*0.0243+17800,0)),0)</f>
        <v/>
      </c>
      <c r="AT160" s="19">
        <f>IF(""="",215040+AS160,"")</f>
        <v/>
      </c>
      <c r="AU160" s="19">
        <f>IF(AR160&gt;23500000,NA(),IF(AR160&lt;=4890000,1040000,IF(AR160&lt;=6550000,670000,620000)))</f>
        <v/>
      </c>
      <c r="AV160" s="19">
        <f>MAX(0,ROUNDDOWN(AR160-AT160-AU160-0,-3))</f>
        <v/>
      </c>
      <c r="AW160" s="19">
        <f>IF(AV160&lt;=0,0,ROUNDDOWN((AV160*LOOKUP(AV160,{0,1950001,3300001,6950001,9000001,18000001,40000001},{0.05,0.1,0.2,0.23,0.33,0.4,0.45})-LOOKUP(AV160,{0,1950001,3300001,6950001,9000001,18000001,40000001},{0,97500,427500,636000,1536000,2796000,4796000}))*1.021,-2))</f>
        <v/>
      </c>
      <c r="AX160" s="19">
        <f>MAX(0,ROUNDDOWN(AR160-AT160-430000-0,-3))</f>
        <v/>
      </c>
      <c r="AY160" s="19">
        <f>IF(AR160&lt;=450000,0,MAX(0,ROUNDDOWN(AX160*0.06-MIN(50000,AX160)*0.03,-2))+MAX(0,ROUNDDOWN(AX160*0.04-MIN(50000,AX160)*0.02,-2)))</f>
        <v/>
      </c>
      <c r="AZ160" s="19">
        <f>AW160+AY160+AS160</f>
        <v/>
      </c>
    </row>
    <row r="161">
      <c r="A161" t="inlineStr">
        <is>
          <t>1万円刻み</t>
        </is>
      </c>
      <c r="B161" s="19">
        <f>'3_1万円刻み'!$A$144</f>
        <v/>
      </c>
      <c r="C161" s="19">
        <f>MIN(0,MAX(0,$B161))</f>
        <v/>
      </c>
      <c r="D161" s="19">
        <f>$B161-C161</f>
        <v/>
      </c>
      <c r="E161" s="19">
        <f>MIN(670000,ROUNDDOWN(MAX(0,D161-430000)*0.0751+47600,0))+MIN(260000,ROUNDDOWN(MAX(0,D161-430000)*0.028+17600,0))+MIN(30000,ROUNDDOWN(MAX(0,D161-430000)*0.0027+1873,0))+IF("いいえ"="はい",MIN(170000,ROUNDDOWN(MAX(0,D161-430000)*0.0243+17800,0)),0)</f>
        <v/>
      </c>
      <c r="F161" s="19">
        <f>IF(""="",215040+E161,"")</f>
        <v/>
      </c>
      <c r="G161" s="19">
        <f>IF(D161&gt;23500000,NA(),IF(D161&lt;=4890000,1040000,IF(D161&lt;=6550000,670000,620000)))</f>
        <v/>
      </c>
      <c r="H161" s="19">
        <f>MAX(0,ROUNDDOWN(D161-F161-G161-0,-3))</f>
        <v/>
      </c>
      <c r="I161" s="19">
        <f>IF(H161&lt;=0,0,ROUNDDOWN((H161*LOOKUP(H161,{0,1950001,3300001,6950001,9000001,18000001,40000001},{0.05,0.1,0.2,0.23,0.33,0.4,0.45})-LOOKUP(H161,{0,1950001,3300001,6950001,9000001,18000001,40000001},{0,97500,427500,636000,1536000,2796000,4796000}))*1.021,-2))</f>
        <v/>
      </c>
      <c r="J161" s="19">
        <f>MAX(0,ROUNDDOWN(D161-F161-430000-0,-3))</f>
        <v/>
      </c>
      <c r="K161" s="19">
        <f>IF(D161&lt;=450000,0,MAX(0,ROUNDDOWN(J161*0.06-MIN(50000,J161)*0.03,-2))+MAX(0,ROUNDDOWN(J161*0.04-MIN(50000,J161)*0.02,-2)))</f>
        <v/>
      </c>
      <c r="L161" s="19">
        <f>I161+K161+E161</f>
        <v/>
      </c>
      <c r="M161" s="19">
        <f>MIN(100000,MAX(0,$B161))</f>
        <v/>
      </c>
      <c r="N161" s="19">
        <f>$B161-M161</f>
        <v/>
      </c>
      <c r="O161" s="19">
        <f>MIN(670000,ROUNDDOWN(MAX(0,N161-430000)*0.0751+47600,0))+MIN(260000,ROUNDDOWN(MAX(0,N161-430000)*0.028+17600,0))+MIN(30000,ROUNDDOWN(MAX(0,N161-430000)*0.0027+1873,0))+IF("いいえ"="はい",MIN(170000,ROUNDDOWN(MAX(0,N161-430000)*0.0243+17800,0)),0)</f>
        <v/>
      </c>
      <c r="P161" s="19">
        <f>IF(""="",215040+O161,"")</f>
        <v/>
      </c>
      <c r="Q161" s="19">
        <f>IF(N161&gt;23500000,NA(),IF(N161&lt;=4890000,1040000,IF(N161&lt;=6550000,670000,620000)))</f>
        <v/>
      </c>
      <c r="R161" s="19">
        <f>MAX(0,ROUNDDOWN(N161-P161-Q161-0,-3))</f>
        <v/>
      </c>
      <c r="S161" s="19">
        <f>IF(R161&lt;=0,0,ROUNDDOWN((R161*LOOKUP(R161,{0,1950001,3300001,6950001,9000001,18000001,40000001},{0.05,0.1,0.2,0.23,0.33,0.4,0.45})-LOOKUP(R161,{0,1950001,3300001,6950001,9000001,18000001,40000001},{0,97500,427500,636000,1536000,2796000,4796000}))*1.021,-2))</f>
        <v/>
      </c>
      <c r="T161" s="19">
        <f>MAX(0,ROUNDDOWN(N161-P161-430000-0,-3))</f>
        <v/>
      </c>
      <c r="U161" s="19">
        <f>IF(N161&lt;=450000,0,MAX(0,ROUNDDOWN(T161*0.06-MIN(50000,T161)*0.03,-2))+MAX(0,ROUNDDOWN(T161*0.04-MIN(50000,T161)*0.02,-2)))</f>
        <v/>
      </c>
      <c r="V161" s="19">
        <f>S161+U161+O161</f>
        <v/>
      </c>
      <c r="W161" s="19">
        <f>MIN(550000,MAX(0,$B161))</f>
        <v/>
      </c>
      <c r="X161" s="19">
        <f>$B161-W161</f>
        <v/>
      </c>
      <c r="Y161" s="19">
        <f>MIN(670000,ROUNDDOWN(MAX(0,X161-430000)*0.0751+47600,0))+MIN(260000,ROUNDDOWN(MAX(0,X161-430000)*0.028+17600,0))+MIN(30000,ROUNDDOWN(MAX(0,X161-430000)*0.0027+1873,0))+IF("いいえ"="はい",MIN(170000,ROUNDDOWN(MAX(0,X161-430000)*0.0243+17800,0)),0)</f>
        <v/>
      </c>
      <c r="Z161" s="19">
        <f>IF(""="",215040+Y161,"")</f>
        <v/>
      </c>
      <c r="AA161" s="19">
        <f>IF(X161&gt;23500000,NA(),IF(X161&lt;=4890000,1040000,IF(X161&lt;=6550000,670000,620000)))</f>
        <v/>
      </c>
      <c r="AB161" s="19">
        <f>MAX(0,ROUNDDOWN(X161-Z161-AA161-0,-3))</f>
        <v/>
      </c>
      <c r="AC161" s="19">
        <f>IF(AB161&lt;=0,0,ROUNDDOWN((AB161*LOOKUP(AB161,{0,1950001,3300001,6950001,9000001,18000001,40000001},{0.05,0.1,0.2,0.23,0.33,0.4,0.45})-LOOKUP(AB161,{0,1950001,3300001,6950001,9000001,18000001,40000001},{0,97500,427500,636000,1536000,2796000,4796000}))*1.021,-2))</f>
        <v/>
      </c>
      <c r="AD161" s="19">
        <f>MAX(0,ROUNDDOWN(X161-Z161-430000-0,-3))</f>
        <v/>
      </c>
      <c r="AE161" s="19">
        <f>IF(X161&lt;=450000,0,MAX(0,ROUNDDOWN(AD161*0.06-MIN(50000,AD161)*0.03,-2))+MAX(0,ROUNDDOWN(AD161*0.04-MIN(50000,AD161)*0.02,-2)))</f>
        <v/>
      </c>
      <c r="AF161" s="19">
        <f>AC161+AE161+Y161</f>
        <v/>
      </c>
      <c r="AG161" s="19">
        <f>MIN(650000,MAX(0,$B161))</f>
        <v/>
      </c>
      <c r="AH161" s="19">
        <f>$B161-AG161</f>
        <v/>
      </c>
      <c r="AI161" s="19">
        <f>MIN(670000,ROUNDDOWN(MAX(0,AH161-430000)*0.0751+47600,0))+MIN(260000,ROUNDDOWN(MAX(0,AH161-430000)*0.028+17600,0))+MIN(30000,ROUNDDOWN(MAX(0,AH161-430000)*0.0027+1873,0))+IF("いいえ"="はい",MIN(170000,ROUNDDOWN(MAX(0,AH161-430000)*0.0243+17800,0)),0)</f>
        <v/>
      </c>
      <c r="AJ161" s="19">
        <f>IF(""="",215040+AI161,"")</f>
        <v/>
      </c>
      <c r="AK161" s="19">
        <f>IF(AH161&gt;23500000,NA(),IF(AH161&lt;=4890000,1040000,IF(AH161&lt;=6550000,670000,620000)))</f>
        <v/>
      </c>
      <c r="AL161" s="19">
        <f>MAX(0,ROUNDDOWN(AH161-AJ161-AK161-0,-3))</f>
        <v/>
      </c>
      <c r="AM161" s="19">
        <f>IF(AL161&lt;=0,0,ROUNDDOWN((AL161*LOOKUP(AL161,{0,1950001,3300001,6950001,9000001,18000001,40000001},{0.05,0.1,0.2,0.23,0.33,0.4,0.45})-LOOKUP(AL161,{0,1950001,3300001,6950001,9000001,18000001,40000001},{0,97500,427500,636000,1536000,2796000,4796000}))*1.021,-2))</f>
        <v/>
      </c>
      <c r="AN161" s="19">
        <f>MAX(0,ROUNDDOWN(AH161-AJ161-430000-0,-3))</f>
        <v/>
      </c>
      <c r="AO161" s="19">
        <f>IF(AH161&lt;=450000,0,MAX(0,ROUNDDOWN(AN161*0.06-MIN(50000,AN161)*0.03,-2))+MAX(0,ROUNDDOWN(AN161*0.04-MIN(50000,AN161)*0.02,-2)))</f>
        <v/>
      </c>
      <c r="AP161" s="19">
        <f>AM161+AO161+AI161</f>
        <v/>
      </c>
      <c r="AQ161" s="19">
        <f>MIN(750000,MAX(0,$B161))</f>
        <v/>
      </c>
      <c r="AR161" s="19">
        <f>$B161-AQ161</f>
        <v/>
      </c>
      <c r="AS161" s="19">
        <f>MIN(670000,ROUNDDOWN(MAX(0,AR161-430000)*0.0751+47600,0))+MIN(260000,ROUNDDOWN(MAX(0,AR161-430000)*0.028+17600,0))+MIN(30000,ROUNDDOWN(MAX(0,AR161-430000)*0.0027+1873,0))+IF("いいえ"="はい",MIN(170000,ROUNDDOWN(MAX(0,AR161-430000)*0.0243+17800,0)),0)</f>
        <v/>
      </c>
      <c r="AT161" s="19">
        <f>IF(""="",215040+AS161,"")</f>
        <v/>
      </c>
      <c r="AU161" s="19">
        <f>IF(AR161&gt;23500000,NA(),IF(AR161&lt;=4890000,1040000,IF(AR161&lt;=6550000,670000,620000)))</f>
        <v/>
      </c>
      <c r="AV161" s="19">
        <f>MAX(0,ROUNDDOWN(AR161-AT161-AU161-0,-3))</f>
        <v/>
      </c>
      <c r="AW161" s="19">
        <f>IF(AV161&lt;=0,0,ROUNDDOWN((AV161*LOOKUP(AV161,{0,1950001,3300001,6950001,9000001,18000001,40000001},{0.05,0.1,0.2,0.23,0.33,0.4,0.45})-LOOKUP(AV161,{0,1950001,3300001,6950001,9000001,18000001,40000001},{0,97500,427500,636000,1536000,2796000,4796000}))*1.021,-2))</f>
        <v/>
      </c>
      <c r="AX161" s="19">
        <f>MAX(0,ROUNDDOWN(AR161-AT161-430000-0,-3))</f>
        <v/>
      </c>
      <c r="AY161" s="19">
        <f>IF(AR161&lt;=450000,0,MAX(0,ROUNDDOWN(AX161*0.06-MIN(50000,AX161)*0.03,-2))+MAX(0,ROUNDDOWN(AX161*0.04-MIN(50000,AX161)*0.02,-2)))</f>
        <v/>
      </c>
      <c r="AZ161" s="19">
        <f>AW161+AY161+AS161</f>
        <v/>
      </c>
    </row>
    <row r="162">
      <c r="A162" t="inlineStr">
        <is>
          <t>1万円刻み</t>
        </is>
      </c>
      <c r="B162" s="19">
        <f>'3_1万円刻み'!$A$145</f>
        <v/>
      </c>
      <c r="C162" s="19">
        <f>MIN(0,MAX(0,$B162))</f>
        <v/>
      </c>
      <c r="D162" s="19">
        <f>$B162-C162</f>
        <v/>
      </c>
      <c r="E162" s="19">
        <f>MIN(670000,ROUNDDOWN(MAX(0,D162-430000)*0.0751+47600,0))+MIN(260000,ROUNDDOWN(MAX(0,D162-430000)*0.028+17600,0))+MIN(30000,ROUNDDOWN(MAX(0,D162-430000)*0.0027+1873,0))+IF("いいえ"="はい",MIN(170000,ROUNDDOWN(MAX(0,D162-430000)*0.0243+17800,0)),0)</f>
        <v/>
      </c>
      <c r="F162" s="19">
        <f>IF(""="",215040+E162,"")</f>
        <v/>
      </c>
      <c r="G162" s="19">
        <f>IF(D162&gt;23500000,NA(),IF(D162&lt;=4890000,1040000,IF(D162&lt;=6550000,670000,620000)))</f>
        <v/>
      </c>
      <c r="H162" s="19">
        <f>MAX(0,ROUNDDOWN(D162-F162-G162-0,-3))</f>
        <v/>
      </c>
      <c r="I162" s="19">
        <f>IF(H162&lt;=0,0,ROUNDDOWN((H162*LOOKUP(H162,{0,1950001,3300001,6950001,9000001,18000001,40000001},{0.05,0.1,0.2,0.23,0.33,0.4,0.45})-LOOKUP(H162,{0,1950001,3300001,6950001,9000001,18000001,40000001},{0,97500,427500,636000,1536000,2796000,4796000}))*1.021,-2))</f>
        <v/>
      </c>
      <c r="J162" s="19">
        <f>MAX(0,ROUNDDOWN(D162-F162-430000-0,-3))</f>
        <v/>
      </c>
      <c r="K162" s="19">
        <f>IF(D162&lt;=450000,0,MAX(0,ROUNDDOWN(J162*0.06-MIN(50000,J162)*0.03,-2))+MAX(0,ROUNDDOWN(J162*0.04-MIN(50000,J162)*0.02,-2)))</f>
        <v/>
      </c>
      <c r="L162" s="19">
        <f>I162+K162+E162</f>
        <v/>
      </c>
      <c r="M162" s="19">
        <f>MIN(100000,MAX(0,$B162))</f>
        <v/>
      </c>
      <c r="N162" s="19">
        <f>$B162-M162</f>
        <v/>
      </c>
      <c r="O162" s="19">
        <f>MIN(670000,ROUNDDOWN(MAX(0,N162-430000)*0.0751+47600,0))+MIN(260000,ROUNDDOWN(MAX(0,N162-430000)*0.028+17600,0))+MIN(30000,ROUNDDOWN(MAX(0,N162-430000)*0.0027+1873,0))+IF("いいえ"="はい",MIN(170000,ROUNDDOWN(MAX(0,N162-430000)*0.0243+17800,0)),0)</f>
        <v/>
      </c>
      <c r="P162" s="19">
        <f>IF(""="",215040+O162,"")</f>
        <v/>
      </c>
      <c r="Q162" s="19">
        <f>IF(N162&gt;23500000,NA(),IF(N162&lt;=4890000,1040000,IF(N162&lt;=6550000,670000,620000)))</f>
        <v/>
      </c>
      <c r="R162" s="19">
        <f>MAX(0,ROUNDDOWN(N162-P162-Q162-0,-3))</f>
        <v/>
      </c>
      <c r="S162" s="19">
        <f>IF(R162&lt;=0,0,ROUNDDOWN((R162*LOOKUP(R162,{0,1950001,3300001,6950001,9000001,18000001,40000001},{0.05,0.1,0.2,0.23,0.33,0.4,0.45})-LOOKUP(R162,{0,1950001,3300001,6950001,9000001,18000001,40000001},{0,97500,427500,636000,1536000,2796000,4796000}))*1.021,-2))</f>
        <v/>
      </c>
      <c r="T162" s="19">
        <f>MAX(0,ROUNDDOWN(N162-P162-430000-0,-3))</f>
        <v/>
      </c>
      <c r="U162" s="19">
        <f>IF(N162&lt;=450000,0,MAX(0,ROUNDDOWN(T162*0.06-MIN(50000,T162)*0.03,-2))+MAX(0,ROUNDDOWN(T162*0.04-MIN(50000,T162)*0.02,-2)))</f>
        <v/>
      </c>
      <c r="V162" s="19">
        <f>S162+U162+O162</f>
        <v/>
      </c>
      <c r="W162" s="19">
        <f>MIN(550000,MAX(0,$B162))</f>
        <v/>
      </c>
      <c r="X162" s="19">
        <f>$B162-W162</f>
        <v/>
      </c>
      <c r="Y162" s="19">
        <f>MIN(670000,ROUNDDOWN(MAX(0,X162-430000)*0.0751+47600,0))+MIN(260000,ROUNDDOWN(MAX(0,X162-430000)*0.028+17600,0))+MIN(30000,ROUNDDOWN(MAX(0,X162-430000)*0.0027+1873,0))+IF("いいえ"="はい",MIN(170000,ROUNDDOWN(MAX(0,X162-430000)*0.0243+17800,0)),0)</f>
        <v/>
      </c>
      <c r="Z162" s="19">
        <f>IF(""="",215040+Y162,"")</f>
        <v/>
      </c>
      <c r="AA162" s="19">
        <f>IF(X162&gt;23500000,NA(),IF(X162&lt;=4890000,1040000,IF(X162&lt;=6550000,670000,620000)))</f>
        <v/>
      </c>
      <c r="AB162" s="19">
        <f>MAX(0,ROUNDDOWN(X162-Z162-AA162-0,-3))</f>
        <v/>
      </c>
      <c r="AC162" s="19">
        <f>IF(AB162&lt;=0,0,ROUNDDOWN((AB162*LOOKUP(AB162,{0,1950001,3300001,6950001,9000001,18000001,40000001},{0.05,0.1,0.2,0.23,0.33,0.4,0.45})-LOOKUP(AB162,{0,1950001,3300001,6950001,9000001,18000001,40000001},{0,97500,427500,636000,1536000,2796000,4796000}))*1.021,-2))</f>
        <v/>
      </c>
      <c r="AD162" s="19">
        <f>MAX(0,ROUNDDOWN(X162-Z162-430000-0,-3))</f>
        <v/>
      </c>
      <c r="AE162" s="19">
        <f>IF(X162&lt;=450000,0,MAX(0,ROUNDDOWN(AD162*0.06-MIN(50000,AD162)*0.03,-2))+MAX(0,ROUNDDOWN(AD162*0.04-MIN(50000,AD162)*0.02,-2)))</f>
        <v/>
      </c>
      <c r="AF162" s="19">
        <f>AC162+AE162+Y162</f>
        <v/>
      </c>
      <c r="AG162" s="19">
        <f>MIN(650000,MAX(0,$B162))</f>
        <v/>
      </c>
      <c r="AH162" s="19">
        <f>$B162-AG162</f>
        <v/>
      </c>
      <c r="AI162" s="19">
        <f>MIN(670000,ROUNDDOWN(MAX(0,AH162-430000)*0.0751+47600,0))+MIN(260000,ROUNDDOWN(MAX(0,AH162-430000)*0.028+17600,0))+MIN(30000,ROUNDDOWN(MAX(0,AH162-430000)*0.0027+1873,0))+IF("いいえ"="はい",MIN(170000,ROUNDDOWN(MAX(0,AH162-430000)*0.0243+17800,0)),0)</f>
        <v/>
      </c>
      <c r="AJ162" s="19">
        <f>IF(""="",215040+AI162,"")</f>
        <v/>
      </c>
      <c r="AK162" s="19">
        <f>IF(AH162&gt;23500000,NA(),IF(AH162&lt;=4890000,1040000,IF(AH162&lt;=6550000,670000,620000)))</f>
        <v/>
      </c>
      <c r="AL162" s="19">
        <f>MAX(0,ROUNDDOWN(AH162-AJ162-AK162-0,-3))</f>
        <v/>
      </c>
      <c r="AM162" s="19">
        <f>IF(AL162&lt;=0,0,ROUNDDOWN((AL162*LOOKUP(AL162,{0,1950001,3300001,6950001,9000001,18000001,40000001},{0.05,0.1,0.2,0.23,0.33,0.4,0.45})-LOOKUP(AL162,{0,1950001,3300001,6950001,9000001,18000001,40000001},{0,97500,427500,636000,1536000,2796000,4796000}))*1.021,-2))</f>
        <v/>
      </c>
      <c r="AN162" s="19">
        <f>MAX(0,ROUNDDOWN(AH162-AJ162-430000-0,-3))</f>
        <v/>
      </c>
      <c r="AO162" s="19">
        <f>IF(AH162&lt;=450000,0,MAX(0,ROUNDDOWN(AN162*0.06-MIN(50000,AN162)*0.03,-2))+MAX(0,ROUNDDOWN(AN162*0.04-MIN(50000,AN162)*0.02,-2)))</f>
        <v/>
      </c>
      <c r="AP162" s="19">
        <f>AM162+AO162+AI162</f>
        <v/>
      </c>
      <c r="AQ162" s="19">
        <f>MIN(750000,MAX(0,$B162))</f>
        <v/>
      </c>
      <c r="AR162" s="19">
        <f>$B162-AQ162</f>
        <v/>
      </c>
      <c r="AS162" s="19">
        <f>MIN(670000,ROUNDDOWN(MAX(0,AR162-430000)*0.0751+47600,0))+MIN(260000,ROUNDDOWN(MAX(0,AR162-430000)*0.028+17600,0))+MIN(30000,ROUNDDOWN(MAX(0,AR162-430000)*0.0027+1873,0))+IF("いいえ"="はい",MIN(170000,ROUNDDOWN(MAX(0,AR162-430000)*0.0243+17800,0)),0)</f>
        <v/>
      </c>
      <c r="AT162" s="19">
        <f>IF(""="",215040+AS162,"")</f>
        <v/>
      </c>
      <c r="AU162" s="19">
        <f>IF(AR162&gt;23500000,NA(),IF(AR162&lt;=4890000,1040000,IF(AR162&lt;=6550000,670000,620000)))</f>
        <v/>
      </c>
      <c r="AV162" s="19">
        <f>MAX(0,ROUNDDOWN(AR162-AT162-AU162-0,-3))</f>
        <v/>
      </c>
      <c r="AW162" s="19">
        <f>IF(AV162&lt;=0,0,ROUNDDOWN((AV162*LOOKUP(AV162,{0,1950001,3300001,6950001,9000001,18000001,40000001},{0.05,0.1,0.2,0.23,0.33,0.4,0.45})-LOOKUP(AV162,{0,1950001,3300001,6950001,9000001,18000001,40000001},{0,97500,427500,636000,1536000,2796000,4796000}))*1.021,-2))</f>
        <v/>
      </c>
      <c r="AX162" s="19">
        <f>MAX(0,ROUNDDOWN(AR162-AT162-430000-0,-3))</f>
        <v/>
      </c>
      <c r="AY162" s="19">
        <f>IF(AR162&lt;=450000,0,MAX(0,ROUNDDOWN(AX162*0.06-MIN(50000,AX162)*0.03,-2))+MAX(0,ROUNDDOWN(AX162*0.04-MIN(50000,AX162)*0.02,-2)))</f>
        <v/>
      </c>
      <c r="AZ162" s="19">
        <f>AW162+AY162+AS162</f>
        <v/>
      </c>
    </row>
    <row r="163">
      <c r="A163" t="inlineStr">
        <is>
          <t>1万円刻み</t>
        </is>
      </c>
      <c r="B163" s="19">
        <f>'3_1万円刻み'!$A$146</f>
        <v/>
      </c>
      <c r="C163" s="19">
        <f>MIN(0,MAX(0,$B163))</f>
        <v/>
      </c>
      <c r="D163" s="19">
        <f>$B163-C163</f>
        <v/>
      </c>
      <c r="E163" s="19">
        <f>MIN(670000,ROUNDDOWN(MAX(0,D163-430000)*0.0751+47600,0))+MIN(260000,ROUNDDOWN(MAX(0,D163-430000)*0.028+17600,0))+MIN(30000,ROUNDDOWN(MAX(0,D163-430000)*0.0027+1873,0))+IF("いいえ"="はい",MIN(170000,ROUNDDOWN(MAX(0,D163-430000)*0.0243+17800,0)),0)</f>
        <v/>
      </c>
      <c r="F163" s="19">
        <f>IF(""="",215040+E163,"")</f>
        <v/>
      </c>
      <c r="G163" s="19">
        <f>IF(D163&gt;23500000,NA(),IF(D163&lt;=4890000,1040000,IF(D163&lt;=6550000,670000,620000)))</f>
        <v/>
      </c>
      <c r="H163" s="19">
        <f>MAX(0,ROUNDDOWN(D163-F163-G163-0,-3))</f>
        <v/>
      </c>
      <c r="I163" s="19">
        <f>IF(H163&lt;=0,0,ROUNDDOWN((H163*LOOKUP(H163,{0,1950001,3300001,6950001,9000001,18000001,40000001},{0.05,0.1,0.2,0.23,0.33,0.4,0.45})-LOOKUP(H163,{0,1950001,3300001,6950001,9000001,18000001,40000001},{0,97500,427500,636000,1536000,2796000,4796000}))*1.021,-2))</f>
        <v/>
      </c>
      <c r="J163" s="19">
        <f>MAX(0,ROUNDDOWN(D163-F163-430000-0,-3))</f>
        <v/>
      </c>
      <c r="K163" s="19">
        <f>IF(D163&lt;=450000,0,MAX(0,ROUNDDOWN(J163*0.06-MIN(50000,J163)*0.03,-2))+MAX(0,ROUNDDOWN(J163*0.04-MIN(50000,J163)*0.02,-2)))</f>
        <v/>
      </c>
      <c r="L163" s="19">
        <f>I163+K163+E163</f>
        <v/>
      </c>
      <c r="M163" s="19">
        <f>MIN(100000,MAX(0,$B163))</f>
        <v/>
      </c>
      <c r="N163" s="19">
        <f>$B163-M163</f>
        <v/>
      </c>
      <c r="O163" s="19">
        <f>MIN(670000,ROUNDDOWN(MAX(0,N163-430000)*0.0751+47600,0))+MIN(260000,ROUNDDOWN(MAX(0,N163-430000)*0.028+17600,0))+MIN(30000,ROUNDDOWN(MAX(0,N163-430000)*0.0027+1873,0))+IF("いいえ"="はい",MIN(170000,ROUNDDOWN(MAX(0,N163-430000)*0.0243+17800,0)),0)</f>
        <v/>
      </c>
      <c r="P163" s="19">
        <f>IF(""="",215040+O163,"")</f>
        <v/>
      </c>
      <c r="Q163" s="19">
        <f>IF(N163&gt;23500000,NA(),IF(N163&lt;=4890000,1040000,IF(N163&lt;=6550000,670000,620000)))</f>
        <v/>
      </c>
      <c r="R163" s="19">
        <f>MAX(0,ROUNDDOWN(N163-P163-Q163-0,-3))</f>
        <v/>
      </c>
      <c r="S163" s="19">
        <f>IF(R163&lt;=0,0,ROUNDDOWN((R163*LOOKUP(R163,{0,1950001,3300001,6950001,9000001,18000001,40000001},{0.05,0.1,0.2,0.23,0.33,0.4,0.45})-LOOKUP(R163,{0,1950001,3300001,6950001,9000001,18000001,40000001},{0,97500,427500,636000,1536000,2796000,4796000}))*1.021,-2))</f>
        <v/>
      </c>
      <c r="T163" s="19">
        <f>MAX(0,ROUNDDOWN(N163-P163-430000-0,-3))</f>
        <v/>
      </c>
      <c r="U163" s="19">
        <f>IF(N163&lt;=450000,0,MAX(0,ROUNDDOWN(T163*0.06-MIN(50000,T163)*0.03,-2))+MAX(0,ROUNDDOWN(T163*0.04-MIN(50000,T163)*0.02,-2)))</f>
        <v/>
      </c>
      <c r="V163" s="19">
        <f>S163+U163+O163</f>
        <v/>
      </c>
      <c r="W163" s="19">
        <f>MIN(550000,MAX(0,$B163))</f>
        <v/>
      </c>
      <c r="X163" s="19">
        <f>$B163-W163</f>
        <v/>
      </c>
      <c r="Y163" s="19">
        <f>MIN(670000,ROUNDDOWN(MAX(0,X163-430000)*0.0751+47600,0))+MIN(260000,ROUNDDOWN(MAX(0,X163-430000)*0.028+17600,0))+MIN(30000,ROUNDDOWN(MAX(0,X163-430000)*0.0027+1873,0))+IF("いいえ"="はい",MIN(170000,ROUNDDOWN(MAX(0,X163-430000)*0.0243+17800,0)),0)</f>
        <v/>
      </c>
      <c r="Z163" s="19">
        <f>IF(""="",215040+Y163,"")</f>
        <v/>
      </c>
      <c r="AA163" s="19">
        <f>IF(X163&gt;23500000,NA(),IF(X163&lt;=4890000,1040000,IF(X163&lt;=6550000,670000,620000)))</f>
        <v/>
      </c>
      <c r="AB163" s="19">
        <f>MAX(0,ROUNDDOWN(X163-Z163-AA163-0,-3))</f>
        <v/>
      </c>
      <c r="AC163" s="19">
        <f>IF(AB163&lt;=0,0,ROUNDDOWN((AB163*LOOKUP(AB163,{0,1950001,3300001,6950001,9000001,18000001,40000001},{0.05,0.1,0.2,0.23,0.33,0.4,0.45})-LOOKUP(AB163,{0,1950001,3300001,6950001,9000001,18000001,40000001},{0,97500,427500,636000,1536000,2796000,4796000}))*1.021,-2))</f>
        <v/>
      </c>
      <c r="AD163" s="19">
        <f>MAX(0,ROUNDDOWN(X163-Z163-430000-0,-3))</f>
        <v/>
      </c>
      <c r="AE163" s="19">
        <f>IF(X163&lt;=450000,0,MAX(0,ROUNDDOWN(AD163*0.06-MIN(50000,AD163)*0.03,-2))+MAX(0,ROUNDDOWN(AD163*0.04-MIN(50000,AD163)*0.02,-2)))</f>
        <v/>
      </c>
      <c r="AF163" s="19">
        <f>AC163+AE163+Y163</f>
        <v/>
      </c>
      <c r="AG163" s="19">
        <f>MIN(650000,MAX(0,$B163))</f>
        <v/>
      </c>
      <c r="AH163" s="19">
        <f>$B163-AG163</f>
        <v/>
      </c>
      <c r="AI163" s="19">
        <f>MIN(670000,ROUNDDOWN(MAX(0,AH163-430000)*0.0751+47600,0))+MIN(260000,ROUNDDOWN(MAX(0,AH163-430000)*0.028+17600,0))+MIN(30000,ROUNDDOWN(MAX(0,AH163-430000)*0.0027+1873,0))+IF("いいえ"="はい",MIN(170000,ROUNDDOWN(MAX(0,AH163-430000)*0.0243+17800,0)),0)</f>
        <v/>
      </c>
      <c r="AJ163" s="19">
        <f>IF(""="",215040+AI163,"")</f>
        <v/>
      </c>
      <c r="AK163" s="19">
        <f>IF(AH163&gt;23500000,NA(),IF(AH163&lt;=4890000,1040000,IF(AH163&lt;=6550000,670000,620000)))</f>
        <v/>
      </c>
      <c r="AL163" s="19">
        <f>MAX(0,ROUNDDOWN(AH163-AJ163-AK163-0,-3))</f>
        <v/>
      </c>
      <c r="AM163" s="19">
        <f>IF(AL163&lt;=0,0,ROUNDDOWN((AL163*LOOKUP(AL163,{0,1950001,3300001,6950001,9000001,18000001,40000001},{0.05,0.1,0.2,0.23,0.33,0.4,0.45})-LOOKUP(AL163,{0,1950001,3300001,6950001,9000001,18000001,40000001},{0,97500,427500,636000,1536000,2796000,4796000}))*1.021,-2))</f>
        <v/>
      </c>
      <c r="AN163" s="19">
        <f>MAX(0,ROUNDDOWN(AH163-AJ163-430000-0,-3))</f>
        <v/>
      </c>
      <c r="AO163" s="19">
        <f>IF(AH163&lt;=450000,0,MAX(0,ROUNDDOWN(AN163*0.06-MIN(50000,AN163)*0.03,-2))+MAX(0,ROUNDDOWN(AN163*0.04-MIN(50000,AN163)*0.02,-2)))</f>
        <v/>
      </c>
      <c r="AP163" s="19">
        <f>AM163+AO163+AI163</f>
        <v/>
      </c>
      <c r="AQ163" s="19">
        <f>MIN(750000,MAX(0,$B163))</f>
        <v/>
      </c>
      <c r="AR163" s="19">
        <f>$B163-AQ163</f>
        <v/>
      </c>
      <c r="AS163" s="19">
        <f>MIN(670000,ROUNDDOWN(MAX(0,AR163-430000)*0.0751+47600,0))+MIN(260000,ROUNDDOWN(MAX(0,AR163-430000)*0.028+17600,0))+MIN(30000,ROUNDDOWN(MAX(0,AR163-430000)*0.0027+1873,0))+IF("いいえ"="はい",MIN(170000,ROUNDDOWN(MAX(0,AR163-430000)*0.0243+17800,0)),0)</f>
        <v/>
      </c>
      <c r="AT163" s="19">
        <f>IF(""="",215040+AS163,"")</f>
        <v/>
      </c>
      <c r="AU163" s="19">
        <f>IF(AR163&gt;23500000,NA(),IF(AR163&lt;=4890000,1040000,IF(AR163&lt;=6550000,670000,620000)))</f>
        <v/>
      </c>
      <c r="AV163" s="19">
        <f>MAX(0,ROUNDDOWN(AR163-AT163-AU163-0,-3))</f>
        <v/>
      </c>
      <c r="AW163" s="19">
        <f>IF(AV163&lt;=0,0,ROUNDDOWN((AV163*LOOKUP(AV163,{0,1950001,3300001,6950001,9000001,18000001,40000001},{0.05,0.1,0.2,0.23,0.33,0.4,0.45})-LOOKUP(AV163,{0,1950001,3300001,6950001,9000001,18000001,40000001},{0,97500,427500,636000,1536000,2796000,4796000}))*1.021,-2))</f>
        <v/>
      </c>
      <c r="AX163" s="19">
        <f>MAX(0,ROUNDDOWN(AR163-AT163-430000-0,-3))</f>
        <v/>
      </c>
      <c r="AY163" s="19">
        <f>IF(AR163&lt;=450000,0,MAX(0,ROUNDDOWN(AX163*0.06-MIN(50000,AX163)*0.03,-2))+MAX(0,ROUNDDOWN(AX163*0.04-MIN(50000,AX163)*0.02,-2)))</f>
        <v/>
      </c>
      <c r="AZ163" s="19">
        <f>AW163+AY163+AS163</f>
        <v/>
      </c>
    </row>
    <row r="164">
      <c r="A164" t="inlineStr">
        <is>
          <t>1万円刻み</t>
        </is>
      </c>
      <c r="B164" s="19">
        <f>'3_1万円刻み'!$A$147</f>
        <v/>
      </c>
      <c r="C164" s="19">
        <f>MIN(0,MAX(0,$B164))</f>
        <v/>
      </c>
      <c r="D164" s="19">
        <f>$B164-C164</f>
        <v/>
      </c>
      <c r="E164" s="19">
        <f>MIN(670000,ROUNDDOWN(MAX(0,D164-430000)*0.0751+47600,0))+MIN(260000,ROUNDDOWN(MAX(0,D164-430000)*0.028+17600,0))+MIN(30000,ROUNDDOWN(MAX(0,D164-430000)*0.0027+1873,0))+IF("いいえ"="はい",MIN(170000,ROUNDDOWN(MAX(0,D164-430000)*0.0243+17800,0)),0)</f>
        <v/>
      </c>
      <c r="F164" s="19">
        <f>IF(""="",215040+E164,"")</f>
        <v/>
      </c>
      <c r="G164" s="19">
        <f>IF(D164&gt;23500000,NA(),IF(D164&lt;=4890000,1040000,IF(D164&lt;=6550000,670000,620000)))</f>
        <v/>
      </c>
      <c r="H164" s="19">
        <f>MAX(0,ROUNDDOWN(D164-F164-G164-0,-3))</f>
        <v/>
      </c>
      <c r="I164" s="19">
        <f>IF(H164&lt;=0,0,ROUNDDOWN((H164*LOOKUP(H164,{0,1950001,3300001,6950001,9000001,18000001,40000001},{0.05,0.1,0.2,0.23,0.33,0.4,0.45})-LOOKUP(H164,{0,1950001,3300001,6950001,9000001,18000001,40000001},{0,97500,427500,636000,1536000,2796000,4796000}))*1.021,-2))</f>
        <v/>
      </c>
      <c r="J164" s="19">
        <f>MAX(0,ROUNDDOWN(D164-F164-430000-0,-3))</f>
        <v/>
      </c>
      <c r="K164" s="19">
        <f>IF(D164&lt;=450000,0,MAX(0,ROUNDDOWN(J164*0.06-MIN(50000,J164)*0.03,-2))+MAX(0,ROUNDDOWN(J164*0.04-MIN(50000,J164)*0.02,-2)))</f>
        <v/>
      </c>
      <c r="L164" s="19">
        <f>I164+K164+E164</f>
        <v/>
      </c>
      <c r="M164" s="19">
        <f>MIN(100000,MAX(0,$B164))</f>
        <v/>
      </c>
      <c r="N164" s="19">
        <f>$B164-M164</f>
        <v/>
      </c>
      <c r="O164" s="19">
        <f>MIN(670000,ROUNDDOWN(MAX(0,N164-430000)*0.0751+47600,0))+MIN(260000,ROUNDDOWN(MAX(0,N164-430000)*0.028+17600,0))+MIN(30000,ROUNDDOWN(MAX(0,N164-430000)*0.0027+1873,0))+IF("いいえ"="はい",MIN(170000,ROUNDDOWN(MAX(0,N164-430000)*0.0243+17800,0)),0)</f>
        <v/>
      </c>
      <c r="P164" s="19">
        <f>IF(""="",215040+O164,"")</f>
        <v/>
      </c>
      <c r="Q164" s="19">
        <f>IF(N164&gt;23500000,NA(),IF(N164&lt;=4890000,1040000,IF(N164&lt;=6550000,670000,620000)))</f>
        <v/>
      </c>
      <c r="R164" s="19">
        <f>MAX(0,ROUNDDOWN(N164-P164-Q164-0,-3))</f>
        <v/>
      </c>
      <c r="S164" s="19">
        <f>IF(R164&lt;=0,0,ROUNDDOWN((R164*LOOKUP(R164,{0,1950001,3300001,6950001,9000001,18000001,40000001},{0.05,0.1,0.2,0.23,0.33,0.4,0.45})-LOOKUP(R164,{0,1950001,3300001,6950001,9000001,18000001,40000001},{0,97500,427500,636000,1536000,2796000,4796000}))*1.021,-2))</f>
        <v/>
      </c>
      <c r="T164" s="19">
        <f>MAX(0,ROUNDDOWN(N164-P164-430000-0,-3))</f>
        <v/>
      </c>
      <c r="U164" s="19">
        <f>IF(N164&lt;=450000,0,MAX(0,ROUNDDOWN(T164*0.06-MIN(50000,T164)*0.03,-2))+MAX(0,ROUNDDOWN(T164*0.04-MIN(50000,T164)*0.02,-2)))</f>
        <v/>
      </c>
      <c r="V164" s="19">
        <f>S164+U164+O164</f>
        <v/>
      </c>
      <c r="W164" s="19">
        <f>MIN(550000,MAX(0,$B164))</f>
        <v/>
      </c>
      <c r="X164" s="19">
        <f>$B164-W164</f>
        <v/>
      </c>
      <c r="Y164" s="19">
        <f>MIN(670000,ROUNDDOWN(MAX(0,X164-430000)*0.0751+47600,0))+MIN(260000,ROUNDDOWN(MAX(0,X164-430000)*0.028+17600,0))+MIN(30000,ROUNDDOWN(MAX(0,X164-430000)*0.0027+1873,0))+IF("いいえ"="はい",MIN(170000,ROUNDDOWN(MAX(0,X164-430000)*0.0243+17800,0)),0)</f>
        <v/>
      </c>
      <c r="Z164" s="19">
        <f>IF(""="",215040+Y164,"")</f>
        <v/>
      </c>
      <c r="AA164" s="19">
        <f>IF(X164&gt;23500000,NA(),IF(X164&lt;=4890000,1040000,IF(X164&lt;=6550000,670000,620000)))</f>
        <v/>
      </c>
      <c r="AB164" s="19">
        <f>MAX(0,ROUNDDOWN(X164-Z164-AA164-0,-3))</f>
        <v/>
      </c>
      <c r="AC164" s="19">
        <f>IF(AB164&lt;=0,0,ROUNDDOWN((AB164*LOOKUP(AB164,{0,1950001,3300001,6950001,9000001,18000001,40000001},{0.05,0.1,0.2,0.23,0.33,0.4,0.45})-LOOKUP(AB164,{0,1950001,3300001,6950001,9000001,18000001,40000001},{0,97500,427500,636000,1536000,2796000,4796000}))*1.021,-2))</f>
        <v/>
      </c>
      <c r="AD164" s="19">
        <f>MAX(0,ROUNDDOWN(X164-Z164-430000-0,-3))</f>
        <v/>
      </c>
      <c r="AE164" s="19">
        <f>IF(X164&lt;=450000,0,MAX(0,ROUNDDOWN(AD164*0.06-MIN(50000,AD164)*0.03,-2))+MAX(0,ROUNDDOWN(AD164*0.04-MIN(50000,AD164)*0.02,-2)))</f>
        <v/>
      </c>
      <c r="AF164" s="19">
        <f>AC164+AE164+Y164</f>
        <v/>
      </c>
      <c r="AG164" s="19">
        <f>MIN(650000,MAX(0,$B164))</f>
        <v/>
      </c>
      <c r="AH164" s="19">
        <f>$B164-AG164</f>
        <v/>
      </c>
      <c r="AI164" s="19">
        <f>MIN(670000,ROUNDDOWN(MAX(0,AH164-430000)*0.0751+47600,0))+MIN(260000,ROUNDDOWN(MAX(0,AH164-430000)*0.028+17600,0))+MIN(30000,ROUNDDOWN(MAX(0,AH164-430000)*0.0027+1873,0))+IF("いいえ"="はい",MIN(170000,ROUNDDOWN(MAX(0,AH164-430000)*0.0243+17800,0)),0)</f>
        <v/>
      </c>
      <c r="AJ164" s="19">
        <f>IF(""="",215040+AI164,"")</f>
        <v/>
      </c>
      <c r="AK164" s="19">
        <f>IF(AH164&gt;23500000,NA(),IF(AH164&lt;=4890000,1040000,IF(AH164&lt;=6550000,670000,620000)))</f>
        <v/>
      </c>
      <c r="AL164" s="19">
        <f>MAX(0,ROUNDDOWN(AH164-AJ164-AK164-0,-3))</f>
        <v/>
      </c>
      <c r="AM164" s="19">
        <f>IF(AL164&lt;=0,0,ROUNDDOWN((AL164*LOOKUP(AL164,{0,1950001,3300001,6950001,9000001,18000001,40000001},{0.05,0.1,0.2,0.23,0.33,0.4,0.45})-LOOKUP(AL164,{0,1950001,3300001,6950001,9000001,18000001,40000001},{0,97500,427500,636000,1536000,2796000,4796000}))*1.021,-2))</f>
        <v/>
      </c>
      <c r="AN164" s="19">
        <f>MAX(0,ROUNDDOWN(AH164-AJ164-430000-0,-3))</f>
        <v/>
      </c>
      <c r="AO164" s="19">
        <f>IF(AH164&lt;=450000,0,MAX(0,ROUNDDOWN(AN164*0.06-MIN(50000,AN164)*0.03,-2))+MAX(0,ROUNDDOWN(AN164*0.04-MIN(50000,AN164)*0.02,-2)))</f>
        <v/>
      </c>
      <c r="AP164" s="19">
        <f>AM164+AO164+AI164</f>
        <v/>
      </c>
      <c r="AQ164" s="19">
        <f>MIN(750000,MAX(0,$B164))</f>
        <v/>
      </c>
      <c r="AR164" s="19">
        <f>$B164-AQ164</f>
        <v/>
      </c>
      <c r="AS164" s="19">
        <f>MIN(670000,ROUNDDOWN(MAX(0,AR164-430000)*0.0751+47600,0))+MIN(260000,ROUNDDOWN(MAX(0,AR164-430000)*0.028+17600,0))+MIN(30000,ROUNDDOWN(MAX(0,AR164-430000)*0.0027+1873,0))+IF("いいえ"="はい",MIN(170000,ROUNDDOWN(MAX(0,AR164-430000)*0.0243+17800,0)),0)</f>
        <v/>
      </c>
      <c r="AT164" s="19">
        <f>IF(""="",215040+AS164,"")</f>
        <v/>
      </c>
      <c r="AU164" s="19">
        <f>IF(AR164&gt;23500000,NA(),IF(AR164&lt;=4890000,1040000,IF(AR164&lt;=6550000,670000,620000)))</f>
        <v/>
      </c>
      <c r="AV164" s="19">
        <f>MAX(0,ROUNDDOWN(AR164-AT164-AU164-0,-3))</f>
        <v/>
      </c>
      <c r="AW164" s="19">
        <f>IF(AV164&lt;=0,0,ROUNDDOWN((AV164*LOOKUP(AV164,{0,1950001,3300001,6950001,9000001,18000001,40000001},{0.05,0.1,0.2,0.23,0.33,0.4,0.45})-LOOKUP(AV164,{0,1950001,3300001,6950001,9000001,18000001,40000001},{0,97500,427500,636000,1536000,2796000,4796000}))*1.021,-2))</f>
        <v/>
      </c>
      <c r="AX164" s="19">
        <f>MAX(0,ROUNDDOWN(AR164-AT164-430000-0,-3))</f>
        <v/>
      </c>
      <c r="AY164" s="19">
        <f>IF(AR164&lt;=450000,0,MAX(0,ROUNDDOWN(AX164*0.06-MIN(50000,AX164)*0.03,-2))+MAX(0,ROUNDDOWN(AX164*0.04-MIN(50000,AX164)*0.02,-2)))</f>
        <v/>
      </c>
      <c r="AZ164" s="19">
        <f>AW164+AY164+AS164</f>
        <v/>
      </c>
    </row>
    <row r="165">
      <c r="A165" t="inlineStr">
        <is>
          <t>1万円刻み</t>
        </is>
      </c>
      <c r="B165" s="19">
        <f>'3_1万円刻み'!$A$148</f>
        <v/>
      </c>
      <c r="C165" s="19">
        <f>MIN(0,MAX(0,$B165))</f>
        <v/>
      </c>
      <c r="D165" s="19">
        <f>$B165-C165</f>
        <v/>
      </c>
      <c r="E165" s="19">
        <f>MIN(670000,ROUNDDOWN(MAX(0,D165-430000)*0.0751+47600,0))+MIN(260000,ROUNDDOWN(MAX(0,D165-430000)*0.028+17600,0))+MIN(30000,ROUNDDOWN(MAX(0,D165-430000)*0.0027+1873,0))+IF("いいえ"="はい",MIN(170000,ROUNDDOWN(MAX(0,D165-430000)*0.0243+17800,0)),0)</f>
        <v/>
      </c>
      <c r="F165" s="19">
        <f>IF(""="",215040+E165,"")</f>
        <v/>
      </c>
      <c r="G165" s="19">
        <f>IF(D165&gt;23500000,NA(),IF(D165&lt;=4890000,1040000,IF(D165&lt;=6550000,670000,620000)))</f>
        <v/>
      </c>
      <c r="H165" s="19">
        <f>MAX(0,ROUNDDOWN(D165-F165-G165-0,-3))</f>
        <v/>
      </c>
      <c r="I165" s="19">
        <f>IF(H165&lt;=0,0,ROUNDDOWN((H165*LOOKUP(H165,{0,1950001,3300001,6950001,9000001,18000001,40000001},{0.05,0.1,0.2,0.23,0.33,0.4,0.45})-LOOKUP(H165,{0,1950001,3300001,6950001,9000001,18000001,40000001},{0,97500,427500,636000,1536000,2796000,4796000}))*1.021,-2))</f>
        <v/>
      </c>
      <c r="J165" s="19">
        <f>MAX(0,ROUNDDOWN(D165-F165-430000-0,-3))</f>
        <v/>
      </c>
      <c r="K165" s="19">
        <f>IF(D165&lt;=450000,0,MAX(0,ROUNDDOWN(J165*0.06-MIN(50000,J165)*0.03,-2))+MAX(0,ROUNDDOWN(J165*0.04-MIN(50000,J165)*0.02,-2)))</f>
        <v/>
      </c>
      <c r="L165" s="19">
        <f>I165+K165+E165</f>
        <v/>
      </c>
      <c r="M165" s="19">
        <f>MIN(100000,MAX(0,$B165))</f>
        <v/>
      </c>
      <c r="N165" s="19">
        <f>$B165-M165</f>
        <v/>
      </c>
      <c r="O165" s="19">
        <f>MIN(670000,ROUNDDOWN(MAX(0,N165-430000)*0.0751+47600,0))+MIN(260000,ROUNDDOWN(MAX(0,N165-430000)*0.028+17600,0))+MIN(30000,ROUNDDOWN(MAX(0,N165-430000)*0.0027+1873,0))+IF("いいえ"="はい",MIN(170000,ROUNDDOWN(MAX(0,N165-430000)*0.0243+17800,0)),0)</f>
        <v/>
      </c>
      <c r="P165" s="19">
        <f>IF(""="",215040+O165,"")</f>
        <v/>
      </c>
      <c r="Q165" s="19">
        <f>IF(N165&gt;23500000,NA(),IF(N165&lt;=4890000,1040000,IF(N165&lt;=6550000,670000,620000)))</f>
        <v/>
      </c>
      <c r="R165" s="19">
        <f>MAX(0,ROUNDDOWN(N165-P165-Q165-0,-3))</f>
        <v/>
      </c>
      <c r="S165" s="19">
        <f>IF(R165&lt;=0,0,ROUNDDOWN((R165*LOOKUP(R165,{0,1950001,3300001,6950001,9000001,18000001,40000001},{0.05,0.1,0.2,0.23,0.33,0.4,0.45})-LOOKUP(R165,{0,1950001,3300001,6950001,9000001,18000001,40000001},{0,97500,427500,636000,1536000,2796000,4796000}))*1.021,-2))</f>
        <v/>
      </c>
      <c r="T165" s="19">
        <f>MAX(0,ROUNDDOWN(N165-P165-430000-0,-3))</f>
        <v/>
      </c>
      <c r="U165" s="19">
        <f>IF(N165&lt;=450000,0,MAX(0,ROUNDDOWN(T165*0.06-MIN(50000,T165)*0.03,-2))+MAX(0,ROUNDDOWN(T165*0.04-MIN(50000,T165)*0.02,-2)))</f>
        <v/>
      </c>
      <c r="V165" s="19">
        <f>S165+U165+O165</f>
        <v/>
      </c>
      <c r="W165" s="19">
        <f>MIN(550000,MAX(0,$B165))</f>
        <v/>
      </c>
      <c r="X165" s="19">
        <f>$B165-W165</f>
        <v/>
      </c>
      <c r="Y165" s="19">
        <f>MIN(670000,ROUNDDOWN(MAX(0,X165-430000)*0.0751+47600,0))+MIN(260000,ROUNDDOWN(MAX(0,X165-430000)*0.028+17600,0))+MIN(30000,ROUNDDOWN(MAX(0,X165-430000)*0.0027+1873,0))+IF("いいえ"="はい",MIN(170000,ROUNDDOWN(MAX(0,X165-430000)*0.0243+17800,0)),0)</f>
        <v/>
      </c>
      <c r="Z165" s="19">
        <f>IF(""="",215040+Y165,"")</f>
        <v/>
      </c>
      <c r="AA165" s="19">
        <f>IF(X165&gt;23500000,NA(),IF(X165&lt;=4890000,1040000,IF(X165&lt;=6550000,670000,620000)))</f>
        <v/>
      </c>
      <c r="AB165" s="19">
        <f>MAX(0,ROUNDDOWN(X165-Z165-AA165-0,-3))</f>
        <v/>
      </c>
      <c r="AC165" s="19">
        <f>IF(AB165&lt;=0,0,ROUNDDOWN((AB165*LOOKUP(AB165,{0,1950001,3300001,6950001,9000001,18000001,40000001},{0.05,0.1,0.2,0.23,0.33,0.4,0.45})-LOOKUP(AB165,{0,1950001,3300001,6950001,9000001,18000001,40000001},{0,97500,427500,636000,1536000,2796000,4796000}))*1.021,-2))</f>
        <v/>
      </c>
      <c r="AD165" s="19">
        <f>MAX(0,ROUNDDOWN(X165-Z165-430000-0,-3))</f>
        <v/>
      </c>
      <c r="AE165" s="19">
        <f>IF(X165&lt;=450000,0,MAX(0,ROUNDDOWN(AD165*0.06-MIN(50000,AD165)*0.03,-2))+MAX(0,ROUNDDOWN(AD165*0.04-MIN(50000,AD165)*0.02,-2)))</f>
        <v/>
      </c>
      <c r="AF165" s="19">
        <f>AC165+AE165+Y165</f>
        <v/>
      </c>
      <c r="AG165" s="19">
        <f>MIN(650000,MAX(0,$B165))</f>
        <v/>
      </c>
      <c r="AH165" s="19">
        <f>$B165-AG165</f>
        <v/>
      </c>
      <c r="AI165" s="19">
        <f>MIN(670000,ROUNDDOWN(MAX(0,AH165-430000)*0.0751+47600,0))+MIN(260000,ROUNDDOWN(MAX(0,AH165-430000)*0.028+17600,0))+MIN(30000,ROUNDDOWN(MAX(0,AH165-430000)*0.0027+1873,0))+IF("いいえ"="はい",MIN(170000,ROUNDDOWN(MAX(0,AH165-430000)*0.0243+17800,0)),0)</f>
        <v/>
      </c>
      <c r="AJ165" s="19">
        <f>IF(""="",215040+AI165,"")</f>
        <v/>
      </c>
      <c r="AK165" s="19">
        <f>IF(AH165&gt;23500000,NA(),IF(AH165&lt;=4890000,1040000,IF(AH165&lt;=6550000,670000,620000)))</f>
        <v/>
      </c>
      <c r="AL165" s="19">
        <f>MAX(0,ROUNDDOWN(AH165-AJ165-AK165-0,-3))</f>
        <v/>
      </c>
      <c r="AM165" s="19">
        <f>IF(AL165&lt;=0,0,ROUNDDOWN((AL165*LOOKUP(AL165,{0,1950001,3300001,6950001,9000001,18000001,40000001},{0.05,0.1,0.2,0.23,0.33,0.4,0.45})-LOOKUP(AL165,{0,1950001,3300001,6950001,9000001,18000001,40000001},{0,97500,427500,636000,1536000,2796000,4796000}))*1.021,-2))</f>
        <v/>
      </c>
      <c r="AN165" s="19">
        <f>MAX(0,ROUNDDOWN(AH165-AJ165-430000-0,-3))</f>
        <v/>
      </c>
      <c r="AO165" s="19">
        <f>IF(AH165&lt;=450000,0,MAX(0,ROUNDDOWN(AN165*0.06-MIN(50000,AN165)*0.03,-2))+MAX(0,ROUNDDOWN(AN165*0.04-MIN(50000,AN165)*0.02,-2)))</f>
        <v/>
      </c>
      <c r="AP165" s="19">
        <f>AM165+AO165+AI165</f>
        <v/>
      </c>
      <c r="AQ165" s="19">
        <f>MIN(750000,MAX(0,$B165))</f>
        <v/>
      </c>
      <c r="AR165" s="19">
        <f>$B165-AQ165</f>
        <v/>
      </c>
      <c r="AS165" s="19">
        <f>MIN(670000,ROUNDDOWN(MAX(0,AR165-430000)*0.0751+47600,0))+MIN(260000,ROUNDDOWN(MAX(0,AR165-430000)*0.028+17600,0))+MIN(30000,ROUNDDOWN(MAX(0,AR165-430000)*0.0027+1873,0))+IF("いいえ"="はい",MIN(170000,ROUNDDOWN(MAX(0,AR165-430000)*0.0243+17800,0)),0)</f>
        <v/>
      </c>
      <c r="AT165" s="19">
        <f>IF(""="",215040+AS165,"")</f>
        <v/>
      </c>
      <c r="AU165" s="19">
        <f>IF(AR165&gt;23500000,NA(),IF(AR165&lt;=4890000,1040000,IF(AR165&lt;=6550000,670000,620000)))</f>
        <v/>
      </c>
      <c r="AV165" s="19">
        <f>MAX(0,ROUNDDOWN(AR165-AT165-AU165-0,-3))</f>
        <v/>
      </c>
      <c r="AW165" s="19">
        <f>IF(AV165&lt;=0,0,ROUNDDOWN((AV165*LOOKUP(AV165,{0,1950001,3300001,6950001,9000001,18000001,40000001},{0.05,0.1,0.2,0.23,0.33,0.4,0.45})-LOOKUP(AV165,{0,1950001,3300001,6950001,9000001,18000001,40000001},{0,97500,427500,636000,1536000,2796000,4796000}))*1.021,-2))</f>
        <v/>
      </c>
      <c r="AX165" s="19">
        <f>MAX(0,ROUNDDOWN(AR165-AT165-430000-0,-3))</f>
        <v/>
      </c>
      <c r="AY165" s="19">
        <f>IF(AR165&lt;=450000,0,MAX(0,ROUNDDOWN(AX165*0.06-MIN(50000,AX165)*0.03,-2))+MAX(0,ROUNDDOWN(AX165*0.04-MIN(50000,AX165)*0.02,-2)))</f>
        <v/>
      </c>
      <c r="AZ165" s="19">
        <f>AW165+AY165+AS165</f>
        <v/>
      </c>
    </row>
    <row r="166">
      <c r="A166" t="inlineStr">
        <is>
          <t>1万円刻み</t>
        </is>
      </c>
      <c r="B166" s="19">
        <f>'3_1万円刻み'!$A$149</f>
        <v/>
      </c>
      <c r="C166" s="19">
        <f>MIN(0,MAX(0,$B166))</f>
        <v/>
      </c>
      <c r="D166" s="19">
        <f>$B166-C166</f>
        <v/>
      </c>
      <c r="E166" s="19">
        <f>MIN(670000,ROUNDDOWN(MAX(0,D166-430000)*0.0751+47600,0))+MIN(260000,ROUNDDOWN(MAX(0,D166-430000)*0.028+17600,0))+MIN(30000,ROUNDDOWN(MAX(0,D166-430000)*0.0027+1873,0))+IF("いいえ"="はい",MIN(170000,ROUNDDOWN(MAX(0,D166-430000)*0.0243+17800,0)),0)</f>
        <v/>
      </c>
      <c r="F166" s="19">
        <f>IF(""="",215040+E166,"")</f>
        <v/>
      </c>
      <c r="G166" s="19">
        <f>IF(D166&gt;23500000,NA(),IF(D166&lt;=4890000,1040000,IF(D166&lt;=6550000,670000,620000)))</f>
        <v/>
      </c>
      <c r="H166" s="19">
        <f>MAX(0,ROUNDDOWN(D166-F166-G166-0,-3))</f>
        <v/>
      </c>
      <c r="I166" s="19">
        <f>IF(H166&lt;=0,0,ROUNDDOWN((H166*LOOKUP(H166,{0,1950001,3300001,6950001,9000001,18000001,40000001},{0.05,0.1,0.2,0.23,0.33,0.4,0.45})-LOOKUP(H166,{0,1950001,3300001,6950001,9000001,18000001,40000001},{0,97500,427500,636000,1536000,2796000,4796000}))*1.021,-2))</f>
        <v/>
      </c>
      <c r="J166" s="19">
        <f>MAX(0,ROUNDDOWN(D166-F166-430000-0,-3))</f>
        <v/>
      </c>
      <c r="K166" s="19">
        <f>IF(D166&lt;=450000,0,MAX(0,ROUNDDOWN(J166*0.06-MIN(50000,J166)*0.03,-2))+MAX(0,ROUNDDOWN(J166*0.04-MIN(50000,J166)*0.02,-2)))</f>
        <v/>
      </c>
      <c r="L166" s="19">
        <f>I166+K166+E166</f>
        <v/>
      </c>
      <c r="M166" s="19">
        <f>MIN(100000,MAX(0,$B166))</f>
        <v/>
      </c>
      <c r="N166" s="19">
        <f>$B166-M166</f>
        <v/>
      </c>
      <c r="O166" s="19">
        <f>MIN(670000,ROUNDDOWN(MAX(0,N166-430000)*0.0751+47600,0))+MIN(260000,ROUNDDOWN(MAX(0,N166-430000)*0.028+17600,0))+MIN(30000,ROUNDDOWN(MAX(0,N166-430000)*0.0027+1873,0))+IF("いいえ"="はい",MIN(170000,ROUNDDOWN(MAX(0,N166-430000)*0.0243+17800,0)),0)</f>
        <v/>
      </c>
      <c r="P166" s="19">
        <f>IF(""="",215040+O166,"")</f>
        <v/>
      </c>
      <c r="Q166" s="19">
        <f>IF(N166&gt;23500000,NA(),IF(N166&lt;=4890000,1040000,IF(N166&lt;=6550000,670000,620000)))</f>
        <v/>
      </c>
      <c r="R166" s="19">
        <f>MAX(0,ROUNDDOWN(N166-P166-Q166-0,-3))</f>
        <v/>
      </c>
      <c r="S166" s="19">
        <f>IF(R166&lt;=0,0,ROUNDDOWN((R166*LOOKUP(R166,{0,1950001,3300001,6950001,9000001,18000001,40000001},{0.05,0.1,0.2,0.23,0.33,0.4,0.45})-LOOKUP(R166,{0,1950001,3300001,6950001,9000001,18000001,40000001},{0,97500,427500,636000,1536000,2796000,4796000}))*1.021,-2))</f>
        <v/>
      </c>
      <c r="T166" s="19">
        <f>MAX(0,ROUNDDOWN(N166-P166-430000-0,-3))</f>
        <v/>
      </c>
      <c r="U166" s="19">
        <f>IF(N166&lt;=450000,0,MAX(0,ROUNDDOWN(T166*0.06-MIN(50000,T166)*0.03,-2))+MAX(0,ROUNDDOWN(T166*0.04-MIN(50000,T166)*0.02,-2)))</f>
        <v/>
      </c>
      <c r="V166" s="19">
        <f>S166+U166+O166</f>
        <v/>
      </c>
      <c r="W166" s="19">
        <f>MIN(550000,MAX(0,$B166))</f>
        <v/>
      </c>
      <c r="X166" s="19">
        <f>$B166-W166</f>
        <v/>
      </c>
      <c r="Y166" s="19">
        <f>MIN(670000,ROUNDDOWN(MAX(0,X166-430000)*0.0751+47600,0))+MIN(260000,ROUNDDOWN(MAX(0,X166-430000)*0.028+17600,0))+MIN(30000,ROUNDDOWN(MAX(0,X166-430000)*0.0027+1873,0))+IF("いいえ"="はい",MIN(170000,ROUNDDOWN(MAX(0,X166-430000)*0.0243+17800,0)),0)</f>
        <v/>
      </c>
      <c r="Z166" s="19">
        <f>IF(""="",215040+Y166,"")</f>
        <v/>
      </c>
      <c r="AA166" s="19">
        <f>IF(X166&gt;23500000,NA(),IF(X166&lt;=4890000,1040000,IF(X166&lt;=6550000,670000,620000)))</f>
        <v/>
      </c>
      <c r="AB166" s="19">
        <f>MAX(0,ROUNDDOWN(X166-Z166-AA166-0,-3))</f>
        <v/>
      </c>
      <c r="AC166" s="19">
        <f>IF(AB166&lt;=0,0,ROUNDDOWN((AB166*LOOKUP(AB166,{0,1950001,3300001,6950001,9000001,18000001,40000001},{0.05,0.1,0.2,0.23,0.33,0.4,0.45})-LOOKUP(AB166,{0,1950001,3300001,6950001,9000001,18000001,40000001},{0,97500,427500,636000,1536000,2796000,4796000}))*1.021,-2))</f>
        <v/>
      </c>
      <c r="AD166" s="19">
        <f>MAX(0,ROUNDDOWN(X166-Z166-430000-0,-3))</f>
        <v/>
      </c>
      <c r="AE166" s="19">
        <f>IF(X166&lt;=450000,0,MAX(0,ROUNDDOWN(AD166*0.06-MIN(50000,AD166)*0.03,-2))+MAX(0,ROUNDDOWN(AD166*0.04-MIN(50000,AD166)*0.02,-2)))</f>
        <v/>
      </c>
      <c r="AF166" s="19">
        <f>AC166+AE166+Y166</f>
        <v/>
      </c>
      <c r="AG166" s="19">
        <f>MIN(650000,MAX(0,$B166))</f>
        <v/>
      </c>
      <c r="AH166" s="19">
        <f>$B166-AG166</f>
        <v/>
      </c>
      <c r="AI166" s="19">
        <f>MIN(670000,ROUNDDOWN(MAX(0,AH166-430000)*0.0751+47600,0))+MIN(260000,ROUNDDOWN(MAX(0,AH166-430000)*0.028+17600,0))+MIN(30000,ROUNDDOWN(MAX(0,AH166-430000)*0.0027+1873,0))+IF("いいえ"="はい",MIN(170000,ROUNDDOWN(MAX(0,AH166-430000)*0.0243+17800,0)),0)</f>
        <v/>
      </c>
      <c r="AJ166" s="19">
        <f>IF(""="",215040+AI166,"")</f>
        <v/>
      </c>
      <c r="AK166" s="19">
        <f>IF(AH166&gt;23500000,NA(),IF(AH166&lt;=4890000,1040000,IF(AH166&lt;=6550000,670000,620000)))</f>
        <v/>
      </c>
      <c r="AL166" s="19">
        <f>MAX(0,ROUNDDOWN(AH166-AJ166-AK166-0,-3))</f>
        <v/>
      </c>
      <c r="AM166" s="19">
        <f>IF(AL166&lt;=0,0,ROUNDDOWN((AL166*LOOKUP(AL166,{0,1950001,3300001,6950001,9000001,18000001,40000001},{0.05,0.1,0.2,0.23,0.33,0.4,0.45})-LOOKUP(AL166,{0,1950001,3300001,6950001,9000001,18000001,40000001},{0,97500,427500,636000,1536000,2796000,4796000}))*1.021,-2))</f>
        <v/>
      </c>
      <c r="AN166" s="19">
        <f>MAX(0,ROUNDDOWN(AH166-AJ166-430000-0,-3))</f>
        <v/>
      </c>
      <c r="AO166" s="19">
        <f>IF(AH166&lt;=450000,0,MAX(0,ROUNDDOWN(AN166*0.06-MIN(50000,AN166)*0.03,-2))+MAX(0,ROUNDDOWN(AN166*0.04-MIN(50000,AN166)*0.02,-2)))</f>
        <v/>
      </c>
      <c r="AP166" s="19">
        <f>AM166+AO166+AI166</f>
        <v/>
      </c>
      <c r="AQ166" s="19">
        <f>MIN(750000,MAX(0,$B166))</f>
        <v/>
      </c>
      <c r="AR166" s="19">
        <f>$B166-AQ166</f>
        <v/>
      </c>
      <c r="AS166" s="19">
        <f>MIN(670000,ROUNDDOWN(MAX(0,AR166-430000)*0.0751+47600,0))+MIN(260000,ROUNDDOWN(MAX(0,AR166-430000)*0.028+17600,0))+MIN(30000,ROUNDDOWN(MAX(0,AR166-430000)*0.0027+1873,0))+IF("いいえ"="はい",MIN(170000,ROUNDDOWN(MAX(0,AR166-430000)*0.0243+17800,0)),0)</f>
        <v/>
      </c>
      <c r="AT166" s="19">
        <f>IF(""="",215040+AS166,"")</f>
        <v/>
      </c>
      <c r="AU166" s="19">
        <f>IF(AR166&gt;23500000,NA(),IF(AR166&lt;=4890000,1040000,IF(AR166&lt;=6550000,670000,620000)))</f>
        <v/>
      </c>
      <c r="AV166" s="19">
        <f>MAX(0,ROUNDDOWN(AR166-AT166-AU166-0,-3))</f>
        <v/>
      </c>
      <c r="AW166" s="19">
        <f>IF(AV166&lt;=0,0,ROUNDDOWN((AV166*LOOKUP(AV166,{0,1950001,3300001,6950001,9000001,18000001,40000001},{0.05,0.1,0.2,0.23,0.33,0.4,0.45})-LOOKUP(AV166,{0,1950001,3300001,6950001,9000001,18000001,40000001},{0,97500,427500,636000,1536000,2796000,4796000}))*1.021,-2))</f>
        <v/>
      </c>
      <c r="AX166" s="19">
        <f>MAX(0,ROUNDDOWN(AR166-AT166-430000-0,-3))</f>
        <v/>
      </c>
      <c r="AY166" s="19">
        <f>IF(AR166&lt;=450000,0,MAX(0,ROUNDDOWN(AX166*0.06-MIN(50000,AX166)*0.03,-2))+MAX(0,ROUNDDOWN(AX166*0.04-MIN(50000,AX166)*0.02,-2)))</f>
        <v/>
      </c>
      <c r="AZ166" s="19">
        <f>AW166+AY166+AS166</f>
        <v/>
      </c>
    </row>
    <row r="167">
      <c r="A167" t="inlineStr">
        <is>
          <t>1万円刻み</t>
        </is>
      </c>
      <c r="B167" s="19">
        <f>'3_1万円刻み'!$A$150</f>
        <v/>
      </c>
      <c r="C167" s="19">
        <f>MIN(0,MAX(0,$B167))</f>
        <v/>
      </c>
      <c r="D167" s="19">
        <f>$B167-C167</f>
        <v/>
      </c>
      <c r="E167" s="19">
        <f>MIN(670000,ROUNDDOWN(MAX(0,D167-430000)*0.0751+47600,0))+MIN(260000,ROUNDDOWN(MAX(0,D167-430000)*0.028+17600,0))+MIN(30000,ROUNDDOWN(MAX(0,D167-430000)*0.0027+1873,0))+IF("いいえ"="はい",MIN(170000,ROUNDDOWN(MAX(0,D167-430000)*0.0243+17800,0)),0)</f>
        <v/>
      </c>
      <c r="F167" s="19">
        <f>IF(""="",215040+E167,"")</f>
        <v/>
      </c>
      <c r="G167" s="19">
        <f>IF(D167&gt;23500000,NA(),IF(D167&lt;=4890000,1040000,IF(D167&lt;=6550000,670000,620000)))</f>
        <v/>
      </c>
      <c r="H167" s="19">
        <f>MAX(0,ROUNDDOWN(D167-F167-G167-0,-3))</f>
        <v/>
      </c>
      <c r="I167" s="19">
        <f>IF(H167&lt;=0,0,ROUNDDOWN((H167*LOOKUP(H167,{0,1950001,3300001,6950001,9000001,18000001,40000001},{0.05,0.1,0.2,0.23,0.33,0.4,0.45})-LOOKUP(H167,{0,1950001,3300001,6950001,9000001,18000001,40000001},{0,97500,427500,636000,1536000,2796000,4796000}))*1.021,-2))</f>
        <v/>
      </c>
      <c r="J167" s="19">
        <f>MAX(0,ROUNDDOWN(D167-F167-430000-0,-3))</f>
        <v/>
      </c>
      <c r="K167" s="19">
        <f>IF(D167&lt;=450000,0,MAX(0,ROUNDDOWN(J167*0.06-MIN(50000,J167)*0.03,-2))+MAX(0,ROUNDDOWN(J167*0.04-MIN(50000,J167)*0.02,-2)))</f>
        <v/>
      </c>
      <c r="L167" s="19">
        <f>I167+K167+E167</f>
        <v/>
      </c>
      <c r="M167" s="19">
        <f>MIN(100000,MAX(0,$B167))</f>
        <v/>
      </c>
      <c r="N167" s="19">
        <f>$B167-M167</f>
        <v/>
      </c>
      <c r="O167" s="19">
        <f>MIN(670000,ROUNDDOWN(MAX(0,N167-430000)*0.0751+47600,0))+MIN(260000,ROUNDDOWN(MAX(0,N167-430000)*0.028+17600,0))+MIN(30000,ROUNDDOWN(MAX(0,N167-430000)*0.0027+1873,0))+IF("いいえ"="はい",MIN(170000,ROUNDDOWN(MAX(0,N167-430000)*0.0243+17800,0)),0)</f>
        <v/>
      </c>
      <c r="P167" s="19">
        <f>IF(""="",215040+O167,"")</f>
        <v/>
      </c>
      <c r="Q167" s="19">
        <f>IF(N167&gt;23500000,NA(),IF(N167&lt;=4890000,1040000,IF(N167&lt;=6550000,670000,620000)))</f>
        <v/>
      </c>
      <c r="R167" s="19">
        <f>MAX(0,ROUNDDOWN(N167-P167-Q167-0,-3))</f>
        <v/>
      </c>
      <c r="S167" s="19">
        <f>IF(R167&lt;=0,0,ROUNDDOWN((R167*LOOKUP(R167,{0,1950001,3300001,6950001,9000001,18000001,40000001},{0.05,0.1,0.2,0.23,0.33,0.4,0.45})-LOOKUP(R167,{0,1950001,3300001,6950001,9000001,18000001,40000001},{0,97500,427500,636000,1536000,2796000,4796000}))*1.021,-2))</f>
        <v/>
      </c>
      <c r="T167" s="19">
        <f>MAX(0,ROUNDDOWN(N167-P167-430000-0,-3))</f>
        <v/>
      </c>
      <c r="U167" s="19">
        <f>IF(N167&lt;=450000,0,MAX(0,ROUNDDOWN(T167*0.06-MIN(50000,T167)*0.03,-2))+MAX(0,ROUNDDOWN(T167*0.04-MIN(50000,T167)*0.02,-2)))</f>
        <v/>
      </c>
      <c r="V167" s="19">
        <f>S167+U167+O167</f>
        <v/>
      </c>
      <c r="W167" s="19">
        <f>MIN(550000,MAX(0,$B167))</f>
        <v/>
      </c>
      <c r="X167" s="19">
        <f>$B167-W167</f>
        <v/>
      </c>
      <c r="Y167" s="19">
        <f>MIN(670000,ROUNDDOWN(MAX(0,X167-430000)*0.0751+47600,0))+MIN(260000,ROUNDDOWN(MAX(0,X167-430000)*0.028+17600,0))+MIN(30000,ROUNDDOWN(MAX(0,X167-430000)*0.0027+1873,0))+IF("いいえ"="はい",MIN(170000,ROUNDDOWN(MAX(0,X167-430000)*0.0243+17800,0)),0)</f>
        <v/>
      </c>
      <c r="Z167" s="19">
        <f>IF(""="",215040+Y167,"")</f>
        <v/>
      </c>
      <c r="AA167" s="19">
        <f>IF(X167&gt;23500000,NA(),IF(X167&lt;=4890000,1040000,IF(X167&lt;=6550000,670000,620000)))</f>
        <v/>
      </c>
      <c r="AB167" s="19">
        <f>MAX(0,ROUNDDOWN(X167-Z167-AA167-0,-3))</f>
        <v/>
      </c>
      <c r="AC167" s="19">
        <f>IF(AB167&lt;=0,0,ROUNDDOWN((AB167*LOOKUP(AB167,{0,1950001,3300001,6950001,9000001,18000001,40000001},{0.05,0.1,0.2,0.23,0.33,0.4,0.45})-LOOKUP(AB167,{0,1950001,3300001,6950001,9000001,18000001,40000001},{0,97500,427500,636000,1536000,2796000,4796000}))*1.021,-2))</f>
        <v/>
      </c>
      <c r="AD167" s="19">
        <f>MAX(0,ROUNDDOWN(X167-Z167-430000-0,-3))</f>
        <v/>
      </c>
      <c r="AE167" s="19">
        <f>IF(X167&lt;=450000,0,MAX(0,ROUNDDOWN(AD167*0.06-MIN(50000,AD167)*0.03,-2))+MAX(0,ROUNDDOWN(AD167*0.04-MIN(50000,AD167)*0.02,-2)))</f>
        <v/>
      </c>
      <c r="AF167" s="19">
        <f>AC167+AE167+Y167</f>
        <v/>
      </c>
      <c r="AG167" s="19">
        <f>MIN(650000,MAX(0,$B167))</f>
        <v/>
      </c>
      <c r="AH167" s="19">
        <f>$B167-AG167</f>
        <v/>
      </c>
      <c r="AI167" s="19">
        <f>MIN(670000,ROUNDDOWN(MAX(0,AH167-430000)*0.0751+47600,0))+MIN(260000,ROUNDDOWN(MAX(0,AH167-430000)*0.028+17600,0))+MIN(30000,ROUNDDOWN(MAX(0,AH167-430000)*0.0027+1873,0))+IF("いいえ"="はい",MIN(170000,ROUNDDOWN(MAX(0,AH167-430000)*0.0243+17800,0)),0)</f>
        <v/>
      </c>
      <c r="AJ167" s="19">
        <f>IF(""="",215040+AI167,"")</f>
        <v/>
      </c>
      <c r="AK167" s="19">
        <f>IF(AH167&gt;23500000,NA(),IF(AH167&lt;=4890000,1040000,IF(AH167&lt;=6550000,670000,620000)))</f>
        <v/>
      </c>
      <c r="AL167" s="19">
        <f>MAX(0,ROUNDDOWN(AH167-AJ167-AK167-0,-3))</f>
        <v/>
      </c>
      <c r="AM167" s="19">
        <f>IF(AL167&lt;=0,0,ROUNDDOWN((AL167*LOOKUP(AL167,{0,1950001,3300001,6950001,9000001,18000001,40000001},{0.05,0.1,0.2,0.23,0.33,0.4,0.45})-LOOKUP(AL167,{0,1950001,3300001,6950001,9000001,18000001,40000001},{0,97500,427500,636000,1536000,2796000,4796000}))*1.021,-2))</f>
        <v/>
      </c>
      <c r="AN167" s="19">
        <f>MAX(0,ROUNDDOWN(AH167-AJ167-430000-0,-3))</f>
        <v/>
      </c>
      <c r="AO167" s="19">
        <f>IF(AH167&lt;=450000,0,MAX(0,ROUNDDOWN(AN167*0.06-MIN(50000,AN167)*0.03,-2))+MAX(0,ROUNDDOWN(AN167*0.04-MIN(50000,AN167)*0.02,-2)))</f>
        <v/>
      </c>
      <c r="AP167" s="19">
        <f>AM167+AO167+AI167</f>
        <v/>
      </c>
      <c r="AQ167" s="19">
        <f>MIN(750000,MAX(0,$B167))</f>
        <v/>
      </c>
      <c r="AR167" s="19">
        <f>$B167-AQ167</f>
        <v/>
      </c>
      <c r="AS167" s="19">
        <f>MIN(670000,ROUNDDOWN(MAX(0,AR167-430000)*0.0751+47600,0))+MIN(260000,ROUNDDOWN(MAX(0,AR167-430000)*0.028+17600,0))+MIN(30000,ROUNDDOWN(MAX(0,AR167-430000)*0.0027+1873,0))+IF("いいえ"="はい",MIN(170000,ROUNDDOWN(MAX(0,AR167-430000)*0.0243+17800,0)),0)</f>
        <v/>
      </c>
      <c r="AT167" s="19">
        <f>IF(""="",215040+AS167,"")</f>
        <v/>
      </c>
      <c r="AU167" s="19">
        <f>IF(AR167&gt;23500000,NA(),IF(AR167&lt;=4890000,1040000,IF(AR167&lt;=6550000,670000,620000)))</f>
        <v/>
      </c>
      <c r="AV167" s="19">
        <f>MAX(0,ROUNDDOWN(AR167-AT167-AU167-0,-3))</f>
        <v/>
      </c>
      <c r="AW167" s="19">
        <f>IF(AV167&lt;=0,0,ROUNDDOWN((AV167*LOOKUP(AV167,{0,1950001,3300001,6950001,9000001,18000001,40000001},{0.05,0.1,0.2,0.23,0.33,0.4,0.45})-LOOKUP(AV167,{0,1950001,3300001,6950001,9000001,18000001,40000001},{0,97500,427500,636000,1536000,2796000,4796000}))*1.021,-2))</f>
        <v/>
      </c>
      <c r="AX167" s="19">
        <f>MAX(0,ROUNDDOWN(AR167-AT167-430000-0,-3))</f>
        <v/>
      </c>
      <c r="AY167" s="19">
        <f>IF(AR167&lt;=450000,0,MAX(0,ROUNDDOWN(AX167*0.06-MIN(50000,AX167)*0.03,-2))+MAX(0,ROUNDDOWN(AX167*0.04-MIN(50000,AX167)*0.02,-2)))</f>
        <v/>
      </c>
      <c r="AZ167" s="19">
        <f>AW167+AY167+AS167</f>
        <v/>
      </c>
    </row>
    <row r="168">
      <c r="A168" t="inlineStr">
        <is>
          <t>1万円刻み</t>
        </is>
      </c>
      <c r="B168" s="19">
        <f>'3_1万円刻み'!$A$151</f>
        <v/>
      </c>
      <c r="C168" s="19">
        <f>MIN(0,MAX(0,$B168))</f>
        <v/>
      </c>
      <c r="D168" s="19">
        <f>$B168-C168</f>
        <v/>
      </c>
      <c r="E168" s="19">
        <f>MIN(670000,ROUNDDOWN(MAX(0,D168-430000)*0.0751+47600,0))+MIN(260000,ROUNDDOWN(MAX(0,D168-430000)*0.028+17600,0))+MIN(30000,ROUNDDOWN(MAX(0,D168-430000)*0.0027+1873,0))+IF("いいえ"="はい",MIN(170000,ROUNDDOWN(MAX(0,D168-430000)*0.0243+17800,0)),0)</f>
        <v/>
      </c>
      <c r="F168" s="19">
        <f>IF(""="",215040+E168,"")</f>
        <v/>
      </c>
      <c r="G168" s="19">
        <f>IF(D168&gt;23500000,NA(),IF(D168&lt;=4890000,1040000,IF(D168&lt;=6550000,670000,620000)))</f>
        <v/>
      </c>
      <c r="H168" s="19">
        <f>MAX(0,ROUNDDOWN(D168-F168-G168-0,-3))</f>
        <v/>
      </c>
      <c r="I168" s="19">
        <f>IF(H168&lt;=0,0,ROUNDDOWN((H168*LOOKUP(H168,{0,1950001,3300001,6950001,9000001,18000001,40000001},{0.05,0.1,0.2,0.23,0.33,0.4,0.45})-LOOKUP(H168,{0,1950001,3300001,6950001,9000001,18000001,40000001},{0,97500,427500,636000,1536000,2796000,4796000}))*1.021,-2))</f>
        <v/>
      </c>
      <c r="J168" s="19">
        <f>MAX(0,ROUNDDOWN(D168-F168-430000-0,-3))</f>
        <v/>
      </c>
      <c r="K168" s="19">
        <f>IF(D168&lt;=450000,0,MAX(0,ROUNDDOWN(J168*0.06-MIN(50000,J168)*0.03,-2))+MAX(0,ROUNDDOWN(J168*0.04-MIN(50000,J168)*0.02,-2)))</f>
        <v/>
      </c>
      <c r="L168" s="19">
        <f>I168+K168+E168</f>
        <v/>
      </c>
      <c r="M168" s="19">
        <f>MIN(100000,MAX(0,$B168))</f>
        <v/>
      </c>
      <c r="N168" s="19">
        <f>$B168-M168</f>
        <v/>
      </c>
      <c r="O168" s="19">
        <f>MIN(670000,ROUNDDOWN(MAX(0,N168-430000)*0.0751+47600,0))+MIN(260000,ROUNDDOWN(MAX(0,N168-430000)*0.028+17600,0))+MIN(30000,ROUNDDOWN(MAX(0,N168-430000)*0.0027+1873,0))+IF("いいえ"="はい",MIN(170000,ROUNDDOWN(MAX(0,N168-430000)*0.0243+17800,0)),0)</f>
        <v/>
      </c>
      <c r="P168" s="19">
        <f>IF(""="",215040+O168,"")</f>
        <v/>
      </c>
      <c r="Q168" s="19">
        <f>IF(N168&gt;23500000,NA(),IF(N168&lt;=4890000,1040000,IF(N168&lt;=6550000,670000,620000)))</f>
        <v/>
      </c>
      <c r="R168" s="19">
        <f>MAX(0,ROUNDDOWN(N168-P168-Q168-0,-3))</f>
        <v/>
      </c>
      <c r="S168" s="19">
        <f>IF(R168&lt;=0,0,ROUNDDOWN((R168*LOOKUP(R168,{0,1950001,3300001,6950001,9000001,18000001,40000001},{0.05,0.1,0.2,0.23,0.33,0.4,0.45})-LOOKUP(R168,{0,1950001,3300001,6950001,9000001,18000001,40000001},{0,97500,427500,636000,1536000,2796000,4796000}))*1.021,-2))</f>
        <v/>
      </c>
      <c r="T168" s="19">
        <f>MAX(0,ROUNDDOWN(N168-P168-430000-0,-3))</f>
        <v/>
      </c>
      <c r="U168" s="19">
        <f>IF(N168&lt;=450000,0,MAX(0,ROUNDDOWN(T168*0.06-MIN(50000,T168)*0.03,-2))+MAX(0,ROUNDDOWN(T168*0.04-MIN(50000,T168)*0.02,-2)))</f>
        <v/>
      </c>
      <c r="V168" s="19">
        <f>S168+U168+O168</f>
        <v/>
      </c>
      <c r="W168" s="19">
        <f>MIN(550000,MAX(0,$B168))</f>
        <v/>
      </c>
      <c r="X168" s="19">
        <f>$B168-W168</f>
        <v/>
      </c>
      <c r="Y168" s="19">
        <f>MIN(670000,ROUNDDOWN(MAX(0,X168-430000)*0.0751+47600,0))+MIN(260000,ROUNDDOWN(MAX(0,X168-430000)*0.028+17600,0))+MIN(30000,ROUNDDOWN(MAX(0,X168-430000)*0.0027+1873,0))+IF("いいえ"="はい",MIN(170000,ROUNDDOWN(MAX(0,X168-430000)*0.0243+17800,0)),0)</f>
        <v/>
      </c>
      <c r="Z168" s="19">
        <f>IF(""="",215040+Y168,"")</f>
        <v/>
      </c>
      <c r="AA168" s="19">
        <f>IF(X168&gt;23500000,NA(),IF(X168&lt;=4890000,1040000,IF(X168&lt;=6550000,670000,620000)))</f>
        <v/>
      </c>
      <c r="AB168" s="19">
        <f>MAX(0,ROUNDDOWN(X168-Z168-AA168-0,-3))</f>
        <v/>
      </c>
      <c r="AC168" s="19">
        <f>IF(AB168&lt;=0,0,ROUNDDOWN((AB168*LOOKUP(AB168,{0,1950001,3300001,6950001,9000001,18000001,40000001},{0.05,0.1,0.2,0.23,0.33,0.4,0.45})-LOOKUP(AB168,{0,1950001,3300001,6950001,9000001,18000001,40000001},{0,97500,427500,636000,1536000,2796000,4796000}))*1.021,-2))</f>
        <v/>
      </c>
      <c r="AD168" s="19">
        <f>MAX(0,ROUNDDOWN(X168-Z168-430000-0,-3))</f>
        <v/>
      </c>
      <c r="AE168" s="19">
        <f>IF(X168&lt;=450000,0,MAX(0,ROUNDDOWN(AD168*0.06-MIN(50000,AD168)*0.03,-2))+MAX(0,ROUNDDOWN(AD168*0.04-MIN(50000,AD168)*0.02,-2)))</f>
        <v/>
      </c>
      <c r="AF168" s="19">
        <f>AC168+AE168+Y168</f>
        <v/>
      </c>
      <c r="AG168" s="19">
        <f>MIN(650000,MAX(0,$B168))</f>
        <v/>
      </c>
      <c r="AH168" s="19">
        <f>$B168-AG168</f>
        <v/>
      </c>
      <c r="AI168" s="19">
        <f>MIN(670000,ROUNDDOWN(MAX(0,AH168-430000)*0.0751+47600,0))+MIN(260000,ROUNDDOWN(MAX(0,AH168-430000)*0.028+17600,0))+MIN(30000,ROUNDDOWN(MAX(0,AH168-430000)*0.0027+1873,0))+IF("いいえ"="はい",MIN(170000,ROUNDDOWN(MAX(0,AH168-430000)*0.0243+17800,0)),0)</f>
        <v/>
      </c>
      <c r="AJ168" s="19">
        <f>IF(""="",215040+AI168,"")</f>
        <v/>
      </c>
      <c r="AK168" s="19">
        <f>IF(AH168&gt;23500000,NA(),IF(AH168&lt;=4890000,1040000,IF(AH168&lt;=6550000,670000,620000)))</f>
        <v/>
      </c>
      <c r="AL168" s="19">
        <f>MAX(0,ROUNDDOWN(AH168-AJ168-AK168-0,-3))</f>
        <v/>
      </c>
      <c r="AM168" s="19">
        <f>IF(AL168&lt;=0,0,ROUNDDOWN((AL168*LOOKUP(AL168,{0,1950001,3300001,6950001,9000001,18000001,40000001},{0.05,0.1,0.2,0.23,0.33,0.4,0.45})-LOOKUP(AL168,{0,1950001,3300001,6950001,9000001,18000001,40000001},{0,97500,427500,636000,1536000,2796000,4796000}))*1.021,-2))</f>
        <v/>
      </c>
      <c r="AN168" s="19">
        <f>MAX(0,ROUNDDOWN(AH168-AJ168-430000-0,-3))</f>
        <v/>
      </c>
      <c r="AO168" s="19">
        <f>IF(AH168&lt;=450000,0,MAX(0,ROUNDDOWN(AN168*0.06-MIN(50000,AN168)*0.03,-2))+MAX(0,ROUNDDOWN(AN168*0.04-MIN(50000,AN168)*0.02,-2)))</f>
        <v/>
      </c>
      <c r="AP168" s="19">
        <f>AM168+AO168+AI168</f>
        <v/>
      </c>
      <c r="AQ168" s="19">
        <f>MIN(750000,MAX(0,$B168))</f>
        <v/>
      </c>
      <c r="AR168" s="19">
        <f>$B168-AQ168</f>
        <v/>
      </c>
      <c r="AS168" s="19">
        <f>MIN(670000,ROUNDDOWN(MAX(0,AR168-430000)*0.0751+47600,0))+MIN(260000,ROUNDDOWN(MAX(0,AR168-430000)*0.028+17600,0))+MIN(30000,ROUNDDOWN(MAX(0,AR168-430000)*0.0027+1873,0))+IF("いいえ"="はい",MIN(170000,ROUNDDOWN(MAX(0,AR168-430000)*0.0243+17800,0)),0)</f>
        <v/>
      </c>
      <c r="AT168" s="19">
        <f>IF(""="",215040+AS168,"")</f>
        <v/>
      </c>
      <c r="AU168" s="19">
        <f>IF(AR168&gt;23500000,NA(),IF(AR168&lt;=4890000,1040000,IF(AR168&lt;=6550000,670000,620000)))</f>
        <v/>
      </c>
      <c r="AV168" s="19">
        <f>MAX(0,ROUNDDOWN(AR168-AT168-AU168-0,-3))</f>
        <v/>
      </c>
      <c r="AW168" s="19">
        <f>IF(AV168&lt;=0,0,ROUNDDOWN((AV168*LOOKUP(AV168,{0,1950001,3300001,6950001,9000001,18000001,40000001},{0.05,0.1,0.2,0.23,0.33,0.4,0.45})-LOOKUP(AV168,{0,1950001,3300001,6950001,9000001,18000001,40000001},{0,97500,427500,636000,1536000,2796000,4796000}))*1.021,-2))</f>
        <v/>
      </c>
      <c r="AX168" s="19">
        <f>MAX(0,ROUNDDOWN(AR168-AT168-430000-0,-3))</f>
        <v/>
      </c>
      <c r="AY168" s="19">
        <f>IF(AR168&lt;=450000,0,MAX(0,ROUNDDOWN(AX168*0.06-MIN(50000,AX168)*0.03,-2))+MAX(0,ROUNDDOWN(AX168*0.04-MIN(50000,AX168)*0.02,-2)))</f>
        <v/>
      </c>
      <c r="AZ168" s="19">
        <f>AW168+AY168+AS168</f>
        <v/>
      </c>
    </row>
    <row r="169">
      <c r="A169" t="inlineStr">
        <is>
          <t>1万円刻み</t>
        </is>
      </c>
      <c r="B169" s="19">
        <f>'3_1万円刻み'!$A$152</f>
        <v/>
      </c>
      <c r="C169" s="19">
        <f>MIN(0,MAX(0,$B169))</f>
        <v/>
      </c>
      <c r="D169" s="19">
        <f>$B169-C169</f>
        <v/>
      </c>
      <c r="E169" s="19">
        <f>MIN(670000,ROUNDDOWN(MAX(0,D169-430000)*0.0751+47600,0))+MIN(260000,ROUNDDOWN(MAX(0,D169-430000)*0.028+17600,0))+MIN(30000,ROUNDDOWN(MAX(0,D169-430000)*0.0027+1873,0))+IF("いいえ"="はい",MIN(170000,ROUNDDOWN(MAX(0,D169-430000)*0.0243+17800,0)),0)</f>
        <v/>
      </c>
      <c r="F169" s="19">
        <f>IF(""="",215040+E169,"")</f>
        <v/>
      </c>
      <c r="G169" s="19">
        <f>IF(D169&gt;23500000,NA(),IF(D169&lt;=4890000,1040000,IF(D169&lt;=6550000,670000,620000)))</f>
        <v/>
      </c>
      <c r="H169" s="19">
        <f>MAX(0,ROUNDDOWN(D169-F169-G169-0,-3))</f>
        <v/>
      </c>
      <c r="I169" s="19">
        <f>IF(H169&lt;=0,0,ROUNDDOWN((H169*LOOKUP(H169,{0,1950001,3300001,6950001,9000001,18000001,40000001},{0.05,0.1,0.2,0.23,0.33,0.4,0.45})-LOOKUP(H169,{0,1950001,3300001,6950001,9000001,18000001,40000001},{0,97500,427500,636000,1536000,2796000,4796000}))*1.021,-2))</f>
        <v/>
      </c>
      <c r="J169" s="19">
        <f>MAX(0,ROUNDDOWN(D169-F169-430000-0,-3))</f>
        <v/>
      </c>
      <c r="K169" s="19">
        <f>IF(D169&lt;=450000,0,MAX(0,ROUNDDOWN(J169*0.06-MIN(50000,J169)*0.03,-2))+MAX(0,ROUNDDOWN(J169*0.04-MIN(50000,J169)*0.02,-2)))</f>
        <v/>
      </c>
      <c r="L169" s="19">
        <f>I169+K169+E169</f>
        <v/>
      </c>
      <c r="M169" s="19">
        <f>MIN(100000,MAX(0,$B169))</f>
        <v/>
      </c>
      <c r="N169" s="19">
        <f>$B169-M169</f>
        <v/>
      </c>
      <c r="O169" s="19">
        <f>MIN(670000,ROUNDDOWN(MAX(0,N169-430000)*0.0751+47600,0))+MIN(260000,ROUNDDOWN(MAX(0,N169-430000)*0.028+17600,0))+MIN(30000,ROUNDDOWN(MAX(0,N169-430000)*0.0027+1873,0))+IF("いいえ"="はい",MIN(170000,ROUNDDOWN(MAX(0,N169-430000)*0.0243+17800,0)),0)</f>
        <v/>
      </c>
      <c r="P169" s="19">
        <f>IF(""="",215040+O169,"")</f>
        <v/>
      </c>
      <c r="Q169" s="19">
        <f>IF(N169&gt;23500000,NA(),IF(N169&lt;=4890000,1040000,IF(N169&lt;=6550000,670000,620000)))</f>
        <v/>
      </c>
      <c r="R169" s="19">
        <f>MAX(0,ROUNDDOWN(N169-P169-Q169-0,-3))</f>
        <v/>
      </c>
      <c r="S169" s="19">
        <f>IF(R169&lt;=0,0,ROUNDDOWN((R169*LOOKUP(R169,{0,1950001,3300001,6950001,9000001,18000001,40000001},{0.05,0.1,0.2,0.23,0.33,0.4,0.45})-LOOKUP(R169,{0,1950001,3300001,6950001,9000001,18000001,40000001},{0,97500,427500,636000,1536000,2796000,4796000}))*1.021,-2))</f>
        <v/>
      </c>
      <c r="T169" s="19">
        <f>MAX(0,ROUNDDOWN(N169-P169-430000-0,-3))</f>
        <v/>
      </c>
      <c r="U169" s="19">
        <f>IF(N169&lt;=450000,0,MAX(0,ROUNDDOWN(T169*0.06-MIN(50000,T169)*0.03,-2))+MAX(0,ROUNDDOWN(T169*0.04-MIN(50000,T169)*0.02,-2)))</f>
        <v/>
      </c>
      <c r="V169" s="19">
        <f>S169+U169+O169</f>
        <v/>
      </c>
      <c r="W169" s="19">
        <f>MIN(550000,MAX(0,$B169))</f>
        <v/>
      </c>
      <c r="X169" s="19">
        <f>$B169-W169</f>
        <v/>
      </c>
      <c r="Y169" s="19">
        <f>MIN(670000,ROUNDDOWN(MAX(0,X169-430000)*0.0751+47600,0))+MIN(260000,ROUNDDOWN(MAX(0,X169-430000)*0.028+17600,0))+MIN(30000,ROUNDDOWN(MAX(0,X169-430000)*0.0027+1873,0))+IF("いいえ"="はい",MIN(170000,ROUNDDOWN(MAX(0,X169-430000)*0.0243+17800,0)),0)</f>
        <v/>
      </c>
      <c r="Z169" s="19">
        <f>IF(""="",215040+Y169,"")</f>
        <v/>
      </c>
      <c r="AA169" s="19">
        <f>IF(X169&gt;23500000,NA(),IF(X169&lt;=4890000,1040000,IF(X169&lt;=6550000,670000,620000)))</f>
        <v/>
      </c>
      <c r="AB169" s="19">
        <f>MAX(0,ROUNDDOWN(X169-Z169-AA169-0,-3))</f>
        <v/>
      </c>
      <c r="AC169" s="19">
        <f>IF(AB169&lt;=0,0,ROUNDDOWN((AB169*LOOKUP(AB169,{0,1950001,3300001,6950001,9000001,18000001,40000001},{0.05,0.1,0.2,0.23,0.33,0.4,0.45})-LOOKUP(AB169,{0,1950001,3300001,6950001,9000001,18000001,40000001},{0,97500,427500,636000,1536000,2796000,4796000}))*1.021,-2))</f>
        <v/>
      </c>
      <c r="AD169" s="19">
        <f>MAX(0,ROUNDDOWN(X169-Z169-430000-0,-3))</f>
        <v/>
      </c>
      <c r="AE169" s="19">
        <f>IF(X169&lt;=450000,0,MAX(0,ROUNDDOWN(AD169*0.06-MIN(50000,AD169)*0.03,-2))+MAX(0,ROUNDDOWN(AD169*0.04-MIN(50000,AD169)*0.02,-2)))</f>
        <v/>
      </c>
      <c r="AF169" s="19">
        <f>AC169+AE169+Y169</f>
        <v/>
      </c>
      <c r="AG169" s="19">
        <f>MIN(650000,MAX(0,$B169))</f>
        <v/>
      </c>
      <c r="AH169" s="19">
        <f>$B169-AG169</f>
        <v/>
      </c>
      <c r="AI169" s="19">
        <f>MIN(670000,ROUNDDOWN(MAX(0,AH169-430000)*0.0751+47600,0))+MIN(260000,ROUNDDOWN(MAX(0,AH169-430000)*0.028+17600,0))+MIN(30000,ROUNDDOWN(MAX(0,AH169-430000)*0.0027+1873,0))+IF("いいえ"="はい",MIN(170000,ROUNDDOWN(MAX(0,AH169-430000)*0.0243+17800,0)),0)</f>
        <v/>
      </c>
      <c r="AJ169" s="19">
        <f>IF(""="",215040+AI169,"")</f>
        <v/>
      </c>
      <c r="AK169" s="19">
        <f>IF(AH169&gt;23500000,NA(),IF(AH169&lt;=4890000,1040000,IF(AH169&lt;=6550000,670000,620000)))</f>
        <v/>
      </c>
      <c r="AL169" s="19">
        <f>MAX(0,ROUNDDOWN(AH169-AJ169-AK169-0,-3))</f>
        <v/>
      </c>
      <c r="AM169" s="19">
        <f>IF(AL169&lt;=0,0,ROUNDDOWN((AL169*LOOKUP(AL169,{0,1950001,3300001,6950001,9000001,18000001,40000001},{0.05,0.1,0.2,0.23,0.33,0.4,0.45})-LOOKUP(AL169,{0,1950001,3300001,6950001,9000001,18000001,40000001},{0,97500,427500,636000,1536000,2796000,4796000}))*1.021,-2))</f>
        <v/>
      </c>
      <c r="AN169" s="19">
        <f>MAX(0,ROUNDDOWN(AH169-AJ169-430000-0,-3))</f>
        <v/>
      </c>
      <c r="AO169" s="19">
        <f>IF(AH169&lt;=450000,0,MAX(0,ROUNDDOWN(AN169*0.06-MIN(50000,AN169)*0.03,-2))+MAX(0,ROUNDDOWN(AN169*0.04-MIN(50000,AN169)*0.02,-2)))</f>
        <v/>
      </c>
      <c r="AP169" s="19">
        <f>AM169+AO169+AI169</f>
        <v/>
      </c>
      <c r="AQ169" s="19">
        <f>MIN(750000,MAX(0,$B169))</f>
        <v/>
      </c>
      <c r="AR169" s="19">
        <f>$B169-AQ169</f>
        <v/>
      </c>
      <c r="AS169" s="19">
        <f>MIN(670000,ROUNDDOWN(MAX(0,AR169-430000)*0.0751+47600,0))+MIN(260000,ROUNDDOWN(MAX(0,AR169-430000)*0.028+17600,0))+MIN(30000,ROUNDDOWN(MAX(0,AR169-430000)*0.0027+1873,0))+IF("いいえ"="はい",MIN(170000,ROUNDDOWN(MAX(0,AR169-430000)*0.0243+17800,0)),0)</f>
        <v/>
      </c>
      <c r="AT169" s="19">
        <f>IF(""="",215040+AS169,"")</f>
        <v/>
      </c>
      <c r="AU169" s="19">
        <f>IF(AR169&gt;23500000,NA(),IF(AR169&lt;=4890000,1040000,IF(AR169&lt;=6550000,670000,620000)))</f>
        <v/>
      </c>
      <c r="AV169" s="19">
        <f>MAX(0,ROUNDDOWN(AR169-AT169-AU169-0,-3))</f>
        <v/>
      </c>
      <c r="AW169" s="19">
        <f>IF(AV169&lt;=0,0,ROUNDDOWN((AV169*LOOKUP(AV169,{0,1950001,3300001,6950001,9000001,18000001,40000001},{0.05,0.1,0.2,0.23,0.33,0.4,0.45})-LOOKUP(AV169,{0,1950001,3300001,6950001,9000001,18000001,40000001},{0,97500,427500,636000,1536000,2796000,4796000}))*1.021,-2))</f>
        <v/>
      </c>
      <c r="AX169" s="19">
        <f>MAX(0,ROUNDDOWN(AR169-AT169-430000-0,-3))</f>
        <v/>
      </c>
      <c r="AY169" s="19">
        <f>IF(AR169&lt;=450000,0,MAX(0,ROUNDDOWN(AX169*0.06-MIN(50000,AX169)*0.03,-2))+MAX(0,ROUNDDOWN(AX169*0.04-MIN(50000,AX169)*0.02,-2)))</f>
        <v/>
      </c>
      <c r="AZ169" s="19">
        <f>AW169+AY169+AS169</f>
        <v/>
      </c>
    </row>
    <row r="170">
      <c r="A170" t="inlineStr">
        <is>
          <t>1万円刻み</t>
        </is>
      </c>
      <c r="B170" s="19">
        <f>'3_1万円刻み'!$A$153</f>
        <v/>
      </c>
      <c r="C170" s="19">
        <f>MIN(0,MAX(0,$B170))</f>
        <v/>
      </c>
      <c r="D170" s="19">
        <f>$B170-C170</f>
        <v/>
      </c>
      <c r="E170" s="19">
        <f>MIN(670000,ROUNDDOWN(MAX(0,D170-430000)*0.0751+47600,0))+MIN(260000,ROUNDDOWN(MAX(0,D170-430000)*0.028+17600,0))+MIN(30000,ROUNDDOWN(MAX(0,D170-430000)*0.0027+1873,0))+IF("いいえ"="はい",MIN(170000,ROUNDDOWN(MAX(0,D170-430000)*0.0243+17800,0)),0)</f>
        <v/>
      </c>
      <c r="F170" s="19">
        <f>IF(""="",215040+E170,"")</f>
        <v/>
      </c>
      <c r="G170" s="19">
        <f>IF(D170&gt;23500000,NA(),IF(D170&lt;=4890000,1040000,IF(D170&lt;=6550000,670000,620000)))</f>
        <v/>
      </c>
      <c r="H170" s="19">
        <f>MAX(0,ROUNDDOWN(D170-F170-G170-0,-3))</f>
        <v/>
      </c>
      <c r="I170" s="19">
        <f>IF(H170&lt;=0,0,ROUNDDOWN((H170*LOOKUP(H170,{0,1950001,3300001,6950001,9000001,18000001,40000001},{0.05,0.1,0.2,0.23,0.33,0.4,0.45})-LOOKUP(H170,{0,1950001,3300001,6950001,9000001,18000001,40000001},{0,97500,427500,636000,1536000,2796000,4796000}))*1.021,-2))</f>
        <v/>
      </c>
      <c r="J170" s="19">
        <f>MAX(0,ROUNDDOWN(D170-F170-430000-0,-3))</f>
        <v/>
      </c>
      <c r="K170" s="19">
        <f>IF(D170&lt;=450000,0,MAX(0,ROUNDDOWN(J170*0.06-MIN(50000,J170)*0.03,-2))+MAX(0,ROUNDDOWN(J170*0.04-MIN(50000,J170)*0.02,-2)))</f>
        <v/>
      </c>
      <c r="L170" s="19">
        <f>I170+K170+E170</f>
        <v/>
      </c>
      <c r="M170" s="19">
        <f>MIN(100000,MAX(0,$B170))</f>
        <v/>
      </c>
      <c r="N170" s="19">
        <f>$B170-M170</f>
        <v/>
      </c>
      <c r="O170" s="19">
        <f>MIN(670000,ROUNDDOWN(MAX(0,N170-430000)*0.0751+47600,0))+MIN(260000,ROUNDDOWN(MAX(0,N170-430000)*0.028+17600,0))+MIN(30000,ROUNDDOWN(MAX(0,N170-430000)*0.0027+1873,0))+IF("いいえ"="はい",MIN(170000,ROUNDDOWN(MAX(0,N170-430000)*0.0243+17800,0)),0)</f>
        <v/>
      </c>
      <c r="P170" s="19">
        <f>IF(""="",215040+O170,"")</f>
        <v/>
      </c>
      <c r="Q170" s="19">
        <f>IF(N170&gt;23500000,NA(),IF(N170&lt;=4890000,1040000,IF(N170&lt;=6550000,670000,620000)))</f>
        <v/>
      </c>
      <c r="R170" s="19">
        <f>MAX(0,ROUNDDOWN(N170-P170-Q170-0,-3))</f>
        <v/>
      </c>
      <c r="S170" s="19">
        <f>IF(R170&lt;=0,0,ROUNDDOWN((R170*LOOKUP(R170,{0,1950001,3300001,6950001,9000001,18000001,40000001},{0.05,0.1,0.2,0.23,0.33,0.4,0.45})-LOOKUP(R170,{0,1950001,3300001,6950001,9000001,18000001,40000001},{0,97500,427500,636000,1536000,2796000,4796000}))*1.021,-2))</f>
        <v/>
      </c>
      <c r="T170" s="19">
        <f>MAX(0,ROUNDDOWN(N170-P170-430000-0,-3))</f>
        <v/>
      </c>
      <c r="U170" s="19">
        <f>IF(N170&lt;=450000,0,MAX(0,ROUNDDOWN(T170*0.06-MIN(50000,T170)*0.03,-2))+MAX(0,ROUNDDOWN(T170*0.04-MIN(50000,T170)*0.02,-2)))</f>
        <v/>
      </c>
      <c r="V170" s="19">
        <f>S170+U170+O170</f>
        <v/>
      </c>
      <c r="W170" s="19">
        <f>MIN(550000,MAX(0,$B170))</f>
        <v/>
      </c>
      <c r="X170" s="19">
        <f>$B170-W170</f>
        <v/>
      </c>
      <c r="Y170" s="19">
        <f>MIN(670000,ROUNDDOWN(MAX(0,X170-430000)*0.0751+47600,0))+MIN(260000,ROUNDDOWN(MAX(0,X170-430000)*0.028+17600,0))+MIN(30000,ROUNDDOWN(MAX(0,X170-430000)*0.0027+1873,0))+IF("いいえ"="はい",MIN(170000,ROUNDDOWN(MAX(0,X170-430000)*0.0243+17800,0)),0)</f>
        <v/>
      </c>
      <c r="Z170" s="19">
        <f>IF(""="",215040+Y170,"")</f>
        <v/>
      </c>
      <c r="AA170" s="19">
        <f>IF(X170&gt;23500000,NA(),IF(X170&lt;=4890000,1040000,IF(X170&lt;=6550000,670000,620000)))</f>
        <v/>
      </c>
      <c r="AB170" s="19">
        <f>MAX(0,ROUNDDOWN(X170-Z170-AA170-0,-3))</f>
        <v/>
      </c>
      <c r="AC170" s="19">
        <f>IF(AB170&lt;=0,0,ROUNDDOWN((AB170*LOOKUP(AB170,{0,1950001,3300001,6950001,9000001,18000001,40000001},{0.05,0.1,0.2,0.23,0.33,0.4,0.45})-LOOKUP(AB170,{0,1950001,3300001,6950001,9000001,18000001,40000001},{0,97500,427500,636000,1536000,2796000,4796000}))*1.021,-2))</f>
        <v/>
      </c>
      <c r="AD170" s="19">
        <f>MAX(0,ROUNDDOWN(X170-Z170-430000-0,-3))</f>
        <v/>
      </c>
      <c r="AE170" s="19">
        <f>IF(X170&lt;=450000,0,MAX(0,ROUNDDOWN(AD170*0.06-MIN(50000,AD170)*0.03,-2))+MAX(0,ROUNDDOWN(AD170*0.04-MIN(50000,AD170)*0.02,-2)))</f>
        <v/>
      </c>
      <c r="AF170" s="19">
        <f>AC170+AE170+Y170</f>
        <v/>
      </c>
      <c r="AG170" s="19">
        <f>MIN(650000,MAX(0,$B170))</f>
        <v/>
      </c>
      <c r="AH170" s="19">
        <f>$B170-AG170</f>
        <v/>
      </c>
      <c r="AI170" s="19">
        <f>MIN(670000,ROUNDDOWN(MAX(0,AH170-430000)*0.0751+47600,0))+MIN(260000,ROUNDDOWN(MAX(0,AH170-430000)*0.028+17600,0))+MIN(30000,ROUNDDOWN(MAX(0,AH170-430000)*0.0027+1873,0))+IF("いいえ"="はい",MIN(170000,ROUNDDOWN(MAX(0,AH170-430000)*0.0243+17800,0)),0)</f>
        <v/>
      </c>
      <c r="AJ170" s="19">
        <f>IF(""="",215040+AI170,"")</f>
        <v/>
      </c>
      <c r="AK170" s="19">
        <f>IF(AH170&gt;23500000,NA(),IF(AH170&lt;=4890000,1040000,IF(AH170&lt;=6550000,670000,620000)))</f>
        <v/>
      </c>
      <c r="AL170" s="19">
        <f>MAX(0,ROUNDDOWN(AH170-AJ170-AK170-0,-3))</f>
        <v/>
      </c>
      <c r="AM170" s="19">
        <f>IF(AL170&lt;=0,0,ROUNDDOWN((AL170*LOOKUP(AL170,{0,1950001,3300001,6950001,9000001,18000001,40000001},{0.05,0.1,0.2,0.23,0.33,0.4,0.45})-LOOKUP(AL170,{0,1950001,3300001,6950001,9000001,18000001,40000001},{0,97500,427500,636000,1536000,2796000,4796000}))*1.021,-2))</f>
        <v/>
      </c>
      <c r="AN170" s="19">
        <f>MAX(0,ROUNDDOWN(AH170-AJ170-430000-0,-3))</f>
        <v/>
      </c>
      <c r="AO170" s="19">
        <f>IF(AH170&lt;=450000,0,MAX(0,ROUNDDOWN(AN170*0.06-MIN(50000,AN170)*0.03,-2))+MAX(0,ROUNDDOWN(AN170*0.04-MIN(50000,AN170)*0.02,-2)))</f>
        <v/>
      </c>
      <c r="AP170" s="19">
        <f>AM170+AO170+AI170</f>
        <v/>
      </c>
      <c r="AQ170" s="19">
        <f>MIN(750000,MAX(0,$B170))</f>
        <v/>
      </c>
      <c r="AR170" s="19">
        <f>$B170-AQ170</f>
        <v/>
      </c>
      <c r="AS170" s="19">
        <f>MIN(670000,ROUNDDOWN(MAX(0,AR170-430000)*0.0751+47600,0))+MIN(260000,ROUNDDOWN(MAX(0,AR170-430000)*0.028+17600,0))+MIN(30000,ROUNDDOWN(MAX(0,AR170-430000)*0.0027+1873,0))+IF("いいえ"="はい",MIN(170000,ROUNDDOWN(MAX(0,AR170-430000)*0.0243+17800,0)),0)</f>
        <v/>
      </c>
      <c r="AT170" s="19">
        <f>IF(""="",215040+AS170,"")</f>
        <v/>
      </c>
      <c r="AU170" s="19">
        <f>IF(AR170&gt;23500000,NA(),IF(AR170&lt;=4890000,1040000,IF(AR170&lt;=6550000,670000,620000)))</f>
        <v/>
      </c>
      <c r="AV170" s="19">
        <f>MAX(0,ROUNDDOWN(AR170-AT170-AU170-0,-3))</f>
        <v/>
      </c>
      <c r="AW170" s="19">
        <f>IF(AV170&lt;=0,0,ROUNDDOWN((AV170*LOOKUP(AV170,{0,1950001,3300001,6950001,9000001,18000001,40000001},{0.05,0.1,0.2,0.23,0.33,0.4,0.45})-LOOKUP(AV170,{0,1950001,3300001,6950001,9000001,18000001,40000001},{0,97500,427500,636000,1536000,2796000,4796000}))*1.021,-2))</f>
        <v/>
      </c>
      <c r="AX170" s="19">
        <f>MAX(0,ROUNDDOWN(AR170-AT170-430000-0,-3))</f>
        <v/>
      </c>
      <c r="AY170" s="19">
        <f>IF(AR170&lt;=450000,0,MAX(0,ROUNDDOWN(AX170*0.06-MIN(50000,AX170)*0.03,-2))+MAX(0,ROUNDDOWN(AX170*0.04-MIN(50000,AX170)*0.02,-2)))</f>
        <v/>
      </c>
      <c r="AZ170" s="19">
        <f>AW170+AY170+AS170</f>
        <v/>
      </c>
    </row>
    <row r="171">
      <c r="A171" t="inlineStr">
        <is>
          <t>1万円刻み</t>
        </is>
      </c>
      <c r="B171" s="19">
        <f>'3_1万円刻み'!$A$154</f>
        <v/>
      </c>
      <c r="C171" s="19">
        <f>MIN(0,MAX(0,$B171))</f>
        <v/>
      </c>
      <c r="D171" s="19">
        <f>$B171-C171</f>
        <v/>
      </c>
      <c r="E171" s="19">
        <f>MIN(670000,ROUNDDOWN(MAX(0,D171-430000)*0.0751+47600,0))+MIN(260000,ROUNDDOWN(MAX(0,D171-430000)*0.028+17600,0))+MIN(30000,ROUNDDOWN(MAX(0,D171-430000)*0.0027+1873,0))+IF("いいえ"="はい",MIN(170000,ROUNDDOWN(MAX(0,D171-430000)*0.0243+17800,0)),0)</f>
        <v/>
      </c>
      <c r="F171" s="19">
        <f>IF(""="",215040+E171,"")</f>
        <v/>
      </c>
      <c r="G171" s="19">
        <f>IF(D171&gt;23500000,NA(),IF(D171&lt;=4890000,1040000,IF(D171&lt;=6550000,670000,620000)))</f>
        <v/>
      </c>
      <c r="H171" s="19">
        <f>MAX(0,ROUNDDOWN(D171-F171-G171-0,-3))</f>
        <v/>
      </c>
      <c r="I171" s="19">
        <f>IF(H171&lt;=0,0,ROUNDDOWN((H171*LOOKUP(H171,{0,1950001,3300001,6950001,9000001,18000001,40000001},{0.05,0.1,0.2,0.23,0.33,0.4,0.45})-LOOKUP(H171,{0,1950001,3300001,6950001,9000001,18000001,40000001},{0,97500,427500,636000,1536000,2796000,4796000}))*1.021,-2))</f>
        <v/>
      </c>
      <c r="J171" s="19">
        <f>MAX(0,ROUNDDOWN(D171-F171-430000-0,-3))</f>
        <v/>
      </c>
      <c r="K171" s="19">
        <f>IF(D171&lt;=450000,0,MAX(0,ROUNDDOWN(J171*0.06-MIN(50000,J171)*0.03,-2))+MAX(0,ROUNDDOWN(J171*0.04-MIN(50000,J171)*0.02,-2)))</f>
        <v/>
      </c>
      <c r="L171" s="19">
        <f>I171+K171+E171</f>
        <v/>
      </c>
      <c r="M171" s="19">
        <f>MIN(100000,MAX(0,$B171))</f>
        <v/>
      </c>
      <c r="N171" s="19">
        <f>$B171-M171</f>
        <v/>
      </c>
      <c r="O171" s="19">
        <f>MIN(670000,ROUNDDOWN(MAX(0,N171-430000)*0.0751+47600,0))+MIN(260000,ROUNDDOWN(MAX(0,N171-430000)*0.028+17600,0))+MIN(30000,ROUNDDOWN(MAX(0,N171-430000)*0.0027+1873,0))+IF("いいえ"="はい",MIN(170000,ROUNDDOWN(MAX(0,N171-430000)*0.0243+17800,0)),0)</f>
        <v/>
      </c>
      <c r="P171" s="19">
        <f>IF(""="",215040+O171,"")</f>
        <v/>
      </c>
      <c r="Q171" s="19">
        <f>IF(N171&gt;23500000,NA(),IF(N171&lt;=4890000,1040000,IF(N171&lt;=6550000,670000,620000)))</f>
        <v/>
      </c>
      <c r="R171" s="19">
        <f>MAX(0,ROUNDDOWN(N171-P171-Q171-0,-3))</f>
        <v/>
      </c>
      <c r="S171" s="19">
        <f>IF(R171&lt;=0,0,ROUNDDOWN((R171*LOOKUP(R171,{0,1950001,3300001,6950001,9000001,18000001,40000001},{0.05,0.1,0.2,0.23,0.33,0.4,0.45})-LOOKUP(R171,{0,1950001,3300001,6950001,9000001,18000001,40000001},{0,97500,427500,636000,1536000,2796000,4796000}))*1.021,-2))</f>
        <v/>
      </c>
      <c r="T171" s="19">
        <f>MAX(0,ROUNDDOWN(N171-P171-430000-0,-3))</f>
        <v/>
      </c>
      <c r="U171" s="19">
        <f>IF(N171&lt;=450000,0,MAX(0,ROUNDDOWN(T171*0.06-MIN(50000,T171)*0.03,-2))+MAX(0,ROUNDDOWN(T171*0.04-MIN(50000,T171)*0.02,-2)))</f>
        <v/>
      </c>
      <c r="V171" s="19">
        <f>S171+U171+O171</f>
        <v/>
      </c>
      <c r="W171" s="19">
        <f>MIN(550000,MAX(0,$B171))</f>
        <v/>
      </c>
      <c r="X171" s="19">
        <f>$B171-W171</f>
        <v/>
      </c>
      <c r="Y171" s="19">
        <f>MIN(670000,ROUNDDOWN(MAX(0,X171-430000)*0.0751+47600,0))+MIN(260000,ROUNDDOWN(MAX(0,X171-430000)*0.028+17600,0))+MIN(30000,ROUNDDOWN(MAX(0,X171-430000)*0.0027+1873,0))+IF("いいえ"="はい",MIN(170000,ROUNDDOWN(MAX(0,X171-430000)*0.0243+17800,0)),0)</f>
        <v/>
      </c>
      <c r="Z171" s="19">
        <f>IF(""="",215040+Y171,"")</f>
        <v/>
      </c>
      <c r="AA171" s="19">
        <f>IF(X171&gt;23500000,NA(),IF(X171&lt;=4890000,1040000,IF(X171&lt;=6550000,670000,620000)))</f>
        <v/>
      </c>
      <c r="AB171" s="19">
        <f>MAX(0,ROUNDDOWN(X171-Z171-AA171-0,-3))</f>
        <v/>
      </c>
      <c r="AC171" s="19">
        <f>IF(AB171&lt;=0,0,ROUNDDOWN((AB171*LOOKUP(AB171,{0,1950001,3300001,6950001,9000001,18000001,40000001},{0.05,0.1,0.2,0.23,0.33,0.4,0.45})-LOOKUP(AB171,{0,1950001,3300001,6950001,9000001,18000001,40000001},{0,97500,427500,636000,1536000,2796000,4796000}))*1.021,-2))</f>
        <v/>
      </c>
      <c r="AD171" s="19">
        <f>MAX(0,ROUNDDOWN(X171-Z171-430000-0,-3))</f>
        <v/>
      </c>
      <c r="AE171" s="19">
        <f>IF(X171&lt;=450000,0,MAX(0,ROUNDDOWN(AD171*0.06-MIN(50000,AD171)*0.03,-2))+MAX(0,ROUNDDOWN(AD171*0.04-MIN(50000,AD171)*0.02,-2)))</f>
        <v/>
      </c>
      <c r="AF171" s="19">
        <f>AC171+AE171+Y171</f>
        <v/>
      </c>
      <c r="AG171" s="19">
        <f>MIN(650000,MAX(0,$B171))</f>
        <v/>
      </c>
      <c r="AH171" s="19">
        <f>$B171-AG171</f>
        <v/>
      </c>
      <c r="AI171" s="19">
        <f>MIN(670000,ROUNDDOWN(MAX(0,AH171-430000)*0.0751+47600,0))+MIN(260000,ROUNDDOWN(MAX(0,AH171-430000)*0.028+17600,0))+MIN(30000,ROUNDDOWN(MAX(0,AH171-430000)*0.0027+1873,0))+IF("いいえ"="はい",MIN(170000,ROUNDDOWN(MAX(0,AH171-430000)*0.0243+17800,0)),0)</f>
        <v/>
      </c>
      <c r="AJ171" s="19">
        <f>IF(""="",215040+AI171,"")</f>
        <v/>
      </c>
      <c r="AK171" s="19">
        <f>IF(AH171&gt;23500000,NA(),IF(AH171&lt;=4890000,1040000,IF(AH171&lt;=6550000,670000,620000)))</f>
        <v/>
      </c>
      <c r="AL171" s="19">
        <f>MAX(0,ROUNDDOWN(AH171-AJ171-AK171-0,-3))</f>
        <v/>
      </c>
      <c r="AM171" s="19">
        <f>IF(AL171&lt;=0,0,ROUNDDOWN((AL171*LOOKUP(AL171,{0,1950001,3300001,6950001,9000001,18000001,40000001},{0.05,0.1,0.2,0.23,0.33,0.4,0.45})-LOOKUP(AL171,{0,1950001,3300001,6950001,9000001,18000001,40000001},{0,97500,427500,636000,1536000,2796000,4796000}))*1.021,-2))</f>
        <v/>
      </c>
      <c r="AN171" s="19">
        <f>MAX(0,ROUNDDOWN(AH171-AJ171-430000-0,-3))</f>
        <v/>
      </c>
      <c r="AO171" s="19">
        <f>IF(AH171&lt;=450000,0,MAX(0,ROUNDDOWN(AN171*0.06-MIN(50000,AN171)*0.03,-2))+MAX(0,ROUNDDOWN(AN171*0.04-MIN(50000,AN171)*0.02,-2)))</f>
        <v/>
      </c>
      <c r="AP171" s="19">
        <f>AM171+AO171+AI171</f>
        <v/>
      </c>
      <c r="AQ171" s="19">
        <f>MIN(750000,MAX(0,$B171))</f>
        <v/>
      </c>
      <c r="AR171" s="19">
        <f>$B171-AQ171</f>
        <v/>
      </c>
      <c r="AS171" s="19">
        <f>MIN(670000,ROUNDDOWN(MAX(0,AR171-430000)*0.0751+47600,0))+MIN(260000,ROUNDDOWN(MAX(0,AR171-430000)*0.028+17600,0))+MIN(30000,ROUNDDOWN(MAX(0,AR171-430000)*0.0027+1873,0))+IF("いいえ"="はい",MIN(170000,ROUNDDOWN(MAX(0,AR171-430000)*0.0243+17800,0)),0)</f>
        <v/>
      </c>
      <c r="AT171" s="19">
        <f>IF(""="",215040+AS171,"")</f>
        <v/>
      </c>
      <c r="AU171" s="19">
        <f>IF(AR171&gt;23500000,NA(),IF(AR171&lt;=4890000,1040000,IF(AR171&lt;=6550000,670000,620000)))</f>
        <v/>
      </c>
      <c r="AV171" s="19">
        <f>MAX(0,ROUNDDOWN(AR171-AT171-AU171-0,-3))</f>
        <v/>
      </c>
      <c r="AW171" s="19">
        <f>IF(AV171&lt;=0,0,ROUNDDOWN((AV171*LOOKUP(AV171,{0,1950001,3300001,6950001,9000001,18000001,40000001},{0.05,0.1,0.2,0.23,0.33,0.4,0.45})-LOOKUP(AV171,{0,1950001,3300001,6950001,9000001,18000001,40000001},{0,97500,427500,636000,1536000,2796000,4796000}))*1.021,-2))</f>
        <v/>
      </c>
      <c r="AX171" s="19">
        <f>MAX(0,ROUNDDOWN(AR171-AT171-430000-0,-3))</f>
        <v/>
      </c>
      <c r="AY171" s="19">
        <f>IF(AR171&lt;=450000,0,MAX(0,ROUNDDOWN(AX171*0.06-MIN(50000,AX171)*0.03,-2))+MAX(0,ROUNDDOWN(AX171*0.04-MIN(50000,AX171)*0.02,-2)))</f>
        <v/>
      </c>
      <c r="AZ171" s="19">
        <f>AW171+AY171+AS171</f>
        <v/>
      </c>
    </row>
    <row r="172">
      <c r="A172" t="inlineStr">
        <is>
          <t>1万円刻み</t>
        </is>
      </c>
      <c r="B172" s="19">
        <f>'3_1万円刻み'!$A$155</f>
        <v/>
      </c>
      <c r="C172" s="19">
        <f>MIN(0,MAX(0,$B172))</f>
        <v/>
      </c>
      <c r="D172" s="19">
        <f>$B172-C172</f>
        <v/>
      </c>
      <c r="E172" s="19">
        <f>MIN(670000,ROUNDDOWN(MAX(0,D172-430000)*0.0751+47600,0))+MIN(260000,ROUNDDOWN(MAX(0,D172-430000)*0.028+17600,0))+MIN(30000,ROUNDDOWN(MAX(0,D172-430000)*0.0027+1873,0))+IF("いいえ"="はい",MIN(170000,ROUNDDOWN(MAX(0,D172-430000)*0.0243+17800,0)),0)</f>
        <v/>
      </c>
      <c r="F172" s="19">
        <f>IF(""="",215040+E172,"")</f>
        <v/>
      </c>
      <c r="G172" s="19">
        <f>IF(D172&gt;23500000,NA(),IF(D172&lt;=4890000,1040000,IF(D172&lt;=6550000,670000,620000)))</f>
        <v/>
      </c>
      <c r="H172" s="19">
        <f>MAX(0,ROUNDDOWN(D172-F172-G172-0,-3))</f>
        <v/>
      </c>
      <c r="I172" s="19">
        <f>IF(H172&lt;=0,0,ROUNDDOWN((H172*LOOKUP(H172,{0,1950001,3300001,6950001,9000001,18000001,40000001},{0.05,0.1,0.2,0.23,0.33,0.4,0.45})-LOOKUP(H172,{0,1950001,3300001,6950001,9000001,18000001,40000001},{0,97500,427500,636000,1536000,2796000,4796000}))*1.021,-2))</f>
        <v/>
      </c>
      <c r="J172" s="19">
        <f>MAX(0,ROUNDDOWN(D172-F172-430000-0,-3))</f>
        <v/>
      </c>
      <c r="K172" s="19">
        <f>IF(D172&lt;=450000,0,MAX(0,ROUNDDOWN(J172*0.06-MIN(50000,J172)*0.03,-2))+MAX(0,ROUNDDOWN(J172*0.04-MIN(50000,J172)*0.02,-2)))</f>
        <v/>
      </c>
      <c r="L172" s="19">
        <f>I172+K172+E172</f>
        <v/>
      </c>
      <c r="M172" s="19">
        <f>MIN(100000,MAX(0,$B172))</f>
        <v/>
      </c>
      <c r="N172" s="19">
        <f>$B172-M172</f>
        <v/>
      </c>
      <c r="O172" s="19">
        <f>MIN(670000,ROUNDDOWN(MAX(0,N172-430000)*0.0751+47600,0))+MIN(260000,ROUNDDOWN(MAX(0,N172-430000)*0.028+17600,0))+MIN(30000,ROUNDDOWN(MAX(0,N172-430000)*0.0027+1873,0))+IF("いいえ"="はい",MIN(170000,ROUNDDOWN(MAX(0,N172-430000)*0.0243+17800,0)),0)</f>
        <v/>
      </c>
      <c r="P172" s="19">
        <f>IF(""="",215040+O172,"")</f>
        <v/>
      </c>
      <c r="Q172" s="19">
        <f>IF(N172&gt;23500000,NA(),IF(N172&lt;=4890000,1040000,IF(N172&lt;=6550000,670000,620000)))</f>
        <v/>
      </c>
      <c r="R172" s="19">
        <f>MAX(0,ROUNDDOWN(N172-P172-Q172-0,-3))</f>
        <v/>
      </c>
      <c r="S172" s="19">
        <f>IF(R172&lt;=0,0,ROUNDDOWN((R172*LOOKUP(R172,{0,1950001,3300001,6950001,9000001,18000001,40000001},{0.05,0.1,0.2,0.23,0.33,0.4,0.45})-LOOKUP(R172,{0,1950001,3300001,6950001,9000001,18000001,40000001},{0,97500,427500,636000,1536000,2796000,4796000}))*1.021,-2))</f>
        <v/>
      </c>
      <c r="T172" s="19">
        <f>MAX(0,ROUNDDOWN(N172-P172-430000-0,-3))</f>
        <v/>
      </c>
      <c r="U172" s="19">
        <f>IF(N172&lt;=450000,0,MAX(0,ROUNDDOWN(T172*0.06-MIN(50000,T172)*0.03,-2))+MAX(0,ROUNDDOWN(T172*0.04-MIN(50000,T172)*0.02,-2)))</f>
        <v/>
      </c>
      <c r="V172" s="19">
        <f>S172+U172+O172</f>
        <v/>
      </c>
      <c r="W172" s="19">
        <f>MIN(550000,MAX(0,$B172))</f>
        <v/>
      </c>
      <c r="X172" s="19">
        <f>$B172-W172</f>
        <v/>
      </c>
      <c r="Y172" s="19">
        <f>MIN(670000,ROUNDDOWN(MAX(0,X172-430000)*0.0751+47600,0))+MIN(260000,ROUNDDOWN(MAX(0,X172-430000)*0.028+17600,0))+MIN(30000,ROUNDDOWN(MAX(0,X172-430000)*0.0027+1873,0))+IF("いいえ"="はい",MIN(170000,ROUNDDOWN(MAX(0,X172-430000)*0.0243+17800,0)),0)</f>
        <v/>
      </c>
      <c r="Z172" s="19">
        <f>IF(""="",215040+Y172,"")</f>
        <v/>
      </c>
      <c r="AA172" s="19">
        <f>IF(X172&gt;23500000,NA(),IF(X172&lt;=4890000,1040000,IF(X172&lt;=6550000,670000,620000)))</f>
        <v/>
      </c>
      <c r="AB172" s="19">
        <f>MAX(0,ROUNDDOWN(X172-Z172-AA172-0,-3))</f>
        <v/>
      </c>
      <c r="AC172" s="19">
        <f>IF(AB172&lt;=0,0,ROUNDDOWN((AB172*LOOKUP(AB172,{0,1950001,3300001,6950001,9000001,18000001,40000001},{0.05,0.1,0.2,0.23,0.33,0.4,0.45})-LOOKUP(AB172,{0,1950001,3300001,6950001,9000001,18000001,40000001},{0,97500,427500,636000,1536000,2796000,4796000}))*1.021,-2))</f>
        <v/>
      </c>
      <c r="AD172" s="19">
        <f>MAX(0,ROUNDDOWN(X172-Z172-430000-0,-3))</f>
        <v/>
      </c>
      <c r="AE172" s="19">
        <f>IF(X172&lt;=450000,0,MAX(0,ROUNDDOWN(AD172*0.06-MIN(50000,AD172)*0.03,-2))+MAX(0,ROUNDDOWN(AD172*0.04-MIN(50000,AD172)*0.02,-2)))</f>
        <v/>
      </c>
      <c r="AF172" s="19">
        <f>AC172+AE172+Y172</f>
        <v/>
      </c>
      <c r="AG172" s="19">
        <f>MIN(650000,MAX(0,$B172))</f>
        <v/>
      </c>
      <c r="AH172" s="19">
        <f>$B172-AG172</f>
        <v/>
      </c>
      <c r="AI172" s="19">
        <f>MIN(670000,ROUNDDOWN(MAX(0,AH172-430000)*0.0751+47600,0))+MIN(260000,ROUNDDOWN(MAX(0,AH172-430000)*0.028+17600,0))+MIN(30000,ROUNDDOWN(MAX(0,AH172-430000)*0.0027+1873,0))+IF("いいえ"="はい",MIN(170000,ROUNDDOWN(MAX(0,AH172-430000)*0.0243+17800,0)),0)</f>
        <v/>
      </c>
      <c r="AJ172" s="19">
        <f>IF(""="",215040+AI172,"")</f>
        <v/>
      </c>
      <c r="AK172" s="19">
        <f>IF(AH172&gt;23500000,NA(),IF(AH172&lt;=4890000,1040000,IF(AH172&lt;=6550000,670000,620000)))</f>
        <v/>
      </c>
      <c r="AL172" s="19">
        <f>MAX(0,ROUNDDOWN(AH172-AJ172-AK172-0,-3))</f>
        <v/>
      </c>
      <c r="AM172" s="19">
        <f>IF(AL172&lt;=0,0,ROUNDDOWN((AL172*LOOKUP(AL172,{0,1950001,3300001,6950001,9000001,18000001,40000001},{0.05,0.1,0.2,0.23,0.33,0.4,0.45})-LOOKUP(AL172,{0,1950001,3300001,6950001,9000001,18000001,40000001},{0,97500,427500,636000,1536000,2796000,4796000}))*1.021,-2))</f>
        <v/>
      </c>
      <c r="AN172" s="19">
        <f>MAX(0,ROUNDDOWN(AH172-AJ172-430000-0,-3))</f>
        <v/>
      </c>
      <c r="AO172" s="19">
        <f>IF(AH172&lt;=450000,0,MAX(0,ROUNDDOWN(AN172*0.06-MIN(50000,AN172)*0.03,-2))+MAX(0,ROUNDDOWN(AN172*0.04-MIN(50000,AN172)*0.02,-2)))</f>
        <v/>
      </c>
      <c r="AP172" s="19">
        <f>AM172+AO172+AI172</f>
        <v/>
      </c>
      <c r="AQ172" s="19">
        <f>MIN(750000,MAX(0,$B172))</f>
        <v/>
      </c>
      <c r="AR172" s="19">
        <f>$B172-AQ172</f>
        <v/>
      </c>
      <c r="AS172" s="19">
        <f>MIN(670000,ROUNDDOWN(MAX(0,AR172-430000)*0.0751+47600,0))+MIN(260000,ROUNDDOWN(MAX(0,AR172-430000)*0.028+17600,0))+MIN(30000,ROUNDDOWN(MAX(0,AR172-430000)*0.0027+1873,0))+IF("いいえ"="はい",MIN(170000,ROUNDDOWN(MAX(0,AR172-430000)*0.0243+17800,0)),0)</f>
        <v/>
      </c>
      <c r="AT172" s="19">
        <f>IF(""="",215040+AS172,"")</f>
        <v/>
      </c>
      <c r="AU172" s="19">
        <f>IF(AR172&gt;23500000,NA(),IF(AR172&lt;=4890000,1040000,IF(AR172&lt;=6550000,670000,620000)))</f>
        <v/>
      </c>
      <c r="AV172" s="19">
        <f>MAX(0,ROUNDDOWN(AR172-AT172-AU172-0,-3))</f>
        <v/>
      </c>
      <c r="AW172" s="19">
        <f>IF(AV172&lt;=0,0,ROUNDDOWN((AV172*LOOKUP(AV172,{0,1950001,3300001,6950001,9000001,18000001,40000001},{0.05,0.1,0.2,0.23,0.33,0.4,0.45})-LOOKUP(AV172,{0,1950001,3300001,6950001,9000001,18000001,40000001},{0,97500,427500,636000,1536000,2796000,4796000}))*1.021,-2))</f>
        <v/>
      </c>
      <c r="AX172" s="19">
        <f>MAX(0,ROUNDDOWN(AR172-AT172-430000-0,-3))</f>
        <v/>
      </c>
      <c r="AY172" s="19">
        <f>IF(AR172&lt;=450000,0,MAX(0,ROUNDDOWN(AX172*0.06-MIN(50000,AX172)*0.03,-2))+MAX(0,ROUNDDOWN(AX172*0.04-MIN(50000,AX172)*0.02,-2)))</f>
        <v/>
      </c>
      <c r="AZ172" s="19">
        <f>AW172+AY172+AS172</f>
        <v/>
      </c>
    </row>
    <row r="173">
      <c r="A173" t="inlineStr">
        <is>
          <t>1万円刻み</t>
        </is>
      </c>
      <c r="B173" s="19">
        <f>'3_1万円刻み'!$A$156</f>
        <v/>
      </c>
      <c r="C173" s="19">
        <f>MIN(0,MAX(0,$B173))</f>
        <v/>
      </c>
      <c r="D173" s="19">
        <f>$B173-C173</f>
        <v/>
      </c>
      <c r="E173" s="19">
        <f>MIN(670000,ROUNDDOWN(MAX(0,D173-430000)*0.0751+47600,0))+MIN(260000,ROUNDDOWN(MAX(0,D173-430000)*0.028+17600,0))+MIN(30000,ROUNDDOWN(MAX(0,D173-430000)*0.0027+1873,0))+IF("いいえ"="はい",MIN(170000,ROUNDDOWN(MAX(0,D173-430000)*0.0243+17800,0)),0)</f>
        <v/>
      </c>
      <c r="F173" s="19">
        <f>IF(""="",215040+E173,"")</f>
        <v/>
      </c>
      <c r="G173" s="19">
        <f>IF(D173&gt;23500000,NA(),IF(D173&lt;=4890000,1040000,IF(D173&lt;=6550000,670000,620000)))</f>
        <v/>
      </c>
      <c r="H173" s="19">
        <f>MAX(0,ROUNDDOWN(D173-F173-G173-0,-3))</f>
        <v/>
      </c>
      <c r="I173" s="19">
        <f>IF(H173&lt;=0,0,ROUNDDOWN((H173*LOOKUP(H173,{0,1950001,3300001,6950001,9000001,18000001,40000001},{0.05,0.1,0.2,0.23,0.33,0.4,0.45})-LOOKUP(H173,{0,1950001,3300001,6950001,9000001,18000001,40000001},{0,97500,427500,636000,1536000,2796000,4796000}))*1.021,-2))</f>
        <v/>
      </c>
      <c r="J173" s="19">
        <f>MAX(0,ROUNDDOWN(D173-F173-430000-0,-3))</f>
        <v/>
      </c>
      <c r="K173" s="19">
        <f>IF(D173&lt;=450000,0,MAX(0,ROUNDDOWN(J173*0.06-MIN(50000,J173)*0.03,-2))+MAX(0,ROUNDDOWN(J173*0.04-MIN(50000,J173)*0.02,-2)))</f>
        <v/>
      </c>
      <c r="L173" s="19">
        <f>I173+K173+E173</f>
        <v/>
      </c>
      <c r="M173" s="19">
        <f>MIN(100000,MAX(0,$B173))</f>
        <v/>
      </c>
      <c r="N173" s="19">
        <f>$B173-M173</f>
        <v/>
      </c>
      <c r="O173" s="19">
        <f>MIN(670000,ROUNDDOWN(MAX(0,N173-430000)*0.0751+47600,0))+MIN(260000,ROUNDDOWN(MAX(0,N173-430000)*0.028+17600,0))+MIN(30000,ROUNDDOWN(MAX(0,N173-430000)*0.0027+1873,0))+IF("いいえ"="はい",MIN(170000,ROUNDDOWN(MAX(0,N173-430000)*0.0243+17800,0)),0)</f>
        <v/>
      </c>
      <c r="P173" s="19">
        <f>IF(""="",215040+O173,"")</f>
        <v/>
      </c>
      <c r="Q173" s="19">
        <f>IF(N173&gt;23500000,NA(),IF(N173&lt;=4890000,1040000,IF(N173&lt;=6550000,670000,620000)))</f>
        <v/>
      </c>
      <c r="R173" s="19">
        <f>MAX(0,ROUNDDOWN(N173-P173-Q173-0,-3))</f>
        <v/>
      </c>
      <c r="S173" s="19">
        <f>IF(R173&lt;=0,0,ROUNDDOWN((R173*LOOKUP(R173,{0,1950001,3300001,6950001,9000001,18000001,40000001},{0.05,0.1,0.2,0.23,0.33,0.4,0.45})-LOOKUP(R173,{0,1950001,3300001,6950001,9000001,18000001,40000001},{0,97500,427500,636000,1536000,2796000,4796000}))*1.021,-2))</f>
        <v/>
      </c>
      <c r="T173" s="19">
        <f>MAX(0,ROUNDDOWN(N173-P173-430000-0,-3))</f>
        <v/>
      </c>
      <c r="U173" s="19">
        <f>IF(N173&lt;=450000,0,MAX(0,ROUNDDOWN(T173*0.06-MIN(50000,T173)*0.03,-2))+MAX(0,ROUNDDOWN(T173*0.04-MIN(50000,T173)*0.02,-2)))</f>
        <v/>
      </c>
      <c r="V173" s="19">
        <f>S173+U173+O173</f>
        <v/>
      </c>
      <c r="W173" s="19">
        <f>MIN(550000,MAX(0,$B173))</f>
        <v/>
      </c>
      <c r="X173" s="19">
        <f>$B173-W173</f>
        <v/>
      </c>
      <c r="Y173" s="19">
        <f>MIN(670000,ROUNDDOWN(MAX(0,X173-430000)*0.0751+47600,0))+MIN(260000,ROUNDDOWN(MAX(0,X173-430000)*0.028+17600,0))+MIN(30000,ROUNDDOWN(MAX(0,X173-430000)*0.0027+1873,0))+IF("いいえ"="はい",MIN(170000,ROUNDDOWN(MAX(0,X173-430000)*0.0243+17800,0)),0)</f>
        <v/>
      </c>
      <c r="Z173" s="19">
        <f>IF(""="",215040+Y173,"")</f>
        <v/>
      </c>
      <c r="AA173" s="19">
        <f>IF(X173&gt;23500000,NA(),IF(X173&lt;=4890000,1040000,IF(X173&lt;=6550000,670000,620000)))</f>
        <v/>
      </c>
      <c r="AB173" s="19">
        <f>MAX(0,ROUNDDOWN(X173-Z173-AA173-0,-3))</f>
        <v/>
      </c>
      <c r="AC173" s="19">
        <f>IF(AB173&lt;=0,0,ROUNDDOWN((AB173*LOOKUP(AB173,{0,1950001,3300001,6950001,9000001,18000001,40000001},{0.05,0.1,0.2,0.23,0.33,0.4,0.45})-LOOKUP(AB173,{0,1950001,3300001,6950001,9000001,18000001,40000001},{0,97500,427500,636000,1536000,2796000,4796000}))*1.021,-2))</f>
        <v/>
      </c>
      <c r="AD173" s="19">
        <f>MAX(0,ROUNDDOWN(X173-Z173-430000-0,-3))</f>
        <v/>
      </c>
      <c r="AE173" s="19">
        <f>IF(X173&lt;=450000,0,MAX(0,ROUNDDOWN(AD173*0.06-MIN(50000,AD173)*0.03,-2))+MAX(0,ROUNDDOWN(AD173*0.04-MIN(50000,AD173)*0.02,-2)))</f>
        <v/>
      </c>
      <c r="AF173" s="19">
        <f>AC173+AE173+Y173</f>
        <v/>
      </c>
      <c r="AG173" s="19">
        <f>MIN(650000,MAX(0,$B173))</f>
        <v/>
      </c>
      <c r="AH173" s="19">
        <f>$B173-AG173</f>
        <v/>
      </c>
      <c r="AI173" s="19">
        <f>MIN(670000,ROUNDDOWN(MAX(0,AH173-430000)*0.0751+47600,0))+MIN(260000,ROUNDDOWN(MAX(0,AH173-430000)*0.028+17600,0))+MIN(30000,ROUNDDOWN(MAX(0,AH173-430000)*0.0027+1873,0))+IF("いいえ"="はい",MIN(170000,ROUNDDOWN(MAX(0,AH173-430000)*0.0243+17800,0)),0)</f>
        <v/>
      </c>
      <c r="AJ173" s="19">
        <f>IF(""="",215040+AI173,"")</f>
        <v/>
      </c>
      <c r="AK173" s="19">
        <f>IF(AH173&gt;23500000,NA(),IF(AH173&lt;=4890000,1040000,IF(AH173&lt;=6550000,670000,620000)))</f>
        <v/>
      </c>
      <c r="AL173" s="19">
        <f>MAX(0,ROUNDDOWN(AH173-AJ173-AK173-0,-3))</f>
        <v/>
      </c>
      <c r="AM173" s="19">
        <f>IF(AL173&lt;=0,0,ROUNDDOWN((AL173*LOOKUP(AL173,{0,1950001,3300001,6950001,9000001,18000001,40000001},{0.05,0.1,0.2,0.23,0.33,0.4,0.45})-LOOKUP(AL173,{0,1950001,3300001,6950001,9000001,18000001,40000001},{0,97500,427500,636000,1536000,2796000,4796000}))*1.021,-2))</f>
        <v/>
      </c>
      <c r="AN173" s="19">
        <f>MAX(0,ROUNDDOWN(AH173-AJ173-430000-0,-3))</f>
        <v/>
      </c>
      <c r="AO173" s="19">
        <f>IF(AH173&lt;=450000,0,MAX(0,ROUNDDOWN(AN173*0.06-MIN(50000,AN173)*0.03,-2))+MAX(0,ROUNDDOWN(AN173*0.04-MIN(50000,AN173)*0.02,-2)))</f>
        <v/>
      </c>
      <c r="AP173" s="19">
        <f>AM173+AO173+AI173</f>
        <v/>
      </c>
      <c r="AQ173" s="19">
        <f>MIN(750000,MAX(0,$B173))</f>
        <v/>
      </c>
      <c r="AR173" s="19">
        <f>$B173-AQ173</f>
        <v/>
      </c>
      <c r="AS173" s="19">
        <f>MIN(670000,ROUNDDOWN(MAX(0,AR173-430000)*0.0751+47600,0))+MIN(260000,ROUNDDOWN(MAX(0,AR173-430000)*0.028+17600,0))+MIN(30000,ROUNDDOWN(MAX(0,AR173-430000)*0.0027+1873,0))+IF("いいえ"="はい",MIN(170000,ROUNDDOWN(MAX(0,AR173-430000)*0.0243+17800,0)),0)</f>
        <v/>
      </c>
      <c r="AT173" s="19">
        <f>IF(""="",215040+AS173,"")</f>
        <v/>
      </c>
      <c r="AU173" s="19">
        <f>IF(AR173&gt;23500000,NA(),IF(AR173&lt;=4890000,1040000,IF(AR173&lt;=6550000,670000,620000)))</f>
        <v/>
      </c>
      <c r="AV173" s="19">
        <f>MAX(0,ROUNDDOWN(AR173-AT173-AU173-0,-3))</f>
        <v/>
      </c>
      <c r="AW173" s="19">
        <f>IF(AV173&lt;=0,0,ROUNDDOWN((AV173*LOOKUP(AV173,{0,1950001,3300001,6950001,9000001,18000001,40000001},{0.05,0.1,0.2,0.23,0.33,0.4,0.45})-LOOKUP(AV173,{0,1950001,3300001,6950001,9000001,18000001,40000001},{0,97500,427500,636000,1536000,2796000,4796000}))*1.021,-2))</f>
        <v/>
      </c>
      <c r="AX173" s="19">
        <f>MAX(0,ROUNDDOWN(AR173-AT173-430000-0,-3))</f>
        <v/>
      </c>
      <c r="AY173" s="19">
        <f>IF(AR173&lt;=450000,0,MAX(0,ROUNDDOWN(AX173*0.06-MIN(50000,AX173)*0.03,-2))+MAX(0,ROUNDDOWN(AX173*0.04-MIN(50000,AX173)*0.02,-2)))</f>
        <v/>
      </c>
      <c r="AZ173" s="19">
        <f>AW173+AY173+AS173</f>
        <v/>
      </c>
    </row>
    <row r="174">
      <c r="A174" t="inlineStr">
        <is>
          <t>1万円刻み</t>
        </is>
      </c>
      <c r="B174" s="19">
        <f>'3_1万円刻み'!$A$157</f>
        <v/>
      </c>
      <c r="C174" s="19">
        <f>MIN(0,MAX(0,$B174))</f>
        <v/>
      </c>
      <c r="D174" s="19">
        <f>$B174-C174</f>
        <v/>
      </c>
      <c r="E174" s="19">
        <f>MIN(670000,ROUNDDOWN(MAX(0,D174-430000)*0.0751+47600,0))+MIN(260000,ROUNDDOWN(MAX(0,D174-430000)*0.028+17600,0))+MIN(30000,ROUNDDOWN(MAX(0,D174-430000)*0.0027+1873,0))+IF("いいえ"="はい",MIN(170000,ROUNDDOWN(MAX(0,D174-430000)*0.0243+17800,0)),0)</f>
        <v/>
      </c>
      <c r="F174" s="19">
        <f>IF(""="",215040+E174,"")</f>
        <v/>
      </c>
      <c r="G174" s="19">
        <f>IF(D174&gt;23500000,NA(),IF(D174&lt;=4890000,1040000,IF(D174&lt;=6550000,670000,620000)))</f>
        <v/>
      </c>
      <c r="H174" s="19">
        <f>MAX(0,ROUNDDOWN(D174-F174-G174-0,-3))</f>
        <v/>
      </c>
      <c r="I174" s="19">
        <f>IF(H174&lt;=0,0,ROUNDDOWN((H174*LOOKUP(H174,{0,1950001,3300001,6950001,9000001,18000001,40000001},{0.05,0.1,0.2,0.23,0.33,0.4,0.45})-LOOKUP(H174,{0,1950001,3300001,6950001,9000001,18000001,40000001},{0,97500,427500,636000,1536000,2796000,4796000}))*1.021,-2))</f>
        <v/>
      </c>
      <c r="J174" s="19">
        <f>MAX(0,ROUNDDOWN(D174-F174-430000-0,-3))</f>
        <v/>
      </c>
      <c r="K174" s="19">
        <f>IF(D174&lt;=450000,0,MAX(0,ROUNDDOWN(J174*0.06-MIN(50000,J174)*0.03,-2))+MAX(0,ROUNDDOWN(J174*0.04-MIN(50000,J174)*0.02,-2)))</f>
        <v/>
      </c>
      <c r="L174" s="19">
        <f>I174+K174+E174</f>
        <v/>
      </c>
      <c r="M174" s="19">
        <f>MIN(100000,MAX(0,$B174))</f>
        <v/>
      </c>
      <c r="N174" s="19">
        <f>$B174-M174</f>
        <v/>
      </c>
      <c r="O174" s="19">
        <f>MIN(670000,ROUNDDOWN(MAX(0,N174-430000)*0.0751+47600,0))+MIN(260000,ROUNDDOWN(MAX(0,N174-430000)*0.028+17600,0))+MIN(30000,ROUNDDOWN(MAX(0,N174-430000)*0.0027+1873,0))+IF("いいえ"="はい",MIN(170000,ROUNDDOWN(MAX(0,N174-430000)*0.0243+17800,0)),0)</f>
        <v/>
      </c>
      <c r="P174" s="19">
        <f>IF(""="",215040+O174,"")</f>
        <v/>
      </c>
      <c r="Q174" s="19">
        <f>IF(N174&gt;23500000,NA(),IF(N174&lt;=4890000,1040000,IF(N174&lt;=6550000,670000,620000)))</f>
        <v/>
      </c>
      <c r="R174" s="19">
        <f>MAX(0,ROUNDDOWN(N174-P174-Q174-0,-3))</f>
        <v/>
      </c>
      <c r="S174" s="19">
        <f>IF(R174&lt;=0,0,ROUNDDOWN((R174*LOOKUP(R174,{0,1950001,3300001,6950001,9000001,18000001,40000001},{0.05,0.1,0.2,0.23,0.33,0.4,0.45})-LOOKUP(R174,{0,1950001,3300001,6950001,9000001,18000001,40000001},{0,97500,427500,636000,1536000,2796000,4796000}))*1.021,-2))</f>
        <v/>
      </c>
      <c r="T174" s="19">
        <f>MAX(0,ROUNDDOWN(N174-P174-430000-0,-3))</f>
        <v/>
      </c>
      <c r="U174" s="19">
        <f>IF(N174&lt;=450000,0,MAX(0,ROUNDDOWN(T174*0.06-MIN(50000,T174)*0.03,-2))+MAX(0,ROUNDDOWN(T174*0.04-MIN(50000,T174)*0.02,-2)))</f>
        <v/>
      </c>
      <c r="V174" s="19">
        <f>S174+U174+O174</f>
        <v/>
      </c>
      <c r="W174" s="19">
        <f>MIN(550000,MAX(0,$B174))</f>
        <v/>
      </c>
      <c r="X174" s="19">
        <f>$B174-W174</f>
        <v/>
      </c>
      <c r="Y174" s="19">
        <f>MIN(670000,ROUNDDOWN(MAX(0,X174-430000)*0.0751+47600,0))+MIN(260000,ROUNDDOWN(MAX(0,X174-430000)*0.028+17600,0))+MIN(30000,ROUNDDOWN(MAX(0,X174-430000)*0.0027+1873,0))+IF("いいえ"="はい",MIN(170000,ROUNDDOWN(MAX(0,X174-430000)*0.0243+17800,0)),0)</f>
        <v/>
      </c>
      <c r="Z174" s="19">
        <f>IF(""="",215040+Y174,"")</f>
        <v/>
      </c>
      <c r="AA174" s="19">
        <f>IF(X174&gt;23500000,NA(),IF(X174&lt;=4890000,1040000,IF(X174&lt;=6550000,670000,620000)))</f>
        <v/>
      </c>
      <c r="AB174" s="19">
        <f>MAX(0,ROUNDDOWN(X174-Z174-AA174-0,-3))</f>
        <v/>
      </c>
      <c r="AC174" s="19">
        <f>IF(AB174&lt;=0,0,ROUNDDOWN((AB174*LOOKUP(AB174,{0,1950001,3300001,6950001,9000001,18000001,40000001},{0.05,0.1,0.2,0.23,0.33,0.4,0.45})-LOOKUP(AB174,{0,1950001,3300001,6950001,9000001,18000001,40000001},{0,97500,427500,636000,1536000,2796000,4796000}))*1.021,-2))</f>
        <v/>
      </c>
      <c r="AD174" s="19">
        <f>MAX(0,ROUNDDOWN(X174-Z174-430000-0,-3))</f>
        <v/>
      </c>
      <c r="AE174" s="19">
        <f>IF(X174&lt;=450000,0,MAX(0,ROUNDDOWN(AD174*0.06-MIN(50000,AD174)*0.03,-2))+MAX(0,ROUNDDOWN(AD174*0.04-MIN(50000,AD174)*0.02,-2)))</f>
        <v/>
      </c>
      <c r="AF174" s="19">
        <f>AC174+AE174+Y174</f>
        <v/>
      </c>
      <c r="AG174" s="19">
        <f>MIN(650000,MAX(0,$B174))</f>
        <v/>
      </c>
      <c r="AH174" s="19">
        <f>$B174-AG174</f>
        <v/>
      </c>
      <c r="AI174" s="19">
        <f>MIN(670000,ROUNDDOWN(MAX(0,AH174-430000)*0.0751+47600,0))+MIN(260000,ROUNDDOWN(MAX(0,AH174-430000)*0.028+17600,0))+MIN(30000,ROUNDDOWN(MAX(0,AH174-430000)*0.0027+1873,0))+IF("いいえ"="はい",MIN(170000,ROUNDDOWN(MAX(0,AH174-430000)*0.0243+17800,0)),0)</f>
        <v/>
      </c>
      <c r="AJ174" s="19">
        <f>IF(""="",215040+AI174,"")</f>
        <v/>
      </c>
      <c r="AK174" s="19">
        <f>IF(AH174&gt;23500000,NA(),IF(AH174&lt;=4890000,1040000,IF(AH174&lt;=6550000,670000,620000)))</f>
        <v/>
      </c>
      <c r="AL174" s="19">
        <f>MAX(0,ROUNDDOWN(AH174-AJ174-AK174-0,-3))</f>
        <v/>
      </c>
      <c r="AM174" s="19">
        <f>IF(AL174&lt;=0,0,ROUNDDOWN((AL174*LOOKUP(AL174,{0,1950001,3300001,6950001,9000001,18000001,40000001},{0.05,0.1,0.2,0.23,0.33,0.4,0.45})-LOOKUP(AL174,{0,1950001,3300001,6950001,9000001,18000001,40000001},{0,97500,427500,636000,1536000,2796000,4796000}))*1.021,-2))</f>
        <v/>
      </c>
      <c r="AN174" s="19">
        <f>MAX(0,ROUNDDOWN(AH174-AJ174-430000-0,-3))</f>
        <v/>
      </c>
      <c r="AO174" s="19">
        <f>IF(AH174&lt;=450000,0,MAX(0,ROUNDDOWN(AN174*0.06-MIN(50000,AN174)*0.03,-2))+MAX(0,ROUNDDOWN(AN174*0.04-MIN(50000,AN174)*0.02,-2)))</f>
        <v/>
      </c>
      <c r="AP174" s="19">
        <f>AM174+AO174+AI174</f>
        <v/>
      </c>
      <c r="AQ174" s="19">
        <f>MIN(750000,MAX(0,$B174))</f>
        <v/>
      </c>
      <c r="AR174" s="19">
        <f>$B174-AQ174</f>
        <v/>
      </c>
      <c r="AS174" s="19">
        <f>MIN(670000,ROUNDDOWN(MAX(0,AR174-430000)*0.0751+47600,0))+MIN(260000,ROUNDDOWN(MAX(0,AR174-430000)*0.028+17600,0))+MIN(30000,ROUNDDOWN(MAX(0,AR174-430000)*0.0027+1873,0))+IF("いいえ"="はい",MIN(170000,ROUNDDOWN(MAX(0,AR174-430000)*0.0243+17800,0)),0)</f>
        <v/>
      </c>
      <c r="AT174" s="19">
        <f>IF(""="",215040+AS174,"")</f>
        <v/>
      </c>
      <c r="AU174" s="19">
        <f>IF(AR174&gt;23500000,NA(),IF(AR174&lt;=4890000,1040000,IF(AR174&lt;=6550000,670000,620000)))</f>
        <v/>
      </c>
      <c r="AV174" s="19">
        <f>MAX(0,ROUNDDOWN(AR174-AT174-AU174-0,-3))</f>
        <v/>
      </c>
      <c r="AW174" s="19">
        <f>IF(AV174&lt;=0,0,ROUNDDOWN((AV174*LOOKUP(AV174,{0,1950001,3300001,6950001,9000001,18000001,40000001},{0.05,0.1,0.2,0.23,0.33,0.4,0.45})-LOOKUP(AV174,{0,1950001,3300001,6950001,9000001,18000001,40000001},{0,97500,427500,636000,1536000,2796000,4796000}))*1.021,-2))</f>
        <v/>
      </c>
      <c r="AX174" s="19">
        <f>MAX(0,ROUNDDOWN(AR174-AT174-430000-0,-3))</f>
        <v/>
      </c>
      <c r="AY174" s="19">
        <f>IF(AR174&lt;=450000,0,MAX(0,ROUNDDOWN(AX174*0.06-MIN(50000,AX174)*0.03,-2))+MAX(0,ROUNDDOWN(AX174*0.04-MIN(50000,AX174)*0.02,-2)))</f>
        <v/>
      </c>
      <c r="AZ174" s="19">
        <f>AW174+AY174+AS174</f>
        <v/>
      </c>
    </row>
    <row r="175">
      <c r="A175" t="inlineStr">
        <is>
          <t>1万円刻み</t>
        </is>
      </c>
      <c r="B175" s="19">
        <f>'3_1万円刻み'!$A$158</f>
        <v/>
      </c>
      <c r="C175" s="19">
        <f>MIN(0,MAX(0,$B175))</f>
        <v/>
      </c>
      <c r="D175" s="19">
        <f>$B175-C175</f>
        <v/>
      </c>
      <c r="E175" s="19">
        <f>MIN(670000,ROUNDDOWN(MAX(0,D175-430000)*0.0751+47600,0))+MIN(260000,ROUNDDOWN(MAX(0,D175-430000)*0.028+17600,0))+MIN(30000,ROUNDDOWN(MAX(0,D175-430000)*0.0027+1873,0))+IF("いいえ"="はい",MIN(170000,ROUNDDOWN(MAX(0,D175-430000)*0.0243+17800,0)),0)</f>
        <v/>
      </c>
      <c r="F175" s="19">
        <f>IF(""="",215040+E175,"")</f>
        <v/>
      </c>
      <c r="G175" s="19">
        <f>IF(D175&gt;23500000,NA(),IF(D175&lt;=4890000,1040000,IF(D175&lt;=6550000,670000,620000)))</f>
        <v/>
      </c>
      <c r="H175" s="19">
        <f>MAX(0,ROUNDDOWN(D175-F175-G175-0,-3))</f>
        <v/>
      </c>
      <c r="I175" s="19">
        <f>IF(H175&lt;=0,0,ROUNDDOWN((H175*LOOKUP(H175,{0,1950001,3300001,6950001,9000001,18000001,40000001},{0.05,0.1,0.2,0.23,0.33,0.4,0.45})-LOOKUP(H175,{0,1950001,3300001,6950001,9000001,18000001,40000001},{0,97500,427500,636000,1536000,2796000,4796000}))*1.021,-2))</f>
        <v/>
      </c>
      <c r="J175" s="19">
        <f>MAX(0,ROUNDDOWN(D175-F175-430000-0,-3))</f>
        <v/>
      </c>
      <c r="K175" s="19">
        <f>IF(D175&lt;=450000,0,MAX(0,ROUNDDOWN(J175*0.06-MIN(50000,J175)*0.03,-2))+MAX(0,ROUNDDOWN(J175*0.04-MIN(50000,J175)*0.02,-2)))</f>
        <v/>
      </c>
      <c r="L175" s="19">
        <f>I175+K175+E175</f>
        <v/>
      </c>
      <c r="M175" s="19">
        <f>MIN(100000,MAX(0,$B175))</f>
        <v/>
      </c>
      <c r="N175" s="19">
        <f>$B175-M175</f>
        <v/>
      </c>
      <c r="O175" s="19">
        <f>MIN(670000,ROUNDDOWN(MAX(0,N175-430000)*0.0751+47600,0))+MIN(260000,ROUNDDOWN(MAX(0,N175-430000)*0.028+17600,0))+MIN(30000,ROUNDDOWN(MAX(0,N175-430000)*0.0027+1873,0))+IF("いいえ"="はい",MIN(170000,ROUNDDOWN(MAX(0,N175-430000)*0.0243+17800,0)),0)</f>
        <v/>
      </c>
      <c r="P175" s="19">
        <f>IF(""="",215040+O175,"")</f>
        <v/>
      </c>
      <c r="Q175" s="19">
        <f>IF(N175&gt;23500000,NA(),IF(N175&lt;=4890000,1040000,IF(N175&lt;=6550000,670000,620000)))</f>
        <v/>
      </c>
      <c r="R175" s="19">
        <f>MAX(0,ROUNDDOWN(N175-P175-Q175-0,-3))</f>
        <v/>
      </c>
      <c r="S175" s="19">
        <f>IF(R175&lt;=0,0,ROUNDDOWN((R175*LOOKUP(R175,{0,1950001,3300001,6950001,9000001,18000001,40000001},{0.05,0.1,0.2,0.23,0.33,0.4,0.45})-LOOKUP(R175,{0,1950001,3300001,6950001,9000001,18000001,40000001},{0,97500,427500,636000,1536000,2796000,4796000}))*1.021,-2))</f>
        <v/>
      </c>
      <c r="T175" s="19">
        <f>MAX(0,ROUNDDOWN(N175-P175-430000-0,-3))</f>
        <v/>
      </c>
      <c r="U175" s="19">
        <f>IF(N175&lt;=450000,0,MAX(0,ROUNDDOWN(T175*0.06-MIN(50000,T175)*0.03,-2))+MAX(0,ROUNDDOWN(T175*0.04-MIN(50000,T175)*0.02,-2)))</f>
        <v/>
      </c>
      <c r="V175" s="19">
        <f>S175+U175+O175</f>
        <v/>
      </c>
      <c r="W175" s="19">
        <f>MIN(550000,MAX(0,$B175))</f>
        <v/>
      </c>
      <c r="X175" s="19">
        <f>$B175-W175</f>
        <v/>
      </c>
      <c r="Y175" s="19">
        <f>MIN(670000,ROUNDDOWN(MAX(0,X175-430000)*0.0751+47600,0))+MIN(260000,ROUNDDOWN(MAX(0,X175-430000)*0.028+17600,0))+MIN(30000,ROUNDDOWN(MAX(0,X175-430000)*0.0027+1873,0))+IF("いいえ"="はい",MIN(170000,ROUNDDOWN(MAX(0,X175-430000)*0.0243+17800,0)),0)</f>
        <v/>
      </c>
      <c r="Z175" s="19">
        <f>IF(""="",215040+Y175,"")</f>
        <v/>
      </c>
      <c r="AA175" s="19">
        <f>IF(X175&gt;23500000,NA(),IF(X175&lt;=4890000,1040000,IF(X175&lt;=6550000,670000,620000)))</f>
        <v/>
      </c>
      <c r="AB175" s="19">
        <f>MAX(0,ROUNDDOWN(X175-Z175-AA175-0,-3))</f>
        <v/>
      </c>
      <c r="AC175" s="19">
        <f>IF(AB175&lt;=0,0,ROUNDDOWN((AB175*LOOKUP(AB175,{0,1950001,3300001,6950001,9000001,18000001,40000001},{0.05,0.1,0.2,0.23,0.33,0.4,0.45})-LOOKUP(AB175,{0,1950001,3300001,6950001,9000001,18000001,40000001},{0,97500,427500,636000,1536000,2796000,4796000}))*1.021,-2))</f>
        <v/>
      </c>
      <c r="AD175" s="19">
        <f>MAX(0,ROUNDDOWN(X175-Z175-430000-0,-3))</f>
        <v/>
      </c>
      <c r="AE175" s="19">
        <f>IF(X175&lt;=450000,0,MAX(0,ROUNDDOWN(AD175*0.06-MIN(50000,AD175)*0.03,-2))+MAX(0,ROUNDDOWN(AD175*0.04-MIN(50000,AD175)*0.02,-2)))</f>
        <v/>
      </c>
      <c r="AF175" s="19">
        <f>AC175+AE175+Y175</f>
        <v/>
      </c>
      <c r="AG175" s="19">
        <f>MIN(650000,MAX(0,$B175))</f>
        <v/>
      </c>
      <c r="AH175" s="19">
        <f>$B175-AG175</f>
        <v/>
      </c>
      <c r="AI175" s="19">
        <f>MIN(670000,ROUNDDOWN(MAX(0,AH175-430000)*0.0751+47600,0))+MIN(260000,ROUNDDOWN(MAX(0,AH175-430000)*0.028+17600,0))+MIN(30000,ROUNDDOWN(MAX(0,AH175-430000)*0.0027+1873,0))+IF("いいえ"="はい",MIN(170000,ROUNDDOWN(MAX(0,AH175-430000)*0.0243+17800,0)),0)</f>
        <v/>
      </c>
      <c r="AJ175" s="19">
        <f>IF(""="",215040+AI175,"")</f>
        <v/>
      </c>
      <c r="AK175" s="19">
        <f>IF(AH175&gt;23500000,NA(),IF(AH175&lt;=4890000,1040000,IF(AH175&lt;=6550000,670000,620000)))</f>
        <v/>
      </c>
      <c r="AL175" s="19">
        <f>MAX(0,ROUNDDOWN(AH175-AJ175-AK175-0,-3))</f>
        <v/>
      </c>
      <c r="AM175" s="19">
        <f>IF(AL175&lt;=0,0,ROUNDDOWN((AL175*LOOKUP(AL175,{0,1950001,3300001,6950001,9000001,18000001,40000001},{0.05,0.1,0.2,0.23,0.33,0.4,0.45})-LOOKUP(AL175,{0,1950001,3300001,6950001,9000001,18000001,40000001},{0,97500,427500,636000,1536000,2796000,4796000}))*1.021,-2))</f>
        <v/>
      </c>
      <c r="AN175" s="19">
        <f>MAX(0,ROUNDDOWN(AH175-AJ175-430000-0,-3))</f>
        <v/>
      </c>
      <c r="AO175" s="19">
        <f>IF(AH175&lt;=450000,0,MAX(0,ROUNDDOWN(AN175*0.06-MIN(50000,AN175)*0.03,-2))+MAX(0,ROUNDDOWN(AN175*0.04-MIN(50000,AN175)*0.02,-2)))</f>
        <v/>
      </c>
      <c r="AP175" s="19">
        <f>AM175+AO175+AI175</f>
        <v/>
      </c>
      <c r="AQ175" s="19">
        <f>MIN(750000,MAX(0,$B175))</f>
        <v/>
      </c>
      <c r="AR175" s="19">
        <f>$B175-AQ175</f>
        <v/>
      </c>
      <c r="AS175" s="19">
        <f>MIN(670000,ROUNDDOWN(MAX(0,AR175-430000)*0.0751+47600,0))+MIN(260000,ROUNDDOWN(MAX(0,AR175-430000)*0.028+17600,0))+MIN(30000,ROUNDDOWN(MAX(0,AR175-430000)*0.0027+1873,0))+IF("いいえ"="はい",MIN(170000,ROUNDDOWN(MAX(0,AR175-430000)*0.0243+17800,0)),0)</f>
        <v/>
      </c>
      <c r="AT175" s="19">
        <f>IF(""="",215040+AS175,"")</f>
        <v/>
      </c>
      <c r="AU175" s="19">
        <f>IF(AR175&gt;23500000,NA(),IF(AR175&lt;=4890000,1040000,IF(AR175&lt;=6550000,670000,620000)))</f>
        <v/>
      </c>
      <c r="AV175" s="19">
        <f>MAX(0,ROUNDDOWN(AR175-AT175-AU175-0,-3))</f>
        <v/>
      </c>
      <c r="AW175" s="19">
        <f>IF(AV175&lt;=0,0,ROUNDDOWN((AV175*LOOKUP(AV175,{0,1950001,3300001,6950001,9000001,18000001,40000001},{0.05,0.1,0.2,0.23,0.33,0.4,0.45})-LOOKUP(AV175,{0,1950001,3300001,6950001,9000001,18000001,40000001},{0,97500,427500,636000,1536000,2796000,4796000}))*1.021,-2))</f>
        <v/>
      </c>
      <c r="AX175" s="19">
        <f>MAX(0,ROUNDDOWN(AR175-AT175-430000-0,-3))</f>
        <v/>
      </c>
      <c r="AY175" s="19">
        <f>IF(AR175&lt;=450000,0,MAX(0,ROUNDDOWN(AX175*0.06-MIN(50000,AX175)*0.03,-2))+MAX(0,ROUNDDOWN(AX175*0.04-MIN(50000,AX175)*0.02,-2)))</f>
        <v/>
      </c>
      <c r="AZ175" s="19">
        <f>AW175+AY175+AS175</f>
        <v/>
      </c>
    </row>
    <row r="176">
      <c r="A176" t="inlineStr">
        <is>
          <t>1万円刻み</t>
        </is>
      </c>
      <c r="B176" s="19">
        <f>'3_1万円刻み'!$A$159</f>
        <v/>
      </c>
      <c r="C176" s="19">
        <f>MIN(0,MAX(0,$B176))</f>
        <v/>
      </c>
      <c r="D176" s="19">
        <f>$B176-C176</f>
        <v/>
      </c>
      <c r="E176" s="19">
        <f>MIN(670000,ROUNDDOWN(MAX(0,D176-430000)*0.0751+47600,0))+MIN(260000,ROUNDDOWN(MAX(0,D176-430000)*0.028+17600,0))+MIN(30000,ROUNDDOWN(MAX(0,D176-430000)*0.0027+1873,0))+IF("いいえ"="はい",MIN(170000,ROUNDDOWN(MAX(0,D176-430000)*0.0243+17800,0)),0)</f>
        <v/>
      </c>
      <c r="F176" s="19">
        <f>IF(""="",215040+E176,"")</f>
        <v/>
      </c>
      <c r="G176" s="19">
        <f>IF(D176&gt;23500000,NA(),IF(D176&lt;=4890000,1040000,IF(D176&lt;=6550000,670000,620000)))</f>
        <v/>
      </c>
      <c r="H176" s="19">
        <f>MAX(0,ROUNDDOWN(D176-F176-G176-0,-3))</f>
        <v/>
      </c>
      <c r="I176" s="19">
        <f>IF(H176&lt;=0,0,ROUNDDOWN((H176*LOOKUP(H176,{0,1950001,3300001,6950001,9000001,18000001,40000001},{0.05,0.1,0.2,0.23,0.33,0.4,0.45})-LOOKUP(H176,{0,1950001,3300001,6950001,9000001,18000001,40000001},{0,97500,427500,636000,1536000,2796000,4796000}))*1.021,-2))</f>
        <v/>
      </c>
      <c r="J176" s="19">
        <f>MAX(0,ROUNDDOWN(D176-F176-430000-0,-3))</f>
        <v/>
      </c>
      <c r="K176" s="19">
        <f>IF(D176&lt;=450000,0,MAX(0,ROUNDDOWN(J176*0.06-MIN(50000,J176)*0.03,-2))+MAX(0,ROUNDDOWN(J176*0.04-MIN(50000,J176)*0.02,-2)))</f>
        <v/>
      </c>
      <c r="L176" s="19">
        <f>I176+K176+E176</f>
        <v/>
      </c>
      <c r="M176" s="19">
        <f>MIN(100000,MAX(0,$B176))</f>
        <v/>
      </c>
      <c r="N176" s="19">
        <f>$B176-M176</f>
        <v/>
      </c>
      <c r="O176" s="19">
        <f>MIN(670000,ROUNDDOWN(MAX(0,N176-430000)*0.0751+47600,0))+MIN(260000,ROUNDDOWN(MAX(0,N176-430000)*0.028+17600,0))+MIN(30000,ROUNDDOWN(MAX(0,N176-430000)*0.0027+1873,0))+IF("いいえ"="はい",MIN(170000,ROUNDDOWN(MAX(0,N176-430000)*0.0243+17800,0)),0)</f>
        <v/>
      </c>
      <c r="P176" s="19">
        <f>IF(""="",215040+O176,"")</f>
        <v/>
      </c>
      <c r="Q176" s="19">
        <f>IF(N176&gt;23500000,NA(),IF(N176&lt;=4890000,1040000,IF(N176&lt;=6550000,670000,620000)))</f>
        <v/>
      </c>
      <c r="R176" s="19">
        <f>MAX(0,ROUNDDOWN(N176-P176-Q176-0,-3))</f>
        <v/>
      </c>
      <c r="S176" s="19">
        <f>IF(R176&lt;=0,0,ROUNDDOWN((R176*LOOKUP(R176,{0,1950001,3300001,6950001,9000001,18000001,40000001},{0.05,0.1,0.2,0.23,0.33,0.4,0.45})-LOOKUP(R176,{0,1950001,3300001,6950001,9000001,18000001,40000001},{0,97500,427500,636000,1536000,2796000,4796000}))*1.021,-2))</f>
        <v/>
      </c>
      <c r="T176" s="19">
        <f>MAX(0,ROUNDDOWN(N176-P176-430000-0,-3))</f>
        <v/>
      </c>
      <c r="U176" s="19">
        <f>IF(N176&lt;=450000,0,MAX(0,ROUNDDOWN(T176*0.06-MIN(50000,T176)*0.03,-2))+MAX(0,ROUNDDOWN(T176*0.04-MIN(50000,T176)*0.02,-2)))</f>
        <v/>
      </c>
      <c r="V176" s="19">
        <f>S176+U176+O176</f>
        <v/>
      </c>
      <c r="W176" s="19">
        <f>MIN(550000,MAX(0,$B176))</f>
        <v/>
      </c>
      <c r="X176" s="19">
        <f>$B176-W176</f>
        <v/>
      </c>
      <c r="Y176" s="19">
        <f>MIN(670000,ROUNDDOWN(MAX(0,X176-430000)*0.0751+47600,0))+MIN(260000,ROUNDDOWN(MAX(0,X176-430000)*0.028+17600,0))+MIN(30000,ROUNDDOWN(MAX(0,X176-430000)*0.0027+1873,0))+IF("いいえ"="はい",MIN(170000,ROUNDDOWN(MAX(0,X176-430000)*0.0243+17800,0)),0)</f>
        <v/>
      </c>
      <c r="Z176" s="19">
        <f>IF(""="",215040+Y176,"")</f>
        <v/>
      </c>
      <c r="AA176" s="19">
        <f>IF(X176&gt;23500000,NA(),IF(X176&lt;=4890000,1040000,IF(X176&lt;=6550000,670000,620000)))</f>
        <v/>
      </c>
      <c r="AB176" s="19">
        <f>MAX(0,ROUNDDOWN(X176-Z176-AA176-0,-3))</f>
        <v/>
      </c>
      <c r="AC176" s="19">
        <f>IF(AB176&lt;=0,0,ROUNDDOWN((AB176*LOOKUP(AB176,{0,1950001,3300001,6950001,9000001,18000001,40000001},{0.05,0.1,0.2,0.23,0.33,0.4,0.45})-LOOKUP(AB176,{0,1950001,3300001,6950001,9000001,18000001,40000001},{0,97500,427500,636000,1536000,2796000,4796000}))*1.021,-2))</f>
        <v/>
      </c>
      <c r="AD176" s="19">
        <f>MAX(0,ROUNDDOWN(X176-Z176-430000-0,-3))</f>
        <v/>
      </c>
      <c r="AE176" s="19">
        <f>IF(X176&lt;=450000,0,MAX(0,ROUNDDOWN(AD176*0.06-MIN(50000,AD176)*0.03,-2))+MAX(0,ROUNDDOWN(AD176*0.04-MIN(50000,AD176)*0.02,-2)))</f>
        <v/>
      </c>
      <c r="AF176" s="19">
        <f>AC176+AE176+Y176</f>
        <v/>
      </c>
      <c r="AG176" s="19">
        <f>MIN(650000,MAX(0,$B176))</f>
        <v/>
      </c>
      <c r="AH176" s="19">
        <f>$B176-AG176</f>
        <v/>
      </c>
      <c r="AI176" s="19">
        <f>MIN(670000,ROUNDDOWN(MAX(0,AH176-430000)*0.0751+47600,0))+MIN(260000,ROUNDDOWN(MAX(0,AH176-430000)*0.028+17600,0))+MIN(30000,ROUNDDOWN(MAX(0,AH176-430000)*0.0027+1873,0))+IF("いいえ"="はい",MIN(170000,ROUNDDOWN(MAX(0,AH176-430000)*0.0243+17800,0)),0)</f>
        <v/>
      </c>
      <c r="AJ176" s="19">
        <f>IF(""="",215040+AI176,"")</f>
        <v/>
      </c>
      <c r="AK176" s="19">
        <f>IF(AH176&gt;23500000,NA(),IF(AH176&lt;=4890000,1040000,IF(AH176&lt;=6550000,670000,620000)))</f>
        <v/>
      </c>
      <c r="AL176" s="19">
        <f>MAX(0,ROUNDDOWN(AH176-AJ176-AK176-0,-3))</f>
        <v/>
      </c>
      <c r="AM176" s="19">
        <f>IF(AL176&lt;=0,0,ROUNDDOWN((AL176*LOOKUP(AL176,{0,1950001,3300001,6950001,9000001,18000001,40000001},{0.05,0.1,0.2,0.23,0.33,0.4,0.45})-LOOKUP(AL176,{0,1950001,3300001,6950001,9000001,18000001,40000001},{0,97500,427500,636000,1536000,2796000,4796000}))*1.021,-2))</f>
        <v/>
      </c>
      <c r="AN176" s="19">
        <f>MAX(0,ROUNDDOWN(AH176-AJ176-430000-0,-3))</f>
        <v/>
      </c>
      <c r="AO176" s="19">
        <f>IF(AH176&lt;=450000,0,MAX(0,ROUNDDOWN(AN176*0.06-MIN(50000,AN176)*0.03,-2))+MAX(0,ROUNDDOWN(AN176*0.04-MIN(50000,AN176)*0.02,-2)))</f>
        <v/>
      </c>
      <c r="AP176" s="19">
        <f>AM176+AO176+AI176</f>
        <v/>
      </c>
      <c r="AQ176" s="19">
        <f>MIN(750000,MAX(0,$B176))</f>
        <v/>
      </c>
      <c r="AR176" s="19">
        <f>$B176-AQ176</f>
        <v/>
      </c>
      <c r="AS176" s="19">
        <f>MIN(670000,ROUNDDOWN(MAX(0,AR176-430000)*0.0751+47600,0))+MIN(260000,ROUNDDOWN(MAX(0,AR176-430000)*0.028+17600,0))+MIN(30000,ROUNDDOWN(MAX(0,AR176-430000)*0.0027+1873,0))+IF("いいえ"="はい",MIN(170000,ROUNDDOWN(MAX(0,AR176-430000)*0.0243+17800,0)),0)</f>
        <v/>
      </c>
      <c r="AT176" s="19">
        <f>IF(""="",215040+AS176,"")</f>
        <v/>
      </c>
      <c r="AU176" s="19">
        <f>IF(AR176&gt;23500000,NA(),IF(AR176&lt;=4890000,1040000,IF(AR176&lt;=6550000,670000,620000)))</f>
        <v/>
      </c>
      <c r="AV176" s="19">
        <f>MAX(0,ROUNDDOWN(AR176-AT176-AU176-0,-3))</f>
        <v/>
      </c>
      <c r="AW176" s="19">
        <f>IF(AV176&lt;=0,0,ROUNDDOWN((AV176*LOOKUP(AV176,{0,1950001,3300001,6950001,9000001,18000001,40000001},{0.05,0.1,0.2,0.23,0.33,0.4,0.45})-LOOKUP(AV176,{0,1950001,3300001,6950001,9000001,18000001,40000001},{0,97500,427500,636000,1536000,2796000,4796000}))*1.021,-2))</f>
        <v/>
      </c>
      <c r="AX176" s="19">
        <f>MAX(0,ROUNDDOWN(AR176-AT176-430000-0,-3))</f>
        <v/>
      </c>
      <c r="AY176" s="19">
        <f>IF(AR176&lt;=450000,0,MAX(0,ROUNDDOWN(AX176*0.06-MIN(50000,AX176)*0.03,-2))+MAX(0,ROUNDDOWN(AX176*0.04-MIN(50000,AX176)*0.02,-2)))</f>
        <v/>
      </c>
      <c r="AZ176" s="19">
        <f>AW176+AY176+AS176</f>
        <v/>
      </c>
    </row>
    <row r="177">
      <c r="A177" t="inlineStr">
        <is>
          <t>1万円刻み</t>
        </is>
      </c>
      <c r="B177" s="19">
        <f>'3_1万円刻み'!$A$160</f>
        <v/>
      </c>
      <c r="C177" s="19">
        <f>MIN(0,MAX(0,$B177))</f>
        <v/>
      </c>
      <c r="D177" s="19">
        <f>$B177-C177</f>
        <v/>
      </c>
      <c r="E177" s="19">
        <f>MIN(670000,ROUNDDOWN(MAX(0,D177-430000)*0.0751+47600,0))+MIN(260000,ROUNDDOWN(MAX(0,D177-430000)*0.028+17600,0))+MIN(30000,ROUNDDOWN(MAX(0,D177-430000)*0.0027+1873,0))+IF("いいえ"="はい",MIN(170000,ROUNDDOWN(MAX(0,D177-430000)*0.0243+17800,0)),0)</f>
        <v/>
      </c>
      <c r="F177" s="19">
        <f>IF(""="",215040+E177,"")</f>
        <v/>
      </c>
      <c r="G177" s="19">
        <f>IF(D177&gt;23500000,NA(),IF(D177&lt;=4890000,1040000,IF(D177&lt;=6550000,670000,620000)))</f>
        <v/>
      </c>
      <c r="H177" s="19">
        <f>MAX(0,ROUNDDOWN(D177-F177-G177-0,-3))</f>
        <v/>
      </c>
      <c r="I177" s="19">
        <f>IF(H177&lt;=0,0,ROUNDDOWN((H177*LOOKUP(H177,{0,1950001,3300001,6950001,9000001,18000001,40000001},{0.05,0.1,0.2,0.23,0.33,0.4,0.45})-LOOKUP(H177,{0,1950001,3300001,6950001,9000001,18000001,40000001},{0,97500,427500,636000,1536000,2796000,4796000}))*1.021,-2))</f>
        <v/>
      </c>
      <c r="J177" s="19">
        <f>MAX(0,ROUNDDOWN(D177-F177-430000-0,-3))</f>
        <v/>
      </c>
      <c r="K177" s="19">
        <f>IF(D177&lt;=450000,0,MAX(0,ROUNDDOWN(J177*0.06-MIN(50000,J177)*0.03,-2))+MAX(0,ROUNDDOWN(J177*0.04-MIN(50000,J177)*0.02,-2)))</f>
        <v/>
      </c>
      <c r="L177" s="19">
        <f>I177+K177+E177</f>
        <v/>
      </c>
      <c r="M177" s="19">
        <f>MIN(100000,MAX(0,$B177))</f>
        <v/>
      </c>
      <c r="N177" s="19">
        <f>$B177-M177</f>
        <v/>
      </c>
      <c r="O177" s="19">
        <f>MIN(670000,ROUNDDOWN(MAX(0,N177-430000)*0.0751+47600,0))+MIN(260000,ROUNDDOWN(MAX(0,N177-430000)*0.028+17600,0))+MIN(30000,ROUNDDOWN(MAX(0,N177-430000)*0.0027+1873,0))+IF("いいえ"="はい",MIN(170000,ROUNDDOWN(MAX(0,N177-430000)*0.0243+17800,0)),0)</f>
        <v/>
      </c>
      <c r="P177" s="19">
        <f>IF(""="",215040+O177,"")</f>
        <v/>
      </c>
      <c r="Q177" s="19">
        <f>IF(N177&gt;23500000,NA(),IF(N177&lt;=4890000,1040000,IF(N177&lt;=6550000,670000,620000)))</f>
        <v/>
      </c>
      <c r="R177" s="19">
        <f>MAX(0,ROUNDDOWN(N177-P177-Q177-0,-3))</f>
        <v/>
      </c>
      <c r="S177" s="19">
        <f>IF(R177&lt;=0,0,ROUNDDOWN((R177*LOOKUP(R177,{0,1950001,3300001,6950001,9000001,18000001,40000001},{0.05,0.1,0.2,0.23,0.33,0.4,0.45})-LOOKUP(R177,{0,1950001,3300001,6950001,9000001,18000001,40000001},{0,97500,427500,636000,1536000,2796000,4796000}))*1.021,-2))</f>
        <v/>
      </c>
      <c r="T177" s="19">
        <f>MAX(0,ROUNDDOWN(N177-P177-430000-0,-3))</f>
        <v/>
      </c>
      <c r="U177" s="19">
        <f>IF(N177&lt;=450000,0,MAX(0,ROUNDDOWN(T177*0.06-MIN(50000,T177)*0.03,-2))+MAX(0,ROUNDDOWN(T177*0.04-MIN(50000,T177)*0.02,-2)))</f>
        <v/>
      </c>
      <c r="V177" s="19">
        <f>S177+U177+O177</f>
        <v/>
      </c>
      <c r="W177" s="19">
        <f>MIN(550000,MAX(0,$B177))</f>
        <v/>
      </c>
      <c r="X177" s="19">
        <f>$B177-W177</f>
        <v/>
      </c>
      <c r="Y177" s="19">
        <f>MIN(670000,ROUNDDOWN(MAX(0,X177-430000)*0.0751+47600,0))+MIN(260000,ROUNDDOWN(MAX(0,X177-430000)*0.028+17600,0))+MIN(30000,ROUNDDOWN(MAX(0,X177-430000)*0.0027+1873,0))+IF("いいえ"="はい",MIN(170000,ROUNDDOWN(MAX(0,X177-430000)*0.0243+17800,0)),0)</f>
        <v/>
      </c>
      <c r="Z177" s="19">
        <f>IF(""="",215040+Y177,"")</f>
        <v/>
      </c>
      <c r="AA177" s="19">
        <f>IF(X177&gt;23500000,NA(),IF(X177&lt;=4890000,1040000,IF(X177&lt;=6550000,670000,620000)))</f>
        <v/>
      </c>
      <c r="AB177" s="19">
        <f>MAX(0,ROUNDDOWN(X177-Z177-AA177-0,-3))</f>
        <v/>
      </c>
      <c r="AC177" s="19">
        <f>IF(AB177&lt;=0,0,ROUNDDOWN((AB177*LOOKUP(AB177,{0,1950001,3300001,6950001,9000001,18000001,40000001},{0.05,0.1,0.2,0.23,0.33,0.4,0.45})-LOOKUP(AB177,{0,1950001,3300001,6950001,9000001,18000001,40000001},{0,97500,427500,636000,1536000,2796000,4796000}))*1.021,-2))</f>
        <v/>
      </c>
      <c r="AD177" s="19">
        <f>MAX(0,ROUNDDOWN(X177-Z177-430000-0,-3))</f>
        <v/>
      </c>
      <c r="AE177" s="19">
        <f>IF(X177&lt;=450000,0,MAX(0,ROUNDDOWN(AD177*0.06-MIN(50000,AD177)*0.03,-2))+MAX(0,ROUNDDOWN(AD177*0.04-MIN(50000,AD177)*0.02,-2)))</f>
        <v/>
      </c>
      <c r="AF177" s="19">
        <f>AC177+AE177+Y177</f>
        <v/>
      </c>
      <c r="AG177" s="19">
        <f>MIN(650000,MAX(0,$B177))</f>
        <v/>
      </c>
      <c r="AH177" s="19">
        <f>$B177-AG177</f>
        <v/>
      </c>
      <c r="AI177" s="19">
        <f>MIN(670000,ROUNDDOWN(MAX(0,AH177-430000)*0.0751+47600,0))+MIN(260000,ROUNDDOWN(MAX(0,AH177-430000)*0.028+17600,0))+MIN(30000,ROUNDDOWN(MAX(0,AH177-430000)*0.0027+1873,0))+IF("いいえ"="はい",MIN(170000,ROUNDDOWN(MAX(0,AH177-430000)*0.0243+17800,0)),0)</f>
        <v/>
      </c>
      <c r="AJ177" s="19">
        <f>IF(""="",215040+AI177,"")</f>
        <v/>
      </c>
      <c r="AK177" s="19">
        <f>IF(AH177&gt;23500000,NA(),IF(AH177&lt;=4890000,1040000,IF(AH177&lt;=6550000,670000,620000)))</f>
        <v/>
      </c>
      <c r="AL177" s="19">
        <f>MAX(0,ROUNDDOWN(AH177-AJ177-AK177-0,-3))</f>
        <v/>
      </c>
      <c r="AM177" s="19">
        <f>IF(AL177&lt;=0,0,ROUNDDOWN((AL177*LOOKUP(AL177,{0,1950001,3300001,6950001,9000001,18000001,40000001},{0.05,0.1,0.2,0.23,0.33,0.4,0.45})-LOOKUP(AL177,{0,1950001,3300001,6950001,9000001,18000001,40000001},{0,97500,427500,636000,1536000,2796000,4796000}))*1.021,-2))</f>
        <v/>
      </c>
      <c r="AN177" s="19">
        <f>MAX(0,ROUNDDOWN(AH177-AJ177-430000-0,-3))</f>
        <v/>
      </c>
      <c r="AO177" s="19">
        <f>IF(AH177&lt;=450000,0,MAX(0,ROUNDDOWN(AN177*0.06-MIN(50000,AN177)*0.03,-2))+MAX(0,ROUNDDOWN(AN177*0.04-MIN(50000,AN177)*0.02,-2)))</f>
        <v/>
      </c>
      <c r="AP177" s="19">
        <f>AM177+AO177+AI177</f>
        <v/>
      </c>
      <c r="AQ177" s="19">
        <f>MIN(750000,MAX(0,$B177))</f>
        <v/>
      </c>
      <c r="AR177" s="19">
        <f>$B177-AQ177</f>
        <v/>
      </c>
      <c r="AS177" s="19">
        <f>MIN(670000,ROUNDDOWN(MAX(0,AR177-430000)*0.0751+47600,0))+MIN(260000,ROUNDDOWN(MAX(0,AR177-430000)*0.028+17600,0))+MIN(30000,ROUNDDOWN(MAX(0,AR177-430000)*0.0027+1873,0))+IF("いいえ"="はい",MIN(170000,ROUNDDOWN(MAX(0,AR177-430000)*0.0243+17800,0)),0)</f>
        <v/>
      </c>
      <c r="AT177" s="19">
        <f>IF(""="",215040+AS177,"")</f>
        <v/>
      </c>
      <c r="AU177" s="19">
        <f>IF(AR177&gt;23500000,NA(),IF(AR177&lt;=4890000,1040000,IF(AR177&lt;=6550000,670000,620000)))</f>
        <v/>
      </c>
      <c r="AV177" s="19">
        <f>MAX(0,ROUNDDOWN(AR177-AT177-AU177-0,-3))</f>
        <v/>
      </c>
      <c r="AW177" s="19">
        <f>IF(AV177&lt;=0,0,ROUNDDOWN((AV177*LOOKUP(AV177,{0,1950001,3300001,6950001,9000001,18000001,40000001},{0.05,0.1,0.2,0.23,0.33,0.4,0.45})-LOOKUP(AV177,{0,1950001,3300001,6950001,9000001,18000001,40000001},{0,97500,427500,636000,1536000,2796000,4796000}))*1.021,-2))</f>
        <v/>
      </c>
      <c r="AX177" s="19">
        <f>MAX(0,ROUNDDOWN(AR177-AT177-430000-0,-3))</f>
        <v/>
      </c>
      <c r="AY177" s="19">
        <f>IF(AR177&lt;=450000,0,MAX(0,ROUNDDOWN(AX177*0.06-MIN(50000,AX177)*0.03,-2))+MAX(0,ROUNDDOWN(AX177*0.04-MIN(50000,AX177)*0.02,-2)))</f>
        <v/>
      </c>
      <c r="AZ177" s="19">
        <f>AW177+AY177+AS177</f>
        <v/>
      </c>
    </row>
    <row r="178">
      <c r="A178" t="inlineStr">
        <is>
          <t>1万円刻み</t>
        </is>
      </c>
      <c r="B178" s="19">
        <f>'3_1万円刻み'!$A$161</f>
        <v/>
      </c>
      <c r="C178" s="19">
        <f>MIN(0,MAX(0,$B178))</f>
        <v/>
      </c>
      <c r="D178" s="19">
        <f>$B178-C178</f>
        <v/>
      </c>
      <c r="E178" s="19">
        <f>MIN(670000,ROUNDDOWN(MAX(0,D178-430000)*0.0751+47600,0))+MIN(260000,ROUNDDOWN(MAX(0,D178-430000)*0.028+17600,0))+MIN(30000,ROUNDDOWN(MAX(0,D178-430000)*0.0027+1873,0))+IF("いいえ"="はい",MIN(170000,ROUNDDOWN(MAX(0,D178-430000)*0.0243+17800,0)),0)</f>
        <v/>
      </c>
      <c r="F178" s="19">
        <f>IF(""="",215040+E178,"")</f>
        <v/>
      </c>
      <c r="G178" s="19">
        <f>IF(D178&gt;23500000,NA(),IF(D178&lt;=4890000,1040000,IF(D178&lt;=6550000,670000,620000)))</f>
        <v/>
      </c>
      <c r="H178" s="19">
        <f>MAX(0,ROUNDDOWN(D178-F178-G178-0,-3))</f>
        <v/>
      </c>
      <c r="I178" s="19">
        <f>IF(H178&lt;=0,0,ROUNDDOWN((H178*LOOKUP(H178,{0,1950001,3300001,6950001,9000001,18000001,40000001},{0.05,0.1,0.2,0.23,0.33,0.4,0.45})-LOOKUP(H178,{0,1950001,3300001,6950001,9000001,18000001,40000001},{0,97500,427500,636000,1536000,2796000,4796000}))*1.021,-2))</f>
        <v/>
      </c>
      <c r="J178" s="19">
        <f>MAX(0,ROUNDDOWN(D178-F178-430000-0,-3))</f>
        <v/>
      </c>
      <c r="K178" s="19">
        <f>IF(D178&lt;=450000,0,MAX(0,ROUNDDOWN(J178*0.06-MIN(50000,J178)*0.03,-2))+MAX(0,ROUNDDOWN(J178*0.04-MIN(50000,J178)*0.02,-2)))</f>
        <v/>
      </c>
      <c r="L178" s="19">
        <f>I178+K178+E178</f>
        <v/>
      </c>
      <c r="M178" s="19">
        <f>MIN(100000,MAX(0,$B178))</f>
        <v/>
      </c>
      <c r="N178" s="19">
        <f>$B178-M178</f>
        <v/>
      </c>
      <c r="O178" s="19">
        <f>MIN(670000,ROUNDDOWN(MAX(0,N178-430000)*0.0751+47600,0))+MIN(260000,ROUNDDOWN(MAX(0,N178-430000)*0.028+17600,0))+MIN(30000,ROUNDDOWN(MAX(0,N178-430000)*0.0027+1873,0))+IF("いいえ"="はい",MIN(170000,ROUNDDOWN(MAX(0,N178-430000)*0.0243+17800,0)),0)</f>
        <v/>
      </c>
      <c r="P178" s="19">
        <f>IF(""="",215040+O178,"")</f>
        <v/>
      </c>
      <c r="Q178" s="19">
        <f>IF(N178&gt;23500000,NA(),IF(N178&lt;=4890000,1040000,IF(N178&lt;=6550000,670000,620000)))</f>
        <v/>
      </c>
      <c r="R178" s="19">
        <f>MAX(0,ROUNDDOWN(N178-P178-Q178-0,-3))</f>
        <v/>
      </c>
      <c r="S178" s="19">
        <f>IF(R178&lt;=0,0,ROUNDDOWN((R178*LOOKUP(R178,{0,1950001,3300001,6950001,9000001,18000001,40000001},{0.05,0.1,0.2,0.23,0.33,0.4,0.45})-LOOKUP(R178,{0,1950001,3300001,6950001,9000001,18000001,40000001},{0,97500,427500,636000,1536000,2796000,4796000}))*1.021,-2))</f>
        <v/>
      </c>
      <c r="T178" s="19">
        <f>MAX(0,ROUNDDOWN(N178-P178-430000-0,-3))</f>
        <v/>
      </c>
      <c r="U178" s="19">
        <f>IF(N178&lt;=450000,0,MAX(0,ROUNDDOWN(T178*0.06-MIN(50000,T178)*0.03,-2))+MAX(0,ROUNDDOWN(T178*0.04-MIN(50000,T178)*0.02,-2)))</f>
        <v/>
      </c>
      <c r="V178" s="19">
        <f>S178+U178+O178</f>
        <v/>
      </c>
      <c r="W178" s="19">
        <f>MIN(550000,MAX(0,$B178))</f>
        <v/>
      </c>
      <c r="X178" s="19">
        <f>$B178-W178</f>
        <v/>
      </c>
      <c r="Y178" s="19">
        <f>MIN(670000,ROUNDDOWN(MAX(0,X178-430000)*0.0751+47600,0))+MIN(260000,ROUNDDOWN(MAX(0,X178-430000)*0.028+17600,0))+MIN(30000,ROUNDDOWN(MAX(0,X178-430000)*0.0027+1873,0))+IF("いいえ"="はい",MIN(170000,ROUNDDOWN(MAX(0,X178-430000)*0.0243+17800,0)),0)</f>
        <v/>
      </c>
      <c r="Z178" s="19">
        <f>IF(""="",215040+Y178,"")</f>
        <v/>
      </c>
      <c r="AA178" s="19">
        <f>IF(X178&gt;23500000,NA(),IF(X178&lt;=4890000,1040000,IF(X178&lt;=6550000,670000,620000)))</f>
        <v/>
      </c>
      <c r="AB178" s="19">
        <f>MAX(0,ROUNDDOWN(X178-Z178-AA178-0,-3))</f>
        <v/>
      </c>
      <c r="AC178" s="19">
        <f>IF(AB178&lt;=0,0,ROUNDDOWN((AB178*LOOKUP(AB178,{0,1950001,3300001,6950001,9000001,18000001,40000001},{0.05,0.1,0.2,0.23,0.33,0.4,0.45})-LOOKUP(AB178,{0,1950001,3300001,6950001,9000001,18000001,40000001},{0,97500,427500,636000,1536000,2796000,4796000}))*1.021,-2))</f>
        <v/>
      </c>
      <c r="AD178" s="19">
        <f>MAX(0,ROUNDDOWN(X178-Z178-430000-0,-3))</f>
        <v/>
      </c>
      <c r="AE178" s="19">
        <f>IF(X178&lt;=450000,0,MAX(0,ROUNDDOWN(AD178*0.06-MIN(50000,AD178)*0.03,-2))+MAX(0,ROUNDDOWN(AD178*0.04-MIN(50000,AD178)*0.02,-2)))</f>
        <v/>
      </c>
      <c r="AF178" s="19">
        <f>AC178+AE178+Y178</f>
        <v/>
      </c>
      <c r="AG178" s="19">
        <f>MIN(650000,MAX(0,$B178))</f>
        <v/>
      </c>
      <c r="AH178" s="19">
        <f>$B178-AG178</f>
        <v/>
      </c>
      <c r="AI178" s="19">
        <f>MIN(670000,ROUNDDOWN(MAX(0,AH178-430000)*0.0751+47600,0))+MIN(260000,ROUNDDOWN(MAX(0,AH178-430000)*0.028+17600,0))+MIN(30000,ROUNDDOWN(MAX(0,AH178-430000)*0.0027+1873,0))+IF("いいえ"="はい",MIN(170000,ROUNDDOWN(MAX(0,AH178-430000)*0.0243+17800,0)),0)</f>
        <v/>
      </c>
      <c r="AJ178" s="19">
        <f>IF(""="",215040+AI178,"")</f>
        <v/>
      </c>
      <c r="AK178" s="19">
        <f>IF(AH178&gt;23500000,NA(),IF(AH178&lt;=4890000,1040000,IF(AH178&lt;=6550000,670000,620000)))</f>
        <v/>
      </c>
      <c r="AL178" s="19">
        <f>MAX(0,ROUNDDOWN(AH178-AJ178-AK178-0,-3))</f>
        <v/>
      </c>
      <c r="AM178" s="19">
        <f>IF(AL178&lt;=0,0,ROUNDDOWN((AL178*LOOKUP(AL178,{0,1950001,3300001,6950001,9000001,18000001,40000001},{0.05,0.1,0.2,0.23,0.33,0.4,0.45})-LOOKUP(AL178,{0,1950001,3300001,6950001,9000001,18000001,40000001},{0,97500,427500,636000,1536000,2796000,4796000}))*1.021,-2))</f>
        <v/>
      </c>
      <c r="AN178" s="19">
        <f>MAX(0,ROUNDDOWN(AH178-AJ178-430000-0,-3))</f>
        <v/>
      </c>
      <c r="AO178" s="19">
        <f>IF(AH178&lt;=450000,0,MAX(0,ROUNDDOWN(AN178*0.06-MIN(50000,AN178)*0.03,-2))+MAX(0,ROUNDDOWN(AN178*0.04-MIN(50000,AN178)*0.02,-2)))</f>
        <v/>
      </c>
      <c r="AP178" s="19">
        <f>AM178+AO178+AI178</f>
        <v/>
      </c>
      <c r="AQ178" s="19">
        <f>MIN(750000,MAX(0,$B178))</f>
        <v/>
      </c>
      <c r="AR178" s="19">
        <f>$B178-AQ178</f>
        <v/>
      </c>
      <c r="AS178" s="19">
        <f>MIN(670000,ROUNDDOWN(MAX(0,AR178-430000)*0.0751+47600,0))+MIN(260000,ROUNDDOWN(MAX(0,AR178-430000)*0.028+17600,0))+MIN(30000,ROUNDDOWN(MAX(0,AR178-430000)*0.0027+1873,0))+IF("いいえ"="はい",MIN(170000,ROUNDDOWN(MAX(0,AR178-430000)*0.0243+17800,0)),0)</f>
        <v/>
      </c>
      <c r="AT178" s="19">
        <f>IF(""="",215040+AS178,"")</f>
        <v/>
      </c>
      <c r="AU178" s="19">
        <f>IF(AR178&gt;23500000,NA(),IF(AR178&lt;=4890000,1040000,IF(AR178&lt;=6550000,670000,620000)))</f>
        <v/>
      </c>
      <c r="AV178" s="19">
        <f>MAX(0,ROUNDDOWN(AR178-AT178-AU178-0,-3))</f>
        <v/>
      </c>
      <c r="AW178" s="19">
        <f>IF(AV178&lt;=0,0,ROUNDDOWN((AV178*LOOKUP(AV178,{0,1950001,3300001,6950001,9000001,18000001,40000001},{0.05,0.1,0.2,0.23,0.33,0.4,0.45})-LOOKUP(AV178,{0,1950001,3300001,6950001,9000001,18000001,40000001},{0,97500,427500,636000,1536000,2796000,4796000}))*1.021,-2))</f>
        <v/>
      </c>
      <c r="AX178" s="19">
        <f>MAX(0,ROUNDDOWN(AR178-AT178-430000-0,-3))</f>
        <v/>
      </c>
      <c r="AY178" s="19">
        <f>IF(AR178&lt;=450000,0,MAX(0,ROUNDDOWN(AX178*0.06-MIN(50000,AX178)*0.03,-2))+MAX(0,ROUNDDOWN(AX178*0.04-MIN(50000,AX178)*0.02,-2)))</f>
        <v/>
      </c>
      <c r="AZ178" s="19">
        <f>AW178+AY178+AS178</f>
        <v/>
      </c>
    </row>
    <row r="179">
      <c r="A179" t="inlineStr">
        <is>
          <t>1万円刻み</t>
        </is>
      </c>
      <c r="B179" s="19">
        <f>'3_1万円刻み'!$A$162</f>
        <v/>
      </c>
      <c r="C179" s="19">
        <f>MIN(0,MAX(0,$B179))</f>
        <v/>
      </c>
      <c r="D179" s="19">
        <f>$B179-C179</f>
        <v/>
      </c>
      <c r="E179" s="19">
        <f>MIN(670000,ROUNDDOWN(MAX(0,D179-430000)*0.0751+47600,0))+MIN(260000,ROUNDDOWN(MAX(0,D179-430000)*0.028+17600,0))+MIN(30000,ROUNDDOWN(MAX(0,D179-430000)*0.0027+1873,0))+IF("いいえ"="はい",MIN(170000,ROUNDDOWN(MAX(0,D179-430000)*0.0243+17800,0)),0)</f>
        <v/>
      </c>
      <c r="F179" s="19">
        <f>IF(""="",215040+E179,"")</f>
        <v/>
      </c>
      <c r="G179" s="19">
        <f>IF(D179&gt;23500000,NA(),IF(D179&lt;=4890000,1040000,IF(D179&lt;=6550000,670000,620000)))</f>
        <v/>
      </c>
      <c r="H179" s="19">
        <f>MAX(0,ROUNDDOWN(D179-F179-G179-0,-3))</f>
        <v/>
      </c>
      <c r="I179" s="19">
        <f>IF(H179&lt;=0,0,ROUNDDOWN((H179*LOOKUP(H179,{0,1950001,3300001,6950001,9000001,18000001,40000001},{0.05,0.1,0.2,0.23,0.33,0.4,0.45})-LOOKUP(H179,{0,1950001,3300001,6950001,9000001,18000001,40000001},{0,97500,427500,636000,1536000,2796000,4796000}))*1.021,-2))</f>
        <v/>
      </c>
      <c r="J179" s="19">
        <f>MAX(0,ROUNDDOWN(D179-F179-430000-0,-3))</f>
        <v/>
      </c>
      <c r="K179" s="19">
        <f>IF(D179&lt;=450000,0,MAX(0,ROUNDDOWN(J179*0.06-MIN(50000,J179)*0.03,-2))+MAX(0,ROUNDDOWN(J179*0.04-MIN(50000,J179)*0.02,-2)))</f>
        <v/>
      </c>
      <c r="L179" s="19">
        <f>I179+K179+E179</f>
        <v/>
      </c>
      <c r="M179" s="19">
        <f>MIN(100000,MAX(0,$B179))</f>
        <v/>
      </c>
      <c r="N179" s="19">
        <f>$B179-M179</f>
        <v/>
      </c>
      <c r="O179" s="19">
        <f>MIN(670000,ROUNDDOWN(MAX(0,N179-430000)*0.0751+47600,0))+MIN(260000,ROUNDDOWN(MAX(0,N179-430000)*0.028+17600,0))+MIN(30000,ROUNDDOWN(MAX(0,N179-430000)*0.0027+1873,0))+IF("いいえ"="はい",MIN(170000,ROUNDDOWN(MAX(0,N179-430000)*0.0243+17800,0)),0)</f>
        <v/>
      </c>
      <c r="P179" s="19">
        <f>IF(""="",215040+O179,"")</f>
        <v/>
      </c>
      <c r="Q179" s="19">
        <f>IF(N179&gt;23500000,NA(),IF(N179&lt;=4890000,1040000,IF(N179&lt;=6550000,670000,620000)))</f>
        <v/>
      </c>
      <c r="R179" s="19">
        <f>MAX(0,ROUNDDOWN(N179-P179-Q179-0,-3))</f>
        <v/>
      </c>
      <c r="S179" s="19">
        <f>IF(R179&lt;=0,0,ROUNDDOWN((R179*LOOKUP(R179,{0,1950001,3300001,6950001,9000001,18000001,40000001},{0.05,0.1,0.2,0.23,0.33,0.4,0.45})-LOOKUP(R179,{0,1950001,3300001,6950001,9000001,18000001,40000001},{0,97500,427500,636000,1536000,2796000,4796000}))*1.021,-2))</f>
        <v/>
      </c>
      <c r="T179" s="19">
        <f>MAX(0,ROUNDDOWN(N179-P179-430000-0,-3))</f>
        <v/>
      </c>
      <c r="U179" s="19">
        <f>IF(N179&lt;=450000,0,MAX(0,ROUNDDOWN(T179*0.06-MIN(50000,T179)*0.03,-2))+MAX(0,ROUNDDOWN(T179*0.04-MIN(50000,T179)*0.02,-2)))</f>
        <v/>
      </c>
      <c r="V179" s="19">
        <f>S179+U179+O179</f>
        <v/>
      </c>
      <c r="W179" s="19">
        <f>MIN(550000,MAX(0,$B179))</f>
        <v/>
      </c>
      <c r="X179" s="19">
        <f>$B179-W179</f>
        <v/>
      </c>
      <c r="Y179" s="19">
        <f>MIN(670000,ROUNDDOWN(MAX(0,X179-430000)*0.0751+47600,0))+MIN(260000,ROUNDDOWN(MAX(0,X179-430000)*0.028+17600,0))+MIN(30000,ROUNDDOWN(MAX(0,X179-430000)*0.0027+1873,0))+IF("いいえ"="はい",MIN(170000,ROUNDDOWN(MAX(0,X179-430000)*0.0243+17800,0)),0)</f>
        <v/>
      </c>
      <c r="Z179" s="19">
        <f>IF(""="",215040+Y179,"")</f>
        <v/>
      </c>
      <c r="AA179" s="19">
        <f>IF(X179&gt;23500000,NA(),IF(X179&lt;=4890000,1040000,IF(X179&lt;=6550000,670000,620000)))</f>
        <v/>
      </c>
      <c r="AB179" s="19">
        <f>MAX(0,ROUNDDOWN(X179-Z179-AA179-0,-3))</f>
        <v/>
      </c>
      <c r="AC179" s="19">
        <f>IF(AB179&lt;=0,0,ROUNDDOWN((AB179*LOOKUP(AB179,{0,1950001,3300001,6950001,9000001,18000001,40000001},{0.05,0.1,0.2,0.23,0.33,0.4,0.45})-LOOKUP(AB179,{0,1950001,3300001,6950001,9000001,18000001,40000001},{0,97500,427500,636000,1536000,2796000,4796000}))*1.021,-2))</f>
        <v/>
      </c>
      <c r="AD179" s="19">
        <f>MAX(0,ROUNDDOWN(X179-Z179-430000-0,-3))</f>
        <v/>
      </c>
      <c r="AE179" s="19">
        <f>IF(X179&lt;=450000,0,MAX(0,ROUNDDOWN(AD179*0.06-MIN(50000,AD179)*0.03,-2))+MAX(0,ROUNDDOWN(AD179*0.04-MIN(50000,AD179)*0.02,-2)))</f>
        <v/>
      </c>
      <c r="AF179" s="19">
        <f>AC179+AE179+Y179</f>
        <v/>
      </c>
      <c r="AG179" s="19">
        <f>MIN(650000,MAX(0,$B179))</f>
        <v/>
      </c>
      <c r="AH179" s="19">
        <f>$B179-AG179</f>
        <v/>
      </c>
      <c r="AI179" s="19">
        <f>MIN(670000,ROUNDDOWN(MAX(0,AH179-430000)*0.0751+47600,0))+MIN(260000,ROUNDDOWN(MAX(0,AH179-430000)*0.028+17600,0))+MIN(30000,ROUNDDOWN(MAX(0,AH179-430000)*0.0027+1873,0))+IF("いいえ"="はい",MIN(170000,ROUNDDOWN(MAX(0,AH179-430000)*0.0243+17800,0)),0)</f>
        <v/>
      </c>
      <c r="AJ179" s="19">
        <f>IF(""="",215040+AI179,"")</f>
        <v/>
      </c>
      <c r="AK179" s="19">
        <f>IF(AH179&gt;23500000,NA(),IF(AH179&lt;=4890000,1040000,IF(AH179&lt;=6550000,670000,620000)))</f>
        <v/>
      </c>
      <c r="AL179" s="19">
        <f>MAX(0,ROUNDDOWN(AH179-AJ179-AK179-0,-3))</f>
        <v/>
      </c>
      <c r="AM179" s="19">
        <f>IF(AL179&lt;=0,0,ROUNDDOWN((AL179*LOOKUP(AL179,{0,1950001,3300001,6950001,9000001,18000001,40000001},{0.05,0.1,0.2,0.23,0.33,0.4,0.45})-LOOKUP(AL179,{0,1950001,3300001,6950001,9000001,18000001,40000001},{0,97500,427500,636000,1536000,2796000,4796000}))*1.021,-2))</f>
        <v/>
      </c>
      <c r="AN179" s="19">
        <f>MAX(0,ROUNDDOWN(AH179-AJ179-430000-0,-3))</f>
        <v/>
      </c>
      <c r="AO179" s="19">
        <f>IF(AH179&lt;=450000,0,MAX(0,ROUNDDOWN(AN179*0.06-MIN(50000,AN179)*0.03,-2))+MAX(0,ROUNDDOWN(AN179*0.04-MIN(50000,AN179)*0.02,-2)))</f>
        <v/>
      </c>
      <c r="AP179" s="19">
        <f>AM179+AO179+AI179</f>
        <v/>
      </c>
      <c r="AQ179" s="19">
        <f>MIN(750000,MAX(0,$B179))</f>
        <v/>
      </c>
      <c r="AR179" s="19">
        <f>$B179-AQ179</f>
        <v/>
      </c>
      <c r="AS179" s="19">
        <f>MIN(670000,ROUNDDOWN(MAX(0,AR179-430000)*0.0751+47600,0))+MIN(260000,ROUNDDOWN(MAX(0,AR179-430000)*0.028+17600,0))+MIN(30000,ROUNDDOWN(MAX(0,AR179-430000)*0.0027+1873,0))+IF("いいえ"="はい",MIN(170000,ROUNDDOWN(MAX(0,AR179-430000)*0.0243+17800,0)),0)</f>
        <v/>
      </c>
      <c r="AT179" s="19">
        <f>IF(""="",215040+AS179,"")</f>
        <v/>
      </c>
      <c r="AU179" s="19">
        <f>IF(AR179&gt;23500000,NA(),IF(AR179&lt;=4890000,1040000,IF(AR179&lt;=6550000,670000,620000)))</f>
        <v/>
      </c>
      <c r="AV179" s="19">
        <f>MAX(0,ROUNDDOWN(AR179-AT179-AU179-0,-3))</f>
        <v/>
      </c>
      <c r="AW179" s="19">
        <f>IF(AV179&lt;=0,0,ROUNDDOWN((AV179*LOOKUP(AV179,{0,1950001,3300001,6950001,9000001,18000001,40000001},{0.05,0.1,0.2,0.23,0.33,0.4,0.45})-LOOKUP(AV179,{0,1950001,3300001,6950001,9000001,18000001,40000001},{0,97500,427500,636000,1536000,2796000,4796000}))*1.021,-2))</f>
        <v/>
      </c>
      <c r="AX179" s="19">
        <f>MAX(0,ROUNDDOWN(AR179-AT179-430000-0,-3))</f>
        <v/>
      </c>
      <c r="AY179" s="19">
        <f>IF(AR179&lt;=450000,0,MAX(0,ROUNDDOWN(AX179*0.06-MIN(50000,AX179)*0.03,-2))+MAX(0,ROUNDDOWN(AX179*0.04-MIN(50000,AX179)*0.02,-2)))</f>
        <v/>
      </c>
      <c r="AZ179" s="19">
        <f>AW179+AY179+AS179</f>
        <v/>
      </c>
    </row>
    <row r="180">
      <c r="A180" t="inlineStr">
        <is>
          <t>1万円刻み</t>
        </is>
      </c>
      <c r="B180" s="19">
        <f>'3_1万円刻み'!$A$163</f>
        <v/>
      </c>
      <c r="C180" s="19">
        <f>MIN(0,MAX(0,$B180))</f>
        <v/>
      </c>
      <c r="D180" s="19">
        <f>$B180-C180</f>
        <v/>
      </c>
      <c r="E180" s="19">
        <f>MIN(670000,ROUNDDOWN(MAX(0,D180-430000)*0.0751+47600,0))+MIN(260000,ROUNDDOWN(MAX(0,D180-430000)*0.028+17600,0))+MIN(30000,ROUNDDOWN(MAX(0,D180-430000)*0.0027+1873,0))+IF("いいえ"="はい",MIN(170000,ROUNDDOWN(MAX(0,D180-430000)*0.0243+17800,0)),0)</f>
        <v/>
      </c>
      <c r="F180" s="19">
        <f>IF(""="",215040+E180,"")</f>
        <v/>
      </c>
      <c r="G180" s="19">
        <f>IF(D180&gt;23500000,NA(),IF(D180&lt;=4890000,1040000,IF(D180&lt;=6550000,670000,620000)))</f>
        <v/>
      </c>
      <c r="H180" s="19">
        <f>MAX(0,ROUNDDOWN(D180-F180-G180-0,-3))</f>
        <v/>
      </c>
      <c r="I180" s="19">
        <f>IF(H180&lt;=0,0,ROUNDDOWN((H180*LOOKUP(H180,{0,1950001,3300001,6950001,9000001,18000001,40000001},{0.05,0.1,0.2,0.23,0.33,0.4,0.45})-LOOKUP(H180,{0,1950001,3300001,6950001,9000001,18000001,40000001},{0,97500,427500,636000,1536000,2796000,4796000}))*1.021,-2))</f>
        <v/>
      </c>
      <c r="J180" s="19">
        <f>MAX(0,ROUNDDOWN(D180-F180-430000-0,-3))</f>
        <v/>
      </c>
      <c r="K180" s="19">
        <f>IF(D180&lt;=450000,0,MAX(0,ROUNDDOWN(J180*0.06-MIN(50000,J180)*0.03,-2))+MAX(0,ROUNDDOWN(J180*0.04-MIN(50000,J180)*0.02,-2)))</f>
        <v/>
      </c>
      <c r="L180" s="19">
        <f>I180+K180+E180</f>
        <v/>
      </c>
      <c r="M180" s="19">
        <f>MIN(100000,MAX(0,$B180))</f>
        <v/>
      </c>
      <c r="N180" s="19">
        <f>$B180-M180</f>
        <v/>
      </c>
      <c r="O180" s="19">
        <f>MIN(670000,ROUNDDOWN(MAX(0,N180-430000)*0.0751+47600,0))+MIN(260000,ROUNDDOWN(MAX(0,N180-430000)*0.028+17600,0))+MIN(30000,ROUNDDOWN(MAX(0,N180-430000)*0.0027+1873,0))+IF("いいえ"="はい",MIN(170000,ROUNDDOWN(MAX(0,N180-430000)*0.0243+17800,0)),0)</f>
        <v/>
      </c>
      <c r="P180" s="19">
        <f>IF(""="",215040+O180,"")</f>
        <v/>
      </c>
      <c r="Q180" s="19">
        <f>IF(N180&gt;23500000,NA(),IF(N180&lt;=4890000,1040000,IF(N180&lt;=6550000,670000,620000)))</f>
        <v/>
      </c>
      <c r="R180" s="19">
        <f>MAX(0,ROUNDDOWN(N180-P180-Q180-0,-3))</f>
        <v/>
      </c>
      <c r="S180" s="19">
        <f>IF(R180&lt;=0,0,ROUNDDOWN((R180*LOOKUP(R180,{0,1950001,3300001,6950001,9000001,18000001,40000001},{0.05,0.1,0.2,0.23,0.33,0.4,0.45})-LOOKUP(R180,{0,1950001,3300001,6950001,9000001,18000001,40000001},{0,97500,427500,636000,1536000,2796000,4796000}))*1.021,-2))</f>
        <v/>
      </c>
      <c r="T180" s="19">
        <f>MAX(0,ROUNDDOWN(N180-P180-430000-0,-3))</f>
        <v/>
      </c>
      <c r="U180" s="19">
        <f>IF(N180&lt;=450000,0,MAX(0,ROUNDDOWN(T180*0.06-MIN(50000,T180)*0.03,-2))+MAX(0,ROUNDDOWN(T180*0.04-MIN(50000,T180)*0.02,-2)))</f>
        <v/>
      </c>
      <c r="V180" s="19">
        <f>S180+U180+O180</f>
        <v/>
      </c>
      <c r="W180" s="19">
        <f>MIN(550000,MAX(0,$B180))</f>
        <v/>
      </c>
      <c r="X180" s="19">
        <f>$B180-W180</f>
        <v/>
      </c>
      <c r="Y180" s="19">
        <f>MIN(670000,ROUNDDOWN(MAX(0,X180-430000)*0.0751+47600,0))+MIN(260000,ROUNDDOWN(MAX(0,X180-430000)*0.028+17600,0))+MIN(30000,ROUNDDOWN(MAX(0,X180-430000)*0.0027+1873,0))+IF("いいえ"="はい",MIN(170000,ROUNDDOWN(MAX(0,X180-430000)*0.0243+17800,0)),0)</f>
        <v/>
      </c>
      <c r="Z180" s="19">
        <f>IF(""="",215040+Y180,"")</f>
        <v/>
      </c>
      <c r="AA180" s="19">
        <f>IF(X180&gt;23500000,NA(),IF(X180&lt;=4890000,1040000,IF(X180&lt;=6550000,670000,620000)))</f>
        <v/>
      </c>
      <c r="AB180" s="19">
        <f>MAX(0,ROUNDDOWN(X180-Z180-AA180-0,-3))</f>
        <v/>
      </c>
      <c r="AC180" s="19">
        <f>IF(AB180&lt;=0,0,ROUNDDOWN((AB180*LOOKUP(AB180,{0,1950001,3300001,6950001,9000001,18000001,40000001},{0.05,0.1,0.2,0.23,0.33,0.4,0.45})-LOOKUP(AB180,{0,1950001,3300001,6950001,9000001,18000001,40000001},{0,97500,427500,636000,1536000,2796000,4796000}))*1.021,-2))</f>
        <v/>
      </c>
      <c r="AD180" s="19">
        <f>MAX(0,ROUNDDOWN(X180-Z180-430000-0,-3))</f>
        <v/>
      </c>
      <c r="AE180" s="19">
        <f>IF(X180&lt;=450000,0,MAX(0,ROUNDDOWN(AD180*0.06-MIN(50000,AD180)*0.03,-2))+MAX(0,ROUNDDOWN(AD180*0.04-MIN(50000,AD180)*0.02,-2)))</f>
        <v/>
      </c>
      <c r="AF180" s="19">
        <f>AC180+AE180+Y180</f>
        <v/>
      </c>
      <c r="AG180" s="19">
        <f>MIN(650000,MAX(0,$B180))</f>
        <v/>
      </c>
      <c r="AH180" s="19">
        <f>$B180-AG180</f>
        <v/>
      </c>
      <c r="AI180" s="19">
        <f>MIN(670000,ROUNDDOWN(MAX(0,AH180-430000)*0.0751+47600,0))+MIN(260000,ROUNDDOWN(MAX(0,AH180-430000)*0.028+17600,0))+MIN(30000,ROUNDDOWN(MAX(0,AH180-430000)*0.0027+1873,0))+IF("いいえ"="はい",MIN(170000,ROUNDDOWN(MAX(0,AH180-430000)*0.0243+17800,0)),0)</f>
        <v/>
      </c>
      <c r="AJ180" s="19">
        <f>IF(""="",215040+AI180,"")</f>
        <v/>
      </c>
      <c r="AK180" s="19">
        <f>IF(AH180&gt;23500000,NA(),IF(AH180&lt;=4890000,1040000,IF(AH180&lt;=6550000,670000,620000)))</f>
        <v/>
      </c>
      <c r="AL180" s="19">
        <f>MAX(0,ROUNDDOWN(AH180-AJ180-AK180-0,-3))</f>
        <v/>
      </c>
      <c r="AM180" s="19">
        <f>IF(AL180&lt;=0,0,ROUNDDOWN((AL180*LOOKUP(AL180,{0,1950001,3300001,6950001,9000001,18000001,40000001},{0.05,0.1,0.2,0.23,0.33,0.4,0.45})-LOOKUP(AL180,{0,1950001,3300001,6950001,9000001,18000001,40000001},{0,97500,427500,636000,1536000,2796000,4796000}))*1.021,-2))</f>
        <v/>
      </c>
      <c r="AN180" s="19">
        <f>MAX(0,ROUNDDOWN(AH180-AJ180-430000-0,-3))</f>
        <v/>
      </c>
      <c r="AO180" s="19">
        <f>IF(AH180&lt;=450000,0,MAX(0,ROUNDDOWN(AN180*0.06-MIN(50000,AN180)*0.03,-2))+MAX(0,ROUNDDOWN(AN180*0.04-MIN(50000,AN180)*0.02,-2)))</f>
        <v/>
      </c>
      <c r="AP180" s="19">
        <f>AM180+AO180+AI180</f>
        <v/>
      </c>
      <c r="AQ180" s="19">
        <f>MIN(750000,MAX(0,$B180))</f>
        <v/>
      </c>
      <c r="AR180" s="19">
        <f>$B180-AQ180</f>
        <v/>
      </c>
      <c r="AS180" s="19">
        <f>MIN(670000,ROUNDDOWN(MAX(0,AR180-430000)*0.0751+47600,0))+MIN(260000,ROUNDDOWN(MAX(0,AR180-430000)*0.028+17600,0))+MIN(30000,ROUNDDOWN(MAX(0,AR180-430000)*0.0027+1873,0))+IF("いいえ"="はい",MIN(170000,ROUNDDOWN(MAX(0,AR180-430000)*0.0243+17800,0)),0)</f>
        <v/>
      </c>
      <c r="AT180" s="19">
        <f>IF(""="",215040+AS180,"")</f>
        <v/>
      </c>
      <c r="AU180" s="19">
        <f>IF(AR180&gt;23500000,NA(),IF(AR180&lt;=4890000,1040000,IF(AR180&lt;=6550000,670000,620000)))</f>
        <v/>
      </c>
      <c r="AV180" s="19">
        <f>MAX(0,ROUNDDOWN(AR180-AT180-AU180-0,-3))</f>
        <v/>
      </c>
      <c r="AW180" s="19">
        <f>IF(AV180&lt;=0,0,ROUNDDOWN((AV180*LOOKUP(AV180,{0,1950001,3300001,6950001,9000001,18000001,40000001},{0.05,0.1,0.2,0.23,0.33,0.4,0.45})-LOOKUP(AV180,{0,1950001,3300001,6950001,9000001,18000001,40000001},{0,97500,427500,636000,1536000,2796000,4796000}))*1.021,-2))</f>
        <v/>
      </c>
      <c r="AX180" s="19">
        <f>MAX(0,ROUNDDOWN(AR180-AT180-430000-0,-3))</f>
        <v/>
      </c>
      <c r="AY180" s="19">
        <f>IF(AR180&lt;=450000,0,MAX(0,ROUNDDOWN(AX180*0.06-MIN(50000,AX180)*0.03,-2))+MAX(0,ROUNDDOWN(AX180*0.04-MIN(50000,AX180)*0.02,-2)))</f>
        <v/>
      </c>
      <c r="AZ180" s="19">
        <f>AW180+AY180+AS180</f>
        <v/>
      </c>
    </row>
    <row r="181">
      <c r="A181" t="inlineStr">
        <is>
          <t>1万円刻み</t>
        </is>
      </c>
      <c r="B181" s="19">
        <f>'3_1万円刻み'!$A$164</f>
        <v/>
      </c>
      <c r="C181" s="19">
        <f>MIN(0,MAX(0,$B181))</f>
        <v/>
      </c>
      <c r="D181" s="19">
        <f>$B181-C181</f>
        <v/>
      </c>
      <c r="E181" s="19">
        <f>MIN(670000,ROUNDDOWN(MAX(0,D181-430000)*0.0751+47600,0))+MIN(260000,ROUNDDOWN(MAX(0,D181-430000)*0.028+17600,0))+MIN(30000,ROUNDDOWN(MAX(0,D181-430000)*0.0027+1873,0))+IF("いいえ"="はい",MIN(170000,ROUNDDOWN(MAX(0,D181-430000)*0.0243+17800,0)),0)</f>
        <v/>
      </c>
      <c r="F181" s="19">
        <f>IF(""="",215040+E181,"")</f>
        <v/>
      </c>
      <c r="G181" s="19">
        <f>IF(D181&gt;23500000,NA(),IF(D181&lt;=4890000,1040000,IF(D181&lt;=6550000,670000,620000)))</f>
        <v/>
      </c>
      <c r="H181" s="19">
        <f>MAX(0,ROUNDDOWN(D181-F181-G181-0,-3))</f>
        <v/>
      </c>
      <c r="I181" s="19">
        <f>IF(H181&lt;=0,0,ROUNDDOWN((H181*LOOKUP(H181,{0,1950001,3300001,6950001,9000001,18000001,40000001},{0.05,0.1,0.2,0.23,0.33,0.4,0.45})-LOOKUP(H181,{0,1950001,3300001,6950001,9000001,18000001,40000001},{0,97500,427500,636000,1536000,2796000,4796000}))*1.021,-2))</f>
        <v/>
      </c>
      <c r="J181" s="19">
        <f>MAX(0,ROUNDDOWN(D181-F181-430000-0,-3))</f>
        <v/>
      </c>
      <c r="K181" s="19">
        <f>IF(D181&lt;=450000,0,MAX(0,ROUNDDOWN(J181*0.06-MIN(50000,J181)*0.03,-2))+MAX(0,ROUNDDOWN(J181*0.04-MIN(50000,J181)*0.02,-2)))</f>
        <v/>
      </c>
      <c r="L181" s="19">
        <f>I181+K181+E181</f>
        <v/>
      </c>
      <c r="M181" s="19">
        <f>MIN(100000,MAX(0,$B181))</f>
        <v/>
      </c>
      <c r="N181" s="19">
        <f>$B181-M181</f>
        <v/>
      </c>
      <c r="O181" s="19">
        <f>MIN(670000,ROUNDDOWN(MAX(0,N181-430000)*0.0751+47600,0))+MIN(260000,ROUNDDOWN(MAX(0,N181-430000)*0.028+17600,0))+MIN(30000,ROUNDDOWN(MAX(0,N181-430000)*0.0027+1873,0))+IF("いいえ"="はい",MIN(170000,ROUNDDOWN(MAX(0,N181-430000)*0.0243+17800,0)),0)</f>
        <v/>
      </c>
      <c r="P181" s="19">
        <f>IF(""="",215040+O181,"")</f>
        <v/>
      </c>
      <c r="Q181" s="19">
        <f>IF(N181&gt;23500000,NA(),IF(N181&lt;=4890000,1040000,IF(N181&lt;=6550000,670000,620000)))</f>
        <v/>
      </c>
      <c r="R181" s="19">
        <f>MAX(0,ROUNDDOWN(N181-P181-Q181-0,-3))</f>
        <v/>
      </c>
      <c r="S181" s="19">
        <f>IF(R181&lt;=0,0,ROUNDDOWN((R181*LOOKUP(R181,{0,1950001,3300001,6950001,9000001,18000001,40000001},{0.05,0.1,0.2,0.23,0.33,0.4,0.45})-LOOKUP(R181,{0,1950001,3300001,6950001,9000001,18000001,40000001},{0,97500,427500,636000,1536000,2796000,4796000}))*1.021,-2))</f>
        <v/>
      </c>
      <c r="T181" s="19">
        <f>MAX(0,ROUNDDOWN(N181-P181-430000-0,-3))</f>
        <v/>
      </c>
      <c r="U181" s="19">
        <f>IF(N181&lt;=450000,0,MAX(0,ROUNDDOWN(T181*0.06-MIN(50000,T181)*0.03,-2))+MAX(0,ROUNDDOWN(T181*0.04-MIN(50000,T181)*0.02,-2)))</f>
        <v/>
      </c>
      <c r="V181" s="19">
        <f>S181+U181+O181</f>
        <v/>
      </c>
      <c r="W181" s="19">
        <f>MIN(550000,MAX(0,$B181))</f>
        <v/>
      </c>
      <c r="X181" s="19">
        <f>$B181-W181</f>
        <v/>
      </c>
      <c r="Y181" s="19">
        <f>MIN(670000,ROUNDDOWN(MAX(0,X181-430000)*0.0751+47600,0))+MIN(260000,ROUNDDOWN(MAX(0,X181-430000)*0.028+17600,0))+MIN(30000,ROUNDDOWN(MAX(0,X181-430000)*0.0027+1873,0))+IF("いいえ"="はい",MIN(170000,ROUNDDOWN(MAX(0,X181-430000)*0.0243+17800,0)),0)</f>
        <v/>
      </c>
      <c r="Z181" s="19">
        <f>IF(""="",215040+Y181,"")</f>
        <v/>
      </c>
      <c r="AA181" s="19">
        <f>IF(X181&gt;23500000,NA(),IF(X181&lt;=4890000,1040000,IF(X181&lt;=6550000,670000,620000)))</f>
        <v/>
      </c>
      <c r="AB181" s="19">
        <f>MAX(0,ROUNDDOWN(X181-Z181-AA181-0,-3))</f>
        <v/>
      </c>
      <c r="AC181" s="19">
        <f>IF(AB181&lt;=0,0,ROUNDDOWN((AB181*LOOKUP(AB181,{0,1950001,3300001,6950001,9000001,18000001,40000001},{0.05,0.1,0.2,0.23,0.33,0.4,0.45})-LOOKUP(AB181,{0,1950001,3300001,6950001,9000001,18000001,40000001},{0,97500,427500,636000,1536000,2796000,4796000}))*1.021,-2))</f>
        <v/>
      </c>
      <c r="AD181" s="19">
        <f>MAX(0,ROUNDDOWN(X181-Z181-430000-0,-3))</f>
        <v/>
      </c>
      <c r="AE181" s="19">
        <f>IF(X181&lt;=450000,0,MAX(0,ROUNDDOWN(AD181*0.06-MIN(50000,AD181)*0.03,-2))+MAX(0,ROUNDDOWN(AD181*0.04-MIN(50000,AD181)*0.02,-2)))</f>
        <v/>
      </c>
      <c r="AF181" s="19">
        <f>AC181+AE181+Y181</f>
        <v/>
      </c>
      <c r="AG181" s="19">
        <f>MIN(650000,MAX(0,$B181))</f>
        <v/>
      </c>
      <c r="AH181" s="19">
        <f>$B181-AG181</f>
        <v/>
      </c>
      <c r="AI181" s="19">
        <f>MIN(670000,ROUNDDOWN(MAX(0,AH181-430000)*0.0751+47600,0))+MIN(260000,ROUNDDOWN(MAX(0,AH181-430000)*0.028+17600,0))+MIN(30000,ROUNDDOWN(MAX(0,AH181-430000)*0.0027+1873,0))+IF("いいえ"="はい",MIN(170000,ROUNDDOWN(MAX(0,AH181-430000)*0.0243+17800,0)),0)</f>
        <v/>
      </c>
      <c r="AJ181" s="19">
        <f>IF(""="",215040+AI181,"")</f>
        <v/>
      </c>
      <c r="AK181" s="19">
        <f>IF(AH181&gt;23500000,NA(),IF(AH181&lt;=4890000,1040000,IF(AH181&lt;=6550000,670000,620000)))</f>
        <v/>
      </c>
      <c r="AL181" s="19">
        <f>MAX(0,ROUNDDOWN(AH181-AJ181-AK181-0,-3))</f>
        <v/>
      </c>
      <c r="AM181" s="19">
        <f>IF(AL181&lt;=0,0,ROUNDDOWN((AL181*LOOKUP(AL181,{0,1950001,3300001,6950001,9000001,18000001,40000001},{0.05,0.1,0.2,0.23,0.33,0.4,0.45})-LOOKUP(AL181,{0,1950001,3300001,6950001,9000001,18000001,40000001},{0,97500,427500,636000,1536000,2796000,4796000}))*1.021,-2))</f>
        <v/>
      </c>
      <c r="AN181" s="19">
        <f>MAX(0,ROUNDDOWN(AH181-AJ181-430000-0,-3))</f>
        <v/>
      </c>
      <c r="AO181" s="19">
        <f>IF(AH181&lt;=450000,0,MAX(0,ROUNDDOWN(AN181*0.06-MIN(50000,AN181)*0.03,-2))+MAX(0,ROUNDDOWN(AN181*0.04-MIN(50000,AN181)*0.02,-2)))</f>
        <v/>
      </c>
      <c r="AP181" s="19">
        <f>AM181+AO181+AI181</f>
        <v/>
      </c>
      <c r="AQ181" s="19">
        <f>MIN(750000,MAX(0,$B181))</f>
        <v/>
      </c>
      <c r="AR181" s="19">
        <f>$B181-AQ181</f>
        <v/>
      </c>
      <c r="AS181" s="19">
        <f>MIN(670000,ROUNDDOWN(MAX(0,AR181-430000)*0.0751+47600,0))+MIN(260000,ROUNDDOWN(MAX(0,AR181-430000)*0.028+17600,0))+MIN(30000,ROUNDDOWN(MAX(0,AR181-430000)*0.0027+1873,0))+IF("いいえ"="はい",MIN(170000,ROUNDDOWN(MAX(0,AR181-430000)*0.0243+17800,0)),0)</f>
        <v/>
      </c>
      <c r="AT181" s="19">
        <f>IF(""="",215040+AS181,"")</f>
        <v/>
      </c>
      <c r="AU181" s="19">
        <f>IF(AR181&gt;23500000,NA(),IF(AR181&lt;=4890000,1040000,IF(AR181&lt;=6550000,670000,620000)))</f>
        <v/>
      </c>
      <c r="AV181" s="19">
        <f>MAX(0,ROUNDDOWN(AR181-AT181-AU181-0,-3))</f>
        <v/>
      </c>
      <c r="AW181" s="19">
        <f>IF(AV181&lt;=0,0,ROUNDDOWN((AV181*LOOKUP(AV181,{0,1950001,3300001,6950001,9000001,18000001,40000001},{0.05,0.1,0.2,0.23,0.33,0.4,0.45})-LOOKUP(AV181,{0,1950001,3300001,6950001,9000001,18000001,40000001},{0,97500,427500,636000,1536000,2796000,4796000}))*1.021,-2))</f>
        <v/>
      </c>
      <c r="AX181" s="19">
        <f>MAX(0,ROUNDDOWN(AR181-AT181-430000-0,-3))</f>
        <v/>
      </c>
      <c r="AY181" s="19">
        <f>IF(AR181&lt;=450000,0,MAX(0,ROUNDDOWN(AX181*0.06-MIN(50000,AX181)*0.03,-2))+MAX(0,ROUNDDOWN(AX181*0.04-MIN(50000,AX181)*0.02,-2)))</f>
        <v/>
      </c>
      <c r="AZ181" s="19">
        <f>AW181+AY181+AS181</f>
        <v/>
      </c>
    </row>
    <row r="182">
      <c r="A182" t="inlineStr">
        <is>
          <t>1万円刻み</t>
        </is>
      </c>
      <c r="B182" s="19">
        <f>'3_1万円刻み'!$A$165</f>
        <v/>
      </c>
      <c r="C182" s="19">
        <f>MIN(0,MAX(0,$B182))</f>
        <v/>
      </c>
      <c r="D182" s="19">
        <f>$B182-C182</f>
        <v/>
      </c>
      <c r="E182" s="19">
        <f>MIN(670000,ROUNDDOWN(MAX(0,D182-430000)*0.0751+47600,0))+MIN(260000,ROUNDDOWN(MAX(0,D182-430000)*0.028+17600,0))+MIN(30000,ROUNDDOWN(MAX(0,D182-430000)*0.0027+1873,0))+IF("いいえ"="はい",MIN(170000,ROUNDDOWN(MAX(0,D182-430000)*0.0243+17800,0)),0)</f>
        <v/>
      </c>
      <c r="F182" s="19">
        <f>IF(""="",215040+E182,"")</f>
        <v/>
      </c>
      <c r="G182" s="19">
        <f>IF(D182&gt;23500000,NA(),IF(D182&lt;=4890000,1040000,IF(D182&lt;=6550000,670000,620000)))</f>
        <v/>
      </c>
      <c r="H182" s="19">
        <f>MAX(0,ROUNDDOWN(D182-F182-G182-0,-3))</f>
        <v/>
      </c>
      <c r="I182" s="19">
        <f>IF(H182&lt;=0,0,ROUNDDOWN((H182*LOOKUP(H182,{0,1950001,3300001,6950001,9000001,18000001,40000001},{0.05,0.1,0.2,0.23,0.33,0.4,0.45})-LOOKUP(H182,{0,1950001,3300001,6950001,9000001,18000001,40000001},{0,97500,427500,636000,1536000,2796000,4796000}))*1.021,-2))</f>
        <v/>
      </c>
      <c r="J182" s="19">
        <f>MAX(0,ROUNDDOWN(D182-F182-430000-0,-3))</f>
        <v/>
      </c>
      <c r="K182" s="19">
        <f>IF(D182&lt;=450000,0,MAX(0,ROUNDDOWN(J182*0.06-MIN(50000,J182)*0.03,-2))+MAX(0,ROUNDDOWN(J182*0.04-MIN(50000,J182)*0.02,-2)))</f>
        <v/>
      </c>
      <c r="L182" s="19">
        <f>I182+K182+E182</f>
        <v/>
      </c>
      <c r="M182" s="19">
        <f>MIN(100000,MAX(0,$B182))</f>
        <v/>
      </c>
      <c r="N182" s="19">
        <f>$B182-M182</f>
        <v/>
      </c>
      <c r="O182" s="19">
        <f>MIN(670000,ROUNDDOWN(MAX(0,N182-430000)*0.0751+47600,0))+MIN(260000,ROUNDDOWN(MAX(0,N182-430000)*0.028+17600,0))+MIN(30000,ROUNDDOWN(MAX(0,N182-430000)*0.0027+1873,0))+IF("いいえ"="はい",MIN(170000,ROUNDDOWN(MAX(0,N182-430000)*0.0243+17800,0)),0)</f>
        <v/>
      </c>
      <c r="P182" s="19">
        <f>IF(""="",215040+O182,"")</f>
        <v/>
      </c>
      <c r="Q182" s="19">
        <f>IF(N182&gt;23500000,NA(),IF(N182&lt;=4890000,1040000,IF(N182&lt;=6550000,670000,620000)))</f>
        <v/>
      </c>
      <c r="R182" s="19">
        <f>MAX(0,ROUNDDOWN(N182-P182-Q182-0,-3))</f>
        <v/>
      </c>
      <c r="S182" s="19">
        <f>IF(R182&lt;=0,0,ROUNDDOWN((R182*LOOKUP(R182,{0,1950001,3300001,6950001,9000001,18000001,40000001},{0.05,0.1,0.2,0.23,0.33,0.4,0.45})-LOOKUP(R182,{0,1950001,3300001,6950001,9000001,18000001,40000001},{0,97500,427500,636000,1536000,2796000,4796000}))*1.021,-2))</f>
        <v/>
      </c>
      <c r="T182" s="19">
        <f>MAX(0,ROUNDDOWN(N182-P182-430000-0,-3))</f>
        <v/>
      </c>
      <c r="U182" s="19">
        <f>IF(N182&lt;=450000,0,MAX(0,ROUNDDOWN(T182*0.06-MIN(50000,T182)*0.03,-2))+MAX(0,ROUNDDOWN(T182*0.04-MIN(50000,T182)*0.02,-2)))</f>
        <v/>
      </c>
      <c r="V182" s="19">
        <f>S182+U182+O182</f>
        <v/>
      </c>
      <c r="W182" s="19">
        <f>MIN(550000,MAX(0,$B182))</f>
        <v/>
      </c>
      <c r="X182" s="19">
        <f>$B182-W182</f>
        <v/>
      </c>
      <c r="Y182" s="19">
        <f>MIN(670000,ROUNDDOWN(MAX(0,X182-430000)*0.0751+47600,0))+MIN(260000,ROUNDDOWN(MAX(0,X182-430000)*0.028+17600,0))+MIN(30000,ROUNDDOWN(MAX(0,X182-430000)*0.0027+1873,0))+IF("いいえ"="はい",MIN(170000,ROUNDDOWN(MAX(0,X182-430000)*0.0243+17800,0)),0)</f>
        <v/>
      </c>
      <c r="Z182" s="19">
        <f>IF(""="",215040+Y182,"")</f>
        <v/>
      </c>
      <c r="AA182" s="19">
        <f>IF(X182&gt;23500000,NA(),IF(X182&lt;=4890000,1040000,IF(X182&lt;=6550000,670000,620000)))</f>
        <v/>
      </c>
      <c r="AB182" s="19">
        <f>MAX(0,ROUNDDOWN(X182-Z182-AA182-0,-3))</f>
        <v/>
      </c>
      <c r="AC182" s="19">
        <f>IF(AB182&lt;=0,0,ROUNDDOWN((AB182*LOOKUP(AB182,{0,1950001,3300001,6950001,9000001,18000001,40000001},{0.05,0.1,0.2,0.23,0.33,0.4,0.45})-LOOKUP(AB182,{0,1950001,3300001,6950001,9000001,18000001,40000001},{0,97500,427500,636000,1536000,2796000,4796000}))*1.021,-2))</f>
        <v/>
      </c>
      <c r="AD182" s="19">
        <f>MAX(0,ROUNDDOWN(X182-Z182-430000-0,-3))</f>
        <v/>
      </c>
      <c r="AE182" s="19">
        <f>IF(X182&lt;=450000,0,MAX(0,ROUNDDOWN(AD182*0.06-MIN(50000,AD182)*0.03,-2))+MAX(0,ROUNDDOWN(AD182*0.04-MIN(50000,AD182)*0.02,-2)))</f>
        <v/>
      </c>
      <c r="AF182" s="19">
        <f>AC182+AE182+Y182</f>
        <v/>
      </c>
      <c r="AG182" s="19">
        <f>MIN(650000,MAX(0,$B182))</f>
        <v/>
      </c>
      <c r="AH182" s="19">
        <f>$B182-AG182</f>
        <v/>
      </c>
      <c r="AI182" s="19">
        <f>MIN(670000,ROUNDDOWN(MAX(0,AH182-430000)*0.0751+47600,0))+MIN(260000,ROUNDDOWN(MAX(0,AH182-430000)*0.028+17600,0))+MIN(30000,ROUNDDOWN(MAX(0,AH182-430000)*0.0027+1873,0))+IF("いいえ"="はい",MIN(170000,ROUNDDOWN(MAX(0,AH182-430000)*0.0243+17800,0)),0)</f>
        <v/>
      </c>
      <c r="AJ182" s="19">
        <f>IF(""="",215040+AI182,"")</f>
        <v/>
      </c>
      <c r="AK182" s="19">
        <f>IF(AH182&gt;23500000,NA(),IF(AH182&lt;=4890000,1040000,IF(AH182&lt;=6550000,670000,620000)))</f>
        <v/>
      </c>
      <c r="AL182" s="19">
        <f>MAX(0,ROUNDDOWN(AH182-AJ182-AK182-0,-3))</f>
        <v/>
      </c>
      <c r="AM182" s="19">
        <f>IF(AL182&lt;=0,0,ROUNDDOWN((AL182*LOOKUP(AL182,{0,1950001,3300001,6950001,9000001,18000001,40000001},{0.05,0.1,0.2,0.23,0.33,0.4,0.45})-LOOKUP(AL182,{0,1950001,3300001,6950001,9000001,18000001,40000001},{0,97500,427500,636000,1536000,2796000,4796000}))*1.021,-2))</f>
        <v/>
      </c>
      <c r="AN182" s="19">
        <f>MAX(0,ROUNDDOWN(AH182-AJ182-430000-0,-3))</f>
        <v/>
      </c>
      <c r="AO182" s="19">
        <f>IF(AH182&lt;=450000,0,MAX(0,ROUNDDOWN(AN182*0.06-MIN(50000,AN182)*0.03,-2))+MAX(0,ROUNDDOWN(AN182*0.04-MIN(50000,AN182)*0.02,-2)))</f>
        <v/>
      </c>
      <c r="AP182" s="19">
        <f>AM182+AO182+AI182</f>
        <v/>
      </c>
      <c r="AQ182" s="19">
        <f>MIN(750000,MAX(0,$B182))</f>
        <v/>
      </c>
      <c r="AR182" s="19">
        <f>$B182-AQ182</f>
        <v/>
      </c>
      <c r="AS182" s="19">
        <f>MIN(670000,ROUNDDOWN(MAX(0,AR182-430000)*0.0751+47600,0))+MIN(260000,ROUNDDOWN(MAX(0,AR182-430000)*0.028+17600,0))+MIN(30000,ROUNDDOWN(MAX(0,AR182-430000)*0.0027+1873,0))+IF("いいえ"="はい",MIN(170000,ROUNDDOWN(MAX(0,AR182-430000)*0.0243+17800,0)),0)</f>
        <v/>
      </c>
      <c r="AT182" s="19">
        <f>IF(""="",215040+AS182,"")</f>
        <v/>
      </c>
      <c r="AU182" s="19">
        <f>IF(AR182&gt;23500000,NA(),IF(AR182&lt;=4890000,1040000,IF(AR182&lt;=6550000,670000,620000)))</f>
        <v/>
      </c>
      <c r="AV182" s="19">
        <f>MAX(0,ROUNDDOWN(AR182-AT182-AU182-0,-3))</f>
        <v/>
      </c>
      <c r="AW182" s="19">
        <f>IF(AV182&lt;=0,0,ROUNDDOWN((AV182*LOOKUP(AV182,{0,1950001,3300001,6950001,9000001,18000001,40000001},{0.05,0.1,0.2,0.23,0.33,0.4,0.45})-LOOKUP(AV182,{0,1950001,3300001,6950001,9000001,18000001,40000001},{0,97500,427500,636000,1536000,2796000,4796000}))*1.021,-2))</f>
        <v/>
      </c>
      <c r="AX182" s="19">
        <f>MAX(0,ROUNDDOWN(AR182-AT182-430000-0,-3))</f>
        <v/>
      </c>
      <c r="AY182" s="19">
        <f>IF(AR182&lt;=450000,0,MAX(0,ROUNDDOWN(AX182*0.06-MIN(50000,AX182)*0.03,-2))+MAX(0,ROUNDDOWN(AX182*0.04-MIN(50000,AX182)*0.02,-2)))</f>
        <v/>
      </c>
      <c r="AZ182" s="19">
        <f>AW182+AY182+AS182</f>
        <v/>
      </c>
    </row>
    <row r="183">
      <c r="A183" t="inlineStr">
        <is>
          <t>1万円刻み</t>
        </is>
      </c>
      <c r="B183" s="19">
        <f>'3_1万円刻み'!$A$166</f>
        <v/>
      </c>
      <c r="C183" s="19">
        <f>MIN(0,MAX(0,$B183))</f>
        <v/>
      </c>
      <c r="D183" s="19">
        <f>$B183-C183</f>
        <v/>
      </c>
      <c r="E183" s="19">
        <f>MIN(670000,ROUNDDOWN(MAX(0,D183-430000)*0.0751+47600,0))+MIN(260000,ROUNDDOWN(MAX(0,D183-430000)*0.028+17600,0))+MIN(30000,ROUNDDOWN(MAX(0,D183-430000)*0.0027+1873,0))+IF("いいえ"="はい",MIN(170000,ROUNDDOWN(MAX(0,D183-430000)*0.0243+17800,0)),0)</f>
        <v/>
      </c>
      <c r="F183" s="19">
        <f>IF(""="",215040+E183,"")</f>
        <v/>
      </c>
      <c r="G183" s="19">
        <f>IF(D183&gt;23500000,NA(),IF(D183&lt;=4890000,1040000,IF(D183&lt;=6550000,670000,620000)))</f>
        <v/>
      </c>
      <c r="H183" s="19">
        <f>MAX(0,ROUNDDOWN(D183-F183-G183-0,-3))</f>
        <v/>
      </c>
      <c r="I183" s="19">
        <f>IF(H183&lt;=0,0,ROUNDDOWN((H183*LOOKUP(H183,{0,1950001,3300001,6950001,9000001,18000001,40000001},{0.05,0.1,0.2,0.23,0.33,0.4,0.45})-LOOKUP(H183,{0,1950001,3300001,6950001,9000001,18000001,40000001},{0,97500,427500,636000,1536000,2796000,4796000}))*1.021,-2))</f>
        <v/>
      </c>
      <c r="J183" s="19">
        <f>MAX(0,ROUNDDOWN(D183-F183-430000-0,-3))</f>
        <v/>
      </c>
      <c r="K183" s="19">
        <f>IF(D183&lt;=450000,0,MAX(0,ROUNDDOWN(J183*0.06-MIN(50000,J183)*0.03,-2))+MAX(0,ROUNDDOWN(J183*0.04-MIN(50000,J183)*0.02,-2)))</f>
        <v/>
      </c>
      <c r="L183" s="19">
        <f>I183+K183+E183</f>
        <v/>
      </c>
      <c r="M183" s="19">
        <f>MIN(100000,MAX(0,$B183))</f>
        <v/>
      </c>
      <c r="N183" s="19">
        <f>$B183-M183</f>
        <v/>
      </c>
      <c r="O183" s="19">
        <f>MIN(670000,ROUNDDOWN(MAX(0,N183-430000)*0.0751+47600,0))+MIN(260000,ROUNDDOWN(MAX(0,N183-430000)*0.028+17600,0))+MIN(30000,ROUNDDOWN(MAX(0,N183-430000)*0.0027+1873,0))+IF("いいえ"="はい",MIN(170000,ROUNDDOWN(MAX(0,N183-430000)*0.0243+17800,0)),0)</f>
        <v/>
      </c>
      <c r="P183" s="19">
        <f>IF(""="",215040+O183,"")</f>
        <v/>
      </c>
      <c r="Q183" s="19">
        <f>IF(N183&gt;23500000,NA(),IF(N183&lt;=4890000,1040000,IF(N183&lt;=6550000,670000,620000)))</f>
        <v/>
      </c>
      <c r="R183" s="19">
        <f>MAX(0,ROUNDDOWN(N183-P183-Q183-0,-3))</f>
        <v/>
      </c>
      <c r="S183" s="19">
        <f>IF(R183&lt;=0,0,ROUNDDOWN((R183*LOOKUP(R183,{0,1950001,3300001,6950001,9000001,18000001,40000001},{0.05,0.1,0.2,0.23,0.33,0.4,0.45})-LOOKUP(R183,{0,1950001,3300001,6950001,9000001,18000001,40000001},{0,97500,427500,636000,1536000,2796000,4796000}))*1.021,-2))</f>
        <v/>
      </c>
      <c r="T183" s="19">
        <f>MAX(0,ROUNDDOWN(N183-P183-430000-0,-3))</f>
        <v/>
      </c>
      <c r="U183" s="19">
        <f>IF(N183&lt;=450000,0,MAX(0,ROUNDDOWN(T183*0.06-MIN(50000,T183)*0.03,-2))+MAX(0,ROUNDDOWN(T183*0.04-MIN(50000,T183)*0.02,-2)))</f>
        <v/>
      </c>
      <c r="V183" s="19">
        <f>S183+U183+O183</f>
        <v/>
      </c>
      <c r="W183" s="19">
        <f>MIN(550000,MAX(0,$B183))</f>
        <v/>
      </c>
      <c r="X183" s="19">
        <f>$B183-W183</f>
        <v/>
      </c>
      <c r="Y183" s="19">
        <f>MIN(670000,ROUNDDOWN(MAX(0,X183-430000)*0.0751+47600,0))+MIN(260000,ROUNDDOWN(MAX(0,X183-430000)*0.028+17600,0))+MIN(30000,ROUNDDOWN(MAX(0,X183-430000)*0.0027+1873,0))+IF("いいえ"="はい",MIN(170000,ROUNDDOWN(MAX(0,X183-430000)*0.0243+17800,0)),0)</f>
        <v/>
      </c>
      <c r="Z183" s="19">
        <f>IF(""="",215040+Y183,"")</f>
        <v/>
      </c>
      <c r="AA183" s="19">
        <f>IF(X183&gt;23500000,NA(),IF(X183&lt;=4890000,1040000,IF(X183&lt;=6550000,670000,620000)))</f>
        <v/>
      </c>
      <c r="AB183" s="19">
        <f>MAX(0,ROUNDDOWN(X183-Z183-AA183-0,-3))</f>
        <v/>
      </c>
      <c r="AC183" s="19">
        <f>IF(AB183&lt;=0,0,ROUNDDOWN((AB183*LOOKUP(AB183,{0,1950001,3300001,6950001,9000001,18000001,40000001},{0.05,0.1,0.2,0.23,0.33,0.4,0.45})-LOOKUP(AB183,{0,1950001,3300001,6950001,9000001,18000001,40000001},{0,97500,427500,636000,1536000,2796000,4796000}))*1.021,-2))</f>
        <v/>
      </c>
      <c r="AD183" s="19">
        <f>MAX(0,ROUNDDOWN(X183-Z183-430000-0,-3))</f>
        <v/>
      </c>
      <c r="AE183" s="19">
        <f>IF(X183&lt;=450000,0,MAX(0,ROUNDDOWN(AD183*0.06-MIN(50000,AD183)*0.03,-2))+MAX(0,ROUNDDOWN(AD183*0.04-MIN(50000,AD183)*0.02,-2)))</f>
        <v/>
      </c>
      <c r="AF183" s="19">
        <f>AC183+AE183+Y183</f>
        <v/>
      </c>
      <c r="AG183" s="19">
        <f>MIN(650000,MAX(0,$B183))</f>
        <v/>
      </c>
      <c r="AH183" s="19">
        <f>$B183-AG183</f>
        <v/>
      </c>
      <c r="AI183" s="19">
        <f>MIN(670000,ROUNDDOWN(MAX(0,AH183-430000)*0.0751+47600,0))+MIN(260000,ROUNDDOWN(MAX(0,AH183-430000)*0.028+17600,0))+MIN(30000,ROUNDDOWN(MAX(0,AH183-430000)*0.0027+1873,0))+IF("いいえ"="はい",MIN(170000,ROUNDDOWN(MAX(0,AH183-430000)*0.0243+17800,0)),0)</f>
        <v/>
      </c>
      <c r="AJ183" s="19">
        <f>IF(""="",215040+AI183,"")</f>
        <v/>
      </c>
      <c r="AK183" s="19">
        <f>IF(AH183&gt;23500000,NA(),IF(AH183&lt;=4890000,1040000,IF(AH183&lt;=6550000,670000,620000)))</f>
        <v/>
      </c>
      <c r="AL183" s="19">
        <f>MAX(0,ROUNDDOWN(AH183-AJ183-AK183-0,-3))</f>
        <v/>
      </c>
      <c r="AM183" s="19">
        <f>IF(AL183&lt;=0,0,ROUNDDOWN((AL183*LOOKUP(AL183,{0,1950001,3300001,6950001,9000001,18000001,40000001},{0.05,0.1,0.2,0.23,0.33,0.4,0.45})-LOOKUP(AL183,{0,1950001,3300001,6950001,9000001,18000001,40000001},{0,97500,427500,636000,1536000,2796000,4796000}))*1.021,-2))</f>
        <v/>
      </c>
      <c r="AN183" s="19">
        <f>MAX(0,ROUNDDOWN(AH183-AJ183-430000-0,-3))</f>
        <v/>
      </c>
      <c r="AO183" s="19">
        <f>IF(AH183&lt;=450000,0,MAX(0,ROUNDDOWN(AN183*0.06-MIN(50000,AN183)*0.03,-2))+MAX(0,ROUNDDOWN(AN183*0.04-MIN(50000,AN183)*0.02,-2)))</f>
        <v/>
      </c>
      <c r="AP183" s="19">
        <f>AM183+AO183+AI183</f>
        <v/>
      </c>
      <c r="AQ183" s="19">
        <f>MIN(750000,MAX(0,$B183))</f>
        <v/>
      </c>
      <c r="AR183" s="19">
        <f>$B183-AQ183</f>
        <v/>
      </c>
      <c r="AS183" s="19">
        <f>MIN(670000,ROUNDDOWN(MAX(0,AR183-430000)*0.0751+47600,0))+MIN(260000,ROUNDDOWN(MAX(0,AR183-430000)*0.028+17600,0))+MIN(30000,ROUNDDOWN(MAX(0,AR183-430000)*0.0027+1873,0))+IF("いいえ"="はい",MIN(170000,ROUNDDOWN(MAX(0,AR183-430000)*0.0243+17800,0)),0)</f>
        <v/>
      </c>
      <c r="AT183" s="19">
        <f>IF(""="",215040+AS183,"")</f>
        <v/>
      </c>
      <c r="AU183" s="19">
        <f>IF(AR183&gt;23500000,NA(),IF(AR183&lt;=4890000,1040000,IF(AR183&lt;=6550000,670000,620000)))</f>
        <v/>
      </c>
      <c r="AV183" s="19">
        <f>MAX(0,ROUNDDOWN(AR183-AT183-AU183-0,-3))</f>
        <v/>
      </c>
      <c r="AW183" s="19">
        <f>IF(AV183&lt;=0,0,ROUNDDOWN((AV183*LOOKUP(AV183,{0,1950001,3300001,6950001,9000001,18000001,40000001},{0.05,0.1,0.2,0.23,0.33,0.4,0.45})-LOOKUP(AV183,{0,1950001,3300001,6950001,9000001,18000001,40000001},{0,97500,427500,636000,1536000,2796000,4796000}))*1.021,-2))</f>
        <v/>
      </c>
      <c r="AX183" s="19">
        <f>MAX(0,ROUNDDOWN(AR183-AT183-430000-0,-3))</f>
        <v/>
      </c>
      <c r="AY183" s="19">
        <f>IF(AR183&lt;=450000,0,MAX(0,ROUNDDOWN(AX183*0.06-MIN(50000,AX183)*0.03,-2))+MAX(0,ROUNDDOWN(AX183*0.04-MIN(50000,AX183)*0.02,-2)))</f>
        <v/>
      </c>
      <c r="AZ183" s="19">
        <f>AW183+AY183+AS183</f>
        <v/>
      </c>
    </row>
    <row r="184">
      <c r="A184" t="inlineStr">
        <is>
          <t>1万円刻み</t>
        </is>
      </c>
      <c r="B184" s="19">
        <f>'3_1万円刻み'!$A$167</f>
        <v/>
      </c>
      <c r="C184" s="19">
        <f>MIN(0,MAX(0,$B184))</f>
        <v/>
      </c>
      <c r="D184" s="19">
        <f>$B184-C184</f>
        <v/>
      </c>
      <c r="E184" s="19">
        <f>MIN(670000,ROUNDDOWN(MAX(0,D184-430000)*0.0751+47600,0))+MIN(260000,ROUNDDOWN(MAX(0,D184-430000)*0.028+17600,0))+MIN(30000,ROUNDDOWN(MAX(0,D184-430000)*0.0027+1873,0))+IF("いいえ"="はい",MIN(170000,ROUNDDOWN(MAX(0,D184-430000)*0.0243+17800,0)),0)</f>
        <v/>
      </c>
      <c r="F184" s="19">
        <f>IF(""="",215040+E184,"")</f>
        <v/>
      </c>
      <c r="G184" s="19">
        <f>IF(D184&gt;23500000,NA(),IF(D184&lt;=4890000,1040000,IF(D184&lt;=6550000,670000,620000)))</f>
        <v/>
      </c>
      <c r="H184" s="19">
        <f>MAX(0,ROUNDDOWN(D184-F184-G184-0,-3))</f>
        <v/>
      </c>
      <c r="I184" s="19">
        <f>IF(H184&lt;=0,0,ROUNDDOWN((H184*LOOKUP(H184,{0,1950001,3300001,6950001,9000001,18000001,40000001},{0.05,0.1,0.2,0.23,0.33,0.4,0.45})-LOOKUP(H184,{0,1950001,3300001,6950001,9000001,18000001,40000001},{0,97500,427500,636000,1536000,2796000,4796000}))*1.021,-2))</f>
        <v/>
      </c>
      <c r="J184" s="19">
        <f>MAX(0,ROUNDDOWN(D184-F184-430000-0,-3))</f>
        <v/>
      </c>
      <c r="K184" s="19">
        <f>IF(D184&lt;=450000,0,MAX(0,ROUNDDOWN(J184*0.06-MIN(50000,J184)*0.03,-2))+MAX(0,ROUNDDOWN(J184*0.04-MIN(50000,J184)*0.02,-2)))</f>
        <v/>
      </c>
      <c r="L184" s="19">
        <f>I184+K184+E184</f>
        <v/>
      </c>
      <c r="M184" s="19">
        <f>MIN(100000,MAX(0,$B184))</f>
        <v/>
      </c>
      <c r="N184" s="19">
        <f>$B184-M184</f>
        <v/>
      </c>
      <c r="O184" s="19">
        <f>MIN(670000,ROUNDDOWN(MAX(0,N184-430000)*0.0751+47600,0))+MIN(260000,ROUNDDOWN(MAX(0,N184-430000)*0.028+17600,0))+MIN(30000,ROUNDDOWN(MAX(0,N184-430000)*0.0027+1873,0))+IF("いいえ"="はい",MIN(170000,ROUNDDOWN(MAX(0,N184-430000)*0.0243+17800,0)),0)</f>
        <v/>
      </c>
      <c r="P184" s="19">
        <f>IF(""="",215040+O184,"")</f>
        <v/>
      </c>
      <c r="Q184" s="19">
        <f>IF(N184&gt;23500000,NA(),IF(N184&lt;=4890000,1040000,IF(N184&lt;=6550000,670000,620000)))</f>
        <v/>
      </c>
      <c r="R184" s="19">
        <f>MAX(0,ROUNDDOWN(N184-P184-Q184-0,-3))</f>
        <v/>
      </c>
      <c r="S184" s="19">
        <f>IF(R184&lt;=0,0,ROUNDDOWN((R184*LOOKUP(R184,{0,1950001,3300001,6950001,9000001,18000001,40000001},{0.05,0.1,0.2,0.23,0.33,0.4,0.45})-LOOKUP(R184,{0,1950001,3300001,6950001,9000001,18000001,40000001},{0,97500,427500,636000,1536000,2796000,4796000}))*1.021,-2))</f>
        <v/>
      </c>
      <c r="T184" s="19">
        <f>MAX(0,ROUNDDOWN(N184-P184-430000-0,-3))</f>
        <v/>
      </c>
      <c r="U184" s="19">
        <f>IF(N184&lt;=450000,0,MAX(0,ROUNDDOWN(T184*0.06-MIN(50000,T184)*0.03,-2))+MAX(0,ROUNDDOWN(T184*0.04-MIN(50000,T184)*0.02,-2)))</f>
        <v/>
      </c>
      <c r="V184" s="19">
        <f>S184+U184+O184</f>
        <v/>
      </c>
      <c r="W184" s="19">
        <f>MIN(550000,MAX(0,$B184))</f>
        <v/>
      </c>
      <c r="X184" s="19">
        <f>$B184-W184</f>
        <v/>
      </c>
      <c r="Y184" s="19">
        <f>MIN(670000,ROUNDDOWN(MAX(0,X184-430000)*0.0751+47600,0))+MIN(260000,ROUNDDOWN(MAX(0,X184-430000)*0.028+17600,0))+MIN(30000,ROUNDDOWN(MAX(0,X184-430000)*0.0027+1873,0))+IF("いいえ"="はい",MIN(170000,ROUNDDOWN(MAX(0,X184-430000)*0.0243+17800,0)),0)</f>
        <v/>
      </c>
      <c r="Z184" s="19">
        <f>IF(""="",215040+Y184,"")</f>
        <v/>
      </c>
      <c r="AA184" s="19">
        <f>IF(X184&gt;23500000,NA(),IF(X184&lt;=4890000,1040000,IF(X184&lt;=6550000,670000,620000)))</f>
        <v/>
      </c>
      <c r="AB184" s="19">
        <f>MAX(0,ROUNDDOWN(X184-Z184-AA184-0,-3))</f>
        <v/>
      </c>
      <c r="AC184" s="19">
        <f>IF(AB184&lt;=0,0,ROUNDDOWN((AB184*LOOKUP(AB184,{0,1950001,3300001,6950001,9000001,18000001,40000001},{0.05,0.1,0.2,0.23,0.33,0.4,0.45})-LOOKUP(AB184,{0,1950001,3300001,6950001,9000001,18000001,40000001},{0,97500,427500,636000,1536000,2796000,4796000}))*1.021,-2))</f>
        <v/>
      </c>
      <c r="AD184" s="19">
        <f>MAX(0,ROUNDDOWN(X184-Z184-430000-0,-3))</f>
        <v/>
      </c>
      <c r="AE184" s="19">
        <f>IF(X184&lt;=450000,0,MAX(0,ROUNDDOWN(AD184*0.06-MIN(50000,AD184)*0.03,-2))+MAX(0,ROUNDDOWN(AD184*0.04-MIN(50000,AD184)*0.02,-2)))</f>
        <v/>
      </c>
      <c r="AF184" s="19">
        <f>AC184+AE184+Y184</f>
        <v/>
      </c>
      <c r="AG184" s="19">
        <f>MIN(650000,MAX(0,$B184))</f>
        <v/>
      </c>
      <c r="AH184" s="19">
        <f>$B184-AG184</f>
        <v/>
      </c>
      <c r="AI184" s="19">
        <f>MIN(670000,ROUNDDOWN(MAX(0,AH184-430000)*0.0751+47600,0))+MIN(260000,ROUNDDOWN(MAX(0,AH184-430000)*0.028+17600,0))+MIN(30000,ROUNDDOWN(MAX(0,AH184-430000)*0.0027+1873,0))+IF("いいえ"="はい",MIN(170000,ROUNDDOWN(MAX(0,AH184-430000)*0.0243+17800,0)),0)</f>
        <v/>
      </c>
      <c r="AJ184" s="19">
        <f>IF(""="",215040+AI184,"")</f>
        <v/>
      </c>
      <c r="AK184" s="19">
        <f>IF(AH184&gt;23500000,NA(),IF(AH184&lt;=4890000,1040000,IF(AH184&lt;=6550000,670000,620000)))</f>
        <v/>
      </c>
      <c r="AL184" s="19">
        <f>MAX(0,ROUNDDOWN(AH184-AJ184-AK184-0,-3))</f>
        <v/>
      </c>
      <c r="AM184" s="19">
        <f>IF(AL184&lt;=0,0,ROUNDDOWN((AL184*LOOKUP(AL184,{0,1950001,3300001,6950001,9000001,18000001,40000001},{0.05,0.1,0.2,0.23,0.33,0.4,0.45})-LOOKUP(AL184,{0,1950001,3300001,6950001,9000001,18000001,40000001},{0,97500,427500,636000,1536000,2796000,4796000}))*1.021,-2))</f>
        <v/>
      </c>
      <c r="AN184" s="19">
        <f>MAX(0,ROUNDDOWN(AH184-AJ184-430000-0,-3))</f>
        <v/>
      </c>
      <c r="AO184" s="19">
        <f>IF(AH184&lt;=450000,0,MAX(0,ROUNDDOWN(AN184*0.06-MIN(50000,AN184)*0.03,-2))+MAX(0,ROUNDDOWN(AN184*0.04-MIN(50000,AN184)*0.02,-2)))</f>
        <v/>
      </c>
      <c r="AP184" s="19">
        <f>AM184+AO184+AI184</f>
        <v/>
      </c>
      <c r="AQ184" s="19">
        <f>MIN(750000,MAX(0,$B184))</f>
        <v/>
      </c>
      <c r="AR184" s="19">
        <f>$B184-AQ184</f>
        <v/>
      </c>
      <c r="AS184" s="19">
        <f>MIN(670000,ROUNDDOWN(MAX(0,AR184-430000)*0.0751+47600,0))+MIN(260000,ROUNDDOWN(MAX(0,AR184-430000)*0.028+17600,0))+MIN(30000,ROUNDDOWN(MAX(0,AR184-430000)*0.0027+1873,0))+IF("いいえ"="はい",MIN(170000,ROUNDDOWN(MAX(0,AR184-430000)*0.0243+17800,0)),0)</f>
        <v/>
      </c>
      <c r="AT184" s="19">
        <f>IF(""="",215040+AS184,"")</f>
        <v/>
      </c>
      <c r="AU184" s="19">
        <f>IF(AR184&gt;23500000,NA(),IF(AR184&lt;=4890000,1040000,IF(AR184&lt;=6550000,670000,620000)))</f>
        <v/>
      </c>
      <c r="AV184" s="19">
        <f>MAX(0,ROUNDDOWN(AR184-AT184-AU184-0,-3))</f>
        <v/>
      </c>
      <c r="AW184" s="19">
        <f>IF(AV184&lt;=0,0,ROUNDDOWN((AV184*LOOKUP(AV184,{0,1950001,3300001,6950001,9000001,18000001,40000001},{0.05,0.1,0.2,0.23,0.33,0.4,0.45})-LOOKUP(AV184,{0,1950001,3300001,6950001,9000001,18000001,40000001},{0,97500,427500,636000,1536000,2796000,4796000}))*1.021,-2))</f>
        <v/>
      </c>
      <c r="AX184" s="19">
        <f>MAX(0,ROUNDDOWN(AR184-AT184-430000-0,-3))</f>
        <v/>
      </c>
      <c r="AY184" s="19">
        <f>IF(AR184&lt;=450000,0,MAX(0,ROUNDDOWN(AX184*0.06-MIN(50000,AX184)*0.03,-2))+MAX(0,ROUNDDOWN(AX184*0.04-MIN(50000,AX184)*0.02,-2)))</f>
        <v/>
      </c>
      <c r="AZ184" s="19">
        <f>AW184+AY184+AS184</f>
        <v/>
      </c>
    </row>
    <row r="185">
      <c r="A185" t="inlineStr">
        <is>
          <t>1万円刻み</t>
        </is>
      </c>
      <c r="B185" s="19">
        <f>'3_1万円刻み'!$A$168</f>
        <v/>
      </c>
      <c r="C185" s="19">
        <f>MIN(0,MAX(0,$B185))</f>
        <v/>
      </c>
      <c r="D185" s="19">
        <f>$B185-C185</f>
        <v/>
      </c>
      <c r="E185" s="19">
        <f>MIN(670000,ROUNDDOWN(MAX(0,D185-430000)*0.0751+47600,0))+MIN(260000,ROUNDDOWN(MAX(0,D185-430000)*0.028+17600,0))+MIN(30000,ROUNDDOWN(MAX(0,D185-430000)*0.0027+1873,0))+IF("いいえ"="はい",MIN(170000,ROUNDDOWN(MAX(0,D185-430000)*0.0243+17800,0)),0)</f>
        <v/>
      </c>
      <c r="F185" s="19">
        <f>IF(""="",215040+E185,"")</f>
        <v/>
      </c>
      <c r="G185" s="19">
        <f>IF(D185&gt;23500000,NA(),IF(D185&lt;=4890000,1040000,IF(D185&lt;=6550000,670000,620000)))</f>
        <v/>
      </c>
      <c r="H185" s="19">
        <f>MAX(0,ROUNDDOWN(D185-F185-G185-0,-3))</f>
        <v/>
      </c>
      <c r="I185" s="19">
        <f>IF(H185&lt;=0,0,ROUNDDOWN((H185*LOOKUP(H185,{0,1950001,3300001,6950001,9000001,18000001,40000001},{0.05,0.1,0.2,0.23,0.33,0.4,0.45})-LOOKUP(H185,{0,1950001,3300001,6950001,9000001,18000001,40000001},{0,97500,427500,636000,1536000,2796000,4796000}))*1.021,-2))</f>
        <v/>
      </c>
      <c r="J185" s="19">
        <f>MAX(0,ROUNDDOWN(D185-F185-430000-0,-3))</f>
        <v/>
      </c>
      <c r="K185" s="19">
        <f>IF(D185&lt;=450000,0,MAX(0,ROUNDDOWN(J185*0.06-MIN(50000,J185)*0.03,-2))+MAX(0,ROUNDDOWN(J185*0.04-MIN(50000,J185)*0.02,-2)))</f>
        <v/>
      </c>
      <c r="L185" s="19">
        <f>I185+K185+E185</f>
        <v/>
      </c>
      <c r="M185" s="19">
        <f>MIN(100000,MAX(0,$B185))</f>
        <v/>
      </c>
      <c r="N185" s="19">
        <f>$B185-M185</f>
        <v/>
      </c>
      <c r="O185" s="19">
        <f>MIN(670000,ROUNDDOWN(MAX(0,N185-430000)*0.0751+47600,0))+MIN(260000,ROUNDDOWN(MAX(0,N185-430000)*0.028+17600,0))+MIN(30000,ROUNDDOWN(MAX(0,N185-430000)*0.0027+1873,0))+IF("いいえ"="はい",MIN(170000,ROUNDDOWN(MAX(0,N185-430000)*0.0243+17800,0)),0)</f>
        <v/>
      </c>
      <c r="P185" s="19">
        <f>IF(""="",215040+O185,"")</f>
        <v/>
      </c>
      <c r="Q185" s="19">
        <f>IF(N185&gt;23500000,NA(),IF(N185&lt;=4890000,1040000,IF(N185&lt;=6550000,670000,620000)))</f>
        <v/>
      </c>
      <c r="R185" s="19">
        <f>MAX(0,ROUNDDOWN(N185-P185-Q185-0,-3))</f>
        <v/>
      </c>
      <c r="S185" s="19">
        <f>IF(R185&lt;=0,0,ROUNDDOWN((R185*LOOKUP(R185,{0,1950001,3300001,6950001,9000001,18000001,40000001},{0.05,0.1,0.2,0.23,0.33,0.4,0.45})-LOOKUP(R185,{0,1950001,3300001,6950001,9000001,18000001,40000001},{0,97500,427500,636000,1536000,2796000,4796000}))*1.021,-2))</f>
        <v/>
      </c>
      <c r="T185" s="19">
        <f>MAX(0,ROUNDDOWN(N185-P185-430000-0,-3))</f>
        <v/>
      </c>
      <c r="U185" s="19">
        <f>IF(N185&lt;=450000,0,MAX(0,ROUNDDOWN(T185*0.06-MIN(50000,T185)*0.03,-2))+MAX(0,ROUNDDOWN(T185*0.04-MIN(50000,T185)*0.02,-2)))</f>
        <v/>
      </c>
      <c r="V185" s="19">
        <f>S185+U185+O185</f>
        <v/>
      </c>
      <c r="W185" s="19">
        <f>MIN(550000,MAX(0,$B185))</f>
        <v/>
      </c>
      <c r="X185" s="19">
        <f>$B185-W185</f>
        <v/>
      </c>
      <c r="Y185" s="19">
        <f>MIN(670000,ROUNDDOWN(MAX(0,X185-430000)*0.0751+47600,0))+MIN(260000,ROUNDDOWN(MAX(0,X185-430000)*0.028+17600,0))+MIN(30000,ROUNDDOWN(MAX(0,X185-430000)*0.0027+1873,0))+IF("いいえ"="はい",MIN(170000,ROUNDDOWN(MAX(0,X185-430000)*0.0243+17800,0)),0)</f>
        <v/>
      </c>
      <c r="Z185" s="19">
        <f>IF(""="",215040+Y185,"")</f>
        <v/>
      </c>
      <c r="AA185" s="19">
        <f>IF(X185&gt;23500000,NA(),IF(X185&lt;=4890000,1040000,IF(X185&lt;=6550000,670000,620000)))</f>
        <v/>
      </c>
      <c r="AB185" s="19">
        <f>MAX(0,ROUNDDOWN(X185-Z185-AA185-0,-3))</f>
        <v/>
      </c>
      <c r="AC185" s="19">
        <f>IF(AB185&lt;=0,0,ROUNDDOWN((AB185*LOOKUP(AB185,{0,1950001,3300001,6950001,9000001,18000001,40000001},{0.05,0.1,0.2,0.23,0.33,0.4,0.45})-LOOKUP(AB185,{0,1950001,3300001,6950001,9000001,18000001,40000001},{0,97500,427500,636000,1536000,2796000,4796000}))*1.021,-2))</f>
        <v/>
      </c>
      <c r="AD185" s="19">
        <f>MAX(0,ROUNDDOWN(X185-Z185-430000-0,-3))</f>
        <v/>
      </c>
      <c r="AE185" s="19">
        <f>IF(X185&lt;=450000,0,MAX(0,ROUNDDOWN(AD185*0.06-MIN(50000,AD185)*0.03,-2))+MAX(0,ROUNDDOWN(AD185*0.04-MIN(50000,AD185)*0.02,-2)))</f>
        <v/>
      </c>
      <c r="AF185" s="19">
        <f>AC185+AE185+Y185</f>
        <v/>
      </c>
      <c r="AG185" s="19">
        <f>MIN(650000,MAX(0,$B185))</f>
        <v/>
      </c>
      <c r="AH185" s="19">
        <f>$B185-AG185</f>
        <v/>
      </c>
      <c r="AI185" s="19">
        <f>MIN(670000,ROUNDDOWN(MAX(0,AH185-430000)*0.0751+47600,0))+MIN(260000,ROUNDDOWN(MAX(0,AH185-430000)*0.028+17600,0))+MIN(30000,ROUNDDOWN(MAX(0,AH185-430000)*0.0027+1873,0))+IF("いいえ"="はい",MIN(170000,ROUNDDOWN(MAX(0,AH185-430000)*0.0243+17800,0)),0)</f>
        <v/>
      </c>
      <c r="AJ185" s="19">
        <f>IF(""="",215040+AI185,"")</f>
        <v/>
      </c>
      <c r="AK185" s="19">
        <f>IF(AH185&gt;23500000,NA(),IF(AH185&lt;=4890000,1040000,IF(AH185&lt;=6550000,670000,620000)))</f>
        <v/>
      </c>
      <c r="AL185" s="19">
        <f>MAX(0,ROUNDDOWN(AH185-AJ185-AK185-0,-3))</f>
        <v/>
      </c>
      <c r="AM185" s="19">
        <f>IF(AL185&lt;=0,0,ROUNDDOWN((AL185*LOOKUP(AL185,{0,1950001,3300001,6950001,9000001,18000001,40000001},{0.05,0.1,0.2,0.23,0.33,0.4,0.45})-LOOKUP(AL185,{0,1950001,3300001,6950001,9000001,18000001,40000001},{0,97500,427500,636000,1536000,2796000,4796000}))*1.021,-2))</f>
        <v/>
      </c>
      <c r="AN185" s="19">
        <f>MAX(0,ROUNDDOWN(AH185-AJ185-430000-0,-3))</f>
        <v/>
      </c>
      <c r="AO185" s="19">
        <f>IF(AH185&lt;=450000,0,MAX(0,ROUNDDOWN(AN185*0.06-MIN(50000,AN185)*0.03,-2))+MAX(0,ROUNDDOWN(AN185*0.04-MIN(50000,AN185)*0.02,-2)))</f>
        <v/>
      </c>
      <c r="AP185" s="19">
        <f>AM185+AO185+AI185</f>
        <v/>
      </c>
      <c r="AQ185" s="19">
        <f>MIN(750000,MAX(0,$B185))</f>
        <v/>
      </c>
      <c r="AR185" s="19">
        <f>$B185-AQ185</f>
        <v/>
      </c>
      <c r="AS185" s="19">
        <f>MIN(670000,ROUNDDOWN(MAX(0,AR185-430000)*0.0751+47600,0))+MIN(260000,ROUNDDOWN(MAX(0,AR185-430000)*0.028+17600,0))+MIN(30000,ROUNDDOWN(MAX(0,AR185-430000)*0.0027+1873,0))+IF("いいえ"="はい",MIN(170000,ROUNDDOWN(MAX(0,AR185-430000)*0.0243+17800,0)),0)</f>
        <v/>
      </c>
      <c r="AT185" s="19">
        <f>IF(""="",215040+AS185,"")</f>
        <v/>
      </c>
      <c r="AU185" s="19">
        <f>IF(AR185&gt;23500000,NA(),IF(AR185&lt;=4890000,1040000,IF(AR185&lt;=6550000,670000,620000)))</f>
        <v/>
      </c>
      <c r="AV185" s="19">
        <f>MAX(0,ROUNDDOWN(AR185-AT185-AU185-0,-3))</f>
        <v/>
      </c>
      <c r="AW185" s="19">
        <f>IF(AV185&lt;=0,0,ROUNDDOWN((AV185*LOOKUP(AV185,{0,1950001,3300001,6950001,9000001,18000001,40000001},{0.05,0.1,0.2,0.23,0.33,0.4,0.45})-LOOKUP(AV185,{0,1950001,3300001,6950001,9000001,18000001,40000001},{0,97500,427500,636000,1536000,2796000,4796000}))*1.021,-2))</f>
        <v/>
      </c>
      <c r="AX185" s="19">
        <f>MAX(0,ROUNDDOWN(AR185-AT185-430000-0,-3))</f>
        <v/>
      </c>
      <c r="AY185" s="19">
        <f>IF(AR185&lt;=450000,0,MAX(0,ROUNDDOWN(AX185*0.06-MIN(50000,AX185)*0.03,-2))+MAX(0,ROUNDDOWN(AX185*0.04-MIN(50000,AX185)*0.02,-2)))</f>
        <v/>
      </c>
      <c r="AZ185" s="19">
        <f>AW185+AY185+AS185</f>
        <v/>
      </c>
    </row>
    <row r="186">
      <c r="A186" t="inlineStr">
        <is>
          <t>1万円刻み</t>
        </is>
      </c>
      <c r="B186" s="19">
        <f>'3_1万円刻み'!$A$169</f>
        <v/>
      </c>
      <c r="C186" s="19">
        <f>MIN(0,MAX(0,$B186))</f>
        <v/>
      </c>
      <c r="D186" s="19">
        <f>$B186-C186</f>
        <v/>
      </c>
      <c r="E186" s="19">
        <f>MIN(670000,ROUNDDOWN(MAX(0,D186-430000)*0.0751+47600,0))+MIN(260000,ROUNDDOWN(MAX(0,D186-430000)*0.028+17600,0))+MIN(30000,ROUNDDOWN(MAX(0,D186-430000)*0.0027+1873,0))+IF("いいえ"="はい",MIN(170000,ROUNDDOWN(MAX(0,D186-430000)*0.0243+17800,0)),0)</f>
        <v/>
      </c>
      <c r="F186" s="19">
        <f>IF(""="",215040+E186,"")</f>
        <v/>
      </c>
      <c r="G186" s="19">
        <f>IF(D186&gt;23500000,NA(),IF(D186&lt;=4890000,1040000,IF(D186&lt;=6550000,670000,620000)))</f>
        <v/>
      </c>
      <c r="H186" s="19">
        <f>MAX(0,ROUNDDOWN(D186-F186-G186-0,-3))</f>
        <v/>
      </c>
      <c r="I186" s="19">
        <f>IF(H186&lt;=0,0,ROUNDDOWN((H186*LOOKUP(H186,{0,1950001,3300001,6950001,9000001,18000001,40000001},{0.05,0.1,0.2,0.23,0.33,0.4,0.45})-LOOKUP(H186,{0,1950001,3300001,6950001,9000001,18000001,40000001},{0,97500,427500,636000,1536000,2796000,4796000}))*1.021,-2))</f>
        <v/>
      </c>
      <c r="J186" s="19">
        <f>MAX(0,ROUNDDOWN(D186-F186-430000-0,-3))</f>
        <v/>
      </c>
      <c r="K186" s="19">
        <f>IF(D186&lt;=450000,0,MAX(0,ROUNDDOWN(J186*0.06-MIN(50000,J186)*0.03,-2))+MAX(0,ROUNDDOWN(J186*0.04-MIN(50000,J186)*0.02,-2)))</f>
        <v/>
      </c>
      <c r="L186" s="19">
        <f>I186+K186+E186</f>
        <v/>
      </c>
      <c r="M186" s="19">
        <f>MIN(100000,MAX(0,$B186))</f>
        <v/>
      </c>
      <c r="N186" s="19">
        <f>$B186-M186</f>
        <v/>
      </c>
      <c r="O186" s="19">
        <f>MIN(670000,ROUNDDOWN(MAX(0,N186-430000)*0.0751+47600,0))+MIN(260000,ROUNDDOWN(MAX(0,N186-430000)*0.028+17600,0))+MIN(30000,ROUNDDOWN(MAX(0,N186-430000)*0.0027+1873,0))+IF("いいえ"="はい",MIN(170000,ROUNDDOWN(MAX(0,N186-430000)*0.0243+17800,0)),0)</f>
        <v/>
      </c>
      <c r="P186" s="19">
        <f>IF(""="",215040+O186,"")</f>
        <v/>
      </c>
      <c r="Q186" s="19">
        <f>IF(N186&gt;23500000,NA(),IF(N186&lt;=4890000,1040000,IF(N186&lt;=6550000,670000,620000)))</f>
        <v/>
      </c>
      <c r="R186" s="19">
        <f>MAX(0,ROUNDDOWN(N186-P186-Q186-0,-3))</f>
        <v/>
      </c>
      <c r="S186" s="19">
        <f>IF(R186&lt;=0,0,ROUNDDOWN((R186*LOOKUP(R186,{0,1950001,3300001,6950001,9000001,18000001,40000001},{0.05,0.1,0.2,0.23,0.33,0.4,0.45})-LOOKUP(R186,{0,1950001,3300001,6950001,9000001,18000001,40000001},{0,97500,427500,636000,1536000,2796000,4796000}))*1.021,-2))</f>
        <v/>
      </c>
      <c r="T186" s="19">
        <f>MAX(0,ROUNDDOWN(N186-P186-430000-0,-3))</f>
        <v/>
      </c>
      <c r="U186" s="19">
        <f>IF(N186&lt;=450000,0,MAX(0,ROUNDDOWN(T186*0.06-MIN(50000,T186)*0.03,-2))+MAX(0,ROUNDDOWN(T186*0.04-MIN(50000,T186)*0.02,-2)))</f>
        <v/>
      </c>
      <c r="V186" s="19">
        <f>S186+U186+O186</f>
        <v/>
      </c>
      <c r="W186" s="19">
        <f>MIN(550000,MAX(0,$B186))</f>
        <v/>
      </c>
      <c r="X186" s="19">
        <f>$B186-W186</f>
        <v/>
      </c>
      <c r="Y186" s="19">
        <f>MIN(670000,ROUNDDOWN(MAX(0,X186-430000)*0.0751+47600,0))+MIN(260000,ROUNDDOWN(MAX(0,X186-430000)*0.028+17600,0))+MIN(30000,ROUNDDOWN(MAX(0,X186-430000)*0.0027+1873,0))+IF("いいえ"="はい",MIN(170000,ROUNDDOWN(MAX(0,X186-430000)*0.0243+17800,0)),0)</f>
        <v/>
      </c>
      <c r="Z186" s="19">
        <f>IF(""="",215040+Y186,"")</f>
        <v/>
      </c>
      <c r="AA186" s="19">
        <f>IF(X186&gt;23500000,NA(),IF(X186&lt;=4890000,1040000,IF(X186&lt;=6550000,670000,620000)))</f>
        <v/>
      </c>
      <c r="AB186" s="19">
        <f>MAX(0,ROUNDDOWN(X186-Z186-AA186-0,-3))</f>
        <v/>
      </c>
      <c r="AC186" s="19">
        <f>IF(AB186&lt;=0,0,ROUNDDOWN((AB186*LOOKUP(AB186,{0,1950001,3300001,6950001,9000001,18000001,40000001},{0.05,0.1,0.2,0.23,0.33,0.4,0.45})-LOOKUP(AB186,{0,1950001,3300001,6950001,9000001,18000001,40000001},{0,97500,427500,636000,1536000,2796000,4796000}))*1.021,-2))</f>
        <v/>
      </c>
      <c r="AD186" s="19">
        <f>MAX(0,ROUNDDOWN(X186-Z186-430000-0,-3))</f>
        <v/>
      </c>
      <c r="AE186" s="19">
        <f>IF(X186&lt;=450000,0,MAX(0,ROUNDDOWN(AD186*0.06-MIN(50000,AD186)*0.03,-2))+MAX(0,ROUNDDOWN(AD186*0.04-MIN(50000,AD186)*0.02,-2)))</f>
        <v/>
      </c>
      <c r="AF186" s="19">
        <f>AC186+AE186+Y186</f>
        <v/>
      </c>
      <c r="AG186" s="19">
        <f>MIN(650000,MAX(0,$B186))</f>
        <v/>
      </c>
      <c r="AH186" s="19">
        <f>$B186-AG186</f>
        <v/>
      </c>
      <c r="AI186" s="19">
        <f>MIN(670000,ROUNDDOWN(MAX(0,AH186-430000)*0.0751+47600,0))+MIN(260000,ROUNDDOWN(MAX(0,AH186-430000)*0.028+17600,0))+MIN(30000,ROUNDDOWN(MAX(0,AH186-430000)*0.0027+1873,0))+IF("いいえ"="はい",MIN(170000,ROUNDDOWN(MAX(0,AH186-430000)*0.0243+17800,0)),0)</f>
        <v/>
      </c>
      <c r="AJ186" s="19">
        <f>IF(""="",215040+AI186,"")</f>
        <v/>
      </c>
      <c r="AK186" s="19">
        <f>IF(AH186&gt;23500000,NA(),IF(AH186&lt;=4890000,1040000,IF(AH186&lt;=6550000,670000,620000)))</f>
        <v/>
      </c>
      <c r="AL186" s="19">
        <f>MAX(0,ROUNDDOWN(AH186-AJ186-AK186-0,-3))</f>
        <v/>
      </c>
      <c r="AM186" s="19">
        <f>IF(AL186&lt;=0,0,ROUNDDOWN((AL186*LOOKUP(AL186,{0,1950001,3300001,6950001,9000001,18000001,40000001},{0.05,0.1,0.2,0.23,0.33,0.4,0.45})-LOOKUP(AL186,{0,1950001,3300001,6950001,9000001,18000001,40000001},{0,97500,427500,636000,1536000,2796000,4796000}))*1.021,-2))</f>
        <v/>
      </c>
      <c r="AN186" s="19">
        <f>MAX(0,ROUNDDOWN(AH186-AJ186-430000-0,-3))</f>
        <v/>
      </c>
      <c r="AO186" s="19">
        <f>IF(AH186&lt;=450000,0,MAX(0,ROUNDDOWN(AN186*0.06-MIN(50000,AN186)*0.03,-2))+MAX(0,ROUNDDOWN(AN186*0.04-MIN(50000,AN186)*0.02,-2)))</f>
        <v/>
      </c>
      <c r="AP186" s="19">
        <f>AM186+AO186+AI186</f>
        <v/>
      </c>
      <c r="AQ186" s="19">
        <f>MIN(750000,MAX(0,$B186))</f>
        <v/>
      </c>
      <c r="AR186" s="19">
        <f>$B186-AQ186</f>
        <v/>
      </c>
      <c r="AS186" s="19">
        <f>MIN(670000,ROUNDDOWN(MAX(0,AR186-430000)*0.0751+47600,0))+MIN(260000,ROUNDDOWN(MAX(0,AR186-430000)*0.028+17600,0))+MIN(30000,ROUNDDOWN(MAX(0,AR186-430000)*0.0027+1873,0))+IF("いいえ"="はい",MIN(170000,ROUNDDOWN(MAX(0,AR186-430000)*0.0243+17800,0)),0)</f>
        <v/>
      </c>
      <c r="AT186" s="19">
        <f>IF(""="",215040+AS186,"")</f>
        <v/>
      </c>
      <c r="AU186" s="19">
        <f>IF(AR186&gt;23500000,NA(),IF(AR186&lt;=4890000,1040000,IF(AR186&lt;=6550000,670000,620000)))</f>
        <v/>
      </c>
      <c r="AV186" s="19">
        <f>MAX(0,ROUNDDOWN(AR186-AT186-AU186-0,-3))</f>
        <v/>
      </c>
      <c r="AW186" s="19">
        <f>IF(AV186&lt;=0,0,ROUNDDOWN((AV186*LOOKUP(AV186,{0,1950001,3300001,6950001,9000001,18000001,40000001},{0.05,0.1,0.2,0.23,0.33,0.4,0.45})-LOOKUP(AV186,{0,1950001,3300001,6950001,9000001,18000001,40000001},{0,97500,427500,636000,1536000,2796000,4796000}))*1.021,-2))</f>
        <v/>
      </c>
      <c r="AX186" s="19">
        <f>MAX(0,ROUNDDOWN(AR186-AT186-430000-0,-3))</f>
        <v/>
      </c>
      <c r="AY186" s="19">
        <f>IF(AR186&lt;=450000,0,MAX(0,ROUNDDOWN(AX186*0.06-MIN(50000,AX186)*0.03,-2))+MAX(0,ROUNDDOWN(AX186*0.04-MIN(50000,AX186)*0.02,-2)))</f>
        <v/>
      </c>
      <c r="AZ186" s="19">
        <f>AW186+AY186+AS186</f>
        <v/>
      </c>
    </row>
    <row r="187">
      <c r="A187" t="inlineStr">
        <is>
          <t>1万円刻み</t>
        </is>
      </c>
      <c r="B187" s="19">
        <f>'3_1万円刻み'!$A$170</f>
        <v/>
      </c>
      <c r="C187" s="19">
        <f>MIN(0,MAX(0,$B187))</f>
        <v/>
      </c>
      <c r="D187" s="19">
        <f>$B187-C187</f>
        <v/>
      </c>
      <c r="E187" s="19">
        <f>MIN(670000,ROUNDDOWN(MAX(0,D187-430000)*0.0751+47600,0))+MIN(260000,ROUNDDOWN(MAX(0,D187-430000)*0.028+17600,0))+MIN(30000,ROUNDDOWN(MAX(0,D187-430000)*0.0027+1873,0))+IF("いいえ"="はい",MIN(170000,ROUNDDOWN(MAX(0,D187-430000)*0.0243+17800,0)),0)</f>
        <v/>
      </c>
      <c r="F187" s="19">
        <f>IF(""="",215040+E187,"")</f>
        <v/>
      </c>
      <c r="G187" s="19">
        <f>IF(D187&gt;23500000,NA(),IF(D187&lt;=4890000,1040000,IF(D187&lt;=6550000,670000,620000)))</f>
        <v/>
      </c>
      <c r="H187" s="19">
        <f>MAX(0,ROUNDDOWN(D187-F187-G187-0,-3))</f>
        <v/>
      </c>
      <c r="I187" s="19">
        <f>IF(H187&lt;=0,0,ROUNDDOWN((H187*LOOKUP(H187,{0,1950001,3300001,6950001,9000001,18000001,40000001},{0.05,0.1,0.2,0.23,0.33,0.4,0.45})-LOOKUP(H187,{0,1950001,3300001,6950001,9000001,18000001,40000001},{0,97500,427500,636000,1536000,2796000,4796000}))*1.021,-2))</f>
        <v/>
      </c>
      <c r="J187" s="19">
        <f>MAX(0,ROUNDDOWN(D187-F187-430000-0,-3))</f>
        <v/>
      </c>
      <c r="K187" s="19">
        <f>IF(D187&lt;=450000,0,MAX(0,ROUNDDOWN(J187*0.06-MIN(50000,J187)*0.03,-2))+MAX(0,ROUNDDOWN(J187*0.04-MIN(50000,J187)*0.02,-2)))</f>
        <v/>
      </c>
      <c r="L187" s="19">
        <f>I187+K187+E187</f>
        <v/>
      </c>
      <c r="M187" s="19">
        <f>MIN(100000,MAX(0,$B187))</f>
        <v/>
      </c>
      <c r="N187" s="19">
        <f>$B187-M187</f>
        <v/>
      </c>
      <c r="O187" s="19">
        <f>MIN(670000,ROUNDDOWN(MAX(0,N187-430000)*0.0751+47600,0))+MIN(260000,ROUNDDOWN(MAX(0,N187-430000)*0.028+17600,0))+MIN(30000,ROUNDDOWN(MAX(0,N187-430000)*0.0027+1873,0))+IF("いいえ"="はい",MIN(170000,ROUNDDOWN(MAX(0,N187-430000)*0.0243+17800,0)),0)</f>
        <v/>
      </c>
      <c r="P187" s="19">
        <f>IF(""="",215040+O187,"")</f>
        <v/>
      </c>
      <c r="Q187" s="19">
        <f>IF(N187&gt;23500000,NA(),IF(N187&lt;=4890000,1040000,IF(N187&lt;=6550000,670000,620000)))</f>
        <v/>
      </c>
      <c r="R187" s="19">
        <f>MAX(0,ROUNDDOWN(N187-P187-Q187-0,-3))</f>
        <v/>
      </c>
      <c r="S187" s="19">
        <f>IF(R187&lt;=0,0,ROUNDDOWN((R187*LOOKUP(R187,{0,1950001,3300001,6950001,9000001,18000001,40000001},{0.05,0.1,0.2,0.23,0.33,0.4,0.45})-LOOKUP(R187,{0,1950001,3300001,6950001,9000001,18000001,40000001},{0,97500,427500,636000,1536000,2796000,4796000}))*1.021,-2))</f>
        <v/>
      </c>
      <c r="T187" s="19">
        <f>MAX(0,ROUNDDOWN(N187-P187-430000-0,-3))</f>
        <v/>
      </c>
      <c r="U187" s="19">
        <f>IF(N187&lt;=450000,0,MAX(0,ROUNDDOWN(T187*0.06-MIN(50000,T187)*0.03,-2))+MAX(0,ROUNDDOWN(T187*0.04-MIN(50000,T187)*0.02,-2)))</f>
        <v/>
      </c>
      <c r="V187" s="19">
        <f>S187+U187+O187</f>
        <v/>
      </c>
      <c r="W187" s="19">
        <f>MIN(550000,MAX(0,$B187))</f>
        <v/>
      </c>
      <c r="X187" s="19">
        <f>$B187-W187</f>
        <v/>
      </c>
      <c r="Y187" s="19">
        <f>MIN(670000,ROUNDDOWN(MAX(0,X187-430000)*0.0751+47600,0))+MIN(260000,ROUNDDOWN(MAX(0,X187-430000)*0.028+17600,0))+MIN(30000,ROUNDDOWN(MAX(0,X187-430000)*0.0027+1873,0))+IF("いいえ"="はい",MIN(170000,ROUNDDOWN(MAX(0,X187-430000)*0.0243+17800,0)),0)</f>
        <v/>
      </c>
      <c r="Z187" s="19">
        <f>IF(""="",215040+Y187,"")</f>
        <v/>
      </c>
      <c r="AA187" s="19">
        <f>IF(X187&gt;23500000,NA(),IF(X187&lt;=4890000,1040000,IF(X187&lt;=6550000,670000,620000)))</f>
        <v/>
      </c>
      <c r="AB187" s="19">
        <f>MAX(0,ROUNDDOWN(X187-Z187-AA187-0,-3))</f>
        <v/>
      </c>
      <c r="AC187" s="19">
        <f>IF(AB187&lt;=0,0,ROUNDDOWN((AB187*LOOKUP(AB187,{0,1950001,3300001,6950001,9000001,18000001,40000001},{0.05,0.1,0.2,0.23,0.33,0.4,0.45})-LOOKUP(AB187,{0,1950001,3300001,6950001,9000001,18000001,40000001},{0,97500,427500,636000,1536000,2796000,4796000}))*1.021,-2))</f>
        <v/>
      </c>
      <c r="AD187" s="19">
        <f>MAX(0,ROUNDDOWN(X187-Z187-430000-0,-3))</f>
        <v/>
      </c>
      <c r="AE187" s="19">
        <f>IF(X187&lt;=450000,0,MAX(0,ROUNDDOWN(AD187*0.06-MIN(50000,AD187)*0.03,-2))+MAX(0,ROUNDDOWN(AD187*0.04-MIN(50000,AD187)*0.02,-2)))</f>
        <v/>
      </c>
      <c r="AF187" s="19">
        <f>AC187+AE187+Y187</f>
        <v/>
      </c>
      <c r="AG187" s="19">
        <f>MIN(650000,MAX(0,$B187))</f>
        <v/>
      </c>
      <c r="AH187" s="19">
        <f>$B187-AG187</f>
        <v/>
      </c>
      <c r="AI187" s="19">
        <f>MIN(670000,ROUNDDOWN(MAX(0,AH187-430000)*0.0751+47600,0))+MIN(260000,ROUNDDOWN(MAX(0,AH187-430000)*0.028+17600,0))+MIN(30000,ROUNDDOWN(MAX(0,AH187-430000)*0.0027+1873,0))+IF("いいえ"="はい",MIN(170000,ROUNDDOWN(MAX(0,AH187-430000)*0.0243+17800,0)),0)</f>
        <v/>
      </c>
      <c r="AJ187" s="19">
        <f>IF(""="",215040+AI187,"")</f>
        <v/>
      </c>
      <c r="AK187" s="19">
        <f>IF(AH187&gt;23500000,NA(),IF(AH187&lt;=4890000,1040000,IF(AH187&lt;=6550000,670000,620000)))</f>
        <v/>
      </c>
      <c r="AL187" s="19">
        <f>MAX(0,ROUNDDOWN(AH187-AJ187-AK187-0,-3))</f>
        <v/>
      </c>
      <c r="AM187" s="19">
        <f>IF(AL187&lt;=0,0,ROUNDDOWN((AL187*LOOKUP(AL187,{0,1950001,3300001,6950001,9000001,18000001,40000001},{0.05,0.1,0.2,0.23,0.33,0.4,0.45})-LOOKUP(AL187,{0,1950001,3300001,6950001,9000001,18000001,40000001},{0,97500,427500,636000,1536000,2796000,4796000}))*1.021,-2))</f>
        <v/>
      </c>
      <c r="AN187" s="19">
        <f>MAX(0,ROUNDDOWN(AH187-AJ187-430000-0,-3))</f>
        <v/>
      </c>
      <c r="AO187" s="19">
        <f>IF(AH187&lt;=450000,0,MAX(0,ROUNDDOWN(AN187*0.06-MIN(50000,AN187)*0.03,-2))+MAX(0,ROUNDDOWN(AN187*0.04-MIN(50000,AN187)*0.02,-2)))</f>
        <v/>
      </c>
      <c r="AP187" s="19">
        <f>AM187+AO187+AI187</f>
        <v/>
      </c>
      <c r="AQ187" s="19">
        <f>MIN(750000,MAX(0,$B187))</f>
        <v/>
      </c>
      <c r="AR187" s="19">
        <f>$B187-AQ187</f>
        <v/>
      </c>
      <c r="AS187" s="19">
        <f>MIN(670000,ROUNDDOWN(MAX(0,AR187-430000)*0.0751+47600,0))+MIN(260000,ROUNDDOWN(MAX(0,AR187-430000)*0.028+17600,0))+MIN(30000,ROUNDDOWN(MAX(0,AR187-430000)*0.0027+1873,0))+IF("いいえ"="はい",MIN(170000,ROUNDDOWN(MAX(0,AR187-430000)*0.0243+17800,0)),0)</f>
        <v/>
      </c>
      <c r="AT187" s="19">
        <f>IF(""="",215040+AS187,"")</f>
        <v/>
      </c>
      <c r="AU187" s="19">
        <f>IF(AR187&gt;23500000,NA(),IF(AR187&lt;=4890000,1040000,IF(AR187&lt;=6550000,670000,620000)))</f>
        <v/>
      </c>
      <c r="AV187" s="19">
        <f>MAX(0,ROUNDDOWN(AR187-AT187-AU187-0,-3))</f>
        <v/>
      </c>
      <c r="AW187" s="19">
        <f>IF(AV187&lt;=0,0,ROUNDDOWN((AV187*LOOKUP(AV187,{0,1950001,3300001,6950001,9000001,18000001,40000001},{0.05,0.1,0.2,0.23,0.33,0.4,0.45})-LOOKUP(AV187,{0,1950001,3300001,6950001,9000001,18000001,40000001},{0,97500,427500,636000,1536000,2796000,4796000}))*1.021,-2))</f>
        <v/>
      </c>
      <c r="AX187" s="19">
        <f>MAX(0,ROUNDDOWN(AR187-AT187-430000-0,-3))</f>
        <v/>
      </c>
      <c r="AY187" s="19">
        <f>IF(AR187&lt;=450000,0,MAX(0,ROUNDDOWN(AX187*0.06-MIN(50000,AX187)*0.03,-2))+MAX(0,ROUNDDOWN(AX187*0.04-MIN(50000,AX187)*0.02,-2)))</f>
        <v/>
      </c>
      <c r="AZ187" s="19">
        <f>AW187+AY187+AS187</f>
        <v/>
      </c>
    </row>
    <row r="188">
      <c r="A188" t="inlineStr">
        <is>
          <t>1万円刻み</t>
        </is>
      </c>
      <c r="B188" s="19">
        <f>'3_1万円刻み'!$A$171</f>
        <v/>
      </c>
      <c r="C188" s="19">
        <f>MIN(0,MAX(0,$B188))</f>
        <v/>
      </c>
      <c r="D188" s="19">
        <f>$B188-C188</f>
        <v/>
      </c>
      <c r="E188" s="19">
        <f>MIN(670000,ROUNDDOWN(MAX(0,D188-430000)*0.0751+47600,0))+MIN(260000,ROUNDDOWN(MAX(0,D188-430000)*0.028+17600,0))+MIN(30000,ROUNDDOWN(MAX(0,D188-430000)*0.0027+1873,0))+IF("いいえ"="はい",MIN(170000,ROUNDDOWN(MAX(0,D188-430000)*0.0243+17800,0)),0)</f>
        <v/>
      </c>
      <c r="F188" s="19">
        <f>IF(""="",215040+E188,"")</f>
        <v/>
      </c>
      <c r="G188" s="19">
        <f>IF(D188&gt;23500000,NA(),IF(D188&lt;=4890000,1040000,IF(D188&lt;=6550000,670000,620000)))</f>
        <v/>
      </c>
      <c r="H188" s="19">
        <f>MAX(0,ROUNDDOWN(D188-F188-G188-0,-3))</f>
        <v/>
      </c>
      <c r="I188" s="19">
        <f>IF(H188&lt;=0,0,ROUNDDOWN((H188*LOOKUP(H188,{0,1950001,3300001,6950001,9000001,18000001,40000001},{0.05,0.1,0.2,0.23,0.33,0.4,0.45})-LOOKUP(H188,{0,1950001,3300001,6950001,9000001,18000001,40000001},{0,97500,427500,636000,1536000,2796000,4796000}))*1.021,-2))</f>
        <v/>
      </c>
      <c r="J188" s="19">
        <f>MAX(0,ROUNDDOWN(D188-F188-430000-0,-3))</f>
        <v/>
      </c>
      <c r="K188" s="19">
        <f>IF(D188&lt;=450000,0,MAX(0,ROUNDDOWN(J188*0.06-MIN(50000,J188)*0.03,-2))+MAX(0,ROUNDDOWN(J188*0.04-MIN(50000,J188)*0.02,-2)))</f>
        <v/>
      </c>
      <c r="L188" s="19">
        <f>I188+K188+E188</f>
        <v/>
      </c>
      <c r="M188" s="19">
        <f>MIN(100000,MAX(0,$B188))</f>
        <v/>
      </c>
      <c r="N188" s="19">
        <f>$B188-M188</f>
        <v/>
      </c>
      <c r="O188" s="19">
        <f>MIN(670000,ROUNDDOWN(MAX(0,N188-430000)*0.0751+47600,0))+MIN(260000,ROUNDDOWN(MAX(0,N188-430000)*0.028+17600,0))+MIN(30000,ROUNDDOWN(MAX(0,N188-430000)*0.0027+1873,0))+IF("いいえ"="はい",MIN(170000,ROUNDDOWN(MAX(0,N188-430000)*0.0243+17800,0)),0)</f>
        <v/>
      </c>
      <c r="P188" s="19">
        <f>IF(""="",215040+O188,"")</f>
        <v/>
      </c>
      <c r="Q188" s="19">
        <f>IF(N188&gt;23500000,NA(),IF(N188&lt;=4890000,1040000,IF(N188&lt;=6550000,670000,620000)))</f>
        <v/>
      </c>
      <c r="R188" s="19">
        <f>MAX(0,ROUNDDOWN(N188-P188-Q188-0,-3))</f>
        <v/>
      </c>
      <c r="S188" s="19">
        <f>IF(R188&lt;=0,0,ROUNDDOWN((R188*LOOKUP(R188,{0,1950001,3300001,6950001,9000001,18000001,40000001},{0.05,0.1,0.2,0.23,0.33,0.4,0.45})-LOOKUP(R188,{0,1950001,3300001,6950001,9000001,18000001,40000001},{0,97500,427500,636000,1536000,2796000,4796000}))*1.021,-2))</f>
        <v/>
      </c>
      <c r="T188" s="19">
        <f>MAX(0,ROUNDDOWN(N188-P188-430000-0,-3))</f>
        <v/>
      </c>
      <c r="U188" s="19">
        <f>IF(N188&lt;=450000,0,MAX(0,ROUNDDOWN(T188*0.06-MIN(50000,T188)*0.03,-2))+MAX(0,ROUNDDOWN(T188*0.04-MIN(50000,T188)*0.02,-2)))</f>
        <v/>
      </c>
      <c r="V188" s="19">
        <f>S188+U188+O188</f>
        <v/>
      </c>
      <c r="W188" s="19">
        <f>MIN(550000,MAX(0,$B188))</f>
        <v/>
      </c>
      <c r="X188" s="19">
        <f>$B188-W188</f>
        <v/>
      </c>
      <c r="Y188" s="19">
        <f>MIN(670000,ROUNDDOWN(MAX(0,X188-430000)*0.0751+47600,0))+MIN(260000,ROUNDDOWN(MAX(0,X188-430000)*0.028+17600,0))+MIN(30000,ROUNDDOWN(MAX(0,X188-430000)*0.0027+1873,0))+IF("いいえ"="はい",MIN(170000,ROUNDDOWN(MAX(0,X188-430000)*0.0243+17800,0)),0)</f>
        <v/>
      </c>
      <c r="Z188" s="19">
        <f>IF(""="",215040+Y188,"")</f>
        <v/>
      </c>
      <c r="AA188" s="19">
        <f>IF(X188&gt;23500000,NA(),IF(X188&lt;=4890000,1040000,IF(X188&lt;=6550000,670000,620000)))</f>
        <v/>
      </c>
      <c r="AB188" s="19">
        <f>MAX(0,ROUNDDOWN(X188-Z188-AA188-0,-3))</f>
        <v/>
      </c>
      <c r="AC188" s="19">
        <f>IF(AB188&lt;=0,0,ROUNDDOWN((AB188*LOOKUP(AB188,{0,1950001,3300001,6950001,9000001,18000001,40000001},{0.05,0.1,0.2,0.23,0.33,0.4,0.45})-LOOKUP(AB188,{0,1950001,3300001,6950001,9000001,18000001,40000001},{0,97500,427500,636000,1536000,2796000,4796000}))*1.021,-2))</f>
        <v/>
      </c>
      <c r="AD188" s="19">
        <f>MAX(0,ROUNDDOWN(X188-Z188-430000-0,-3))</f>
        <v/>
      </c>
      <c r="AE188" s="19">
        <f>IF(X188&lt;=450000,0,MAX(0,ROUNDDOWN(AD188*0.06-MIN(50000,AD188)*0.03,-2))+MAX(0,ROUNDDOWN(AD188*0.04-MIN(50000,AD188)*0.02,-2)))</f>
        <v/>
      </c>
      <c r="AF188" s="19">
        <f>AC188+AE188+Y188</f>
        <v/>
      </c>
      <c r="AG188" s="19">
        <f>MIN(650000,MAX(0,$B188))</f>
        <v/>
      </c>
      <c r="AH188" s="19">
        <f>$B188-AG188</f>
        <v/>
      </c>
      <c r="AI188" s="19">
        <f>MIN(670000,ROUNDDOWN(MAX(0,AH188-430000)*0.0751+47600,0))+MIN(260000,ROUNDDOWN(MAX(0,AH188-430000)*0.028+17600,0))+MIN(30000,ROUNDDOWN(MAX(0,AH188-430000)*0.0027+1873,0))+IF("いいえ"="はい",MIN(170000,ROUNDDOWN(MAX(0,AH188-430000)*0.0243+17800,0)),0)</f>
        <v/>
      </c>
      <c r="AJ188" s="19">
        <f>IF(""="",215040+AI188,"")</f>
        <v/>
      </c>
      <c r="AK188" s="19">
        <f>IF(AH188&gt;23500000,NA(),IF(AH188&lt;=4890000,1040000,IF(AH188&lt;=6550000,670000,620000)))</f>
        <v/>
      </c>
      <c r="AL188" s="19">
        <f>MAX(0,ROUNDDOWN(AH188-AJ188-AK188-0,-3))</f>
        <v/>
      </c>
      <c r="AM188" s="19">
        <f>IF(AL188&lt;=0,0,ROUNDDOWN((AL188*LOOKUP(AL188,{0,1950001,3300001,6950001,9000001,18000001,40000001},{0.05,0.1,0.2,0.23,0.33,0.4,0.45})-LOOKUP(AL188,{0,1950001,3300001,6950001,9000001,18000001,40000001},{0,97500,427500,636000,1536000,2796000,4796000}))*1.021,-2))</f>
        <v/>
      </c>
      <c r="AN188" s="19">
        <f>MAX(0,ROUNDDOWN(AH188-AJ188-430000-0,-3))</f>
        <v/>
      </c>
      <c r="AO188" s="19">
        <f>IF(AH188&lt;=450000,0,MAX(0,ROUNDDOWN(AN188*0.06-MIN(50000,AN188)*0.03,-2))+MAX(0,ROUNDDOWN(AN188*0.04-MIN(50000,AN188)*0.02,-2)))</f>
        <v/>
      </c>
      <c r="AP188" s="19">
        <f>AM188+AO188+AI188</f>
        <v/>
      </c>
      <c r="AQ188" s="19">
        <f>MIN(750000,MAX(0,$B188))</f>
        <v/>
      </c>
      <c r="AR188" s="19">
        <f>$B188-AQ188</f>
        <v/>
      </c>
      <c r="AS188" s="19">
        <f>MIN(670000,ROUNDDOWN(MAX(0,AR188-430000)*0.0751+47600,0))+MIN(260000,ROUNDDOWN(MAX(0,AR188-430000)*0.028+17600,0))+MIN(30000,ROUNDDOWN(MAX(0,AR188-430000)*0.0027+1873,0))+IF("いいえ"="はい",MIN(170000,ROUNDDOWN(MAX(0,AR188-430000)*0.0243+17800,0)),0)</f>
        <v/>
      </c>
      <c r="AT188" s="19">
        <f>IF(""="",215040+AS188,"")</f>
        <v/>
      </c>
      <c r="AU188" s="19">
        <f>IF(AR188&gt;23500000,NA(),IF(AR188&lt;=4890000,1040000,IF(AR188&lt;=6550000,670000,620000)))</f>
        <v/>
      </c>
      <c r="AV188" s="19">
        <f>MAX(0,ROUNDDOWN(AR188-AT188-AU188-0,-3))</f>
        <v/>
      </c>
      <c r="AW188" s="19">
        <f>IF(AV188&lt;=0,0,ROUNDDOWN((AV188*LOOKUP(AV188,{0,1950001,3300001,6950001,9000001,18000001,40000001},{0.05,0.1,0.2,0.23,0.33,0.4,0.45})-LOOKUP(AV188,{0,1950001,3300001,6950001,9000001,18000001,40000001},{0,97500,427500,636000,1536000,2796000,4796000}))*1.021,-2))</f>
        <v/>
      </c>
      <c r="AX188" s="19">
        <f>MAX(0,ROUNDDOWN(AR188-AT188-430000-0,-3))</f>
        <v/>
      </c>
      <c r="AY188" s="19">
        <f>IF(AR188&lt;=450000,0,MAX(0,ROUNDDOWN(AX188*0.06-MIN(50000,AX188)*0.03,-2))+MAX(0,ROUNDDOWN(AX188*0.04-MIN(50000,AX188)*0.02,-2)))</f>
        <v/>
      </c>
      <c r="AZ188" s="19">
        <f>AW188+AY188+AS188</f>
        <v/>
      </c>
    </row>
    <row r="189">
      <c r="A189" t="inlineStr">
        <is>
          <t>1万円刻み</t>
        </is>
      </c>
      <c r="B189" s="19">
        <f>'3_1万円刻み'!$A$172</f>
        <v/>
      </c>
      <c r="C189" s="19">
        <f>MIN(0,MAX(0,$B189))</f>
        <v/>
      </c>
      <c r="D189" s="19">
        <f>$B189-C189</f>
        <v/>
      </c>
      <c r="E189" s="19">
        <f>MIN(670000,ROUNDDOWN(MAX(0,D189-430000)*0.0751+47600,0))+MIN(260000,ROUNDDOWN(MAX(0,D189-430000)*0.028+17600,0))+MIN(30000,ROUNDDOWN(MAX(0,D189-430000)*0.0027+1873,0))+IF("いいえ"="はい",MIN(170000,ROUNDDOWN(MAX(0,D189-430000)*0.0243+17800,0)),0)</f>
        <v/>
      </c>
      <c r="F189" s="19">
        <f>IF(""="",215040+E189,"")</f>
        <v/>
      </c>
      <c r="G189" s="19">
        <f>IF(D189&gt;23500000,NA(),IF(D189&lt;=4890000,1040000,IF(D189&lt;=6550000,670000,620000)))</f>
        <v/>
      </c>
      <c r="H189" s="19">
        <f>MAX(0,ROUNDDOWN(D189-F189-G189-0,-3))</f>
        <v/>
      </c>
      <c r="I189" s="19">
        <f>IF(H189&lt;=0,0,ROUNDDOWN((H189*LOOKUP(H189,{0,1950001,3300001,6950001,9000001,18000001,40000001},{0.05,0.1,0.2,0.23,0.33,0.4,0.45})-LOOKUP(H189,{0,1950001,3300001,6950001,9000001,18000001,40000001},{0,97500,427500,636000,1536000,2796000,4796000}))*1.021,-2))</f>
        <v/>
      </c>
      <c r="J189" s="19">
        <f>MAX(0,ROUNDDOWN(D189-F189-430000-0,-3))</f>
        <v/>
      </c>
      <c r="K189" s="19">
        <f>IF(D189&lt;=450000,0,MAX(0,ROUNDDOWN(J189*0.06-MIN(50000,J189)*0.03,-2))+MAX(0,ROUNDDOWN(J189*0.04-MIN(50000,J189)*0.02,-2)))</f>
        <v/>
      </c>
      <c r="L189" s="19">
        <f>I189+K189+E189</f>
        <v/>
      </c>
      <c r="M189" s="19">
        <f>MIN(100000,MAX(0,$B189))</f>
        <v/>
      </c>
      <c r="N189" s="19">
        <f>$B189-M189</f>
        <v/>
      </c>
      <c r="O189" s="19">
        <f>MIN(670000,ROUNDDOWN(MAX(0,N189-430000)*0.0751+47600,0))+MIN(260000,ROUNDDOWN(MAX(0,N189-430000)*0.028+17600,0))+MIN(30000,ROUNDDOWN(MAX(0,N189-430000)*0.0027+1873,0))+IF("いいえ"="はい",MIN(170000,ROUNDDOWN(MAX(0,N189-430000)*0.0243+17800,0)),0)</f>
        <v/>
      </c>
      <c r="P189" s="19">
        <f>IF(""="",215040+O189,"")</f>
        <v/>
      </c>
      <c r="Q189" s="19">
        <f>IF(N189&gt;23500000,NA(),IF(N189&lt;=4890000,1040000,IF(N189&lt;=6550000,670000,620000)))</f>
        <v/>
      </c>
      <c r="R189" s="19">
        <f>MAX(0,ROUNDDOWN(N189-P189-Q189-0,-3))</f>
        <v/>
      </c>
      <c r="S189" s="19">
        <f>IF(R189&lt;=0,0,ROUNDDOWN((R189*LOOKUP(R189,{0,1950001,3300001,6950001,9000001,18000001,40000001},{0.05,0.1,0.2,0.23,0.33,0.4,0.45})-LOOKUP(R189,{0,1950001,3300001,6950001,9000001,18000001,40000001},{0,97500,427500,636000,1536000,2796000,4796000}))*1.021,-2))</f>
        <v/>
      </c>
      <c r="T189" s="19">
        <f>MAX(0,ROUNDDOWN(N189-P189-430000-0,-3))</f>
        <v/>
      </c>
      <c r="U189" s="19">
        <f>IF(N189&lt;=450000,0,MAX(0,ROUNDDOWN(T189*0.06-MIN(50000,T189)*0.03,-2))+MAX(0,ROUNDDOWN(T189*0.04-MIN(50000,T189)*0.02,-2)))</f>
        <v/>
      </c>
      <c r="V189" s="19">
        <f>S189+U189+O189</f>
        <v/>
      </c>
      <c r="W189" s="19">
        <f>MIN(550000,MAX(0,$B189))</f>
        <v/>
      </c>
      <c r="X189" s="19">
        <f>$B189-W189</f>
        <v/>
      </c>
      <c r="Y189" s="19">
        <f>MIN(670000,ROUNDDOWN(MAX(0,X189-430000)*0.0751+47600,0))+MIN(260000,ROUNDDOWN(MAX(0,X189-430000)*0.028+17600,0))+MIN(30000,ROUNDDOWN(MAX(0,X189-430000)*0.0027+1873,0))+IF("いいえ"="はい",MIN(170000,ROUNDDOWN(MAX(0,X189-430000)*0.0243+17800,0)),0)</f>
        <v/>
      </c>
      <c r="Z189" s="19">
        <f>IF(""="",215040+Y189,"")</f>
        <v/>
      </c>
      <c r="AA189" s="19">
        <f>IF(X189&gt;23500000,NA(),IF(X189&lt;=4890000,1040000,IF(X189&lt;=6550000,670000,620000)))</f>
        <v/>
      </c>
      <c r="AB189" s="19">
        <f>MAX(0,ROUNDDOWN(X189-Z189-AA189-0,-3))</f>
        <v/>
      </c>
      <c r="AC189" s="19">
        <f>IF(AB189&lt;=0,0,ROUNDDOWN((AB189*LOOKUP(AB189,{0,1950001,3300001,6950001,9000001,18000001,40000001},{0.05,0.1,0.2,0.23,0.33,0.4,0.45})-LOOKUP(AB189,{0,1950001,3300001,6950001,9000001,18000001,40000001},{0,97500,427500,636000,1536000,2796000,4796000}))*1.021,-2))</f>
        <v/>
      </c>
      <c r="AD189" s="19">
        <f>MAX(0,ROUNDDOWN(X189-Z189-430000-0,-3))</f>
        <v/>
      </c>
      <c r="AE189" s="19">
        <f>IF(X189&lt;=450000,0,MAX(0,ROUNDDOWN(AD189*0.06-MIN(50000,AD189)*0.03,-2))+MAX(0,ROUNDDOWN(AD189*0.04-MIN(50000,AD189)*0.02,-2)))</f>
        <v/>
      </c>
      <c r="AF189" s="19">
        <f>AC189+AE189+Y189</f>
        <v/>
      </c>
      <c r="AG189" s="19">
        <f>MIN(650000,MAX(0,$B189))</f>
        <v/>
      </c>
      <c r="AH189" s="19">
        <f>$B189-AG189</f>
        <v/>
      </c>
      <c r="AI189" s="19">
        <f>MIN(670000,ROUNDDOWN(MAX(0,AH189-430000)*0.0751+47600,0))+MIN(260000,ROUNDDOWN(MAX(0,AH189-430000)*0.028+17600,0))+MIN(30000,ROUNDDOWN(MAX(0,AH189-430000)*0.0027+1873,0))+IF("いいえ"="はい",MIN(170000,ROUNDDOWN(MAX(0,AH189-430000)*0.0243+17800,0)),0)</f>
        <v/>
      </c>
      <c r="AJ189" s="19">
        <f>IF(""="",215040+AI189,"")</f>
        <v/>
      </c>
      <c r="AK189" s="19">
        <f>IF(AH189&gt;23500000,NA(),IF(AH189&lt;=4890000,1040000,IF(AH189&lt;=6550000,670000,620000)))</f>
        <v/>
      </c>
      <c r="AL189" s="19">
        <f>MAX(0,ROUNDDOWN(AH189-AJ189-AK189-0,-3))</f>
        <v/>
      </c>
      <c r="AM189" s="19">
        <f>IF(AL189&lt;=0,0,ROUNDDOWN((AL189*LOOKUP(AL189,{0,1950001,3300001,6950001,9000001,18000001,40000001},{0.05,0.1,0.2,0.23,0.33,0.4,0.45})-LOOKUP(AL189,{0,1950001,3300001,6950001,9000001,18000001,40000001},{0,97500,427500,636000,1536000,2796000,4796000}))*1.021,-2))</f>
        <v/>
      </c>
      <c r="AN189" s="19">
        <f>MAX(0,ROUNDDOWN(AH189-AJ189-430000-0,-3))</f>
        <v/>
      </c>
      <c r="AO189" s="19">
        <f>IF(AH189&lt;=450000,0,MAX(0,ROUNDDOWN(AN189*0.06-MIN(50000,AN189)*0.03,-2))+MAX(0,ROUNDDOWN(AN189*0.04-MIN(50000,AN189)*0.02,-2)))</f>
        <v/>
      </c>
      <c r="AP189" s="19">
        <f>AM189+AO189+AI189</f>
        <v/>
      </c>
      <c r="AQ189" s="19">
        <f>MIN(750000,MAX(0,$B189))</f>
        <v/>
      </c>
      <c r="AR189" s="19">
        <f>$B189-AQ189</f>
        <v/>
      </c>
      <c r="AS189" s="19">
        <f>MIN(670000,ROUNDDOWN(MAX(0,AR189-430000)*0.0751+47600,0))+MIN(260000,ROUNDDOWN(MAX(0,AR189-430000)*0.028+17600,0))+MIN(30000,ROUNDDOWN(MAX(0,AR189-430000)*0.0027+1873,0))+IF("いいえ"="はい",MIN(170000,ROUNDDOWN(MAX(0,AR189-430000)*0.0243+17800,0)),0)</f>
        <v/>
      </c>
      <c r="AT189" s="19">
        <f>IF(""="",215040+AS189,"")</f>
        <v/>
      </c>
      <c r="AU189" s="19">
        <f>IF(AR189&gt;23500000,NA(),IF(AR189&lt;=4890000,1040000,IF(AR189&lt;=6550000,670000,620000)))</f>
        <v/>
      </c>
      <c r="AV189" s="19">
        <f>MAX(0,ROUNDDOWN(AR189-AT189-AU189-0,-3))</f>
        <v/>
      </c>
      <c r="AW189" s="19">
        <f>IF(AV189&lt;=0,0,ROUNDDOWN((AV189*LOOKUP(AV189,{0,1950001,3300001,6950001,9000001,18000001,40000001},{0.05,0.1,0.2,0.23,0.33,0.4,0.45})-LOOKUP(AV189,{0,1950001,3300001,6950001,9000001,18000001,40000001},{0,97500,427500,636000,1536000,2796000,4796000}))*1.021,-2))</f>
        <v/>
      </c>
      <c r="AX189" s="19">
        <f>MAX(0,ROUNDDOWN(AR189-AT189-430000-0,-3))</f>
        <v/>
      </c>
      <c r="AY189" s="19">
        <f>IF(AR189&lt;=450000,0,MAX(0,ROUNDDOWN(AX189*0.06-MIN(50000,AX189)*0.03,-2))+MAX(0,ROUNDDOWN(AX189*0.04-MIN(50000,AX189)*0.02,-2)))</f>
        <v/>
      </c>
      <c r="AZ189" s="19">
        <f>AW189+AY189+AS189</f>
        <v/>
      </c>
    </row>
    <row r="190">
      <c r="A190" t="inlineStr">
        <is>
          <t>1万円刻み</t>
        </is>
      </c>
      <c r="B190" s="19">
        <f>'3_1万円刻み'!$A$173</f>
        <v/>
      </c>
      <c r="C190" s="19">
        <f>MIN(0,MAX(0,$B190))</f>
        <v/>
      </c>
      <c r="D190" s="19">
        <f>$B190-C190</f>
        <v/>
      </c>
      <c r="E190" s="19">
        <f>MIN(670000,ROUNDDOWN(MAX(0,D190-430000)*0.0751+47600,0))+MIN(260000,ROUNDDOWN(MAX(0,D190-430000)*0.028+17600,0))+MIN(30000,ROUNDDOWN(MAX(0,D190-430000)*0.0027+1873,0))+IF("いいえ"="はい",MIN(170000,ROUNDDOWN(MAX(0,D190-430000)*0.0243+17800,0)),0)</f>
        <v/>
      </c>
      <c r="F190" s="19">
        <f>IF(""="",215040+E190,"")</f>
        <v/>
      </c>
      <c r="G190" s="19">
        <f>IF(D190&gt;23500000,NA(),IF(D190&lt;=4890000,1040000,IF(D190&lt;=6550000,670000,620000)))</f>
        <v/>
      </c>
      <c r="H190" s="19">
        <f>MAX(0,ROUNDDOWN(D190-F190-G190-0,-3))</f>
        <v/>
      </c>
      <c r="I190" s="19">
        <f>IF(H190&lt;=0,0,ROUNDDOWN((H190*LOOKUP(H190,{0,1950001,3300001,6950001,9000001,18000001,40000001},{0.05,0.1,0.2,0.23,0.33,0.4,0.45})-LOOKUP(H190,{0,1950001,3300001,6950001,9000001,18000001,40000001},{0,97500,427500,636000,1536000,2796000,4796000}))*1.021,-2))</f>
        <v/>
      </c>
      <c r="J190" s="19">
        <f>MAX(0,ROUNDDOWN(D190-F190-430000-0,-3))</f>
        <v/>
      </c>
      <c r="K190" s="19">
        <f>IF(D190&lt;=450000,0,MAX(0,ROUNDDOWN(J190*0.06-MIN(50000,J190)*0.03,-2))+MAX(0,ROUNDDOWN(J190*0.04-MIN(50000,J190)*0.02,-2)))</f>
        <v/>
      </c>
      <c r="L190" s="19">
        <f>I190+K190+E190</f>
        <v/>
      </c>
      <c r="M190" s="19">
        <f>MIN(100000,MAX(0,$B190))</f>
        <v/>
      </c>
      <c r="N190" s="19">
        <f>$B190-M190</f>
        <v/>
      </c>
      <c r="O190" s="19">
        <f>MIN(670000,ROUNDDOWN(MAX(0,N190-430000)*0.0751+47600,0))+MIN(260000,ROUNDDOWN(MAX(0,N190-430000)*0.028+17600,0))+MIN(30000,ROUNDDOWN(MAX(0,N190-430000)*0.0027+1873,0))+IF("いいえ"="はい",MIN(170000,ROUNDDOWN(MAX(0,N190-430000)*0.0243+17800,0)),0)</f>
        <v/>
      </c>
      <c r="P190" s="19">
        <f>IF(""="",215040+O190,"")</f>
        <v/>
      </c>
      <c r="Q190" s="19">
        <f>IF(N190&gt;23500000,NA(),IF(N190&lt;=4890000,1040000,IF(N190&lt;=6550000,670000,620000)))</f>
        <v/>
      </c>
      <c r="R190" s="19">
        <f>MAX(0,ROUNDDOWN(N190-P190-Q190-0,-3))</f>
        <v/>
      </c>
      <c r="S190" s="19">
        <f>IF(R190&lt;=0,0,ROUNDDOWN((R190*LOOKUP(R190,{0,1950001,3300001,6950001,9000001,18000001,40000001},{0.05,0.1,0.2,0.23,0.33,0.4,0.45})-LOOKUP(R190,{0,1950001,3300001,6950001,9000001,18000001,40000001},{0,97500,427500,636000,1536000,2796000,4796000}))*1.021,-2))</f>
        <v/>
      </c>
      <c r="T190" s="19">
        <f>MAX(0,ROUNDDOWN(N190-P190-430000-0,-3))</f>
        <v/>
      </c>
      <c r="U190" s="19">
        <f>IF(N190&lt;=450000,0,MAX(0,ROUNDDOWN(T190*0.06-MIN(50000,T190)*0.03,-2))+MAX(0,ROUNDDOWN(T190*0.04-MIN(50000,T190)*0.02,-2)))</f>
        <v/>
      </c>
      <c r="V190" s="19">
        <f>S190+U190+O190</f>
        <v/>
      </c>
      <c r="W190" s="19">
        <f>MIN(550000,MAX(0,$B190))</f>
        <v/>
      </c>
      <c r="X190" s="19">
        <f>$B190-W190</f>
        <v/>
      </c>
      <c r="Y190" s="19">
        <f>MIN(670000,ROUNDDOWN(MAX(0,X190-430000)*0.0751+47600,0))+MIN(260000,ROUNDDOWN(MAX(0,X190-430000)*0.028+17600,0))+MIN(30000,ROUNDDOWN(MAX(0,X190-430000)*0.0027+1873,0))+IF("いいえ"="はい",MIN(170000,ROUNDDOWN(MAX(0,X190-430000)*0.0243+17800,0)),0)</f>
        <v/>
      </c>
      <c r="Z190" s="19">
        <f>IF(""="",215040+Y190,"")</f>
        <v/>
      </c>
      <c r="AA190" s="19">
        <f>IF(X190&gt;23500000,NA(),IF(X190&lt;=4890000,1040000,IF(X190&lt;=6550000,670000,620000)))</f>
        <v/>
      </c>
      <c r="AB190" s="19">
        <f>MAX(0,ROUNDDOWN(X190-Z190-AA190-0,-3))</f>
        <v/>
      </c>
      <c r="AC190" s="19">
        <f>IF(AB190&lt;=0,0,ROUNDDOWN((AB190*LOOKUP(AB190,{0,1950001,3300001,6950001,9000001,18000001,40000001},{0.05,0.1,0.2,0.23,0.33,0.4,0.45})-LOOKUP(AB190,{0,1950001,3300001,6950001,9000001,18000001,40000001},{0,97500,427500,636000,1536000,2796000,4796000}))*1.021,-2))</f>
        <v/>
      </c>
      <c r="AD190" s="19">
        <f>MAX(0,ROUNDDOWN(X190-Z190-430000-0,-3))</f>
        <v/>
      </c>
      <c r="AE190" s="19">
        <f>IF(X190&lt;=450000,0,MAX(0,ROUNDDOWN(AD190*0.06-MIN(50000,AD190)*0.03,-2))+MAX(0,ROUNDDOWN(AD190*0.04-MIN(50000,AD190)*0.02,-2)))</f>
        <v/>
      </c>
      <c r="AF190" s="19">
        <f>AC190+AE190+Y190</f>
        <v/>
      </c>
      <c r="AG190" s="19">
        <f>MIN(650000,MAX(0,$B190))</f>
        <v/>
      </c>
      <c r="AH190" s="19">
        <f>$B190-AG190</f>
        <v/>
      </c>
      <c r="AI190" s="19">
        <f>MIN(670000,ROUNDDOWN(MAX(0,AH190-430000)*0.0751+47600,0))+MIN(260000,ROUNDDOWN(MAX(0,AH190-430000)*0.028+17600,0))+MIN(30000,ROUNDDOWN(MAX(0,AH190-430000)*0.0027+1873,0))+IF("いいえ"="はい",MIN(170000,ROUNDDOWN(MAX(0,AH190-430000)*0.0243+17800,0)),0)</f>
        <v/>
      </c>
      <c r="AJ190" s="19">
        <f>IF(""="",215040+AI190,"")</f>
        <v/>
      </c>
      <c r="AK190" s="19">
        <f>IF(AH190&gt;23500000,NA(),IF(AH190&lt;=4890000,1040000,IF(AH190&lt;=6550000,670000,620000)))</f>
        <v/>
      </c>
      <c r="AL190" s="19">
        <f>MAX(0,ROUNDDOWN(AH190-AJ190-AK190-0,-3))</f>
        <v/>
      </c>
      <c r="AM190" s="19">
        <f>IF(AL190&lt;=0,0,ROUNDDOWN((AL190*LOOKUP(AL190,{0,1950001,3300001,6950001,9000001,18000001,40000001},{0.05,0.1,0.2,0.23,0.33,0.4,0.45})-LOOKUP(AL190,{0,1950001,3300001,6950001,9000001,18000001,40000001},{0,97500,427500,636000,1536000,2796000,4796000}))*1.021,-2))</f>
        <v/>
      </c>
      <c r="AN190" s="19">
        <f>MAX(0,ROUNDDOWN(AH190-AJ190-430000-0,-3))</f>
        <v/>
      </c>
      <c r="AO190" s="19">
        <f>IF(AH190&lt;=450000,0,MAX(0,ROUNDDOWN(AN190*0.06-MIN(50000,AN190)*0.03,-2))+MAX(0,ROUNDDOWN(AN190*0.04-MIN(50000,AN190)*0.02,-2)))</f>
        <v/>
      </c>
      <c r="AP190" s="19">
        <f>AM190+AO190+AI190</f>
        <v/>
      </c>
      <c r="AQ190" s="19">
        <f>MIN(750000,MAX(0,$B190))</f>
        <v/>
      </c>
      <c r="AR190" s="19">
        <f>$B190-AQ190</f>
        <v/>
      </c>
      <c r="AS190" s="19">
        <f>MIN(670000,ROUNDDOWN(MAX(0,AR190-430000)*0.0751+47600,0))+MIN(260000,ROUNDDOWN(MAX(0,AR190-430000)*0.028+17600,0))+MIN(30000,ROUNDDOWN(MAX(0,AR190-430000)*0.0027+1873,0))+IF("いいえ"="はい",MIN(170000,ROUNDDOWN(MAX(0,AR190-430000)*0.0243+17800,0)),0)</f>
        <v/>
      </c>
      <c r="AT190" s="19">
        <f>IF(""="",215040+AS190,"")</f>
        <v/>
      </c>
      <c r="AU190" s="19">
        <f>IF(AR190&gt;23500000,NA(),IF(AR190&lt;=4890000,1040000,IF(AR190&lt;=6550000,670000,620000)))</f>
        <v/>
      </c>
      <c r="AV190" s="19">
        <f>MAX(0,ROUNDDOWN(AR190-AT190-AU190-0,-3))</f>
        <v/>
      </c>
      <c r="AW190" s="19">
        <f>IF(AV190&lt;=0,0,ROUNDDOWN((AV190*LOOKUP(AV190,{0,1950001,3300001,6950001,9000001,18000001,40000001},{0.05,0.1,0.2,0.23,0.33,0.4,0.45})-LOOKUP(AV190,{0,1950001,3300001,6950001,9000001,18000001,40000001},{0,97500,427500,636000,1536000,2796000,4796000}))*1.021,-2))</f>
        <v/>
      </c>
      <c r="AX190" s="19">
        <f>MAX(0,ROUNDDOWN(AR190-AT190-430000-0,-3))</f>
        <v/>
      </c>
      <c r="AY190" s="19">
        <f>IF(AR190&lt;=450000,0,MAX(0,ROUNDDOWN(AX190*0.06-MIN(50000,AX190)*0.03,-2))+MAX(0,ROUNDDOWN(AX190*0.04-MIN(50000,AX190)*0.02,-2)))</f>
        <v/>
      </c>
      <c r="AZ190" s="19">
        <f>AW190+AY190+AS190</f>
        <v/>
      </c>
    </row>
    <row r="191">
      <c r="A191" t="inlineStr">
        <is>
          <t>1万円刻み</t>
        </is>
      </c>
      <c r="B191" s="19">
        <f>'3_1万円刻み'!$A$174</f>
        <v/>
      </c>
      <c r="C191" s="19">
        <f>MIN(0,MAX(0,$B191))</f>
        <v/>
      </c>
      <c r="D191" s="19">
        <f>$B191-C191</f>
        <v/>
      </c>
      <c r="E191" s="19">
        <f>MIN(670000,ROUNDDOWN(MAX(0,D191-430000)*0.0751+47600,0))+MIN(260000,ROUNDDOWN(MAX(0,D191-430000)*0.028+17600,0))+MIN(30000,ROUNDDOWN(MAX(0,D191-430000)*0.0027+1873,0))+IF("いいえ"="はい",MIN(170000,ROUNDDOWN(MAX(0,D191-430000)*0.0243+17800,0)),0)</f>
        <v/>
      </c>
      <c r="F191" s="19">
        <f>IF(""="",215040+E191,"")</f>
        <v/>
      </c>
      <c r="G191" s="19">
        <f>IF(D191&gt;23500000,NA(),IF(D191&lt;=4890000,1040000,IF(D191&lt;=6550000,670000,620000)))</f>
        <v/>
      </c>
      <c r="H191" s="19">
        <f>MAX(0,ROUNDDOWN(D191-F191-G191-0,-3))</f>
        <v/>
      </c>
      <c r="I191" s="19">
        <f>IF(H191&lt;=0,0,ROUNDDOWN((H191*LOOKUP(H191,{0,1950001,3300001,6950001,9000001,18000001,40000001},{0.05,0.1,0.2,0.23,0.33,0.4,0.45})-LOOKUP(H191,{0,1950001,3300001,6950001,9000001,18000001,40000001},{0,97500,427500,636000,1536000,2796000,4796000}))*1.021,-2))</f>
        <v/>
      </c>
      <c r="J191" s="19">
        <f>MAX(0,ROUNDDOWN(D191-F191-430000-0,-3))</f>
        <v/>
      </c>
      <c r="K191" s="19">
        <f>IF(D191&lt;=450000,0,MAX(0,ROUNDDOWN(J191*0.06-MIN(50000,J191)*0.03,-2))+MAX(0,ROUNDDOWN(J191*0.04-MIN(50000,J191)*0.02,-2)))</f>
        <v/>
      </c>
      <c r="L191" s="19">
        <f>I191+K191+E191</f>
        <v/>
      </c>
      <c r="M191" s="19">
        <f>MIN(100000,MAX(0,$B191))</f>
        <v/>
      </c>
      <c r="N191" s="19">
        <f>$B191-M191</f>
        <v/>
      </c>
      <c r="O191" s="19">
        <f>MIN(670000,ROUNDDOWN(MAX(0,N191-430000)*0.0751+47600,0))+MIN(260000,ROUNDDOWN(MAX(0,N191-430000)*0.028+17600,0))+MIN(30000,ROUNDDOWN(MAX(0,N191-430000)*0.0027+1873,0))+IF("いいえ"="はい",MIN(170000,ROUNDDOWN(MAX(0,N191-430000)*0.0243+17800,0)),0)</f>
        <v/>
      </c>
      <c r="P191" s="19">
        <f>IF(""="",215040+O191,"")</f>
        <v/>
      </c>
      <c r="Q191" s="19">
        <f>IF(N191&gt;23500000,NA(),IF(N191&lt;=4890000,1040000,IF(N191&lt;=6550000,670000,620000)))</f>
        <v/>
      </c>
      <c r="R191" s="19">
        <f>MAX(0,ROUNDDOWN(N191-P191-Q191-0,-3))</f>
        <v/>
      </c>
      <c r="S191" s="19">
        <f>IF(R191&lt;=0,0,ROUNDDOWN((R191*LOOKUP(R191,{0,1950001,3300001,6950001,9000001,18000001,40000001},{0.05,0.1,0.2,0.23,0.33,0.4,0.45})-LOOKUP(R191,{0,1950001,3300001,6950001,9000001,18000001,40000001},{0,97500,427500,636000,1536000,2796000,4796000}))*1.021,-2))</f>
        <v/>
      </c>
      <c r="T191" s="19">
        <f>MAX(0,ROUNDDOWN(N191-P191-430000-0,-3))</f>
        <v/>
      </c>
      <c r="U191" s="19">
        <f>IF(N191&lt;=450000,0,MAX(0,ROUNDDOWN(T191*0.06-MIN(50000,T191)*0.03,-2))+MAX(0,ROUNDDOWN(T191*0.04-MIN(50000,T191)*0.02,-2)))</f>
        <v/>
      </c>
      <c r="V191" s="19">
        <f>S191+U191+O191</f>
        <v/>
      </c>
      <c r="W191" s="19">
        <f>MIN(550000,MAX(0,$B191))</f>
        <v/>
      </c>
      <c r="X191" s="19">
        <f>$B191-W191</f>
        <v/>
      </c>
      <c r="Y191" s="19">
        <f>MIN(670000,ROUNDDOWN(MAX(0,X191-430000)*0.0751+47600,0))+MIN(260000,ROUNDDOWN(MAX(0,X191-430000)*0.028+17600,0))+MIN(30000,ROUNDDOWN(MAX(0,X191-430000)*0.0027+1873,0))+IF("いいえ"="はい",MIN(170000,ROUNDDOWN(MAX(0,X191-430000)*0.0243+17800,0)),0)</f>
        <v/>
      </c>
      <c r="Z191" s="19">
        <f>IF(""="",215040+Y191,"")</f>
        <v/>
      </c>
      <c r="AA191" s="19">
        <f>IF(X191&gt;23500000,NA(),IF(X191&lt;=4890000,1040000,IF(X191&lt;=6550000,670000,620000)))</f>
        <v/>
      </c>
      <c r="AB191" s="19">
        <f>MAX(0,ROUNDDOWN(X191-Z191-AA191-0,-3))</f>
        <v/>
      </c>
      <c r="AC191" s="19">
        <f>IF(AB191&lt;=0,0,ROUNDDOWN((AB191*LOOKUP(AB191,{0,1950001,3300001,6950001,9000001,18000001,40000001},{0.05,0.1,0.2,0.23,0.33,0.4,0.45})-LOOKUP(AB191,{0,1950001,3300001,6950001,9000001,18000001,40000001},{0,97500,427500,636000,1536000,2796000,4796000}))*1.021,-2))</f>
        <v/>
      </c>
      <c r="AD191" s="19">
        <f>MAX(0,ROUNDDOWN(X191-Z191-430000-0,-3))</f>
        <v/>
      </c>
      <c r="AE191" s="19">
        <f>IF(X191&lt;=450000,0,MAX(0,ROUNDDOWN(AD191*0.06-MIN(50000,AD191)*0.03,-2))+MAX(0,ROUNDDOWN(AD191*0.04-MIN(50000,AD191)*0.02,-2)))</f>
        <v/>
      </c>
      <c r="AF191" s="19">
        <f>AC191+AE191+Y191</f>
        <v/>
      </c>
      <c r="AG191" s="19">
        <f>MIN(650000,MAX(0,$B191))</f>
        <v/>
      </c>
      <c r="AH191" s="19">
        <f>$B191-AG191</f>
        <v/>
      </c>
      <c r="AI191" s="19">
        <f>MIN(670000,ROUNDDOWN(MAX(0,AH191-430000)*0.0751+47600,0))+MIN(260000,ROUNDDOWN(MAX(0,AH191-430000)*0.028+17600,0))+MIN(30000,ROUNDDOWN(MAX(0,AH191-430000)*0.0027+1873,0))+IF("いいえ"="はい",MIN(170000,ROUNDDOWN(MAX(0,AH191-430000)*0.0243+17800,0)),0)</f>
        <v/>
      </c>
      <c r="AJ191" s="19">
        <f>IF(""="",215040+AI191,"")</f>
        <v/>
      </c>
      <c r="AK191" s="19">
        <f>IF(AH191&gt;23500000,NA(),IF(AH191&lt;=4890000,1040000,IF(AH191&lt;=6550000,670000,620000)))</f>
        <v/>
      </c>
      <c r="AL191" s="19">
        <f>MAX(0,ROUNDDOWN(AH191-AJ191-AK191-0,-3))</f>
        <v/>
      </c>
      <c r="AM191" s="19">
        <f>IF(AL191&lt;=0,0,ROUNDDOWN((AL191*LOOKUP(AL191,{0,1950001,3300001,6950001,9000001,18000001,40000001},{0.05,0.1,0.2,0.23,0.33,0.4,0.45})-LOOKUP(AL191,{0,1950001,3300001,6950001,9000001,18000001,40000001},{0,97500,427500,636000,1536000,2796000,4796000}))*1.021,-2))</f>
        <v/>
      </c>
      <c r="AN191" s="19">
        <f>MAX(0,ROUNDDOWN(AH191-AJ191-430000-0,-3))</f>
        <v/>
      </c>
      <c r="AO191" s="19">
        <f>IF(AH191&lt;=450000,0,MAX(0,ROUNDDOWN(AN191*0.06-MIN(50000,AN191)*0.03,-2))+MAX(0,ROUNDDOWN(AN191*0.04-MIN(50000,AN191)*0.02,-2)))</f>
        <v/>
      </c>
      <c r="AP191" s="19">
        <f>AM191+AO191+AI191</f>
        <v/>
      </c>
      <c r="AQ191" s="19">
        <f>MIN(750000,MAX(0,$B191))</f>
        <v/>
      </c>
      <c r="AR191" s="19">
        <f>$B191-AQ191</f>
        <v/>
      </c>
      <c r="AS191" s="19">
        <f>MIN(670000,ROUNDDOWN(MAX(0,AR191-430000)*0.0751+47600,0))+MIN(260000,ROUNDDOWN(MAX(0,AR191-430000)*0.028+17600,0))+MIN(30000,ROUNDDOWN(MAX(0,AR191-430000)*0.0027+1873,0))+IF("いいえ"="はい",MIN(170000,ROUNDDOWN(MAX(0,AR191-430000)*0.0243+17800,0)),0)</f>
        <v/>
      </c>
      <c r="AT191" s="19">
        <f>IF(""="",215040+AS191,"")</f>
        <v/>
      </c>
      <c r="AU191" s="19">
        <f>IF(AR191&gt;23500000,NA(),IF(AR191&lt;=4890000,1040000,IF(AR191&lt;=6550000,670000,620000)))</f>
        <v/>
      </c>
      <c r="AV191" s="19">
        <f>MAX(0,ROUNDDOWN(AR191-AT191-AU191-0,-3))</f>
        <v/>
      </c>
      <c r="AW191" s="19">
        <f>IF(AV191&lt;=0,0,ROUNDDOWN((AV191*LOOKUP(AV191,{0,1950001,3300001,6950001,9000001,18000001,40000001},{0.05,0.1,0.2,0.23,0.33,0.4,0.45})-LOOKUP(AV191,{0,1950001,3300001,6950001,9000001,18000001,40000001},{0,97500,427500,636000,1536000,2796000,4796000}))*1.021,-2))</f>
        <v/>
      </c>
      <c r="AX191" s="19">
        <f>MAX(0,ROUNDDOWN(AR191-AT191-430000-0,-3))</f>
        <v/>
      </c>
      <c r="AY191" s="19">
        <f>IF(AR191&lt;=450000,0,MAX(0,ROUNDDOWN(AX191*0.06-MIN(50000,AX191)*0.03,-2))+MAX(0,ROUNDDOWN(AX191*0.04-MIN(50000,AX191)*0.02,-2)))</f>
        <v/>
      </c>
      <c r="AZ191" s="19">
        <f>AW191+AY191+AS191</f>
        <v/>
      </c>
    </row>
    <row r="192">
      <c r="A192" t="inlineStr">
        <is>
          <t>1万円刻み</t>
        </is>
      </c>
      <c r="B192" s="19">
        <f>'3_1万円刻み'!$A$175</f>
        <v/>
      </c>
      <c r="C192" s="19">
        <f>MIN(0,MAX(0,$B192))</f>
        <v/>
      </c>
      <c r="D192" s="19">
        <f>$B192-C192</f>
        <v/>
      </c>
      <c r="E192" s="19">
        <f>MIN(670000,ROUNDDOWN(MAX(0,D192-430000)*0.0751+47600,0))+MIN(260000,ROUNDDOWN(MAX(0,D192-430000)*0.028+17600,0))+MIN(30000,ROUNDDOWN(MAX(0,D192-430000)*0.0027+1873,0))+IF("いいえ"="はい",MIN(170000,ROUNDDOWN(MAX(0,D192-430000)*0.0243+17800,0)),0)</f>
        <v/>
      </c>
      <c r="F192" s="19">
        <f>IF(""="",215040+E192,"")</f>
        <v/>
      </c>
      <c r="G192" s="19">
        <f>IF(D192&gt;23500000,NA(),IF(D192&lt;=4890000,1040000,IF(D192&lt;=6550000,670000,620000)))</f>
        <v/>
      </c>
      <c r="H192" s="19">
        <f>MAX(0,ROUNDDOWN(D192-F192-G192-0,-3))</f>
        <v/>
      </c>
      <c r="I192" s="19">
        <f>IF(H192&lt;=0,0,ROUNDDOWN((H192*LOOKUP(H192,{0,1950001,3300001,6950001,9000001,18000001,40000001},{0.05,0.1,0.2,0.23,0.33,0.4,0.45})-LOOKUP(H192,{0,1950001,3300001,6950001,9000001,18000001,40000001},{0,97500,427500,636000,1536000,2796000,4796000}))*1.021,-2))</f>
        <v/>
      </c>
      <c r="J192" s="19">
        <f>MAX(0,ROUNDDOWN(D192-F192-430000-0,-3))</f>
        <v/>
      </c>
      <c r="K192" s="19">
        <f>IF(D192&lt;=450000,0,MAX(0,ROUNDDOWN(J192*0.06-MIN(50000,J192)*0.03,-2))+MAX(0,ROUNDDOWN(J192*0.04-MIN(50000,J192)*0.02,-2)))</f>
        <v/>
      </c>
      <c r="L192" s="19">
        <f>I192+K192+E192</f>
        <v/>
      </c>
      <c r="M192" s="19">
        <f>MIN(100000,MAX(0,$B192))</f>
        <v/>
      </c>
      <c r="N192" s="19">
        <f>$B192-M192</f>
        <v/>
      </c>
      <c r="O192" s="19">
        <f>MIN(670000,ROUNDDOWN(MAX(0,N192-430000)*0.0751+47600,0))+MIN(260000,ROUNDDOWN(MAX(0,N192-430000)*0.028+17600,0))+MIN(30000,ROUNDDOWN(MAX(0,N192-430000)*0.0027+1873,0))+IF("いいえ"="はい",MIN(170000,ROUNDDOWN(MAX(0,N192-430000)*0.0243+17800,0)),0)</f>
        <v/>
      </c>
      <c r="P192" s="19">
        <f>IF(""="",215040+O192,"")</f>
        <v/>
      </c>
      <c r="Q192" s="19">
        <f>IF(N192&gt;23500000,NA(),IF(N192&lt;=4890000,1040000,IF(N192&lt;=6550000,670000,620000)))</f>
        <v/>
      </c>
      <c r="R192" s="19">
        <f>MAX(0,ROUNDDOWN(N192-P192-Q192-0,-3))</f>
        <v/>
      </c>
      <c r="S192" s="19">
        <f>IF(R192&lt;=0,0,ROUNDDOWN((R192*LOOKUP(R192,{0,1950001,3300001,6950001,9000001,18000001,40000001},{0.05,0.1,0.2,0.23,0.33,0.4,0.45})-LOOKUP(R192,{0,1950001,3300001,6950001,9000001,18000001,40000001},{0,97500,427500,636000,1536000,2796000,4796000}))*1.021,-2))</f>
        <v/>
      </c>
      <c r="T192" s="19">
        <f>MAX(0,ROUNDDOWN(N192-P192-430000-0,-3))</f>
        <v/>
      </c>
      <c r="U192" s="19">
        <f>IF(N192&lt;=450000,0,MAX(0,ROUNDDOWN(T192*0.06-MIN(50000,T192)*0.03,-2))+MAX(0,ROUNDDOWN(T192*0.04-MIN(50000,T192)*0.02,-2)))</f>
        <v/>
      </c>
      <c r="V192" s="19">
        <f>S192+U192+O192</f>
        <v/>
      </c>
      <c r="W192" s="19">
        <f>MIN(550000,MAX(0,$B192))</f>
        <v/>
      </c>
      <c r="X192" s="19">
        <f>$B192-W192</f>
        <v/>
      </c>
      <c r="Y192" s="19">
        <f>MIN(670000,ROUNDDOWN(MAX(0,X192-430000)*0.0751+47600,0))+MIN(260000,ROUNDDOWN(MAX(0,X192-430000)*0.028+17600,0))+MIN(30000,ROUNDDOWN(MAX(0,X192-430000)*0.0027+1873,0))+IF("いいえ"="はい",MIN(170000,ROUNDDOWN(MAX(0,X192-430000)*0.0243+17800,0)),0)</f>
        <v/>
      </c>
      <c r="Z192" s="19">
        <f>IF(""="",215040+Y192,"")</f>
        <v/>
      </c>
      <c r="AA192" s="19">
        <f>IF(X192&gt;23500000,NA(),IF(X192&lt;=4890000,1040000,IF(X192&lt;=6550000,670000,620000)))</f>
        <v/>
      </c>
      <c r="AB192" s="19">
        <f>MAX(0,ROUNDDOWN(X192-Z192-AA192-0,-3))</f>
        <v/>
      </c>
      <c r="AC192" s="19">
        <f>IF(AB192&lt;=0,0,ROUNDDOWN((AB192*LOOKUP(AB192,{0,1950001,3300001,6950001,9000001,18000001,40000001},{0.05,0.1,0.2,0.23,0.33,0.4,0.45})-LOOKUP(AB192,{0,1950001,3300001,6950001,9000001,18000001,40000001},{0,97500,427500,636000,1536000,2796000,4796000}))*1.021,-2))</f>
        <v/>
      </c>
      <c r="AD192" s="19">
        <f>MAX(0,ROUNDDOWN(X192-Z192-430000-0,-3))</f>
        <v/>
      </c>
      <c r="AE192" s="19">
        <f>IF(X192&lt;=450000,0,MAX(0,ROUNDDOWN(AD192*0.06-MIN(50000,AD192)*0.03,-2))+MAX(0,ROUNDDOWN(AD192*0.04-MIN(50000,AD192)*0.02,-2)))</f>
        <v/>
      </c>
      <c r="AF192" s="19">
        <f>AC192+AE192+Y192</f>
        <v/>
      </c>
      <c r="AG192" s="19">
        <f>MIN(650000,MAX(0,$B192))</f>
        <v/>
      </c>
      <c r="AH192" s="19">
        <f>$B192-AG192</f>
        <v/>
      </c>
      <c r="AI192" s="19">
        <f>MIN(670000,ROUNDDOWN(MAX(0,AH192-430000)*0.0751+47600,0))+MIN(260000,ROUNDDOWN(MAX(0,AH192-430000)*0.028+17600,0))+MIN(30000,ROUNDDOWN(MAX(0,AH192-430000)*0.0027+1873,0))+IF("いいえ"="はい",MIN(170000,ROUNDDOWN(MAX(0,AH192-430000)*0.0243+17800,0)),0)</f>
        <v/>
      </c>
      <c r="AJ192" s="19">
        <f>IF(""="",215040+AI192,"")</f>
        <v/>
      </c>
      <c r="AK192" s="19">
        <f>IF(AH192&gt;23500000,NA(),IF(AH192&lt;=4890000,1040000,IF(AH192&lt;=6550000,670000,620000)))</f>
        <v/>
      </c>
      <c r="AL192" s="19">
        <f>MAX(0,ROUNDDOWN(AH192-AJ192-AK192-0,-3))</f>
        <v/>
      </c>
      <c r="AM192" s="19">
        <f>IF(AL192&lt;=0,0,ROUNDDOWN((AL192*LOOKUP(AL192,{0,1950001,3300001,6950001,9000001,18000001,40000001},{0.05,0.1,0.2,0.23,0.33,0.4,0.45})-LOOKUP(AL192,{0,1950001,3300001,6950001,9000001,18000001,40000001},{0,97500,427500,636000,1536000,2796000,4796000}))*1.021,-2))</f>
        <v/>
      </c>
      <c r="AN192" s="19">
        <f>MAX(0,ROUNDDOWN(AH192-AJ192-430000-0,-3))</f>
        <v/>
      </c>
      <c r="AO192" s="19">
        <f>IF(AH192&lt;=450000,0,MAX(0,ROUNDDOWN(AN192*0.06-MIN(50000,AN192)*0.03,-2))+MAX(0,ROUNDDOWN(AN192*0.04-MIN(50000,AN192)*0.02,-2)))</f>
        <v/>
      </c>
      <c r="AP192" s="19">
        <f>AM192+AO192+AI192</f>
        <v/>
      </c>
      <c r="AQ192" s="19">
        <f>MIN(750000,MAX(0,$B192))</f>
        <v/>
      </c>
      <c r="AR192" s="19">
        <f>$B192-AQ192</f>
        <v/>
      </c>
      <c r="AS192" s="19">
        <f>MIN(670000,ROUNDDOWN(MAX(0,AR192-430000)*0.0751+47600,0))+MIN(260000,ROUNDDOWN(MAX(0,AR192-430000)*0.028+17600,0))+MIN(30000,ROUNDDOWN(MAX(0,AR192-430000)*0.0027+1873,0))+IF("いいえ"="はい",MIN(170000,ROUNDDOWN(MAX(0,AR192-430000)*0.0243+17800,0)),0)</f>
        <v/>
      </c>
      <c r="AT192" s="19">
        <f>IF(""="",215040+AS192,"")</f>
        <v/>
      </c>
      <c r="AU192" s="19">
        <f>IF(AR192&gt;23500000,NA(),IF(AR192&lt;=4890000,1040000,IF(AR192&lt;=6550000,670000,620000)))</f>
        <v/>
      </c>
      <c r="AV192" s="19">
        <f>MAX(0,ROUNDDOWN(AR192-AT192-AU192-0,-3))</f>
        <v/>
      </c>
      <c r="AW192" s="19">
        <f>IF(AV192&lt;=0,0,ROUNDDOWN((AV192*LOOKUP(AV192,{0,1950001,3300001,6950001,9000001,18000001,40000001},{0.05,0.1,0.2,0.23,0.33,0.4,0.45})-LOOKUP(AV192,{0,1950001,3300001,6950001,9000001,18000001,40000001},{0,97500,427500,636000,1536000,2796000,4796000}))*1.021,-2))</f>
        <v/>
      </c>
      <c r="AX192" s="19">
        <f>MAX(0,ROUNDDOWN(AR192-AT192-430000-0,-3))</f>
        <v/>
      </c>
      <c r="AY192" s="19">
        <f>IF(AR192&lt;=450000,0,MAX(0,ROUNDDOWN(AX192*0.06-MIN(50000,AX192)*0.03,-2))+MAX(0,ROUNDDOWN(AX192*0.04-MIN(50000,AX192)*0.02,-2)))</f>
        <v/>
      </c>
      <c r="AZ192" s="19">
        <f>AW192+AY192+AS192</f>
        <v/>
      </c>
    </row>
    <row r="193">
      <c r="A193" t="inlineStr">
        <is>
          <t>1万円刻み</t>
        </is>
      </c>
      <c r="B193" s="19">
        <f>'3_1万円刻み'!$A$176</f>
        <v/>
      </c>
      <c r="C193" s="19">
        <f>MIN(0,MAX(0,$B193))</f>
        <v/>
      </c>
      <c r="D193" s="19">
        <f>$B193-C193</f>
        <v/>
      </c>
      <c r="E193" s="19">
        <f>MIN(670000,ROUNDDOWN(MAX(0,D193-430000)*0.0751+47600,0))+MIN(260000,ROUNDDOWN(MAX(0,D193-430000)*0.028+17600,0))+MIN(30000,ROUNDDOWN(MAX(0,D193-430000)*0.0027+1873,0))+IF("いいえ"="はい",MIN(170000,ROUNDDOWN(MAX(0,D193-430000)*0.0243+17800,0)),0)</f>
        <v/>
      </c>
      <c r="F193" s="19">
        <f>IF(""="",215040+E193,"")</f>
        <v/>
      </c>
      <c r="G193" s="19">
        <f>IF(D193&gt;23500000,NA(),IF(D193&lt;=4890000,1040000,IF(D193&lt;=6550000,670000,620000)))</f>
        <v/>
      </c>
      <c r="H193" s="19">
        <f>MAX(0,ROUNDDOWN(D193-F193-G193-0,-3))</f>
        <v/>
      </c>
      <c r="I193" s="19">
        <f>IF(H193&lt;=0,0,ROUNDDOWN((H193*LOOKUP(H193,{0,1950001,3300001,6950001,9000001,18000001,40000001},{0.05,0.1,0.2,0.23,0.33,0.4,0.45})-LOOKUP(H193,{0,1950001,3300001,6950001,9000001,18000001,40000001},{0,97500,427500,636000,1536000,2796000,4796000}))*1.021,-2))</f>
        <v/>
      </c>
      <c r="J193" s="19">
        <f>MAX(0,ROUNDDOWN(D193-F193-430000-0,-3))</f>
        <v/>
      </c>
      <c r="K193" s="19">
        <f>IF(D193&lt;=450000,0,MAX(0,ROUNDDOWN(J193*0.06-MIN(50000,J193)*0.03,-2))+MAX(0,ROUNDDOWN(J193*0.04-MIN(50000,J193)*0.02,-2)))</f>
        <v/>
      </c>
      <c r="L193" s="19">
        <f>I193+K193+E193</f>
        <v/>
      </c>
      <c r="M193" s="19">
        <f>MIN(100000,MAX(0,$B193))</f>
        <v/>
      </c>
      <c r="N193" s="19">
        <f>$B193-M193</f>
        <v/>
      </c>
      <c r="O193" s="19">
        <f>MIN(670000,ROUNDDOWN(MAX(0,N193-430000)*0.0751+47600,0))+MIN(260000,ROUNDDOWN(MAX(0,N193-430000)*0.028+17600,0))+MIN(30000,ROUNDDOWN(MAX(0,N193-430000)*0.0027+1873,0))+IF("いいえ"="はい",MIN(170000,ROUNDDOWN(MAX(0,N193-430000)*0.0243+17800,0)),0)</f>
        <v/>
      </c>
      <c r="P193" s="19">
        <f>IF(""="",215040+O193,"")</f>
        <v/>
      </c>
      <c r="Q193" s="19">
        <f>IF(N193&gt;23500000,NA(),IF(N193&lt;=4890000,1040000,IF(N193&lt;=6550000,670000,620000)))</f>
        <v/>
      </c>
      <c r="R193" s="19">
        <f>MAX(0,ROUNDDOWN(N193-P193-Q193-0,-3))</f>
        <v/>
      </c>
      <c r="S193" s="19">
        <f>IF(R193&lt;=0,0,ROUNDDOWN((R193*LOOKUP(R193,{0,1950001,3300001,6950001,9000001,18000001,40000001},{0.05,0.1,0.2,0.23,0.33,0.4,0.45})-LOOKUP(R193,{0,1950001,3300001,6950001,9000001,18000001,40000001},{0,97500,427500,636000,1536000,2796000,4796000}))*1.021,-2))</f>
        <v/>
      </c>
      <c r="T193" s="19">
        <f>MAX(0,ROUNDDOWN(N193-P193-430000-0,-3))</f>
        <v/>
      </c>
      <c r="U193" s="19">
        <f>IF(N193&lt;=450000,0,MAX(0,ROUNDDOWN(T193*0.06-MIN(50000,T193)*0.03,-2))+MAX(0,ROUNDDOWN(T193*0.04-MIN(50000,T193)*0.02,-2)))</f>
        <v/>
      </c>
      <c r="V193" s="19">
        <f>S193+U193+O193</f>
        <v/>
      </c>
      <c r="W193" s="19">
        <f>MIN(550000,MAX(0,$B193))</f>
        <v/>
      </c>
      <c r="X193" s="19">
        <f>$B193-W193</f>
        <v/>
      </c>
      <c r="Y193" s="19">
        <f>MIN(670000,ROUNDDOWN(MAX(0,X193-430000)*0.0751+47600,0))+MIN(260000,ROUNDDOWN(MAX(0,X193-430000)*0.028+17600,0))+MIN(30000,ROUNDDOWN(MAX(0,X193-430000)*0.0027+1873,0))+IF("いいえ"="はい",MIN(170000,ROUNDDOWN(MAX(0,X193-430000)*0.0243+17800,0)),0)</f>
        <v/>
      </c>
      <c r="Z193" s="19">
        <f>IF(""="",215040+Y193,"")</f>
        <v/>
      </c>
      <c r="AA193" s="19">
        <f>IF(X193&gt;23500000,NA(),IF(X193&lt;=4890000,1040000,IF(X193&lt;=6550000,670000,620000)))</f>
        <v/>
      </c>
      <c r="AB193" s="19">
        <f>MAX(0,ROUNDDOWN(X193-Z193-AA193-0,-3))</f>
        <v/>
      </c>
      <c r="AC193" s="19">
        <f>IF(AB193&lt;=0,0,ROUNDDOWN((AB193*LOOKUP(AB193,{0,1950001,3300001,6950001,9000001,18000001,40000001},{0.05,0.1,0.2,0.23,0.33,0.4,0.45})-LOOKUP(AB193,{0,1950001,3300001,6950001,9000001,18000001,40000001},{0,97500,427500,636000,1536000,2796000,4796000}))*1.021,-2))</f>
        <v/>
      </c>
      <c r="AD193" s="19">
        <f>MAX(0,ROUNDDOWN(X193-Z193-430000-0,-3))</f>
        <v/>
      </c>
      <c r="AE193" s="19">
        <f>IF(X193&lt;=450000,0,MAX(0,ROUNDDOWN(AD193*0.06-MIN(50000,AD193)*0.03,-2))+MAX(0,ROUNDDOWN(AD193*0.04-MIN(50000,AD193)*0.02,-2)))</f>
        <v/>
      </c>
      <c r="AF193" s="19">
        <f>AC193+AE193+Y193</f>
        <v/>
      </c>
      <c r="AG193" s="19">
        <f>MIN(650000,MAX(0,$B193))</f>
        <v/>
      </c>
      <c r="AH193" s="19">
        <f>$B193-AG193</f>
        <v/>
      </c>
      <c r="AI193" s="19">
        <f>MIN(670000,ROUNDDOWN(MAX(0,AH193-430000)*0.0751+47600,0))+MIN(260000,ROUNDDOWN(MAX(0,AH193-430000)*0.028+17600,0))+MIN(30000,ROUNDDOWN(MAX(0,AH193-430000)*0.0027+1873,0))+IF("いいえ"="はい",MIN(170000,ROUNDDOWN(MAX(0,AH193-430000)*0.0243+17800,0)),0)</f>
        <v/>
      </c>
      <c r="AJ193" s="19">
        <f>IF(""="",215040+AI193,"")</f>
        <v/>
      </c>
      <c r="AK193" s="19">
        <f>IF(AH193&gt;23500000,NA(),IF(AH193&lt;=4890000,1040000,IF(AH193&lt;=6550000,670000,620000)))</f>
        <v/>
      </c>
      <c r="AL193" s="19">
        <f>MAX(0,ROUNDDOWN(AH193-AJ193-AK193-0,-3))</f>
        <v/>
      </c>
      <c r="AM193" s="19">
        <f>IF(AL193&lt;=0,0,ROUNDDOWN((AL193*LOOKUP(AL193,{0,1950001,3300001,6950001,9000001,18000001,40000001},{0.05,0.1,0.2,0.23,0.33,0.4,0.45})-LOOKUP(AL193,{0,1950001,3300001,6950001,9000001,18000001,40000001},{0,97500,427500,636000,1536000,2796000,4796000}))*1.021,-2))</f>
        <v/>
      </c>
      <c r="AN193" s="19">
        <f>MAX(0,ROUNDDOWN(AH193-AJ193-430000-0,-3))</f>
        <v/>
      </c>
      <c r="AO193" s="19">
        <f>IF(AH193&lt;=450000,0,MAX(0,ROUNDDOWN(AN193*0.06-MIN(50000,AN193)*0.03,-2))+MAX(0,ROUNDDOWN(AN193*0.04-MIN(50000,AN193)*0.02,-2)))</f>
        <v/>
      </c>
      <c r="AP193" s="19">
        <f>AM193+AO193+AI193</f>
        <v/>
      </c>
      <c r="AQ193" s="19">
        <f>MIN(750000,MAX(0,$B193))</f>
        <v/>
      </c>
      <c r="AR193" s="19">
        <f>$B193-AQ193</f>
        <v/>
      </c>
      <c r="AS193" s="19">
        <f>MIN(670000,ROUNDDOWN(MAX(0,AR193-430000)*0.0751+47600,0))+MIN(260000,ROUNDDOWN(MAX(0,AR193-430000)*0.028+17600,0))+MIN(30000,ROUNDDOWN(MAX(0,AR193-430000)*0.0027+1873,0))+IF("いいえ"="はい",MIN(170000,ROUNDDOWN(MAX(0,AR193-430000)*0.0243+17800,0)),0)</f>
        <v/>
      </c>
      <c r="AT193" s="19">
        <f>IF(""="",215040+AS193,"")</f>
        <v/>
      </c>
      <c r="AU193" s="19">
        <f>IF(AR193&gt;23500000,NA(),IF(AR193&lt;=4890000,1040000,IF(AR193&lt;=6550000,670000,620000)))</f>
        <v/>
      </c>
      <c r="AV193" s="19">
        <f>MAX(0,ROUNDDOWN(AR193-AT193-AU193-0,-3))</f>
        <v/>
      </c>
      <c r="AW193" s="19">
        <f>IF(AV193&lt;=0,0,ROUNDDOWN((AV193*LOOKUP(AV193,{0,1950001,3300001,6950001,9000001,18000001,40000001},{0.05,0.1,0.2,0.23,0.33,0.4,0.45})-LOOKUP(AV193,{0,1950001,3300001,6950001,9000001,18000001,40000001},{0,97500,427500,636000,1536000,2796000,4796000}))*1.021,-2))</f>
        <v/>
      </c>
      <c r="AX193" s="19">
        <f>MAX(0,ROUNDDOWN(AR193-AT193-430000-0,-3))</f>
        <v/>
      </c>
      <c r="AY193" s="19">
        <f>IF(AR193&lt;=450000,0,MAX(0,ROUNDDOWN(AX193*0.06-MIN(50000,AX193)*0.03,-2))+MAX(0,ROUNDDOWN(AX193*0.04-MIN(50000,AX193)*0.02,-2)))</f>
        <v/>
      </c>
      <c r="AZ193" s="19">
        <f>AW193+AY193+AS193</f>
        <v/>
      </c>
    </row>
    <row r="194">
      <c r="A194" t="inlineStr">
        <is>
          <t>1万円刻み</t>
        </is>
      </c>
      <c r="B194" s="19">
        <f>'3_1万円刻み'!$A$177</f>
        <v/>
      </c>
      <c r="C194" s="19">
        <f>MIN(0,MAX(0,$B194))</f>
        <v/>
      </c>
      <c r="D194" s="19">
        <f>$B194-C194</f>
        <v/>
      </c>
      <c r="E194" s="19">
        <f>MIN(670000,ROUNDDOWN(MAX(0,D194-430000)*0.0751+47600,0))+MIN(260000,ROUNDDOWN(MAX(0,D194-430000)*0.028+17600,0))+MIN(30000,ROUNDDOWN(MAX(0,D194-430000)*0.0027+1873,0))+IF("いいえ"="はい",MIN(170000,ROUNDDOWN(MAX(0,D194-430000)*0.0243+17800,0)),0)</f>
        <v/>
      </c>
      <c r="F194" s="19">
        <f>IF(""="",215040+E194,"")</f>
        <v/>
      </c>
      <c r="G194" s="19">
        <f>IF(D194&gt;23500000,NA(),IF(D194&lt;=4890000,1040000,IF(D194&lt;=6550000,670000,620000)))</f>
        <v/>
      </c>
      <c r="H194" s="19">
        <f>MAX(0,ROUNDDOWN(D194-F194-G194-0,-3))</f>
        <v/>
      </c>
      <c r="I194" s="19">
        <f>IF(H194&lt;=0,0,ROUNDDOWN((H194*LOOKUP(H194,{0,1950001,3300001,6950001,9000001,18000001,40000001},{0.05,0.1,0.2,0.23,0.33,0.4,0.45})-LOOKUP(H194,{0,1950001,3300001,6950001,9000001,18000001,40000001},{0,97500,427500,636000,1536000,2796000,4796000}))*1.021,-2))</f>
        <v/>
      </c>
      <c r="J194" s="19">
        <f>MAX(0,ROUNDDOWN(D194-F194-430000-0,-3))</f>
        <v/>
      </c>
      <c r="K194" s="19">
        <f>IF(D194&lt;=450000,0,MAX(0,ROUNDDOWN(J194*0.06-MIN(50000,J194)*0.03,-2))+MAX(0,ROUNDDOWN(J194*0.04-MIN(50000,J194)*0.02,-2)))</f>
        <v/>
      </c>
      <c r="L194" s="19">
        <f>I194+K194+E194</f>
        <v/>
      </c>
      <c r="M194" s="19">
        <f>MIN(100000,MAX(0,$B194))</f>
        <v/>
      </c>
      <c r="N194" s="19">
        <f>$B194-M194</f>
        <v/>
      </c>
      <c r="O194" s="19">
        <f>MIN(670000,ROUNDDOWN(MAX(0,N194-430000)*0.0751+47600,0))+MIN(260000,ROUNDDOWN(MAX(0,N194-430000)*0.028+17600,0))+MIN(30000,ROUNDDOWN(MAX(0,N194-430000)*0.0027+1873,0))+IF("いいえ"="はい",MIN(170000,ROUNDDOWN(MAX(0,N194-430000)*0.0243+17800,0)),0)</f>
        <v/>
      </c>
      <c r="P194" s="19">
        <f>IF(""="",215040+O194,"")</f>
        <v/>
      </c>
      <c r="Q194" s="19">
        <f>IF(N194&gt;23500000,NA(),IF(N194&lt;=4890000,1040000,IF(N194&lt;=6550000,670000,620000)))</f>
        <v/>
      </c>
      <c r="R194" s="19">
        <f>MAX(0,ROUNDDOWN(N194-P194-Q194-0,-3))</f>
        <v/>
      </c>
      <c r="S194" s="19">
        <f>IF(R194&lt;=0,0,ROUNDDOWN((R194*LOOKUP(R194,{0,1950001,3300001,6950001,9000001,18000001,40000001},{0.05,0.1,0.2,0.23,0.33,0.4,0.45})-LOOKUP(R194,{0,1950001,3300001,6950001,9000001,18000001,40000001},{0,97500,427500,636000,1536000,2796000,4796000}))*1.021,-2))</f>
        <v/>
      </c>
      <c r="T194" s="19">
        <f>MAX(0,ROUNDDOWN(N194-P194-430000-0,-3))</f>
        <v/>
      </c>
      <c r="U194" s="19">
        <f>IF(N194&lt;=450000,0,MAX(0,ROUNDDOWN(T194*0.06-MIN(50000,T194)*0.03,-2))+MAX(0,ROUNDDOWN(T194*0.04-MIN(50000,T194)*0.02,-2)))</f>
        <v/>
      </c>
      <c r="V194" s="19">
        <f>S194+U194+O194</f>
        <v/>
      </c>
      <c r="W194" s="19">
        <f>MIN(550000,MAX(0,$B194))</f>
        <v/>
      </c>
      <c r="X194" s="19">
        <f>$B194-W194</f>
        <v/>
      </c>
      <c r="Y194" s="19">
        <f>MIN(670000,ROUNDDOWN(MAX(0,X194-430000)*0.0751+47600,0))+MIN(260000,ROUNDDOWN(MAX(0,X194-430000)*0.028+17600,0))+MIN(30000,ROUNDDOWN(MAX(0,X194-430000)*0.0027+1873,0))+IF("いいえ"="はい",MIN(170000,ROUNDDOWN(MAX(0,X194-430000)*0.0243+17800,0)),0)</f>
        <v/>
      </c>
      <c r="Z194" s="19">
        <f>IF(""="",215040+Y194,"")</f>
        <v/>
      </c>
      <c r="AA194" s="19">
        <f>IF(X194&gt;23500000,NA(),IF(X194&lt;=4890000,1040000,IF(X194&lt;=6550000,670000,620000)))</f>
        <v/>
      </c>
      <c r="AB194" s="19">
        <f>MAX(0,ROUNDDOWN(X194-Z194-AA194-0,-3))</f>
        <v/>
      </c>
      <c r="AC194" s="19">
        <f>IF(AB194&lt;=0,0,ROUNDDOWN((AB194*LOOKUP(AB194,{0,1950001,3300001,6950001,9000001,18000001,40000001},{0.05,0.1,0.2,0.23,0.33,0.4,0.45})-LOOKUP(AB194,{0,1950001,3300001,6950001,9000001,18000001,40000001},{0,97500,427500,636000,1536000,2796000,4796000}))*1.021,-2))</f>
        <v/>
      </c>
      <c r="AD194" s="19">
        <f>MAX(0,ROUNDDOWN(X194-Z194-430000-0,-3))</f>
        <v/>
      </c>
      <c r="AE194" s="19">
        <f>IF(X194&lt;=450000,0,MAX(0,ROUNDDOWN(AD194*0.06-MIN(50000,AD194)*0.03,-2))+MAX(0,ROUNDDOWN(AD194*0.04-MIN(50000,AD194)*0.02,-2)))</f>
        <v/>
      </c>
      <c r="AF194" s="19">
        <f>AC194+AE194+Y194</f>
        <v/>
      </c>
      <c r="AG194" s="19">
        <f>MIN(650000,MAX(0,$B194))</f>
        <v/>
      </c>
      <c r="AH194" s="19">
        <f>$B194-AG194</f>
        <v/>
      </c>
      <c r="AI194" s="19">
        <f>MIN(670000,ROUNDDOWN(MAX(0,AH194-430000)*0.0751+47600,0))+MIN(260000,ROUNDDOWN(MAX(0,AH194-430000)*0.028+17600,0))+MIN(30000,ROUNDDOWN(MAX(0,AH194-430000)*0.0027+1873,0))+IF("いいえ"="はい",MIN(170000,ROUNDDOWN(MAX(0,AH194-430000)*0.0243+17800,0)),0)</f>
        <v/>
      </c>
      <c r="AJ194" s="19">
        <f>IF(""="",215040+AI194,"")</f>
        <v/>
      </c>
      <c r="AK194" s="19">
        <f>IF(AH194&gt;23500000,NA(),IF(AH194&lt;=4890000,1040000,IF(AH194&lt;=6550000,670000,620000)))</f>
        <v/>
      </c>
      <c r="AL194" s="19">
        <f>MAX(0,ROUNDDOWN(AH194-AJ194-AK194-0,-3))</f>
        <v/>
      </c>
      <c r="AM194" s="19">
        <f>IF(AL194&lt;=0,0,ROUNDDOWN((AL194*LOOKUP(AL194,{0,1950001,3300001,6950001,9000001,18000001,40000001},{0.05,0.1,0.2,0.23,0.33,0.4,0.45})-LOOKUP(AL194,{0,1950001,3300001,6950001,9000001,18000001,40000001},{0,97500,427500,636000,1536000,2796000,4796000}))*1.021,-2))</f>
        <v/>
      </c>
      <c r="AN194" s="19">
        <f>MAX(0,ROUNDDOWN(AH194-AJ194-430000-0,-3))</f>
        <v/>
      </c>
      <c r="AO194" s="19">
        <f>IF(AH194&lt;=450000,0,MAX(0,ROUNDDOWN(AN194*0.06-MIN(50000,AN194)*0.03,-2))+MAX(0,ROUNDDOWN(AN194*0.04-MIN(50000,AN194)*0.02,-2)))</f>
        <v/>
      </c>
      <c r="AP194" s="19">
        <f>AM194+AO194+AI194</f>
        <v/>
      </c>
      <c r="AQ194" s="19">
        <f>MIN(750000,MAX(0,$B194))</f>
        <v/>
      </c>
      <c r="AR194" s="19">
        <f>$B194-AQ194</f>
        <v/>
      </c>
      <c r="AS194" s="19">
        <f>MIN(670000,ROUNDDOWN(MAX(0,AR194-430000)*0.0751+47600,0))+MIN(260000,ROUNDDOWN(MAX(0,AR194-430000)*0.028+17600,0))+MIN(30000,ROUNDDOWN(MAX(0,AR194-430000)*0.0027+1873,0))+IF("いいえ"="はい",MIN(170000,ROUNDDOWN(MAX(0,AR194-430000)*0.0243+17800,0)),0)</f>
        <v/>
      </c>
      <c r="AT194" s="19">
        <f>IF(""="",215040+AS194,"")</f>
        <v/>
      </c>
      <c r="AU194" s="19">
        <f>IF(AR194&gt;23500000,NA(),IF(AR194&lt;=4890000,1040000,IF(AR194&lt;=6550000,670000,620000)))</f>
        <v/>
      </c>
      <c r="AV194" s="19">
        <f>MAX(0,ROUNDDOWN(AR194-AT194-AU194-0,-3))</f>
        <v/>
      </c>
      <c r="AW194" s="19">
        <f>IF(AV194&lt;=0,0,ROUNDDOWN((AV194*LOOKUP(AV194,{0,1950001,3300001,6950001,9000001,18000001,40000001},{0.05,0.1,0.2,0.23,0.33,0.4,0.45})-LOOKUP(AV194,{0,1950001,3300001,6950001,9000001,18000001,40000001},{0,97500,427500,636000,1536000,2796000,4796000}))*1.021,-2))</f>
        <v/>
      </c>
      <c r="AX194" s="19">
        <f>MAX(0,ROUNDDOWN(AR194-AT194-430000-0,-3))</f>
        <v/>
      </c>
      <c r="AY194" s="19">
        <f>IF(AR194&lt;=450000,0,MAX(0,ROUNDDOWN(AX194*0.06-MIN(50000,AX194)*0.03,-2))+MAX(0,ROUNDDOWN(AX194*0.04-MIN(50000,AX194)*0.02,-2)))</f>
        <v/>
      </c>
      <c r="AZ194" s="19">
        <f>AW194+AY194+AS194</f>
        <v/>
      </c>
    </row>
    <row r="195">
      <c r="A195" t="inlineStr">
        <is>
          <t>1万円刻み</t>
        </is>
      </c>
      <c r="B195" s="19">
        <f>'3_1万円刻み'!$A$178</f>
        <v/>
      </c>
      <c r="C195" s="19">
        <f>MIN(0,MAX(0,$B195))</f>
        <v/>
      </c>
      <c r="D195" s="19">
        <f>$B195-C195</f>
        <v/>
      </c>
      <c r="E195" s="19">
        <f>MIN(670000,ROUNDDOWN(MAX(0,D195-430000)*0.0751+47600,0))+MIN(260000,ROUNDDOWN(MAX(0,D195-430000)*0.028+17600,0))+MIN(30000,ROUNDDOWN(MAX(0,D195-430000)*0.0027+1873,0))+IF("いいえ"="はい",MIN(170000,ROUNDDOWN(MAX(0,D195-430000)*0.0243+17800,0)),0)</f>
        <v/>
      </c>
      <c r="F195" s="19">
        <f>IF(""="",215040+E195,"")</f>
        <v/>
      </c>
      <c r="G195" s="19">
        <f>IF(D195&gt;23500000,NA(),IF(D195&lt;=4890000,1040000,IF(D195&lt;=6550000,670000,620000)))</f>
        <v/>
      </c>
      <c r="H195" s="19">
        <f>MAX(0,ROUNDDOWN(D195-F195-G195-0,-3))</f>
        <v/>
      </c>
      <c r="I195" s="19">
        <f>IF(H195&lt;=0,0,ROUNDDOWN((H195*LOOKUP(H195,{0,1950001,3300001,6950001,9000001,18000001,40000001},{0.05,0.1,0.2,0.23,0.33,0.4,0.45})-LOOKUP(H195,{0,1950001,3300001,6950001,9000001,18000001,40000001},{0,97500,427500,636000,1536000,2796000,4796000}))*1.021,-2))</f>
        <v/>
      </c>
      <c r="J195" s="19">
        <f>MAX(0,ROUNDDOWN(D195-F195-430000-0,-3))</f>
        <v/>
      </c>
      <c r="K195" s="19">
        <f>IF(D195&lt;=450000,0,MAX(0,ROUNDDOWN(J195*0.06-MIN(50000,J195)*0.03,-2))+MAX(0,ROUNDDOWN(J195*0.04-MIN(50000,J195)*0.02,-2)))</f>
        <v/>
      </c>
      <c r="L195" s="19">
        <f>I195+K195+E195</f>
        <v/>
      </c>
      <c r="M195" s="19">
        <f>MIN(100000,MAX(0,$B195))</f>
        <v/>
      </c>
      <c r="N195" s="19">
        <f>$B195-M195</f>
        <v/>
      </c>
      <c r="O195" s="19">
        <f>MIN(670000,ROUNDDOWN(MAX(0,N195-430000)*0.0751+47600,0))+MIN(260000,ROUNDDOWN(MAX(0,N195-430000)*0.028+17600,0))+MIN(30000,ROUNDDOWN(MAX(0,N195-430000)*0.0027+1873,0))+IF("いいえ"="はい",MIN(170000,ROUNDDOWN(MAX(0,N195-430000)*0.0243+17800,0)),0)</f>
        <v/>
      </c>
      <c r="P195" s="19">
        <f>IF(""="",215040+O195,"")</f>
        <v/>
      </c>
      <c r="Q195" s="19">
        <f>IF(N195&gt;23500000,NA(),IF(N195&lt;=4890000,1040000,IF(N195&lt;=6550000,670000,620000)))</f>
        <v/>
      </c>
      <c r="R195" s="19">
        <f>MAX(0,ROUNDDOWN(N195-P195-Q195-0,-3))</f>
        <v/>
      </c>
      <c r="S195" s="19">
        <f>IF(R195&lt;=0,0,ROUNDDOWN((R195*LOOKUP(R195,{0,1950001,3300001,6950001,9000001,18000001,40000001},{0.05,0.1,0.2,0.23,0.33,0.4,0.45})-LOOKUP(R195,{0,1950001,3300001,6950001,9000001,18000001,40000001},{0,97500,427500,636000,1536000,2796000,4796000}))*1.021,-2))</f>
        <v/>
      </c>
      <c r="T195" s="19">
        <f>MAX(0,ROUNDDOWN(N195-P195-430000-0,-3))</f>
        <v/>
      </c>
      <c r="U195" s="19">
        <f>IF(N195&lt;=450000,0,MAX(0,ROUNDDOWN(T195*0.06-MIN(50000,T195)*0.03,-2))+MAX(0,ROUNDDOWN(T195*0.04-MIN(50000,T195)*0.02,-2)))</f>
        <v/>
      </c>
      <c r="V195" s="19">
        <f>S195+U195+O195</f>
        <v/>
      </c>
      <c r="W195" s="19">
        <f>MIN(550000,MAX(0,$B195))</f>
        <v/>
      </c>
      <c r="X195" s="19">
        <f>$B195-W195</f>
        <v/>
      </c>
      <c r="Y195" s="19">
        <f>MIN(670000,ROUNDDOWN(MAX(0,X195-430000)*0.0751+47600,0))+MIN(260000,ROUNDDOWN(MAX(0,X195-430000)*0.028+17600,0))+MIN(30000,ROUNDDOWN(MAX(0,X195-430000)*0.0027+1873,0))+IF("いいえ"="はい",MIN(170000,ROUNDDOWN(MAX(0,X195-430000)*0.0243+17800,0)),0)</f>
        <v/>
      </c>
      <c r="Z195" s="19">
        <f>IF(""="",215040+Y195,"")</f>
        <v/>
      </c>
      <c r="AA195" s="19">
        <f>IF(X195&gt;23500000,NA(),IF(X195&lt;=4890000,1040000,IF(X195&lt;=6550000,670000,620000)))</f>
        <v/>
      </c>
      <c r="AB195" s="19">
        <f>MAX(0,ROUNDDOWN(X195-Z195-AA195-0,-3))</f>
        <v/>
      </c>
      <c r="AC195" s="19">
        <f>IF(AB195&lt;=0,0,ROUNDDOWN((AB195*LOOKUP(AB195,{0,1950001,3300001,6950001,9000001,18000001,40000001},{0.05,0.1,0.2,0.23,0.33,0.4,0.45})-LOOKUP(AB195,{0,1950001,3300001,6950001,9000001,18000001,40000001},{0,97500,427500,636000,1536000,2796000,4796000}))*1.021,-2))</f>
        <v/>
      </c>
      <c r="AD195" s="19">
        <f>MAX(0,ROUNDDOWN(X195-Z195-430000-0,-3))</f>
        <v/>
      </c>
      <c r="AE195" s="19">
        <f>IF(X195&lt;=450000,0,MAX(0,ROUNDDOWN(AD195*0.06-MIN(50000,AD195)*0.03,-2))+MAX(0,ROUNDDOWN(AD195*0.04-MIN(50000,AD195)*0.02,-2)))</f>
        <v/>
      </c>
      <c r="AF195" s="19">
        <f>AC195+AE195+Y195</f>
        <v/>
      </c>
      <c r="AG195" s="19">
        <f>MIN(650000,MAX(0,$B195))</f>
        <v/>
      </c>
      <c r="AH195" s="19">
        <f>$B195-AG195</f>
        <v/>
      </c>
      <c r="AI195" s="19">
        <f>MIN(670000,ROUNDDOWN(MAX(0,AH195-430000)*0.0751+47600,0))+MIN(260000,ROUNDDOWN(MAX(0,AH195-430000)*0.028+17600,0))+MIN(30000,ROUNDDOWN(MAX(0,AH195-430000)*0.0027+1873,0))+IF("いいえ"="はい",MIN(170000,ROUNDDOWN(MAX(0,AH195-430000)*0.0243+17800,0)),0)</f>
        <v/>
      </c>
      <c r="AJ195" s="19">
        <f>IF(""="",215040+AI195,"")</f>
        <v/>
      </c>
      <c r="AK195" s="19">
        <f>IF(AH195&gt;23500000,NA(),IF(AH195&lt;=4890000,1040000,IF(AH195&lt;=6550000,670000,620000)))</f>
        <v/>
      </c>
      <c r="AL195" s="19">
        <f>MAX(0,ROUNDDOWN(AH195-AJ195-AK195-0,-3))</f>
        <v/>
      </c>
      <c r="AM195" s="19">
        <f>IF(AL195&lt;=0,0,ROUNDDOWN((AL195*LOOKUP(AL195,{0,1950001,3300001,6950001,9000001,18000001,40000001},{0.05,0.1,0.2,0.23,0.33,0.4,0.45})-LOOKUP(AL195,{0,1950001,3300001,6950001,9000001,18000001,40000001},{0,97500,427500,636000,1536000,2796000,4796000}))*1.021,-2))</f>
        <v/>
      </c>
      <c r="AN195" s="19">
        <f>MAX(0,ROUNDDOWN(AH195-AJ195-430000-0,-3))</f>
        <v/>
      </c>
      <c r="AO195" s="19">
        <f>IF(AH195&lt;=450000,0,MAX(0,ROUNDDOWN(AN195*0.06-MIN(50000,AN195)*0.03,-2))+MAX(0,ROUNDDOWN(AN195*0.04-MIN(50000,AN195)*0.02,-2)))</f>
        <v/>
      </c>
      <c r="AP195" s="19">
        <f>AM195+AO195+AI195</f>
        <v/>
      </c>
      <c r="AQ195" s="19">
        <f>MIN(750000,MAX(0,$B195))</f>
        <v/>
      </c>
      <c r="AR195" s="19">
        <f>$B195-AQ195</f>
        <v/>
      </c>
      <c r="AS195" s="19">
        <f>MIN(670000,ROUNDDOWN(MAX(0,AR195-430000)*0.0751+47600,0))+MIN(260000,ROUNDDOWN(MAX(0,AR195-430000)*0.028+17600,0))+MIN(30000,ROUNDDOWN(MAX(0,AR195-430000)*0.0027+1873,0))+IF("いいえ"="はい",MIN(170000,ROUNDDOWN(MAX(0,AR195-430000)*0.0243+17800,0)),0)</f>
        <v/>
      </c>
      <c r="AT195" s="19">
        <f>IF(""="",215040+AS195,"")</f>
        <v/>
      </c>
      <c r="AU195" s="19">
        <f>IF(AR195&gt;23500000,NA(),IF(AR195&lt;=4890000,1040000,IF(AR195&lt;=6550000,670000,620000)))</f>
        <v/>
      </c>
      <c r="AV195" s="19">
        <f>MAX(0,ROUNDDOWN(AR195-AT195-AU195-0,-3))</f>
        <v/>
      </c>
      <c r="AW195" s="19">
        <f>IF(AV195&lt;=0,0,ROUNDDOWN((AV195*LOOKUP(AV195,{0,1950001,3300001,6950001,9000001,18000001,40000001},{0.05,0.1,0.2,0.23,0.33,0.4,0.45})-LOOKUP(AV195,{0,1950001,3300001,6950001,9000001,18000001,40000001},{0,97500,427500,636000,1536000,2796000,4796000}))*1.021,-2))</f>
        <v/>
      </c>
      <c r="AX195" s="19">
        <f>MAX(0,ROUNDDOWN(AR195-AT195-430000-0,-3))</f>
        <v/>
      </c>
      <c r="AY195" s="19">
        <f>IF(AR195&lt;=450000,0,MAX(0,ROUNDDOWN(AX195*0.06-MIN(50000,AX195)*0.03,-2))+MAX(0,ROUNDDOWN(AX195*0.04-MIN(50000,AX195)*0.02,-2)))</f>
        <v/>
      </c>
      <c r="AZ195" s="19">
        <f>AW195+AY195+AS195</f>
        <v/>
      </c>
    </row>
    <row r="196">
      <c r="A196" t="inlineStr">
        <is>
          <t>1万円刻み</t>
        </is>
      </c>
      <c r="B196" s="19">
        <f>'3_1万円刻み'!$A$179</f>
        <v/>
      </c>
      <c r="C196" s="19">
        <f>MIN(0,MAX(0,$B196))</f>
        <v/>
      </c>
      <c r="D196" s="19">
        <f>$B196-C196</f>
        <v/>
      </c>
      <c r="E196" s="19">
        <f>MIN(670000,ROUNDDOWN(MAX(0,D196-430000)*0.0751+47600,0))+MIN(260000,ROUNDDOWN(MAX(0,D196-430000)*0.028+17600,0))+MIN(30000,ROUNDDOWN(MAX(0,D196-430000)*0.0027+1873,0))+IF("いいえ"="はい",MIN(170000,ROUNDDOWN(MAX(0,D196-430000)*0.0243+17800,0)),0)</f>
        <v/>
      </c>
      <c r="F196" s="19">
        <f>IF(""="",215040+E196,"")</f>
        <v/>
      </c>
      <c r="G196" s="19">
        <f>IF(D196&gt;23500000,NA(),IF(D196&lt;=4890000,1040000,IF(D196&lt;=6550000,670000,620000)))</f>
        <v/>
      </c>
      <c r="H196" s="19">
        <f>MAX(0,ROUNDDOWN(D196-F196-G196-0,-3))</f>
        <v/>
      </c>
      <c r="I196" s="19">
        <f>IF(H196&lt;=0,0,ROUNDDOWN((H196*LOOKUP(H196,{0,1950001,3300001,6950001,9000001,18000001,40000001},{0.05,0.1,0.2,0.23,0.33,0.4,0.45})-LOOKUP(H196,{0,1950001,3300001,6950001,9000001,18000001,40000001},{0,97500,427500,636000,1536000,2796000,4796000}))*1.021,-2))</f>
        <v/>
      </c>
      <c r="J196" s="19">
        <f>MAX(0,ROUNDDOWN(D196-F196-430000-0,-3))</f>
        <v/>
      </c>
      <c r="K196" s="19">
        <f>IF(D196&lt;=450000,0,MAX(0,ROUNDDOWN(J196*0.06-MIN(50000,J196)*0.03,-2))+MAX(0,ROUNDDOWN(J196*0.04-MIN(50000,J196)*0.02,-2)))</f>
        <v/>
      </c>
      <c r="L196" s="19">
        <f>I196+K196+E196</f>
        <v/>
      </c>
      <c r="M196" s="19">
        <f>MIN(100000,MAX(0,$B196))</f>
        <v/>
      </c>
      <c r="N196" s="19">
        <f>$B196-M196</f>
        <v/>
      </c>
      <c r="O196" s="19">
        <f>MIN(670000,ROUNDDOWN(MAX(0,N196-430000)*0.0751+47600,0))+MIN(260000,ROUNDDOWN(MAX(0,N196-430000)*0.028+17600,0))+MIN(30000,ROUNDDOWN(MAX(0,N196-430000)*0.0027+1873,0))+IF("いいえ"="はい",MIN(170000,ROUNDDOWN(MAX(0,N196-430000)*0.0243+17800,0)),0)</f>
        <v/>
      </c>
      <c r="P196" s="19">
        <f>IF(""="",215040+O196,"")</f>
        <v/>
      </c>
      <c r="Q196" s="19">
        <f>IF(N196&gt;23500000,NA(),IF(N196&lt;=4890000,1040000,IF(N196&lt;=6550000,670000,620000)))</f>
        <v/>
      </c>
      <c r="R196" s="19">
        <f>MAX(0,ROUNDDOWN(N196-P196-Q196-0,-3))</f>
        <v/>
      </c>
      <c r="S196" s="19">
        <f>IF(R196&lt;=0,0,ROUNDDOWN((R196*LOOKUP(R196,{0,1950001,3300001,6950001,9000001,18000001,40000001},{0.05,0.1,0.2,0.23,0.33,0.4,0.45})-LOOKUP(R196,{0,1950001,3300001,6950001,9000001,18000001,40000001},{0,97500,427500,636000,1536000,2796000,4796000}))*1.021,-2))</f>
        <v/>
      </c>
      <c r="T196" s="19">
        <f>MAX(0,ROUNDDOWN(N196-P196-430000-0,-3))</f>
        <v/>
      </c>
      <c r="U196" s="19">
        <f>IF(N196&lt;=450000,0,MAX(0,ROUNDDOWN(T196*0.06-MIN(50000,T196)*0.03,-2))+MAX(0,ROUNDDOWN(T196*0.04-MIN(50000,T196)*0.02,-2)))</f>
        <v/>
      </c>
      <c r="V196" s="19">
        <f>S196+U196+O196</f>
        <v/>
      </c>
      <c r="W196" s="19">
        <f>MIN(550000,MAX(0,$B196))</f>
        <v/>
      </c>
      <c r="X196" s="19">
        <f>$B196-W196</f>
        <v/>
      </c>
      <c r="Y196" s="19">
        <f>MIN(670000,ROUNDDOWN(MAX(0,X196-430000)*0.0751+47600,0))+MIN(260000,ROUNDDOWN(MAX(0,X196-430000)*0.028+17600,0))+MIN(30000,ROUNDDOWN(MAX(0,X196-430000)*0.0027+1873,0))+IF("いいえ"="はい",MIN(170000,ROUNDDOWN(MAX(0,X196-430000)*0.0243+17800,0)),0)</f>
        <v/>
      </c>
      <c r="Z196" s="19">
        <f>IF(""="",215040+Y196,"")</f>
        <v/>
      </c>
      <c r="AA196" s="19">
        <f>IF(X196&gt;23500000,NA(),IF(X196&lt;=4890000,1040000,IF(X196&lt;=6550000,670000,620000)))</f>
        <v/>
      </c>
      <c r="AB196" s="19">
        <f>MAX(0,ROUNDDOWN(X196-Z196-AA196-0,-3))</f>
        <v/>
      </c>
      <c r="AC196" s="19">
        <f>IF(AB196&lt;=0,0,ROUNDDOWN((AB196*LOOKUP(AB196,{0,1950001,3300001,6950001,9000001,18000001,40000001},{0.05,0.1,0.2,0.23,0.33,0.4,0.45})-LOOKUP(AB196,{0,1950001,3300001,6950001,9000001,18000001,40000001},{0,97500,427500,636000,1536000,2796000,4796000}))*1.021,-2))</f>
        <v/>
      </c>
      <c r="AD196" s="19">
        <f>MAX(0,ROUNDDOWN(X196-Z196-430000-0,-3))</f>
        <v/>
      </c>
      <c r="AE196" s="19">
        <f>IF(X196&lt;=450000,0,MAX(0,ROUNDDOWN(AD196*0.06-MIN(50000,AD196)*0.03,-2))+MAX(0,ROUNDDOWN(AD196*0.04-MIN(50000,AD196)*0.02,-2)))</f>
        <v/>
      </c>
      <c r="AF196" s="19">
        <f>AC196+AE196+Y196</f>
        <v/>
      </c>
      <c r="AG196" s="19">
        <f>MIN(650000,MAX(0,$B196))</f>
        <v/>
      </c>
      <c r="AH196" s="19">
        <f>$B196-AG196</f>
        <v/>
      </c>
      <c r="AI196" s="19">
        <f>MIN(670000,ROUNDDOWN(MAX(0,AH196-430000)*0.0751+47600,0))+MIN(260000,ROUNDDOWN(MAX(0,AH196-430000)*0.028+17600,0))+MIN(30000,ROUNDDOWN(MAX(0,AH196-430000)*0.0027+1873,0))+IF("いいえ"="はい",MIN(170000,ROUNDDOWN(MAX(0,AH196-430000)*0.0243+17800,0)),0)</f>
        <v/>
      </c>
      <c r="AJ196" s="19">
        <f>IF(""="",215040+AI196,"")</f>
        <v/>
      </c>
      <c r="AK196" s="19">
        <f>IF(AH196&gt;23500000,NA(),IF(AH196&lt;=4890000,1040000,IF(AH196&lt;=6550000,670000,620000)))</f>
        <v/>
      </c>
      <c r="AL196" s="19">
        <f>MAX(0,ROUNDDOWN(AH196-AJ196-AK196-0,-3))</f>
        <v/>
      </c>
      <c r="AM196" s="19">
        <f>IF(AL196&lt;=0,0,ROUNDDOWN((AL196*LOOKUP(AL196,{0,1950001,3300001,6950001,9000001,18000001,40000001},{0.05,0.1,0.2,0.23,0.33,0.4,0.45})-LOOKUP(AL196,{0,1950001,3300001,6950001,9000001,18000001,40000001},{0,97500,427500,636000,1536000,2796000,4796000}))*1.021,-2))</f>
        <v/>
      </c>
      <c r="AN196" s="19">
        <f>MAX(0,ROUNDDOWN(AH196-AJ196-430000-0,-3))</f>
        <v/>
      </c>
      <c r="AO196" s="19">
        <f>IF(AH196&lt;=450000,0,MAX(0,ROUNDDOWN(AN196*0.06-MIN(50000,AN196)*0.03,-2))+MAX(0,ROUNDDOWN(AN196*0.04-MIN(50000,AN196)*0.02,-2)))</f>
        <v/>
      </c>
      <c r="AP196" s="19">
        <f>AM196+AO196+AI196</f>
        <v/>
      </c>
      <c r="AQ196" s="19">
        <f>MIN(750000,MAX(0,$B196))</f>
        <v/>
      </c>
      <c r="AR196" s="19">
        <f>$B196-AQ196</f>
        <v/>
      </c>
      <c r="AS196" s="19">
        <f>MIN(670000,ROUNDDOWN(MAX(0,AR196-430000)*0.0751+47600,0))+MIN(260000,ROUNDDOWN(MAX(0,AR196-430000)*0.028+17600,0))+MIN(30000,ROUNDDOWN(MAX(0,AR196-430000)*0.0027+1873,0))+IF("いいえ"="はい",MIN(170000,ROUNDDOWN(MAX(0,AR196-430000)*0.0243+17800,0)),0)</f>
        <v/>
      </c>
      <c r="AT196" s="19">
        <f>IF(""="",215040+AS196,"")</f>
        <v/>
      </c>
      <c r="AU196" s="19">
        <f>IF(AR196&gt;23500000,NA(),IF(AR196&lt;=4890000,1040000,IF(AR196&lt;=6550000,670000,620000)))</f>
        <v/>
      </c>
      <c r="AV196" s="19">
        <f>MAX(0,ROUNDDOWN(AR196-AT196-AU196-0,-3))</f>
        <v/>
      </c>
      <c r="AW196" s="19">
        <f>IF(AV196&lt;=0,0,ROUNDDOWN((AV196*LOOKUP(AV196,{0,1950001,3300001,6950001,9000001,18000001,40000001},{0.05,0.1,0.2,0.23,0.33,0.4,0.45})-LOOKUP(AV196,{0,1950001,3300001,6950001,9000001,18000001,40000001},{0,97500,427500,636000,1536000,2796000,4796000}))*1.021,-2))</f>
        <v/>
      </c>
      <c r="AX196" s="19">
        <f>MAX(0,ROUNDDOWN(AR196-AT196-430000-0,-3))</f>
        <v/>
      </c>
      <c r="AY196" s="19">
        <f>IF(AR196&lt;=450000,0,MAX(0,ROUNDDOWN(AX196*0.06-MIN(50000,AX196)*0.03,-2))+MAX(0,ROUNDDOWN(AX196*0.04-MIN(50000,AX196)*0.02,-2)))</f>
        <v/>
      </c>
      <c r="AZ196" s="19">
        <f>AW196+AY196+AS196</f>
        <v/>
      </c>
    </row>
    <row r="197">
      <c r="A197" t="inlineStr">
        <is>
          <t>1万円刻み</t>
        </is>
      </c>
      <c r="B197" s="19">
        <f>'3_1万円刻み'!$A$180</f>
        <v/>
      </c>
      <c r="C197" s="19">
        <f>MIN(0,MAX(0,$B197))</f>
        <v/>
      </c>
      <c r="D197" s="19">
        <f>$B197-C197</f>
        <v/>
      </c>
      <c r="E197" s="19">
        <f>MIN(670000,ROUNDDOWN(MAX(0,D197-430000)*0.0751+47600,0))+MIN(260000,ROUNDDOWN(MAX(0,D197-430000)*0.028+17600,0))+MIN(30000,ROUNDDOWN(MAX(0,D197-430000)*0.0027+1873,0))+IF("いいえ"="はい",MIN(170000,ROUNDDOWN(MAX(0,D197-430000)*0.0243+17800,0)),0)</f>
        <v/>
      </c>
      <c r="F197" s="19">
        <f>IF(""="",215040+E197,"")</f>
        <v/>
      </c>
      <c r="G197" s="19">
        <f>IF(D197&gt;23500000,NA(),IF(D197&lt;=4890000,1040000,IF(D197&lt;=6550000,670000,620000)))</f>
        <v/>
      </c>
      <c r="H197" s="19">
        <f>MAX(0,ROUNDDOWN(D197-F197-G197-0,-3))</f>
        <v/>
      </c>
      <c r="I197" s="19">
        <f>IF(H197&lt;=0,0,ROUNDDOWN((H197*LOOKUP(H197,{0,1950001,3300001,6950001,9000001,18000001,40000001},{0.05,0.1,0.2,0.23,0.33,0.4,0.45})-LOOKUP(H197,{0,1950001,3300001,6950001,9000001,18000001,40000001},{0,97500,427500,636000,1536000,2796000,4796000}))*1.021,-2))</f>
        <v/>
      </c>
      <c r="J197" s="19">
        <f>MAX(0,ROUNDDOWN(D197-F197-430000-0,-3))</f>
        <v/>
      </c>
      <c r="K197" s="19">
        <f>IF(D197&lt;=450000,0,MAX(0,ROUNDDOWN(J197*0.06-MIN(50000,J197)*0.03,-2))+MAX(0,ROUNDDOWN(J197*0.04-MIN(50000,J197)*0.02,-2)))</f>
        <v/>
      </c>
      <c r="L197" s="19">
        <f>I197+K197+E197</f>
        <v/>
      </c>
      <c r="M197" s="19">
        <f>MIN(100000,MAX(0,$B197))</f>
        <v/>
      </c>
      <c r="N197" s="19">
        <f>$B197-M197</f>
        <v/>
      </c>
      <c r="O197" s="19">
        <f>MIN(670000,ROUNDDOWN(MAX(0,N197-430000)*0.0751+47600,0))+MIN(260000,ROUNDDOWN(MAX(0,N197-430000)*0.028+17600,0))+MIN(30000,ROUNDDOWN(MAX(0,N197-430000)*0.0027+1873,0))+IF("いいえ"="はい",MIN(170000,ROUNDDOWN(MAX(0,N197-430000)*0.0243+17800,0)),0)</f>
        <v/>
      </c>
      <c r="P197" s="19">
        <f>IF(""="",215040+O197,"")</f>
        <v/>
      </c>
      <c r="Q197" s="19">
        <f>IF(N197&gt;23500000,NA(),IF(N197&lt;=4890000,1040000,IF(N197&lt;=6550000,670000,620000)))</f>
        <v/>
      </c>
      <c r="R197" s="19">
        <f>MAX(0,ROUNDDOWN(N197-P197-Q197-0,-3))</f>
        <v/>
      </c>
      <c r="S197" s="19">
        <f>IF(R197&lt;=0,0,ROUNDDOWN((R197*LOOKUP(R197,{0,1950001,3300001,6950001,9000001,18000001,40000001},{0.05,0.1,0.2,0.23,0.33,0.4,0.45})-LOOKUP(R197,{0,1950001,3300001,6950001,9000001,18000001,40000001},{0,97500,427500,636000,1536000,2796000,4796000}))*1.021,-2))</f>
        <v/>
      </c>
      <c r="T197" s="19">
        <f>MAX(0,ROUNDDOWN(N197-P197-430000-0,-3))</f>
        <v/>
      </c>
      <c r="U197" s="19">
        <f>IF(N197&lt;=450000,0,MAX(0,ROUNDDOWN(T197*0.06-MIN(50000,T197)*0.03,-2))+MAX(0,ROUNDDOWN(T197*0.04-MIN(50000,T197)*0.02,-2)))</f>
        <v/>
      </c>
      <c r="V197" s="19">
        <f>S197+U197+O197</f>
        <v/>
      </c>
      <c r="W197" s="19">
        <f>MIN(550000,MAX(0,$B197))</f>
        <v/>
      </c>
      <c r="X197" s="19">
        <f>$B197-W197</f>
        <v/>
      </c>
      <c r="Y197" s="19">
        <f>MIN(670000,ROUNDDOWN(MAX(0,X197-430000)*0.0751+47600,0))+MIN(260000,ROUNDDOWN(MAX(0,X197-430000)*0.028+17600,0))+MIN(30000,ROUNDDOWN(MAX(0,X197-430000)*0.0027+1873,0))+IF("いいえ"="はい",MIN(170000,ROUNDDOWN(MAX(0,X197-430000)*0.0243+17800,0)),0)</f>
        <v/>
      </c>
      <c r="Z197" s="19">
        <f>IF(""="",215040+Y197,"")</f>
        <v/>
      </c>
      <c r="AA197" s="19">
        <f>IF(X197&gt;23500000,NA(),IF(X197&lt;=4890000,1040000,IF(X197&lt;=6550000,670000,620000)))</f>
        <v/>
      </c>
      <c r="AB197" s="19">
        <f>MAX(0,ROUNDDOWN(X197-Z197-AA197-0,-3))</f>
        <v/>
      </c>
      <c r="AC197" s="19">
        <f>IF(AB197&lt;=0,0,ROUNDDOWN((AB197*LOOKUP(AB197,{0,1950001,3300001,6950001,9000001,18000001,40000001},{0.05,0.1,0.2,0.23,0.33,0.4,0.45})-LOOKUP(AB197,{0,1950001,3300001,6950001,9000001,18000001,40000001},{0,97500,427500,636000,1536000,2796000,4796000}))*1.021,-2))</f>
        <v/>
      </c>
      <c r="AD197" s="19">
        <f>MAX(0,ROUNDDOWN(X197-Z197-430000-0,-3))</f>
        <v/>
      </c>
      <c r="AE197" s="19">
        <f>IF(X197&lt;=450000,0,MAX(0,ROUNDDOWN(AD197*0.06-MIN(50000,AD197)*0.03,-2))+MAX(0,ROUNDDOWN(AD197*0.04-MIN(50000,AD197)*0.02,-2)))</f>
        <v/>
      </c>
      <c r="AF197" s="19">
        <f>AC197+AE197+Y197</f>
        <v/>
      </c>
      <c r="AG197" s="19">
        <f>MIN(650000,MAX(0,$B197))</f>
        <v/>
      </c>
      <c r="AH197" s="19">
        <f>$B197-AG197</f>
        <v/>
      </c>
      <c r="AI197" s="19">
        <f>MIN(670000,ROUNDDOWN(MAX(0,AH197-430000)*0.0751+47600,0))+MIN(260000,ROUNDDOWN(MAX(0,AH197-430000)*0.028+17600,0))+MIN(30000,ROUNDDOWN(MAX(0,AH197-430000)*0.0027+1873,0))+IF("いいえ"="はい",MIN(170000,ROUNDDOWN(MAX(0,AH197-430000)*0.0243+17800,0)),0)</f>
        <v/>
      </c>
      <c r="AJ197" s="19">
        <f>IF(""="",215040+AI197,"")</f>
        <v/>
      </c>
      <c r="AK197" s="19">
        <f>IF(AH197&gt;23500000,NA(),IF(AH197&lt;=4890000,1040000,IF(AH197&lt;=6550000,670000,620000)))</f>
        <v/>
      </c>
      <c r="AL197" s="19">
        <f>MAX(0,ROUNDDOWN(AH197-AJ197-AK197-0,-3))</f>
        <v/>
      </c>
      <c r="AM197" s="19">
        <f>IF(AL197&lt;=0,0,ROUNDDOWN((AL197*LOOKUP(AL197,{0,1950001,3300001,6950001,9000001,18000001,40000001},{0.05,0.1,0.2,0.23,0.33,0.4,0.45})-LOOKUP(AL197,{0,1950001,3300001,6950001,9000001,18000001,40000001},{0,97500,427500,636000,1536000,2796000,4796000}))*1.021,-2))</f>
        <v/>
      </c>
      <c r="AN197" s="19">
        <f>MAX(0,ROUNDDOWN(AH197-AJ197-430000-0,-3))</f>
        <v/>
      </c>
      <c r="AO197" s="19">
        <f>IF(AH197&lt;=450000,0,MAX(0,ROUNDDOWN(AN197*0.06-MIN(50000,AN197)*0.03,-2))+MAX(0,ROUNDDOWN(AN197*0.04-MIN(50000,AN197)*0.02,-2)))</f>
        <v/>
      </c>
      <c r="AP197" s="19">
        <f>AM197+AO197+AI197</f>
        <v/>
      </c>
      <c r="AQ197" s="19">
        <f>MIN(750000,MAX(0,$B197))</f>
        <v/>
      </c>
      <c r="AR197" s="19">
        <f>$B197-AQ197</f>
        <v/>
      </c>
      <c r="AS197" s="19">
        <f>MIN(670000,ROUNDDOWN(MAX(0,AR197-430000)*0.0751+47600,0))+MIN(260000,ROUNDDOWN(MAX(0,AR197-430000)*0.028+17600,0))+MIN(30000,ROUNDDOWN(MAX(0,AR197-430000)*0.0027+1873,0))+IF("いいえ"="はい",MIN(170000,ROUNDDOWN(MAX(0,AR197-430000)*0.0243+17800,0)),0)</f>
        <v/>
      </c>
      <c r="AT197" s="19">
        <f>IF(""="",215040+AS197,"")</f>
        <v/>
      </c>
      <c r="AU197" s="19">
        <f>IF(AR197&gt;23500000,NA(),IF(AR197&lt;=4890000,1040000,IF(AR197&lt;=6550000,670000,620000)))</f>
        <v/>
      </c>
      <c r="AV197" s="19">
        <f>MAX(0,ROUNDDOWN(AR197-AT197-AU197-0,-3))</f>
        <v/>
      </c>
      <c r="AW197" s="19">
        <f>IF(AV197&lt;=0,0,ROUNDDOWN((AV197*LOOKUP(AV197,{0,1950001,3300001,6950001,9000001,18000001,40000001},{0.05,0.1,0.2,0.23,0.33,0.4,0.45})-LOOKUP(AV197,{0,1950001,3300001,6950001,9000001,18000001,40000001},{0,97500,427500,636000,1536000,2796000,4796000}))*1.021,-2))</f>
        <v/>
      </c>
      <c r="AX197" s="19">
        <f>MAX(0,ROUNDDOWN(AR197-AT197-430000-0,-3))</f>
        <v/>
      </c>
      <c r="AY197" s="19">
        <f>IF(AR197&lt;=450000,0,MAX(0,ROUNDDOWN(AX197*0.06-MIN(50000,AX197)*0.03,-2))+MAX(0,ROUNDDOWN(AX197*0.04-MIN(50000,AX197)*0.02,-2)))</f>
        <v/>
      </c>
      <c r="AZ197" s="19">
        <f>AW197+AY197+AS197</f>
        <v/>
      </c>
    </row>
    <row r="198">
      <c r="A198" t="inlineStr">
        <is>
          <t>1万円刻み</t>
        </is>
      </c>
      <c r="B198" s="19">
        <f>'3_1万円刻み'!$A$181</f>
        <v/>
      </c>
      <c r="C198" s="19">
        <f>MIN(0,MAX(0,$B198))</f>
        <v/>
      </c>
      <c r="D198" s="19">
        <f>$B198-C198</f>
        <v/>
      </c>
      <c r="E198" s="19">
        <f>MIN(670000,ROUNDDOWN(MAX(0,D198-430000)*0.0751+47600,0))+MIN(260000,ROUNDDOWN(MAX(0,D198-430000)*0.028+17600,0))+MIN(30000,ROUNDDOWN(MAX(0,D198-430000)*0.0027+1873,0))+IF("いいえ"="はい",MIN(170000,ROUNDDOWN(MAX(0,D198-430000)*0.0243+17800,0)),0)</f>
        <v/>
      </c>
      <c r="F198" s="19">
        <f>IF(""="",215040+E198,"")</f>
        <v/>
      </c>
      <c r="G198" s="19">
        <f>IF(D198&gt;23500000,NA(),IF(D198&lt;=4890000,1040000,IF(D198&lt;=6550000,670000,620000)))</f>
        <v/>
      </c>
      <c r="H198" s="19">
        <f>MAX(0,ROUNDDOWN(D198-F198-G198-0,-3))</f>
        <v/>
      </c>
      <c r="I198" s="19">
        <f>IF(H198&lt;=0,0,ROUNDDOWN((H198*LOOKUP(H198,{0,1950001,3300001,6950001,9000001,18000001,40000001},{0.05,0.1,0.2,0.23,0.33,0.4,0.45})-LOOKUP(H198,{0,1950001,3300001,6950001,9000001,18000001,40000001},{0,97500,427500,636000,1536000,2796000,4796000}))*1.021,-2))</f>
        <v/>
      </c>
      <c r="J198" s="19">
        <f>MAX(0,ROUNDDOWN(D198-F198-430000-0,-3))</f>
        <v/>
      </c>
      <c r="K198" s="19">
        <f>IF(D198&lt;=450000,0,MAX(0,ROUNDDOWN(J198*0.06-MIN(50000,J198)*0.03,-2))+MAX(0,ROUNDDOWN(J198*0.04-MIN(50000,J198)*0.02,-2)))</f>
        <v/>
      </c>
      <c r="L198" s="19">
        <f>I198+K198+E198</f>
        <v/>
      </c>
      <c r="M198" s="19">
        <f>MIN(100000,MAX(0,$B198))</f>
        <v/>
      </c>
      <c r="N198" s="19">
        <f>$B198-M198</f>
        <v/>
      </c>
      <c r="O198" s="19">
        <f>MIN(670000,ROUNDDOWN(MAX(0,N198-430000)*0.0751+47600,0))+MIN(260000,ROUNDDOWN(MAX(0,N198-430000)*0.028+17600,0))+MIN(30000,ROUNDDOWN(MAX(0,N198-430000)*0.0027+1873,0))+IF("いいえ"="はい",MIN(170000,ROUNDDOWN(MAX(0,N198-430000)*0.0243+17800,0)),0)</f>
        <v/>
      </c>
      <c r="P198" s="19">
        <f>IF(""="",215040+O198,"")</f>
        <v/>
      </c>
      <c r="Q198" s="19">
        <f>IF(N198&gt;23500000,NA(),IF(N198&lt;=4890000,1040000,IF(N198&lt;=6550000,670000,620000)))</f>
        <v/>
      </c>
      <c r="R198" s="19">
        <f>MAX(0,ROUNDDOWN(N198-P198-Q198-0,-3))</f>
        <v/>
      </c>
      <c r="S198" s="19">
        <f>IF(R198&lt;=0,0,ROUNDDOWN((R198*LOOKUP(R198,{0,1950001,3300001,6950001,9000001,18000001,40000001},{0.05,0.1,0.2,0.23,0.33,0.4,0.45})-LOOKUP(R198,{0,1950001,3300001,6950001,9000001,18000001,40000001},{0,97500,427500,636000,1536000,2796000,4796000}))*1.021,-2))</f>
        <v/>
      </c>
      <c r="T198" s="19">
        <f>MAX(0,ROUNDDOWN(N198-P198-430000-0,-3))</f>
        <v/>
      </c>
      <c r="U198" s="19">
        <f>IF(N198&lt;=450000,0,MAX(0,ROUNDDOWN(T198*0.06-MIN(50000,T198)*0.03,-2))+MAX(0,ROUNDDOWN(T198*0.04-MIN(50000,T198)*0.02,-2)))</f>
        <v/>
      </c>
      <c r="V198" s="19">
        <f>S198+U198+O198</f>
        <v/>
      </c>
      <c r="W198" s="19">
        <f>MIN(550000,MAX(0,$B198))</f>
        <v/>
      </c>
      <c r="X198" s="19">
        <f>$B198-W198</f>
        <v/>
      </c>
      <c r="Y198" s="19">
        <f>MIN(670000,ROUNDDOWN(MAX(0,X198-430000)*0.0751+47600,0))+MIN(260000,ROUNDDOWN(MAX(0,X198-430000)*0.028+17600,0))+MIN(30000,ROUNDDOWN(MAX(0,X198-430000)*0.0027+1873,0))+IF("いいえ"="はい",MIN(170000,ROUNDDOWN(MAX(0,X198-430000)*0.0243+17800,0)),0)</f>
        <v/>
      </c>
      <c r="Z198" s="19">
        <f>IF(""="",215040+Y198,"")</f>
        <v/>
      </c>
      <c r="AA198" s="19">
        <f>IF(X198&gt;23500000,NA(),IF(X198&lt;=4890000,1040000,IF(X198&lt;=6550000,670000,620000)))</f>
        <v/>
      </c>
      <c r="AB198" s="19">
        <f>MAX(0,ROUNDDOWN(X198-Z198-AA198-0,-3))</f>
        <v/>
      </c>
      <c r="AC198" s="19">
        <f>IF(AB198&lt;=0,0,ROUNDDOWN((AB198*LOOKUP(AB198,{0,1950001,3300001,6950001,9000001,18000001,40000001},{0.05,0.1,0.2,0.23,0.33,0.4,0.45})-LOOKUP(AB198,{0,1950001,3300001,6950001,9000001,18000001,40000001},{0,97500,427500,636000,1536000,2796000,4796000}))*1.021,-2))</f>
        <v/>
      </c>
      <c r="AD198" s="19">
        <f>MAX(0,ROUNDDOWN(X198-Z198-430000-0,-3))</f>
        <v/>
      </c>
      <c r="AE198" s="19">
        <f>IF(X198&lt;=450000,0,MAX(0,ROUNDDOWN(AD198*0.06-MIN(50000,AD198)*0.03,-2))+MAX(0,ROUNDDOWN(AD198*0.04-MIN(50000,AD198)*0.02,-2)))</f>
        <v/>
      </c>
      <c r="AF198" s="19">
        <f>AC198+AE198+Y198</f>
        <v/>
      </c>
      <c r="AG198" s="19">
        <f>MIN(650000,MAX(0,$B198))</f>
        <v/>
      </c>
      <c r="AH198" s="19">
        <f>$B198-AG198</f>
        <v/>
      </c>
      <c r="AI198" s="19">
        <f>MIN(670000,ROUNDDOWN(MAX(0,AH198-430000)*0.0751+47600,0))+MIN(260000,ROUNDDOWN(MAX(0,AH198-430000)*0.028+17600,0))+MIN(30000,ROUNDDOWN(MAX(0,AH198-430000)*0.0027+1873,0))+IF("いいえ"="はい",MIN(170000,ROUNDDOWN(MAX(0,AH198-430000)*0.0243+17800,0)),0)</f>
        <v/>
      </c>
      <c r="AJ198" s="19">
        <f>IF(""="",215040+AI198,"")</f>
        <v/>
      </c>
      <c r="AK198" s="19">
        <f>IF(AH198&gt;23500000,NA(),IF(AH198&lt;=4890000,1040000,IF(AH198&lt;=6550000,670000,620000)))</f>
        <v/>
      </c>
      <c r="AL198" s="19">
        <f>MAX(0,ROUNDDOWN(AH198-AJ198-AK198-0,-3))</f>
        <v/>
      </c>
      <c r="AM198" s="19">
        <f>IF(AL198&lt;=0,0,ROUNDDOWN((AL198*LOOKUP(AL198,{0,1950001,3300001,6950001,9000001,18000001,40000001},{0.05,0.1,0.2,0.23,0.33,0.4,0.45})-LOOKUP(AL198,{0,1950001,3300001,6950001,9000001,18000001,40000001},{0,97500,427500,636000,1536000,2796000,4796000}))*1.021,-2))</f>
        <v/>
      </c>
      <c r="AN198" s="19">
        <f>MAX(0,ROUNDDOWN(AH198-AJ198-430000-0,-3))</f>
        <v/>
      </c>
      <c r="AO198" s="19">
        <f>IF(AH198&lt;=450000,0,MAX(0,ROUNDDOWN(AN198*0.06-MIN(50000,AN198)*0.03,-2))+MAX(0,ROUNDDOWN(AN198*0.04-MIN(50000,AN198)*0.02,-2)))</f>
        <v/>
      </c>
      <c r="AP198" s="19">
        <f>AM198+AO198+AI198</f>
        <v/>
      </c>
      <c r="AQ198" s="19">
        <f>MIN(750000,MAX(0,$B198))</f>
        <v/>
      </c>
      <c r="AR198" s="19">
        <f>$B198-AQ198</f>
        <v/>
      </c>
      <c r="AS198" s="19">
        <f>MIN(670000,ROUNDDOWN(MAX(0,AR198-430000)*0.0751+47600,0))+MIN(260000,ROUNDDOWN(MAX(0,AR198-430000)*0.028+17600,0))+MIN(30000,ROUNDDOWN(MAX(0,AR198-430000)*0.0027+1873,0))+IF("いいえ"="はい",MIN(170000,ROUNDDOWN(MAX(0,AR198-430000)*0.0243+17800,0)),0)</f>
        <v/>
      </c>
      <c r="AT198" s="19">
        <f>IF(""="",215040+AS198,"")</f>
        <v/>
      </c>
      <c r="AU198" s="19">
        <f>IF(AR198&gt;23500000,NA(),IF(AR198&lt;=4890000,1040000,IF(AR198&lt;=6550000,670000,620000)))</f>
        <v/>
      </c>
      <c r="AV198" s="19">
        <f>MAX(0,ROUNDDOWN(AR198-AT198-AU198-0,-3))</f>
        <v/>
      </c>
      <c r="AW198" s="19">
        <f>IF(AV198&lt;=0,0,ROUNDDOWN((AV198*LOOKUP(AV198,{0,1950001,3300001,6950001,9000001,18000001,40000001},{0.05,0.1,0.2,0.23,0.33,0.4,0.45})-LOOKUP(AV198,{0,1950001,3300001,6950001,9000001,18000001,40000001},{0,97500,427500,636000,1536000,2796000,4796000}))*1.021,-2))</f>
        <v/>
      </c>
      <c r="AX198" s="19">
        <f>MAX(0,ROUNDDOWN(AR198-AT198-430000-0,-3))</f>
        <v/>
      </c>
      <c r="AY198" s="19">
        <f>IF(AR198&lt;=450000,0,MAX(0,ROUNDDOWN(AX198*0.06-MIN(50000,AX198)*0.03,-2))+MAX(0,ROUNDDOWN(AX198*0.04-MIN(50000,AX198)*0.02,-2)))</f>
        <v/>
      </c>
      <c r="AZ198" s="19">
        <f>AW198+AY198+AS198</f>
        <v/>
      </c>
    </row>
    <row r="199">
      <c r="A199" t="inlineStr">
        <is>
          <t>1万円刻み</t>
        </is>
      </c>
      <c r="B199" s="19">
        <f>'3_1万円刻み'!$A$182</f>
        <v/>
      </c>
      <c r="C199" s="19">
        <f>MIN(0,MAX(0,$B199))</f>
        <v/>
      </c>
      <c r="D199" s="19">
        <f>$B199-C199</f>
        <v/>
      </c>
      <c r="E199" s="19">
        <f>MIN(670000,ROUNDDOWN(MAX(0,D199-430000)*0.0751+47600,0))+MIN(260000,ROUNDDOWN(MAX(0,D199-430000)*0.028+17600,0))+MIN(30000,ROUNDDOWN(MAX(0,D199-430000)*0.0027+1873,0))+IF("いいえ"="はい",MIN(170000,ROUNDDOWN(MAX(0,D199-430000)*0.0243+17800,0)),0)</f>
        <v/>
      </c>
      <c r="F199" s="19">
        <f>IF(""="",215040+E199,"")</f>
        <v/>
      </c>
      <c r="G199" s="19">
        <f>IF(D199&gt;23500000,NA(),IF(D199&lt;=4890000,1040000,IF(D199&lt;=6550000,670000,620000)))</f>
        <v/>
      </c>
      <c r="H199" s="19">
        <f>MAX(0,ROUNDDOWN(D199-F199-G199-0,-3))</f>
        <v/>
      </c>
      <c r="I199" s="19">
        <f>IF(H199&lt;=0,0,ROUNDDOWN((H199*LOOKUP(H199,{0,1950001,3300001,6950001,9000001,18000001,40000001},{0.05,0.1,0.2,0.23,0.33,0.4,0.45})-LOOKUP(H199,{0,1950001,3300001,6950001,9000001,18000001,40000001},{0,97500,427500,636000,1536000,2796000,4796000}))*1.021,-2))</f>
        <v/>
      </c>
      <c r="J199" s="19">
        <f>MAX(0,ROUNDDOWN(D199-F199-430000-0,-3))</f>
        <v/>
      </c>
      <c r="K199" s="19">
        <f>IF(D199&lt;=450000,0,MAX(0,ROUNDDOWN(J199*0.06-MIN(50000,J199)*0.03,-2))+MAX(0,ROUNDDOWN(J199*0.04-MIN(50000,J199)*0.02,-2)))</f>
        <v/>
      </c>
      <c r="L199" s="19">
        <f>I199+K199+E199</f>
        <v/>
      </c>
      <c r="M199" s="19">
        <f>MIN(100000,MAX(0,$B199))</f>
        <v/>
      </c>
      <c r="N199" s="19">
        <f>$B199-M199</f>
        <v/>
      </c>
      <c r="O199" s="19">
        <f>MIN(670000,ROUNDDOWN(MAX(0,N199-430000)*0.0751+47600,0))+MIN(260000,ROUNDDOWN(MAX(0,N199-430000)*0.028+17600,0))+MIN(30000,ROUNDDOWN(MAX(0,N199-430000)*0.0027+1873,0))+IF("いいえ"="はい",MIN(170000,ROUNDDOWN(MAX(0,N199-430000)*0.0243+17800,0)),0)</f>
        <v/>
      </c>
      <c r="P199" s="19">
        <f>IF(""="",215040+O199,"")</f>
        <v/>
      </c>
      <c r="Q199" s="19">
        <f>IF(N199&gt;23500000,NA(),IF(N199&lt;=4890000,1040000,IF(N199&lt;=6550000,670000,620000)))</f>
        <v/>
      </c>
      <c r="R199" s="19">
        <f>MAX(0,ROUNDDOWN(N199-P199-Q199-0,-3))</f>
        <v/>
      </c>
      <c r="S199" s="19">
        <f>IF(R199&lt;=0,0,ROUNDDOWN((R199*LOOKUP(R199,{0,1950001,3300001,6950001,9000001,18000001,40000001},{0.05,0.1,0.2,0.23,0.33,0.4,0.45})-LOOKUP(R199,{0,1950001,3300001,6950001,9000001,18000001,40000001},{0,97500,427500,636000,1536000,2796000,4796000}))*1.021,-2))</f>
        <v/>
      </c>
      <c r="T199" s="19">
        <f>MAX(0,ROUNDDOWN(N199-P199-430000-0,-3))</f>
        <v/>
      </c>
      <c r="U199" s="19">
        <f>IF(N199&lt;=450000,0,MAX(0,ROUNDDOWN(T199*0.06-MIN(50000,T199)*0.03,-2))+MAX(0,ROUNDDOWN(T199*0.04-MIN(50000,T199)*0.02,-2)))</f>
        <v/>
      </c>
      <c r="V199" s="19">
        <f>S199+U199+O199</f>
        <v/>
      </c>
      <c r="W199" s="19">
        <f>MIN(550000,MAX(0,$B199))</f>
        <v/>
      </c>
      <c r="X199" s="19">
        <f>$B199-W199</f>
        <v/>
      </c>
      <c r="Y199" s="19">
        <f>MIN(670000,ROUNDDOWN(MAX(0,X199-430000)*0.0751+47600,0))+MIN(260000,ROUNDDOWN(MAX(0,X199-430000)*0.028+17600,0))+MIN(30000,ROUNDDOWN(MAX(0,X199-430000)*0.0027+1873,0))+IF("いいえ"="はい",MIN(170000,ROUNDDOWN(MAX(0,X199-430000)*0.0243+17800,0)),0)</f>
        <v/>
      </c>
      <c r="Z199" s="19">
        <f>IF(""="",215040+Y199,"")</f>
        <v/>
      </c>
      <c r="AA199" s="19">
        <f>IF(X199&gt;23500000,NA(),IF(X199&lt;=4890000,1040000,IF(X199&lt;=6550000,670000,620000)))</f>
        <v/>
      </c>
      <c r="AB199" s="19">
        <f>MAX(0,ROUNDDOWN(X199-Z199-AA199-0,-3))</f>
        <v/>
      </c>
      <c r="AC199" s="19">
        <f>IF(AB199&lt;=0,0,ROUNDDOWN((AB199*LOOKUP(AB199,{0,1950001,3300001,6950001,9000001,18000001,40000001},{0.05,0.1,0.2,0.23,0.33,0.4,0.45})-LOOKUP(AB199,{0,1950001,3300001,6950001,9000001,18000001,40000001},{0,97500,427500,636000,1536000,2796000,4796000}))*1.021,-2))</f>
        <v/>
      </c>
      <c r="AD199" s="19">
        <f>MAX(0,ROUNDDOWN(X199-Z199-430000-0,-3))</f>
        <v/>
      </c>
      <c r="AE199" s="19">
        <f>IF(X199&lt;=450000,0,MAX(0,ROUNDDOWN(AD199*0.06-MIN(50000,AD199)*0.03,-2))+MAX(0,ROUNDDOWN(AD199*0.04-MIN(50000,AD199)*0.02,-2)))</f>
        <v/>
      </c>
      <c r="AF199" s="19">
        <f>AC199+AE199+Y199</f>
        <v/>
      </c>
      <c r="AG199" s="19">
        <f>MIN(650000,MAX(0,$B199))</f>
        <v/>
      </c>
      <c r="AH199" s="19">
        <f>$B199-AG199</f>
        <v/>
      </c>
      <c r="AI199" s="19">
        <f>MIN(670000,ROUNDDOWN(MAX(0,AH199-430000)*0.0751+47600,0))+MIN(260000,ROUNDDOWN(MAX(0,AH199-430000)*0.028+17600,0))+MIN(30000,ROUNDDOWN(MAX(0,AH199-430000)*0.0027+1873,0))+IF("いいえ"="はい",MIN(170000,ROUNDDOWN(MAX(0,AH199-430000)*0.0243+17800,0)),0)</f>
        <v/>
      </c>
      <c r="AJ199" s="19">
        <f>IF(""="",215040+AI199,"")</f>
        <v/>
      </c>
      <c r="AK199" s="19">
        <f>IF(AH199&gt;23500000,NA(),IF(AH199&lt;=4890000,1040000,IF(AH199&lt;=6550000,670000,620000)))</f>
        <v/>
      </c>
      <c r="AL199" s="19">
        <f>MAX(0,ROUNDDOWN(AH199-AJ199-AK199-0,-3))</f>
        <v/>
      </c>
      <c r="AM199" s="19">
        <f>IF(AL199&lt;=0,0,ROUNDDOWN((AL199*LOOKUP(AL199,{0,1950001,3300001,6950001,9000001,18000001,40000001},{0.05,0.1,0.2,0.23,0.33,0.4,0.45})-LOOKUP(AL199,{0,1950001,3300001,6950001,9000001,18000001,40000001},{0,97500,427500,636000,1536000,2796000,4796000}))*1.021,-2))</f>
        <v/>
      </c>
      <c r="AN199" s="19">
        <f>MAX(0,ROUNDDOWN(AH199-AJ199-430000-0,-3))</f>
        <v/>
      </c>
      <c r="AO199" s="19">
        <f>IF(AH199&lt;=450000,0,MAX(0,ROUNDDOWN(AN199*0.06-MIN(50000,AN199)*0.03,-2))+MAX(0,ROUNDDOWN(AN199*0.04-MIN(50000,AN199)*0.02,-2)))</f>
        <v/>
      </c>
      <c r="AP199" s="19">
        <f>AM199+AO199+AI199</f>
        <v/>
      </c>
      <c r="AQ199" s="19">
        <f>MIN(750000,MAX(0,$B199))</f>
        <v/>
      </c>
      <c r="AR199" s="19">
        <f>$B199-AQ199</f>
        <v/>
      </c>
      <c r="AS199" s="19">
        <f>MIN(670000,ROUNDDOWN(MAX(0,AR199-430000)*0.0751+47600,0))+MIN(260000,ROUNDDOWN(MAX(0,AR199-430000)*0.028+17600,0))+MIN(30000,ROUNDDOWN(MAX(0,AR199-430000)*0.0027+1873,0))+IF("いいえ"="はい",MIN(170000,ROUNDDOWN(MAX(0,AR199-430000)*0.0243+17800,0)),0)</f>
        <v/>
      </c>
      <c r="AT199" s="19">
        <f>IF(""="",215040+AS199,"")</f>
        <v/>
      </c>
      <c r="AU199" s="19">
        <f>IF(AR199&gt;23500000,NA(),IF(AR199&lt;=4890000,1040000,IF(AR199&lt;=6550000,670000,620000)))</f>
        <v/>
      </c>
      <c r="AV199" s="19">
        <f>MAX(0,ROUNDDOWN(AR199-AT199-AU199-0,-3))</f>
        <v/>
      </c>
      <c r="AW199" s="19">
        <f>IF(AV199&lt;=0,0,ROUNDDOWN((AV199*LOOKUP(AV199,{0,1950001,3300001,6950001,9000001,18000001,40000001},{0.05,0.1,0.2,0.23,0.33,0.4,0.45})-LOOKUP(AV199,{0,1950001,3300001,6950001,9000001,18000001,40000001},{0,97500,427500,636000,1536000,2796000,4796000}))*1.021,-2))</f>
        <v/>
      </c>
      <c r="AX199" s="19">
        <f>MAX(0,ROUNDDOWN(AR199-AT199-430000-0,-3))</f>
        <v/>
      </c>
      <c r="AY199" s="19">
        <f>IF(AR199&lt;=450000,0,MAX(0,ROUNDDOWN(AX199*0.06-MIN(50000,AX199)*0.03,-2))+MAX(0,ROUNDDOWN(AX199*0.04-MIN(50000,AX199)*0.02,-2)))</f>
        <v/>
      </c>
      <c r="AZ199" s="19">
        <f>AW199+AY199+AS199</f>
        <v/>
      </c>
    </row>
    <row r="200">
      <c r="A200" t="inlineStr">
        <is>
          <t>1万円刻み</t>
        </is>
      </c>
      <c r="B200" s="19">
        <f>'3_1万円刻み'!$A$183</f>
        <v/>
      </c>
      <c r="C200" s="19">
        <f>MIN(0,MAX(0,$B200))</f>
        <v/>
      </c>
      <c r="D200" s="19">
        <f>$B200-C200</f>
        <v/>
      </c>
      <c r="E200" s="19">
        <f>MIN(670000,ROUNDDOWN(MAX(0,D200-430000)*0.0751+47600,0))+MIN(260000,ROUNDDOWN(MAX(0,D200-430000)*0.028+17600,0))+MIN(30000,ROUNDDOWN(MAX(0,D200-430000)*0.0027+1873,0))+IF("いいえ"="はい",MIN(170000,ROUNDDOWN(MAX(0,D200-430000)*0.0243+17800,0)),0)</f>
        <v/>
      </c>
      <c r="F200" s="19">
        <f>IF(""="",215040+E200,"")</f>
        <v/>
      </c>
      <c r="G200" s="19">
        <f>IF(D200&gt;23500000,NA(),IF(D200&lt;=4890000,1040000,IF(D200&lt;=6550000,670000,620000)))</f>
        <v/>
      </c>
      <c r="H200" s="19">
        <f>MAX(0,ROUNDDOWN(D200-F200-G200-0,-3))</f>
        <v/>
      </c>
      <c r="I200" s="19">
        <f>IF(H200&lt;=0,0,ROUNDDOWN((H200*LOOKUP(H200,{0,1950001,3300001,6950001,9000001,18000001,40000001},{0.05,0.1,0.2,0.23,0.33,0.4,0.45})-LOOKUP(H200,{0,1950001,3300001,6950001,9000001,18000001,40000001},{0,97500,427500,636000,1536000,2796000,4796000}))*1.021,-2))</f>
        <v/>
      </c>
      <c r="J200" s="19">
        <f>MAX(0,ROUNDDOWN(D200-F200-430000-0,-3))</f>
        <v/>
      </c>
      <c r="K200" s="19">
        <f>IF(D200&lt;=450000,0,MAX(0,ROUNDDOWN(J200*0.06-MIN(50000,J200)*0.03,-2))+MAX(0,ROUNDDOWN(J200*0.04-MIN(50000,J200)*0.02,-2)))</f>
        <v/>
      </c>
      <c r="L200" s="19">
        <f>I200+K200+E200</f>
        <v/>
      </c>
      <c r="M200" s="19">
        <f>MIN(100000,MAX(0,$B200))</f>
        <v/>
      </c>
      <c r="N200" s="19">
        <f>$B200-M200</f>
        <v/>
      </c>
      <c r="O200" s="19">
        <f>MIN(670000,ROUNDDOWN(MAX(0,N200-430000)*0.0751+47600,0))+MIN(260000,ROUNDDOWN(MAX(0,N200-430000)*0.028+17600,0))+MIN(30000,ROUNDDOWN(MAX(0,N200-430000)*0.0027+1873,0))+IF("いいえ"="はい",MIN(170000,ROUNDDOWN(MAX(0,N200-430000)*0.0243+17800,0)),0)</f>
        <v/>
      </c>
      <c r="P200" s="19">
        <f>IF(""="",215040+O200,"")</f>
        <v/>
      </c>
      <c r="Q200" s="19">
        <f>IF(N200&gt;23500000,NA(),IF(N200&lt;=4890000,1040000,IF(N200&lt;=6550000,670000,620000)))</f>
        <v/>
      </c>
      <c r="R200" s="19">
        <f>MAX(0,ROUNDDOWN(N200-P200-Q200-0,-3))</f>
        <v/>
      </c>
      <c r="S200" s="19">
        <f>IF(R200&lt;=0,0,ROUNDDOWN((R200*LOOKUP(R200,{0,1950001,3300001,6950001,9000001,18000001,40000001},{0.05,0.1,0.2,0.23,0.33,0.4,0.45})-LOOKUP(R200,{0,1950001,3300001,6950001,9000001,18000001,40000001},{0,97500,427500,636000,1536000,2796000,4796000}))*1.021,-2))</f>
        <v/>
      </c>
      <c r="T200" s="19">
        <f>MAX(0,ROUNDDOWN(N200-P200-430000-0,-3))</f>
        <v/>
      </c>
      <c r="U200" s="19">
        <f>IF(N200&lt;=450000,0,MAX(0,ROUNDDOWN(T200*0.06-MIN(50000,T200)*0.03,-2))+MAX(0,ROUNDDOWN(T200*0.04-MIN(50000,T200)*0.02,-2)))</f>
        <v/>
      </c>
      <c r="V200" s="19">
        <f>S200+U200+O200</f>
        <v/>
      </c>
      <c r="W200" s="19">
        <f>MIN(550000,MAX(0,$B200))</f>
        <v/>
      </c>
      <c r="X200" s="19">
        <f>$B200-W200</f>
        <v/>
      </c>
      <c r="Y200" s="19">
        <f>MIN(670000,ROUNDDOWN(MAX(0,X200-430000)*0.0751+47600,0))+MIN(260000,ROUNDDOWN(MAX(0,X200-430000)*0.028+17600,0))+MIN(30000,ROUNDDOWN(MAX(0,X200-430000)*0.0027+1873,0))+IF("いいえ"="はい",MIN(170000,ROUNDDOWN(MAX(0,X200-430000)*0.0243+17800,0)),0)</f>
        <v/>
      </c>
      <c r="Z200" s="19">
        <f>IF(""="",215040+Y200,"")</f>
        <v/>
      </c>
      <c r="AA200" s="19">
        <f>IF(X200&gt;23500000,NA(),IF(X200&lt;=4890000,1040000,IF(X200&lt;=6550000,670000,620000)))</f>
        <v/>
      </c>
      <c r="AB200" s="19">
        <f>MAX(0,ROUNDDOWN(X200-Z200-AA200-0,-3))</f>
        <v/>
      </c>
      <c r="AC200" s="19">
        <f>IF(AB200&lt;=0,0,ROUNDDOWN((AB200*LOOKUP(AB200,{0,1950001,3300001,6950001,9000001,18000001,40000001},{0.05,0.1,0.2,0.23,0.33,0.4,0.45})-LOOKUP(AB200,{0,1950001,3300001,6950001,9000001,18000001,40000001},{0,97500,427500,636000,1536000,2796000,4796000}))*1.021,-2))</f>
        <v/>
      </c>
      <c r="AD200" s="19">
        <f>MAX(0,ROUNDDOWN(X200-Z200-430000-0,-3))</f>
        <v/>
      </c>
      <c r="AE200" s="19">
        <f>IF(X200&lt;=450000,0,MAX(0,ROUNDDOWN(AD200*0.06-MIN(50000,AD200)*0.03,-2))+MAX(0,ROUNDDOWN(AD200*0.04-MIN(50000,AD200)*0.02,-2)))</f>
        <v/>
      </c>
      <c r="AF200" s="19">
        <f>AC200+AE200+Y200</f>
        <v/>
      </c>
      <c r="AG200" s="19">
        <f>MIN(650000,MAX(0,$B200))</f>
        <v/>
      </c>
      <c r="AH200" s="19">
        <f>$B200-AG200</f>
        <v/>
      </c>
      <c r="AI200" s="19">
        <f>MIN(670000,ROUNDDOWN(MAX(0,AH200-430000)*0.0751+47600,0))+MIN(260000,ROUNDDOWN(MAX(0,AH200-430000)*0.028+17600,0))+MIN(30000,ROUNDDOWN(MAX(0,AH200-430000)*0.0027+1873,0))+IF("いいえ"="はい",MIN(170000,ROUNDDOWN(MAX(0,AH200-430000)*0.0243+17800,0)),0)</f>
        <v/>
      </c>
      <c r="AJ200" s="19">
        <f>IF(""="",215040+AI200,"")</f>
        <v/>
      </c>
      <c r="AK200" s="19">
        <f>IF(AH200&gt;23500000,NA(),IF(AH200&lt;=4890000,1040000,IF(AH200&lt;=6550000,670000,620000)))</f>
        <v/>
      </c>
      <c r="AL200" s="19">
        <f>MAX(0,ROUNDDOWN(AH200-AJ200-AK200-0,-3))</f>
        <v/>
      </c>
      <c r="AM200" s="19">
        <f>IF(AL200&lt;=0,0,ROUNDDOWN((AL200*LOOKUP(AL200,{0,1950001,3300001,6950001,9000001,18000001,40000001},{0.05,0.1,0.2,0.23,0.33,0.4,0.45})-LOOKUP(AL200,{0,1950001,3300001,6950001,9000001,18000001,40000001},{0,97500,427500,636000,1536000,2796000,4796000}))*1.021,-2))</f>
        <v/>
      </c>
      <c r="AN200" s="19">
        <f>MAX(0,ROUNDDOWN(AH200-AJ200-430000-0,-3))</f>
        <v/>
      </c>
      <c r="AO200" s="19">
        <f>IF(AH200&lt;=450000,0,MAX(0,ROUNDDOWN(AN200*0.06-MIN(50000,AN200)*0.03,-2))+MAX(0,ROUNDDOWN(AN200*0.04-MIN(50000,AN200)*0.02,-2)))</f>
        <v/>
      </c>
      <c r="AP200" s="19">
        <f>AM200+AO200+AI200</f>
        <v/>
      </c>
      <c r="AQ200" s="19">
        <f>MIN(750000,MAX(0,$B200))</f>
        <v/>
      </c>
      <c r="AR200" s="19">
        <f>$B200-AQ200</f>
        <v/>
      </c>
      <c r="AS200" s="19">
        <f>MIN(670000,ROUNDDOWN(MAX(0,AR200-430000)*0.0751+47600,0))+MIN(260000,ROUNDDOWN(MAX(0,AR200-430000)*0.028+17600,0))+MIN(30000,ROUNDDOWN(MAX(0,AR200-430000)*0.0027+1873,0))+IF("いいえ"="はい",MIN(170000,ROUNDDOWN(MAX(0,AR200-430000)*0.0243+17800,0)),0)</f>
        <v/>
      </c>
      <c r="AT200" s="19">
        <f>IF(""="",215040+AS200,"")</f>
        <v/>
      </c>
      <c r="AU200" s="19">
        <f>IF(AR200&gt;23500000,NA(),IF(AR200&lt;=4890000,1040000,IF(AR200&lt;=6550000,670000,620000)))</f>
        <v/>
      </c>
      <c r="AV200" s="19">
        <f>MAX(0,ROUNDDOWN(AR200-AT200-AU200-0,-3))</f>
        <v/>
      </c>
      <c r="AW200" s="19">
        <f>IF(AV200&lt;=0,0,ROUNDDOWN((AV200*LOOKUP(AV200,{0,1950001,3300001,6950001,9000001,18000001,40000001},{0.05,0.1,0.2,0.23,0.33,0.4,0.45})-LOOKUP(AV200,{0,1950001,3300001,6950001,9000001,18000001,40000001},{0,97500,427500,636000,1536000,2796000,4796000}))*1.021,-2))</f>
        <v/>
      </c>
      <c r="AX200" s="19">
        <f>MAX(0,ROUNDDOWN(AR200-AT200-430000-0,-3))</f>
        <v/>
      </c>
      <c r="AY200" s="19">
        <f>IF(AR200&lt;=450000,0,MAX(0,ROUNDDOWN(AX200*0.06-MIN(50000,AX200)*0.03,-2))+MAX(0,ROUNDDOWN(AX200*0.04-MIN(50000,AX200)*0.02,-2)))</f>
        <v/>
      </c>
      <c r="AZ200" s="19">
        <f>AW200+AY200+AS200</f>
        <v/>
      </c>
    </row>
    <row r="201">
      <c r="A201" t="inlineStr">
        <is>
          <t>1万円刻み</t>
        </is>
      </c>
      <c r="B201" s="19">
        <f>'3_1万円刻み'!$A$184</f>
        <v/>
      </c>
      <c r="C201" s="19">
        <f>MIN(0,MAX(0,$B201))</f>
        <v/>
      </c>
      <c r="D201" s="19">
        <f>$B201-C201</f>
        <v/>
      </c>
      <c r="E201" s="19">
        <f>MIN(670000,ROUNDDOWN(MAX(0,D201-430000)*0.0751+47600,0))+MIN(260000,ROUNDDOWN(MAX(0,D201-430000)*0.028+17600,0))+MIN(30000,ROUNDDOWN(MAX(0,D201-430000)*0.0027+1873,0))+IF("いいえ"="はい",MIN(170000,ROUNDDOWN(MAX(0,D201-430000)*0.0243+17800,0)),0)</f>
        <v/>
      </c>
      <c r="F201" s="19">
        <f>IF(""="",215040+E201,"")</f>
        <v/>
      </c>
      <c r="G201" s="19">
        <f>IF(D201&gt;23500000,NA(),IF(D201&lt;=4890000,1040000,IF(D201&lt;=6550000,670000,620000)))</f>
        <v/>
      </c>
      <c r="H201" s="19">
        <f>MAX(0,ROUNDDOWN(D201-F201-G201-0,-3))</f>
        <v/>
      </c>
      <c r="I201" s="19">
        <f>IF(H201&lt;=0,0,ROUNDDOWN((H201*LOOKUP(H201,{0,1950001,3300001,6950001,9000001,18000001,40000001},{0.05,0.1,0.2,0.23,0.33,0.4,0.45})-LOOKUP(H201,{0,1950001,3300001,6950001,9000001,18000001,40000001},{0,97500,427500,636000,1536000,2796000,4796000}))*1.021,-2))</f>
        <v/>
      </c>
      <c r="J201" s="19">
        <f>MAX(0,ROUNDDOWN(D201-F201-430000-0,-3))</f>
        <v/>
      </c>
      <c r="K201" s="19">
        <f>IF(D201&lt;=450000,0,MAX(0,ROUNDDOWN(J201*0.06-MIN(50000,J201)*0.03,-2))+MAX(0,ROUNDDOWN(J201*0.04-MIN(50000,J201)*0.02,-2)))</f>
        <v/>
      </c>
      <c r="L201" s="19">
        <f>I201+K201+E201</f>
        <v/>
      </c>
      <c r="M201" s="19">
        <f>MIN(100000,MAX(0,$B201))</f>
        <v/>
      </c>
      <c r="N201" s="19">
        <f>$B201-M201</f>
        <v/>
      </c>
      <c r="O201" s="19">
        <f>MIN(670000,ROUNDDOWN(MAX(0,N201-430000)*0.0751+47600,0))+MIN(260000,ROUNDDOWN(MAX(0,N201-430000)*0.028+17600,0))+MIN(30000,ROUNDDOWN(MAX(0,N201-430000)*0.0027+1873,0))+IF("いいえ"="はい",MIN(170000,ROUNDDOWN(MAX(0,N201-430000)*0.0243+17800,0)),0)</f>
        <v/>
      </c>
      <c r="P201" s="19">
        <f>IF(""="",215040+O201,"")</f>
        <v/>
      </c>
      <c r="Q201" s="19">
        <f>IF(N201&gt;23500000,NA(),IF(N201&lt;=4890000,1040000,IF(N201&lt;=6550000,670000,620000)))</f>
        <v/>
      </c>
      <c r="R201" s="19">
        <f>MAX(0,ROUNDDOWN(N201-P201-Q201-0,-3))</f>
        <v/>
      </c>
      <c r="S201" s="19">
        <f>IF(R201&lt;=0,0,ROUNDDOWN((R201*LOOKUP(R201,{0,1950001,3300001,6950001,9000001,18000001,40000001},{0.05,0.1,0.2,0.23,0.33,0.4,0.45})-LOOKUP(R201,{0,1950001,3300001,6950001,9000001,18000001,40000001},{0,97500,427500,636000,1536000,2796000,4796000}))*1.021,-2))</f>
        <v/>
      </c>
      <c r="T201" s="19">
        <f>MAX(0,ROUNDDOWN(N201-P201-430000-0,-3))</f>
        <v/>
      </c>
      <c r="U201" s="19">
        <f>IF(N201&lt;=450000,0,MAX(0,ROUNDDOWN(T201*0.06-MIN(50000,T201)*0.03,-2))+MAX(0,ROUNDDOWN(T201*0.04-MIN(50000,T201)*0.02,-2)))</f>
        <v/>
      </c>
      <c r="V201" s="19">
        <f>S201+U201+O201</f>
        <v/>
      </c>
      <c r="W201" s="19">
        <f>MIN(550000,MAX(0,$B201))</f>
        <v/>
      </c>
      <c r="X201" s="19">
        <f>$B201-W201</f>
        <v/>
      </c>
      <c r="Y201" s="19">
        <f>MIN(670000,ROUNDDOWN(MAX(0,X201-430000)*0.0751+47600,0))+MIN(260000,ROUNDDOWN(MAX(0,X201-430000)*0.028+17600,0))+MIN(30000,ROUNDDOWN(MAX(0,X201-430000)*0.0027+1873,0))+IF("いいえ"="はい",MIN(170000,ROUNDDOWN(MAX(0,X201-430000)*0.0243+17800,0)),0)</f>
        <v/>
      </c>
      <c r="Z201" s="19">
        <f>IF(""="",215040+Y201,"")</f>
        <v/>
      </c>
      <c r="AA201" s="19">
        <f>IF(X201&gt;23500000,NA(),IF(X201&lt;=4890000,1040000,IF(X201&lt;=6550000,670000,620000)))</f>
        <v/>
      </c>
      <c r="AB201" s="19">
        <f>MAX(0,ROUNDDOWN(X201-Z201-AA201-0,-3))</f>
        <v/>
      </c>
      <c r="AC201" s="19">
        <f>IF(AB201&lt;=0,0,ROUNDDOWN((AB201*LOOKUP(AB201,{0,1950001,3300001,6950001,9000001,18000001,40000001},{0.05,0.1,0.2,0.23,0.33,0.4,0.45})-LOOKUP(AB201,{0,1950001,3300001,6950001,9000001,18000001,40000001},{0,97500,427500,636000,1536000,2796000,4796000}))*1.021,-2))</f>
        <v/>
      </c>
      <c r="AD201" s="19">
        <f>MAX(0,ROUNDDOWN(X201-Z201-430000-0,-3))</f>
        <v/>
      </c>
      <c r="AE201" s="19">
        <f>IF(X201&lt;=450000,0,MAX(0,ROUNDDOWN(AD201*0.06-MIN(50000,AD201)*0.03,-2))+MAX(0,ROUNDDOWN(AD201*0.04-MIN(50000,AD201)*0.02,-2)))</f>
        <v/>
      </c>
      <c r="AF201" s="19">
        <f>AC201+AE201+Y201</f>
        <v/>
      </c>
      <c r="AG201" s="19">
        <f>MIN(650000,MAX(0,$B201))</f>
        <v/>
      </c>
      <c r="AH201" s="19">
        <f>$B201-AG201</f>
        <v/>
      </c>
      <c r="AI201" s="19">
        <f>MIN(670000,ROUNDDOWN(MAX(0,AH201-430000)*0.0751+47600,0))+MIN(260000,ROUNDDOWN(MAX(0,AH201-430000)*0.028+17600,0))+MIN(30000,ROUNDDOWN(MAX(0,AH201-430000)*0.0027+1873,0))+IF("いいえ"="はい",MIN(170000,ROUNDDOWN(MAX(0,AH201-430000)*0.0243+17800,0)),0)</f>
        <v/>
      </c>
      <c r="AJ201" s="19">
        <f>IF(""="",215040+AI201,"")</f>
        <v/>
      </c>
      <c r="AK201" s="19">
        <f>IF(AH201&gt;23500000,NA(),IF(AH201&lt;=4890000,1040000,IF(AH201&lt;=6550000,670000,620000)))</f>
        <v/>
      </c>
      <c r="AL201" s="19">
        <f>MAX(0,ROUNDDOWN(AH201-AJ201-AK201-0,-3))</f>
        <v/>
      </c>
      <c r="AM201" s="19">
        <f>IF(AL201&lt;=0,0,ROUNDDOWN((AL201*LOOKUP(AL201,{0,1950001,3300001,6950001,9000001,18000001,40000001},{0.05,0.1,0.2,0.23,0.33,0.4,0.45})-LOOKUP(AL201,{0,1950001,3300001,6950001,9000001,18000001,40000001},{0,97500,427500,636000,1536000,2796000,4796000}))*1.021,-2))</f>
        <v/>
      </c>
      <c r="AN201" s="19">
        <f>MAX(0,ROUNDDOWN(AH201-AJ201-430000-0,-3))</f>
        <v/>
      </c>
      <c r="AO201" s="19">
        <f>IF(AH201&lt;=450000,0,MAX(0,ROUNDDOWN(AN201*0.06-MIN(50000,AN201)*0.03,-2))+MAX(0,ROUNDDOWN(AN201*0.04-MIN(50000,AN201)*0.02,-2)))</f>
        <v/>
      </c>
      <c r="AP201" s="19">
        <f>AM201+AO201+AI201</f>
        <v/>
      </c>
      <c r="AQ201" s="19">
        <f>MIN(750000,MAX(0,$B201))</f>
        <v/>
      </c>
      <c r="AR201" s="19">
        <f>$B201-AQ201</f>
        <v/>
      </c>
      <c r="AS201" s="19">
        <f>MIN(670000,ROUNDDOWN(MAX(0,AR201-430000)*0.0751+47600,0))+MIN(260000,ROUNDDOWN(MAX(0,AR201-430000)*0.028+17600,0))+MIN(30000,ROUNDDOWN(MAX(0,AR201-430000)*0.0027+1873,0))+IF("いいえ"="はい",MIN(170000,ROUNDDOWN(MAX(0,AR201-430000)*0.0243+17800,0)),0)</f>
        <v/>
      </c>
      <c r="AT201" s="19">
        <f>IF(""="",215040+AS201,"")</f>
        <v/>
      </c>
      <c r="AU201" s="19">
        <f>IF(AR201&gt;23500000,NA(),IF(AR201&lt;=4890000,1040000,IF(AR201&lt;=6550000,670000,620000)))</f>
        <v/>
      </c>
      <c r="AV201" s="19">
        <f>MAX(0,ROUNDDOWN(AR201-AT201-AU201-0,-3))</f>
        <v/>
      </c>
      <c r="AW201" s="19">
        <f>IF(AV201&lt;=0,0,ROUNDDOWN((AV201*LOOKUP(AV201,{0,1950001,3300001,6950001,9000001,18000001,40000001},{0.05,0.1,0.2,0.23,0.33,0.4,0.45})-LOOKUP(AV201,{0,1950001,3300001,6950001,9000001,18000001,40000001},{0,97500,427500,636000,1536000,2796000,4796000}))*1.021,-2))</f>
        <v/>
      </c>
      <c r="AX201" s="19">
        <f>MAX(0,ROUNDDOWN(AR201-AT201-430000-0,-3))</f>
        <v/>
      </c>
      <c r="AY201" s="19">
        <f>IF(AR201&lt;=450000,0,MAX(0,ROUNDDOWN(AX201*0.06-MIN(50000,AX201)*0.03,-2))+MAX(0,ROUNDDOWN(AX201*0.04-MIN(50000,AX201)*0.02,-2)))</f>
        <v/>
      </c>
      <c r="AZ201" s="19">
        <f>AW201+AY201+AS201</f>
        <v/>
      </c>
    </row>
    <row r="202">
      <c r="A202" t="inlineStr">
        <is>
          <t>1万円刻み</t>
        </is>
      </c>
      <c r="B202" s="19">
        <f>'3_1万円刻み'!$A$185</f>
        <v/>
      </c>
      <c r="C202" s="19">
        <f>MIN(0,MAX(0,$B202))</f>
        <v/>
      </c>
      <c r="D202" s="19">
        <f>$B202-C202</f>
        <v/>
      </c>
      <c r="E202" s="19">
        <f>MIN(670000,ROUNDDOWN(MAX(0,D202-430000)*0.0751+47600,0))+MIN(260000,ROUNDDOWN(MAX(0,D202-430000)*0.028+17600,0))+MIN(30000,ROUNDDOWN(MAX(0,D202-430000)*0.0027+1873,0))+IF("いいえ"="はい",MIN(170000,ROUNDDOWN(MAX(0,D202-430000)*0.0243+17800,0)),0)</f>
        <v/>
      </c>
      <c r="F202" s="19">
        <f>IF(""="",215040+E202,"")</f>
        <v/>
      </c>
      <c r="G202" s="19">
        <f>IF(D202&gt;23500000,NA(),IF(D202&lt;=4890000,1040000,IF(D202&lt;=6550000,670000,620000)))</f>
        <v/>
      </c>
      <c r="H202" s="19">
        <f>MAX(0,ROUNDDOWN(D202-F202-G202-0,-3))</f>
        <v/>
      </c>
      <c r="I202" s="19">
        <f>IF(H202&lt;=0,0,ROUNDDOWN((H202*LOOKUP(H202,{0,1950001,3300001,6950001,9000001,18000001,40000001},{0.05,0.1,0.2,0.23,0.33,0.4,0.45})-LOOKUP(H202,{0,1950001,3300001,6950001,9000001,18000001,40000001},{0,97500,427500,636000,1536000,2796000,4796000}))*1.021,-2))</f>
        <v/>
      </c>
      <c r="J202" s="19">
        <f>MAX(0,ROUNDDOWN(D202-F202-430000-0,-3))</f>
        <v/>
      </c>
      <c r="K202" s="19">
        <f>IF(D202&lt;=450000,0,MAX(0,ROUNDDOWN(J202*0.06-MIN(50000,J202)*0.03,-2))+MAX(0,ROUNDDOWN(J202*0.04-MIN(50000,J202)*0.02,-2)))</f>
        <v/>
      </c>
      <c r="L202" s="19">
        <f>I202+K202+E202</f>
        <v/>
      </c>
      <c r="M202" s="19">
        <f>MIN(100000,MAX(0,$B202))</f>
        <v/>
      </c>
      <c r="N202" s="19">
        <f>$B202-M202</f>
        <v/>
      </c>
      <c r="O202" s="19">
        <f>MIN(670000,ROUNDDOWN(MAX(0,N202-430000)*0.0751+47600,0))+MIN(260000,ROUNDDOWN(MAX(0,N202-430000)*0.028+17600,0))+MIN(30000,ROUNDDOWN(MAX(0,N202-430000)*0.0027+1873,0))+IF("いいえ"="はい",MIN(170000,ROUNDDOWN(MAX(0,N202-430000)*0.0243+17800,0)),0)</f>
        <v/>
      </c>
      <c r="P202" s="19">
        <f>IF(""="",215040+O202,"")</f>
        <v/>
      </c>
      <c r="Q202" s="19">
        <f>IF(N202&gt;23500000,NA(),IF(N202&lt;=4890000,1040000,IF(N202&lt;=6550000,670000,620000)))</f>
        <v/>
      </c>
      <c r="R202" s="19">
        <f>MAX(0,ROUNDDOWN(N202-P202-Q202-0,-3))</f>
        <v/>
      </c>
      <c r="S202" s="19">
        <f>IF(R202&lt;=0,0,ROUNDDOWN((R202*LOOKUP(R202,{0,1950001,3300001,6950001,9000001,18000001,40000001},{0.05,0.1,0.2,0.23,0.33,0.4,0.45})-LOOKUP(R202,{0,1950001,3300001,6950001,9000001,18000001,40000001},{0,97500,427500,636000,1536000,2796000,4796000}))*1.021,-2))</f>
        <v/>
      </c>
      <c r="T202" s="19">
        <f>MAX(0,ROUNDDOWN(N202-P202-430000-0,-3))</f>
        <v/>
      </c>
      <c r="U202" s="19">
        <f>IF(N202&lt;=450000,0,MAX(0,ROUNDDOWN(T202*0.06-MIN(50000,T202)*0.03,-2))+MAX(0,ROUNDDOWN(T202*0.04-MIN(50000,T202)*0.02,-2)))</f>
        <v/>
      </c>
      <c r="V202" s="19">
        <f>S202+U202+O202</f>
        <v/>
      </c>
      <c r="W202" s="19">
        <f>MIN(550000,MAX(0,$B202))</f>
        <v/>
      </c>
      <c r="X202" s="19">
        <f>$B202-W202</f>
        <v/>
      </c>
      <c r="Y202" s="19">
        <f>MIN(670000,ROUNDDOWN(MAX(0,X202-430000)*0.0751+47600,0))+MIN(260000,ROUNDDOWN(MAX(0,X202-430000)*0.028+17600,0))+MIN(30000,ROUNDDOWN(MAX(0,X202-430000)*0.0027+1873,0))+IF("いいえ"="はい",MIN(170000,ROUNDDOWN(MAX(0,X202-430000)*0.0243+17800,0)),0)</f>
        <v/>
      </c>
      <c r="Z202" s="19">
        <f>IF(""="",215040+Y202,"")</f>
        <v/>
      </c>
      <c r="AA202" s="19">
        <f>IF(X202&gt;23500000,NA(),IF(X202&lt;=4890000,1040000,IF(X202&lt;=6550000,670000,620000)))</f>
        <v/>
      </c>
      <c r="AB202" s="19">
        <f>MAX(0,ROUNDDOWN(X202-Z202-AA202-0,-3))</f>
        <v/>
      </c>
      <c r="AC202" s="19">
        <f>IF(AB202&lt;=0,0,ROUNDDOWN((AB202*LOOKUP(AB202,{0,1950001,3300001,6950001,9000001,18000001,40000001},{0.05,0.1,0.2,0.23,0.33,0.4,0.45})-LOOKUP(AB202,{0,1950001,3300001,6950001,9000001,18000001,40000001},{0,97500,427500,636000,1536000,2796000,4796000}))*1.021,-2))</f>
        <v/>
      </c>
      <c r="AD202" s="19">
        <f>MAX(0,ROUNDDOWN(X202-Z202-430000-0,-3))</f>
        <v/>
      </c>
      <c r="AE202" s="19">
        <f>IF(X202&lt;=450000,0,MAX(0,ROUNDDOWN(AD202*0.06-MIN(50000,AD202)*0.03,-2))+MAX(0,ROUNDDOWN(AD202*0.04-MIN(50000,AD202)*0.02,-2)))</f>
        <v/>
      </c>
      <c r="AF202" s="19">
        <f>AC202+AE202+Y202</f>
        <v/>
      </c>
      <c r="AG202" s="19">
        <f>MIN(650000,MAX(0,$B202))</f>
        <v/>
      </c>
      <c r="AH202" s="19">
        <f>$B202-AG202</f>
        <v/>
      </c>
      <c r="AI202" s="19">
        <f>MIN(670000,ROUNDDOWN(MAX(0,AH202-430000)*0.0751+47600,0))+MIN(260000,ROUNDDOWN(MAX(0,AH202-430000)*0.028+17600,0))+MIN(30000,ROUNDDOWN(MAX(0,AH202-430000)*0.0027+1873,0))+IF("いいえ"="はい",MIN(170000,ROUNDDOWN(MAX(0,AH202-430000)*0.0243+17800,0)),0)</f>
        <v/>
      </c>
      <c r="AJ202" s="19">
        <f>IF(""="",215040+AI202,"")</f>
        <v/>
      </c>
      <c r="AK202" s="19">
        <f>IF(AH202&gt;23500000,NA(),IF(AH202&lt;=4890000,1040000,IF(AH202&lt;=6550000,670000,620000)))</f>
        <v/>
      </c>
      <c r="AL202" s="19">
        <f>MAX(0,ROUNDDOWN(AH202-AJ202-AK202-0,-3))</f>
        <v/>
      </c>
      <c r="AM202" s="19">
        <f>IF(AL202&lt;=0,0,ROUNDDOWN((AL202*LOOKUP(AL202,{0,1950001,3300001,6950001,9000001,18000001,40000001},{0.05,0.1,0.2,0.23,0.33,0.4,0.45})-LOOKUP(AL202,{0,1950001,3300001,6950001,9000001,18000001,40000001},{0,97500,427500,636000,1536000,2796000,4796000}))*1.021,-2))</f>
        <v/>
      </c>
      <c r="AN202" s="19">
        <f>MAX(0,ROUNDDOWN(AH202-AJ202-430000-0,-3))</f>
        <v/>
      </c>
      <c r="AO202" s="19">
        <f>IF(AH202&lt;=450000,0,MAX(0,ROUNDDOWN(AN202*0.06-MIN(50000,AN202)*0.03,-2))+MAX(0,ROUNDDOWN(AN202*0.04-MIN(50000,AN202)*0.02,-2)))</f>
        <v/>
      </c>
      <c r="AP202" s="19">
        <f>AM202+AO202+AI202</f>
        <v/>
      </c>
      <c r="AQ202" s="19">
        <f>MIN(750000,MAX(0,$B202))</f>
        <v/>
      </c>
      <c r="AR202" s="19">
        <f>$B202-AQ202</f>
        <v/>
      </c>
      <c r="AS202" s="19">
        <f>MIN(670000,ROUNDDOWN(MAX(0,AR202-430000)*0.0751+47600,0))+MIN(260000,ROUNDDOWN(MAX(0,AR202-430000)*0.028+17600,0))+MIN(30000,ROUNDDOWN(MAX(0,AR202-430000)*0.0027+1873,0))+IF("いいえ"="はい",MIN(170000,ROUNDDOWN(MAX(0,AR202-430000)*0.0243+17800,0)),0)</f>
        <v/>
      </c>
      <c r="AT202" s="19">
        <f>IF(""="",215040+AS202,"")</f>
        <v/>
      </c>
      <c r="AU202" s="19">
        <f>IF(AR202&gt;23500000,NA(),IF(AR202&lt;=4890000,1040000,IF(AR202&lt;=6550000,670000,620000)))</f>
        <v/>
      </c>
      <c r="AV202" s="19">
        <f>MAX(0,ROUNDDOWN(AR202-AT202-AU202-0,-3))</f>
        <v/>
      </c>
      <c r="AW202" s="19">
        <f>IF(AV202&lt;=0,0,ROUNDDOWN((AV202*LOOKUP(AV202,{0,1950001,3300001,6950001,9000001,18000001,40000001},{0.05,0.1,0.2,0.23,0.33,0.4,0.45})-LOOKUP(AV202,{0,1950001,3300001,6950001,9000001,18000001,40000001},{0,97500,427500,636000,1536000,2796000,4796000}))*1.021,-2))</f>
        <v/>
      </c>
      <c r="AX202" s="19">
        <f>MAX(0,ROUNDDOWN(AR202-AT202-430000-0,-3))</f>
        <v/>
      </c>
      <c r="AY202" s="19">
        <f>IF(AR202&lt;=450000,0,MAX(0,ROUNDDOWN(AX202*0.06-MIN(50000,AX202)*0.03,-2))+MAX(0,ROUNDDOWN(AX202*0.04-MIN(50000,AX202)*0.02,-2)))</f>
        <v/>
      </c>
      <c r="AZ202" s="19">
        <f>AW202+AY202+AS202</f>
        <v/>
      </c>
    </row>
    <row r="203">
      <c r="A203" t="inlineStr">
        <is>
          <t>1万円刻み</t>
        </is>
      </c>
      <c r="B203" s="19">
        <f>'3_1万円刻み'!$A$186</f>
        <v/>
      </c>
      <c r="C203" s="19">
        <f>MIN(0,MAX(0,$B203))</f>
        <v/>
      </c>
      <c r="D203" s="19">
        <f>$B203-C203</f>
        <v/>
      </c>
      <c r="E203" s="19">
        <f>MIN(670000,ROUNDDOWN(MAX(0,D203-430000)*0.0751+47600,0))+MIN(260000,ROUNDDOWN(MAX(0,D203-430000)*0.028+17600,0))+MIN(30000,ROUNDDOWN(MAX(0,D203-430000)*0.0027+1873,0))+IF("いいえ"="はい",MIN(170000,ROUNDDOWN(MAX(0,D203-430000)*0.0243+17800,0)),0)</f>
        <v/>
      </c>
      <c r="F203" s="19">
        <f>IF(""="",215040+E203,"")</f>
        <v/>
      </c>
      <c r="G203" s="19">
        <f>IF(D203&gt;23500000,NA(),IF(D203&lt;=4890000,1040000,IF(D203&lt;=6550000,670000,620000)))</f>
        <v/>
      </c>
      <c r="H203" s="19">
        <f>MAX(0,ROUNDDOWN(D203-F203-G203-0,-3))</f>
        <v/>
      </c>
      <c r="I203" s="19">
        <f>IF(H203&lt;=0,0,ROUNDDOWN((H203*LOOKUP(H203,{0,1950001,3300001,6950001,9000001,18000001,40000001},{0.05,0.1,0.2,0.23,0.33,0.4,0.45})-LOOKUP(H203,{0,1950001,3300001,6950001,9000001,18000001,40000001},{0,97500,427500,636000,1536000,2796000,4796000}))*1.021,-2))</f>
        <v/>
      </c>
      <c r="J203" s="19">
        <f>MAX(0,ROUNDDOWN(D203-F203-430000-0,-3))</f>
        <v/>
      </c>
      <c r="K203" s="19">
        <f>IF(D203&lt;=450000,0,MAX(0,ROUNDDOWN(J203*0.06-MIN(50000,J203)*0.03,-2))+MAX(0,ROUNDDOWN(J203*0.04-MIN(50000,J203)*0.02,-2)))</f>
        <v/>
      </c>
      <c r="L203" s="19">
        <f>I203+K203+E203</f>
        <v/>
      </c>
      <c r="M203" s="19">
        <f>MIN(100000,MAX(0,$B203))</f>
        <v/>
      </c>
      <c r="N203" s="19">
        <f>$B203-M203</f>
        <v/>
      </c>
      <c r="O203" s="19">
        <f>MIN(670000,ROUNDDOWN(MAX(0,N203-430000)*0.0751+47600,0))+MIN(260000,ROUNDDOWN(MAX(0,N203-430000)*0.028+17600,0))+MIN(30000,ROUNDDOWN(MAX(0,N203-430000)*0.0027+1873,0))+IF("いいえ"="はい",MIN(170000,ROUNDDOWN(MAX(0,N203-430000)*0.0243+17800,0)),0)</f>
        <v/>
      </c>
      <c r="P203" s="19">
        <f>IF(""="",215040+O203,"")</f>
        <v/>
      </c>
      <c r="Q203" s="19">
        <f>IF(N203&gt;23500000,NA(),IF(N203&lt;=4890000,1040000,IF(N203&lt;=6550000,670000,620000)))</f>
        <v/>
      </c>
      <c r="R203" s="19">
        <f>MAX(0,ROUNDDOWN(N203-P203-Q203-0,-3))</f>
        <v/>
      </c>
      <c r="S203" s="19">
        <f>IF(R203&lt;=0,0,ROUNDDOWN((R203*LOOKUP(R203,{0,1950001,3300001,6950001,9000001,18000001,40000001},{0.05,0.1,0.2,0.23,0.33,0.4,0.45})-LOOKUP(R203,{0,1950001,3300001,6950001,9000001,18000001,40000001},{0,97500,427500,636000,1536000,2796000,4796000}))*1.021,-2))</f>
        <v/>
      </c>
      <c r="T203" s="19">
        <f>MAX(0,ROUNDDOWN(N203-P203-430000-0,-3))</f>
        <v/>
      </c>
      <c r="U203" s="19">
        <f>IF(N203&lt;=450000,0,MAX(0,ROUNDDOWN(T203*0.06-MIN(50000,T203)*0.03,-2))+MAX(0,ROUNDDOWN(T203*0.04-MIN(50000,T203)*0.02,-2)))</f>
        <v/>
      </c>
      <c r="V203" s="19">
        <f>S203+U203+O203</f>
        <v/>
      </c>
      <c r="W203" s="19">
        <f>MIN(550000,MAX(0,$B203))</f>
        <v/>
      </c>
      <c r="X203" s="19">
        <f>$B203-W203</f>
        <v/>
      </c>
      <c r="Y203" s="19">
        <f>MIN(670000,ROUNDDOWN(MAX(0,X203-430000)*0.0751+47600,0))+MIN(260000,ROUNDDOWN(MAX(0,X203-430000)*0.028+17600,0))+MIN(30000,ROUNDDOWN(MAX(0,X203-430000)*0.0027+1873,0))+IF("いいえ"="はい",MIN(170000,ROUNDDOWN(MAX(0,X203-430000)*0.0243+17800,0)),0)</f>
        <v/>
      </c>
      <c r="Z203" s="19">
        <f>IF(""="",215040+Y203,"")</f>
        <v/>
      </c>
      <c r="AA203" s="19">
        <f>IF(X203&gt;23500000,NA(),IF(X203&lt;=4890000,1040000,IF(X203&lt;=6550000,670000,620000)))</f>
        <v/>
      </c>
      <c r="AB203" s="19">
        <f>MAX(0,ROUNDDOWN(X203-Z203-AA203-0,-3))</f>
        <v/>
      </c>
      <c r="AC203" s="19">
        <f>IF(AB203&lt;=0,0,ROUNDDOWN((AB203*LOOKUP(AB203,{0,1950001,3300001,6950001,9000001,18000001,40000001},{0.05,0.1,0.2,0.23,0.33,0.4,0.45})-LOOKUP(AB203,{0,1950001,3300001,6950001,9000001,18000001,40000001},{0,97500,427500,636000,1536000,2796000,4796000}))*1.021,-2))</f>
        <v/>
      </c>
      <c r="AD203" s="19">
        <f>MAX(0,ROUNDDOWN(X203-Z203-430000-0,-3))</f>
        <v/>
      </c>
      <c r="AE203" s="19">
        <f>IF(X203&lt;=450000,0,MAX(0,ROUNDDOWN(AD203*0.06-MIN(50000,AD203)*0.03,-2))+MAX(0,ROUNDDOWN(AD203*0.04-MIN(50000,AD203)*0.02,-2)))</f>
        <v/>
      </c>
      <c r="AF203" s="19">
        <f>AC203+AE203+Y203</f>
        <v/>
      </c>
      <c r="AG203" s="19">
        <f>MIN(650000,MAX(0,$B203))</f>
        <v/>
      </c>
      <c r="AH203" s="19">
        <f>$B203-AG203</f>
        <v/>
      </c>
      <c r="AI203" s="19">
        <f>MIN(670000,ROUNDDOWN(MAX(0,AH203-430000)*0.0751+47600,0))+MIN(260000,ROUNDDOWN(MAX(0,AH203-430000)*0.028+17600,0))+MIN(30000,ROUNDDOWN(MAX(0,AH203-430000)*0.0027+1873,0))+IF("いいえ"="はい",MIN(170000,ROUNDDOWN(MAX(0,AH203-430000)*0.0243+17800,0)),0)</f>
        <v/>
      </c>
      <c r="AJ203" s="19">
        <f>IF(""="",215040+AI203,"")</f>
        <v/>
      </c>
      <c r="AK203" s="19">
        <f>IF(AH203&gt;23500000,NA(),IF(AH203&lt;=4890000,1040000,IF(AH203&lt;=6550000,670000,620000)))</f>
        <v/>
      </c>
      <c r="AL203" s="19">
        <f>MAX(0,ROUNDDOWN(AH203-AJ203-AK203-0,-3))</f>
        <v/>
      </c>
      <c r="AM203" s="19">
        <f>IF(AL203&lt;=0,0,ROUNDDOWN((AL203*LOOKUP(AL203,{0,1950001,3300001,6950001,9000001,18000001,40000001},{0.05,0.1,0.2,0.23,0.33,0.4,0.45})-LOOKUP(AL203,{0,1950001,3300001,6950001,9000001,18000001,40000001},{0,97500,427500,636000,1536000,2796000,4796000}))*1.021,-2))</f>
        <v/>
      </c>
      <c r="AN203" s="19">
        <f>MAX(0,ROUNDDOWN(AH203-AJ203-430000-0,-3))</f>
        <v/>
      </c>
      <c r="AO203" s="19">
        <f>IF(AH203&lt;=450000,0,MAX(0,ROUNDDOWN(AN203*0.06-MIN(50000,AN203)*0.03,-2))+MAX(0,ROUNDDOWN(AN203*0.04-MIN(50000,AN203)*0.02,-2)))</f>
        <v/>
      </c>
      <c r="AP203" s="19">
        <f>AM203+AO203+AI203</f>
        <v/>
      </c>
      <c r="AQ203" s="19">
        <f>MIN(750000,MAX(0,$B203))</f>
        <v/>
      </c>
      <c r="AR203" s="19">
        <f>$B203-AQ203</f>
        <v/>
      </c>
      <c r="AS203" s="19">
        <f>MIN(670000,ROUNDDOWN(MAX(0,AR203-430000)*0.0751+47600,0))+MIN(260000,ROUNDDOWN(MAX(0,AR203-430000)*0.028+17600,0))+MIN(30000,ROUNDDOWN(MAX(0,AR203-430000)*0.0027+1873,0))+IF("いいえ"="はい",MIN(170000,ROUNDDOWN(MAX(0,AR203-430000)*0.0243+17800,0)),0)</f>
        <v/>
      </c>
      <c r="AT203" s="19">
        <f>IF(""="",215040+AS203,"")</f>
        <v/>
      </c>
      <c r="AU203" s="19">
        <f>IF(AR203&gt;23500000,NA(),IF(AR203&lt;=4890000,1040000,IF(AR203&lt;=6550000,670000,620000)))</f>
        <v/>
      </c>
      <c r="AV203" s="19">
        <f>MAX(0,ROUNDDOWN(AR203-AT203-AU203-0,-3))</f>
        <v/>
      </c>
      <c r="AW203" s="19">
        <f>IF(AV203&lt;=0,0,ROUNDDOWN((AV203*LOOKUP(AV203,{0,1950001,3300001,6950001,9000001,18000001,40000001},{0.05,0.1,0.2,0.23,0.33,0.4,0.45})-LOOKUP(AV203,{0,1950001,3300001,6950001,9000001,18000001,40000001},{0,97500,427500,636000,1536000,2796000,4796000}))*1.021,-2))</f>
        <v/>
      </c>
      <c r="AX203" s="19">
        <f>MAX(0,ROUNDDOWN(AR203-AT203-430000-0,-3))</f>
        <v/>
      </c>
      <c r="AY203" s="19">
        <f>IF(AR203&lt;=450000,0,MAX(0,ROUNDDOWN(AX203*0.06-MIN(50000,AX203)*0.03,-2))+MAX(0,ROUNDDOWN(AX203*0.04-MIN(50000,AX203)*0.02,-2)))</f>
        <v/>
      </c>
      <c r="AZ203" s="19">
        <f>AW203+AY203+AS203</f>
        <v/>
      </c>
    </row>
    <row r="204">
      <c r="A204" t="inlineStr">
        <is>
          <t>1万円刻み</t>
        </is>
      </c>
      <c r="B204" s="19">
        <f>'3_1万円刻み'!$A$187</f>
        <v/>
      </c>
      <c r="C204" s="19">
        <f>MIN(0,MAX(0,$B204))</f>
        <v/>
      </c>
      <c r="D204" s="19">
        <f>$B204-C204</f>
        <v/>
      </c>
      <c r="E204" s="19">
        <f>MIN(670000,ROUNDDOWN(MAX(0,D204-430000)*0.0751+47600,0))+MIN(260000,ROUNDDOWN(MAX(0,D204-430000)*0.028+17600,0))+MIN(30000,ROUNDDOWN(MAX(0,D204-430000)*0.0027+1873,0))+IF("いいえ"="はい",MIN(170000,ROUNDDOWN(MAX(0,D204-430000)*0.0243+17800,0)),0)</f>
        <v/>
      </c>
      <c r="F204" s="19">
        <f>IF(""="",215040+E204,"")</f>
        <v/>
      </c>
      <c r="G204" s="19">
        <f>IF(D204&gt;23500000,NA(),IF(D204&lt;=4890000,1040000,IF(D204&lt;=6550000,670000,620000)))</f>
        <v/>
      </c>
      <c r="H204" s="19">
        <f>MAX(0,ROUNDDOWN(D204-F204-G204-0,-3))</f>
        <v/>
      </c>
      <c r="I204" s="19">
        <f>IF(H204&lt;=0,0,ROUNDDOWN((H204*LOOKUP(H204,{0,1950001,3300001,6950001,9000001,18000001,40000001},{0.05,0.1,0.2,0.23,0.33,0.4,0.45})-LOOKUP(H204,{0,1950001,3300001,6950001,9000001,18000001,40000001},{0,97500,427500,636000,1536000,2796000,4796000}))*1.021,-2))</f>
        <v/>
      </c>
      <c r="J204" s="19">
        <f>MAX(0,ROUNDDOWN(D204-F204-430000-0,-3))</f>
        <v/>
      </c>
      <c r="K204" s="19">
        <f>IF(D204&lt;=450000,0,MAX(0,ROUNDDOWN(J204*0.06-MIN(50000,J204)*0.03,-2))+MAX(0,ROUNDDOWN(J204*0.04-MIN(50000,J204)*0.02,-2)))</f>
        <v/>
      </c>
      <c r="L204" s="19">
        <f>I204+K204+E204</f>
        <v/>
      </c>
      <c r="M204" s="19">
        <f>MIN(100000,MAX(0,$B204))</f>
        <v/>
      </c>
      <c r="N204" s="19">
        <f>$B204-M204</f>
        <v/>
      </c>
      <c r="O204" s="19">
        <f>MIN(670000,ROUNDDOWN(MAX(0,N204-430000)*0.0751+47600,0))+MIN(260000,ROUNDDOWN(MAX(0,N204-430000)*0.028+17600,0))+MIN(30000,ROUNDDOWN(MAX(0,N204-430000)*0.0027+1873,0))+IF("いいえ"="はい",MIN(170000,ROUNDDOWN(MAX(0,N204-430000)*0.0243+17800,0)),0)</f>
        <v/>
      </c>
      <c r="P204" s="19">
        <f>IF(""="",215040+O204,"")</f>
        <v/>
      </c>
      <c r="Q204" s="19">
        <f>IF(N204&gt;23500000,NA(),IF(N204&lt;=4890000,1040000,IF(N204&lt;=6550000,670000,620000)))</f>
        <v/>
      </c>
      <c r="R204" s="19">
        <f>MAX(0,ROUNDDOWN(N204-P204-Q204-0,-3))</f>
        <v/>
      </c>
      <c r="S204" s="19">
        <f>IF(R204&lt;=0,0,ROUNDDOWN((R204*LOOKUP(R204,{0,1950001,3300001,6950001,9000001,18000001,40000001},{0.05,0.1,0.2,0.23,0.33,0.4,0.45})-LOOKUP(R204,{0,1950001,3300001,6950001,9000001,18000001,40000001},{0,97500,427500,636000,1536000,2796000,4796000}))*1.021,-2))</f>
        <v/>
      </c>
      <c r="T204" s="19">
        <f>MAX(0,ROUNDDOWN(N204-P204-430000-0,-3))</f>
        <v/>
      </c>
      <c r="U204" s="19">
        <f>IF(N204&lt;=450000,0,MAX(0,ROUNDDOWN(T204*0.06-MIN(50000,T204)*0.03,-2))+MAX(0,ROUNDDOWN(T204*0.04-MIN(50000,T204)*0.02,-2)))</f>
        <v/>
      </c>
      <c r="V204" s="19">
        <f>S204+U204+O204</f>
        <v/>
      </c>
      <c r="W204" s="19">
        <f>MIN(550000,MAX(0,$B204))</f>
        <v/>
      </c>
      <c r="X204" s="19">
        <f>$B204-W204</f>
        <v/>
      </c>
      <c r="Y204" s="19">
        <f>MIN(670000,ROUNDDOWN(MAX(0,X204-430000)*0.0751+47600,0))+MIN(260000,ROUNDDOWN(MAX(0,X204-430000)*0.028+17600,0))+MIN(30000,ROUNDDOWN(MAX(0,X204-430000)*0.0027+1873,0))+IF("いいえ"="はい",MIN(170000,ROUNDDOWN(MAX(0,X204-430000)*0.0243+17800,0)),0)</f>
        <v/>
      </c>
      <c r="Z204" s="19">
        <f>IF(""="",215040+Y204,"")</f>
        <v/>
      </c>
      <c r="AA204" s="19">
        <f>IF(X204&gt;23500000,NA(),IF(X204&lt;=4890000,1040000,IF(X204&lt;=6550000,670000,620000)))</f>
        <v/>
      </c>
      <c r="AB204" s="19">
        <f>MAX(0,ROUNDDOWN(X204-Z204-AA204-0,-3))</f>
        <v/>
      </c>
      <c r="AC204" s="19">
        <f>IF(AB204&lt;=0,0,ROUNDDOWN((AB204*LOOKUP(AB204,{0,1950001,3300001,6950001,9000001,18000001,40000001},{0.05,0.1,0.2,0.23,0.33,0.4,0.45})-LOOKUP(AB204,{0,1950001,3300001,6950001,9000001,18000001,40000001},{0,97500,427500,636000,1536000,2796000,4796000}))*1.021,-2))</f>
        <v/>
      </c>
      <c r="AD204" s="19">
        <f>MAX(0,ROUNDDOWN(X204-Z204-430000-0,-3))</f>
        <v/>
      </c>
      <c r="AE204" s="19">
        <f>IF(X204&lt;=450000,0,MAX(0,ROUNDDOWN(AD204*0.06-MIN(50000,AD204)*0.03,-2))+MAX(0,ROUNDDOWN(AD204*0.04-MIN(50000,AD204)*0.02,-2)))</f>
        <v/>
      </c>
      <c r="AF204" s="19">
        <f>AC204+AE204+Y204</f>
        <v/>
      </c>
      <c r="AG204" s="19">
        <f>MIN(650000,MAX(0,$B204))</f>
        <v/>
      </c>
      <c r="AH204" s="19">
        <f>$B204-AG204</f>
        <v/>
      </c>
      <c r="AI204" s="19">
        <f>MIN(670000,ROUNDDOWN(MAX(0,AH204-430000)*0.0751+47600,0))+MIN(260000,ROUNDDOWN(MAX(0,AH204-430000)*0.028+17600,0))+MIN(30000,ROUNDDOWN(MAX(0,AH204-430000)*0.0027+1873,0))+IF("いいえ"="はい",MIN(170000,ROUNDDOWN(MAX(0,AH204-430000)*0.0243+17800,0)),0)</f>
        <v/>
      </c>
      <c r="AJ204" s="19">
        <f>IF(""="",215040+AI204,"")</f>
        <v/>
      </c>
      <c r="AK204" s="19">
        <f>IF(AH204&gt;23500000,NA(),IF(AH204&lt;=4890000,1040000,IF(AH204&lt;=6550000,670000,620000)))</f>
        <v/>
      </c>
      <c r="AL204" s="19">
        <f>MAX(0,ROUNDDOWN(AH204-AJ204-AK204-0,-3))</f>
        <v/>
      </c>
      <c r="AM204" s="19">
        <f>IF(AL204&lt;=0,0,ROUNDDOWN((AL204*LOOKUP(AL204,{0,1950001,3300001,6950001,9000001,18000001,40000001},{0.05,0.1,0.2,0.23,0.33,0.4,0.45})-LOOKUP(AL204,{0,1950001,3300001,6950001,9000001,18000001,40000001},{0,97500,427500,636000,1536000,2796000,4796000}))*1.021,-2))</f>
        <v/>
      </c>
      <c r="AN204" s="19">
        <f>MAX(0,ROUNDDOWN(AH204-AJ204-430000-0,-3))</f>
        <v/>
      </c>
      <c r="AO204" s="19">
        <f>IF(AH204&lt;=450000,0,MAX(0,ROUNDDOWN(AN204*0.06-MIN(50000,AN204)*0.03,-2))+MAX(0,ROUNDDOWN(AN204*0.04-MIN(50000,AN204)*0.02,-2)))</f>
        <v/>
      </c>
      <c r="AP204" s="19">
        <f>AM204+AO204+AI204</f>
        <v/>
      </c>
      <c r="AQ204" s="19">
        <f>MIN(750000,MAX(0,$B204))</f>
        <v/>
      </c>
      <c r="AR204" s="19">
        <f>$B204-AQ204</f>
        <v/>
      </c>
      <c r="AS204" s="19">
        <f>MIN(670000,ROUNDDOWN(MAX(0,AR204-430000)*0.0751+47600,0))+MIN(260000,ROUNDDOWN(MAX(0,AR204-430000)*0.028+17600,0))+MIN(30000,ROUNDDOWN(MAX(0,AR204-430000)*0.0027+1873,0))+IF("いいえ"="はい",MIN(170000,ROUNDDOWN(MAX(0,AR204-430000)*0.0243+17800,0)),0)</f>
        <v/>
      </c>
      <c r="AT204" s="19">
        <f>IF(""="",215040+AS204,"")</f>
        <v/>
      </c>
      <c r="AU204" s="19">
        <f>IF(AR204&gt;23500000,NA(),IF(AR204&lt;=4890000,1040000,IF(AR204&lt;=6550000,670000,620000)))</f>
        <v/>
      </c>
      <c r="AV204" s="19">
        <f>MAX(0,ROUNDDOWN(AR204-AT204-AU204-0,-3))</f>
        <v/>
      </c>
      <c r="AW204" s="19">
        <f>IF(AV204&lt;=0,0,ROUNDDOWN((AV204*LOOKUP(AV204,{0,1950001,3300001,6950001,9000001,18000001,40000001},{0.05,0.1,0.2,0.23,0.33,0.4,0.45})-LOOKUP(AV204,{0,1950001,3300001,6950001,9000001,18000001,40000001},{0,97500,427500,636000,1536000,2796000,4796000}))*1.021,-2))</f>
        <v/>
      </c>
      <c r="AX204" s="19">
        <f>MAX(0,ROUNDDOWN(AR204-AT204-430000-0,-3))</f>
        <v/>
      </c>
      <c r="AY204" s="19">
        <f>IF(AR204&lt;=450000,0,MAX(0,ROUNDDOWN(AX204*0.06-MIN(50000,AX204)*0.03,-2))+MAX(0,ROUNDDOWN(AX204*0.04-MIN(50000,AX204)*0.02,-2)))</f>
        <v/>
      </c>
      <c r="AZ204" s="19">
        <f>AW204+AY204+AS204</f>
        <v/>
      </c>
    </row>
    <row r="205">
      <c r="A205" t="inlineStr">
        <is>
          <t>1万円刻み</t>
        </is>
      </c>
      <c r="B205" s="19">
        <f>'3_1万円刻み'!$A$188</f>
        <v/>
      </c>
      <c r="C205" s="19">
        <f>MIN(0,MAX(0,$B205))</f>
        <v/>
      </c>
      <c r="D205" s="19">
        <f>$B205-C205</f>
        <v/>
      </c>
      <c r="E205" s="19">
        <f>MIN(670000,ROUNDDOWN(MAX(0,D205-430000)*0.0751+47600,0))+MIN(260000,ROUNDDOWN(MAX(0,D205-430000)*0.028+17600,0))+MIN(30000,ROUNDDOWN(MAX(0,D205-430000)*0.0027+1873,0))+IF("いいえ"="はい",MIN(170000,ROUNDDOWN(MAX(0,D205-430000)*0.0243+17800,0)),0)</f>
        <v/>
      </c>
      <c r="F205" s="19">
        <f>IF(""="",215040+E205,"")</f>
        <v/>
      </c>
      <c r="G205" s="19">
        <f>IF(D205&gt;23500000,NA(),IF(D205&lt;=4890000,1040000,IF(D205&lt;=6550000,670000,620000)))</f>
        <v/>
      </c>
      <c r="H205" s="19">
        <f>MAX(0,ROUNDDOWN(D205-F205-G205-0,-3))</f>
        <v/>
      </c>
      <c r="I205" s="19">
        <f>IF(H205&lt;=0,0,ROUNDDOWN((H205*LOOKUP(H205,{0,1950001,3300001,6950001,9000001,18000001,40000001},{0.05,0.1,0.2,0.23,0.33,0.4,0.45})-LOOKUP(H205,{0,1950001,3300001,6950001,9000001,18000001,40000001},{0,97500,427500,636000,1536000,2796000,4796000}))*1.021,-2))</f>
        <v/>
      </c>
      <c r="J205" s="19">
        <f>MAX(0,ROUNDDOWN(D205-F205-430000-0,-3))</f>
        <v/>
      </c>
      <c r="K205" s="19">
        <f>IF(D205&lt;=450000,0,MAX(0,ROUNDDOWN(J205*0.06-MIN(50000,J205)*0.03,-2))+MAX(0,ROUNDDOWN(J205*0.04-MIN(50000,J205)*0.02,-2)))</f>
        <v/>
      </c>
      <c r="L205" s="19">
        <f>I205+K205+E205</f>
        <v/>
      </c>
      <c r="M205" s="19">
        <f>MIN(100000,MAX(0,$B205))</f>
        <v/>
      </c>
      <c r="N205" s="19">
        <f>$B205-M205</f>
        <v/>
      </c>
      <c r="O205" s="19">
        <f>MIN(670000,ROUNDDOWN(MAX(0,N205-430000)*0.0751+47600,0))+MIN(260000,ROUNDDOWN(MAX(0,N205-430000)*0.028+17600,0))+MIN(30000,ROUNDDOWN(MAX(0,N205-430000)*0.0027+1873,0))+IF("いいえ"="はい",MIN(170000,ROUNDDOWN(MAX(0,N205-430000)*0.0243+17800,0)),0)</f>
        <v/>
      </c>
      <c r="P205" s="19">
        <f>IF(""="",215040+O205,"")</f>
        <v/>
      </c>
      <c r="Q205" s="19">
        <f>IF(N205&gt;23500000,NA(),IF(N205&lt;=4890000,1040000,IF(N205&lt;=6550000,670000,620000)))</f>
        <v/>
      </c>
      <c r="R205" s="19">
        <f>MAX(0,ROUNDDOWN(N205-P205-Q205-0,-3))</f>
        <v/>
      </c>
      <c r="S205" s="19">
        <f>IF(R205&lt;=0,0,ROUNDDOWN((R205*LOOKUP(R205,{0,1950001,3300001,6950001,9000001,18000001,40000001},{0.05,0.1,0.2,0.23,0.33,0.4,0.45})-LOOKUP(R205,{0,1950001,3300001,6950001,9000001,18000001,40000001},{0,97500,427500,636000,1536000,2796000,4796000}))*1.021,-2))</f>
        <v/>
      </c>
      <c r="T205" s="19">
        <f>MAX(0,ROUNDDOWN(N205-P205-430000-0,-3))</f>
        <v/>
      </c>
      <c r="U205" s="19">
        <f>IF(N205&lt;=450000,0,MAX(0,ROUNDDOWN(T205*0.06-MIN(50000,T205)*0.03,-2))+MAX(0,ROUNDDOWN(T205*0.04-MIN(50000,T205)*0.02,-2)))</f>
        <v/>
      </c>
      <c r="V205" s="19">
        <f>S205+U205+O205</f>
        <v/>
      </c>
      <c r="W205" s="19">
        <f>MIN(550000,MAX(0,$B205))</f>
        <v/>
      </c>
      <c r="X205" s="19">
        <f>$B205-W205</f>
        <v/>
      </c>
      <c r="Y205" s="19">
        <f>MIN(670000,ROUNDDOWN(MAX(0,X205-430000)*0.0751+47600,0))+MIN(260000,ROUNDDOWN(MAX(0,X205-430000)*0.028+17600,0))+MIN(30000,ROUNDDOWN(MAX(0,X205-430000)*0.0027+1873,0))+IF("いいえ"="はい",MIN(170000,ROUNDDOWN(MAX(0,X205-430000)*0.0243+17800,0)),0)</f>
        <v/>
      </c>
      <c r="Z205" s="19">
        <f>IF(""="",215040+Y205,"")</f>
        <v/>
      </c>
      <c r="AA205" s="19">
        <f>IF(X205&gt;23500000,NA(),IF(X205&lt;=4890000,1040000,IF(X205&lt;=6550000,670000,620000)))</f>
        <v/>
      </c>
      <c r="AB205" s="19">
        <f>MAX(0,ROUNDDOWN(X205-Z205-AA205-0,-3))</f>
        <v/>
      </c>
      <c r="AC205" s="19">
        <f>IF(AB205&lt;=0,0,ROUNDDOWN((AB205*LOOKUP(AB205,{0,1950001,3300001,6950001,9000001,18000001,40000001},{0.05,0.1,0.2,0.23,0.33,0.4,0.45})-LOOKUP(AB205,{0,1950001,3300001,6950001,9000001,18000001,40000001},{0,97500,427500,636000,1536000,2796000,4796000}))*1.021,-2))</f>
        <v/>
      </c>
      <c r="AD205" s="19">
        <f>MAX(0,ROUNDDOWN(X205-Z205-430000-0,-3))</f>
        <v/>
      </c>
      <c r="AE205" s="19">
        <f>IF(X205&lt;=450000,0,MAX(0,ROUNDDOWN(AD205*0.06-MIN(50000,AD205)*0.03,-2))+MAX(0,ROUNDDOWN(AD205*0.04-MIN(50000,AD205)*0.02,-2)))</f>
        <v/>
      </c>
      <c r="AF205" s="19">
        <f>AC205+AE205+Y205</f>
        <v/>
      </c>
      <c r="AG205" s="19">
        <f>MIN(650000,MAX(0,$B205))</f>
        <v/>
      </c>
      <c r="AH205" s="19">
        <f>$B205-AG205</f>
        <v/>
      </c>
      <c r="AI205" s="19">
        <f>MIN(670000,ROUNDDOWN(MAX(0,AH205-430000)*0.0751+47600,0))+MIN(260000,ROUNDDOWN(MAX(0,AH205-430000)*0.028+17600,0))+MIN(30000,ROUNDDOWN(MAX(0,AH205-430000)*0.0027+1873,0))+IF("いいえ"="はい",MIN(170000,ROUNDDOWN(MAX(0,AH205-430000)*0.0243+17800,0)),0)</f>
        <v/>
      </c>
      <c r="AJ205" s="19">
        <f>IF(""="",215040+AI205,"")</f>
        <v/>
      </c>
      <c r="AK205" s="19">
        <f>IF(AH205&gt;23500000,NA(),IF(AH205&lt;=4890000,1040000,IF(AH205&lt;=6550000,670000,620000)))</f>
        <v/>
      </c>
      <c r="AL205" s="19">
        <f>MAX(0,ROUNDDOWN(AH205-AJ205-AK205-0,-3))</f>
        <v/>
      </c>
      <c r="AM205" s="19">
        <f>IF(AL205&lt;=0,0,ROUNDDOWN((AL205*LOOKUP(AL205,{0,1950001,3300001,6950001,9000001,18000001,40000001},{0.05,0.1,0.2,0.23,0.33,0.4,0.45})-LOOKUP(AL205,{0,1950001,3300001,6950001,9000001,18000001,40000001},{0,97500,427500,636000,1536000,2796000,4796000}))*1.021,-2))</f>
        <v/>
      </c>
      <c r="AN205" s="19">
        <f>MAX(0,ROUNDDOWN(AH205-AJ205-430000-0,-3))</f>
        <v/>
      </c>
      <c r="AO205" s="19">
        <f>IF(AH205&lt;=450000,0,MAX(0,ROUNDDOWN(AN205*0.06-MIN(50000,AN205)*0.03,-2))+MAX(0,ROUNDDOWN(AN205*0.04-MIN(50000,AN205)*0.02,-2)))</f>
        <v/>
      </c>
      <c r="AP205" s="19">
        <f>AM205+AO205+AI205</f>
        <v/>
      </c>
      <c r="AQ205" s="19">
        <f>MIN(750000,MAX(0,$B205))</f>
        <v/>
      </c>
      <c r="AR205" s="19">
        <f>$B205-AQ205</f>
        <v/>
      </c>
      <c r="AS205" s="19">
        <f>MIN(670000,ROUNDDOWN(MAX(0,AR205-430000)*0.0751+47600,0))+MIN(260000,ROUNDDOWN(MAX(0,AR205-430000)*0.028+17600,0))+MIN(30000,ROUNDDOWN(MAX(0,AR205-430000)*0.0027+1873,0))+IF("いいえ"="はい",MIN(170000,ROUNDDOWN(MAX(0,AR205-430000)*0.0243+17800,0)),0)</f>
        <v/>
      </c>
      <c r="AT205" s="19">
        <f>IF(""="",215040+AS205,"")</f>
        <v/>
      </c>
      <c r="AU205" s="19">
        <f>IF(AR205&gt;23500000,NA(),IF(AR205&lt;=4890000,1040000,IF(AR205&lt;=6550000,670000,620000)))</f>
        <v/>
      </c>
      <c r="AV205" s="19">
        <f>MAX(0,ROUNDDOWN(AR205-AT205-AU205-0,-3))</f>
        <v/>
      </c>
      <c r="AW205" s="19">
        <f>IF(AV205&lt;=0,0,ROUNDDOWN((AV205*LOOKUP(AV205,{0,1950001,3300001,6950001,9000001,18000001,40000001},{0.05,0.1,0.2,0.23,0.33,0.4,0.45})-LOOKUP(AV205,{0,1950001,3300001,6950001,9000001,18000001,40000001},{0,97500,427500,636000,1536000,2796000,4796000}))*1.021,-2))</f>
        <v/>
      </c>
      <c r="AX205" s="19">
        <f>MAX(0,ROUNDDOWN(AR205-AT205-430000-0,-3))</f>
        <v/>
      </c>
      <c r="AY205" s="19">
        <f>IF(AR205&lt;=450000,0,MAX(0,ROUNDDOWN(AX205*0.06-MIN(50000,AX205)*0.03,-2))+MAX(0,ROUNDDOWN(AX205*0.04-MIN(50000,AX205)*0.02,-2)))</f>
        <v/>
      </c>
      <c r="AZ205" s="19">
        <f>AW205+AY205+AS205</f>
        <v/>
      </c>
    </row>
    <row r="206">
      <c r="A206" t="inlineStr">
        <is>
          <t>1万円刻み</t>
        </is>
      </c>
      <c r="B206" s="19">
        <f>'3_1万円刻み'!$A$189</f>
        <v/>
      </c>
      <c r="C206" s="19">
        <f>MIN(0,MAX(0,$B206))</f>
        <v/>
      </c>
      <c r="D206" s="19">
        <f>$B206-C206</f>
        <v/>
      </c>
      <c r="E206" s="19">
        <f>MIN(670000,ROUNDDOWN(MAX(0,D206-430000)*0.0751+47600,0))+MIN(260000,ROUNDDOWN(MAX(0,D206-430000)*0.028+17600,0))+MIN(30000,ROUNDDOWN(MAX(0,D206-430000)*0.0027+1873,0))+IF("いいえ"="はい",MIN(170000,ROUNDDOWN(MAX(0,D206-430000)*0.0243+17800,0)),0)</f>
        <v/>
      </c>
      <c r="F206" s="19">
        <f>IF(""="",215040+E206,"")</f>
        <v/>
      </c>
      <c r="G206" s="19">
        <f>IF(D206&gt;23500000,NA(),IF(D206&lt;=4890000,1040000,IF(D206&lt;=6550000,670000,620000)))</f>
        <v/>
      </c>
      <c r="H206" s="19">
        <f>MAX(0,ROUNDDOWN(D206-F206-G206-0,-3))</f>
        <v/>
      </c>
      <c r="I206" s="19">
        <f>IF(H206&lt;=0,0,ROUNDDOWN((H206*LOOKUP(H206,{0,1950001,3300001,6950001,9000001,18000001,40000001},{0.05,0.1,0.2,0.23,0.33,0.4,0.45})-LOOKUP(H206,{0,1950001,3300001,6950001,9000001,18000001,40000001},{0,97500,427500,636000,1536000,2796000,4796000}))*1.021,-2))</f>
        <v/>
      </c>
      <c r="J206" s="19">
        <f>MAX(0,ROUNDDOWN(D206-F206-430000-0,-3))</f>
        <v/>
      </c>
      <c r="K206" s="19">
        <f>IF(D206&lt;=450000,0,MAX(0,ROUNDDOWN(J206*0.06-MIN(50000,J206)*0.03,-2))+MAX(0,ROUNDDOWN(J206*0.04-MIN(50000,J206)*0.02,-2)))</f>
        <v/>
      </c>
      <c r="L206" s="19">
        <f>I206+K206+E206</f>
        <v/>
      </c>
      <c r="M206" s="19">
        <f>MIN(100000,MAX(0,$B206))</f>
        <v/>
      </c>
      <c r="N206" s="19">
        <f>$B206-M206</f>
        <v/>
      </c>
      <c r="O206" s="19">
        <f>MIN(670000,ROUNDDOWN(MAX(0,N206-430000)*0.0751+47600,0))+MIN(260000,ROUNDDOWN(MAX(0,N206-430000)*0.028+17600,0))+MIN(30000,ROUNDDOWN(MAX(0,N206-430000)*0.0027+1873,0))+IF("いいえ"="はい",MIN(170000,ROUNDDOWN(MAX(0,N206-430000)*0.0243+17800,0)),0)</f>
        <v/>
      </c>
      <c r="P206" s="19">
        <f>IF(""="",215040+O206,"")</f>
        <v/>
      </c>
      <c r="Q206" s="19">
        <f>IF(N206&gt;23500000,NA(),IF(N206&lt;=4890000,1040000,IF(N206&lt;=6550000,670000,620000)))</f>
        <v/>
      </c>
      <c r="R206" s="19">
        <f>MAX(0,ROUNDDOWN(N206-P206-Q206-0,-3))</f>
        <v/>
      </c>
      <c r="S206" s="19">
        <f>IF(R206&lt;=0,0,ROUNDDOWN((R206*LOOKUP(R206,{0,1950001,3300001,6950001,9000001,18000001,40000001},{0.05,0.1,0.2,0.23,0.33,0.4,0.45})-LOOKUP(R206,{0,1950001,3300001,6950001,9000001,18000001,40000001},{0,97500,427500,636000,1536000,2796000,4796000}))*1.021,-2))</f>
        <v/>
      </c>
      <c r="T206" s="19">
        <f>MAX(0,ROUNDDOWN(N206-P206-430000-0,-3))</f>
        <v/>
      </c>
      <c r="U206" s="19">
        <f>IF(N206&lt;=450000,0,MAX(0,ROUNDDOWN(T206*0.06-MIN(50000,T206)*0.03,-2))+MAX(0,ROUNDDOWN(T206*0.04-MIN(50000,T206)*0.02,-2)))</f>
        <v/>
      </c>
      <c r="V206" s="19">
        <f>S206+U206+O206</f>
        <v/>
      </c>
      <c r="W206" s="19">
        <f>MIN(550000,MAX(0,$B206))</f>
        <v/>
      </c>
      <c r="X206" s="19">
        <f>$B206-W206</f>
        <v/>
      </c>
      <c r="Y206" s="19">
        <f>MIN(670000,ROUNDDOWN(MAX(0,X206-430000)*0.0751+47600,0))+MIN(260000,ROUNDDOWN(MAX(0,X206-430000)*0.028+17600,0))+MIN(30000,ROUNDDOWN(MAX(0,X206-430000)*0.0027+1873,0))+IF("いいえ"="はい",MIN(170000,ROUNDDOWN(MAX(0,X206-430000)*0.0243+17800,0)),0)</f>
        <v/>
      </c>
      <c r="Z206" s="19">
        <f>IF(""="",215040+Y206,"")</f>
        <v/>
      </c>
      <c r="AA206" s="19">
        <f>IF(X206&gt;23500000,NA(),IF(X206&lt;=4890000,1040000,IF(X206&lt;=6550000,670000,620000)))</f>
        <v/>
      </c>
      <c r="AB206" s="19">
        <f>MAX(0,ROUNDDOWN(X206-Z206-AA206-0,-3))</f>
        <v/>
      </c>
      <c r="AC206" s="19">
        <f>IF(AB206&lt;=0,0,ROUNDDOWN((AB206*LOOKUP(AB206,{0,1950001,3300001,6950001,9000001,18000001,40000001},{0.05,0.1,0.2,0.23,0.33,0.4,0.45})-LOOKUP(AB206,{0,1950001,3300001,6950001,9000001,18000001,40000001},{0,97500,427500,636000,1536000,2796000,4796000}))*1.021,-2))</f>
        <v/>
      </c>
      <c r="AD206" s="19">
        <f>MAX(0,ROUNDDOWN(X206-Z206-430000-0,-3))</f>
        <v/>
      </c>
      <c r="AE206" s="19">
        <f>IF(X206&lt;=450000,0,MAX(0,ROUNDDOWN(AD206*0.06-MIN(50000,AD206)*0.03,-2))+MAX(0,ROUNDDOWN(AD206*0.04-MIN(50000,AD206)*0.02,-2)))</f>
        <v/>
      </c>
      <c r="AF206" s="19">
        <f>AC206+AE206+Y206</f>
        <v/>
      </c>
      <c r="AG206" s="19">
        <f>MIN(650000,MAX(0,$B206))</f>
        <v/>
      </c>
      <c r="AH206" s="19">
        <f>$B206-AG206</f>
        <v/>
      </c>
      <c r="AI206" s="19">
        <f>MIN(670000,ROUNDDOWN(MAX(0,AH206-430000)*0.0751+47600,0))+MIN(260000,ROUNDDOWN(MAX(0,AH206-430000)*0.028+17600,0))+MIN(30000,ROUNDDOWN(MAX(0,AH206-430000)*0.0027+1873,0))+IF("いいえ"="はい",MIN(170000,ROUNDDOWN(MAX(0,AH206-430000)*0.0243+17800,0)),0)</f>
        <v/>
      </c>
      <c r="AJ206" s="19">
        <f>IF(""="",215040+AI206,"")</f>
        <v/>
      </c>
      <c r="AK206" s="19">
        <f>IF(AH206&gt;23500000,NA(),IF(AH206&lt;=4890000,1040000,IF(AH206&lt;=6550000,670000,620000)))</f>
        <v/>
      </c>
      <c r="AL206" s="19">
        <f>MAX(0,ROUNDDOWN(AH206-AJ206-AK206-0,-3))</f>
        <v/>
      </c>
      <c r="AM206" s="19">
        <f>IF(AL206&lt;=0,0,ROUNDDOWN((AL206*LOOKUP(AL206,{0,1950001,3300001,6950001,9000001,18000001,40000001},{0.05,0.1,0.2,0.23,0.33,0.4,0.45})-LOOKUP(AL206,{0,1950001,3300001,6950001,9000001,18000001,40000001},{0,97500,427500,636000,1536000,2796000,4796000}))*1.021,-2))</f>
        <v/>
      </c>
      <c r="AN206" s="19">
        <f>MAX(0,ROUNDDOWN(AH206-AJ206-430000-0,-3))</f>
        <v/>
      </c>
      <c r="AO206" s="19">
        <f>IF(AH206&lt;=450000,0,MAX(0,ROUNDDOWN(AN206*0.06-MIN(50000,AN206)*0.03,-2))+MAX(0,ROUNDDOWN(AN206*0.04-MIN(50000,AN206)*0.02,-2)))</f>
        <v/>
      </c>
      <c r="AP206" s="19">
        <f>AM206+AO206+AI206</f>
        <v/>
      </c>
      <c r="AQ206" s="19">
        <f>MIN(750000,MAX(0,$B206))</f>
        <v/>
      </c>
      <c r="AR206" s="19">
        <f>$B206-AQ206</f>
        <v/>
      </c>
      <c r="AS206" s="19">
        <f>MIN(670000,ROUNDDOWN(MAX(0,AR206-430000)*0.0751+47600,0))+MIN(260000,ROUNDDOWN(MAX(0,AR206-430000)*0.028+17600,0))+MIN(30000,ROUNDDOWN(MAX(0,AR206-430000)*0.0027+1873,0))+IF("いいえ"="はい",MIN(170000,ROUNDDOWN(MAX(0,AR206-430000)*0.0243+17800,0)),0)</f>
        <v/>
      </c>
      <c r="AT206" s="19">
        <f>IF(""="",215040+AS206,"")</f>
        <v/>
      </c>
      <c r="AU206" s="19">
        <f>IF(AR206&gt;23500000,NA(),IF(AR206&lt;=4890000,1040000,IF(AR206&lt;=6550000,670000,620000)))</f>
        <v/>
      </c>
      <c r="AV206" s="19">
        <f>MAX(0,ROUNDDOWN(AR206-AT206-AU206-0,-3))</f>
        <v/>
      </c>
      <c r="AW206" s="19">
        <f>IF(AV206&lt;=0,0,ROUNDDOWN((AV206*LOOKUP(AV206,{0,1950001,3300001,6950001,9000001,18000001,40000001},{0.05,0.1,0.2,0.23,0.33,0.4,0.45})-LOOKUP(AV206,{0,1950001,3300001,6950001,9000001,18000001,40000001},{0,97500,427500,636000,1536000,2796000,4796000}))*1.021,-2))</f>
        <v/>
      </c>
      <c r="AX206" s="19">
        <f>MAX(0,ROUNDDOWN(AR206-AT206-430000-0,-3))</f>
        <v/>
      </c>
      <c r="AY206" s="19">
        <f>IF(AR206&lt;=450000,0,MAX(0,ROUNDDOWN(AX206*0.06-MIN(50000,AX206)*0.03,-2))+MAX(0,ROUNDDOWN(AX206*0.04-MIN(50000,AX206)*0.02,-2)))</f>
        <v/>
      </c>
      <c r="AZ206" s="19">
        <f>AW206+AY206+AS206</f>
        <v/>
      </c>
    </row>
    <row r="207">
      <c r="A207" t="inlineStr">
        <is>
          <t>1万円刻み</t>
        </is>
      </c>
      <c r="B207" s="19">
        <f>'3_1万円刻み'!$A$190</f>
        <v/>
      </c>
      <c r="C207" s="19">
        <f>MIN(0,MAX(0,$B207))</f>
        <v/>
      </c>
      <c r="D207" s="19">
        <f>$B207-C207</f>
        <v/>
      </c>
      <c r="E207" s="19">
        <f>MIN(670000,ROUNDDOWN(MAX(0,D207-430000)*0.0751+47600,0))+MIN(260000,ROUNDDOWN(MAX(0,D207-430000)*0.028+17600,0))+MIN(30000,ROUNDDOWN(MAX(0,D207-430000)*0.0027+1873,0))+IF("いいえ"="はい",MIN(170000,ROUNDDOWN(MAX(0,D207-430000)*0.0243+17800,0)),0)</f>
        <v/>
      </c>
      <c r="F207" s="19">
        <f>IF(""="",215040+E207,"")</f>
        <v/>
      </c>
      <c r="G207" s="19">
        <f>IF(D207&gt;23500000,NA(),IF(D207&lt;=4890000,1040000,IF(D207&lt;=6550000,670000,620000)))</f>
        <v/>
      </c>
      <c r="H207" s="19">
        <f>MAX(0,ROUNDDOWN(D207-F207-G207-0,-3))</f>
        <v/>
      </c>
      <c r="I207" s="19">
        <f>IF(H207&lt;=0,0,ROUNDDOWN((H207*LOOKUP(H207,{0,1950001,3300001,6950001,9000001,18000001,40000001},{0.05,0.1,0.2,0.23,0.33,0.4,0.45})-LOOKUP(H207,{0,1950001,3300001,6950001,9000001,18000001,40000001},{0,97500,427500,636000,1536000,2796000,4796000}))*1.021,-2))</f>
        <v/>
      </c>
      <c r="J207" s="19">
        <f>MAX(0,ROUNDDOWN(D207-F207-430000-0,-3))</f>
        <v/>
      </c>
      <c r="K207" s="19">
        <f>IF(D207&lt;=450000,0,MAX(0,ROUNDDOWN(J207*0.06-MIN(50000,J207)*0.03,-2))+MAX(0,ROUNDDOWN(J207*0.04-MIN(50000,J207)*0.02,-2)))</f>
        <v/>
      </c>
      <c r="L207" s="19">
        <f>I207+K207+E207</f>
        <v/>
      </c>
      <c r="M207" s="19">
        <f>MIN(100000,MAX(0,$B207))</f>
        <v/>
      </c>
      <c r="N207" s="19">
        <f>$B207-M207</f>
        <v/>
      </c>
      <c r="O207" s="19">
        <f>MIN(670000,ROUNDDOWN(MAX(0,N207-430000)*0.0751+47600,0))+MIN(260000,ROUNDDOWN(MAX(0,N207-430000)*0.028+17600,0))+MIN(30000,ROUNDDOWN(MAX(0,N207-430000)*0.0027+1873,0))+IF("いいえ"="はい",MIN(170000,ROUNDDOWN(MAX(0,N207-430000)*0.0243+17800,0)),0)</f>
        <v/>
      </c>
      <c r="P207" s="19">
        <f>IF(""="",215040+O207,"")</f>
        <v/>
      </c>
      <c r="Q207" s="19">
        <f>IF(N207&gt;23500000,NA(),IF(N207&lt;=4890000,1040000,IF(N207&lt;=6550000,670000,620000)))</f>
        <v/>
      </c>
      <c r="R207" s="19">
        <f>MAX(0,ROUNDDOWN(N207-P207-Q207-0,-3))</f>
        <v/>
      </c>
      <c r="S207" s="19">
        <f>IF(R207&lt;=0,0,ROUNDDOWN((R207*LOOKUP(R207,{0,1950001,3300001,6950001,9000001,18000001,40000001},{0.05,0.1,0.2,0.23,0.33,0.4,0.45})-LOOKUP(R207,{0,1950001,3300001,6950001,9000001,18000001,40000001},{0,97500,427500,636000,1536000,2796000,4796000}))*1.021,-2))</f>
        <v/>
      </c>
      <c r="T207" s="19">
        <f>MAX(0,ROUNDDOWN(N207-P207-430000-0,-3))</f>
        <v/>
      </c>
      <c r="U207" s="19">
        <f>IF(N207&lt;=450000,0,MAX(0,ROUNDDOWN(T207*0.06-MIN(50000,T207)*0.03,-2))+MAX(0,ROUNDDOWN(T207*0.04-MIN(50000,T207)*0.02,-2)))</f>
        <v/>
      </c>
      <c r="V207" s="19">
        <f>S207+U207+O207</f>
        <v/>
      </c>
      <c r="W207" s="19">
        <f>MIN(550000,MAX(0,$B207))</f>
        <v/>
      </c>
      <c r="X207" s="19">
        <f>$B207-W207</f>
        <v/>
      </c>
      <c r="Y207" s="19">
        <f>MIN(670000,ROUNDDOWN(MAX(0,X207-430000)*0.0751+47600,0))+MIN(260000,ROUNDDOWN(MAX(0,X207-430000)*0.028+17600,0))+MIN(30000,ROUNDDOWN(MAX(0,X207-430000)*0.0027+1873,0))+IF("いいえ"="はい",MIN(170000,ROUNDDOWN(MAX(0,X207-430000)*0.0243+17800,0)),0)</f>
        <v/>
      </c>
      <c r="Z207" s="19">
        <f>IF(""="",215040+Y207,"")</f>
        <v/>
      </c>
      <c r="AA207" s="19">
        <f>IF(X207&gt;23500000,NA(),IF(X207&lt;=4890000,1040000,IF(X207&lt;=6550000,670000,620000)))</f>
        <v/>
      </c>
      <c r="AB207" s="19">
        <f>MAX(0,ROUNDDOWN(X207-Z207-AA207-0,-3))</f>
        <v/>
      </c>
      <c r="AC207" s="19">
        <f>IF(AB207&lt;=0,0,ROUNDDOWN((AB207*LOOKUP(AB207,{0,1950001,3300001,6950001,9000001,18000001,40000001},{0.05,0.1,0.2,0.23,0.33,0.4,0.45})-LOOKUP(AB207,{0,1950001,3300001,6950001,9000001,18000001,40000001},{0,97500,427500,636000,1536000,2796000,4796000}))*1.021,-2))</f>
        <v/>
      </c>
      <c r="AD207" s="19">
        <f>MAX(0,ROUNDDOWN(X207-Z207-430000-0,-3))</f>
        <v/>
      </c>
      <c r="AE207" s="19">
        <f>IF(X207&lt;=450000,0,MAX(0,ROUNDDOWN(AD207*0.06-MIN(50000,AD207)*0.03,-2))+MAX(0,ROUNDDOWN(AD207*0.04-MIN(50000,AD207)*0.02,-2)))</f>
        <v/>
      </c>
      <c r="AF207" s="19">
        <f>AC207+AE207+Y207</f>
        <v/>
      </c>
      <c r="AG207" s="19">
        <f>MIN(650000,MAX(0,$B207))</f>
        <v/>
      </c>
      <c r="AH207" s="19">
        <f>$B207-AG207</f>
        <v/>
      </c>
      <c r="AI207" s="19">
        <f>MIN(670000,ROUNDDOWN(MAX(0,AH207-430000)*0.0751+47600,0))+MIN(260000,ROUNDDOWN(MAX(0,AH207-430000)*0.028+17600,0))+MIN(30000,ROUNDDOWN(MAX(0,AH207-430000)*0.0027+1873,0))+IF("いいえ"="はい",MIN(170000,ROUNDDOWN(MAX(0,AH207-430000)*0.0243+17800,0)),0)</f>
        <v/>
      </c>
      <c r="AJ207" s="19">
        <f>IF(""="",215040+AI207,"")</f>
        <v/>
      </c>
      <c r="AK207" s="19">
        <f>IF(AH207&gt;23500000,NA(),IF(AH207&lt;=4890000,1040000,IF(AH207&lt;=6550000,670000,620000)))</f>
        <v/>
      </c>
      <c r="AL207" s="19">
        <f>MAX(0,ROUNDDOWN(AH207-AJ207-AK207-0,-3))</f>
        <v/>
      </c>
      <c r="AM207" s="19">
        <f>IF(AL207&lt;=0,0,ROUNDDOWN((AL207*LOOKUP(AL207,{0,1950001,3300001,6950001,9000001,18000001,40000001},{0.05,0.1,0.2,0.23,0.33,0.4,0.45})-LOOKUP(AL207,{0,1950001,3300001,6950001,9000001,18000001,40000001},{0,97500,427500,636000,1536000,2796000,4796000}))*1.021,-2))</f>
        <v/>
      </c>
      <c r="AN207" s="19">
        <f>MAX(0,ROUNDDOWN(AH207-AJ207-430000-0,-3))</f>
        <v/>
      </c>
      <c r="AO207" s="19">
        <f>IF(AH207&lt;=450000,0,MAX(0,ROUNDDOWN(AN207*0.06-MIN(50000,AN207)*0.03,-2))+MAX(0,ROUNDDOWN(AN207*0.04-MIN(50000,AN207)*0.02,-2)))</f>
        <v/>
      </c>
      <c r="AP207" s="19">
        <f>AM207+AO207+AI207</f>
        <v/>
      </c>
      <c r="AQ207" s="19">
        <f>MIN(750000,MAX(0,$B207))</f>
        <v/>
      </c>
      <c r="AR207" s="19">
        <f>$B207-AQ207</f>
        <v/>
      </c>
      <c r="AS207" s="19">
        <f>MIN(670000,ROUNDDOWN(MAX(0,AR207-430000)*0.0751+47600,0))+MIN(260000,ROUNDDOWN(MAX(0,AR207-430000)*0.028+17600,0))+MIN(30000,ROUNDDOWN(MAX(0,AR207-430000)*0.0027+1873,0))+IF("いいえ"="はい",MIN(170000,ROUNDDOWN(MAX(0,AR207-430000)*0.0243+17800,0)),0)</f>
        <v/>
      </c>
      <c r="AT207" s="19">
        <f>IF(""="",215040+AS207,"")</f>
        <v/>
      </c>
      <c r="AU207" s="19">
        <f>IF(AR207&gt;23500000,NA(),IF(AR207&lt;=4890000,1040000,IF(AR207&lt;=6550000,670000,620000)))</f>
        <v/>
      </c>
      <c r="AV207" s="19">
        <f>MAX(0,ROUNDDOWN(AR207-AT207-AU207-0,-3))</f>
        <v/>
      </c>
      <c r="AW207" s="19">
        <f>IF(AV207&lt;=0,0,ROUNDDOWN((AV207*LOOKUP(AV207,{0,1950001,3300001,6950001,9000001,18000001,40000001},{0.05,0.1,0.2,0.23,0.33,0.4,0.45})-LOOKUP(AV207,{0,1950001,3300001,6950001,9000001,18000001,40000001},{0,97500,427500,636000,1536000,2796000,4796000}))*1.021,-2))</f>
        <v/>
      </c>
      <c r="AX207" s="19">
        <f>MAX(0,ROUNDDOWN(AR207-AT207-430000-0,-3))</f>
        <v/>
      </c>
      <c r="AY207" s="19">
        <f>IF(AR207&lt;=450000,0,MAX(0,ROUNDDOWN(AX207*0.06-MIN(50000,AX207)*0.03,-2))+MAX(0,ROUNDDOWN(AX207*0.04-MIN(50000,AX207)*0.02,-2)))</f>
        <v/>
      </c>
      <c r="AZ207" s="19">
        <f>AW207+AY207+AS207</f>
        <v/>
      </c>
    </row>
    <row r="208">
      <c r="A208" t="inlineStr">
        <is>
          <t>1万円刻み</t>
        </is>
      </c>
      <c r="B208" s="19">
        <f>'3_1万円刻み'!$A$191</f>
        <v/>
      </c>
      <c r="C208" s="19">
        <f>MIN(0,MAX(0,$B208))</f>
        <v/>
      </c>
      <c r="D208" s="19">
        <f>$B208-C208</f>
        <v/>
      </c>
      <c r="E208" s="19">
        <f>MIN(670000,ROUNDDOWN(MAX(0,D208-430000)*0.0751+47600,0))+MIN(260000,ROUNDDOWN(MAX(0,D208-430000)*0.028+17600,0))+MIN(30000,ROUNDDOWN(MAX(0,D208-430000)*0.0027+1873,0))+IF("いいえ"="はい",MIN(170000,ROUNDDOWN(MAX(0,D208-430000)*0.0243+17800,0)),0)</f>
        <v/>
      </c>
      <c r="F208" s="19">
        <f>IF(""="",215040+E208,"")</f>
        <v/>
      </c>
      <c r="G208" s="19">
        <f>IF(D208&gt;23500000,NA(),IF(D208&lt;=4890000,1040000,IF(D208&lt;=6550000,670000,620000)))</f>
        <v/>
      </c>
      <c r="H208" s="19">
        <f>MAX(0,ROUNDDOWN(D208-F208-G208-0,-3))</f>
        <v/>
      </c>
      <c r="I208" s="19">
        <f>IF(H208&lt;=0,0,ROUNDDOWN((H208*LOOKUP(H208,{0,1950001,3300001,6950001,9000001,18000001,40000001},{0.05,0.1,0.2,0.23,0.33,0.4,0.45})-LOOKUP(H208,{0,1950001,3300001,6950001,9000001,18000001,40000001},{0,97500,427500,636000,1536000,2796000,4796000}))*1.021,-2))</f>
        <v/>
      </c>
      <c r="J208" s="19">
        <f>MAX(0,ROUNDDOWN(D208-F208-430000-0,-3))</f>
        <v/>
      </c>
      <c r="K208" s="19">
        <f>IF(D208&lt;=450000,0,MAX(0,ROUNDDOWN(J208*0.06-MIN(50000,J208)*0.03,-2))+MAX(0,ROUNDDOWN(J208*0.04-MIN(50000,J208)*0.02,-2)))</f>
        <v/>
      </c>
      <c r="L208" s="19">
        <f>I208+K208+E208</f>
        <v/>
      </c>
      <c r="M208" s="19">
        <f>MIN(100000,MAX(0,$B208))</f>
        <v/>
      </c>
      <c r="N208" s="19">
        <f>$B208-M208</f>
        <v/>
      </c>
      <c r="O208" s="19">
        <f>MIN(670000,ROUNDDOWN(MAX(0,N208-430000)*0.0751+47600,0))+MIN(260000,ROUNDDOWN(MAX(0,N208-430000)*0.028+17600,0))+MIN(30000,ROUNDDOWN(MAX(0,N208-430000)*0.0027+1873,0))+IF("いいえ"="はい",MIN(170000,ROUNDDOWN(MAX(0,N208-430000)*0.0243+17800,0)),0)</f>
        <v/>
      </c>
      <c r="P208" s="19">
        <f>IF(""="",215040+O208,"")</f>
        <v/>
      </c>
      <c r="Q208" s="19">
        <f>IF(N208&gt;23500000,NA(),IF(N208&lt;=4890000,1040000,IF(N208&lt;=6550000,670000,620000)))</f>
        <v/>
      </c>
      <c r="R208" s="19">
        <f>MAX(0,ROUNDDOWN(N208-P208-Q208-0,-3))</f>
        <v/>
      </c>
      <c r="S208" s="19">
        <f>IF(R208&lt;=0,0,ROUNDDOWN((R208*LOOKUP(R208,{0,1950001,3300001,6950001,9000001,18000001,40000001},{0.05,0.1,0.2,0.23,0.33,0.4,0.45})-LOOKUP(R208,{0,1950001,3300001,6950001,9000001,18000001,40000001},{0,97500,427500,636000,1536000,2796000,4796000}))*1.021,-2))</f>
        <v/>
      </c>
      <c r="T208" s="19">
        <f>MAX(0,ROUNDDOWN(N208-P208-430000-0,-3))</f>
        <v/>
      </c>
      <c r="U208" s="19">
        <f>IF(N208&lt;=450000,0,MAX(0,ROUNDDOWN(T208*0.06-MIN(50000,T208)*0.03,-2))+MAX(0,ROUNDDOWN(T208*0.04-MIN(50000,T208)*0.02,-2)))</f>
        <v/>
      </c>
      <c r="V208" s="19">
        <f>S208+U208+O208</f>
        <v/>
      </c>
      <c r="W208" s="19">
        <f>MIN(550000,MAX(0,$B208))</f>
        <v/>
      </c>
      <c r="X208" s="19">
        <f>$B208-W208</f>
        <v/>
      </c>
      <c r="Y208" s="19">
        <f>MIN(670000,ROUNDDOWN(MAX(0,X208-430000)*0.0751+47600,0))+MIN(260000,ROUNDDOWN(MAX(0,X208-430000)*0.028+17600,0))+MIN(30000,ROUNDDOWN(MAX(0,X208-430000)*0.0027+1873,0))+IF("いいえ"="はい",MIN(170000,ROUNDDOWN(MAX(0,X208-430000)*0.0243+17800,0)),0)</f>
        <v/>
      </c>
      <c r="Z208" s="19">
        <f>IF(""="",215040+Y208,"")</f>
        <v/>
      </c>
      <c r="AA208" s="19">
        <f>IF(X208&gt;23500000,NA(),IF(X208&lt;=4890000,1040000,IF(X208&lt;=6550000,670000,620000)))</f>
        <v/>
      </c>
      <c r="AB208" s="19">
        <f>MAX(0,ROUNDDOWN(X208-Z208-AA208-0,-3))</f>
        <v/>
      </c>
      <c r="AC208" s="19">
        <f>IF(AB208&lt;=0,0,ROUNDDOWN((AB208*LOOKUP(AB208,{0,1950001,3300001,6950001,9000001,18000001,40000001},{0.05,0.1,0.2,0.23,0.33,0.4,0.45})-LOOKUP(AB208,{0,1950001,3300001,6950001,9000001,18000001,40000001},{0,97500,427500,636000,1536000,2796000,4796000}))*1.021,-2))</f>
        <v/>
      </c>
      <c r="AD208" s="19">
        <f>MAX(0,ROUNDDOWN(X208-Z208-430000-0,-3))</f>
        <v/>
      </c>
      <c r="AE208" s="19">
        <f>IF(X208&lt;=450000,0,MAX(0,ROUNDDOWN(AD208*0.06-MIN(50000,AD208)*0.03,-2))+MAX(0,ROUNDDOWN(AD208*0.04-MIN(50000,AD208)*0.02,-2)))</f>
        <v/>
      </c>
      <c r="AF208" s="19">
        <f>AC208+AE208+Y208</f>
        <v/>
      </c>
      <c r="AG208" s="19">
        <f>MIN(650000,MAX(0,$B208))</f>
        <v/>
      </c>
      <c r="AH208" s="19">
        <f>$B208-AG208</f>
        <v/>
      </c>
      <c r="AI208" s="19">
        <f>MIN(670000,ROUNDDOWN(MAX(0,AH208-430000)*0.0751+47600,0))+MIN(260000,ROUNDDOWN(MAX(0,AH208-430000)*0.028+17600,0))+MIN(30000,ROUNDDOWN(MAX(0,AH208-430000)*0.0027+1873,0))+IF("いいえ"="はい",MIN(170000,ROUNDDOWN(MAX(0,AH208-430000)*0.0243+17800,0)),0)</f>
        <v/>
      </c>
      <c r="AJ208" s="19">
        <f>IF(""="",215040+AI208,"")</f>
        <v/>
      </c>
      <c r="AK208" s="19">
        <f>IF(AH208&gt;23500000,NA(),IF(AH208&lt;=4890000,1040000,IF(AH208&lt;=6550000,670000,620000)))</f>
        <v/>
      </c>
      <c r="AL208" s="19">
        <f>MAX(0,ROUNDDOWN(AH208-AJ208-AK208-0,-3))</f>
        <v/>
      </c>
      <c r="AM208" s="19">
        <f>IF(AL208&lt;=0,0,ROUNDDOWN((AL208*LOOKUP(AL208,{0,1950001,3300001,6950001,9000001,18000001,40000001},{0.05,0.1,0.2,0.23,0.33,0.4,0.45})-LOOKUP(AL208,{0,1950001,3300001,6950001,9000001,18000001,40000001},{0,97500,427500,636000,1536000,2796000,4796000}))*1.021,-2))</f>
        <v/>
      </c>
      <c r="AN208" s="19">
        <f>MAX(0,ROUNDDOWN(AH208-AJ208-430000-0,-3))</f>
        <v/>
      </c>
      <c r="AO208" s="19">
        <f>IF(AH208&lt;=450000,0,MAX(0,ROUNDDOWN(AN208*0.06-MIN(50000,AN208)*0.03,-2))+MAX(0,ROUNDDOWN(AN208*0.04-MIN(50000,AN208)*0.02,-2)))</f>
        <v/>
      </c>
      <c r="AP208" s="19">
        <f>AM208+AO208+AI208</f>
        <v/>
      </c>
      <c r="AQ208" s="19">
        <f>MIN(750000,MAX(0,$B208))</f>
        <v/>
      </c>
      <c r="AR208" s="19">
        <f>$B208-AQ208</f>
        <v/>
      </c>
      <c r="AS208" s="19">
        <f>MIN(670000,ROUNDDOWN(MAX(0,AR208-430000)*0.0751+47600,0))+MIN(260000,ROUNDDOWN(MAX(0,AR208-430000)*0.028+17600,0))+MIN(30000,ROUNDDOWN(MAX(0,AR208-430000)*0.0027+1873,0))+IF("いいえ"="はい",MIN(170000,ROUNDDOWN(MAX(0,AR208-430000)*0.0243+17800,0)),0)</f>
        <v/>
      </c>
      <c r="AT208" s="19">
        <f>IF(""="",215040+AS208,"")</f>
        <v/>
      </c>
      <c r="AU208" s="19">
        <f>IF(AR208&gt;23500000,NA(),IF(AR208&lt;=4890000,1040000,IF(AR208&lt;=6550000,670000,620000)))</f>
        <v/>
      </c>
      <c r="AV208" s="19">
        <f>MAX(0,ROUNDDOWN(AR208-AT208-AU208-0,-3))</f>
        <v/>
      </c>
      <c r="AW208" s="19">
        <f>IF(AV208&lt;=0,0,ROUNDDOWN((AV208*LOOKUP(AV208,{0,1950001,3300001,6950001,9000001,18000001,40000001},{0.05,0.1,0.2,0.23,0.33,0.4,0.45})-LOOKUP(AV208,{0,1950001,3300001,6950001,9000001,18000001,40000001},{0,97500,427500,636000,1536000,2796000,4796000}))*1.021,-2))</f>
        <v/>
      </c>
      <c r="AX208" s="19">
        <f>MAX(0,ROUNDDOWN(AR208-AT208-430000-0,-3))</f>
        <v/>
      </c>
      <c r="AY208" s="19">
        <f>IF(AR208&lt;=450000,0,MAX(0,ROUNDDOWN(AX208*0.06-MIN(50000,AX208)*0.03,-2))+MAX(0,ROUNDDOWN(AX208*0.04-MIN(50000,AX208)*0.02,-2)))</f>
        <v/>
      </c>
      <c r="AZ208" s="19">
        <f>AW208+AY208+AS208</f>
        <v/>
      </c>
    </row>
    <row r="209">
      <c r="A209" t="inlineStr">
        <is>
          <t>1万円刻み</t>
        </is>
      </c>
      <c r="B209" s="19">
        <f>'3_1万円刻み'!$A$192</f>
        <v/>
      </c>
      <c r="C209" s="19">
        <f>MIN(0,MAX(0,$B209))</f>
        <v/>
      </c>
      <c r="D209" s="19">
        <f>$B209-C209</f>
        <v/>
      </c>
      <c r="E209" s="19">
        <f>MIN(670000,ROUNDDOWN(MAX(0,D209-430000)*0.0751+47600,0))+MIN(260000,ROUNDDOWN(MAX(0,D209-430000)*0.028+17600,0))+MIN(30000,ROUNDDOWN(MAX(0,D209-430000)*0.0027+1873,0))+IF("いいえ"="はい",MIN(170000,ROUNDDOWN(MAX(0,D209-430000)*0.0243+17800,0)),0)</f>
        <v/>
      </c>
      <c r="F209" s="19">
        <f>IF(""="",215040+E209,"")</f>
        <v/>
      </c>
      <c r="G209" s="19">
        <f>IF(D209&gt;23500000,NA(),IF(D209&lt;=4890000,1040000,IF(D209&lt;=6550000,670000,620000)))</f>
        <v/>
      </c>
      <c r="H209" s="19">
        <f>MAX(0,ROUNDDOWN(D209-F209-G209-0,-3))</f>
        <v/>
      </c>
      <c r="I209" s="19">
        <f>IF(H209&lt;=0,0,ROUNDDOWN((H209*LOOKUP(H209,{0,1950001,3300001,6950001,9000001,18000001,40000001},{0.05,0.1,0.2,0.23,0.33,0.4,0.45})-LOOKUP(H209,{0,1950001,3300001,6950001,9000001,18000001,40000001},{0,97500,427500,636000,1536000,2796000,4796000}))*1.021,-2))</f>
        <v/>
      </c>
      <c r="J209" s="19">
        <f>MAX(0,ROUNDDOWN(D209-F209-430000-0,-3))</f>
        <v/>
      </c>
      <c r="K209" s="19">
        <f>IF(D209&lt;=450000,0,MAX(0,ROUNDDOWN(J209*0.06-MIN(50000,J209)*0.03,-2))+MAX(0,ROUNDDOWN(J209*0.04-MIN(50000,J209)*0.02,-2)))</f>
        <v/>
      </c>
      <c r="L209" s="19">
        <f>I209+K209+E209</f>
        <v/>
      </c>
      <c r="M209" s="19">
        <f>MIN(100000,MAX(0,$B209))</f>
        <v/>
      </c>
      <c r="N209" s="19">
        <f>$B209-M209</f>
        <v/>
      </c>
      <c r="O209" s="19">
        <f>MIN(670000,ROUNDDOWN(MAX(0,N209-430000)*0.0751+47600,0))+MIN(260000,ROUNDDOWN(MAX(0,N209-430000)*0.028+17600,0))+MIN(30000,ROUNDDOWN(MAX(0,N209-430000)*0.0027+1873,0))+IF("いいえ"="はい",MIN(170000,ROUNDDOWN(MAX(0,N209-430000)*0.0243+17800,0)),0)</f>
        <v/>
      </c>
      <c r="P209" s="19">
        <f>IF(""="",215040+O209,"")</f>
        <v/>
      </c>
      <c r="Q209" s="19">
        <f>IF(N209&gt;23500000,NA(),IF(N209&lt;=4890000,1040000,IF(N209&lt;=6550000,670000,620000)))</f>
        <v/>
      </c>
      <c r="R209" s="19">
        <f>MAX(0,ROUNDDOWN(N209-P209-Q209-0,-3))</f>
        <v/>
      </c>
      <c r="S209" s="19">
        <f>IF(R209&lt;=0,0,ROUNDDOWN((R209*LOOKUP(R209,{0,1950001,3300001,6950001,9000001,18000001,40000001},{0.05,0.1,0.2,0.23,0.33,0.4,0.45})-LOOKUP(R209,{0,1950001,3300001,6950001,9000001,18000001,40000001},{0,97500,427500,636000,1536000,2796000,4796000}))*1.021,-2))</f>
        <v/>
      </c>
      <c r="T209" s="19">
        <f>MAX(0,ROUNDDOWN(N209-P209-430000-0,-3))</f>
        <v/>
      </c>
      <c r="U209" s="19">
        <f>IF(N209&lt;=450000,0,MAX(0,ROUNDDOWN(T209*0.06-MIN(50000,T209)*0.03,-2))+MAX(0,ROUNDDOWN(T209*0.04-MIN(50000,T209)*0.02,-2)))</f>
        <v/>
      </c>
      <c r="V209" s="19">
        <f>S209+U209+O209</f>
        <v/>
      </c>
      <c r="W209" s="19">
        <f>MIN(550000,MAX(0,$B209))</f>
        <v/>
      </c>
      <c r="X209" s="19">
        <f>$B209-W209</f>
        <v/>
      </c>
      <c r="Y209" s="19">
        <f>MIN(670000,ROUNDDOWN(MAX(0,X209-430000)*0.0751+47600,0))+MIN(260000,ROUNDDOWN(MAX(0,X209-430000)*0.028+17600,0))+MIN(30000,ROUNDDOWN(MAX(0,X209-430000)*0.0027+1873,0))+IF("いいえ"="はい",MIN(170000,ROUNDDOWN(MAX(0,X209-430000)*0.0243+17800,0)),0)</f>
        <v/>
      </c>
      <c r="Z209" s="19">
        <f>IF(""="",215040+Y209,"")</f>
        <v/>
      </c>
      <c r="AA209" s="19">
        <f>IF(X209&gt;23500000,NA(),IF(X209&lt;=4890000,1040000,IF(X209&lt;=6550000,670000,620000)))</f>
        <v/>
      </c>
      <c r="AB209" s="19">
        <f>MAX(0,ROUNDDOWN(X209-Z209-AA209-0,-3))</f>
        <v/>
      </c>
      <c r="AC209" s="19">
        <f>IF(AB209&lt;=0,0,ROUNDDOWN((AB209*LOOKUP(AB209,{0,1950001,3300001,6950001,9000001,18000001,40000001},{0.05,0.1,0.2,0.23,0.33,0.4,0.45})-LOOKUP(AB209,{0,1950001,3300001,6950001,9000001,18000001,40000001},{0,97500,427500,636000,1536000,2796000,4796000}))*1.021,-2))</f>
        <v/>
      </c>
      <c r="AD209" s="19">
        <f>MAX(0,ROUNDDOWN(X209-Z209-430000-0,-3))</f>
        <v/>
      </c>
      <c r="AE209" s="19">
        <f>IF(X209&lt;=450000,0,MAX(0,ROUNDDOWN(AD209*0.06-MIN(50000,AD209)*0.03,-2))+MAX(0,ROUNDDOWN(AD209*0.04-MIN(50000,AD209)*0.02,-2)))</f>
        <v/>
      </c>
      <c r="AF209" s="19">
        <f>AC209+AE209+Y209</f>
        <v/>
      </c>
      <c r="AG209" s="19">
        <f>MIN(650000,MAX(0,$B209))</f>
        <v/>
      </c>
      <c r="AH209" s="19">
        <f>$B209-AG209</f>
        <v/>
      </c>
      <c r="AI209" s="19">
        <f>MIN(670000,ROUNDDOWN(MAX(0,AH209-430000)*0.0751+47600,0))+MIN(260000,ROUNDDOWN(MAX(0,AH209-430000)*0.028+17600,0))+MIN(30000,ROUNDDOWN(MAX(0,AH209-430000)*0.0027+1873,0))+IF("いいえ"="はい",MIN(170000,ROUNDDOWN(MAX(0,AH209-430000)*0.0243+17800,0)),0)</f>
        <v/>
      </c>
      <c r="AJ209" s="19">
        <f>IF(""="",215040+AI209,"")</f>
        <v/>
      </c>
      <c r="AK209" s="19">
        <f>IF(AH209&gt;23500000,NA(),IF(AH209&lt;=4890000,1040000,IF(AH209&lt;=6550000,670000,620000)))</f>
        <v/>
      </c>
      <c r="AL209" s="19">
        <f>MAX(0,ROUNDDOWN(AH209-AJ209-AK209-0,-3))</f>
        <v/>
      </c>
      <c r="AM209" s="19">
        <f>IF(AL209&lt;=0,0,ROUNDDOWN((AL209*LOOKUP(AL209,{0,1950001,3300001,6950001,9000001,18000001,40000001},{0.05,0.1,0.2,0.23,0.33,0.4,0.45})-LOOKUP(AL209,{0,1950001,3300001,6950001,9000001,18000001,40000001},{0,97500,427500,636000,1536000,2796000,4796000}))*1.021,-2))</f>
        <v/>
      </c>
      <c r="AN209" s="19">
        <f>MAX(0,ROUNDDOWN(AH209-AJ209-430000-0,-3))</f>
        <v/>
      </c>
      <c r="AO209" s="19">
        <f>IF(AH209&lt;=450000,0,MAX(0,ROUNDDOWN(AN209*0.06-MIN(50000,AN209)*0.03,-2))+MAX(0,ROUNDDOWN(AN209*0.04-MIN(50000,AN209)*0.02,-2)))</f>
        <v/>
      </c>
      <c r="AP209" s="19">
        <f>AM209+AO209+AI209</f>
        <v/>
      </c>
      <c r="AQ209" s="19">
        <f>MIN(750000,MAX(0,$B209))</f>
        <v/>
      </c>
      <c r="AR209" s="19">
        <f>$B209-AQ209</f>
        <v/>
      </c>
      <c r="AS209" s="19">
        <f>MIN(670000,ROUNDDOWN(MAX(0,AR209-430000)*0.0751+47600,0))+MIN(260000,ROUNDDOWN(MAX(0,AR209-430000)*0.028+17600,0))+MIN(30000,ROUNDDOWN(MAX(0,AR209-430000)*0.0027+1873,0))+IF("いいえ"="はい",MIN(170000,ROUNDDOWN(MAX(0,AR209-430000)*0.0243+17800,0)),0)</f>
        <v/>
      </c>
      <c r="AT209" s="19">
        <f>IF(""="",215040+AS209,"")</f>
        <v/>
      </c>
      <c r="AU209" s="19">
        <f>IF(AR209&gt;23500000,NA(),IF(AR209&lt;=4890000,1040000,IF(AR209&lt;=6550000,670000,620000)))</f>
        <v/>
      </c>
      <c r="AV209" s="19">
        <f>MAX(0,ROUNDDOWN(AR209-AT209-AU209-0,-3))</f>
        <v/>
      </c>
      <c r="AW209" s="19">
        <f>IF(AV209&lt;=0,0,ROUNDDOWN((AV209*LOOKUP(AV209,{0,1950001,3300001,6950001,9000001,18000001,40000001},{0.05,0.1,0.2,0.23,0.33,0.4,0.45})-LOOKUP(AV209,{0,1950001,3300001,6950001,9000001,18000001,40000001},{0,97500,427500,636000,1536000,2796000,4796000}))*1.021,-2))</f>
        <v/>
      </c>
      <c r="AX209" s="19">
        <f>MAX(0,ROUNDDOWN(AR209-AT209-430000-0,-3))</f>
        <v/>
      </c>
      <c r="AY209" s="19">
        <f>IF(AR209&lt;=450000,0,MAX(0,ROUNDDOWN(AX209*0.06-MIN(50000,AX209)*0.03,-2))+MAX(0,ROUNDDOWN(AX209*0.04-MIN(50000,AX209)*0.02,-2)))</f>
        <v/>
      </c>
      <c r="AZ209" s="19">
        <f>AW209+AY209+AS209</f>
        <v/>
      </c>
    </row>
    <row r="210">
      <c r="A210" t="inlineStr">
        <is>
          <t>1万円刻み</t>
        </is>
      </c>
      <c r="B210" s="19">
        <f>'3_1万円刻み'!$A$193</f>
        <v/>
      </c>
      <c r="C210" s="19">
        <f>MIN(0,MAX(0,$B210))</f>
        <v/>
      </c>
      <c r="D210" s="19">
        <f>$B210-C210</f>
        <v/>
      </c>
      <c r="E210" s="19">
        <f>MIN(670000,ROUNDDOWN(MAX(0,D210-430000)*0.0751+47600,0))+MIN(260000,ROUNDDOWN(MAX(0,D210-430000)*0.028+17600,0))+MIN(30000,ROUNDDOWN(MAX(0,D210-430000)*0.0027+1873,0))+IF("いいえ"="はい",MIN(170000,ROUNDDOWN(MAX(0,D210-430000)*0.0243+17800,0)),0)</f>
        <v/>
      </c>
      <c r="F210" s="19">
        <f>IF(""="",215040+E210,"")</f>
        <v/>
      </c>
      <c r="G210" s="19">
        <f>IF(D210&gt;23500000,NA(),IF(D210&lt;=4890000,1040000,IF(D210&lt;=6550000,670000,620000)))</f>
        <v/>
      </c>
      <c r="H210" s="19">
        <f>MAX(0,ROUNDDOWN(D210-F210-G210-0,-3))</f>
        <v/>
      </c>
      <c r="I210" s="19">
        <f>IF(H210&lt;=0,0,ROUNDDOWN((H210*LOOKUP(H210,{0,1950001,3300001,6950001,9000001,18000001,40000001},{0.05,0.1,0.2,0.23,0.33,0.4,0.45})-LOOKUP(H210,{0,1950001,3300001,6950001,9000001,18000001,40000001},{0,97500,427500,636000,1536000,2796000,4796000}))*1.021,-2))</f>
        <v/>
      </c>
      <c r="J210" s="19">
        <f>MAX(0,ROUNDDOWN(D210-F210-430000-0,-3))</f>
        <v/>
      </c>
      <c r="K210" s="19">
        <f>IF(D210&lt;=450000,0,MAX(0,ROUNDDOWN(J210*0.06-MIN(50000,J210)*0.03,-2))+MAX(0,ROUNDDOWN(J210*0.04-MIN(50000,J210)*0.02,-2)))</f>
        <v/>
      </c>
      <c r="L210" s="19">
        <f>I210+K210+E210</f>
        <v/>
      </c>
      <c r="M210" s="19">
        <f>MIN(100000,MAX(0,$B210))</f>
        <v/>
      </c>
      <c r="N210" s="19">
        <f>$B210-M210</f>
        <v/>
      </c>
      <c r="O210" s="19">
        <f>MIN(670000,ROUNDDOWN(MAX(0,N210-430000)*0.0751+47600,0))+MIN(260000,ROUNDDOWN(MAX(0,N210-430000)*0.028+17600,0))+MIN(30000,ROUNDDOWN(MAX(0,N210-430000)*0.0027+1873,0))+IF("いいえ"="はい",MIN(170000,ROUNDDOWN(MAX(0,N210-430000)*0.0243+17800,0)),0)</f>
        <v/>
      </c>
      <c r="P210" s="19">
        <f>IF(""="",215040+O210,"")</f>
        <v/>
      </c>
      <c r="Q210" s="19">
        <f>IF(N210&gt;23500000,NA(),IF(N210&lt;=4890000,1040000,IF(N210&lt;=6550000,670000,620000)))</f>
        <v/>
      </c>
      <c r="R210" s="19">
        <f>MAX(0,ROUNDDOWN(N210-P210-Q210-0,-3))</f>
        <v/>
      </c>
      <c r="S210" s="19">
        <f>IF(R210&lt;=0,0,ROUNDDOWN((R210*LOOKUP(R210,{0,1950001,3300001,6950001,9000001,18000001,40000001},{0.05,0.1,0.2,0.23,0.33,0.4,0.45})-LOOKUP(R210,{0,1950001,3300001,6950001,9000001,18000001,40000001},{0,97500,427500,636000,1536000,2796000,4796000}))*1.021,-2))</f>
        <v/>
      </c>
      <c r="T210" s="19">
        <f>MAX(0,ROUNDDOWN(N210-P210-430000-0,-3))</f>
        <v/>
      </c>
      <c r="U210" s="19">
        <f>IF(N210&lt;=450000,0,MAX(0,ROUNDDOWN(T210*0.06-MIN(50000,T210)*0.03,-2))+MAX(0,ROUNDDOWN(T210*0.04-MIN(50000,T210)*0.02,-2)))</f>
        <v/>
      </c>
      <c r="V210" s="19">
        <f>S210+U210+O210</f>
        <v/>
      </c>
      <c r="W210" s="19">
        <f>MIN(550000,MAX(0,$B210))</f>
        <v/>
      </c>
      <c r="X210" s="19">
        <f>$B210-W210</f>
        <v/>
      </c>
      <c r="Y210" s="19">
        <f>MIN(670000,ROUNDDOWN(MAX(0,X210-430000)*0.0751+47600,0))+MIN(260000,ROUNDDOWN(MAX(0,X210-430000)*0.028+17600,0))+MIN(30000,ROUNDDOWN(MAX(0,X210-430000)*0.0027+1873,0))+IF("いいえ"="はい",MIN(170000,ROUNDDOWN(MAX(0,X210-430000)*0.0243+17800,0)),0)</f>
        <v/>
      </c>
      <c r="Z210" s="19">
        <f>IF(""="",215040+Y210,"")</f>
        <v/>
      </c>
      <c r="AA210" s="19">
        <f>IF(X210&gt;23500000,NA(),IF(X210&lt;=4890000,1040000,IF(X210&lt;=6550000,670000,620000)))</f>
        <v/>
      </c>
      <c r="AB210" s="19">
        <f>MAX(0,ROUNDDOWN(X210-Z210-AA210-0,-3))</f>
        <v/>
      </c>
      <c r="AC210" s="19">
        <f>IF(AB210&lt;=0,0,ROUNDDOWN((AB210*LOOKUP(AB210,{0,1950001,3300001,6950001,9000001,18000001,40000001},{0.05,0.1,0.2,0.23,0.33,0.4,0.45})-LOOKUP(AB210,{0,1950001,3300001,6950001,9000001,18000001,40000001},{0,97500,427500,636000,1536000,2796000,4796000}))*1.021,-2))</f>
        <v/>
      </c>
      <c r="AD210" s="19">
        <f>MAX(0,ROUNDDOWN(X210-Z210-430000-0,-3))</f>
        <v/>
      </c>
      <c r="AE210" s="19">
        <f>IF(X210&lt;=450000,0,MAX(0,ROUNDDOWN(AD210*0.06-MIN(50000,AD210)*0.03,-2))+MAX(0,ROUNDDOWN(AD210*0.04-MIN(50000,AD210)*0.02,-2)))</f>
        <v/>
      </c>
      <c r="AF210" s="19">
        <f>AC210+AE210+Y210</f>
        <v/>
      </c>
      <c r="AG210" s="19">
        <f>MIN(650000,MAX(0,$B210))</f>
        <v/>
      </c>
      <c r="AH210" s="19">
        <f>$B210-AG210</f>
        <v/>
      </c>
      <c r="AI210" s="19">
        <f>MIN(670000,ROUNDDOWN(MAX(0,AH210-430000)*0.0751+47600,0))+MIN(260000,ROUNDDOWN(MAX(0,AH210-430000)*0.028+17600,0))+MIN(30000,ROUNDDOWN(MAX(0,AH210-430000)*0.0027+1873,0))+IF("いいえ"="はい",MIN(170000,ROUNDDOWN(MAX(0,AH210-430000)*0.0243+17800,0)),0)</f>
        <v/>
      </c>
      <c r="AJ210" s="19">
        <f>IF(""="",215040+AI210,"")</f>
        <v/>
      </c>
      <c r="AK210" s="19">
        <f>IF(AH210&gt;23500000,NA(),IF(AH210&lt;=4890000,1040000,IF(AH210&lt;=6550000,670000,620000)))</f>
        <v/>
      </c>
      <c r="AL210" s="19">
        <f>MAX(0,ROUNDDOWN(AH210-AJ210-AK210-0,-3))</f>
        <v/>
      </c>
      <c r="AM210" s="19">
        <f>IF(AL210&lt;=0,0,ROUNDDOWN((AL210*LOOKUP(AL210,{0,1950001,3300001,6950001,9000001,18000001,40000001},{0.05,0.1,0.2,0.23,0.33,0.4,0.45})-LOOKUP(AL210,{0,1950001,3300001,6950001,9000001,18000001,40000001},{0,97500,427500,636000,1536000,2796000,4796000}))*1.021,-2))</f>
        <v/>
      </c>
      <c r="AN210" s="19">
        <f>MAX(0,ROUNDDOWN(AH210-AJ210-430000-0,-3))</f>
        <v/>
      </c>
      <c r="AO210" s="19">
        <f>IF(AH210&lt;=450000,0,MAX(0,ROUNDDOWN(AN210*0.06-MIN(50000,AN210)*0.03,-2))+MAX(0,ROUNDDOWN(AN210*0.04-MIN(50000,AN210)*0.02,-2)))</f>
        <v/>
      </c>
      <c r="AP210" s="19">
        <f>AM210+AO210+AI210</f>
        <v/>
      </c>
      <c r="AQ210" s="19">
        <f>MIN(750000,MAX(0,$B210))</f>
        <v/>
      </c>
      <c r="AR210" s="19">
        <f>$B210-AQ210</f>
        <v/>
      </c>
      <c r="AS210" s="19">
        <f>MIN(670000,ROUNDDOWN(MAX(0,AR210-430000)*0.0751+47600,0))+MIN(260000,ROUNDDOWN(MAX(0,AR210-430000)*0.028+17600,0))+MIN(30000,ROUNDDOWN(MAX(0,AR210-430000)*0.0027+1873,0))+IF("いいえ"="はい",MIN(170000,ROUNDDOWN(MAX(0,AR210-430000)*0.0243+17800,0)),0)</f>
        <v/>
      </c>
      <c r="AT210" s="19">
        <f>IF(""="",215040+AS210,"")</f>
        <v/>
      </c>
      <c r="AU210" s="19">
        <f>IF(AR210&gt;23500000,NA(),IF(AR210&lt;=4890000,1040000,IF(AR210&lt;=6550000,670000,620000)))</f>
        <v/>
      </c>
      <c r="AV210" s="19">
        <f>MAX(0,ROUNDDOWN(AR210-AT210-AU210-0,-3))</f>
        <v/>
      </c>
      <c r="AW210" s="19">
        <f>IF(AV210&lt;=0,0,ROUNDDOWN((AV210*LOOKUP(AV210,{0,1950001,3300001,6950001,9000001,18000001,40000001},{0.05,0.1,0.2,0.23,0.33,0.4,0.45})-LOOKUP(AV210,{0,1950001,3300001,6950001,9000001,18000001,40000001},{0,97500,427500,636000,1536000,2796000,4796000}))*1.021,-2))</f>
        <v/>
      </c>
      <c r="AX210" s="19">
        <f>MAX(0,ROUNDDOWN(AR210-AT210-430000-0,-3))</f>
        <v/>
      </c>
      <c r="AY210" s="19">
        <f>IF(AR210&lt;=450000,0,MAX(0,ROUNDDOWN(AX210*0.06-MIN(50000,AX210)*0.03,-2))+MAX(0,ROUNDDOWN(AX210*0.04-MIN(50000,AX210)*0.02,-2)))</f>
        <v/>
      </c>
      <c r="AZ210" s="19">
        <f>AW210+AY210+AS210</f>
        <v/>
      </c>
    </row>
    <row r="211">
      <c r="A211" t="inlineStr">
        <is>
          <t>1万円刻み</t>
        </is>
      </c>
      <c r="B211" s="19">
        <f>'3_1万円刻み'!$A$194</f>
        <v/>
      </c>
      <c r="C211" s="19">
        <f>MIN(0,MAX(0,$B211))</f>
        <v/>
      </c>
      <c r="D211" s="19">
        <f>$B211-C211</f>
        <v/>
      </c>
      <c r="E211" s="19">
        <f>MIN(670000,ROUNDDOWN(MAX(0,D211-430000)*0.0751+47600,0))+MIN(260000,ROUNDDOWN(MAX(0,D211-430000)*0.028+17600,0))+MIN(30000,ROUNDDOWN(MAX(0,D211-430000)*0.0027+1873,0))+IF("いいえ"="はい",MIN(170000,ROUNDDOWN(MAX(0,D211-430000)*0.0243+17800,0)),0)</f>
        <v/>
      </c>
      <c r="F211" s="19">
        <f>IF(""="",215040+E211,"")</f>
        <v/>
      </c>
      <c r="G211" s="19">
        <f>IF(D211&gt;23500000,NA(),IF(D211&lt;=4890000,1040000,IF(D211&lt;=6550000,670000,620000)))</f>
        <v/>
      </c>
      <c r="H211" s="19">
        <f>MAX(0,ROUNDDOWN(D211-F211-G211-0,-3))</f>
        <v/>
      </c>
      <c r="I211" s="19">
        <f>IF(H211&lt;=0,0,ROUNDDOWN((H211*LOOKUP(H211,{0,1950001,3300001,6950001,9000001,18000001,40000001},{0.05,0.1,0.2,0.23,0.33,0.4,0.45})-LOOKUP(H211,{0,1950001,3300001,6950001,9000001,18000001,40000001},{0,97500,427500,636000,1536000,2796000,4796000}))*1.021,-2))</f>
        <v/>
      </c>
      <c r="J211" s="19">
        <f>MAX(0,ROUNDDOWN(D211-F211-430000-0,-3))</f>
        <v/>
      </c>
      <c r="K211" s="19">
        <f>IF(D211&lt;=450000,0,MAX(0,ROUNDDOWN(J211*0.06-MIN(50000,J211)*0.03,-2))+MAX(0,ROUNDDOWN(J211*0.04-MIN(50000,J211)*0.02,-2)))</f>
        <v/>
      </c>
      <c r="L211" s="19">
        <f>I211+K211+E211</f>
        <v/>
      </c>
      <c r="M211" s="19">
        <f>MIN(100000,MAX(0,$B211))</f>
        <v/>
      </c>
      <c r="N211" s="19">
        <f>$B211-M211</f>
        <v/>
      </c>
      <c r="O211" s="19">
        <f>MIN(670000,ROUNDDOWN(MAX(0,N211-430000)*0.0751+47600,0))+MIN(260000,ROUNDDOWN(MAX(0,N211-430000)*0.028+17600,0))+MIN(30000,ROUNDDOWN(MAX(0,N211-430000)*0.0027+1873,0))+IF("いいえ"="はい",MIN(170000,ROUNDDOWN(MAX(0,N211-430000)*0.0243+17800,0)),0)</f>
        <v/>
      </c>
      <c r="P211" s="19">
        <f>IF(""="",215040+O211,"")</f>
        <v/>
      </c>
      <c r="Q211" s="19">
        <f>IF(N211&gt;23500000,NA(),IF(N211&lt;=4890000,1040000,IF(N211&lt;=6550000,670000,620000)))</f>
        <v/>
      </c>
      <c r="R211" s="19">
        <f>MAX(0,ROUNDDOWN(N211-P211-Q211-0,-3))</f>
        <v/>
      </c>
      <c r="S211" s="19">
        <f>IF(R211&lt;=0,0,ROUNDDOWN((R211*LOOKUP(R211,{0,1950001,3300001,6950001,9000001,18000001,40000001},{0.05,0.1,0.2,0.23,0.33,0.4,0.45})-LOOKUP(R211,{0,1950001,3300001,6950001,9000001,18000001,40000001},{0,97500,427500,636000,1536000,2796000,4796000}))*1.021,-2))</f>
        <v/>
      </c>
      <c r="T211" s="19">
        <f>MAX(0,ROUNDDOWN(N211-P211-430000-0,-3))</f>
        <v/>
      </c>
      <c r="U211" s="19">
        <f>IF(N211&lt;=450000,0,MAX(0,ROUNDDOWN(T211*0.06-MIN(50000,T211)*0.03,-2))+MAX(0,ROUNDDOWN(T211*0.04-MIN(50000,T211)*0.02,-2)))</f>
        <v/>
      </c>
      <c r="V211" s="19">
        <f>S211+U211+O211</f>
        <v/>
      </c>
      <c r="W211" s="19">
        <f>MIN(550000,MAX(0,$B211))</f>
        <v/>
      </c>
      <c r="X211" s="19">
        <f>$B211-W211</f>
        <v/>
      </c>
      <c r="Y211" s="19">
        <f>MIN(670000,ROUNDDOWN(MAX(0,X211-430000)*0.0751+47600,0))+MIN(260000,ROUNDDOWN(MAX(0,X211-430000)*0.028+17600,0))+MIN(30000,ROUNDDOWN(MAX(0,X211-430000)*0.0027+1873,0))+IF("いいえ"="はい",MIN(170000,ROUNDDOWN(MAX(0,X211-430000)*0.0243+17800,0)),0)</f>
        <v/>
      </c>
      <c r="Z211" s="19">
        <f>IF(""="",215040+Y211,"")</f>
        <v/>
      </c>
      <c r="AA211" s="19">
        <f>IF(X211&gt;23500000,NA(),IF(X211&lt;=4890000,1040000,IF(X211&lt;=6550000,670000,620000)))</f>
        <v/>
      </c>
      <c r="AB211" s="19">
        <f>MAX(0,ROUNDDOWN(X211-Z211-AA211-0,-3))</f>
        <v/>
      </c>
      <c r="AC211" s="19">
        <f>IF(AB211&lt;=0,0,ROUNDDOWN((AB211*LOOKUP(AB211,{0,1950001,3300001,6950001,9000001,18000001,40000001},{0.05,0.1,0.2,0.23,0.33,0.4,0.45})-LOOKUP(AB211,{0,1950001,3300001,6950001,9000001,18000001,40000001},{0,97500,427500,636000,1536000,2796000,4796000}))*1.021,-2))</f>
        <v/>
      </c>
      <c r="AD211" s="19">
        <f>MAX(0,ROUNDDOWN(X211-Z211-430000-0,-3))</f>
        <v/>
      </c>
      <c r="AE211" s="19">
        <f>IF(X211&lt;=450000,0,MAX(0,ROUNDDOWN(AD211*0.06-MIN(50000,AD211)*0.03,-2))+MAX(0,ROUNDDOWN(AD211*0.04-MIN(50000,AD211)*0.02,-2)))</f>
        <v/>
      </c>
      <c r="AF211" s="19">
        <f>AC211+AE211+Y211</f>
        <v/>
      </c>
      <c r="AG211" s="19">
        <f>MIN(650000,MAX(0,$B211))</f>
        <v/>
      </c>
      <c r="AH211" s="19">
        <f>$B211-AG211</f>
        <v/>
      </c>
      <c r="AI211" s="19">
        <f>MIN(670000,ROUNDDOWN(MAX(0,AH211-430000)*0.0751+47600,0))+MIN(260000,ROUNDDOWN(MAX(0,AH211-430000)*0.028+17600,0))+MIN(30000,ROUNDDOWN(MAX(0,AH211-430000)*0.0027+1873,0))+IF("いいえ"="はい",MIN(170000,ROUNDDOWN(MAX(0,AH211-430000)*0.0243+17800,0)),0)</f>
        <v/>
      </c>
      <c r="AJ211" s="19">
        <f>IF(""="",215040+AI211,"")</f>
        <v/>
      </c>
      <c r="AK211" s="19">
        <f>IF(AH211&gt;23500000,NA(),IF(AH211&lt;=4890000,1040000,IF(AH211&lt;=6550000,670000,620000)))</f>
        <v/>
      </c>
      <c r="AL211" s="19">
        <f>MAX(0,ROUNDDOWN(AH211-AJ211-AK211-0,-3))</f>
        <v/>
      </c>
      <c r="AM211" s="19">
        <f>IF(AL211&lt;=0,0,ROUNDDOWN((AL211*LOOKUP(AL211,{0,1950001,3300001,6950001,9000001,18000001,40000001},{0.05,0.1,0.2,0.23,0.33,0.4,0.45})-LOOKUP(AL211,{0,1950001,3300001,6950001,9000001,18000001,40000001},{0,97500,427500,636000,1536000,2796000,4796000}))*1.021,-2))</f>
        <v/>
      </c>
      <c r="AN211" s="19">
        <f>MAX(0,ROUNDDOWN(AH211-AJ211-430000-0,-3))</f>
        <v/>
      </c>
      <c r="AO211" s="19">
        <f>IF(AH211&lt;=450000,0,MAX(0,ROUNDDOWN(AN211*0.06-MIN(50000,AN211)*0.03,-2))+MAX(0,ROUNDDOWN(AN211*0.04-MIN(50000,AN211)*0.02,-2)))</f>
        <v/>
      </c>
      <c r="AP211" s="19">
        <f>AM211+AO211+AI211</f>
        <v/>
      </c>
      <c r="AQ211" s="19">
        <f>MIN(750000,MAX(0,$B211))</f>
        <v/>
      </c>
      <c r="AR211" s="19">
        <f>$B211-AQ211</f>
        <v/>
      </c>
      <c r="AS211" s="19">
        <f>MIN(670000,ROUNDDOWN(MAX(0,AR211-430000)*0.0751+47600,0))+MIN(260000,ROUNDDOWN(MAX(0,AR211-430000)*0.028+17600,0))+MIN(30000,ROUNDDOWN(MAX(0,AR211-430000)*0.0027+1873,0))+IF("いいえ"="はい",MIN(170000,ROUNDDOWN(MAX(0,AR211-430000)*0.0243+17800,0)),0)</f>
        <v/>
      </c>
      <c r="AT211" s="19">
        <f>IF(""="",215040+AS211,"")</f>
        <v/>
      </c>
      <c r="AU211" s="19">
        <f>IF(AR211&gt;23500000,NA(),IF(AR211&lt;=4890000,1040000,IF(AR211&lt;=6550000,670000,620000)))</f>
        <v/>
      </c>
      <c r="AV211" s="19">
        <f>MAX(0,ROUNDDOWN(AR211-AT211-AU211-0,-3))</f>
        <v/>
      </c>
      <c r="AW211" s="19">
        <f>IF(AV211&lt;=0,0,ROUNDDOWN((AV211*LOOKUP(AV211,{0,1950001,3300001,6950001,9000001,18000001,40000001},{0.05,0.1,0.2,0.23,0.33,0.4,0.45})-LOOKUP(AV211,{0,1950001,3300001,6950001,9000001,18000001,40000001},{0,97500,427500,636000,1536000,2796000,4796000}))*1.021,-2))</f>
        <v/>
      </c>
      <c r="AX211" s="19">
        <f>MAX(0,ROUNDDOWN(AR211-AT211-430000-0,-3))</f>
        <v/>
      </c>
      <c r="AY211" s="19">
        <f>IF(AR211&lt;=450000,0,MAX(0,ROUNDDOWN(AX211*0.06-MIN(50000,AX211)*0.03,-2))+MAX(0,ROUNDDOWN(AX211*0.04-MIN(50000,AX211)*0.02,-2)))</f>
        <v/>
      </c>
      <c r="AZ211" s="19">
        <f>AW211+AY211+AS211</f>
        <v/>
      </c>
    </row>
    <row r="212">
      <c r="A212" t="inlineStr">
        <is>
          <t>1万円刻み</t>
        </is>
      </c>
      <c r="B212" s="19">
        <f>'3_1万円刻み'!$A$195</f>
        <v/>
      </c>
      <c r="C212" s="19">
        <f>MIN(0,MAX(0,$B212))</f>
        <v/>
      </c>
      <c r="D212" s="19">
        <f>$B212-C212</f>
        <v/>
      </c>
      <c r="E212" s="19">
        <f>MIN(670000,ROUNDDOWN(MAX(0,D212-430000)*0.0751+47600,0))+MIN(260000,ROUNDDOWN(MAX(0,D212-430000)*0.028+17600,0))+MIN(30000,ROUNDDOWN(MAX(0,D212-430000)*0.0027+1873,0))+IF("いいえ"="はい",MIN(170000,ROUNDDOWN(MAX(0,D212-430000)*0.0243+17800,0)),0)</f>
        <v/>
      </c>
      <c r="F212" s="19">
        <f>IF(""="",215040+E212,"")</f>
        <v/>
      </c>
      <c r="G212" s="19">
        <f>IF(D212&gt;23500000,NA(),IF(D212&lt;=4890000,1040000,IF(D212&lt;=6550000,670000,620000)))</f>
        <v/>
      </c>
      <c r="H212" s="19">
        <f>MAX(0,ROUNDDOWN(D212-F212-G212-0,-3))</f>
        <v/>
      </c>
      <c r="I212" s="19">
        <f>IF(H212&lt;=0,0,ROUNDDOWN((H212*LOOKUP(H212,{0,1950001,3300001,6950001,9000001,18000001,40000001},{0.05,0.1,0.2,0.23,0.33,0.4,0.45})-LOOKUP(H212,{0,1950001,3300001,6950001,9000001,18000001,40000001},{0,97500,427500,636000,1536000,2796000,4796000}))*1.021,-2))</f>
        <v/>
      </c>
      <c r="J212" s="19">
        <f>MAX(0,ROUNDDOWN(D212-F212-430000-0,-3))</f>
        <v/>
      </c>
      <c r="K212" s="19">
        <f>IF(D212&lt;=450000,0,MAX(0,ROUNDDOWN(J212*0.06-MIN(50000,J212)*0.03,-2))+MAX(0,ROUNDDOWN(J212*0.04-MIN(50000,J212)*0.02,-2)))</f>
        <v/>
      </c>
      <c r="L212" s="19">
        <f>I212+K212+E212</f>
        <v/>
      </c>
      <c r="M212" s="19">
        <f>MIN(100000,MAX(0,$B212))</f>
        <v/>
      </c>
      <c r="N212" s="19">
        <f>$B212-M212</f>
        <v/>
      </c>
      <c r="O212" s="19">
        <f>MIN(670000,ROUNDDOWN(MAX(0,N212-430000)*0.0751+47600,0))+MIN(260000,ROUNDDOWN(MAX(0,N212-430000)*0.028+17600,0))+MIN(30000,ROUNDDOWN(MAX(0,N212-430000)*0.0027+1873,0))+IF("いいえ"="はい",MIN(170000,ROUNDDOWN(MAX(0,N212-430000)*0.0243+17800,0)),0)</f>
        <v/>
      </c>
      <c r="P212" s="19">
        <f>IF(""="",215040+O212,"")</f>
        <v/>
      </c>
      <c r="Q212" s="19">
        <f>IF(N212&gt;23500000,NA(),IF(N212&lt;=4890000,1040000,IF(N212&lt;=6550000,670000,620000)))</f>
        <v/>
      </c>
      <c r="R212" s="19">
        <f>MAX(0,ROUNDDOWN(N212-P212-Q212-0,-3))</f>
        <v/>
      </c>
      <c r="S212" s="19">
        <f>IF(R212&lt;=0,0,ROUNDDOWN((R212*LOOKUP(R212,{0,1950001,3300001,6950001,9000001,18000001,40000001},{0.05,0.1,0.2,0.23,0.33,0.4,0.45})-LOOKUP(R212,{0,1950001,3300001,6950001,9000001,18000001,40000001},{0,97500,427500,636000,1536000,2796000,4796000}))*1.021,-2))</f>
        <v/>
      </c>
      <c r="T212" s="19">
        <f>MAX(0,ROUNDDOWN(N212-P212-430000-0,-3))</f>
        <v/>
      </c>
      <c r="U212" s="19">
        <f>IF(N212&lt;=450000,0,MAX(0,ROUNDDOWN(T212*0.06-MIN(50000,T212)*0.03,-2))+MAX(0,ROUNDDOWN(T212*0.04-MIN(50000,T212)*0.02,-2)))</f>
        <v/>
      </c>
      <c r="V212" s="19">
        <f>S212+U212+O212</f>
        <v/>
      </c>
      <c r="W212" s="19">
        <f>MIN(550000,MAX(0,$B212))</f>
        <v/>
      </c>
      <c r="X212" s="19">
        <f>$B212-W212</f>
        <v/>
      </c>
      <c r="Y212" s="19">
        <f>MIN(670000,ROUNDDOWN(MAX(0,X212-430000)*0.0751+47600,0))+MIN(260000,ROUNDDOWN(MAX(0,X212-430000)*0.028+17600,0))+MIN(30000,ROUNDDOWN(MAX(0,X212-430000)*0.0027+1873,0))+IF("いいえ"="はい",MIN(170000,ROUNDDOWN(MAX(0,X212-430000)*0.0243+17800,0)),0)</f>
        <v/>
      </c>
      <c r="Z212" s="19">
        <f>IF(""="",215040+Y212,"")</f>
        <v/>
      </c>
      <c r="AA212" s="19">
        <f>IF(X212&gt;23500000,NA(),IF(X212&lt;=4890000,1040000,IF(X212&lt;=6550000,670000,620000)))</f>
        <v/>
      </c>
      <c r="AB212" s="19">
        <f>MAX(0,ROUNDDOWN(X212-Z212-AA212-0,-3))</f>
        <v/>
      </c>
      <c r="AC212" s="19">
        <f>IF(AB212&lt;=0,0,ROUNDDOWN((AB212*LOOKUP(AB212,{0,1950001,3300001,6950001,9000001,18000001,40000001},{0.05,0.1,0.2,0.23,0.33,0.4,0.45})-LOOKUP(AB212,{0,1950001,3300001,6950001,9000001,18000001,40000001},{0,97500,427500,636000,1536000,2796000,4796000}))*1.021,-2))</f>
        <v/>
      </c>
      <c r="AD212" s="19">
        <f>MAX(0,ROUNDDOWN(X212-Z212-430000-0,-3))</f>
        <v/>
      </c>
      <c r="AE212" s="19">
        <f>IF(X212&lt;=450000,0,MAX(0,ROUNDDOWN(AD212*0.06-MIN(50000,AD212)*0.03,-2))+MAX(0,ROUNDDOWN(AD212*0.04-MIN(50000,AD212)*0.02,-2)))</f>
        <v/>
      </c>
      <c r="AF212" s="19">
        <f>AC212+AE212+Y212</f>
        <v/>
      </c>
      <c r="AG212" s="19">
        <f>MIN(650000,MAX(0,$B212))</f>
        <v/>
      </c>
      <c r="AH212" s="19">
        <f>$B212-AG212</f>
        <v/>
      </c>
      <c r="AI212" s="19">
        <f>MIN(670000,ROUNDDOWN(MAX(0,AH212-430000)*0.0751+47600,0))+MIN(260000,ROUNDDOWN(MAX(0,AH212-430000)*0.028+17600,0))+MIN(30000,ROUNDDOWN(MAX(0,AH212-430000)*0.0027+1873,0))+IF("いいえ"="はい",MIN(170000,ROUNDDOWN(MAX(0,AH212-430000)*0.0243+17800,0)),0)</f>
        <v/>
      </c>
      <c r="AJ212" s="19">
        <f>IF(""="",215040+AI212,"")</f>
        <v/>
      </c>
      <c r="AK212" s="19">
        <f>IF(AH212&gt;23500000,NA(),IF(AH212&lt;=4890000,1040000,IF(AH212&lt;=6550000,670000,620000)))</f>
        <v/>
      </c>
      <c r="AL212" s="19">
        <f>MAX(0,ROUNDDOWN(AH212-AJ212-AK212-0,-3))</f>
        <v/>
      </c>
      <c r="AM212" s="19">
        <f>IF(AL212&lt;=0,0,ROUNDDOWN((AL212*LOOKUP(AL212,{0,1950001,3300001,6950001,9000001,18000001,40000001},{0.05,0.1,0.2,0.23,0.33,0.4,0.45})-LOOKUP(AL212,{0,1950001,3300001,6950001,9000001,18000001,40000001},{0,97500,427500,636000,1536000,2796000,4796000}))*1.021,-2))</f>
        <v/>
      </c>
      <c r="AN212" s="19">
        <f>MAX(0,ROUNDDOWN(AH212-AJ212-430000-0,-3))</f>
        <v/>
      </c>
      <c r="AO212" s="19">
        <f>IF(AH212&lt;=450000,0,MAX(0,ROUNDDOWN(AN212*0.06-MIN(50000,AN212)*0.03,-2))+MAX(0,ROUNDDOWN(AN212*0.04-MIN(50000,AN212)*0.02,-2)))</f>
        <v/>
      </c>
      <c r="AP212" s="19">
        <f>AM212+AO212+AI212</f>
        <v/>
      </c>
      <c r="AQ212" s="19">
        <f>MIN(750000,MAX(0,$B212))</f>
        <v/>
      </c>
      <c r="AR212" s="19">
        <f>$B212-AQ212</f>
        <v/>
      </c>
      <c r="AS212" s="19">
        <f>MIN(670000,ROUNDDOWN(MAX(0,AR212-430000)*0.0751+47600,0))+MIN(260000,ROUNDDOWN(MAX(0,AR212-430000)*0.028+17600,0))+MIN(30000,ROUNDDOWN(MAX(0,AR212-430000)*0.0027+1873,0))+IF("いいえ"="はい",MIN(170000,ROUNDDOWN(MAX(0,AR212-430000)*0.0243+17800,0)),0)</f>
        <v/>
      </c>
      <c r="AT212" s="19">
        <f>IF(""="",215040+AS212,"")</f>
        <v/>
      </c>
      <c r="AU212" s="19">
        <f>IF(AR212&gt;23500000,NA(),IF(AR212&lt;=4890000,1040000,IF(AR212&lt;=6550000,670000,620000)))</f>
        <v/>
      </c>
      <c r="AV212" s="19">
        <f>MAX(0,ROUNDDOWN(AR212-AT212-AU212-0,-3))</f>
        <v/>
      </c>
      <c r="AW212" s="19">
        <f>IF(AV212&lt;=0,0,ROUNDDOWN((AV212*LOOKUP(AV212,{0,1950001,3300001,6950001,9000001,18000001,40000001},{0.05,0.1,0.2,0.23,0.33,0.4,0.45})-LOOKUP(AV212,{0,1950001,3300001,6950001,9000001,18000001,40000001},{0,97500,427500,636000,1536000,2796000,4796000}))*1.021,-2))</f>
        <v/>
      </c>
      <c r="AX212" s="19">
        <f>MAX(0,ROUNDDOWN(AR212-AT212-430000-0,-3))</f>
        <v/>
      </c>
      <c r="AY212" s="19">
        <f>IF(AR212&lt;=450000,0,MAX(0,ROUNDDOWN(AX212*0.06-MIN(50000,AX212)*0.03,-2))+MAX(0,ROUNDDOWN(AX212*0.04-MIN(50000,AX212)*0.02,-2)))</f>
        <v/>
      </c>
      <c r="AZ212" s="19">
        <f>AW212+AY212+AS212</f>
        <v/>
      </c>
    </row>
    <row r="213">
      <c r="A213" t="inlineStr">
        <is>
          <t>1万円刻み</t>
        </is>
      </c>
      <c r="B213" s="19">
        <f>'3_1万円刻み'!$A$196</f>
        <v/>
      </c>
      <c r="C213" s="19">
        <f>MIN(0,MAX(0,$B213))</f>
        <v/>
      </c>
      <c r="D213" s="19">
        <f>$B213-C213</f>
        <v/>
      </c>
      <c r="E213" s="19">
        <f>MIN(670000,ROUNDDOWN(MAX(0,D213-430000)*0.0751+47600,0))+MIN(260000,ROUNDDOWN(MAX(0,D213-430000)*0.028+17600,0))+MIN(30000,ROUNDDOWN(MAX(0,D213-430000)*0.0027+1873,0))+IF("いいえ"="はい",MIN(170000,ROUNDDOWN(MAX(0,D213-430000)*0.0243+17800,0)),0)</f>
        <v/>
      </c>
      <c r="F213" s="19">
        <f>IF(""="",215040+E213,"")</f>
        <v/>
      </c>
      <c r="G213" s="19">
        <f>IF(D213&gt;23500000,NA(),IF(D213&lt;=4890000,1040000,IF(D213&lt;=6550000,670000,620000)))</f>
        <v/>
      </c>
      <c r="H213" s="19">
        <f>MAX(0,ROUNDDOWN(D213-F213-G213-0,-3))</f>
        <v/>
      </c>
      <c r="I213" s="19">
        <f>IF(H213&lt;=0,0,ROUNDDOWN((H213*LOOKUP(H213,{0,1950001,3300001,6950001,9000001,18000001,40000001},{0.05,0.1,0.2,0.23,0.33,0.4,0.45})-LOOKUP(H213,{0,1950001,3300001,6950001,9000001,18000001,40000001},{0,97500,427500,636000,1536000,2796000,4796000}))*1.021,-2))</f>
        <v/>
      </c>
      <c r="J213" s="19">
        <f>MAX(0,ROUNDDOWN(D213-F213-430000-0,-3))</f>
        <v/>
      </c>
      <c r="K213" s="19">
        <f>IF(D213&lt;=450000,0,MAX(0,ROUNDDOWN(J213*0.06-MIN(50000,J213)*0.03,-2))+MAX(0,ROUNDDOWN(J213*0.04-MIN(50000,J213)*0.02,-2)))</f>
        <v/>
      </c>
      <c r="L213" s="19">
        <f>I213+K213+E213</f>
        <v/>
      </c>
      <c r="M213" s="19">
        <f>MIN(100000,MAX(0,$B213))</f>
        <v/>
      </c>
      <c r="N213" s="19">
        <f>$B213-M213</f>
        <v/>
      </c>
      <c r="O213" s="19">
        <f>MIN(670000,ROUNDDOWN(MAX(0,N213-430000)*0.0751+47600,0))+MIN(260000,ROUNDDOWN(MAX(0,N213-430000)*0.028+17600,0))+MIN(30000,ROUNDDOWN(MAX(0,N213-430000)*0.0027+1873,0))+IF("いいえ"="はい",MIN(170000,ROUNDDOWN(MAX(0,N213-430000)*0.0243+17800,0)),0)</f>
        <v/>
      </c>
      <c r="P213" s="19">
        <f>IF(""="",215040+O213,"")</f>
        <v/>
      </c>
      <c r="Q213" s="19">
        <f>IF(N213&gt;23500000,NA(),IF(N213&lt;=4890000,1040000,IF(N213&lt;=6550000,670000,620000)))</f>
        <v/>
      </c>
      <c r="R213" s="19">
        <f>MAX(0,ROUNDDOWN(N213-P213-Q213-0,-3))</f>
        <v/>
      </c>
      <c r="S213" s="19">
        <f>IF(R213&lt;=0,0,ROUNDDOWN((R213*LOOKUP(R213,{0,1950001,3300001,6950001,9000001,18000001,40000001},{0.05,0.1,0.2,0.23,0.33,0.4,0.45})-LOOKUP(R213,{0,1950001,3300001,6950001,9000001,18000001,40000001},{0,97500,427500,636000,1536000,2796000,4796000}))*1.021,-2))</f>
        <v/>
      </c>
      <c r="T213" s="19">
        <f>MAX(0,ROUNDDOWN(N213-P213-430000-0,-3))</f>
        <v/>
      </c>
      <c r="U213" s="19">
        <f>IF(N213&lt;=450000,0,MAX(0,ROUNDDOWN(T213*0.06-MIN(50000,T213)*0.03,-2))+MAX(0,ROUNDDOWN(T213*0.04-MIN(50000,T213)*0.02,-2)))</f>
        <v/>
      </c>
      <c r="V213" s="19">
        <f>S213+U213+O213</f>
        <v/>
      </c>
      <c r="W213" s="19">
        <f>MIN(550000,MAX(0,$B213))</f>
        <v/>
      </c>
      <c r="X213" s="19">
        <f>$B213-W213</f>
        <v/>
      </c>
      <c r="Y213" s="19">
        <f>MIN(670000,ROUNDDOWN(MAX(0,X213-430000)*0.0751+47600,0))+MIN(260000,ROUNDDOWN(MAX(0,X213-430000)*0.028+17600,0))+MIN(30000,ROUNDDOWN(MAX(0,X213-430000)*0.0027+1873,0))+IF("いいえ"="はい",MIN(170000,ROUNDDOWN(MAX(0,X213-430000)*0.0243+17800,0)),0)</f>
        <v/>
      </c>
      <c r="Z213" s="19">
        <f>IF(""="",215040+Y213,"")</f>
        <v/>
      </c>
      <c r="AA213" s="19">
        <f>IF(X213&gt;23500000,NA(),IF(X213&lt;=4890000,1040000,IF(X213&lt;=6550000,670000,620000)))</f>
        <v/>
      </c>
      <c r="AB213" s="19">
        <f>MAX(0,ROUNDDOWN(X213-Z213-AA213-0,-3))</f>
        <v/>
      </c>
      <c r="AC213" s="19">
        <f>IF(AB213&lt;=0,0,ROUNDDOWN((AB213*LOOKUP(AB213,{0,1950001,3300001,6950001,9000001,18000001,40000001},{0.05,0.1,0.2,0.23,0.33,0.4,0.45})-LOOKUP(AB213,{0,1950001,3300001,6950001,9000001,18000001,40000001},{0,97500,427500,636000,1536000,2796000,4796000}))*1.021,-2))</f>
        <v/>
      </c>
      <c r="AD213" s="19">
        <f>MAX(0,ROUNDDOWN(X213-Z213-430000-0,-3))</f>
        <v/>
      </c>
      <c r="AE213" s="19">
        <f>IF(X213&lt;=450000,0,MAX(0,ROUNDDOWN(AD213*0.06-MIN(50000,AD213)*0.03,-2))+MAX(0,ROUNDDOWN(AD213*0.04-MIN(50000,AD213)*0.02,-2)))</f>
        <v/>
      </c>
      <c r="AF213" s="19">
        <f>AC213+AE213+Y213</f>
        <v/>
      </c>
      <c r="AG213" s="19">
        <f>MIN(650000,MAX(0,$B213))</f>
        <v/>
      </c>
      <c r="AH213" s="19">
        <f>$B213-AG213</f>
        <v/>
      </c>
      <c r="AI213" s="19">
        <f>MIN(670000,ROUNDDOWN(MAX(0,AH213-430000)*0.0751+47600,0))+MIN(260000,ROUNDDOWN(MAX(0,AH213-430000)*0.028+17600,0))+MIN(30000,ROUNDDOWN(MAX(0,AH213-430000)*0.0027+1873,0))+IF("いいえ"="はい",MIN(170000,ROUNDDOWN(MAX(0,AH213-430000)*0.0243+17800,0)),0)</f>
        <v/>
      </c>
      <c r="AJ213" s="19">
        <f>IF(""="",215040+AI213,"")</f>
        <v/>
      </c>
      <c r="AK213" s="19">
        <f>IF(AH213&gt;23500000,NA(),IF(AH213&lt;=4890000,1040000,IF(AH213&lt;=6550000,670000,620000)))</f>
        <v/>
      </c>
      <c r="AL213" s="19">
        <f>MAX(0,ROUNDDOWN(AH213-AJ213-AK213-0,-3))</f>
        <v/>
      </c>
      <c r="AM213" s="19">
        <f>IF(AL213&lt;=0,0,ROUNDDOWN((AL213*LOOKUP(AL213,{0,1950001,3300001,6950001,9000001,18000001,40000001},{0.05,0.1,0.2,0.23,0.33,0.4,0.45})-LOOKUP(AL213,{0,1950001,3300001,6950001,9000001,18000001,40000001},{0,97500,427500,636000,1536000,2796000,4796000}))*1.021,-2))</f>
        <v/>
      </c>
      <c r="AN213" s="19">
        <f>MAX(0,ROUNDDOWN(AH213-AJ213-430000-0,-3))</f>
        <v/>
      </c>
      <c r="AO213" s="19">
        <f>IF(AH213&lt;=450000,0,MAX(0,ROUNDDOWN(AN213*0.06-MIN(50000,AN213)*0.03,-2))+MAX(0,ROUNDDOWN(AN213*0.04-MIN(50000,AN213)*0.02,-2)))</f>
        <v/>
      </c>
      <c r="AP213" s="19">
        <f>AM213+AO213+AI213</f>
        <v/>
      </c>
      <c r="AQ213" s="19">
        <f>MIN(750000,MAX(0,$B213))</f>
        <v/>
      </c>
      <c r="AR213" s="19">
        <f>$B213-AQ213</f>
        <v/>
      </c>
      <c r="AS213" s="19">
        <f>MIN(670000,ROUNDDOWN(MAX(0,AR213-430000)*0.0751+47600,0))+MIN(260000,ROUNDDOWN(MAX(0,AR213-430000)*0.028+17600,0))+MIN(30000,ROUNDDOWN(MAX(0,AR213-430000)*0.0027+1873,0))+IF("いいえ"="はい",MIN(170000,ROUNDDOWN(MAX(0,AR213-430000)*0.0243+17800,0)),0)</f>
        <v/>
      </c>
      <c r="AT213" s="19">
        <f>IF(""="",215040+AS213,"")</f>
        <v/>
      </c>
      <c r="AU213" s="19">
        <f>IF(AR213&gt;23500000,NA(),IF(AR213&lt;=4890000,1040000,IF(AR213&lt;=6550000,670000,620000)))</f>
        <v/>
      </c>
      <c r="AV213" s="19">
        <f>MAX(0,ROUNDDOWN(AR213-AT213-AU213-0,-3))</f>
        <v/>
      </c>
      <c r="AW213" s="19">
        <f>IF(AV213&lt;=0,0,ROUNDDOWN((AV213*LOOKUP(AV213,{0,1950001,3300001,6950001,9000001,18000001,40000001},{0.05,0.1,0.2,0.23,0.33,0.4,0.45})-LOOKUP(AV213,{0,1950001,3300001,6950001,9000001,18000001,40000001},{0,97500,427500,636000,1536000,2796000,4796000}))*1.021,-2))</f>
        <v/>
      </c>
      <c r="AX213" s="19">
        <f>MAX(0,ROUNDDOWN(AR213-AT213-430000-0,-3))</f>
        <v/>
      </c>
      <c r="AY213" s="19">
        <f>IF(AR213&lt;=450000,0,MAX(0,ROUNDDOWN(AX213*0.06-MIN(50000,AX213)*0.03,-2))+MAX(0,ROUNDDOWN(AX213*0.04-MIN(50000,AX213)*0.02,-2)))</f>
        <v/>
      </c>
      <c r="AZ213" s="19">
        <f>AW213+AY213+AS213</f>
        <v/>
      </c>
    </row>
    <row r="214">
      <c r="A214" t="inlineStr">
        <is>
          <t>1万円刻み</t>
        </is>
      </c>
      <c r="B214" s="19">
        <f>'3_1万円刻み'!$A$197</f>
        <v/>
      </c>
      <c r="C214" s="19">
        <f>MIN(0,MAX(0,$B214))</f>
        <v/>
      </c>
      <c r="D214" s="19">
        <f>$B214-C214</f>
        <v/>
      </c>
      <c r="E214" s="19">
        <f>MIN(670000,ROUNDDOWN(MAX(0,D214-430000)*0.0751+47600,0))+MIN(260000,ROUNDDOWN(MAX(0,D214-430000)*0.028+17600,0))+MIN(30000,ROUNDDOWN(MAX(0,D214-430000)*0.0027+1873,0))+IF("いいえ"="はい",MIN(170000,ROUNDDOWN(MAX(0,D214-430000)*0.0243+17800,0)),0)</f>
        <v/>
      </c>
      <c r="F214" s="19">
        <f>IF(""="",215040+E214,"")</f>
        <v/>
      </c>
      <c r="G214" s="19">
        <f>IF(D214&gt;23500000,NA(),IF(D214&lt;=4890000,1040000,IF(D214&lt;=6550000,670000,620000)))</f>
        <v/>
      </c>
      <c r="H214" s="19">
        <f>MAX(0,ROUNDDOWN(D214-F214-G214-0,-3))</f>
        <v/>
      </c>
      <c r="I214" s="19">
        <f>IF(H214&lt;=0,0,ROUNDDOWN((H214*LOOKUP(H214,{0,1950001,3300001,6950001,9000001,18000001,40000001},{0.05,0.1,0.2,0.23,0.33,0.4,0.45})-LOOKUP(H214,{0,1950001,3300001,6950001,9000001,18000001,40000001},{0,97500,427500,636000,1536000,2796000,4796000}))*1.021,-2))</f>
        <v/>
      </c>
      <c r="J214" s="19">
        <f>MAX(0,ROUNDDOWN(D214-F214-430000-0,-3))</f>
        <v/>
      </c>
      <c r="K214" s="19">
        <f>IF(D214&lt;=450000,0,MAX(0,ROUNDDOWN(J214*0.06-MIN(50000,J214)*0.03,-2))+MAX(0,ROUNDDOWN(J214*0.04-MIN(50000,J214)*0.02,-2)))</f>
        <v/>
      </c>
      <c r="L214" s="19">
        <f>I214+K214+E214</f>
        <v/>
      </c>
      <c r="M214" s="19">
        <f>MIN(100000,MAX(0,$B214))</f>
        <v/>
      </c>
      <c r="N214" s="19">
        <f>$B214-M214</f>
        <v/>
      </c>
      <c r="O214" s="19">
        <f>MIN(670000,ROUNDDOWN(MAX(0,N214-430000)*0.0751+47600,0))+MIN(260000,ROUNDDOWN(MAX(0,N214-430000)*0.028+17600,0))+MIN(30000,ROUNDDOWN(MAX(0,N214-430000)*0.0027+1873,0))+IF("いいえ"="はい",MIN(170000,ROUNDDOWN(MAX(0,N214-430000)*0.0243+17800,0)),0)</f>
        <v/>
      </c>
      <c r="P214" s="19">
        <f>IF(""="",215040+O214,"")</f>
        <v/>
      </c>
      <c r="Q214" s="19">
        <f>IF(N214&gt;23500000,NA(),IF(N214&lt;=4890000,1040000,IF(N214&lt;=6550000,670000,620000)))</f>
        <v/>
      </c>
      <c r="R214" s="19">
        <f>MAX(0,ROUNDDOWN(N214-P214-Q214-0,-3))</f>
        <v/>
      </c>
      <c r="S214" s="19">
        <f>IF(R214&lt;=0,0,ROUNDDOWN((R214*LOOKUP(R214,{0,1950001,3300001,6950001,9000001,18000001,40000001},{0.05,0.1,0.2,0.23,0.33,0.4,0.45})-LOOKUP(R214,{0,1950001,3300001,6950001,9000001,18000001,40000001},{0,97500,427500,636000,1536000,2796000,4796000}))*1.021,-2))</f>
        <v/>
      </c>
      <c r="T214" s="19">
        <f>MAX(0,ROUNDDOWN(N214-P214-430000-0,-3))</f>
        <v/>
      </c>
      <c r="U214" s="19">
        <f>IF(N214&lt;=450000,0,MAX(0,ROUNDDOWN(T214*0.06-MIN(50000,T214)*0.03,-2))+MAX(0,ROUNDDOWN(T214*0.04-MIN(50000,T214)*0.02,-2)))</f>
        <v/>
      </c>
      <c r="V214" s="19">
        <f>S214+U214+O214</f>
        <v/>
      </c>
      <c r="W214" s="19">
        <f>MIN(550000,MAX(0,$B214))</f>
        <v/>
      </c>
      <c r="X214" s="19">
        <f>$B214-W214</f>
        <v/>
      </c>
      <c r="Y214" s="19">
        <f>MIN(670000,ROUNDDOWN(MAX(0,X214-430000)*0.0751+47600,0))+MIN(260000,ROUNDDOWN(MAX(0,X214-430000)*0.028+17600,0))+MIN(30000,ROUNDDOWN(MAX(0,X214-430000)*0.0027+1873,0))+IF("いいえ"="はい",MIN(170000,ROUNDDOWN(MAX(0,X214-430000)*0.0243+17800,0)),0)</f>
        <v/>
      </c>
      <c r="Z214" s="19">
        <f>IF(""="",215040+Y214,"")</f>
        <v/>
      </c>
      <c r="AA214" s="19">
        <f>IF(X214&gt;23500000,NA(),IF(X214&lt;=4890000,1040000,IF(X214&lt;=6550000,670000,620000)))</f>
        <v/>
      </c>
      <c r="AB214" s="19">
        <f>MAX(0,ROUNDDOWN(X214-Z214-AA214-0,-3))</f>
        <v/>
      </c>
      <c r="AC214" s="19">
        <f>IF(AB214&lt;=0,0,ROUNDDOWN((AB214*LOOKUP(AB214,{0,1950001,3300001,6950001,9000001,18000001,40000001},{0.05,0.1,0.2,0.23,0.33,0.4,0.45})-LOOKUP(AB214,{0,1950001,3300001,6950001,9000001,18000001,40000001},{0,97500,427500,636000,1536000,2796000,4796000}))*1.021,-2))</f>
        <v/>
      </c>
      <c r="AD214" s="19">
        <f>MAX(0,ROUNDDOWN(X214-Z214-430000-0,-3))</f>
        <v/>
      </c>
      <c r="AE214" s="19">
        <f>IF(X214&lt;=450000,0,MAX(0,ROUNDDOWN(AD214*0.06-MIN(50000,AD214)*0.03,-2))+MAX(0,ROUNDDOWN(AD214*0.04-MIN(50000,AD214)*0.02,-2)))</f>
        <v/>
      </c>
      <c r="AF214" s="19">
        <f>AC214+AE214+Y214</f>
        <v/>
      </c>
      <c r="AG214" s="19">
        <f>MIN(650000,MAX(0,$B214))</f>
        <v/>
      </c>
      <c r="AH214" s="19">
        <f>$B214-AG214</f>
        <v/>
      </c>
      <c r="AI214" s="19">
        <f>MIN(670000,ROUNDDOWN(MAX(0,AH214-430000)*0.0751+47600,0))+MIN(260000,ROUNDDOWN(MAX(0,AH214-430000)*0.028+17600,0))+MIN(30000,ROUNDDOWN(MAX(0,AH214-430000)*0.0027+1873,0))+IF("いいえ"="はい",MIN(170000,ROUNDDOWN(MAX(0,AH214-430000)*0.0243+17800,0)),0)</f>
        <v/>
      </c>
      <c r="AJ214" s="19">
        <f>IF(""="",215040+AI214,"")</f>
        <v/>
      </c>
      <c r="AK214" s="19">
        <f>IF(AH214&gt;23500000,NA(),IF(AH214&lt;=4890000,1040000,IF(AH214&lt;=6550000,670000,620000)))</f>
        <v/>
      </c>
      <c r="AL214" s="19">
        <f>MAX(0,ROUNDDOWN(AH214-AJ214-AK214-0,-3))</f>
        <v/>
      </c>
      <c r="AM214" s="19">
        <f>IF(AL214&lt;=0,0,ROUNDDOWN((AL214*LOOKUP(AL214,{0,1950001,3300001,6950001,9000001,18000001,40000001},{0.05,0.1,0.2,0.23,0.33,0.4,0.45})-LOOKUP(AL214,{0,1950001,3300001,6950001,9000001,18000001,40000001},{0,97500,427500,636000,1536000,2796000,4796000}))*1.021,-2))</f>
        <v/>
      </c>
      <c r="AN214" s="19">
        <f>MAX(0,ROUNDDOWN(AH214-AJ214-430000-0,-3))</f>
        <v/>
      </c>
      <c r="AO214" s="19">
        <f>IF(AH214&lt;=450000,0,MAX(0,ROUNDDOWN(AN214*0.06-MIN(50000,AN214)*0.03,-2))+MAX(0,ROUNDDOWN(AN214*0.04-MIN(50000,AN214)*0.02,-2)))</f>
        <v/>
      </c>
      <c r="AP214" s="19">
        <f>AM214+AO214+AI214</f>
        <v/>
      </c>
      <c r="AQ214" s="19">
        <f>MIN(750000,MAX(0,$B214))</f>
        <v/>
      </c>
      <c r="AR214" s="19">
        <f>$B214-AQ214</f>
        <v/>
      </c>
      <c r="AS214" s="19">
        <f>MIN(670000,ROUNDDOWN(MAX(0,AR214-430000)*0.0751+47600,0))+MIN(260000,ROUNDDOWN(MAX(0,AR214-430000)*0.028+17600,0))+MIN(30000,ROUNDDOWN(MAX(0,AR214-430000)*0.0027+1873,0))+IF("いいえ"="はい",MIN(170000,ROUNDDOWN(MAX(0,AR214-430000)*0.0243+17800,0)),0)</f>
        <v/>
      </c>
      <c r="AT214" s="19">
        <f>IF(""="",215040+AS214,"")</f>
        <v/>
      </c>
      <c r="AU214" s="19">
        <f>IF(AR214&gt;23500000,NA(),IF(AR214&lt;=4890000,1040000,IF(AR214&lt;=6550000,670000,620000)))</f>
        <v/>
      </c>
      <c r="AV214" s="19">
        <f>MAX(0,ROUNDDOWN(AR214-AT214-AU214-0,-3))</f>
        <v/>
      </c>
      <c r="AW214" s="19">
        <f>IF(AV214&lt;=0,0,ROUNDDOWN((AV214*LOOKUP(AV214,{0,1950001,3300001,6950001,9000001,18000001,40000001},{0.05,0.1,0.2,0.23,0.33,0.4,0.45})-LOOKUP(AV214,{0,1950001,3300001,6950001,9000001,18000001,40000001},{0,97500,427500,636000,1536000,2796000,4796000}))*1.021,-2))</f>
        <v/>
      </c>
      <c r="AX214" s="19">
        <f>MAX(0,ROUNDDOWN(AR214-AT214-430000-0,-3))</f>
        <v/>
      </c>
      <c r="AY214" s="19">
        <f>IF(AR214&lt;=450000,0,MAX(0,ROUNDDOWN(AX214*0.06-MIN(50000,AX214)*0.03,-2))+MAX(0,ROUNDDOWN(AX214*0.04-MIN(50000,AX214)*0.02,-2)))</f>
        <v/>
      </c>
      <c r="AZ214" s="19">
        <f>AW214+AY214+AS214</f>
        <v/>
      </c>
    </row>
    <row r="215">
      <c r="A215" t="inlineStr">
        <is>
          <t>1万円刻み</t>
        </is>
      </c>
      <c r="B215" s="19">
        <f>'3_1万円刻み'!$A$198</f>
        <v/>
      </c>
      <c r="C215" s="19">
        <f>MIN(0,MAX(0,$B215))</f>
        <v/>
      </c>
      <c r="D215" s="19">
        <f>$B215-C215</f>
        <v/>
      </c>
      <c r="E215" s="19">
        <f>MIN(670000,ROUNDDOWN(MAX(0,D215-430000)*0.0751+47600,0))+MIN(260000,ROUNDDOWN(MAX(0,D215-430000)*0.028+17600,0))+MIN(30000,ROUNDDOWN(MAX(0,D215-430000)*0.0027+1873,0))+IF("いいえ"="はい",MIN(170000,ROUNDDOWN(MAX(0,D215-430000)*0.0243+17800,0)),0)</f>
        <v/>
      </c>
      <c r="F215" s="19">
        <f>IF(""="",215040+E215,"")</f>
        <v/>
      </c>
      <c r="G215" s="19">
        <f>IF(D215&gt;23500000,NA(),IF(D215&lt;=4890000,1040000,IF(D215&lt;=6550000,670000,620000)))</f>
        <v/>
      </c>
      <c r="H215" s="19">
        <f>MAX(0,ROUNDDOWN(D215-F215-G215-0,-3))</f>
        <v/>
      </c>
      <c r="I215" s="19">
        <f>IF(H215&lt;=0,0,ROUNDDOWN((H215*LOOKUP(H215,{0,1950001,3300001,6950001,9000001,18000001,40000001},{0.05,0.1,0.2,0.23,0.33,0.4,0.45})-LOOKUP(H215,{0,1950001,3300001,6950001,9000001,18000001,40000001},{0,97500,427500,636000,1536000,2796000,4796000}))*1.021,-2))</f>
        <v/>
      </c>
      <c r="J215" s="19">
        <f>MAX(0,ROUNDDOWN(D215-F215-430000-0,-3))</f>
        <v/>
      </c>
      <c r="K215" s="19">
        <f>IF(D215&lt;=450000,0,MAX(0,ROUNDDOWN(J215*0.06-MIN(50000,J215)*0.03,-2))+MAX(0,ROUNDDOWN(J215*0.04-MIN(50000,J215)*0.02,-2)))</f>
        <v/>
      </c>
      <c r="L215" s="19">
        <f>I215+K215+E215</f>
        <v/>
      </c>
      <c r="M215" s="19">
        <f>MIN(100000,MAX(0,$B215))</f>
        <v/>
      </c>
      <c r="N215" s="19">
        <f>$B215-M215</f>
        <v/>
      </c>
      <c r="O215" s="19">
        <f>MIN(670000,ROUNDDOWN(MAX(0,N215-430000)*0.0751+47600,0))+MIN(260000,ROUNDDOWN(MAX(0,N215-430000)*0.028+17600,0))+MIN(30000,ROUNDDOWN(MAX(0,N215-430000)*0.0027+1873,0))+IF("いいえ"="はい",MIN(170000,ROUNDDOWN(MAX(0,N215-430000)*0.0243+17800,0)),0)</f>
        <v/>
      </c>
      <c r="P215" s="19">
        <f>IF(""="",215040+O215,"")</f>
        <v/>
      </c>
      <c r="Q215" s="19">
        <f>IF(N215&gt;23500000,NA(),IF(N215&lt;=4890000,1040000,IF(N215&lt;=6550000,670000,620000)))</f>
        <v/>
      </c>
      <c r="R215" s="19">
        <f>MAX(0,ROUNDDOWN(N215-P215-Q215-0,-3))</f>
        <v/>
      </c>
      <c r="S215" s="19">
        <f>IF(R215&lt;=0,0,ROUNDDOWN((R215*LOOKUP(R215,{0,1950001,3300001,6950001,9000001,18000001,40000001},{0.05,0.1,0.2,0.23,0.33,0.4,0.45})-LOOKUP(R215,{0,1950001,3300001,6950001,9000001,18000001,40000001},{0,97500,427500,636000,1536000,2796000,4796000}))*1.021,-2))</f>
        <v/>
      </c>
      <c r="T215" s="19">
        <f>MAX(0,ROUNDDOWN(N215-P215-430000-0,-3))</f>
        <v/>
      </c>
      <c r="U215" s="19">
        <f>IF(N215&lt;=450000,0,MAX(0,ROUNDDOWN(T215*0.06-MIN(50000,T215)*0.03,-2))+MAX(0,ROUNDDOWN(T215*0.04-MIN(50000,T215)*0.02,-2)))</f>
        <v/>
      </c>
      <c r="V215" s="19">
        <f>S215+U215+O215</f>
        <v/>
      </c>
      <c r="W215" s="19">
        <f>MIN(550000,MAX(0,$B215))</f>
        <v/>
      </c>
      <c r="X215" s="19">
        <f>$B215-W215</f>
        <v/>
      </c>
      <c r="Y215" s="19">
        <f>MIN(670000,ROUNDDOWN(MAX(0,X215-430000)*0.0751+47600,0))+MIN(260000,ROUNDDOWN(MAX(0,X215-430000)*0.028+17600,0))+MIN(30000,ROUNDDOWN(MAX(0,X215-430000)*0.0027+1873,0))+IF("いいえ"="はい",MIN(170000,ROUNDDOWN(MAX(0,X215-430000)*0.0243+17800,0)),0)</f>
        <v/>
      </c>
      <c r="Z215" s="19">
        <f>IF(""="",215040+Y215,"")</f>
        <v/>
      </c>
      <c r="AA215" s="19">
        <f>IF(X215&gt;23500000,NA(),IF(X215&lt;=4890000,1040000,IF(X215&lt;=6550000,670000,620000)))</f>
        <v/>
      </c>
      <c r="AB215" s="19">
        <f>MAX(0,ROUNDDOWN(X215-Z215-AA215-0,-3))</f>
        <v/>
      </c>
      <c r="AC215" s="19">
        <f>IF(AB215&lt;=0,0,ROUNDDOWN((AB215*LOOKUP(AB215,{0,1950001,3300001,6950001,9000001,18000001,40000001},{0.05,0.1,0.2,0.23,0.33,0.4,0.45})-LOOKUP(AB215,{0,1950001,3300001,6950001,9000001,18000001,40000001},{0,97500,427500,636000,1536000,2796000,4796000}))*1.021,-2))</f>
        <v/>
      </c>
      <c r="AD215" s="19">
        <f>MAX(0,ROUNDDOWN(X215-Z215-430000-0,-3))</f>
        <v/>
      </c>
      <c r="AE215" s="19">
        <f>IF(X215&lt;=450000,0,MAX(0,ROUNDDOWN(AD215*0.06-MIN(50000,AD215)*0.03,-2))+MAX(0,ROUNDDOWN(AD215*0.04-MIN(50000,AD215)*0.02,-2)))</f>
        <v/>
      </c>
      <c r="AF215" s="19">
        <f>AC215+AE215+Y215</f>
        <v/>
      </c>
      <c r="AG215" s="19">
        <f>MIN(650000,MAX(0,$B215))</f>
        <v/>
      </c>
      <c r="AH215" s="19">
        <f>$B215-AG215</f>
        <v/>
      </c>
      <c r="AI215" s="19">
        <f>MIN(670000,ROUNDDOWN(MAX(0,AH215-430000)*0.0751+47600,0))+MIN(260000,ROUNDDOWN(MAX(0,AH215-430000)*0.028+17600,0))+MIN(30000,ROUNDDOWN(MAX(0,AH215-430000)*0.0027+1873,0))+IF("いいえ"="はい",MIN(170000,ROUNDDOWN(MAX(0,AH215-430000)*0.0243+17800,0)),0)</f>
        <v/>
      </c>
      <c r="AJ215" s="19">
        <f>IF(""="",215040+AI215,"")</f>
        <v/>
      </c>
      <c r="AK215" s="19">
        <f>IF(AH215&gt;23500000,NA(),IF(AH215&lt;=4890000,1040000,IF(AH215&lt;=6550000,670000,620000)))</f>
        <v/>
      </c>
      <c r="AL215" s="19">
        <f>MAX(0,ROUNDDOWN(AH215-AJ215-AK215-0,-3))</f>
        <v/>
      </c>
      <c r="AM215" s="19">
        <f>IF(AL215&lt;=0,0,ROUNDDOWN((AL215*LOOKUP(AL215,{0,1950001,3300001,6950001,9000001,18000001,40000001},{0.05,0.1,0.2,0.23,0.33,0.4,0.45})-LOOKUP(AL215,{0,1950001,3300001,6950001,9000001,18000001,40000001},{0,97500,427500,636000,1536000,2796000,4796000}))*1.021,-2))</f>
        <v/>
      </c>
      <c r="AN215" s="19">
        <f>MAX(0,ROUNDDOWN(AH215-AJ215-430000-0,-3))</f>
        <v/>
      </c>
      <c r="AO215" s="19">
        <f>IF(AH215&lt;=450000,0,MAX(0,ROUNDDOWN(AN215*0.06-MIN(50000,AN215)*0.03,-2))+MAX(0,ROUNDDOWN(AN215*0.04-MIN(50000,AN215)*0.02,-2)))</f>
        <v/>
      </c>
      <c r="AP215" s="19">
        <f>AM215+AO215+AI215</f>
        <v/>
      </c>
      <c r="AQ215" s="19">
        <f>MIN(750000,MAX(0,$B215))</f>
        <v/>
      </c>
      <c r="AR215" s="19">
        <f>$B215-AQ215</f>
        <v/>
      </c>
      <c r="AS215" s="19">
        <f>MIN(670000,ROUNDDOWN(MAX(0,AR215-430000)*0.0751+47600,0))+MIN(260000,ROUNDDOWN(MAX(0,AR215-430000)*0.028+17600,0))+MIN(30000,ROUNDDOWN(MAX(0,AR215-430000)*0.0027+1873,0))+IF("いいえ"="はい",MIN(170000,ROUNDDOWN(MAX(0,AR215-430000)*0.0243+17800,0)),0)</f>
        <v/>
      </c>
      <c r="AT215" s="19">
        <f>IF(""="",215040+AS215,"")</f>
        <v/>
      </c>
      <c r="AU215" s="19">
        <f>IF(AR215&gt;23500000,NA(),IF(AR215&lt;=4890000,1040000,IF(AR215&lt;=6550000,670000,620000)))</f>
        <v/>
      </c>
      <c r="AV215" s="19">
        <f>MAX(0,ROUNDDOWN(AR215-AT215-AU215-0,-3))</f>
        <v/>
      </c>
      <c r="AW215" s="19">
        <f>IF(AV215&lt;=0,0,ROUNDDOWN((AV215*LOOKUP(AV215,{0,1950001,3300001,6950001,9000001,18000001,40000001},{0.05,0.1,0.2,0.23,0.33,0.4,0.45})-LOOKUP(AV215,{0,1950001,3300001,6950001,9000001,18000001,40000001},{0,97500,427500,636000,1536000,2796000,4796000}))*1.021,-2))</f>
        <v/>
      </c>
      <c r="AX215" s="19">
        <f>MAX(0,ROUNDDOWN(AR215-AT215-430000-0,-3))</f>
        <v/>
      </c>
      <c r="AY215" s="19">
        <f>IF(AR215&lt;=450000,0,MAX(0,ROUNDDOWN(AX215*0.06-MIN(50000,AX215)*0.03,-2))+MAX(0,ROUNDDOWN(AX215*0.04-MIN(50000,AX215)*0.02,-2)))</f>
        <v/>
      </c>
      <c r="AZ215" s="19">
        <f>AW215+AY215+AS215</f>
        <v/>
      </c>
    </row>
    <row r="216">
      <c r="A216" t="inlineStr">
        <is>
          <t>1万円刻み</t>
        </is>
      </c>
      <c r="B216" s="19">
        <f>'3_1万円刻み'!$A$199</f>
        <v/>
      </c>
      <c r="C216" s="19">
        <f>MIN(0,MAX(0,$B216))</f>
        <v/>
      </c>
      <c r="D216" s="19">
        <f>$B216-C216</f>
        <v/>
      </c>
      <c r="E216" s="19">
        <f>MIN(670000,ROUNDDOWN(MAX(0,D216-430000)*0.0751+47600,0))+MIN(260000,ROUNDDOWN(MAX(0,D216-430000)*0.028+17600,0))+MIN(30000,ROUNDDOWN(MAX(0,D216-430000)*0.0027+1873,0))+IF("いいえ"="はい",MIN(170000,ROUNDDOWN(MAX(0,D216-430000)*0.0243+17800,0)),0)</f>
        <v/>
      </c>
      <c r="F216" s="19">
        <f>IF(""="",215040+E216,"")</f>
        <v/>
      </c>
      <c r="G216" s="19">
        <f>IF(D216&gt;23500000,NA(),IF(D216&lt;=4890000,1040000,IF(D216&lt;=6550000,670000,620000)))</f>
        <v/>
      </c>
      <c r="H216" s="19">
        <f>MAX(0,ROUNDDOWN(D216-F216-G216-0,-3))</f>
        <v/>
      </c>
      <c r="I216" s="19">
        <f>IF(H216&lt;=0,0,ROUNDDOWN((H216*LOOKUP(H216,{0,1950001,3300001,6950001,9000001,18000001,40000001},{0.05,0.1,0.2,0.23,0.33,0.4,0.45})-LOOKUP(H216,{0,1950001,3300001,6950001,9000001,18000001,40000001},{0,97500,427500,636000,1536000,2796000,4796000}))*1.021,-2))</f>
        <v/>
      </c>
      <c r="J216" s="19">
        <f>MAX(0,ROUNDDOWN(D216-F216-430000-0,-3))</f>
        <v/>
      </c>
      <c r="K216" s="19">
        <f>IF(D216&lt;=450000,0,MAX(0,ROUNDDOWN(J216*0.06-MIN(50000,J216)*0.03,-2))+MAX(0,ROUNDDOWN(J216*0.04-MIN(50000,J216)*0.02,-2)))</f>
        <v/>
      </c>
      <c r="L216" s="19">
        <f>I216+K216+E216</f>
        <v/>
      </c>
      <c r="M216" s="19">
        <f>MIN(100000,MAX(0,$B216))</f>
        <v/>
      </c>
      <c r="N216" s="19">
        <f>$B216-M216</f>
        <v/>
      </c>
      <c r="O216" s="19">
        <f>MIN(670000,ROUNDDOWN(MAX(0,N216-430000)*0.0751+47600,0))+MIN(260000,ROUNDDOWN(MAX(0,N216-430000)*0.028+17600,0))+MIN(30000,ROUNDDOWN(MAX(0,N216-430000)*0.0027+1873,0))+IF("いいえ"="はい",MIN(170000,ROUNDDOWN(MAX(0,N216-430000)*0.0243+17800,0)),0)</f>
        <v/>
      </c>
      <c r="P216" s="19">
        <f>IF(""="",215040+O216,"")</f>
        <v/>
      </c>
      <c r="Q216" s="19">
        <f>IF(N216&gt;23500000,NA(),IF(N216&lt;=4890000,1040000,IF(N216&lt;=6550000,670000,620000)))</f>
        <v/>
      </c>
      <c r="R216" s="19">
        <f>MAX(0,ROUNDDOWN(N216-P216-Q216-0,-3))</f>
        <v/>
      </c>
      <c r="S216" s="19">
        <f>IF(R216&lt;=0,0,ROUNDDOWN((R216*LOOKUP(R216,{0,1950001,3300001,6950001,9000001,18000001,40000001},{0.05,0.1,0.2,0.23,0.33,0.4,0.45})-LOOKUP(R216,{0,1950001,3300001,6950001,9000001,18000001,40000001},{0,97500,427500,636000,1536000,2796000,4796000}))*1.021,-2))</f>
        <v/>
      </c>
      <c r="T216" s="19">
        <f>MAX(0,ROUNDDOWN(N216-P216-430000-0,-3))</f>
        <v/>
      </c>
      <c r="U216" s="19">
        <f>IF(N216&lt;=450000,0,MAX(0,ROUNDDOWN(T216*0.06-MIN(50000,T216)*0.03,-2))+MAX(0,ROUNDDOWN(T216*0.04-MIN(50000,T216)*0.02,-2)))</f>
        <v/>
      </c>
      <c r="V216" s="19">
        <f>S216+U216+O216</f>
        <v/>
      </c>
      <c r="W216" s="19">
        <f>MIN(550000,MAX(0,$B216))</f>
        <v/>
      </c>
      <c r="X216" s="19">
        <f>$B216-W216</f>
        <v/>
      </c>
      <c r="Y216" s="19">
        <f>MIN(670000,ROUNDDOWN(MAX(0,X216-430000)*0.0751+47600,0))+MIN(260000,ROUNDDOWN(MAX(0,X216-430000)*0.028+17600,0))+MIN(30000,ROUNDDOWN(MAX(0,X216-430000)*0.0027+1873,0))+IF("いいえ"="はい",MIN(170000,ROUNDDOWN(MAX(0,X216-430000)*0.0243+17800,0)),0)</f>
        <v/>
      </c>
      <c r="Z216" s="19">
        <f>IF(""="",215040+Y216,"")</f>
        <v/>
      </c>
      <c r="AA216" s="19">
        <f>IF(X216&gt;23500000,NA(),IF(X216&lt;=4890000,1040000,IF(X216&lt;=6550000,670000,620000)))</f>
        <v/>
      </c>
      <c r="AB216" s="19">
        <f>MAX(0,ROUNDDOWN(X216-Z216-AA216-0,-3))</f>
        <v/>
      </c>
      <c r="AC216" s="19">
        <f>IF(AB216&lt;=0,0,ROUNDDOWN((AB216*LOOKUP(AB216,{0,1950001,3300001,6950001,9000001,18000001,40000001},{0.05,0.1,0.2,0.23,0.33,0.4,0.45})-LOOKUP(AB216,{0,1950001,3300001,6950001,9000001,18000001,40000001},{0,97500,427500,636000,1536000,2796000,4796000}))*1.021,-2))</f>
        <v/>
      </c>
      <c r="AD216" s="19">
        <f>MAX(0,ROUNDDOWN(X216-Z216-430000-0,-3))</f>
        <v/>
      </c>
      <c r="AE216" s="19">
        <f>IF(X216&lt;=450000,0,MAX(0,ROUNDDOWN(AD216*0.06-MIN(50000,AD216)*0.03,-2))+MAX(0,ROUNDDOWN(AD216*0.04-MIN(50000,AD216)*0.02,-2)))</f>
        <v/>
      </c>
      <c r="AF216" s="19">
        <f>AC216+AE216+Y216</f>
        <v/>
      </c>
      <c r="AG216" s="19">
        <f>MIN(650000,MAX(0,$B216))</f>
        <v/>
      </c>
      <c r="AH216" s="19">
        <f>$B216-AG216</f>
        <v/>
      </c>
      <c r="AI216" s="19">
        <f>MIN(670000,ROUNDDOWN(MAX(0,AH216-430000)*0.0751+47600,0))+MIN(260000,ROUNDDOWN(MAX(0,AH216-430000)*0.028+17600,0))+MIN(30000,ROUNDDOWN(MAX(0,AH216-430000)*0.0027+1873,0))+IF("いいえ"="はい",MIN(170000,ROUNDDOWN(MAX(0,AH216-430000)*0.0243+17800,0)),0)</f>
        <v/>
      </c>
      <c r="AJ216" s="19">
        <f>IF(""="",215040+AI216,"")</f>
        <v/>
      </c>
      <c r="AK216" s="19">
        <f>IF(AH216&gt;23500000,NA(),IF(AH216&lt;=4890000,1040000,IF(AH216&lt;=6550000,670000,620000)))</f>
        <v/>
      </c>
      <c r="AL216" s="19">
        <f>MAX(0,ROUNDDOWN(AH216-AJ216-AK216-0,-3))</f>
        <v/>
      </c>
      <c r="AM216" s="19">
        <f>IF(AL216&lt;=0,0,ROUNDDOWN((AL216*LOOKUP(AL216,{0,1950001,3300001,6950001,9000001,18000001,40000001},{0.05,0.1,0.2,0.23,0.33,0.4,0.45})-LOOKUP(AL216,{0,1950001,3300001,6950001,9000001,18000001,40000001},{0,97500,427500,636000,1536000,2796000,4796000}))*1.021,-2))</f>
        <v/>
      </c>
      <c r="AN216" s="19">
        <f>MAX(0,ROUNDDOWN(AH216-AJ216-430000-0,-3))</f>
        <v/>
      </c>
      <c r="AO216" s="19">
        <f>IF(AH216&lt;=450000,0,MAX(0,ROUNDDOWN(AN216*0.06-MIN(50000,AN216)*0.03,-2))+MAX(0,ROUNDDOWN(AN216*0.04-MIN(50000,AN216)*0.02,-2)))</f>
        <v/>
      </c>
      <c r="AP216" s="19">
        <f>AM216+AO216+AI216</f>
        <v/>
      </c>
      <c r="AQ216" s="19">
        <f>MIN(750000,MAX(0,$B216))</f>
        <v/>
      </c>
      <c r="AR216" s="19">
        <f>$B216-AQ216</f>
        <v/>
      </c>
      <c r="AS216" s="19">
        <f>MIN(670000,ROUNDDOWN(MAX(0,AR216-430000)*0.0751+47600,0))+MIN(260000,ROUNDDOWN(MAX(0,AR216-430000)*0.028+17600,0))+MIN(30000,ROUNDDOWN(MAX(0,AR216-430000)*0.0027+1873,0))+IF("いいえ"="はい",MIN(170000,ROUNDDOWN(MAX(0,AR216-430000)*0.0243+17800,0)),0)</f>
        <v/>
      </c>
      <c r="AT216" s="19">
        <f>IF(""="",215040+AS216,"")</f>
        <v/>
      </c>
      <c r="AU216" s="19">
        <f>IF(AR216&gt;23500000,NA(),IF(AR216&lt;=4890000,1040000,IF(AR216&lt;=6550000,670000,620000)))</f>
        <v/>
      </c>
      <c r="AV216" s="19">
        <f>MAX(0,ROUNDDOWN(AR216-AT216-AU216-0,-3))</f>
        <v/>
      </c>
      <c r="AW216" s="19">
        <f>IF(AV216&lt;=0,0,ROUNDDOWN((AV216*LOOKUP(AV216,{0,1950001,3300001,6950001,9000001,18000001,40000001},{0.05,0.1,0.2,0.23,0.33,0.4,0.45})-LOOKUP(AV216,{0,1950001,3300001,6950001,9000001,18000001,40000001},{0,97500,427500,636000,1536000,2796000,4796000}))*1.021,-2))</f>
        <v/>
      </c>
      <c r="AX216" s="19">
        <f>MAX(0,ROUNDDOWN(AR216-AT216-430000-0,-3))</f>
        <v/>
      </c>
      <c r="AY216" s="19">
        <f>IF(AR216&lt;=450000,0,MAX(0,ROUNDDOWN(AX216*0.06-MIN(50000,AX216)*0.03,-2))+MAX(0,ROUNDDOWN(AX216*0.04-MIN(50000,AX216)*0.02,-2)))</f>
        <v/>
      </c>
      <c r="AZ216" s="19">
        <f>AW216+AY216+AS216</f>
        <v/>
      </c>
    </row>
    <row r="217">
      <c r="A217" t="inlineStr">
        <is>
          <t>1万円刻み</t>
        </is>
      </c>
      <c r="B217" s="19">
        <f>'3_1万円刻み'!$A$200</f>
        <v/>
      </c>
      <c r="C217" s="19">
        <f>MIN(0,MAX(0,$B217))</f>
        <v/>
      </c>
      <c r="D217" s="19">
        <f>$B217-C217</f>
        <v/>
      </c>
      <c r="E217" s="19">
        <f>MIN(670000,ROUNDDOWN(MAX(0,D217-430000)*0.0751+47600,0))+MIN(260000,ROUNDDOWN(MAX(0,D217-430000)*0.028+17600,0))+MIN(30000,ROUNDDOWN(MAX(0,D217-430000)*0.0027+1873,0))+IF("いいえ"="はい",MIN(170000,ROUNDDOWN(MAX(0,D217-430000)*0.0243+17800,0)),0)</f>
        <v/>
      </c>
      <c r="F217" s="19">
        <f>IF(""="",215040+E217,"")</f>
        <v/>
      </c>
      <c r="G217" s="19">
        <f>IF(D217&gt;23500000,NA(),IF(D217&lt;=4890000,1040000,IF(D217&lt;=6550000,670000,620000)))</f>
        <v/>
      </c>
      <c r="H217" s="19">
        <f>MAX(0,ROUNDDOWN(D217-F217-G217-0,-3))</f>
        <v/>
      </c>
      <c r="I217" s="19">
        <f>IF(H217&lt;=0,0,ROUNDDOWN((H217*LOOKUP(H217,{0,1950001,3300001,6950001,9000001,18000001,40000001},{0.05,0.1,0.2,0.23,0.33,0.4,0.45})-LOOKUP(H217,{0,1950001,3300001,6950001,9000001,18000001,40000001},{0,97500,427500,636000,1536000,2796000,4796000}))*1.021,-2))</f>
        <v/>
      </c>
      <c r="J217" s="19">
        <f>MAX(0,ROUNDDOWN(D217-F217-430000-0,-3))</f>
        <v/>
      </c>
      <c r="K217" s="19">
        <f>IF(D217&lt;=450000,0,MAX(0,ROUNDDOWN(J217*0.06-MIN(50000,J217)*0.03,-2))+MAX(0,ROUNDDOWN(J217*0.04-MIN(50000,J217)*0.02,-2)))</f>
        <v/>
      </c>
      <c r="L217" s="19">
        <f>I217+K217+E217</f>
        <v/>
      </c>
      <c r="M217" s="19">
        <f>MIN(100000,MAX(0,$B217))</f>
        <v/>
      </c>
      <c r="N217" s="19">
        <f>$B217-M217</f>
        <v/>
      </c>
      <c r="O217" s="19">
        <f>MIN(670000,ROUNDDOWN(MAX(0,N217-430000)*0.0751+47600,0))+MIN(260000,ROUNDDOWN(MAX(0,N217-430000)*0.028+17600,0))+MIN(30000,ROUNDDOWN(MAX(0,N217-430000)*0.0027+1873,0))+IF("いいえ"="はい",MIN(170000,ROUNDDOWN(MAX(0,N217-430000)*0.0243+17800,0)),0)</f>
        <v/>
      </c>
      <c r="P217" s="19">
        <f>IF(""="",215040+O217,"")</f>
        <v/>
      </c>
      <c r="Q217" s="19">
        <f>IF(N217&gt;23500000,NA(),IF(N217&lt;=4890000,1040000,IF(N217&lt;=6550000,670000,620000)))</f>
        <v/>
      </c>
      <c r="R217" s="19">
        <f>MAX(0,ROUNDDOWN(N217-P217-Q217-0,-3))</f>
        <v/>
      </c>
      <c r="S217" s="19">
        <f>IF(R217&lt;=0,0,ROUNDDOWN((R217*LOOKUP(R217,{0,1950001,3300001,6950001,9000001,18000001,40000001},{0.05,0.1,0.2,0.23,0.33,0.4,0.45})-LOOKUP(R217,{0,1950001,3300001,6950001,9000001,18000001,40000001},{0,97500,427500,636000,1536000,2796000,4796000}))*1.021,-2))</f>
        <v/>
      </c>
      <c r="T217" s="19">
        <f>MAX(0,ROUNDDOWN(N217-P217-430000-0,-3))</f>
        <v/>
      </c>
      <c r="U217" s="19">
        <f>IF(N217&lt;=450000,0,MAX(0,ROUNDDOWN(T217*0.06-MIN(50000,T217)*0.03,-2))+MAX(0,ROUNDDOWN(T217*0.04-MIN(50000,T217)*0.02,-2)))</f>
        <v/>
      </c>
      <c r="V217" s="19">
        <f>S217+U217+O217</f>
        <v/>
      </c>
      <c r="W217" s="19">
        <f>MIN(550000,MAX(0,$B217))</f>
        <v/>
      </c>
      <c r="X217" s="19">
        <f>$B217-W217</f>
        <v/>
      </c>
      <c r="Y217" s="19">
        <f>MIN(670000,ROUNDDOWN(MAX(0,X217-430000)*0.0751+47600,0))+MIN(260000,ROUNDDOWN(MAX(0,X217-430000)*0.028+17600,0))+MIN(30000,ROUNDDOWN(MAX(0,X217-430000)*0.0027+1873,0))+IF("いいえ"="はい",MIN(170000,ROUNDDOWN(MAX(0,X217-430000)*0.0243+17800,0)),0)</f>
        <v/>
      </c>
      <c r="Z217" s="19">
        <f>IF(""="",215040+Y217,"")</f>
        <v/>
      </c>
      <c r="AA217" s="19">
        <f>IF(X217&gt;23500000,NA(),IF(X217&lt;=4890000,1040000,IF(X217&lt;=6550000,670000,620000)))</f>
        <v/>
      </c>
      <c r="AB217" s="19">
        <f>MAX(0,ROUNDDOWN(X217-Z217-AA217-0,-3))</f>
        <v/>
      </c>
      <c r="AC217" s="19">
        <f>IF(AB217&lt;=0,0,ROUNDDOWN((AB217*LOOKUP(AB217,{0,1950001,3300001,6950001,9000001,18000001,40000001},{0.05,0.1,0.2,0.23,0.33,0.4,0.45})-LOOKUP(AB217,{0,1950001,3300001,6950001,9000001,18000001,40000001},{0,97500,427500,636000,1536000,2796000,4796000}))*1.021,-2))</f>
        <v/>
      </c>
      <c r="AD217" s="19">
        <f>MAX(0,ROUNDDOWN(X217-Z217-430000-0,-3))</f>
        <v/>
      </c>
      <c r="AE217" s="19">
        <f>IF(X217&lt;=450000,0,MAX(0,ROUNDDOWN(AD217*0.06-MIN(50000,AD217)*0.03,-2))+MAX(0,ROUNDDOWN(AD217*0.04-MIN(50000,AD217)*0.02,-2)))</f>
        <v/>
      </c>
      <c r="AF217" s="19">
        <f>AC217+AE217+Y217</f>
        <v/>
      </c>
      <c r="AG217" s="19">
        <f>MIN(650000,MAX(0,$B217))</f>
        <v/>
      </c>
      <c r="AH217" s="19">
        <f>$B217-AG217</f>
        <v/>
      </c>
      <c r="AI217" s="19">
        <f>MIN(670000,ROUNDDOWN(MAX(0,AH217-430000)*0.0751+47600,0))+MIN(260000,ROUNDDOWN(MAX(0,AH217-430000)*0.028+17600,0))+MIN(30000,ROUNDDOWN(MAX(0,AH217-430000)*0.0027+1873,0))+IF("いいえ"="はい",MIN(170000,ROUNDDOWN(MAX(0,AH217-430000)*0.0243+17800,0)),0)</f>
        <v/>
      </c>
      <c r="AJ217" s="19">
        <f>IF(""="",215040+AI217,"")</f>
        <v/>
      </c>
      <c r="AK217" s="19">
        <f>IF(AH217&gt;23500000,NA(),IF(AH217&lt;=4890000,1040000,IF(AH217&lt;=6550000,670000,620000)))</f>
        <v/>
      </c>
      <c r="AL217" s="19">
        <f>MAX(0,ROUNDDOWN(AH217-AJ217-AK217-0,-3))</f>
        <v/>
      </c>
      <c r="AM217" s="19">
        <f>IF(AL217&lt;=0,0,ROUNDDOWN((AL217*LOOKUP(AL217,{0,1950001,3300001,6950001,9000001,18000001,40000001},{0.05,0.1,0.2,0.23,0.33,0.4,0.45})-LOOKUP(AL217,{0,1950001,3300001,6950001,9000001,18000001,40000001},{0,97500,427500,636000,1536000,2796000,4796000}))*1.021,-2))</f>
        <v/>
      </c>
      <c r="AN217" s="19">
        <f>MAX(0,ROUNDDOWN(AH217-AJ217-430000-0,-3))</f>
        <v/>
      </c>
      <c r="AO217" s="19">
        <f>IF(AH217&lt;=450000,0,MAX(0,ROUNDDOWN(AN217*0.06-MIN(50000,AN217)*0.03,-2))+MAX(0,ROUNDDOWN(AN217*0.04-MIN(50000,AN217)*0.02,-2)))</f>
        <v/>
      </c>
      <c r="AP217" s="19">
        <f>AM217+AO217+AI217</f>
        <v/>
      </c>
      <c r="AQ217" s="19">
        <f>MIN(750000,MAX(0,$B217))</f>
        <v/>
      </c>
      <c r="AR217" s="19">
        <f>$B217-AQ217</f>
        <v/>
      </c>
      <c r="AS217" s="19">
        <f>MIN(670000,ROUNDDOWN(MAX(0,AR217-430000)*0.0751+47600,0))+MIN(260000,ROUNDDOWN(MAX(0,AR217-430000)*0.028+17600,0))+MIN(30000,ROUNDDOWN(MAX(0,AR217-430000)*0.0027+1873,0))+IF("いいえ"="はい",MIN(170000,ROUNDDOWN(MAX(0,AR217-430000)*0.0243+17800,0)),0)</f>
        <v/>
      </c>
      <c r="AT217" s="19">
        <f>IF(""="",215040+AS217,"")</f>
        <v/>
      </c>
      <c r="AU217" s="19">
        <f>IF(AR217&gt;23500000,NA(),IF(AR217&lt;=4890000,1040000,IF(AR217&lt;=6550000,670000,620000)))</f>
        <v/>
      </c>
      <c r="AV217" s="19">
        <f>MAX(0,ROUNDDOWN(AR217-AT217-AU217-0,-3))</f>
        <v/>
      </c>
      <c r="AW217" s="19">
        <f>IF(AV217&lt;=0,0,ROUNDDOWN((AV217*LOOKUP(AV217,{0,1950001,3300001,6950001,9000001,18000001,40000001},{0.05,0.1,0.2,0.23,0.33,0.4,0.45})-LOOKUP(AV217,{0,1950001,3300001,6950001,9000001,18000001,40000001},{0,97500,427500,636000,1536000,2796000,4796000}))*1.021,-2))</f>
        <v/>
      </c>
      <c r="AX217" s="19">
        <f>MAX(0,ROUNDDOWN(AR217-AT217-430000-0,-3))</f>
        <v/>
      </c>
      <c r="AY217" s="19">
        <f>IF(AR217&lt;=450000,0,MAX(0,ROUNDDOWN(AX217*0.06-MIN(50000,AX217)*0.03,-2))+MAX(0,ROUNDDOWN(AX217*0.04-MIN(50000,AX217)*0.02,-2)))</f>
        <v/>
      </c>
      <c r="AZ217" s="19">
        <f>AW217+AY217+AS217</f>
        <v/>
      </c>
    </row>
    <row r="218">
      <c r="A218" t="inlineStr">
        <is>
          <t>1万円刻み</t>
        </is>
      </c>
      <c r="B218" s="19">
        <f>'3_1万円刻み'!$A$201</f>
        <v/>
      </c>
      <c r="C218" s="19">
        <f>MIN(0,MAX(0,$B218))</f>
        <v/>
      </c>
      <c r="D218" s="19">
        <f>$B218-C218</f>
        <v/>
      </c>
      <c r="E218" s="19">
        <f>MIN(670000,ROUNDDOWN(MAX(0,D218-430000)*0.0751+47600,0))+MIN(260000,ROUNDDOWN(MAX(0,D218-430000)*0.028+17600,0))+MIN(30000,ROUNDDOWN(MAX(0,D218-430000)*0.0027+1873,0))+IF("いいえ"="はい",MIN(170000,ROUNDDOWN(MAX(0,D218-430000)*0.0243+17800,0)),0)</f>
        <v/>
      </c>
      <c r="F218" s="19">
        <f>IF(""="",215040+E218,"")</f>
        <v/>
      </c>
      <c r="G218" s="19">
        <f>IF(D218&gt;23500000,NA(),IF(D218&lt;=4890000,1040000,IF(D218&lt;=6550000,670000,620000)))</f>
        <v/>
      </c>
      <c r="H218" s="19">
        <f>MAX(0,ROUNDDOWN(D218-F218-G218-0,-3))</f>
        <v/>
      </c>
      <c r="I218" s="19">
        <f>IF(H218&lt;=0,0,ROUNDDOWN((H218*LOOKUP(H218,{0,1950001,3300001,6950001,9000001,18000001,40000001},{0.05,0.1,0.2,0.23,0.33,0.4,0.45})-LOOKUP(H218,{0,1950001,3300001,6950001,9000001,18000001,40000001},{0,97500,427500,636000,1536000,2796000,4796000}))*1.021,-2))</f>
        <v/>
      </c>
      <c r="J218" s="19">
        <f>MAX(0,ROUNDDOWN(D218-F218-430000-0,-3))</f>
        <v/>
      </c>
      <c r="K218" s="19">
        <f>IF(D218&lt;=450000,0,MAX(0,ROUNDDOWN(J218*0.06-MIN(50000,J218)*0.03,-2))+MAX(0,ROUNDDOWN(J218*0.04-MIN(50000,J218)*0.02,-2)))</f>
        <v/>
      </c>
      <c r="L218" s="19">
        <f>I218+K218+E218</f>
        <v/>
      </c>
      <c r="M218" s="19">
        <f>MIN(100000,MAX(0,$B218))</f>
        <v/>
      </c>
      <c r="N218" s="19">
        <f>$B218-M218</f>
        <v/>
      </c>
      <c r="O218" s="19">
        <f>MIN(670000,ROUNDDOWN(MAX(0,N218-430000)*0.0751+47600,0))+MIN(260000,ROUNDDOWN(MAX(0,N218-430000)*0.028+17600,0))+MIN(30000,ROUNDDOWN(MAX(0,N218-430000)*0.0027+1873,0))+IF("いいえ"="はい",MIN(170000,ROUNDDOWN(MAX(0,N218-430000)*0.0243+17800,0)),0)</f>
        <v/>
      </c>
      <c r="P218" s="19">
        <f>IF(""="",215040+O218,"")</f>
        <v/>
      </c>
      <c r="Q218" s="19">
        <f>IF(N218&gt;23500000,NA(),IF(N218&lt;=4890000,1040000,IF(N218&lt;=6550000,670000,620000)))</f>
        <v/>
      </c>
      <c r="R218" s="19">
        <f>MAX(0,ROUNDDOWN(N218-P218-Q218-0,-3))</f>
        <v/>
      </c>
      <c r="S218" s="19">
        <f>IF(R218&lt;=0,0,ROUNDDOWN((R218*LOOKUP(R218,{0,1950001,3300001,6950001,9000001,18000001,40000001},{0.05,0.1,0.2,0.23,0.33,0.4,0.45})-LOOKUP(R218,{0,1950001,3300001,6950001,9000001,18000001,40000001},{0,97500,427500,636000,1536000,2796000,4796000}))*1.021,-2))</f>
        <v/>
      </c>
      <c r="T218" s="19">
        <f>MAX(0,ROUNDDOWN(N218-P218-430000-0,-3))</f>
        <v/>
      </c>
      <c r="U218" s="19">
        <f>IF(N218&lt;=450000,0,MAX(0,ROUNDDOWN(T218*0.06-MIN(50000,T218)*0.03,-2))+MAX(0,ROUNDDOWN(T218*0.04-MIN(50000,T218)*0.02,-2)))</f>
        <v/>
      </c>
      <c r="V218" s="19">
        <f>S218+U218+O218</f>
        <v/>
      </c>
      <c r="W218" s="19">
        <f>MIN(550000,MAX(0,$B218))</f>
        <v/>
      </c>
      <c r="X218" s="19">
        <f>$B218-W218</f>
        <v/>
      </c>
      <c r="Y218" s="19">
        <f>MIN(670000,ROUNDDOWN(MAX(0,X218-430000)*0.0751+47600,0))+MIN(260000,ROUNDDOWN(MAX(0,X218-430000)*0.028+17600,0))+MIN(30000,ROUNDDOWN(MAX(0,X218-430000)*0.0027+1873,0))+IF("いいえ"="はい",MIN(170000,ROUNDDOWN(MAX(0,X218-430000)*0.0243+17800,0)),0)</f>
        <v/>
      </c>
      <c r="Z218" s="19">
        <f>IF(""="",215040+Y218,"")</f>
        <v/>
      </c>
      <c r="AA218" s="19">
        <f>IF(X218&gt;23500000,NA(),IF(X218&lt;=4890000,1040000,IF(X218&lt;=6550000,670000,620000)))</f>
        <v/>
      </c>
      <c r="AB218" s="19">
        <f>MAX(0,ROUNDDOWN(X218-Z218-AA218-0,-3))</f>
        <v/>
      </c>
      <c r="AC218" s="19">
        <f>IF(AB218&lt;=0,0,ROUNDDOWN((AB218*LOOKUP(AB218,{0,1950001,3300001,6950001,9000001,18000001,40000001},{0.05,0.1,0.2,0.23,0.33,0.4,0.45})-LOOKUP(AB218,{0,1950001,3300001,6950001,9000001,18000001,40000001},{0,97500,427500,636000,1536000,2796000,4796000}))*1.021,-2))</f>
        <v/>
      </c>
      <c r="AD218" s="19">
        <f>MAX(0,ROUNDDOWN(X218-Z218-430000-0,-3))</f>
        <v/>
      </c>
      <c r="AE218" s="19">
        <f>IF(X218&lt;=450000,0,MAX(0,ROUNDDOWN(AD218*0.06-MIN(50000,AD218)*0.03,-2))+MAX(0,ROUNDDOWN(AD218*0.04-MIN(50000,AD218)*0.02,-2)))</f>
        <v/>
      </c>
      <c r="AF218" s="19">
        <f>AC218+AE218+Y218</f>
        <v/>
      </c>
      <c r="AG218" s="19">
        <f>MIN(650000,MAX(0,$B218))</f>
        <v/>
      </c>
      <c r="AH218" s="19">
        <f>$B218-AG218</f>
        <v/>
      </c>
      <c r="AI218" s="19">
        <f>MIN(670000,ROUNDDOWN(MAX(0,AH218-430000)*0.0751+47600,0))+MIN(260000,ROUNDDOWN(MAX(0,AH218-430000)*0.028+17600,0))+MIN(30000,ROUNDDOWN(MAX(0,AH218-430000)*0.0027+1873,0))+IF("いいえ"="はい",MIN(170000,ROUNDDOWN(MAX(0,AH218-430000)*0.0243+17800,0)),0)</f>
        <v/>
      </c>
      <c r="AJ218" s="19">
        <f>IF(""="",215040+AI218,"")</f>
        <v/>
      </c>
      <c r="AK218" s="19">
        <f>IF(AH218&gt;23500000,NA(),IF(AH218&lt;=4890000,1040000,IF(AH218&lt;=6550000,670000,620000)))</f>
        <v/>
      </c>
      <c r="AL218" s="19">
        <f>MAX(0,ROUNDDOWN(AH218-AJ218-AK218-0,-3))</f>
        <v/>
      </c>
      <c r="AM218" s="19">
        <f>IF(AL218&lt;=0,0,ROUNDDOWN((AL218*LOOKUP(AL218,{0,1950001,3300001,6950001,9000001,18000001,40000001},{0.05,0.1,0.2,0.23,0.33,0.4,0.45})-LOOKUP(AL218,{0,1950001,3300001,6950001,9000001,18000001,40000001},{0,97500,427500,636000,1536000,2796000,4796000}))*1.021,-2))</f>
        <v/>
      </c>
      <c r="AN218" s="19">
        <f>MAX(0,ROUNDDOWN(AH218-AJ218-430000-0,-3))</f>
        <v/>
      </c>
      <c r="AO218" s="19">
        <f>IF(AH218&lt;=450000,0,MAX(0,ROUNDDOWN(AN218*0.06-MIN(50000,AN218)*0.03,-2))+MAX(0,ROUNDDOWN(AN218*0.04-MIN(50000,AN218)*0.02,-2)))</f>
        <v/>
      </c>
      <c r="AP218" s="19">
        <f>AM218+AO218+AI218</f>
        <v/>
      </c>
      <c r="AQ218" s="19">
        <f>MIN(750000,MAX(0,$B218))</f>
        <v/>
      </c>
      <c r="AR218" s="19">
        <f>$B218-AQ218</f>
        <v/>
      </c>
      <c r="AS218" s="19">
        <f>MIN(670000,ROUNDDOWN(MAX(0,AR218-430000)*0.0751+47600,0))+MIN(260000,ROUNDDOWN(MAX(0,AR218-430000)*0.028+17600,0))+MIN(30000,ROUNDDOWN(MAX(0,AR218-430000)*0.0027+1873,0))+IF("いいえ"="はい",MIN(170000,ROUNDDOWN(MAX(0,AR218-430000)*0.0243+17800,0)),0)</f>
        <v/>
      </c>
      <c r="AT218" s="19">
        <f>IF(""="",215040+AS218,"")</f>
        <v/>
      </c>
      <c r="AU218" s="19">
        <f>IF(AR218&gt;23500000,NA(),IF(AR218&lt;=4890000,1040000,IF(AR218&lt;=6550000,670000,620000)))</f>
        <v/>
      </c>
      <c r="AV218" s="19">
        <f>MAX(0,ROUNDDOWN(AR218-AT218-AU218-0,-3))</f>
        <v/>
      </c>
      <c r="AW218" s="19">
        <f>IF(AV218&lt;=0,0,ROUNDDOWN((AV218*LOOKUP(AV218,{0,1950001,3300001,6950001,9000001,18000001,40000001},{0.05,0.1,0.2,0.23,0.33,0.4,0.45})-LOOKUP(AV218,{0,1950001,3300001,6950001,9000001,18000001,40000001},{0,97500,427500,636000,1536000,2796000,4796000}))*1.021,-2))</f>
        <v/>
      </c>
      <c r="AX218" s="19">
        <f>MAX(0,ROUNDDOWN(AR218-AT218-430000-0,-3))</f>
        <v/>
      </c>
      <c r="AY218" s="19">
        <f>IF(AR218&lt;=450000,0,MAX(0,ROUNDDOWN(AX218*0.06-MIN(50000,AX218)*0.03,-2))+MAX(0,ROUNDDOWN(AX218*0.04-MIN(50000,AX218)*0.02,-2)))</f>
        <v/>
      </c>
      <c r="AZ218" s="19">
        <f>AW218+AY218+AS218</f>
        <v/>
      </c>
    </row>
    <row r="219">
      <c r="A219" t="inlineStr">
        <is>
          <t>1万円刻み</t>
        </is>
      </c>
      <c r="B219" s="19">
        <f>'3_1万円刻み'!$A$202</f>
        <v/>
      </c>
      <c r="C219" s="19">
        <f>MIN(0,MAX(0,$B219))</f>
        <v/>
      </c>
      <c r="D219" s="19">
        <f>$B219-C219</f>
        <v/>
      </c>
      <c r="E219" s="19">
        <f>MIN(670000,ROUNDDOWN(MAX(0,D219-430000)*0.0751+47600,0))+MIN(260000,ROUNDDOWN(MAX(0,D219-430000)*0.028+17600,0))+MIN(30000,ROUNDDOWN(MAX(0,D219-430000)*0.0027+1873,0))+IF("いいえ"="はい",MIN(170000,ROUNDDOWN(MAX(0,D219-430000)*0.0243+17800,0)),0)</f>
        <v/>
      </c>
      <c r="F219" s="19">
        <f>IF(""="",215040+E219,"")</f>
        <v/>
      </c>
      <c r="G219" s="19">
        <f>IF(D219&gt;23500000,NA(),IF(D219&lt;=4890000,1040000,IF(D219&lt;=6550000,670000,620000)))</f>
        <v/>
      </c>
      <c r="H219" s="19">
        <f>MAX(0,ROUNDDOWN(D219-F219-G219-0,-3))</f>
        <v/>
      </c>
      <c r="I219" s="19">
        <f>IF(H219&lt;=0,0,ROUNDDOWN((H219*LOOKUP(H219,{0,1950001,3300001,6950001,9000001,18000001,40000001},{0.05,0.1,0.2,0.23,0.33,0.4,0.45})-LOOKUP(H219,{0,1950001,3300001,6950001,9000001,18000001,40000001},{0,97500,427500,636000,1536000,2796000,4796000}))*1.021,-2))</f>
        <v/>
      </c>
      <c r="J219" s="19">
        <f>MAX(0,ROUNDDOWN(D219-F219-430000-0,-3))</f>
        <v/>
      </c>
      <c r="K219" s="19">
        <f>IF(D219&lt;=450000,0,MAX(0,ROUNDDOWN(J219*0.06-MIN(50000,J219)*0.03,-2))+MAX(0,ROUNDDOWN(J219*0.04-MIN(50000,J219)*0.02,-2)))</f>
        <v/>
      </c>
      <c r="L219" s="19">
        <f>I219+K219+E219</f>
        <v/>
      </c>
      <c r="M219" s="19">
        <f>MIN(100000,MAX(0,$B219))</f>
        <v/>
      </c>
      <c r="N219" s="19">
        <f>$B219-M219</f>
        <v/>
      </c>
      <c r="O219" s="19">
        <f>MIN(670000,ROUNDDOWN(MAX(0,N219-430000)*0.0751+47600,0))+MIN(260000,ROUNDDOWN(MAX(0,N219-430000)*0.028+17600,0))+MIN(30000,ROUNDDOWN(MAX(0,N219-430000)*0.0027+1873,0))+IF("いいえ"="はい",MIN(170000,ROUNDDOWN(MAX(0,N219-430000)*0.0243+17800,0)),0)</f>
        <v/>
      </c>
      <c r="P219" s="19">
        <f>IF(""="",215040+O219,"")</f>
        <v/>
      </c>
      <c r="Q219" s="19">
        <f>IF(N219&gt;23500000,NA(),IF(N219&lt;=4890000,1040000,IF(N219&lt;=6550000,670000,620000)))</f>
        <v/>
      </c>
      <c r="R219" s="19">
        <f>MAX(0,ROUNDDOWN(N219-P219-Q219-0,-3))</f>
        <v/>
      </c>
      <c r="S219" s="19">
        <f>IF(R219&lt;=0,0,ROUNDDOWN((R219*LOOKUP(R219,{0,1950001,3300001,6950001,9000001,18000001,40000001},{0.05,0.1,0.2,0.23,0.33,0.4,0.45})-LOOKUP(R219,{0,1950001,3300001,6950001,9000001,18000001,40000001},{0,97500,427500,636000,1536000,2796000,4796000}))*1.021,-2))</f>
        <v/>
      </c>
      <c r="T219" s="19">
        <f>MAX(0,ROUNDDOWN(N219-P219-430000-0,-3))</f>
        <v/>
      </c>
      <c r="U219" s="19">
        <f>IF(N219&lt;=450000,0,MAX(0,ROUNDDOWN(T219*0.06-MIN(50000,T219)*0.03,-2))+MAX(0,ROUNDDOWN(T219*0.04-MIN(50000,T219)*0.02,-2)))</f>
        <v/>
      </c>
      <c r="V219" s="19">
        <f>S219+U219+O219</f>
        <v/>
      </c>
      <c r="W219" s="19">
        <f>MIN(550000,MAX(0,$B219))</f>
        <v/>
      </c>
      <c r="X219" s="19">
        <f>$B219-W219</f>
        <v/>
      </c>
      <c r="Y219" s="19">
        <f>MIN(670000,ROUNDDOWN(MAX(0,X219-430000)*0.0751+47600,0))+MIN(260000,ROUNDDOWN(MAX(0,X219-430000)*0.028+17600,0))+MIN(30000,ROUNDDOWN(MAX(0,X219-430000)*0.0027+1873,0))+IF("いいえ"="はい",MIN(170000,ROUNDDOWN(MAX(0,X219-430000)*0.0243+17800,0)),0)</f>
        <v/>
      </c>
      <c r="Z219" s="19">
        <f>IF(""="",215040+Y219,"")</f>
        <v/>
      </c>
      <c r="AA219" s="19">
        <f>IF(X219&gt;23500000,NA(),IF(X219&lt;=4890000,1040000,IF(X219&lt;=6550000,670000,620000)))</f>
        <v/>
      </c>
      <c r="AB219" s="19">
        <f>MAX(0,ROUNDDOWN(X219-Z219-AA219-0,-3))</f>
        <v/>
      </c>
      <c r="AC219" s="19">
        <f>IF(AB219&lt;=0,0,ROUNDDOWN((AB219*LOOKUP(AB219,{0,1950001,3300001,6950001,9000001,18000001,40000001},{0.05,0.1,0.2,0.23,0.33,0.4,0.45})-LOOKUP(AB219,{0,1950001,3300001,6950001,9000001,18000001,40000001},{0,97500,427500,636000,1536000,2796000,4796000}))*1.021,-2))</f>
        <v/>
      </c>
      <c r="AD219" s="19">
        <f>MAX(0,ROUNDDOWN(X219-Z219-430000-0,-3))</f>
        <v/>
      </c>
      <c r="AE219" s="19">
        <f>IF(X219&lt;=450000,0,MAX(0,ROUNDDOWN(AD219*0.06-MIN(50000,AD219)*0.03,-2))+MAX(0,ROUNDDOWN(AD219*0.04-MIN(50000,AD219)*0.02,-2)))</f>
        <v/>
      </c>
      <c r="AF219" s="19">
        <f>AC219+AE219+Y219</f>
        <v/>
      </c>
      <c r="AG219" s="19">
        <f>MIN(650000,MAX(0,$B219))</f>
        <v/>
      </c>
      <c r="AH219" s="19">
        <f>$B219-AG219</f>
        <v/>
      </c>
      <c r="AI219" s="19">
        <f>MIN(670000,ROUNDDOWN(MAX(0,AH219-430000)*0.0751+47600,0))+MIN(260000,ROUNDDOWN(MAX(0,AH219-430000)*0.028+17600,0))+MIN(30000,ROUNDDOWN(MAX(0,AH219-430000)*0.0027+1873,0))+IF("いいえ"="はい",MIN(170000,ROUNDDOWN(MAX(0,AH219-430000)*0.0243+17800,0)),0)</f>
        <v/>
      </c>
      <c r="AJ219" s="19">
        <f>IF(""="",215040+AI219,"")</f>
        <v/>
      </c>
      <c r="AK219" s="19">
        <f>IF(AH219&gt;23500000,NA(),IF(AH219&lt;=4890000,1040000,IF(AH219&lt;=6550000,670000,620000)))</f>
        <v/>
      </c>
      <c r="AL219" s="19">
        <f>MAX(0,ROUNDDOWN(AH219-AJ219-AK219-0,-3))</f>
        <v/>
      </c>
      <c r="AM219" s="19">
        <f>IF(AL219&lt;=0,0,ROUNDDOWN((AL219*LOOKUP(AL219,{0,1950001,3300001,6950001,9000001,18000001,40000001},{0.05,0.1,0.2,0.23,0.33,0.4,0.45})-LOOKUP(AL219,{0,1950001,3300001,6950001,9000001,18000001,40000001},{0,97500,427500,636000,1536000,2796000,4796000}))*1.021,-2))</f>
        <v/>
      </c>
      <c r="AN219" s="19">
        <f>MAX(0,ROUNDDOWN(AH219-AJ219-430000-0,-3))</f>
        <v/>
      </c>
      <c r="AO219" s="19">
        <f>IF(AH219&lt;=450000,0,MAX(0,ROUNDDOWN(AN219*0.06-MIN(50000,AN219)*0.03,-2))+MAX(0,ROUNDDOWN(AN219*0.04-MIN(50000,AN219)*0.02,-2)))</f>
        <v/>
      </c>
      <c r="AP219" s="19">
        <f>AM219+AO219+AI219</f>
        <v/>
      </c>
      <c r="AQ219" s="19">
        <f>MIN(750000,MAX(0,$B219))</f>
        <v/>
      </c>
      <c r="AR219" s="19">
        <f>$B219-AQ219</f>
        <v/>
      </c>
      <c r="AS219" s="19">
        <f>MIN(670000,ROUNDDOWN(MAX(0,AR219-430000)*0.0751+47600,0))+MIN(260000,ROUNDDOWN(MAX(0,AR219-430000)*0.028+17600,0))+MIN(30000,ROUNDDOWN(MAX(0,AR219-430000)*0.0027+1873,0))+IF("いいえ"="はい",MIN(170000,ROUNDDOWN(MAX(0,AR219-430000)*0.0243+17800,0)),0)</f>
        <v/>
      </c>
      <c r="AT219" s="19">
        <f>IF(""="",215040+AS219,"")</f>
        <v/>
      </c>
      <c r="AU219" s="19">
        <f>IF(AR219&gt;23500000,NA(),IF(AR219&lt;=4890000,1040000,IF(AR219&lt;=6550000,670000,620000)))</f>
        <v/>
      </c>
      <c r="AV219" s="19">
        <f>MAX(0,ROUNDDOWN(AR219-AT219-AU219-0,-3))</f>
        <v/>
      </c>
      <c r="AW219" s="19">
        <f>IF(AV219&lt;=0,0,ROUNDDOWN((AV219*LOOKUP(AV219,{0,1950001,3300001,6950001,9000001,18000001,40000001},{0.05,0.1,0.2,0.23,0.33,0.4,0.45})-LOOKUP(AV219,{0,1950001,3300001,6950001,9000001,18000001,40000001},{0,97500,427500,636000,1536000,2796000,4796000}))*1.021,-2))</f>
        <v/>
      </c>
      <c r="AX219" s="19">
        <f>MAX(0,ROUNDDOWN(AR219-AT219-430000-0,-3))</f>
        <v/>
      </c>
      <c r="AY219" s="19">
        <f>IF(AR219&lt;=450000,0,MAX(0,ROUNDDOWN(AX219*0.06-MIN(50000,AX219)*0.03,-2))+MAX(0,ROUNDDOWN(AX219*0.04-MIN(50000,AX219)*0.02,-2)))</f>
        <v/>
      </c>
      <c r="AZ219" s="19">
        <f>AW219+AY219+AS219</f>
        <v/>
      </c>
    </row>
    <row r="220">
      <c r="A220" t="inlineStr">
        <is>
          <t>1万円刻み</t>
        </is>
      </c>
      <c r="B220" s="19">
        <f>'3_1万円刻み'!$A$203</f>
        <v/>
      </c>
      <c r="C220" s="19">
        <f>MIN(0,MAX(0,$B220))</f>
        <v/>
      </c>
      <c r="D220" s="19">
        <f>$B220-C220</f>
        <v/>
      </c>
      <c r="E220" s="19">
        <f>MIN(670000,ROUNDDOWN(MAX(0,D220-430000)*0.0751+47600,0))+MIN(260000,ROUNDDOWN(MAX(0,D220-430000)*0.028+17600,0))+MIN(30000,ROUNDDOWN(MAX(0,D220-430000)*0.0027+1873,0))+IF("いいえ"="はい",MIN(170000,ROUNDDOWN(MAX(0,D220-430000)*0.0243+17800,0)),0)</f>
        <v/>
      </c>
      <c r="F220" s="19">
        <f>IF(""="",215040+E220,"")</f>
        <v/>
      </c>
      <c r="G220" s="19">
        <f>IF(D220&gt;23500000,NA(),IF(D220&lt;=4890000,1040000,IF(D220&lt;=6550000,670000,620000)))</f>
        <v/>
      </c>
      <c r="H220" s="19">
        <f>MAX(0,ROUNDDOWN(D220-F220-G220-0,-3))</f>
        <v/>
      </c>
      <c r="I220" s="19">
        <f>IF(H220&lt;=0,0,ROUNDDOWN((H220*LOOKUP(H220,{0,1950001,3300001,6950001,9000001,18000001,40000001},{0.05,0.1,0.2,0.23,0.33,0.4,0.45})-LOOKUP(H220,{0,1950001,3300001,6950001,9000001,18000001,40000001},{0,97500,427500,636000,1536000,2796000,4796000}))*1.021,-2))</f>
        <v/>
      </c>
      <c r="J220" s="19">
        <f>MAX(0,ROUNDDOWN(D220-F220-430000-0,-3))</f>
        <v/>
      </c>
      <c r="K220" s="19">
        <f>IF(D220&lt;=450000,0,MAX(0,ROUNDDOWN(J220*0.06-MIN(50000,J220)*0.03,-2))+MAX(0,ROUNDDOWN(J220*0.04-MIN(50000,J220)*0.02,-2)))</f>
        <v/>
      </c>
      <c r="L220" s="19">
        <f>I220+K220+E220</f>
        <v/>
      </c>
      <c r="M220" s="19">
        <f>MIN(100000,MAX(0,$B220))</f>
        <v/>
      </c>
      <c r="N220" s="19">
        <f>$B220-M220</f>
        <v/>
      </c>
      <c r="O220" s="19">
        <f>MIN(670000,ROUNDDOWN(MAX(0,N220-430000)*0.0751+47600,0))+MIN(260000,ROUNDDOWN(MAX(0,N220-430000)*0.028+17600,0))+MIN(30000,ROUNDDOWN(MAX(0,N220-430000)*0.0027+1873,0))+IF("いいえ"="はい",MIN(170000,ROUNDDOWN(MAX(0,N220-430000)*0.0243+17800,0)),0)</f>
        <v/>
      </c>
      <c r="P220" s="19">
        <f>IF(""="",215040+O220,"")</f>
        <v/>
      </c>
      <c r="Q220" s="19">
        <f>IF(N220&gt;23500000,NA(),IF(N220&lt;=4890000,1040000,IF(N220&lt;=6550000,670000,620000)))</f>
        <v/>
      </c>
      <c r="R220" s="19">
        <f>MAX(0,ROUNDDOWN(N220-P220-Q220-0,-3))</f>
        <v/>
      </c>
      <c r="S220" s="19">
        <f>IF(R220&lt;=0,0,ROUNDDOWN((R220*LOOKUP(R220,{0,1950001,3300001,6950001,9000001,18000001,40000001},{0.05,0.1,0.2,0.23,0.33,0.4,0.45})-LOOKUP(R220,{0,1950001,3300001,6950001,9000001,18000001,40000001},{0,97500,427500,636000,1536000,2796000,4796000}))*1.021,-2))</f>
        <v/>
      </c>
      <c r="T220" s="19">
        <f>MAX(0,ROUNDDOWN(N220-P220-430000-0,-3))</f>
        <v/>
      </c>
      <c r="U220" s="19">
        <f>IF(N220&lt;=450000,0,MAX(0,ROUNDDOWN(T220*0.06-MIN(50000,T220)*0.03,-2))+MAX(0,ROUNDDOWN(T220*0.04-MIN(50000,T220)*0.02,-2)))</f>
        <v/>
      </c>
      <c r="V220" s="19">
        <f>S220+U220+O220</f>
        <v/>
      </c>
      <c r="W220" s="19">
        <f>MIN(550000,MAX(0,$B220))</f>
        <v/>
      </c>
      <c r="X220" s="19">
        <f>$B220-W220</f>
        <v/>
      </c>
      <c r="Y220" s="19">
        <f>MIN(670000,ROUNDDOWN(MAX(0,X220-430000)*0.0751+47600,0))+MIN(260000,ROUNDDOWN(MAX(0,X220-430000)*0.028+17600,0))+MIN(30000,ROUNDDOWN(MAX(0,X220-430000)*0.0027+1873,0))+IF("いいえ"="はい",MIN(170000,ROUNDDOWN(MAX(0,X220-430000)*0.0243+17800,0)),0)</f>
        <v/>
      </c>
      <c r="Z220" s="19">
        <f>IF(""="",215040+Y220,"")</f>
        <v/>
      </c>
      <c r="AA220" s="19">
        <f>IF(X220&gt;23500000,NA(),IF(X220&lt;=4890000,1040000,IF(X220&lt;=6550000,670000,620000)))</f>
        <v/>
      </c>
      <c r="AB220" s="19">
        <f>MAX(0,ROUNDDOWN(X220-Z220-AA220-0,-3))</f>
        <v/>
      </c>
      <c r="AC220" s="19">
        <f>IF(AB220&lt;=0,0,ROUNDDOWN((AB220*LOOKUP(AB220,{0,1950001,3300001,6950001,9000001,18000001,40000001},{0.05,0.1,0.2,0.23,0.33,0.4,0.45})-LOOKUP(AB220,{0,1950001,3300001,6950001,9000001,18000001,40000001},{0,97500,427500,636000,1536000,2796000,4796000}))*1.021,-2))</f>
        <v/>
      </c>
      <c r="AD220" s="19">
        <f>MAX(0,ROUNDDOWN(X220-Z220-430000-0,-3))</f>
        <v/>
      </c>
      <c r="AE220" s="19">
        <f>IF(X220&lt;=450000,0,MAX(0,ROUNDDOWN(AD220*0.06-MIN(50000,AD220)*0.03,-2))+MAX(0,ROUNDDOWN(AD220*0.04-MIN(50000,AD220)*0.02,-2)))</f>
        <v/>
      </c>
      <c r="AF220" s="19">
        <f>AC220+AE220+Y220</f>
        <v/>
      </c>
      <c r="AG220" s="19">
        <f>MIN(650000,MAX(0,$B220))</f>
        <v/>
      </c>
      <c r="AH220" s="19">
        <f>$B220-AG220</f>
        <v/>
      </c>
      <c r="AI220" s="19">
        <f>MIN(670000,ROUNDDOWN(MAX(0,AH220-430000)*0.0751+47600,0))+MIN(260000,ROUNDDOWN(MAX(0,AH220-430000)*0.028+17600,0))+MIN(30000,ROUNDDOWN(MAX(0,AH220-430000)*0.0027+1873,0))+IF("いいえ"="はい",MIN(170000,ROUNDDOWN(MAX(0,AH220-430000)*0.0243+17800,0)),0)</f>
        <v/>
      </c>
      <c r="AJ220" s="19">
        <f>IF(""="",215040+AI220,"")</f>
        <v/>
      </c>
      <c r="AK220" s="19">
        <f>IF(AH220&gt;23500000,NA(),IF(AH220&lt;=4890000,1040000,IF(AH220&lt;=6550000,670000,620000)))</f>
        <v/>
      </c>
      <c r="AL220" s="19">
        <f>MAX(0,ROUNDDOWN(AH220-AJ220-AK220-0,-3))</f>
        <v/>
      </c>
      <c r="AM220" s="19">
        <f>IF(AL220&lt;=0,0,ROUNDDOWN((AL220*LOOKUP(AL220,{0,1950001,3300001,6950001,9000001,18000001,40000001},{0.05,0.1,0.2,0.23,0.33,0.4,0.45})-LOOKUP(AL220,{0,1950001,3300001,6950001,9000001,18000001,40000001},{0,97500,427500,636000,1536000,2796000,4796000}))*1.021,-2))</f>
        <v/>
      </c>
      <c r="AN220" s="19">
        <f>MAX(0,ROUNDDOWN(AH220-AJ220-430000-0,-3))</f>
        <v/>
      </c>
      <c r="AO220" s="19">
        <f>IF(AH220&lt;=450000,0,MAX(0,ROUNDDOWN(AN220*0.06-MIN(50000,AN220)*0.03,-2))+MAX(0,ROUNDDOWN(AN220*0.04-MIN(50000,AN220)*0.02,-2)))</f>
        <v/>
      </c>
      <c r="AP220" s="19">
        <f>AM220+AO220+AI220</f>
        <v/>
      </c>
      <c r="AQ220" s="19">
        <f>MIN(750000,MAX(0,$B220))</f>
        <v/>
      </c>
      <c r="AR220" s="19">
        <f>$B220-AQ220</f>
        <v/>
      </c>
      <c r="AS220" s="19">
        <f>MIN(670000,ROUNDDOWN(MAX(0,AR220-430000)*0.0751+47600,0))+MIN(260000,ROUNDDOWN(MAX(0,AR220-430000)*0.028+17600,0))+MIN(30000,ROUNDDOWN(MAX(0,AR220-430000)*0.0027+1873,0))+IF("いいえ"="はい",MIN(170000,ROUNDDOWN(MAX(0,AR220-430000)*0.0243+17800,0)),0)</f>
        <v/>
      </c>
      <c r="AT220" s="19">
        <f>IF(""="",215040+AS220,"")</f>
        <v/>
      </c>
      <c r="AU220" s="19">
        <f>IF(AR220&gt;23500000,NA(),IF(AR220&lt;=4890000,1040000,IF(AR220&lt;=6550000,670000,620000)))</f>
        <v/>
      </c>
      <c r="AV220" s="19">
        <f>MAX(0,ROUNDDOWN(AR220-AT220-AU220-0,-3))</f>
        <v/>
      </c>
      <c r="AW220" s="19">
        <f>IF(AV220&lt;=0,0,ROUNDDOWN((AV220*LOOKUP(AV220,{0,1950001,3300001,6950001,9000001,18000001,40000001},{0.05,0.1,0.2,0.23,0.33,0.4,0.45})-LOOKUP(AV220,{0,1950001,3300001,6950001,9000001,18000001,40000001},{0,97500,427500,636000,1536000,2796000,4796000}))*1.021,-2))</f>
        <v/>
      </c>
      <c r="AX220" s="19">
        <f>MAX(0,ROUNDDOWN(AR220-AT220-430000-0,-3))</f>
        <v/>
      </c>
      <c r="AY220" s="19">
        <f>IF(AR220&lt;=450000,0,MAX(0,ROUNDDOWN(AX220*0.06-MIN(50000,AX220)*0.03,-2))+MAX(0,ROUNDDOWN(AX220*0.04-MIN(50000,AX220)*0.02,-2)))</f>
        <v/>
      </c>
      <c r="AZ220" s="19">
        <f>AW220+AY220+AS220</f>
        <v/>
      </c>
    </row>
    <row r="221">
      <c r="A221" t="inlineStr">
        <is>
          <t>1万円刻み</t>
        </is>
      </c>
      <c r="B221" s="19">
        <f>'3_1万円刻み'!$A$204</f>
        <v/>
      </c>
      <c r="C221" s="19">
        <f>MIN(0,MAX(0,$B221))</f>
        <v/>
      </c>
      <c r="D221" s="19">
        <f>$B221-C221</f>
        <v/>
      </c>
      <c r="E221" s="19">
        <f>MIN(670000,ROUNDDOWN(MAX(0,D221-430000)*0.0751+47600,0))+MIN(260000,ROUNDDOWN(MAX(0,D221-430000)*0.028+17600,0))+MIN(30000,ROUNDDOWN(MAX(0,D221-430000)*0.0027+1873,0))+IF("いいえ"="はい",MIN(170000,ROUNDDOWN(MAX(0,D221-430000)*0.0243+17800,0)),0)</f>
        <v/>
      </c>
      <c r="F221" s="19">
        <f>IF(""="",215040+E221,"")</f>
        <v/>
      </c>
      <c r="G221" s="19">
        <f>IF(D221&gt;23500000,NA(),IF(D221&lt;=4890000,1040000,IF(D221&lt;=6550000,670000,620000)))</f>
        <v/>
      </c>
      <c r="H221" s="19">
        <f>MAX(0,ROUNDDOWN(D221-F221-G221-0,-3))</f>
        <v/>
      </c>
      <c r="I221" s="19">
        <f>IF(H221&lt;=0,0,ROUNDDOWN((H221*LOOKUP(H221,{0,1950001,3300001,6950001,9000001,18000001,40000001},{0.05,0.1,0.2,0.23,0.33,0.4,0.45})-LOOKUP(H221,{0,1950001,3300001,6950001,9000001,18000001,40000001},{0,97500,427500,636000,1536000,2796000,4796000}))*1.021,-2))</f>
        <v/>
      </c>
      <c r="J221" s="19">
        <f>MAX(0,ROUNDDOWN(D221-F221-430000-0,-3))</f>
        <v/>
      </c>
      <c r="K221" s="19">
        <f>IF(D221&lt;=450000,0,MAX(0,ROUNDDOWN(J221*0.06-MIN(50000,J221)*0.03,-2))+MAX(0,ROUNDDOWN(J221*0.04-MIN(50000,J221)*0.02,-2)))</f>
        <v/>
      </c>
      <c r="L221" s="19">
        <f>I221+K221+E221</f>
        <v/>
      </c>
      <c r="M221" s="19">
        <f>MIN(100000,MAX(0,$B221))</f>
        <v/>
      </c>
      <c r="N221" s="19">
        <f>$B221-M221</f>
        <v/>
      </c>
      <c r="O221" s="19">
        <f>MIN(670000,ROUNDDOWN(MAX(0,N221-430000)*0.0751+47600,0))+MIN(260000,ROUNDDOWN(MAX(0,N221-430000)*0.028+17600,0))+MIN(30000,ROUNDDOWN(MAX(0,N221-430000)*0.0027+1873,0))+IF("いいえ"="はい",MIN(170000,ROUNDDOWN(MAX(0,N221-430000)*0.0243+17800,0)),0)</f>
        <v/>
      </c>
      <c r="P221" s="19">
        <f>IF(""="",215040+O221,"")</f>
        <v/>
      </c>
      <c r="Q221" s="19">
        <f>IF(N221&gt;23500000,NA(),IF(N221&lt;=4890000,1040000,IF(N221&lt;=6550000,670000,620000)))</f>
        <v/>
      </c>
      <c r="R221" s="19">
        <f>MAX(0,ROUNDDOWN(N221-P221-Q221-0,-3))</f>
        <v/>
      </c>
      <c r="S221" s="19">
        <f>IF(R221&lt;=0,0,ROUNDDOWN((R221*LOOKUP(R221,{0,1950001,3300001,6950001,9000001,18000001,40000001},{0.05,0.1,0.2,0.23,0.33,0.4,0.45})-LOOKUP(R221,{0,1950001,3300001,6950001,9000001,18000001,40000001},{0,97500,427500,636000,1536000,2796000,4796000}))*1.021,-2))</f>
        <v/>
      </c>
      <c r="T221" s="19">
        <f>MAX(0,ROUNDDOWN(N221-P221-430000-0,-3))</f>
        <v/>
      </c>
      <c r="U221" s="19">
        <f>IF(N221&lt;=450000,0,MAX(0,ROUNDDOWN(T221*0.06-MIN(50000,T221)*0.03,-2))+MAX(0,ROUNDDOWN(T221*0.04-MIN(50000,T221)*0.02,-2)))</f>
        <v/>
      </c>
      <c r="V221" s="19">
        <f>S221+U221+O221</f>
        <v/>
      </c>
      <c r="W221" s="19">
        <f>MIN(550000,MAX(0,$B221))</f>
        <v/>
      </c>
      <c r="X221" s="19">
        <f>$B221-W221</f>
        <v/>
      </c>
      <c r="Y221" s="19">
        <f>MIN(670000,ROUNDDOWN(MAX(0,X221-430000)*0.0751+47600,0))+MIN(260000,ROUNDDOWN(MAX(0,X221-430000)*0.028+17600,0))+MIN(30000,ROUNDDOWN(MAX(0,X221-430000)*0.0027+1873,0))+IF("いいえ"="はい",MIN(170000,ROUNDDOWN(MAX(0,X221-430000)*0.0243+17800,0)),0)</f>
        <v/>
      </c>
      <c r="Z221" s="19">
        <f>IF(""="",215040+Y221,"")</f>
        <v/>
      </c>
      <c r="AA221" s="19">
        <f>IF(X221&gt;23500000,NA(),IF(X221&lt;=4890000,1040000,IF(X221&lt;=6550000,670000,620000)))</f>
        <v/>
      </c>
      <c r="AB221" s="19">
        <f>MAX(0,ROUNDDOWN(X221-Z221-AA221-0,-3))</f>
        <v/>
      </c>
      <c r="AC221" s="19">
        <f>IF(AB221&lt;=0,0,ROUNDDOWN((AB221*LOOKUP(AB221,{0,1950001,3300001,6950001,9000001,18000001,40000001},{0.05,0.1,0.2,0.23,0.33,0.4,0.45})-LOOKUP(AB221,{0,1950001,3300001,6950001,9000001,18000001,40000001},{0,97500,427500,636000,1536000,2796000,4796000}))*1.021,-2))</f>
        <v/>
      </c>
      <c r="AD221" s="19">
        <f>MAX(0,ROUNDDOWN(X221-Z221-430000-0,-3))</f>
        <v/>
      </c>
      <c r="AE221" s="19">
        <f>IF(X221&lt;=450000,0,MAX(0,ROUNDDOWN(AD221*0.06-MIN(50000,AD221)*0.03,-2))+MAX(0,ROUNDDOWN(AD221*0.04-MIN(50000,AD221)*0.02,-2)))</f>
        <v/>
      </c>
      <c r="AF221" s="19">
        <f>AC221+AE221+Y221</f>
        <v/>
      </c>
      <c r="AG221" s="19">
        <f>MIN(650000,MAX(0,$B221))</f>
        <v/>
      </c>
      <c r="AH221" s="19">
        <f>$B221-AG221</f>
        <v/>
      </c>
      <c r="AI221" s="19">
        <f>MIN(670000,ROUNDDOWN(MAX(0,AH221-430000)*0.0751+47600,0))+MIN(260000,ROUNDDOWN(MAX(0,AH221-430000)*0.028+17600,0))+MIN(30000,ROUNDDOWN(MAX(0,AH221-430000)*0.0027+1873,0))+IF("いいえ"="はい",MIN(170000,ROUNDDOWN(MAX(0,AH221-430000)*0.0243+17800,0)),0)</f>
        <v/>
      </c>
      <c r="AJ221" s="19">
        <f>IF(""="",215040+AI221,"")</f>
        <v/>
      </c>
      <c r="AK221" s="19">
        <f>IF(AH221&gt;23500000,NA(),IF(AH221&lt;=4890000,1040000,IF(AH221&lt;=6550000,670000,620000)))</f>
        <v/>
      </c>
      <c r="AL221" s="19">
        <f>MAX(0,ROUNDDOWN(AH221-AJ221-AK221-0,-3))</f>
        <v/>
      </c>
      <c r="AM221" s="19">
        <f>IF(AL221&lt;=0,0,ROUNDDOWN((AL221*LOOKUP(AL221,{0,1950001,3300001,6950001,9000001,18000001,40000001},{0.05,0.1,0.2,0.23,0.33,0.4,0.45})-LOOKUP(AL221,{0,1950001,3300001,6950001,9000001,18000001,40000001},{0,97500,427500,636000,1536000,2796000,4796000}))*1.021,-2))</f>
        <v/>
      </c>
      <c r="AN221" s="19">
        <f>MAX(0,ROUNDDOWN(AH221-AJ221-430000-0,-3))</f>
        <v/>
      </c>
      <c r="AO221" s="19">
        <f>IF(AH221&lt;=450000,0,MAX(0,ROUNDDOWN(AN221*0.06-MIN(50000,AN221)*0.03,-2))+MAX(0,ROUNDDOWN(AN221*0.04-MIN(50000,AN221)*0.02,-2)))</f>
        <v/>
      </c>
      <c r="AP221" s="19">
        <f>AM221+AO221+AI221</f>
        <v/>
      </c>
      <c r="AQ221" s="19">
        <f>MIN(750000,MAX(0,$B221))</f>
        <v/>
      </c>
      <c r="AR221" s="19">
        <f>$B221-AQ221</f>
        <v/>
      </c>
      <c r="AS221" s="19">
        <f>MIN(670000,ROUNDDOWN(MAX(0,AR221-430000)*0.0751+47600,0))+MIN(260000,ROUNDDOWN(MAX(0,AR221-430000)*0.028+17600,0))+MIN(30000,ROUNDDOWN(MAX(0,AR221-430000)*0.0027+1873,0))+IF("いいえ"="はい",MIN(170000,ROUNDDOWN(MAX(0,AR221-430000)*0.0243+17800,0)),0)</f>
        <v/>
      </c>
      <c r="AT221" s="19">
        <f>IF(""="",215040+AS221,"")</f>
        <v/>
      </c>
      <c r="AU221" s="19">
        <f>IF(AR221&gt;23500000,NA(),IF(AR221&lt;=4890000,1040000,IF(AR221&lt;=6550000,670000,620000)))</f>
        <v/>
      </c>
      <c r="AV221" s="19">
        <f>MAX(0,ROUNDDOWN(AR221-AT221-AU221-0,-3))</f>
        <v/>
      </c>
      <c r="AW221" s="19">
        <f>IF(AV221&lt;=0,0,ROUNDDOWN((AV221*LOOKUP(AV221,{0,1950001,3300001,6950001,9000001,18000001,40000001},{0.05,0.1,0.2,0.23,0.33,0.4,0.45})-LOOKUP(AV221,{0,1950001,3300001,6950001,9000001,18000001,40000001},{0,97500,427500,636000,1536000,2796000,4796000}))*1.021,-2))</f>
        <v/>
      </c>
      <c r="AX221" s="19">
        <f>MAX(0,ROUNDDOWN(AR221-AT221-430000-0,-3))</f>
        <v/>
      </c>
      <c r="AY221" s="19">
        <f>IF(AR221&lt;=450000,0,MAX(0,ROUNDDOWN(AX221*0.06-MIN(50000,AX221)*0.03,-2))+MAX(0,ROUNDDOWN(AX221*0.04-MIN(50000,AX221)*0.02,-2)))</f>
        <v/>
      </c>
      <c r="AZ221" s="19">
        <f>AW221+AY221+AS221</f>
        <v/>
      </c>
    </row>
    <row r="222">
      <c r="A222" t="inlineStr">
        <is>
          <t>1万円刻み</t>
        </is>
      </c>
      <c r="B222" s="19">
        <f>'3_1万円刻み'!$A$205</f>
        <v/>
      </c>
      <c r="C222" s="19">
        <f>MIN(0,MAX(0,$B222))</f>
        <v/>
      </c>
      <c r="D222" s="19">
        <f>$B222-C222</f>
        <v/>
      </c>
      <c r="E222" s="19">
        <f>MIN(670000,ROUNDDOWN(MAX(0,D222-430000)*0.0751+47600,0))+MIN(260000,ROUNDDOWN(MAX(0,D222-430000)*0.028+17600,0))+MIN(30000,ROUNDDOWN(MAX(0,D222-430000)*0.0027+1873,0))+IF("いいえ"="はい",MIN(170000,ROUNDDOWN(MAX(0,D222-430000)*0.0243+17800,0)),0)</f>
        <v/>
      </c>
      <c r="F222" s="19">
        <f>IF(""="",215040+E222,"")</f>
        <v/>
      </c>
      <c r="G222" s="19">
        <f>IF(D222&gt;23500000,NA(),IF(D222&lt;=4890000,1040000,IF(D222&lt;=6550000,670000,620000)))</f>
        <v/>
      </c>
      <c r="H222" s="19">
        <f>MAX(0,ROUNDDOWN(D222-F222-G222-0,-3))</f>
        <v/>
      </c>
      <c r="I222" s="19">
        <f>IF(H222&lt;=0,0,ROUNDDOWN((H222*LOOKUP(H222,{0,1950001,3300001,6950001,9000001,18000001,40000001},{0.05,0.1,0.2,0.23,0.33,0.4,0.45})-LOOKUP(H222,{0,1950001,3300001,6950001,9000001,18000001,40000001},{0,97500,427500,636000,1536000,2796000,4796000}))*1.021,-2))</f>
        <v/>
      </c>
      <c r="J222" s="19">
        <f>MAX(0,ROUNDDOWN(D222-F222-430000-0,-3))</f>
        <v/>
      </c>
      <c r="K222" s="19">
        <f>IF(D222&lt;=450000,0,MAX(0,ROUNDDOWN(J222*0.06-MIN(50000,J222)*0.03,-2))+MAX(0,ROUNDDOWN(J222*0.04-MIN(50000,J222)*0.02,-2)))</f>
        <v/>
      </c>
      <c r="L222" s="19">
        <f>I222+K222+E222</f>
        <v/>
      </c>
      <c r="M222" s="19">
        <f>MIN(100000,MAX(0,$B222))</f>
        <v/>
      </c>
      <c r="N222" s="19">
        <f>$B222-M222</f>
        <v/>
      </c>
      <c r="O222" s="19">
        <f>MIN(670000,ROUNDDOWN(MAX(0,N222-430000)*0.0751+47600,0))+MIN(260000,ROUNDDOWN(MAX(0,N222-430000)*0.028+17600,0))+MIN(30000,ROUNDDOWN(MAX(0,N222-430000)*0.0027+1873,0))+IF("いいえ"="はい",MIN(170000,ROUNDDOWN(MAX(0,N222-430000)*0.0243+17800,0)),0)</f>
        <v/>
      </c>
      <c r="P222" s="19">
        <f>IF(""="",215040+O222,"")</f>
        <v/>
      </c>
      <c r="Q222" s="19">
        <f>IF(N222&gt;23500000,NA(),IF(N222&lt;=4890000,1040000,IF(N222&lt;=6550000,670000,620000)))</f>
        <v/>
      </c>
      <c r="R222" s="19">
        <f>MAX(0,ROUNDDOWN(N222-P222-Q222-0,-3))</f>
        <v/>
      </c>
      <c r="S222" s="19">
        <f>IF(R222&lt;=0,0,ROUNDDOWN((R222*LOOKUP(R222,{0,1950001,3300001,6950001,9000001,18000001,40000001},{0.05,0.1,0.2,0.23,0.33,0.4,0.45})-LOOKUP(R222,{0,1950001,3300001,6950001,9000001,18000001,40000001},{0,97500,427500,636000,1536000,2796000,4796000}))*1.021,-2))</f>
        <v/>
      </c>
      <c r="T222" s="19">
        <f>MAX(0,ROUNDDOWN(N222-P222-430000-0,-3))</f>
        <v/>
      </c>
      <c r="U222" s="19">
        <f>IF(N222&lt;=450000,0,MAX(0,ROUNDDOWN(T222*0.06-MIN(50000,T222)*0.03,-2))+MAX(0,ROUNDDOWN(T222*0.04-MIN(50000,T222)*0.02,-2)))</f>
        <v/>
      </c>
      <c r="V222" s="19">
        <f>S222+U222+O222</f>
        <v/>
      </c>
      <c r="W222" s="19">
        <f>MIN(550000,MAX(0,$B222))</f>
        <v/>
      </c>
      <c r="X222" s="19">
        <f>$B222-W222</f>
        <v/>
      </c>
      <c r="Y222" s="19">
        <f>MIN(670000,ROUNDDOWN(MAX(0,X222-430000)*0.0751+47600,0))+MIN(260000,ROUNDDOWN(MAX(0,X222-430000)*0.028+17600,0))+MIN(30000,ROUNDDOWN(MAX(0,X222-430000)*0.0027+1873,0))+IF("いいえ"="はい",MIN(170000,ROUNDDOWN(MAX(0,X222-430000)*0.0243+17800,0)),0)</f>
        <v/>
      </c>
      <c r="Z222" s="19">
        <f>IF(""="",215040+Y222,"")</f>
        <v/>
      </c>
      <c r="AA222" s="19">
        <f>IF(X222&gt;23500000,NA(),IF(X222&lt;=4890000,1040000,IF(X222&lt;=6550000,670000,620000)))</f>
        <v/>
      </c>
      <c r="AB222" s="19">
        <f>MAX(0,ROUNDDOWN(X222-Z222-AA222-0,-3))</f>
        <v/>
      </c>
      <c r="AC222" s="19">
        <f>IF(AB222&lt;=0,0,ROUNDDOWN((AB222*LOOKUP(AB222,{0,1950001,3300001,6950001,9000001,18000001,40000001},{0.05,0.1,0.2,0.23,0.33,0.4,0.45})-LOOKUP(AB222,{0,1950001,3300001,6950001,9000001,18000001,40000001},{0,97500,427500,636000,1536000,2796000,4796000}))*1.021,-2))</f>
        <v/>
      </c>
      <c r="AD222" s="19">
        <f>MAX(0,ROUNDDOWN(X222-Z222-430000-0,-3))</f>
        <v/>
      </c>
      <c r="AE222" s="19">
        <f>IF(X222&lt;=450000,0,MAX(0,ROUNDDOWN(AD222*0.06-MIN(50000,AD222)*0.03,-2))+MAX(0,ROUNDDOWN(AD222*0.04-MIN(50000,AD222)*0.02,-2)))</f>
        <v/>
      </c>
      <c r="AF222" s="19">
        <f>AC222+AE222+Y222</f>
        <v/>
      </c>
      <c r="AG222" s="19">
        <f>MIN(650000,MAX(0,$B222))</f>
        <v/>
      </c>
      <c r="AH222" s="19">
        <f>$B222-AG222</f>
        <v/>
      </c>
      <c r="AI222" s="19">
        <f>MIN(670000,ROUNDDOWN(MAX(0,AH222-430000)*0.0751+47600,0))+MIN(260000,ROUNDDOWN(MAX(0,AH222-430000)*0.028+17600,0))+MIN(30000,ROUNDDOWN(MAX(0,AH222-430000)*0.0027+1873,0))+IF("いいえ"="はい",MIN(170000,ROUNDDOWN(MAX(0,AH222-430000)*0.0243+17800,0)),0)</f>
        <v/>
      </c>
      <c r="AJ222" s="19">
        <f>IF(""="",215040+AI222,"")</f>
        <v/>
      </c>
      <c r="AK222" s="19">
        <f>IF(AH222&gt;23500000,NA(),IF(AH222&lt;=4890000,1040000,IF(AH222&lt;=6550000,670000,620000)))</f>
        <v/>
      </c>
      <c r="AL222" s="19">
        <f>MAX(0,ROUNDDOWN(AH222-AJ222-AK222-0,-3))</f>
        <v/>
      </c>
      <c r="AM222" s="19">
        <f>IF(AL222&lt;=0,0,ROUNDDOWN((AL222*LOOKUP(AL222,{0,1950001,3300001,6950001,9000001,18000001,40000001},{0.05,0.1,0.2,0.23,0.33,0.4,0.45})-LOOKUP(AL222,{0,1950001,3300001,6950001,9000001,18000001,40000001},{0,97500,427500,636000,1536000,2796000,4796000}))*1.021,-2))</f>
        <v/>
      </c>
      <c r="AN222" s="19">
        <f>MAX(0,ROUNDDOWN(AH222-AJ222-430000-0,-3))</f>
        <v/>
      </c>
      <c r="AO222" s="19">
        <f>IF(AH222&lt;=450000,0,MAX(0,ROUNDDOWN(AN222*0.06-MIN(50000,AN222)*0.03,-2))+MAX(0,ROUNDDOWN(AN222*0.04-MIN(50000,AN222)*0.02,-2)))</f>
        <v/>
      </c>
      <c r="AP222" s="19">
        <f>AM222+AO222+AI222</f>
        <v/>
      </c>
      <c r="AQ222" s="19">
        <f>MIN(750000,MAX(0,$B222))</f>
        <v/>
      </c>
      <c r="AR222" s="19">
        <f>$B222-AQ222</f>
        <v/>
      </c>
      <c r="AS222" s="19">
        <f>MIN(670000,ROUNDDOWN(MAX(0,AR222-430000)*0.0751+47600,0))+MIN(260000,ROUNDDOWN(MAX(0,AR222-430000)*0.028+17600,0))+MIN(30000,ROUNDDOWN(MAX(0,AR222-430000)*0.0027+1873,0))+IF("いいえ"="はい",MIN(170000,ROUNDDOWN(MAX(0,AR222-430000)*0.0243+17800,0)),0)</f>
        <v/>
      </c>
      <c r="AT222" s="19">
        <f>IF(""="",215040+AS222,"")</f>
        <v/>
      </c>
      <c r="AU222" s="19">
        <f>IF(AR222&gt;23500000,NA(),IF(AR222&lt;=4890000,1040000,IF(AR222&lt;=6550000,670000,620000)))</f>
        <v/>
      </c>
      <c r="AV222" s="19">
        <f>MAX(0,ROUNDDOWN(AR222-AT222-AU222-0,-3))</f>
        <v/>
      </c>
      <c r="AW222" s="19">
        <f>IF(AV222&lt;=0,0,ROUNDDOWN((AV222*LOOKUP(AV222,{0,1950001,3300001,6950001,9000001,18000001,40000001},{0.05,0.1,0.2,0.23,0.33,0.4,0.45})-LOOKUP(AV222,{0,1950001,3300001,6950001,9000001,18000001,40000001},{0,97500,427500,636000,1536000,2796000,4796000}))*1.021,-2))</f>
        <v/>
      </c>
      <c r="AX222" s="19">
        <f>MAX(0,ROUNDDOWN(AR222-AT222-430000-0,-3))</f>
        <v/>
      </c>
      <c r="AY222" s="19">
        <f>IF(AR222&lt;=450000,0,MAX(0,ROUNDDOWN(AX222*0.06-MIN(50000,AX222)*0.03,-2))+MAX(0,ROUNDDOWN(AX222*0.04-MIN(50000,AX222)*0.02,-2)))</f>
        <v/>
      </c>
      <c r="AZ222" s="19">
        <f>AW222+AY222+AS222</f>
        <v/>
      </c>
    </row>
    <row r="223">
      <c r="A223" t="inlineStr">
        <is>
          <t>1万円刻み</t>
        </is>
      </c>
      <c r="B223" s="19">
        <f>'3_1万円刻み'!$A$206</f>
        <v/>
      </c>
      <c r="C223" s="19">
        <f>MIN(0,MAX(0,$B223))</f>
        <v/>
      </c>
      <c r="D223" s="19">
        <f>$B223-C223</f>
        <v/>
      </c>
      <c r="E223" s="19">
        <f>MIN(670000,ROUNDDOWN(MAX(0,D223-430000)*0.0751+47600,0))+MIN(260000,ROUNDDOWN(MAX(0,D223-430000)*0.028+17600,0))+MIN(30000,ROUNDDOWN(MAX(0,D223-430000)*0.0027+1873,0))+IF("いいえ"="はい",MIN(170000,ROUNDDOWN(MAX(0,D223-430000)*0.0243+17800,0)),0)</f>
        <v/>
      </c>
      <c r="F223" s="19">
        <f>IF(""="",215040+E223,"")</f>
        <v/>
      </c>
      <c r="G223" s="19">
        <f>IF(D223&gt;23500000,NA(),IF(D223&lt;=4890000,1040000,IF(D223&lt;=6550000,670000,620000)))</f>
        <v/>
      </c>
      <c r="H223" s="19">
        <f>MAX(0,ROUNDDOWN(D223-F223-G223-0,-3))</f>
        <v/>
      </c>
      <c r="I223" s="19">
        <f>IF(H223&lt;=0,0,ROUNDDOWN((H223*LOOKUP(H223,{0,1950001,3300001,6950001,9000001,18000001,40000001},{0.05,0.1,0.2,0.23,0.33,0.4,0.45})-LOOKUP(H223,{0,1950001,3300001,6950001,9000001,18000001,40000001},{0,97500,427500,636000,1536000,2796000,4796000}))*1.021,-2))</f>
        <v/>
      </c>
      <c r="J223" s="19">
        <f>MAX(0,ROUNDDOWN(D223-F223-430000-0,-3))</f>
        <v/>
      </c>
      <c r="K223" s="19">
        <f>IF(D223&lt;=450000,0,MAX(0,ROUNDDOWN(J223*0.06-MIN(50000,J223)*0.03,-2))+MAX(0,ROUNDDOWN(J223*0.04-MIN(50000,J223)*0.02,-2)))</f>
        <v/>
      </c>
      <c r="L223" s="19">
        <f>I223+K223+E223</f>
        <v/>
      </c>
      <c r="M223" s="19">
        <f>MIN(100000,MAX(0,$B223))</f>
        <v/>
      </c>
      <c r="N223" s="19">
        <f>$B223-M223</f>
        <v/>
      </c>
      <c r="O223" s="19">
        <f>MIN(670000,ROUNDDOWN(MAX(0,N223-430000)*0.0751+47600,0))+MIN(260000,ROUNDDOWN(MAX(0,N223-430000)*0.028+17600,0))+MIN(30000,ROUNDDOWN(MAX(0,N223-430000)*0.0027+1873,0))+IF("いいえ"="はい",MIN(170000,ROUNDDOWN(MAX(0,N223-430000)*0.0243+17800,0)),0)</f>
        <v/>
      </c>
      <c r="P223" s="19">
        <f>IF(""="",215040+O223,"")</f>
        <v/>
      </c>
      <c r="Q223" s="19">
        <f>IF(N223&gt;23500000,NA(),IF(N223&lt;=4890000,1040000,IF(N223&lt;=6550000,670000,620000)))</f>
        <v/>
      </c>
      <c r="R223" s="19">
        <f>MAX(0,ROUNDDOWN(N223-P223-Q223-0,-3))</f>
        <v/>
      </c>
      <c r="S223" s="19">
        <f>IF(R223&lt;=0,0,ROUNDDOWN((R223*LOOKUP(R223,{0,1950001,3300001,6950001,9000001,18000001,40000001},{0.05,0.1,0.2,0.23,0.33,0.4,0.45})-LOOKUP(R223,{0,1950001,3300001,6950001,9000001,18000001,40000001},{0,97500,427500,636000,1536000,2796000,4796000}))*1.021,-2))</f>
        <v/>
      </c>
      <c r="T223" s="19">
        <f>MAX(0,ROUNDDOWN(N223-P223-430000-0,-3))</f>
        <v/>
      </c>
      <c r="U223" s="19">
        <f>IF(N223&lt;=450000,0,MAX(0,ROUNDDOWN(T223*0.06-MIN(50000,T223)*0.03,-2))+MAX(0,ROUNDDOWN(T223*0.04-MIN(50000,T223)*0.02,-2)))</f>
        <v/>
      </c>
      <c r="V223" s="19">
        <f>S223+U223+O223</f>
        <v/>
      </c>
      <c r="W223" s="19">
        <f>MIN(550000,MAX(0,$B223))</f>
        <v/>
      </c>
      <c r="X223" s="19">
        <f>$B223-W223</f>
        <v/>
      </c>
      <c r="Y223" s="19">
        <f>MIN(670000,ROUNDDOWN(MAX(0,X223-430000)*0.0751+47600,0))+MIN(260000,ROUNDDOWN(MAX(0,X223-430000)*0.028+17600,0))+MIN(30000,ROUNDDOWN(MAX(0,X223-430000)*0.0027+1873,0))+IF("いいえ"="はい",MIN(170000,ROUNDDOWN(MAX(0,X223-430000)*0.0243+17800,0)),0)</f>
        <v/>
      </c>
      <c r="Z223" s="19">
        <f>IF(""="",215040+Y223,"")</f>
        <v/>
      </c>
      <c r="AA223" s="19">
        <f>IF(X223&gt;23500000,NA(),IF(X223&lt;=4890000,1040000,IF(X223&lt;=6550000,670000,620000)))</f>
        <v/>
      </c>
      <c r="AB223" s="19">
        <f>MAX(0,ROUNDDOWN(X223-Z223-AA223-0,-3))</f>
        <v/>
      </c>
      <c r="AC223" s="19">
        <f>IF(AB223&lt;=0,0,ROUNDDOWN((AB223*LOOKUP(AB223,{0,1950001,3300001,6950001,9000001,18000001,40000001},{0.05,0.1,0.2,0.23,0.33,0.4,0.45})-LOOKUP(AB223,{0,1950001,3300001,6950001,9000001,18000001,40000001},{0,97500,427500,636000,1536000,2796000,4796000}))*1.021,-2))</f>
        <v/>
      </c>
      <c r="AD223" s="19">
        <f>MAX(0,ROUNDDOWN(X223-Z223-430000-0,-3))</f>
        <v/>
      </c>
      <c r="AE223" s="19">
        <f>IF(X223&lt;=450000,0,MAX(0,ROUNDDOWN(AD223*0.06-MIN(50000,AD223)*0.03,-2))+MAX(0,ROUNDDOWN(AD223*0.04-MIN(50000,AD223)*0.02,-2)))</f>
        <v/>
      </c>
      <c r="AF223" s="19">
        <f>AC223+AE223+Y223</f>
        <v/>
      </c>
      <c r="AG223" s="19">
        <f>MIN(650000,MAX(0,$B223))</f>
        <v/>
      </c>
      <c r="AH223" s="19">
        <f>$B223-AG223</f>
        <v/>
      </c>
      <c r="AI223" s="19">
        <f>MIN(670000,ROUNDDOWN(MAX(0,AH223-430000)*0.0751+47600,0))+MIN(260000,ROUNDDOWN(MAX(0,AH223-430000)*0.028+17600,0))+MIN(30000,ROUNDDOWN(MAX(0,AH223-430000)*0.0027+1873,0))+IF("いいえ"="はい",MIN(170000,ROUNDDOWN(MAX(0,AH223-430000)*0.0243+17800,0)),0)</f>
        <v/>
      </c>
      <c r="AJ223" s="19">
        <f>IF(""="",215040+AI223,"")</f>
        <v/>
      </c>
      <c r="AK223" s="19">
        <f>IF(AH223&gt;23500000,NA(),IF(AH223&lt;=4890000,1040000,IF(AH223&lt;=6550000,670000,620000)))</f>
        <v/>
      </c>
      <c r="AL223" s="19">
        <f>MAX(0,ROUNDDOWN(AH223-AJ223-AK223-0,-3))</f>
        <v/>
      </c>
      <c r="AM223" s="19">
        <f>IF(AL223&lt;=0,0,ROUNDDOWN((AL223*LOOKUP(AL223,{0,1950001,3300001,6950001,9000001,18000001,40000001},{0.05,0.1,0.2,0.23,0.33,0.4,0.45})-LOOKUP(AL223,{0,1950001,3300001,6950001,9000001,18000001,40000001},{0,97500,427500,636000,1536000,2796000,4796000}))*1.021,-2))</f>
        <v/>
      </c>
      <c r="AN223" s="19">
        <f>MAX(0,ROUNDDOWN(AH223-AJ223-430000-0,-3))</f>
        <v/>
      </c>
      <c r="AO223" s="19">
        <f>IF(AH223&lt;=450000,0,MAX(0,ROUNDDOWN(AN223*0.06-MIN(50000,AN223)*0.03,-2))+MAX(0,ROUNDDOWN(AN223*0.04-MIN(50000,AN223)*0.02,-2)))</f>
        <v/>
      </c>
      <c r="AP223" s="19">
        <f>AM223+AO223+AI223</f>
        <v/>
      </c>
      <c r="AQ223" s="19">
        <f>MIN(750000,MAX(0,$B223))</f>
        <v/>
      </c>
      <c r="AR223" s="19">
        <f>$B223-AQ223</f>
        <v/>
      </c>
      <c r="AS223" s="19">
        <f>MIN(670000,ROUNDDOWN(MAX(0,AR223-430000)*0.0751+47600,0))+MIN(260000,ROUNDDOWN(MAX(0,AR223-430000)*0.028+17600,0))+MIN(30000,ROUNDDOWN(MAX(0,AR223-430000)*0.0027+1873,0))+IF("いいえ"="はい",MIN(170000,ROUNDDOWN(MAX(0,AR223-430000)*0.0243+17800,0)),0)</f>
        <v/>
      </c>
      <c r="AT223" s="19">
        <f>IF(""="",215040+AS223,"")</f>
        <v/>
      </c>
      <c r="AU223" s="19">
        <f>IF(AR223&gt;23500000,NA(),IF(AR223&lt;=4890000,1040000,IF(AR223&lt;=6550000,670000,620000)))</f>
        <v/>
      </c>
      <c r="AV223" s="19">
        <f>MAX(0,ROUNDDOWN(AR223-AT223-AU223-0,-3))</f>
        <v/>
      </c>
      <c r="AW223" s="19">
        <f>IF(AV223&lt;=0,0,ROUNDDOWN((AV223*LOOKUP(AV223,{0,1950001,3300001,6950001,9000001,18000001,40000001},{0.05,0.1,0.2,0.23,0.33,0.4,0.45})-LOOKUP(AV223,{0,1950001,3300001,6950001,9000001,18000001,40000001},{0,97500,427500,636000,1536000,2796000,4796000}))*1.021,-2))</f>
        <v/>
      </c>
      <c r="AX223" s="19">
        <f>MAX(0,ROUNDDOWN(AR223-AT223-430000-0,-3))</f>
        <v/>
      </c>
      <c r="AY223" s="19">
        <f>IF(AR223&lt;=450000,0,MAX(0,ROUNDDOWN(AX223*0.06-MIN(50000,AX223)*0.03,-2))+MAX(0,ROUNDDOWN(AX223*0.04-MIN(50000,AX223)*0.02,-2)))</f>
        <v/>
      </c>
      <c r="AZ223" s="19">
        <f>AW223+AY223+AS223</f>
        <v/>
      </c>
    </row>
    <row r="224">
      <c r="A224" t="inlineStr">
        <is>
          <t>1万円刻み</t>
        </is>
      </c>
      <c r="B224" s="19">
        <f>'3_1万円刻み'!$A$207</f>
        <v/>
      </c>
      <c r="C224" s="19">
        <f>MIN(0,MAX(0,$B224))</f>
        <v/>
      </c>
      <c r="D224" s="19">
        <f>$B224-C224</f>
        <v/>
      </c>
      <c r="E224" s="19">
        <f>MIN(670000,ROUNDDOWN(MAX(0,D224-430000)*0.0751+47600,0))+MIN(260000,ROUNDDOWN(MAX(0,D224-430000)*0.028+17600,0))+MIN(30000,ROUNDDOWN(MAX(0,D224-430000)*0.0027+1873,0))+IF("いいえ"="はい",MIN(170000,ROUNDDOWN(MAX(0,D224-430000)*0.0243+17800,0)),0)</f>
        <v/>
      </c>
      <c r="F224" s="19">
        <f>IF(""="",215040+E224,"")</f>
        <v/>
      </c>
      <c r="G224" s="19">
        <f>IF(D224&gt;23500000,NA(),IF(D224&lt;=4890000,1040000,IF(D224&lt;=6550000,670000,620000)))</f>
        <v/>
      </c>
      <c r="H224" s="19">
        <f>MAX(0,ROUNDDOWN(D224-F224-G224-0,-3))</f>
        <v/>
      </c>
      <c r="I224" s="19">
        <f>IF(H224&lt;=0,0,ROUNDDOWN((H224*LOOKUP(H224,{0,1950001,3300001,6950001,9000001,18000001,40000001},{0.05,0.1,0.2,0.23,0.33,0.4,0.45})-LOOKUP(H224,{0,1950001,3300001,6950001,9000001,18000001,40000001},{0,97500,427500,636000,1536000,2796000,4796000}))*1.021,-2))</f>
        <v/>
      </c>
      <c r="J224" s="19">
        <f>MAX(0,ROUNDDOWN(D224-F224-430000-0,-3))</f>
        <v/>
      </c>
      <c r="K224" s="19">
        <f>IF(D224&lt;=450000,0,MAX(0,ROUNDDOWN(J224*0.06-MIN(50000,J224)*0.03,-2))+MAX(0,ROUNDDOWN(J224*0.04-MIN(50000,J224)*0.02,-2)))</f>
        <v/>
      </c>
      <c r="L224" s="19">
        <f>I224+K224+E224</f>
        <v/>
      </c>
      <c r="M224" s="19">
        <f>MIN(100000,MAX(0,$B224))</f>
        <v/>
      </c>
      <c r="N224" s="19">
        <f>$B224-M224</f>
        <v/>
      </c>
      <c r="O224" s="19">
        <f>MIN(670000,ROUNDDOWN(MAX(0,N224-430000)*0.0751+47600,0))+MIN(260000,ROUNDDOWN(MAX(0,N224-430000)*0.028+17600,0))+MIN(30000,ROUNDDOWN(MAX(0,N224-430000)*0.0027+1873,0))+IF("いいえ"="はい",MIN(170000,ROUNDDOWN(MAX(0,N224-430000)*0.0243+17800,0)),0)</f>
        <v/>
      </c>
      <c r="P224" s="19">
        <f>IF(""="",215040+O224,"")</f>
        <v/>
      </c>
      <c r="Q224" s="19">
        <f>IF(N224&gt;23500000,NA(),IF(N224&lt;=4890000,1040000,IF(N224&lt;=6550000,670000,620000)))</f>
        <v/>
      </c>
      <c r="R224" s="19">
        <f>MAX(0,ROUNDDOWN(N224-P224-Q224-0,-3))</f>
        <v/>
      </c>
      <c r="S224" s="19">
        <f>IF(R224&lt;=0,0,ROUNDDOWN((R224*LOOKUP(R224,{0,1950001,3300001,6950001,9000001,18000001,40000001},{0.05,0.1,0.2,0.23,0.33,0.4,0.45})-LOOKUP(R224,{0,1950001,3300001,6950001,9000001,18000001,40000001},{0,97500,427500,636000,1536000,2796000,4796000}))*1.021,-2))</f>
        <v/>
      </c>
      <c r="T224" s="19">
        <f>MAX(0,ROUNDDOWN(N224-P224-430000-0,-3))</f>
        <v/>
      </c>
      <c r="U224" s="19">
        <f>IF(N224&lt;=450000,0,MAX(0,ROUNDDOWN(T224*0.06-MIN(50000,T224)*0.03,-2))+MAX(0,ROUNDDOWN(T224*0.04-MIN(50000,T224)*0.02,-2)))</f>
        <v/>
      </c>
      <c r="V224" s="19">
        <f>S224+U224+O224</f>
        <v/>
      </c>
      <c r="W224" s="19">
        <f>MIN(550000,MAX(0,$B224))</f>
        <v/>
      </c>
      <c r="X224" s="19">
        <f>$B224-W224</f>
        <v/>
      </c>
      <c r="Y224" s="19">
        <f>MIN(670000,ROUNDDOWN(MAX(0,X224-430000)*0.0751+47600,0))+MIN(260000,ROUNDDOWN(MAX(0,X224-430000)*0.028+17600,0))+MIN(30000,ROUNDDOWN(MAX(0,X224-430000)*0.0027+1873,0))+IF("いいえ"="はい",MIN(170000,ROUNDDOWN(MAX(0,X224-430000)*0.0243+17800,0)),0)</f>
        <v/>
      </c>
      <c r="Z224" s="19">
        <f>IF(""="",215040+Y224,"")</f>
        <v/>
      </c>
      <c r="AA224" s="19">
        <f>IF(X224&gt;23500000,NA(),IF(X224&lt;=4890000,1040000,IF(X224&lt;=6550000,670000,620000)))</f>
        <v/>
      </c>
      <c r="AB224" s="19">
        <f>MAX(0,ROUNDDOWN(X224-Z224-AA224-0,-3))</f>
        <v/>
      </c>
      <c r="AC224" s="19">
        <f>IF(AB224&lt;=0,0,ROUNDDOWN((AB224*LOOKUP(AB224,{0,1950001,3300001,6950001,9000001,18000001,40000001},{0.05,0.1,0.2,0.23,0.33,0.4,0.45})-LOOKUP(AB224,{0,1950001,3300001,6950001,9000001,18000001,40000001},{0,97500,427500,636000,1536000,2796000,4796000}))*1.021,-2))</f>
        <v/>
      </c>
      <c r="AD224" s="19">
        <f>MAX(0,ROUNDDOWN(X224-Z224-430000-0,-3))</f>
        <v/>
      </c>
      <c r="AE224" s="19">
        <f>IF(X224&lt;=450000,0,MAX(0,ROUNDDOWN(AD224*0.06-MIN(50000,AD224)*0.03,-2))+MAX(0,ROUNDDOWN(AD224*0.04-MIN(50000,AD224)*0.02,-2)))</f>
        <v/>
      </c>
      <c r="AF224" s="19">
        <f>AC224+AE224+Y224</f>
        <v/>
      </c>
      <c r="AG224" s="19">
        <f>MIN(650000,MAX(0,$B224))</f>
        <v/>
      </c>
      <c r="AH224" s="19">
        <f>$B224-AG224</f>
        <v/>
      </c>
      <c r="AI224" s="19">
        <f>MIN(670000,ROUNDDOWN(MAX(0,AH224-430000)*0.0751+47600,0))+MIN(260000,ROUNDDOWN(MAX(0,AH224-430000)*0.028+17600,0))+MIN(30000,ROUNDDOWN(MAX(0,AH224-430000)*0.0027+1873,0))+IF("いいえ"="はい",MIN(170000,ROUNDDOWN(MAX(0,AH224-430000)*0.0243+17800,0)),0)</f>
        <v/>
      </c>
      <c r="AJ224" s="19">
        <f>IF(""="",215040+AI224,"")</f>
        <v/>
      </c>
      <c r="AK224" s="19">
        <f>IF(AH224&gt;23500000,NA(),IF(AH224&lt;=4890000,1040000,IF(AH224&lt;=6550000,670000,620000)))</f>
        <v/>
      </c>
      <c r="AL224" s="19">
        <f>MAX(0,ROUNDDOWN(AH224-AJ224-AK224-0,-3))</f>
        <v/>
      </c>
      <c r="AM224" s="19">
        <f>IF(AL224&lt;=0,0,ROUNDDOWN((AL224*LOOKUP(AL224,{0,1950001,3300001,6950001,9000001,18000001,40000001},{0.05,0.1,0.2,0.23,0.33,0.4,0.45})-LOOKUP(AL224,{0,1950001,3300001,6950001,9000001,18000001,40000001},{0,97500,427500,636000,1536000,2796000,4796000}))*1.021,-2))</f>
        <v/>
      </c>
      <c r="AN224" s="19">
        <f>MAX(0,ROUNDDOWN(AH224-AJ224-430000-0,-3))</f>
        <v/>
      </c>
      <c r="AO224" s="19">
        <f>IF(AH224&lt;=450000,0,MAX(0,ROUNDDOWN(AN224*0.06-MIN(50000,AN224)*0.03,-2))+MAX(0,ROUNDDOWN(AN224*0.04-MIN(50000,AN224)*0.02,-2)))</f>
        <v/>
      </c>
      <c r="AP224" s="19">
        <f>AM224+AO224+AI224</f>
        <v/>
      </c>
      <c r="AQ224" s="19">
        <f>MIN(750000,MAX(0,$B224))</f>
        <v/>
      </c>
      <c r="AR224" s="19">
        <f>$B224-AQ224</f>
        <v/>
      </c>
      <c r="AS224" s="19">
        <f>MIN(670000,ROUNDDOWN(MAX(0,AR224-430000)*0.0751+47600,0))+MIN(260000,ROUNDDOWN(MAX(0,AR224-430000)*0.028+17600,0))+MIN(30000,ROUNDDOWN(MAX(0,AR224-430000)*0.0027+1873,0))+IF("いいえ"="はい",MIN(170000,ROUNDDOWN(MAX(0,AR224-430000)*0.0243+17800,0)),0)</f>
        <v/>
      </c>
      <c r="AT224" s="19">
        <f>IF(""="",215040+AS224,"")</f>
        <v/>
      </c>
      <c r="AU224" s="19">
        <f>IF(AR224&gt;23500000,NA(),IF(AR224&lt;=4890000,1040000,IF(AR224&lt;=6550000,670000,620000)))</f>
        <v/>
      </c>
      <c r="AV224" s="19">
        <f>MAX(0,ROUNDDOWN(AR224-AT224-AU224-0,-3))</f>
        <v/>
      </c>
      <c r="AW224" s="19">
        <f>IF(AV224&lt;=0,0,ROUNDDOWN((AV224*LOOKUP(AV224,{0,1950001,3300001,6950001,9000001,18000001,40000001},{0.05,0.1,0.2,0.23,0.33,0.4,0.45})-LOOKUP(AV224,{0,1950001,3300001,6950001,9000001,18000001,40000001},{0,97500,427500,636000,1536000,2796000,4796000}))*1.021,-2))</f>
        <v/>
      </c>
      <c r="AX224" s="19">
        <f>MAX(0,ROUNDDOWN(AR224-AT224-430000-0,-3))</f>
        <v/>
      </c>
      <c r="AY224" s="19">
        <f>IF(AR224&lt;=450000,0,MAX(0,ROUNDDOWN(AX224*0.06-MIN(50000,AX224)*0.03,-2))+MAX(0,ROUNDDOWN(AX224*0.04-MIN(50000,AX224)*0.02,-2)))</f>
        <v/>
      </c>
      <c r="AZ224" s="19">
        <f>AW224+AY224+AS224</f>
        <v/>
      </c>
    </row>
    <row r="225">
      <c r="A225" t="inlineStr">
        <is>
          <t>1万円刻み</t>
        </is>
      </c>
      <c r="B225" s="19">
        <f>'3_1万円刻み'!$A$208</f>
        <v/>
      </c>
      <c r="C225" s="19">
        <f>MIN(0,MAX(0,$B225))</f>
        <v/>
      </c>
      <c r="D225" s="19">
        <f>$B225-C225</f>
        <v/>
      </c>
      <c r="E225" s="19">
        <f>MIN(670000,ROUNDDOWN(MAX(0,D225-430000)*0.0751+47600,0))+MIN(260000,ROUNDDOWN(MAX(0,D225-430000)*0.028+17600,0))+MIN(30000,ROUNDDOWN(MAX(0,D225-430000)*0.0027+1873,0))+IF("いいえ"="はい",MIN(170000,ROUNDDOWN(MAX(0,D225-430000)*0.0243+17800,0)),0)</f>
        <v/>
      </c>
      <c r="F225" s="19">
        <f>IF(""="",215040+E225,"")</f>
        <v/>
      </c>
      <c r="G225" s="19">
        <f>IF(D225&gt;23500000,NA(),IF(D225&lt;=4890000,1040000,IF(D225&lt;=6550000,670000,620000)))</f>
        <v/>
      </c>
      <c r="H225" s="19">
        <f>MAX(0,ROUNDDOWN(D225-F225-G225-0,-3))</f>
        <v/>
      </c>
      <c r="I225" s="19">
        <f>IF(H225&lt;=0,0,ROUNDDOWN((H225*LOOKUP(H225,{0,1950001,3300001,6950001,9000001,18000001,40000001},{0.05,0.1,0.2,0.23,0.33,0.4,0.45})-LOOKUP(H225,{0,1950001,3300001,6950001,9000001,18000001,40000001},{0,97500,427500,636000,1536000,2796000,4796000}))*1.021,-2))</f>
        <v/>
      </c>
      <c r="J225" s="19">
        <f>MAX(0,ROUNDDOWN(D225-F225-430000-0,-3))</f>
        <v/>
      </c>
      <c r="K225" s="19">
        <f>IF(D225&lt;=450000,0,MAX(0,ROUNDDOWN(J225*0.06-MIN(50000,J225)*0.03,-2))+MAX(0,ROUNDDOWN(J225*0.04-MIN(50000,J225)*0.02,-2)))</f>
        <v/>
      </c>
      <c r="L225" s="19">
        <f>I225+K225+E225</f>
        <v/>
      </c>
      <c r="M225" s="19">
        <f>MIN(100000,MAX(0,$B225))</f>
        <v/>
      </c>
      <c r="N225" s="19">
        <f>$B225-M225</f>
        <v/>
      </c>
      <c r="O225" s="19">
        <f>MIN(670000,ROUNDDOWN(MAX(0,N225-430000)*0.0751+47600,0))+MIN(260000,ROUNDDOWN(MAX(0,N225-430000)*0.028+17600,0))+MIN(30000,ROUNDDOWN(MAX(0,N225-430000)*0.0027+1873,0))+IF("いいえ"="はい",MIN(170000,ROUNDDOWN(MAX(0,N225-430000)*0.0243+17800,0)),0)</f>
        <v/>
      </c>
      <c r="P225" s="19">
        <f>IF(""="",215040+O225,"")</f>
        <v/>
      </c>
      <c r="Q225" s="19">
        <f>IF(N225&gt;23500000,NA(),IF(N225&lt;=4890000,1040000,IF(N225&lt;=6550000,670000,620000)))</f>
        <v/>
      </c>
      <c r="R225" s="19">
        <f>MAX(0,ROUNDDOWN(N225-P225-Q225-0,-3))</f>
        <v/>
      </c>
      <c r="S225" s="19">
        <f>IF(R225&lt;=0,0,ROUNDDOWN((R225*LOOKUP(R225,{0,1950001,3300001,6950001,9000001,18000001,40000001},{0.05,0.1,0.2,0.23,0.33,0.4,0.45})-LOOKUP(R225,{0,1950001,3300001,6950001,9000001,18000001,40000001},{0,97500,427500,636000,1536000,2796000,4796000}))*1.021,-2))</f>
        <v/>
      </c>
      <c r="T225" s="19">
        <f>MAX(0,ROUNDDOWN(N225-P225-430000-0,-3))</f>
        <v/>
      </c>
      <c r="U225" s="19">
        <f>IF(N225&lt;=450000,0,MAX(0,ROUNDDOWN(T225*0.06-MIN(50000,T225)*0.03,-2))+MAX(0,ROUNDDOWN(T225*0.04-MIN(50000,T225)*0.02,-2)))</f>
        <v/>
      </c>
      <c r="V225" s="19">
        <f>S225+U225+O225</f>
        <v/>
      </c>
      <c r="W225" s="19">
        <f>MIN(550000,MAX(0,$B225))</f>
        <v/>
      </c>
      <c r="X225" s="19">
        <f>$B225-W225</f>
        <v/>
      </c>
      <c r="Y225" s="19">
        <f>MIN(670000,ROUNDDOWN(MAX(0,X225-430000)*0.0751+47600,0))+MIN(260000,ROUNDDOWN(MAX(0,X225-430000)*0.028+17600,0))+MIN(30000,ROUNDDOWN(MAX(0,X225-430000)*0.0027+1873,0))+IF("いいえ"="はい",MIN(170000,ROUNDDOWN(MAX(0,X225-430000)*0.0243+17800,0)),0)</f>
        <v/>
      </c>
      <c r="Z225" s="19">
        <f>IF(""="",215040+Y225,"")</f>
        <v/>
      </c>
      <c r="AA225" s="19">
        <f>IF(X225&gt;23500000,NA(),IF(X225&lt;=4890000,1040000,IF(X225&lt;=6550000,670000,620000)))</f>
        <v/>
      </c>
      <c r="AB225" s="19">
        <f>MAX(0,ROUNDDOWN(X225-Z225-AA225-0,-3))</f>
        <v/>
      </c>
      <c r="AC225" s="19">
        <f>IF(AB225&lt;=0,0,ROUNDDOWN((AB225*LOOKUP(AB225,{0,1950001,3300001,6950001,9000001,18000001,40000001},{0.05,0.1,0.2,0.23,0.33,0.4,0.45})-LOOKUP(AB225,{0,1950001,3300001,6950001,9000001,18000001,40000001},{0,97500,427500,636000,1536000,2796000,4796000}))*1.021,-2))</f>
        <v/>
      </c>
      <c r="AD225" s="19">
        <f>MAX(0,ROUNDDOWN(X225-Z225-430000-0,-3))</f>
        <v/>
      </c>
      <c r="AE225" s="19">
        <f>IF(X225&lt;=450000,0,MAX(0,ROUNDDOWN(AD225*0.06-MIN(50000,AD225)*0.03,-2))+MAX(0,ROUNDDOWN(AD225*0.04-MIN(50000,AD225)*0.02,-2)))</f>
        <v/>
      </c>
      <c r="AF225" s="19">
        <f>AC225+AE225+Y225</f>
        <v/>
      </c>
      <c r="AG225" s="19">
        <f>MIN(650000,MAX(0,$B225))</f>
        <v/>
      </c>
      <c r="AH225" s="19">
        <f>$B225-AG225</f>
        <v/>
      </c>
      <c r="AI225" s="19">
        <f>MIN(670000,ROUNDDOWN(MAX(0,AH225-430000)*0.0751+47600,0))+MIN(260000,ROUNDDOWN(MAX(0,AH225-430000)*0.028+17600,0))+MIN(30000,ROUNDDOWN(MAX(0,AH225-430000)*0.0027+1873,0))+IF("いいえ"="はい",MIN(170000,ROUNDDOWN(MAX(0,AH225-430000)*0.0243+17800,0)),0)</f>
        <v/>
      </c>
      <c r="AJ225" s="19">
        <f>IF(""="",215040+AI225,"")</f>
        <v/>
      </c>
      <c r="AK225" s="19">
        <f>IF(AH225&gt;23500000,NA(),IF(AH225&lt;=4890000,1040000,IF(AH225&lt;=6550000,670000,620000)))</f>
        <v/>
      </c>
      <c r="AL225" s="19">
        <f>MAX(0,ROUNDDOWN(AH225-AJ225-AK225-0,-3))</f>
        <v/>
      </c>
      <c r="AM225" s="19">
        <f>IF(AL225&lt;=0,0,ROUNDDOWN((AL225*LOOKUP(AL225,{0,1950001,3300001,6950001,9000001,18000001,40000001},{0.05,0.1,0.2,0.23,0.33,0.4,0.45})-LOOKUP(AL225,{0,1950001,3300001,6950001,9000001,18000001,40000001},{0,97500,427500,636000,1536000,2796000,4796000}))*1.021,-2))</f>
        <v/>
      </c>
      <c r="AN225" s="19">
        <f>MAX(0,ROUNDDOWN(AH225-AJ225-430000-0,-3))</f>
        <v/>
      </c>
      <c r="AO225" s="19">
        <f>IF(AH225&lt;=450000,0,MAX(0,ROUNDDOWN(AN225*0.06-MIN(50000,AN225)*0.03,-2))+MAX(0,ROUNDDOWN(AN225*0.04-MIN(50000,AN225)*0.02,-2)))</f>
        <v/>
      </c>
      <c r="AP225" s="19">
        <f>AM225+AO225+AI225</f>
        <v/>
      </c>
      <c r="AQ225" s="19">
        <f>MIN(750000,MAX(0,$B225))</f>
        <v/>
      </c>
      <c r="AR225" s="19">
        <f>$B225-AQ225</f>
        <v/>
      </c>
      <c r="AS225" s="19">
        <f>MIN(670000,ROUNDDOWN(MAX(0,AR225-430000)*0.0751+47600,0))+MIN(260000,ROUNDDOWN(MAX(0,AR225-430000)*0.028+17600,0))+MIN(30000,ROUNDDOWN(MAX(0,AR225-430000)*0.0027+1873,0))+IF("いいえ"="はい",MIN(170000,ROUNDDOWN(MAX(0,AR225-430000)*0.0243+17800,0)),0)</f>
        <v/>
      </c>
      <c r="AT225" s="19">
        <f>IF(""="",215040+AS225,"")</f>
        <v/>
      </c>
      <c r="AU225" s="19">
        <f>IF(AR225&gt;23500000,NA(),IF(AR225&lt;=4890000,1040000,IF(AR225&lt;=6550000,670000,620000)))</f>
        <v/>
      </c>
      <c r="AV225" s="19">
        <f>MAX(0,ROUNDDOWN(AR225-AT225-AU225-0,-3))</f>
        <v/>
      </c>
      <c r="AW225" s="19">
        <f>IF(AV225&lt;=0,0,ROUNDDOWN((AV225*LOOKUP(AV225,{0,1950001,3300001,6950001,9000001,18000001,40000001},{0.05,0.1,0.2,0.23,0.33,0.4,0.45})-LOOKUP(AV225,{0,1950001,3300001,6950001,9000001,18000001,40000001},{0,97500,427500,636000,1536000,2796000,4796000}))*1.021,-2))</f>
        <v/>
      </c>
      <c r="AX225" s="19">
        <f>MAX(0,ROUNDDOWN(AR225-AT225-430000-0,-3))</f>
        <v/>
      </c>
      <c r="AY225" s="19">
        <f>IF(AR225&lt;=450000,0,MAX(0,ROUNDDOWN(AX225*0.06-MIN(50000,AX225)*0.03,-2))+MAX(0,ROUNDDOWN(AX225*0.04-MIN(50000,AX225)*0.02,-2)))</f>
        <v/>
      </c>
      <c r="AZ225" s="19">
        <f>AW225+AY225+AS225</f>
        <v/>
      </c>
    </row>
    <row r="226">
      <c r="A226" t="inlineStr">
        <is>
          <t>1万円刻み</t>
        </is>
      </c>
      <c r="B226" s="19">
        <f>'3_1万円刻み'!$A$209</f>
        <v/>
      </c>
      <c r="C226" s="19">
        <f>MIN(0,MAX(0,$B226))</f>
        <v/>
      </c>
      <c r="D226" s="19">
        <f>$B226-C226</f>
        <v/>
      </c>
      <c r="E226" s="19">
        <f>MIN(670000,ROUNDDOWN(MAX(0,D226-430000)*0.0751+47600,0))+MIN(260000,ROUNDDOWN(MAX(0,D226-430000)*0.028+17600,0))+MIN(30000,ROUNDDOWN(MAX(0,D226-430000)*0.0027+1873,0))+IF("いいえ"="はい",MIN(170000,ROUNDDOWN(MAX(0,D226-430000)*0.0243+17800,0)),0)</f>
        <v/>
      </c>
      <c r="F226" s="19">
        <f>IF(""="",215040+E226,"")</f>
        <v/>
      </c>
      <c r="G226" s="19">
        <f>IF(D226&gt;23500000,NA(),IF(D226&lt;=4890000,1040000,IF(D226&lt;=6550000,670000,620000)))</f>
        <v/>
      </c>
      <c r="H226" s="19">
        <f>MAX(0,ROUNDDOWN(D226-F226-G226-0,-3))</f>
        <v/>
      </c>
      <c r="I226" s="19">
        <f>IF(H226&lt;=0,0,ROUNDDOWN((H226*LOOKUP(H226,{0,1950001,3300001,6950001,9000001,18000001,40000001},{0.05,0.1,0.2,0.23,0.33,0.4,0.45})-LOOKUP(H226,{0,1950001,3300001,6950001,9000001,18000001,40000001},{0,97500,427500,636000,1536000,2796000,4796000}))*1.021,-2))</f>
        <v/>
      </c>
      <c r="J226" s="19">
        <f>MAX(0,ROUNDDOWN(D226-F226-430000-0,-3))</f>
        <v/>
      </c>
      <c r="K226" s="19">
        <f>IF(D226&lt;=450000,0,MAX(0,ROUNDDOWN(J226*0.06-MIN(50000,J226)*0.03,-2))+MAX(0,ROUNDDOWN(J226*0.04-MIN(50000,J226)*0.02,-2)))</f>
        <v/>
      </c>
      <c r="L226" s="19">
        <f>I226+K226+E226</f>
        <v/>
      </c>
      <c r="M226" s="19">
        <f>MIN(100000,MAX(0,$B226))</f>
        <v/>
      </c>
      <c r="N226" s="19">
        <f>$B226-M226</f>
        <v/>
      </c>
      <c r="O226" s="19">
        <f>MIN(670000,ROUNDDOWN(MAX(0,N226-430000)*0.0751+47600,0))+MIN(260000,ROUNDDOWN(MAX(0,N226-430000)*0.028+17600,0))+MIN(30000,ROUNDDOWN(MAX(0,N226-430000)*0.0027+1873,0))+IF("いいえ"="はい",MIN(170000,ROUNDDOWN(MAX(0,N226-430000)*0.0243+17800,0)),0)</f>
        <v/>
      </c>
      <c r="P226" s="19">
        <f>IF(""="",215040+O226,"")</f>
        <v/>
      </c>
      <c r="Q226" s="19">
        <f>IF(N226&gt;23500000,NA(),IF(N226&lt;=4890000,1040000,IF(N226&lt;=6550000,670000,620000)))</f>
        <v/>
      </c>
      <c r="R226" s="19">
        <f>MAX(0,ROUNDDOWN(N226-P226-Q226-0,-3))</f>
        <v/>
      </c>
      <c r="S226" s="19">
        <f>IF(R226&lt;=0,0,ROUNDDOWN((R226*LOOKUP(R226,{0,1950001,3300001,6950001,9000001,18000001,40000001},{0.05,0.1,0.2,0.23,0.33,0.4,0.45})-LOOKUP(R226,{0,1950001,3300001,6950001,9000001,18000001,40000001},{0,97500,427500,636000,1536000,2796000,4796000}))*1.021,-2))</f>
        <v/>
      </c>
      <c r="T226" s="19">
        <f>MAX(0,ROUNDDOWN(N226-P226-430000-0,-3))</f>
        <v/>
      </c>
      <c r="U226" s="19">
        <f>IF(N226&lt;=450000,0,MAX(0,ROUNDDOWN(T226*0.06-MIN(50000,T226)*0.03,-2))+MAX(0,ROUNDDOWN(T226*0.04-MIN(50000,T226)*0.02,-2)))</f>
        <v/>
      </c>
      <c r="V226" s="19">
        <f>S226+U226+O226</f>
        <v/>
      </c>
      <c r="W226" s="19">
        <f>MIN(550000,MAX(0,$B226))</f>
        <v/>
      </c>
      <c r="X226" s="19">
        <f>$B226-W226</f>
        <v/>
      </c>
      <c r="Y226" s="19">
        <f>MIN(670000,ROUNDDOWN(MAX(0,X226-430000)*0.0751+47600,0))+MIN(260000,ROUNDDOWN(MAX(0,X226-430000)*0.028+17600,0))+MIN(30000,ROUNDDOWN(MAX(0,X226-430000)*0.0027+1873,0))+IF("いいえ"="はい",MIN(170000,ROUNDDOWN(MAX(0,X226-430000)*0.0243+17800,0)),0)</f>
        <v/>
      </c>
      <c r="Z226" s="19">
        <f>IF(""="",215040+Y226,"")</f>
        <v/>
      </c>
      <c r="AA226" s="19">
        <f>IF(X226&gt;23500000,NA(),IF(X226&lt;=4890000,1040000,IF(X226&lt;=6550000,670000,620000)))</f>
        <v/>
      </c>
      <c r="AB226" s="19">
        <f>MAX(0,ROUNDDOWN(X226-Z226-AA226-0,-3))</f>
        <v/>
      </c>
      <c r="AC226" s="19">
        <f>IF(AB226&lt;=0,0,ROUNDDOWN((AB226*LOOKUP(AB226,{0,1950001,3300001,6950001,9000001,18000001,40000001},{0.05,0.1,0.2,0.23,0.33,0.4,0.45})-LOOKUP(AB226,{0,1950001,3300001,6950001,9000001,18000001,40000001},{0,97500,427500,636000,1536000,2796000,4796000}))*1.021,-2))</f>
        <v/>
      </c>
      <c r="AD226" s="19">
        <f>MAX(0,ROUNDDOWN(X226-Z226-430000-0,-3))</f>
        <v/>
      </c>
      <c r="AE226" s="19">
        <f>IF(X226&lt;=450000,0,MAX(0,ROUNDDOWN(AD226*0.06-MIN(50000,AD226)*0.03,-2))+MAX(0,ROUNDDOWN(AD226*0.04-MIN(50000,AD226)*0.02,-2)))</f>
        <v/>
      </c>
      <c r="AF226" s="19">
        <f>AC226+AE226+Y226</f>
        <v/>
      </c>
      <c r="AG226" s="19">
        <f>MIN(650000,MAX(0,$B226))</f>
        <v/>
      </c>
      <c r="AH226" s="19">
        <f>$B226-AG226</f>
        <v/>
      </c>
      <c r="AI226" s="19">
        <f>MIN(670000,ROUNDDOWN(MAX(0,AH226-430000)*0.0751+47600,0))+MIN(260000,ROUNDDOWN(MAX(0,AH226-430000)*0.028+17600,0))+MIN(30000,ROUNDDOWN(MAX(0,AH226-430000)*0.0027+1873,0))+IF("いいえ"="はい",MIN(170000,ROUNDDOWN(MAX(0,AH226-430000)*0.0243+17800,0)),0)</f>
        <v/>
      </c>
      <c r="AJ226" s="19">
        <f>IF(""="",215040+AI226,"")</f>
        <v/>
      </c>
      <c r="AK226" s="19">
        <f>IF(AH226&gt;23500000,NA(),IF(AH226&lt;=4890000,1040000,IF(AH226&lt;=6550000,670000,620000)))</f>
        <v/>
      </c>
      <c r="AL226" s="19">
        <f>MAX(0,ROUNDDOWN(AH226-AJ226-AK226-0,-3))</f>
        <v/>
      </c>
      <c r="AM226" s="19">
        <f>IF(AL226&lt;=0,0,ROUNDDOWN((AL226*LOOKUP(AL226,{0,1950001,3300001,6950001,9000001,18000001,40000001},{0.05,0.1,0.2,0.23,0.33,0.4,0.45})-LOOKUP(AL226,{0,1950001,3300001,6950001,9000001,18000001,40000001},{0,97500,427500,636000,1536000,2796000,4796000}))*1.021,-2))</f>
        <v/>
      </c>
      <c r="AN226" s="19">
        <f>MAX(0,ROUNDDOWN(AH226-AJ226-430000-0,-3))</f>
        <v/>
      </c>
      <c r="AO226" s="19">
        <f>IF(AH226&lt;=450000,0,MAX(0,ROUNDDOWN(AN226*0.06-MIN(50000,AN226)*0.03,-2))+MAX(0,ROUNDDOWN(AN226*0.04-MIN(50000,AN226)*0.02,-2)))</f>
        <v/>
      </c>
      <c r="AP226" s="19">
        <f>AM226+AO226+AI226</f>
        <v/>
      </c>
      <c r="AQ226" s="19">
        <f>MIN(750000,MAX(0,$B226))</f>
        <v/>
      </c>
      <c r="AR226" s="19">
        <f>$B226-AQ226</f>
        <v/>
      </c>
      <c r="AS226" s="19">
        <f>MIN(670000,ROUNDDOWN(MAX(0,AR226-430000)*0.0751+47600,0))+MIN(260000,ROUNDDOWN(MAX(0,AR226-430000)*0.028+17600,0))+MIN(30000,ROUNDDOWN(MAX(0,AR226-430000)*0.0027+1873,0))+IF("いいえ"="はい",MIN(170000,ROUNDDOWN(MAX(0,AR226-430000)*0.0243+17800,0)),0)</f>
        <v/>
      </c>
      <c r="AT226" s="19">
        <f>IF(""="",215040+AS226,"")</f>
        <v/>
      </c>
      <c r="AU226" s="19">
        <f>IF(AR226&gt;23500000,NA(),IF(AR226&lt;=4890000,1040000,IF(AR226&lt;=6550000,670000,620000)))</f>
        <v/>
      </c>
      <c r="AV226" s="19">
        <f>MAX(0,ROUNDDOWN(AR226-AT226-AU226-0,-3))</f>
        <v/>
      </c>
      <c r="AW226" s="19">
        <f>IF(AV226&lt;=0,0,ROUNDDOWN((AV226*LOOKUP(AV226,{0,1950001,3300001,6950001,9000001,18000001,40000001},{0.05,0.1,0.2,0.23,0.33,0.4,0.45})-LOOKUP(AV226,{0,1950001,3300001,6950001,9000001,18000001,40000001},{0,97500,427500,636000,1536000,2796000,4796000}))*1.021,-2))</f>
        <v/>
      </c>
      <c r="AX226" s="19">
        <f>MAX(0,ROUNDDOWN(AR226-AT226-430000-0,-3))</f>
        <v/>
      </c>
      <c r="AY226" s="19">
        <f>IF(AR226&lt;=450000,0,MAX(0,ROUNDDOWN(AX226*0.06-MIN(50000,AX226)*0.03,-2))+MAX(0,ROUNDDOWN(AX226*0.04-MIN(50000,AX226)*0.02,-2)))</f>
        <v/>
      </c>
      <c r="AZ226" s="19">
        <f>AW226+AY226+AS226</f>
        <v/>
      </c>
    </row>
    <row r="227">
      <c r="A227" t="inlineStr">
        <is>
          <t>1万円刻み</t>
        </is>
      </c>
      <c r="B227" s="19">
        <f>'3_1万円刻み'!$A$210</f>
        <v/>
      </c>
      <c r="C227" s="19">
        <f>MIN(0,MAX(0,$B227))</f>
        <v/>
      </c>
      <c r="D227" s="19">
        <f>$B227-C227</f>
        <v/>
      </c>
      <c r="E227" s="19">
        <f>MIN(670000,ROUNDDOWN(MAX(0,D227-430000)*0.0751+47600,0))+MIN(260000,ROUNDDOWN(MAX(0,D227-430000)*0.028+17600,0))+MIN(30000,ROUNDDOWN(MAX(0,D227-430000)*0.0027+1873,0))+IF("いいえ"="はい",MIN(170000,ROUNDDOWN(MAX(0,D227-430000)*0.0243+17800,0)),0)</f>
        <v/>
      </c>
      <c r="F227" s="19">
        <f>IF(""="",215040+E227,"")</f>
        <v/>
      </c>
      <c r="G227" s="19">
        <f>IF(D227&gt;23500000,NA(),IF(D227&lt;=4890000,1040000,IF(D227&lt;=6550000,670000,620000)))</f>
        <v/>
      </c>
      <c r="H227" s="19">
        <f>MAX(0,ROUNDDOWN(D227-F227-G227-0,-3))</f>
        <v/>
      </c>
      <c r="I227" s="19">
        <f>IF(H227&lt;=0,0,ROUNDDOWN((H227*LOOKUP(H227,{0,1950001,3300001,6950001,9000001,18000001,40000001},{0.05,0.1,0.2,0.23,0.33,0.4,0.45})-LOOKUP(H227,{0,1950001,3300001,6950001,9000001,18000001,40000001},{0,97500,427500,636000,1536000,2796000,4796000}))*1.021,-2))</f>
        <v/>
      </c>
      <c r="J227" s="19">
        <f>MAX(0,ROUNDDOWN(D227-F227-430000-0,-3))</f>
        <v/>
      </c>
      <c r="K227" s="19">
        <f>IF(D227&lt;=450000,0,MAX(0,ROUNDDOWN(J227*0.06-MIN(50000,J227)*0.03,-2))+MAX(0,ROUNDDOWN(J227*0.04-MIN(50000,J227)*0.02,-2)))</f>
        <v/>
      </c>
      <c r="L227" s="19">
        <f>I227+K227+E227</f>
        <v/>
      </c>
      <c r="M227" s="19">
        <f>MIN(100000,MAX(0,$B227))</f>
        <v/>
      </c>
      <c r="N227" s="19">
        <f>$B227-M227</f>
        <v/>
      </c>
      <c r="O227" s="19">
        <f>MIN(670000,ROUNDDOWN(MAX(0,N227-430000)*0.0751+47600,0))+MIN(260000,ROUNDDOWN(MAX(0,N227-430000)*0.028+17600,0))+MIN(30000,ROUNDDOWN(MAX(0,N227-430000)*0.0027+1873,0))+IF("いいえ"="はい",MIN(170000,ROUNDDOWN(MAX(0,N227-430000)*0.0243+17800,0)),0)</f>
        <v/>
      </c>
      <c r="P227" s="19">
        <f>IF(""="",215040+O227,"")</f>
        <v/>
      </c>
      <c r="Q227" s="19">
        <f>IF(N227&gt;23500000,NA(),IF(N227&lt;=4890000,1040000,IF(N227&lt;=6550000,670000,620000)))</f>
        <v/>
      </c>
      <c r="R227" s="19">
        <f>MAX(0,ROUNDDOWN(N227-P227-Q227-0,-3))</f>
        <v/>
      </c>
      <c r="S227" s="19">
        <f>IF(R227&lt;=0,0,ROUNDDOWN((R227*LOOKUP(R227,{0,1950001,3300001,6950001,9000001,18000001,40000001},{0.05,0.1,0.2,0.23,0.33,0.4,0.45})-LOOKUP(R227,{0,1950001,3300001,6950001,9000001,18000001,40000001},{0,97500,427500,636000,1536000,2796000,4796000}))*1.021,-2))</f>
        <v/>
      </c>
      <c r="T227" s="19">
        <f>MAX(0,ROUNDDOWN(N227-P227-430000-0,-3))</f>
        <v/>
      </c>
      <c r="U227" s="19">
        <f>IF(N227&lt;=450000,0,MAX(0,ROUNDDOWN(T227*0.06-MIN(50000,T227)*0.03,-2))+MAX(0,ROUNDDOWN(T227*0.04-MIN(50000,T227)*0.02,-2)))</f>
        <v/>
      </c>
      <c r="V227" s="19">
        <f>S227+U227+O227</f>
        <v/>
      </c>
      <c r="W227" s="19">
        <f>MIN(550000,MAX(0,$B227))</f>
        <v/>
      </c>
      <c r="X227" s="19">
        <f>$B227-W227</f>
        <v/>
      </c>
      <c r="Y227" s="19">
        <f>MIN(670000,ROUNDDOWN(MAX(0,X227-430000)*0.0751+47600,0))+MIN(260000,ROUNDDOWN(MAX(0,X227-430000)*0.028+17600,0))+MIN(30000,ROUNDDOWN(MAX(0,X227-430000)*0.0027+1873,0))+IF("いいえ"="はい",MIN(170000,ROUNDDOWN(MAX(0,X227-430000)*0.0243+17800,0)),0)</f>
        <v/>
      </c>
      <c r="Z227" s="19">
        <f>IF(""="",215040+Y227,"")</f>
        <v/>
      </c>
      <c r="AA227" s="19">
        <f>IF(X227&gt;23500000,NA(),IF(X227&lt;=4890000,1040000,IF(X227&lt;=6550000,670000,620000)))</f>
        <v/>
      </c>
      <c r="AB227" s="19">
        <f>MAX(0,ROUNDDOWN(X227-Z227-AA227-0,-3))</f>
        <v/>
      </c>
      <c r="AC227" s="19">
        <f>IF(AB227&lt;=0,0,ROUNDDOWN((AB227*LOOKUP(AB227,{0,1950001,3300001,6950001,9000001,18000001,40000001},{0.05,0.1,0.2,0.23,0.33,0.4,0.45})-LOOKUP(AB227,{0,1950001,3300001,6950001,9000001,18000001,40000001},{0,97500,427500,636000,1536000,2796000,4796000}))*1.021,-2))</f>
        <v/>
      </c>
      <c r="AD227" s="19">
        <f>MAX(0,ROUNDDOWN(X227-Z227-430000-0,-3))</f>
        <v/>
      </c>
      <c r="AE227" s="19">
        <f>IF(X227&lt;=450000,0,MAX(0,ROUNDDOWN(AD227*0.06-MIN(50000,AD227)*0.03,-2))+MAX(0,ROUNDDOWN(AD227*0.04-MIN(50000,AD227)*0.02,-2)))</f>
        <v/>
      </c>
      <c r="AF227" s="19">
        <f>AC227+AE227+Y227</f>
        <v/>
      </c>
      <c r="AG227" s="19">
        <f>MIN(650000,MAX(0,$B227))</f>
        <v/>
      </c>
      <c r="AH227" s="19">
        <f>$B227-AG227</f>
        <v/>
      </c>
      <c r="AI227" s="19">
        <f>MIN(670000,ROUNDDOWN(MAX(0,AH227-430000)*0.0751+47600,0))+MIN(260000,ROUNDDOWN(MAX(0,AH227-430000)*0.028+17600,0))+MIN(30000,ROUNDDOWN(MAX(0,AH227-430000)*0.0027+1873,0))+IF("いいえ"="はい",MIN(170000,ROUNDDOWN(MAX(0,AH227-430000)*0.0243+17800,0)),0)</f>
        <v/>
      </c>
      <c r="AJ227" s="19">
        <f>IF(""="",215040+AI227,"")</f>
        <v/>
      </c>
      <c r="AK227" s="19">
        <f>IF(AH227&gt;23500000,NA(),IF(AH227&lt;=4890000,1040000,IF(AH227&lt;=6550000,670000,620000)))</f>
        <v/>
      </c>
      <c r="AL227" s="19">
        <f>MAX(0,ROUNDDOWN(AH227-AJ227-AK227-0,-3))</f>
        <v/>
      </c>
      <c r="AM227" s="19">
        <f>IF(AL227&lt;=0,0,ROUNDDOWN((AL227*LOOKUP(AL227,{0,1950001,3300001,6950001,9000001,18000001,40000001},{0.05,0.1,0.2,0.23,0.33,0.4,0.45})-LOOKUP(AL227,{0,1950001,3300001,6950001,9000001,18000001,40000001},{0,97500,427500,636000,1536000,2796000,4796000}))*1.021,-2))</f>
        <v/>
      </c>
      <c r="AN227" s="19">
        <f>MAX(0,ROUNDDOWN(AH227-AJ227-430000-0,-3))</f>
        <v/>
      </c>
      <c r="AO227" s="19">
        <f>IF(AH227&lt;=450000,0,MAX(0,ROUNDDOWN(AN227*0.06-MIN(50000,AN227)*0.03,-2))+MAX(0,ROUNDDOWN(AN227*0.04-MIN(50000,AN227)*0.02,-2)))</f>
        <v/>
      </c>
      <c r="AP227" s="19">
        <f>AM227+AO227+AI227</f>
        <v/>
      </c>
      <c r="AQ227" s="19">
        <f>MIN(750000,MAX(0,$B227))</f>
        <v/>
      </c>
      <c r="AR227" s="19">
        <f>$B227-AQ227</f>
        <v/>
      </c>
      <c r="AS227" s="19">
        <f>MIN(670000,ROUNDDOWN(MAX(0,AR227-430000)*0.0751+47600,0))+MIN(260000,ROUNDDOWN(MAX(0,AR227-430000)*0.028+17600,0))+MIN(30000,ROUNDDOWN(MAX(0,AR227-430000)*0.0027+1873,0))+IF("いいえ"="はい",MIN(170000,ROUNDDOWN(MAX(0,AR227-430000)*0.0243+17800,0)),0)</f>
        <v/>
      </c>
      <c r="AT227" s="19">
        <f>IF(""="",215040+AS227,"")</f>
        <v/>
      </c>
      <c r="AU227" s="19">
        <f>IF(AR227&gt;23500000,NA(),IF(AR227&lt;=4890000,1040000,IF(AR227&lt;=6550000,670000,620000)))</f>
        <v/>
      </c>
      <c r="AV227" s="19">
        <f>MAX(0,ROUNDDOWN(AR227-AT227-AU227-0,-3))</f>
        <v/>
      </c>
      <c r="AW227" s="19">
        <f>IF(AV227&lt;=0,0,ROUNDDOWN((AV227*LOOKUP(AV227,{0,1950001,3300001,6950001,9000001,18000001,40000001},{0.05,0.1,0.2,0.23,0.33,0.4,0.45})-LOOKUP(AV227,{0,1950001,3300001,6950001,9000001,18000001,40000001},{0,97500,427500,636000,1536000,2796000,4796000}))*1.021,-2))</f>
        <v/>
      </c>
      <c r="AX227" s="19">
        <f>MAX(0,ROUNDDOWN(AR227-AT227-430000-0,-3))</f>
        <v/>
      </c>
      <c r="AY227" s="19">
        <f>IF(AR227&lt;=450000,0,MAX(0,ROUNDDOWN(AX227*0.06-MIN(50000,AX227)*0.03,-2))+MAX(0,ROUNDDOWN(AX227*0.04-MIN(50000,AX227)*0.02,-2)))</f>
        <v/>
      </c>
      <c r="AZ227" s="19">
        <f>AW227+AY227+AS227</f>
        <v/>
      </c>
    </row>
    <row r="228">
      <c r="A228" t="inlineStr">
        <is>
          <t>1万円刻み</t>
        </is>
      </c>
      <c r="B228" s="19">
        <f>'3_1万円刻み'!$A$211</f>
        <v/>
      </c>
      <c r="C228" s="19">
        <f>MIN(0,MAX(0,$B228))</f>
        <v/>
      </c>
      <c r="D228" s="19">
        <f>$B228-C228</f>
        <v/>
      </c>
      <c r="E228" s="19">
        <f>MIN(670000,ROUNDDOWN(MAX(0,D228-430000)*0.0751+47600,0))+MIN(260000,ROUNDDOWN(MAX(0,D228-430000)*0.028+17600,0))+MIN(30000,ROUNDDOWN(MAX(0,D228-430000)*0.0027+1873,0))+IF("いいえ"="はい",MIN(170000,ROUNDDOWN(MAX(0,D228-430000)*0.0243+17800,0)),0)</f>
        <v/>
      </c>
      <c r="F228" s="19">
        <f>IF(""="",215040+E228,"")</f>
        <v/>
      </c>
      <c r="G228" s="19">
        <f>IF(D228&gt;23500000,NA(),IF(D228&lt;=4890000,1040000,IF(D228&lt;=6550000,670000,620000)))</f>
        <v/>
      </c>
      <c r="H228" s="19">
        <f>MAX(0,ROUNDDOWN(D228-F228-G228-0,-3))</f>
        <v/>
      </c>
      <c r="I228" s="19">
        <f>IF(H228&lt;=0,0,ROUNDDOWN((H228*LOOKUP(H228,{0,1950001,3300001,6950001,9000001,18000001,40000001},{0.05,0.1,0.2,0.23,0.33,0.4,0.45})-LOOKUP(H228,{0,1950001,3300001,6950001,9000001,18000001,40000001},{0,97500,427500,636000,1536000,2796000,4796000}))*1.021,-2))</f>
        <v/>
      </c>
      <c r="J228" s="19">
        <f>MAX(0,ROUNDDOWN(D228-F228-430000-0,-3))</f>
        <v/>
      </c>
      <c r="K228" s="19">
        <f>IF(D228&lt;=450000,0,MAX(0,ROUNDDOWN(J228*0.06-MIN(50000,J228)*0.03,-2))+MAX(0,ROUNDDOWN(J228*0.04-MIN(50000,J228)*0.02,-2)))</f>
        <v/>
      </c>
      <c r="L228" s="19">
        <f>I228+K228+E228</f>
        <v/>
      </c>
      <c r="M228" s="19">
        <f>MIN(100000,MAX(0,$B228))</f>
        <v/>
      </c>
      <c r="N228" s="19">
        <f>$B228-M228</f>
        <v/>
      </c>
      <c r="O228" s="19">
        <f>MIN(670000,ROUNDDOWN(MAX(0,N228-430000)*0.0751+47600,0))+MIN(260000,ROUNDDOWN(MAX(0,N228-430000)*0.028+17600,0))+MIN(30000,ROUNDDOWN(MAX(0,N228-430000)*0.0027+1873,0))+IF("いいえ"="はい",MIN(170000,ROUNDDOWN(MAX(0,N228-430000)*0.0243+17800,0)),0)</f>
        <v/>
      </c>
      <c r="P228" s="19">
        <f>IF(""="",215040+O228,"")</f>
        <v/>
      </c>
      <c r="Q228" s="19">
        <f>IF(N228&gt;23500000,NA(),IF(N228&lt;=4890000,1040000,IF(N228&lt;=6550000,670000,620000)))</f>
        <v/>
      </c>
      <c r="R228" s="19">
        <f>MAX(0,ROUNDDOWN(N228-P228-Q228-0,-3))</f>
        <v/>
      </c>
      <c r="S228" s="19">
        <f>IF(R228&lt;=0,0,ROUNDDOWN((R228*LOOKUP(R228,{0,1950001,3300001,6950001,9000001,18000001,40000001},{0.05,0.1,0.2,0.23,0.33,0.4,0.45})-LOOKUP(R228,{0,1950001,3300001,6950001,9000001,18000001,40000001},{0,97500,427500,636000,1536000,2796000,4796000}))*1.021,-2))</f>
        <v/>
      </c>
      <c r="T228" s="19">
        <f>MAX(0,ROUNDDOWN(N228-P228-430000-0,-3))</f>
        <v/>
      </c>
      <c r="U228" s="19">
        <f>IF(N228&lt;=450000,0,MAX(0,ROUNDDOWN(T228*0.06-MIN(50000,T228)*0.03,-2))+MAX(0,ROUNDDOWN(T228*0.04-MIN(50000,T228)*0.02,-2)))</f>
        <v/>
      </c>
      <c r="V228" s="19">
        <f>S228+U228+O228</f>
        <v/>
      </c>
      <c r="W228" s="19">
        <f>MIN(550000,MAX(0,$B228))</f>
        <v/>
      </c>
      <c r="X228" s="19">
        <f>$B228-W228</f>
        <v/>
      </c>
      <c r="Y228" s="19">
        <f>MIN(670000,ROUNDDOWN(MAX(0,X228-430000)*0.0751+47600,0))+MIN(260000,ROUNDDOWN(MAX(0,X228-430000)*0.028+17600,0))+MIN(30000,ROUNDDOWN(MAX(0,X228-430000)*0.0027+1873,0))+IF("いいえ"="はい",MIN(170000,ROUNDDOWN(MAX(0,X228-430000)*0.0243+17800,0)),0)</f>
        <v/>
      </c>
      <c r="Z228" s="19">
        <f>IF(""="",215040+Y228,"")</f>
        <v/>
      </c>
      <c r="AA228" s="19">
        <f>IF(X228&gt;23500000,NA(),IF(X228&lt;=4890000,1040000,IF(X228&lt;=6550000,670000,620000)))</f>
        <v/>
      </c>
      <c r="AB228" s="19">
        <f>MAX(0,ROUNDDOWN(X228-Z228-AA228-0,-3))</f>
        <v/>
      </c>
      <c r="AC228" s="19">
        <f>IF(AB228&lt;=0,0,ROUNDDOWN((AB228*LOOKUP(AB228,{0,1950001,3300001,6950001,9000001,18000001,40000001},{0.05,0.1,0.2,0.23,0.33,0.4,0.45})-LOOKUP(AB228,{0,1950001,3300001,6950001,9000001,18000001,40000001},{0,97500,427500,636000,1536000,2796000,4796000}))*1.021,-2))</f>
        <v/>
      </c>
      <c r="AD228" s="19">
        <f>MAX(0,ROUNDDOWN(X228-Z228-430000-0,-3))</f>
        <v/>
      </c>
      <c r="AE228" s="19">
        <f>IF(X228&lt;=450000,0,MAX(0,ROUNDDOWN(AD228*0.06-MIN(50000,AD228)*0.03,-2))+MAX(0,ROUNDDOWN(AD228*0.04-MIN(50000,AD228)*0.02,-2)))</f>
        <v/>
      </c>
      <c r="AF228" s="19">
        <f>AC228+AE228+Y228</f>
        <v/>
      </c>
      <c r="AG228" s="19">
        <f>MIN(650000,MAX(0,$B228))</f>
        <v/>
      </c>
      <c r="AH228" s="19">
        <f>$B228-AG228</f>
        <v/>
      </c>
      <c r="AI228" s="19">
        <f>MIN(670000,ROUNDDOWN(MAX(0,AH228-430000)*0.0751+47600,0))+MIN(260000,ROUNDDOWN(MAX(0,AH228-430000)*0.028+17600,0))+MIN(30000,ROUNDDOWN(MAX(0,AH228-430000)*0.0027+1873,0))+IF("いいえ"="はい",MIN(170000,ROUNDDOWN(MAX(0,AH228-430000)*0.0243+17800,0)),0)</f>
        <v/>
      </c>
      <c r="AJ228" s="19">
        <f>IF(""="",215040+AI228,"")</f>
        <v/>
      </c>
      <c r="AK228" s="19">
        <f>IF(AH228&gt;23500000,NA(),IF(AH228&lt;=4890000,1040000,IF(AH228&lt;=6550000,670000,620000)))</f>
        <v/>
      </c>
      <c r="AL228" s="19">
        <f>MAX(0,ROUNDDOWN(AH228-AJ228-AK228-0,-3))</f>
        <v/>
      </c>
      <c r="AM228" s="19">
        <f>IF(AL228&lt;=0,0,ROUNDDOWN((AL228*LOOKUP(AL228,{0,1950001,3300001,6950001,9000001,18000001,40000001},{0.05,0.1,0.2,0.23,0.33,0.4,0.45})-LOOKUP(AL228,{0,1950001,3300001,6950001,9000001,18000001,40000001},{0,97500,427500,636000,1536000,2796000,4796000}))*1.021,-2))</f>
        <v/>
      </c>
      <c r="AN228" s="19">
        <f>MAX(0,ROUNDDOWN(AH228-AJ228-430000-0,-3))</f>
        <v/>
      </c>
      <c r="AO228" s="19">
        <f>IF(AH228&lt;=450000,0,MAX(0,ROUNDDOWN(AN228*0.06-MIN(50000,AN228)*0.03,-2))+MAX(0,ROUNDDOWN(AN228*0.04-MIN(50000,AN228)*0.02,-2)))</f>
        <v/>
      </c>
      <c r="AP228" s="19">
        <f>AM228+AO228+AI228</f>
        <v/>
      </c>
      <c r="AQ228" s="19">
        <f>MIN(750000,MAX(0,$B228))</f>
        <v/>
      </c>
      <c r="AR228" s="19">
        <f>$B228-AQ228</f>
        <v/>
      </c>
      <c r="AS228" s="19">
        <f>MIN(670000,ROUNDDOWN(MAX(0,AR228-430000)*0.0751+47600,0))+MIN(260000,ROUNDDOWN(MAX(0,AR228-430000)*0.028+17600,0))+MIN(30000,ROUNDDOWN(MAX(0,AR228-430000)*0.0027+1873,0))+IF("いいえ"="はい",MIN(170000,ROUNDDOWN(MAX(0,AR228-430000)*0.0243+17800,0)),0)</f>
        <v/>
      </c>
      <c r="AT228" s="19">
        <f>IF(""="",215040+AS228,"")</f>
        <v/>
      </c>
      <c r="AU228" s="19">
        <f>IF(AR228&gt;23500000,NA(),IF(AR228&lt;=4890000,1040000,IF(AR228&lt;=6550000,670000,620000)))</f>
        <v/>
      </c>
      <c r="AV228" s="19">
        <f>MAX(0,ROUNDDOWN(AR228-AT228-AU228-0,-3))</f>
        <v/>
      </c>
      <c r="AW228" s="19">
        <f>IF(AV228&lt;=0,0,ROUNDDOWN((AV228*LOOKUP(AV228,{0,1950001,3300001,6950001,9000001,18000001,40000001},{0.05,0.1,0.2,0.23,0.33,0.4,0.45})-LOOKUP(AV228,{0,1950001,3300001,6950001,9000001,18000001,40000001},{0,97500,427500,636000,1536000,2796000,4796000}))*1.021,-2))</f>
        <v/>
      </c>
      <c r="AX228" s="19">
        <f>MAX(0,ROUNDDOWN(AR228-AT228-430000-0,-3))</f>
        <v/>
      </c>
      <c r="AY228" s="19">
        <f>IF(AR228&lt;=450000,0,MAX(0,ROUNDDOWN(AX228*0.06-MIN(50000,AX228)*0.03,-2))+MAX(0,ROUNDDOWN(AX228*0.04-MIN(50000,AX228)*0.02,-2)))</f>
        <v/>
      </c>
      <c r="AZ228" s="19">
        <f>AW228+AY228+AS228</f>
        <v/>
      </c>
    </row>
    <row r="229">
      <c r="A229" t="inlineStr">
        <is>
          <t>1万円刻み</t>
        </is>
      </c>
      <c r="B229" s="19">
        <f>'3_1万円刻み'!$A$212</f>
        <v/>
      </c>
      <c r="C229" s="19">
        <f>MIN(0,MAX(0,$B229))</f>
        <v/>
      </c>
      <c r="D229" s="19">
        <f>$B229-C229</f>
        <v/>
      </c>
      <c r="E229" s="19">
        <f>MIN(670000,ROUNDDOWN(MAX(0,D229-430000)*0.0751+47600,0))+MIN(260000,ROUNDDOWN(MAX(0,D229-430000)*0.028+17600,0))+MIN(30000,ROUNDDOWN(MAX(0,D229-430000)*0.0027+1873,0))+IF("いいえ"="はい",MIN(170000,ROUNDDOWN(MAX(0,D229-430000)*0.0243+17800,0)),0)</f>
        <v/>
      </c>
      <c r="F229" s="19">
        <f>IF(""="",215040+E229,"")</f>
        <v/>
      </c>
      <c r="G229" s="19">
        <f>IF(D229&gt;23500000,NA(),IF(D229&lt;=4890000,1040000,IF(D229&lt;=6550000,670000,620000)))</f>
        <v/>
      </c>
      <c r="H229" s="19">
        <f>MAX(0,ROUNDDOWN(D229-F229-G229-0,-3))</f>
        <v/>
      </c>
      <c r="I229" s="19">
        <f>IF(H229&lt;=0,0,ROUNDDOWN((H229*LOOKUP(H229,{0,1950001,3300001,6950001,9000001,18000001,40000001},{0.05,0.1,0.2,0.23,0.33,0.4,0.45})-LOOKUP(H229,{0,1950001,3300001,6950001,9000001,18000001,40000001},{0,97500,427500,636000,1536000,2796000,4796000}))*1.021,-2))</f>
        <v/>
      </c>
      <c r="J229" s="19">
        <f>MAX(0,ROUNDDOWN(D229-F229-430000-0,-3))</f>
        <v/>
      </c>
      <c r="K229" s="19">
        <f>IF(D229&lt;=450000,0,MAX(0,ROUNDDOWN(J229*0.06-MIN(50000,J229)*0.03,-2))+MAX(0,ROUNDDOWN(J229*0.04-MIN(50000,J229)*0.02,-2)))</f>
        <v/>
      </c>
      <c r="L229" s="19">
        <f>I229+K229+E229</f>
        <v/>
      </c>
      <c r="M229" s="19">
        <f>MIN(100000,MAX(0,$B229))</f>
        <v/>
      </c>
      <c r="N229" s="19">
        <f>$B229-M229</f>
        <v/>
      </c>
      <c r="O229" s="19">
        <f>MIN(670000,ROUNDDOWN(MAX(0,N229-430000)*0.0751+47600,0))+MIN(260000,ROUNDDOWN(MAX(0,N229-430000)*0.028+17600,0))+MIN(30000,ROUNDDOWN(MAX(0,N229-430000)*0.0027+1873,0))+IF("いいえ"="はい",MIN(170000,ROUNDDOWN(MAX(0,N229-430000)*0.0243+17800,0)),0)</f>
        <v/>
      </c>
      <c r="P229" s="19">
        <f>IF(""="",215040+O229,"")</f>
        <v/>
      </c>
      <c r="Q229" s="19">
        <f>IF(N229&gt;23500000,NA(),IF(N229&lt;=4890000,1040000,IF(N229&lt;=6550000,670000,620000)))</f>
        <v/>
      </c>
      <c r="R229" s="19">
        <f>MAX(0,ROUNDDOWN(N229-P229-Q229-0,-3))</f>
        <v/>
      </c>
      <c r="S229" s="19">
        <f>IF(R229&lt;=0,0,ROUNDDOWN((R229*LOOKUP(R229,{0,1950001,3300001,6950001,9000001,18000001,40000001},{0.05,0.1,0.2,0.23,0.33,0.4,0.45})-LOOKUP(R229,{0,1950001,3300001,6950001,9000001,18000001,40000001},{0,97500,427500,636000,1536000,2796000,4796000}))*1.021,-2))</f>
        <v/>
      </c>
      <c r="T229" s="19">
        <f>MAX(0,ROUNDDOWN(N229-P229-430000-0,-3))</f>
        <v/>
      </c>
      <c r="U229" s="19">
        <f>IF(N229&lt;=450000,0,MAX(0,ROUNDDOWN(T229*0.06-MIN(50000,T229)*0.03,-2))+MAX(0,ROUNDDOWN(T229*0.04-MIN(50000,T229)*0.02,-2)))</f>
        <v/>
      </c>
      <c r="V229" s="19">
        <f>S229+U229+O229</f>
        <v/>
      </c>
      <c r="W229" s="19">
        <f>MIN(550000,MAX(0,$B229))</f>
        <v/>
      </c>
      <c r="X229" s="19">
        <f>$B229-W229</f>
        <v/>
      </c>
      <c r="Y229" s="19">
        <f>MIN(670000,ROUNDDOWN(MAX(0,X229-430000)*0.0751+47600,0))+MIN(260000,ROUNDDOWN(MAX(0,X229-430000)*0.028+17600,0))+MIN(30000,ROUNDDOWN(MAX(0,X229-430000)*0.0027+1873,0))+IF("いいえ"="はい",MIN(170000,ROUNDDOWN(MAX(0,X229-430000)*0.0243+17800,0)),0)</f>
        <v/>
      </c>
      <c r="Z229" s="19">
        <f>IF(""="",215040+Y229,"")</f>
        <v/>
      </c>
      <c r="AA229" s="19">
        <f>IF(X229&gt;23500000,NA(),IF(X229&lt;=4890000,1040000,IF(X229&lt;=6550000,670000,620000)))</f>
        <v/>
      </c>
      <c r="AB229" s="19">
        <f>MAX(0,ROUNDDOWN(X229-Z229-AA229-0,-3))</f>
        <v/>
      </c>
      <c r="AC229" s="19">
        <f>IF(AB229&lt;=0,0,ROUNDDOWN((AB229*LOOKUP(AB229,{0,1950001,3300001,6950001,9000001,18000001,40000001},{0.05,0.1,0.2,0.23,0.33,0.4,0.45})-LOOKUP(AB229,{0,1950001,3300001,6950001,9000001,18000001,40000001},{0,97500,427500,636000,1536000,2796000,4796000}))*1.021,-2))</f>
        <v/>
      </c>
      <c r="AD229" s="19">
        <f>MAX(0,ROUNDDOWN(X229-Z229-430000-0,-3))</f>
        <v/>
      </c>
      <c r="AE229" s="19">
        <f>IF(X229&lt;=450000,0,MAX(0,ROUNDDOWN(AD229*0.06-MIN(50000,AD229)*0.03,-2))+MAX(0,ROUNDDOWN(AD229*0.04-MIN(50000,AD229)*0.02,-2)))</f>
        <v/>
      </c>
      <c r="AF229" s="19">
        <f>AC229+AE229+Y229</f>
        <v/>
      </c>
      <c r="AG229" s="19">
        <f>MIN(650000,MAX(0,$B229))</f>
        <v/>
      </c>
      <c r="AH229" s="19">
        <f>$B229-AG229</f>
        <v/>
      </c>
      <c r="AI229" s="19">
        <f>MIN(670000,ROUNDDOWN(MAX(0,AH229-430000)*0.0751+47600,0))+MIN(260000,ROUNDDOWN(MAX(0,AH229-430000)*0.028+17600,0))+MIN(30000,ROUNDDOWN(MAX(0,AH229-430000)*0.0027+1873,0))+IF("いいえ"="はい",MIN(170000,ROUNDDOWN(MAX(0,AH229-430000)*0.0243+17800,0)),0)</f>
        <v/>
      </c>
      <c r="AJ229" s="19">
        <f>IF(""="",215040+AI229,"")</f>
        <v/>
      </c>
      <c r="AK229" s="19">
        <f>IF(AH229&gt;23500000,NA(),IF(AH229&lt;=4890000,1040000,IF(AH229&lt;=6550000,670000,620000)))</f>
        <v/>
      </c>
      <c r="AL229" s="19">
        <f>MAX(0,ROUNDDOWN(AH229-AJ229-AK229-0,-3))</f>
        <v/>
      </c>
      <c r="AM229" s="19">
        <f>IF(AL229&lt;=0,0,ROUNDDOWN((AL229*LOOKUP(AL229,{0,1950001,3300001,6950001,9000001,18000001,40000001},{0.05,0.1,0.2,0.23,0.33,0.4,0.45})-LOOKUP(AL229,{0,1950001,3300001,6950001,9000001,18000001,40000001},{0,97500,427500,636000,1536000,2796000,4796000}))*1.021,-2))</f>
        <v/>
      </c>
      <c r="AN229" s="19">
        <f>MAX(0,ROUNDDOWN(AH229-AJ229-430000-0,-3))</f>
        <v/>
      </c>
      <c r="AO229" s="19">
        <f>IF(AH229&lt;=450000,0,MAX(0,ROUNDDOWN(AN229*0.06-MIN(50000,AN229)*0.03,-2))+MAX(0,ROUNDDOWN(AN229*0.04-MIN(50000,AN229)*0.02,-2)))</f>
        <v/>
      </c>
      <c r="AP229" s="19">
        <f>AM229+AO229+AI229</f>
        <v/>
      </c>
      <c r="AQ229" s="19">
        <f>MIN(750000,MAX(0,$B229))</f>
        <v/>
      </c>
      <c r="AR229" s="19">
        <f>$B229-AQ229</f>
        <v/>
      </c>
      <c r="AS229" s="19">
        <f>MIN(670000,ROUNDDOWN(MAX(0,AR229-430000)*0.0751+47600,0))+MIN(260000,ROUNDDOWN(MAX(0,AR229-430000)*0.028+17600,0))+MIN(30000,ROUNDDOWN(MAX(0,AR229-430000)*0.0027+1873,0))+IF("いいえ"="はい",MIN(170000,ROUNDDOWN(MAX(0,AR229-430000)*0.0243+17800,0)),0)</f>
        <v/>
      </c>
      <c r="AT229" s="19">
        <f>IF(""="",215040+AS229,"")</f>
        <v/>
      </c>
      <c r="AU229" s="19">
        <f>IF(AR229&gt;23500000,NA(),IF(AR229&lt;=4890000,1040000,IF(AR229&lt;=6550000,670000,620000)))</f>
        <v/>
      </c>
      <c r="AV229" s="19">
        <f>MAX(0,ROUNDDOWN(AR229-AT229-AU229-0,-3))</f>
        <v/>
      </c>
      <c r="AW229" s="19">
        <f>IF(AV229&lt;=0,0,ROUNDDOWN((AV229*LOOKUP(AV229,{0,1950001,3300001,6950001,9000001,18000001,40000001},{0.05,0.1,0.2,0.23,0.33,0.4,0.45})-LOOKUP(AV229,{0,1950001,3300001,6950001,9000001,18000001,40000001},{0,97500,427500,636000,1536000,2796000,4796000}))*1.021,-2))</f>
        <v/>
      </c>
      <c r="AX229" s="19">
        <f>MAX(0,ROUNDDOWN(AR229-AT229-430000-0,-3))</f>
        <v/>
      </c>
      <c r="AY229" s="19">
        <f>IF(AR229&lt;=450000,0,MAX(0,ROUNDDOWN(AX229*0.06-MIN(50000,AX229)*0.03,-2))+MAX(0,ROUNDDOWN(AX229*0.04-MIN(50000,AX229)*0.02,-2)))</f>
        <v/>
      </c>
      <c r="AZ229" s="19">
        <f>AW229+AY229+AS229</f>
        <v/>
      </c>
    </row>
    <row r="230">
      <c r="A230" t="inlineStr">
        <is>
          <t>1万円刻み</t>
        </is>
      </c>
      <c r="B230" s="19">
        <f>'3_1万円刻み'!$A$213</f>
        <v/>
      </c>
      <c r="C230" s="19">
        <f>MIN(0,MAX(0,$B230))</f>
        <v/>
      </c>
      <c r="D230" s="19">
        <f>$B230-C230</f>
        <v/>
      </c>
      <c r="E230" s="19">
        <f>MIN(670000,ROUNDDOWN(MAX(0,D230-430000)*0.0751+47600,0))+MIN(260000,ROUNDDOWN(MAX(0,D230-430000)*0.028+17600,0))+MIN(30000,ROUNDDOWN(MAX(0,D230-430000)*0.0027+1873,0))+IF("いいえ"="はい",MIN(170000,ROUNDDOWN(MAX(0,D230-430000)*0.0243+17800,0)),0)</f>
        <v/>
      </c>
      <c r="F230" s="19">
        <f>IF(""="",215040+E230,"")</f>
        <v/>
      </c>
      <c r="G230" s="19">
        <f>IF(D230&gt;23500000,NA(),IF(D230&lt;=4890000,1040000,IF(D230&lt;=6550000,670000,620000)))</f>
        <v/>
      </c>
      <c r="H230" s="19">
        <f>MAX(0,ROUNDDOWN(D230-F230-G230-0,-3))</f>
        <v/>
      </c>
      <c r="I230" s="19">
        <f>IF(H230&lt;=0,0,ROUNDDOWN((H230*LOOKUP(H230,{0,1950001,3300001,6950001,9000001,18000001,40000001},{0.05,0.1,0.2,0.23,0.33,0.4,0.45})-LOOKUP(H230,{0,1950001,3300001,6950001,9000001,18000001,40000001},{0,97500,427500,636000,1536000,2796000,4796000}))*1.021,-2))</f>
        <v/>
      </c>
      <c r="J230" s="19">
        <f>MAX(0,ROUNDDOWN(D230-F230-430000-0,-3))</f>
        <v/>
      </c>
      <c r="K230" s="19">
        <f>IF(D230&lt;=450000,0,MAX(0,ROUNDDOWN(J230*0.06-MIN(50000,J230)*0.03,-2))+MAX(0,ROUNDDOWN(J230*0.04-MIN(50000,J230)*0.02,-2)))</f>
        <v/>
      </c>
      <c r="L230" s="19">
        <f>I230+K230+E230</f>
        <v/>
      </c>
      <c r="M230" s="19">
        <f>MIN(100000,MAX(0,$B230))</f>
        <v/>
      </c>
      <c r="N230" s="19">
        <f>$B230-M230</f>
        <v/>
      </c>
      <c r="O230" s="19">
        <f>MIN(670000,ROUNDDOWN(MAX(0,N230-430000)*0.0751+47600,0))+MIN(260000,ROUNDDOWN(MAX(0,N230-430000)*0.028+17600,0))+MIN(30000,ROUNDDOWN(MAX(0,N230-430000)*0.0027+1873,0))+IF("いいえ"="はい",MIN(170000,ROUNDDOWN(MAX(0,N230-430000)*0.0243+17800,0)),0)</f>
        <v/>
      </c>
      <c r="P230" s="19">
        <f>IF(""="",215040+O230,"")</f>
        <v/>
      </c>
      <c r="Q230" s="19">
        <f>IF(N230&gt;23500000,NA(),IF(N230&lt;=4890000,1040000,IF(N230&lt;=6550000,670000,620000)))</f>
        <v/>
      </c>
      <c r="R230" s="19">
        <f>MAX(0,ROUNDDOWN(N230-P230-Q230-0,-3))</f>
        <v/>
      </c>
      <c r="S230" s="19">
        <f>IF(R230&lt;=0,0,ROUNDDOWN((R230*LOOKUP(R230,{0,1950001,3300001,6950001,9000001,18000001,40000001},{0.05,0.1,0.2,0.23,0.33,0.4,0.45})-LOOKUP(R230,{0,1950001,3300001,6950001,9000001,18000001,40000001},{0,97500,427500,636000,1536000,2796000,4796000}))*1.021,-2))</f>
        <v/>
      </c>
      <c r="T230" s="19">
        <f>MAX(0,ROUNDDOWN(N230-P230-430000-0,-3))</f>
        <v/>
      </c>
      <c r="U230" s="19">
        <f>IF(N230&lt;=450000,0,MAX(0,ROUNDDOWN(T230*0.06-MIN(50000,T230)*0.03,-2))+MAX(0,ROUNDDOWN(T230*0.04-MIN(50000,T230)*0.02,-2)))</f>
        <v/>
      </c>
      <c r="V230" s="19">
        <f>S230+U230+O230</f>
        <v/>
      </c>
      <c r="W230" s="19">
        <f>MIN(550000,MAX(0,$B230))</f>
        <v/>
      </c>
      <c r="X230" s="19">
        <f>$B230-W230</f>
        <v/>
      </c>
      <c r="Y230" s="19">
        <f>MIN(670000,ROUNDDOWN(MAX(0,X230-430000)*0.0751+47600,0))+MIN(260000,ROUNDDOWN(MAX(0,X230-430000)*0.028+17600,0))+MIN(30000,ROUNDDOWN(MAX(0,X230-430000)*0.0027+1873,0))+IF("いいえ"="はい",MIN(170000,ROUNDDOWN(MAX(0,X230-430000)*0.0243+17800,0)),0)</f>
        <v/>
      </c>
      <c r="Z230" s="19">
        <f>IF(""="",215040+Y230,"")</f>
        <v/>
      </c>
      <c r="AA230" s="19">
        <f>IF(X230&gt;23500000,NA(),IF(X230&lt;=4890000,1040000,IF(X230&lt;=6550000,670000,620000)))</f>
        <v/>
      </c>
      <c r="AB230" s="19">
        <f>MAX(0,ROUNDDOWN(X230-Z230-AA230-0,-3))</f>
        <v/>
      </c>
      <c r="AC230" s="19">
        <f>IF(AB230&lt;=0,0,ROUNDDOWN((AB230*LOOKUP(AB230,{0,1950001,3300001,6950001,9000001,18000001,40000001},{0.05,0.1,0.2,0.23,0.33,0.4,0.45})-LOOKUP(AB230,{0,1950001,3300001,6950001,9000001,18000001,40000001},{0,97500,427500,636000,1536000,2796000,4796000}))*1.021,-2))</f>
        <v/>
      </c>
      <c r="AD230" s="19">
        <f>MAX(0,ROUNDDOWN(X230-Z230-430000-0,-3))</f>
        <v/>
      </c>
      <c r="AE230" s="19">
        <f>IF(X230&lt;=450000,0,MAX(0,ROUNDDOWN(AD230*0.06-MIN(50000,AD230)*0.03,-2))+MAX(0,ROUNDDOWN(AD230*0.04-MIN(50000,AD230)*0.02,-2)))</f>
        <v/>
      </c>
      <c r="AF230" s="19">
        <f>AC230+AE230+Y230</f>
        <v/>
      </c>
      <c r="AG230" s="19">
        <f>MIN(650000,MAX(0,$B230))</f>
        <v/>
      </c>
      <c r="AH230" s="19">
        <f>$B230-AG230</f>
        <v/>
      </c>
      <c r="AI230" s="19">
        <f>MIN(670000,ROUNDDOWN(MAX(0,AH230-430000)*0.0751+47600,0))+MIN(260000,ROUNDDOWN(MAX(0,AH230-430000)*0.028+17600,0))+MIN(30000,ROUNDDOWN(MAX(0,AH230-430000)*0.0027+1873,0))+IF("いいえ"="はい",MIN(170000,ROUNDDOWN(MAX(0,AH230-430000)*0.0243+17800,0)),0)</f>
        <v/>
      </c>
      <c r="AJ230" s="19">
        <f>IF(""="",215040+AI230,"")</f>
        <v/>
      </c>
      <c r="AK230" s="19">
        <f>IF(AH230&gt;23500000,NA(),IF(AH230&lt;=4890000,1040000,IF(AH230&lt;=6550000,670000,620000)))</f>
        <v/>
      </c>
      <c r="AL230" s="19">
        <f>MAX(0,ROUNDDOWN(AH230-AJ230-AK230-0,-3))</f>
        <v/>
      </c>
      <c r="AM230" s="19">
        <f>IF(AL230&lt;=0,0,ROUNDDOWN((AL230*LOOKUP(AL230,{0,1950001,3300001,6950001,9000001,18000001,40000001},{0.05,0.1,0.2,0.23,0.33,0.4,0.45})-LOOKUP(AL230,{0,1950001,3300001,6950001,9000001,18000001,40000001},{0,97500,427500,636000,1536000,2796000,4796000}))*1.021,-2))</f>
        <v/>
      </c>
      <c r="AN230" s="19">
        <f>MAX(0,ROUNDDOWN(AH230-AJ230-430000-0,-3))</f>
        <v/>
      </c>
      <c r="AO230" s="19">
        <f>IF(AH230&lt;=450000,0,MAX(0,ROUNDDOWN(AN230*0.06-MIN(50000,AN230)*0.03,-2))+MAX(0,ROUNDDOWN(AN230*0.04-MIN(50000,AN230)*0.02,-2)))</f>
        <v/>
      </c>
      <c r="AP230" s="19">
        <f>AM230+AO230+AI230</f>
        <v/>
      </c>
      <c r="AQ230" s="19">
        <f>MIN(750000,MAX(0,$B230))</f>
        <v/>
      </c>
      <c r="AR230" s="19">
        <f>$B230-AQ230</f>
        <v/>
      </c>
      <c r="AS230" s="19">
        <f>MIN(670000,ROUNDDOWN(MAX(0,AR230-430000)*0.0751+47600,0))+MIN(260000,ROUNDDOWN(MAX(0,AR230-430000)*0.028+17600,0))+MIN(30000,ROUNDDOWN(MAX(0,AR230-430000)*0.0027+1873,0))+IF("いいえ"="はい",MIN(170000,ROUNDDOWN(MAX(0,AR230-430000)*0.0243+17800,0)),0)</f>
        <v/>
      </c>
      <c r="AT230" s="19">
        <f>IF(""="",215040+AS230,"")</f>
        <v/>
      </c>
      <c r="AU230" s="19">
        <f>IF(AR230&gt;23500000,NA(),IF(AR230&lt;=4890000,1040000,IF(AR230&lt;=6550000,670000,620000)))</f>
        <v/>
      </c>
      <c r="AV230" s="19">
        <f>MAX(0,ROUNDDOWN(AR230-AT230-AU230-0,-3))</f>
        <v/>
      </c>
      <c r="AW230" s="19">
        <f>IF(AV230&lt;=0,0,ROUNDDOWN((AV230*LOOKUP(AV230,{0,1950001,3300001,6950001,9000001,18000001,40000001},{0.05,0.1,0.2,0.23,0.33,0.4,0.45})-LOOKUP(AV230,{0,1950001,3300001,6950001,9000001,18000001,40000001},{0,97500,427500,636000,1536000,2796000,4796000}))*1.021,-2))</f>
        <v/>
      </c>
      <c r="AX230" s="19">
        <f>MAX(0,ROUNDDOWN(AR230-AT230-430000-0,-3))</f>
        <v/>
      </c>
      <c r="AY230" s="19">
        <f>IF(AR230&lt;=450000,0,MAX(0,ROUNDDOWN(AX230*0.06-MIN(50000,AX230)*0.03,-2))+MAX(0,ROUNDDOWN(AX230*0.04-MIN(50000,AX230)*0.02,-2)))</f>
        <v/>
      </c>
      <c r="AZ230" s="19">
        <f>AW230+AY230+AS230</f>
        <v/>
      </c>
    </row>
    <row r="231">
      <c r="A231" t="inlineStr">
        <is>
          <t>1万円刻み</t>
        </is>
      </c>
      <c r="B231" s="19">
        <f>'3_1万円刻み'!$A$214</f>
        <v/>
      </c>
      <c r="C231" s="19">
        <f>MIN(0,MAX(0,$B231))</f>
        <v/>
      </c>
      <c r="D231" s="19">
        <f>$B231-C231</f>
        <v/>
      </c>
      <c r="E231" s="19">
        <f>MIN(670000,ROUNDDOWN(MAX(0,D231-430000)*0.0751+47600,0))+MIN(260000,ROUNDDOWN(MAX(0,D231-430000)*0.028+17600,0))+MIN(30000,ROUNDDOWN(MAX(0,D231-430000)*0.0027+1873,0))+IF("いいえ"="はい",MIN(170000,ROUNDDOWN(MAX(0,D231-430000)*0.0243+17800,0)),0)</f>
        <v/>
      </c>
      <c r="F231" s="19">
        <f>IF(""="",215040+E231,"")</f>
        <v/>
      </c>
      <c r="G231" s="19">
        <f>IF(D231&gt;23500000,NA(),IF(D231&lt;=4890000,1040000,IF(D231&lt;=6550000,670000,620000)))</f>
        <v/>
      </c>
      <c r="H231" s="19">
        <f>MAX(0,ROUNDDOWN(D231-F231-G231-0,-3))</f>
        <v/>
      </c>
      <c r="I231" s="19">
        <f>IF(H231&lt;=0,0,ROUNDDOWN((H231*LOOKUP(H231,{0,1950001,3300001,6950001,9000001,18000001,40000001},{0.05,0.1,0.2,0.23,0.33,0.4,0.45})-LOOKUP(H231,{0,1950001,3300001,6950001,9000001,18000001,40000001},{0,97500,427500,636000,1536000,2796000,4796000}))*1.021,-2))</f>
        <v/>
      </c>
      <c r="J231" s="19">
        <f>MAX(0,ROUNDDOWN(D231-F231-430000-0,-3))</f>
        <v/>
      </c>
      <c r="K231" s="19">
        <f>IF(D231&lt;=450000,0,MAX(0,ROUNDDOWN(J231*0.06-MIN(50000,J231)*0.03,-2))+MAX(0,ROUNDDOWN(J231*0.04-MIN(50000,J231)*0.02,-2)))</f>
        <v/>
      </c>
      <c r="L231" s="19">
        <f>I231+K231+E231</f>
        <v/>
      </c>
      <c r="M231" s="19">
        <f>MIN(100000,MAX(0,$B231))</f>
        <v/>
      </c>
      <c r="N231" s="19">
        <f>$B231-M231</f>
        <v/>
      </c>
      <c r="O231" s="19">
        <f>MIN(670000,ROUNDDOWN(MAX(0,N231-430000)*0.0751+47600,0))+MIN(260000,ROUNDDOWN(MAX(0,N231-430000)*0.028+17600,0))+MIN(30000,ROUNDDOWN(MAX(0,N231-430000)*0.0027+1873,0))+IF("いいえ"="はい",MIN(170000,ROUNDDOWN(MAX(0,N231-430000)*0.0243+17800,0)),0)</f>
        <v/>
      </c>
      <c r="P231" s="19">
        <f>IF(""="",215040+O231,"")</f>
        <v/>
      </c>
      <c r="Q231" s="19">
        <f>IF(N231&gt;23500000,NA(),IF(N231&lt;=4890000,1040000,IF(N231&lt;=6550000,670000,620000)))</f>
        <v/>
      </c>
      <c r="R231" s="19">
        <f>MAX(0,ROUNDDOWN(N231-P231-Q231-0,-3))</f>
        <v/>
      </c>
      <c r="S231" s="19">
        <f>IF(R231&lt;=0,0,ROUNDDOWN((R231*LOOKUP(R231,{0,1950001,3300001,6950001,9000001,18000001,40000001},{0.05,0.1,0.2,0.23,0.33,0.4,0.45})-LOOKUP(R231,{0,1950001,3300001,6950001,9000001,18000001,40000001},{0,97500,427500,636000,1536000,2796000,4796000}))*1.021,-2))</f>
        <v/>
      </c>
      <c r="T231" s="19">
        <f>MAX(0,ROUNDDOWN(N231-P231-430000-0,-3))</f>
        <v/>
      </c>
      <c r="U231" s="19">
        <f>IF(N231&lt;=450000,0,MAX(0,ROUNDDOWN(T231*0.06-MIN(50000,T231)*0.03,-2))+MAX(0,ROUNDDOWN(T231*0.04-MIN(50000,T231)*0.02,-2)))</f>
        <v/>
      </c>
      <c r="V231" s="19">
        <f>S231+U231+O231</f>
        <v/>
      </c>
      <c r="W231" s="19">
        <f>MIN(550000,MAX(0,$B231))</f>
        <v/>
      </c>
      <c r="X231" s="19">
        <f>$B231-W231</f>
        <v/>
      </c>
      <c r="Y231" s="19">
        <f>MIN(670000,ROUNDDOWN(MAX(0,X231-430000)*0.0751+47600,0))+MIN(260000,ROUNDDOWN(MAX(0,X231-430000)*0.028+17600,0))+MIN(30000,ROUNDDOWN(MAX(0,X231-430000)*0.0027+1873,0))+IF("いいえ"="はい",MIN(170000,ROUNDDOWN(MAX(0,X231-430000)*0.0243+17800,0)),0)</f>
        <v/>
      </c>
      <c r="Z231" s="19">
        <f>IF(""="",215040+Y231,"")</f>
        <v/>
      </c>
      <c r="AA231" s="19">
        <f>IF(X231&gt;23500000,NA(),IF(X231&lt;=4890000,1040000,IF(X231&lt;=6550000,670000,620000)))</f>
        <v/>
      </c>
      <c r="AB231" s="19">
        <f>MAX(0,ROUNDDOWN(X231-Z231-AA231-0,-3))</f>
        <v/>
      </c>
      <c r="AC231" s="19">
        <f>IF(AB231&lt;=0,0,ROUNDDOWN((AB231*LOOKUP(AB231,{0,1950001,3300001,6950001,9000001,18000001,40000001},{0.05,0.1,0.2,0.23,0.33,0.4,0.45})-LOOKUP(AB231,{0,1950001,3300001,6950001,9000001,18000001,40000001},{0,97500,427500,636000,1536000,2796000,4796000}))*1.021,-2))</f>
        <v/>
      </c>
      <c r="AD231" s="19">
        <f>MAX(0,ROUNDDOWN(X231-Z231-430000-0,-3))</f>
        <v/>
      </c>
      <c r="AE231" s="19">
        <f>IF(X231&lt;=450000,0,MAX(0,ROUNDDOWN(AD231*0.06-MIN(50000,AD231)*0.03,-2))+MAX(0,ROUNDDOWN(AD231*0.04-MIN(50000,AD231)*0.02,-2)))</f>
        <v/>
      </c>
      <c r="AF231" s="19">
        <f>AC231+AE231+Y231</f>
        <v/>
      </c>
      <c r="AG231" s="19">
        <f>MIN(650000,MAX(0,$B231))</f>
        <v/>
      </c>
      <c r="AH231" s="19">
        <f>$B231-AG231</f>
        <v/>
      </c>
      <c r="AI231" s="19">
        <f>MIN(670000,ROUNDDOWN(MAX(0,AH231-430000)*0.0751+47600,0))+MIN(260000,ROUNDDOWN(MAX(0,AH231-430000)*0.028+17600,0))+MIN(30000,ROUNDDOWN(MAX(0,AH231-430000)*0.0027+1873,0))+IF("いいえ"="はい",MIN(170000,ROUNDDOWN(MAX(0,AH231-430000)*0.0243+17800,0)),0)</f>
        <v/>
      </c>
      <c r="AJ231" s="19">
        <f>IF(""="",215040+AI231,"")</f>
        <v/>
      </c>
      <c r="AK231" s="19">
        <f>IF(AH231&gt;23500000,NA(),IF(AH231&lt;=4890000,1040000,IF(AH231&lt;=6550000,670000,620000)))</f>
        <v/>
      </c>
      <c r="AL231" s="19">
        <f>MAX(0,ROUNDDOWN(AH231-AJ231-AK231-0,-3))</f>
        <v/>
      </c>
      <c r="AM231" s="19">
        <f>IF(AL231&lt;=0,0,ROUNDDOWN((AL231*LOOKUP(AL231,{0,1950001,3300001,6950001,9000001,18000001,40000001},{0.05,0.1,0.2,0.23,0.33,0.4,0.45})-LOOKUP(AL231,{0,1950001,3300001,6950001,9000001,18000001,40000001},{0,97500,427500,636000,1536000,2796000,4796000}))*1.021,-2))</f>
        <v/>
      </c>
      <c r="AN231" s="19">
        <f>MAX(0,ROUNDDOWN(AH231-AJ231-430000-0,-3))</f>
        <v/>
      </c>
      <c r="AO231" s="19">
        <f>IF(AH231&lt;=450000,0,MAX(0,ROUNDDOWN(AN231*0.06-MIN(50000,AN231)*0.03,-2))+MAX(0,ROUNDDOWN(AN231*0.04-MIN(50000,AN231)*0.02,-2)))</f>
        <v/>
      </c>
      <c r="AP231" s="19">
        <f>AM231+AO231+AI231</f>
        <v/>
      </c>
      <c r="AQ231" s="19">
        <f>MIN(750000,MAX(0,$B231))</f>
        <v/>
      </c>
      <c r="AR231" s="19">
        <f>$B231-AQ231</f>
        <v/>
      </c>
      <c r="AS231" s="19">
        <f>MIN(670000,ROUNDDOWN(MAX(0,AR231-430000)*0.0751+47600,0))+MIN(260000,ROUNDDOWN(MAX(0,AR231-430000)*0.028+17600,0))+MIN(30000,ROUNDDOWN(MAX(0,AR231-430000)*0.0027+1873,0))+IF("いいえ"="はい",MIN(170000,ROUNDDOWN(MAX(0,AR231-430000)*0.0243+17800,0)),0)</f>
        <v/>
      </c>
      <c r="AT231" s="19">
        <f>IF(""="",215040+AS231,"")</f>
        <v/>
      </c>
      <c r="AU231" s="19">
        <f>IF(AR231&gt;23500000,NA(),IF(AR231&lt;=4890000,1040000,IF(AR231&lt;=6550000,670000,620000)))</f>
        <v/>
      </c>
      <c r="AV231" s="19">
        <f>MAX(0,ROUNDDOWN(AR231-AT231-AU231-0,-3))</f>
        <v/>
      </c>
      <c r="AW231" s="19">
        <f>IF(AV231&lt;=0,0,ROUNDDOWN((AV231*LOOKUP(AV231,{0,1950001,3300001,6950001,9000001,18000001,40000001},{0.05,0.1,0.2,0.23,0.33,0.4,0.45})-LOOKUP(AV231,{0,1950001,3300001,6950001,9000001,18000001,40000001},{0,97500,427500,636000,1536000,2796000,4796000}))*1.021,-2))</f>
        <v/>
      </c>
      <c r="AX231" s="19">
        <f>MAX(0,ROUNDDOWN(AR231-AT231-430000-0,-3))</f>
        <v/>
      </c>
      <c r="AY231" s="19">
        <f>IF(AR231&lt;=450000,0,MAX(0,ROUNDDOWN(AX231*0.06-MIN(50000,AX231)*0.03,-2))+MAX(0,ROUNDDOWN(AX231*0.04-MIN(50000,AX231)*0.02,-2)))</f>
        <v/>
      </c>
      <c r="AZ231" s="19">
        <f>AW231+AY231+AS231</f>
        <v/>
      </c>
    </row>
    <row r="232">
      <c r="A232" t="inlineStr">
        <is>
          <t>1万円刻み</t>
        </is>
      </c>
      <c r="B232" s="19">
        <f>'3_1万円刻み'!$A$215</f>
        <v/>
      </c>
      <c r="C232" s="19">
        <f>MIN(0,MAX(0,$B232))</f>
        <v/>
      </c>
      <c r="D232" s="19">
        <f>$B232-C232</f>
        <v/>
      </c>
      <c r="E232" s="19">
        <f>MIN(670000,ROUNDDOWN(MAX(0,D232-430000)*0.0751+47600,0))+MIN(260000,ROUNDDOWN(MAX(0,D232-430000)*0.028+17600,0))+MIN(30000,ROUNDDOWN(MAX(0,D232-430000)*0.0027+1873,0))+IF("いいえ"="はい",MIN(170000,ROUNDDOWN(MAX(0,D232-430000)*0.0243+17800,0)),0)</f>
        <v/>
      </c>
      <c r="F232" s="19">
        <f>IF(""="",215040+E232,"")</f>
        <v/>
      </c>
      <c r="G232" s="19">
        <f>IF(D232&gt;23500000,NA(),IF(D232&lt;=4890000,1040000,IF(D232&lt;=6550000,670000,620000)))</f>
        <v/>
      </c>
      <c r="H232" s="19">
        <f>MAX(0,ROUNDDOWN(D232-F232-G232-0,-3))</f>
        <v/>
      </c>
      <c r="I232" s="19">
        <f>IF(H232&lt;=0,0,ROUNDDOWN((H232*LOOKUP(H232,{0,1950001,3300001,6950001,9000001,18000001,40000001},{0.05,0.1,0.2,0.23,0.33,0.4,0.45})-LOOKUP(H232,{0,1950001,3300001,6950001,9000001,18000001,40000001},{0,97500,427500,636000,1536000,2796000,4796000}))*1.021,-2))</f>
        <v/>
      </c>
      <c r="J232" s="19">
        <f>MAX(0,ROUNDDOWN(D232-F232-430000-0,-3))</f>
        <v/>
      </c>
      <c r="K232" s="19">
        <f>IF(D232&lt;=450000,0,MAX(0,ROUNDDOWN(J232*0.06-MIN(50000,J232)*0.03,-2))+MAX(0,ROUNDDOWN(J232*0.04-MIN(50000,J232)*0.02,-2)))</f>
        <v/>
      </c>
      <c r="L232" s="19">
        <f>I232+K232+E232</f>
        <v/>
      </c>
      <c r="M232" s="19">
        <f>MIN(100000,MAX(0,$B232))</f>
        <v/>
      </c>
      <c r="N232" s="19">
        <f>$B232-M232</f>
        <v/>
      </c>
      <c r="O232" s="19">
        <f>MIN(670000,ROUNDDOWN(MAX(0,N232-430000)*0.0751+47600,0))+MIN(260000,ROUNDDOWN(MAX(0,N232-430000)*0.028+17600,0))+MIN(30000,ROUNDDOWN(MAX(0,N232-430000)*0.0027+1873,0))+IF("いいえ"="はい",MIN(170000,ROUNDDOWN(MAX(0,N232-430000)*0.0243+17800,0)),0)</f>
        <v/>
      </c>
      <c r="P232" s="19">
        <f>IF(""="",215040+O232,"")</f>
        <v/>
      </c>
      <c r="Q232" s="19">
        <f>IF(N232&gt;23500000,NA(),IF(N232&lt;=4890000,1040000,IF(N232&lt;=6550000,670000,620000)))</f>
        <v/>
      </c>
      <c r="R232" s="19">
        <f>MAX(0,ROUNDDOWN(N232-P232-Q232-0,-3))</f>
        <v/>
      </c>
      <c r="S232" s="19">
        <f>IF(R232&lt;=0,0,ROUNDDOWN((R232*LOOKUP(R232,{0,1950001,3300001,6950001,9000001,18000001,40000001},{0.05,0.1,0.2,0.23,0.33,0.4,0.45})-LOOKUP(R232,{0,1950001,3300001,6950001,9000001,18000001,40000001},{0,97500,427500,636000,1536000,2796000,4796000}))*1.021,-2))</f>
        <v/>
      </c>
      <c r="T232" s="19">
        <f>MAX(0,ROUNDDOWN(N232-P232-430000-0,-3))</f>
        <v/>
      </c>
      <c r="U232" s="19">
        <f>IF(N232&lt;=450000,0,MAX(0,ROUNDDOWN(T232*0.06-MIN(50000,T232)*0.03,-2))+MAX(0,ROUNDDOWN(T232*0.04-MIN(50000,T232)*0.02,-2)))</f>
        <v/>
      </c>
      <c r="V232" s="19">
        <f>S232+U232+O232</f>
        <v/>
      </c>
      <c r="W232" s="19">
        <f>MIN(550000,MAX(0,$B232))</f>
        <v/>
      </c>
      <c r="X232" s="19">
        <f>$B232-W232</f>
        <v/>
      </c>
      <c r="Y232" s="19">
        <f>MIN(670000,ROUNDDOWN(MAX(0,X232-430000)*0.0751+47600,0))+MIN(260000,ROUNDDOWN(MAX(0,X232-430000)*0.028+17600,0))+MIN(30000,ROUNDDOWN(MAX(0,X232-430000)*0.0027+1873,0))+IF("いいえ"="はい",MIN(170000,ROUNDDOWN(MAX(0,X232-430000)*0.0243+17800,0)),0)</f>
        <v/>
      </c>
      <c r="Z232" s="19">
        <f>IF(""="",215040+Y232,"")</f>
        <v/>
      </c>
      <c r="AA232" s="19">
        <f>IF(X232&gt;23500000,NA(),IF(X232&lt;=4890000,1040000,IF(X232&lt;=6550000,670000,620000)))</f>
        <v/>
      </c>
      <c r="AB232" s="19">
        <f>MAX(0,ROUNDDOWN(X232-Z232-AA232-0,-3))</f>
        <v/>
      </c>
      <c r="AC232" s="19">
        <f>IF(AB232&lt;=0,0,ROUNDDOWN((AB232*LOOKUP(AB232,{0,1950001,3300001,6950001,9000001,18000001,40000001},{0.05,0.1,0.2,0.23,0.33,0.4,0.45})-LOOKUP(AB232,{0,1950001,3300001,6950001,9000001,18000001,40000001},{0,97500,427500,636000,1536000,2796000,4796000}))*1.021,-2))</f>
        <v/>
      </c>
      <c r="AD232" s="19">
        <f>MAX(0,ROUNDDOWN(X232-Z232-430000-0,-3))</f>
        <v/>
      </c>
      <c r="AE232" s="19">
        <f>IF(X232&lt;=450000,0,MAX(0,ROUNDDOWN(AD232*0.06-MIN(50000,AD232)*0.03,-2))+MAX(0,ROUNDDOWN(AD232*0.04-MIN(50000,AD232)*0.02,-2)))</f>
        <v/>
      </c>
      <c r="AF232" s="19">
        <f>AC232+AE232+Y232</f>
        <v/>
      </c>
      <c r="AG232" s="19">
        <f>MIN(650000,MAX(0,$B232))</f>
        <v/>
      </c>
      <c r="AH232" s="19">
        <f>$B232-AG232</f>
        <v/>
      </c>
      <c r="AI232" s="19">
        <f>MIN(670000,ROUNDDOWN(MAX(0,AH232-430000)*0.0751+47600,0))+MIN(260000,ROUNDDOWN(MAX(0,AH232-430000)*0.028+17600,0))+MIN(30000,ROUNDDOWN(MAX(0,AH232-430000)*0.0027+1873,0))+IF("いいえ"="はい",MIN(170000,ROUNDDOWN(MAX(0,AH232-430000)*0.0243+17800,0)),0)</f>
        <v/>
      </c>
      <c r="AJ232" s="19">
        <f>IF(""="",215040+AI232,"")</f>
        <v/>
      </c>
      <c r="AK232" s="19">
        <f>IF(AH232&gt;23500000,NA(),IF(AH232&lt;=4890000,1040000,IF(AH232&lt;=6550000,670000,620000)))</f>
        <v/>
      </c>
      <c r="AL232" s="19">
        <f>MAX(0,ROUNDDOWN(AH232-AJ232-AK232-0,-3))</f>
        <v/>
      </c>
      <c r="AM232" s="19">
        <f>IF(AL232&lt;=0,0,ROUNDDOWN((AL232*LOOKUP(AL232,{0,1950001,3300001,6950001,9000001,18000001,40000001},{0.05,0.1,0.2,0.23,0.33,0.4,0.45})-LOOKUP(AL232,{0,1950001,3300001,6950001,9000001,18000001,40000001},{0,97500,427500,636000,1536000,2796000,4796000}))*1.021,-2))</f>
        <v/>
      </c>
      <c r="AN232" s="19">
        <f>MAX(0,ROUNDDOWN(AH232-AJ232-430000-0,-3))</f>
        <v/>
      </c>
      <c r="AO232" s="19">
        <f>IF(AH232&lt;=450000,0,MAX(0,ROUNDDOWN(AN232*0.06-MIN(50000,AN232)*0.03,-2))+MAX(0,ROUNDDOWN(AN232*0.04-MIN(50000,AN232)*0.02,-2)))</f>
        <v/>
      </c>
      <c r="AP232" s="19">
        <f>AM232+AO232+AI232</f>
        <v/>
      </c>
      <c r="AQ232" s="19">
        <f>MIN(750000,MAX(0,$B232))</f>
        <v/>
      </c>
      <c r="AR232" s="19">
        <f>$B232-AQ232</f>
        <v/>
      </c>
      <c r="AS232" s="19">
        <f>MIN(670000,ROUNDDOWN(MAX(0,AR232-430000)*0.0751+47600,0))+MIN(260000,ROUNDDOWN(MAX(0,AR232-430000)*0.028+17600,0))+MIN(30000,ROUNDDOWN(MAX(0,AR232-430000)*0.0027+1873,0))+IF("いいえ"="はい",MIN(170000,ROUNDDOWN(MAX(0,AR232-430000)*0.0243+17800,0)),0)</f>
        <v/>
      </c>
      <c r="AT232" s="19">
        <f>IF(""="",215040+AS232,"")</f>
        <v/>
      </c>
      <c r="AU232" s="19">
        <f>IF(AR232&gt;23500000,NA(),IF(AR232&lt;=4890000,1040000,IF(AR232&lt;=6550000,670000,620000)))</f>
        <v/>
      </c>
      <c r="AV232" s="19">
        <f>MAX(0,ROUNDDOWN(AR232-AT232-AU232-0,-3))</f>
        <v/>
      </c>
      <c r="AW232" s="19">
        <f>IF(AV232&lt;=0,0,ROUNDDOWN((AV232*LOOKUP(AV232,{0,1950001,3300001,6950001,9000001,18000001,40000001},{0.05,0.1,0.2,0.23,0.33,0.4,0.45})-LOOKUP(AV232,{0,1950001,3300001,6950001,9000001,18000001,40000001},{0,97500,427500,636000,1536000,2796000,4796000}))*1.021,-2))</f>
        <v/>
      </c>
      <c r="AX232" s="19">
        <f>MAX(0,ROUNDDOWN(AR232-AT232-430000-0,-3))</f>
        <v/>
      </c>
      <c r="AY232" s="19">
        <f>IF(AR232&lt;=450000,0,MAX(0,ROUNDDOWN(AX232*0.06-MIN(50000,AX232)*0.03,-2))+MAX(0,ROUNDDOWN(AX232*0.04-MIN(50000,AX232)*0.02,-2)))</f>
        <v/>
      </c>
      <c r="AZ232" s="19">
        <f>AW232+AY232+AS232</f>
        <v/>
      </c>
    </row>
    <row r="233">
      <c r="A233" t="inlineStr">
        <is>
          <t>1万円刻み</t>
        </is>
      </c>
      <c r="B233" s="19">
        <f>'3_1万円刻み'!$A$216</f>
        <v/>
      </c>
      <c r="C233" s="19">
        <f>MIN(0,MAX(0,$B233))</f>
        <v/>
      </c>
      <c r="D233" s="19">
        <f>$B233-C233</f>
        <v/>
      </c>
      <c r="E233" s="19">
        <f>MIN(670000,ROUNDDOWN(MAX(0,D233-430000)*0.0751+47600,0))+MIN(260000,ROUNDDOWN(MAX(0,D233-430000)*0.028+17600,0))+MIN(30000,ROUNDDOWN(MAX(0,D233-430000)*0.0027+1873,0))+IF("いいえ"="はい",MIN(170000,ROUNDDOWN(MAX(0,D233-430000)*0.0243+17800,0)),0)</f>
        <v/>
      </c>
      <c r="F233" s="19">
        <f>IF(""="",215040+E233,"")</f>
        <v/>
      </c>
      <c r="G233" s="19">
        <f>IF(D233&gt;23500000,NA(),IF(D233&lt;=4890000,1040000,IF(D233&lt;=6550000,670000,620000)))</f>
        <v/>
      </c>
      <c r="H233" s="19">
        <f>MAX(0,ROUNDDOWN(D233-F233-G233-0,-3))</f>
        <v/>
      </c>
      <c r="I233" s="19">
        <f>IF(H233&lt;=0,0,ROUNDDOWN((H233*LOOKUP(H233,{0,1950001,3300001,6950001,9000001,18000001,40000001},{0.05,0.1,0.2,0.23,0.33,0.4,0.45})-LOOKUP(H233,{0,1950001,3300001,6950001,9000001,18000001,40000001},{0,97500,427500,636000,1536000,2796000,4796000}))*1.021,-2))</f>
        <v/>
      </c>
      <c r="J233" s="19">
        <f>MAX(0,ROUNDDOWN(D233-F233-430000-0,-3))</f>
        <v/>
      </c>
      <c r="K233" s="19">
        <f>IF(D233&lt;=450000,0,MAX(0,ROUNDDOWN(J233*0.06-MIN(50000,J233)*0.03,-2))+MAX(0,ROUNDDOWN(J233*0.04-MIN(50000,J233)*0.02,-2)))</f>
        <v/>
      </c>
      <c r="L233" s="19">
        <f>I233+K233+E233</f>
        <v/>
      </c>
      <c r="M233" s="19">
        <f>MIN(100000,MAX(0,$B233))</f>
        <v/>
      </c>
      <c r="N233" s="19">
        <f>$B233-M233</f>
        <v/>
      </c>
      <c r="O233" s="19">
        <f>MIN(670000,ROUNDDOWN(MAX(0,N233-430000)*0.0751+47600,0))+MIN(260000,ROUNDDOWN(MAX(0,N233-430000)*0.028+17600,0))+MIN(30000,ROUNDDOWN(MAX(0,N233-430000)*0.0027+1873,0))+IF("いいえ"="はい",MIN(170000,ROUNDDOWN(MAX(0,N233-430000)*0.0243+17800,0)),0)</f>
        <v/>
      </c>
      <c r="P233" s="19">
        <f>IF(""="",215040+O233,"")</f>
        <v/>
      </c>
      <c r="Q233" s="19">
        <f>IF(N233&gt;23500000,NA(),IF(N233&lt;=4890000,1040000,IF(N233&lt;=6550000,670000,620000)))</f>
        <v/>
      </c>
      <c r="R233" s="19">
        <f>MAX(0,ROUNDDOWN(N233-P233-Q233-0,-3))</f>
        <v/>
      </c>
      <c r="S233" s="19">
        <f>IF(R233&lt;=0,0,ROUNDDOWN((R233*LOOKUP(R233,{0,1950001,3300001,6950001,9000001,18000001,40000001},{0.05,0.1,0.2,0.23,0.33,0.4,0.45})-LOOKUP(R233,{0,1950001,3300001,6950001,9000001,18000001,40000001},{0,97500,427500,636000,1536000,2796000,4796000}))*1.021,-2))</f>
        <v/>
      </c>
      <c r="T233" s="19">
        <f>MAX(0,ROUNDDOWN(N233-P233-430000-0,-3))</f>
        <v/>
      </c>
      <c r="U233" s="19">
        <f>IF(N233&lt;=450000,0,MAX(0,ROUNDDOWN(T233*0.06-MIN(50000,T233)*0.03,-2))+MAX(0,ROUNDDOWN(T233*0.04-MIN(50000,T233)*0.02,-2)))</f>
        <v/>
      </c>
      <c r="V233" s="19">
        <f>S233+U233+O233</f>
        <v/>
      </c>
      <c r="W233" s="19">
        <f>MIN(550000,MAX(0,$B233))</f>
        <v/>
      </c>
      <c r="X233" s="19">
        <f>$B233-W233</f>
        <v/>
      </c>
      <c r="Y233" s="19">
        <f>MIN(670000,ROUNDDOWN(MAX(0,X233-430000)*0.0751+47600,0))+MIN(260000,ROUNDDOWN(MAX(0,X233-430000)*0.028+17600,0))+MIN(30000,ROUNDDOWN(MAX(0,X233-430000)*0.0027+1873,0))+IF("いいえ"="はい",MIN(170000,ROUNDDOWN(MAX(0,X233-430000)*0.0243+17800,0)),0)</f>
        <v/>
      </c>
      <c r="Z233" s="19">
        <f>IF(""="",215040+Y233,"")</f>
        <v/>
      </c>
      <c r="AA233" s="19">
        <f>IF(X233&gt;23500000,NA(),IF(X233&lt;=4890000,1040000,IF(X233&lt;=6550000,670000,620000)))</f>
        <v/>
      </c>
      <c r="AB233" s="19">
        <f>MAX(0,ROUNDDOWN(X233-Z233-AA233-0,-3))</f>
        <v/>
      </c>
      <c r="AC233" s="19">
        <f>IF(AB233&lt;=0,0,ROUNDDOWN((AB233*LOOKUP(AB233,{0,1950001,3300001,6950001,9000001,18000001,40000001},{0.05,0.1,0.2,0.23,0.33,0.4,0.45})-LOOKUP(AB233,{0,1950001,3300001,6950001,9000001,18000001,40000001},{0,97500,427500,636000,1536000,2796000,4796000}))*1.021,-2))</f>
        <v/>
      </c>
      <c r="AD233" s="19">
        <f>MAX(0,ROUNDDOWN(X233-Z233-430000-0,-3))</f>
        <v/>
      </c>
      <c r="AE233" s="19">
        <f>IF(X233&lt;=450000,0,MAX(0,ROUNDDOWN(AD233*0.06-MIN(50000,AD233)*0.03,-2))+MAX(0,ROUNDDOWN(AD233*0.04-MIN(50000,AD233)*0.02,-2)))</f>
        <v/>
      </c>
      <c r="AF233" s="19">
        <f>AC233+AE233+Y233</f>
        <v/>
      </c>
      <c r="AG233" s="19">
        <f>MIN(650000,MAX(0,$B233))</f>
        <v/>
      </c>
      <c r="AH233" s="19">
        <f>$B233-AG233</f>
        <v/>
      </c>
      <c r="AI233" s="19">
        <f>MIN(670000,ROUNDDOWN(MAX(0,AH233-430000)*0.0751+47600,0))+MIN(260000,ROUNDDOWN(MAX(0,AH233-430000)*0.028+17600,0))+MIN(30000,ROUNDDOWN(MAX(0,AH233-430000)*0.0027+1873,0))+IF("いいえ"="はい",MIN(170000,ROUNDDOWN(MAX(0,AH233-430000)*0.0243+17800,0)),0)</f>
        <v/>
      </c>
      <c r="AJ233" s="19">
        <f>IF(""="",215040+AI233,"")</f>
        <v/>
      </c>
      <c r="AK233" s="19">
        <f>IF(AH233&gt;23500000,NA(),IF(AH233&lt;=4890000,1040000,IF(AH233&lt;=6550000,670000,620000)))</f>
        <v/>
      </c>
      <c r="AL233" s="19">
        <f>MAX(0,ROUNDDOWN(AH233-AJ233-AK233-0,-3))</f>
        <v/>
      </c>
      <c r="AM233" s="19">
        <f>IF(AL233&lt;=0,0,ROUNDDOWN((AL233*LOOKUP(AL233,{0,1950001,3300001,6950001,9000001,18000001,40000001},{0.05,0.1,0.2,0.23,0.33,0.4,0.45})-LOOKUP(AL233,{0,1950001,3300001,6950001,9000001,18000001,40000001},{0,97500,427500,636000,1536000,2796000,4796000}))*1.021,-2))</f>
        <v/>
      </c>
      <c r="AN233" s="19">
        <f>MAX(0,ROUNDDOWN(AH233-AJ233-430000-0,-3))</f>
        <v/>
      </c>
      <c r="AO233" s="19">
        <f>IF(AH233&lt;=450000,0,MAX(0,ROUNDDOWN(AN233*0.06-MIN(50000,AN233)*0.03,-2))+MAX(0,ROUNDDOWN(AN233*0.04-MIN(50000,AN233)*0.02,-2)))</f>
        <v/>
      </c>
      <c r="AP233" s="19">
        <f>AM233+AO233+AI233</f>
        <v/>
      </c>
      <c r="AQ233" s="19">
        <f>MIN(750000,MAX(0,$B233))</f>
        <v/>
      </c>
      <c r="AR233" s="19">
        <f>$B233-AQ233</f>
        <v/>
      </c>
      <c r="AS233" s="19">
        <f>MIN(670000,ROUNDDOWN(MAX(0,AR233-430000)*0.0751+47600,0))+MIN(260000,ROUNDDOWN(MAX(0,AR233-430000)*0.028+17600,0))+MIN(30000,ROUNDDOWN(MAX(0,AR233-430000)*0.0027+1873,0))+IF("いいえ"="はい",MIN(170000,ROUNDDOWN(MAX(0,AR233-430000)*0.0243+17800,0)),0)</f>
        <v/>
      </c>
      <c r="AT233" s="19">
        <f>IF(""="",215040+AS233,"")</f>
        <v/>
      </c>
      <c r="AU233" s="19">
        <f>IF(AR233&gt;23500000,NA(),IF(AR233&lt;=4890000,1040000,IF(AR233&lt;=6550000,670000,620000)))</f>
        <v/>
      </c>
      <c r="AV233" s="19">
        <f>MAX(0,ROUNDDOWN(AR233-AT233-AU233-0,-3))</f>
        <v/>
      </c>
      <c r="AW233" s="19">
        <f>IF(AV233&lt;=0,0,ROUNDDOWN((AV233*LOOKUP(AV233,{0,1950001,3300001,6950001,9000001,18000001,40000001},{0.05,0.1,0.2,0.23,0.33,0.4,0.45})-LOOKUP(AV233,{0,1950001,3300001,6950001,9000001,18000001,40000001},{0,97500,427500,636000,1536000,2796000,4796000}))*1.021,-2))</f>
        <v/>
      </c>
      <c r="AX233" s="19">
        <f>MAX(0,ROUNDDOWN(AR233-AT233-430000-0,-3))</f>
        <v/>
      </c>
      <c r="AY233" s="19">
        <f>IF(AR233&lt;=450000,0,MAX(0,ROUNDDOWN(AX233*0.06-MIN(50000,AX233)*0.03,-2))+MAX(0,ROUNDDOWN(AX233*0.04-MIN(50000,AX233)*0.02,-2)))</f>
        <v/>
      </c>
      <c r="AZ233" s="19">
        <f>AW233+AY233+AS233</f>
        <v/>
      </c>
    </row>
    <row r="234">
      <c r="A234" t="inlineStr">
        <is>
          <t>1万円刻み</t>
        </is>
      </c>
      <c r="B234" s="19">
        <f>'3_1万円刻み'!$A$217</f>
        <v/>
      </c>
      <c r="C234" s="19">
        <f>MIN(0,MAX(0,$B234))</f>
        <v/>
      </c>
      <c r="D234" s="19">
        <f>$B234-C234</f>
        <v/>
      </c>
      <c r="E234" s="19">
        <f>MIN(670000,ROUNDDOWN(MAX(0,D234-430000)*0.0751+47600,0))+MIN(260000,ROUNDDOWN(MAX(0,D234-430000)*0.028+17600,0))+MIN(30000,ROUNDDOWN(MAX(0,D234-430000)*0.0027+1873,0))+IF("いいえ"="はい",MIN(170000,ROUNDDOWN(MAX(0,D234-430000)*0.0243+17800,0)),0)</f>
        <v/>
      </c>
      <c r="F234" s="19">
        <f>IF(""="",215040+E234,"")</f>
        <v/>
      </c>
      <c r="G234" s="19">
        <f>IF(D234&gt;23500000,NA(),IF(D234&lt;=4890000,1040000,IF(D234&lt;=6550000,670000,620000)))</f>
        <v/>
      </c>
      <c r="H234" s="19">
        <f>MAX(0,ROUNDDOWN(D234-F234-G234-0,-3))</f>
        <v/>
      </c>
      <c r="I234" s="19">
        <f>IF(H234&lt;=0,0,ROUNDDOWN((H234*LOOKUP(H234,{0,1950001,3300001,6950001,9000001,18000001,40000001},{0.05,0.1,0.2,0.23,0.33,0.4,0.45})-LOOKUP(H234,{0,1950001,3300001,6950001,9000001,18000001,40000001},{0,97500,427500,636000,1536000,2796000,4796000}))*1.021,-2))</f>
        <v/>
      </c>
      <c r="J234" s="19">
        <f>MAX(0,ROUNDDOWN(D234-F234-430000-0,-3))</f>
        <v/>
      </c>
      <c r="K234" s="19">
        <f>IF(D234&lt;=450000,0,MAX(0,ROUNDDOWN(J234*0.06-MIN(50000,J234)*0.03,-2))+MAX(0,ROUNDDOWN(J234*0.04-MIN(50000,J234)*0.02,-2)))</f>
        <v/>
      </c>
      <c r="L234" s="19">
        <f>I234+K234+E234</f>
        <v/>
      </c>
      <c r="M234" s="19">
        <f>MIN(100000,MAX(0,$B234))</f>
        <v/>
      </c>
      <c r="N234" s="19">
        <f>$B234-M234</f>
        <v/>
      </c>
      <c r="O234" s="19">
        <f>MIN(670000,ROUNDDOWN(MAX(0,N234-430000)*0.0751+47600,0))+MIN(260000,ROUNDDOWN(MAX(0,N234-430000)*0.028+17600,0))+MIN(30000,ROUNDDOWN(MAX(0,N234-430000)*0.0027+1873,0))+IF("いいえ"="はい",MIN(170000,ROUNDDOWN(MAX(0,N234-430000)*0.0243+17800,0)),0)</f>
        <v/>
      </c>
      <c r="P234" s="19">
        <f>IF(""="",215040+O234,"")</f>
        <v/>
      </c>
      <c r="Q234" s="19">
        <f>IF(N234&gt;23500000,NA(),IF(N234&lt;=4890000,1040000,IF(N234&lt;=6550000,670000,620000)))</f>
        <v/>
      </c>
      <c r="R234" s="19">
        <f>MAX(0,ROUNDDOWN(N234-P234-Q234-0,-3))</f>
        <v/>
      </c>
      <c r="S234" s="19">
        <f>IF(R234&lt;=0,0,ROUNDDOWN((R234*LOOKUP(R234,{0,1950001,3300001,6950001,9000001,18000001,40000001},{0.05,0.1,0.2,0.23,0.33,0.4,0.45})-LOOKUP(R234,{0,1950001,3300001,6950001,9000001,18000001,40000001},{0,97500,427500,636000,1536000,2796000,4796000}))*1.021,-2))</f>
        <v/>
      </c>
      <c r="T234" s="19">
        <f>MAX(0,ROUNDDOWN(N234-P234-430000-0,-3))</f>
        <v/>
      </c>
      <c r="U234" s="19">
        <f>IF(N234&lt;=450000,0,MAX(0,ROUNDDOWN(T234*0.06-MIN(50000,T234)*0.03,-2))+MAX(0,ROUNDDOWN(T234*0.04-MIN(50000,T234)*0.02,-2)))</f>
        <v/>
      </c>
      <c r="V234" s="19">
        <f>S234+U234+O234</f>
        <v/>
      </c>
      <c r="W234" s="19">
        <f>MIN(550000,MAX(0,$B234))</f>
        <v/>
      </c>
      <c r="X234" s="19">
        <f>$B234-W234</f>
        <v/>
      </c>
      <c r="Y234" s="19">
        <f>MIN(670000,ROUNDDOWN(MAX(0,X234-430000)*0.0751+47600,0))+MIN(260000,ROUNDDOWN(MAX(0,X234-430000)*0.028+17600,0))+MIN(30000,ROUNDDOWN(MAX(0,X234-430000)*0.0027+1873,0))+IF("いいえ"="はい",MIN(170000,ROUNDDOWN(MAX(0,X234-430000)*0.0243+17800,0)),0)</f>
        <v/>
      </c>
      <c r="Z234" s="19">
        <f>IF(""="",215040+Y234,"")</f>
        <v/>
      </c>
      <c r="AA234" s="19">
        <f>IF(X234&gt;23500000,NA(),IF(X234&lt;=4890000,1040000,IF(X234&lt;=6550000,670000,620000)))</f>
        <v/>
      </c>
      <c r="AB234" s="19">
        <f>MAX(0,ROUNDDOWN(X234-Z234-AA234-0,-3))</f>
        <v/>
      </c>
      <c r="AC234" s="19">
        <f>IF(AB234&lt;=0,0,ROUNDDOWN((AB234*LOOKUP(AB234,{0,1950001,3300001,6950001,9000001,18000001,40000001},{0.05,0.1,0.2,0.23,0.33,0.4,0.45})-LOOKUP(AB234,{0,1950001,3300001,6950001,9000001,18000001,40000001},{0,97500,427500,636000,1536000,2796000,4796000}))*1.021,-2))</f>
        <v/>
      </c>
      <c r="AD234" s="19">
        <f>MAX(0,ROUNDDOWN(X234-Z234-430000-0,-3))</f>
        <v/>
      </c>
      <c r="AE234" s="19">
        <f>IF(X234&lt;=450000,0,MAX(0,ROUNDDOWN(AD234*0.06-MIN(50000,AD234)*0.03,-2))+MAX(0,ROUNDDOWN(AD234*0.04-MIN(50000,AD234)*0.02,-2)))</f>
        <v/>
      </c>
      <c r="AF234" s="19">
        <f>AC234+AE234+Y234</f>
        <v/>
      </c>
      <c r="AG234" s="19">
        <f>MIN(650000,MAX(0,$B234))</f>
        <v/>
      </c>
      <c r="AH234" s="19">
        <f>$B234-AG234</f>
        <v/>
      </c>
      <c r="AI234" s="19">
        <f>MIN(670000,ROUNDDOWN(MAX(0,AH234-430000)*0.0751+47600,0))+MIN(260000,ROUNDDOWN(MAX(0,AH234-430000)*0.028+17600,0))+MIN(30000,ROUNDDOWN(MAX(0,AH234-430000)*0.0027+1873,0))+IF("いいえ"="はい",MIN(170000,ROUNDDOWN(MAX(0,AH234-430000)*0.0243+17800,0)),0)</f>
        <v/>
      </c>
      <c r="AJ234" s="19">
        <f>IF(""="",215040+AI234,"")</f>
        <v/>
      </c>
      <c r="AK234" s="19">
        <f>IF(AH234&gt;23500000,NA(),IF(AH234&lt;=4890000,1040000,IF(AH234&lt;=6550000,670000,620000)))</f>
        <v/>
      </c>
      <c r="AL234" s="19">
        <f>MAX(0,ROUNDDOWN(AH234-AJ234-AK234-0,-3))</f>
        <v/>
      </c>
      <c r="AM234" s="19">
        <f>IF(AL234&lt;=0,0,ROUNDDOWN((AL234*LOOKUP(AL234,{0,1950001,3300001,6950001,9000001,18000001,40000001},{0.05,0.1,0.2,0.23,0.33,0.4,0.45})-LOOKUP(AL234,{0,1950001,3300001,6950001,9000001,18000001,40000001},{0,97500,427500,636000,1536000,2796000,4796000}))*1.021,-2))</f>
        <v/>
      </c>
      <c r="AN234" s="19">
        <f>MAX(0,ROUNDDOWN(AH234-AJ234-430000-0,-3))</f>
        <v/>
      </c>
      <c r="AO234" s="19">
        <f>IF(AH234&lt;=450000,0,MAX(0,ROUNDDOWN(AN234*0.06-MIN(50000,AN234)*0.03,-2))+MAX(0,ROUNDDOWN(AN234*0.04-MIN(50000,AN234)*0.02,-2)))</f>
        <v/>
      </c>
      <c r="AP234" s="19">
        <f>AM234+AO234+AI234</f>
        <v/>
      </c>
      <c r="AQ234" s="19">
        <f>MIN(750000,MAX(0,$B234))</f>
        <v/>
      </c>
      <c r="AR234" s="19">
        <f>$B234-AQ234</f>
        <v/>
      </c>
      <c r="AS234" s="19">
        <f>MIN(670000,ROUNDDOWN(MAX(0,AR234-430000)*0.0751+47600,0))+MIN(260000,ROUNDDOWN(MAX(0,AR234-430000)*0.028+17600,0))+MIN(30000,ROUNDDOWN(MAX(0,AR234-430000)*0.0027+1873,0))+IF("いいえ"="はい",MIN(170000,ROUNDDOWN(MAX(0,AR234-430000)*0.0243+17800,0)),0)</f>
        <v/>
      </c>
      <c r="AT234" s="19">
        <f>IF(""="",215040+AS234,"")</f>
        <v/>
      </c>
      <c r="AU234" s="19">
        <f>IF(AR234&gt;23500000,NA(),IF(AR234&lt;=4890000,1040000,IF(AR234&lt;=6550000,670000,620000)))</f>
        <v/>
      </c>
      <c r="AV234" s="19">
        <f>MAX(0,ROUNDDOWN(AR234-AT234-AU234-0,-3))</f>
        <v/>
      </c>
      <c r="AW234" s="19">
        <f>IF(AV234&lt;=0,0,ROUNDDOWN((AV234*LOOKUP(AV234,{0,1950001,3300001,6950001,9000001,18000001,40000001},{0.05,0.1,0.2,0.23,0.33,0.4,0.45})-LOOKUP(AV234,{0,1950001,3300001,6950001,9000001,18000001,40000001},{0,97500,427500,636000,1536000,2796000,4796000}))*1.021,-2))</f>
        <v/>
      </c>
      <c r="AX234" s="19">
        <f>MAX(0,ROUNDDOWN(AR234-AT234-430000-0,-3))</f>
        <v/>
      </c>
      <c r="AY234" s="19">
        <f>IF(AR234&lt;=450000,0,MAX(0,ROUNDDOWN(AX234*0.06-MIN(50000,AX234)*0.03,-2))+MAX(0,ROUNDDOWN(AX234*0.04-MIN(50000,AX234)*0.02,-2)))</f>
        <v/>
      </c>
      <c r="AZ234" s="19">
        <f>AW234+AY234+AS234</f>
        <v/>
      </c>
    </row>
    <row r="235">
      <c r="A235" t="inlineStr">
        <is>
          <t>1万円刻み</t>
        </is>
      </c>
      <c r="B235" s="19">
        <f>'3_1万円刻み'!$A$218</f>
        <v/>
      </c>
      <c r="C235" s="19">
        <f>MIN(0,MAX(0,$B235))</f>
        <v/>
      </c>
      <c r="D235" s="19">
        <f>$B235-C235</f>
        <v/>
      </c>
      <c r="E235" s="19">
        <f>MIN(670000,ROUNDDOWN(MAX(0,D235-430000)*0.0751+47600,0))+MIN(260000,ROUNDDOWN(MAX(0,D235-430000)*0.028+17600,0))+MIN(30000,ROUNDDOWN(MAX(0,D235-430000)*0.0027+1873,0))+IF("いいえ"="はい",MIN(170000,ROUNDDOWN(MAX(0,D235-430000)*0.0243+17800,0)),0)</f>
        <v/>
      </c>
      <c r="F235" s="19">
        <f>IF(""="",215040+E235,"")</f>
        <v/>
      </c>
      <c r="G235" s="19">
        <f>IF(D235&gt;23500000,NA(),IF(D235&lt;=4890000,1040000,IF(D235&lt;=6550000,670000,620000)))</f>
        <v/>
      </c>
      <c r="H235" s="19">
        <f>MAX(0,ROUNDDOWN(D235-F235-G235-0,-3))</f>
        <v/>
      </c>
      <c r="I235" s="19">
        <f>IF(H235&lt;=0,0,ROUNDDOWN((H235*LOOKUP(H235,{0,1950001,3300001,6950001,9000001,18000001,40000001},{0.05,0.1,0.2,0.23,0.33,0.4,0.45})-LOOKUP(H235,{0,1950001,3300001,6950001,9000001,18000001,40000001},{0,97500,427500,636000,1536000,2796000,4796000}))*1.021,-2))</f>
        <v/>
      </c>
      <c r="J235" s="19">
        <f>MAX(0,ROUNDDOWN(D235-F235-430000-0,-3))</f>
        <v/>
      </c>
      <c r="K235" s="19">
        <f>IF(D235&lt;=450000,0,MAX(0,ROUNDDOWN(J235*0.06-MIN(50000,J235)*0.03,-2))+MAX(0,ROUNDDOWN(J235*0.04-MIN(50000,J235)*0.02,-2)))</f>
        <v/>
      </c>
      <c r="L235" s="19">
        <f>I235+K235+E235</f>
        <v/>
      </c>
      <c r="M235" s="19">
        <f>MIN(100000,MAX(0,$B235))</f>
        <v/>
      </c>
      <c r="N235" s="19">
        <f>$B235-M235</f>
        <v/>
      </c>
      <c r="O235" s="19">
        <f>MIN(670000,ROUNDDOWN(MAX(0,N235-430000)*0.0751+47600,0))+MIN(260000,ROUNDDOWN(MAX(0,N235-430000)*0.028+17600,0))+MIN(30000,ROUNDDOWN(MAX(0,N235-430000)*0.0027+1873,0))+IF("いいえ"="はい",MIN(170000,ROUNDDOWN(MAX(0,N235-430000)*0.0243+17800,0)),0)</f>
        <v/>
      </c>
      <c r="P235" s="19">
        <f>IF(""="",215040+O235,"")</f>
        <v/>
      </c>
      <c r="Q235" s="19">
        <f>IF(N235&gt;23500000,NA(),IF(N235&lt;=4890000,1040000,IF(N235&lt;=6550000,670000,620000)))</f>
        <v/>
      </c>
      <c r="R235" s="19">
        <f>MAX(0,ROUNDDOWN(N235-P235-Q235-0,-3))</f>
        <v/>
      </c>
      <c r="S235" s="19">
        <f>IF(R235&lt;=0,0,ROUNDDOWN((R235*LOOKUP(R235,{0,1950001,3300001,6950001,9000001,18000001,40000001},{0.05,0.1,0.2,0.23,0.33,0.4,0.45})-LOOKUP(R235,{0,1950001,3300001,6950001,9000001,18000001,40000001},{0,97500,427500,636000,1536000,2796000,4796000}))*1.021,-2))</f>
        <v/>
      </c>
      <c r="T235" s="19">
        <f>MAX(0,ROUNDDOWN(N235-P235-430000-0,-3))</f>
        <v/>
      </c>
      <c r="U235" s="19">
        <f>IF(N235&lt;=450000,0,MAX(0,ROUNDDOWN(T235*0.06-MIN(50000,T235)*0.03,-2))+MAX(0,ROUNDDOWN(T235*0.04-MIN(50000,T235)*0.02,-2)))</f>
        <v/>
      </c>
      <c r="V235" s="19">
        <f>S235+U235+O235</f>
        <v/>
      </c>
      <c r="W235" s="19">
        <f>MIN(550000,MAX(0,$B235))</f>
        <v/>
      </c>
      <c r="X235" s="19">
        <f>$B235-W235</f>
        <v/>
      </c>
      <c r="Y235" s="19">
        <f>MIN(670000,ROUNDDOWN(MAX(0,X235-430000)*0.0751+47600,0))+MIN(260000,ROUNDDOWN(MAX(0,X235-430000)*0.028+17600,0))+MIN(30000,ROUNDDOWN(MAX(0,X235-430000)*0.0027+1873,0))+IF("いいえ"="はい",MIN(170000,ROUNDDOWN(MAX(0,X235-430000)*0.0243+17800,0)),0)</f>
        <v/>
      </c>
      <c r="Z235" s="19">
        <f>IF(""="",215040+Y235,"")</f>
        <v/>
      </c>
      <c r="AA235" s="19">
        <f>IF(X235&gt;23500000,NA(),IF(X235&lt;=4890000,1040000,IF(X235&lt;=6550000,670000,620000)))</f>
        <v/>
      </c>
      <c r="AB235" s="19">
        <f>MAX(0,ROUNDDOWN(X235-Z235-AA235-0,-3))</f>
        <v/>
      </c>
      <c r="AC235" s="19">
        <f>IF(AB235&lt;=0,0,ROUNDDOWN((AB235*LOOKUP(AB235,{0,1950001,3300001,6950001,9000001,18000001,40000001},{0.05,0.1,0.2,0.23,0.33,0.4,0.45})-LOOKUP(AB235,{0,1950001,3300001,6950001,9000001,18000001,40000001},{0,97500,427500,636000,1536000,2796000,4796000}))*1.021,-2))</f>
        <v/>
      </c>
      <c r="AD235" s="19">
        <f>MAX(0,ROUNDDOWN(X235-Z235-430000-0,-3))</f>
        <v/>
      </c>
      <c r="AE235" s="19">
        <f>IF(X235&lt;=450000,0,MAX(0,ROUNDDOWN(AD235*0.06-MIN(50000,AD235)*0.03,-2))+MAX(0,ROUNDDOWN(AD235*0.04-MIN(50000,AD235)*0.02,-2)))</f>
        <v/>
      </c>
      <c r="AF235" s="19">
        <f>AC235+AE235+Y235</f>
        <v/>
      </c>
      <c r="AG235" s="19">
        <f>MIN(650000,MAX(0,$B235))</f>
        <v/>
      </c>
      <c r="AH235" s="19">
        <f>$B235-AG235</f>
        <v/>
      </c>
      <c r="AI235" s="19">
        <f>MIN(670000,ROUNDDOWN(MAX(0,AH235-430000)*0.0751+47600,0))+MIN(260000,ROUNDDOWN(MAX(0,AH235-430000)*0.028+17600,0))+MIN(30000,ROUNDDOWN(MAX(0,AH235-430000)*0.0027+1873,0))+IF("いいえ"="はい",MIN(170000,ROUNDDOWN(MAX(0,AH235-430000)*0.0243+17800,0)),0)</f>
        <v/>
      </c>
      <c r="AJ235" s="19">
        <f>IF(""="",215040+AI235,"")</f>
        <v/>
      </c>
      <c r="AK235" s="19">
        <f>IF(AH235&gt;23500000,NA(),IF(AH235&lt;=4890000,1040000,IF(AH235&lt;=6550000,670000,620000)))</f>
        <v/>
      </c>
      <c r="AL235" s="19">
        <f>MAX(0,ROUNDDOWN(AH235-AJ235-AK235-0,-3))</f>
        <v/>
      </c>
      <c r="AM235" s="19">
        <f>IF(AL235&lt;=0,0,ROUNDDOWN((AL235*LOOKUP(AL235,{0,1950001,3300001,6950001,9000001,18000001,40000001},{0.05,0.1,0.2,0.23,0.33,0.4,0.45})-LOOKUP(AL235,{0,1950001,3300001,6950001,9000001,18000001,40000001},{0,97500,427500,636000,1536000,2796000,4796000}))*1.021,-2))</f>
        <v/>
      </c>
      <c r="AN235" s="19">
        <f>MAX(0,ROUNDDOWN(AH235-AJ235-430000-0,-3))</f>
        <v/>
      </c>
      <c r="AO235" s="19">
        <f>IF(AH235&lt;=450000,0,MAX(0,ROUNDDOWN(AN235*0.06-MIN(50000,AN235)*0.03,-2))+MAX(0,ROUNDDOWN(AN235*0.04-MIN(50000,AN235)*0.02,-2)))</f>
        <v/>
      </c>
      <c r="AP235" s="19">
        <f>AM235+AO235+AI235</f>
        <v/>
      </c>
      <c r="AQ235" s="19">
        <f>MIN(750000,MAX(0,$B235))</f>
        <v/>
      </c>
      <c r="AR235" s="19">
        <f>$B235-AQ235</f>
        <v/>
      </c>
      <c r="AS235" s="19">
        <f>MIN(670000,ROUNDDOWN(MAX(0,AR235-430000)*0.0751+47600,0))+MIN(260000,ROUNDDOWN(MAX(0,AR235-430000)*0.028+17600,0))+MIN(30000,ROUNDDOWN(MAX(0,AR235-430000)*0.0027+1873,0))+IF("いいえ"="はい",MIN(170000,ROUNDDOWN(MAX(0,AR235-430000)*0.0243+17800,0)),0)</f>
        <v/>
      </c>
      <c r="AT235" s="19">
        <f>IF(""="",215040+AS235,"")</f>
        <v/>
      </c>
      <c r="AU235" s="19">
        <f>IF(AR235&gt;23500000,NA(),IF(AR235&lt;=4890000,1040000,IF(AR235&lt;=6550000,670000,620000)))</f>
        <v/>
      </c>
      <c r="AV235" s="19">
        <f>MAX(0,ROUNDDOWN(AR235-AT235-AU235-0,-3))</f>
        <v/>
      </c>
      <c r="AW235" s="19">
        <f>IF(AV235&lt;=0,0,ROUNDDOWN((AV235*LOOKUP(AV235,{0,1950001,3300001,6950001,9000001,18000001,40000001},{0.05,0.1,0.2,0.23,0.33,0.4,0.45})-LOOKUP(AV235,{0,1950001,3300001,6950001,9000001,18000001,40000001},{0,97500,427500,636000,1536000,2796000,4796000}))*1.021,-2))</f>
        <v/>
      </c>
      <c r="AX235" s="19">
        <f>MAX(0,ROUNDDOWN(AR235-AT235-430000-0,-3))</f>
        <v/>
      </c>
      <c r="AY235" s="19">
        <f>IF(AR235&lt;=450000,0,MAX(0,ROUNDDOWN(AX235*0.06-MIN(50000,AX235)*0.03,-2))+MAX(0,ROUNDDOWN(AX235*0.04-MIN(50000,AX235)*0.02,-2)))</f>
        <v/>
      </c>
      <c r="AZ235" s="19">
        <f>AW235+AY235+AS235</f>
        <v/>
      </c>
    </row>
    <row r="236">
      <c r="A236" t="inlineStr">
        <is>
          <t>1万円刻み</t>
        </is>
      </c>
      <c r="B236" s="19">
        <f>'3_1万円刻み'!$A$219</f>
        <v/>
      </c>
      <c r="C236" s="19">
        <f>MIN(0,MAX(0,$B236))</f>
        <v/>
      </c>
      <c r="D236" s="19">
        <f>$B236-C236</f>
        <v/>
      </c>
      <c r="E236" s="19">
        <f>MIN(670000,ROUNDDOWN(MAX(0,D236-430000)*0.0751+47600,0))+MIN(260000,ROUNDDOWN(MAX(0,D236-430000)*0.028+17600,0))+MIN(30000,ROUNDDOWN(MAX(0,D236-430000)*0.0027+1873,0))+IF("いいえ"="はい",MIN(170000,ROUNDDOWN(MAX(0,D236-430000)*0.0243+17800,0)),0)</f>
        <v/>
      </c>
      <c r="F236" s="19">
        <f>IF(""="",215040+E236,"")</f>
        <v/>
      </c>
      <c r="G236" s="19">
        <f>IF(D236&gt;23500000,NA(),IF(D236&lt;=4890000,1040000,IF(D236&lt;=6550000,670000,620000)))</f>
        <v/>
      </c>
      <c r="H236" s="19">
        <f>MAX(0,ROUNDDOWN(D236-F236-G236-0,-3))</f>
        <v/>
      </c>
      <c r="I236" s="19">
        <f>IF(H236&lt;=0,0,ROUNDDOWN((H236*LOOKUP(H236,{0,1950001,3300001,6950001,9000001,18000001,40000001},{0.05,0.1,0.2,0.23,0.33,0.4,0.45})-LOOKUP(H236,{0,1950001,3300001,6950001,9000001,18000001,40000001},{0,97500,427500,636000,1536000,2796000,4796000}))*1.021,-2))</f>
        <v/>
      </c>
      <c r="J236" s="19">
        <f>MAX(0,ROUNDDOWN(D236-F236-430000-0,-3))</f>
        <v/>
      </c>
      <c r="K236" s="19">
        <f>IF(D236&lt;=450000,0,MAX(0,ROUNDDOWN(J236*0.06-MIN(50000,J236)*0.03,-2))+MAX(0,ROUNDDOWN(J236*0.04-MIN(50000,J236)*0.02,-2)))</f>
        <v/>
      </c>
      <c r="L236" s="19">
        <f>I236+K236+E236</f>
        <v/>
      </c>
      <c r="M236" s="19">
        <f>MIN(100000,MAX(0,$B236))</f>
        <v/>
      </c>
      <c r="N236" s="19">
        <f>$B236-M236</f>
        <v/>
      </c>
      <c r="O236" s="19">
        <f>MIN(670000,ROUNDDOWN(MAX(0,N236-430000)*0.0751+47600,0))+MIN(260000,ROUNDDOWN(MAX(0,N236-430000)*0.028+17600,0))+MIN(30000,ROUNDDOWN(MAX(0,N236-430000)*0.0027+1873,0))+IF("いいえ"="はい",MIN(170000,ROUNDDOWN(MAX(0,N236-430000)*0.0243+17800,0)),0)</f>
        <v/>
      </c>
      <c r="P236" s="19">
        <f>IF(""="",215040+O236,"")</f>
        <v/>
      </c>
      <c r="Q236" s="19">
        <f>IF(N236&gt;23500000,NA(),IF(N236&lt;=4890000,1040000,IF(N236&lt;=6550000,670000,620000)))</f>
        <v/>
      </c>
      <c r="R236" s="19">
        <f>MAX(0,ROUNDDOWN(N236-P236-Q236-0,-3))</f>
        <v/>
      </c>
      <c r="S236" s="19">
        <f>IF(R236&lt;=0,0,ROUNDDOWN((R236*LOOKUP(R236,{0,1950001,3300001,6950001,9000001,18000001,40000001},{0.05,0.1,0.2,0.23,0.33,0.4,0.45})-LOOKUP(R236,{0,1950001,3300001,6950001,9000001,18000001,40000001},{0,97500,427500,636000,1536000,2796000,4796000}))*1.021,-2))</f>
        <v/>
      </c>
      <c r="T236" s="19">
        <f>MAX(0,ROUNDDOWN(N236-P236-430000-0,-3))</f>
        <v/>
      </c>
      <c r="U236" s="19">
        <f>IF(N236&lt;=450000,0,MAX(0,ROUNDDOWN(T236*0.06-MIN(50000,T236)*0.03,-2))+MAX(0,ROUNDDOWN(T236*0.04-MIN(50000,T236)*0.02,-2)))</f>
        <v/>
      </c>
      <c r="V236" s="19">
        <f>S236+U236+O236</f>
        <v/>
      </c>
      <c r="W236" s="19">
        <f>MIN(550000,MAX(0,$B236))</f>
        <v/>
      </c>
      <c r="X236" s="19">
        <f>$B236-W236</f>
        <v/>
      </c>
      <c r="Y236" s="19">
        <f>MIN(670000,ROUNDDOWN(MAX(0,X236-430000)*0.0751+47600,0))+MIN(260000,ROUNDDOWN(MAX(0,X236-430000)*0.028+17600,0))+MIN(30000,ROUNDDOWN(MAX(0,X236-430000)*0.0027+1873,0))+IF("いいえ"="はい",MIN(170000,ROUNDDOWN(MAX(0,X236-430000)*0.0243+17800,0)),0)</f>
        <v/>
      </c>
      <c r="Z236" s="19">
        <f>IF(""="",215040+Y236,"")</f>
        <v/>
      </c>
      <c r="AA236" s="19">
        <f>IF(X236&gt;23500000,NA(),IF(X236&lt;=4890000,1040000,IF(X236&lt;=6550000,670000,620000)))</f>
        <v/>
      </c>
      <c r="AB236" s="19">
        <f>MAX(0,ROUNDDOWN(X236-Z236-AA236-0,-3))</f>
        <v/>
      </c>
      <c r="AC236" s="19">
        <f>IF(AB236&lt;=0,0,ROUNDDOWN((AB236*LOOKUP(AB236,{0,1950001,3300001,6950001,9000001,18000001,40000001},{0.05,0.1,0.2,0.23,0.33,0.4,0.45})-LOOKUP(AB236,{0,1950001,3300001,6950001,9000001,18000001,40000001},{0,97500,427500,636000,1536000,2796000,4796000}))*1.021,-2))</f>
        <v/>
      </c>
      <c r="AD236" s="19">
        <f>MAX(0,ROUNDDOWN(X236-Z236-430000-0,-3))</f>
        <v/>
      </c>
      <c r="AE236" s="19">
        <f>IF(X236&lt;=450000,0,MAX(0,ROUNDDOWN(AD236*0.06-MIN(50000,AD236)*0.03,-2))+MAX(0,ROUNDDOWN(AD236*0.04-MIN(50000,AD236)*0.02,-2)))</f>
        <v/>
      </c>
      <c r="AF236" s="19">
        <f>AC236+AE236+Y236</f>
        <v/>
      </c>
      <c r="AG236" s="19">
        <f>MIN(650000,MAX(0,$B236))</f>
        <v/>
      </c>
      <c r="AH236" s="19">
        <f>$B236-AG236</f>
        <v/>
      </c>
      <c r="AI236" s="19">
        <f>MIN(670000,ROUNDDOWN(MAX(0,AH236-430000)*0.0751+47600,0))+MIN(260000,ROUNDDOWN(MAX(0,AH236-430000)*0.028+17600,0))+MIN(30000,ROUNDDOWN(MAX(0,AH236-430000)*0.0027+1873,0))+IF("いいえ"="はい",MIN(170000,ROUNDDOWN(MAX(0,AH236-430000)*0.0243+17800,0)),0)</f>
        <v/>
      </c>
      <c r="AJ236" s="19">
        <f>IF(""="",215040+AI236,"")</f>
        <v/>
      </c>
      <c r="AK236" s="19">
        <f>IF(AH236&gt;23500000,NA(),IF(AH236&lt;=4890000,1040000,IF(AH236&lt;=6550000,670000,620000)))</f>
        <v/>
      </c>
      <c r="AL236" s="19">
        <f>MAX(0,ROUNDDOWN(AH236-AJ236-AK236-0,-3))</f>
        <v/>
      </c>
      <c r="AM236" s="19">
        <f>IF(AL236&lt;=0,0,ROUNDDOWN((AL236*LOOKUP(AL236,{0,1950001,3300001,6950001,9000001,18000001,40000001},{0.05,0.1,0.2,0.23,0.33,0.4,0.45})-LOOKUP(AL236,{0,1950001,3300001,6950001,9000001,18000001,40000001},{0,97500,427500,636000,1536000,2796000,4796000}))*1.021,-2))</f>
        <v/>
      </c>
      <c r="AN236" s="19">
        <f>MAX(0,ROUNDDOWN(AH236-AJ236-430000-0,-3))</f>
        <v/>
      </c>
      <c r="AO236" s="19">
        <f>IF(AH236&lt;=450000,0,MAX(0,ROUNDDOWN(AN236*0.06-MIN(50000,AN236)*0.03,-2))+MAX(0,ROUNDDOWN(AN236*0.04-MIN(50000,AN236)*0.02,-2)))</f>
        <v/>
      </c>
      <c r="AP236" s="19">
        <f>AM236+AO236+AI236</f>
        <v/>
      </c>
      <c r="AQ236" s="19">
        <f>MIN(750000,MAX(0,$B236))</f>
        <v/>
      </c>
      <c r="AR236" s="19">
        <f>$B236-AQ236</f>
        <v/>
      </c>
      <c r="AS236" s="19">
        <f>MIN(670000,ROUNDDOWN(MAX(0,AR236-430000)*0.0751+47600,0))+MIN(260000,ROUNDDOWN(MAX(0,AR236-430000)*0.028+17600,0))+MIN(30000,ROUNDDOWN(MAX(0,AR236-430000)*0.0027+1873,0))+IF("いいえ"="はい",MIN(170000,ROUNDDOWN(MAX(0,AR236-430000)*0.0243+17800,0)),0)</f>
        <v/>
      </c>
      <c r="AT236" s="19">
        <f>IF(""="",215040+AS236,"")</f>
        <v/>
      </c>
      <c r="AU236" s="19">
        <f>IF(AR236&gt;23500000,NA(),IF(AR236&lt;=4890000,1040000,IF(AR236&lt;=6550000,670000,620000)))</f>
        <v/>
      </c>
      <c r="AV236" s="19">
        <f>MAX(0,ROUNDDOWN(AR236-AT236-AU236-0,-3))</f>
        <v/>
      </c>
      <c r="AW236" s="19">
        <f>IF(AV236&lt;=0,0,ROUNDDOWN((AV236*LOOKUP(AV236,{0,1950001,3300001,6950001,9000001,18000001,40000001},{0.05,0.1,0.2,0.23,0.33,0.4,0.45})-LOOKUP(AV236,{0,1950001,3300001,6950001,9000001,18000001,40000001},{0,97500,427500,636000,1536000,2796000,4796000}))*1.021,-2))</f>
        <v/>
      </c>
      <c r="AX236" s="19">
        <f>MAX(0,ROUNDDOWN(AR236-AT236-430000-0,-3))</f>
        <v/>
      </c>
      <c r="AY236" s="19">
        <f>IF(AR236&lt;=450000,0,MAX(0,ROUNDDOWN(AX236*0.06-MIN(50000,AX236)*0.03,-2))+MAX(0,ROUNDDOWN(AX236*0.04-MIN(50000,AX236)*0.02,-2)))</f>
        <v/>
      </c>
      <c r="AZ236" s="19">
        <f>AW236+AY236+AS236</f>
        <v/>
      </c>
    </row>
    <row r="237">
      <c r="A237" t="inlineStr">
        <is>
          <t>1万円刻み</t>
        </is>
      </c>
      <c r="B237" s="19">
        <f>'3_1万円刻み'!$A$220</f>
        <v/>
      </c>
      <c r="C237" s="19">
        <f>MIN(0,MAX(0,$B237))</f>
        <v/>
      </c>
      <c r="D237" s="19">
        <f>$B237-C237</f>
        <v/>
      </c>
      <c r="E237" s="19">
        <f>MIN(670000,ROUNDDOWN(MAX(0,D237-430000)*0.0751+47600,0))+MIN(260000,ROUNDDOWN(MAX(0,D237-430000)*0.028+17600,0))+MIN(30000,ROUNDDOWN(MAX(0,D237-430000)*0.0027+1873,0))+IF("いいえ"="はい",MIN(170000,ROUNDDOWN(MAX(0,D237-430000)*0.0243+17800,0)),0)</f>
        <v/>
      </c>
      <c r="F237" s="19">
        <f>IF(""="",215040+E237,"")</f>
        <v/>
      </c>
      <c r="G237" s="19">
        <f>IF(D237&gt;23500000,NA(),IF(D237&lt;=4890000,1040000,IF(D237&lt;=6550000,670000,620000)))</f>
        <v/>
      </c>
      <c r="H237" s="19">
        <f>MAX(0,ROUNDDOWN(D237-F237-G237-0,-3))</f>
        <v/>
      </c>
      <c r="I237" s="19">
        <f>IF(H237&lt;=0,0,ROUNDDOWN((H237*LOOKUP(H237,{0,1950001,3300001,6950001,9000001,18000001,40000001},{0.05,0.1,0.2,0.23,0.33,0.4,0.45})-LOOKUP(H237,{0,1950001,3300001,6950001,9000001,18000001,40000001},{0,97500,427500,636000,1536000,2796000,4796000}))*1.021,-2))</f>
        <v/>
      </c>
      <c r="J237" s="19">
        <f>MAX(0,ROUNDDOWN(D237-F237-430000-0,-3))</f>
        <v/>
      </c>
      <c r="K237" s="19">
        <f>IF(D237&lt;=450000,0,MAX(0,ROUNDDOWN(J237*0.06-MIN(50000,J237)*0.03,-2))+MAX(0,ROUNDDOWN(J237*0.04-MIN(50000,J237)*0.02,-2)))</f>
        <v/>
      </c>
      <c r="L237" s="19">
        <f>I237+K237+E237</f>
        <v/>
      </c>
      <c r="M237" s="19">
        <f>MIN(100000,MAX(0,$B237))</f>
        <v/>
      </c>
      <c r="N237" s="19">
        <f>$B237-M237</f>
        <v/>
      </c>
      <c r="O237" s="19">
        <f>MIN(670000,ROUNDDOWN(MAX(0,N237-430000)*0.0751+47600,0))+MIN(260000,ROUNDDOWN(MAX(0,N237-430000)*0.028+17600,0))+MIN(30000,ROUNDDOWN(MAX(0,N237-430000)*0.0027+1873,0))+IF("いいえ"="はい",MIN(170000,ROUNDDOWN(MAX(0,N237-430000)*0.0243+17800,0)),0)</f>
        <v/>
      </c>
      <c r="P237" s="19">
        <f>IF(""="",215040+O237,"")</f>
        <v/>
      </c>
      <c r="Q237" s="19">
        <f>IF(N237&gt;23500000,NA(),IF(N237&lt;=4890000,1040000,IF(N237&lt;=6550000,670000,620000)))</f>
        <v/>
      </c>
      <c r="R237" s="19">
        <f>MAX(0,ROUNDDOWN(N237-P237-Q237-0,-3))</f>
        <v/>
      </c>
      <c r="S237" s="19">
        <f>IF(R237&lt;=0,0,ROUNDDOWN((R237*LOOKUP(R237,{0,1950001,3300001,6950001,9000001,18000001,40000001},{0.05,0.1,0.2,0.23,0.33,0.4,0.45})-LOOKUP(R237,{0,1950001,3300001,6950001,9000001,18000001,40000001},{0,97500,427500,636000,1536000,2796000,4796000}))*1.021,-2))</f>
        <v/>
      </c>
      <c r="T237" s="19">
        <f>MAX(0,ROUNDDOWN(N237-P237-430000-0,-3))</f>
        <v/>
      </c>
      <c r="U237" s="19">
        <f>IF(N237&lt;=450000,0,MAX(0,ROUNDDOWN(T237*0.06-MIN(50000,T237)*0.03,-2))+MAX(0,ROUNDDOWN(T237*0.04-MIN(50000,T237)*0.02,-2)))</f>
        <v/>
      </c>
      <c r="V237" s="19">
        <f>S237+U237+O237</f>
        <v/>
      </c>
      <c r="W237" s="19">
        <f>MIN(550000,MAX(0,$B237))</f>
        <v/>
      </c>
      <c r="X237" s="19">
        <f>$B237-W237</f>
        <v/>
      </c>
      <c r="Y237" s="19">
        <f>MIN(670000,ROUNDDOWN(MAX(0,X237-430000)*0.0751+47600,0))+MIN(260000,ROUNDDOWN(MAX(0,X237-430000)*0.028+17600,0))+MIN(30000,ROUNDDOWN(MAX(0,X237-430000)*0.0027+1873,0))+IF("いいえ"="はい",MIN(170000,ROUNDDOWN(MAX(0,X237-430000)*0.0243+17800,0)),0)</f>
        <v/>
      </c>
      <c r="Z237" s="19">
        <f>IF(""="",215040+Y237,"")</f>
        <v/>
      </c>
      <c r="AA237" s="19">
        <f>IF(X237&gt;23500000,NA(),IF(X237&lt;=4890000,1040000,IF(X237&lt;=6550000,670000,620000)))</f>
        <v/>
      </c>
      <c r="AB237" s="19">
        <f>MAX(0,ROUNDDOWN(X237-Z237-AA237-0,-3))</f>
        <v/>
      </c>
      <c r="AC237" s="19">
        <f>IF(AB237&lt;=0,0,ROUNDDOWN((AB237*LOOKUP(AB237,{0,1950001,3300001,6950001,9000001,18000001,40000001},{0.05,0.1,0.2,0.23,0.33,0.4,0.45})-LOOKUP(AB237,{0,1950001,3300001,6950001,9000001,18000001,40000001},{0,97500,427500,636000,1536000,2796000,4796000}))*1.021,-2))</f>
        <v/>
      </c>
      <c r="AD237" s="19">
        <f>MAX(0,ROUNDDOWN(X237-Z237-430000-0,-3))</f>
        <v/>
      </c>
      <c r="AE237" s="19">
        <f>IF(X237&lt;=450000,0,MAX(0,ROUNDDOWN(AD237*0.06-MIN(50000,AD237)*0.03,-2))+MAX(0,ROUNDDOWN(AD237*0.04-MIN(50000,AD237)*0.02,-2)))</f>
        <v/>
      </c>
      <c r="AF237" s="19">
        <f>AC237+AE237+Y237</f>
        <v/>
      </c>
      <c r="AG237" s="19">
        <f>MIN(650000,MAX(0,$B237))</f>
        <v/>
      </c>
      <c r="AH237" s="19">
        <f>$B237-AG237</f>
        <v/>
      </c>
      <c r="AI237" s="19">
        <f>MIN(670000,ROUNDDOWN(MAX(0,AH237-430000)*0.0751+47600,0))+MIN(260000,ROUNDDOWN(MAX(0,AH237-430000)*0.028+17600,0))+MIN(30000,ROUNDDOWN(MAX(0,AH237-430000)*0.0027+1873,0))+IF("いいえ"="はい",MIN(170000,ROUNDDOWN(MAX(0,AH237-430000)*0.0243+17800,0)),0)</f>
        <v/>
      </c>
      <c r="AJ237" s="19">
        <f>IF(""="",215040+AI237,"")</f>
        <v/>
      </c>
      <c r="AK237" s="19">
        <f>IF(AH237&gt;23500000,NA(),IF(AH237&lt;=4890000,1040000,IF(AH237&lt;=6550000,670000,620000)))</f>
        <v/>
      </c>
      <c r="AL237" s="19">
        <f>MAX(0,ROUNDDOWN(AH237-AJ237-AK237-0,-3))</f>
        <v/>
      </c>
      <c r="AM237" s="19">
        <f>IF(AL237&lt;=0,0,ROUNDDOWN((AL237*LOOKUP(AL237,{0,1950001,3300001,6950001,9000001,18000001,40000001},{0.05,0.1,0.2,0.23,0.33,0.4,0.45})-LOOKUP(AL237,{0,1950001,3300001,6950001,9000001,18000001,40000001},{0,97500,427500,636000,1536000,2796000,4796000}))*1.021,-2))</f>
        <v/>
      </c>
      <c r="AN237" s="19">
        <f>MAX(0,ROUNDDOWN(AH237-AJ237-430000-0,-3))</f>
        <v/>
      </c>
      <c r="AO237" s="19">
        <f>IF(AH237&lt;=450000,0,MAX(0,ROUNDDOWN(AN237*0.06-MIN(50000,AN237)*0.03,-2))+MAX(0,ROUNDDOWN(AN237*0.04-MIN(50000,AN237)*0.02,-2)))</f>
        <v/>
      </c>
      <c r="AP237" s="19">
        <f>AM237+AO237+AI237</f>
        <v/>
      </c>
      <c r="AQ237" s="19">
        <f>MIN(750000,MAX(0,$B237))</f>
        <v/>
      </c>
      <c r="AR237" s="19">
        <f>$B237-AQ237</f>
        <v/>
      </c>
      <c r="AS237" s="19">
        <f>MIN(670000,ROUNDDOWN(MAX(0,AR237-430000)*0.0751+47600,0))+MIN(260000,ROUNDDOWN(MAX(0,AR237-430000)*0.028+17600,0))+MIN(30000,ROUNDDOWN(MAX(0,AR237-430000)*0.0027+1873,0))+IF("いいえ"="はい",MIN(170000,ROUNDDOWN(MAX(0,AR237-430000)*0.0243+17800,0)),0)</f>
        <v/>
      </c>
      <c r="AT237" s="19">
        <f>IF(""="",215040+AS237,"")</f>
        <v/>
      </c>
      <c r="AU237" s="19">
        <f>IF(AR237&gt;23500000,NA(),IF(AR237&lt;=4890000,1040000,IF(AR237&lt;=6550000,670000,620000)))</f>
        <v/>
      </c>
      <c r="AV237" s="19">
        <f>MAX(0,ROUNDDOWN(AR237-AT237-AU237-0,-3))</f>
        <v/>
      </c>
      <c r="AW237" s="19">
        <f>IF(AV237&lt;=0,0,ROUNDDOWN((AV237*LOOKUP(AV237,{0,1950001,3300001,6950001,9000001,18000001,40000001},{0.05,0.1,0.2,0.23,0.33,0.4,0.45})-LOOKUP(AV237,{0,1950001,3300001,6950001,9000001,18000001,40000001},{0,97500,427500,636000,1536000,2796000,4796000}))*1.021,-2))</f>
        <v/>
      </c>
      <c r="AX237" s="19">
        <f>MAX(0,ROUNDDOWN(AR237-AT237-430000-0,-3))</f>
        <v/>
      </c>
      <c r="AY237" s="19">
        <f>IF(AR237&lt;=450000,0,MAX(0,ROUNDDOWN(AX237*0.06-MIN(50000,AX237)*0.03,-2))+MAX(0,ROUNDDOWN(AX237*0.04-MIN(50000,AX237)*0.02,-2)))</f>
        <v/>
      </c>
      <c r="AZ237" s="19">
        <f>AW237+AY237+AS237</f>
        <v/>
      </c>
    </row>
    <row r="238">
      <c r="A238" t="inlineStr">
        <is>
          <t>1万円刻み</t>
        </is>
      </c>
      <c r="B238" s="19">
        <f>'3_1万円刻み'!$A$221</f>
        <v/>
      </c>
      <c r="C238" s="19">
        <f>MIN(0,MAX(0,$B238))</f>
        <v/>
      </c>
      <c r="D238" s="19">
        <f>$B238-C238</f>
        <v/>
      </c>
      <c r="E238" s="19">
        <f>MIN(670000,ROUNDDOWN(MAX(0,D238-430000)*0.0751+47600,0))+MIN(260000,ROUNDDOWN(MAX(0,D238-430000)*0.028+17600,0))+MIN(30000,ROUNDDOWN(MAX(0,D238-430000)*0.0027+1873,0))+IF("いいえ"="はい",MIN(170000,ROUNDDOWN(MAX(0,D238-430000)*0.0243+17800,0)),0)</f>
        <v/>
      </c>
      <c r="F238" s="19">
        <f>IF(""="",215040+E238,"")</f>
        <v/>
      </c>
      <c r="G238" s="19">
        <f>IF(D238&gt;23500000,NA(),IF(D238&lt;=4890000,1040000,IF(D238&lt;=6550000,670000,620000)))</f>
        <v/>
      </c>
      <c r="H238" s="19">
        <f>MAX(0,ROUNDDOWN(D238-F238-G238-0,-3))</f>
        <v/>
      </c>
      <c r="I238" s="19">
        <f>IF(H238&lt;=0,0,ROUNDDOWN((H238*LOOKUP(H238,{0,1950001,3300001,6950001,9000001,18000001,40000001},{0.05,0.1,0.2,0.23,0.33,0.4,0.45})-LOOKUP(H238,{0,1950001,3300001,6950001,9000001,18000001,40000001},{0,97500,427500,636000,1536000,2796000,4796000}))*1.021,-2))</f>
        <v/>
      </c>
      <c r="J238" s="19">
        <f>MAX(0,ROUNDDOWN(D238-F238-430000-0,-3))</f>
        <v/>
      </c>
      <c r="K238" s="19">
        <f>IF(D238&lt;=450000,0,MAX(0,ROUNDDOWN(J238*0.06-MIN(50000,J238)*0.03,-2))+MAX(0,ROUNDDOWN(J238*0.04-MIN(50000,J238)*0.02,-2)))</f>
        <v/>
      </c>
      <c r="L238" s="19">
        <f>I238+K238+E238</f>
        <v/>
      </c>
      <c r="M238" s="19">
        <f>MIN(100000,MAX(0,$B238))</f>
        <v/>
      </c>
      <c r="N238" s="19">
        <f>$B238-M238</f>
        <v/>
      </c>
      <c r="O238" s="19">
        <f>MIN(670000,ROUNDDOWN(MAX(0,N238-430000)*0.0751+47600,0))+MIN(260000,ROUNDDOWN(MAX(0,N238-430000)*0.028+17600,0))+MIN(30000,ROUNDDOWN(MAX(0,N238-430000)*0.0027+1873,0))+IF("いいえ"="はい",MIN(170000,ROUNDDOWN(MAX(0,N238-430000)*0.0243+17800,0)),0)</f>
        <v/>
      </c>
      <c r="P238" s="19">
        <f>IF(""="",215040+O238,"")</f>
        <v/>
      </c>
      <c r="Q238" s="19">
        <f>IF(N238&gt;23500000,NA(),IF(N238&lt;=4890000,1040000,IF(N238&lt;=6550000,670000,620000)))</f>
        <v/>
      </c>
      <c r="R238" s="19">
        <f>MAX(0,ROUNDDOWN(N238-P238-Q238-0,-3))</f>
        <v/>
      </c>
      <c r="S238" s="19">
        <f>IF(R238&lt;=0,0,ROUNDDOWN((R238*LOOKUP(R238,{0,1950001,3300001,6950001,9000001,18000001,40000001},{0.05,0.1,0.2,0.23,0.33,0.4,0.45})-LOOKUP(R238,{0,1950001,3300001,6950001,9000001,18000001,40000001},{0,97500,427500,636000,1536000,2796000,4796000}))*1.021,-2))</f>
        <v/>
      </c>
      <c r="T238" s="19">
        <f>MAX(0,ROUNDDOWN(N238-P238-430000-0,-3))</f>
        <v/>
      </c>
      <c r="U238" s="19">
        <f>IF(N238&lt;=450000,0,MAX(0,ROUNDDOWN(T238*0.06-MIN(50000,T238)*0.03,-2))+MAX(0,ROUNDDOWN(T238*0.04-MIN(50000,T238)*0.02,-2)))</f>
        <v/>
      </c>
      <c r="V238" s="19">
        <f>S238+U238+O238</f>
        <v/>
      </c>
      <c r="W238" s="19">
        <f>MIN(550000,MAX(0,$B238))</f>
        <v/>
      </c>
      <c r="X238" s="19">
        <f>$B238-W238</f>
        <v/>
      </c>
      <c r="Y238" s="19">
        <f>MIN(670000,ROUNDDOWN(MAX(0,X238-430000)*0.0751+47600,0))+MIN(260000,ROUNDDOWN(MAX(0,X238-430000)*0.028+17600,0))+MIN(30000,ROUNDDOWN(MAX(0,X238-430000)*0.0027+1873,0))+IF("いいえ"="はい",MIN(170000,ROUNDDOWN(MAX(0,X238-430000)*0.0243+17800,0)),0)</f>
        <v/>
      </c>
      <c r="Z238" s="19">
        <f>IF(""="",215040+Y238,"")</f>
        <v/>
      </c>
      <c r="AA238" s="19">
        <f>IF(X238&gt;23500000,NA(),IF(X238&lt;=4890000,1040000,IF(X238&lt;=6550000,670000,620000)))</f>
        <v/>
      </c>
      <c r="AB238" s="19">
        <f>MAX(0,ROUNDDOWN(X238-Z238-AA238-0,-3))</f>
        <v/>
      </c>
      <c r="AC238" s="19">
        <f>IF(AB238&lt;=0,0,ROUNDDOWN((AB238*LOOKUP(AB238,{0,1950001,3300001,6950001,9000001,18000001,40000001},{0.05,0.1,0.2,0.23,0.33,0.4,0.45})-LOOKUP(AB238,{0,1950001,3300001,6950001,9000001,18000001,40000001},{0,97500,427500,636000,1536000,2796000,4796000}))*1.021,-2))</f>
        <v/>
      </c>
      <c r="AD238" s="19">
        <f>MAX(0,ROUNDDOWN(X238-Z238-430000-0,-3))</f>
        <v/>
      </c>
      <c r="AE238" s="19">
        <f>IF(X238&lt;=450000,0,MAX(0,ROUNDDOWN(AD238*0.06-MIN(50000,AD238)*0.03,-2))+MAX(0,ROUNDDOWN(AD238*0.04-MIN(50000,AD238)*0.02,-2)))</f>
        <v/>
      </c>
      <c r="AF238" s="19">
        <f>AC238+AE238+Y238</f>
        <v/>
      </c>
      <c r="AG238" s="19">
        <f>MIN(650000,MAX(0,$B238))</f>
        <v/>
      </c>
      <c r="AH238" s="19">
        <f>$B238-AG238</f>
        <v/>
      </c>
      <c r="AI238" s="19">
        <f>MIN(670000,ROUNDDOWN(MAX(0,AH238-430000)*0.0751+47600,0))+MIN(260000,ROUNDDOWN(MAX(0,AH238-430000)*0.028+17600,0))+MIN(30000,ROUNDDOWN(MAX(0,AH238-430000)*0.0027+1873,0))+IF("いいえ"="はい",MIN(170000,ROUNDDOWN(MAX(0,AH238-430000)*0.0243+17800,0)),0)</f>
        <v/>
      </c>
      <c r="AJ238" s="19">
        <f>IF(""="",215040+AI238,"")</f>
        <v/>
      </c>
      <c r="AK238" s="19">
        <f>IF(AH238&gt;23500000,NA(),IF(AH238&lt;=4890000,1040000,IF(AH238&lt;=6550000,670000,620000)))</f>
        <v/>
      </c>
      <c r="AL238" s="19">
        <f>MAX(0,ROUNDDOWN(AH238-AJ238-AK238-0,-3))</f>
        <v/>
      </c>
      <c r="AM238" s="19">
        <f>IF(AL238&lt;=0,0,ROUNDDOWN((AL238*LOOKUP(AL238,{0,1950001,3300001,6950001,9000001,18000001,40000001},{0.05,0.1,0.2,0.23,0.33,0.4,0.45})-LOOKUP(AL238,{0,1950001,3300001,6950001,9000001,18000001,40000001},{0,97500,427500,636000,1536000,2796000,4796000}))*1.021,-2))</f>
        <v/>
      </c>
      <c r="AN238" s="19">
        <f>MAX(0,ROUNDDOWN(AH238-AJ238-430000-0,-3))</f>
        <v/>
      </c>
      <c r="AO238" s="19">
        <f>IF(AH238&lt;=450000,0,MAX(0,ROUNDDOWN(AN238*0.06-MIN(50000,AN238)*0.03,-2))+MAX(0,ROUNDDOWN(AN238*0.04-MIN(50000,AN238)*0.02,-2)))</f>
        <v/>
      </c>
      <c r="AP238" s="19">
        <f>AM238+AO238+AI238</f>
        <v/>
      </c>
      <c r="AQ238" s="19">
        <f>MIN(750000,MAX(0,$B238))</f>
        <v/>
      </c>
      <c r="AR238" s="19">
        <f>$B238-AQ238</f>
        <v/>
      </c>
      <c r="AS238" s="19">
        <f>MIN(670000,ROUNDDOWN(MAX(0,AR238-430000)*0.0751+47600,0))+MIN(260000,ROUNDDOWN(MAX(0,AR238-430000)*0.028+17600,0))+MIN(30000,ROUNDDOWN(MAX(0,AR238-430000)*0.0027+1873,0))+IF("いいえ"="はい",MIN(170000,ROUNDDOWN(MAX(0,AR238-430000)*0.0243+17800,0)),0)</f>
        <v/>
      </c>
      <c r="AT238" s="19">
        <f>IF(""="",215040+AS238,"")</f>
        <v/>
      </c>
      <c r="AU238" s="19">
        <f>IF(AR238&gt;23500000,NA(),IF(AR238&lt;=4890000,1040000,IF(AR238&lt;=6550000,670000,620000)))</f>
        <v/>
      </c>
      <c r="AV238" s="19">
        <f>MAX(0,ROUNDDOWN(AR238-AT238-AU238-0,-3))</f>
        <v/>
      </c>
      <c r="AW238" s="19">
        <f>IF(AV238&lt;=0,0,ROUNDDOWN((AV238*LOOKUP(AV238,{0,1950001,3300001,6950001,9000001,18000001,40000001},{0.05,0.1,0.2,0.23,0.33,0.4,0.45})-LOOKUP(AV238,{0,1950001,3300001,6950001,9000001,18000001,40000001},{0,97500,427500,636000,1536000,2796000,4796000}))*1.021,-2))</f>
        <v/>
      </c>
      <c r="AX238" s="19">
        <f>MAX(0,ROUNDDOWN(AR238-AT238-430000-0,-3))</f>
        <v/>
      </c>
      <c r="AY238" s="19">
        <f>IF(AR238&lt;=450000,0,MAX(0,ROUNDDOWN(AX238*0.06-MIN(50000,AX238)*0.03,-2))+MAX(0,ROUNDDOWN(AX238*0.04-MIN(50000,AX238)*0.02,-2)))</f>
        <v/>
      </c>
      <c r="AZ238" s="19">
        <f>AW238+AY238+AS238</f>
        <v/>
      </c>
    </row>
    <row r="239">
      <c r="A239" t="inlineStr">
        <is>
          <t>1万円刻み</t>
        </is>
      </c>
      <c r="B239" s="19">
        <f>'3_1万円刻み'!$A$222</f>
        <v/>
      </c>
      <c r="C239" s="19">
        <f>MIN(0,MAX(0,$B239))</f>
        <v/>
      </c>
      <c r="D239" s="19">
        <f>$B239-C239</f>
        <v/>
      </c>
      <c r="E239" s="19">
        <f>MIN(670000,ROUNDDOWN(MAX(0,D239-430000)*0.0751+47600,0))+MIN(260000,ROUNDDOWN(MAX(0,D239-430000)*0.028+17600,0))+MIN(30000,ROUNDDOWN(MAX(0,D239-430000)*0.0027+1873,0))+IF("いいえ"="はい",MIN(170000,ROUNDDOWN(MAX(0,D239-430000)*0.0243+17800,0)),0)</f>
        <v/>
      </c>
      <c r="F239" s="19">
        <f>IF(""="",215040+E239,"")</f>
        <v/>
      </c>
      <c r="G239" s="19">
        <f>IF(D239&gt;23500000,NA(),IF(D239&lt;=4890000,1040000,IF(D239&lt;=6550000,670000,620000)))</f>
        <v/>
      </c>
      <c r="H239" s="19">
        <f>MAX(0,ROUNDDOWN(D239-F239-G239-0,-3))</f>
        <v/>
      </c>
      <c r="I239" s="19">
        <f>IF(H239&lt;=0,0,ROUNDDOWN((H239*LOOKUP(H239,{0,1950001,3300001,6950001,9000001,18000001,40000001},{0.05,0.1,0.2,0.23,0.33,0.4,0.45})-LOOKUP(H239,{0,1950001,3300001,6950001,9000001,18000001,40000001},{0,97500,427500,636000,1536000,2796000,4796000}))*1.021,-2))</f>
        <v/>
      </c>
      <c r="J239" s="19">
        <f>MAX(0,ROUNDDOWN(D239-F239-430000-0,-3))</f>
        <v/>
      </c>
      <c r="K239" s="19">
        <f>IF(D239&lt;=450000,0,MAX(0,ROUNDDOWN(J239*0.06-MIN(50000,J239)*0.03,-2))+MAX(0,ROUNDDOWN(J239*0.04-MIN(50000,J239)*0.02,-2)))</f>
        <v/>
      </c>
      <c r="L239" s="19">
        <f>I239+K239+E239</f>
        <v/>
      </c>
      <c r="M239" s="19">
        <f>MIN(100000,MAX(0,$B239))</f>
        <v/>
      </c>
      <c r="N239" s="19">
        <f>$B239-M239</f>
        <v/>
      </c>
      <c r="O239" s="19">
        <f>MIN(670000,ROUNDDOWN(MAX(0,N239-430000)*0.0751+47600,0))+MIN(260000,ROUNDDOWN(MAX(0,N239-430000)*0.028+17600,0))+MIN(30000,ROUNDDOWN(MAX(0,N239-430000)*0.0027+1873,0))+IF("いいえ"="はい",MIN(170000,ROUNDDOWN(MAX(0,N239-430000)*0.0243+17800,0)),0)</f>
        <v/>
      </c>
      <c r="P239" s="19">
        <f>IF(""="",215040+O239,"")</f>
        <v/>
      </c>
      <c r="Q239" s="19">
        <f>IF(N239&gt;23500000,NA(),IF(N239&lt;=4890000,1040000,IF(N239&lt;=6550000,670000,620000)))</f>
        <v/>
      </c>
      <c r="R239" s="19">
        <f>MAX(0,ROUNDDOWN(N239-P239-Q239-0,-3))</f>
        <v/>
      </c>
      <c r="S239" s="19">
        <f>IF(R239&lt;=0,0,ROUNDDOWN((R239*LOOKUP(R239,{0,1950001,3300001,6950001,9000001,18000001,40000001},{0.05,0.1,0.2,0.23,0.33,0.4,0.45})-LOOKUP(R239,{0,1950001,3300001,6950001,9000001,18000001,40000001},{0,97500,427500,636000,1536000,2796000,4796000}))*1.021,-2))</f>
        <v/>
      </c>
      <c r="T239" s="19">
        <f>MAX(0,ROUNDDOWN(N239-P239-430000-0,-3))</f>
        <v/>
      </c>
      <c r="U239" s="19">
        <f>IF(N239&lt;=450000,0,MAX(0,ROUNDDOWN(T239*0.06-MIN(50000,T239)*0.03,-2))+MAX(0,ROUNDDOWN(T239*0.04-MIN(50000,T239)*0.02,-2)))</f>
        <v/>
      </c>
      <c r="V239" s="19">
        <f>S239+U239+O239</f>
        <v/>
      </c>
      <c r="W239" s="19">
        <f>MIN(550000,MAX(0,$B239))</f>
        <v/>
      </c>
      <c r="X239" s="19">
        <f>$B239-W239</f>
        <v/>
      </c>
      <c r="Y239" s="19">
        <f>MIN(670000,ROUNDDOWN(MAX(0,X239-430000)*0.0751+47600,0))+MIN(260000,ROUNDDOWN(MAX(0,X239-430000)*0.028+17600,0))+MIN(30000,ROUNDDOWN(MAX(0,X239-430000)*0.0027+1873,0))+IF("いいえ"="はい",MIN(170000,ROUNDDOWN(MAX(0,X239-430000)*0.0243+17800,0)),0)</f>
        <v/>
      </c>
      <c r="Z239" s="19">
        <f>IF(""="",215040+Y239,"")</f>
        <v/>
      </c>
      <c r="AA239" s="19">
        <f>IF(X239&gt;23500000,NA(),IF(X239&lt;=4890000,1040000,IF(X239&lt;=6550000,670000,620000)))</f>
        <v/>
      </c>
      <c r="AB239" s="19">
        <f>MAX(0,ROUNDDOWN(X239-Z239-AA239-0,-3))</f>
        <v/>
      </c>
      <c r="AC239" s="19">
        <f>IF(AB239&lt;=0,0,ROUNDDOWN((AB239*LOOKUP(AB239,{0,1950001,3300001,6950001,9000001,18000001,40000001},{0.05,0.1,0.2,0.23,0.33,0.4,0.45})-LOOKUP(AB239,{0,1950001,3300001,6950001,9000001,18000001,40000001},{0,97500,427500,636000,1536000,2796000,4796000}))*1.021,-2))</f>
        <v/>
      </c>
      <c r="AD239" s="19">
        <f>MAX(0,ROUNDDOWN(X239-Z239-430000-0,-3))</f>
        <v/>
      </c>
      <c r="AE239" s="19">
        <f>IF(X239&lt;=450000,0,MAX(0,ROUNDDOWN(AD239*0.06-MIN(50000,AD239)*0.03,-2))+MAX(0,ROUNDDOWN(AD239*0.04-MIN(50000,AD239)*0.02,-2)))</f>
        <v/>
      </c>
      <c r="AF239" s="19">
        <f>AC239+AE239+Y239</f>
        <v/>
      </c>
      <c r="AG239" s="19">
        <f>MIN(650000,MAX(0,$B239))</f>
        <v/>
      </c>
      <c r="AH239" s="19">
        <f>$B239-AG239</f>
        <v/>
      </c>
      <c r="AI239" s="19">
        <f>MIN(670000,ROUNDDOWN(MAX(0,AH239-430000)*0.0751+47600,0))+MIN(260000,ROUNDDOWN(MAX(0,AH239-430000)*0.028+17600,0))+MIN(30000,ROUNDDOWN(MAX(0,AH239-430000)*0.0027+1873,0))+IF("いいえ"="はい",MIN(170000,ROUNDDOWN(MAX(0,AH239-430000)*0.0243+17800,0)),0)</f>
        <v/>
      </c>
      <c r="AJ239" s="19">
        <f>IF(""="",215040+AI239,"")</f>
        <v/>
      </c>
      <c r="AK239" s="19">
        <f>IF(AH239&gt;23500000,NA(),IF(AH239&lt;=4890000,1040000,IF(AH239&lt;=6550000,670000,620000)))</f>
        <v/>
      </c>
      <c r="AL239" s="19">
        <f>MAX(0,ROUNDDOWN(AH239-AJ239-AK239-0,-3))</f>
        <v/>
      </c>
      <c r="AM239" s="19">
        <f>IF(AL239&lt;=0,0,ROUNDDOWN((AL239*LOOKUP(AL239,{0,1950001,3300001,6950001,9000001,18000001,40000001},{0.05,0.1,0.2,0.23,0.33,0.4,0.45})-LOOKUP(AL239,{0,1950001,3300001,6950001,9000001,18000001,40000001},{0,97500,427500,636000,1536000,2796000,4796000}))*1.021,-2))</f>
        <v/>
      </c>
      <c r="AN239" s="19">
        <f>MAX(0,ROUNDDOWN(AH239-AJ239-430000-0,-3))</f>
        <v/>
      </c>
      <c r="AO239" s="19">
        <f>IF(AH239&lt;=450000,0,MAX(0,ROUNDDOWN(AN239*0.06-MIN(50000,AN239)*0.03,-2))+MAX(0,ROUNDDOWN(AN239*0.04-MIN(50000,AN239)*0.02,-2)))</f>
        <v/>
      </c>
      <c r="AP239" s="19">
        <f>AM239+AO239+AI239</f>
        <v/>
      </c>
      <c r="AQ239" s="19">
        <f>MIN(750000,MAX(0,$B239))</f>
        <v/>
      </c>
      <c r="AR239" s="19">
        <f>$B239-AQ239</f>
        <v/>
      </c>
      <c r="AS239" s="19">
        <f>MIN(670000,ROUNDDOWN(MAX(0,AR239-430000)*0.0751+47600,0))+MIN(260000,ROUNDDOWN(MAX(0,AR239-430000)*0.028+17600,0))+MIN(30000,ROUNDDOWN(MAX(0,AR239-430000)*0.0027+1873,0))+IF("いいえ"="はい",MIN(170000,ROUNDDOWN(MAX(0,AR239-430000)*0.0243+17800,0)),0)</f>
        <v/>
      </c>
      <c r="AT239" s="19">
        <f>IF(""="",215040+AS239,"")</f>
        <v/>
      </c>
      <c r="AU239" s="19">
        <f>IF(AR239&gt;23500000,NA(),IF(AR239&lt;=4890000,1040000,IF(AR239&lt;=6550000,670000,620000)))</f>
        <v/>
      </c>
      <c r="AV239" s="19">
        <f>MAX(0,ROUNDDOWN(AR239-AT239-AU239-0,-3))</f>
        <v/>
      </c>
      <c r="AW239" s="19">
        <f>IF(AV239&lt;=0,0,ROUNDDOWN((AV239*LOOKUP(AV239,{0,1950001,3300001,6950001,9000001,18000001,40000001},{0.05,0.1,0.2,0.23,0.33,0.4,0.45})-LOOKUP(AV239,{0,1950001,3300001,6950001,9000001,18000001,40000001},{0,97500,427500,636000,1536000,2796000,4796000}))*1.021,-2))</f>
        <v/>
      </c>
      <c r="AX239" s="19">
        <f>MAX(0,ROUNDDOWN(AR239-AT239-430000-0,-3))</f>
        <v/>
      </c>
      <c r="AY239" s="19">
        <f>IF(AR239&lt;=450000,0,MAX(0,ROUNDDOWN(AX239*0.06-MIN(50000,AX239)*0.03,-2))+MAX(0,ROUNDDOWN(AX239*0.04-MIN(50000,AX239)*0.02,-2)))</f>
        <v/>
      </c>
      <c r="AZ239" s="19">
        <f>AW239+AY239+AS239</f>
        <v/>
      </c>
    </row>
    <row r="240">
      <c r="A240" t="inlineStr">
        <is>
          <t>1万円刻み</t>
        </is>
      </c>
      <c r="B240" s="19">
        <f>'3_1万円刻み'!$A$223</f>
        <v/>
      </c>
      <c r="C240" s="19">
        <f>MIN(0,MAX(0,$B240))</f>
        <v/>
      </c>
      <c r="D240" s="19">
        <f>$B240-C240</f>
        <v/>
      </c>
      <c r="E240" s="19">
        <f>MIN(670000,ROUNDDOWN(MAX(0,D240-430000)*0.0751+47600,0))+MIN(260000,ROUNDDOWN(MAX(0,D240-430000)*0.028+17600,0))+MIN(30000,ROUNDDOWN(MAX(0,D240-430000)*0.0027+1873,0))+IF("いいえ"="はい",MIN(170000,ROUNDDOWN(MAX(0,D240-430000)*0.0243+17800,0)),0)</f>
        <v/>
      </c>
      <c r="F240" s="19">
        <f>IF(""="",215040+E240,"")</f>
        <v/>
      </c>
      <c r="G240" s="19">
        <f>IF(D240&gt;23500000,NA(),IF(D240&lt;=4890000,1040000,IF(D240&lt;=6550000,670000,620000)))</f>
        <v/>
      </c>
      <c r="H240" s="19">
        <f>MAX(0,ROUNDDOWN(D240-F240-G240-0,-3))</f>
        <v/>
      </c>
      <c r="I240" s="19">
        <f>IF(H240&lt;=0,0,ROUNDDOWN((H240*LOOKUP(H240,{0,1950001,3300001,6950001,9000001,18000001,40000001},{0.05,0.1,0.2,0.23,0.33,0.4,0.45})-LOOKUP(H240,{0,1950001,3300001,6950001,9000001,18000001,40000001},{0,97500,427500,636000,1536000,2796000,4796000}))*1.021,-2))</f>
        <v/>
      </c>
      <c r="J240" s="19">
        <f>MAX(0,ROUNDDOWN(D240-F240-430000-0,-3))</f>
        <v/>
      </c>
      <c r="K240" s="19">
        <f>IF(D240&lt;=450000,0,MAX(0,ROUNDDOWN(J240*0.06-MIN(50000,J240)*0.03,-2))+MAX(0,ROUNDDOWN(J240*0.04-MIN(50000,J240)*0.02,-2)))</f>
        <v/>
      </c>
      <c r="L240" s="19">
        <f>I240+K240+E240</f>
        <v/>
      </c>
      <c r="M240" s="19">
        <f>MIN(100000,MAX(0,$B240))</f>
        <v/>
      </c>
      <c r="N240" s="19">
        <f>$B240-M240</f>
        <v/>
      </c>
      <c r="O240" s="19">
        <f>MIN(670000,ROUNDDOWN(MAX(0,N240-430000)*0.0751+47600,0))+MIN(260000,ROUNDDOWN(MAX(0,N240-430000)*0.028+17600,0))+MIN(30000,ROUNDDOWN(MAX(0,N240-430000)*0.0027+1873,0))+IF("いいえ"="はい",MIN(170000,ROUNDDOWN(MAX(0,N240-430000)*0.0243+17800,0)),0)</f>
        <v/>
      </c>
      <c r="P240" s="19">
        <f>IF(""="",215040+O240,"")</f>
        <v/>
      </c>
      <c r="Q240" s="19">
        <f>IF(N240&gt;23500000,NA(),IF(N240&lt;=4890000,1040000,IF(N240&lt;=6550000,670000,620000)))</f>
        <v/>
      </c>
      <c r="R240" s="19">
        <f>MAX(0,ROUNDDOWN(N240-P240-Q240-0,-3))</f>
        <v/>
      </c>
      <c r="S240" s="19">
        <f>IF(R240&lt;=0,0,ROUNDDOWN((R240*LOOKUP(R240,{0,1950001,3300001,6950001,9000001,18000001,40000001},{0.05,0.1,0.2,0.23,0.33,0.4,0.45})-LOOKUP(R240,{0,1950001,3300001,6950001,9000001,18000001,40000001},{0,97500,427500,636000,1536000,2796000,4796000}))*1.021,-2))</f>
        <v/>
      </c>
      <c r="T240" s="19">
        <f>MAX(0,ROUNDDOWN(N240-P240-430000-0,-3))</f>
        <v/>
      </c>
      <c r="U240" s="19">
        <f>IF(N240&lt;=450000,0,MAX(0,ROUNDDOWN(T240*0.06-MIN(50000,T240)*0.03,-2))+MAX(0,ROUNDDOWN(T240*0.04-MIN(50000,T240)*0.02,-2)))</f>
        <v/>
      </c>
      <c r="V240" s="19">
        <f>S240+U240+O240</f>
        <v/>
      </c>
      <c r="W240" s="19">
        <f>MIN(550000,MAX(0,$B240))</f>
        <v/>
      </c>
      <c r="X240" s="19">
        <f>$B240-W240</f>
        <v/>
      </c>
      <c r="Y240" s="19">
        <f>MIN(670000,ROUNDDOWN(MAX(0,X240-430000)*0.0751+47600,0))+MIN(260000,ROUNDDOWN(MAX(0,X240-430000)*0.028+17600,0))+MIN(30000,ROUNDDOWN(MAX(0,X240-430000)*0.0027+1873,0))+IF("いいえ"="はい",MIN(170000,ROUNDDOWN(MAX(0,X240-430000)*0.0243+17800,0)),0)</f>
        <v/>
      </c>
      <c r="Z240" s="19">
        <f>IF(""="",215040+Y240,"")</f>
        <v/>
      </c>
      <c r="AA240" s="19">
        <f>IF(X240&gt;23500000,NA(),IF(X240&lt;=4890000,1040000,IF(X240&lt;=6550000,670000,620000)))</f>
        <v/>
      </c>
      <c r="AB240" s="19">
        <f>MAX(0,ROUNDDOWN(X240-Z240-AA240-0,-3))</f>
        <v/>
      </c>
      <c r="AC240" s="19">
        <f>IF(AB240&lt;=0,0,ROUNDDOWN((AB240*LOOKUP(AB240,{0,1950001,3300001,6950001,9000001,18000001,40000001},{0.05,0.1,0.2,0.23,0.33,0.4,0.45})-LOOKUP(AB240,{0,1950001,3300001,6950001,9000001,18000001,40000001},{0,97500,427500,636000,1536000,2796000,4796000}))*1.021,-2))</f>
        <v/>
      </c>
      <c r="AD240" s="19">
        <f>MAX(0,ROUNDDOWN(X240-Z240-430000-0,-3))</f>
        <v/>
      </c>
      <c r="AE240" s="19">
        <f>IF(X240&lt;=450000,0,MAX(0,ROUNDDOWN(AD240*0.06-MIN(50000,AD240)*0.03,-2))+MAX(0,ROUNDDOWN(AD240*0.04-MIN(50000,AD240)*0.02,-2)))</f>
        <v/>
      </c>
      <c r="AF240" s="19">
        <f>AC240+AE240+Y240</f>
        <v/>
      </c>
      <c r="AG240" s="19">
        <f>MIN(650000,MAX(0,$B240))</f>
        <v/>
      </c>
      <c r="AH240" s="19">
        <f>$B240-AG240</f>
        <v/>
      </c>
      <c r="AI240" s="19">
        <f>MIN(670000,ROUNDDOWN(MAX(0,AH240-430000)*0.0751+47600,0))+MIN(260000,ROUNDDOWN(MAX(0,AH240-430000)*0.028+17600,0))+MIN(30000,ROUNDDOWN(MAX(0,AH240-430000)*0.0027+1873,0))+IF("いいえ"="はい",MIN(170000,ROUNDDOWN(MAX(0,AH240-430000)*0.0243+17800,0)),0)</f>
        <v/>
      </c>
      <c r="AJ240" s="19">
        <f>IF(""="",215040+AI240,"")</f>
        <v/>
      </c>
      <c r="AK240" s="19">
        <f>IF(AH240&gt;23500000,NA(),IF(AH240&lt;=4890000,1040000,IF(AH240&lt;=6550000,670000,620000)))</f>
        <v/>
      </c>
      <c r="AL240" s="19">
        <f>MAX(0,ROUNDDOWN(AH240-AJ240-AK240-0,-3))</f>
        <v/>
      </c>
      <c r="AM240" s="19">
        <f>IF(AL240&lt;=0,0,ROUNDDOWN((AL240*LOOKUP(AL240,{0,1950001,3300001,6950001,9000001,18000001,40000001},{0.05,0.1,0.2,0.23,0.33,0.4,0.45})-LOOKUP(AL240,{0,1950001,3300001,6950001,9000001,18000001,40000001},{0,97500,427500,636000,1536000,2796000,4796000}))*1.021,-2))</f>
        <v/>
      </c>
      <c r="AN240" s="19">
        <f>MAX(0,ROUNDDOWN(AH240-AJ240-430000-0,-3))</f>
        <v/>
      </c>
      <c r="AO240" s="19">
        <f>IF(AH240&lt;=450000,0,MAX(0,ROUNDDOWN(AN240*0.06-MIN(50000,AN240)*0.03,-2))+MAX(0,ROUNDDOWN(AN240*0.04-MIN(50000,AN240)*0.02,-2)))</f>
        <v/>
      </c>
      <c r="AP240" s="19">
        <f>AM240+AO240+AI240</f>
        <v/>
      </c>
      <c r="AQ240" s="19">
        <f>MIN(750000,MAX(0,$B240))</f>
        <v/>
      </c>
      <c r="AR240" s="19">
        <f>$B240-AQ240</f>
        <v/>
      </c>
      <c r="AS240" s="19">
        <f>MIN(670000,ROUNDDOWN(MAX(0,AR240-430000)*0.0751+47600,0))+MIN(260000,ROUNDDOWN(MAX(0,AR240-430000)*0.028+17600,0))+MIN(30000,ROUNDDOWN(MAX(0,AR240-430000)*0.0027+1873,0))+IF("いいえ"="はい",MIN(170000,ROUNDDOWN(MAX(0,AR240-430000)*0.0243+17800,0)),0)</f>
        <v/>
      </c>
      <c r="AT240" s="19">
        <f>IF(""="",215040+AS240,"")</f>
        <v/>
      </c>
      <c r="AU240" s="19">
        <f>IF(AR240&gt;23500000,NA(),IF(AR240&lt;=4890000,1040000,IF(AR240&lt;=6550000,670000,620000)))</f>
        <v/>
      </c>
      <c r="AV240" s="19">
        <f>MAX(0,ROUNDDOWN(AR240-AT240-AU240-0,-3))</f>
        <v/>
      </c>
      <c r="AW240" s="19">
        <f>IF(AV240&lt;=0,0,ROUNDDOWN((AV240*LOOKUP(AV240,{0,1950001,3300001,6950001,9000001,18000001,40000001},{0.05,0.1,0.2,0.23,0.33,0.4,0.45})-LOOKUP(AV240,{0,1950001,3300001,6950001,9000001,18000001,40000001},{0,97500,427500,636000,1536000,2796000,4796000}))*1.021,-2))</f>
        <v/>
      </c>
      <c r="AX240" s="19">
        <f>MAX(0,ROUNDDOWN(AR240-AT240-430000-0,-3))</f>
        <v/>
      </c>
      <c r="AY240" s="19">
        <f>IF(AR240&lt;=450000,0,MAX(0,ROUNDDOWN(AX240*0.06-MIN(50000,AX240)*0.03,-2))+MAX(0,ROUNDDOWN(AX240*0.04-MIN(50000,AX240)*0.02,-2)))</f>
        <v/>
      </c>
      <c r="AZ240" s="19">
        <f>AW240+AY240+AS240</f>
        <v/>
      </c>
    </row>
    <row r="241">
      <c r="A241" t="inlineStr">
        <is>
          <t>1万円刻み</t>
        </is>
      </c>
      <c r="B241" s="19">
        <f>'3_1万円刻み'!$A$224</f>
        <v/>
      </c>
      <c r="C241" s="19">
        <f>MIN(0,MAX(0,$B241))</f>
        <v/>
      </c>
      <c r="D241" s="19">
        <f>$B241-C241</f>
        <v/>
      </c>
      <c r="E241" s="19">
        <f>MIN(670000,ROUNDDOWN(MAX(0,D241-430000)*0.0751+47600,0))+MIN(260000,ROUNDDOWN(MAX(0,D241-430000)*0.028+17600,0))+MIN(30000,ROUNDDOWN(MAX(0,D241-430000)*0.0027+1873,0))+IF("いいえ"="はい",MIN(170000,ROUNDDOWN(MAX(0,D241-430000)*0.0243+17800,0)),0)</f>
        <v/>
      </c>
      <c r="F241" s="19">
        <f>IF(""="",215040+E241,"")</f>
        <v/>
      </c>
      <c r="G241" s="19">
        <f>IF(D241&gt;23500000,NA(),IF(D241&lt;=4890000,1040000,IF(D241&lt;=6550000,670000,620000)))</f>
        <v/>
      </c>
      <c r="H241" s="19">
        <f>MAX(0,ROUNDDOWN(D241-F241-G241-0,-3))</f>
        <v/>
      </c>
      <c r="I241" s="19">
        <f>IF(H241&lt;=0,0,ROUNDDOWN((H241*LOOKUP(H241,{0,1950001,3300001,6950001,9000001,18000001,40000001},{0.05,0.1,0.2,0.23,0.33,0.4,0.45})-LOOKUP(H241,{0,1950001,3300001,6950001,9000001,18000001,40000001},{0,97500,427500,636000,1536000,2796000,4796000}))*1.021,-2))</f>
        <v/>
      </c>
      <c r="J241" s="19">
        <f>MAX(0,ROUNDDOWN(D241-F241-430000-0,-3))</f>
        <v/>
      </c>
      <c r="K241" s="19">
        <f>IF(D241&lt;=450000,0,MAX(0,ROUNDDOWN(J241*0.06-MIN(50000,J241)*0.03,-2))+MAX(0,ROUNDDOWN(J241*0.04-MIN(50000,J241)*0.02,-2)))</f>
        <v/>
      </c>
      <c r="L241" s="19">
        <f>I241+K241+E241</f>
        <v/>
      </c>
      <c r="M241" s="19">
        <f>MIN(100000,MAX(0,$B241))</f>
        <v/>
      </c>
      <c r="N241" s="19">
        <f>$B241-M241</f>
        <v/>
      </c>
      <c r="O241" s="19">
        <f>MIN(670000,ROUNDDOWN(MAX(0,N241-430000)*0.0751+47600,0))+MIN(260000,ROUNDDOWN(MAX(0,N241-430000)*0.028+17600,0))+MIN(30000,ROUNDDOWN(MAX(0,N241-430000)*0.0027+1873,0))+IF("いいえ"="はい",MIN(170000,ROUNDDOWN(MAX(0,N241-430000)*0.0243+17800,0)),0)</f>
        <v/>
      </c>
      <c r="P241" s="19">
        <f>IF(""="",215040+O241,"")</f>
        <v/>
      </c>
      <c r="Q241" s="19">
        <f>IF(N241&gt;23500000,NA(),IF(N241&lt;=4890000,1040000,IF(N241&lt;=6550000,670000,620000)))</f>
        <v/>
      </c>
      <c r="R241" s="19">
        <f>MAX(0,ROUNDDOWN(N241-P241-Q241-0,-3))</f>
        <v/>
      </c>
      <c r="S241" s="19">
        <f>IF(R241&lt;=0,0,ROUNDDOWN((R241*LOOKUP(R241,{0,1950001,3300001,6950001,9000001,18000001,40000001},{0.05,0.1,0.2,0.23,0.33,0.4,0.45})-LOOKUP(R241,{0,1950001,3300001,6950001,9000001,18000001,40000001},{0,97500,427500,636000,1536000,2796000,4796000}))*1.021,-2))</f>
        <v/>
      </c>
      <c r="T241" s="19">
        <f>MAX(0,ROUNDDOWN(N241-P241-430000-0,-3))</f>
        <v/>
      </c>
      <c r="U241" s="19">
        <f>IF(N241&lt;=450000,0,MAX(0,ROUNDDOWN(T241*0.06-MIN(50000,T241)*0.03,-2))+MAX(0,ROUNDDOWN(T241*0.04-MIN(50000,T241)*0.02,-2)))</f>
        <v/>
      </c>
      <c r="V241" s="19">
        <f>S241+U241+O241</f>
        <v/>
      </c>
      <c r="W241" s="19">
        <f>MIN(550000,MAX(0,$B241))</f>
        <v/>
      </c>
      <c r="X241" s="19">
        <f>$B241-W241</f>
        <v/>
      </c>
      <c r="Y241" s="19">
        <f>MIN(670000,ROUNDDOWN(MAX(0,X241-430000)*0.0751+47600,0))+MIN(260000,ROUNDDOWN(MAX(0,X241-430000)*0.028+17600,0))+MIN(30000,ROUNDDOWN(MAX(0,X241-430000)*0.0027+1873,0))+IF("いいえ"="はい",MIN(170000,ROUNDDOWN(MAX(0,X241-430000)*0.0243+17800,0)),0)</f>
        <v/>
      </c>
      <c r="Z241" s="19">
        <f>IF(""="",215040+Y241,"")</f>
        <v/>
      </c>
      <c r="AA241" s="19">
        <f>IF(X241&gt;23500000,NA(),IF(X241&lt;=4890000,1040000,IF(X241&lt;=6550000,670000,620000)))</f>
        <v/>
      </c>
      <c r="AB241" s="19">
        <f>MAX(0,ROUNDDOWN(X241-Z241-AA241-0,-3))</f>
        <v/>
      </c>
      <c r="AC241" s="19">
        <f>IF(AB241&lt;=0,0,ROUNDDOWN((AB241*LOOKUP(AB241,{0,1950001,3300001,6950001,9000001,18000001,40000001},{0.05,0.1,0.2,0.23,0.33,0.4,0.45})-LOOKUP(AB241,{0,1950001,3300001,6950001,9000001,18000001,40000001},{0,97500,427500,636000,1536000,2796000,4796000}))*1.021,-2))</f>
        <v/>
      </c>
      <c r="AD241" s="19">
        <f>MAX(0,ROUNDDOWN(X241-Z241-430000-0,-3))</f>
        <v/>
      </c>
      <c r="AE241" s="19">
        <f>IF(X241&lt;=450000,0,MAX(0,ROUNDDOWN(AD241*0.06-MIN(50000,AD241)*0.03,-2))+MAX(0,ROUNDDOWN(AD241*0.04-MIN(50000,AD241)*0.02,-2)))</f>
        <v/>
      </c>
      <c r="AF241" s="19">
        <f>AC241+AE241+Y241</f>
        <v/>
      </c>
      <c r="AG241" s="19">
        <f>MIN(650000,MAX(0,$B241))</f>
        <v/>
      </c>
      <c r="AH241" s="19">
        <f>$B241-AG241</f>
        <v/>
      </c>
      <c r="AI241" s="19">
        <f>MIN(670000,ROUNDDOWN(MAX(0,AH241-430000)*0.0751+47600,0))+MIN(260000,ROUNDDOWN(MAX(0,AH241-430000)*0.028+17600,0))+MIN(30000,ROUNDDOWN(MAX(0,AH241-430000)*0.0027+1873,0))+IF("いいえ"="はい",MIN(170000,ROUNDDOWN(MAX(0,AH241-430000)*0.0243+17800,0)),0)</f>
        <v/>
      </c>
      <c r="AJ241" s="19">
        <f>IF(""="",215040+AI241,"")</f>
        <v/>
      </c>
      <c r="AK241" s="19">
        <f>IF(AH241&gt;23500000,NA(),IF(AH241&lt;=4890000,1040000,IF(AH241&lt;=6550000,670000,620000)))</f>
        <v/>
      </c>
      <c r="AL241" s="19">
        <f>MAX(0,ROUNDDOWN(AH241-AJ241-AK241-0,-3))</f>
        <v/>
      </c>
      <c r="AM241" s="19">
        <f>IF(AL241&lt;=0,0,ROUNDDOWN((AL241*LOOKUP(AL241,{0,1950001,3300001,6950001,9000001,18000001,40000001},{0.05,0.1,0.2,0.23,0.33,0.4,0.45})-LOOKUP(AL241,{0,1950001,3300001,6950001,9000001,18000001,40000001},{0,97500,427500,636000,1536000,2796000,4796000}))*1.021,-2))</f>
        <v/>
      </c>
      <c r="AN241" s="19">
        <f>MAX(0,ROUNDDOWN(AH241-AJ241-430000-0,-3))</f>
        <v/>
      </c>
      <c r="AO241" s="19">
        <f>IF(AH241&lt;=450000,0,MAX(0,ROUNDDOWN(AN241*0.06-MIN(50000,AN241)*0.03,-2))+MAX(0,ROUNDDOWN(AN241*0.04-MIN(50000,AN241)*0.02,-2)))</f>
        <v/>
      </c>
      <c r="AP241" s="19">
        <f>AM241+AO241+AI241</f>
        <v/>
      </c>
      <c r="AQ241" s="19">
        <f>MIN(750000,MAX(0,$B241))</f>
        <v/>
      </c>
      <c r="AR241" s="19">
        <f>$B241-AQ241</f>
        <v/>
      </c>
      <c r="AS241" s="19">
        <f>MIN(670000,ROUNDDOWN(MAX(0,AR241-430000)*0.0751+47600,0))+MIN(260000,ROUNDDOWN(MAX(0,AR241-430000)*0.028+17600,0))+MIN(30000,ROUNDDOWN(MAX(0,AR241-430000)*0.0027+1873,0))+IF("いいえ"="はい",MIN(170000,ROUNDDOWN(MAX(0,AR241-430000)*0.0243+17800,0)),0)</f>
        <v/>
      </c>
      <c r="AT241" s="19">
        <f>IF(""="",215040+AS241,"")</f>
        <v/>
      </c>
      <c r="AU241" s="19">
        <f>IF(AR241&gt;23500000,NA(),IF(AR241&lt;=4890000,1040000,IF(AR241&lt;=6550000,670000,620000)))</f>
        <v/>
      </c>
      <c r="AV241" s="19">
        <f>MAX(0,ROUNDDOWN(AR241-AT241-AU241-0,-3))</f>
        <v/>
      </c>
      <c r="AW241" s="19">
        <f>IF(AV241&lt;=0,0,ROUNDDOWN((AV241*LOOKUP(AV241,{0,1950001,3300001,6950001,9000001,18000001,40000001},{0.05,0.1,0.2,0.23,0.33,0.4,0.45})-LOOKUP(AV241,{0,1950001,3300001,6950001,9000001,18000001,40000001},{0,97500,427500,636000,1536000,2796000,4796000}))*1.021,-2))</f>
        <v/>
      </c>
      <c r="AX241" s="19">
        <f>MAX(0,ROUNDDOWN(AR241-AT241-430000-0,-3))</f>
        <v/>
      </c>
      <c r="AY241" s="19">
        <f>IF(AR241&lt;=450000,0,MAX(0,ROUNDDOWN(AX241*0.06-MIN(50000,AX241)*0.03,-2))+MAX(0,ROUNDDOWN(AX241*0.04-MIN(50000,AX241)*0.02,-2)))</f>
        <v/>
      </c>
      <c r="AZ241" s="19">
        <f>AW241+AY241+AS241</f>
        <v/>
      </c>
    </row>
    <row r="242">
      <c r="A242" t="inlineStr">
        <is>
          <t>1万円刻み</t>
        </is>
      </c>
      <c r="B242" s="19">
        <f>'3_1万円刻み'!$A$225</f>
        <v/>
      </c>
      <c r="C242" s="19">
        <f>MIN(0,MAX(0,$B242))</f>
        <v/>
      </c>
      <c r="D242" s="19">
        <f>$B242-C242</f>
        <v/>
      </c>
      <c r="E242" s="19">
        <f>MIN(670000,ROUNDDOWN(MAX(0,D242-430000)*0.0751+47600,0))+MIN(260000,ROUNDDOWN(MAX(0,D242-430000)*0.028+17600,0))+MIN(30000,ROUNDDOWN(MAX(0,D242-430000)*0.0027+1873,0))+IF("いいえ"="はい",MIN(170000,ROUNDDOWN(MAX(0,D242-430000)*0.0243+17800,0)),0)</f>
        <v/>
      </c>
      <c r="F242" s="19">
        <f>IF(""="",215040+E242,"")</f>
        <v/>
      </c>
      <c r="G242" s="19">
        <f>IF(D242&gt;23500000,NA(),IF(D242&lt;=4890000,1040000,IF(D242&lt;=6550000,670000,620000)))</f>
        <v/>
      </c>
      <c r="H242" s="19">
        <f>MAX(0,ROUNDDOWN(D242-F242-G242-0,-3))</f>
        <v/>
      </c>
      <c r="I242" s="19">
        <f>IF(H242&lt;=0,0,ROUNDDOWN((H242*LOOKUP(H242,{0,1950001,3300001,6950001,9000001,18000001,40000001},{0.05,0.1,0.2,0.23,0.33,0.4,0.45})-LOOKUP(H242,{0,1950001,3300001,6950001,9000001,18000001,40000001},{0,97500,427500,636000,1536000,2796000,4796000}))*1.021,-2))</f>
        <v/>
      </c>
      <c r="J242" s="19">
        <f>MAX(0,ROUNDDOWN(D242-F242-430000-0,-3))</f>
        <v/>
      </c>
      <c r="K242" s="19">
        <f>IF(D242&lt;=450000,0,MAX(0,ROUNDDOWN(J242*0.06-MIN(50000,J242)*0.03,-2))+MAX(0,ROUNDDOWN(J242*0.04-MIN(50000,J242)*0.02,-2)))</f>
        <v/>
      </c>
      <c r="L242" s="19">
        <f>I242+K242+E242</f>
        <v/>
      </c>
      <c r="M242" s="19">
        <f>MIN(100000,MAX(0,$B242))</f>
        <v/>
      </c>
      <c r="N242" s="19">
        <f>$B242-M242</f>
        <v/>
      </c>
      <c r="O242" s="19">
        <f>MIN(670000,ROUNDDOWN(MAX(0,N242-430000)*0.0751+47600,0))+MIN(260000,ROUNDDOWN(MAX(0,N242-430000)*0.028+17600,0))+MIN(30000,ROUNDDOWN(MAX(0,N242-430000)*0.0027+1873,0))+IF("いいえ"="はい",MIN(170000,ROUNDDOWN(MAX(0,N242-430000)*0.0243+17800,0)),0)</f>
        <v/>
      </c>
      <c r="P242" s="19">
        <f>IF(""="",215040+O242,"")</f>
        <v/>
      </c>
      <c r="Q242" s="19">
        <f>IF(N242&gt;23500000,NA(),IF(N242&lt;=4890000,1040000,IF(N242&lt;=6550000,670000,620000)))</f>
        <v/>
      </c>
      <c r="R242" s="19">
        <f>MAX(0,ROUNDDOWN(N242-P242-Q242-0,-3))</f>
        <v/>
      </c>
      <c r="S242" s="19">
        <f>IF(R242&lt;=0,0,ROUNDDOWN((R242*LOOKUP(R242,{0,1950001,3300001,6950001,9000001,18000001,40000001},{0.05,0.1,0.2,0.23,0.33,0.4,0.45})-LOOKUP(R242,{0,1950001,3300001,6950001,9000001,18000001,40000001},{0,97500,427500,636000,1536000,2796000,4796000}))*1.021,-2))</f>
        <v/>
      </c>
      <c r="T242" s="19">
        <f>MAX(0,ROUNDDOWN(N242-P242-430000-0,-3))</f>
        <v/>
      </c>
      <c r="U242" s="19">
        <f>IF(N242&lt;=450000,0,MAX(0,ROUNDDOWN(T242*0.06-MIN(50000,T242)*0.03,-2))+MAX(0,ROUNDDOWN(T242*0.04-MIN(50000,T242)*0.02,-2)))</f>
        <v/>
      </c>
      <c r="V242" s="19">
        <f>S242+U242+O242</f>
        <v/>
      </c>
      <c r="W242" s="19">
        <f>MIN(550000,MAX(0,$B242))</f>
        <v/>
      </c>
      <c r="X242" s="19">
        <f>$B242-W242</f>
        <v/>
      </c>
      <c r="Y242" s="19">
        <f>MIN(670000,ROUNDDOWN(MAX(0,X242-430000)*0.0751+47600,0))+MIN(260000,ROUNDDOWN(MAX(0,X242-430000)*0.028+17600,0))+MIN(30000,ROUNDDOWN(MAX(0,X242-430000)*0.0027+1873,0))+IF("いいえ"="はい",MIN(170000,ROUNDDOWN(MAX(0,X242-430000)*0.0243+17800,0)),0)</f>
        <v/>
      </c>
      <c r="Z242" s="19">
        <f>IF(""="",215040+Y242,"")</f>
        <v/>
      </c>
      <c r="AA242" s="19">
        <f>IF(X242&gt;23500000,NA(),IF(X242&lt;=4890000,1040000,IF(X242&lt;=6550000,670000,620000)))</f>
        <v/>
      </c>
      <c r="AB242" s="19">
        <f>MAX(0,ROUNDDOWN(X242-Z242-AA242-0,-3))</f>
        <v/>
      </c>
      <c r="AC242" s="19">
        <f>IF(AB242&lt;=0,0,ROUNDDOWN((AB242*LOOKUP(AB242,{0,1950001,3300001,6950001,9000001,18000001,40000001},{0.05,0.1,0.2,0.23,0.33,0.4,0.45})-LOOKUP(AB242,{0,1950001,3300001,6950001,9000001,18000001,40000001},{0,97500,427500,636000,1536000,2796000,4796000}))*1.021,-2))</f>
        <v/>
      </c>
      <c r="AD242" s="19">
        <f>MAX(0,ROUNDDOWN(X242-Z242-430000-0,-3))</f>
        <v/>
      </c>
      <c r="AE242" s="19">
        <f>IF(X242&lt;=450000,0,MAX(0,ROUNDDOWN(AD242*0.06-MIN(50000,AD242)*0.03,-2))+MAX(0,ROUNDDOWN(AD242*0.04-MIN(50000,AD242)*0.02,-2)))</f>
        <v/>
      </c>
      <c r="AF242" s="19">
        <f>AC242+AE242+Y242</f>
        <v/>
      </c>
      <c r="AG242" s="19">
        <f>MIN(650000,MAX(0,$B242))</f>
        <v/>
      </c>
      <c r="AH242" s="19">
        <f>$B242-AG242</f>
        <v/>
      </c>
      <c r="AI242" s="19">
        <f>MIN(670000,ROUNDDOWN(MAX(0,AH242-430000)*0.0751+47600,0))+MIN(260000,ROUNDDOWN(MAX(0,AH242-430000)*0.028+17600,0))+MIN(30000,ROUNDDOWN(MAX(0,AH242-430000)*0.0027+1873,0))+IF("いいえ"="はい",MIN(170000,ROUNDDOWN(MAX(0,AH242-430000)*0.0243+17800,0)),0)</f>
        <v/>
      </c>
      <c r="AJ242" s="19">
        <f>IF(""="",215040+AI242,"")</f>
        <v/>
      </c>
      <c r="AK242" s="19">
        <f>IF(AH242&gt;23500000,NA(),IF(AH242&lt;=4890000,1040000,IF(AH242&lt;=6550000,670000,620000)))</f>
        <v/>
      </c>
      <c r="AL242" s="19">
        <f>MAX(0,ROUNDDOWN(AH242-AJ242-AK242-0,-3))</f>
        <v/>
      </c>
      <c r="AM242" s="19">
        <f>IF(AL242&lt;=0,0,ROUNDDOWN((AL242*LOOKUP(AL242,{0,1950001,3300001,6950001,9000001,18000001,40000001},{0.05,0.1,0.2,0.23,0.33,0.4,0.45})-LOOKUP(AL242,{0,1950001,3300001,6950001,9000001,18000001,40000001},{0,97500,427500,636000,1536000,2796000,4796000}))*1.021,-2))</f>
        <v/>
      </c>
      <c r="AN242" s="19">
        <f>MAX(0,ROUNDDOWN(AH242-AJ242-430000-0,-3))</f>
        <v/>
      </c>
      <c r="AO242" s="19">
        <f>IF(AH242&lt;=450000,0,MAX(0,ROUNDDOWN(AN242*0.06-MIN(50000,AN242)*0.03,-2))+MAX(0,ROUNDDOWN(AN242*0.04-MIN(50000,AN242)*0.02,-2)))</f>
        <v/>
      </c>
      <c r="AP242" s="19">
        <f>AM242+AO242+AI242</f>
        <v/>
      </c>
      <c r="AQ242" s="19">
        <f>MIN(750000,MAX(0,$B242))</f>
        <v/>
      </c>
      <c r="AR242" s="19">
        <f>$B242-AQ242</f>
        <v/>
      </c>
      <c r="AS242" s="19">
        <f>MIN(670000,ROUNDDOWN(MAX(0,AR242-430000)*0.0751+47600,0))+MIN(260000,ROUNDDOWN(MAX(0,AR242-430000)*0.028+17600,0))+MIN(30000,ROUNDDOWN(MAX(0,AR242-430000)*0.0027+1873,0))+IF("いいえ"="はい",MIN(170000,ROUNDDOWN(MAX(0,AR242-430000)*0.0243+17800,0)),0)</f>
        <v/>
      </c>
      <c r="AT242" s="19">
        <f>IF(""="",215040+AS242,"")</f>
        <v/>
      </c>
      <c r="AU242" s="19">
        <f>IF(AR242&gt;23500000,NA(),IF(AR242&lt;=4890000,1040000,IF(AR242&lt;=6550000,670000,620000)))</f>
        <v/>
      </c>
      <c r="AV242" s="19">
        <f>MAX(0,ROUNDDOWN(AR242-AT242-AU242-0,-3))</f>
        <v/>
      </c>
      <c r="AW242" s="19">
        <f>IF(AV242&lt;=0,0,ROUNDDOWN((AV242*LOOKUP(AV242,{0,1950001,3300001,6950001,9000001,18000001,40000001},{0.05,0.1,0.2,0.23,0.33,0.4,0.45})-LOOKUP(AV242,{0,1950001,3300001,6950001,9000001,18000001,40000001},{0,97500,427500,636000,1536000,2796000,4796000}))*1.021,-2))</f>
        <v/>
      </c>
      <c r="AX242" s="19">
        <f>MAX(0,ROUNDDOWN(AR242-AT242-430000-0,-3))</f>
        <v/>
      </c>
      <c r="AY242" s="19">
        <f>IF(AR242&lt;=450000,0,MAX(0,ROUNDDOWN(AX242*0.06-MIN(50000,AX242)*0.03,-2))+MAX(0,ROUNDDOWN(AX242*0.04-MIN(50000,AX242)*0.02,-2)))</f>
        <v/>
      </c>
      <c r="AZ242" s="19">
        <f>AW242+AY242+AS242</f>
        <v/>
      </c>
    </row>
    <row r="243">
      <c r="A243" t="inlineStr">
        <is>
          <t>1万円刻み</t>
        </is>
      </c>
      <c r="B243" s="19">
        <f>'3_1万円刻み'!$A$226</f>
        <v/>
      </c>
      <c r="C243" s="19">
        <f>MIN(0,MAX(0,$B243))</f>
        <v/>
      </c>
      <c r="D243" s="19">
        <f>$B243-C243</f>
        <v/>
      </c>
      <c r="E243" s="19">
        <f>MIN(670000,ROUNDDOWN(MAX(0,D243-430000)*0.0751+47600,0))+MIN(260000,ROUNDDOWN(MAX(0,D243-430000)*0.028+17600,0))+MIN(30000,ROUNDDOWN(MAX(0,D243-430000)*0.0027+1873,0))+IF("いいえ"="はい",MIN(170000,ROUNDDOWN(MAX(0,D243-430000)*0.0243+17800,0)),0)</f>
        <v/>
      </c>
      <c r="F243" s="19">
        <f>IF(""="",215040+E243,"")</f>
        <v/>
      </c>
      <c r="G243" s="19">
        <f>IF(D243&gt;23500000,NA(),IF(D243&lt;=4890000,1040000,IF(D243&lt;=6550000,670000,620000)))</f>
        <v/>
      </c>
      <c r="H243" s="19">
        <f>MAX(0,ROUNDDOWN(D243-F243-G243-0,-3))</f>
        <v/>
      </c>
      <c r="I243" s="19">
        <f>IF(H243&lt;=0,0,ROUNDDOWN((H243*LOOKUP(H243,{0,1950001,3300001,6950001,9000001,18000001,40000001},{0.05,0.1,0.2,0.23,0.33,0.4,0.45})-LOOKUP(H243,{0,1950001,3300001,6950001,9000001,18000001,40000001},{0,97500,427500,636000,1536000,2796000,4796000}))*1.021,-2))</f>
        <v/>
      </c>
      <c r="J243" s="19">
        <f>MAX(0,ROUNDDOWN(D243-F243-430000-0,-3))</f>
        <v/>
      </c>
      <c r="K243" s="19">
        <f>IF(D243&lt;=450000,0,MAX(0,ROUNDDOWN(J243*0.06-MIN(50000,J243)*0.03,-2))+MAX(0,ROUNDDOWN(J243*0.04-MIN(50000,J243)*0.02,-2)))</f>
        <v/>
      </c>
      <c r="L243" s="19">
        <f>I243+K243+E243</f>
        <v/>
      </c>
      <c r="M243" s="19">
        <f>MIN(100000,MAX(0,$B243))</f>
        <v/>
      </c>
      <c r="N243" s="19">
        <f>$B243-M243</f>
        <v/>
      </c>
      <c r="O243" s="19">
        <f>MIN(670000,ROUNDDOWN(MAX(0,N243-430000)*0.0751+47600,0))+MIN(260000,ROUNDDOWN(MAX(0,N243-430000)*0.028+17600,0))+MIN(30000,ROUNDDOWN(MAX(0,N243-430000)*0.0027+1873,0))+IF("いいえ"="はい",MIN(170000,ROUNDDOWN(MAX(0,N243-430000)*0.0243+17800,0)),0)</f>
        <v/>
      </c>
      <c r="P243" s="19">
        <f>IF(""="",215040+O243,"")</f>
        <v/>
      </c>
      <c r="Q243" s="19">
        <f>IF(N243&gt;23500000,NA(),IF(N243&lt;=4890000,1040000,IF(N243&lt;=6550000,670000,620000)))</f>
        <v/>
      </c>
      <c r="R243" s="19">
        <f>MAX(0,ROUNDDOWN(N243-P243-Q243-0,-3))</f>
        <v/>
      </c>
      <c r="S243" s="19">
        <f>IF(R243&lt;=0,0,ROUNDDOWN((R243*LOOKUP(R243,{0,1950001,3300001,6950001,9000001,18000001,40000001},{0.05,0.1,0.2,0.23,0.33,0.4,0.45})-LOOKUP(R243,{0,1950001,3300001,6950001,9000001,18000001,40000001},{0,97500,427500,636000,1536000,2796000,4796000}))*1.021,-2))</f>
        <v/>
      </c>
      <c r="T243" s="19">
        <f>MAX(0,ROUNDDOWN(N243-P243-430000-0,-3))</f>
        <v/>
      </c>
      <c r="U243" s="19">
        <f>IF(N243&lt;=450000,0,MAX(0,ROUNDDOWN(T243*0.06-MIN(50000,T243)*0.03,-2))+MAX(0,ROUNDDOWN(T243*0.04-MIN(50000,T243)*0.02,-2)))</f>
        <v/>
      </c>
      <c r="V243" s="19">
        <f>S243+U243+O243</f>
        <v/>
      </c>
      <c r="W243" s="19">
        <f>MIN(550000,MAX(0,$B243))</f>
        <v/>
      </c>
      <c r="X243" s="19">
        <f>$B243-W243</f>
        <v/>
      </c>
      <c r="Y243" s="19">
        <f>MIN(670000,ROUNDDOWN(MAX(0,X243-430000)*0.0751+47600,0))+MIN(260000,ROUNDDOWN(MAX(0,X243-430000)*0.028+17600,0))+MIN(30000,ROUNDDOWN(MAX(0,X243-430000)*0.0027+1873,0))+IF("いいえ"="はい",MIN(170000,ROUNDDOWN(MAX(0,X243-430000)*0.0243+17800,0)),0)</f>
        <v/>
      </c>
      <c r="Z243" s="19">
        <f>IF(""="",215040+Y243,"")</f>
        <v/>
      </c>
      <c r="AA243" s="19">
        <f>IF(X243&gt;23500000,NA(),IF(X243&lt;=4890000,1040000,IF(X243&lt;=6550000,670000,620000)))</f>
        <v/>
      </c>
      <c r="AB243" s="19">
        <f>MAX(0,ROUNDDOWN(X243-Z243-AA243-0,-3))</f>
        <v/>
      </c>
      <c r="AC243" s="19">
        <f>IF(AB243&lt;=0,0,ROUNDDOWN((AB243*LOOKUP(AB243,{0,1950001,3300001,6950001,9000001,18000001,40000001},{0.05,0.1,0.2,0.23,0.33,0.4,0.45})-LOOKUP(AB243,{0,1950001,3300001,6950001,9000001,18000001,40000001},{0,97500,427500,636000,1536000,2796000,4796000}))*1.021,-2))</f>
        <v/>
      </c>
      <c r="AD243" s="19">
        <f>MAX(0,ROUNDDOWN(X243-Z243-430000-0,-3))</f>
        <v/>
      </c>
      <c r="AE243" s="19">
        <f>IF(X243&lt;=450000,0,MAX(0,ROUNDDOWN(AD243*0.06-MIN(50000,AD243)*0.03,-2))+MAX(0,ROUNDDOWN(AD243*0.04-MIN(50000,AD243)*0.02,-2)))</f>
        <v/>
      </c>
      <c r="AF243" s="19">
        <f>AC243+AE243+Y243</f>
        <v/>
      </c>
      <c r="AG243" s="19">
        <f>MIN(650000,MAX(0,$B243))</f>
        <v/>
      </c>
      <c r="AH243" s="19">
        <f>$B243-AG243</f>
        <v/>
      </c>
      <c r="AI243" s="19">
        <f>MIN(670000,ROUNDDOWN(MAX(0,AH243-430000)*0.0751+47600,0))+MIN(260000,ROUNDDOWN(MAX(0,AH243-430000)*0.028+17600,0))+MIN(30000,ROUNDDOWN(MAX(0,AH243-430000)*0.0027+1873,0))+IF("いいえ"="はい",MIN(170000,ROUNDDOWN(MAX(0,AH243-430000)*0.0243+17800,0)),0)</f>
        <v/>
      </c>
      <c r="AJ243" s="19">
        <f>IF(""="",215040+AI243,"")</f>
        <v/>
      </c>
      <c r="AK243" s="19">
        <f>IF(AH243&gt;23500000,NA(),IF(AH243&lt;=4890000,1040000,IF(AH243&lt;=6550000,670000,620000)))</f>
        <v/>
      </c>
      <c r="AL243" s="19">
        <f>MAX(0,ROUNDDOWN(AH243-AJ243-AK243-0,-3))</f>
        <v/>
      </c>
      <c r="AM243" s="19">
        <f>IF(AL243&lt;=0,0,ROUNDDOWN((AL243*LOOKUP(AL243,{0,1950001,3300001,6950001,9000001,18000001,40000001},{0.05,0.1,0.2,0.23,0.33,0.4,0.45})-LOOKUP(AL243,{0,1950001,3300001,6950001,9000001,18000001,40000001},{0,97500,427500,636000,1536000,2796000,4796000}))*1.021,-2))</f>
        <v/>
      </c>
      <c r="AN243" s="19">
        <f>MAX(0,ROUNDDOWN(AH243-AJ243-430000-0,-3))</f>
        <v/>
      </c>
      <c r="AO243" s="19">
        <f>IF(AH243&lt;=450000,0,MAX(0,ROUNDDOWN(AN243*0.06-MIN(50000,AN243)*0.03,-2))+MAX(0,ROUNDDOWN(AN243*0.04-MIN(50000,AN243)*0.02,-2)))</f>
        <v/>
      </c>
      <c r="AP243" s="19">
        <f>AM243+AO243+AI243</f>
        <v/>
      </c>
      <c r="AQ243" s="19">
        <f>MIN(750000,MAX(0,$B243))</f>
        <v/>
      </c>
      <c r="AR243" s="19">
        <f>$B243-AQ243</f>
        <v/>
      </c>
      <c r="AS243" s="19">
        <f>MIN(670000,ROUNDDOWN(MAX(0,AR243-430000)*0.0751+47600,0))+MIN(260000,ROUNDDOWN(MAX(0,AR243-430000)*0.028+17600,0))+MIN(30000,ROUNDDOWN(MAX(0,AR243-430000)*0.0027+1873,0))+IF("いいえ"="はい",MIN(170000,ROUNDDOWN(MAX(0,AR243-430000)*0.0243+17800,0)),0)</f>
        <v/>
      </c>
      <c r="AT243" s="19">
        <f>IF(""="",215040+AS243,"")</f>
        <v/>
      </c>
      <c r="AU243" s="19">
        <f>IF(AR243&gt;23500000,NA(),IF(AR243&lt;=4890000,1040000,IF(AR243&lt;=6550000,670000,620000)))</f>
        <v/>
      </c>
      <c r="AV243" s="19">
        <f>MAX(0,ROUNDDOWN(AR243-AT243-AU243-0,-3))</f>
        <v/>
      </c>
      <c r="AW243" s="19">
        <f>IF(AV243&lt;=0,0,ROUNDDOWN((AV243*LOOKUP(AV243,{0,1950001,3300001,6950001,9000001,18000001,40000001},{0.05,0.1,0.2,0.23,0.33,0.4,0.45})-LOOKUP(AV243,{0,1950001,3300001,6950001,9000001,18000001,40000001},{0,97500,427500,636000,1536000,2796000,4796000}))*1.021,-2))</f>
        <v/>
      </c>
      <c r="AX243" s="19">
        <f>MAX(0,ROUNDDOWN(AR243-AT243-430000-0,-3))</f>
        <v/>
      </c>
      <c r="AY243" s="19">
        <f>IF(AR243&lt;=450000,0,MAX(0,ROUNDDOWN(AX243*0.06-MIN(50000,AX243)*0.03,-2))+MAX(0,ROUNDDOWN(AX243*0.04-MIN(50000,AX243)*0.02,-2)))</f>
        <v/>
      </c>
      <c r="AZ243" s="19">
        <f>AW243+AY243+AS243</f>
        <v/>
      </c>
    </row>
    <row r="244">
      <c r="A244" t="inlineStr">
        <is>
          <t>1万円刻み</t>
        </is>
      </c>
      <c r="B244" s="19">
        <f>'3_1万円刻み'!$A$227</f>
        <v/>
      </c>
      <c r="C244" s="19">
        <f>MIN(0,MAX(0,$B244))</f>
        <v/>
      </c>
      <c r="D244" s="19">
        <f>$B244-C244</f>
        <v/>
      </c>
      <c r="E244" s="19">
        <f>MIN(670000,ROUNDDOWN(MAX(0,D244-430000)*0.0751+47600,0))+MIN(260000,ROUNDDOWN(MAX(0,D244-430000)*0.028+17600,0))+MIN(30000,ROUNDDOWN(MAX(0,D244-430000)*0.0027+1873,0))+IF("いいえ"="はい",MIN(170000,ROUNDDOWN(MAX(0,D244-430000)*0.0243+17800,0)),0)</f>
        <v/>
      </c>
      <c r="F244" s="19">
        <f>IF(""="",215040+E244,"")</f>
        <v/>
      </c>
      <c r="G244" s="19">
        <f>IF(D244&gt;23500000,NA(),IF(D244&lt;=4890000,1040000,IF(D244&lt;=6550000,670000,620000)))</f>
        <v/>
      </c>
      <c r="H244" s="19">
        <f>MAX(0,ROUNDDOWN(D244-F244-G244-0,-3))</f>
        <v/>
      </c>
      <c r="I244" s="19">
        <f>IF(H244&lt;=0,0,ROUNDDOWN((H244*LOOKUP(H244,{0,1950001,3300001,6950001,9000001,18000001,40000001},{0.05,0.1,0.2,0.23,0.33,0.4,0.45})-LOOKUP(H244,{0,1950001,3300001,6950001,9000001,18000001,40000001},{0,97500,427500,636000,1536000,2796000,4796000}))*1.021,-2))</f>
        <v/>
      </c>
      <c r="J244" s="19">
        <f>MAX(0,ROUNDDOWN(D244-F244-430000-0,-3))</f>
        <v/>
      </c>
      <c r="K244" s="19">
        <f>IF(D244&lt;=450000,0,MAX(0,ROUNDDOWN(J244*0.06-MIN(50000,J244)*0.03,-2))+MAX(0,ROUNDDOWN(J244*0.04-MIN(50000,J244)*0.02,-2)))</f>
        <v/>
      </c>
      <c r="L244" s="19">
        <f>I244+K244+E244</f>
        <v/>
      </c>
      <c r="M244" s="19">
        <f>MIN(100000,MAX(0,$B244))</f>
        <v/>
      </c>
      <c r="N244" s="19">
        <f>$B244-M244</f>
        <v/>
      </c>
      <c r="O244" s="19">
        <f>MIN(670000,ROUNDDOWN(MAX(0,N244-430000)*0.0751+47600,0))+MIN(260000,ROUNDDOWN(MAX(0,N244-430000)*0.028+17600,0))+MIN(30000,ROUNDDOWN(MAX(0,N244-430000)*0.0027+1873,0))+IF("いいえ"="はい",MIN(170000,ROUNDDOWN(MAX(0,N244-430000)*0.0243+17800,0)),0)</f>
        <v/>
      </c>
      <c r="P244" s="19">
        <f>IF(""="",215040+O244,"")</f>
        <v/>
      </c>
      <c r="Q244" s="19">
        <f>IF(N244&gt;23500000,NA(),IF(N244&lt;=4890000,1040000,IF(N244&lt;=6550000,670000,620000)))</f>
        <v/>
      </c>
      <c r="R244" s="19">
        <f>MAX(0,ROUNDDOWN(N244-P244-Q244-0,-3))</f>
        <v/>
      </c>
      <c r="S244" s="19">
        <f>IF(R244&lt;=0,0,ROUNDDOWN((R244*LOOKUP(R244,{0,1950001,3300001,6950001,9000001,18000001,40000001},{0.05,0.1,0.2,0.23,0.33,0.4,0.45})-LOOKUP(R244,{0,1950001,3300001,6950001,9000001,18000001,40000001},{0,97500,427500,636000,1536000,2796000,4796000}))*1.021,-2))</f>
        <v/>
      </c>
      <c r="T244" s="19">
        <f>MAX(0,ROUNDDOWN(N244-P244-430000-0,-3))</f>
        <v/>
      </c>
      <c r="U244" s="19">
        <f>IF(N244&lt;=450000,0,MAX(0,ROUNDDOWN(T244*0.06-MIN(50000,T244)*0.03,-2))+MAX(0,ROUNDDOWN(T244*0.04-MIN(50000,T244)*0.02,-2)))</f>
        <v/>
      </c>
      <c r="V244" s="19">
        <f>S244+U244+O244</f>
        <v/>
      </c>
      <c r="W244" s="19">
        <f>MIN(550000,MAX(0,$B244))</f>
        <v/>
      </c>
      <c r="X244" s="19">
        <f>$B244-W244</f>
        <v/>
      </c>
      <c r="Y244" s="19">
        <f>MIN(670000,ROUNDDOWN(MAX(0,X244-430000)*0.0751+47600,0))+MIN(260000,ROUNDDOWN(MAX(0,X244-430000)*0.028+17600,0))+MIN(30000,ROUNDDOWN(MAX(0,X244-430000)*0.0027+1873,0))+IF("いいえ"="はい",MIN(170000,ROUNDDOWN(MAX(0,X244-430000)*0.0243+17800,0)),0)</f>
        <v/>
      </c>
      <c r="Z244" s="19">
        <f>IF(""="",215040+Y244,"")</f>
        <v/>
      </c>
      <c r="AA244" s="19">
        <f>IF(X244&gt;23500000,NA(),IF(X244&lt;=4890000,1040000,IF(X244&lt;=6550000,670000,620000)))</f>
        <v/>
      </c>
      <c r="AB244" s="19">
        <f>MAX(0,ROUNDDOWN(X244-Z244-AA244-0,-3))</f>
        <v/>
      </c>
      <c r="AC244" s="19">
        <f>IF(AB244&lt;=0,0,ROUNDDOWN((AB244*LOOKUP(AB244,{0,1950001,3300001,6950001,9000001,18000001,40000001},{0.05,0.1,0.2,0.23,0.33,0.4,0.45})-LOOKUP(AB244,{0,1950001,3300001,6950001,9000001,18000001,40000001},{0,97500,427500,636000,1536000,2796000,4796000}))*1.021,-2))</f>
        <v/>
      </c>
      <c r="AD244" s="19">
        <f>MAX(0,ROUNDDOWN(X244-Z244-430000-0,-3))</f>
        <v/>
      </c>
      <c r="AE244" s="19">
        <f>IF(X244&lt;=450000,0,MAX(0,ROUNDDOWN(AD244*0.06-MIN(50000,AD244)*0.03,-2))+MAX(0,ROUNDDOWN(AD244*0.04-MIN(50000,AD244)*0.02,-2)))</f>
        <v/>
      </c>
      <c r="AF244" s="19">
        <f>AC244+AE244+Y244</f>
        <v/>
      </c>
      <c r="AG244" s="19">
        <f>MIN(650000,MAX(0,$B244))</f>
        <v/>
      </c>
      <c r="AH244" s="19">
        <f>$B244-AG244</f>
        <v/>
      </c>
      <c r="AI244" s="19">
        <f>MIN(670000,ROUNDDOWN(MAX(0,AH244-430000)*0.0751+47600,0))+MIN(260000,ROUNDDOWN(MAX(0,AH244-430000)*0.028+17600,0))+MIN(30000,ROUNDDOWN(MAX(0,AH244-430000)*0.0027+1873,0))+IF("いいえ"="はい",MIN(170000,ROUNDDOWN(MAX(0,AH244-430000)*0.0243+17800,0)),0)</f>
        <v/>
      </c>
      <c r="AJ244" s="19">
        <f>IF(""="",215040+AI244,"")</f>
        <v/>
      </c>
      <c r="AK244" s="19">
        <f>IF(AH244&gt;23500000,NA(),IF(AH244&lt;=4890000,1040000,IF(AH244&lt;=6550000,670000,620000)))</f>
        <v/>
      </c>
      <c r="AL244" s="19">
        <f>MAX(0,ROUNDDOWN(AH244-AJ244-AK244-0,-3))</f>
        <v/>
      </c>
      <c r="AM244" s="19">
        <f>IF(AL244&lt;=0,0,ROUNDDOWN((AL244*LOOKUP(AL244,{0,1950001,3300001,6950001,9000001,18000001,40000001},{0.05,0.1,0.2,0.23,0.33,0.4,0.45})-LOOKUP(AL244,{0,1950001,3300001,6950001,9000001,18000001,40000001},{0,97500,427500,636000,1536000,2796000,4796000}))*1.021,-2))</f>
        <v/>
      </c>
      <c r="AN244" s="19">
        <f>MAX(0,ROUNDDOWN(AH244-AJ244-430000-0,-3))</f>
        <v/>
      </c>
      <c r="AO244" s="19">
        <f>IF(AH244&lt;=450000,0,MAX(0,ROUNDDOWN(AN244*0.06-MIN(50000,AN244)*0.03,-2))+MAX(0,ROUNDDOWN(AN244*0.04-MIN(50000,AN244)*0.02,-2)))</f>
        <v/>
      </c>
      <c r="AP244" s="19">
        <f>AM244+AO244+AI244</f>
        <v/>
      </c>
      <c r="AQ244" s="19">
        <f>MIN(750000,MAX(0,$B244))</f>
        <v/>
      </c>
      <c r="AR244" s="19">
        <f>$B244-AQ244</f>
        <v/>
      </c>
      <c r="AS244" s="19">
        <f>MIN(670000,ROUNDDOWN(MAX(0,AR244-430000)*0.0751+47600,0))+MIN(260000,ROUNDDOWN(MAX(0,AR244-430000)*0.028+17600,0))+MIN(30000,ROUNDDOWN(MAX(0,AR244-430000)*0.0027+1873,0))+IF("いいえ"="はい",MIN(170000,ROUNDDOWN(MAX(0,AR244-430000)*0.0243+17800,0)),0)</f>
        <v/>
      </c>
      <c r="AT244" s="19">
        <f>IF(""="",215040+AS244,"")</f>
        <v/>
      </c>
      <c r="AU244" s="19">
        <f>IF(AR244&gt;23500000,NA(),IF(AR244&lt;=4890000,1040000,IF(AR244&lt;=6550000,670000,620000)))</f>
        <v/>
      </c>
      <c r="AV244" s="19">
        <f>MAX(0,ROUNDDOWN(AR244-AT244-AU244-0,-3))</f>
        <v/>
      </c>
      <c r="AW244" s="19">
        <f>IF(AV244&lt;=0,0,ROUNDDOWN((AV244*LOOKUP(AV244,{0,1950001,3300001,6950001,9000001,18000001,40000001},{0.05,0.1,0.2,0.23,0.33,0.4,0.45})-LOOKUP(AV244,{0,1950001,3300001,6950001,9000001,18000001,40000001},{0,97500,427500,636000,1536000,2796000,4796000}))*1.021,-2))</f>
        <v/>
      </c>
      <c r="AX244" s="19">
        <f>MAX(0,ROUNDDOWN(AR244-AT244-430000-0,-3))</f>
        <v/>
      </c>
      <c r="AY244" s="19">
        <f>IF(AR244&lt;=450000,0,MAX(0,ROUNDDOWN(AX244*0.06-MIN(50000,AX244)*0.03,-2))+MAX(0,ROUNDDOWN(AX244*0.04-MIN(50000,AX244)*0.02,-2)))</f>
        <v/>
      </c>
      <c r="AZ244" s="19">
        <f>AW244+AY244+AS244</f>
        <v/>
      </c>
    </row>
    <row r="245">
      <c r="A245" t="inlineStr">
        <is>
          <t>1万円刻み</t>
        </is>
      </c>
      <c r="B245" s="19">
        <f>'3_1万円刻み'!$A$228</f>
        <v/>
      </c>
      <c r="C245" s="19">
        <f>MIN(0,MAX(0,$B245))</f>
        <v/>
      </c>
      <c r="D245" s="19">
        <f>$B245-C245</f>
        <v/>
      </c>
      <c r="E245" s="19">
        <f>MIN(670000,ROUNDDOWN(MAX(0,D245-430000)*0.0751+47600,0))+MIN(260000,ROUNDDOWN(MAX(0,D245-430000)*0.028+17600,0))+MIN(30000,ROUNDDOWN(MAX(0,D245-430000)*0.0027+1873,0))+IF("いいえ"="はい",MIN(170000,ROUNDDOWN(MAX(0,D245-430000)*0.0243+17800,0)),0)</f>
        <v/>
      </c>
      <c r="F245" s="19">
        <f>IF(""="",215040+E245,"")</f>
        <v/>
      </c>
      <c r="G245" s="19">
        <f>IF(D245&gt;23500000,NA(),IF(D245&lt;=4890000,1040000,IF(D245&lt;=6550000,670000,620000)))</f>
        <v/>
      </c>
      <c r="H245" s="19">
        <f>MAX(0,ROUNDDOWN(D245-F245-G245-0,-3))</f>
        <v/>
      </c>
      <c r="I245" s="19">
        <f>IF(H245&lt;=0,0,ROUNDDOWN((H245*LOOKUP(H245,{0,1950001,3300001,6950001,9000001,18000001,40000001},{0.05,0.1,0.2,0.23,0.33,0.4,0.45})-LOOKUP(H245,{0,1950001,3300001,6950001,9000001,18000001,40000001},{0,97500,427500,636000,1536000,2796000,4796000}))*1.021,-2))</f>
        <v/>
      </c>
      <c r="J245" s="19">
        <f>MAX(0,ROUNDDOWN(D245-F245-430000-0,-3))</f>
        <v/>
      </c>
      <c r="K245" s="19">
        <f>IF(D245&lt;=450000,0,MAX(0,ROUNDDOWN(J245*0.06-MIN(50000,J245)*0.03,-2))+MAX(0,ROUNDDOWN(J245*0.04-MIN(50000,J245)*0.02,-2)))</f>
        <v/>
      </c>
      <c r="L245" s="19">
        <f>I245+K245+E245</f>
        <v/>
      </c>
      <c r="M245" s="19">
        <f>MIN(100000,MAX(0,$B245))</f>
        <v/>
      </c>
      <c r="N245" s="19">
        <f>$B245-M245</f>
        <v/>
      </c>
      <c r="O245" s="19">
        <f>MIN(670000,ROUNDDOWN(MAX(0,N245-430000)*0.0751+47600,0))+MIN(260000,ROUNDDOWN(MAX(0,N245-430000)*0.028+17600,0))+MIN(30000,ROUNDDOWN(MAX(0,N245-430000)*0.0027+1873,0))+IF("いいえ"="はい",MIN(170000,ROUNDDOWN(MAX(0,N245-430000)*0.0243+17800,0)),0)</f>
        <v/>
      </c>
      <c r="P245" s="19">
        <f>IF(""="",215040+O245,"")</f>
        <v/>
      </c>
      <c r="Q245" s="19">
        <f>IF(N245&gt;23500000,NA(),IF(N245&lt;=4890000,1040000,IF(N245&lt;=6550000,670000,620000)))</f>
        <v/>
      </c>
      <c r="R245" s="19">
        <f>MAX(0,ROUNDDOWN(N245-P245-Q245-0,-3))</f>
        <v/>
      </c>
      <c r="S245" s="19">
        <f>IF(R245&lt;=0,0,ROUNDDOWN((R245*LOOKUP(R245,{0,1950001,3300001,6950001,9000001,18000001,40000001},{0.05,0.1,0.2,0.23,0.33,0.4,0.45})-LOOKUP(R245,{0,1950001,3300001,6950001,9000001,18000001,40000001},{0,97500,427500,636000,1536000,2796000,4796000}))*1.021,-2))</f>
        <v/>
      </c>
      <c r="T245" s="19">
        <f>MAX(0,ROUNDDOWN(N245-P245-430000-0,-3))</f>
        <v/>
      </c>
      <c r="U245" s="19">
        <f>IF(N245&lt;=450000,0,MAX(0,ROUNDDOWN(T245*0.06-MIN(50000,T245)*0.03,-2))+MAX(0,ROUNDDOWN(T245*0.04-MIN(50000,T245)*0.02,-2)))</f>
        <v/>
      </c>
      <c r="V245" s="19">
        <f>S245+U245+O245</f>
        <v/>
      </c>
      <c r="W245" s="19">
        <f>MIN(550000,MAX(0,$B245))</f>
        <v/>
      </c>
      <c r="X245" s="19">
        <f>$B245-W245</f>
        <v/>
      </c>
      <c r="Y245" s="19">
        <f>MIN(670000,ROUNDDOWN(MAX(0,X245-430000)*0.0751+47600,0))+MIN(260000,ROUNDDOWN(MAX(0,X245-430000)*0.028+17600,0))+MIN(30000,ROUNDDOWN(MAX(0,X245-430000)*0.0027+1873,0))+IF("いいえ"="はい",MIN(170000,ROUNDDOWN(MAX(0,X245-430000)*0.0243+17800,0)),0)</f>
        <v/>
      </c>
      <c r="Z245" s="19">
        <f>IF(""="",215040+Y245,"")</f>
        <v/>
      </c>
      <c r="AA245" s="19">
        <f>IF(X245&gt;23500000,NA(),IF(X245&lt;=4890000,1040000,IF(X245&lt;=6550000,670000,620000)))</f>
        <v/>
      </c>
      <c r="AB245" s="19">
        <f>MAX(0,ROUNDDOWN(X245-Z245-AA245-0,-3))</f>
        <v/>
      </c>
      <c r="AC245" s="19">
        <f>IF(AB245&lt;=0,0,ROUNDDOWN((AB245*LOOKUP(AB245,{0,1950001,3300001,6950001,9000001,18000001,40000001},{0.05,0.1,0.2,0.23,0.33,0.4,0.45})-LOOKUP(AB245,{0,1950001,3300001,6950001,9000001,18000001,40000001},{0,97500,427500,636000,1536000,2796000,4796000}))*1.021,-2))</f>
        <v/>
      </c>
      <c r="AD245" s="19">
        <f>MAX(0,ROUNDDOWN(X245-Z245-430000-0,-3))</f>
        <v/>
      </c>
      <c r="AE245" s="19">
        <f>IF(X245&lt;=450000,0,MAX(0,ROUNDDOWN(AD245*0.06-MIN(50000,AD245)*0.03,-2))+MAX(0,ROUNDDOWN(AD245*0.04-MIN(50000,AD245)*0.02,-2)))</f>
        <v/>
      </c>
      <c r="AF245" s="19">
        <f>AC245+AE245+Y245</f>
        <v/>
      </c>
      <c r="AG245" s="19">
        <f>MIN(650000,MAX(0,$B245))</f>
        <v/>
      </c>
      <c r="AH245" s="19">
        <f>$B245-AG245</f>
        <v/>
      </c>
      <c r="AI245" s="19">
        <f>MIN(670000,ROUNDDOWN(MAX(0,AH245-430000)*0.0751+47600,0))+MIN(260000,ROUNDDOWN(MAX(0,AH245-430000)*0.028+17600,0))+MIN(30000,ROUNDDOWN(MAX(0,AH245-430000)*0.0027+1873,0))+IF("いいえ"="はい",MIN(170000,ROUNDDOWN(MAX(0,AH245-430000)*0.0243+17800,0)),0)</f>
        <v/>
      </c>
      <c r="AJ245" s="19">
        <f>IF(""="",215040+AI245,"")</f>
        <v/>
      </c>
      <c r="AK245" s="19">
        <f>IF(AH245&gt;23500000,NA(),IF(AH245&lt;=4890000,1040000,IF(AH245&lt;=6550000,670000,620000)))</f>
        <v/>
      </c>
      <c r="AL245" s="19">
        <f>MAX(0,ROUNDDOWN(AH245-AJ245-AK245-0,-3))</f>
        <v/>
      </c>
      <c r="AM245" s="19">
        <f>IF(AL245&lt;=0,0,ROUNDDOWN((AL245*LOOKUP(AL245,{0,1950001,3300001,6950001,9000001,18000001,40000001},{0.05,0.1,0.2,0.23,0.33,0.4,0.45})-LOOKUP(AL245,{0,1950001,3300001,6950001,9000001,18000001,40000001},{0,97500,427500,636000,1536000,2796000,4796000}))*1.021,-2))</f>
        <v/>
      </c>
      <c r="AN245" s="19">
        <f>MAX(0,ROUNDDOWN(AH245-AJ245-430000-0,-3))</f>
        <v/>
      </c>
      <c r="AO245" s="19">
        <f>IF(AH245&lt;=450000,0,MAX(0,ROUNDDOWN(AN245*0.06-MIN(50000,AN245)*0.03,-2))+MAX(0,ROUNDDOWN(AN245*0.04-MIN(50000,AN245)*0.02,-2)))</f>
        <v/>
      </c>
      <c r="AP245" s="19">
        <f>AM245+AO245+AI245</f>
        <v/>
      </c>
      <c r="AQ245" s="19">
        <f>MIN(750000,MAX(0,$B245))</f>
        <v/>
      </c>
      <c r="AR245" s="19">
        <f>$B245-AQ245</f>
        <v/>
      </c>
      <c r="AS245" s="19">
        <f>MIN(670000,ROUNDDOWN(MAX(0,AR245-430000)*0.0751+47600,0))+MIN(260000,ROUNDDOWN(MAX(0,AR245-430000)*0.028+17600,0))+MIN(30000,ROUNDDOWN(MAX(0,AR245-430000)*0.0027+1873,0))+IF("いいえ"="はい",MIN(170000,ROUNDDOWN(MAX(0,AR245-430000)*0.0243+17800,0)),0)</f>
        <v/>
      </c>
      <c r="AT245" s="19">
        <f>IF(""="",215040+AS245,"")</f>
        <v/>
      </c>
      <c r="AU245" s="19">
        <f>IF(AR245&gt;23500000,NA(),IF(AR245&lt;=4890000,1040000,IF(AR245&lt;=6550000,670000,620000)))</f>
        <v/>
      </c>
      <c r="AV245" s="19">
        <f>MAX(0,ROUNDDOWN(AR245-AT245-AU245-0,-3))</f>
        <v/>
      </c>
      <c r="AW245" s="19">
        <f>IF(AV245&lt;=0,0,ROUNDDOWN((AV245*LOOKUP(AV245,{0,1950001,3300001,6950001,9000001,18000001,40000001},{0.05,0.1,0.2,0.23,0.33,0.4,0.45})-LOOKUP(AV245,{0,1950001,3300001,6950001,9000001,18000001,40000001},{0,97500,427500,636000,1536000,2796000,4796000}))*1.021,-2))</f>
        <v/>
      </c>
      <c r="AX245" s="19">
        <f>MAX(0,ROUNDDOWN(AR245-AT245-430000-0,-3))</f>
        <v/>
      </c>
      <c r="AY245" s="19">
        <f>IF(AR245&lt;=450000,0,MAX(0,ROUNDDOWN(AX245*0.06-MIN(50000,AX245)*0.03,-2))+MAX(0,ROUNDDOWN(AX245*0.04-MIN(50000,AX245)*0.02,-2)))</f>
        <v/>
      </c>
      <c r="AZ245" s="19">
        <f>AW245+AY245+AS245</f>
        <v/>
      </c>
    </row>
    <row r="246">
      <c r="A246" t="inlineStr">
        <is>
          <t>1万円刻み</t>
        </is>
      </c>
      <c r="B246" s="19">
        <f>'3_1万円刻み'!$A$229</f>
        <v/>
      </c>
      <c r="C246" s="19">
        <f>MIN(0,MAX(0,$B246))</f>
        <v/>
      </c>
      <c r="D246" s="19">
        <f>$B246-C246</f>
        <v/>
      </c>
      <c r="E246" s="19">
        <f>MIN(670000,ROUNDDOWN(MAX(0,D246-430000)*0.0751+47600,0))+MIN(260000,ROUNDDOWN(MAX(0,D246-430000)*0.028+17600,0))+MIN(30000,ROUNDDOWN(MAX(0,D246-430000)*0.0027+1873,0))+IF("いいえ"="はい",MIN(170000,ROUNDDOWN(MAX(0,D246-430000)*0.0243+17800,0)),0)</f>
        <v/>
      </c>
      <c r="F246" s="19">
        <f>IF(""="",215040+E246,"")</f>
        <v/>
      </c>
      <c r="G246" s="19">
        <f>IF(D246&gt;23500000,NA(),IF(D246&lt;=4890000,1040000,IF(D246&lt;=6550000,670000,620000)))</f>
        <v/>
      </c>
      <c r="H246" s="19">
        <f>MAX(0,ROUNDDOWN(D246-F246-G246-0,-3))</f>
        <v/>
      </c>
      <c r="I246" s="19">
        <f>IF(H246&lt;=0,0,ROUNDDOWN((H246*LOOKUP(H246,{0,1950001,3300001,6950001,9000001,18000001,40000001},{0.05,0.1,0.2,0.23,0.33,0.4,0.45})-LOOKUP(H246,{0,1950001,3300001,6950001,9000001,18000001,40000001},{0,97500,427500,636000,1536000,2796000,4796000}))*1.021,-2))</f>
        <v/>
      </c>
      <c r="J246" s="19">
        <f>MAX(0,ROUNDDOWN(D246-F246-430000-0,-3))</f>
        <v/>
      </c>
      <c r="K246" s="19">
        <f>IF(D246&lt;=450000,0,MAX(0,ROUNDDOWN(J246*0.06-MIN(50000,J246)*0.03,-2))+MAX(0,ROUNDDOWN(J246*0.04-MIN(50000,J246)*0.02,-2)))</f>
        <v/>
      </c>
      <c r="L246" s="19">
        <f>I246+K246+E246</f>
        <v/>
      </c>
      <c r="M246" s="19">
        <f>MIN(100000,MAX(0,$B246))</f>
        <v/>
      </c>
      <c r="N246" s="19">
        <f>$B246-M246</f>
        <v/>
      </c>
      <c r="O246" s="19">
        <f>MIN(670000,ROUNDDOWN(MAX(0,N246-430000)*0.0751+47600,0))+MIN(260000,ROUNDDOWN(MAX(0,N246-430000)*0.028+17600,0))+MIN(30000,ROUNDDOWN(MAX(0,N246-430000)*0.0027+1873,0))+IF("いいえ"="はい",MIN(170000,ROUNDDOWN(MAX(0,N246-430000)*0.0243+17800,0)),0)</f>
        <v/>
      </c>
      <c r="P246" s="19">
        <f>IF(""="",215040+O246,"")</f>
        <v/>
      </c>
      <c r="Q246" s="19">
        <f>IF(N246&gt;23500000,NA(),IF(N246&lt;=4890000,1040000,IF(N246&lt;=6550000,670000,620000)))</f>
        <v/>
      </c>
      <c r="R246" s="19">
        <f>MAX(0,ROUNDDOWN(N246-P246-Q246-0,-3))</f>
        <v/>
      </c>
      <c r="S246" s="19">
        <f>IF(R246&lt;=0,0,ROUNDDOWN((R246*LOOKUP(R246,{0,1950001,3300001,6950001,9000001,18000001,40000001},{0.05,0.1,0.2,0.23,0.33,0.4,0.45})-LOOKUP(R246,{0,1950001,3300001,6950001,9000001,18000001,40000001},{0,97500,427500,636000,1536000,2796000,4796000}))*1.021,-2))</f>
        <v/>
      </c>
      <c r="T246" s="19">
        <f>MAX(0,ROUNDDOWN(N246-P246-430000-0,-3))</f>
        <v/>
      </c>
      <c r="U246" s="19">
        <f>IF(N246&lt;=450000,0,MAX(0,ROUNDDOWN(T246*0.06-MIN(50000,T246)*0.03,-2))+MAX(0,ROUNDDOWN(T246*0.04-MIN(50000,T246)*0.02,-2)))</f>
        <v/>
      </c>
      <c r="V246" s="19">
        <f>S246+U246+O246</f>
        <v/>
      </c>
      <c r="W246" s="19">
        <f>MIN(550000,MAX(0,$B246))</f>
        <v/>
      </c>
      <c r="X246" s="19">
        <f>$B246-W246</f>
        <v/>
      </c>
      <c r="Y246" s="19">
        <f>MIN(670000,ROUNDDOWN(MAX(0,X246-430000)*0.0751+47600,0))+MIN(260000,ROUNDDOWN(MAX(0,X246-430000)*0.028+17600,0))+MIN(30000,ROUNDDOWN(MAX(0,X246-430000)*0.0027+1873,0))+IF("いいえ"="はい",MIN(170000,ROUNDDOWN(MAX(0,X246-430000)*0.0243+17800,0)),0)</f>
        <v/>
      </c>
      <c r="Z246" s="19">
        <f>IF(""="",215040+Y246,"")</f>
        <v/>
      </c>
      <c r="AA246" s="19">
        <f>IF(X246&gt;23500000,NA(),IF(X246&lt;=4890000,1040000,IF(X246&lt;=6550000,670000,620000)))</f>
        <v/>
      </c>
      <c r="AB246" s="19">
        <f>MAX(0,ROUNDDOWN(X246-Z246-AA246-0,-3))</f>
        <v/>
      </c>
      <c r="AC246" s="19">
        <f>IF(AB246&lt;=0,0,ROUNDDOWN((AB246*LOOKUP(AB246,{0,1950001,3300001,6950001,9000001,18000001,40000001},{0.05,0.1,0.2,0.23,0.33,0.4,0.45})-LOOKUP(AB246,{0,1950001,3300001,6950001,9000001,18000001,40000001},{0,97500,427500,636000,1536000,2796000,4796000}))*1.021,-2))</f>
        <v/>
      </c>
      <c r="AD246" s="19">
        <f>MAX(0,ROUNDDOWN(X246-Z246-430000-0,-3))</f>
        <v/>
      </c>
      <c r="AE246" s="19">
        <f>IF(X246&lt;=450000,0,MAX(0,ROUNDDOWN(AD246*0.06-MIN(50000,AD246)*0.03,-2))+MAX(0,ROUNDDOWN(AD246*0.04-MIN(50000,AD246)*0.02,-2)))</f>
        <v/>
      </c>
      <c r="AF246" s="19">
        <f>AC246+AE246+Y246</f>
        <v/>
      </c>
      <c r="AG246" s="19">
        <f>MIN(650000,MAX(0,$B246))</f>
        <v/>
      </c>
      <c r="AH246" s="19">
        <f>$B246-AG246</f>
        <v/>
      </c>
      <c r="AI246" s="19">
        <f>MIN(670000,ROUNDDOWN(MAX(0,AH246-430000)*0.0751+47600,0))+MIN(260000,ROUNDDOWN(MAX(0,AH246-430000)*0.028+17600,0))+MIN(30000,ROUNDDOWN(MAX(0,AH246-430000)*0.0027+1873,0))+IF("いいえ"="はい",MIN(170000,ROUNDDOWN(MAX(0,AH246-430000)*0.0243+17800,0)),0)</f>
        <v/>
      </c>
      <c r="AJ246" s="19">
        <f>IF(""="",215040+AI246,"")</f>
        <v/>
      </c>
      <c r="AK246" s="19">
        <f>IF(AH246&gt;23500000,NA(),IF(AH246&lt;=4890000,1040000,IF(AH246&lt;=6550000,670000,620000)))</f>
        <v/>
      </c>
      <c r="AL246" s="19">
        <f>MAX(0,ROUNDDOWN(AH246-AJ246-AK246-0,-3))</f>
        <v/>
      </c>
      <c r="AM246" s="19">
        <f>IF(AL246&lt;=0,0,ROUNDDOWN((AL246*LOOKUP(AL246,{0,1950001,3300001,6950001,9000001,18000001,40000001},{0.05,0.1,0.2,0.23,0.33,0.4,0.45})-LOOKUP(AL246,{0,1950001,3300001,6950001,9000001,18000001,40000001},{0,97500,427500,636000,1536000,2796000,4796000}))*1.021,-2))</f>
        <v/>
      </c>
      <c r="AN246" s="19">
        <f>MAX(0,ROUNDDOWN(AH246-AJ246-430000-0,-3))</f>
        <v/>
      </c>
      <c r="AO246" s="19">
        <f>IF(AH246&lt;=450000,0,MAX(0,ROUNDDOWN(AN246*0.06-MIN(50000,AN246)*0.03,-2))+MAX(0,ROUNDDOWN(AN246*0.04-MIN(50000,AN246)*0.02,-2)))</f>
        <v/>
      </c>
      <c r="AP246" s="19">
        <f>AM246+AO246+AI246</f>
        <v/>
      </c>
      <c r="AQ246" s="19">
        <f>MIN(750000,MAX(0,$B246))</f>
        <v/>
      </c>
      <c r="AR246" s="19">
        <f>$B246-AQ246</f>
        <v/>
      </c>
      <c r="AS246" s="19">
        <f>MIN(670000,ROUNDDOWN(MAX(0,AR246-430000)*0.0751+47600,0))+MIN(260000,ROUNDDOWN(MAX(0,AR246-430000)*0.028+17600,0))+MIN(30000,ROUNDDOWN(MAX(0,AR246-430000)*0.0027+1873,0))+IF("いいえ"="はい",MIN(170000,ROUNDDOWN(MAX(0,AR246-430000)*0.0243+17800,0)),0)</f>
        <v/>
      </c>
      <c r="AT246" s="19">
        <f>IF(""="",215040+AS246,"")</f>
        <v/>
      </c>
      <c r="AU246" s="19">
        <f>IF(AR246&gt;23500000,NA(),IF(AR246&lt;=4890000,1040000,IF(AR246&lt;=6550000,670000,620000)))</f>
        <v/>
      </c>
      <c r="AV246" s="19">
        <f>MAX(0,ROUNDDOWN(AR246-AT246-AU246-0,-3))</f>
        <v/>
      </c>
      <c r="AW246" s="19">
        <f>IF(AV246&lt;=0,0,ROUNDDOWN((AV246*LOOKUP(AV246,{0,1950001,3300001,6950001,9000001,18000001,40000001},{0.05,0.1,0.2,0.23,0.33,0.4,0.45})-LOOKUP(AV246,{0,1950001,3300001,6950001,9000001,18000001,40000001},{0,97500,427500,636000,1536000,2796000,4796000}))*1.021,-2))</f>
        <v/>
      </c>
      <c r="AX246" s="19">
        <f>MAX(0,ROUNDDOWN(AR246-AT246-430000-0,-3))</f>
        <v/>
      </c>
      <c r="AY246" s="19">
        <f>IF(AR246&lt;=450000,0,MAX(0,ROUNDDOWN(AX246*0.06-MIN(50000,AX246)*0.03,-2))+MAX(0,ROUNDDOWN(AX246*0.04-MIN(50000,AX246)*0.02,-2)))</f>
        <v/>
      </c>
      <c r="AZ246" s="19">
        <f>AW246+AY246+AS246</f>
        <v/>
      </c>
    </row>
    <row r="247">
      <c r="A247" t="inlineStr">
        <is>
          <t>1万円刻み</t>
        </is>
      </c>
      <c r="B247" s="19">
        <f>'3_1万円刻み'!$A$230</f>
        <v/>
      </c>
      <c r="C247" s="19">
        <f>MIN(0,MAX(0,$B247))</f>
        <v/>
      </c>
      <c r="D247" s="19">
        <f>$B247-C247</f>
        <v/>
      </c>
      <c r="E247" s="19">
        <f>MIN(670000,ROUNDDOWN(MAX(0,D247-430000)*0.0751+47600,0))+MIN(260000,ROUNDDOWN(MAX(0,D247-430000)*0.028+17600,0))+MIN(30000,ROUNDDOWN(MAX(0,D247-430000)*0.0027+1873,0))+IF("いいえ"="はい",MIN(170000,ROUNDDOWN(MAX(0,D247-430000)*0.0243+17800,0)),0)</f>
        <v/>
      </c>
      <c r="F247" s="19">
        <f>IF(""="",215040+E247,"")</f>
        <v/>
      </c>
      <c r="G247" s="19">
        <f>IF(D247&gt;23500000,NA(),IF(D247&lt;=4890000,1040000,IF(D247&lt;=6550000,670000,620000)))</f>
        <v/>
      </c>
      <c r="H247" s="19">
        <f>MAX(0,ROUNDDOWN(D247-F247-G247-0,-3))</f>
        <v/>
      </c>
      <c r="I247" s="19">
        <f>IF(H247&lt;=0,0,ROUNDDOWN((H247*LOOKUP(H247,{0,1950001,3300001,6950001,9000001,18000001,40000001},{0.05,0.1,0.2,0.23,0.33,0.4,0.45})-LOOKUP(H247,{0,1950001,3300001,6950001,9000001,18000001,40000001},{0,97500,427500,636000,1536000,2796000,4796000}))*1.021,-2))</f>
        <v/>
      </c>
      <c r="J247" s="19">
        <f>MAX(0,ROUNDDOWN(D247-F247-430000-0,-3))</f>
        <v/>
      </c>
      <c r="K247" s="19">
        <f>IF(D247&lt;=450000,0,MAX(0,ROUNDDOWN(J247*0.06-MIN(50000,J247)*0.03,-2))+MAX(0,ROUNDDOWN(J247*0.04-MIN(50000,J247)*0.02,-2)))</f>
        <v/>
      </c>
      <c r="L247" s="19">
        <f>I247+K247+E247</f>
        <v/>
      </c>
      <c r="M247" s="19">
        <f>MIN(100000,MAX(0,$B247))</f>
        <v/>
      </c>
      <c r="N247" s="19">
        <f>$B247-M247</f>
        <v/>
      </c>
      <c r="O247" s="19">
        <f>MIN(670000,ROUNDDOWN(MAX(0,N247-430000)*0.0751+47600,0))+MIN(260000,ROUNDDOWN(MAX(0,N247-430000)*0.028+17600,0))+MIN(30000,ROUNDDOWN(MAX(0,N247-430000)*0.0027+1873,0))+IF("いいえ"="はい",MIN(170000,ROUNDDOWN(MAX(0,N247-430000)*0.0243+17800,0)),0)</f>
        <v/>
      </c>
      <c r="P247" s="19">
        <f>IF(""="",215040+O247,"")</f>
        <v/>
      </c>
      <c r="Q247" s="19">
        <f>IF(N247&gt;23500000,NA(),IF(N247&lt;=4890000,1040000,IF(N247&lt;=6550000,670000,620000)))</f>
        <v/>
      </c>
      <c r="R247" s="19">
        <f>MAX(0,ROUNDDOWN(N247-P247-Q247-0,-3))</f>
        <v/>
      </c>
      <c r="S247" s="19">
        <f>IF(R247&lt;=0,0,ROUNDDOWN((R247*LOOKUP(R247,{0,1950001,3300001,6950001,9000001,18000001,40000001},{0.05,0.1,0.2,0.23,0.33,0.4,0.45})-LOOKUP(R247,{0,1950001,3300001,6950001,9000001,18000001,40000001},{0,97500,427500,636000,1536000,2796000,4796000}))*1.021,-2))</f>
        <v/>
      </c>
      <c r="T247" s="19">
        <f>MAX(0,ROUNDDOWN(N247-P247-430000-0,-3))</f>
        <v/>
      </c>
      <c r="U247" s="19">
        <f>IF(N247&lt;=450000,0,MAX(0,ROUNDDOWN(T247*0.06-MIN(50000,T247)*0.03,-2))+MAX(0,ROUNDDOWN(T247*0.04-MIN(50000,T247)*0.02,-2)))</f>
        <v/>
      </c>
      <c r="V247" s="19">
        <f>S247+U247+O247</f>
        <v/>
      </c>
      <c r="W247" s="19">
        <f>MIN(550000,MAX(0,$B247))</f>
        <v/>
      </c>
      <c r="X247" s="19">
        <f>$B247-W247</f>
        <v/>
      </c>
      <c r="Y247" s="19">
        <f>MIN(670000,ROUNDDOWN(MAX(0,X247-430000)*0.0751+47600,0))+MIN(260000,ROUNDDOWN(MAX(0,X247-430000)*0.028+17600,0))+MIN(30000,ROUNDDOWN(MAX(0,X247-430000)*0.0027+1873,0))+IF("いいえ"="はい",MIN(170000,ROUNDDOWN(MAX(0,X247-430000)*0.0243+17800,0)),0)</f>
        <v/>
      </c>
      <c r="Z247" s="19">
        <f>IF(""="",215040+Y247,"")</f>
        <v/>
      </c>
      <c r="AA247" s="19">
        <f>IF(X247&gt;23500000,NA(),IF(X247&lt;=4890000,1040000,IF(X247&lt;=6550000,670000,620000)))</f>
        <v/>
      </c>
      <c r="AB247" s="19">
        <f>MAX(0,ROUNDDOWN(X247-Z247-AA247-0,-3))</f>
        <v/>
      </c>
      <c r="AC247" s="19">
        <f>IF(AB247&lt;=0,0,ROUNDDOWN((AB247*LOOKUP(AB247,{0,1950001,3300001,6950001,9000001,18000001,40000001},{0.05,0.1,0.2,0.23,0.33,0.4,0.45})-LOOKUP(AB247,{0,1950001,3300001,6950001,9000001,18000001,40000001},{0,97500,427500,636000,1536000,2796000,4796000}))*1.021,-2))</f>
        <v/>
      </c>
      <c r="AD247" s="19">
        <f>MAX(0,ROUNDDOWN(X247-Z247-430000-0,-3))</f>
        <v/>
      </c>
      <c r="AE247" s="19">
        <f>IF(X247&lt;=450000,0,MAX(0,ROUNDDOWN(AD247*0.06-MIN(50000,AD247)*0.03,-2))+MAX(0,ROUNDDOWN(AD247*0.04-MIN(50000,AD247)*0.02,-2)))</f>
        <v/>
      </c>
      <c r="AF247" s="19">
        <f>AC247+AE247+Y247</f>
        <v/>
      </c>
      <c r="AG247" s="19">
        <f>MIN(650000,MAX(0,$B247))</f>
        <v/>
      </c>
      <c r="AH247" s="19">
        <f>$B247-AG247</f>
        <v/>
      </c>
      <c r="AI247" s="19">
        <f>MIN(670000,ROUNDDOWN(MAX(0,AH247-430000)*0.0751+47600,0))+MIN(260000,ROUNDDOWN(MAX(0,AH247-430000)*0.028+17600,0))+MIN(30000,ROUNDDOWN(MAX(0,AH247-430000)*0.0027+1873,0))+IF("いいえ"="はい",MIN(170000,ROUNDDOWN(MAX(0,AH247-430000)*0.0243+17800,0)),0)</f>
        <v/>
      </c>
      <c r="AJ247" s="19">
        <f>IF(""="",215040+AI247,"")</f>
        <v/>
      </c>
      <c r="AK247" s="19">
        <f>IF(AH247&gt;23500000,NA(),IF(AH247&lt;=4890000,1040000,IF(AH247&lt;=6550000,670000,620000)))</f>
        <v/>
      </c>
      <c r="AL247" s="19">
        <f>MAX(0,ROUNDDOWN(AH247-AJ247-AK247-0,-3))</f>
        <v/>
      </c>
      <c r="AM247" s="19">
        <f>IF(AL247&lt;=0,0,ROUNDDOWN((AL247*LOOKUP(AL247,{0,1950001,3300001,6950001,9000001,18000001,40000001},{0.05,0.1,0.2,0.23,0.33,0.4,0.45})-LOOKUP(AL247,{0,1950001,3300001,6950001,9000001,18000001,40000001},{0,97500,427500,636000,1536000,2796000,4796000}))*1.021,-2))</f>
        <v/>
      </c>
      <c r="AN247" s="19">
        <f>MAX(0,ROUNDDOWN(AH247-AJ247-430000-0,-3))</f>
        <v/>
      </c>
      <c r="AO247" s="19">
        <f>IF(AH247&lt;=450000,0,MAX(0,ROUNDDOWN(AN247*0.06-MIN(50000,AN247)*0.03,-2))+MAX(0,ROUNDDOWN(AN247*0.04-MIN(50000,AN247)*0.02,-2)))</f>
        <v/>
      </c>
      <c r="AP247" s="19">
        <f>AM247+AO247+AI247</f>
        <v/>
      </c>
      <c r="AQ247" s="19">
        <f>MIN(750000,MAX(0,$B247))</f>
        <v/>
      </c>
      <c r="AR247" s="19">
        <f>$B247-AQ247</f>
        <v/>
      </c>
      <c r="AS247" s="19">
        <f>MIN(670000,ROUNDDOWN(MAX(0,AR247-430000)*0.0751+47600,0))+MIN(260000,ROUNDDOWN(MAX(0,AR247-430000)*0.028+17600,0))+MIN(30000,ROUNDDOWN(MAX(0,AR247-430000)*0.0027+1873,0))+IF("いいえ"="はい",MIN(170000,ROUNDDOWN(MAX(0,AR247-430000)*0.0243+17800,0)),0)</f>
        <v/>
      </c>
      <c r="AT247" s="19">
        <f>IF(""="",215040+AS247,"")</f>
        <v/>
      </c>
      <c r="AU247" s="19">
        <f>IF(AR247&gt;23500000,NA(),IF(AR247&lt;=4890000,1040000,IF(AR247&lt;=6550000,670000,620000)))</f>
        <v/>
      </c>
      <c r="AV247" s="19">
        <f>MAX(0,ROUNDDOWN(AR247-AT247-AU247-0,-3))</f>
        <v/>
      </c>
      <c r="AW247" s="19">
        <f>IF(AV247&lt;=0,0,ROUNDDOWN((AV247*LOOKUP(AV247,{0,1950001,3300001,6950001,9000001,18000001,40000001},{0.05,0.1,0.2,0.23,0.33,0.4,0.45})-LOOKUP(AV247,{0,1950001,3300001,6950001,9000001,18000001,40000001},{0,97500,427500,636000,1536000,2796000,4796000}))*1.021,-2))</f>
        <v/>
      </c>
      <c r="AX247" s="19">
        <f>MAX(0,ROUNDDOWN(AR247-AT247-430000-0,-3))</f>
        <v/>
      </c>
      <c r="AY247" s="19">
        <f>IF(AR247&lt;=450000,0,MAX(0,ROUNDDOWN(AX247*0.06-MIN(50000,AX247)*0.03,-2))+MAX(0,ROUNDDOWN(AX247*0.04-MIN(50000,AX247)*0.02,-2)))</f>
        <v/>
      </c>
      <c r="AZ247" s="19">
        <f>AW247+AY247+AS247</f>
        <v/>
      </c>
    </row>
    <row r="248">
      <c r="A248" t="inlineStr">
        <is>
          <t>1万円刻み</t>
        </is>
      </c>
      <c r="B248" s="19">
        <f>'3_1万円刻み'!$A$231</f>
        <v/>
      </c>
      <c r="C248" s="19">
        <f>MIN(0,MAX(0,$B248))</f>
        <v/>
      </c>
      <c r="D248" s="19">
        <f>$B248-C248</f>
        <v/>
      </c>
      <c r="E248" s="19">
        <f>MIN(670000,ROUNDDOWN(MAX(0,D248-430000)*0.0751+47600,0))+MIN(260000,ROUNDDOWN(MAX(0,D248-430000)*0.028+17600,0))+MIN(30000,ROUNDDOWN(MAX(0,D248-430000)*0.0027+1873,0))+IF("いいえ"="はい",MIN(170000,ROUNDDOWN(MAX(0,D248-430000)*0.0243+17800,0)),0)</f>
        <v/>
      </c>
      <c r="F248" s="19">
        <f>IF(""="",215040+E248,"")</f>
        <v/>
      </c>
      <c r="G248" s="19">
        <f>IF(D248&gt;23500000,NA(),IF(D248&lt;=4890000,1040000,IF(D248&lt;=6550000,670000,620000)))</f>
        <v/>
      </c>
      <c r="H248" s="19">
        <f>MAX(0,ROUNDDOWN(D248-F248-G248-0,-3))</f>
        <v/>
      </c>
      <c r="I248" s="19">
        <f>IF(H248&lt;=0,0,ROUNDDOWN((H248*LOOKUP(H248,{0,1950001,3300001,6950001,9000001,18000001,40000001},{0.05,0.1,0.2,0.23,0.33,0.4,0.45})-LOOKUP(H248,{0,1950001,3300001,6950001,9000001,18000001,40000001},{0,97500,427500,636000,1536000,2796000,4796000}))*1.021,-2))</f>
        <v/>
      </c>
      <c r="J248" s="19">
        <f>MAX(0,ROUNDDOWN(D248-F248-430000-0,-3))</f>
        <v/>
      </c>
      <c r="K248" s="19">
        <f>IF(D248&lt;=450000,0,MAX(0,ROUNDDOWN(J248*0.06-MIN(50000,J248)*0.03,-2))+MAX(0,ROUNDDOWN(J248*0.04-MIN(50000,J248)*0.02,-2)))</f>
        <v/>
      </c>
      <c r="L248" s="19">
        <f>I248+K248+E248</f>
        <v/>
      </c>
      <c r="M248" s="19">
        <f>MIN(100000,MAX(0,$B248))</f>
        <v/>
      </c>
      <c r="N248" s="19">
        <f>$B248-M248</f>
        <v/>
      </c>
      <c r="O248" s="19">
        <f>MIN(670000,ROUNDDOWN(MAX(0,N248-430000)*0.0751+47600,0))+MIN(260000,ROUNDDOWN(MAX(0,N248-430000)*0.028+17600,0))+MIN(30000,ROUNDDOWN(MAX(0,N248-430000)*0.0027+1873,0))+IF("いいえ"="はい",MIN(170000,ROUNDDOWN(MAX(0,N248-430000)*0.0243+17800,0)),0)</f>
        <v/>
      </c>
      <c r="P248" s="19">
        <f>IF(""="",215040+O248,"")</f>
        <v/>
      </c>
      <c r="Q248" s="19">
        <f>IF(N248&gt;23500000,NA(),IF(N248&lt;=4890000,1040000,IF(N248&lt;=6550000,670000,620000)))</f>
        <v/>
      </c>
      <c r="R248" s="19">
        <f>MAX(0,ROUNDDOWN(N248-P248-Q248-0,-3))</f>
        <v/>
      </c>
      <c r="S248" s="19">
        <f>IF(R248&lt;=0,0,ROUNDDOWN((R248*LOOKUP(R248,{0,1950001,3300001,6950001,9000001,18000001,40000001},{0.05,0.1,0.2,0.23,0.33,0.4,0.45})-LOOKUP(R248,{0,1950001,3300001,6950001,9000001,18000001,40000001},{0,97500,427500,636000,1536000,2796000,4796000}))*1.021,-2))</f>
        <v/>
      </c>
      <c r="T248" s="19">
        <f>MAX(0,ROUNDDOWN(N248-P248-430000-0,-3))</f>
        <v/>
      </c>
      <c r="U248" s="19">
        <f>IF(N248&lt;=450000,0,MAX(0,ROUNDDOWN(T248*0.06-MIN(50000,T248)*0.03,-2))+MAX(0,ROUNDDOWN(T248*0.04-MIN(50000,T248)*0.02,-2)))</f>
        <v/>
      </c>
      <c r="V248" s="19">
        <f>S248+U248+O248</f>
        <v/>
      </c>
      <c r="W248" s="19">
        <f>MIN(550000,MAX(0,$B248))</f>
        <v/>
      </c>
      <c r="X248" s="19">
        <f>$B248-W248</f>
        <v/>
      </c>
      <c r="Y248" s="19">
        <f>MIN(670000,ROUNDDOWN(MAX(0,X248-430000)*0.0751+47600,0))+MIN(260000,ROUNDDOWN(MAX(0,X248-430000)*0.028+17600,0))+MIN(30000,ROUNDDOWN(MAX(0,X248-430000)*0.0027+1873,0))+IF("いいえ"="はい",MIN(170000,ROUNDDOWN(MAX(0,X248-430000)*0.0243+17800,0)),0)</f>
        <v/>
      </c>
      <c r="Z248" s="19">
        <f>IF(""="",215040+Y248,"")</f>
        <v/>
      </c>
      <c r="AA248" s="19">
        <f>IF(X248&gt;23500000,NA(),IF(X248&lt;=4890000,1040000,IF(X248&lt;=6550000,670000,620000)))</f>
        <v/>
      </c>
      <c r="AB248" s="19">
        <f>MAX(0,ROUNDDOWN(X248-Z248-AA248-0,-3))</f>
        <v/>
      </c>
      <c r="AC248" s="19">
        <f>IF(AB248&lt;=0,0,ROUNDDOWN((AB248*LOOKUP(AB248,{0,1950001,3300001,6950001,9000001,18000001,40000001},{0.05,0.1,0.2,0.23,0.33,0.4,0.45})-LOOKUP(AB248,{0,1950001,3300001,6950001,9000001,18000001,40000001},{0,97500,427500,636000,1536000,2796000,4796000}))*1.021,-2))</f>
        <v/>
      </c>
      <c r="AD248" s="19">
        <f>MAX(0,ROUNDDOWN(X248-Z248-430000-0,-3))</f>
        <v/>
      </c>
      <c r="AE248" s="19">
        <f>IF(X248&lt;=450000,0,MAX(0,ROUNDDOWN(AD248*0.06-MIN(50000,AD248)*0.03,-2))+MAX(0,ROUNDDOWN(AD248*0.04-MIN(50000,AD248)*0.02,-2)))</f>
        <v/>
      </c>
      <c r="AF248" s="19">
        <f>AC248+AE248+Y248</f>
        <v/>
      </c>
      <c r="AG248" s="19">
        <f>MIN(650000,MAX(0,$B248))</f>
        <v/>
      </c>
      <c r="AH248" s="19">
        <f>$B248-AG248</f>
        <v/>
      </c>
      <c r="AI248" s="19">
        <f>MIN(670000,ROUNDDOWN(MAX(0,AH248-430000)*0.0751+47600,0))+MIN(260000,ROUNDDOWN(MAX(0,AH248-430000)*0.028+17600,0))+MIN(30000,ROUNDDOWN(MAX(0,AH248-430000)*0.0027+1873,0))+IF("いいえ"="はい",MIN(170000,ROUNDDOWN(MAX(0,AH248-430000)*0.0243+17800,0)),0)</f>
        <v/>
      </c>
      <c r="AJ248" s="19">
        <f>IF(""="",215040+AI248,"")</f>
        <v/>
      </c>
      <c r="AK248" s="19">
        <f>IF(AH248&gt;23500000,NA(),IF(AH248&lt;=4890000,1040000,IF(AH248&lt;=6550000,670000,620000)))</f>
        <v/>
      </c>
      <c r="AL248" s="19">
        <f>MAX(0,ROUNDDOWN(AH248-AJ248-AK248-0,-3))</f>
        <v/>
      </c>
      <c r="AM248" s="19">
        <f>IF(AL248&lt;=0,0,ROUNDDOWN((AL248*LOOKUP(AL248,{0,1950001,3300001,6950001,9000001,18000001,40000001},{0.05,0.1,0.2,0.23,0.33,0.4,0.45})-LOOKUP(AL248,{0,1950001,3300001,6950001,9000001,18000001,40000001},{0,97500,427500,636000,1536000,2796000,4796000}))*1.021,-2))</f>
        <v/>
      </c>
      <c r="AN248" s="19">
        <f>MAX(0,ROUNDDOWN(AH248-AJ248-430000-0,-3))</f>
        <v/>
      </c>
      <c r="AO248" s="19">
        <f>IF(AH248&lt;=450000,0,MAX(0,ROUNDDOWN(AN248*0.06-MIN(50000,AN248)*0.03,-2))+MAX(0,ROUNDDOWN(AN248*0.04-MIN(50000,AN248)*0.02,-2)))</f>
        <v/>
      </c>
      <c r="AP248" s="19">
        <f>AM248+AO248+AI248</f>
        <v/>
      </c>
      <c r="AQ248" s="19">
        <f>MIN(750000,MAX(0,$B248))</f>
        <v/>
      </c>
      <c r="AR248" s="19">
        <f>$B248-AQ248</f>
        <v/>
      </c>
      <c r="AS248" s="19">
        <f>MIN(670000,ROUNDDOWN(MAX(0,AR248-430000)*0.0751+47600,0))+MIN(260000,ROUNDDOWN(MAX(0,AR248-430000)*0.028+17600,0))+MIN(30000,ROUNDDOWN(MAX(0,AR248-430000)*0.0027+1873,0))+IF("いいえ"="はい",MIN(170000,ROUNDDOWN(MAX(0,AR248-430000)*0.0243+17800,0)),0)</f>
        <v/>
      </c>
      <c r="AT248" s="19">
        <f>IF(""="",215040+AS248,"")</f>
        <v/>
      </c>
      <c r="AU248" s="19">
        <f>IF(AR248&gt;23500000,NA(),IF(AR248&lt;=4890000,1040000,IF(AR248&lt;=6550000,670000,620000)))</f>
        <v/>
      </c>
      <c r="AV248" s="19">
        <f>MAX(0,ROUNDDOWN(AR248-AT248-AU248-0,-3))</f>
        <v/>
      </c>
      <c r="AW248" s="19">
        <f>IF(AV248&lt;=0,0,ROUNDDOWN((AV248*LOOKUP(AV248,{0,1950001,3300001,6950001,9000001,18000001,40000001},{0.05,0.1,0.2,0.23,0.33,0.4,0.45})-LOOKUP(AV248,{0,1950001,3300001,6950001,9000001,18000001,40000001},{0,97500,427500,636000,1536000,2796000,4796000}))*1.021,-2))</f>
        <v/>
      </c>
      <c r="AX248" s="19">
        <f>MAX(0,ROUNDDOWN(AR248-AT248-430000-0,-3))</f>
        <v/>
      </c>
      <c r="AY248" s="19">
        <f>IF(AR248&lt;=450000,0,MAX(0,ROUNDDOWN(AX248*0.06-MIN(50000,AX248)*0.03,-2))+MAX(0,ROUNDDOWN(AX248*0.04-MIN(50000,AX248)*0.02,-2)))</f>
        <v/>
      </c>
      <c r="AZ248" s="19">
        <f>AW248+AY248+AS248</f>
        <v/>
      </c>
    </row>
    <row r="249">
      <c r="A249" t="inlineStr">
        <is>
          <t>1万円刻み</t>
        </is>
      </c>
      <c r="B249" s="19">
        <f>'3_1万円刻み'!$A$232</f>
        <v/>
      </c>
      <c r="C249" s="19">
        <f>MIN(0,MAX(0,$B249))</f>
        <v/>
      </c>
      <c r="D249" s="19">
        <f>$B249-C249</f>
        <v/>
      </c>
      <c r="E249" s="19">
        <f>MIN(670000,ROUNDDOWN(MAX(0,D249-430000)*0.0751+47600,0))+MIN(260000,ROUNDDOWN(MAX(0,D249-430000)*0.028+17600,0))+MIN(30000,ROUNDDOWN(MAX(0,D249-430000)*0.0027+1873,0))+IF("いいえ"="はい",MIN(170000,ROUNDDOWN(MAX(0,D249-430000)*0.0243+17800,0)),0)</f>
        <v/>
      </c>
      <c r="F249" s="19">
        <f>IF(""="",215040+E249,"")</f>
        <v/>
      </c>
      <c r="G249" s="19">
        <f>IF(D249&gt;23500000,NA(),IF(D249&lt;=4890000,1040000,IF(D249&lt;=6550000,670000,620000)))</f>
        <v/>
      </c>
      <c r="H249" s="19">
        <f>MAX(0,ROUNDDOWN(D249-F249-G249-0,-3))</f>
        <v/>
      </c>
      <c r="I249" s="19">
        <f>IF(H249&lt;=0,0,ROUNDDOWN((H249*LOOKUP(H249,{0,1950001,3300001,6950001,9000001,18000001,40000001},{0.05,0.1,0.2,0.23,0.33,0.4,0.45})-LOOKUP(H249,{0,1950001,3300001,6950001,9000001,18000001,40000001},{0,97500,427500,636000,1536000,2796000,4796000}))*1.021,-2))</f>
        <v/>
      </c>
      <c r="J249" s="19">
        <f>MAX(0,ROUNDDOWN(D249-F249-430000-0,-3))</f>
        <v/>
      </c>
      <c r="K249" s="19">
        <f>IF(D249&lt;=450000,0,MAX(0,ROUNDDOWN(J249*0.06-MIN(50000,J249)*0.03,-2))+MAX(0,ROUNDDOWN(J249*0.04-MIN(50000,J249)*0.02,-2)))</f>
        <v/>
      </c>
      <c r="L249" s="19">
        <f>I249+K249+E249</f>
        <v/>
      </c>
      <c r="M249" s="19">
        <f>MIN(100000,MAX(0,$B249))</f>
        <v/>
      </c>
      <c r="N249" s="19">
        <f>$B249-M249</f>
        <v/>
      </c>
      <c r="O249" s="19">
        <f>MIN(670000,ROUNDDOWN(MAX(0,N249-430000)*0.0751+47600,0))+MIN(260000,ROUNDDOWN(MAX(0,N249-430000)*0.028+17600,0))+MIN(30000,ROUNDDOWN(MAX(0,N249-430000)*0.0027+1873,0))+IF("いいえ"="はい",MIN(170000,ROUNDDOWN(MAX(0,N249-430000)*0.0243+17800,0)),0)</f>
        <v/>
      </c>
      <c r="P249" s="19">
        <f>IF(""="",215040+O249,"")</f>
        <v/>
      </c>
      <c r="Q249" s="19">
        <f>IF(N249&gt;23500000,NA(),IF(N249&lt;=4890000,1040000,IF(N249&lt;=6550000,670000,620000)))</f>
        <v/>
      </c>
      <c r="R249" s="19">
        <f>MAX(0,ROUNDDOWN(N249-P249-Q249-0,-3))</f>
        <v/>
      </c>
      <c r="S249" s="19">
        <f>IF(R249&lt;=0,0,ROUNDDOWN((R249*LOOKUP(R249,{0,1950001,3300001,6950001,9000001,18000001,40000001},{0.05,0.1,0.2,0.23,0.33,0.4,0.45})-LOOKUP(R249,{0,1950001,3300001,6950001,9000001,18000001,40000001},{0,97500,427500,636000,1536000,2796000,4796000}))*1.021,-2))</f>
        <v/>
      </c>
      <c r="T249" s="19">
        <f>MAX(0,ROUNDDOWN(N249-P249-430000-0,-3))</f>
        <v/>
      </c>
      <c r="U249" s="19">
        <f>IF(N249&lt;=450000,0,MAX(0,ROUNDDOWN(T249*0.06-MIN(50000,T249)*0.03,-2))+MAX(0,ROUNDDOWN(T249*0.04-MIN(50000,T249)*0.02,-2)))</f>
        <v/>
      </c>
      <c r="V249" s="19">
        <f>S249+U249+O249</f>
        <v/>
      </c>
      <c r="W249" s="19">
        <f>MIN(550000,MAX(0,$B249))</f>
        <v/>
      </c>
      <c r="X249" s="19">
        <f>$B249-W249</f>
        <v/>
      </c>
      <c r="Y249" s="19">
        <f>MIN(670000,ROUNDDOWN(MAX(0,X249-430000)*0.0751+47600,0))+MIN(260000,ROUNDDOWN(MAX(0,X249-430000)*0.028+17600,0))+MIN(30000,ROUNDDOWN(MAX(0,X249-430000)*0.0027+1873,0))+IF("いいえ"="はい",MIN(170000,ROUNDDOWN(MAX(0,X249-430000)*0.0243+17800,0)),0)</f>
        <v/>
      </c>
      <c r="Z249" s="19">
        <f>IF(""="",215040+Y249,"")</f>
        <v/>
      </c>
      <c r="AA249" s="19">
        <f>IF(X249&gt;23500000,NA(),IF(X249&lt;=4890000,1040000,IF(X249&lt;=6550000,670000,620000)))</f>
        <v/>
      </c>
      <c r="AB249" s="19">
        <f>MAX(0,ROUNDDOWN(X249-Z249-AA249-0,-3))</f>
        <v/>
      </c>
      <c r="AC249" s="19">
        <f>IF(AB249&lt;=0,0,ROUNDDOWN((AB249*LOOKUP(AB249,{0,1950001,3300001,6950001,9000001,18000001,40000001},{0.05,0.1,0.2,0.23,0.33,0.4,0.45})-LOOKUP(AB249,{0,1950001,3300001,6950001,9000001,18000001,40000001},{0,97500,427500,636000,1536000,2796000,4796000}))*1.021,-2))</f>
        <v/>
      </c>
      <c r="AD249" s="19">
        <f>MAX(0,ROUNDDOWN(X249-Z249-430000-0,-3))</f>
        <v/>
      </c>
      <c r="AE249" s="19">
        <f>IF(X249&lt;=450000,0,MAX(0,ROUNDDOWN(AD249*0.06-MIN(50000,AD249)*0.03,-2))+MAX(0,ROUNDDOWN(AD249*0.04-MIN(50000,AD249)*0.02,-2)))</f>
        <v/>
      </c>
      <c r="AF249" s="19">
        <f>AC249+AE249+Y249</f>
        <v/>
      </c>
      <c r="AG249" s="19">
        <f>MIN(650000,MAX(0,$B249))</f>
        <v/>
      </c>
      <c r="AH249" s="19">
        <f>$B249-AG249</f>
        <v/>
      </c>
      <c r="AI249" s="19">
        <f>MIN(670000,ROUNDDOWN(MAX(0,AH249-430000)*0.0751+47600,0))+MIN(260000,ROUNDDOWN(MAX(0,AH249-430000)*0.028+17600,0))+MIN(30000,ROUNDDOWN(MAX(0,AH249-430000)*0.0027+1873,0))+IF("いいえ"="はい",MIN(170000,ROUNDDOWN(MAX(0,AH249-430000)*0.0243+17800,0)),0)</f>
        <v/>
      </c>
      <c r="AJ249" s="19">
        <f>IF(""="",215040+AI249,"")</f>
        <v/>
      </c>
      <c r="AK249" s="19">
        <f>IF(AH249&gt;23500000,NA(),IF(AH249&lt;=4890000,1040000,IF(AH249&lt;=6550000,670000,620000)))</f>
        <v/>
      </c>
      <c r="AL249" s="19">
        <f>MAX(0,ROUNDDOWN(AH249-AJ249-AK249-0,-3))</f>
        <v/>
      </c>
      <c r="AM249" s="19">
        <f>IF(AL249&lt;=0,0,ROUNDDOWN((AL249*LOOKUP(AL249,{0,1950001,3300001,6950001,9000001,18000001,40000001},{0.05,0.1,0.2,0.23,0.33,0.4,0.45})-LOOKUP(AL249,{0,1950001,3300001,6950001,9000001,18000001,40000001},{0,97500,427500,636000,1536000,2796000,4796000}))*1.021,-2))</f>
        <v/>
      </c>
      <c r="AN249" s="19">
        <f>MAX(0,ROUNDDOWN(AH249-AJ249-430000-0,-3))</f>
        <v/>
      </c>
      <c r="AO249" s="19">
        <f>IF(AH249&lt;=450000,0,MAX(0,ROUNDDOWN(AN249*0.06-MIN(50000,AN249)*0.03,-2))+MAX(0,ROUNDDOWN(AN249*0.04-MIN(50000,AN249)*0.02,-2)))</f>
        <v/>
      </c>
      <c r="AP249" s="19">
        <f>AM249+AO249+AI249</f>
        <v/>
      </c>
      <c r="AQ249" s="19">
        <f>MIN(750000,MAX(0,$B249))</f>
        <v/>
      </c>
      <c r="AR249" s="19">
        <f>$B249-AQ249</f>
        <v/>
      </c>
      <c r="AS249" s="19">
        <f>MIN(670000,ROUNDDOWN(MAX(0,AR249-430000)*0.0751+47600,0))+MIN(260000,ROUNDDOWN(MAX(0,AR249-430000)*0.028+17600,0))+MIN(30000,ROUNDDOWN(MAX(0,AR249-430000)*0.0027+1873,0))+IF("いいえ"="はい",MIN(170000,ROUNDDOWN(MAX(0,AR249-430000)*0.0243+17800,0)),0)</f>
        <v/>
      </c>
      <c r="AT249" s="19">
        <f>IF(""="",215040+AS249,"")</f>
        <v/>
      </c>
      <c r="AU249" s="19">
        <f>IF(AR249&gt;23500000,NA(),IF(AR249&lt;=4890000,1040000,IF(AR249&lt;=6550000,670000,620000)))</f>
        <v/>
      </c>
      <c r="AV249" s="19">
        <f>MAX(0,ROUNDDOWN(AR249-AT249-AU249-0,-3))</f>
        <v/>
      </c>
      <c r="AW249" s="19">
        <f>IF(AV249&lt;=0,0,ROUNDDOWN((AV249*LOOKUP(AV249,{0,1950001,3300001,6950001,9000001,18000001,40000001},{0.05,0.1,0.2,0.23,0.33,0.4,0.45})-LOOKUP(AV249,{0,1950001,3300001,6950001,9000001,18000001,40000001},{0,97500,427500,636000,1536000,2796000,4796000}))*1.021,-2))</f>
        <v/>
      </c>
      <c r="AX249" s="19">
        <f>MAX(0,ROUNDDOWN(AR249-AT249-430000-0,-3))</f>
        <v/>
      </c>
      <c r="AY249" s="19">
        <f>IF(AR249&lt;=450000,0,MAX(0,ROUNDDOWN(AX249*0.06-MIN(50000,AX249)*0.03,-2))+MAX(0,ROUNDDOWN(AX249*0.04-MIN(50000,AX249)*0.02,-2)))</f>
        <v/>
      </c>
      <c r="AZ249" s="19">
        <f>AW249+AY249+AS249</f>
        <v/>
      </c>
    </row>
    <row r="250">
      <c r="A250" t="inlineStr">
        <is>
          <t>1万円刻み</t>
        </is>
      </c>
      <c r="B250" s="19">
        <f>'3_1万円刻み'!$A$233</f>
        <v/>
      </c>
      <c r="C250" s="19">
        <f>MIN(0,MAX(0,$B250))</f>
        <v/>
      </c>
      <c r="D250" s="19">
        <f>$B250-C250</f>
        <v/>
      </c>
      <c r="E250" s="19">
        <f>MIN(670000,ROUNDDOWN(MAX(0,D250-430000)*0.0751+47600,0))+MIN(260000,ROUNDDOWN(MAX(0,D250-430000)*0.028+17600,0))+MIN(30000,ROUNDDOWN(MAX(0,D250-430000)*0.0027+1873,0))+IF("いいえ"="はい",MIN(170000,ROUNDDOWN(MAX(0,D250-430000)*0.0243+17800,0)),0)</f>
        <v/>
      </c>
      <c r="F250" s="19">
        <f>IF(""="",215040+E250,"")</f>
        <v/>
      </c>
      <c r="G250" s="19">
        <f>IF(D250&gt;23500000,NA(),IF(D250&lt;=4890000,1040000,IF(D250&lt;=6550000,670000,620000)))</f>
        <v/>
      </c>
      <c r="H250" s="19">
        <f>MAX(0,ROUNDDOWN(D250-F250-G250-0,-3))</f>
        <v/>
      </c>
      <c r="I250" s="19">
        <f>IF(H250&lt;=0,0,ROUNDDOWN((H250*LOOKUP(H250,{0,1950001,3300001,6950001,9000001,18000001,40000001},{0.05,0.1,0.2,0.23,0.33,0.4,0.45})-LOOKUP(H250,{0,1950001,3300001,6950001,9000001,18000001,40000001},{0,97500,427500,636000,1536000,2796000,4796000}))*1.021,-2))</f>
        <v/>
      </c>
      <c r="J250" s="19">
        <f>MAX(0,ROUNDDOWN(D250-F250-430000-0,-3))</f>
        <v/>
      </c>
      <c r="K250" s="19">
        <f>IF(D250&lt;=450000,0,MAX(0,ROUNDDOWN(J250*0.06-MIN(50000,J250)*0.03,-2))+MAX(0,ROUNDDOWN(J250*0.04-MIN(50000,J250)*0.02,-2)))</f>
        <v/>
      </c>
      <c r="L250" s="19">
        <f>I250+K250+E250</f>
        <v/>
      </c>
      <c r="M250" s="19">
        <f>MIN(100000,MAX(0,$B250))</f>
        <v/>
      </c>
      <c r="N250" s="19">
        <f>$B250-M250</f>
        <v/>
      </c>
      <c r="O250" s="19">
        <f>MIN(670000,ROUNDDOWN(MAX(0,N250-430000)*0.0751+47600,0))+MIN(260000,ROUNDDOWN(MAX(0,N250-430000)*0.028+17600,0))+MIN(30000,ROUNDDOWN(MAX(0,N250-430000)*0.0027+1873,0))+IF("いいえ"="はい",MIN(170000,ROUNDDOWN(MAX(0,N250-430000)*0.0243+17800,0)),0)</f>
        <v/>
      </c>
      <c r="P250" s="19">
        <f>IF(""="",215040+O250,"")</f>
        <v/>
      </c>
      <c r="Q250" s="19">
        <f>IF(N250&gt;23500000,NA(),IF(N250&lt;=4890000,1040000,IF(N250&lt;=6550000,670000,620000)))</f>
        <v/>
      </c>
      <c r="R250" s="19">
        <f>MAX(0,ROUNDDOWN(N250-P250-Q250-0,-3))</f>
        <v/>
      </c>
      <c r="S250" s="19">
        <f>IF(R250&lt;=0,0,ROUNDDOWN((R250*LOOKUP(R250,{0,1950001,3300001,6950001,9000001,18000001,40000001},{0.05,0.1,0.2,0.23,0.33,0.4,0.45})-LOOKUP(R250,{0,1950001,3300001,6950001,9000001,18000001,40000001},{0,97500,427500,636000,1536000,2796000,4796000}))*1.021,-2))</f>
        <v/>
      </c>
      <c r="T250" s="19">
        <f>MAX(0,ROUNDDOWN(N250-P250-430000-0,-3))</f>
        <v/>
      </c>
      <c r="U250" s="19">
        <f>IF(N250&lt;=450000,0,MAX(0,ROUNDDOWN(T250*0.06-MIN(50000,T250)*0.03,-2))+MAX(0,ROUNDDOWN(T250*0.04-MIN(50000,T250)*0.02,-2)))</f>
        <v/>
      </c>
      <c r="V250" s="19">
        <f>S250+U250+O250</f>
        <v/>
      </c>
      <c r="W250" s="19">
        <f>MIN(550000,MAX(0,$B250))</f>
        <v/>
      </c>
      <c r="X250" s="19">
        <f>$B250-W250</f>
        <v/>
      </c>
      <c r="Y250" s="19">
        <f>MIN(670000,ROUNDDOWN(MAX(0,X250-430000)*0.0751+47600,0))+MIN(260000,ROUNDDOWN(MAX(0,X250-430000)*0.028+17600,0))+MIN(30000,ROUNDDOWN(MAX(0,X250-430000)*0.0027+1873,0))+IF("いいえ"="はい",MIN(170000,ROUNDDOWN(MAX(0,X250-430000)*0.0243+17800,0)),0)</f>
        <v/>
      </c>
      <c r="Z250" s="19">
        <f>IF(""="",215040+Y250,"")</f>
        <v/>
      </c>
      <c r="AA250" s="19">
        <f>IF(X250&gt;23500000,NA(),IF(X250&lt;=4890000,1040000,IF(X250&lt;=6550000,670000,620000)))</f>
        <v/>
      </c>
      <c r="AB250" s="19">
        <f>MAX(0,ROUNDDOWN(X250-Z250-AA250-0,-3))</f>
        <v/>
      </c>
      <c r="AC250" s="19">
        <f>IF(AB250&lt;=0,0,ROUNDDOWN((AB250*LOOKUP(AB250,{0,1950001,3300001,6950001,9000001,18000001,40000001},{0.05,0.1,0.2,0.23,0.33,0.4,0.45})-LOOKUP(AB250,{0,1950001,3300001,6950001,9000001,18000001,40000001},{0,97500,427500,636000,1536000,2796000,4796000}))*1.021,-2))</f>
        <v/>
      </c>
      <c r="AD250" s="19">
        <f>MAX(0,ROUNDDOWN(X250-Z250-430000-0,-3))</f>
        <v/>
      </c>
      <c r="AE250" s="19">
        <f>IF(X250&lt;=450000,0,MAX(0,ROUNDDOWN(AD250*0.06-MIN(50000,AD250)*0.03,-2))+MAX(0,ROUNDDOWN(AD250*0.04-MIN(50000,AD250)*0.02,-2)))</f>
        <v/>
      </c>
      <c r="AF250" s="19">
        <f>AC250+AE250+Y250</f>
        <v/>
      </c>
      <c r="AG250" s="19">
        <f>MIN(650000,MAX(0,$B250))</f>
        <v/>
      </c>
      <c r="AH250" s="19">
        <f>$B250-AG250</f>
        <v/>
      </c>
      <c r="AI250" s="19">
        <f>MIN(670000,ROUNDDOWN(MAX(0,AH250-430000)*0.0751+47600,0))+MIN(260000,ROUNDDOWN(MAX(0,AH250-430000)*0.028+17600,0))+MIN(30000,ROUNDDOWN(MAX(0,AH250-430000)*0.0027+1873,0))+IF("いいえ"="はい",MIN(170000,ROUNDDOWN(MAX(0,AH250-430000)*0.0243+17800,0)),0)</f>
        <v/>
      </c>
      <c r="AJ250" s="19">
        <f>IF(""="",215040+AI250,"")</f>
        <v/>
      </c>
      <c r="AK250" s="19">
        <f>IF(AH250&gt;23500000,NA(),IF(AH250&lt;=4890000,1040000,IF(AH250&lt;=6550000,670000,620000)))</f>
        <v/>
      </c>
      <c r="AL250" s="19">
        <f>MAX(0,ROUNDDOWN(AH250-AJ250-AK250-0,-3))</f>
        <v/>
      </c>
      <c r="AM250" s="19">
        <f>IF(AL250&lt;=0,0,ROUNDDOWN((AL250*LOOKUP(AL250,{0,1950001,3300001,6950001,9000001,18000001,40000001},{0.05,0.1,0.2,0.23,0.33,0.4,0.45})-LOOKUP(AL250,{0,1950001,3300001,6950001,9000001,18000001,40000001},{0,97500,427500,636000,1536000,2796000,4796000}))*1.021,-2))</f>
        <v/>
      </c>
      <c r="AN250" s="19">
        <f>MAX(0,ROUNDDOWN(AH250-AJ250-430000-0,-3))</f>
        <v/>
      </c>
      <c r="AO250" s="19">
        <f>IF(AH250&lt;=450000,0,MAX(0,ROUNDDOWN(AN250*0.06-MIN(50000,AN250)*0.03,-2))+MAX(0,ROUNDDOWN(AN250*0.04-MIN(50000,AN250)*0.02,-2)))</f>
        <v/>
      </c>
      <c r="AP250" s="19">
        <f>AM250+AO250+AI250</f>
        <v/>
      </c>
      <c r="AQ250" s="19">
        <f>MIN(750000,MAX(0,$B250))</f>
        <v/>
      </c>
      <c r="AR250" s="19">
        <f>$B250-AQ250</f>
        <v/>
      </c>
      <c r="AS250" s="19">
        <f>MIN(670000,ROUNDDOWN(MAX(0,AR250-430000)*0.0751+47600,0))+MIN(260000,ROUNDDOWN(MAX(0,AR250-430000)*0.028+17600,0))+MIN(30000,ROUNDDOWN(MAX(0,AR250-430000)*0.0027+1873,0))+IF("いいえ"="はい",MIN(170000,ROUNDDOWN(MAX(0,AR250-430000)*0.0243+17800,0)),0)</f>
        <v/>
      </c>
      <c r="AT250" s="19">
        <f>IF(""="",215040+AS250,"")</f>
        <v/>
      </c>
      <c r="AU250" s="19">
        <f>IF(AR250&gt;23500000,NA(),IF(AR250&lt;=4890000,1040000,IF(AR250&lt;=6550000,670000,620000)))</f>
        <v/>
      </c>
      <c r="AV250" s="19">
        <f>MAX(0,ROUNDDOWN(AR250-AT250-AU250-0,-3))</f>
        <v/>
      </c>
      <c r="AW250" s="19">
        <f>IF(AV250&lt;=0,0,ROUNDDOWN((AV250*LOOKUP(AV250,{0,1950001,3300001,6950001,9000001,18000001,40000001},{0.05,0.1,0.2,0.23,0.33,0.4,0.45})-LOOKUP(AV250,{0,1950001,3300001,6950001,9000001,18000001,40000001},{0,97500,427500,636000,1536000,2796000,4796000}))*1.021,-2))</f>
        <v/>
      </c>
      <c r="AX250" s="19">
        <f>MAX(0,ROUNDDOWN(AR250-AT250-430000-0,-3))</f>
        <v/>
      </c>
      <c r="AY250" s="19">
        <f>IF(AR250&lt;=450000,0,MAX(0,ROUNDDOWN(AX250*0.06-MIN(50000,AX250)*0.03,-2))+MAX(0,ROUNDDOWN(AX250*0.04-MIN(50000,AX250)*0.02,-2)))</f>
        <v/>
      </c>
      <c r="AZ250" s="19">
        <f>AW250+AY250+AS250</f>
        <v/>
      </c>
    </row>
    <row r="251">
      <c r="A251" t="inlineStr">
        <is>
          <t>1万円刻み</t>
        </is>
      </c>
      <c r="B251" s="19">
        <f>'3_1万円刻み'!$A$234</f>
        <v/>
      </c>
      <c r="C251" s="19">
        <f>MIN(0,MAX(0,$B251))</f>
        <v/>
      </c>
      <c r="D251" s="19">
        <f>$B251-C251</f>
        <v/>
      </c>
      <c r="E251" s="19">
        <f>MIN(670000,ROUNDDOWN(MAX(0,D251-430000)*0.0751+47600,0))+MIN(260000,ROUNDDOWN(MAX(0,D251-430000)*0.028+17600,0))+MIN(30000,ROUNDDOWN(MAX(0,D251-430000)*0.0027+1873,0))+IF("いいえ"="はい",MIN(170000,ROUNDDOWN(MAX(0,D251-430000)*0.0243+17800,0)),0)</f>
        <v/>
      </c>
      <c r="F251" s="19">
        <f>IF(""="",215040+E251,"")</f>
        <v/>
      </c>
      <c r="G251" s="19">
        <f>IF(D251&gt;23500000,NA(),IF(D251&lt;=4890000,1040000,IF(D251&lt;=6550000,670000,620000)))</f>
        <v/>
      </c>
      <c r="H251" s="19">
        <f>MAX(0,ROUNDDOWN(D251-F251-G251-0,-3))</f>
        <v/>
      </c>
      <c r="I251" s="19">
        <f>IF(H251&lt;=0,0,ROUNDDOWN((H251*LOOKUP(H251,{0,1950001,3300001,6950001,9000001,18000001,40000001},{0.05,0.1,0.2,0.23,0.33,0.4,0.45})-LOOKUP(H251,{0,1950001,3300001,6950001,9000001,18000001,40000001},{0,97500,427500,636000,1536000,2796000,4796000}))*1.021,-2))</f>
        <v/>
      </c>
      <c r="J251" s="19">
        <f>MAX(0,ROUNDDOWN(D251-F251-430000-0,-3))</f>
        <v/>
      </c>
      <c r="K251" s="19">
        <f>IF(D251&lt;=450000,0,MAX(0,ROUNDDOWN(J251*0.06-MIN(50000,J251)*0.03,-2))+MAX(0,ROUNDDOWN(J251*0.04-MIN(50000,J251)*0.02,-2)))</f>
        <v/>
      </c>
      <c r="L251" s="19">
        <f>I251+K251+E251</f>
        <v/>
      </c>
      <c r="M251" s="19">
        <f>MIN(100000,MAX(0,$B251))</f>
        <v/>
      </c>
      <c r="N251" s="19">
        <f>$B251-M251</f>
        <v/>
      </c>
      <c r="O251" s="19">
        <f>MIN(670000,ROUNDDOWN(MAX(0,N251-430000)*0.0751+47600,0))+MIN(260000,ROUNDDOWN(MAX(0,N251-430000)*0.028+17600,0))+MIN(30000,ROUNDDOWN(MAX(0,N251-430000)*0.0027+1873,0))+IF("いいえ"="はい",MIN(170000,ROUNDDOWN(MAX(0,N251-430000)*0.0243+17800,0)),0)</f>
        <v/>
      </c>
      <c r="P251" s="19">
        <f>IF(""="",215040+O251,"")</f>
        <v/>
      </c>
      <c r="Q251" s="19">
        <f>IF(N251&gt;23500000,NA(),IF(N251&lt;=4890000,1040000,IF(N251&lt;=6550000,670000,620000)))</f>
        <v/>
      </c>
      <c r="R251" s="19">
        <f>MAX(0,ROUNDDOWN(N251-P251-Q251-0,-3))</f>
        <v/>
      </c>
      <c r="S251" s="19">
        <f>IF(R251&lt;=0,0,ROUNDDOWN((R251*LOOKUP(R251,{0,1950001,3300001,6950001,9000001,18000001,40000001},{0.05,0.1,0.2,0.23,0.33,0.4,0.45})-LOOKUP(R251,{0,1950001,3300001,6950001,9000001,18000001,40000001},{0,97500,427500,636000,1536000,2796000,4796000}))*1.021,-2))</f>
        <v/>
      </c>
      <c r="T251" s="19">
        <f>MAX(0,ROUNDDOWN(N251-P251-430000-0,-3))</f>
        <v/>
      </c>
      <c r="U251" s="19">
        <f>IF(N251&lt;=450000,0,MAX(0,ROUNDDOWN(T251*0.06-MIN(50000,T251)*0.03,-2))+MAX(0,ROUNDDOWN(T251*0.04-MIN(50000,T251)*0.02,-2)))</f>
        <v/>
      </c>
      <c r="V251" s="19">
        <f>S251+U251+O251</f>
        <v/>
      </c>
      <c r="W251" s="19">
        <f>MIN(550000,MAX(0,$B251))</f>
        <v/>
      </c>
      <c r="X251" s="19">
        <f>$B251-W251</f>
        <v/>
      </c>
      <c r="Y251" s="19">
        <f>MIN(670000,ROUNDDOWN(MAX(0,X251-430000)*0.0751+47600,0))+MIN(260000,ROUNDDOWN(MAX(0,X251-430000)*0.028+17600,0))+MIN(30000,ROUNDDOWN(MAX(0,X251-430000)*0.0027+1873,0))+IF("いいえ"="はい",MIN(170000,ROUNDDOWN(MAX(0,X251-430000)*0.0243+17800,0)),0)</f>
        <v/>
      </c>
      <c r="Z251" s="19">
        <f>IF(""="",215040+Y251,"")</f>
        <v/>
      </c>
      <c r="AA251" s="19">
        <f>IF(X251&gt;23500000,NA(),IF(X251&lt;=4890000,1040000,IF(X251&lt;=6550000,670000,620000)))</f>
        <v/>
      </c>
      <c r="AB251" s="19">
        <f>MAX(0,ROUNDDOWN(X251-Z251-AA251-0,-3))</f>
        <v/>
      </c>
      <c r="AC251" s="19">
        <f>IF(AB251&lt;=0,0,ROUNDDOWN((AB251*LOOKUP(AB251,{0,1950001,3300001,6950001,9000001,18000001,40000001},{0.05,0.1,0.2,0.23,0.33,0.4,0.45})-LOOKUP(AB251,{0,1950001,3300001,6950001,9000001,18000001,40000001},{0,97500,427500,636000,1536000,2796000,4796000}))*1.021,-2))</f>
        <v/>
      </c>
      <c r="AD251" s="19">
        <f>MAX(0,ROUNDDOWN(X251-Z251-430000-0,-3))</f>
        <v/>
      </c>
      <c r="AE251" s="19">
        <f>IF(X251&lt;=450000,0,MAX(0,ROUNDDOWN(AD251*0.06-MIN(50000,AD251)*0.03,-2))+MAX(0,ROUNDDOWN(AD251*0.04-MIN(50000,AD251)*0.02,-2)))</f>
        <v/>
      </c>
      <c r="AF251" s="19">
        <f>AC251+AE251+Y251</f>
        <v/>
      </c>
      <c r="AG251" s="19">
        <f>MIN(650000,MAX(0,$B251))</f>
        <v/>
      </c>
      <c r="AH251" s="19">
        <f>$B251-AG251</f>
        <v/>
      </c>
      <c r="AI251" s="19">
        <f>MIN(670000,ROUNDDOWN(MAX(0,AH251-430000)*0.0751+47600,0))+MIN(260000,ROUNDDOWN(MAX(0,AH251-430000)*0.028+17600,0))+MIN(30000,ROUNDDOWN(MAX(0,AH251-430000)*0.0027+1873,0))+IF("いいえ"="はい",MIN(170000,ROUNDDOWN(MAX(0,AH251-430000)*0.0243+17800,0)),0)</f>
        <v/>
      </c>
      <c r="AJ251" s="19">
        <f>IF(""="",215040+AI251,"")</f>
        <v/>
      </c>
      <c r="AK251" s="19">
        <f>IF(AH251&gt;23500000,NA(),IF(AH251&lt;=4890000,1040000,IF(AH251&lt;=6550000,670000,620000)))</f>
        <v/>
      </c>
      <c r="AL251" s="19">
        <f>MAX(0,ROUNDDOWN(AH251-AJ251-AK251-0,-3))</f>
        <v/>
      </c>
      <c r="AM251" s="19">
        <f>IF(AL251&lt;=0,0,ROUNDDOWN((AL251*LOOKUP(AL251,{0,1950001,3300001,6950001,9000001,18000001,40000001},{0.05,0.1,0.2,0.23,0.33,0.4,0.45})-LOOKUP(AL251,{0,1950001,3300001,6950001,9000001,18000001,40000001},{0,97500,427500,636000,1536000,2796000,4796000}))*1.021,-2))</f>
        <v/>
      </c>
      <c r="AN251" s="19">
        <f>MAX(0,ROUNDDOWN(AH251-AJ251-430000-0,-3))</f>
        <v/>
      </c>
      <c r="AO251" s="19">
        <f>IF(AH251&lt;=450000,0,MAX(0,ROUNDDOWN(AN251*0.06-MIN(50000,AN251)*0.03,-2))+MAX(0,ROUNDDOWN(AN251*0.04-MIN(50000,AN251)*0.02,-2)))</f>
        <v/>
      </c>
      <c r="AP251" s="19">
        <f>AM251+AO251+AI251</f>
        <v/>
      </c>
      <c r="AQ251" s="19">
        <f>MIN(750000,MAX(0,$B251))</f>
        <v/>
      </c>
      <c r="AR251" s="19">
        <f>$B251-AQ251</f>
        <v/>
      </c>
      <c r="AS251" s="19">
        <f>MIN(670000,ROUNDDOWN(MAX(0,AR251-430000)*0.0751+47600,0))+MIN(260000,ROUNDDOWN(MAX(0,AR251-430000)*0.028+17600,0))+MIN(30000,ROUNDDOWN(MAX(0,AR251-430000)*0.0027+1873,0))+IF("いいえ"="はい",MIN(170000,ROUNDDOWN(MAX(0,AR251-430000)*0.0243+17800,0)),0)</f>
        <v/>
      </c>
      <c r="AT251" s="19">
        <f>IF(""="",215040+AS251,"")</f>
        <v/>
      </c>
      <c r="AU251" s="19">
        <f>IF(AR251&gt;23500000,NA(),IF(AR251&lt;=4890000,1040000,IF(AR251&lt;=6550000,670000,620000)))</f>
        <v/>
      </c>
      <c r="AV251" s="19">
        <f>MAX(0,ROUNDDOWN(AR251-AT251-AU251-0,-3))</f>
        <v/>
      </c>
      <c r="AW251" s="19">
        <f>IF(AV251&lt;=0,0,ROUNDDOWN((AV251*LOOKUP(AV251,{0,1950001,3300001,6950001,9000001,18000001,40000001},{0.05,0.1,0.2,0.23,0.33,0.4,0.45})-LOOKUP(AV251,{0,1950001,3300001,6950001,9000001,18000001,40000001},{0,97500,427500,636000,1536000,2796000,4796000}))*1.021,-2))</f>
        <v/>
      </c>
      <c r="AX251" s="19">
        <f>MAX(0,ROUNDDOWN(AR251-AT251-430000-0,-3))</f>
        <v/>
      </c>
      <c r="AY251" s="19">
        <f>IF(AR251&lt;=450000,0,MAX(0,ROUNDDOWN(AX251*0.06-MIN(50000,AX251)*0.03,-2))+MAX(0,ROUNDDOWN(AX251*0.04-MIN(50000,AX251)*0.02,-2)))</f>
        <v/>
      </c>
      <c r="AZ251" s="19">
        <f>AW251+AY251+AS251</f>
        <v/>
      </c>
    </row>
    <row r="252">
      <c r="A252" t="inlineStr">
        <is>
          <t>1万円刻み</t>
        </is>
      </c>
      <c r="B252" s="19">
        <f>'3_1万円刻み'!$A$235</f>
        <v/>
      </c>
      <c r="C252" s="19">
        <f>MIN(0,MAX(0,$B252))</f>
        <v/>
      </c>
      <c r="D252" s="19">
        <f>$B252-C252</f>
        <v/>
      </c>
      <c r="E252" s="19">
        <f>MIN(670000,ROUNDDOWN(MAX(0,D252-430000)*0.0751+47600,0))+MIN(260000,ROUNDDOWN(MAX(0,D252-430000)*0.028+17600,0))+MIN(30000,ROUNDDOWN(MAX(0,D252-430000)*0.0027+1873,0))+IF("いいえ"="はい",MIN(170000,ROUNDDOWN(MAX(0,D252-430000)*0.0243+17800,0)),0)</f>
        <v/>
      </c>
      <c r="F252" s="19">
        <f>IF(""="",215040+E252,"")</f>
        <v/>
      </c>
      <c r="G252" s="19">
        <f>IF(D252&gt;23500000,NA(),IF(D252&lt;=4890000,1040000,IF(D252&lt;=6550000,670000,620000)))</f>
        <v/>
      </c>
      <c r="H252" s="19">
        <f>MAX(0,ROUNDDOWN(D252-F252-G252-0,-3))</f>
        <v/>
      </c>
      <c r="I252" s="19">
        <f>IF(H252&lt;=0,0,ROUNDDOWN((H252*LOOKUP(H252,{0,1950001,3300001,6950001,9000001,18000001,40000001},{0.05,0.1,0.2,0.23,0.33,0.4,0.45})-LOOKUP(H252,{0,1950001,3300001,6950001,9000001,18000001,40000001},{0,97500,427500,636000,1536000,2796000,4796000}))*1.021,-2))</f>
        <v/>
      </c>
      <c r="J252" s="19">
        <f>MAX(0,ROUNDDOWN(D252-F252-430000-0,-3))</f>
        <v/>
      </c>
      <c r="K252" s="19">
        <f>IF(D252&lt;=450000,0,MAX(0,ROUNDDOWN(J252*0.06-MIN(50000,J252)*0.03,-2))+MAX(0,ROUNDDOWN(J252*0.04-MIN(50000,J252)*0.02,-2)))</f>
        <v/>
      </c>
      <c r="L252" s="19">
        <f>I252+K252+E252</f>
        <v/>
      </c>
      <c r="M252" s="19">
        <f>MIN(100000,MAX(0,$B252))</f>
        <v/>
      </c>
      <c r="N252" s="19">
        <f>$B252-M252</f>
        <v/>
      </c>
      <c r="O252" s="19">
        <f>MIN(670000,ROUNDDOWN(MAX(0,N252-430000)*0.0751+47600,0))+MIN(260000,ROUNDDOWN(MAX(0,N252-430000)*0.028+17600,0))+MIN(30000,ROUNDDOWN(MAX(0,N252-430000)*0.0027+1873,0))+IF("いいえ"="はい",MIN(170000,ROUNDDOWN(MAX(0,N252-430000)*0.0243+17800,0)),0)</f>
        <v/>
      </c>
      <c r="P252" s="19">
        <f>IF(""="",215040+O252,"")</f>
        <v/>
      </c>
      <c r="Q252" s="19">
        <f>IF(N252&gt;23500000,NA(),IF(N252&lt;=4890000,1040000,IF(N252&lt;=6550000,670000,620000)))</f>
        <v/>
      </c>
      <c r="R252" s="19">
        <f>MAX(0,ROUNDDOWN(N252-P252-Q252-0,-3))</f>
        <v/>
      </c>
      <c r="S252" s="19">
        <f>IF(R252&lt;=0,0,ROUNDDOWN((R252*LOOKUP(R252,{0,1950001,3300001,6950001,9000001,18000001,40000001},{0.05,0.1,0.2,0.23,0.33,0.4,0.45})-LOOKUP(R252,{0,1950001,3300001,6950001,9000001,18000001,40000001},{0,97500,427500,636000,1536000,2796000,4796000}))*1.021,-2))</f>
        <v/>
      </c>
      <c r="T252" s="19">
        <f>MAX(0,ROUNDDOWN(N252-P252-430000-0,-3))</f>
        <v/>
      </c>
      <c r="U252" s="19">
        <f>IF(N252&lt;=450000,0,MAX(0,ROUNDDOWN(T252*0.06-MIN(50000,T252)*0.03,-2))+MAX(0,ROUNDDOWN(T252*0.04-MIN(50000,T252)*0.02,-2)))</f>
        <v/>
      </c>
      <c r="V252" s="19">
        <f>S252+U252+O252</f>
        <v/>
      </c>
      <c r="W252" s="19">
        <f>MIN(550000,MAX(0,$B252))</f>
        <v/>
      </c>
      <c r="X252" s="19">
        <f>$B252-W252</f>
        <v/>
      </c>
      <c r="Y252" s="19">
        <f>MIN(670000,ROUNDDOWN(MAX(0,X252-430000)*0.0751+47600,0))+MIN(260000,ROUNDDOWN(MAX(0,X252-430000)*0.028+17600,0))+MIN(30000,ROUNDDOWN(MAX(0,X252-430000)*0.0027+1873,0))+IF("いいえ"="はい",MIN(170000,ROUNDDOWN(MAX(0,X252-430000)*0.0243+17800,0)),0)</f>
        <v/>
      </c>
      <c r="Z252" s="19">
        <f>IF(""="",215040+Y252,"")</f>
        <v/>
      </c>
      <c r="AA252" s="19">
        <f>IF(X252&gt;23500000,NA(),IF(X252&lt;=4890000,1040000,IF(X252&lt;=6550000,670000,620000)))</f>
        <v/>
      </c>
      <c r="AB252" s="19">
        <f>MAX(0,ROUNDDOWN(X252-Z252-AA252-0,-3))</f>
        <v/>
      </c>
      <c r="AC252" s="19">
        <f>IF(AB252&lt;=0,0,ROUNDDOWN((AB252*LOOKUP(AB252,{0,1950001,3300001,6950001,9000001,18000001,40000001},{0.05,0.1,0.2,0.23,0.33,0.4,0.45})-LOOKUP(AB252,{0,1950001,3300001,6950001,9000001,18000001,40000001},{0,97500,427500,636000,1536000,2796000,4796000}))*1.021,-2))</f>
        <v/>
      </c>
      <c r="AD252" s="19">
        <f>MAX(0,ROUNDDOWN(X252-Z252-430000-0,-3))</f>
        <v/>
      </c>
      <c r="AE252" s="19">
        <f>IF(X252&lt;=450000,0,MAX(0,ROUNDDOWN(AD252*0.06-MIN(50000,AD252)*0.03,-2))+MAX(0,ROUNDDOWN(AD252*0.04-MIN(50000,AD252)*0.02,-2)))</f>
        <v/>
      </c>
      <c r="AF252" s="19">
        <f>AC252+AE252+Y252</f>
        <v/>
      </c>
      <c r="AG252" s="19">
        <f>MIN(650000,MAX(0,$B252))</f>
        <v/>
      </c>
      <c r="AH252" s="19">
        <f>$B252-AG252</f>
        <v/>
      </c>
      <c r="AI252" s="19">
        <f>MIN(670000,ROUNDDOWN(MAX(0,AH252-430000)*0.0751+47600,0))+MIN(260000,ROUNDDOWN(MAX(0,AH252-430000)*0.028+17600,0))+MIN(30000,ROUNDDOWN(MAX(0,AH252-430000)*0.0027+1873,0))+IF("いいえ"="はい",MIN(170000,ROUNDDOWN(MAX(0,AH252-430000)*0.0243+17800,0)),0)</f>
        <v/>
      </c>
      <c r="AJ252" s="19">
        <f>IF(""="",215040+AI252,"")</f>
        <v/>
      </c>
      <c r="AK252" s="19">
        <f>IF(AH252&gt;23500000,NA(),IF(AH252&lt;=4890000,1040000,IF(AH252&lt;=6550000,670000,620000)))</f>
        <v/>
      </c>
      <c r="AL252" s="19">
        <f>MAX(0,ROUNDDOWN(AH252-AJ252-AK252-0,-3))</f>
        <v/>
      </c>
      <c r="AM252" s="19">
        <f>IF(AL252&lt;=0,0,ROUNDDOWN((AL252*LOOKUP(AL252,{0,1950001,3300001,6950001,9000001,18000001,40000001},{0.05,0.1,0.2,0.23,0.33,0.4,0.45})-LOOKUP(AL252,{0,1950001,3300001,6950001,9000001,18000001,40000001},{0,97500,427500,636000,1536000,2796000,4796000}))*1.021,-2))</f>
        <v/>
      </c>
      <c r="AN252" s="19">
        <f>MAX(0,ROUNDDOWN(AH252-AJ252-430000-0,-3))</f>
        <v/>
      </c>
      <c r="AO252" s="19">
        <f>IF(AH252&lt;=450000,0,MAX(0,ROUNDDOWN(AN252*0.06-MIN(50000,AN252)*0.03,-2))+MAX(0,ROUNDDOWN(AN252*0.04-MIN(50000,AN252)*0.02,-2)))</f>
        <v/>
      </c>
      <c r="AP252" s="19">
        <f>AM252+AO252+AI252</f>
        <v/>
      </c>
      <c r="AQ252" s="19">
        <f>MIN(750000,MAX(0,$B252))</f>
        <v/>
      </c>
      <c r="AR252" s="19">
        <f>$B252-AQ252</f>
        <v/>
      </c>
      <c r="AS252" s="19">
        <f>MIN(670000,ROUNDDOWN(MAX(0,AR252-430000)*0.0751+47600,0))+MIN(260000,ROUNDDOWN(MAX(0,AR252-430000)*0.028+17600,0))+MIN(30000,ROUNDDOWN(MAX(0,AR252-430000)*0.0027+1873,0))+IF("いいえ"="はい",MIN(170000,ROUNDDOWN(MAX(0,AR252-430000)*0.0243+17800,0)),0)</f>
        <v/>
      </c>
      <c r="AT252" s="19">
        <f>IF(""="",215040+AS252,"")</f>
        <v/>
      </c>
      <c r="AU252" s="19">
        <f>IF(AR252&gt;23500000,NA(),IF(AR252&lt;=4890000,1040000,IF(AR252&lt;=6550000,670000,620000)))</f>
        <v/>
      </c>
      <c r="AV252" s="19">
        <f>MAX(0,ROUNDDOWN(AR252-AT252-AU252-0,-3))</f>
        <v/>
      </c>
      <c r="AW252" s="19">
        <f>IF(AV252&lt;=0,0,ROUNDDOWN((AV252*LOOKUP(AV252,{0,1950001,3300001,6950001,9000001,18000001,40000001},{0.05,0.1,0.2,0.23,0.33,0.4,0.45})-LOOKUP(AV252,{0,1950001,3300001,6950001,9000001,18000001,40000001},{0,97500,427500,636000,1536000,2796000,4796000}))*1.021,-2))</f>
        <v/>
      </c>
      <c r="AX252" s="19">
        <f>MAX(0,ROUNDDOWN(AR252-AT252-430000-0,-3))</f>
        <v/>
      </c>
      <c r="AY252" s="19">
        <f>IF(AR252&lt;=450000,0,MAX(0,ROUNDDOWN(AX252*0.06-MIN(50000,AX252)*0.03,-2))+MAX(0,ROUNDDOWN(AX252*0.04-MIN(50000,AX252)*0.02,-2)))</f>
        <v/>
      </c>
      <c r="AZ252" s="19">
        <f>AW252+AY252+AS252</f>
        <v/>
      </c>
    </row>
    <row r="253">
      <c r="A253" t="inlineStr">
        <is>
          <t>1万円刻み</t>
        </is>
      </c>
      <c r="B253" s="19">
        <f>'3_1万円刻み'!$A$236</f>
        <v/>
      </c>
      <c r="C253" s="19">
        <f>MIN(0,MAX(0,$B253))</f>
        <v/>
      </c>
      <c r="D253" s="19">
        <f>$B253-C253</f>
        <v/>
      </c>
      <c r="E253" s="19">
        <f>MIN(670000,ROUNDDOWN(MAX(0,D253-430000)*0.0751+47600,0))+MIN(260000,ROUNDDOWN(MAX(0,D253-430000)*0.028+17600,0))+MIN(30000,ROUNDDOWN(MAX(0,D253-430000)*0.0027+1873,0))+IF("いいえ"="はい",MIN(170000,ROUNDDOWN(MAX(0,D253-430000)*0.0243+17800,0)),0)</f>
        <v/>
      </c>
      <c r="F253" s="19">
        <f>IF(""="",215040+E253,"")</f>
        <v/>
      </c>
      <c r="G253" s="19">
        <f>IF(D253&gt;23500000,NA(),IF(D253&lt;=4890000,1040000,IF(D253&lt;=6550000,670000,620000)))</f>
        <v/>
      </c>
      <c r="H253" s="19">
        <f>MAX(0,ROUNDDOWN(D253-F253-G253-0,-3))</f>
        <v/>
      </c>
      <c r="I253" s="19">
        <f>IF(H253&lt;=0,0,ROUNDDOWN((H253*LOOKUP(H253,{0,1950001,3300001,6950001,9000001,18000001,40000001},{0.05,0.1,0.2,0.23,0.33,0.4,0.45})-LOOKUP(H253,{0,1950001,3300001,6950001,9000001,18000001,40000001},{0,97500,427500,636000,1536000,2796000,4796000}))*1.021,-2))</f>
        <v/>
      </c>
      <c r="J253" s="19">
        <f>MAX(0,ROUNDDOWN(D253-F253-430000-0,-3))</f>
        <v/>
      </c>
      <c r="K253" s="19">
        <f>IF(D253&lt;=450000,0,MAX(0,ROUNDDOWN(J253*0.06-MIN(50000,J253)*0.03,-2))+MAX(0,ROUNDDOWN(J253*0.04-MIN(50000,J253)*0.02,-2)))</f>
        <v/>
      </c>
      <c r="L253" s="19">
        <f>I253+K253+E253</f>
        <v/>
      </c>
      <c r="M253" s="19">
        <f>MIN(100000,MAX(0,$B253))</f>
        <v/>
      </c>
      <c r="N253" s="19">
        <f>$B253-M253</f>
        <v/>
      </c>
      <c r="O253" s="19">
        <f>MIN(670000,ROUNDDOWN(MAX(0,N253-430000)*0.0751+47600,0))+MIN(260000,ROUNDDOWN(MAX(0,N253-430000)*0.028+17600,0))+MIN(30000,ROUNDDOWN(MAX(0,N253-430000)*0.0027+1873,0))+IF("いいえ"="はい",MIN(170000,ROUNDDOWN(MAX(0,N253-430000)*0.0243+17800,0)),0)</f>
        <v/>
      </c>
      <c r="P253" s="19">
        <f>IF(""="",215040+O253,"")</f>
        <v/>
      </c>
      <c r="Q253" s="19">
        <f>IF(N253&gt;23500000,NA(),IF(N253&lt;=4890000,1040000,IF(N253&lt;=6550000,670000,620000)))</f>
        <v/>
      </c>
      <c r="R253" s="19">
        <f>MAX(0,ROUNDDOWN(N253-P253-Q253-0,-3))</f>
        <v/>
      </c>
      <c r="S253" s="19">
        <f>IF(R253&lt;=0,0,ROUNDDOWN((R253*LOOKUP(R253,{0,1950001,3300001,6950001,9000001,18000001,40000001},{0.05,0.1,0.2,0.23,0.33,0.4,0.45})-LOOKUP(R253,{0,1950001,3300001,6950001,9000001,18000001,40000001},{0,97500,427500,636000,1536000,2796000,4796000}))*1.021,-2))</f>
        <v/>
      </c>
      <c r="T253" s="19">
        <f>MAX(0,ROUNDDOWN(N253-P253-430000-0,-3))</f>
        <v/>
      </c>
      <c r="U253" s="19">
        <f>IF(N253&lt;=450000,0,MAX(0,ROUNDDOWN(T253*0.06-MIN(50000,T253)*0.03,-2))+MAX(0,ROUNDDOWN(T253*0.04-MIN(50000,T253)*0.02,-2)))</f>
        <v/>
      </c>
      <c r="V253" s="19">
        <f>S253+U253+O253</f>
        <v/>
      </c>
      <c r="W253" s="19">
        <f>MIN(550000,MAX(0,$B253))</f>
        <v/>
      </c>
      <c r="X253" s="19">
        <f>$B253-W253</f>
        <v/>
      </c>
      <c r="Y253" s="19">
        <f>MIN(670000,ROUNDDOWN(MAX(0,X253-430000)*0.0751+47600,0))+MIN(260000,ROUNDDOWN(MAX(0,X253-430000)*0.028+17600,0))+MIN(30000,ROUNDDOWN(MAX(0,X253-430000)*0.0027+1873,0))+IF("いいえ"="はい",MIN(170000,ROUNDDOWN(MAX(0,X253-430000)*0.0243+17800,0)),0)</f>
        <v/>
      </c>
      <c r="Z253" s="19">
        <f>IF(""="",215040+Y253,"")</f>
        <v/>
      </c>
      <c r="AA253" s="19">
        <f>IF(X253&gt;23500000,NA(),IF(X253&lt;=4890000,1040000,IF(X253&lt;=6550000,670000,620000)))</f>
        <v/>
      </c>
      <c r="AB253" s="19">
        <f>MAX(0,ROUNDDOWN(X253-Z253-AA253-0,-3))</f>
        <v/>
      </c>
      <c r="AC253" s="19">
        <f>IF(AB253&lt;=0,0,ROUNDDOWN((AB253*LOOKUP(AB253,{0,1950001,3300001,6950001,9000001,18000001,40000001},{0.05,0.1,0.2,0.23,0.33,0.4,0.45})-LOOKUP(AB253,{0,1950001,3300001,6950001,9000001,18000001,40000001},{0,97500,427500,636000,1536000,2796000,4796000}))*1.021,-2))</f>
        <v/>
      </c>
      <c r="AD253" s="19">
        <f>MAX(0,ROUNDDOWN(X253-Z253-430000-0,-3))</f>
        <v/>
      </c>
      <c r="AE253" s="19">
        <f>IF(X253&lt;=450000,0,MAX(0,ROUNDDOWN(AD253*0.06-MIN(50000,AD253)*0.03,-2))+MAX(0,ROUNDDOWN(AD253*0.04-MIN(50000,AD253)*0.02,-2)))</f>
        <v/>
      </c>
      <c r="AF253" s="19">
        <f>AC253+AE253+Y253</f>
        <v/>
      </c>
      <c r="AG253" s="19">
        <f>MIN(650000,MAX(0,$B253))</f>
        <v/>
      </c>
      <c r="AH253" s="19">
        <f>$B253-AG253</f>
        <v/>
      </c>
      <c r="AI253" s="19">
        <f>MIN(670000,ROUNDDOWN(MAX(0,AH253-430000)*0.0751+47600,0))+MIN(260000,ROUNDDOWN(MAX(0,AH253-430000)*0.028+17600,0))+MIN(30000,ROUNDDOWN(MAX(0,AH253-430000)*0.0027+1873,0))+IF("いいえ"="はい",MIN(170000,ROUNDDOWN(MAX(0,AH253-430000)*0.0243+17800,0)),0)</f>
        <v/>
      </c>
      <c r="AJ253" s="19">
        <f>IF(""="",215040+AI253,"")</f>
        <v/>
      </c>
      <c r="AK253" s="19">
        <f>IF(AH253&gt;23500000,NA(),IF(AH253&lt;=4890000,1040000,IF(AH253&lt;=6550000,670000,620000)))</f>
        <v/>
      </c>
      <c r="AL253" s="19">
        <f>MAX(0,ROUNDDOWN(AH253-AJ253-AK253-0,-3))</f>
        <v/>
      </c>
      <c r="AM253" s="19">
        <f>IF(AL253&lt;=0,0,ROUNDDOWN((AL253*LOOKUP(AL253,{0,1950001,3300001,6950001,9000001,18000001,40000001},{0.05,0.1,0.2,0.23,0.33,0.4,0.45})-LOOKUP(AL253,{0,1950001,3300001,6950001,9000001,18000001,40000001},{0,97500,427500,636000,1536000,2796000,4796000}))*1.021,-2))</f>
        <v/>
      </c>
      <c r="AN253" s="19">
        <f>MAX(0,ROUNDDOWN(AH253-AJ253-430000-0,-3))</f>
        <v/>
      </c>
      <c r="AO253" s="19">
        <f>IF(AH253&lt;=450000,0,MAX(0,ROUNDDOWN(AN253*0.06-MIN(50000,AN253)*0.03,-2))+MAX(0,ROUNDDOWN(AN253*0.04-MIN(50000,AN253)*0.02,-2)))</f>
        <v/>
      </c>
      <c r="AP253" s="19">
        <f>AM253+AO253+AI253</f>
        <v/>
      </c>
      <c r="AQ253" s="19">
        <f>MIN(750000,MAX(0,$B253))</f>
        <v/>
      </c>
      <c r="AR253" s="19">
        <f>$B253-AQ253</f>
        <v/>
      </c>
      <c r="AS253" s="19">
        <f>MIN(670000,ROUNDDOWN(MAX(0,AR253-430000)*0.0751+47600,0))+MIN(260000,ROUNDDOWN(MAX(0,AR253-430000)*0.028+17600,0))+MIN(30000,ROUNDDOWN(MAX(0,AR253-430000)*0.0027+1873,0))+IF("いいえ"="はい",MIN(170000,ROUNDDOWN(MAX(0,AR253-430000)*0.0243+17800,0)),0)</f>
        <v/>
      </c>
      <c r="AT253" s="19">
        <f>IF(""="",215040+AS253,"")</f>
        <v/>
      </c>
      <c r="AU253" s="19">
        <f>IF(AR253&gt;23500000,NA(),IF(AR253&lt;=4890000,1040000,IF(AR253&lt;=6550000,670000,620000)))</f>
        <v/>
      </c>
      <c r="AV253" s="19">
        <f>MAX(0,ROUNDDOWN(AR253-AT253-AU253-0,-3))</f>
        <v/>
      </c>
      <c r="AW253" s="19">
        <f>IF(AV253&lt;=0,0,ROUNDDOWN((AV253*LOOKUP(AV253,{0,1950001,3300001,6950001,9000001,18000001,40000001},{0.05,0.1,0.2,0.23,0.33,0.4,0.45})-LOOKUP(AV253,{0,1950001,3300001,6950001,9000001,18000001,40000001},{0,97500,427500,636000,1536000,2796000,4796000}))*1.021,-2))</f>
        <v/>
      </c>
      <c r="AX253" s="19">
        <f>MAX(0,ROUNDDOWN(AR253-AT253-430000-0,-3))</f>
        <v/>
      </c>
      <c r="AY253" s="19">
        <f>IF(AR253&lt;=450000,0,MAX(0,ROUNDDOWN(AX253*0.06-MIN(50000,AX253)*0.03,-2))+MAX(0,ROUNDDOWN(AX253*0.04-MIN(50000,AX253)*0.02,-2)))</f>
        <v/>
      </c>
      <c r="AZ253" s="19">
        <f>AW253+AY253+AS253</f>
        <v/>
      </c>
    </row>
    <row r="254">
      <c r="A254" t="inlineStr">
        <is>
          <t>1万円刻み</t>
        </is>
      </c>
      <c r="B254" s="19">
        <f>'3_1万円刻み'!$A$237</f>
        <v/>
      </c>
      <c r="C254" s="19">
        <f>MIN(0,MAX(0,$B254))</f>
        <v/>
      </c>
      <c r="D254" s="19">
        <f>$B254-C254</f>
        <v/>
      </c>
      <c r="E254" s="19">
        <f>MIN(670000,ROUNDDOWN(MAX(0,D254-430000)*0.0751+47600,0))+MIN(260000,ROUNDDOWN(MAX(0,D254-430000)*0.028+17600,0))+MIN(30000,ROUNDDOWN(MAX(0,D254-430000)*0.0027+1873,0))+IF("いいえ"="はい",MIN(170000,ROUNDDOWN(MAX(0,D254-430000)*0.0243+17800,0)),0)</f>
        <v/>
      </c>
      <c r="F254" s="19">
        <f>IF(""="",215040+E254,"")</f>
        <v/>
      </c>
      <c r="G254" s="19">
        <f>IF(D254&gt;23500000,NA(),IF(D254&lt;=4890000,1040000,IF(D254&lt;=6550000,670000,620000)))</f>
        <v/>
      </c>
      <c r="H254" s="19">
        <f>MAX(0,ROUNDDOWN(D254-F254-G254-0,-3))</f>
        <v/>
      </c>
      <c r="I254" s="19">
        <f>IF(H254&lt;=0,0,ROUNDDOWN((H254*LOOKUP(H254,{0,1950001,3300001,6950001,9000001,18000001,40000001},{0.05,0.1,0.2,0.23,0.33,0.4,0.45})-LOOKUP(H254,{0,1950001,3300001,6950001,9000001,18000001,40000001},{0,97500,427500,636000,1536000,2796000,4796000}))*1.021,-2))</f>
        <v/>
      </c>
      <c r="J254" s="19">
        <f>MAX(0,ROUNDDOWN(D254-F254-430000-0,-3))</f>
        <v/>
      </c>
      <c r="K254" s="19">
        <f>IF(D254&lt;=450000,0,MAX(0,ROUNDDOWN(J254*0.06-MIN(50000,J254)*0.03,-2))+MAX(0,ROUNDDOWN(J254*0.04-MIN(50000,J254)*0.02,-2)))</f>
        <v/>
      </c>
      <c r="L254" s="19">
        <f>I254+K254+E254</f>
        <v/>
      </c>
      <c r="M254" s="19">
        <f>MIN(100000,MAX(0,$B254))</f>
        <v/>
      </c>
      <c r="N254" s="19">
        <f>$B254-M254</f>
        <v/>
      </c>
      <c r="O254" s="19">
        <f>MIN(670000,ROUNDDOWN(MAX(0,N254-430000)*0.0751+47600,0))+MIN(260000,ROUNDDOWN(MAX(0,N254-430000)*0.028+17600,0))+MIN(30000,ROUNDDOWN(MAX(0,N254-430000)*0.0027+1873,0))+IF("いいえ"="はい",MIN(170000,ROUNDDOWN(MAX(0,N254-430000)*0.0243+17800,0)),0)</f>
        <v/>
      </c>
      <c r="P254" s="19">
        <f>IF(""="",215040+O254,"")</f>
        <v/>
      </c>
      <c r="Q254" s="19">
        <f>IF(N254&gt;23500000,NA(),IF(N254&lt;=4890000,1040000,IF(N254&lt;=6550000,670000,620000)))</f>
        <v/>
      </c>
      <c r="R254" s="19">
        <f>MAX(0,ROUNDDOWN(N254-P254-Q254-0,-3))</f>
        <v/>
      </c>
      <c r="S254" s="19">
        <f>IF(R254&lt;=0,0,ROUNDDOWN((R254*LOOKUP(R254,{0,1950001,3300001,6950001,9000001,18000001,40000001},{0.05,0.1,0.2,0.23,0.33,0.4,0.45})-LOOKUP(R254,{0,1950001,3300001,6950001,9000001,18000001,40000001},{0,97500,427500,636000,1536000,2796000,4796000}))*1.021,-2))</f>
        <v/>
      </c>
      <c r="T254" s="19">
        <f>MAX(0,ROUNDDOWN(N254-P254-430000-0,-3))</f>
        <v/>
      </c>
      <c r="U254" s="19">
        <f>IF(N254&lt;=450000,0,MAX(0,ROUNDDOWN(T254*0.06-MIN(50000,T254)*0.03,-2))+MAX(0,ROUNDDOWN(T254*0.04-MIN(50000,T254)*0.02,-2)))</f>
        <v/>
      </c>
      <c r="V254" s="19">
        <f>S254+U254+O254</f>
        <v/>
      </c>
      <c r="W254" s="19">
        <f>MIN(550000,MAX(0,$B254))</f>
        <v/>
      </c>
      <c r="X254" s="19">
        <f>$B254-W254</f>
        <v/>
      </c>
      <c r="Y254" s="19">
        <f>MIN(670000,ROUNDDOWN(MAX(0,X254-430000)*0.0751+47600,0))+MIN(260000,ROUNDDOWN(MAX(0,X254-430000)*0.028+17600,0))+MIN(30000,ROUNDDOWN(MAX(0,X254-430000)*0.0027+1873,0))+IF("いいえ"="はい",MIN(170000,ROUNDDOWN(MAX(0,X254-430000)*0.0243+17800,0)),0)</f>
        <v/>
      </c>
      <c r="Z254" s="19">
        <f>IF(""="",215040+Y254,"")</f>
        <v/>
      </c>
      <c r="AA254" s="19">
        <f>IF(X254&gt;23500000,NA(),IF(X254&lt;=4890000,1040000,IF(X254&lt;=6550000,670000,620000)))</f>
        <v/>
      </c>
      <c r="AB254" s="19">
        <f>MAX(0,ROUNDDOWN(X254-Z254-AA254-0,-3))</f>
        <v/>
      </c>
      <c r="AC254" s="19">
        <f>IF(AB254&lt;=0,0,ROUNDDOWN((AB254*LOOKUP(AB254,{0,1950001,3300001,6950001,9000001,18000001,40000001},{0.05,0.1,0.2,0.23,0.33,0.4,0.45})-LOOKUP(AB254,{0,1950001,3300001,6950001,9000001,18000001,40000001},{0,97500,427500,636000,1536000,2796000,4796000}))*1.021,-2))</f>
        <v/>
      </c>
      <c r="AD254" s="19">
        <f>MAX(0,ROUNDDOWN(X254-Z254-430000-0,-3))</f>
        <v/>
      </c>
      <c r="AE254" s="19">
        <f>IF(X254&lt;=450000,0,MAX(0,ROUNDDOWN(AD254*0.06-MIN(50000,AD254)*0.03,-2))+MAX(0,ROUNDDOWN(AD254*0.04-MIN(50000,AD254)*0.02,-2)))</f>
        <v/>
      </c>
      <c r="AF254" s="19">
        <f>AC254+AE254+Y254</f>
        <v/>
      </c>
      <c r="AG254" s="19">
        <f>MIN(650000,MAX(0,$B254))</f>
        <v/>
      </c>
      <c r="AH254" s="19">
        <f>$B254-AG254</f>
        <v/>
      </c>
      <c r="AI254" s="19">
        <f>MIN(670000,ROUNDDOWN(MAX(0,AH254-430000)*0.0751+47600,0))+MIN(260000,ROUNDDOWN(MAX(0,AH254-430000)*0.028+17600,0))+MIN(30000,ROUNDDOWN(MAX(0,AH254-430000)*0.0027+1873,0))+IF("いいえ"="はい",MIN(170000,ROUNDDOWN(MAX(0,AH254-430000)*0.0243+17800,0)),0)</f>
        <v/>
      </c>
      <c r="AJ254" s="19">
        <f>IF(""="",215040+AI254,"")</f>
        <v/>
      </c>
      <c r="AK254" s="19">
        <f>IF(AH254&gt;23500000,NA(),IF(AH254&lt;=4890000,1040000,IF(AH254&lt;=6550000,670000,620000)))</f>
        <v/>
      </c>
      <c r="AL254" s="19">
        <f>MAX(0,ROUNDDOWN(AH254-AJ254-AK254-0,-3))</f>
        <v/>
      </c>
      <c r="AM254" s="19">
        <f>IF(AL254&lt;=0,0,ROUNDDOWN((AL254*LOOKUP(AL254,{0,1950001,3300001,6950001,9000001,18000001,40000001},{0.05,0.1,0.2,0.23,0.33,0.4,0.45})-LOOKUP(AL254,{0,1950001,3300001,6950001,9000001,18000001,40000001},{0,97500,427500,636000,1536000,2796000,4796000}))*1.021,-2))</f>
        <v/>
      </c>
      <c r="AN254" s="19">
        <f>MAX(0,ROUNDDOWN(AH254-AJ254-430000-0,-3))</f>
        <v/>
      </c>
      <c r="AO254" s="19">
        <f>IF(AH254&lt;=450000,0,MAX(0,ROUNDDOWN(AN254*0.06-MIN(50000,AN254)*0.03,-2))+MAX(0,ROUNDDOWN(AN254*0.04-MIN(50000,AN254)*0.02,-2)))</f>
        <v/>
      </c>
      <c r="AP254" s="19">
        <f>AM254+AO254+AI254</f>
        <v/>
      </c>
      <c r="AQ254" s="19">
        <f>MIN(750000,MAX(0,$B254))</f>
        <v/>
      </c>
      <c r="AR254" s="19">
        <f>$B254-AQ254</f>
        <v/>
      </c>
      <c r="AS254" s="19">
        <f>MIN(670000,ROUNDDOWN(MAX(0,AR254-430000)*0.0751+47600,0))+MIN(260000,ROUNDDOWN(MAX(0,AR254-430000)*0.028+17600,0))+MIN(30000,ROUNDDOWN(MAX(0,AR254-430000)*0.0027+1873,0))+IF("いいえ"="はい",MIN(170000,ROUNDDOWN(MAX(0,AR254-430000)*0.0243+17800,0)),0)</f>
        <v/>
      </c>
      <c r="AT254" s="19">
        <f>IF(""="",215040+AS254,"")</f>
        <v/>
      </c>
      <c r="AU254" s="19">
        <f>IF(AR254&gt;23500000,NA(),IF(AR254&lt;=4890000,1040000,IF(AR254&lt;=6550000,670000,620000)))</f>
        <v/>
      </c>
      <c r="AV254" s="19">
        <f>MAX(0,ROUNDDOWN(AR254-AT254-AU254-0,-3))</f>
        <v/>
      </c>
      <c r="AW254" s="19">
        <f>IF(AV254&lt;=0,0,ROUNDDOWN((AV254*LOOKUP(AV254,{0,1950001,3300001,6950001,9000001,18000001,40000001},{0.05,0.1,0.2,0.23,0.33,0.4,0.45})-LOOKUP(AV254,{0,1950001,3300001,6950001,9000001,18000001,40000001},{0,97500,427500,636000,1536000,2796000,4796000}))*1.021,-2))</f>
        <v/>
      </c>
      <c r="AX254" s="19">
        <f>MAX(0,ROUNDDOWN(AR254-AT254-430000-0,-3))</f>
        <v/>
      </c>
      <c r="AY254" s="19">
        <f>IF(AR254&lt;=450000,0,MAX(0,ROUNDDOWN(AX254*0.06-MIN(50000,AX254)*0.03,-2))+MAX(0,ROUNDDOWN(AX254*0.04-MIN(50000,AX254)*0.02,-2)))</f>
        <v/>
      </c>
      <c r="AZ254" s="19">
        <f>AW254+AY254+AS254</f>
        <v/>
      </c>
    </row>
    <row r="255">
      <c r="A255" t="inlineStr">
        <is>
          <t>1万円刻み</t>
        </is>
      </c>
      <c r="B255" s="19">
        <f>'3_1万円刻み'!$A$238</f>
        <v/>
      </c>
      <c r="C255" s="19">
        <f>MIN(0,MAX(0,$B255))</f>
        <v/>
      </c>
      <c r="D255" s="19">
        <f>$B255-C255</f>
        <v/>
      </c>
      <c r="E255" s="19">
        <f>MIN(670000,ROUNDDOWN(MAX(0,D255-430000)*0.0751+47600,0))+MIN(260000,ROUNDDOWN(MAX(0,D255-430000)*0.028+17600,0))+MIN(30000,ROUNDDOWN(MAX(0,D255-430000)*0.0027+1873,0))+IF("いいえ"="はい",MIN(170000,ROUNDDOWN(MAX(0,D255-430000)*0.0243+17800,0)),0)</f>
        <v/>
      </c>
      <c r="F255" s="19">
        <f>IF(""="",215040+E255,"")</f>
        <v/>
      </c>
      <c r="G255" s="19">
        <f>IF(D255&gt;23500000,NA(),IF(D255&lt;=4890000,1040000,IF(D255&lt;=6550000,670000,620000)))</f>
        <v/>
      </c>
      <c r="H255" s="19">
        <f>MAX(0,ROUNDDOWN(D255-F255-G255-0,-3))</f>
        <v/>
      </c>
      <c r="I255" s="19">
        <f>IF(H255&lt;=0,0,ROUNDDOWN((H255*LOOKUP(H255,{0,1950001,3300001,6950001,9000001,18000001,40000001},{0.05,0.1,0.2,0.23,0.33,0.4,0.45})-LOOKUP(H255,{0,1950001,3300001,6950001,9000001,18000001,40000001},{0,97500,427500,636000,1536000,2796000,4796000}))*1.021,-2))</f>
        <v/>
      </c>
      <c r="J255" s="19">
        <f>MAX(0,ROUNDDOWN(D255-F255-430000-0,-3))</f>
        <v/>
      </c>
      <c r="K255" s="19">
        <f>IF(D255&lt;=450000,0,MAX(0,ROUNDDOWN(J255*0.06-MIN(50000,J255)*0.03,-2))+MAX(0,ROUNDDOWN(J255*0.04-MIN(50000,J255)*0.02,-2)))</f>
        <v/>
      </c>
      <c r="L255" s="19">
        <f>I255+K255+E255</f>
        <v/>
      </c>
      <c r="M255" s="19">
        <f>MIN(100000,MAX(0,$B255))</f>
        <v/>
      </c>
      <c r="N255" s="19">
        <f>$B255-M255</f>
        <v/>
      </c>
      <c r="O255" s="19">
        <f>MIN(670000,ROUNDDOWN(MAX(0,N255-430000)*0.0751+47600,0))+MIN(260000,ROUNDDOWN(MAX(0,N255-430000)*0.028+17600,0))+MIN(30000,ROUNDDOWN(MAX(0,N255-430000)*0.0027+1873,0))+IF("いいえ"="はい",MIN(170000,ROUNDDOWN(MAX(0,N255-430000)*0.0243+17800,0)),0)</f>
        <v/>
      </c>
      <c r="P255" s="19">
        <f>IF(""="",215040+O255,"")</f>
        <v/>
      </c>
      <c r="Q255" s="19">
        <f>IF(N255&gt;23500000,NA(),IF(N255&lt;=4890000,1040000,IF(N255&lt;=6550000,670000,620000)))</f>
        <v/>
      </c>
      <c r="R255" s="19">
        <f>MAX(0,ROUNDDOWN(N255-P255-Q255-0,-3))</f>
        <v/>
      </c>
      <c r="S255" s="19">
        <f>IF(R255&lt;=0,0,ROUNDDOWN((R255*LOOKUP(R255,{0,1950001,3300001,6950001,9000001,18000001,40000001},{0.05,0.1,0.2,0.23,0.33,0.4,0.45})-LOOKUP(R255,{0,1950001,3300001,6950001,9000001,18000001,40000001},{0,97500,427500,636000,1536000,2796000,4796000}))*1.021,-2))</f>
        <v/>
      </c>
      <c r="T255" s="19">
        <f>MAX(0,ROUNDDOWN(N255-P255-430000-0,-3))</f>
        <v/>
      </c>
      <c r="U255" s="19">
        <f>IF(N255&lt;=450000,0,MAX(0,ROUNDDOWN(T255*0.06-MIN(50000,T255)*0.03,-2))+MAX(0,ROUNDDOWN(T255*0.04-MIN(50000,T255)*0.02,-2)))</f>
        <v/>
      </c>
      <c r="V255" s="19">
        <f>S255+U255+O255</f>
        <v/>
      </c>
      <c r="W255" s="19">
        <f>MIN(550000,MAX(0,$B255))</f>
        <v/>
      </c>
      <c r="X255" s="19">
        <f>$B255-W255</f>
        <v/>
      </c>
      <c r="Y255" s="19">
        <f>MIN(670000,ROUNDDOWN(MAX(0,X255-430000)*0.0751+47600,0))+MIN(260000,ROUNDDOWN(MAX(0,X255-430000)*0.028+17600,0))+MIN(30000,ROUNDDOWN(MAX(0,X255-430000)*0.0027+1873,0))+IF("いいえ"="はい",MIN(170000,ROUNDDOWN(MAX(0,X255-430000)*0.0243+17800,0)),0)</f>
        <v/>
      </c>
      <c r="Z255" s="19">
        <f>IF(""="",215040+Y255,"")</f>
        <v/>
      </c>
      <c r="AA255" s="19">
        <f>IF(X255&gt;23500000,NA(),IF(X255&lt;=4890000,1040000,IF(X255&lt;=6550000,670000,620000)))</f>
        <v/>
      </c>
      <c r="AB255" s="19">
        <f>MAX(0,ROUNDDOWN(X255-Z255-AA255-0,-3))</f>
        <v/>
      </c>
      <c r="AC255" s="19">
        <f>IF(AB255&lt;=0,0,ROUNDDOWN((AB255*LOOKUP(AB255,{0,1950001,3300001,6950001,9000001,18000001,40000001},{0.05,0.1,0.2,0.23,0.33,0.4,0.45})-LOOKUP(AB255,{0,1950001,3300001,6950001,9000001,18000001,40000001},{0,97500,427500,636000,1536000,2796000,4796000}))*1.021,-2))</f>
        <v/>
      </c>
      <c r="AD255" s="19">
        <f>MAX(0,ROUNDDOWN(X255-Z255-430000-0,-3))</f>
        <v/>
      </c>
      <c r="AE255" s="19">
        <f>IF(X255&lt;=450000,0,MAX(0,ROUNDDOWN(AD255*0.06-MIN(50000,AD255)*0.03,-2))+MAX(0,ROUNDDOWN(AD255*0.04-MIN(50000,AD255)*0.02,-2)))</f>
        <v/>
      </c>
      <c r="AF255" s="19">
        <f>AC255+AE255+Y255</f>
        <v/>
      </c>
      <c r="AG255" s="19">
        <f>MIN(650000,MAX(0,$B255))</f>
        <v/>
      </c>
      <c r="AH255" s="19">
        <f>$B255-AG255</f>
        <v/>
      </c>
      <c r="AI255" s="19">
        <f>MIN(670000,ROUNDDOWN(MAX(0,AH255-430000)*0.0751+47600,0))+MIN(260000,ROUNDDOWN(MAX(0,AH255-430000)*0.028+17600,0))+MIN(30000,ROUNDDOWN(MAX(0,AH255-430000)*0.0027+1873,0))+IF("いいえ"="はい",MIN(170000,ROUNDDOWN(MAX(0,AH255-430000)*0.0243+17800,0)),0)</f>
        <v/>
      </c>
      <c r="AJ255" s="19">
        <f>IF(""="",215040+AI255,"")</f>
        <v/>
      </c>
      <c r="AK255" s="19">
        <f>IF(AH255&gt;23500000,NA(),IF(AH255&lt;=4890000,1040000,IF(AH255&lt;=6550000,670000,620000)))</f>
        <v/>
      </c>
      <c r="AL255" s="19">
        <f>MAX(0,ROUNDDOWN(AH255-AJ255-AK255-0,-3))</f>
        <v/>
      </c>
      <c r="AM255" s="19">
        <f>IF(AL255&lt;=0,0,ROUNDDOWN((AL255*LOOKUP(AL255,{0,1950001,3300001,6950001,9000001,18000001,40000001},{0.05,0.1,0.2,0.23,0.33,0.4,0.45})-LOOKUP(AL255,{0,1950001,3300001,6950001,9000001,18000001,40000001},{0,97500,427500,636000,1536000,2796000,4796000}))*1.021,-2))</f>
        <v/>
      </c>
      <c r="AN255" s="19">
        <f>MAX(0,ROUNDDOWN(AH255-AJ255-430000-0,-3))</f>
        <v/>
      </c>
      <c r="AO255" s="19">
        <f>IF(AH255&lt;=450000,0,MAX(0,ROUNDDOWN(AN255*0.06-MIN(50000,AN255)*0.03,-2))+MAX(0,ROUNDDOWN(AN255*0.04-MIN(50000,AN255)*0.02,-2)))</f>
        <v/>
      </c>
      <c r="AP255" s="19">
        <f>AM255+AO255+AI255</f>
        <v/>
      </c>
      <c r="AQ255" s="19">
        <f>MIN(750000,MAX(0,$B255))</f>
        <v/>
      </c>
      <c r="AR255" s="19">
        <f>$B255-AQ255</f>
        <v/>
      </c>
      <c r="AS255" s="19">
        <f>MIN(670000,ROUNDDOWN(MAX(0,AR255-430000)*0.0751+47600,0))+MIN(260000,ROUNDDOWN(MAX(0,AR255-430000)*0.028+17600,0))+MIN(30000,ROUNDDOWN(MAX(0,AR255-430000)*0.0027+1873,0))+IF("いいえ"="はい",MIN(170000,ROUNDDOWN(MAX(0,AR255-430000)*0.0243+17800,0)),0)</f>
        <v/>
      </c>
      <c r="AT255" s="19">
        <f>IF(""="",215040+AS255,"")</f>
        <v/>
      </c>
      <c r="AU255" s="19">
        <f>IF(AR255&gt;23500000,NA(),IF(AR255&lt;=4890000,1040000,IF(AR255&lt;=6550000,670000,620000)))</f>
        <v/>
      </c>
      <c r="AV255" s="19">
        <f>MAX(0,ROUNDDOWN(AR255-AT255-AU255-0,-3))</f>
        <v/>
      </c>
      <c r="AW255" s="19">
        <f>IF(AV255&lt;=0,0,ROUNDDOWN((AV255*LOOKUP(AV255,{0,1950001,3300001,6950001,9000001,18000001,40000001},{0.05,0.1,0.2,0.23,0.33,0.4,0.45})-LOOKUP(AV255,{0,1950001,3300001,6950001,9000001,18000001,40000001},{0,97500,427500,636000,1536000,2796000,4796000}))*1.021,-2))</f>
        <v/>
      </c>
      <c r="AX255" s="19">
        <f>MAX(0,ROUNDDOWN(AR255-AT255-430000-0,-3))</f>
        <v/>
      </c>
      <c r="AY255" s="19">
        <f>IF(AR255&lt;=450000,0,MAX(0,ROUNDDOWN(AX255*0.06-MIN(50000,AX255)*0.03,-2))+MAX(0,ROUNDDOWN(AX255*0.04-MIN(50000,AX255)*0.02,-2)))</f>
        <v/>
      </c>
      <c r="AZ255" s="19">
        <f>AW255+AY255+AS255</f>
        <v/>
      </c>
    </row>
    <row r="256">
      <c r="A256" t="inlineStr">
        <is>
          <t>1万円刻み</t>
        </is>
      </c>
      <c r="B256" s="19">
        <f>'3_1万円刻み'!$A$239</f>
        <v/>
      </c>
      <c r="C256" s="19">
        <f>MIN(0,MAX(0,$B256))</f>
        <v/>
      </c>
      <c r="D256" s="19">
        <f>$B256-C256</f>
        <v/>
      </c>
      <c r="E256" s="19">
        <f>MIN(670000,ROUNDDOWN(MAX(0,D256-430000)*0.0751+47600,0))+MIN(260000,ROUNDDOWN(MAX(0,D256-430000)*0.028+17600,0))+MIN(30000,ROUNDDOWN(MAX(0,D256-430000)*0.0027+1873,0))+IF("いいえ"="はい",MIN(170000,ROUNDDOWN(MAX(0,D256-430000)*0.0243+17800,0)),0)</f>
        <v/>
      </c>
      <c r="F256" s="19">
        <f>IF(""="",215040+E256,"")</f>
        <v/>
      </c>
      <c r="G256" s="19">
        <f>IF(D256&gt;23500000,NA(),IF(D256&lt;=4890000,1040000,IF(D256&lt;=6550000,670000,620000)))</f>
        <v/>
      </c>
      <c r="H256" s="19">
        <f>MAX(0,ROUNDDOWN(D256-F256-G256-0,-3))</f>
        <v/>
      </c>
      <c r="I256" s="19">
        <f>IF(H256&lt;=0,0,ROUNDDOWN((H256*LOOKUP(H256,{0,1950001,3300001,6950001,9000001,18000001,40000001},{0.05,0.1,0.2,0.23,0.33,0.4,0.45})-LOOKUP(H256,{0,1950001,3300001,6950001,9000001,18000001,40000001},{0,97500,427500,636000,1536000,2796000,4796000}))*1.021,-2))</f>
        <v/>
      </c>
      <c r="J256" s="19">
        <f>MAX(0,ROUNDDOWN(D256-F256-430000-0,-3))</f>
        <v/>
      </c>
      <c r="K256" s="19">
        <f>IF(D256&lt;=450000,0,MAX(0,ROUNDDOWN(J256*0.06-MIN(50000,J256)*0.03,-2))+MAX(0,ROUNDDOWN(J256*0.04-MIN(50000,J256)*0.02,-2)))</f>
        <v/>
      </c>
      <c r="L256" s="19">
        <f>I256+K256+E256</f>
        <v/>
      </c>
      <c r="M256" s="19">
        <f>MIN(100000,MAX(0,$B256))</f>
        <v/>
      </c>
      <c r="N256" s="19">
        <f>$B256-M256</f>
        <v/>
      </c>
      <c r="O256" s="19">
        <f>MIN(670000,ROUNDDOWN(MAX(0,N256-430000)*0.0751+47600,0))+MIN(260000,ROUNDDOWN(MAX(0,N256-430000)*0.028+17600,0))+MIN(30000,ROUNDDOWN(MAX(0,N256-430000)*0.0027+1873,0))+IF("いいえ"="はい",MIN(170000,ROUNDDOWN(MAX(0,N256-430000)*0.0243+17800,0)),0)</f>
        <v/>
      </c>
      <c r="P256" s="19">
        <f>IF(""="",215040+O256,"")</f>
        <v/>
      </c>
      <c r="Q256" s="19">
        <f>IF(N256&gt;23500000,NA(),IF(N256&lt;=4890000,1040000,IF(N256&lt;=6550000,670000,620000)))</f>
        <v/>
      </c>
      <c r="R256" s="19">
        <f>MAX(0,ROUNDDOWN(N256-P256-Q256-0,-3))</f>
        <v/>
      </c>
      <c r="S256" s="19">
        <f>IF(R256&lt;=0,0,ROUNDDOWN((R256*LOOKUP(R256,{0,1950001,3300001,6950001,9000001,18000001,40000001},{0.05,0.1,0.2,0.23,0.33,0.4,0.45})-LOOKUP(R256,{0,1950001,3300001,6950001,9000001,18000001,40000001},{0,97500,427500,636000,1536000,2796000,4796000}))*1.021,-2))</f>
        <v/>
      </c>
      <c r="T256" s="19">
        <f>MAX(0,ROUNDDOWN(N256-P256-430000-0,-3))</f>
        <v/>
      </c>
      <c r="U256" s="19">
        <f>IF(N256&lt;=450000,0,MAX(0,ROUNDDOWN(T256*0.06-MIN(50000,T256)*0.03,-2))+MAX(0,ROUNDDOWN(T256*0.04-MIN(50000,T256)*0.02,-2)))</f>
        <v/>
      </c>
      <c r="V256" s="19">
        <f>S256+U256+O256</f>
        <v/>
      </c>
      <c r="W256" s="19">
        <f>MIN(550000,MAX(0,$B256))</f>
        <v/>
      </c>
      <c r="X256" s="19">
        <f>$B256-W256</f>
        <v/>
      </c>
      <c r="Y256" s="19">
        <f>MIN(670000,ROUNDDOWN(MAX(0,X256-430000)*0.0751+47600,0))+MIN(260000,ROUNDDOWN(MAX(0,X256-430000)*0.028+17600,0))+MIN(30000,ROUNDDOWN(MAX(0,X256-430000)*0.0027+1873,0))+IF("いいえ"="はい",MIN(170000,ROUNDDOWN(MAX(0,X256-430000)*0.0243+17800,0)),0)</f>
        <v/>
      </c>
      <c r="Z256" s="19">
        <f>IF(""="",215040+Y256,"")</f>
        <v/>
      </c>
      <c r="AA256" s="19">
        <f>IF(X256&gt;23500000,NA(),IF(X256&lt;=4890000,1040000,IF(X256&lt;=6550000,670000,620000)))</f>
        <v/>
      </c>
      <c r="AB256" s="19">
        <f>MAX(0,ROUNDDOWN(X256-Z256-AA256-0,-3))</f>
        <v/>
      </c>
      <c r="AC256" s="19">
        <f>IF(AB256&lt;=0,0,ROUNDDOWN((AB256*LOOKUP(AB256,{0,1950001,3300001,6950001,9000001,18000001,40000001},{0.05,0.1,0.2,0.23,0.33,0.4,0.45})-LOOKUP(AB256,{0,1950001,3300001,6950001,9000001,18000001,40000001},{0,97500,427500,636000,1536000,2796000,4796000}))*1.021,-2))</f>
        <v/>
      </c>
      <c r="AD256" s="19">
        <f>MAX(0,ROUNDDOWN(X256-Z256-430000-0,-3))</f>
        <v/>
      </c>
      <c r="AE256" s="19">
        <f>IF(X256&lt;=450000,0,MAX(0,ROUNDDOWN(AD256*0.06-MIN(50000,AD256)*0.03,-2))+MAX(0,ROUNDDOWN(AD256*0.04-MIN(50000,AD256)*0.02,-2)))</f>
        <v/>
      </c>
      <c r="AF256" s="19">
        <f>AC256+AE256+Y256</f>
        <v/>
      </c>
      <c r="AG256" s="19">
        <f>MIN(650000,MAX(0,$B256))</f>
        <v/>
      </c>
      <c r="AH256" s="19">
        <f>$B256-AG256</f>
        <v/>
      </c>
      <c r="AI256" s="19">
        <f>MIN(670000,ROUNDDOWN(MAX(0,AH256-430000)*0.0751+47600,0))+MIN(260000,ROUNDDOWN(MAX(0,AH256-430000)*0.028+17600,0))+MIN(30000,ROUNDDOWN(MAX(0,AH256-430000)*0.0027+1873,0))+IF("いいえ"="はい",MIN(170000,ROUNDDOWN(MAX(0,AH256-430000)*0.0243+17800,0)),0)</f>
        <v/>
      </c>
      <c r="AJ256" s="19">
        <f>IF(""="",215040+AI256,"")</f>
        <v/>
      </c>
      <c r="AK256" s="19">
        <f>IF(AH256&gt;23500000,NA(),IF(AH256&lt;=4890000,1040000,IF(AH256&lt;=6550000,670000,620000)))</f>
        <v/>
      </c>
      <c r="AL256" s="19">
        <f>MAX(0,ROUNDDOWN(AH256-AJ256-AK256-0,-3))</f>
        <v/>
      </c>
      <c r="AM256" s="19">
        <f>IF(AL256&lt;=0,0,ROUNDDOWN((AL256*LOOKUP(AL256,{0,1950001,3300001,6950001,9000001,18000001,40000001},{0.05,0.1,0.2,0.23,0.33,0.4,0.45})-LOOKUP(AL256,{0,1950001,3300001,6950001,9000001,18000001,40000001},{0,97500,427500,636000,1536000,2796000,4796000}))*1.021,-2))</f>
        <v/>
      </c>
      <c r="AN256" s="19">
        <f>MAX(0,ROUNDDOWN(AH256-AJ256-430000-0,-3))</f>
        <v/>
      </c>
      <c r="AO256" s="19">
        <f>IF(AH256&lt;=450000,0,MAX(0,ROUNDDOWN(AN256*0.06-MIN(50000,AN256)*0.03,-2))+MAX(0,ROUNDDOWN(AN256*0.04-MIN(50000,AN256)*0.02,-2)))</f>
        <v/>
      </c>
      <c r="AP256" s="19">
        <f>AM256+AO256+AI256</f>
        <v/>
      </c>
      <c r="AQ256" s="19">
        <f>MIN(750000,MAX(0,$B256))</f>
        <v/>
      </c>
      <c r="AR256" s="19">
        <f>$B256-AQ256</f>
        <v/>
      </c>
      <c r="AS256" s="19">
        <f>MIN(670000,ROUNDDOWN(MAX(0,AR256-430000)*0.0751+47600,0))+MIN(260000,ROUNDDOWN(MAX(0,AR256-430000)*0.028+17600,0))+MIN(30000,ROUNDDOWN(MAX(0,AR256-430000)*0.0027+1873,0))+IF("いいえ"="はい",MIN(170000,ROUNDDOWN(MAX(0,AR256-430000)*0.0243+17800,0)),0)</f>
        <v/>
      </c>
      <c r="AT256" s="19">
        <f>IF(""="",215040+AS256,"")</f>
        <v/>
      </c>
      <c r="AU256" s="19">
        <f>IF(AR256&gt;23500000,NA(),IF(AR256&lt;=4890000,1040000,IF(AR256&lt;=6550000,670000,620000)))</f>
        <v/>
      </c>
      <c r="AV256" s="19">
        <f>MAX(0,ROUNDDOWN(AR256-AT256-AU256-0,-3))</f>
        <v/>
      </c>
      <c r="AW256" s="19">
        <f>IF(AV256&lt;=0,0,ROUNDDOWN((AV256*LOOKUP(AV256,{0,1950001,3300001,6950001,9000001,18000001,40000001},{0.05,0.1,0.2,0.23,0.33,0.4,0.45})-LOOKUP(AV256,{0,1950001,3300001,6950001,9000001,18000001,40000001},{0,97500,427500,636000,1536000,2796000,4796000}))*1.021,-2))</f>
        <v/>
      </c>
      <c r="AX256" s="19">
        <f>MAX(0,ROUNDDOWN(AR256-AT256-430000-0,-3))</f>
        <v/>
      </c>
      <c r="AY256" s="19">
        <f>IF(AR256&lt;=450000,0,MAX(0,ROUNDDOWN(AX256*0.06-MIN(50000,AX256)*0.03,-2))+MAX(0,ROUNDDOWN(AX256*0.04-MIN(50000,AX256)*0.02,-2)))</f>
        <v/>
      </c>
      <c r="AZ256" s="19">
        <f>AW256+AY256+AS256</f>
        <v/>
      </c>
    </row>
    <row r="257">
      <c r="A257" t="inlineStr">
        <is>
          <t>1万円刻み</t>
        </is>
      </c>
      <c r="B257" s="19">
        <f>'3_1万円刻み'!$A$240</f>
        <v/>
      </c>
      <c r="C257" s="19">
        <f>MIN(0,MAX(0,$B257))</f>
        <v/>
      </c>
      <c r="D257" s="19">
        <f>$B257-C257</f>
        <v/>
      </c>
      <c r="E257" s="19">
        <f>MIN(670000,ROUNDDOWN(MAX(0,D257-430000)*0.0751+47600,0))+MIN(260000,ROUNDDOWN(MAX(0,D257-430000)*0.028+17600,0))+MIN(30000,ROUNDDOWN(MAX(0,D257-430000)*0.0027+1873,0))+IF("いいえ"="はい",MIN(170000,ROUNDDOWN(MAX(0,D257-430000)*0.0243+17800,0)),0)</f>
        <v/>
      </c>
      <c r="F257" s="19">
        <f>IF(""="",215040+E257,"")</f>
        <v/>
      </c>
      <c r="G257" s="19">
        <f>IF(D257&gt;23500000,NA(),IF(D257&lt;=4890000,1040000,IF(D257&lt;=6550000,670000,620000)))</f>
        <v/>
      </c>
      <c r="H257" s="19">
        <f>MAX(0,ROUNDDOWN(D257-F257-G257-0,-3))</f>
        <v/>
      </c>
      <c r="I257" s="19">
        <f>IF(H257&lt;=0,0,ROUNDDOWN((H257*LOOKUP(H257,{0,1950001,3300001,6950001,9000001,18000001,40000001},{0.05,0.1,0.2,0.23,0.33,0.4,0.45})-LOOKUP(H257,{0,1950001,3300001,6950001,9000001,18000001,40000001},{0,97500,427500,636000,1536000,2796000,4796000}))*1.021,-2))</f>
        <v/>
      </c>
      <c r="J257" s="19">
        <f>MAX(0,ROUNDDOWN(D257-F257-430000-0,-3))</f>
        <v/>
      </c>
      <c r="K257" s="19">
        <f>IF(D257&lt;=450000,0,MAX(0,ROUNDDOWN(J257*0.06-MIN(50000,J257)*0.03,-2))+MAX(0,ROUNDDOWN(J257*0.04-MIN(50000,J257)*0.02,-2)))</f>
        <v/>
      </c>
      <c r="L257" s="19">
        <f>I257+K257+E257</f>
        <v/>
      </c>
      <c r="M257" s="19">
        <f>MIN(100000,MAX(0,$B257))</f>
        <v/>
      </c>
      <c r="N257" s="19">
        <f>$B257-M257</f>
        <v/>
      </c>
      <c r="O257" s="19">
        <f>MIN(670000,ROUNDDOWN(MAX(0,N257-430000)*0.0751+47600,0))+MIN(260000,ROUNDDOWN(MAX(0,N257-430000)*0.028+17600,0))+MIN(30000,ROUNDDOWN(MAX(0,N257-430000)*0.0027+1873,0))+IF("いいえ"="はい",MIN(170000,ROUNDDOWN(MAX(0,N257-430000)*0.0243+17800,0)),0)</f>
        <v/>
      </c>
      <c r="P257" s="19">
        <f>IF(""="",215040+O257,"")</f>
        <v/>
      </c>
      <c r="Q257" s="19">
        <f>IF(N257&gt;23500000,NA(),IF(N257&lt;=4890000,1040000,IF(N257&lt;=6550000,670000,620000)))</f>
        <v/>
      </c>
      <c r="R257" s="19">
        <f>MAX(0,ROUNDDOWN(N257-P257-Q257-0,-3))</f>
        <v/>
      </c>
      <c r="S257" s="19">
        <f>IF(R257&lt;=0,0,ROUNDDOWN((R257*LOOKUP(R257,{0,1950001,3300001,6950001,9000001,18000001,40000001},{0.05,0.1,0.2,0.23,0.33,0.4,0.45})-LOOKUP(R257,{0,1950001,3300001,6950001,9000001,18000001,40000001},{0,97500,427500,636000,1536000,2796000,4796000}))*1.021,-2))</f>
        <v/>
      </c>
      <c r="T257" s="19">
        <f>MAX(0,ROUNDDOWN(N257-P257-430000-0,-3))</f>
        <v/>
      </c>
      <c r="U257" s="19">
        <f>IF(N257&lt;=450000,0,MAX(0,ROUNDDOWN(T257*0.06-MIN(50000,T257)*0.03,-2))+MAX(0,ROUNDDOWN(T257*0.04-MIN(50000,T257)*0.02,-2)))</f>
        <v/>
      </c>
      <c r="V257" s="19">
        <f>S257+U257+O257</f>
        <v/>
      </c>
      <c r="W257" s="19">
        <f>MIN(550000,MAX(0,$B257))</f>
        <v/>
      </c>
      <c r="X257" s="19">
        <f>$B257-W257</f>
        <v/>
      </c>
      <c r="Y257" s="19">
        <f>MIN(670000,ROUNDDOWN(MAX(0,X257-430000)*0.0751+47600,0))+MIN(260000,ROUNDDOWN(MAX(0,X257-430000)*0.028+17600,0))+MIN(30000,ROUNDDOWN(MAX(0,X257-430000)*0.0027+1873,0))+IF("いいえ"="はい",MIN(170000,ROUNDDOWN(MAX(0,X257-430000)*0.0243+17800,0)),0)</f>
        <v/>
      </c>
      <c r="Z257" s="19">
        <f>IF(""="",215040+Y257,"")</f>
        <v/>
      </c>
      <c r="AA257" s="19">
        <f>IF(X257&gt;23500000,NA(),IF(X257&lt;=4890000,1040000,IF(X257&lt;=6550000,670000,620000)))</f>
        <v/>
      </c>
      <c r="AB257" s="19">
        <f>MAX(0,ROUNDDOWN(X257-Z257-AA257-0,-3))</f>
        <v/>
      </c>
      <c r="AC257" s="19">
        <f>IF(AB257&lt;=0,0,ROUNDDOWN((AB257*LOOKUP(AB257,{0,1950001,3300001,6950001,9000001,18000001,40000001},{0.05,0.1,0.2,0.23,0.33,0.4,0.45})-LOOKUP(AB257,{0,1950001,3300001,6950001,9000001,18000001,40000001},{0,97500,427500,636000,1536000,2796000,4796000}))*1.021,-2))</f>
        <v/>
      </c>
      <c r="AD257" s="19">
        <f>MAX(0,ROUNDDOWN(X257-Z257-430000-0,-3))</f>
        <v/>
      </c>
      <c r="AE257" s="19">
        <f>IF(X257&lt;=450000,0,MAX(0,ROUNDDOWN(AD257*0.06-MIN(50000,AD257)*0.03,-2))+MAX(0,ROUNDDOWN(AD257*0.04-MIN(50000,AD257)*0.02,-2)))</f>
        <v/>
      </c>
      <c r="AF257" s="19">
        <f>AC257+AE257+Y257</f>
        <v/>
      </c>
      <c r="AG257" s="19">
        <f>MIN(650000,MAX(0,$B257))</f>
        <v/>
      </c>
      <c r="AH257" s="19">
        <f>$B257-AG257</f>
        <v/>
      </c>
      <c r="AI257" s="19">
        <f>MIN(670000,ROUNDDOWN(MAX(0,AH257-430000)*0.0751+47600,0))+MIN(260000,ROUNDDOWN(MAX(0,AH257-430000)*0.028+17600,0))+MIN(30000,ROUNDDOWN(MAX(0,AH257-430000)*0.0027+1873,0))+IF("いいえ"="はい",MIN(170000,ROUNDDOWN(MAX(0,AH257-430000)*0.0243+17800,0)),0)</f>
        <v/>
      </c>
      <c r="AJ257" s="19">
        <f>IF(""="",215040+AI257,"")</f>
        <v/>
      </c>
      <c r="AK257" s="19">
        <f>IF(AH257&gt;23500000,NA(),IF(AH257&lt;=4890000,1040000,IF(AH257&lt;=6550000,670000,620000)))</f>
        <v/>
      </c>
      <c r="AL257" s="19">
        <f>MAX(0,ROUNDDOWN(AH257-AJ257-AK257-0,-3))</f>
        <v/>
      </c>
      <c r="AM257" s="19">
        <f>IF(AL257&lt;=0,0,ROUNDDOWN((AL257*LOOKUP(AL257,{0,1950001,3300001,6950001,9000001,18000001,40000001},{0.05,0.1,0.2,0.23,0.33,0.4,0.45})-LOOKUP(AL257,{0,1950001,3300001,6950001,9000001,18000001,40000001},{0,97500,427500,636000,1536000,2796000,4796000}))*1.021,-2))</f>
        <v/>
      </c>
      <c r="AN257" s="19">
        <f>MAX(0,ROUNDDOWN(AH257-AJ257-430000-0,-3))</f>
        <v/>
      </c>
      <c r="AO257" s="19">
        <f>IF(AH257&lt;=450000,0,MAX(0,ROUNDDOWN(AN257*0.06-MIN(50000,AN257)*0.03,-2))+MAX(0,ROUNDDOWN(AN257*0.04-MIN(50000,AN257)*0.02,-2)))</f>
        <v/>
      </c>
      <c r="AP257" s="19">
        <f>AM257+AO257+AI257</f>
        <v/>
      </c>
      <c r="AQ257" s="19">
        <f>MIN(750000,MAX(0,$B257))</f>
        <v/>
      </c>
      <c r="AR257" s="19">
        <f>$B257-AQ257</f>
        <v/>
      </c>
      <c r="AS257" s="19">
        <f>MIN(670000,ROUNDDOWN(MAX(0,AR257-430000)*0.0751+47600,0))+MIN(260000,ROUNDDOWN(MAX(0,AR257-430000)*0.028+17600,0))+MIN(30000,ROUNDDOWN(MAX(0,AR257-430000)*0.0027+1873,0))+IF("いいえ"="はい",MIN(170000,ROUNDDOWN(MAX(0,AR257-430000)*0.0243+17800,0)),0)</f>
        <v/>
      </c>
      <c r="AT257" s="19">
        <f>IF(""="",215040+AS257,"")</f>
        <v/>
      </c>
      <c r="AU257" s="19">
        <f>IF(AR257&gt;23500000,NA(),IF(AR257&lt;=4890000,1040000,IF(AR257&lt;=6550000,670000,620000)))</f>
        <v/>
      </c>
      <c r="AV257" s="19">
        <f>MAX(0,ROUNDDOWN(AR257-AT257-AU257-0,-3))</f>
        <v/>
      </c>
      <c r="AW257" s="19">
        <f>IF(AV257&lt;=0,0,ROUNDDOWN((AV257*LOOKUP(AV257,{0,1950001,3300001,6950001,9000001,18000001,40000001},{0.05,0.1,0.2,0.23,0.33,0.4,0.45})-LOOKUP(AV257,{0,1950001,3300001,6950001,9000001,18000001,40000001},{0,97500,427500,636000,1536000,2796000,4796000}))*1.021,-2))</f>
        <v/>
      </c>
      <c r="AX257" s="19">
        <f>MAX(0,ROUNDDOWN(AR257-AT257-430000-0,-3))</f>
        <v/>
      </c>
      <c r="AY257" s="19">
        <f>IF(AR257&lt;=450000,0,MAX(0,ROUNDDOWN(AX257*0.06-MIN(50000,AX257)*0.03,-2))+MAX(0,ROUNDDOWN(AX257*0.04-MIN(50000,AX257)*0.02,-2)))</f>
        <v/>
      </c>
      <c r="AZ257" s="19">
        <f>AW257+AY257+AS257</f>
        <v/>
      </c>
    </row>
    <row r="258">
      <c r="A258" t="inlineStr">
        <is>
          <t>1万円刻み</t>
        </is>
      </c>
      <c r="B258" s="19">
        <f>'3_1万円刻み'!$A$241</f>
        <v/>
      </c>
      <c r="C258" s="19">
        <f>MIN(0,MAX(0,$B258))</f>
        <v/>
      </c>
      <c r="D258" s="19">
        <f>$B258-C258</f>
        <v/>
      </c>
      <c r="E258" s="19">
        <f>MIN(670000,ROUNDDOWN(MAX(0,D258-430000)*0.0751+47600,0))+MIN(260000,ROUNDDOWN(MAX(0,D258-430000)*0.028+17600,0))+MIN(30000,ROUNDDOWN(MAX(0,D258-430000)*0.0027+1873,0))+IF("いいえ"="はい",MIN(170000,ROUNDDOWN(MAX(0,D258-430000)*0.0243+17800,0)),0)</f>
        <v/>
      </c>
      <c r="F258" s="19">
        <f>IF(""="",215040+E258,"")</f>
        <v/>
      </c>
      <c r="G258" s="19">
        <f>IF(D258&gt;23500000,NA(),IF(D258&lt;=4890000,1040000,IF(D258&lt;=6550000,670000,620000)))</f>
        <v/>
      </c>
      <c r="H258" s="19">
        <f>MAX(0,ROUNDDOWN(D258-F258-G258-0,-3))</f>
        <v/>
      </c>
      <c r="I258" s="19">
        <f>IF(H258&lt;=0,0,ROUNDDOWN((H258*LOOKUP(H258,{0,1950001,3300001,6950001,9000001,18000001,40000001},{0.05,0.1,0.2,0.23,0.33,0.4,0.45})-LOOKUP(H258,{0,1950001,3300001,6950001,9000001,18000001,40000001},{0,97500,427500,636000,1536000,2796000,4796000}))*1.021,-2))</f>
        <v/>
      </c>
      <c r="J258" s="19">
        <f>MAX(0,ROUNDDOWN(D258-F258-430000-0,-3))</f>
        <v/>
      </c>
      <c r="K258" s="19">
        <f>IF(D258&lt;=450000,0,MAX(0,ROUNDDOWN(J258*0.06-MIN(50000,J258)*0.03,-2))+MAX(0,ROUNDDOWN(J258*0.04-MIN(50000,J258)*0.02,-2)))</f>
        <v/>
      </c>
      <c r="L258" s="19">
        <f>I258+K258+E258</f>
        <v/>
      </c>
      <c r="M258" s="19">
        <f>MIN(100000,MAX(0,$B258))</f>
        <v/>
      </c>
      <c r="N258" s="19">
        <f>$B258-M258</f>
        <v/>
      </c>
      <c r="O258" s="19">
        <f>MIN(670000,ROUNDDOWN(MAX(0,N258-430000)*0.0751+47600,0))+MIN(260000,ROUNDDOWN(MAX(0,N258-430000)*0.028+17600,0))+MIN(30000,ROUNDDOWN(MAX(0,N258-430000)*0.0027+1873,0))+IF("いいえ"="はい",MIN(170000,ROUNDDOWN(MAX(0,N258-430000)*0.0243+17800,0)),0)</f>
        <v/>
      </c>
      <c r="P258" s="19">
        <f>IF(""="",215040+O258,"")</f>
        <v/>
      </c>
      <c r="Q258" s="19">
        <f>IF(N258&gt;23500000,NA(),IF(N258&lt;=4890000,1040000,IF(N258&lt;=6550000,670000,620000)))</f>
        <v/>
      </c>
      <c r="R258" s="19">
        <f>MAX(0,ROUNDDOWN(N258-P258-Q258-0,-3))</f>
        <v/>
      </c>
      <c r="S258" s="19">
        <f>IF(R258&lt;=0,0,ROUNDDOWN((R258*LOOKUP(R258,{0,1950001,3300001,6950001,9000001,18000001,40000001},{0.05,0.1,0.2,0.23,0.33,0.4,0.45})-LOOKUP(R258,{0,1950001,3300001,6950001,9000001,18000001,40000001},{0,97500,427500,636000,1536000,2796000,4796000}))*1.021,-2))</f>
        <v/>
      </c>
      <c r="T258" s="19">
        <f>MAX(0,ROUNDDOWN(N258-P258-430000-0,-3))</f>
        <v/>
      </c>
      <c r="U258" s="19">
        <f>IF(N258&lt;=450000,0,MAX(0,ROUNDDOWN(T258*0.06-MIN(50000,T258)*0.03,-2))+MAX(0,ROUNDDOWN(T258*0.04-MIN(50000,T258)*0.02,-2)))</f>
        <v/>
      </c>
      <c r="V258" s="19">
        <f>S258+U258+O258</f>
        <v/>
      </c>
      <c r="W258" s="19">
        <f>MIN(550000,MAX(0,$B258))</f>
        <v/>
      </c>
      <c r="X258" s="19">
        <f>$B258-W258</f>
        <v/>
      </c>
      <c r="Y258" s="19">
        <f>MIN(670000,ROUNDDOWN(MAX(0,X258-430000)*0.0751+47600,0))+MIN(260000,ROUNDDOWN(MAX(0,X258-430000)*0.028+17600,0))+MIN(30000,ROUNDDOWN(MAX(0,X258-430000)*0.0027+1873,0))+IF("いいえ"="はい",MIN(170000,ROUNDDOWN(MAX(0,X258-430000)*0.0243+17800,0)),0)</f>
        <v/>
      </c>
      <c r="Z258" s="19">
        <f>IF(""="",215040+Y258,"")</f>
        <v/>
      </c>
      <c r="AA258" s="19">
        <f>IF(X258&gt;23500000,NA(),IF(X258&lt;=4890000,1040000,IF(X258&lt;=6550000,670000,620000)))</f>
        <v/>
      </c>
      <c r="AB258" s="19">
        <f>MAX(0,ROUNDDOWN(X258-Z258-AA258-0,-3))</f>
        <v/>
      </c>
      <c r="AC258" s="19">
        <f>IF(AB258&lt;=0,0,ROUNDDOWN((AB258*LOOKUP(AB258,{0,1950001,3300001,6950001,9000001,18000001,40000001},{0.05,0.1,0.2,0.23,0.33,0.4,0.45})-LOOKUP(AB258,{0,1950001,3300001,6950001,9000001,18000001,40000001},{0,97500,427500,636000,1536000,2796000,4796000}))*1.021,-2))</f>
        <v/>
      </c>
      <c r="AD258" s="19">
        <f>MAX(0,ROUNDDOWN(X258-Z258-430000-0,-3))</f>
        <v/>
      </c>
      <c r="AE258" s="19">
        <f>IF(X258&lt;=450000,0,MAX(0,ROUNDDOWN(AD258*0.06-MIN(50000,AD258)*0.03,-2))+MAX(0,ROUNDDOWN(AD258*0.04-MIN(50000,AD258)*0.02,-2)))</f>
        <v/>
      </c>
      <c r="AF258" s="19">
        <f>AC258+AE258+Y258</f>
        <v/>
      </c>
      <c r="AG258" s="19">
        <f>MIN(650000,MAX(0,$B258))</f>
        <v/>
      </c>
      <c r="AH258" s="19">
        <f>$B258-AG258</f>
        <v/>
      </c>
      <c r="AI258" s="19">
        <f>MIN(670000,ROUNDDOWN(MAX(0,AH258-430000)*0.0751+47600,0))+MIN(260000,ROUNDDOWN(MAX(0,AH258-430000)*0.028+17600,0))+MIN(30000,ROUNDDOWN(MAX(0,AH258-430000)*0.0027+1873,0))+IF("いいえ"="はい",MIN(170000,ROUNDDOWN(MAX(0,AH258-430000)*0.0243+17800,0)),0)</f>
        <v/>
      </c>
      <c r="AJ258" s="19">
        <f>IF(""="",215040+AI258,"")</f>
        <v/>
      </c>
      <c r="AK258" s="19">
        <f>IF(AH258&gt;23500000,NA(),IF(AH258&lt;=4890000,1040000,IF(AH258&lt;=6550000,670000,620000)))</f>
        <v/>
      </c>
      <c r="AL258" s="19">
        <f>MAX(0,ROUNDDOWN(AH258-AJ258-AK258-0,-3))</f>
        <v/>
      </c>
      <c r="AM258" s="19">
        <f>IF(AL258&lt;=0,0,ROUNDDOWN((AL258*LOOKUP(AL258,{0,1950001,3300001,6950001,9000001,18000001,40000001},{0.05,0.1,0.2,0.23,0.33,0.4,0.45})-LOOKUP(AL258,{0,1950001,3300001,6950001,9000001,18000001,40000001},{0,97500,427500,636000,1536000,2796000,4796000}))*1.021,-2))</f>
        <v/>
      </c>
      <c r="AN258" s="19">
        <f>MAX(0,ROUNDDOWN(AH258-AJ258-430000-0,-3))</f>
        <v/>
      </c>
      <c r="AO258" s="19">
        <f>IF(AH258&lt;=450000,0,MAX(0,ROUNDDOWN(AN258*0.06-MIN(50000,AN258)*0.03,-2))+MAX(0,ROUNDDOWN(AN258*0.04-MIN(50000,AN258)*0.02,-2)))</f>
        <v/>
      </c>
      <c r="AP258" s="19">
        <f>AM258+AO258+AI258</f>
        <v/>
      </c>
      <c r="AQ258" s="19">
        <f>MIN(750000,MAX(0,$B258))</f>
        <v/>
      </c>
      <c r="AR258" s="19">
        <f>$B258-AQ258</f>
        <v/>
      </c>
      <c r="AS258" s="19">
        <f>MIN(670000,ROUNDDOWN(MAX(0,AR258-430000)*0.0751+47600,0))+MIN(260000,ROUNDDOWN(MAX(0,AR258-430000)*0.028+17600,0))+MIN(30000,ROUNDDOWN(MAX(0,AR258-430000)*0.0027+1873,0))+IF("いいえ"="はい",MIN(170000,ROUNDDOWN(MAX(0,AR258-430000)*0.0243+17800,0)),0)</f>
        <v/>
      </c>
      <c r="AT258" s="19">
        <f>IF(""="",215040+AS258,"")</f>
        <v/>
      </c>
      <c r="AU258" s="19">
        <f>IF(AR258&gt;23500000,NA(),IF(AR258&lt;=4890000,1040000,IF(AR258&lt;=6550000,670000,620000)))</f>
        <v/>
      </c>
      <c r="AV258" s="19">
        <f>MAX(0,ROUNDDOWN(AR258-AT258-AU258-0,-3))</f>
        <v/>
      </c>
      <c r="AW258" s="19">
        <f>IF(AV258&lt;=0,0,ROUNDDOWN((AV258*LOOKUP(AV258,{0,1950001,3300001,6950001,9000001,18000001,40000001},{0.05,0.1,0.2,0.23,0.33,0.4,0.45})-LOOKUP(AV258,{0,1950001,3300001,6950001,9000001,18000001,40000001},{0,97500,427500,636000,1536000,2796000,4796000}))*1.021,-2))</f>
        <v/>
      </c>
      <c r="AX258" s="19">
        <f>MAX(0,ROUNDDOWN(AR258-AT258-430000-0,-3))</f>
        <v/>
      </c>
      <c r="AY258" s="19">
        <f>IF(AR258&lt;=450000,0,MAX(0,ROUNDDOWN(AX258*0.06-MIN(50000,AX258)*0.03,-2))+MAX(0,ROUNDDOWN(AX258*0.04-MIN(50000,AX258)*0.02,-2)))</f>
        <v/>
      </c>
      <c r="AZ258" s="19">
        <f>AW258+AY258+AS258</f>
        <v/>
      </c>
    </row>
    <row r="259">
      <c r="A259" t="inlineStr">
        <is>
          <t>1万円刻み</t>
        </is>
      </c>
      <c r="B259" s="19">
        <f>'3_1万円刻み'!$A$242</f>
        <v/>
      </c>
      <c r="C259" s="19">
        <f>MIN(0,MAX(0,$B259))</f>
        <v/>
      </c>
      <c r="D259" s="19">
        <f>$B259-C259</f>
        <v/>
      </c>
      <c r="E259" s="19">
        <f>MIN(670000,ROUNDDOWN(MAX(0,D259-430000)*0.0751+47600,0))+MIN(260000,ROUNDDOWN(MAX(0,D259-430000)*0.028+17600,0))+MIN(30000,ROUNDDOWN(MAX(0,D259-430000)*0.0027+1873,0))+IF("いいえ"="はい",MIN(170000,ROUNDDOWN(MAX(0,D259-430000)*0.0243+17800,0)),0)</f>
        <v/>
      </c>
      <c r="F259" s="19">
        <f>IF(""="",215040+E259,"")</f>
        <v/>
      </c>
      <c r="G259" s="19">
        <f>IF(D259&gt;23500000,NA(),IF(D259&lt;=4890000,1040000,IF(D259&lt;=6550000,670000,620000)))</f>
        <v/>
      </c>
      <c r="H259" s="19">
        <f>MAX(0,ROUNDDOWN(D259-F259-G259-0,-3))</f>
        <v/>
      </c>
      <c r="I259" s="19">
        <f>IF(H259&lt;=0,0,ROUNDDOWN((H259*LOOKUP(H259,{0,1950001,3300001,6950001,9000001,18000001,40000001},{0.05,0.1,0.2,0.23,0.33,0.4,0.45})-LOOKUP(H259,{0,1950001,3300001,6950001,9000001,18000001,40000001},{0,97500,427500,636000,1536000,2796000,4796000}))*1.021,-2))</f>
        <v/>
      </c>
      <c r="J259" s="19">
        <f>MAX(0,ROUNDDOWN(D259-F259-430000-0,-3))</f>
        <v/>
      </c>
      <c r="K259" s="19">
        <f>IF(D259&lt;=450000,0,MAX(0,ROUNDDOWN(J259*0.06-MIN(50000,J259)*0.03,-2))+MAX(0,ROUNDDOWN(J259*0.04-MIN(50000,J259)*0.02,-2)))</f>
        <v/>
      </c>
      <c r="L259" s="19">
        <f>I259+K259+E259</f>
        <v/>
      </c>
      <c r="M259" s="19">
        <f>MIN(100000,MAX(0,$B259))</f>
        <v/>
      </c>
      <c r="N259" s="19">
        <f>$B259-M259</f>
        <v/>
      </c>
      <c r="O259" s="19">
        <f>MIN(670000,ROUNDDOWN(MAX(0,N259-430000)*0.0751+47600,0))+MIN(260000,ROUNDDOWN(MAX(0,N259-430000)*0.028+17600,0))+MIN(30000,ROUNDDOWN(MAX(0,N259-430000)*0.0027+1873,0))+IF("いいえ"="はい",MIN(170000,ROUNDDOWN(MAX(0,N259-430000)*0.0243+17800,0)),0)</f>
        <v/>
      </c>
      <c r="P259" s="19">
        <f>IF(""="",215040+O259,"")</f>
        <v/>
      </c>
      <c r="Q259" s="19">
        <f>IF(N259&gt;23500000,NA(),IF(N259&lt;=4890000,1040000,IF(N259&lt;=6550000,670000,620000)))</f>
        <v/>
      </c>
      <c r="R259" s="19">
        <f>MAX(0,ROUNDDOWN(N259-P259-Q259-0,-3))</f>
        <v/>
      </c>
      <c r="S259" s="19">
        <f>IF(R259&lt;=0,0,ROUNDDOWN((R259*LOOKUP(R259,{0,1950001,3300001,6950001,9000001,18000001,40000001},{0.05,0.1,0.2,0.23,0.33,0.4,0.45})-LOOKUP(R259,{0,1950001,3300001,6950001,9000001,18000001,40000001},{0,97500,427500,636000,1536000,2796000,4796000}))*1.021,-2))</f>
        <v/>
      </c>
      <c r="T259" s="19">
        <f>MAX(0,ROUNDDOWN(N259-P259-430000-0,-3))</f>
        <v/>
      </c>
      <c r="U259" s="19">
        <f>IF(N259&lt;=450000,0,MAX(0,ROUNDDOWN(T259*0.06-MIN(50000,T259)*0.03,-2))+MAX(0,ROUNDDOWN(T259*0.04-MIN(50000,T259)*0.02,-2)))</f>
        <v/>
      </c>
      <c r="V259" s="19">
        <f>S259+U259+O259</f>
        <v/>
      </c>
      <c r="W259" s="19">
        <f>MIN(550000,MAX(0,$B259))</f>
        <v/>
      </c>
      <c r="X259" s="19">
        <f>$B259-W259</f>
        <v/>
      </c>
      <c r="Y259" s="19">
        <f>MIN(670000,ROUNDDOWN(MAX(0,X259-430000)*0.0751+47600,0))+MIN(260000,ROUNDDOWN(MAX(0,X259-430000)*0.028+17600,0))+MIN(30000,ROUNDDOWN(MAX(0,X259-430000)*0.0027+1873,0))+IF("いいえ"="はい",MIN(170000,ROUNDDOWN(MAX(0,X259-430000)*0.0243+17800,0)),0)</f>
        <v/>
      </c>
      <c r="Z259" s="19">
        <f>IF(""="",215040+Y259,"")</f>
        <v/>
      </c>
      <c r="AA259" s="19">
        <f>IF(X259&gt;23500000,NA(),IF(X259&lt;=4890000,1040000,IF(X259&lt;=6550000,670000,620000)))</f>
        <v/>
      </c>
      <c r="AB259" s="19">
        <f>MAX(0,ROUNDDOWN(X259-Z259-AA259-0,-3))</f>
        <v/>
      </c>
      <c r="AC259" s="19">
        <f>IF(AB259&lt;=0,0,ROUNDDOWN((AB259*LOOKUP(AB259,{0,1950001,3300001,6950001,9000001,18000001,40000001},{0.05,0.1,0.2,0.23,0.33,0.4,0.45})-LOOKUP(AB259,{0,1950001,3300001,6950001,9000001,18000001,40000001},{0,97500,427500,636000,1536000,2796000,4796000}))*1.021,-2))</f>
        <v/>
      </c>
      <c r="AD259" s="19">
        <f>MAX(0,ROUNDDOWN(X259-Z259-430000-0,-3))</f>
        <v/>
      </c>
      <c r="AE259" s="19">
        <f>IF(X259&lt;=450000,0,MAX(0,ROUNDDOWN(AD259*0.06-MIN(50000,AD259)*0.03,-2))+MAX(0,ROUNDDOWN(AD259*0.04-MIN(50000,AD259)*0.02,-2)))</f>
        <v/>
      </c>
      <c r="AF259" s="19">
        <f>AC259+AE259+Y259</f>
        <v/>
      </c>
      <c r="AG259" s="19">
        <f>MIN(650000,MAX(0,$B259))</f>
        <v/>
      </c>
      <c r="AH259" s="19">
        <f>$B259-AG259</f>
        <v/>
      </c>
      <c r="AI259" s="19">
        <f>MIN(670000,ROUNDDOWN(MAX(0,AH259-430000)*0.0751+47600,0))+MIN(260000,ROUNDDOWN(MAX(0,AH259-430000)*0.028+17600,0))+MIN(30000,ROUNDDOWN(MAX(0,AH259-430000)*0.0027+1873,0))+IF("いいえ"="はい",MIN(170000,ROUNDDOWN(MAX(0,AH259-430000)*0.0243+17800,0)),0)</f>
        <v/>
      </c>
      <c r="AJ259" s="19">
        <f>IF(""="",215040+AI259,"")</f>
        <v/>
      </c>
      <c r="AK259" s="19">
        <f>IF(AH259&gt;23500000,NA(),IF(AH259&lt;=4890000,1040000,IF(AH259&lt;=6550000,670000,620000)))</f>
        <v/>
      </c>
      <c r="AL259" s="19">
        <f>MAX(0,ROUNDDOWN(AH259-AJ259-AK259-0,-3))</f>
        <v/>
      </c>
      <c r="AM259" s="19">
        <f>IF(AL259&lt;=0,0,ROUNDDOWN((AL259*LOOKUP(AL259,{0,1950001,3300001,6950001,9000001,18000001,40000001},{0.05,0.1,0.2,0.23,0.33,0.4,0.45})-LOOKUP(AL259,{0,1950001,3300001,6950001,9000001,18000001,40000001},{0,97500,427500,636000,1536000,2796000,4796000}))*1.021,-2))</f>
        <v/>
      </c>
      <c r="AN259" s="19">
        <f>MAX(0,ROUNDDOWN(AH259-AJ259-430000-0,-3))</f>
        <v/>
      </c>
      <c r="AO259" s="19">
        <f>IF(AH259&lt;=450000,0,MAX(0,ROUNDDOWN(AN259*0.06-MIN(50000,AN259)*0.03,-2))+MAX(0,ROUNDDOWN(AN259*0.04-MIN(50000,AN259)*0.02,-2)))</f>
        <v/>
      </c>
      <c r="AP259" s="19">
        <f>AM259+AO259+AI259</f>
        <v/>
      </c>
      <c r="AQ259" s="19">
        <f>MIN(750000,MAX(0,$B259))</f>
        <v/>
      </c>
      <c r="AR259" s="19">
        <f>$B259-AQ259</f>
        <v/>
      </c>
      <c r="AS259" s="19">
        <f>MIN(670000,ROUNDDOWN(MAX(0,AR259-430000)*0.0751+47600,0))+MIN(260000,ROUNDDOWN(MAX(0,AR259-430000)*0.028+17600,0))+MIN(30000,ROUNDDOWN(MAX(0,AR259-430000)*0.0027+1873,0))+IF("いいえ"="はい",MIN(170000,ROUNDDOWN(MAX(0,AR259-430000)*0.0243+17800,0)),0)</f>
        <v/>
      </c>
      <c r="AT259" s="19">
        <f>IF(""="",215040+AS259,"")</f>
        <v/>
      </c>
      <c r="AU259" s="19">
        <f>IF(AR259&gt;23500000,NA(),IF(AR259&lt;=4890000,1040000,IF(AR259&lt;=6550000,670000,620000)))</f>
        <v/>
      </c>
      <c r="AV259" s="19">
        <f>MAX(0,ROUNDDOWN(AR259-AT259-AU259-0,-3))</f>
        <v/>
      </c>
      <c r="AW259" s="19">
        <f>IF(AV259&lt;=0,0,ROUNDDOWN((AV259*LOOKUP(AV259,{0,1950001,3300001,6950001,9000001,18000001,40000001},{0.05,0.1,0.2,0.23,0.33,0.4,0.45})-LOOKUP(AV259,{0,1950001,3300001,6950001,9000001,18000001,40000001},{0,97500,427500,636000,1536000,2796000,4796000}))*1.021,-2))</f>
        <v/>
      </c>
      <c r="AX259" s="19">
        <f>MAX(0,ROUNDDOWN(AR259-AT259-430000-0,-3))</f>
        <v/>
      </c>
      <c r="AY259" s="19">
        <f>IF(AR259&lt;=450000,0,MAX(0,ROUNDDOWN(AX259*0.06-MIN(50000,AX259)*0.03,-2))+MAX(0,ROUNDDOWN(AX259*0.04-MIN(50000,AX259)*0.02,-2)))</f>
        <v/>
      </c>
      <c r="AZ259" s="19">
        <f>AW259+AY259+AS259</f>
        <v/>
      </c>
    </row>
    <row r="260">
      <c r="A260" t="inlineStr">
        <is>
          <t>1万円刻み</t>
        </is>
      </c>
      <c r="B260" s="19">
        <f>'3_1万円刻み'!$A$243</f>
        <v/>
      </c>
      <c r="C260" s="19">
        <f>MIN(0,MAX(0,$B260))</f>
        <v/>
      </c>
      <c r="D260" s="19">
        <f>$B260-C260</f>
        <v/>
      </c>
      <c r="E260" s="19">
        <f>MIN(670000,ROUNDDOWN(MAX(0,D260-430000)*0.0751+47600,0))+MIN(260000,ROUNDDOWN(MAX(0,D260-430000)*0.028+17600,0))+MIN(30000,ROUNDDOWN(MAX(0,D260-430000)*0.0027+1873,0))+IF("いいえ"="はい",MIN(170000,ROUNDDOWN(MAX(0,D260-430000)*0.0243+17800,0)),0)</f>
        <v/>
      </c>
      <c r="F260" s="19">
        <f>IF(""="",215040+E260,"")</f>
        <v/>
      </c>
      <c r="G260" s="19">
        <f>IF(D260&gt;23500000,NA(),IF(D260&lt;=4890000,1040000,IF(D260&lt;=6550000,670000,620000)))</f>
        <v/>
      </c>
      <c r="H260" s="19">
        <f>MAX(0,ROUNDDOWN(D260-F260-G260-0,-3))</f>
        <v/>
      </c>
      <c r="I260" s="19">
        <f>IF(H260&lt;=0,0,ROUNDDOWN((H260*LOOKUP(H260,{0,1950001,3300001,6950001,9000001,18000001,40000001},{0.05,0.1,0.2,0.23,0.33,0.4,0.45})-LOOKUP(H260,{0,1950001,3300001,6950001,9000001,18000001,40000001},{0,97500,427500,636000,1536000,2796000,4796000}))*1.021,-2))</f>
        <v/>
      </c>
      <c r="J260" s="19">
        <f>MAX(0,ROUNDDOWN(D260-F260-430000-0,-3))</f>
        <v/>
      </c>
      <c r="K260" s="19">
        <f>IF(D260&lt;=450000,0,MAX(0,ROUNDDOWN(J260*0.06-MIN(50000,J260)*0.03,-2))+MAX(0,ROUNDDOWN(J260*0.04-MIN(50000,J260)*0.02,-2)))</f>
        <v/>
      </c>
      <c r="L260" s="19">
        <f>I260+K260+E260</f>
        <v/>
      </c>
      <c r="M260" s="19">
        <f>MIN(100000,MAX(0,$B260))</f>
        <v/>
      </c>
      <c r="N260" s="19">
        <f>$B260-M260</f>
        <v/>
      </c>
      <c r="O260" s="19">
        <f>MIN(670000,ROUNDDOWN(MAX(0,N260-430000)*0.0751+47600,0))+MIN(260000,ROUNDDOWN(MAX(0,N260-430000)*0.028+17600,0))+MIN(30000,ROUNDDOWN(MAX(0,N260-430000)*0.0027+1873,0))+IF("いいえ"="はい",MIN(170000,ROUNDDOWN(MAX(0,N260-430000)*0.0243+17800,0)),0)</f>
        <v/>
      </c>
      <c r="P260" s="19">
        <f>IF(""="",215040+O260,"")</f>
        <v/>
      </c>
      <c r="Q260" s="19">
        <f>IF(N260&gt;23500000,NA(),IF(N260&lt;=4890000,1040000,IF(N260&lt;=6550000,670000,620000)))</f>
        <v/>
      </c>
      <c r="R260" s="19">
        <f>MAX(0,ROUNDDOWN(N260-P260-Q260-0,-3))</f>
        <v/>
      </c>
      <c r="S260" s="19">
        <f>IF(R260&lt;=0,0,ROUNDDOWN((R260*LOOKUP(R260,{0,1950001,3300001,6950001,9000001,18000001,40000001},{0.05,0.1,0.2,0.23,0.33,0.4,0.45})-LOOKUP(R260,{0,1950001,3300001,6950001,9000001,18000001,40000001},{0,97500,427500,636000,1536000,2796000,4796000}))*1.021,-2))</f>
        <v/>
      </c>
      <c r="T260" s="19">
        <f>MAX(0,ROUNDDOWN(N260-P260-430000-0,-3))</f>
        <v/>
      </c>
      <c r="U260" s="19">
        <f>IF(N260&lt;=450000,0,MAX(0,ROUNDDOWN(T260*0.06-MIN(50000,T260)*0.03,-2))+MAX(0,ROUNDDOWN(T260*0.04-MIN(50000,T260)*0.02,-2)))</f>
        <v/>
      </c>
      <c r="V260" s="19">
        <f>S260+U260+O260</f>
        <v/>
      </c>
      <c r="W260" s="19">
        <f>MIN(550000,MAX(0,$B260))</f>
        <v/>
      </c>
      <c r="X260" s="19">
        <f>$B260-W260</f>
        <v/>
      </c>
      <c r="Y260" s="19">
        <f>MIN(670000,ROUNDDOWN(MAX(0,X260-430000)*0.0751+47600,0))+MIN(260000,ROUNDDOWN(MAX(0,X260-430000)*0.028+17600,0))+MIN(30000,ROUNDDOWN(MAX(0,X260-430000)*0.0027+1873,0))+IF("いいえ"="はい",MIN(170000,ROUNDDOWN(MAX(0,X260-430000)*0.0243+17800,0)),0)</f>
        <v/>
      </c>
      <c r="Z260" s="19">
        <f>IF(""="",215040+Y260,"")</f>
        <v/>
      </c>
      <c r="AA260" s="19">
        <f>IF(X260&gt;23500000,NA(),IF(X260&lt;=4890000,1040000,IF(X260&lt;=6550000,670000,620000)))</f>
        <v/>
      </c>
      <c r="AB260" s="19">
        <f>MAX(0,ROUNDDOWN(X260-Z260-AA260-0,-3))</f>
        <v/>
      </c>
      <c r="AC260" s="19">
        <f>IF(AB260&lt;=0,0,ROUNDDOWN((AB260*LOOKUP(AB260,{0,1950001,3300001,6950001,9000001,18000001,40000001},{0.05,0.1,0.2,0.23,0.33,0.4,0.45})-LOOKUP(AB260,{0,1950001,3300001,6950001,9000001,18000001,40000001},{0,97500,427500,636000,1536000,2796000,4796000}))*1.021,-2))</f>
        <v/>
      </c>
      <c r="AD260" s="19">
        <f>MAX(0,ROUNDDOWN(X260-Z260-430000-0,-3))</f>
        <v/>
      </c>
      <c r="AE260" s="19">
        <f>IF(X260&lt;=450000,0,MAX(0,ROUNDDOWN(AD260*0.06-MIN(50000,AD260)*0.03,-2))+MAX(0,ROUNDDOWN(AD260*0.04-MIN(50000,AD260)*0.02,-2)))</f>
        <v/>
      </c>
      <c r="AF260" s="19">
        <f>AC260+AE260+Y260</f>
        <v/>
      </c>
      <c r="AG260" s="19">
        <f>MIN(650000,MAX(0,$B260))</f>
        <v/>
      </c>
      <c r="AH260" s="19">
        <f>$B260-AG260</f>
        <v/>
      </c>
      <c r="AI260" s="19">
        <f>MIN(670000,ROUNDDOWN(MAX(0,AH260-430000)*0.0751+47600,0))+MIN(260000,ROUNDDOWN(MAX(0,AH260-430000)*0.028+17600,0))+MIN(30000,ROUNDDOWN(MAX(0,AH260-430000)*0.0027+1873,0))+IF("いいえ"="はい",MIN(170000,ROUNDDOWN(MAX(0,AH260-430000)*0.0243+17800,0)),0)</f>
        <v/>
      </c>
      <c r="AJ260" s="19">
        <f>IF(""="",215040+AI260,"")</f>
        <v/>
      </c>
      <c r="AK260" s="19">
        <f>IF(AH260&gt;23500000,NA(),IF(AH260&lt;=4890000,1040000,IF(AH260&lt;=6550000,670000,620000)))</f>
        <v/>
      </c>
      <c r="AL260" s="19">
        <f>MAX(0,ROUNDDOWN(AH260-AJ260-AK260-0,-3))</f>
        <v/>
      </c>
      <c r="AM260" s="19">
        <f>IF(AL260&lt;=0,0,ROUNDDOWN((AL260*LOOKUP(AL260,{0,1950001,3300001,6950001,9000001,18000001,40000001},{0.05,0.1,0.2,0.23,0.33,0.4,0.45})-LOOKUP(AL260,{0,1950001,3300001,6950001,9000001,18000001,40000001},{0,97500,427500,636000,1536000,2796000,4796000}))*1.021,-2))</f>
        <v/>
      </c>
      <c r="AN260" s="19">
        <f>MAX(0,ROUNDDOWN(AH260-AJ260-430000-0,-3))</f>
        <v/>
      </c>
      <c r="AO260" s="19">
        <f>IF(AH260&lt;=450000,0,MAX(0,ROUNDDOWN(AN260*0.06-MIN(50000,AN260)*0.03,-2))+MAX(0,ROUNDDOWN(AN260*0.04-MIN(50000,AN260)*0.02,-2)))</f>
        <v/>
      </c>
      <c r="AP260" s="19">
        <f>AM260+AO260+AI260</f>
        <v/>
      </c>
      <c r="AQ260" s="19">
        <f>MIN(750000,MAX(0,$B260))</f>
        <v/>
      </c>
      <c r="AR260" s="19">
        <f>$B260-AQ260</f>
        <v/>
      </c>
      <c r="AS260" s="19">
        <f>MIN(670000,ROUNDDOWN(MAX(0,AR260-430000)*0.0751+47600,0))+MIN(260000,ROUNDDOWN(MAX(0,AR260-430000)*0.028+17600,0))+MIN(30000,ROUNDDOWN(MAX(0,AR260-430000)*0.0027+1873,0))+IF("いいえ"="はい",MIN(170000,ROUNDDOWN(MAX(0,AR260-430000)*0.0243+17800,0)),0)</f>
        <v/>
      </c>
      <c r="AT260" s="19">
        <f>IF(""="",215040+AS260,"")</f>
        <v/>
      </c>
      <c r="AU260" s="19">
        <f>IF(AR260&gt;23500000,NA(),IF(AR260&lt;=4890000,1040000,IF(AR260&lt;=6550000,670000,620000)))</f>
        <v/>
      </c>
      <c r="AV260" s="19">
        <f>MAX(0,ROUNDDOWN(AR260-AT260-AU260-0,-3))</f>
        <v/>
      </c>
      <c r="AW260" s="19">
        <f>IF(AV260&lt;=0,0,ROUNDDOWN((AV260*LOOKUP(AV260,{0,1950001,3300001,6950001,9000001,18000001,40000001},{0.05,0.1,0.2,0.23,0.33,0.4,0.45})-LOOKUP(AV260,{0,1950001,3300001,6950001,9000001,18000001,40000001},{0,97500,427500,636000,1536000,2796000,4796000}))*1.021,-2))</f>
        <v/>
      </c>
      <c r="AX260" s="19">
        <f>MAX(0,ROUNDDOWN(AR260-AT260-430000-0,-3))</f>
        <v/>
      </c>
      <c r="AY260" s="19">
        <f>IF(AR260&lt;=450000,0,MAX(0,ROUNDDOWN(AX260*0.06-MIN(50000,AX260)*0.03,-2))+MAX(0,ROUNDDOWN(AX260*0.04-MIN(50000,AX260)*0.02,-2)))</f>
        <v/>
      </c>
      <c r="AZ260" s="19">
        <f>AW260+AY260+AS260</f>
        <v/>
      </c>
    </row>
    <row r="261">
      <c r="A261" t="inlineStr">
        <is>
          <t>1万円刻み</t>
        </is>
      </c>
      <c r="B261" s="19">
        <f>'3_1万円刻み'!$A$244</f>
        <v/>
      </c>
      <c r="C261" s="19">
        <f>MIN(0,MAX(0,$B261))</f>
        <v/>
      </c>
      <c r="D261" s="19">
        <f>$B261-C261</f>
        <v/>
      </c>
      <c r="E261" s="19">
        <f>MIN(670000,ROUNDDOWN(MAX(0,D261-430000)*0.0751+47600,0))+MIN(260000,ROUNDDOWN(MAX(0,D261-430000)*0.028+17600,0))+MIN(30000,ROUNDDOWN(MAX(0,D261-430000)*0.0027+1873,0))+IF("いいえ"="はい",MIN(170000,ROUNDDOWN(MAX(0,D261-430000)*0.0243+17800,0)),0)</f>
        <v/>
      </c>
      <c r="F261" s="19">
        <f>IF(""="",215040+E261,"")</f>
        <v/>
      </c>
      <c r="G261" s="19">
        <f>IF(D261&gt;23500000,NA(),IF(D261&lt;=4890000,1040000,IF(D261&lt;=6550000,670000,620000)))</f>
        <v/>
      </c>
      <c r="H261" s="19">
        <f>MAX(0,ROUNDDOWN(D261-F261-G261-0,-3))</f>
        <v/>
      </c>
      <c r="I261" s="19">
        <f>IF(H261&lt;=0,0,ROUNDDOWN((H261*LOOKUP(H261,{0,1950001,3300001,6950001,9000001,18000001,40000001},{0.05,0.1,0.2,0.23,0.33,0.4,0.45})-LOOKUP(H261,{0,1950001,3300001,6950001,9000001,18000001,40000001},{0,97500,427500,636000,1536000,2796000,4796000}))*1.021,-2))</f>
        <v/>
      </c>
      <c r="J261" s="19">
        <f>MAX(0,ROUNDDOWN(D261-F261-430000-0,-3))</f>
        <v/>
      </c>
      <c r="K261" s="19">
        <f>IF(D261&lt;=450000,0,MAX(0,ROUNDDOWN(J261*0.06-MIN(50000,J261)*0.03,-2))+MAX(0,ROUNDDOWN(J261*0.04-MIN(50000,J261)*0.02,-2)))</f>
        <v/>
      </c>
      <c r="L261" s="19">
        <f>I261+K261+E261</f>
        <v/>
      </c>
      <c r="M261" s="19">
        <f>MIN(100000,MAX(0,$B261))</f>
        <v/>
      </c>
      <c r="N261" s="19">
        <f>$B261-M261</f>
        <v/>
      </c>
      <c r="O261" s="19">
        <f>MIN(670000,ROUNDDOWN(MAX(0,N261-430000)*0.0751+47600,0))+MIN(260000,ROUNDDOWN(MAX(0,N261-430000)*0.028+17600,0))+MIN(30000,ROUNDDOWN(MAX(0,N261-430000)*0.0027+1873,0))+IF("いいえ"="はい",MIN(170000,ROUNDDOWN(MAX(0,N261-430000)*0.0243+17800,0)),0)</f>
        <v/>
      </c>
      <c r="P261" s="19">
        <f>IF(""="",215040+O261,"")</f>
        <v/>
      </c>
      <c r="Q261" s="19">
        <f>IF(N261&gt;23500000,NA(),IF(N261&lt;=4890000,1040000,IF(N261&lt;=6550000,670000,620000)))</f>
        <v/>
      </c>
      <c r="R261" s="19">
        <f>MAX(0,ROUNDDOWN(N261-P261-Q261-0,-3))</f>
        <v/>
      </c>
      <c r="S261" s="19">
        <f>IF(R261&lt;=0,0,ROUNDDOWN((R261*LOOKUP(R261,{0,1950001,3300001,6950001,9000001,18000001,40000001},{0.05,0.1,0.2,0.23,0.33,0.4,0.45})-LOOKUP(R261,{0,1950001,3300001,6950001,9000001,18000001,40000001},{0,97500,427500,636000,1536000,2796000,4796000}))*1.021,-2))</f>
        <v/>
      </c>
      <c r="T261" s="19">
        <f>MAX(0,ROUNDDOWN(N261-P261-430000-0,-3))</f>
        <v/>
      </c>
      <c r="U261" s="19">
        <f>IF(N261&lt;=450000,0,MAX(0,ROUNDDOWN(T261*0.06-MIN(50000,T261)*0.03,-2))+MAX(0,ROUNDDOWN(T261*0.04-MIN(50000,T261)*0.02,-2)))</f>
        <v/>
      </c>
      <c r="V261" s="19">
        <f>S261+U261+O261</f>
        <v/>
      </c>
      <c r="W261" s="19">
        <f>MIN(550000,MAX(0,$B261))</f>
        <v/>
      </c>
      <c r="X261" s="19">
        <f>$B261-W261</f>
        <v/>
      </c>
      <c r="Y261" s="19">
        <f>MIN(670000,ROUNDDOWN(MAX(0,X261-430000)*0.0751+47600,0))+MIN(260000,ROUNDDOWN(MAX(0,X261-430000)*0.028+17600,0))+MIN(30000,ROUNDDOWN(MAX(0,X261-430000)*0.0027+1873,0))+IF("いいえ"="はい",MIN(170000,ROUNDDOWN(MAX(0,X261-430000)*0.0243+17800,0)),0)</f>
        <v/>
      </c>
      <c r="Z261" s="19">
        <f>IF(""="",215040+Y261,"")</f>
        <v/>
      </c>
      <c r="AA261" s="19">
        <f>IF(X261&gt;23500000,NA(),IF(X261&lt;=4890000,1040000,IF(X261&lt;=6550000,670000,620000)))</f>
        <v/>
      </c>
      <c r="AB261" s="19">
        <f>MAX(0,ROUNDDOWN(X261-Z261-AA261-0,-3))</f>
        <v/>
      </c>
      <c r="AC261" s="19">
        <f>IF(AB261&lt;=0,0,ROUNDDOWN((AB261*LOOKUP(AB261,{0,1950001,3300001,6950001,9000001,18000001,40000001},{0.05,0.1,0.2,0.23,0.33,0.4,0.45})-LOOKUP(AB261,{0,1950001,3300001,6950001,9000001,18000001,40000001},{0,97500,427500,636000,1536000,2796000,4796000}))*1.021,-2))</f>
        <v/>
      </c>
      <c r="AD261" s="19">
        <f>MAX(0,ROUNDDOWN(X261-Z261-430000-0,-3))</f>
        <v/>
      </c>
      <c r="AE261" s="19">
        <f>IF(X261&lt;=450000,0,MAX(0,ROUNDDOWN(AD261*0.06-MIN(50000,AD261)*0.03,-2))+MAX(0,ROUNDDOWN(AD261*0.04-MIN(50000,AD261)*0.02,-2)))</f>
        <v/>
      </c>
      <c r="AF261" s="19">
        <f>AC261+AE261+Y261</f>
        <v/>
      </c>
      <c r="AG261" s="19">
        <f>MIN(650000,MAX(0,$B261))</f>
        <v/>
      </c>
      <c r="AH261" s="19">
        <f>$B261-AG261</f>
        <v/>
      </c>
      <c r="AI261" s="19">
        <f>MIN(670000,ROUNDDOWN(MAX(0,AH261-430000)*0.0751+47600,0))+MIN(260000,ROUNDDOWN(MAX(0,AH261-430000)*0.028+17600,0))+MIN(30000,ROUNDDOWN(MAX(0,AH261-430000)*0.0027+1873,0))+IF("いいえ"="はい",MIN(170000,ROUNDDOWN(MAX(0,AH261-430000)*0.0243+17800,0)),0)</f>
        <v/>
      </c>
      <c r="AJ261" s="19">
        <f>IF(""="",215040+AI261,"")</f>
        <v/>
      </c>
      <c r="AK261" s="19">
        <f>IF(AH261&gt;23500000,NA(),IF(AH261&lt;=4890000,1040000,IF(AH261&lt;=6550000,670000,620000)))</f>
        <v/>
      </c>
      <c r="AL261" s="19">
        <f>MAX(0,ROUNDDOWN(AH261-AJ261-AK261-0,-3))</f>
        <v/>
      </c>
      <c r="AM261" s="19">
        <f>IF(AL261&lt;=0,0,ROUNDDOWN((AL261*LOOKUP(AL261,{0,1950001,3300001,6950001,9000001,18000001,40000001},{0.05,0.1,0.2,0.23,0.33,0.4,0.45})-LOOKUP(AL261,{0,1950001,3300001,6950001,9000001,18000001,40000001},{0,97500,427500,636000,1536000,2796000,4796000}))*1.021,-2))</f>
        <v/>
      </c>
      <c r="AN261" s="19">
        <f>MAX(0,ROUNDDOWN(AH261-AJ261-430000-0,-3))</f>
        <v/>
      </c>
      <c r="AO261" s="19">
        <f>IF(AH261&lt;=450000,0,MAX(0,ROUNDDOWN(AN261*0.06-MIN(50000,AN261)*0.03,-2))+MAX(0,ROUNDDOWN(AN261*0.04-MIN(50000,AN261)*0.02,-2)))</f>
        <v/>
      </c>
      <c r="AP261" s="19">
        <f>AM261+AO261+AI261</f>
        <v/>
      </c>
      <c r="AQ261" s="19">
        <f>MIN(750000,MAX(0,$B261))</f>
        <v/>
      </c>
      <c r="AR261" s="19">
        <f>$B261-AQ261</f>
        <v/>
      </c>
      <c r="AS261" s="19">
        <f>MIN(670000,ROUNDDOWN(MAX(0,AR261-430000)*0.0751+47600,0))+MIN(260000,ROUNDDOWN(MAX(0,AR261-430000)*0.028+17600,0))+MIN(30000,ROUNDDOWN(MAX(0,AR261-430000)*0.0027+1873,0))+IF("いいえ"="はい",MIN(170000,ROUNDDOWN(MAX(0,AR261-430000)*0.0243+17800,0)),0)</f>
        <v/>
      </c>
      <c r="AT261" s="19">
        <f>IF(""="",215040+AS261,"")</f>
        <v/>
      </c>
      <c r="AU261" s="19">
        <f>IF(AR261&gt;23500000,NA(),IF(AR261&lt;=4890000,1040000,IF(AR261&lt;=6550000,670000,620000)))</f>
        <v/>
      </c>
      <c r="AV261" s="19">
        <f>MAX(0,ROUNDDOWN(AR261-AT261-AU261-0,-3))</f>
        <v/>
      </c>
      <c r="AW261" s="19">
        <f>IF(AV261&lt;=0,0,ROUNDDOWN((AV261*LOOKUP(AV261,{0,1950001,3300001,6950001,9000001,18000001,40000001},{0.05,0.1,0.2,0.23,0.33,0.4,0.45})-LOOKUP(AV261,{0,1950001,3300001,6950001,9000001,18000001,40000001},{0,97500,427500,636000,1536000,2796000,4796000}))*1.021,-2))</f>
        <v/>
      </c>
      <c r="AX261" s="19">
        <f>MAX(0,ROUNDDOWN(AR261-AT261-430000-0,-3))</f>
        <v/>
      </c>
      <c r="AY261" s="19">
        <f>IF(AR261&lt;=450000,0,MAX(0,ROUNDDOWN(AX261*0.06-MIN(50000,AX261)*0.03,-2))+MAX(0,ROUNDDOWN(AX261*0.04-MIN(50000,AX261)*0.02,-2)))</f>
        <v/>
      </c>
      <c r="AZ261" s="19">
        <f>AW261+AY261+AS261</f>
        <v/>
      </c>
    </row>
    <row r="262">
      <c r="A262" t="inlineStr">
        <is>
          <t>1万円刻み</t>
        </is>
      </c>
      <c r="B262" s="19">
        <f>'3_1万円刻み'!$A$245</f>
        <v/>
      </c>
      <c r="C262" s="19">
        <f>MIN(0,MAX(0,$B262))</f>
        <v/>
      </c>
      <c r="D262" s="19">
        <f>$B262-C262</f>
        <v/>
      </c>
      <c r="E262" s="19">
        <f>MIN(670000,ROUNDDOWN(MAX(0,D262-430000)*0.0751+47600,0))+MIN(260000,ROUNDDOWN(MAX(0,D262-430000)*0.028+17600,0))+MIN(30000,ROUNDDOWN(MAX(0,D262-430000)*0.0027+1873,0))+IF("いいえ"="はい",MIN(170000,ROUNDDOWN(MAX(0,D262-430000)*0.0243+17800,0)),0)</f>
        <v/>
      </c>
      <c r="F262" s="19">
        <f>IF(""="",215040+E262,"")</f>
        <v/>
      </c>
      <c r="G262" s="19">
        <f>IF(D262&gt;23500000,NA(),IF(D262&lt;=4890000,1040000,IF(D262&lt;=6550000,670000,620000)))</f>
        <v/>
      </c>
      <c r="H262" s="19">
        <f>MAX(0,ROUNDDOWN(D262-F262-G262-0,-3))</f>
        <v/>
      </c>
      <c r="I262" s="19">
        <f>IF(H262&lt;=0,0,ROUNDDOWN((H262*LOOKUP(H262,{0,1950001,3300001,6950001,9000001,18000001,40000001},{0.05,0.1,0.2,0.23,0.33,0.4,0.45})-LOOKUP(H262,{0,1950001,3300001,6950001,9000001,18000001,40000001},{0,97500,427500,636000,1536000,2796000,4796000}))*1.021,-2))</f>
        <v/>
      </c>
      <c r="J262" s="19">
        <f>MAX(0,ROUNDDOWN(D262-F262-430000-0,-3))</f>
        <v/>
      </c>
      <c r="K262" s="19">
        <f>IF(D262&lt;=450000,0,MAX(0,ROUNDDOWN(J262*0.06-MIN(50000,J262)*0.03,-2))+MAX(0,ROUNDDOWN(J262*0.04-MIN(50000,J262)*0.02,-2)))</f>
        <v/>
      </c>
      <c r="L262" s="19">
        <f>I262+K262+E262</f>
        <v/>
      </c>
      <c r="M262" s="19">
        <f>MIN(100000,MAX(0,$B262))</f>
        <v/>
      </c>
      <c r="N262" s="19">
        <f>$B262-M262</f>
        <v/>
      </c>
      <c r="O262" s="19">
        <f>MIN(670000,ROUNDDOWN(MAX(0,N262-430000)*0.0751+47600,0))+MIN(260000,ROUNDDOWN(MAX(0,N262-430000)*0.028+17600,0))+MIN(30000,ROUNDDOWN(MAX(0,N262-430000)*0.0027+1873,0))+IF("いいえ"="はい",MIN(170000,ROUNDDOWN(MAX(0,N262-430000)*0.0243+17800,0)),0)</f>
        <v/>
      </c>
      <c r="P262" s="19">
        <f>IF(""="",215040+O262,"")</f>
        <v/>
      </c>
      <c r="Q262" s="19">
        <f>IF(N262&gt;23500000,NA(),IF(N262&lt;=4890000,1040000,IF(N262&lt;=6550000,670000,620000)))</f>
        <v/>
      </c>
      <c r="R262" s="19">
        <f>MAX(0,ROUNDDOWN(N262-P262-Q262-0,-3))</f>
        <v/>
      </c>
      <c r="S262" s="19">
        <f>IF(R262&lt;=0,0,ROUNDDOWN((R262*LOOKUP(R262,{0,1950001,3300001,6950001,9000001,18000001,40000001},{0.05,0.1,0.2,0.23,0.33,0.4,0.45})-LOOKUP(R262,{0,1950001,3300001,6950001,9000001,18000001,40000001},{0,97500,427500,636000,1536000,2796000,4796000}))*1.021,-2))</f>
        <v/>
      </c>
      <c r="T262" s="19">
        <f>MAX(0,ROUNDDOWN(N262-P262-430000-0,-3))</f>
        <v/>
      </c>
      <c r="U262" s="19">
        <f>IF(N262&lt;=450000,0,MAX(0,ROUNDDOWN(T262*0.06-MIN(50000,T262)*0.03,-2))+MAX(0,ROUNDDOWN(T262*0.04-MIN(50000,T262)*0.02,-2)))</f>
        <v/>
      </c>
      <c r="V262" s="19">
        <f>S262+U262+O262</f>
        <v/>
      </c>
      <c r="W262" s="19">
        <f>MIN(550000,MAX(0,$B262))</f>
        <v/>
      </c>
      <c r="X262" s="19">
        <f>$B262-W262</f>
        <v/>
      </c>
      <c r="Y262" s="19">
        <f>MIN(670000,ROUNDDOWN(MAX(0,X262-430000)*0.0751+47600,0))+MIN(260000,ROUNDDOWN(MAX(0,X262-430000)*0.028+17600,0))+MIN(30000,ROUNDDOWN(MAX(0,X262-430000)*0.0027+1873,0))+IF("いいえ"="はい",MIN(170000,ROUNDDOWN(MAX(0,X262-430000)*0.0243+17800,0)),0)</f>
        <v/>
      </c>
      <c r="Z262" s="19">
        <f>IF(""="",215040+Y262,"")</f>
        <v/>
      </c>
      <c r="AA262" s="19">
        <f>IF(X262&gt;23500000,NA(),IF(X262&lt;=4890000,1040000,IF(X262&lt;=6550000,670000,620000)))</f>
        <v/>
      </c>
      <c r="AB262" s="19">
        <f>MAX(0,ROUNDDOWN(X262-Z262-AA262-0,-3))</f>
        <v/>
      </c>
      <c r="AC262" s="19">
        <f>IF(AB262&lt;=0,0,ROUNDDOWN((AB262*LOOKUP(AB262,{0,1950001,3300001,6950001,9000001,18000001,40000001},{0.05,0.1,0.2,0.23,0.33,0.4,0.45})-LOOKUP(AB262,{0,1950001,3300001,6950001,9000001,18000001,40000001},{0,97500,427500,636000,1536000,2796000,4796000}))*1.021,-2))</f>
        <v/>
      </c>
      <c r="AD262" s="19">
        <f>MAX(0,ROUNDDOWN(X262-Z262-430000-0,-3))</f>
        <v/>
      </c>
      <c r="AE262" s="19">
        <f>IF(X262&lt;=450000,0,MAX(0,ROUNDDOWN(AD262*0.06-MIN(50000,AD262)*0.03,-2))+MAX(0,ROUNDDOWN(AD262*0.04-MIN(50000,AD262)*0.02,-2)))</f>
        <v/>
      </c>
      <c r="AF262" s="19">
        <f>AC262+AE262+Y262</f>
        <v/>
      </c>
      <c r="AG262" s="19">
        <f>MIN(650000,MAX(0,$B262))</f>
        <v/>
      </c>
      <c r="AH262" s="19">
        <f>$B262-AG262</f>
        <v/>
      </c>
      <c r="AI262" s="19">
        <f>MIN(670000,ROUNDDOWN(MAX(0,AH262-430000)*0.0751+47600,0))+MIN(260000,ROUNDDOWN(MAX(0,AH262-430000)*0.028+17600,0))+MIN(30000,ROUNDDOWN(MAX(0,AH262-430000)*0.0027+1873,0))+IF("いいえ"="はい",MIN(170000,ROUNDDOWN(MAX(0,AH262-430000)*0.0243+17800,0)),0)</f>
        <v/>
      </c>
      <c r="AJ262" s="19">
        <f>IF(""="",215040+AI262,"")</f>
        <v/>
      </c>
      <c r="AK262" s="19">
        <f>IF(AH262&gt;23500000,NA(),IF(AH262&lt;=4890000,1040000,IF(AH262&lt;=6550000,670000,620000)))</f>
        <v/>
      </c>
      <c r="AL262" s="19">
        <f>MAX(0,ROUNDDOWN(AH262-AJ262-AK262-0,-3))</f>
        <v/>
      </c>
      <c r="AM262" s="19">
        <f>IF(AL262&lt;=0,0,ROUNDDOWN((AL262*LOOKUP(AL262,{0,1950001,3300001,6950001,9000001,18000001,40000001},{0.05,0.1,0.2,0.23,0.33,0.4,0.45})-LOOKUP(AL262,{0,1950001,3300001,6950001,9000001,18000001,40000001},{0,97500,427500,636000,1536000,2796000,4796000}))*1.021,-2))</f>
        <v/>
      </c>
      <c r="AN262" s="19">
        <f>MAX(0,ROUNDDOWN(AH262-AJ262-430000-0,-3))</f>
        <v/>
      </c>
      <c r="AO262" s="19">
        <f>IF(AH262&lt;=450000,0,MAX(0,ROUNDDOWN(AN262*0.06-MIN(50000,AN262)*0.03,-2))+MAX(0,ROUNDDOWN(AN262*0.04-MIN(50000,AN262)*0.02,-2)))</f>
        <v/>
      </c>
      <c r="AP262" s="19">
        <f>AM262+AO262+AI262</f>
        <v/>
      </c>
      <c r="AQ262" s="19">
        <f>MIN(750000,MAX(0,$B262))</f>
        <v/>
      </c>
      <c r="AR262" s="19">
        <f>$B262-AQ262</f>
        <v/>
      </c>
      <c r="AS262" s="19">
        <f>MIN(670000,ROUNDDOWN(MAX(0,AR262-430000)*0.0751+47600,0))+MIN(260000,ROUNDDOWN(MAX(0,AR262-430000)*0.028+17600,0))+MIN(30000,ROUNDDOWN(MAX(0,AR262-430000)*0.0027+1873,0))+IF("いいえ"="はい",MIN(170000,ROUNDDOWN(MAX(0,AR262-430000)*0.0243+17800,0)),0)</f>
        <v/>
      </c>
      <c r="AT262" s="19">
        <f>IF(""="",215040+AS262,"")</f>
        <v/>
      </c>
      <c r="AU262" s="19">
        <f>IF(AR262&gt;23500000,NA(),IF(AR262&lt;=4890000,1040000,IF(AR262&lt;=6550000,670000,620000)))</f>
        <v/>
      </c>
      <c r="AV262" s="19">
        <f>MAX(0,ROUNDDOWN(AR262-AT262-AU262-0,-3))</f>
        <v/>
      </c>
      <c r="AW262" s="19">
        <f>IF(AV262&lt;=0,0,ROUNDDOWN((AV262*LOOKUP(AV262,{0,1950001,3300001,6950001,9000001,18000001,40000001},{0.05,0.1,0.2,0.23,0.33,0.4,0.45})-LOOKUP(AV262,{0,1950001,3300001,6950001,9000001,18000001,40000001},{0,97500,427500,636000,1536000,2796000,4796000}))*1.021,-2))</f>
        <v/>
      </c>
      <c r="AX262" s="19">
        <f>MAX(0,ROUNDDOWN(AR262-AT262-430000-0,-3))</f>
        <v/>
      </c>
      <c r="AY262" s="19">
        <f>IF(AR262&lt;=450000,0,MAX(0,ROUNDDOWN(AX262*0.06-MIN(50000,AX262)*0.03,-2))+MAX(0,ROUNDDOWN(AX262*0.04-MIN(50000,AX262)*0.02,-2)))</f>
        <v/>
      </c>
      <c r="AZ262" s="19">
        <f>AW262+AY262+AS262</f>
        <v/>
      </c>
    </row>
    <row r="263">
      <c r="A263" t="inlineStr">
        <is>
          <t>1万円刻み</t>
        </is>
      </c>
      <c r="B263" s="19">
        <f>'3_1万円刻み'!$A$246</f>
        <v/>
      </c>
      <c r="C263" s="19">
        <f>MIN(0,MAX(0,$B263))</f>
        <v/>
      </c>
      <c r="D263" s="19">
        <f>$B263-C263</f>
        <v/>
      </c>
      <c r="E263" s="19">
        <f>MIN(670000,ROUNDDOWN(MAX(0,D263-430000)*0.0751+47600,0))+MIN(260000,ROUNDDOWN(MAX(0,D263-430000)*0.028+17600,0))+MIN(30000,ROUNDDOWN(MAX(0,D263-430000)*0.0027+1873,0))+IF("いいえ"="はい",MIN(170000,ROUNDDOWN(MAX(0,D263-430000)*0.0243+17800,0)),0)</f>
        <v/>
      </c>
      <c r="F263" s="19">
        <f>IF(""="",215040+E263,"")</f>
        <v/>
      </c>
      <c r="G263" s="19">
        <f>IF(D263&gt;23500000,NA(),IF(D263&lt;=4890000,1040000,IF(D263&lt;=6550000,670000,620000)))</f>
        <v/>
      </c>
      <c r="H263" s="19">
        <f>MAX(0,ROUNDDOWN(D263-F263-G263-0,-3))</f>
        <v/>
      </c>
      <c r="I263" s="19">
        <f>IF(H263&lt;=0,0,ROUNDDOWN((H263*LOOKUP(H263,{0,1950001,3300001,6950001,9000001,18000001,40000001},{0.05,0.1,0.2,0.23,0.33,0.4,0.45})-LOOKUP(H263,{0,1950001,3300001,6950001,9000001,18000001,40000001},{0,97500,427500,636000,1536000,2796000,4796000}))*1.021,-2))</f>
        <v/>
      </c>
      <c r="J263" s="19">
        <f>MAX(0,ROUNDDOWN(D263-F263-430000-0,-3))</f>
        <v/>
      </c>
      <c r="K263" s="19">
        <f>IF(D263&lt;=450000,0,MAX(0,ROUNDDOWN(J263*0.06-MIN(50000,J263)*0.03,-2))+MAX(0,ROUNDDOWN(J263*0.04-MIN(50000,J263)*0.02,-2)))</f>
        <v/>
      </c>
      <c r="L263" s="19">
        <f>I263+K263+E263</f>
        <v/>
      </c>
      <c r="M263" s="19">
        <f>MIN(100000,MAX(0,$B263))</f>
        <v/>
      </c>
      <c r="N263" s="19">
        <f>$B263-M263</f>
        <v/>
      </c>
      <c r="O263" s="19">
        <f>MIN(670000,ROUNDDOWN(MAX(0,N263-430000)*0.0751+47600,0))+MIN(260000,ROUNDDOWN(MAX(0,N263-430000)*0.028+17600,0))+MIN(30000,ROUNDDOWN(MAX(0,N263-430000)*0.0027+1873,0))+IF("いいえ"="はい",MIN(170000,ROUNDDOWN(MAX(0,N263-430000)*0.0243+17800,0)),0)</f>
        <v/>
      </c>
      <c r="P263" s="19">
        <f>IF(""="",215040+O263,"")</f>
        <v/>
      </c>
      <c r="Q263" s="19">
        <f>IF(N263&gt;23500000,NA(),IF(N263&lt;=4890000,1040000,IF(N263&lt;=6550000,670000,620000)))</f>
        <v/>
      </c>
      <c r="R263" s="19">
        <f>MAX(0,ROUNDDOWN(N263-P263-Q263-0,-3))</f>
        <v/>
      </c>
      <c r="S263" s="19">
        <f>IF(R263&lt;=0,0,ROUNDDOWN((R263*LOOKUP(R263,{0,1950001,3300001,6950001,9000001,18000001,40000001},{0.05,0.1,0.2,0.23,0.33,0.4,0.45})-LOOKUP(R263,{0,1950001,3300001,6950001,9000001,18000001,40000001},{0,97500,427500,636000,1536000,2796000,4796000}))*1.021,-2))</f>
        <v/>
      </c>
      <c r="T263" s="19">
        <f>MAX(0,ROUNDDOWN(N263-P263-430000-0,-3))</f>
        <v/>
      </c>
      <c r="U263" s="19">
        <f>IF(N263&lt;=450000,0,MAX(0,ROUNDDOWN(T263*0.06-MIN(50000,T263)*0.03,-2))+MAX(0,ROUNDDOWN(T263*0.04-MIN(50000,T263)*0.02,-2)))</f>
        <v/>
      </c>
      <c r="V263" s="19">
        <f>S263+U263+O263</f>
        <v/>
      </c>
      <c r="W263" s="19">
        <f>MIN(550000,MAX(0,$B263))</f>
        <v/>
      </c>
      <c r="X263" s="19">
        <f>$B263-W263</f>
        <v/>
      </c>
      <c r="Y263" s="19">
        <f>MIN(670000,ROUNDDOWN(MAX(0,X263-430000)*0.0751+47600,0))+MIN(260000,ROUNDDOWN(MAX(0,X263-430000)*0.028+17600,0))+MIN(30000,ROUNDDOWN(MAX(0,X263-430000)*0.0027+1873,0))+IF("いいえ"="はい",MIN(170000,ROUNDDOWN(MAX(0,X263-430000)*0.0243+17800,0)),0)</f>
        <v/>
      </c>
      <c r="Z263" s="19">
        <f>IF(""="",215040+Y263,"")</f>
        <v/>
      </c>
      <c r="AA263" s="19">
        <f>IF(X263&gt;23500000,NA(),IF(X263&lt;=4890000,1040000,IF(X263&lt;=6550000,670000,620000)))</f>
        <v/>
      </c>
      <c r="AB263" s="19">
        <f>MAX(0,ROUNDDOWN(X263-Z263-AA263-0,-3))</f>
        <v/>
      </c>
      <c r="AC263" s="19">
        <f>IF(AB263&lt;=0,0,ROUNDDOWN((AB263*LOOKUP(AB263,{0,1950001,3300001,6950001,9000001,18000001,40000001},{0.05,0.1,0.2,0.23,0.33,0.4,0.45})-LOOKUP(AB263,{0,1950001,3300001,6950001,9000001,18000001,40000001},{0,97500,427500,636000,1536000,2796000,4796000}))*1.021,-2))</f>
        <v/>
      </c>
      <c r="AD263" s="19">
        <f>MAX(0,ROUNDDOWN(X263-Z263-430000-0,-3))</f>
        <v/>
      </c>
      <c r="AE263" s="19">
        <f>IF(X263&lt;=450000,0,MAX(0,ROUNDDOWN(AD263*0.06-MIN(50000,AD263)*0.03,-2))+MAX(0,ROUNDDOWN(AD263*0.04-MIN(50000,AD263)*0.02,-2)))</f>
        <v/>
      </c>
      <c r="AF263" s="19">
        <f>AC263+AE263+Y263</f>
        <v/>
      </c>
      <c r="AG263" s="19">
        <f>MIN(650000,MAX(0,$B263))</f>
        <v/>
      </c>
      <c r="AH263" s="19">
        <f>$B263-AG263</f>
        <v/>
      </c>
      <c r="AI263" s="19">
        <f>MIN(670000,ROUNDDOWN(MAX(0,AH263-430000)*0.0751+47600,0))+MIN(260000,ROUNDDOWN(MAX(0,AH263-430000)*0.028+17600,0))+MIN(30000,ROUNDDOWN(MAX(0,AH263-430000)*0.0027+1873,0))+IF("いいえ"="はい",MIN(170000,ROUNDDOWN(MAX(0,AH263-430000)*0.0243+17800,0)),0)</f>
        <v/>
      </c>
      <c r="AJ263" s="19">
        <f>IF(""="",215040+AI263,"")</f>
        <v/>
      </c>
      <c r="AK263" s="19">
        <f>IF(AH263&gt;23500000,NA(),IF(AH263&lt;=4890000,1040000,IF(AH263&lt;=6550000,670000,620000)))</f>
        <v/>
      </c>
      <c r="AL263" s="19">
        <f>MAX(0,ROUNDDOWN(AH263-AJ263-AK263-0,-3))</f>
        <v/>
      </c>
      <c r="AM263" s="19">
        <f>IF(AL263&lt;=0,0,ROUNDDOWN((AL263*LOOKUP(AL263,{0,1950001,3300001,6950001,9000001,18000001,40000001},{0.05,0.1,0.2,0.23,0.33,0.4,0.45})-LOOKUP(AL263,{0,1950001,3300001,6950001,9000001,18000001,40000001},{0,97500,427500,636000,1536000,2796000,4796000}))*1.021,-2))</f>
        <v/>
      </c>
      <c r="AN263" s="19">
        <f>MAX(0,ROUNDDOWN(AH263-AJ263-430000-0,-3))</f>
        <v/>
      </c>
      <c r="AO263" s="19">
        <f>IF(AH263&lt;=450000,0,MAX(0,ROUNDDOWN(AN263*0.06-MIN(50000,AN263)*0.03,-2))+MAX(0,ROUNDDOWN(AN263*0.04-MIN(50000,AN263)*0.02,-2)))</f>
        <v/>
      </c>
      <c r="AP263" s="19">
        <f>AM263+AO263+AI263</f>
        <v/>
      </c>
      <c r="AQ263" s="19">
        <f>MIN(750000,MAX(0,$B263))</f>
        <v/>
      </c>
      <c r="AR263" s="19">
        <f>$B263-AQ263</f>
        <v/>
      </c>
      <c r="AS263" s="19">
        <f>MIN(670000,ROUNDDOWN(MAX(0,AR263-430000)*0.0751+47600,0))+MIN(260000,ROUNDDOWN(MAX(0,AR263-430000)*0.028+17600,0))+MIN(30000,ROUNDDOWN(MAX(0,AR263-430000)*0.0027+1873,0))+IF("いいえ"="はい",MIN(170000,ROUNDDOWN(MAX(0,AR263-430000)*0.0243+17800,0)),0)</f>
        <v/>
      </c>
      <c r="AT263" s="19">
        <f>IF(""="",215040+AS263,"")</f>
        <v/>
      </c>
      <c r="AU263" s="19">
        <f>IF(AR263&gt;23500000,NA(),IF(AR263&lt;=4890000,1040000,IF(AR263&lt;=6550000,670000,620000)))</f>
        <v/>
      </c>
      <c r="AV263" s="19">
        <f>MAX(0,ROUNDDOWN(AR263-AT263-AU263-0,-3))</f>
        <v/>
      </c>
      <c r="AW263" s="19">
        <f>IF(AV263&lt;=0,0,ROUNDDOWN((AV263*LOOKUP(AV263,{0,1950001,3300001,6950001,9000001,18000001,40000001},{0.05,0.1,0.2,0.23,0.33,0.4,0.45})-LOOKUP(AV263,{0,1950001,3300001,6950001,9000001,18000001,40000001},{0,97500,427500,636000,1536000,2796000,4796000}))*1.021,-2))</f>
        <v/>
      </c>
      <c r="AX263" s="19">
        <f>MAX(0,ROUNDDOWN(AR263-AT263-430000-0,-3))</f>
        <v/>
      </c>
      <c r="AY263" s="19">
        <f>IF(AR263&lt;=450000,0,MAX(0,ROUNDDOWN(AX263*0.06-MIN(50000,AX263)*0.03,-2))+MAX(0,ROUNDDOWN(AX263*0.04-MIN(50000,AX263)*0.02,-2)))</f>
        <v/>
      </c>
      <c r="AZ263" s="19">
        <f>AW263+AY263+AS263</f>
        <v/>
      </c>
    </row>
    <row r="264">
      <c r="A264" t="inlineStr">
        <is>
          <t>1万円刻み</t>
        </is>
      </c>
      <c r="B264" s="19">
        <f>'3_1万円刻み'!$A$247</f>
        <v/>
      </c>
      <c r="C264" s="19">
        <f>MIN(0,MAX(0,$B264))</f>
        <v/>
      </c>
      <c r="D264" s="19">
        <f>$B264-C264</f>
        <v/>
      </c>
      <c r="E264" s="19">
        <f>MIN(670000,ROUNDDOWN(MAX(0,D264-430000)*0.0751+47600,0))+MIN(260000,ROUNDDOWN(MAX(0,D264-430000)*0.028+17600,0))+MIN(30000,ROUNDDOWN(MAX(0,D264-430000)*0.0027+1873,0))+IF("いいえ"="はい",MIN(170000,ROUNDDOWN(MAX(0,D264-430000)*0.0243+17800,0)),0)</f>
        <v/>
      </c>
      <c r="F264" s="19">
        <f>IF(""="",215040+E264,"")</f>
        <v/>
      </c>
      <c r="G264" s="19">
        <f>IF(D264&gt;23500000,NA(),IF(D264&lt;=4890000,1040000,IF(D264&lt;=6550000,670000,620000)))</f>
        <v/>
      </c>
      <c r="H264" s="19">
        <f>MAX(0,ROUNDDOWN(D264-F264-G264-0,-3))</f>
        <v/>
      </c>
      <c r="I264" s="19">
        <f>IF(H264&lt;=0,0,ROUNDDOWN((H264*LOOKUP(H264,{0,1950001,3300001,6950001,9000001,18000001,40000001},{0.05,0.1,0.2,0.23,0.33,0.4,0.45})-LOOKUP(H264,{0,1950001,3300001,6950001,9000001,18000001,40000001},{0,97500,427500,636000,1536000,2796000,4796000}))*1.021,-2))</f>
        <v/>
      </c>
      <c r="J264" s="19">
        <f>MAX(0,ROUNDDOWN(D264-F264-430000-0,-3))</f>
        <v/>
      </c>
      <c r="K264" s="19">
        <f>IF(D264&lt;=450000,0,MAX(0,ROUNDDOWN(J264*0.06-MIN(50000,J264)*0.03,-2))+MAX(0,ROUNDDOWN(J264*0.04-MIN(50000,J264)*0.02,-2)))</f>
        <v/>
      </c>
      <c r="L264" s="19">
        <f>I264+K264+E264</f>
        <v/>
      </c>
      <c r="M264" s="19">
        <f>MIN(100000,MAX(0,$B264))</f>
        <v/>
      </c>
      <c r="N264" s="19">
        <f>$B264-M264</f>
        <v/>
      </c>
      <c r="O264" s="19">
        <f>MIN(670000,ROUNDDOWN(MAX(0,N264-430000)*0.0751+47600,0))+MIN(260000,ROUNDDOWN(MAX(0,N264-430000)*0.028+17600,0))+MIN(30000,ROUNDDOWN(MAX(0,N264-430000)*0.0027+1873,0))+IF("いいえ"="はい",MIN(170000,ROUNDDOWN(MAX(0,N264-430000)*0.0243+17800,0)),0)</f>
        <v/>
      </c>
      <c r="P264" s="19">
        <f>IF(""="",215040+O264,"")</f>
        <v/>
      </c>
      <c r="Q264" s="19">
        <f>IF(N264&gt;23500000,NA(),IF(N264&lt;=4890000,1040000,IF(N264&lt;=6550000,670000,620000)))</f>
        <v/>
      </c>
      <c r="R264" s="19">
        <f>MAX(0,ROUNDDOWN(N264-P264-Q264-0,-3))</f>
        <v/>
      </c>
      <c r="S264" s="19">
        <f>IF(R264&lt;=0,0,ROUNDDOWN((R264*LOOKUP(R264,{0,1950001,3300001,6950001,9000001,18000001,40000001},{0.05,0.1,0.2,0.23,0.33,0.4,0.45})-LOOKUP(R264,{0,1950001,3300001,6950001,9000001,18000001,40000001},{0,97500,427500,636000,1536000,2796000,4796000}))*1.021,-2))</f>
        <v/>
      </c>
      <c r="T264" s="19">
        <f>MAX(0,ROUNDDOWN(N264-P264-430000-0,-3))</f>
        <v/>
      </c>
      <c r="U264" s="19">
        <f>IF(N264&lt;=450000,0,MAX(0,ROUNDDOWN(T264*0.06-MIN(50000,T264)*0.03,-2))+MAX(0,ROUNDDOWN(T264*0.04-MIN(50000,T264)*0.02,-2)))</f>
        <v/>
      </c>
      <c r="V264" s="19">
        <f>S264+U264+O264</f>
        <v/>
      </c>
      <c r="W264" s="19">
        <f>MIN(550000,MAX(0,$B264))</f>
        <v/>
      </c>
      <c r="X264" s="19">
        <f>$B264-W264</f>
        <v/>
      </c>
      <c r="Y264" s="19">
        <f>MIN(670000,ROUNDDOWN(MAX(0,X264-430000)*0.0751+47600,0))+MIN(260000,ROUNDDOWN(MAX(0,X264-430000)*0.028+17600,0))+MIN(30000,ROUNDDOWN(MAX(0,X264-430000)*0.0027+1873,0))+IF("いいえ"="はい",MIN(170000,ROUNDDOWN(MAX(0,X264-430000)*0.0243+17800,0)),0)</f>
        <v/>
      </c>
      <c r="Z264" s="19">
        <f>IF(""="",215040+Y264,"")</f>
        <v/>
      </c>
      <c r="AA264" s="19">
        <f>IF(X264&gt;23500000,NA(),IF(X264&lt;=4890000,1040000,IF(X264&lt;=6550000,670000,620000)))</f>
        <v/>
      </c>
      <c r="AB264" s="19">
        <f>MAX(0,ROUNDDOWN(X264-Z264-AA264-0,-3))</f>
        <v/>
      </c>
      <c r="AC264" s="19">
        <f>IF(AB264&lt;=0,0,ROUNDDOWN((AB264*LOOKUP(AB264,{0,1950001,3300001,6950001,9000001,18000001,40000001},{0.05,0.1,0.2,0.23,0.33,0.4,0.45})-LOOKUP(AB264,{0,1950001,3300001,6950001,9000001,18000001,40000001},{0,97500,427500,636000,1536000,2796000,4796000}))*1.021,-2))</f>
        <v/>
      </c>
      <c r="AD264" s="19">
        <f>MAX(0,ROUNDDOWN(X264-Z264-430000-0,-3))</f>
        <v/>
      </c>
      <c r="AE264" s="19">
        <f>IF(X264&lt;=450000,0,MAX(0,ROUNDDOWN(AD264*0.06-MIN(50000,AD264)*0.03,-2))+MAX(0,ROUNDDOWN(AD264*0.04-MIN(50000,AD264)*0.02,-2)))</f>
        <v/>
      </c>
      <c r="AF264" s="19">
        <f>AC264+AE264+Y264</f>
        <v/>
      </c>
      <c r="AG264" s="19">
        <f>MIN(650000,MAX(0,$B264))</f>
        <v/>
      </c>
      <c r="AH264" s="19">
        <f>$B264-AG264</f>
        <v/>
      </c>
      <c r="AI264" s="19">
        <f>MIN(670000,ROUNDDOWN(MAX(0,AH264-430000)*0.0751+47600,0))+MIN(260000,ROUNDDOWN(MAX(0,AH264-430000)*0.028+17600,0))+MIN(30000,ROUNDDOWN(MAX(0,AH264-430000)*0.0027+1873,0))+IF("いいえ"="はい",MIN(170000,ROUNDDOWN(MAX(0,AH264-430000)*0.0243+17800,0)),0)</f>
        <v/>
      </c>
      <c r="AJ264" s="19">
        <f>IF(""="",215040+AI264,"")</f>
        <v/>
      </c>
      <c r="AK264" s="19">
        <f>IF(AH264&gt;23500000,NA(),IF(AH264&lt;=4890000,1040000,IF(AH264&lt;=6550000,670000,620000)))</f>
        <v/>
      </c>
      <c r="AL264" s="19">
        <f>MAX(0,ROUNDDOWN(AH264-AJ264-AK264-0,-3))</f>
        <v/>
      </c>
      <c r="AM264" s="19">
        <f>IF(AL264&lt;=0,0,ROUNDDOWN((AL264*LOOKUP(AL264,{0,1950001,3300001,6950001,9000001,18000001,40000001},{0.05,0.1,0.2,0.23,0.33,0.4,0.45})-LOOKUP(AL264,{0,1950001,3300001,6950001,9000001,18000001,40000001},{0,97500,427500,636000,1536000,2796000,4796000}))*1.021,-2))</f>
        <v/>
      </c>
      <c r="AN264" s="19">
        <f>MAX(0,ROUNDDOWN(AH264-AJ264-430000-0,-3))</f>
        <v/>
      </c>
      <c r="AO264" s="19">
        <f>IF(AH264&lt;=450000,0,MAX(0,ROUNDDOWN(AN264*0.06-MIN(50000,AN264)*0.03,-2))+MAX(0,ROUNDDOWN(AN264*0.04-MIN(50000,AN264)*0.02,-2)))</f>
        <v/>
      </c>
      <c r="AP264" s="19">
        <f>AM264+AO264+AI264</f>
        <v/>
      </c>
      <c r="AQ264" s="19">
        <f>MIN(750000,MAX(0,$B264))</f>
        <v/>
      </c>
      <c r="AR264" s="19">
        <f>$B264-AQ264</f>
        <v/>
      </c>
      <c r="AS264" s="19">
        <f>MIN(670000,ROUNDDOWN(MAX(0,AR264-430000)*0.0751+47600,0))+MIN(260000,ROUNDDOWN(MAX(0,AR264-430000)*0.028+17600,0))+MIN(30000,ROUNDDOWN(MAX(0,AR264-430000)*0.0027+1873,0))+IF("いいえ"="はい",MIN(170000,ROUNDDOWN(MAX(0,AR264-430000)*0.0243+17800,0)),0)</f>
        <v/>
      </c>
      <c r="AT264" s="19">
        <f>IF(""="",215040+AS264,"")</f>
        <v/>
      </c>
      <c r="AU264" s="19">
        <f>IF(AR264&gt;23500000,NA(),IF(AR264&lt;=4890000,1040000,IF(AR264&lt;=6550000,670000,620000)))</f>
        <v/>
      </c>
      <c r="AV264" s="19">
        <f>MAX(0,ROUNDDOWN(AR264-AT264-AU264-0,-3))</f>
        <v/>
      </c>
      <c r="AW264" s="19">
        <f>IF(AV264&lt;=0,0,ROUNDDOWN((AV264*LOOKUP(AV264,{0,1950001,3300001,6950001,9000001,18000001,40000001},{0.05,0.1,0.2,0.23,0.33,0.4,0.45})-LOOKUP(AV264,{0,1950001,3300001,6950001,9000001,18000001,40000001},{0,97500,427500,636000,1536000,2796000,4796000}))*1.021,-2))</f>
        <v/>
      </c>
      <c r="AX264" s="19">
        <f>MAX(0,ROUNDDOWN(AR264-AT264-430000-0,-3))</f>
        <v/>
      </c>
      <c r="AY264" s="19">
        <f>IF(AR264&lt;=450000,0,MAX(0,ROUNDDOWN(AX264*0.06-MIN(50000,AX264)*0.03,-2))+MAX(0,ROUNDDOWN(AX264*0.04-MIN(50000,AX264)*0.02,-2)))</f>
        <v/>
      </c>
      <c r="AZ264" s="19">
        <f>AW264+AY264+AS264</f>
        <v/>
      </c>
    </row>
    <row r="265">
      <c r="A265" t="inlineStr">
        <is>
          <t>1万円刻み</t>
        </is>
      </c>
      <c r="B265" s="19">
        <f>'3_1万円刻み'!$A$248</f>
        <v/>
      </c>
      <c r="C265" s="19">
        <f>MIN(0,MAX(0,$B265))</f>
        <v/>
      </c>
      <c r="D265" s="19">
        <f>$B265-C265</f>
        <v/>
      </c>
      <c r="E265" s="19">
        <f>MIN(670000,ROUNDDOWN(MAX(0,D265-430000)*0.0751+47600,0))+MIN(260000,ROUNDDOWN(MAX(0,D265-430000)*0.028+17600,0))+MIN(30000,ROUNDDOWN(MAX(0,D265-430000)*0.0027+1873,0))+IF("いいえ"="はい",MIN(170000,ROUNDDOWN(MAX(0,D265-430000)*0.0243+17800,0)),0)</f>
        <v/>
      </c>
      <c r="F265" s="19">
        <f>IF(""="",215040+E265,"")</f>
        <v/>
      </c>
      <c r="G265" s="19">
        <f>IF(D265&gt;23500000,NA(),IF(D265&lt;=4890000,1040000,IF(D265&lt;=6550000,670000,620000)))</f>
        <v/>
      </c>
      <c r="H265" s="19">
        <f>MAX(0,ROUNDDOWN(D265-F265-G265-0,-3))</f>
        <v/>
      </c>
      <c r="I265" s="19">
        <f>IF(H265&lt;=0,0,ROUNDDOWN((H265*LOOKUP(H265,{0,1950001,3300001,6950001,9000001,18000001,40000001},{0.05,0.1,0.2,0.23,0.33,0.4,0.45})-LOOKUP(H265,{0,1950001,3300001,6950001,9000001,18000001,40000001},{0,97500,427500,636000,1536000,2796000,4796000}))*1.021,-2))</f>
        <v/>
      </c>
      <c r="J265" s="19">
        <f>MAX(0,ROUNDDOWN(D265-F265-430000-0,-3))</f>
        <v/>
      </c>
      <c r="K265" s="19">
        <f>IF(D265&lt;=450000,0,MAX(0,ROUNDDOWN(J265*0.06-MIN(50000,J265)*0.03,-2))+MAX(0,ROUNDDOWN(J265*0.04-MIN(50000,J265)*0.02,-2)))</f>
        <v/>
      </c>
      <c r="L265" s="19">
        <f>I265+K265+E265</f>
        <v/>
      </c>
      <c r="M265" s="19">
        <f>MIN(100000,MAX(0,$B265))</f>
        <v/>
      </c>
      <c r="N265" s="19">
        <f>$B265-M265</f>
        <v/>
      </c>
      <c r="O265" s="19">
        <f>MIN(670000,ROUNDDOWN(MAX(0,N265-430000)*0.0751+47600,0))+MIN(260000,ROUNDDOWN(MAX(0,N265-430000)*0.028+17600,0))+MIN(30000,ROUNDDOWN(MAX(0,N265-430000)*0.0027+1873,0))+IF("いいえ"="はい",MIN(170000,ROUNDDOWN(MAX(0,N265-430000)*0.0243+17800,0)),0)</f>
        <v/>
      </c>
      <c r="P265" s="19">
        <f>IF(""="",215040+O265,"")</f>
        <v/>
      </c>
      <c r="Q265" s="19">
        <f>IF(N265&gt;23500000,NA(),IF(N265&lt;=4890000,1040000,IF(N265&lt;=6550000,670000,620000)))</f>
        <v/>
      </c>
      <c r="R265" s="19">
        <f>MAX(0,ROUNDDOWN(N265-P265-Q265-0,-3))</f>
        <v/>
      </c>
      <c r="S265" s="19">
        <f>IF(R265&lt;=0,0,ROUNDDOWN((R265*LOOKUP(R265,{0,1950001,3300001,6950001,9000001,18000001,40000001},{0.05,0.1,0.2,0.23,0.33,0.4,0.45})-LOOKUP(R265,{0,1950001,3300001,6950001,9000001,18000001,40000001},{0,97500,427500,636000,1536000,2796000,4796000}))*1.021,-2))</f>
        <v/>
      </c>
      <c r="T265" s="19">
        <f>MAX(0,ROUNDDOWN(N265-P265-430000-0,-3))</f>
        <v/>
      </c>
      <c r="U265" s="19">
        <f>IF(N265&lt;=450000,0,MAX(0,ROUNDDOWN(T265*0.06-MIN(50000,T265)*0.03,-2))+MAX(0,ROUNDDOWN(T265*0.04-MIN(50000,T265)*0.02,-2)))</f>
        <v/>
      </c>
      <c r="V265" s="19">
        <f>S265+U265+O265</f>
        <v/>
      </c>
      <c r="W265" s="19">
        <f>MIN(550000,MAX(0,$B265))</f>
        <v/>
      </c>
      <c r="X265" s="19">
        <f>$B265-W265</f>
        <v/>
      </c>
      <c r="Y265" s="19">
        <f>MIN(670000,ROUNDDOWN(MAX(0,X265-430000)*0.0751+47600,0))+MIN(260000,ROUNDDOWN(MAX(0,X265-430000)*0.028+17600,0))+MIN(30000,ROUNDDOWN(MAX(0,X265-430000)*0.0027+1873,0))+IF("いいえ"="はい",MIN(170000,ROUNDDOWN(MAX(0,X265-430000)*0.0243+17800,0)),0)</f>
        <v/>
      </c>
      <c r="Z265" s="19">
        <f>IF(""="",215040+Y265,"")</f>
        <v/>
      </c>
      <c r="AA265" s="19">
        <f>IF(X265&gt;23500000,NA(),IF(X265&lt;=4890000,1040000,IF(X265&lt;=6550000,670000,620000)))</f>
        <v/>
      </c>
      <c r="AB265" s="19">
        <f>MAX(0,ROUNDDOWN(X265-Z265-AA265-0,-3))</f>
        <v/>
      </c>
      <c r="AC265" s="19">
        <f>IF(AB265&lt;=0,0,ROUNDDOWN((AB265*LOOKUP(AB265,{0,1950001,3300001,6950001,9000001,18000001,40000001},{0.05,0.1,0.2,0.23,0.33,0.4,0.45})-LOOKUP(AB265,{0,1950001,3300001,6950001,9000001,18000001,40000001},{0,97500,427500,636000,1536000,2796000,4796000}))*1.021,-2))</f>
        <v/>
      </c>
      <c r="AD265" s="19">
        <f>MAX(0,ROUNDDOWN(X265-Z265-430000-0,-3))</f>
        <v/>
      </c>
      <c r="AE265" s="19">
        <f>IF(X265&lt;=450000,0,MAX(0,ROUNDDOWN(AD265*0.06-MIN(50000,AD265)*0.03,-2))+MAX(0,ROUNDDOWN(AD265*0.04-MIN(50000,AD265)*0.02,-2)))</f>
        <v/>
      </c>
      <c r="AF265" s="19">
        <f>AC265+AE265+Y265</f>
        <v/>
      </c>
      <c r="AG265" s="19">
        <f>MIN(650000,MAX(0,$B265))</f>
        <v/>
      </c>
      <c r="AH265" s="19">
        <f>$B265-AG265</f>
        <v/>
      </c>
      <c r="AI265" s="19">
        <f>MIN(670000,ROUNDDOWN(MAX(0,AH265-430000)*0.0751+47600,0))+MIN(260000,ROUNDDOWN(MAX(0,AH265-430000)*0.028+17600,0))+MIN(30000,ROUNDDOWN(MAX(0,AH265-430000)*0.0027+1873,0))+IF("いいえ"="はい",MIN(170000,ROUNDDOWN(MAX(0,AH265-430000)*0.0243+17800,0)),0)</f>
        <v/>
      </c>
      <c r="AJ265" s="19">
        <f>IF(""="",215040+AI265,"")</f>
        <v/>
      </c>
      <c r="AK265" s="19">
        <f>IF(AH265&gt;23500000,NA(),IF(AH265&lt;=4890000,1040000,IF(AH265&lt;=6550000,670000,620000)))</f>
        <v/>
      </c>
      <c r="AL265" s="19">
        <f>MAX(0,ROUNDDOWN(AH265-AJ265-AK265-0,-3))</f>
        <v/>
      </c>
      <c r="AM265" s="19">
        <f>IF(AL265&lt;=0,0,ROUNDDOWN((AL265*LOOKUP(AL265,{0,1950001,3300001,6950001,9000001,18000001,40000001},{0.05,0.1,0.2,0.23,0.33,0.4,0.45})-LOOKUP(AL265,{0,1950001,3300001,6950001,9000001,18000001,40000001},{0,97500,427500,636000,1536000,2796000,4796000}))*1.021,-2))</f>
        <v/>
      </c>
      <c r="AN265" s="19">
        <f>MAX(0,ROUNDDOWN(AH265-AJ265-430000-0,-3))</f>
        <v/>
      </c>
      <c r="AO265" s="19">
        <f>IF(AH265&lt;=450000,0,MAX(0,ROUNDDOWN(AN265*0.06-MIN(50000,AN265)*0.03,-2))+MAX(0,ROUNDDOWN(AN265*0.04-MIN(50000,AN265)*0.02,-2)))</f>
        <v/>
      </c>
      <c r="AP265" s="19">
        <f>AM265+AO265+AI265</f>
        <v/>
      </c>
      <c r="AQ265" s="19">
        <f>MIN(750000,MAX(0,$B265))</f>
        <v/>
      </c>
      <c r="AR265" s="19">
        <f>$B265-AQ265</f>
        <v/>
      </c>
      <c r="AS265" s="19">
        <f>MIN(670000,ROUNDDOWN(MAX(0,AR265-430000)*0.0751+47600,0))+MIN(260000,ROUNDDOWN(MAX(0,AR265-430000)*0.028+17600,0))+MIN(30000,ROUNDDOWN(MAX(0,AR265-430000)*0.0027+1873,0))+IF("いいえ"="はい",MIN(170000,ROUNDDOWN(MAX(0,AR265-430000)*0.0243+17800,0)),0)</f>
        <v/>
      </c>
      <c r="AT265" s="19">
        <f>IF(""="",215040+AS265,"")</f>
        <v/>
      </c>
      <c r="AU265" s="19">
        <f>IF(AR265&gt;23500000,NA(),IF(AR265&lt;=4890000,1040000,IF(AR265&lt;=6550000,670000,620000)))</f>
        <v/>
      </c>
      <c r="AV265" s="19">
        <f>MAX(0,ROUNDDOWN(AR265-AT265-AU265-0,-3))</f>
        <v/>
      </c>
      <c r="AW265" s="19">
        <f>IF(AV265&lt;=0,0,ROUNDDOWN((AV265*LOOKUP(AV265,{0,1950001,3300001,6950001,9000001,18000001,40000001},{0.05,0.1,0.2,0.23,0.33,0.4,0.45})-LOOKUP(AV265,{0,1950001,3300001,6950001,9000001,18000001,40000001},{0,97500,427500,636000,1536000,2796000,4796000}))*1.021,-2))</f>
        <v/>
      </c>
      <c r="AX265" s="19">
        <f>MAX(0,ROUNDDOWN(AR265-AT265-430000-0,-3))</f>
        <v/>
      </c>
      <c r="AY265" s="19">
        <f>IF(AR265&lt;=450000,0,MAX(0,ROUNDDOWN(AX265*0.06-MIN(50000,AX265)*0.03,-2))+MAX(0,ROUNDDOWN(AX265*0.04-MIN(50000,AX265)*0.02,-2)))</f>
        <v/>
      </c>
      <c r="AZ265" s="19">
        <f>AW265+AY265+AS265</f>
        <v/>
      </c>
    </row>
    <row r="266">
      <c r="A266" t="inlineStr">
        <is>
          <t>1万円刻み</t>
        </is>
      </c>
      <c r="B266" s="19">
        <f>'3_1万円刻み'!$A$249</f>
        <v/>
      </c>
      <c r="C266" s="19">
        <f>MIN(0,MAX(0,$B266))</f>
        <v/>
      </c>
      <c r="D266" s="19">
        <f>$B266-C266</f>
        <v/>
      </c>
      <c r="E266" s="19">
        <f>MIN(670000,ROUNDDOWN(MAX(0,D266-430000)*0.0751+47600,0))+MIN(260000,ROUNDDOWN(MAX(0,D266-430000)*0.028+17600,0))+MIN(30000,ROUNDDOWN(MAX(0,D266-430000)*0.0027+1873,0))+IF("いいえ"="はい",MIN(170000,ROUNDDOWN(MAX(0,D266-430000)*0.0243+17800,0)),0)</f>
        <v/>
      </c>
      <c r="F266" s="19">
        <f>IF(""="",215040+E266,"")</f>
        <v/>
      </c>
      <c r="G266" s="19">
        <f>IF(D266&gt;23500000,NA(),IF(D266&lt;=4890000,1040000,IF(D266&lt;=6550000,670000,620000)))</f>
        <v/>
      </c>
      <c r="H266" s="19">
        <f>MAX(0,ROUNDDOWN(D266-F266-G266-0,-3))</f>
        <v/>
      </c>
      <c r="I266" s="19">
        <f>IF(H266&lt;=0,0,ROUNDDOWN((H266*LOOKUP(H266,{0,1950001,3300001,6950001,9000001,18000001,40000001},{0.05,0.1,0.2,0.23,0.33,0.4,0.45})-LOOKUP(H266,{0,1950001,3300001,6950001,9000001,18000001,40000001},{0,97500,427500,636000,1536000,2796000,4796000}))*1.021,-2))</f>
        <v/>
      </c>
      <c r="J266" s="19">
        <f>MAX(0,ROUNDDOWN(D266-F266-430000-0,-3))</f>
        <v/>
      </c>
      <c r="K266" s="19">
        <f>IF(D266&lt;=450000,0,MAX(0,ROUNDDOWN(J266*0.06-MIN(50000,J266)*0.03,-2))+MAX(0,ROUNDDOWN(J266*0.04-MIN(50000,J266)*0.02,-2)))</f>
        <v/>
      </c>
      <c r="L266" s="19">
        <f>I266+K266+E266</f>
        <v/>
      </c>
      <c r="M266" s="19">
        <f>MIN(100000,MAX(0,$B266))</f>
        <v/>
      </c>
      <c r="N266" s="19">
        <f>$B266-M266</f>
        <v/>
      </c>
      <c r="O266" s="19">
        <f>MIN(670000,ROUNDDOWN(MAX(0,N266-430000)*0.0751+47600,0))+MIN(260000,ROUNDDOWN(MAX(0,N266-430000)*0.028+17600,0))+MIN(30000,ROUNDDOWN(MAX(0,N266-430000)*0.0027+1873,0))+IF("いいえ"="はい",MIN(170000,ROUNDDOWN(MAX(0,N266-430000)*0.0243+17800,0)),0)</f>
        <v/>
      </c>
      <c r="P266" s="19">
        <f>IF(""="",215040+O266,"")</f>
        <v/>
      </c>
      <c r="Q266" s="19">
        <f>IF(N266&gt;23500000,NA(),IF(N266&lt;=4890000,1040000,IF(N266&lt;=6550000,670000,620000)))</f>
        <v/>
      </c>
      <c r="R266" s="19">
        <f>MAX(0,ROUNDDOWN(N266-P266-Q266-0,-3))</f>
        <v/>
      </c>
      <c r="S266" s="19">
        <f>IF(R266&lt;=0,0,ROUNDDOWN((R266*LOOKUP(R266,{0,1950001,3300001,6950001,9000001,18000001,40000001},{0.05,0.1,0.2,0.23,0.33,0.4,0.45})-LOOKUP(R266,{0,1950001,3300001,6950001,9000001,18000001,40000001},{0,97500,427500,636000,1536000,2796000,4796000}))*1.021,-2))</f>
        <v/>
      </c>
      <c r="T266" s="19">
        <f>MAX(0,ROUNDDOWN(N266-P266-430000-0,-3))</f>
        <v/>
      </c>
      <c r="U266" s="19">
        <f>IF(N266&lt;=450000,0,MAX(0,ROUNDDOWN(T266*0.06-MIN(50000,T266)*0.03,-2))+MAX(0,ROUNDDOWN(T266*0.04-MIN(50000,T266)*0.02,-2)))</f>
        <v/>
      </c>
      <c r="V266" s="19">
        <f>S266+U266+O266</f>
        <v/>
      </c>
      <c r="W266" s="19">
        <f>MIN(550000,MAX(0,$B266))</f>
        <v/>
      </c>
      <c r="X266" s="19">
        <f>$B266-W266</f>
        <v/>
      </c>
      <c r="Y266" s="19">
        <f>MIN(670000,ROUNDDOWN(MAX(0,X266-430000)*0.0751+47600,0))+MIN(260000,ROUNDDOWN(MAX(0,X266-430000)*0.028+17600,0))+MIN(30000,ROUNDDOWN(MAX(0,X266-430000)*0.0027+1873,0))+IF("いいえ"="はい",MIN(170000,ROUNDDOWN(MAX(0,X266-430000)*0.0243+17800,0)),0)</f>
        <v/>
      </c>
      <c r="Z266" s="19">
        <f>IF(""="",215040+Y266,"")</f>
        <v/>
      </c>
      <c r="AA266" s="19">
        <f>IF(X266&gt;23500000,NA(),IF(X266&lt;=4890000,1040000,IF(X266&lt;=6550000,670000,620000)))</f>
        <v/>
      </c>
      <c r="AB266" s="19">
        <f>MAX(0,ROUNDDOWN(X266-Z266-AA266-0,-3))</f>
        <v/>
      </c>
      <c r="AC266" s="19">
        <f>IF(AB266&lt;=0,0,ROUNDDOWN((AB266*LOOKUP(AB266,{0,1950001,3300001,6950001,9000001,18000001,40000001},{0.05,0.1,0.2,0.23,0.33,0.4,0.45})-LOOKUP(AB266,{0,1950001,3300001,6950001,9000001,18000001,40000001},{0,97500,427500,636000,1536000,2796000,4796000}))*1.021,-2))</f>
        <v/>
      </c>
      <c r="AD266" s="19">
        <f>MAX(0,ROUNDDOWN(X266-Z266-430000-0,-3))</f>
        <v/>
      </c>
      <c r="AE266" s="19">
        <f>IF(X266&lt;=450000,0,MAX(0,ROUNDDOWN(AD266*0.06-MIN(50000,AD266)*0.03,-2))+MAX(0,ROUNDDOWN(AD266*0.04-MIN(50000,AD266)*0.02,-2)))</f>
        <v/>
      </c>
      <c r="AF266" s="19">
        <f>AC266+AE266+Y266</f>
        <v/>
      </c>
      <c r="AG266" s="19">
        <f>MIN(650000,MAX(0,$B266))</f>
        <v/>
      </c>
      <c r="AH266" s="19">
        <f>$B266-AG266</f>
        <v/>
      </c>
      <c r="AI266" s="19">
        <f>MIN(670000,ROUNDDOWN(MAX(0,AH266-430000)*0.0751+47600,0))+MIN(260000,ROUNDDOWN(MAX(0,AH266-430000)*0.028+17600,0))+MIN(30000,ROUNDDOWN(MAX(0,AH266-430000)*0.0027+1873,0))+IF("いいえ"="はい",MIN(170000,ROUNDDOWN(MAX(0,AH266-430000)*0.0243+17800,0)),0)</f>
        <v/>
      </c>
      <c r="AJ266" s="19">
        <f>IF(""="",215040+AI266,"")</f>
        <v/>
      </c>
      <c r="AK266" s="19">
        <f>IF(AH266&gt;23500000,NA(),IF(AH266&lt;=4890000,1040000,IF(AH266&lt;=6550000,670000,620000)))</f>
        <v/>
      </c>
      <c r="AL266" s="19">
        <f>MAX(0,ROUNDDOWN(AH266-AJ266-AK266-0,-3))</f>
        <v/>
      </c>
      <c r="AM266" s="19">
        <f>IF(AL266&lt;=0,0,ROUNDDOWN((AL266*LOOKUP(AL266,{0,1950001,3300001,6950001,9000001,18000001,40000001},{0.05,0.1,0.2,0.23,0.33,0.4,0.45})-LOOKUP(AL266,{0,1950001,3300001,6950001,9000001,18000001,40000001},{0,97500,427500,636000,1536000,2796000,4796000}))*1.021,-2))</f>
        <v/>
      </c>
      <c r="AN266" s="19">
        <f>MAX(0,ROUNDDOWN(AH266-AJ266-430000-0,-3))</f>
        <v/>
      </c>
      <c r="AO266" s="19">
        <f>IF(AH266&lt;=450000,0,MAX(0,ROUNDDOWN(AN266*0.06-MIN(50000,AN266)*0.03,-2))+MAX(0,ROUNDDOWN(AN266*0.04-MIN(50000,AN266)*0.02,-2)))</f>
        <v/>
      </c>
      <c r="AP266" s="19">
        <f>AM266+AO266+AI266</f>
        <v/>
      </c>
      <c r="AQ266" s="19">
        <f>MIN(750000,MAX(0,$B266))</f>
        <v/>
      </c>
      <c r="AR266" s="19">
        <f>$B266-AQ266</f>
        <v/>
      </c>
      <c r="AS266" s="19">
        <f>MIN(670000,ROUNDDOWN(MAX(0,AR266-430000)*0.0751+47600,0))+MIN(260000,ROUNDDOWN(MAX(0,AR266-430000)*0.028+17600,0))+MIN(30000,ROUNDDOWN(MAX(0,AR266-430000)*0.0027+1873,0))+IF("いいえ"="はい",MIN(170000,ROUNDDOWN(MAX(0,AR266-430000)*0.0243+17800,0)),0)</f>
        <v/>
      </c>
      <c r="AT266" s="19">
        <f>IF(""="",215040+AS266,"")</f>
        <v/>
      </c>
      <c r="AU266" s="19">
        <f>IF(AR266&gt;23500000,NA(),IF(AR266&lt;=4890000,1040000,IF(AR266&lt;=6550000,670000,620000)))</f>
        <v/>
      </c>
      <c r="AV266" s="19">
        <f>MAX(0,ROUNDDOWN(AR266-AT266-AU266-0,-3))</f>
        <v/>
      </c>
      <c r="AW266" s="19">
        <f>IF(AV266&lt;=0,0,ROUNDDOWN((AV266*LOOKUP(AV266,{0,1950001,3300001,6950001,9000001,18000001,40000001},{0.05,0.1,0.2,0.23,0.33,0.4,0.45})-LOOKUP(AV266,{0,1950001,3300001,6950001,9000001,18000001,40000001},{0,97500,427500,636000,1536000,2796000,4796000}))*1.021,-2))</f>
        <v/>
      </c>
      <c r="AX266" s="19">
        <f>MAX(0,ROUNDDOWN(AR266-AT266-430000-0,-3))</f>
        <v/>
      </c>
      <c r="AY266" s="19">
        <f>IF(AR266&lt;=450000,0,MAX(0,ROUNDDOWN(AX266*0.06-MIN(50000,AX266)*0.03,-2))+MAX(0,ROUNDDOWN(AX266*0.04-MIN(50000,AX266)*0.02,-2)))</f>
        <v/>
      </c>
      <c r="AZ266" s="19">
        <f>AW266+AY266+AS266</f>
        <v/>
      </c>
    </row>
    <row r="267">
      <c r="A267" t="inlineStr">
        <is>
          <t>1万円刻み</t>
        </is>
      </c>
      <c r="B267" s="19">
        <f>'3_1万円刻み'!$A$250</f>
        <v/>
      </c>
      <c r="C267" s="19">
        <f>MIN(0,MAX(0,$B267))</f>
        <v/>
      </c>
      <c r="D267" s="19">
        <f>$B267-C267</f>
        <v/>
      </c>
      <c r="E267" s="19">
        <f>MIN(670000,ROUNDDOWN(MAX(0,D267-430000)*0.0751+47600,0))+MIN(260000,ROUNDDOWN(MAX(0,D267-430000)*0.028+17600,0))+MIN(30000,ROUNDDOWN(MAX(0,D267-430000)*0.0027+1873,0))+IF("いいえ"="はい",MIN(170000,ROUNDDOWN(MAX(0,D267-430000)*0.0243+17800,0)),0)</f>
        <v/>
      </c>
      <c r="F267" s="19">
        <f>IF(""="",215040+E267,"")</f>
        <v/>
      </c>
      <c r="G267" s="19">
        <f>IF(D267&gt;23500000,NA(),IF(D267&lt;=4890000,1040000,IF(D267&lt;=6550000,670000,620000)))</f>
        <v/>
      </c>
      <c r="H267" s="19">
        <f>MAX(0,ROUNDDOWN(D267-F267-G267-0,-3))</f>
        <v/>
      </c>
      <c r="I267" s="19">
        <f>IF(H267&lt;=0,0,ROUNDDOWN((H267*LOOKUP(H267,{0,1950001,3300001,6950001,9000001,18000001,40000001},{0.05,0.1,0.2,0.23,0.33,0.4,0.45})-LOOKUP(H267,{0,1950001,3300001,6950001,9000001,18000001,40000001},{0,97500,427500,636000,1536000,2796000,4796000}))*1.021,-2))</f>
        <v/>
      </c>
      <c r="J267" s="19">
        <f>MAX(0,ROUNDDOWN(D267-F267-430000-0,-3))</f>
        <v/>
      </c>
      <c r="K267" s="19">
        <f>IF(D267&lt;=450000,0,MAX(0,ROUNDDOWN(J267*0.06-MIN(50000,J267)*0.03,-2))+MAX(0,ROUNDDOWN(J267*0.04-MIN(50000,J267)*0.02,-2)))</f>
        <v/>
      </c>
      <c r="L267" s="19">
        <f>I267+K267+E267</f>
        <v/>
      </c>
      <c r="M267" s="19">
        <f>MIN(100000,MAX(0,$B267))</f>
        <v/>
      </c>
      <c r="N267" s="19">
        <f>$B267-M267</f>
        <v/>
      </c>
      <c r="O267" s="19">
        <f>MIN(670000,ROUNDDOWN(MAX(0,N267-430000)*0.0751+47600,0))+MIN(260000,ROUNDDOWN(MAX(0,N267-430000)*0.028+17600,0))+MIN(30000,ROUNDDOWN(MAX(0,N267-430000)*0.0027+1873,0))+IF("いいえ"="はい",MIN(170000,ROUNDDOWN(MAX(0,N267-430000)*0.0243+17800,0)),0)</f>
        <v/>
      </c>
      <c r="P267" s="19">
        <f>IF(""="",215040+O267,"")</f>
        <v/>
      </c>
      <c r="Q267" s="19">
        <f>IF(N267&gt;23500000,NA(),IF(N267&lt;=4890000,1040000,IF(N267&lt;=6550000,670000,620000)))</f>
        <v/>
      </c>
      <c r="R267" s="19">
        <f>MAX(0,ROUNDDOWN(N267-P267-Q267-0,-3))</f>
        <v/>
      </c>
      <c r="S267" s="19">
        <f>IF(R267&lt;=0,0,ROUNDDOWN((R267*LOOKUP(R267,{0,1950001,3300001,6950001,9000001,18000001,40000001},{0.05,0.1,0.2,0.23,0.33,0.4,0.45})-LOOKUP(R267,{0,1950001,3300001,6950001,9000001,18000001,40000001},{0,97500,427500,636000,1536000,2796000,4796000}))*1.021,-2))</f>
        <v/>
      </c>
      <c r="T267" s="19">
        <f>MAX(0,ROUNDDOWN(N267-P267-430000-0,-3))</f>
        <v/>
      </c>
      <c r="U267" s="19">
        <f>IF(N267&lt;=450000,0,MAX(0,ROUNDDOWN(T267*0.06-MIN(50000,T267)*0.03,-2))+MAX(0,ROUNDDOWN(T267*0.04-MIN(50000,T267)*0.02,-2)))</f>
        <v/>
      </c>
      <c r="V267" s="19">
        <f>S267+U267+O267</f>
        <v/>
      </c>
      <c r="W267" s="19">
        <f>MIN(550000,MAX(0,$B267))</f>
        <v/>
      </c>
      <c r="X267" s="19">
        <f>$B267-W267</f>
        <v/>
      </c>
      <c r="Y267" s="19">
        <f>MIN(670000,ROUNDDOWN(MAX(0,X267-430000)*0.0751+47600,0))+MIN(260000,ROUNDDOWN(MAX(0,X267-430000)*0.028+17600,0))+MIN(30000,ROUNDDOWN(MAX(0,X267-430000)*0.0027+1873,0))+IF("いいえ"="はい",MIN(170000,ROUNDDOWN(MAX(0,X267-430000)*0.0243+17800,0)),0)</f>
        <v/>
      </c>
      <c r="Z267" s="19">
        <f>IF(""="",215040+Y267,"")</f>
        <v/>
      </c>
      <c r="AA267" s="19">
        <f>IF(X267&gt;23500000,NA(),IF(X267&lt;=4890000,1040000,IF(X267&lt;=6550000,670000,620000)))</f>
        <v/>
      </c>
      <c r="AB267" s="19">
        <f>MAX(0,ROUNDDOWN(X267-Z267-AA267-0,-3))</f>
        <v/>
      </c>
      <c r="AC267" s="19">
        <f>IF(AB267&lt;=0,0,ROUNDDOWN((AB267*LOOKUP(AB267,{0,1950001,3300001,6950001,9000001,18000001,40000001},{0.05,0.1,0.2,0.23,0.33,0.4,0.45})-LOOKUP(AB267,{0,1950001,3300001,6950001,9000001,18000001,40000001},{0,97500,427500,636000,1536000,2796000,4796000}))*1.021,-2))</f>
        <v/>
      </c>
      <c r="AD267" s="19">
        <f>MAX(0,ROUNDDOWN(X267-Z267-430000-0,-3))</f>
        <v/>
      </c>
      <c r="AE267" s="19">
        <f>IF(X267&lt;=450000,0,MAX(0,ROUNDDOWN(AD267*0.06-MIN(50000,AD267)*0.03,-2))+MAX(0,ROUNDDOWN(AD267*0.04-MIN(50000,AD267)*0.02,-2)))</f>
        <v/>
      </c>
      <c r="AF267" s="19">
        <f>AC267+AE267+Y267</f>
        <v/>
      </c>
      <c r="AG267" s="19">
        <f>MIN(650000,MAX(0,$B267))</f>
        <v/>
      </c>
      <c r="AH267" s="19">
        <f>$B267-AG267</f>
        <v/>
      </c>
      <c r="AI267" s="19">
        <f>MIN(670000,ROUNDDOWN(MAX(0,AH267-430000)*0.0751+47600,0))+MIN(260000,ROUNDDOWN(MAX(0,AH267-430000)*0.028+17600,0))+MIN(30000,ROUNDDOWN(MAX(0,AH267-430000)*0.0027+1873,0))+IF("いいえ"="はい",MIN(170000,ROUNDDOWN(MAX(0,AH267-430000)*0.0243+17800,0)),0)</f>
        <v/>
      </c>
      <c r="AJ267" s="19">
        <f>IF(""="",215040+AI267,"")</f>
        <v/>
      </c>
      <c r="AK267" s="19">
        <f>IF(AH267&gt;23500000,NA(),IF(AH267&lt;=4890000,1040000,IF(AH267&lt;=6550000,670000,620000)))</f>
        <v/>
      </c>
      <c r="AL267" s="19">
        <f>MAX(0,ROUNDDOWN(AH267-AJ267-AK267-0,-3))</f>
        <v/>
      </c>
      <c r="AM267" s="19">
        <f>IF(AL267&lt;=0,0,ROUNDDOWN((AL267*LOOKUP(AL267,{0,1950001,3300001,6950001,9000001,18000001,40000001},{0.05,0.1,0.2,0.23,0.33,0.4,0.45})-LOOKUP(AL267,{0,1950001,3300001,6950001,9000001,18000001,40000001},{0,97500,427500,636000,1536000,2796000,4796000}))*1.021,-2))</f>
        <v/>
      </c>
      <c r="AN267" s="19">
        <f>MAX(0,ROUNDDOWN(AH267-AJ267-430000-0,-3))</f>
        <v/>
      </c>
      <c r="AO267" s="19">
        <f>IF(AH267&lt;=450000,0,MAX(0,ROUNDDOWN(AN267*0.06-MIN(50000,AN267)*0.03,-2))+MAX(0,ROUNDDOWN(AN267*0.04-MIN(50000,AN267)*0.02,-2)))</f>
        <v/>
      </c>
      <c r="AP267" s="19">
        <f>AM267+AO267+AI267</f>
        <v/>
      </c>
      <c r="AQ267" s="19">
        <f>MIN(750000,MAX(0,$B267))</f>
        <v/>
      </c>
      <c r="AR267" s="19">
        <f>$B267-AQ267</f>
        <v/>
      </c>
      <c r="AS267" s="19">
        <f>MIN(670000,ROUNDDOWN(MAX(0,AR267-430000)*0.0751+47600,0))+MIN(260000,ROUNDDOWN(MAX(0,AR267-430000)*0.028+17600,0))+MIN(30000,ROUNDDOWN(MAX(0,AR267-430000)*0.0027+1873,0))+IF("いいえ"="はい",MIN(170000,ROUNDDOWN(MAX(0,AR267-430000)*0.0243+17800,0)),0)</f>
        <v/>
      </c>
      <c r="AT267" s="19">
        <f>IF(""="",215040+AS267,"")</f>
        <v/>
      </c>
      <c r="AU267" s="19">
        <f>IF(AR267&gt;23500000,NA(),IF(AR267&lt;=4890000,1040000,IF(AR267&lt;=6550000,670000,620000)))</f>
        <v/>
      </c>
      <c r="AV267" s="19">
        <f>MAX(0,ROUNDDOWN(AR267-AT267-AU267-0,-3))</f>
        <v/>
      </c>
      <c r="AW267" s="19">
        <f>IF(AV267&lt;=0,0,ROUNDDOWN((AV267*LOOKUP(AV267,{0,1950001,3300001,6950001,9000001,18000001,40000001},{0.05,0.1,0.2,0.23,0.33,0.4,0.45})-LOOKUP(AV267,{0,1950001,3300001,6950001,9000001,18000001,40000001},{0,97500,427500,636000,1536000,2796000,4796000}))*1.021,-2))</f>
        <v/>
      </c>
      <c r="AX267" s="19">
        <f>MAX(0,ROUNDDOWN(AR267-AT267-430000-0,-3))</f>
        <v/>
      </c>
      <c r="AY267" s="19">
        <f>IF(AR267&lt;=450000,0,MAX(0,ROUNDDOWN(AX267*0.06-MIN(50000,AX267)*0.03,-2))+MAX(0,ROUNDDOWN(AX267*0.04-MIN(50000,AX267)*0.02,-2)))</f>
        <v/>
      </c>
      <c r="AZ267" s="19">
        <f>AW267+AY267+AS267</f>
        <v/>
      </c>
    </row>
    <row r="268">
      <c r="A268" t="inlineStr">
        <is>
          <t>1万円刻み</t>
        </is>
      </c>
      <c r="B268" s="19">
        <f>'3_1万円刻み'!$A$251</f>
        <v/>
      </c>
      <c r="C268" s="19">
        <f>MIN(0,MAX(0,$B268))</f>
        <v/>
      </c>
      <c r="D268" s="19">
        <f>$B268-C268</f>
        <v/>
      </c>
      <c r="E268" s="19">
        <f>MIN(670000,ROUNDDOWN(MAX(0,D268-430000)*0.0751+47600,0))+MIN(260000,ROUNDDOWN(MAX(0,D268-430000)*0.028+17600,0))+MIN(30000,ROUNDDOWN(MAX(0,D268-430000)*0.0027+1873,0))+IF("いいえ"="はい",MIN(170000,ROUNDDOWN(MAX(0,D268-430000)*0.0243+17800,0)),0)</f>
        <v/>
      </c>
      <c r="F268" s="19">
        <f>IF(""="",215040+E268,"")</f>
        <v/>
      </c>
      <c r="G268" s="19">
        <f>IF(D268&gt;23500000,NA(),IF(D268&lt;=4890000,1040000,IF(D268&lt;=6550000,670000,620000)))</f>
        <v/>
      </c>
      <c r="H268" s="19">
        <f>MAX(0,ROUNDDOWN(D268-F268-G268-0,-3))</f>
        <v/>
      </c>
      <c r="I268" s="19">
        <f>IF(H268&lt;=0,0,ROUNDDOWN((H268*LOOKUP(H268,{0,1950001,3300001,6950001,9000001,18000001,40000001},{0.05,0.1,0.2,0.23,0.33,0.4,0.45})-LOOKUP(H268,{0,1950001,3300001,6950001,9000001,18000001,40000001},{0,97500,427500,636000,1536000,2796000,4796000}))*1.021,-2))</f>
        <v/>
      </c>
      <c r="J268" s="19">
        <f>MAX(0,ROUNDDOWN(D268-F268-430000-0,-3))</f>
        <v/>
      </c>
      <c r="K268" s="19">
        <f>IF(D268&lt;=450000,0,MAX(0,ROUNDDOWN(J268*0.06-MIN(50000,J268)*0.03,-2))+MAX(0,ROUNDDOWN(J268*0.04-MIN(50000,J268)*0.02,-2)))</f>
        <v/>
      </c>
      <c r="L268" s="19">
        <f>I268+K268+E268</f>
        <v/>
      </c>
      <c r="M268" s="19">
        <f>MIN(100000,MAX(0,$B268))</f>
        <v/>
      </c>
      <c r="N268" s="19">
        <f>$B268-M268</f>
        <v/>
      </c>
      <c r="O268" s="19">
        <f>MIN(670000,ROUNDDOWN(MAX(0,N268-430000)*0.0751+47600,0))+MIN(260000,ROUNDDOWN(MAX(0,N268-430000)*0.028+17600,0))+MIN(30000,ROUNDDOWN(MAX(0,N268-430000)*0.0027+1873,0))+IF("いいえ"="はい",MIN(170000,ROUNDDOWN(MAX(0,N268-430000)*0.0243+17800,0)),0)</f>
        <v/>
      </c>
      <c r="P268" s="19">
        <f>IF(""="",215040+O268,"")</f>
        <v/>
      </c>
      <c r="Q268" s="19">
        <f>IF(N268&gt;23500000,NA(),IF(N268&lt;=4890000,1040000,IF(N268&lt;=6550000,670000,620000)))</f>
        <v/>
      </c>
      <c r="R268" s="19">
        <f>MAX(0,ROUNDDOWN(N268-P268-Q268-0,-3))</f>
        <v/>
      </c>
      <c r="S268" s="19">
        <f>IF(R268&lt;=0,0,ROUNDDOWN((R268*LOOKUP(R268,{0,1950001,3300001,6950001,9000001,18000001,40000001},{0.05,0.1,0.2,0.23,0.33,0.4,0.45})-LOOKUP(R268,{0,1950001,3300001,6950001,9000001,18000001,40000001},{0,97500,427500,636000,1536000,2796000,4796000}))*1.021,-2))</f>
        <v/>
      </c>
      <c r="T268" s="19">
        <f>MAX(0,ROUNDDOWN(N268-P268-430000-0,-3))</f>
        <v/>
      </c>
      <c r="U268" s="19">
        <f>IF(N268&lt;=450000,0,MAX(0,ROUNDDOWN(T268*0.06-MIN(50000,T268)*0.03,-2))+MAX(0,ROUNDDOWN(T268*0.04-MIN(50000,T268)*0.02,-2)))</f>
        <v/>
      </c>
      <c r="V268" s="19">
        <f>S268+U268+O268</f>
        <v/>
      </c>
      <c r="W268" s="19">
        <f>MIN(550000,MAX(0,$B268))</f>
        <v/>
      </c>
      <c r="X268" s="19">
        <f>$B268-W268</f>
        <v/>
      </c>
      <c r="Y268" s="19">
        <f>MIN(670000,ROUNDDOWN(MAX(0,X268-430000)*0.0751+47600,0))+MIN(260000,ROUNDDOWN(MAX(0,X268-430000)*0.028+17600,0))+MIN(30000,ROUNDDOWN(MAX(0,X268-430000)*0.0027+1873,0))+IF("いいえ"="はい",MIN(170000,ROUNDDOWN(MAX(0,X268-430000)*0.0243+17800,0)),0)</f>
        <v/>
      </c>
      <c r="Z268" s="19">
        <f>IF(""="",215040+Y268,"")</f>
        <v/>
      </c>
      <c r="AA268" s="19">
        <f>IF(X268&gt;23500000,NA(),IF(X268&lt;=4890000,1040000,IF(X268&lt;=6550000,670000,620000)))</f>
        <v/>
      </c>
      <c r="AB268" s="19">
        <f>MAX(0,ROUNDDOWN(X268-Z268-AA268-0,-3))</f>
        <v/>
      </c>
      <c r="AC268" s="19">
        <f>IF(AB268&lt;=0,0,ROUNDDOWN((AB268*LOOKUP(AB268,{0,1950001,3300001,6950001,9000001,18000001,40000001},{0.05,0.1,0.2,0.23,0.33,0.4,0.45})-LOOKUP(AB268,{0,1950001,3300001,6950001,9000001,18000001,40000001},{0,97500,427500,636000,1536000,2796000,4796000}))*1.021,-2))</f>
        <v/>
      </c>
      <c r="AD268" s="19">
        <f>MAX(0,ROUNDDOWN(X268-Z268-430000-0,-3))</f>
        <v/>
      </c>
      <c r="AE268" s="19">
        <f>IF(X268&lt;=450000,0,MAX(0,ROUNDDOWN(AD268*0.06-MIN(50000,AD268)*0.03,-2))+MAX(0,ROUNDDOWN(AD268*0.04-MIN(50000,AD268)*0.02,-2)))</f>
        <v/>
      </c>
      <c r="AF268" s="19">
        <f>AC268+AE268+Y268</f>
        <v/>
      </c>
      <c r="AG268" s="19">
        <f>MIN(650000,MAX(0,$B268))</f>
        <v/>
      </c>
      <c r="AH268" s="19">
        <f>$B268-AG268</f>
        <v/>
      </c>
      <c r="AI268" s="19">
        <f>MIN(670000,ROUNDDOWN(MAX(0,AH268-430000)*0.0751+47600,0))+MIN(260000,ROUNDDOWN(MAX(0,AH268-430000)*0.028+17600,0))+MIN(30000,ROUNDDOWN(MAX(0,AH268-430000)*0.0027+1873,0))+IF("いいえ"="はい",MIN(170000,ROUNDDOWN(MAX(0,AH268-430000)*0.0243+17800,0)),0)</f>
        <v/>
      </c>
      <c r="AJ268" s="19">
        <f>IF(""="",215040+AI268,"")</f>
        <v/>
      </c>
      <c r="AK268" s="19">
        <f>IF(AH268&gt;23500000,NA(),IF(AH268&lt;=4890000,1040000,IF(AH268&lt;=6550000,670000,620000)))</f>
        <v/>
      </c>
      <c r="AL268" s="19">
        <f>MAX(0,ROUNDDOWN(AH268-AJ268-AK268-0,-3))</f>
        <v/>
      </c>
      <c r="AM268" s="19">
        <f>IF(AL268&lt;=0,0,ROUNDDOWN((AL268*LOOKUP(AL268,{0,1950001,3300001,6950001,9000001,18000001,40000001},{0.05,0.1,0.2,0.23,0.33,0.4,0.45})-LOOKUP(AL268,{0,1950001,3300001,6950001,9000001,18000001,40000001},{0,97500,427500,636000,1536000,2796000,4796000}))*1.021,-2))</f>
        <v/>
      </c>
      <c r="AN268" s="19">
        <f>MAX(0,ROUNDDOWN(AH268-AJ268-430000-0,-3))</f>
        <v/>
      </c>
      <c r="AO268" s="19">
        <f>IF(AH268&lt;=450000,0,MAX(0,ROUNDDOWN(AN268*0.06-MIN(50000,AN268)*0.03,-2))+MAX(0,ROUNDDOWN(AN268*0.04-MIN(50000,AN268)*0.02,-2)))</f>
        <v/>
      </c>
      <c r="AP268" s="19">
        <f>AM268+AO268+AI268</f>
        <v/>
      </c>
      <c r="AQ268" s="19">
        <f>MIN(750000,MAX(0,$B268))</f>
        <v/>
      </c>
      <c r="AR268" s="19">
        <f>$B268-AQ268</f>
        <v/>
      </c>
      <c r="AS268" s="19">
        <f>MIN(670000,ROUNDDOWN(MAX(0,AR268-430000)*0.0751+47600,0))+MIN(260000,ROUNDDOWN(MAX(0,AR268-430000)*0.028+17600,0))+MIN(30000,ROUNDDOWN(MAX(0,AR268-430000)*0.0027+1873,0))+IF("いいえ"="はい",MIN(170000,ROUNDDOWN(MAX(0,AR268-430000)*0.0243+17800,0)),0)</f>
        <v/>
      </c>
      <c r="AT268" s="19">
        <f>IF(""="",215040+AS268,"")</f>
        <v/>
      </c>
      <c r="AU268" s="19">
        <f>IF(AR268&gt;23500000,NA(),IF(AR268&lt;=4890000,1040000,IF(AR268&lt;=6550000,670000,620000)))</f>
        <v/>
      </c>
      <c r="AV268" s="19">
        <f>MAX(0,ROUNDDOWN(AR268-AT268-AU268-0,-3))</f>
        <v/>
      </c>
      <c r="AW268" s="19">
        <f>IF(AV268&lt;=0,0,ROUNDDOWN((AV268*LOOKUP(AV268,{0,1950001,3300001,6950001,9000001,18000001,40000001},{0.05,0.1,0.2,0.23,0.33,0.4,0.45})-LOOKUP(AV268,{0,1950001,3300001,6950001,9000001,18000001,40000001},{0,97500,427500,636000,1536000,2796000,4796000}))*1.021,-2))</f>
        <v/>
      </c>
      <c r="AX268" s="19">
        <f>MAX(0,ROUNDDOWN(AR268-AT268-430000-0,-3))</f>
        <v/>
      </c>
      <c r="AY268" s="19">
        <f>IF(AR268&lt;=450000,0,MAX(0,ROUNDDOWN(AX268*0.06-MIN(50000,AX268)*0.03,-2))+MAX(0,ROUNDDOWN(AX268*0.04-MIN(50000,AX268)*0.02,-2)))</f>
        <v/>
      </c>
      <c r="AZ268" s="19">
        <f>AW268+AY268+AS268</f>
        <v/>
      </c>
    </row>
    <row r="269">
      <c r="A269" t="inlineStr">
        <is>
          <t>1万円刻み</t>
        </is>
      </c>
      <c r="B269" s="19">
        <f>'3_1万円刻み'!$A$252</f>
        <v/>
      </c>
      <c r="C269" s="19">
        <f>MIN(0,MAX(0,$B269))</f>
        <v/>
      </c>
      <c r="D269" s="19">
        <f>$B269-C269</f>
        <v/>
      </c>
      <c r="E269" s="19">
        <f>MIN(670000,ROUNDDOWN(MAX(0,D269-430000)*0.0751+47600,0))+MIN(260000,ROUNDDOWN(MAX(0,D269-430000)*0.028+17600,0))+MIN(30000,ROUNDDOWN(MAX(0,D269-430000)*0.0027+1873,0))+IF("いいえ"="はい",MIN(170000,ROUNDDOWN(MAX(0,D269-430000)*0.0243+17800,0)),0)</f>
        <v/>
      </c>
      <c r="F269" s="19">
        <f>IF(""="",215040+E269,"")</f>
        <v/>
      </c>
      <c r="G269" s="19">
        <f>IF(D269&gt;23500000,NA(),IF(D269&lt;=4890000,1040000,IF(D269&lt;=6550000,670000,620000)))</f>
        <v/>
      </c>
      <c r="H269" s="19">
        <f>MAX(0,ROUNDDOWN(D269-F269-G269-0,-3))</f>
        <v/>
      </c>
      <c r="I269" s="19">
        <f>IF(H269&lt;=0,0,ROUNDDOWN((H269*LOOKUP(H269,{0,1950001,3300001,6950001,9000001,18000001,40000001},{0.05,0.1,0.2,0.23,0.33,0.4,0.45})-LOOKUP(H269,{0,1950001,3300001,6950001,9000001,18000001,40000001},{0,97500,427500,636000,1536000,2796000,4796000}))*1.021,-2))</f>
        <v/>
      </c>
      <c r="J269" s="19">
        <f>MAX(0,ROUNDDOWN(D269-F269-430000-0,-3))</f>
        <v/>
      </c>
      <c r="K269" s="19">
        <f>IF(D269&lt;=450000,0,MAX(0,ROUNDDOWN(J269*0.06-MIN(50000,J269)*0.03,-2))+MAX(0,ROUNDDOWN(J269*0.04-MIN(50000,J269)*0.02,-2)))</f>
        <v/>
      </c>
      <c r="L269" s="19">
        <f>I269+K269+E269</f>
        <v/>
      </c>
      <c r="M269" s="19">
        <f>MIN(100000,MAX(0,$B269))</f>
        <v/>
      </c>
      <c r="N269" s="19">
        <f>$B269-M269</f>
        <v/>
      </c>
      <c r="O269" s="19">
        <f>MIN(670000,ROUNDDOWN(MAX(0,N269-430000)*0.0751+47600,0))+MIN(260000,ROUNDDOWN(MAX(0,N269-430000)*0.028+17600,0))+MIN(30000,ROUNDDOWN(MAX(0,N269-430000)*0.0027+1873,0))+IF("いいえ"="はい",MIN(170000,ROUNDDOWN(MAX(0,N269-430000)*0.0243+17800,0)),0)</f>
        <v/>
      </c>
      <c r="P269" s="19">
        <f>IF(""="",215040+O269,"")</f>
        <v/>
      </c>
      <c r="Q269" s="19">
        <f>IF(N269&gt;23500000,NA(),IF(N269&lt;=4890000,1040000,IF(N269&lt;=6550000,670000,620000)))</f>
        <v/>
      </c>
      <c r="R269" s="19">
        <f>MAX(0,ROUNDDOWN(N269-P269-Q269-0,-3))</f>
        <v/>
      </c>
      <c r="S269" s="19">
        <f>IF(R269&lt;=0,0,ROUNDDOWN((R269*LOOKUP(R269,{0,1950001,3300001,6950001,9000001,18000001,40000001},{0.05,0.1,0.2,0.23,0.33,0.4,0.45})-LOOKUP(R269,{0,1950001,3300001,6950001,9000001,18000001,40000001},{0,97500,427500,636000,1536000,2796000,4796000}))*1.021,-2))</f>
        <v/>
      </c>
      <c r="T269" s="19">
        <f>MAX(0,ROUNDDOWN(N269-P269-430000-0,-3))</f>
        <v/>
      </c>
      <c r="U269" s="19">
        <f>IF(N269&lt;=450000,0,MAX(0,ROUNDDOWN(T269*0.06-MIN(50000,T269)*0.03,-2))+MAX(0,ROUNDDOWN(T269*0.04-MIN(50000,T269)*0.02,-2)))</f>
        <v/>
      </c>
      <c r="V269" s="19">
        <f>S269+U269+O269</f>
        <v/>
      </c>
      <c r="W269" s="19">
        <f>MIN(550000,MAX(0,$B269))</f>
        <v/>
      </c>
      <c r="X269" s="19">
        <f>$B269-W269</f>
        <v/>
      </c>
      <c r="Y269" s="19">
        <f>MIN(670000,ROUNDDOWN(MAX(0,X269-430000)*0.0751+47600,0))+MIN(260000,ROUNDDOWN(MAX(0,X269-430000)*0.028+17600,0))+MIN(30000,ROUNDDOWN(MAX(0,X269-430000)*0.0027+1873,0))+IF("いいえ"="はい",MIN(170000,ROUNDDOWN(MAX(0,X269-430000)*0.0243+17800,0)),0)</f>
        <v/>
      </c>
      <c r="Z269" s="19">
        <f>IF(""="",215040+Y269,"")</f>
        <v/>
      </c>
      <c r="AA269" s="19">
        <f>IF(X269&gt;23500000,NA(),IF(X269&lt;=4890000,1040000,IF(X269&lt;=6550000,670000,620000)))</f>
        <v/>
      </c>
      <c r="AB269" s="19">
        <f>MAX(0,ROUNDDOWN(X269-Z269-AA269-0,-3))</f>
        <v/>
      </c>
      <c r="AC269" s="19">
        <f>IF(AB269&lt;=0,0,ROUNDDOWN((AB269*LOOKUP(AB269,{0,1950001,3300001,6950001,9000001,18000001,40000001},{0.05,0.1,0.2,0.23,0.33,0.4,0.45})-LOOKUP(AB269,{0,1950001,3300001,6950001,9000001,18000001,40000001},{0,97500,427500,636000,1536000,2796000,4796000}))*1.021,-2))</f>
        <v/>
      </c>
      <c r="AD269" s="19">
        <f>MAX(0,ROUNDDOWN(X269-Z269-430000-0,-3))</f>
        <v/>
      </c>
      <c r="AE269" s="19">
        <f>IF(X269&lt;=450000,0,MAX(0,ROUNDDOWN(AD269*0.06-MIN(50000,AD269)*0.03,-2))+MAX(0,ROUNDDOWN(AD269*0.04-MIN(50000,AD269)*0.02,-2)))</f>
        <v/>
      </c>
      <c r="AF269" s="19">
        <f>AC269+AE269+Y269</f>
        <v/>
      </c>
      <c r="AG269" s="19">
        <f>MIN(650000,MAX(0,$B269))</f>
        <v/>
      </c>
      <c r="AH269" s="19">
        <f>$B269-AG269</f>
        <v/>
      </c>
      <c r="AI269" s="19">
        <f>MIN(670000,ROUNDDOWN(MAX(0,AH269-430000)*0.0751+47600,0))+MIN(260000,ROUNDDOWN(MAX(0,AH269-430000)*0.028+17600,0))+MIN(30000,ROUNDDOWN(MAX(0,AH269-430000)*0.0027+1873,0))+IF("いいえ"="はい",MIN(170000,ROUNDDOWN(MAX(0,AH269-430000)*0.0243+17800,0)),0)</f>
        <v/>
      </c>
      <c r="AJ269" s="19">
        <f>IF(""="",215040+AI269,"")</f>
        <v/>
      </c>
      <c r="AK269" s="19">
        <f>IF(AH269&gt;23500000,NA(),IF(AH269&lt;=4890000,1040000,IF(AH269&lt;=6550000,670000,620000)))</f>
        <v/>
      </c>
      <c r="AL269" s="19">
        <f>MAX(0,ROUNDDOWN(AH269-AJ269-AK269-0,-3))</f>
        <v/>
      </c>
      <c r="AM269" s="19">
        <f>IF(AL269&lt;=0,0,ROUNDDOWN((AL269*LOOKUP(AL269,{0,1950001,3300001,6950001,9000001,18000001,40000001},{0.05,0.1,0.2,0.23,0.33,0.4,0.45})-LOOKUP(AL269,{0,1950001,3300001,6950001,9000001,18000001,40000001},{0,97500,427500,636000,1536000,2796000,4796000}))*1.021,-2))</f>
        <v/>
      </c>
      <c r="AN269" s="19">
        <f>MAX(0,ROUNDDOWN(AH269-AJ269-430000-0,-3))</f>
        <v/>
      </c>
      <c r="AO269" s="19">
        <f>IF(AH269&lt;=450000,0,MAX(0,ROUNDDOWN(AN269*0.06-MIN(50000,AN269)*0.03,-2))+MAX(0,ROUNDDOWN(AN269*0.04-MIN(50000,AN269)*0.02,-2)))</f>
        <v/>
      </c>
      <c r="AP269" s="19">
        <f>AM269+AO269+AI269</f>
        <v/>
      </c>
      <c r="AQ269" s="19">
        <f>MIN(750000,MAX(0,$B269))</f>
        <v/>
      </c>
      <c r="AR269" s="19">
        <f>$B269-AQ269</f>
        <v/>
      </c>
      <c r="AS269" s="19">
        <f>MIN(670000,ROUNDDOWN(MAX(0,AR269-430000)*0.0751+47600,0))+MIN(260000,ROUNDDOWN(MAX(0,AR269-430000)*0.028+17600,0))+MIN(30000,ROUNDDOWN(MAX(0,AR269-430000)*0.0027+1873,0))+IF("いいえ"="はい",MIN(170000,ROUNDDOWN(MAX(0,AR269-430000)*0.0243+17800,0)),0)</f>
        <v/>
      </c>
      <c r="AT269" s="19">
        <f>IF(""="",215040+AS269,"")</f>
        <v/>
      </c>
      <c r="AU269" s="19">
        <f>IF(AR269&gt;23500000,NA(),IF(AR269&lt;=4890000,1040000,IF(AR269&lt;=6550000,670000,620000)))</f>
        <v/>
      </c>
      <c r="AV269" s="19">
        <f>MAX(0,ROUNDDOWN(AR269-AT269-AU269-0,-3))</f>
        <v/>
      </c>
      <c r="AW269" s="19">
        <f>IF(AV269&lt;=0,0,ROUNDDOWN((AV269*LOOKUP(AV269,{0,1950001,3300001,6950001,9000001,18000001,40000001},{0.05,0.1,0.2,0.23,0.33,0.4,0.45})-LOOKUP(AV269,{0,1950001,3300001,6950001,9000001,18000001,40000001},{0,97500,427500,636000,1536000,2796000,4796000}))*1.021,-2))</f>
        <v/>
      </c>
      <c r="AX269" s="19">
        <f>MAX(0,ROUNDDOWN(AR269-AT269-430000-0,-3))</f>
        <v/>
      </c>
      <c r="AY269" s="19">
        <f>IF(AR269&lt;=450000,0,MAX(0,ROUNDDOWN(AX269*0.06-MIN(50000,AX269)*0.03,-2))+MAX(0,ROUNDDOWN(AX269*0.04-MIN(50000,AX269)*0.02,-2)))</f>
        <v/>
      </c>
      <c r="AZ269" s="19">
        <f>AW269+AY269+AS269</f>
        <v/>
      </c>
    </row>
    <row r="270">
      <c r="A270" t="inlineStr">
        <is>
          <t>1万円刻み</t>
        </is>
      </c>
      <c r="B270" s="19">
        <f>'3_1万円刻み'!$A$253</f>
        <v/>
      </c>
      <c r="C270" s="19">
        <f>MIN(0,MAX(0,$B270))</f>
        <v/>
      </c>
      <c r="D270" s="19">
        <f>$B270-C270</f>
        <v/>
      </c>
      <c r="E270" s="19">
        <f>MIN(670000,ROUNDDOWN(MAX(0,D270-430000)*0.0751+47600,0))+MIN(260000,ROUNDDOWN(MAX(0,D270-430000)*0.028+17600,0))+MIN(30000,ROUNDDOWN(MAX(0,D270-430000)*0.0027+1873,0))+IF("いいえ"="はい",MIN(170000,ROUNDDOWN(MAX(0,D270-430000)*0.0243+17800,0)),0)</f>
        <v/>
      </c>
      <c r="F270" s="19">
        <f>IF(""="",215040+E270,"")</f>
        <v/>
      </c>
      <c r="G270" s="19">
        <f>IF(D270&gt;23500000,NA(),IF(D270&lt;=4890000,1040000,IF(D270&lt;=6550000,670000,620000)))</f>
        <v/>
      </c>
      <c r="H270" s="19">
        <f>MAX(0,ROUNDDOWN(D270-F270-G270-0,-3))</f>
        <v/>
      </c>
      <c r="I270" s="19">
        <f>IF(H270&lt;=0,0,ROUNDDOWN((H270*LOOKUP(H270,{0,1950001,3300001,6950001,9000001,18000001,40000001},{0.05,0.1,0.2,0.23,0.33,0.4,0.45})-LOOKUP(H270,{0,1950001,3300001,6950001,9000001,18000001,40000001},{0,97500,427500,636000,1536000,2796000,4796000}))*1.021,-2))</f>
        <v/>
      </c>
      <c r="J270" s="19">
        <f>MAX(0,ROUNDDOWN(D270-F270-430000-0,-3))</f>
        <v/>
      </c>
      <c r="K270" s="19">
        <f>IF(D270&lt;=450000,0,MAX(0,ROUNDDOWN(J270*0.06-MIN(50000,J270)*0.03,-2))+MAX(0,ROUNDDOWN(J270*0.04-MIN(50000,J270)*0.02,-2)))</f>
        <v/>
      </c>
      <c r="L270" s="19">
        <f>I270+K270+E270</f>
        <v/>
      </c>
      <c r="M270" s="19">
        <f>MIN(100000,MAX(0,$B270))</f>
        <v/>
      </c>
      <c r="N270" s="19">
        <f>$B270-M270</f>
        <v/>
      </c>
      <c r="O270" s="19">
        <f>MIN(670000,ROUNDDOWN(MAX(0,N270-430000)*0.0751+47600,0))+MIN(260000,ROUNDDOWN(MAX(0,N270-430000)*0.028+17600,0))+MIN(30000,ROUNDDOWN(MAX(0,N270-430000)*0.0027+1873,0))+IF("いいえ"="はい",MIN(170000,ROUNDDOWN(MAX(0,N270-430000)*0.0243+17800,0)),0)</f>
        <v/>
      </c>
      <c r="P270" s="19">
        <f>IF(""="",215040+O270,"")</f>
        <v/>
      </c>
      <c r="Q270" s="19">
        <f>IF(N270&gt;23500000,NA(),IF(N270&lt;=4890000,1040000,IF(N270&lt;=6550000,670000,620000)))</f>
        <v/>
      </c>
      <c r="R270" s="19">
        <f>MAX(0,ROUNDDOWN(N270-P270-Q270-0,-3))</f>
        <v/>
      </c>
      <c r="S270" s="19">
        <f>IF(R270&lt;=0,0,ROUNDDOWN((R270*LOOKUP(R270,{0,1950001,3300001,6950001,9000001,18000001,40000001},{0.05,0.1,0.2,0.23,0.33,0.4,0.45})-LOOKUP(R270,{0,1950001,3300001,6950001,9000001,18000001,40000001},{0,97500,427500,636000,1536000,2796000,4796000}))*1.021,-2))</f>
        <v/>
      </c>
      <c r="T270" s="19">
        <f>MAX(0,ROUNDDOWN(N270-P270-430000-0,-3))</f>
        <v/>
      </c>
      <c r="U270" s="19">
        <f>IF(N270&lt;=450000,0,MAX(0,ROUNDDOWN(T270*0.06-MIN(50000,T270)*0.03,-2))+MAX(0,ROUNDDOWN(T270*0.04-MIN(50000,T270)*0.02,-2)))</f>
        <v/>
      </c>
      <c r="V270" s="19">
        <f>S270+U270+O270</f>
        <v/>
      </c>
      <c r="W270" s="19">
        <f>MIN(550000,MAX(0,$B270))</f>
        <v/>
      </c>
      <c r="X270" s="19">
        <f>$B270-W270</f>
        <v/>
      </c>
      <c r="Y270" s="19">
        <f>MIN(670000,ROUNDDOWN(MAX(0,X270-430000)*0.0751+47600,0))+MIN(260000,ROUNDDOWN(MAX(0,X270-430000)*0.028+17600,0))+MIN(30000,ROUNDDOWN(MAX(0,X270-430000)*0.0027+1873,0))+IF("いいえ"="はい",MIN(170000,ROUNDDOWN(MAX(0,X270-430000)*0.0243+17800,0)),0)</f>
        <v/>
      </c>
      <c r="Z270" s="19">
        <f>IF(""="",215040+Y270,"")</f>
        <v/>
      </c>
      <c r="AA270" s="19">
        <f>IF(X270&gt;23500000,NA(),IF(X270&lt;=4890000,1040000,IF(X270&lt;=6550000,670000,620000)))</f>
        <v/>
      </c>
      <c r="AB270" s="19">
        <f>MAX(0,ROUNDDOWN(X270-Z270-AA270-0,-3))</f>
        <v/>
      </c>
      <c r="AC270" s="19">
        <f>IF(AB270&lt;=0,0,ROUNDDOWN((AB270*LOOKUP(AB270,{0,1950001,3300001,6950001,9000001,18000001,40000001},{0.05,0.1,0.2,0.23,0.33,0.4,0.45})-LOOKUP(AB270,{0,1950001,3300001,6950001,9000001,18000001,40000001},{0,97500,427500,636000,1536000,2796000,4796000}))*1.021,-2))</f>
        <v/>
      </c>
      <c r="AD270" s="19">
        <f>MAX(0,ROUNDDOWN(X270-Z270-430000-0,-3))</f>
        <v/>
      </c>
      <c r="AE270" s="19">
        <f>IF(X270&lt;=450000,0,MAX(0,ROUNDDOWN(AD270*0.06-MIN(50000,AD270)*0.03,-2))+MAX(0,ROUNDDOWN(AD270*0.04-MIN(50000,AD270)*0.02,-2)))</f>
        <v/>
      </c>
      <c r="AF270" s="19">
        <f>AC270+AE270+Y270</f>
        <v/>
      </c>
      <c r="AG270" s="19">
        <f>MIN(650000,MAX(0,$B270))</f>
        <v/>
      </c>
      <c r="AH270" s="19">
        <f>$B270-AG270</f>
        <v/>
      </c>
      <c r="AI270" s="19">
        <f>MIN(670000,ROUNDDOWN(MAX(0,AH270-430000)*0.0751+47600,0))+MIN(260000,ROUNDDOWN(MAX(0,AH270-430000)*0.028+17600,0))+MIN(30000,ROUNDDOWN(MAX(0,AH270-430000)*0.0027+1873,0))+IF("いいえ"="はい",MIN(170000,ROUNDDOWN(MAX(0,AH270-430000)*0.0243+17800,0)),0)</f>
        <v/>
      </c>
      <c r="AJ270" s="19">
        <f>IF(""="",215040+AI270,"")</f>
        <v/>
      </c>
      <c r="AK270" s="19">
        <f>IF(AH270&gt;23500000,NA(),IF(AH270&lt;=4890000,1040000,IF(AH270&lt;=6550000,670000,620000)))</f>
        <v/>
      </c>
      <c r="AL270" s="19">
        <f>MAX(0,ROUNDDOWN(AH270-AJ270-AK270-0,-3))</f>
        <v/>
      </c>
      <c r="AM270" s="19">
        <f>IF(AL270&lt;=0,0,ROUNDDOWN((AL270*LOOKUP(AL270,{0,1950001,3300001,6950001,9000001,18000001,40000001},{0.05,0.1,0.2,0.23,0.33,0.4,0.45})-LOOKUP(AL270,{0,1950001,3300001,6950001,9000001,18000001,40000001},{0,97500,427500,636000,1536000,2796000,4796000}))*1.021,-2))</f>
        <v/>
      </c>
      <c r="AN270" s="19">
        <f>MAX(0,ROUNDDOWN(AH270-AJ270-430000-0,-3))</f>
        <v/>
      </c>
      <c r="AO270" s="19">
        <f>IF(AH270&lt;=450000,0,MAX(0,ROUNDDOWN(AN270*0.06-MIN(50000,AN270)*0.03,-2))+MAX(0,ROUNDDOWN(AN270*0.04-MIN(50000,AN270)*0.02,-2)))</f>
        <v/>
      </c>
      <c r="AP270" s="19">
        <f>AM270+AO270+AI270</f>
        <v/>
      </c>
      <c r="AQ270" s="19">
        <f>MIN(750000,MAX(0,$B270))</f>
        <v/>
      </c>
      <c r="AR270" s="19">
        <f>$B270-AQ270</f>
        <v/>
      </c>
      <c r="AS270" s="19">
        <f>MIN(670000,ROUNDDOWN(MAX(0,AR270-430000)*0.0751+47600,0))+MIN(260000,ROUNDDOWN(MAX(0,AR270-430000)*0.028+17600,0))+MIN(30000,ROUNDDOWN(MAX(0,AR270-430000)*0.0027+1873,0))+IF("いいえ"="はい",MIN(170000,ROUNDDOWN(MAX(0,AR270-430000)*0.0243+17800,0)),0)</f>
        <v/>
      </c>
      <c r="AT270" s="19">
        <f>IF(""="",215040+AS270,"")</f>
        <v/>
      </c>
      <c r="AU270" s="19">
        <f>IF(AR270&gt;23500000,NA(),IF(AR270&lt;=4890000,1040000,IF(AR270&lt;=6550000,670000,620000)))</f>
        <v/>
      </c>
      <c r="AV270" s="19">
        <f>MAX(0,ROUNDDOWN(AR270-AT270-AU270-0,-3))</f>
        <v/>
      </c>
      <c r="AW270" s="19">
        <f>IF(AV270&lt;=0,0,ROUNDDOWN((AV270*LOOKUP(AV270,{0,1950001,3300001,6950001,9000001,18000001,40000001},{0.05,0.1,0.2,0.23,0.33,0.4,0.45})-LOOKUP(AV270,{0,1950001,3300001,6950001,9000001,18000001,40000001},{0,97500,427500,636000,1536000,2796000,4796000}))*1.021,-2))</f>
        <v/>
      </c>
      <c r="AX270" s="19">
        <f>MAX(0,ROUNDDOWN(AR270-AT270-430000-0,-3))</f>
        <v/>
      </c>
      <c r="AY270" s="19">
        <f>IF(AR270&lt;=450000,0,MAX(0,ROUNDDOWN(AX270*0.06-MIN(50000,AX270)*0.03,-2))+MAX(0,ROUNDDOWN(AX270*0.04-MIN(50000,AX270)*0.02,-2)))</f>
        <v/>
      </c>
      <c r="AZ270" s="19">
        <f>AW270+AY270+AS270</f>
        <v/>
      </c>
    </row>
    <row r="271">
      <c r="A271" t="inlineStr">
        <is>
          <t>1万円刻み</t>
        </is>
      </c>
      <c r="B271" s="19">
        <f>'3_1万円刻み'!$A$254</f>
        <v/>
      </c>
      <c r="C271" s="19">
        <f>MIN(0,MAX(0,$B271))</f>
        <v/>
      </c>
      <c r="D271" s="19">
        <f>$B271-C271</f>
        <v/>
      </c>
      <c r="E271" s="19">
        <f>MIN(670000,ROUNDDOWN(MAX(0,D271-430000)*0.0751+47600,0))+MIN(260000,ROUNDDOWN(MAX(0,D271-430000)*0.028+17600,0))+MIN(30000,ROUNDDOWN(MAX(0,D271-430000)*0.0027+1873,0))+IF("いいえ"="はい",MIN(170000,ROUNDDOWN(MAX(0,D271-430000)*0.0243+17800,0)),0)</f>
        <v/>
      </c>
      <c r="F271" s="19">
        <f>IF(""="",215040+E271,"")</f>
        <v/>
      </c>
      <c r="G271" s="19">
        <f>IF(D271&gt;23500000,NA(),IF(D271&lt;=4890000,1040000,IF(D271&lt;=6550000,670000,620000)))</f>
        <v/>
      </c>
      <c r="H271" s="19">
        <f>MAX(0,ROUNDDOWN(D271-F271-G271-0,-3))</f>
        <v/>
      </c>
      <c r="I271" s="19">
        <f>IF(H271&lt;=0,0,ROUNDDOWN((H271*LOOKUP(H271,{0,1950001,3300001,6950001,9000001,18000001,40000001},{0.05,0.1,0.2,0.23,0.33,0.4,0.45})-LOOKUP(H271,{0,1950001,3300001,6950001,9000001,18000001,40000001},{0,97500,427500,636000,1536000,2796000,4796000}))*1.021,-2))</f>
        <v/>
      </c>
      <c r="J271" s="19">
        <f>MAX(0,ROUNDDOWN(D271-F271-430000-0,-3))</f>
        <v/>
      </c>
      <c r="K271" s="19">
        <f>IF(D271&lt;=450000,0,MAX(0,ROUNDDOWN(J271*0.06-MIN(50000,J271)*0.03,-2))+MAX(0,ROUNDDOWN(J271*0.04-MIN(50000,J271)*0.02,-2)))</f>
        <v/>
      </c>
      <c r="L271" s="19">
        <f>I271+K271+E271</f>
        <v/>
      </c>
      <c r="M271" s="19">
        <f>MIN(100000,MAX(0,$B271))</f>
        <v/>
      </c>
      <c r="N271" s="19">
        <f>$B271-M271</f>
        <v/>
      </c>
      <c r="O271" s="19">
        <f>MIN(670000,ROUNDDOWN(MAX(0,N271-430000)*0.0751+47600,0))+MIN(260000,ROUNDDOWN(MAX(0,N271-430000)*0.028+17600,0))+MIN(30000,ROUNDDOWN(MAX(0,N271-430000)*0.0027+1873,0))+IF("いいえ"="はい",MIN(170000,ROUNDDOWN(MAX(0,N271-430000)*0.0243+17800,0)),0)</f>
        <v/>
      </c>
      <c r="P271" s="19">
        <f>IF(""="",215040+O271,"")</f>
        <v/>
      </c>
      <c r="Q271" s="19">
        <f>IF(N271&gt;23500000,NA(),IF(N271&lt;=4890000,1040000,IF(N271&lt;=6550000,670000,620000)))</f>
        <v/>
      </c>
      <c r="R271" s="19">
        <f>MAX(0,ROUNDDOWN(N271-P271-Q271-0,-3))</f>
        <v/>
      </c>
      <c r="S271" s="19">
        <f>IF(R271&lt;=0,0,ROUNDDOWN((R271*LOOKUP(R271,{0,1950001,3300001,6950001,9000001,18000001,40000001},{0.05,0.1,0.2,0.23,0.33,0.4,0.45})-LOOKUP(R271,{0,1950001,3300001,6950001,9000001,18000001,40000001},{0,97500,427500,636000,1536000,2796000,4796000}))*1.021,-2))</f>
        <v/>
      </c>
      <c r="T271" s="19">
        <f>MAX(0,ROUNDDOWN(N271-P271-430000-0,-3))</f>
        <v/>
      </c>
      <c r="U271" s="19">
        <f>IF(N271&lt;=450000,0,MAX(0,ROUNDDOWN(T271*0.06-MIN(50000,T271)*0.03,-2))+MAX(0,ROUNDDOWN(T271*0.04-MIN(50000,T271)*0.02,-2)))</f>
        <v/>
      </c>
      <c r="V271" s="19">
        <f>S271+U271+O271</f>
        <v/>
      </c>
      <c r="W271" s="19">
        <f>MIN(550000,MAX(0,$B271))</f>
        <v/>
      </c>
      <c r="X271" s="19">
        <f>$B271-W271</f>
        <v/>
      </c>
      <c r="Y271" s="19">
        <f>MIN(670000,ROUNDDOWN(MAX(0,X271-430000)*0.0751+47600,0))+MIN(260000,ROUNDDOWN(MAX(0,X271-430000)*0.028+17600,0))+MIN(30000,ROUNDDOWN(MAX(0,X271-430000)*0.0027+1873,0))+IF("いいえ"="はい",MIN(170000,ROUNDDOWN(MAX(0,X271-430000)*0.0243+17800,0)),0)</f>
        <v/>
      </c>
      <c r="Z271" s="19">
        <f>IF(""="",215040+Y271,"")</f>
        <v/>
      </c>
      <c r="AA271" s="19">
        <f>IF(X271&gt;23500000,NA(),IF(X271&lt;=4890000,1040000,IF(X271&lt;=6550000,670000,620000)))</f>
        <v/>
      </c>
      <c r="AB271" s="19">
        <f>MAX(0,ROUNDDOWN(X271-Z271-AA271-0,-3))</f>
        <v/>
      </c>
      <c r="AC271" s="19">
        <f>IF(AB271&lt;=0,0,ROUNDDOWN((AB271*LOOKUP(AB271,{0,1950001,3300001,6950001,9000001,18000001,40000001},{0.05,0.1,0.2,0.23,0.33,0.4,0.45})-LOOKUP(AB271,{0,1950001,3300001,6950001,9000001,18000001,40000001},{0,97500,427500,636000,1536000,2796000,4796000}))*1.021,-2))</f>
        <v/>
      </c>
      <c r="AD271" s="19">
        <f>MAX(0,ROUNDDOWN(X271-Z271-430000-0,-3))</f>
        <v/>
      </c>
      <c r="AE271" s="19">
        <f>IF(X271&lt;=450000,0,MAX(0,ROUNDDOWN(AD271*0.06-MIN(50000,AD271)*0.03,-2))+MAX(0,ROUNDDOWN(AD271*0.04-MIN(50000,AD271)*0.02,-2)))</f>
        <v/>
      </c>
      <c r="AF271" s="19">
        <f>AC271+AE271+Y271</f>
        <v/>
      </c>
      <c r="AG271" s="19">
        <f>MIN(650000,MAX(0,$B271))</f>
        <v/>
      </c>
      <c r="AH271" s="19">
        <f>$B271-AG271</f>
        <v/>
      </c>
      <c r="AI271" s="19">
        <f>MIN(670000,ROUNDDOWN(MAX(0,AH271-430000)*0.0751+47600,0))+MIN(260000,ROUNDDOWN(MAX(0,AH271-430000)*0.028+17600,0))+MIN(30000,ROUNDDOWN(MAX(0,AH271-430000)*0.0027+1873,0))+IF("いいえ"="はい",MIN(170000,ROUNDDOWN(MAX(0,AH271-430000)*0.0243+17800,0)),0)</f>
        <v/>
      </c>
      <c r="AJ271" s="19">
        <f>IF(""="",215040+AI271,"")</f>
        <v/>
      </c>
      <c r="AK271" s="19">
        <f>IF(AH271&gt;23500000,NA(),IF(AH271&lt;=4890000,1040000,IF(AH271&lt;=6550000,670000,620000)))</f>
        <v/>
      </c>
      <c r="AL271" s="19">
        <f>MAX(0,ROUNDDOWN(AH271-AJ271-AK271-0,-3))</f>
        <v/>
      </c>
      <c r="AM271" s="19">
        <f>IF(AL271&lt;=0,0,ROUNDDOWN((AL271*LOOKUP(AL271,{0,1950001,3300001,6950001,9000001,18000001,40000001},{0.05,0.1,0.2,0.23,0.33,0.4,0.45})-LOOKUP(AL271,{0,1950001,3300001,6950001,9000001,18000001,40000001},{0,97500,427500,636000,1536000,2796000,4796000}))*1.021,-2))</f>
        <v/>
      </c>
      <c r="AN271" s="19">
        <f>MAX(0,ROUNDDOWN(AH271-AJ271-430000-0,-3))</f>
        <v/>
      </c>
      <c r="AO271" s="19">
        <f>IF(AH271&lt;=450000,0,MAX(0,ROUNDDOWN(AN271*0.06-MIN(50000,AN271)*0.03,-2))+MAX(0,ROUNDDOWN(AN271*0.04-MIN(50000,AN271)*0.02,-2)))</f>
        <v/>
      </c>
      <c r="AP271" s="19">
        <f>AM271+AO271+AI271</f>
        <v/>
      </c>
      <c r="AQ271" s="19">
        <f>MIN(750000,MAX(0,$B271))</f>
        <v/>
      </c>
      <c r="AR271" s="19">
        <f>$B271-AQ271</f>
        <v/>
      </c>
      <c r="AS271" s="19">
        <f>MIN(670000,ROUNDDOWN(MAX(0,AR271-430000)*0.0751+47600,0))+MIN(260000,ROUNDDOWN(MAX(0,AR271-430000)*0.028+17600,0))+MIN(30000,ROUNDDOWN(MAX(0,AR271-430000)*0.0027+1873,0))+IF("いいえ"="はい",MIN(170000,ROUNDDOWN(MAX(0,AR271-430000)*0.0243+17800,0)),0)</f>
        <v/>
      </c>
      <c r="AT271" s="19">
        <f>IF(""="",215040+AS271,"")</f>
        <v/>
      </c>
      <c r="AU271" s="19">
        <f>IF(AR271&gt;23500000,NA(),IF(AR271&lt;=4890000,1040000,IF(AR271&lt;=6550000,670000,620000)))</f>
        <v/>
      </c>
      <c r="AV271" s="19">
        <f>MAX(0,ROUNDDOWN(AR271-AT271-AU271-0,-3))</f>
        <v/>
      </c>
      <c r="AW271" s="19">
        <f>IF(AV271&lt;=0,0,ROUNDDOWN((AV271*LOOKUP(AV271,{0,1950001,3300001,6950001,9000001,18000001,40000001},{0.05,0.1,0.2,0.23,0.33,0.4,0.45})-LOOKUP(AV271,{0,1950001,3300001,6950001,9000001,18000001,40000001},{0,97500,427500,636000,1536000,2796000,4796000}))*1.021,-2))</f>
        <v/>
      </c>
      <c r="AX271" s="19">
        <f>MAX(0,ROUNDDOWN(AR271-AT271-430000-0,-3))</f>
        <v/>
      </c>
      <c r="AY271" s="19">
        <f>IF(AR271&lt;=450000,0,MAX(0,ROUNDDOWN(AX271*0.06-MIN(50000,AX271)*0.03,-2))+MAX(0,ROUNDDOWN(AX271*0.04-MIN(50000,AX271)*0.02,-2)))</f>
        <v/>
      </c>
      <c r="AZ271" s="19">
        <f>AW271+AY271+AS271</f>
        <v/>
      </c>
    </row>
    <row r="272">
      <c r="A272" t="inlineStr">
        <is>
          <t>1万円刻み</t>
        </is>
      </c>
      <c r="B272" s="19">
        <f>'3_1万円刻み'!$A$255</f>
        <v/>
      </c>
      <c r="C272" s="19">
        <f>MIN(0,MAX(0,$B272))</f>
        <v/>
      </c>
      <c r="D272" s="19">
        <f>$B272-C272</f>
        <v/>
      </c>
      <c r="E272" s="19">
        <f>MIN(670000,ROUNDDOWN(MAX(0,D272-430000)*0.0751+47600,0))+MIN(260000,ROUNDDOWN(MAX(0,D272-430000)*0.028+17600,0))+MIN(30000,ROUNDDOWN(MAX(0,D272-430000)*0.0027+1873,0))+IF("いいえ"="はい",MIN(170000,ROUNDDOWN(MAX(0,D272-430000)*0.0243+17800,0)),0)</f>
        <v/>
      </c>
      <c r="F272" s="19">
        <f>IF(""="",215040+E272,"")</f>
        <v/>
      </c>
      <c r="G272" s="19">
        <f>IF(D272&gt;23500000,NA(),IF(D272&lt;=4890000,1040000,IF(D272&lt;=6550000,670000,620000)))</f>
        <v/>
      </c>
      <c r="H272" s="19">
        <f>MAX(0,ROUNDDOWN(D272-F272-G272-0,-3))</f>
        <v/>
      </c>
      <c r="I272" s="19">
        <f>IF(H272&lt;=0,0,ROUNDDOWN((H272*LOOKUP(H272,{0,1950001,3300001,6950001,9000001,18000001,40000001},{0.05,0.1,0.2,0.23,0.33,0.4,0.45})-LOOKUP(H272,{0,1950001,3300001,6950001,9000001,18000001,40000001},{0,97500,427500,636000,1536000,2796000,4796000}))*1.021,-2))</f>
        <v/>
      </c>
      <c r="J272" s="19">
        <f>MAX(0,ROUNDDOWN(D272-F272-430000-0,-3))</f>
        <v/>
      </c>
      <c r="K272" s="19">
        <f>IF(D272&lt;=450000,0,MAX(0,ROUNDDOWN(J272*0.06-MIN(50000,J272)*0.03,-2))+MAX(0,ROUNDDOWN(J272*0.04-MIN(50000,J272)*0.02,-2)))</f>
        <v/>
      </c>
      <c r="L272" s="19">
        <f>I272+K272+E272</f>
        <v/>
      </c>
      <c r="M272" s="19">
        <f>MIN(100000,MAX(0,$B272))</f>
        <v/>
      </c>
      <c r="N272" s="19">
        <f>$B272-M272</f>
        <v/>
      </c>
      <c r="O272" s="19">
        <f>MIN(670000,ROUNDDOWN(MAX(0,N272-430000)*0.0751+47600,0))+MIN(260000,ROUNDDOWN(MAX(0,N272-430000)*0.028+17600,0))+MIN(30000,ROUNDDOWN(MAX(0,N272-430000)*0.0027+1873,0))+IF("いいえ"="はい",MIN(170000,ROUNDDOWN(MAX(0,N272-430000)*0.0243+17800,0)),0)</f>
        <v/>
      </c>
      <c r="P272" s="19">
        <f>IF(""="",215040+O272,"")</f>
        <v/>
      </c>
      <c r="Q272" s="19">
        <f>IF(N272&gt;23500000,NA(),IF(N272&lt;=4890000,1040000,IF(N272&lt;=6550000,670000,620000)))</f>
        <v/>
      </c>
      <c r="R272" s="19">
        <f>MAX(0,ROUNDDOWN(N272-P272-Q272-0,-3))</f>
        <v/>
      </c>
      <c r="S272" s="19">
        <f>IF(R272&lt;=0,0,ROUNDDOWN((R272*LOOKUP(R272,{0,1950001,3300001,6950001,9000001,18000001,40000001},{0.05,0.1,0.2,0.23,0.33,0.4,0.45})-LOOKUP(R272,{0,1950001,3300001,6950001,9000001,18000001,40000001},{0,97500,427500,636000,1536000,2796000,4796000}))*1.021,-2))</f>
        <v/>
      </c>
      <c r="T272" s="19">
        <f>MAX(0,ROUNDDOWN(N272-P272-430000-0,-3))</f>
        <v/>
      </c>
      <c r="U272" s="19">
        <f>IF(N272&lt;=450000,0,MAX(0,ROUNDDOWN(T272*0.06-MIN(50000,T272)*0.03,-2))+MAX(0,ROUNDDOWN(T272*0.04-MIN(50000,T272)*0.02,-2)))</f>
        <v/>
      </c>
      <c r="V272" s="19">
        <f>S272+U272+O272</f>
        <v/>
      </c>
      <c r="W272" s="19">
        <f>MIN(550000,MAX(0,$B272))</f>
        <v/>
      </c>
      <c r="X272" s="19">
        <f>$B272-W272</f>
        <v/>
      </c>
      <c r="Y272" s="19">
        <f>MIN(670000,ROUNDDOWN(MAX(0,X272-430000)*0.0751+47600,0))+MIN(260000,ROUNDDOWN(MAX(0,X272-430000)*0.028+17600,0))+MIN(30000,ROUNDDOWN(MAX(0,X272-430000)*0.0027+1873,0))+IF("いいえ"="はい",MIN(170000,ROUNDDOWN(MAX(0,X272-430000)*0.0243+17800,0)),0)</f>
        <v/>
      </c>
      <c r="Z272" s="19">
        <f>IF(""="",215040+Y272,"")</f>
        <v/>
      </c>
      <c r="AA272" s="19">
        <f>IF(X272&gt;23500000,NA(),IF(X272&lt;=4890000,1040000,IF(X272&lt;=6550000,670000,620000)))</f>
        <v/>
      </c>
      <c r="AB272" s="19">
        <f>MAX(0,ROUNDDOWN(X272-Z272-AA272-0,-3))</f>
        <v/>
      </c>
      <c r="AC272" s="19">
        <f>IF(AB272&lt;=0,0,ROUNDDOWN((AB272*LOOKUP(AB272,{0,1950001,3300001,6950001,9000001,18000001,40000001},{0.05,0.1,0.2,0.23,0.33,0.4,0.45})-LOOKUP(AB272,{0,1950001,3300001,6950001,9000001,18000001,40000001},{0,97500,427500,636000,1536000,2796000,4796000}))*1.021,-2))</f>
        <v/>
      </c>
      <c r="AD272" s="19">
        <f>MAX(0,ROUNDDOWN(X272-Z272-430000-0,-3))</f>
        <v/>
      </c>
      <c r="AE272" s="19">
        <f>IF(X272&lt;=450000,0,MAX(0,ROUNDDOWN(AD272*0.06-MIN(50000,AD272)*0.03,-2))+MAX(0,ROUNDDOWN(AD272*0.04-MIN(50000,AD272)*0.02,-2)))</f>
        <v/>
      </c>
      <c r="AF272" s="19">
        <f>AC272+AE272+Y272</f>
        <v/>
      </c>
      <c r="AG272" s="19">
        <f>MIN(650000,MAX(0,$B272))</f>
        <v/>
      </c>
      <c r="AH272" s="19">
        <f>$B272-AG272</f>
        <v/>
      </c>
      <c r="AI272" s="19">
        <f>MIN(670000,ROUNDDOWN(MAX(0,AH272-430000)*0.0751+47600,0))+MIN(260000,ROUNDDOWN(MAX(0,AH272-430000)*0.028+17600,0))+MIN(30000,ROUNDDOWN(MAX(0,AH272-430000)*0.0027+1873,0))+IF("いいえ"="はい",MIN(170000,ROUNDDOWN(MAX(0,AH272-430000)*0.0243+17800,0)),0)</f>
        <v/>
      </c>
      <c r="AJ272" s="19">
        <f>IF(""="",215040+AI272,"")</f>
        <v/>
      </c>
      <c r="AK272" s="19">
        <f>IF(AH272&gt;23500000,NA(),IF(AH272&lt;=4890000,1040000,IF(AH272&lt;=6550000,670000,620000)))</f>
        <v/>
      </c>
      <c r="AL272" s="19">
        <f>MAX(0,ROUNDDOWN(AH272-AJ272-AK272-0,-3))</f>
        <v/>
      </c>
      <c r="AM272" s="19">
        <f>IF(AL272&lt;=0,0,ROUNDDOWN((AL272*LOOKUP(AL272,{0,1950001,3300001,6950001,9000001,18000001,40000001},{0.05,0.1,0.2,0.23,0.33,0.4,0.45})-LOOKUP(AL272,{0,1950001,3300001,6950001,9000001,18000001,40000001},{0,97500,427500,636000,1536000,2796000,4796000}))*1.021,-2))</f>
        <v/>
      </c>
      <c r="AN272" s="19">
        <f>MAX(0,ROUNDDOWN(AH272-AJ272-430000-0,-3))</f>
        <v/>
      </c>
      <c r="AO272" s="19">
        <f>IF(AH272&lt;=450000,0,MAX(0,ROUNDDOWN(AN272*0.06-MIN(50000,AN272)*0.03,-2))+MAX(0,ROUNDDOWN(AN272*0.04-MIN(50000,AN272)*0.02,-2)))</f>
        <v/>
      </c>
      <c r="AP272" s="19">
        <f>AM272+AO272+AI272</f>
        <v/>
      </c>
      <c r="AQ272" s="19">
        <f>MIN(750000,MAX(0,$B272))</f>
        <v/>
      </c>
      <c r="AR272" s="19">
        <f>$B272-AQ272</f>
        <v/>
      </c>
      <c r="AS272" s="19">
        <f>MIN(670000,ROUNDDOWN(MAX(0,AR272-430000)*0.0751+47600,0))+MIN(260000,ROUNDDOWN(MAX(0,AR272-430000)*0.028+17600,0))+MIN(30000,ROUNDDOWN(MAX(0,AR272-430000)*0.0027+1873,0))+IF("いいえ"="はい",MIN(170000,ROUNDDOWN(MAX(0,AR272-430000)*0.0243+17800,0)),0)</f>
        <v/>
      </c>
      <c r="AT272" s="19">
        <f>IF(""="",215040+AS272,"")</f>
        <v/>
      </c>
      <c r="AU272" s="19">
        <f>IF(AR272&gt;23500000,NA(),IF(AR272&lt;=4890000,1040000,IF(AR272&lt;=6550000,670000,620000)))</f>
        <v/>
      </c>
      <c r="AV272" s="19">
        <f>MAX(0,ROUNDDOWN(AR272-AT272-AU272-0,-3))</f>
        <v/>
      </c>
      <c r="AW272" s="19">
        <f>IF(AV272&lt;=0,0,ROUNDDOWN((AV272*LOOKUP(AV272,{0,1950001,3300001,6950001,9000001,18000001,40000001},{0.05,0.1,0.2,0.23,0.33,0.4,0.45})-LOOKUP(AV272,{0,1950001,3300001,6950001,9000001,18000001,40000001},{0,97500,427500,636000,1536000,2796000,4796000}))*1.021,-2))</f>
        <v/>
      </c>
      <c r="AX272" s="19">
        <f>MAX(0,ROUNDDOWN(AR272-AT272-430000-0,-3))</f>
        <v/>
      </c>
      <c r="AY272" s="19">
        <f>IF(AR272&lt;=450000,0,MAX(0,ROUNDDOWN(AX272*0.06-MIN(50000,AX272)*0.03,-2))+MAX(0,ROUNDDOWN(AX272*0.04-MIN(50000,AX272)*0.02,-2)))</f>
        <v/>
      </c>
      <c r="AZ272" s="19">
        <f>AW272+AY272+AS272</f>
        <v/>
      </c>
    </row>
    <row r="273">
      <c r="A273" t="inlineStr">
        <is>
          <t>1万円刻み</t>
        </is>
      </c>
      <c r="B273" s="19">
        <f>'3_1万円刻み'!$A$256</f>
        <v/>
      </c>
      <c r="C273" s="19">
        <f>MIN(0,MAX(0,$B273))</f>
        <v/>
      </c>
      <c r="D273" s="19">
        <f>$B273-C273</f>
        <v/>
      </c>
      <c r="E273" s="19">
        <f>MIN(670000,ROUNDDOWN(MAX(0,D273-430000)*0.0751+47600,0))+MIN(260000,ROUNDDOWN(MAX(0,D273-430000)*0.028+17600,0))+MIN(30000,ROUNDDOWN(MAX(0,D273-430000)*0.0027+1873,0))+IF("いいえ"="はい",MIN(170000,ROUNDDOWN(MAX(0,D273-430000)*0.0243+17800,0)),0)</f>
        <v/>
      </c>
      <c r="F273" s="19">
        <f>IF(""="",215040+E273,"")</f>
        <v/>
      </c>
      <c r="G273" s="19">
        <f>IF(D273&gt;23500000,NA(),IF(D273&lt;=4890000,1040000,IF(D273&lt;=6550000,670000,620000)))</f>
        <v/>
      </c>
      <c r="H273" s="19">
        <f>MAX(0,ROUNDDOWN(D273-F273-G273-0,-3))</f>
        <v/>
      </c>
      <c r="I273" s="19">
        <f>IF(H273&lt;=0,0,ROUNDDOWN((H273*LOOKUP(H273,{0,1950001,3300001,6950001,9000001,18000001,40000001},{0.05,0.1,0.2,0.23,0.33,0.4,0.45})-LOOKUP(H273,{0,1950001,3300001,6950001,9000001,18000001,40000001},{0,97500,427500,636000,1536000,2796000,4796000}))*1.021,-2))</f>
        <v/>
      </c>
      <c r="J273" s="19">
        <f>MAX(0,ROUNDDOWN(D273-F273-430000-0,-3))</f>
        <v/>
      </c>
      <c r="K273" s="19">
        <f>IF(D273&lt;=450000,0,MAX(0,ROUNDDOWN(J273*0.06-MIN(50000,J273)*0.03,-2))+MAX(0,ROUNDDOWN(J273*0.04-MIN(50000,J273)*0.02,-2)))</f>
        <v/>
      </c>
      <c r="L273" s="19">
        <f>I273+K273+E273</f>
        <v/>
      </c>
      <c r="M273" s="19">
        <f>MIN(100000,MAX(0,$B273))</f>
        <v/>
      </c>
      <c r="N273" s="19">
        <f>$B273-M273</f>
        <v/>
      </c>
      <c r="O273" s="19">
        <f>MIN(670000,ROUNDDOWN(MAX(0,N273-430000)*0.0751+47600,0))+MIN(260000,ROUNDDOWN(MAX(0,N273-430000)*0.028+17600,0))+MIN(30000,ROUNDDOWN(MAX(0,N273-430000)*0.0027+1873,0))+IF("いいえ"="はい",MIN(170000,ROUNDDOWN(MAX(0,N273-430000)*0.0243+17800,0)),0)</f>
        <v/>
      </c>
      <c r="P273" s="19">
        <f>IF(""="",215040+O273,"")</f>
        <v/>
      </c>
      <c r="Q273" s="19">
        <f>IF(N273&gt;23500000,NA(),IF(N273&lt;=4890000,1040000,IF(N273&lt;=6550000,670000,620000)))</f>
        <v/>
      </c>
      <c r="R273" s="19">
        <f>MAX(0,ROUNDDOWN(N273-P273-Q273-0,-3))</f>
        <v/>
      </c>
      <c r="S273" s="19">
        <f>IF(R273&lt;=0,0,ROUNDDOWN((R273*LOOKUP(R273,{0,1950001,3300001,6950001,9000001,18000001,40000001},{0.05,0.1,0.2,0.23,0.33,0.4,0.45})-LOOKUP(R273,{0,1950001,3300001,6950001,9000001,18000001,40000001},{0,97500,427500,636000,1536000,2796000,4796000}))*1.021,-2))</f>
        <v/>
      </c>
      <c r="T273" s="19">
        <f>MAX(0,ROUNDDOWN(N273-P273-430000-0,-3))</f>
        <v/>
      </c>
      <c r="U273" s="19">
        <f>IF(N273&lt;=450000,0,MAX(0,ROUNDDOWN(T273*0.06-MIN(50000,T273)*0.03,-2))+MAX(0,ROUNDDOWN(T273*0.04-MIN(50000,T273)*0.02,-2)))</f>
        <v/>
      </c>
      <c r="V273" s="19">
        <f>S273+U273+O273</f>
        <v/>
      </c>
      <c r="W273" s="19">
        <f>MIN(550000,MAX(0,$B273))</f>
        <v/>
      </c>
      <c r="X273" s="19">
        <f>$B273-W273</f>
        <v/>
      </c>
      <c r="Y273" s="19">
        <f>MIN(670000,ROUNDDOWN(MAX(0,X273-430000)*0.0751+47600,0))+MIN(260000,ROUNDDOWN(MAX(0,X273-430000)*0.028+17600,0))+MIN(30000,ROUNDDOWN(MAX(0,X273-430000)*0.0027+1873,0))+IF("いいえ"="はい",MIN(170000,ROUNDDOWN(MAX(0,X273-430000)*0.0243+17800,0)),0)</f>
        <v/>
      </c>
      <c r="Z273" s="19">
        <f>IF(""="",215040+Y273,"")</f>
        <v/>
      </c>
      <c r="AA273" s="19">
        <f>IF(X273&gt;23500000,NA(),IF(X273&lt;=4890000,1040000,IF(X273&lt;=6550000,670000,620000)))</f>
        <v/>
      </c>
      <c r="AB273" s="19">
        <f>MAX(0,ROUNDDOWN(X273-Z273-AA273-0,-3))</f>
        <v/>
      </c>
      <c r="AC273" s="19">
        <f>IF(AB273&lt;=0,0,ROUNDDOWN((AB273*LOOKUP(AB273,{0,1950001,3300001,6950001,9000001,18000001,40000001},{0.05,0.1,0.2,0.23,0.33,0.4,0.45})-LOOKUP(AB273,{0,1950001,3300001,6950001,9000001,18000001,40000001},{0,97500,427500,636000,1536000,2796000,4796000}))*1.021,-2))</f>
        <v/>
      </c>
      <c r="AD273" s="19">
        <f>MAX(0,ROUNDDOWN(X273-Z273-430000-0,-3))</f>
        <v/>
      </c>
      <c r="AE273" s="19">
        <f>IF(X273&lt;=450000,0,MAX(0,ROUNDDOWN(AD273*0.06-MIN(50000,AD273)*0.03,-2))+MAX(0,ROUNDDOWN(AD273*0.04-MIN(50000,AD273)*0.02,-2)))</f>
        <v/>
      </c>
      <c r="AF273" s="19">
        <f>AC273+AE273+Y273</f>
        <v/>
      </c>
      <c r="AG273" s="19">
        <f>MIN(650000,MAX(0,$B273))</f>
        <v/>
      </c>
      <c r="AH273" s="19">
        <f>$B273-AG273</f>
        <v/>
      </c>
      <c r="AI273" s="19">
        <f>MIN(670000,ROUNDDOWN(MAX(0,AH273-430000)*0.0751+47600,0))+MIN(260000,ROUNDDOWN(MAX(0,AH273-430000)*0.028+17600,0))+MIN(30000,ROUNDDOWN(MAX(0,AH273-430000)*0.0027+1873,0))+IF("いいえ"="はい",MIN(170000,ROUNDDOWN(MAX(0,AH273-430000)*0.0243+17800,0)),0)</f>
        <v/>
      </c>
      <c r="AJ273" s="19">
        <f>IF(""="",215040+AI273,"")</f>
        <v/>
      </c>
      <c r="AK273" s="19">
        <f>IF(AH273&gt;23500000,NA(),IF(AH273&lt;=4890000,1040000,IF(AH273&lt;=6550000,670000,620000)))</f>
        <v/>
      </c>
      <c r="AL273" s="19">
        <f>MAX(0,ROUNDDOWN(AH273-AJ273-AK273-0,-3))</f>
        <v/>
      </c>
      <c r="AM273" s="19">
        <f>IF(AL273&lt;=0,0,ROUNDDOWN((AL273*LOOKUP(AL273,{0,1950001,3300001,6950001,9000001,18000001,40000001},{0.05,0.1,0.2,0.23,0.33,0.4,0.45})-LOOKUP(AL273,{0,1950001,3300001,6950001,9000001,18000001,40000001},{0,97500,427500,636000,1536000,2796000,4796000}))*1.021,-2))</f>
        <v/>
      </c>
      <c r="AN273" s="19">
        <f>MAX(0,ROUNDDOWN(AH273-AJ273-430000-0,-3))</f>
        <v/>
      </c>
      <c r="AO273" s="19">
        <f>IF(AH273&lt;=450000,0,MAX(0,ROUNDDOWN(AN273*0.06-MIN(50000,AN273)*0.03,-2))+MAX(0,ROUNDDOWN(AN273*0.04-MIN(50000,AN273)*0.02,-2)))</f>
        <v/>
      </c>
      <c r="AP273" s="19">
        <f>AM273+AO273+AI273</f>
        <v/>
      </c>
      <c r="AQ273" s="19">
        <f>MIN(750000,MAX(0,$B273))</f>
        <v/>
      </c>
      <c r="AR273" s="19">
        <f>$B273-AQ273</f>
        <v/>
      </c>
      <c r="AS273" s="19">
        <f>MIN(670000,ROUNDDOWN(MAX(0,AR273-430000)*0.0751+47600,0))+MIN(260000,ROUNDDOWN(MAX(0,AR273-430000)*0.028+17600,0))+MIN(30000,ROUNDDOWN(MAX(0,AR273-430000)*0.0027+1873,0))+IF("いいえ"="はい",MIN(170000,ROUNDDOWN(MAX(0,AR273-430000)*0.0243+17800,0)),0)</f>
        <v/>
      </c>
      <c r="AT273" s="19">
        <f>IF(""="",215040+AS273,"")</f>
        <v/>
      </c>
      <c r="AU273" s="19">
        <f>IF(AR273&gt;23500000,NA(),IF(AR273&lt;=4890000,1040000,IF(AR273&lt;=6550000,670000,620000)))</f>
        <v/>
      </c>
      <c r="AV273" s="19">
        <f>MAX(0,ROUNDDOWN(AR273-AT273-AU273-0,-3))</f>
        <v/>
      </c>
      <c r="AW273" s="19">
        <f>IF(AV273&lt;=0,0,ROUNDDOWN((AV273*LOOKUP(AV273,{0,1950001,3300001,6950001,9000001,18000001,40000001},{0.05,0.1,0.2,0.23,0.33,0.4,0.45})-LOOKUP(AV273,{0,1950001,3300001,6950001,9000001,18000001,40000001},{0,97500,427500,636000,1536000,2796000,4796000}))*1.021,-2))</f>
        <v/>
      </c>
      <c r="AX273" s="19">
        <f>MAX(0,ROUNDDOWN(AR273-AT273-430000-0,-3))</f>
        <v/>
      </c>
      <c r="AY273" s="19">
        <f>IF(AR273&lt;=450000,0,MAX(0,ROUNDDOWN(AX273*0.06-MIN(50000,AX273)*0.03,-2))+MAX(0,ROUNDDOWN(AX273*0.04-MIN(50000,AX273)*0.02,-2)))</f>
        <v/>
      </c>
      <c r="AZ273" s="19">
        <f>AW273+AY273+AS273</f>
        <v/>
      </c>
    </row>
    <row r="274">
      <c r="A274" t="inlineStr">
        <is>
          <t>1万円刻み</t>
        </is>
      </c>
      <c r="B274" s="19">
        <f>'3_1万円刻み'!$A$257</f>
        <v/>
      </c>
      <c r="C274" s="19">
        <f>MIN(0,MAX(0,$B274))</f>
        <v/>
      </c>
      <c r="D274" s="19">
        <f>$B274-C274</f>
        <v/>
      </c>
      <c r="E274" s="19">
        <f>MIN(670000,ROUNDDOWN(MAX(0,D274-430000)*0.0751+47600,0))+MIN(260000,ROUNDDOWN(MAX(0,D274-430000)*0.028+17600,0))+MIN(30000,ROUNDDOWN(MAX(0,D274-430000)*0.0027+1873,0))+IF("いいえ"="はい",MIN(170000,ROUNDDOWN(MAX(0,D274-430000)*0.0243+17800,0)),0)</f>
        <v/>
      </c>
      <c r="F274" s="19">
        <f>IF(""="",215040+E274,"")</f>
        <v/>
      </c>
      <c r="G274" s="19">
        <f>IF(D274&gt;23500000,NA(),IF(D274&lt;=4890000,1040000,IF(D274&lt;=6550000,670000,620000)))</f>
        <v/>
      </c>
      <c r="H274" s="19">
        <f>MAX(0,ROUNDDOWN(D274-F274-G274-0,-3))</f>
        <v/>
      </c>
      <c r="I274" s="19">
        <f>IF(H274&lt;=0,0,ROUNDDOWN((H274*LOOKUP(H274,{0,1950001,3300001,6950001,9000001,18000001,40000001},{0.05,0.1,0.2,0.23,0.33,0.4,0.45})-LOOKUP(H274,{0,1950001,3300001,6950001,9000001,18000001,40000001},{0,97500,427500,636000,1536000,2796000,4796000}))*1.021,-2))</f>
        <v/>
      </c>
      <c r="J274" s="19">
        <f>MAX(0,ROUNDDOWN(D274-F274-430000-0,-3))</f>
        <v/>
      </c>
      <c r="K274" s="19">
        <f>IF(D274&lt;=450000,0,MAX(0,ROUNDDOWN(J274*0.06-MIN(50000,J274)*0.03,-2))+MAX(0,ROUNDDOWN(J274*0.04-MIN(50000,J274)*0.02,-2)))</f>
        <v/>
      </c>
      <c r="L274" s="19">
        <f>I274+K274+E274</f>
        <v/>
      </c>
      <c r="M274" s="19">
        <f>MIN(100000,MAX(0,$B274))</f>
        <v/>
      </c>
      <c r="N274" s="19">
        <f>$B274-M274</f>
        <v/>
      </c>
      <c r="O274" s="19">
        <f>MIN(670000,ROUNDDOWN(MAX(0,N274-430000)*0.0751+47600,0))+MIN(260000,ROUNDDOWN(MAX(0,N274-430000)*0.028+17600,0))+MIN(30000,ROUNDDOWN(MAX(0,N274-430000)*0.0027+1873,0))+IF("いいえ"="はい",MIN(170000,ROUNDDOWN(MAX(0,N274-430000)*0.0243+17800,0)),0)</f>
        <v/>
      </c>
      <c r="P274" s="19">
        <f>IF(""="",215040+O274,"")</f>
        <v/>
      </c>
      <c r="Q274" s="19">
        <f>IF(N274&gt;23500000,NA(),IF(N274&lt;=4890000,1040000,IF(N274&lt;=6550000,670000,620000)))</f>
        <v/>
      </c>
      <c r="R274" s="19">
        <f>MAX(0,ROUNDDOWN(N274-P274-Q274-0,-3))</f>
        <v/>
      </c>
      <c r="S274" s="19">
        <f>IF(R274&lt;=0,0,ROUNDDOWN((R274*LOOKUP(R274,{0,1950001,3300001,6950001,9000001,18000001,40000001},{0.05,0.1,0.2,0.23,0.33,0.4,0.45})-LOOKUP(R274,{0,1950001,3300001,6950001,9000001,18000001,40000001},{0,97500,427500,636000,1536000,2796000,4796000}))*1.021,-2))</f>
        <v/>
      </c>
      <c r="T274" s="19">
        <f>MAX(0,ROUNDDOWN(N274-P274-430000-0,-3))</f>
        <v/>
      </c>
      <c r="U274" s="19">
        <f>IF(N274&lt;=450000,0,MAX(0,ROUNDDOWN(T274*0.06-MIN(50000,T274)*0.03,-2))+MAX(0,ROUNDDOWN(T274*0.04-MIN(50000,T274)*0.02,-2)))</f>
        <v/>
      </c>
      <c r="V274" s="19">
        <f>S274+U274+O274</f>
        <v/>
      </c>
      <c r="W274" s="19">
        <f>MIN(550000,MAX(0,$B274))</f>
        <v/>
      </c>
      <c r="X274" s="19">
        <f>$B274-W274</f>
        <v/>
      </c>
      <c r="Y274" s="19">
        <f>MIN(670000,ROUNDDOWN(MAX(0,X274-430000)*0.0751+47600,0))+MIN(260000,ROUNDDOWN(MAX(0,X274-430000)*0.028+17600,0))+MIN(30000,ROUNDDOWN(MAX(0,X274-430000)*0.0027+1873,0))+IF("いいえ"="はい",MIN(170000,ROUNDDOWN(MAX(0,X274-430000)*0.0243+17800,0)),0)</f>
        <v/>
      </c>
      <c r="Z274" s="19">
        <f>IF(""="",215040+Y274,"")</f>
        <v/>
      </c>
      <c r="AA274" s="19">
        <f>IF(X274&gt;23500000,NA(),IF(X274&lt;=4890000,1040000,IF(X274&lt;=6550000,670000,620000)))</f>
        <v/>
      </c>
      <c r="AB274" s="19">
        <f>MAX(0,ROUNDDOWN(X274-Z274-AA274-0,-3))</f>
        <v/>
      </c>
      <c r="AC274" s="19">
        <f>IF(AB274&lt;=0,0,ROUNDDOWN((AB274*LOOKUP(AB274,{0,1950001,3300001,6950001,9000001,18000001,40000001},{0.05,0.1,0.2,0.23,0.33,0.4,0.45})-LOOKUP(AB274,{0,1950001,3300001,6950001,9000001,18000001,40000001},{0,97500,427500,636000,1536000,2796000,4796000}))*1.021,-2))</f>
        <v/>
      </c>
      <c r="AD274" s="19">
        <f>MAX(0,ROUNDDOWN(X274-Z274-430000-0,-3))</f>
        <v/>
      </c>
      <c r="AE274" s="19">
        <f>IF(X274&lt;=450000,0,MAX(0,ROUNDDOWN(AD274*0.06-MIN(50000,AD274)*0.03,-2))+MAX(0,ROUNDDOWN(AD274*0.04-MIN(50000,AD274)*0.02,-2)))</f>
        <v/>
      </c>
      <c r="AF274" s="19">
        <f>AC274+AE274+Y274</f>
        <v/>
      </c>
      <c r="AG274" s="19">
        <f>MIN(650000,MAX(0,$B274))</f>
        <v/>
      </c>
      <c r="AH274" s="19">
        <f>$B274-AG274</f>
        <v/>
      </c>
      <c r="AI274" s="19">
        <f>MIN(670000,ROUNDDOWN(MAX(0,AH274-430000)*0.0751+47600,0))+MIN(260000,ROUNDDOWN(MAX(0,AH274-430000)*0.028+17600,0))+MIN(30000,ROUNDDOWN(MAX(0,AH274-430000)*0.0027+1873,0))+IF("いいえ"="はい",MIN(170000,ROUNDDOWN(MAX(0,AH274-430000)*0.0243+17800,0)),0)</f>
        <v/>
      </c>
      <c r="AJ274" s="19">
        <f>IF(""="",215040+AI274,"")</f>
        <v/>
      </c>
      <c r="AK274" s="19">
        <f>IF(AH274&gt;23500000,NA(),IF(AH274&lt;=4890000,1040000,IF(AH274&lt;=6550000,670000,620000)))</f>
        <v/>
      </c>
      <c r="AL274" s="19">
        <f>MAX(0,ROUNDDOWN(AH274-AJ274-AK274-0,-3))</f>
        <v/>
      </c>
      <c r="AM274" s="19">
        <f>IF(AL274&lt;=0,0,ROUNDDOWN((AL274*LOOKUP(AL274,{0,1950001,3300001,6950001,9000001,18000001,40000001},{0.05,0.1,0.2,0.23,0.33,0.4,0.45})-LOOKUP(AL274,{0,1950001,3300001,6950001,9000001,18000001,40000001},{0,97500,427500,636000,1536000,2796000,4796000}))*1.021,-2))</f>
        <v/>
      </c>
      <c r="AN274" s="19">
        <f>MAX(0,ROUNDDOWN(AH274-AJ274-430000-0,-3))</f>
        <v/>
      </c>
      <c r="AO274" s="19">
        <f>IF(AH274&lt;=450000,0,MAX(0,ROUNDDOWN(AN274*0.06-MIN(50000,AN274)*0.03,-2))+MAX(0,ROUNDDOWN(AN274*0.04-MIN(50000,AN274)*0.02,-2)))</f>
        <v/>
      </c>
      <c r="AP274" s="19">
        <f>AM274+AO274+AI274</f>
        <v/>
      </c>
      <c r="AQ274" s="19">
        <f>MIN(750000,MAX(0,$B274))</f>
        <v/>
      </c>
      <c r="AR274" s="19">
        <f>$B274-AQ274</f>
        <v/>
      </c>
      <c r="AS274" s="19">
        <f>MIN(670000,ROUNDDOWN(MAX(0,AR274-430000)*0.0751+47600,0))+MIN(260000,ROUNDDOWN(MAX(0,AR274-430000)*0.028+17600,0))+MIN(30000,ROUNDDOWN(MAX(0,AR274-430000)*0.0027+1873,0))+IF("いいえ"="はい",MIN(170000,ROUNDDOWN(MAX(0,AR274-430000)*0.0243+17800,0)),0)</f>
        <v/>
      </c>
      <c r="AT274" s="19">
        <f>IF(""="",215040+AS274,"")</f>
        <v/>
      </c>
      <c r="AU274" s="19">
        <f>IF(AR274&gt;23500000,NA(),IF(AR274&lt;=4890000,1040000,IF(AR274&lt;=6550000,670000,620000)))</f>
        <v/>
      </c>
      <c r="AV274" s="19">
        <f>MAX(0,ROUNDDOWN(AR274-AT274-AU274-0,-3))</f>
        <v/>
      </c>
      <c r="AW274" s="19">
        <f>IF(AV274&lt;=0,0,ROUNDDOWN((AV274*LOOKUP(AV274,{0,1950001,3300001,6950001,9000001,18000001,40000001},{0.05,0.1,0.2,0.23,0.33,0.4,0.45})-LOOKUP(AV274,{0,1950001,3300001,6950001,9000001,18000001,40000001},{0,97500,427500,636000,1536000,2796000,4796000}))*1.021,-2))</f>
        <v/>
      </c>
      <c r="AX274" s="19">
        <f>MAX(0,ROUNDDOWN(AR274-AT274-430000-0,-3))</f>
        <v/>
      </c>
      <c r="AY274" s="19">
        <f>IF(AR274&lt;=450000,0,MAX(0,ROUNDDOWN(AX274*0.06-MIN(50000,AX274)*0.03,-2))+MAX(0,ROUNDDOWN(AX274*0.04-MIN(50000,AX274)*0.02,-2)))</f>
        <v/>
      </c>
      <c r="AZ274" s="19">
        <f>AW274+AY274+AS274</f>
        <v/>
      </c>
    </row>
    <row r="275">
      <c r="A275" t="inlineStr">
        <is>
          <t>1万円刻み</t>
        </is>
      </c>
      <c r="B275" s="19">
        <f>'3_1万円刻み'!$A$258</f>
        <v/>
      </c>
      <c r="C275" s="19">
        <f>MIN(0,MAX(0,$B275))</f>
        <v/>
      </c>
      <c r="D275" s="19">
        <f>$B275-C275</f>
        <v/>
      </c>
      <c r="E275" s="19">
        <f>MIN(670000,ROUNDDOWN(MAX(0,D275-430000)*0.0751+47600,0))+MIN(260000,ROUNDDOWN(MAX(0,D275-430000)*0.028+17600,0))+MIN(30000,ROUNDDOWN(MAX(0,D275-430000)*0.0027+1873,0))+IF("いいえ"="はい",MIN(170000,ROUNDDOWN(MAX(0,D275-430000)*0.0243+17800,0)),0)</f>
        <v/>
      </c>
      <c r="F275" s="19">
        <f>IF(""="",215040+E275,"")</f>
        <v/>
      </c>
      <c r="G275" s="19">
        <f>IF(D275&gt;23500000,NA(),IF(D275&lt;=4890000,1040000,IF(D275&lt;=6550000,670000,620000)))</f>
        <v/>
      </c>
      <c r="H275" s="19">
        <f>MAX(0,ROUNDDOWN(D275-F275-G275-0,-3))</f>
        <v/>
      </c>
      <c r="I275" s="19">
        <f>IF(H275&lt;=0,0,ROUNDDOWN((H275*LOOKUP(H275,{0,1950001,3300001,6950001,9000001,18000001,40000001},{0.05,0.1,0.2,0.23,0.33,0.4,0.45})-LOOKUP(H275,{0,1950001,3300001,6950001,9000001,18000001,40000001},{0,97500,427500,636000,1536000,2796000,4796000}))*1.021,-2))</f>
        <v/>
      </c>
      <c r="J275" s="19">
        <f>MAX(0,ROUNDDOWN(D275-F275-430000-0,-3))</f>
        <v/>
      </c>
      <c r="K275" s="19">
        <f>IF(D275&lt;=450000,0,MAX(0,ROUNDDOWN(J275*0.06-MIN(50000,J275)*0.03,-2))+MAX(0,ROUNDDOWN(J275*0.04-MIN(50000,J275)*0.02,-2)))</f>
        <v/>
      </c>
      <c r="L275" s="19">
        <f>I275+K275+E275</f>
        <v/>
      </c>
      <c r="M275" s="19">
        <f>MIN(100000,MAX(0,$B275))</f>
        <v/>
      </c>
      <c r="N275" s="19">
        <f>$B275-M275</f>
        <v/>
      </c>
      <c r="O275" s="19">
        <f>MIN(670000,ROUNDDOWN(MAX(0,N275-430000)*0.0751+47600,0))+MIN(260000,ROUNDDOWN(MAX(0,N275-430000)*0.028+17600,0))+MIN(30000,ROUNDDOWN(MAX(0,N275-430000)*0.0027+1873,0))+IF("いいえ"="はい",MIN(170000,ROUNDDOWN(MAX(0,N275-430000)*0.0243+17800,0)),0)</f>
        <v/>
      </c>
      <c r="P275" s="19">
        <f>IF(""="",215040+O275,"")</f>
        <v/>
      </c>
      <c r="Q275" s="19">
        <f>IF(N275&gt;23500000,NA(),IF(N275&lt;=4890000,1040000,IF(N275&lt;=6550000,670000,620000)))</f>
        <v/>
      </c>
      <c r="R275" s="19">
        <f>MAX(0,ROUNDDOWN(N275-P275-Q275-0,-3))</f>
        <v/>
      </c>
      <c r="S275" s="19">
        <f>IF(R275&lt;=0,0,ROUNDDOWN((R275*LOOKUP(R275,{0,1950001,3300001,6950001,9000001,18000001,40000001},{0.05,0.1,0.2,0.23,0.33,0.4,0.45})-LOOKUP(R275,{0,1950001,3300001,6950001,9000001,18000001,40000001},{0,97500,427500,636000,1536000,2796000,4796000}))*1.021,-2))</f>
        <v/>
      </c>
      <c r="T275" s="19">
        <f>MAX(0,ROUNDDOWN(N275-P275-430000-0,-3))</f>
        <v/>
      </c>
      <c r="U275" s="19">
        <f>IF(N275&lt;=450000,0,MAX(0,ROUNDDOWN(T275*0.06-MIN(50000,T275)*0.03,-2))+MAX(0,ROUNDDOWN(T275*0.04-MIN(50000,T275)*0.02,-2)))</f>
        <v/>
      </c>
      <c r="V275" s="19">
        <f>S275+U275+O275</f>
        <v/>
      </c>
      <c r="W275" s="19">
        <f>MIN(550000,MAX(0,$B275))</f>
        <v/>
      </c>
      <c r="X275" s="19">
        <f>$B275-W275</f>
        <v/>
      </c>
      <c r="Y275" s="19">
        <f>MIN(670000,ROUNDDOWN(MAX(0,X275-430000)*0.0751+47600,0))+MIN(260000,ROUNDDOWN(MAX(0,X275-430000)*0.028+17600,0))+MIN(30000,ROUNDDOWN(MAX(0,X275-430000)*0.0027+1873,0))+IF("いいえ"="はい",MIN(170000,ROUNDDOWN(MAX(0,X275-430000)*0.0243+17800,0)),0)</f>
        <v/>
      </c>
      <c r="Z275" s="19">
        <f>IF(""="",215040+Y275,"")</f>
        <v/>
      </c>
      <c r="AA275" s="19">
        <f>IF(X275&gt;23500000,NA(),IF(X275&lt;=4890000,1040000,IF(X275&lt;=6550000,670000,620000)))</f>
        <v/>
      </c>
      <c r="AB275" s="19">
        <f>MAX(0,ROUNDDOWN(X275-Z275-AA275-0,-3))</f>
        <v/>
      </c>
      <c r="AC275" s="19">
        <f>IF(AB275&lt;=0,0,ROUNDDOWN((AB275*LOOKUP(AB275,{0,1950001,3300001,6950001,9000001,18000001,40000001},{0.05,0.1,0.2,0.23,0.33,0.4,0.45})-LOOKUP(AB275,{0,1950001,3300001,6950001,9000001,18000001,40000001},{0,97500,427500,636000,1536000,2796000,4796000}))*1.021,-2))</f>
        <v/>
      </c>
      <c r="AD275" s="19">
        <f>MAX(0,ROUNDDOWN(X275-Z275-430000-0,-3))</f>
        <v/>
      </c>
      <c r="AE275" s="19">
        <f>IF(X275&lt;=450000,0,MAX(0,ROUNDDOWN(AD275*0.06-MIN(50000,AD275)*0.03,-2))+MAX(0,ROUNDDOWN(AD275*0.04-MIN(50000,AD275)*0.02,-2)))</f>
        <v/>
      </c>
      <c r="AF275" s="19">
        <f>AC275+AE275+Y275</f>
        <v/>
      </c>
      <c r="AG275" s="19">
        <f>MIN(650000,MAX(0,$B275))</f>
        <v/>
      </c>
      <c r="AH275" s="19">
        <f>$B275-AG275</f>
        <v/>
      </c>
      <c r="AI275" s="19">
        <f>MIN(670000,ROUNDDOWN(MAX(0,AH275-430000)*0.0751+47600,0))+MIN(260000,ROUNDDOWN(MAX(0,AH275-430000)*0.028+17600,0))+MIN(30000,ROUNDDOWN(MAX(0,AH275-430000)*0.0027+1873,0))+IF("いいえ"="はい",MIN(170000,ROUNDDOWN(MAX(0,AH275-430000)*0.0243+17800,0)),0)</f>
        <v/>
      </c>
      <c r="AJ275" s="19">
        <f>IF(""="",215040+AI275,"")</f>
        <v/>
      </c>
      <c r="AK275" s="19">
        <f>IF(AH275&gt;23500000,NA(),IF(AH275&lt;=4890000,1040000,IF(AH275&lt;=6550000,670000,620000)))</f>
        <v/>
      </c>
      <c r="AL275" s="19">
        <f>MAX(0,ROUNDDOWN(AH275-AJ275-AK275-0,-3))</f>
        <v/>
      </c>
      <c r="AM275" s="19">
        <f>IF(AL275&lt;=0,0,ROUNDDOWN((AL275*LOOKUP(AL275,{0,1950001,3300001,6950001,9000001,18000001,40000001},{0.05,0.1,0.2,0.23,0.33,0.4,0.45})-LOOKUP(AL275,{0,1950001,3300001,6950001,9000001,18000001,40000001},{0,97500,427500,636000,1536000,2796000,4796000}))*1.021,-2))</f>
        <v/>
      </c>
      <c r="AN275" s="19">
        <f>MAX(0,ROUNDDOWN(AH275-AJ275-430000-0,-3))</f>
        <v/>
      </c>
      <c r="AO275" s="19">
        <f>IF(AH275&lt;=450000,0,MAX(0,ROUNDDOWN(AN275*0.06-MIN(50000,AN275)*0.03,-2))+MAX(0,ROUNDDOWN(AN275*0.04-MIN(50000,AN275)*0.02,-2)))</f>
        <v/>
      </c>
      <c r="AP275" s="19">
        <f>AM275+AO275+AI275</f>
        <v/>
      </c>
      <c r="AQ275" s="19">
        <f>MIN(750000,MAX(0,$B275))</f>
        <v/>
      </c>
      <c r="AR275" s="19">
        <f>$B275-AQ275</f>
        <v/>
      </c>
      <c r="AS275" s="19">
        <f>MIN(670000,ROUNDDOWN(MAX(0,AR275-430000)*0.0751+47600,0))+MIN(260000,ROUNDDOWN(MAX(0,AR275-430000)*0.028+17600,0))+MIN(30000,ROUNDDOWN(MAX(0,AR275-430000)*0.0027+1873,0))+IF("いいえ"="はい",MIN(170000,ROUNDDOWN(MAX(0,AR275-430000)*0.0243+17800,0)),0)</f>
        <v/>
      </c>
      <c r="AT275" s="19">
        <f>IF(""="",215040+AS275,"")</f>
        <v/>
      </c>
      <c r="AU275" s="19">
        <f>IF(AR275&gt;23500000,NA(),IF(AR275&lt;=4890000,1040000,IF(AR275&lt;=6550000,670000,620000)))</f>
        <v/>
      </c>
      <c r="AV275" s="19">
        <f>MAX(0,ROUNDDOWN(AR275-AT275-AU275-0,-3))</f>
        <v/>
      </c>
      <c r="AW275" s="19">
        <f>IF(AV275&lt;=0,0,ROUNDDOWN((AV275*LOOKUP(AV275,{0,1950001,3300001,6950001,9000001,18000001,40000001},{0.05,0.1,0.2,0.23,0.33,0.4,0.45})-LOOKUP(AV275,{0,1950001,3300001,6950001,9000001,18000001,40000001},{0,97500,427500,636000,1536000,2796000,4796000}))*1.021,-2))</f>
        <v/>
      </c>
      <c r="AX275" s="19">
        <f>MAX(0,ROUNDDOWN(AR275-AT275-430000-0,-3))</f>
        <v/>
      </c>
      <c r="AY275" s="19">
        <f>IF(AR275&lt;=450000,0,MAX(0,ROUNDDOWN(AX275*0.06-MIN(50000,AX275)*0.03,-2))+MAX(0,ROUNDDOWN(AX275*0.04-MIN(50000,AX275)*0.02,-2)))</f>
        <v/>
      </c>
      <c r="AZ275" s="19">
        <f>AW275+AY275+AS275</f>
        <v/>
      </c>
    </row>
    <row r="276">
      <c r="A276" t="inlineStr">
        <is>
          <t>1万円刻み</t>
        </is>
      </c>
      <c r="B276" s="19">
        <f>'3_1万円刻み'!$A$259</f>
        <v/>
      </c>
      <c r="C276" s="19">
        <f>MIN(0,MAX(0,$B276))</f>
        <v/>
      </c>
      <c r="D276" s="19">
        <f>$B276-C276</f>
        <v/>
      </c>
      <c r="E276" s="19">
        <f>MIN(670000,ROUNDDOWN(MAX(0,D276-430000)*0.0751+47600,0))+MIN(260000,ROUNDDOWN(MAX(0,D276-430000)*0.028+17600,0))+MIN(30000,ROUNDDOWN(MAX(0,D276-430000)*0.0027+1873,0))+IF("いいえ"="はい",MIN(170000,ROUNDDOWN(MAX(0,D276-430000)*0.0243+17800,0)),0)</f>
        <v/>
      </c>
      <c r="F276" s="19">
        <f>IF(""="",215040+E276,"")</f>
        <v/>
      </c>
      <c r="G276" s="19">
        <f>IF(D276&gt;23500000,NA(),IF(D276&lt;=4890000,1040000,IF(D276&lt;=6550000,670000,620000)))</f>
        <v/>
      </c>
      <c r="H276" s="19">
        <f>MAX(0,ROUNDDOWN(D276-F276-G276-0,-3))</f>
        <v/>
      </c>
      <c r="I276" s="19">
        <f>IF(H276&lt;=0,0,ROUNDDOWN((H276*LOOKUP(H276,{0,1950001,3300001,6950001,9000001,18000001,40000001},{0.05,0.1,0.2,0.23,0.33,0.4,0.45})-LOOKUP(H276,{0,1950001,3300001,6950001,9000001,18000001,40000001},{0,97500,427500,636000,1536000,2796000,4796000}))*1.021,-2))</f>
        <v/>
      </c>
      <c r="J276" s="19">
        <f>MAX(0,ROUNDDOWN(D276-F276-430000-0,-3))</f>
        <v/>
      </c>
      <c r="K276" s="19">
        <f>IF(D276&lt;=450000,0,MAX(0,ROUNDDOWN(J276*0.06-MIN(50000,J276)*0.03,-2))+MAX(0,ROUNDDOWN(J276*0.04-MIN(50000,J276)*0.02,-2)))</f>
        <v/>
      </c>
      <c r="L276" s="19">
        <f>I276+K276+E276</f>
        <v/>
      </c>
      <c r="M276" s="19">
        <f>MIN(100000,MAX(0,$B276))</f>
        <v/>
      </c>
      <c r="N276" s="19">
        <f>$B276-M276</f>
        <v/>
      </c>
      <c r="O276" s="19">
        <f>MIN(670000,ROUNDDOWN(MAX(0,N276-430000)*0.0751+47600,0))+MIN(260000,ROUNDDOWN(MAX(0,N276-430000)*0.028+17600,0))+MIN(30000,ROUNDDOWN(MAX(0,N276-430000)*0.0027+1873,0))+IF("いいえ"="はい",MIN(170000,ROUNDDOWN(MAX(0,N276-430000)*0.0243+17800,0)),0)</f>
        <v/>
      </c>
      <c r="P276" s="19">
        <f>IF(""="",215040+O276,"")</f>
        <v/>
      </c>
      <c r="Q276" s="19">
        <f>IF(N276&gt;23500000,NA(),IF(N276&lt;=4890000,1040000,IF(N276&lt;=6550000,670000,620000)))</f>
        <v/>
      </c>
      <c r="R276" s="19">
        <f>MAX(0,ROUNDDOWN(N276-P276-Q276-0,-3))</f>
        <v/>
      </c>
      <c r="S276" s="19">
        <f>IF(R276&lt;=0,0,ROUNDDOWN((R276*LOOKUP(R276,{0,1950001,3300001,6950001,9000001,18000001,40000001},{0.05,0.1,0.2,0.23,0.33,0.4,0.45})-LOOKUP(R276,{0,1950001,3300001,6950001,9000001,18000001,40000001},{0,97500,427500,636000,1536000,2796000,4796000}))*1.021,-2))</f>
        <v/>
      </c>
      <c r="T276" s="19">
        <f>MAX(0,ROUNDDOWN(N276-P276-430000-0,-3))</f>
        <v/>
      </c>
      <c r="U276" s="19">
        <f>IF(N276&lt;=450000,0,MAX(0,ROUNDDOWN(T276*0.06-MIN(50000,T276)*0.03,-2))+MAX(0,ROUNDDOWN(T276*0.04-MIN(50000,T276)*0.02,-2)))</f>
        <v/>
      </c>
      <c r="V276" s="19">
        <f>S276+U276+O276</f>
        <v/>
      </c>
      <c r="W276" s="19">
        <f>MIN(550000,MAX(0,$B276))</f>
        <v/>
      </c>
      <c r="X276" s="19">
        <f>$B276-W276</f>
        <v/>
      </c>
      <c r="Y276" s="19">
        <f>MIN(670000,ROUNDDOWN(MAX(0,X276-430000)*0.0751+47600,0))+MIN(260000,ROUNDDOWN(MAX(0,X276-430000)*0.028+17600,0))+MIN(30000,ROUNDDOWN(MAX(0,X276-430000)*0.0027+1873,0))+IF("いいえ"="はい",MIN(170000,ROUNDDOWN(MAX(0,X276-430000)*0.0243+17800,0)),0)</f>
        <v/>
      </c>
      <c r="Z276" s="19">
        <f>IF(""="",215040+Y276,"")</f>
        <v/>
      </c>
      <c r="AA276" s="19">
        <f>IF(X276&gt;23500000,NA(),IF(X276&lt;=4890000,1040000,IF(X276&lt;=6550000,670000,620000)))</f>
        <v/>
      </c>
      <c r="AB276" s="19">
        <f>MAX(0,ROUNDDOWN(X276-Z276-AA276-0,-3))</f>
        <v/>
      </c>
      <c r="AC276" s="19">
        <f>IF(AB276&lt;=0,0,ROUNDDOWN((AB276*LOOKUP(AB276,{0,1950001,3300001,6950001,9000001,18000001,40000001},{0.05,0.1,0.2,0.23,0.33,0.4,0.45})-LOOKUP(AB276,{0,1950001,3300001,6950001,9000001,18000001,40000001},{0,97500,427500,636000,1536000,2796000,4796000}))*1.021,-2))</f>
        <v/>
      </c>
      <c r="AD276" s="19">
        <f>MAX(0,ROUNDDOWN(X276-Z276-430000-0,-3))</f>
        <v/>
      </c>
      <c r="AE276" s="19">
        <f>IF(X276&lt;=450000,0,MAX(0,ROUNDDOWN(AD276*0.06-MIN(50000,AD276)*0.03,-2))+MAX(0,ROUNDDOWN(AD276*0.04-MIN(50000,AD276)*0.02,-2)))</f>
        <v/>
      </c>
      <c r="AF276" s="19">
        <f>AC276+AE276+Y276</f>
        <v/>
      </c>
      <c r="AG276" s="19">
        <f>MIN(650000,MAX(0,$B276))</f>
        <v/>
      </c>
      <c r="AH276" s="19">
        <f>$B276-AG276</f>
        <v/>
      </c>
      <c r="AI276" s="19">
        <f>MIN(670000,ROUNDDOWN(MAX(0,AH276-430000)*0.0751+47600,0))+MIN(260000,ROUNDDOWN(MAX(0,AH276-430000)*0.028+17600,0))+MIN(30000,ROUNDDOWN(MAX(0,AH276-430000)*0.0027+1873,0))+IF("いいえ"="はい",MIN(170000,ROUNDDOWN(MAX(0,AH276-430000)*0.0243+17800,0)),0)</f>
        <v/>
      </c>
      <c r="AJ276" s="19">
        <f>IF(""="",215040+AI276,"")</f>
        <v/>
      </c>
      <c r="AK276" s="19">
        <f>IF(AH276&gt;23500000,NA(),IF(AH276&lt;=4890000,1040000,IF(AH276&lt;=6550000,670000,620000)))</f>
        <v/>
      </c>
      <c r="AL276" s="19">
        <f>MAX(0,ROUNDDOWN(AH276-AJ276-AK276-0,-3))</f>
        <v/>
      </c>
      <c r="AM276" s="19">
        <f>IF(AL276&lt;=0,0,ROUNDDOWN((AL276*LOOKUP(AL276,{0,1950001,3300001,6950001,9000001,18000001,40000001},{0.05,0.1,0.2,0.23,0.33,0.4,0.45})-LOOKUP(AL276,{0,1950001,3300001,6950001,9000001,18000001,40000001},{0,97500,427500,636000,1536000,2796000,4796000}))*1.021,-2))</f>
        <v/>
      </c>
      <c r="AN276" s="19">
        <f>MAX(0,ROUNDDOWN(AH276-AJ276-430000-0,-3))</f>
        <v/>
      </c>
      <c r="AO276" s="19">
        <f>IF(AH276&lt;=450000,0,MAX(0,ROUNDDOWN(AN276*0.06-MIN(50000,AN276)*0.03,-2))+MAX(0,ROUNDDOWN(AN276*0.04-MIN(50000,AN276)*0.02,-2)))</f>
        <v/>
      </c>
      <c r="AP276" s="19">
        <f>AM276+AO276+AI276</f>
        <v/>
      </c>
      <c r="AQ276" s="19">
        <f>MIN(750000,MAX(0,$B276))</f>
        <v/>
      </c>
      <c r="AR276" s="19">
        <f>$B276-AQ276</f>
        <v/>
      </c>
      <c r="AS276" s="19">
        <f>MIN(670000,ROUNDDOWN(MAX(0,AR276-430000)*0.0751+47600,0))+MIN(260000,ROUNDDOWN(MAX(0,AR276-430000)*0.028+17600,0))+MIN(30000,ROUNDDOWN(MAX(0,AR276-430000)*0.0027+1873,0))+IF("いいえ"="はい",MIN(170000,ROUNDDOWN(MAX(0,AR276-430000)*0.0243+17800,0)),0)</f>
        <v/>
      </c>
      <c r="AT276" s="19">
        <f>IF(""="",215040+AS276,"")</f>
        <v/>
      </c>
      <c r="AU276" s="19">
        <f>IF(AR276&gt;23500000,NA(),IF(AR276&lt;=4890000,1040000,IF(AR276&lt;=6550000,670000,620000)))</f>
        <v/>
      </c>
      <c r="AV276" s="19">
        <f>MAX(0,ROUNDDOWN(AR276-AT276-AU276-0,-3))</f>
        <v/>
      </c>
      <c r="AW276" s="19">
        <f>IF(AV276&lt;=0,0,ROUNDDOWN((AV276*LOOKUP(AV276,{0,1950001,3300001,6950001,9000001,18000001,40000001},{0.05,0.1,0.2,0.23,0.33,0.4,0.45})-LOOKUP(AV276,{0,1950001,3300001,6950001,9000001,18000001,40000001},{0,97500,427500,636000,1536000,2796000,4796000}))*1.021,-2))</f>
        <v/>
      </c>
      <c r="AX276" s="19">
        <f>MAX(0,ROUNDDOWN(AR276-AT276-430000-0,-3))</f>
        <v/>
      </c>
      <c r="AY276" s="19">
        <f>IF(AR276&lt;=450000,0,MAX(0,ROUNDDOWN(AX276*0.06-MIN(50000,AX276)*0.03,-2))+MAX(0,ROUNDDOWN(AX276*0.04-MIN(50000,AX276)*0.02,-2)))</f>
        <v/>
      </c>
      <c r="AZ276" s="19">
        <f>AW276+AY276+AS276</f>
        <v/>
      </c>
    </row>
    <row r="277">
      <c r="A277" t="inlineStr">
        <is>
          <t>1万円刻み</t>
        </is>
      </c>
      <c r="B277" s="19">
        <f>'3_1万円刻み'!$A$260</f>
        <v/>
      </c>
      <c r="C277" s="19">
        <f>MIN(0,MAX(0,$B277))</f>
        <v/>
      </c>
      <c r="D277" s="19">
        <f>$B277-C277</f>
        <v/>
      </c>
      <c r="E277" s="19">
        <f>MIN(670000,ROUNDDOWN(MAX(0,D277-430000)*0.0751+47600,0))+MIN(260000,ROUNDDOWN(MAX(0,D277-430000)*0.028+17600,0))+MIN(30000,ROUNDDOWN(MAX(0,D277-430000)*0.0027+1873,0))+IF("いいえ"="はい",MIN(170000,ROUNDDOWN(MAX(0,D277-430000)*0.0243+17800,0)),0)</f>
        <v/>
      </c>
      <c r="F277" s="19">
        <f>IF(""="",215040+E277,"")</f>
        <v/>
      </c>
      <c r="G277" s="19">
        <f>IF(D277&gt;23500000,NA(),IF(D277&lt;=4890000,1040000,IF(D277&lt;=6550000,670000,620000)))</f>
        <v/>
      </c>
      <c r="H277" s="19">
        <f>MAX(0,ROUNDDOWN(D277-F277-G277-0,-3))</f>
        <v/>
      </c>
      <c r="I277" s="19">
        <f>IF(H277&lt;=0,0,ROUNDDOWN((H277*LOOKUP(H277,{0,1950001,3300001,6950001,9000001,18000001,40000001},{0.05,0.1,0.2,0.23,0.33,0.4,0.45})-LOOKUP(H277,{0,1950001,3300001,6950001,9000001,18000001,40000001},{0,97500,427500,636000,1536000,2796000,4796000}))*1.021,-2))</f>
        <v/>
      </c>
      <c r="J277" s="19">
        <f>MAX(0,ROUNDDOWN(D277-F277-430000-0,-3))</f>
        <v/>
      </c>
      <c r="K277" s="19">
        <f>IF(D277&lt;=450000,0,MAX(0,ROUNDDOWN(J277*0.06-MIN(50000,J277)*0.03,-2))+MAX(0,ROUNDDOWN(J277*0.04-MIN(50000,J277)*0.02,-2)))</f>
        <v/>
      </c>
      <c r="L277" s="19">
        <f>I277+K277+E277</f>
        <v/>
      </c>
      <c r="M277" s="19">
        <f>MIN(100000,MAX(0,$B277))</f>
        <v/>
      </c>
      <c r="N277" s="19">
        <f>$B277-M277</f>
        <v/>
      </c>
      <c r="O277" s="19">
        <f>MIN(670000,ROUNDDOWN(MAX(0,N277-430000)*0.0751+47600,0))+MIN(260000,ROUNDDOWN(MAX(0,N277-430000)*0.028+17600,0))+MIN(30000,ROUNDDOWN(MAX(0,N277-430000)*0.0027+1873,0))+IF("いいえ"="はい",MIN(170000,ROUNDDOWN(MAX(0,N277-430000)*0.0243+17800,0)),0)</f>
        <v/>
      </c>
      <c r="P277" s="19">
        <f>IF(""="",215040+O277,"")</f>
        <v/>
      </c>
      <c r="Q277" s="19">
        <f>IF(N277&gt;23500000,NA(),IF(N277&lt;=4890000,1040000,IF(N277&lt;=6550000,670000,620000)))</f>
        <v/>
      </c>
      <c r="R277" s="19">
        <f>MAX(0,ROUNDDOWN(N277-P277-Q277-0,-3))</f>
        <v/>
      </c>
      <c r="S277" s="19">
        <f>IF(R277&lt;=0,0,ROUNDDOWN((R277*LOOKUP(R277,{0,1950001,3300001,6950001,9000001,18000001,40000001},{0.05,0.1,0.2,0.23,0.33,0.4,0.45})-LOOKUP(R277,{0,1950001,3300001,6950001,9000001,18000001,40000001},{0,97500,427500,636000,1536000,2796000,4796000}))*1.021,-2))</f>
        <v/>
      </c>
      <c r="T277" s="19">
        <f>MAX(0,ROUNDDOWN(N277-P277-430000-0,-3))</f>
        <v/>
      </c>
      <c r="U277" s="19">
        <f>IF(N277&lt;=450000,0,MAX(0,ROUNDDOWN(T277*0.06-MIN(50000,T277)*0.03,-2))+MAX(0,ROUNDDOWN(T277*0.04-MIN(50000,T277)*0.02,-2)))</f>
        <v/>
      </c>
      <c r="V277" s="19">
        <f>S277+U277+O277</f>
        <v/>
      </c>
      <c r="W277" s="19">
        <f>MIN(550000,MAX(0,$B277))</f>
        <v/>
      </c>
      <c r="X277" s="19">
        <f>$B277-W277</f>
        <v/>
      </c>
      <c r="Y277" s="19">
        <f>MIN(670000,ROUNDDOWN(MAX(0,X277-430000)*0.0751+47600,0))+MIN(260000,ROUNDDOWN(MAX(0,X277-430000)*0.028+17600,0))+MIN(30000,ROUNDDOWN(MAX(0,X277-430000)*0.0027+1873,0))+IF("いいえ"="はい",MIN(170000,ROUNDDOWN(MAX(0,X277-430000)*0.0243+17800,0)),0)</f>
        <v/>
      </c>
      <c r="Z277" s="19">
        <f>IF(""="",215040+Y277,"")</f>
        <v/>
      </c>
      <c r="AA277" s="19">
        <f>IF(X277&gt;23500000,NA(),IF(X277&lt;=4890000,1040000,IF(X277&lt;=6550000,670000,620000)))</f>
        <v/>
      </c>
      <c r="AB277" s="19">
        <f>MAX(0,ROUNDDOWN(X277-Z277-AA277-0,-3))</f>
        <v/>
      </c>
      <c r="AC277" s="19">
        <f>IF(AB277&lt;=0,0,ROUNDDOWN((AB277*LOOKUP(AB277,{0,1950001,3300001,6950001,9000001,18000001,40000001},{0.05,0.1,0.2,0.23,0.33,0.4,0.45})-LOOKUP(AB277,{0,1950001,3300001,6950001,9000001,18000001,40000001},{0,97500,427500,636000,1536000,2796000,4796000}))*1.021,-2))</f>
        <v/>
      </c>
      <c r="AD277" s="19">
        <f>MAX(0,ROUNDDOWN(X277-Z277-430000-0,-3))</f>
        <v/>
      </c>
      <c r="AE277" s="19">
        <f>IF(X277&lt;=450000,0,MAX(0,ROUNDDOWN(AD277*0.06-MIN(50000,AD277)*0.03,-2))+MAX(0,ROUNDDOWN(AD277*0.04-MIN(50000,AD277)*0.02,-2)))</f>
        <v/>
      </c>
      <c r="AF277" s="19">
        <f>AC277+AE277+Y277</f>
        <v/>
      </c>
      <c r="AG277" s="19">
        <f>MIN(650000,MAX(0,$B277))</f>
        <v/>
      </c>
      <c r="AH277" s="19">
        <f>$B277-AG277</f>
        <v/>
      </c>
      <c r="AI277" s="19">
        <f>MIN(670000,ROUNDDOWN(MAX(0,AH277-430000)*0.0751+47600,0))+MIN(260000,ROUNDDOWN(MAX(0,AH277-430000)*0.028+17600,0))+MIN(30000,ROUNDDOWN(MAX(0,AH277-430000)*0.0027+1873,0))+IF("いいえ"="はい",MIN(170000,ROUNDDOWN(MAX(0,AH277-430000)*0.0243+17800,0)),0)</f>
        <v/>
      </c>
      <c r="AJ277" s="19">
        <f>IF(""="",215040+AI277,"")</f>
        <v/>
      </c>
      <c r="AK277" s="19">
        <f>IF(AH277&gt;23500000,NA(),IF(AH277&lt;=4890000,1040000,IF(AH277&lt;=6550000,670000,620000)))</f>
        <v/>
      </c>
      <c r="AL277" s="19">
        <f>MAX(0,ROUNDDOWN(AH277-AJ277-AK277-0,-3))</f>
        <v/>
      </c>
      <c r="AM277" s="19">
        <f>IF(AL277&lt;=0,0,ROUNDDOWN((AL277*LOOKUP(AL277,{0,1950001,3300001,6950001,9000001,18000001,40000001},{0.05,0.1,0.2,0.23,0.33,0.4,0.45})-LOOKUP(AL277,{0,1950001,3300001,6950001,9000001,18000001,40000001},{0,97500,427500,636000,1536000,2796000,4796000}))*1.021,-2))</f>
        <v/>
      </c>
      <c r="AN277" s="19">
        <f>MAX(0,ROUNDDOWN(AH277-AJ277-430000-0,-3))</f>
        <v/>
      </c>
      <c r="AO277" s="19">
        <f>IF(AH277&lt;=450000,0,MAX(0,ROUNDDOWN(AN277*0.06-MIN(50000,AN277)*0.03,-2))+MAX(0,ROUNDDOWN(AN277*0.04-MIN(50000,AN277)*0.02,-2)))</f>
        <v/>
      </c>
      <c r="AP277" s="19">
        <f>AM277+AO277+AI277</f>
        <v/>
      </c>
      <c r="AQ277" s="19">
        <f>MIN(750000,MAX(0,$B277))</f>
        <v/>
      </c>
      <c r="AR277" s="19">
        <f>$B277-AQ277</f>
        <v/>
      </c>
      <c r="AS277" s="19">
        <f>MIN(670000,ROUNDDOWN(MAX(0,AR277-430000)*0.0751+47600,0))+MIN(260000,ROUNDDOWN(MAX(0,AR277-430000)*0.028+17600,0))+MIN(30000,ROUNDDOWN(MAX(0,AR277-430000)*0.0027+1873,0))+IF("いいえ"="はい",MIN(170000,ROUNDDOWN(MAX(0,AR277-430000)*0.0243+17800,0)),0)</f>
        <v/>
      </c>
      <c r="AT277" s="19">
        <f>IF(""="",215040+AS277,"")</f>
        <v/>
      </c>
      <c r="AU277" s="19">
        <f>IF(AR277&gt;23500000,NA(),IF(AR277&lt;=4890000,1040000,IF(AR277&lt;=6550000,670000,620000)))</f>
        <v/>
      </c>
      <c r="AV277" s="19">
        <f>MAX(0,ROUNDDOWN(AR277-AT277-AU277-0,-3))</f>
        <v/>
      </c>
      <c r="AW277" s="19">
        <f>IF(AV277&lt;=0,0,ROUNDDOWN((AV277*LOOKUP(AV277,{0,1950001,3300001,6950001,9000001,18000001,40000001},{0.05,0.1,0.2,0.23,0.33,0.4,0.45})-LOOKUP(AV277,{0,1950001,3300001,6950001,9000001,18000001,40000001},{0,97500,427500,636000,1536000,2796000,4796000}))*1.021,-2))</f>
        <v/>
      </c>
      <c r="AX277" s="19">
        <f>MAX(0,ROUNDDOWN(AR277-AT277-430000-0,-3))</f>
        <v/>
      </c>
      <c r="AY277" s="19">
        <f>IF(AR277&lt;=450000,0,MAX(0,ROUNDDOWN(AX277*0.06-MIN(50000,AX277)*0.03,-2))+MAX(0,ROUNDDOWN(AX277*0.04-MIN(50000,AX277)*0.02,-2)))</f>
        <v/>
      </c>
      <c r="AZ277" s="19">
        <f>AW277+AY277+AS277</f>
        <v/>
      </c>
    </row>
    <row r="278">
      <c r="A278" t="inlineStr">
        <is>
          <t>1万円刻み</t>
        </is>
      </c>
      <c r="B278" s="19">
        <f>'3_1万円刻み'!$A$261</f>
        <v/>
      </c>
      <c r="C278" s="19">
        <f>MIN(0,MAX(0,$B278))</f>
        <v/>
      </c>
      <c r="D278" s="19">
        <f>$B278-C278</f>
        <v/>
      </c>
      <c r="E278" s="19">
        <f>MIN(670000,ROUNDDOWN(MAX(0,D278-430000)*0.0751+47600,0))+MIN(260000,ROUNDDOWN(MAX(0,D278-430000)*0.028+17600,0))+MIN(30000,ROUNDDOWN(MAX(0,D278-430000)*0.0027+1873,0))+IF("いいえ"="はい",MIN(170000,ROUNDDOWN(MAX(0,D278-430000)*0.0243+17800,0)),0)</f>
        <v/>
      </c>
      <c r="F278" s="19">
        <f>IF(""="",215040+E278,"")</f>
        <v/>
      </c>
      <c r="G278" s="19">
        <f>IF(D278&gt;23500000,NA(),IF(D278&lt;=4890000,1040000,IF(D278&lt;=6550000,670000,620000)))</f>
        <v/>
      </c>
      <c r="H278" s="19">
        <f>MAX(0,ROUNDDOWN(D278-F278-G278-0,-3))</f>
        <v/>
      </c>
      <c r="I278" s="19">
        <f>IF(H278&lt;=0,0,ROUNDDOWN((H278*LOOKUP(H278,{0,1950001,3300001,6950001,9000001,18000001,40000001},{0.05,0.1,0.2,0.23,0.33,0.4,0.45})-LOOKUP(H278,{0,1950001,3300001,6950001,9000001,18000001,40000001},{0,97500,427500,636000,1536000,2796000,4796000}))*1.021,-2))</f>
        <v/>
      </c>
      <c r="J278" s="19">
        <f>MAX(0,ROUNDDOWN(D278-F278-430000-0,-3))</f>
        <v/>
      </c>
      <c r="K278" s="19">
        <f>IF(D278&lt;=450000,0,MAX(0,ROUNDDOWN(J278*0.06-MIN(50000,J278)*0.03,-2))+MAX(0,ROUNDDOWN(J278*0.04-MIN(50000,J278)*0.02,-2)))</f>
        <v/>
      </c>
      <c r="L278" s="19">
        <f>I278+K278+E278</f>
        <v/>
      </c>
      <c r="M278" s="19">
        <f>MIN(100000,MAX(0,$B278))</f>
        <v/>
      </c>
      <c r="N278" s="19">
        <f>$B278-M278</f>
        <v/>
      </c>
      <c r="O278" s="19">
        <f>MIN(670000,ROUNDDOWN(MAX(0,N278-430000)*0.0751+47600,0))+MIN(260000,ROUNDDOWN(MAX(0,N278-430000)*0.028+17600,0))+MIN(30000,ROUNDDOWN(MAX(0,N278-430000)*0.0027+1873,0))+IF("いいえ"="はい",MIN(170000,ROUNDDOWN(MAX(0,N278-430000)*0.0243+17800,0)),0)</f>
        <v/>
      </c>
      <c r="P278" s="19">
        <f>IF(""="",215040+O278,"")</f>
        <v/>
      </c>
      <c r="Q278" s="19">
        <f>IF(N278&gt;23500000,NA(),IF(N278&lt;=4890000,1040000,IF(N278&lt;=6550000,670000,620000)))</f>
        <v/>
      </c>
      <c r="R278" s="19">
        <f>MAX(0,ROUNDDOWN(N278-P278-Q278-0,-3))</f>
        <v/>
      </c>
      <c r="S278" s="19">
        <f>IF(R278&lt;=0,0,ROUNDDOWN((R278*LOOKUP(R278,{0,1950001,3300001,6950001,9000001,18000001,40000001},{0.05,0.1,0.2,0.23,0.33,0.4,0.45})-LOOKUP(R278,{0,1950001,3300001,6950001,9000001,18000001,40000001},{0,97500,427500,636000,1536000,2796000,4796000}))*1.021,-2))</f>
        <v/>
      </c>
      <c r="T278" s="19">
        <f>MAX(0,ROUNDDOWN(N278-P278-430000-0,-3))</f>
        <v/>
      </c>
      <c r="U278" s="19">
        <f>IF(N278&lt;=450000,0,MAX(0,ROUNDDOWN(T278*0.06-MIN(50000,T278)*0.03,-2))+MAX(0,ROUNDDOWN(T278*0.04-MIN(50000,T278)*0.02,-2)))</f>
        <v/>
      </c>
      <c r="V278" s="19">
        <f>S278+U278+O278</f>
        <v/>
      </c>
      <c r="W278" s="19">
        <f>MIN(550000,MAX(0,$B278))</f>
        <v/>
      </c>
      <c r="X278" s="19">
        <f>$B278-W278</f>
        <v/>
      </c>
      <c r="Y278" s="19">
        <f>MIN(670000,ROUNDDOWN(MAX(0,X278-430000)*0.0751+47600,0))+MIN(260000,ROUNDDOWN(MAX(0,X278-430000)*0.028+17600,0))+MIN(30000,ROUNDDOWN(MAX(0,X278-430000)*0.0027+1873,0))+IF("いいえ"="はい",MIN(170000,ROUNDDOWN(MAX(0,X278-430000)*0.0243+17800,0)),0)</f>
        <v/>
      </c>
      <c r="Z278" s="19">
        <f>IF(""="",215040+Y278,"")</f>
        <v/>
      </c>
      <c r="AA278" s="19">
        <f>IF(X278&gt;23500000,NA(),IF(X278&lt;=4890000,1040000,IF(X278&lt;=6550000,670000,620000)))</f>
        <v/>
      </c>
      <c r="AB278" s="19">
        <f>MAX(0,ROUNDDOWN(X278-Z278-AA278-0,-3))</f>
        <v/>
      </c>
      <c r="AC278" s="19">
        <f>IF(AB278&lt;=0,0,ROUNDDOWN((AB278*LOOKUP(AB278,{0,1950001,3300001,6950001,9000001,18000001,40000001},{0.05,0.1,0.2,0.23,0.33,0.4,0.45})-LOOKUP(AB278,{0,1950001,3300001,6950001,9000001,18000001,40000001},{0,97500,427500,636000,1536000,2796000,4796000}))*1.021,-2))</f>
        <v/>
      </c>
      <c r="AD278" s="19">
        <f>MAX(0,ROUNDDOWN(X278-Z278-430000-0,-3))</f>
        <v/>
      </c>
      <c r="AE278" s="19">
        <f>IF(X278&lt;=450000,0,MAX(0,ROUNDDOWN(AD278*0.06-MIN(50000,AD278)*0.03,-2))+MAX(0,ROUNDDOWN(AD278*0.04-MIN(50000,AD278)*0.02,-2)))</f>
        <v/>
      </c>
      <c r="AF278" s="19">
        <f>AC278+AE278+Y278</f>
        <v/>
      </c>
      <c r="AG278" s="19">
        <f>MIN(650000,MAX(0,$B278))</f>
        <v/>
      </c>
      <c r="AH278" s="19">
        <f>$B278-AG278</f>
        <v/>
      </c>
      <c r="AI278" s="19">
        <f>MIN(670000,ROUNDDOWN(MAX(0,AH278-430000)*0.0751+47600,0))+MIN(260000,ROUNDDOWN(MAX(0,AH278-430000)*0.028+17600,0))+MIN(30000,ROUNDDOWN(MAX(0,AH278-430000)*0.0027+1873,0))+IF("いいえ"="はい",MIN(170000,ROUNDDOWN(MAX(0,AH278-430000)*0.0243+17800,0)),0)</f>
        <v/>
      </c>
      <c r="AJ278" s="19">
        <f>IF(""="",215040+AI278,"")</f>
        <v/>
      </c>
      <c r="AK278" s="19">
        <f>IF(AH278&gt;23500000,NA(),IF(AH278&lt;=4890000,1040000,IF(AH278&lt;=6550000,670000,620000)))</f>
        <v/>
      </c>
      <c r="AL278" s="19">
        <f>MAX(0,ROUNDDOWN(AH278-AJ278-AK278-0,-3))</f>
        <v/>
      </c>
      <c r="AM278" s="19">
        <f>IF(AL278&lt;=0,0,ROUNDDOWN((AL278*LOOKUP(AL278,{0,1950001,3300001,6950001,9000001,18000001,40000001},{0.05,0.1,0.2,0.23,0.33,0.4,0.45})-LOOKUP(AL278,{0,1950001,3300001,6950001,9000001,18000001,40000001},{0,97500,427500,636000,1536000,2796000,4796000}))*1.021,-2))</f>
        <v/>
      </c>
      <c r="AN278" s="19">
        <f>MAX(0,ROUNDDOWN(AH278-AJ278-430000-0,-3))</f>
        <v/>
      </c>
      <c r="AO278" s="19">
        <f>IF(AH278&lt;=450000,0,MAX(0,ROUNDDOWN(AN278*0.06-MIN(50000,AN278)*0.03,-2))+MAX(0,ROUNDDOWN(AN278*0.04-MIN(50000,AN278)*0.02,-2)))</f>
        <v/>
      </c>
      <c r="AP278" s="19">
        <f>AM278+AO278+AI278</f>
        <v/>
      </c>
      <c r="AQ278" s="19">
        <f>MIN(750000,MAX(0,$B278))</f>
        <v/>
      </c>
      <c r="AR278" s="19">
        <f>$B278-AQ278</f>
        <v/>
      </c>
      <c r="AS278" s="19">
        <f>MIN(670000,ROUNDDOWN(MAX(0,AR278-430000)*0.0751+47600,0))+MIN(260000,ROUNDDOWN(MAX(0,AR278-430000)*0.028+17600,0))+MIN(30000,ROUNDDOWN(MAX(0,AR278-430000)*0.0027+1873,0))+IF("いいえ"="はい",MIN(170000,ROUNDDOWN(MAX(0,AR278-430000)*0.0243+17800,0)),0)</f>
        <v/>
      </c>
      <c r="AT278" s="19">
        <f>IF(""="",215040+AS278,"")</f>
        <v/>
      </c>
      <c r="AU278" s="19">
        <f>IF(AR278&gt;23500000,NA(),IF(AR278&lt;=4890000,1040000,IF(AR278&lt;=6550000,670000,620000)))</f>
        <v/>
      </c>
      <c r="AV278" s="19">
        <f>MAX(0,ROUNDDOWN(AR278-AT278-AU278-0,-3))</f>
        <v/>
      </c>
      <c r="AW278" s="19">
        <f>IF(AV278&lt;=0,0,ROUNDDOWN((AV278*LOOKUP(AV278,{0,1950001,3300001,6950001,9000001,18000001,40000001},{0.05,0.1,0.2,0.23,0.33,0.4,0.45})-LOOKUP(AV278,{0,1950001,3300001,6950001,9000001,18000001,40000001},{0,97500,427500,636000,1536000,2796000,4796000}))*1.021,-2))</f>
        <v/>
      </c>
      <c r="AX278" s="19">
        <f>MAX(0,ROUNDDOWN(AR278-AT278-430000-0,-3))</f>
        <v/>
      </c>
      <c r="AY278" s="19">
        <f>IF(AR278&lt;=450000,0,MAX(0,ROUNDDOWN(AX278*0.06-MIN(50000,AX278)*0.03,-2))+MAX(0,ROUNDDOWN(AX278*0.04-MIN(50000,AX278)*0.02,-2)))</f>
        <v/>
      </c>
      <c r="AZ278" s="19">
        <f>AW278+AY278+AS278</f>
        <v/>
      </c>
    </row>
    <row r="279">
      <c r="A279" t="inlineStr">
        <is>
          <t>1万円刻み</t>
        </is>
      </c>
      <c r="B279" s="19">
        <f>'3_1万円刻み'!$A$262</f>
        <v/>
      </c>
      <c r="C279" s="19">
        <f>MIN(0,MAX(0,$B279))</f>
        <v/>
      </c>
      <c r="D279" s="19">
        <f>$B279-C279</f>
        <v/>
      </c>
      <c r="E279" s="19">
        <f>MIN(670000,ROUNDDOWN(MAX(0,D279-430000)*0.0751+47600,0))+MIN(260000,ROUNDDOWN(MAX(0,D279-430000)*0.028+17600,0))+MIN(30000,ROUNDDOWN(MAX(0,D279-430000)*0.0027+1873,0))+IF("いいえ"="はい",MIN(170000,ROUNDDOWN(MAX(0,D279-430000)*0.0243+17800,0)),0)</f>
        <v/>
      </c>
      <c r="F279" s="19">
        <f>IF(""="",215040+E279,"")</f>
        <v/>
      </c>
      <c r="G279" s="19">
        <f>IF(D279&gt;23500000,NA(),IF(D279&lt;=4890000,1040000,IF(D279&lt;=6550000,670000,620000)))</f>
        <v/>
      </c>
      <c r="H279" s="19">
        <f>MAX(0,ROUNDDOWN(D279-F279-G279-0,-3))</f>
        <v/>
      </c>
      <c r="I279" s="19">
        <f>IF(H279&lt;=0,0,ROUNDDOWN((H279*LOOKUP(H279,{0,1950001,3300001,6950001,9000001,18000001,40000001},{0.05,0.1,0.2,0.23,0.33,0.4,0.45})-LOOKUP(H279,{0,1950001,3300001,6950001,9000001,18000001,40000001},{0,97500,427500,636000,1536000,2796000,4796000}))*1.021,-2))</f>
        <v/>
      </c>
      <c r="J279" s="19">
        <f>MAX(0,ROUNDDOWN(D279-F279-430000-0,-3))</f>
        <v/>
      </c>
      <c r="K279" s="19">
        <f>IF(D279&lt;=450000,0,MAX(0,ROUNDDOWN(J279*0.06-MIN(50000,J279)*0.03,-2))+MAX(0,ROUNDDOWN(J279*0.04-MIN(50000,J279)*0.02,-2)))</f>
        <v/>
      </c>
      <c r="L279" s="19">
        <f>I279+K279+E279</f>
        <v/>
      </c>
      <c r="M279" s="19">
        <f>MIN(100000,MAX(0,$B279))</f>
        <v/>
      </c>
      <c r="N279" s="19">
        <f>$B279-M279</f>
        <v/>
      </c>
      <c r="O279" s="19">
        <f>MIN(670000,ROUNDDOWN(MAX(0,N279-430000)*0.0751+47600,0))+MIN(260000,ROUNDDOWN(MAX(0,N279-430000)*0.028+17600,0))+MIN(30000,ROUNDDOWN(MAX(0,N279-430000)*0.0027+1873,0))+IF("いいえ"="はい",MIN(170000,ROUNDDOWN(MAX(0,N279-430000)*0.0243+17800,0)),0)</f>
        <v/>
      </c>
      <c r="P279" s="19">
        <f>IF(""="",215040+O279,"")</f>
        <v/>
      </c>
      <c r="Q279" s="19">
        <f>IF(N279&gt;23500000,NA(),IF(N279&lt;=4890000,1040000,IF(N279&lt;=6550000,670000,620000)))</f>
        <v/>
      </c>
      <c r="R279" s="19">
        <f>MAX(0,ROUNDDOWN(N279-P279-Q279-0,-3))</f>
        <v/>
      </c>
      <c r="S279" s="19">
        <f>IF(R279&lt;=0,0,ROUNDDOWN((R279*LOOKUP(R279,{0,1950001,3300001,6950001,9000001,18000001,40000001},{0.05,0.1,0.2,0.23,0.33,0.4,0.45})-LOOKUP(R279,{0,1950001,3300001,6950001,9000001,18000001,40000001},{0,97500,427500,636000,1536000,2796000,4796000}))*1.021,-2))</f>
        <v/>
      </c>
      <c r="T279" s="19">
        <f>MAX(0,ROUNDDOWN(N279-P279-430000-0,-3))</f>
        <v/>
      </c>
      <c r="U279" s="19">
        <f>IF(N279&lt;=450000,0,MAX(0,ROUNDDOWN(T279*0.06-MIN(50000,T279)*0.03,-2))+MAX(0,ROUNDDOWN(T279*0.04-MIN(50000,T279)*0.02,-2)))</f>
        <v/>
      </c>
      <c r="V279" s="19">
        <f>S279+U279+O279</f>
        <v/>
      </c>
      <c r="W279" s="19">
        <f>MIN(550000,MAX(0,$B279))</f>
        <v/>
      </c>
      <c r="X279" s="19">
        <f>$B279-W279</f>
        <v/>
      </c>
      <c r="Y279" s="19">
        <f>MIN(670000,ROUNDDOWN(MAX(0,X279-430000)*0.0751+47600,0))+MIN(260000,ROUNDDOWN(MAX(0,X279-430000)*0.028+17600,0))+MIN(30000,ROUNDDOWN(MAX(0,X279-430000)*0.0027+1873,0))+IF("いいえ"="はい",MIN(170000,ROUNDDOWN(MAX(0,X279-430000)*0.0243+17800,0)),0)</f>
        <v/>
      </c>
      <c r="Z279" s="19">
        <f>IF(""="",215040+Y279,"")</f>
        <v/>
      </c>
      <c r="AA279" s="19">
        <f>IF(X279&gt;23500000,NA(),IF(X279&lt;=4890000,1040000,IF(X279&lt;=6550000,670000,620000)))</f>
        <v/>
      </c>
      <c r="AB279" s="19">
        <f>MAX(0,ROUNDDOWN(X279-Z279-AA279-0,-3))</f>
        <v/>
      </c>
      <c r="AC279" s="19">
        <f>IF(AB279&lt;=0,0,ROUNDDOWN((AB279*LOOKUP(AB279,{0,1950001,3300001,6950001,9000001,18000001,40000001},{0.05,0.1,0.2,0.23,0.33,0.4,0.45})-LOOKUP(AB279,{0,1950001,3300001,6950001,9000001,18000001,40000001},{0,97500,427500,636000,1536000,2796000,4796000}))*1.021,-2))</f>
        <v/>
      </c>
      <c r="AD279" s="19">
        <f>MAX(0,ROUNDDOWN(X279-Z279-430000-0,-3))</f>
        <v/>
      </c>
      <c r="AE279" s="19">
        <f>IF(X279&lt;=450000,0,MAX(0,ROUNDDOWN(AD279*0.06-MIN(50000,AD279)*0.03,-2))+MAX(0,ROUNDDOWN(AD279*0.04-MIN(50000,AD279)*0.02,-2)))</f>
        <v/>
      </c>
      <c r="AF279" s="19">
        <f>AC279+AE279+Y279</f>
        <v/>
      </c>
      <c r="AG279" s="19">
        <f>MIN(650000,MAX(0,$B279))</f>
        <v/>
      </c>
      <c r="AH279" s="19">
        <f>$B279-AG279</f>
        <v/>
      </c>
      <c r="AI279" s="19">
        <f>MIN(670000,ROUNDDOWN(MAX(0,AH279-430000)*0.0751+47600,0))+MIN(260000,ROUNDDOWN(MAX(0,AH279-430000)*0.028+17600,0))+MIN(30000,ROUNDDOWN(MAX(0,AH279-430000)*0.0027+1873,0))+IF("いいえ"="はい",MIN(170000,ROUNDDOWN(MAX(0,AH279-430000)*0.0243+17800,0)),0)</f>
        <v/>
      </c>
      <c r="AJ279" s="19">
        <f>IF(""="",215040+AI279,"")</f>
        <v/>
      </c>
      <c r="AK279" s="19">
        <f>IF(AH279&gt;23500000,NA(),IF(AH279&lt;=4890000,1040000,IF(AH279&lt;=6550000,670000,620000)))</f>
        <v/>
      </c>
      <c r="AL279" s="19">
        <f>MAX(0,ROUNDDOWN(AH279-AJ279-AK279-0,-3))</f>
        <v/>
      </c>
      <c r="AM279" s="19">
        <f>IF(AL279&lt;=0,0,ROUNDDOWN((AL279*LOOKUP(AL279,{0,1950001,3300001,6950001,9000001,18000001,40000001},{0.05,0.1,0.2,0.23,0.33,0.4,0.45})-LOOKUP(AL279,{0,1950001,3300001,6950001,9000001,18000001,40000001},{0,97500,427500,636000,1536000,2796000,4796000}))*1.021,-2))</f>
        <v/>
      </c>
      <c r="AN279" s="19">
        <f>MAX(0,ROUNDDOWN(AH279-AJ279-430000-0,-3))</f>
        <v/>
      </c>
      <c r="AO279" s="19">
        <f>IF(AH279&lt;=450000,0,MAX(0,ROUNDDOWN(AN279*0.06-MIN(50000,AN279)*0.03,-2))+MAX(0,ROUNDDOWN(AN279*0.04-MIN(50000,AN279)*0.02,-2)))</f>
        <v/>
      </c>
      <c r="AP279" s="19">
        <f>AM279+AO279+AI279</f>
        <v/>
      </c>
      <c r="AQ279" s="19">
        <f>MIN(750000,MAX(0,$B279))</f>
        <v/>
      </c>
      <c r="AR279" s="19">
        <f>$B279-AQ279</f>
        <v/>
      </c>
      <c r="AS279" s="19">
        <f>MIN(670000,ROUNDDOWN(MAX(0,AR279-430000)*0.0751+47600,0))+MIN(260000,ROUNDDOWN(MAX(0,AR279-430000)*0.028+17600,0))+MIN(30000,ROUNDDOWN(MAX(0,AR279-430000)*0.0027+1873,0))+IF("いいえ"="はい",MIN(170000,ROUNDDOWN(MAX(0,AR279-430000)*0.0243+17800,0)),0)</f>
        <v/>
      </c>
      <c r="AT279" s="19">
        <f>IF(""="",215040+AS279,"")</f>
        <v/>
      </c>
      <c r="AU279" s="19">
        <f>IF(AR279&gt;23500000,NA(),IF(AR279&lt;=4890000,1040000,IF(AR279&lt;=6550000,670000,620000)))</f>
        <v/>
      </c>
      <c r="AV279" s="19">
        <f>MAX(0,ROUNDDOWN(AR279-AT279-AU279-0,-3))</f>
        <v/>
      </c>
      <c r="AW279" s="19">
        <f>IF(AV279&lt;=0,0,ROUNDDOWN((AV279*LOOKUP(AV279,{0,1950001,3300001,6950001,9000001,18000001,40000001},{0.05,0.1,0.2,0.23,0.33,0.4,0.45})-LOOKUP(AV279,{0,1950001,3300001,6950001,9000001,18000001,40000001},{0,97500,427500,636000,1536000,2796000,4796000}))*1.021,-2))</f>
        <v/>
      </c>
      <c r="AX279" s="19">
        <f>MAX(0,ROUNDDOWN(AR279-AT279-430000-0,-3))</f>
        <v/>
      </c>
      <c r="AY279" s="19">
        <f>IF(AR279&lt;=450000,0,MAX(0,ROUNDDOWN(AX279*0.06-MIN(50000,AX279)*0.03,-2))+MAX(0,ROUNDDOWN(AX279*0.04-MIN(50000,AX279)*0.02,-2)))</f>
        <v/>
      </c>
      <c r="AZ279" s="19">
        <f>AW279+AY279+AS279</f>
        <v/>
      </c>
    </row>
    <row r="280">
      <c r="A280" t="inlineStr">
        <is>
          <t>1万円刻み</t>
        </is>
      </c>
      <c r="B280" s="19">
        <f>'3_1万円刻み'!$A$263</f>
        <v/>
      </c>
      <c r="C280" s="19">
        <f>MIN(0,MAX(0,$B280))</f>
        <v/>
      </c>
      <c r="D280" s="19">
        <f>$B280-C280</f>
        <v/>
      </c>
      <c r="E280" s="19">
        <f>MIN(670000,ROUNDDOWN(MAX(0,D280-430000)*0.0751+47600,0))+MIN(260000,ROUNDDOWN(MAX(0,D280-430000)*0.028+17600,0))+MIN(30000,ROUNDDOWN(MAX(0,D280-430000)*0.0027+1873,0))+IF("いいえ"="はい",MIN(170000,ROUNDDOWN(MAX(0,D280-430000)*0.0243+17800,0)),0)</f>
        <v/>
      </c>
      <c r="F280" s="19">
        <f>IF(""="",215040+E280,"")</f>
        <v/>
      </c>
      <c r="G280" s="19">
        <f>IF(D280&gt;23500000,NA(),IF(D280&lt;=4890000,1040000,IF(D280&lt;=6550000,670000,620000)))</f>
        <v/>
      </c>
      <c r="H280" s="19">
        <f>MAX(0,ROUNDDOWN(D280-F280-G280-0,-3))</f>
        <v/>
      </c>
      <c r="I280" s="19">
        <f>IF(H280&lt;=0,0,ROUNDDOWN((H280*LOOKUP(H280,{0,1950001,3300001,6950001,9000001,18000001,40000001},{0.05,0.1,0.2,0.23,0.33,0.4,0.45})-LOOKUP(H280,{0,1950001,3300001,6950001,9000001,18000001,40000001},{0,97500,427500,636000,1536000,2796000,4796000}))*1.021,-2))</f>
        <v/>
      </c>
      <c r="J280" s="19">
        <f>MAX(0,ROUNDDOWN(D280-F280-430000-0,-3))</f>
        <v/>
      </c>
      <c r="K280" s="19">
        <f>IF(D280&lt;=450000,0,MAX(0,ROUNDDOWN(J280*0.06-MIN(50000,J280)*0.03,-2))+MAX(0,ROUNDDOWN(J280*0.04-MIN(50000,J280)*0.02,-2)))</f>
        <v/>
      </c>
      <c r="L280" s="19">
        <f>I280+K280+E280</f>
        <v/>
      </c>
      <c r="M280" s="19">
        <f>MIN(100000,MAX(0,$B280))</f>
        <v/>
      </c>
      <c r="N280" s="19">
        <f>$B280-M280</f>
        <v/>
      </c>
      <c r="O280" s="19">
        <f>MIN(670000,ROUNDDOWN(MAX(0,N280-430000)*0.0751+47600,0))+MIN(260000,ROUNDDOWN(MAX(0,N280-430000)*0.028+17600,0))+MIN(30000,ROUNDDOWN(MAX(0,N280-430000)*0.0027+1873,0))+IF("いいえ"="はい",MIN(170000,ROUNDDOWN(MAX(0,N280-430000)*0.0243+17800,0)),0)</f>
        <v/>
      </c>
      <c r="P280" s="19">
        <f>IF(""="",215040+O280,"")</f>
        <v/>
      </c>
      <c r="Q280" s="19">
        <f>IF(N280&gt;23500000,NA(),IF(N280&lt;=4890000,1040000,IF(N280&lt;=6550000,670000,620000)))</f>
        <v/>
      </c>
      <c r="R280" s="19">
        <f>MAX(0,ROUNDDOWN(N280-P280-Q280-0,-3))</f>
        <v/>
      </c>
      <c r="S280" s="19">
        <f>IF(R280&lt;=0,0,ROUNDDOWN((R280*LOOKUP(R280,{0,1950001,3300001,6950001,9000001,18000001,40000001},{0.05,0.1,0.2,0.23,0.33,0.4,0.45})-LOOKUP(R280,{0,1950001,3300001,6950001,9000001,18000001,40000001},{0,97500,427500,636000,1536000,2796000,4796000}))*1.021,-2))</f>
        <v/>
      </c>
      <c r="T280" s="19">
        <f>MAX(0,ROUNDDOWN(N280-P280-430000-0,-3))</f>
        <v/>
      </c>
      <c r="U280" s="19">
        <f>IF(N280&lt;=450000,0,MAX(0,ROUNDDOWN(T280*0.06-MIN(50000,T280)*0.03,-2))+MAX(0,ROUNDDOWN(T280*0.04-MIN(50000,T280)*0.02,-2)))</f>
        <v/>
      </c>
      <c r="V280" s="19">
        <f>S280+U280+O280</f>
        <v/>
      </c>
      <c r="W280" s="19">
        <f>MIN(550000,MAX(0,$B280))</f>
        <v/>
      </c>
      <c r="X280" s="19">
        <f>$B280-W280</f>
        <v/>
      </c>
      <c r="Y280" s="19">
        <f>MIN(670000,ROUNDDOWN(MAX(0,X280-430000)*0.0751+47600,0))+MIN(260000,ROUNDDOWN(MAX(0,X280-430000)*0.028+17600,0))+MIN(30000,ROUNDDOWN(MAX(0,X280-430000)*0.0027+1873,0))+IF("いいえ"="はい",MIN(170000,ROUNDDOWN(MAX(0,X280-430000)*0.0243+17800,0)),0)</f>
        <v/>
      </c>
      <c r="Z280" s="19">
        <f>IF(""="",215040+Y280,"")</f>
        <v/>
      </c>
      <c r="AA280" s="19">
        <f>IF(X280&gt;23500000,NA(),IF(X280&lt;=4890000,1040000,IF(X280&lt;=6550000,670000,620000)))</f>
        <v/>
      </c>
      <c r="AB280" s="19">
        <f>MAX(0,ROUNDDOWN(X280-Z280-AA280-0,-3))</f>
        <v/>
      </c>
      <c r="AC280" s="19">
        <f>IF(AB280&lt;=0,0,ROUNDDOWN((AB280*LOOKUP(AB280,{0,1950001,3300001,6950001,9000001,18000001,40000001},{0.05,0.1,0.2,0.23,0.33,0.4,0.45})-LOOKUP(AB280,{0,1950001,3300001,6950001,9000001,18000001,40000001},{0,97500,427500,636000,1536000,2796000,4796000}))*1.021,-2))</f>
        <v/>
      </c>
      <c r="AD280" s="19">
        <f>MAX(0,ROUNDDOWN(X280-Z280-430000-0,-3))</f>
        <v/>
      </c>
      <c r="AE280" s="19">
        <f>IF(X280&lt;=450000,0,MAX(0,ROUNDDOWN(AD280*0.06-MIN(50000,AD280)*0.03,-2))+MAX(0,ROUNDDOWN(AD280*0.04-MIN(50000,AD280)*0.02,-2)))</f>
        <v/>
      </c>
      <c r="AF280" s="19">
        <f>AC280+AE280+Y280</f>
        <v/>
      </c>
      <c r="AG280" s="19">
        <f>MIN(650000,MAX(0,$B280))</f>
        <v/>
      </c>
      <c r="AH280" s="19">
        <f>$B280-AG280</f>
        <v/>
      </c>
      <c r="AI280" s="19">
        <f>MIN(670000,ROUNDDOWN(MAX(0,AH280-430000)*0.0751+47600,0))+MIN(260000,ROUNDDOWN(MAX(0,AH280-430000)*0.028+17600,0))+MIN(30000,ROUNDDOWN(MAX(0,AH280-430000)*0.0027+1873,0))+IF("いいえ"="はい",MIN(170000,ROUNDDOWN(MAX(0,AH280-430000)*0.0243+17800,0)),0)</f>
        <v/>
      </c>
      <c r="AJ280" s="19">
        <f>IF(""="",215040+AI280,"")</f>
        <v/>
      </c>
      <c r="AK280" s="19">
        <f>IF(AH280&gt;23500000,NA(),IF(AH280&lt;=4890000,1040000,IF(AH280&lt;=6550000,670000,620000)))</f>
        <v/>
      </c>
      <c r="AL280" s="19">
        <f>MAX(0,ROUNDDOWN(AH280-AJ280-AK280-0,-3))</f>
        <v/>
      </c>
      <c r="AM280" s="19">
        <f>IF(AL280&lt;=0,0,ROUNDDOWN((AL280*LOOKUP(AL280,{0,1950001,3300001,6950001,9000001,18000001,40000001},{0.05,0.1,0.2,0.23,0.33,0.4,0.45})-LOOKUP(AL280,{0,1950001,3300001,6950001,9000001,18000001,40000001},{0,97500,427500,636000,1536000,2796000,4796000}))*1.021,-2))</f>
        <v/>
      </c>
      <c r="AN280" s="19">
        <f>MAX(0,ROUNDDOWN(AH280-AJ280-430000-0,-3))</f>
        <v/>
      </c>
      <c r="AO280" s="19">
        <f>IF(AH280&lt;=450000,0,MAX(0,ROUNDDOWN(AN280*0.06-MIN(50000,AN280)*0.03,-2))+MAX(0,ROUNDDOWN(AN280*0.04-MIN(50000,AN280)*0.02,-2)))</f>
        <v/>
      </c>
      <c r="AP280" s="19">
        <f>AM280+AO280+AI280</f>
        <v/>
      </c>
      <c r="AQ280" s="19">
        <f>MIN(750000,MAX(0,$B280))</f>
        <v/>
      </c>
      <c r="AR280" s="19">
        <f>$B280-AQ280</f>
        <v/>
      </c>
      <c r="AS280" s="19">
        <f>MIN(670000,ROUNDDOWN(MAX(0,AR280-430000)*0.0751+47600,0))+MIN(260000,ROUNDDOWN(MAX(0,AR280-430000)*0.028+17600,0))+MIN(30000,ROUNDDOWN(MAX(0,AR280-430000)*0.0027+1873,0))+IF("いいえ"="はい",MIN(170000,ROUNDDOWN(MAX(0,AR280-430000)*0.0243+17800,0)),0)</f>
        <v/>
      </c>
      <c r="AT280" s="19">
        <f>IF(""="",215040+AS280,"")</f>
        <v/>
      </c>
      <c r="AU280" s="19">
        <f>IF(AR280&gt;23500000,NA(),IF(AR280&lt;=4890000,1040000,IF(AR280&lt;=6550000,670000,620000)))</f>
        <v/>
      </c>
      <c r="AV280" s="19">
        <f>MAX(0,ROUNDDOWN(AR280-AT280-AU280-0,-3))</f>
        <v/>
      </c>
      <c r="AW280" s="19">
        <f>IF(AV280&lt;=0,0,ROUNDDOWN((AV280*LOOKUP(AV280,{0,1950001,3300001,6950001,9000001,18000001,40000001},{0.05,0.1,0.2,0.23,0.33,0.4,0.45})-LOOKUP(AV280,{0,1950001,3300001,6950001,9000001,18000001,40000001},{0,97500,427500,636000,1536000,2796000,4796000}))*1.021,-2))</f>
        <v/>
      </c>
      <c r="AX280" s="19">
        <f>MAX(0,ROUNDDOWN(AR280-AT280-430000-0,-3))</f>
        <v/>
      </c>
      <c r="AY280" s="19">
        <f>IF(AR280&lt;=450000,0,MAX(0,ROUNDDOWN(AX280*0.06-MIN(50000,AX280)*0.03,-2))+MAX(0,ROUNDDOWN(AX280*0.04-MIN(50000,AX280)*0.02,-2)))</f>
        <v/>
      </c>
      <c r="AZ280" s="19">
        <f>AW280+AY280+AS280</f>
        <v/>
      </c>
    </row>
    <row r="281">
      <c r="A281" t="inlineStr">
        <is>
          <t>1万円刻み</t>
        </is>
      </c>
      <c r="B281" s="19">
        <f>'3_1万円刻み'!$A$264</f>
        <v/>
      </c>
      <c r="C281" s="19">
        <f>MIN(0,MAX(0,$B281))</f>
        <v/>
      </c>
      <c r="D281" s="19">
        <f>$B281-C281</f>
        <v/>
      </c>
      <c r="E281" s="19">
        <f>MIN(670000,ROUNDDOWN(MAX(0,D281-430000)*0.0751+47600,0))+MIN(260000,ROUNDDOWN(MAX(0,D281-430000)*0.028+17600,0))+MIN(30000,ROUNDDOWN(MAX(0,D281-430000)*0.0027+1873,0))+IF("いいえ"="はい",MIN(170000,ROUNDDOWN(MAX(0,D281-430000)*0.0243+17800,0)),0)</f>
        <v/>
      </c>
      <c r="F281" s="19">
        <f>IF(""="",215040+E281,"")</f>
        <v/>
      </c>
      <c r="G281" s="19">
        <f>IF(D281&gt;23500000,NA(),IF(D281&lt;=4890000,1040000,IF(D281&lt;=6550000,670000,620000)))</f>
        <v/>
      </c>
      <c r="H281" s="19">
        <f>MAX(0,ROUNDDOWN(D281-F281-G281-0,-3))</f>
        <v/>
      </c>
      <c r="I281" s="19">
        <f>IF(H281&lt;=0,0,ROUNDDOWN((H281*LOOKUP(H281,{0,1950001,3300001,6950001,9000001,18000001,40000001},{0.05,0.1,0.2,0.23,0.33,0.4,0.45})-LOOKUP(H281,{0,1950001,3300001,6950001,9000001,18000001,40000001},{0,97500,427500,636000,1536000,2796000,4796000}))*1.021,-2))</f>
        <v/>
      </c>
      <c r="J281" s="19">
        <f>MAX(0,ROUNDDOWN(D281-F281-430000-0,-3))</f>
        <v/>
      </c>
      <c r="K281" s="19">
        <f>IF(D281&lt;=450000,0,MAX(0,ROUNDDOWN(J281*0.06-MIN(50000,J281)*0.03,-2))+MAX(0,ROUNDDOWN(J281*0.04-MIN(50000,J281)*0.02,-2)))</f>
        <v/>
      </c>
      <c r="L281" s="19">
        <f>I281+K281+E281</f>
        <v/>
      </c>
      <c r="M281" s="19">
        <f>MIN(100000,MAX(0,$B281))</f>
        <v/>
      </c>
      <c r="N281" s="19">
        <f>$B281-M281</f>
        <v/>
      </c>
      <c r="O281" s="19">
        <f>MIN(670000,ROUNDDOWN(MAX(0,N281-430000)*0.0751+47600,0))+MIN(260000,ROUNDDOWN(MAX(0,N281-430000)*0.028+17600,0))+MIN(30000,ROUNDDOWN(MAX(0,N281-430000)*0.0027+1873,0))+IF("いいえ"="はい",MIN(170000,ROUNDDOWN(MAX(0,N281-430000)*0.0243+17800,0)),0)</f>
        <v/>
      </c>
      <c r="P281" s="19">
        <f>IF(""="",215040+O281,"")</f>
        <v/>
      </c>
      <c r="Q281" s="19">
        <f>IF(N281&gt;23500000,NA(),IF(N281&lt;=4890000,1040000,IF(N281&lt;=6550000,670000,620000)))</f>
        <v/>
      </c>
      <c r="R281" s="19">
        <f>MAX(0,ROUNDDOWN(N281-P281-Q281-0,-3))</f>
        <v/>
      </c>
      <c r="S281" s="19">
        <f>IF(R281&lt;=0,0,ROUNDDOWN((R281*LOOKUP(R281,{0,1950001,3300001,6950001,9000001,18000001,40000001},{0.05,0.1,0.2,0.23,0.33,0.4,0.45})-LOOKUP(R281,{0,1950001,3300001,6950001,9000001,18000001,40000001},{0,97500,427500,636000,1536000,2796000,4796000}))*1.021,-2))</f>
        <v/>
      </c>
      <c r="T281" s="19">
        <f>MAX(0,ROUNDDOWN(N281-P281-430000-0,-3))</f>
        <v/>
      </c>
      <c r="U281" s="19">
        <f>IF(N281&lt;=450000,0,MAX(0,ROUNDDOWN(T281*0.06-MIN(50000,T281)*0.03,-2))+MAX(0,ROUNDDOWN(T281*0.04-MIN(50000,T281)*0.02,-2)))</f>
        <v/>
      </c>
      <c r="V281" s="19">
        <f>S281+U281+O281</f>
        <v/>
      </c>
      <c r="W281" s="19">
        <f>MIN(550000,MAX(0,$B281))</f>
        <v/>
      </c>
      <c r="X281" s="19">
        <f>$B281-W281</f>
        <v/>
      </c>
      <c r="Y281" s="19">
        <f>MIN(670000,ROUNDDOWN(MAX(0,X281-430000)*0.0751+47600,0))+MIN(260000,ROUNDDOWN(MAX(0,X281-430000)*0.028+17600,0))+MIN(30000,ROUNDDOWN(MAX(0,X281-430000)*0.0027+1873,0))+IF("いいえ"="はい",MIN(170000,ROUNDDOWN(MAX(0,X281-430000)*0.0243+17800,0)),0)</f>
        <v/>
      </c>
      <c r="Z281" s="19">
        <f>IF(""="",215040+Y281,"")</f>
        <v/>
      </c>
      <c r="AA281" s="19">
        <f>IF(X281&gt;23500000,NA(),IF(X281&lt;=4890000,1040000,IF(X281&lt;=6550000,670000,620000)))</f>
        <v/>
      </c>
      <c r="AB281" s="19">
        <f>MAX(0,ROUNDDOWN(X281-Z281-AA281-0,-3))</f>
        <v/>
      </c>
      <c r="AC281" s="19">
        <f>IF(AB281&lt;=0,0,ROUNDDOWN((AB281*LOOKUP(AB281,{0,1950001,3300001,6950001,9000001,18000001,40000001},{0.05,0.1,0.2,0.23,0.33,0.4,0.45})-LOOKUP(AB281,{0,1950001,3300001,6950001,9000001,18000001,40000001},{0,97500,427500,636000,1536000,2796000,4796000}))*1.021,-2))</f>
        <v/>
      </c>
      <c r="AD281" s="19">
        <f>MAX(0,ROUNDDOWN(X281-Z281-430000-0,-3))</f>
        <v/>
      </c>
      <c r="AE281" s="19">
        <f>IF(X281&lt;=450000,0,MAX(0,ROUNDDOWN(AD281*0.06-MIN(50000,AD281)*0.03,-2))+MAX(0,ROUNDDOWN(AD281*0.04-MIN(50000,AD281)*0.02,-2)))</f>
        <v/>
      </c>
      <c r="AF281" s="19">
        <f>AC281+AE281+Y281</f>
        <v/>
      </c>
      <c r="AG281" s="19">
        <f>MIN(650000,MAX(0,$B281))</f>
        <v/>
      </c>
      <c r="AH281" s="19">
        <f>$B281-AG281</f>
        <v/>
      </c>
      <c r="AI281" s="19">
        <f>MIN(670000,ROUNDDOWN(MAX(0,AH281-430000)*0.0751+47600,0))+MIN(260000,ROUNDDOWN(MAX(0,AH281-430000)*0.028+17600,0))+MIN(30000,ROUNDDOWN(MAX(0,AH281-430000)*0.0027+1873,0))+IF("いいえ"="はい",MIN(170000,ROUNDDOWN(MAX(0,AH281-430000)*0.0243+17800,0)),0)</f>
        <v/>
      </c>
      <c r="AJ281" s="19">
        <f>IF(""="",215040+AI281,"")</f>
        <v/>
      </c>
      <c r="AK281" s="19">
        <f>IF(AH281&gt;23500000,NA(),IF(AH281&lt;=4890000,1040000,IF(AH281&lt;=6550000,670000,620000)))</f>
        <v/>
      </c>
      <c r="AL281" s="19">
        <f>MAX(0,ROUNDDOWN(AH281-AJ281-AK281-0,-3))</f>
        <v/>
      </c>
      <c r="AM281" s="19">
        <f>IF(AL281&lt;=0,0,ROUNDDOWN((AL281*LOOKUP(AL281,{0,1950001,3300001,6950001,9000001,18000001,40000001},{0.05,0.1,0.2,0.23,0.33,0.4,0.45})-LOOKUP(AL281,{0,1950001,3300001,6950001,9000001,18000001,40000001},{0,97500,427500,636000,1536000,2796000,4796000}))*1.021,-2))</f>
        <v/>
      </c>
      <c r="AN281" s="19">
        <f>MAX(0,ROUNDDOWN(AH281-AJ281-430000-0,-3))</f>
        <v/>
      </c>
      <c r="AO281" s="19">
        <f>IF(AH281&lt;=450000,0,MAX(0,ROUNDDOWN(AN281*0.06-MIN(50000,AN281)*0.03,-2))+MAX(0,ROUNDDOWN(AN281*0.04-MIN(50000,AN281)*0.02,-2)))</f>
        <v/>
      </c>
      <c r="AP281" s="19">
        <f>AM281+AO281+AI281</f>
        <v/>
      </c>
      <c r="AQ281" s="19">
        <f>MIN(750000,MAX(0,$B281))</f>
        <v/>
      </c>
      <c r="AR281" s="19">
        <f>$B281-AQ281</f>
        <v/>
      </c>
      <c r="AS281" s="19">
        <f>MIN(670000,ROUNDDOWN(MAX(0,AR281-430000)*0.0751+47600,0))+MIN(260000,ROUNDDOWN(MAX(0,AR281-430000)*0.028+17600,0))+MIN(30000,ROUNDDOWN(MAX(0,AR281-430000)*0.0027+1873,0))+IF("いいえ"="はい",MIN(170000,ROUNDDOWN(MAX(0,AR281-430000)*0.0243+17800,0)),0)</f>
        <v/>
      </c>
      <c r="AT281" s="19">
        <f>IF(""="",215040+AS281,"")</f>
        <v/>
      </c>
      <c r="AU281" s="19">
        <f>IF(AR281&gt;23500000,NA(),IF(AR281&lt;=4890000,1040000,IF(AR281&lt;=6550000,670000,620000)))</f>
        <v/>
      </c>
      <c r="AV281" s="19">
        <f>MAX(0,ROUNDDOWN(AR281-AT281-AU281-0,-3))</f>
        <v/>
      </c>
      <c r="AW281" s="19">
        <f>IF(AV281&lt;=0,0,ROUNDDOWN((AV281*LOOKUP(AV281,{0,1950001,3300001,6950001,9000001,18000001,40000001},{0.05,0.1,0.2,0.23,0.33,0.4,0.45})-LOOKUP(AV281,{0,1950001,3300001,6950001,9000001,18000001,40000001},{0,97500,427500,636000,1536000,2796000,4796000}))*1.021,-2))</f>
        <v/>
      </c>
      <c r="AX281" s="19">
        <f>MAX(0,ROUNDDOWN(AR281-AT281-430000-0,-3))</f>
        <v/>
      </c>
      <c r="AY281" s="19">
        <f>IF(AR281&lt;=450000,0,MAX(0,ROUNDDOWN(AX281*0.06-MIN(50000,AX281)*0.03,-2))+MAX(0,ROUNDDOWN(AX281*0.04-MIN(50000,AX281)*0.02,-2)))</f>
        <v/>
      </c>
      <c r="AZ281" s="19">
        <f>AW281+AY281+AS281</f>
        <v/>
      </c>
    </row>
    <row r="282">
      <c r="A282" t="inlineStr">
        <is>
          <t>1万円刻み</t>
        </is>
      </c>
      <c r="B282" s="19">
        <f>'3_1万円刻み'!$A$265</f>
        <v/>
      </c>
      <c r="C282" s="19">
        <f>MIN(0,MAX(0,$B282))</f>
        <v/>
      </c>
      <c r="D282" s="19">
        <f>$B282-C282</f>
        <v/>
      </c>
      <c r="E282" s="19">
        <f>MIN(670000,ROUNDDOWN(MAX(0,D282-430000)*0.0751+47600,0))+MIN(260000,ROUNDDOWN(MAX(0,D282-430000)*0.028+17600,0))+MIN(30000,ROUNDDOWN(MAX(0,D282-430000)*0.0027+1873,0))+IF("いいえ"="はい",MIN(170000,ROUNDDOWN(MAX(0,D282-430000)*0.0243+17800,0)),0)</f>
        <v/>
      </c>
      <c r="F282" s="19">
        <f>IF(""="",215040+E282,"")</f>
        <v/>
      </c>
      <c r="G282" s="19">
        <f>IF(D282&gt;23500000,NA(),IF(D282&lt;=4890000,1040000,IF(D282&lt;=6550000,670000,620000)))</f>
        <v/>
      </c>
      <c r="H282" s="19">
        <f>MAX(0,ROUNDDOWN(D282-F282-G282-0,-3))</f>
        <v/>
      </c>
      <c r="I282" s="19">
        <f>IF(H282&lt;=0,0,ROUNDDOWN((H282*LOOKUP(H282,{0,1950001,3300001,6950001,9000001,18000001,40000001},{0.05,0.1,0.2,0.23,0.33,0.4,0.45})-LOOKUP(H282,{0,1950001,3300001,6950001,9000001,18000001,40000001},{0,97500,427500,636000,1536000,2796000,4796000}))*1.021,-2))</f>
        <v/>
      </c>
      <c r="J282" s="19">
        <f>MAX(0,ROUNDDOWN(D282-F282-430000-0,-3))</f>
        <v/>
      </c>
      <c r="K282" s="19">
        <f>IF(D282&lt;=450000,0,MAX(0,ROUNDDOWN(J282*0.06-MIN(50000,J282)*0.03,-2))+MAX(0,ROUNDDOWN(J282*0.04-MIN(50000,J282)*0.02,-2)))</f>
        <v/>
      </c>
      <c r="L282" s="19">
        <f>I282+K282+E282</f>
        <v/>
      </c>
      <c r="M282" s="19">
        <f>MIN(100000,MAX(0,$B282))</f>
        <v/>
      </c>
      <c r="N282" s="19">
        <f>$B282-M282</f>
        <v/>
      </c>
      <c r="O282" s="19">
        <f>MIN(670000,ROUNDDOWN(MAX(0,N282-430000)*0.0751+47600,0))+MIN(260000,ROUNDDOWN(MAX(0,N282-430000)*0.028+17600,0))+MIN(30000,ROUNDDOWN(MAX(0,N282-430000)*0.0027+1873,0))+IF("いいえ"="はい",MIN(170000,ROUNDDOWN(MAX(0,N282-430000)*0.0243+17800,0)),0)</f>
        <v/>
      </c>
      <c r="P282" s="19">
        <f>IF(""="",215040+O282,"")</f>
        <v/>
      </c>
      <c r="Q282" s="19">
        <f>IF(N282&gt;23500000,NA(),IF(N282&lt;=4890000,1040000,IF(N282&lt;=6550000,670000,620000)))</f>
        <v/>
      </c>
      <c r="R282" s="19">
        <f>MAX(0,ROUNDDOWN(N282-P282-Q282-0,-3))</f>
        <v/>
      </c>
      <c r="S282" s="19">
        <f>IF(R282&lt;=0,0,ROUNDDOWN((R282*LOOKUP(R282,{0,1950001,3300001,6950001,9000001,18000001,40000001},{0.05,0.1,0.2,0.23,0.33,0.4,0.45})-LOOKUP(R282,{0,1950001,3300001,6950001,9000001,18000001,40000001},{0,97500,427500,636000,1536000,2796000,4796000}))*1.021,-2))</f>
        <v/>
      </c>
      <c r="T282" s="19">
        <f>MAX(0,ROUNDDOWN(N282-P282-430000-0,-3))</f>
        <v/>
      </c>
      <c r="U282" s="19">
        <f>IF(N282&lt;=450000,0,MAX(0,ROUNDDOWN(T282*0.06-MIN(50000,T282)*0.03,-2))+MAX(0,ROUNDDOWN(T282*0.04-MIN(50000,T282)*0.02,-2)))</f>
        <v/>
      </c>
      <c r="V282" s="19">
        <f>S282+U282+O282</f>
        <v/>
      </c>
      <c r="W282" s="19">
        <f>MIN(550000,MAX(0,$B282))</f>
        <v/>
      </c>
      <c r="X282" s="19">
        <f>$B282-W282</f>
        <v/>
      </c>
      <c r="Y282" s="19">
        <f>MIN(670000,ROUNDDOWN(MAX(0,X282-430000)*0.0751+47600,0))+MIN(260000,ROUNDDOWN(MAX(0,X282-430000)*0.028+17600,0))+MIN(30000,ROUNDDOWN(MAX(0,X282-430000)*0.0027+1873,0))+IF("いいえ"="はい",MIN(170000,ROUNDDOWN(MAX(0,X282-430000)*0.0243+17800,0)),0)</f>
        <v/>
      </c>
      <c r="Z282" s="19">
        <f>IF(""="",215040+Y282,"")</f>
        <v/>
      </c>
      <c r="AA282" s="19">
        <f>IF(X282&gt;23500000,NA(),IF(X282&lt;=4890000,1040000,IF(X282&lt;=6550000,670000,620000)))</f>
        <v/>
      </c>
      <c r="AB282" s="19">
        <f>MAX(0,ROUNDDOWN(X282-Z282-AA282-0,-3))</f>
        <v/>
      </c>
      <c r="AC282" s="19">
        <f>IF(AB282&lt;=0,0,ROUNDDOWN((AB282*LOOKUP(AB282,{0,1950001,3300001,6950001,9000001,18000001,40000001},{0.05,0.1,0.2,0.23,0.33,0.4,0.45})-LOOKUP(AB282,{0,1950001,3300001,6950001,9000001,18000001,40000001},{0,97500,427500,636000,1536000,2796000,4796000}))*1.021,-2))</f>
        <v/>
      </c>
      <c r="AD282" s="19">
        <f>MAX(0,ROUNDDOWN(X282-Z282-430000-0,-3))</f>
        <v/>
      </c>
      <c r="AE282" s="19">
        <f>IF(X282&lt;=450000,0,MAX(0,ROUNDDOWN(AD282*0.06-MIN(50000,AD282)*0.03,-2))+MAX(0,ROUNDDOWN(AD282*0.04-MIN(50000,AD282)*0.02,-2)))</f>
        <v/>
      </c>
      <c r="AF282" s="19">
        <f>AC282+AE282+Y282</f>
        <v/>
      </c>
      <c r="AG282" s="19">
        <f>MIN(650000,MAX(0,$B282))</f>
        <v/>
      </c>
      <c r="AH282" s="19">
        <f>$B282-AG282</f>
        <v/>
      </c>
      <c r="AI282" s="19">
        <f>MIN(670000,ROUNDDOWN(MAX(0,AH282-430000)*0.0751+47600,0))+MIN(260000,ROUNDDOWN(MAX(0,AH282-430000)*0.028+17600,0))+MIN(30000,ROUNDDOWN(MAX(0,AH282-430000)*0.0027+1873,0))+IF("いいえ"="はい",MIN(170000,ROUNDDOWN(MAX(0,AH282-430000)*0.0243+17800,0)),0)</f>
        <v/>
      </c>
      <c r="AJ282" s="19">
        <f>IF(""="",215040+AI282,"")</f>
        <v/>
      </c>
      <c r="AK282" s="19">
        <f>IF(AH282&gt;23500000,NA(),IF(AH282&lt;=4890000,1040000,IF(AH282&lt;=6550000,670000,620000)))</f>
        <v/>
      </c>
      <c r="AL282" s="19">
        <f>MAX(0,ROUNDDOWN(AH282-AJ282-AK282-0,-3))</f>
        <v/>
      </c>
      <c r="AM282" s="19">
        <f>IF(AL282&lt;=0,0,ROUNDDOWN((AL282*LOOKUP(AL282,{0,1950001,3300001,6950001,9000001,18000001,40000001},{0.05,0.1,0.2,0.23,0.33,0.4,0.45})-LOOKUP(AL282,{0,1950001,3300001,6950001,9000001,18000001,40000001},{0,97500,427500,636000,1536000,2796000,4796000}))*1.021,-2))</f>
        <v/>
      </c>
      <c r="AN282" s="19">
        <f>MAX(0,ROUNDDOWN(AH282-AJ282-430000-0,-3))</f>
        <v/>
      </c>
      <c r="AO282" s="19">
        <f>IF(AH282&lt;=450000,0,MAX(0,ROUNDDOWN(AN282*0.06-MIN(50000,AN282)*0.03,-2))+MAX(0,ROUNDDOWN(AN282*0.04-MIN(50000,AN282)*0.02,-2)))</f>
        <v/>
      </c>
      <c r="AP282" s="19">
        <f>AM282+AO282+AI282</f>
        <v/>
      </c>
      <c r="AQ282" s="19">
        <f>MIN(750000,MAX(0,$B282))</f>
        <v/>
      </c>
      <c r="AR282" s="19">
        <f>$B282-AQ282</f>
        <v/>
      </c>
      <c r="AS282" s="19">
        <f>MIN(670000,ROUNDDOWN(MAX(0,AR282-430000)*0.0751+47600,0))+MIN(260000,ROUNDDOWN(MAX(0,AR282-430000)*0.028+17600,0))+MIN(30000,ROUNDDOWN(MAX(0,AR282-430000)*0.0027+1873,0))+IF("いいえ"="はい",MIN(170000,ROUNDDOWN(MAX(0,AR282-430000)*0.0243+17800,0)),0)</f>
        <v/>
      </c>
      <c r="AT282" s="19">
        <f>IF(""="",215040+AS282,"")</f>
        <v/>
      </c>
      <c r="AU282" s="19">
        <f>IF(AR282&gt;23500000,NA(),IF(AR282&lt;=4890000,1040000,IF(AR282&lt;=6550000,670000,620000)))</f>
        <v/>
      </c>
      <c r="AV282" s="19">
        <f>MAX(0,ROUNDDOWN(AR282-AT282-AU282-0,-3))</f>
        <v/>
      </c>
      <c r="AW282" s="19">
        <f>IF(AV282&lt;=0,0,ROUNDDOWN((AV282*LOOKUP(AV282,{0,1950001,3300001,6950001,9000001,18000001,40000001},{0.05,0.1,0.2,0.23,0.33,0.4,0.45})-LOOKUP(AV282,{0,1950001,3300001,6950001,9000001,18000001,40000001},{0,97500,427500,636000,1536000,2796000,4796000}))*1.021,-2))</f>
        <v/>
      </c>
      <c r="AX282" s="19">
        <f>MAX(0,ROUNDDOWN(AR282-AT282-430000-0,-3))</f>
        <v/>
      </c>
      <c r="AY282" s="19">
        <f>IF(AR282&lt;=450000,0,MAX(0,ROUNDDOWN(AX282*0.06-MIN(50000,AX282)*0.03,-2))+MAX(0,ROUNDDOWN(AX282*0.04-MIN(50000,AX282)*0.02,-2)))</f>
        <v/>
      </c>
      <c r="AZ282" s="19">
        <f>AW282+AY282+AS282</f>
        <v/>
      </c>
    </row>
    <row r="283">
      <c r="A283" t="inlineStr">
        <is>
          <t>1万円刻み</t>
        </is>
      </c>
      <c r="B283" s="19">
        <f>'3_1万円刻み'!$A$266</f>
        <v/>
      </c>
      <c r="C283" s="19">
        <f>MIN(0,MAX(0,$B283))</f>
        <v/>
      </c>
      <c r="D283" s="19">
        <f>$B283-C283</f>
        <v/>
      </c>
      <c r="E283" s="19">
        <f>MIN(670000,ROUNDDOWN(MAX(0,D283-430000)*0.0751+47600,0))+MIN(260000,ROUNDDOWN(MAX(0,D283-430000)*0.028+17600,0))+MIN(30000,ROUNDDOWN(MAX(0,D283-430000)*0.0027+1873,0))+IF("いいえ"="はい",MIN(170000,ROUNDDOWN(MAX(0,D283-430000)*0.0243+17800,0)),0)</f>
        <v/>
      </c>
      <c r="F283" s="19">
        <f>IF(""="",215040+E283,"")</f>
        <v/>
      </c>
      <c r="G283" s="19">
        <f>IF(D283&gt;23500000,NA(),IF(D283&lt;=4890000,1040000,IF(D283&lt;=6550000,670000,620000)))</f>
        <v/>
      </c>
      <c r="H283" s="19">
        <f>MAX(0,ROUNDDOWN(D283-F283-G283-0,-3))</f>
        <v/>
      </c>
      <c r="I283" s="19">
        <f>IF(H283&lt;=0,0,ROUNDDOWN((H283*LOOKUP(H283,{0,1950001,3300001,6950001,9000001,18000001,40000001},{0.05,0.1,0.2,0.23,0.33,0.4,0.45})-LOOKUP(H283,{0,1950001,3300001,6950001,9000001,18000001,40000001},{0,97500,427500,636000,1536000,2796000,4796000}))*1.021,-2))</f>
        <v/>
      </c>
      <c r="J283" s="19">
        <f>MAX(0,ROUNDDOWN(D283-F283-430000-0,-3))</f>
        <v/>
      </c>
      <c r="K283" s="19">
        <f>IF(D283&lt;=450000,0,MAX(0,ROUNDDOWN(J283*0.06-MIN(50000,J283)*0.03,-2))+MAX(0,ROUNDDOWN(J283*0.04-MIN(50000,J283)*0.02,-2)))</f>
        <v/>
      </c>
      <c r="L283" s="19">
        <f>I283+K283+E283</f>
        <v/>
      </c>
      <c r="M283" s="19">
        <f>MIN(100000,MAX(0,$B283))</f>
        <v/>
      </c>
      <c r="N283" s="19">
        <f>$B283-M283</f>
        <v/>
      </c>
      <c r="O283" s="19">
        <f>MIN(670000,ROUNDDOWN(MAX(0,N283-430000)*0.0751+47600,0))+MIN(260000,ROUNDDOWN(MAX(0,N283-430000)*0.028+17600,0))+MIN(30000,ROUNDDOWN(MAX(0,N283-430000)*0.0027+1873,0))+IF("いいえ"="はい",MIN(170000,ROUNDDOWN(MAX(0,N283-430000)*0.0243+17800,0)),0)</f>
        <v/>
      </c>
      <c r="P283" s="19">
        <f>IF(""="",215040+O283,"")</f>
        <v/>
      </c>
      <c r="Q283" s="19">
        <f>IF(N283&gt;23500000,NA(),IF(N283&lt;=4890000,1040000,IF(N283&lt;=6550000,670000,620000)))</f>
        <v/>
      </c>
      <c r="R283" s="19">
        <f>MAX(0,ROUNDDOWN(N283-P283-Q283-0,-3))</f>
        <v/>
      </c>
      <c r="S283" s="19">
        <f>IF(R283&lt;=0,0,ROUNDDOWN((R283*LOOKUP(R283,{0,1950001,3300001,6950001,9000001,18000001,40000001},{0.05,0.1,0.2,0.23,0.33,0.4,0.45})-LOOKUP(R283,{0,1950001,3300001,6950001,9000001,18000001,40000001},{0,97500,427500,636000,1536000,2796000,4796000}))*1.021,-2))</f>
        <v/>
      </c>
      <c r="T283" s="19">
        <f>MAX(0,ROUNDDOWN(N283-P283-430000-0,-3))</f>
        <v/>
      </c>
      <c r="U283" s="19">
        <f>IF(N283&lt;=450000,0,MAX(0,ROUNDDOWN(T283*0.06-MIN(50000,T283)*0.03,-2))+MAX(0,ROUNDDOWN(T283*0.04-MIN(50000,T283)*0.02,-2)))</f>
        <v/>
      </c>
      <c r="V283" s="19">
        <f>S283+U283+O283</f>
        <v/>
      </c>
      <c r="W283" s="19">
        <f>MIN(550000,MAX(0,$B283))</f>
        <v/>
      </c>
      <c r="X283" s="19">
        <f>$B283-W283</f>
        <v/>
      </c>
      <c r="Y283" s="19">
        <f>MIN(670000,ROUNDDOWN(MAX(0,X283-430000)*0.0751+47600,0))+MIN(260000,ROUNDDOWN(MAX(0,X283-430000)*0.028+17600,0))+MIN(30000,ROUNDDOWN(MAX(0,X283-430000)*0.0027+1873,0))+IF("いいえ"="はい",MIN(170000,ROUNDDOWN(MAX(0,X283-430000)*0.0243+17800,0)),0)</f>
        <v/>
      </c>
      <c r="Z283" s="19">
        <f>IF(""="",215040+Y283,"")</f>
        <v/>
      </c>
      <c r="AA283" s="19">
        <f>IF(X283&gt;23500000,NA(),IF(X283&lt;=4890000,1040000,IF(X283&lt;=6550000,670000,620000)))</f>
        <v/>
      </c>
      <c r="AB283" s="19">
        <f>MAX(0,ROUNDDOWN(X283-Z283-AA283-0,-3))</f>
        <v/>
      </c>
      <c r="AC283" s="19">
        <f>IF(AB283&lt;=0,0,ROUNDDOWN((AB283*LOOKUP(AB283,{0,1950001,3300001,6950001,9000001,18000001,40000001},{0.05,0.1,0.2,0.23,0.33,0.4,0.45})-LOOKUP(AB283,{0,1950001,3300001,6950001,9000001,18000001,40000001},{0,97500,427500,636000,1536000,2796000,4796000}))*1.021,-2))</f>
        <v/>
      </c>
      <c r="AD283" s="19">
        <f>MAX(0,ROUNDDOWN(X283-Z283-430000-0,-3))</f>
        <v/>
      </c>
      <c r="AE283" s="19">
        <f>IF(X283&lt;=450000,0,MAX(0,ROUNDDOWN(AD283*0.06-MIN(50000,AD283)*0.03,-2))+MAX(0,ROUNDDOWN(AD283*0.04-MIN(50000,AD283)*0.02,-2)))</f>
        <v/>
      </c>
      <c r="AF283" s="19">
        <f>AC283+AE283+Y283</f>
        <v/>
      </c>
      <c r="AG283" s="19">
        <f>MIN(650000,MAX(0,$B283))</f>
        <v/>
      </c>
      <c r="AH283" s="19">
        <f>$B283-AG283</f>
        <v/>
      </c>
      <c r="AI283" s="19">
        <f>MIN(670000,ROUNDDOWN(MAX(0,AH283-430000)*0.0751+47600,0))+MIN(260000,ROUNDDOWN(MAX(0,AH283-430000)*0.028+17600,0))+MIN(30000,ROUNDDOWN(MAX(0,AH283-430000)*0.0027+1873,0))+IF("いいえ"="はい",MIN(170000,ROUNDDOWN(MAX(0,AH283-430000)*0.0243+17800,0)),0)</f>
        <v/>
      </c>
      <c r="AJ283" s="19">
        <f>IF(""="",215040+AI283,"")</f>
        <v/>
      </c>
      <c r="AK283" s="19">
        <f>IF(AH283&gt;23500000,NA(),IF(AH283&lt;=4890000,1040000,IF(AH283&lt;=6550000,670000,620000)))</f>
        <v/>
      </c>
      <c r="AL283" s="19">
        <f>MAX(0,ROUNDDOWN(AH283-AJ283-AK283-0,-3))</f>
        <v/>
      </c>
      <c r="AM283" s="19">
        <f>IF(AL283&lt;=0,0,ROUNDDOWN((AL283*LOOKUP(AL283,{0,1950001,3300001,6950001,9000001,18000001,40000001},{0.05,0.1,0.2,0.23,0.33,0.4,0.45})-LOOKUP(AL283,{0,1950001,3300001,6950001,9000001,18000001,40000001},{0,97500,427500,636000,1536000,2796000,4796000}))*1.021,-2))</f>
        <v/>
      </c>
      <c r="AN283" s="19">
        <f>MAX(0,ROUNDDOWN(AH283-AJ283-430000-0,-3))</f>
        <v/>
      </c>
      <c r="AO283" s="19">
        <f>IF(AH283&lt;=450000,0,MAX(0,ROUNDDOWN(AN283*0.06-MIN(50000,AN283)*0.03,-2))+MAX(0,ROUNDDOWN(AN283*0.04-MIN(50000,AN283)*0.02,-2)))</f>
        <v/>
      </c>
      <c r="AP283" s="19">
        <f>AM283+AO283+AI283</f>
        <v/>
      </c>
      <c r="AQ283" s="19">
        <f>MIN(750000,MAX(0,$B283))</f>
        <v/>
      </c>
      <c r="AR283" s="19">
        <f>$B283-AQ283</f>
        <v/>
      </c>
      <c r="AS283" s="19">
        <f>MIN(670000,ROUNDDOWN(MAX(0,AR283-430000)*0.0751+47600,0))+MIN(260000,ROUNDDOWN(MAX(0,AR283-430000)*0.028+17600,0))+MIN(30000,ROUNDDOWN(MAX(0,AR283-430000)*0.0027+1873,0))+IF("いいえ"="はい",MIN(170000,ROUNDDOWN(MAX(0,AR283-430000)*0.0243+17800,0)),0)</f>
        <v/>
      </c>
      <c r="AT283" s="19">
        <f>IF(""="",215040+AS283,"")</f>
        <v/>
      </c>
      <c r="AU283" s="19">
        <f>IF(AR283&gt;23500000,NA(),IF(AR283&lt;=4890000,1040000,IF(AR283&lt;=6550000,670000,620000)))</f>
        <v/>
      </c>
      <c r="AV283" s="19">
        <f>MAX(0,ROUNDDOWN(AR283-AT283-AU283-0,-3))</f>
        <v/>
      </c>
      <c r="AW283" s="19">
        <f>IF(AV283&lt;=0,0,ROUNDDOWN((AV283*LOOKUP(AV283,{0,1950001,3300001,6950001,9000001,18000001,40000001},{0.05,0.1,0.2,0.23,0.33,0.4,0.45})-LOOKUP(AV283,{0,1950001,3300001,6950001,9000001,18000001,40000001},{0,97500,427500,636000,1536000,2796000,4796000}))*1.021,-2))</f>
        <v/>
      </c>
      <c r="AX283" s="19">
        <f>MAX(0,ROUNDDOWN(AR283-AT283-430000-0,-3))</f>
        <v/>
      </c>
      <c r="AY283" s="19">
        <f>IF(AR283&lt;=450000,0,MAX(0,ROUNDDOWN(AX283*0.06-MIN(50000,AX283)*0.03,-2))+MAX(0,ROUNDDOWN(AX283*0.04-MIN(50000,AX283)*0.02,-2)))</f>
        <v/>
      </c>
      <c r="AZ283" s="19">
        <f>AW283+AY283+AS283</f>
        <v/>
      </c>
    </row>
    <row r="284">
      <c r="A284" t="inlineStr">
        <is>
          <t>1万円刻み</t>
        </is>
      </c>
      <c r="B284" s="19">
        <f>'3_1万円刻み'!$A$267</f>
        <v/>
      </c>
      <c r="C284" s="19">
        <f>MIN(0,MAX(0,$B284))</f>
        <v/>
      </c>
      <c r="D284" s="19">
        <f>$B284-C284</f>
        <v/>
      </c>
      <c r="E284" s="19">
        <f>MIN(670000,ROUNDDOWN(MAX(0,D284-430000)*0.0751+47600,0))+MIN(260000,ROUNDDOWN(MAX(0,D284-430000)*0.028+17600,0))+MIN(30000,ROUNDDOWN(MAX(0,D284-430000)*0.0027+1873,0))+IF("いいえ"="はい",MIN(170000,ROUNDDOWN(MAX(0,D284-430000)*0.0243+17800,0)),0)</f>
        <v/>
      </c>
      <c r="F284" s="19">
        <f>IF(""="",215040+E284,"")</f>
        <v/>
      </c>
      <c r="G284" s="19">
        <f>IF(D284&gt;23500000,NA(),IF(D284&lt;=4890000,1040000,IF(D284&lt;=6550000,670000,620000)))</f>
        <v/>
      </c>
      <c r="H284" s="19">
        <f>MAX(0,ROUNDDOWN(D284-F284-G284-0,-3))</f>
        <v/>
      </c>
      <c r="I284" s="19">
        <f>IF(H284&lt;=0,0,ROUNDDOWN((H284*LOOKUP(H284,{0,1950001,3300001,6950001,9000001,18000001,40000001},{0.05,0.1,0.2,0.23,0.33,0.4,0.45})-LOOKUP(H284,{0,1950001,3300001,6950001,9000001,18000001,40000001},{0,97500,427500,636000,1536000,2796000,4796000}))*1.021,-2))</f>
        <v/>
      </c>
      <c r="J284" s="19">
        <f>MAX(0,ROUNDDOWN(D284-F284-430000-0,-3))</f>
        <v/>
      </c>
      <c r="K284" s="19">
        <f>IF(D284&lt;=450000,0,MAX(0,ROUNDDOWN(J284*0.06-MIN(50000,J284)*0.03,-2))+MAX(0,ROUNDDOWN(J284*0.04-MIN(50000,J284)*0.02,-2)))</f>
        <v/>
      </c>
      <c r="L284" s="19">
        <f>I284+K284+E284</f>
        <v/>
      </c>
      <c r="M284" s="19">
        <f>MIN(100000,MAX(0,$B284))</f>
        <v/>
      </c>
      <c r="N284" s="19">
        <f>$B284-M284</f>
        <v/>
      </c>
      <c r="O284" s="19">
        <f>MIN(670000,ROUNDDOWN(MAX(0,N284-430000)*0.0751+47600,0))+MIN(260000,ROUNDDOWN(MAX(0,N284-430000)*0.028+17600,0))+MIN(30000,ROUNDDOWN(MAX(0,N284-430000)*0.0027+1873,0))+IF("いいえ"="はい",MIN(170000,ROUNDDOWN(MAX(0,N284-430000)*0.0243+17800,0)),0)</f>
        <v/>
      </c>
      <c r="P284" s="19">
        <f>IF(""="",215040+O284,"")</f>
        <v/>
      </c>
      <c r="Q284" s="19">
        <f>IF(N284&gt;23500000,NA(),IF(N284&lt;=4890000,1040000,IF(N284&lt;=6550000,670000,620000)))</f>
        <v/>
      </c>
      <c r="R284" s="19">
        <f>MAX(0,ROUNDDOWN(N284-P284-Q284-0,-3))</f>
        <v/>
      </c>
      <c r="S284" s="19">
        <f>IF(R284&lt;=0,0,ROUNDDOWN((R284*LOOKUP(R284,{0,1950001,3300001,6950001,9000001,18000001,40000001},{0.05,0.1,0.2,0.23,0.33,0.4,0.45})-LOOKUP(R284,{0,1950001,3300001,6950001,9000001,18000001,40000001},{0,97500,427500,636000,1536000,2796000,4796000}))*1.021,-2))</f>
        <v/>
      </c>
      <c r="T284" s="19">
        <f>MAX(0,ROUNDDOWN(N284-P284-430000-0,-3))</f>
        <v/>
      </c>
      <c r="U284" s="19">
        <f>IF(N284&lt;=450000,0,MAX(0,ROUNDDOWN(T284*0.06-MIN(50000,T284)*0.03,-2))+MAX(0,ROUNDDOWN(T284*0.04-MIN(50000,T284)*0.02,-2)))</f>
        <v/>
      </c>
      <c r="V284" s="19">
        <f>S284+U284+O284</f>
        <v/>
      </c>
      <c r="W284" s="19">
        <f>MIN(550000,MAX(0,$B284))</f>
        <v/>
      </c>
      <c r="X284" s="19">
        <f>$B284-W284</f>
        <v/>
      </c>
      <c r="Y284" s="19">
        <f>MIN(670000,ROUNDDOWN(MAX(0,X284-430000)*0.0751+47600,0))+MIN(260000,ROUNDDOWN(MAX(0,X284-430000)*0.028+17600,0))+MIN(30000,ROUNDDOWN(MAX(0,X284-430000)*0.0027+1873,0))+IF("いいえ"="はい",MIN(170000,ROUNDDOWN(MAX(0,X284-430000)*0.0243+17800,0)),0)</f>
        <v/>
      </c>
      <c r="Z284" s="19">
        <f>IF(""="",215040+Y284,"")</f>
        <v/>
      </c>
      <c r="AA284" s="19">
        <f>IF(X284&gt;23500000,NA(),IF(X284&lt;=4890000,1040000,IF(X284&lt;=6550000,670000,620000)))</f>
        <v/>
      </c>
      <c r="AB284" s="19">
        <f>MAX(0,ROUNDDOWN(X284-Z284-AA284-0,-3))</f>
        <v/>
      </c>
      <c r="AC284" s="19">
        <f>IF(AB284&lt;=0,0,ROUNDDOWN((AB284*LOOKUP(AB284,{0,1950001,3300001,6950001,9000001,18000001,40000001},{0.05,0.1,0.2,0.23,0.33,0.4,0.45})-LOOKUP(AB284,{0,1950001,3300001,6950001,9000001,18000001,40000001},{0,97500,427500,636000,1536000,2796000,4796000}))*1.021,-2))</f>
        <v/>
      </c>
      <c r="AD284" s="19">
        <f>MAX(0,ROUNDDOWN(X284-Z284-430000-0,-3))</f>
        <v/>
      </c>
      <c r="AE284" s="19">
        <f>IF(X284&lt;=450000,0,MAX(0,ROUNDDOWN(AD284*0.06-MIN(50000,AD284)*0.03,-2))+MAX(0,ROUNDDOWN(AD284*0.04-MIN(50000,AD284)*0.02,-2)))</f>
        <v/>
      </c>
      <c r="AF284" s="19">
        <f>AC284+AE284+Y284</f>
        <v/>
      </c>
      <c r="AG284" s="19">
        <f>MIN(650000,MAX(0,$B284))</f>
        <v/>
      </c>
      <c r="AH284" s="19">
        <f>$B284-AG284</f>
        <v/>
      </c>
      <c r="AI284" s="19">
        <f>MIN(670000,ROUNDDOWN(MAX(0,AH284-430000)*0.0751+47600,0))+MIN(260000,ROUNDDOWN(MAX(0,AH284-430000)*0.028+17600,0))+MIN(30000,ROUNDDOWN(MAX(0,AH284-430000)*0.0027+1873,0))+IF("いいえ"="はい",MIN(170000,ROUNDDOWN(MAX(0,AH284-430000)*0.0243+17800,0)),0)</f>
        <v/>
      </c>
      <c r="AJ284" s="19">
        <f>IF(""="",215040+AI284,"")</f>
        <v/>
      </c>
      <c r="AK284" s="19">
        <f>IF(AH284&gt;23500000,NA(),IF(AH284&lt;=4890000,1040000,IF(AH284&lt;=6550000,670000,620000)))</f>
        <v/>
      </c>
      <c r="AL284" s="19">
        <f>MAX(0,ROUNDDOWN(AH284-AJ284-AK284-0,-3))</f>
        <v/>
      </c>
      <c r="AM284" s="19">
        <f>IF(AL284&lt;=0,0,ROUNDDOWN((AL284*LOOKUP(AL284,{0,1950001,3300001,6950001,9000001,18000001,40000001},{0.05,0.1,0.2,0.23,0.33,0.4,0.45})-LOOKUP(AL284,{0,1950001,3300001,6950001,9000001,18000001,40000001},{0,97500,427500,636000,1536000,2796000,4796000}))*1.021,-2))</f>
        <v/>
      </c>
      <c r="AN284" s="19">
        <f>MAX(0,ROUNDDOWN(AH284-AJ284-430000-0,-3))</f>
        <v/>
      </c>
      <c r="AO284" s="19">
        <f>IF(AH284&lt;=450000,0,MAX(0,ROUNDDOWN(AN284*0.06-MIN(50000,AN284)*0.03,-2))+MAX(0,ROUNDDOWN(AN284*0.04-MIN(50000,AN284)*0.02,-2)))</f>
        <v/>
      </c>
      <c r="AP284" s="19">
        <f>AM284+AO284+AI284</f>
        <v/>
      </c>
      <c r="AQ284" s="19">
        <f>MIN(750000,MAX(0,$B284))</f>
        <v/>
      </c>
      <c r="AR284" s="19">
        <f>$B284-AQ284</f>
        <v/>
      </c>
      <c r="AS284" s="19">
        <f>MIN(670000,ROUNDDOWN(MAX(0,AR284-430000)*0.0751+47600,0))+MIN(260000,ROUNDDOWN(MAX(0,AR284-430000)*0.028+17600,0))+MIN(30000,ROUNDDOWN(MAX(0,AR284-430000)*0.0027+1873,0))+IF("いいえ"="はい",MIN(170000,ROUNDDOWN(MAX(0,AR284-430000)*0.0243+17800,0)),0)</f>
        <v/>
      </c>
      <c r="AT284" s="19">
        <f>IF(""="",215040+AS284,"")</f>
        <v/>
      </c>
      <c r="AU284" s="19">
        <f>IF(AR284&gt;23500000,NA(),IF(AR284&lt;=4890000,1040000,IF(AR284&lt;=6550000,670000,620000)))</f>
        <v/>
      </c>
      <c r="AV284" s="19">
        <f>MAX(0,ROUNDDOWN(AR284-AT284-AU284-0,-3))</f>
        <v/>
      </c>
      <c r="AW284" s="19">
        <f>IF(AV284&lt;=0,0,ROUNDDOWN((AV284*LOOKUP(AV284,{0,1950001,3300001,6950001,9000001,18000001,40000001},{0.05,0.1,0.2,0.23,0.33,0.4,0.45})-LOOKUP(AV284,{0,1950001,3300001,6950001,9000001,18000001,40000001},{0,97500,427500,636000,1536000,2796000,4796000}))*1.021,-2))</f>
        <v/>
      </c>
      <c r="AX284" s="19">
        <f>MAX(0,ROUNDDOWN(AR284-AT284-430000-0,-3))</f>
        <v/>
      </c>
      <c r="AY284" s="19">
        <f>IF(AR284&lt;=450000,0,MAX(0,ROUNDDOWN(AX284*0.06-MIN(50000,AX284)*0.03,-2))+MAX(0,ROUNDDOWN(AX284*0.04-MIN(50000,AX284)*0.02,-2)))</f>
        <v/>
      </c>
      <c r="AZ284" s="19">
        <f>AW284+AY284+AS284</f>
        <v/>
      </c>
    </row>
    <row r="285">
      <c r="A285" t="inlineStr">
        <is>
          <t>1万円刻み</t>
        </is>
      </c>
      <c r="B285" s="19">
        <f>'3_1万円刻み'!$A$268</f>
        <v/>
      </c>
      <c r="C285" s="19">
        <f>MIN(0,MAX(0,$B285))</f>
        <v/>
      </c>
      <c r="D285" s="19">
        <f>$B285-C285</f>
        <v/>
      </c>
      <c r="E285" s="19">
        <f>MIN(670000,ROUNDDOWN(MAX(0,D285-430000)*0.0751+47600,0))+MIN(260000,ROUNDDOWN(MAX(0,D285-430000)*0.028+17600,0))+MIN(30000,ROUNDDOWN(MAX(0,D285-430000)*0.0027+1873,0))+IF("いいえ"="はい",MIN(170000,ROUNDDOWN(MAX(0,D285-430000)*0.0243+17800,0)),0)</f>
        <v/>
      </c>
      <c r="F285" s="19">
        <f>IF(""="",215040+E285,"")</f>
        <v/>
      </c>
      <c r="G285" s="19">
        <f>IF(D285&gt;23500000,NA(),IF(D285&lt;=4890000,1040000,IF(D285&lt;=6550000,670000,620000)))</f>
        <v/>
      </c>
      <c r="H285" s="19">
        <f>MAX(0,ROUNDDOWN(D285-F285-G285-0,-3))</f>
        <v/>
      </c>
      <c r="I285" s="19">
        <f>IF(H285&lt;=0,0,ROUNDDOWN((H285*LOOKUP(H285,{0,1950001,3300001,6950001,9000001,18000001,40000001},{0.05,0.1,0.2,0.23,0.33,0.4,0.45})-LOOKUP(H285,{0,1950001,3300001,6950001,9000001,18000001,40000001},{0,97500,427500,636000,1536000,2796000,4796000}))*1.021,-2))</f>
        <v/>
      </c>
      <c r="J285" s="19">
        <f>MAX(0,ROUNDDOWN(D285-F285-430000-0,-3))</f>
        <v/>
      </c>
      <c r="K285" s="19">
        <f>IF(D285&lt;=450000,0,MAX(0,ROUNDDOWN(J285*0.06-MIN(50000,J285)*0.03,-2))+MAX(0,ROUNDDOWN(J285*0.04-MIN(50000,J285)*0.02,-2)))</f>
        <v/>
      </c>
      <c r="L285" s="19">
        <f>I285+K285+E285</f>
        <v/>
      </c>
      <c r="M285" s="19">
        <f>MIN(100000,MAX(0,$B285))</f>
        <v/>
      </c>
      <c r="N285" s="19">
        <f>$B285-M285</f>
        <v/>
      </c>
      <c r="O285" s="19">
        <f>MIN(670000,ROUNDDOWN(MAX(0,N285-430000)*0.0751+47600,0))+MIN(260000,ROUNDDOWN(MAX(0,N285-430000)*0.028+17600,0))+MIN(30000,ROUNDDOWN(MAX(0,N285-430000)*0.0027+1873,0))+IF("いいえ"="はい",MIN(170000,ROUNDDOWN(MAX(0,N285-430000)*0.0243+17800,0)),0)</f>
        <v/>
      </c>
      <c r="P285" s="19">
        <f>IF(""="",215040+O285,"")</f>
        <v/>
      </c>
      <c r="Q285" s="19">
        <f>IF(N285&gt;23500000,NA(),IF(N285&lt;=4890000,1040000,IF(N285&lt;=6550000,670000,620000)))</f>
        <v/>
      </c>
      <c r="R285" s="19">
        <f>MAX(0,ROUNDDOWN(N285-P285-Q285-0,-3))</f>
        <v/>
      </c>
      <c r="S285" s="19">
        <f>IF(R285&lt;=0,0,ROUNDDOWN((R285*LOOKUP(R285,{0,1950001,3300001,6950001,9000001,18000001,40000001},{0.05,0.1,0.2,0.23,0.33,0.4,0.45})-LOOKUP(R285,{0,1950001,3300001,6950001,9000001,18000001,40000001},{0,97500,427500,636000,1536000,2796000,4796000}))*1.021,-2))</f>
        <v/>
      </c>
      <c r="T285" s="19">
        <f>MAX(0,ROUNDDOWN(N285-P285-430000-0,-3))</f>
        <v/>
      </c>
      <c r="U285" s="19">
        <f>IF(N285&lt;=450000,0,MAX(0,ROUNDDOWN(T285*0.06-MIN(50000,T285)*0.03,-2))+MAX(0,ROUNDDOWN(T285*0.04-MIN(50000,T285)*0.02,-2)))</f>
        <v/>
      </c>
      <c r="V285" s="19">
        <f>S285+U285+O285</f>
        <v/>
      </c>
      <c r="W285" s="19">
        <f>MIN(550000,MAX(0,$B285))</f>
        <v/>
      </c>
      <c r="X285" s="19">
        <f>$B285-W285</f>
        <v/>
      </c>
      <c r="Y285" s="19">
        <f>MIN(670000,ROUNDDOWN(MAX(0,X285-430000)*0.0751+47600,0))+MIN(260000,ROUNDDOWN(MAX(0,X285-430000)*0.028+17600,0))+MIN(30000,ROUNDDOWN(MAX(0,X285-430000)*0.0027+1873,0))+IF("いいえ"="はい",MIN(170000,ROUNDDOWN(MAX(0,X285-430000)*0.0243+17800,0)),0)</f>
        <v/>
      </c>
      <c r="Z285" s="19">
        <f>IF(""="",215040+Y285,"")</f>
        <v/>
      </c>
      <c r="AA285" s="19">
        <f>IF(X285&gt;23500000,NA(),IF(X285&lt;=4890000,1040000,IF(X285&lt;=6550000,670000,620000)))</f>
        <v/>
      </c>
      <c r="AB285" s="19">
        <f>MAX(0,ROUNDDOWN(X285-Z285-AA285-0,-3))</f>
        <v/>
      </c>
      <c r="AC285" s="19">
        <f>IF(AB285&lt;=0,0,ROUNDDOWN((AB285*LOOKUP(AB285,{0,1950001,3300001,6950001,9000001,18000001,40000001},{0.05,0.1,0.2,0.23,0.33,0.4,0.45})-LOOKUP(AB285,{0,1950001,3300001,6950001,9000001,18000001,40000001},{0,97500,427500,636000,1536000,2796000,4796000}))*1.021,-2))</f>
        <v/>
      </c>
      <c r="AD285" s="19">
        <f>MAX(0,ROUNDDOWN(X285-Z285-430000-0,-3))</f>
        <v/>
      </c>
      <c r="AE285" s="19">
        <f>IF(X285&lt;=450000,0,MAX(0,ROUNDDOWN(AD285*0.06-MIN(50000,AD285)*0.03,-2))+MAX(0,ROUNDDOWN(AD285*0.04-MIN(50000,AD285)*0.02,-2)))</f>
        <v/>
      </c>
      <c r="AF285" s="19">
        <f>AC285+AE285+Y285</f>
        <v/>
      </c>
      <c r="AG285" s="19">
        <f>MIN(650000,MAX(0,$B285))</f>
        <v/>
      </c>
      <c r="AH285" s="19">
        <f>$B285-AG285</f>
        <v/>
      </c>
      <c r="AI285" s="19">
        <f>MIN(670000,ROUNDDOWN(MAX(0,AH285-430000)*0.0751+47600,0))+MIN(260000,ROUNDDOWN(MAX(0,AH285-430000)*0.028+17600,0))+MIN(30000,ROUNDDOWN(MAX(0,AH285-430000)*0.0027+1873,0))+IF("いいえ"="はい",MIN(170000,ROUNDDOWN(MAX(0,AH285-430000)*0.0243+17800,0)),0)</f>
        <v/>
      </c>
      <c r="AJ285" s="19">
        <f>IF(""="",215040+AI285,"")</f>
        <v/>
      </c>
      <c r="AK285" s="19">
        <f>IF(AH285&gt;23500000,NA(),IF(AH285&lt;=4890000,1040000,IF(AH285&lt;=6550000,670000,620000)))</f>
        <v/>
      </c>
      <c r="AL285" s="19">
        <f>MAX(0,ROUNDDOWN(AH285-AJ285-AK285-0,-3))</f>
        <v/>
      </c>
      <c r="AM285" s="19">
        <f>IF(AL285&lt;=0,0,ROUNDDOWN((AL285*LOOKUP(AL285,{0,1950001,3300001,6950001,9000001,18000001,40000001},{0.05,0.1,0.2,0.23,0.33,0.4,0.45})-LOOKUP(AL285,{0,1950001,3300001,6950001,9000001,18000001,40000001},{0,97500,427500,636000,1536000,2796000,4796000}))*1.021,-2))</f>
        <v/>
      </c>
      <c r="AN285" s="19">
        <f>MAX(0,ROUNDDOWN(AH285-AJ285-430000-0,-3))</f>
        <v/>
      </c>
      <c r="AO285" s="19">
        <f>IF(AH285&lt;=450000,0,MAX(0,ROUNDDOWN(AN285*0.06-MIN(50000,AN285)*0.03,-2))+MAX(0,ROUNDDOWN(AN285*0.04-MIN(50000,AN285)*0.02,-2)))</f>
        <v/>
      </c>
      <c r="AP285" s="19">
        <f>AM285+AO285+AI285</f>
        <v/>
      </c>
      <c r="AQ285" s="19">
        <f>MIN(750000,MAX(0,$B285))</f>
        <v/>
      </c>
      <c r="AR285" s="19">
        <f>$B285-AQ285</f>
        <v/>
      </c>
      <c r="AS285" s="19">
        <f>MIN(670000,ROUNDDOWN(MAX(0,AR285-430000)*0.0751+47600,0))+MIN(260000,ROUNDDOWN(MAX(0,AR285-430000)*0.028+17600,0))+MIN(30000,ROUNDDOWN(MAX(0,AR285-430000)*0.0027+1873,0))+IF("いいえ"="はい",MIN(170000,ROUNDDOWN(MAX(0,AR285-430000)*0.0243+17800,0)),0)</f>
        <v/>
      </c>
      <c r="AT285" s="19">
        <f>IF(""="",215040+AS285,"")</f>
        <v/>
      </c>
      <c r="AU285" s="19">
        <f>IF(AR285&gt;23500000,NA(),IF(AR285&lt;=4890000,1040000,IF(AR285&lt;=6550000,670000,620000)))</f>
        <v/>
      </c>
      <c r="AV285" s="19">
        <f>MAX(0,ROUNDDOWN(AR285-AT285-AU285-0,-3))</f>
        <v/>
      </c>
      <c r="AW285" s="19">
        <f>IF(AV285&lt;=0,0,ROUNDDOWN((AV285*LOOKUP(AV285,{0,1950001,3300001,6950001,9000001,18000001,40000001},{0.05,0.1,0.2,0.23,0.33,0.4,0.45})-LOOKUP(AV285,{0,1950001,3300001,6950001,9000001,18000001,40000001},{0,97500,427500,636000,1536000,2796000,4796000}))*1.021,-2))</f>
        <v/>
      </c>
      <c r="AX285" s="19">
        <f>MAX(0,ROUNDDOWN(AR285-AT285-430000-0,-3))</f>
        <v/>
      </c>
      <c r="AY285" s="19">
        <f>IF(AR285&lt;=450000,0,MAX(0,ROUNDDOWN(AX285*0.06-MIN(50000,AX285)*0.03,-2))+MAX(0,ROUNDDOWN(AX285*0.04-MIN(50000,AX285)*0.02,-2)))</f>
        <v/>
      </c>
      <c r="AZ285" s="19">
        <f>AW285+AY285+AS285</f>
        <v/>
      </c>
    </row>
    <row r="286">
      <c r="A286" t="inlineStr">
        <is>
          <t>1万円刻み</t>
        </is>
      </c>
      <c r="B286" s="19">
        <f>'3_1万円刻み'!$A$269</f>
        <v/>
      </c>
      <c r="C286" s="19">
        <f>MIN(0,MAX(0,$B286))</f>
        <v/>
      </c>
      <c r="D286" s="19">
        <f>$B286-C286</f>
        <v/>
      </c>
      <c r="E286" s="19">
        <f>MIN(670000,ROUNDDOWN(MAX(0,D286-430000)*0.0751+47600,0))+MIN(260000,ROUNDDOWN(MAX(0,D286-430000)*0.028+17600,0))+MIN(30000,ROUNDDOWN(MAX(0,D286-430000)*0.0027+1873,0))+IF("いいえ"="はい",MIN(170000,ROUNDDOWN(MAX(0,D286-430000)*0.0243+17800,0)),0)</f>
        <v/>
      </c>
      <c r="F286" s="19">
        <f>IF(""="",215040+E286,"")</f>
        <v/>
      </c>
      <c r="G286" s="19">
        <f>IF(D286&gt;23500000,NA(),IF(D286&lt;=4890000,1040000,IF(D286&lt;=6550000,670000,620000)))</f>
        <v/>
      </c>
      <c r="H286" s="19">
        <f>MAX(0,ROUNDDOWN(D286-F286-G286-0,-3))</f>
        <v/>
      </c>
      <c r="I286" s="19">
        <f>IF(H286&lt;=0,0,ROUNDDOWN((H286*LOOKUP(H286,{0,1950001,3300001,6950001,9000001,18000001,40000001},{0.05,0.1,0.2,0.23,0.33,0.4,0.45})-LOOKUP(H286,{0,1950001,3300001,6950001,9000001,18000001,40000001},{0,97500,427500,636000,1536000,2796000,4796000}))*1.021,-2))</f>
        <v/>
      </c>
      <c r="J286" s="19">
        <f>MAX(0,ROUNDDOWN(D286-F286-430000-0,-3))</f>
        <v/>
      </c>
      <c r="K286" s="19">
        <f>IF(D286&lt;=450000,0,MAX(0,ROUNDDOWN(J286*0.06-MIN(50000,J286)*0.03,-2))+MAX(0,ROUNDDOWN(J286*0.04-MIN(50000,J286)*0.02,-2)))</f>
        <v/>
      </c>
      <c r="L286" s="19">
        <f>I286+K286+E286</f>
        <v/>
      </c>
      <c r="M286" s="19">
        <f>MIN(100000,MAX(0,$B286))</f>
        <v/>
      </c>
      <c r="N286" s="19">
        <f>$B286-M286</f>
        <v/>
      </c>
      <c r="O286" s="19">
        <f>MIN(670000,ROUNDDOWN(MAX(0,N286-430000)*0.0751+47600,0))+MIN(260000,ROUNDDOWN(MAX(0,N286-430000)*0.028+17600,0))+MIN(30000,ROUNDDOWN(MAX(0,N286-430000)*0.0027+1873,0))+IF("いいえ"="はい",MIN(170000,ROUNDDOWN(MAX(0,N286-430000)*0.0243+17800,0)),0)</f>
        <v/>
      </c>
      <c r="P286" s="19">
        <f>IF(""="",215040+O286,"")</f>
        <v/>
      </c>
      <c r="Q286" s="19">
        <f>IF(N286&gt;23500000,NA(),IF(N286&lt;=4890000,1040000,IF(N286&lt;=6550000,670000,620000)))</f>
        <v/>
      </c>
      <c r="R286" s="19">
        <f>MAX(0,ROUNDDOWN(N286-P286-Q286-0,-3))</f>
        <v/>
      </c>
      <c r="S286" s="19">
        <f>IF(R286&lt;=0,0,ROUNDDOWN((R286*LOOKUP(R286,{0,1950001,3300001,6950001,9000001,18000001,40000001},{0.05,0.1,0.2,0.23,0.33,0.4,0.45})-LOOKUP(R286,{0,1950001,3300001,6950001,9000001,18000001,40000001},{0,97500,427500,636000,1536000,2796000,4796000}))*1.021,-2))</f>
        <v/>
      </c>
      <c r="T286" s="19">
        <f>MAX(0,ROUNDDOWN(N286-P286-430000-0,-3))</f>
        <v/>
      </c>
      <c r="U286" s="19">
        <f>IF(N286&lt;=450000,0,MAX(0,ROUNDDOWN(T286*0.06-MIN(50000,T286)*0.03,-2))+MAX(0,ROUNDDOWN(T286*0.04-MIN(50000,T286)*0.02,-2)))</f>
        <v/>
      </c>
      <c r="V286" s="19">
        <f>S286+U286+O286</f>
        <v/>
      </c>
      <c r="W286" s="19">
        <f>MIN(550000,MAX(0,$B286))</f>
        <v/>
      </c>
      <c r="X286" s="19">
        <f>$B286-W286</f>
        <v/>
      </c>
      <c r="Y286" s="19">
        <f>MIN(670000,ROUNDDOWN(MAX(0,X286-430000)*0.0751+47600,0))+MIN(260000,ROUNDDOWN(MAX(0,X286-430000)*0.028+17600,0))+MIN(30000,ROUNDDOWN(MAX(0,X286-430000)*0.0027+1873,0))+IF("いいえ"="はい",MIN(170000,ROUNDDOWN(MAX(0,X286-430000)*0.0243+17800,0)),0)</f>
        <v/>
      </c>
      <c r="Z286" s="19">
        <f>IF(""="",215040+Y286,"")</f>
        <v/>
      </c>
      <c r="AA286" s="19">
        <f>IF(X286&gt;23500000,NA(),IF(X286&lt;=4890000,1040000,IF(X286&lt;=6550000,670000,620000)))</f>
        <v/>
      </c>
      <c r="AB286" s="19">
        <f>MAX(0,ROUNDDOWN(X286-Z286-AA286-0,-3))</f>
        <v/>
      </c>
      <c r="AC286" s="19">
        <f>IF(AB286&lt;=0,0,ROUNDDOWN((AB286*LOOKUP(AB286,{0,1950001,3300001,6950001,9000001,18000001,40000001},{0.05,0.1,0.2,0.23,0.33,0.4,0.45})-LOOKUP(AB286,{0,1950001,3300001,6950001,9000001,18000001,40000001},{0,97500,427500,636000,1536000,2796000,4796000}))*1.021,-2))</f>
        <v/>
      </c>
      <c r="AD286" s="19">
        <f>MAX(0,ROUNDDOWN(X286-Z286-430000-0,-3))</f>
        <v/>
      </c>
      <c r="AE286" s="19">
        <f>IF(X286&lt;=450000,0,MAX(0,ROUNDDOWN(AD286*0.06-MIN(50000,AD286)*0.03,-2))+MAX(0,ROUNDDOWN(AD286*0.04-MIN(50000,AD286)*0.02,-2)))</f>
        <v/>
      </c>
      <c r="AF286" s="19">
        <f>AC286+AE286+Y286</f>
        <v/>
      </c>
      <c r="AG286" s="19">
        <f>MIN(650000,MAX(0,$B286))</f>
        <v/>
      </c>
      <c r="AH286" s="19">
        <f>$B286-AG286</f>
        <v/>
      </c>
      <c r="AI286" s="19">
        <f>MIN(670000,ROUNDDOWN(MAX(0,AH286-430000)*0.0751+47600,0))+MIN(260000,ROUNDDOWN(MAX(0,AH286-430000)*0.028+17600,0))+MIN(30000,ROUNDDOWN(MAX(0,AH286-430000)*0.0027+1873,0))+IF("いいえ"="はい",MIN(170000,ROUNDDOWN(MAX(0,AH286-430000)*0.0243+17800,0)),0)</f>
        <v/>
      </c>
      <c r="AJ286" s="19">
        <f>IF(""="",215040+AI286,"")</f>
        <v/>
      </c>
      <c r="AK286" s="19">
        <f>IF(AH286&gt;23500000,NA(),IF(AH286&lt;=4890000,1040000,IF(AH286&lt;=6550000,670000,620000)))</f>
        <v/>
      </c>
      <c r="AL286" s="19">
        <f>MAX(0,ROUNDDOWN(AH286-AJ286-AK286-0,-3))</f>
        <v/>
      </c>
      <c r="AM286" s="19">
        <f>IF(AL286&lt;=0,0,ROUNDDOWN((AL286*LOOKUP(AL286,{0,1950001,3300001,6950001,9000001,18000001,40000001},{0.05,0.1,0.2,0.23,0.33,0.4,0.45})-LOOKUP(AL286,{0,1950001,3300001,6950001,9000001,18000001,40000001},{0,97500,427500,636000,1536000,2796000,4796000}))*1.021,-2))</f>
        <v/>
      </c>
      <c r="AN286" s="19">
        <f>MAX(0,ROUNDDOWN(AH286-AJ286-430000-0,-3))</f>
        <v/>
      </c>
      <c r="AO286" s="19">
        <f>IF(AH286&lt;=450000,0,MAX(0,ROUNDDOWN(AN286*0.06-MIN(50000,AN286)*0.03,-2))+MAX(0,ROUNDDOWN(AN286*0.04-MIN(50000,AN286)*0.02,-2)))</f>
        <v/>
      </c>
      <c r="AP286" s="19">
        <f>AM286+AO286+AI286</f>
        <v/>
      </c>
      <c r="AQ286" s="19">
        <f>MIN(750000,MAX(0,$B286))</f>
        <v/>
      </c>
      <c r="AR286" s="19">
        <f>$B286-AQ286</f>
        <v/>
      </c>
      <c r="AS286" s="19">
        <f>MIN(670000,ROUNDDOWN(MAX(0,AR286-430000)*0.0751+47600,0))+MIN(260000,ROUNDDOWN(MAX(0,AR286-430000)*0.028+17600,0))+MIN(30000,ROUNDDOWN(MAX(0,AR286-430000)*0.0027+1873,0))+IF("いいえ"="はい",MIN(170000,ROUNDDOWN(MAX(0,AR286-430000)*0.0243+17800,0)),0)</f>
        <v/>
      </c>
      <c r="AT286" s="19">
        <f>IF(""="",215040+AS286,"")</f>
        <v/>
      </c>
      <c r="AU286" s="19">
        <f>IF(AR286&gt;23500000,NA(),IF(AR286&lt;=4890000,1040000,IF(AR286&lt;=6550000,670000,620000)))</f>
        <v/>
      </c>
      <c r="AV286" s="19">
        <f>MAX(0,ROUNDDOWN(AR286-AT286-AU286-0,-3))</f>
        <v/>
      </c>
      <c r="AW286" s="19">
        <f>IF(AV286&lt;=0,0,ROUNDDOWN((AV286*LOOKUP(AV286,{0,1950001,3300001,6950001,9000001,18000001,40000001},{0.05,0.1,0.2,0.23,0.33,0.4,0.45})-LOOKUP(AV286,{0,1950001,3300001,6950001,9000001,18000001,40000001},{0,97500,427500,636000,1536000,2796000,4796000}))*1.021,-2))</f>
        <v/>
      </c>
      <c r="AX286" s="19">
        <f>MAX(0,ROUNDDOWN(AR286-AT286-430000-0,-3))</f>
        <v/>
      </c>
      <c r="AY286" s="19">
        <f>IF(AR286&lt;=450000,0,MAX(0,ROUNDDOWN(AX286*0.06-MIN(50000,AX286)*0.03,-2))+MAX(0,ROUNDDOWN(AX286*0.04-MIN(50000,AX286)*0.02,-2)))</f>
        <v/>
      </c>
      <c r="AZ286" s="19">
        <f>AW286+AY286+AS286</f>
        <v/>
      </c>
    </row>
    <row r="287">
      <c r="A287" t="inlineStr">
        <is>
          <t>1万円刻み</t>
        </is>
      </c>
      <c r="B287" s="19">
        <f>'3_1万円刻み'!$A$270</f>
        <v/>
      </c>
      <c r="C287" s="19">
        <f>MIN(0,MAX(0,$B287))</f>
        <v/>
      </c>
      <c r="D287" s="19">
        <f>$B287-C287</f>
        <v/>
      </c>
      <c r="E287" s="19">
        <f>MIN(670000,ROUNDDOWN(MAX(0,D287-430000)*0.0751+47600,0))+MIN(260000,ROUNDDOWN(MAX(0,D287-430000)*0.028+17600,0))+MIN(30000,ROUNDDOWN(MAX(0,D287-430000)*0.0027+1873,0))+IF("いいえ"="はい",MIN(170000,ROUNDDOWN(MAX(0,D287-430000)*0.0243+17800,0)),0)</f>
        <v/>
      </c>
      <c r="F287" s="19">
        <f>IF(""="",215040+E287,"")</f>
        <v/>
      </c>
      <c r="G287" s="19">
        <f>IF(D287&gt;23500000,NA(),IF(D287&lt;=4890000,1040000,IF(D287&lt;=6550000,670000,620000)))</f>
        <v/>
      </c>
      <c r="H287" s="19">
        <f>MAX(0,ROUNDDOWN(D287-F287-G287-0,-3))</f>
        <v/>
      </c>
      <c r="I287" s="19">
        <f>IF(H287&lt;=0,0,ROUNDDOWN((H287*LOOKUP(H287,{0,1950001,3300001,6950001,9000001,18000001,40000001},{0.05,0.1,0.2,0.23,0.33,0.4,0.45})-LOOKUP(H287,{0,1950001,3300001,6950001,9000001,18000001,40000001},{0,97500,427500,636000,1536000,2796000,4796000}))*1.021,-2))</f>
        <v/>
      </c>
      <c r="J287" s="19">
        <f>MAX(0,ROUNDDOWN(D287-F287-430000-0,-3))</f>
        <v/>
      </c>
      <c r="K287" s="19">
        <f>IF(D287&lt;=450000,0,MAX(0,ROUNDDOWN(J287*0.06-MIN(50000,J287)*0.03,-2))+MAX(0,ROUNDDOWN(J287*0.04-MIN(50000,J287)*0.02,-2)))</f>
        <v/>
      </c>
      <c r="L287" s="19">
        <f>I287+K287+E287</f>
        <v/>
      </c>
      <c r="M287" s="19">
        <f>MIN(100000,MAX(0,$B287))</f>
        <v/>
      </c>
      <c r="N287" s="19">
        <f>$B287-M287</f>
        <v/>
      </c>
      <c r="O287" s="19">
        <f>MIN(670000,ROUNDDOWN(MAX(0,N287-430000)*0.0751+47600,0))+MIN(260000,ROUNDDOWN(MAX(0,N287-430000)*0.028+17600,0))+MIN(30000,ROUNDDOWN(MAX(0,N287-430000)*0.0027+1873,0))+IF("いいえ"="はい",MIN(170000,ROUNDDOWN(MAX(0,N287-430000)*0.0243+17800,0)),0)</f>
        <v/>
      </c>
      <c r="P287" s="19">
        <f>IF(""="",215040+O287,"")</f>
        <v/>
      </c>
      <c r="Q287" s="19">
        <f>IF(N287&gt;23500000,NA(),IF(N287&lt;=4890000,1040000,IF(N287&lt;=6550000,670000,620000)))</f>
        <v/>
      </c>
      <c r="R287" s="19">
        <f>MAX(0,ROUNDDOWN(N287-P287-Q287-0,-3))</f>
        <v/>
      </c>
      <c r="S287" s="19">
        <f>IF(R287&lt;=0,0,ROUNDDOWN((R287*LOOKUP(R287,{0,1950001,3300001,6950001,9000001,18000001,40000001},{0.05,0.1,0.2,0.23,0.33,0.4,0.45})-LOOKUP(R287,{0,1950001,3300001,6950001,9000001,18000001,40000001},{0,97500,427500,636000,1536000,2796000,4796000}))*1.021,-2))</f>
        <v/>
      </c>
      <c r="T287" s="19">
        <f>MAX(0,ROUNDDOWN(N287-P287-430000-0,-3))</f>
        <v/>
      </c>
      <c r="U287" s="19">
        <f>IF(N287&lt;=450000,0,MAX(0,ROUNDDOWN(T287*0.06-MIN(50000,T287)*0.03,-2))+MAX(0,ROUNDDOWN(T287*0.04-MIN(50000,T287)*0.02,-2)))</f>
        <v/>
      </c>
      <c r="V287" s="19">
        <f>S287+U287+O287</f>
        <v/>
      </c>
      <c r="W287" s="19">
        <f>MIN(550000,MAX(0,$B287))</f>
        <v/>
      </c>
      <c r="X287" s="19">
        <f>$B287-W287</f>
        <v/>
      </c>
      <c r="Y287" s="19">
        <f>MIN(670000,ROUNDDOWN(MAX(0,X287-430000)*0.0751+47600,0))+MIN(260000,ROUNDDOWN(MAX(0,X287-430000)*0.028+17600,0))+MIN(30000,ROUNDDOWN(MAX(0,X287-430000)*0.0027+1873,0))+IF("いいえ"="はい",MIN(170000,ROUNDDOWN(MAX(0,X287-430000)*0.0243+17800,0)),0)</f>
        <v/>
      </c>
      <c r="Z287" s="19">
        <f>IF(""="",215040+Y287,"")</f>
        <v/>
      </c>
      <c r="AA287" s="19">
        <f>IF(X287&gt;23500000,NA(),IF(X287&lt;=4890000,1040000,IF(X287&lt;=6550000,670000,620000)))</f>
        <v/>
      </c>
      <c r="AB287" s="19">
        <f>MAX(0,ROUNDDOWN(X287-Z287-AA287-0,-3))</f>
        <v/>
      </c>
      <c r="AC287" s="19">
        <f>IF(AB287&lt;=0,0,ROUNDDOWN((AB287*LOOKUP(AB287,{0,1950001,3300001,6950001,9000001,18000001,40000001},{0.05,0.1,0.2,0.23,0.33,0.4,0.45})-LOOKUP(AB287,{0,1950001,3300001,6950001,9000001,18000001,40000001},{0,97500,427500,636000,1536000,2796000,4796000}))*1.021,-2))</f>
        <v/>
      </c>
      <c r="AD287" s="19">
        <f>MAX(0,ROUNDDOWN(X287-Z287-430000-0,-3))</f>
        <v/>
      </c>
      <c r="AE287" s="19">
        <f>IF(X287&lt;=450000,0,MAX(0,ROUNDDOWN(AD287*0.06-MIN(50000,AD287)*0.03,-2))+MAX(0,ROUNDDOWN(AD287*0.04-MIN(50000,AD287)*0.02,-2)))</f>
        <v/>
      </c>
      <c r="AF287" s="19">
        <f>AC287+AE287+Y287</f>
        <v/>
      </c>
      <c r="AG287" s="19">
        <f>MIN(650000,MAX(0,$B287))</f>
        <v/>
      </c>
      <c r="AH287" s="19">
        <f>$B287-AG287</f>
        <v/>
      </c>
      <c r="AI287" s="19">
        <f>MIN(670000,ROUNDDOWN(MAX(0,AH287-430000)*0.0751+47600,0))+MIN(260000,ROUNDDOWN(MAX(0,AH287-430000)*0.028+17600,0))+MIN(30000,ROUNDDOWN(MAX(0,AH287-430000)*0.0027+1873,0))+IF("いいえ"="はい",MIN(170000,ROUNDDOWN(MAX(0,AH287-430000)*0.0243+17800,0)),0)</f>
        <v/>
      </c>
      <c r="AJ287" s="19">
        <f>IF(""="",215040+AI287,"")</f>
        <v/>
      </c>
      <c r="AK287" s="19">
        <f>IF(AH287&gt;23500000,NA(),IF(AH287&lt;=4890000,1040000,IF(AH287&lt;=6550000,670000,620000)))</f>
        <v/>
      </c>
      <c r="AL287" s="19">
        <f>MAX(0,ROUNDDOWN(AH287-AJ287-AK287-0,-3))</f>
        <v/>
      </c>
      <c r="AM287" s="19">
        <f>IF(AL287&lt;=0,0,ROUNDDOWN((AL287*LOOKUP(AL287,{0,1950001,3300001,6950001,9000001,18000001,40000001},{0.05,0.1,0.2,0.23,0.33,0.4,0.45})-LOOKUP(AL287,{0,1950001,3300001,6950001,9000001,18000001,40000001},{0,97500,427500,636000,1536000,2796000,4796000}))*1.021,-2))</f>
        <v/>
      </c>
      <c r="AN287" s="19">
        <f>MAX(0,ROUNDDOWN(AH287-AJ287-430000-0,-3))</f>
        <v/>
      </c>
      <c r="AO287" s="19">
        <f>IF(AH287&lt;=450000,0,MAX(0,ROUNDDOWN(AN287*0.06-MIN(50000,AN287)*0.03,-2))+MAX(0,ROUNDDOWN(AN287*0.04-MIN(50000,AN287)*0.02,-2)))</f>
        <v/>
      </c>
      <c r="AP287" s="19">
        <f>AM287+AO287+AI287</f>
        <v/>
      </c>
      <c r="AQ287" s="19">
        <f>MIN(750000,MAX(0,$B287))</f>
        <v/>
      </c>
      <c r="AR287" s="19">
        <f>$B287-AQ287</f>
        <v/>
      </c>
      <c r="AS287" s="19">
        <f>MIN(670000,ROUNDDOWN(MAX(0,AR287-430000)*0.0751+47600,0))+MIN(260000,ROUNDDOWN(MAX(0,AR287-430000)*0.028+17600,0))+MIN(30000,ROUNDDOWN(MAX(0,AR287-430000)*0.0027+1873,0))+IF("いいえ"="はい",MIN(170000,ROUNDDOWN(MAX(0,AR287-430000)*0.0243+17800,0)),0)</f>
        <v/>
      </c>
      <c r="AT287" s="19">
        <f>IF(""="",215040+AS287,"")</f>
        <v/>
      </c>
      <c r="AU287" s="19">
        <f>IF(AR287&gt;23500000,NA(),IF(AR287&lt;=4890000,1040000,IF(AR287&lt;=6550000,670000,620000)))</f>
        <v/>
      </c>
      <c r="AV287" s="19">
        <f>MAX(0,ROUNDDOWN(AR287-AT287-AU287-0,-3))</f>
        <v/>
      </c>
      <c r="AW287" s="19">
        <f>IF(AV287&lt;=0,0,ROUNDDOWN((AV287*LOOKUP(AV287,{0,1950001,3300001,6950001,9000001,18000001,40000001},{0.05,0.1,0.2,0.23,0.33,0.4,0.45})-LOOKUP(AV287,{0,1950001,3300001,6950001,9000001,18000001,40000001},{0,97500,427500,636000,1536000,2796000,4796000}))*1.021,-2))</f>
        <v/>
      </c>
      <c r="AX287" s="19">
        <f>MAX(0,ROUNDDOWN(AR287-AT287-430000-0,-3))</f>
        <v/>
      </c>
      <c r="AY287" s="19">
        <f>IF(AR287&lt;=450000,0,MAX(0,ROUNDDOWN(AX287*0.06-MIN(50000,AX287)*0.03,-2))+MAX(0,ROUNDDOWN(AX287*0.04-MIN(50000,AX287)*0.02,-2)))</f>
        <v/>
      </c>
      <c r="AZ287" s="19">
        <f>AW287+AY287+AS287</f>
        <v/>
      </c>
    </row>
    <row r="288">
      <c r="A288" t="inlineStr">
        <is>
          <t>1万円刻み</t>
        </is>
      </c>
      <c r="B288" s="19">
        <f>'3_1万円刻み'!$A$271</f>
        <v/>
      </c>
      <c r="C288" s="19">
        <f>MIN(0,MAX(0,$B288))</f>
        <v/>
      </c>
      <c r="D288" s="19">
        <f>$B288-C288</f>
        <v/>
      </c>
      <c r="E288" s="19">
        <f>MIN(670000,ROUNDDOWN(MAX(0,D288-430000)*0.0751+47600,0))+MIN(260000,ROUNDDOWN(MAX(0,D288-430000)*0.028+17600,0))+MIN(30000,ROUNDDOWN(MAX(0,D288-430000)*0.0027+1873,0))+IF("いいえ"="はい",MIN(170000,ROUNDDOWN(MAX(0,D288-430000)*0.0243+17800,0)),0)</f>
        <v/>
      </c>
      <c r="F288" s="19">
        <f>IF(""="",215040+E288,"")</f>
        <v/>
      </c>
      <c r="G288" s="19">
        <f>IF(D288&gt;23500000,NA(),IF(D288&lt;=4890000,1040000,IF(D288&lt;=6550000,670000,620000)))</f>
        <v/>
      </c>
      <c r="H288" s="19">
        <f>MAX(0,ROUNDDOWN(D288-F288-G288-0,-3))</f>
        <v/>
      </c>
      <c r="I288" s="19">
        <f>IF(H288&lt;=0,0,ROUNDDOWN((H288*LOOKUP(H288,{0,1950001,3300001,6950001,9000001,18000001,40000001},{0.05,0.1,0.2,0.23,0.33,0.4,0.45})-LOOKUP(H288,{0,1950001,3300001,6950001,9000001,18000001,40000001},{0,97500,427500,636000,1536000,2796000,4796000}))*1.021,-2))</f>
        <v/>
      </c>
      <c r="J288" s="19">
        <f>MAX(0,ROUNDDOWN(D288-F288-430000-0,-3))</f>
        <v/>
      </c>
      <c r="K288" s="19">
        <f>IF(D288&lt;=450000,0,MAX(0,ROUNDDOWN(J288*0.06-MIN(50000,J288)*0.03,-2))+MAX(0,ROUNDDOWN(J288*0.04-MIN(50000,J288)*0.02,-2)))</f>
        <v/>
      </c>
      <c r="L288" s="19">
        <f>I288+K288+E288</f>
        <v/>
      </c>
      <c r="M288" s="19">
        <f>MIN(100000,MAX(0,$B288))</f>
        <v/>
      </c>
      <c r="N288" s="19">
        <f>$B288-M288</f>
        <v/>
      </c>
      <c r="O288" s="19">
        <f>MIN(670000,ROUNDDOWN(MAX(0,N288-430000)*0.0751+47600,0))+MIN(260000,ROUNDDOWN(MAX(0,N288-430000)*0.028+17600,0))+MIN(30000,ROUNDDOWN(MAX(0,N288-430000)*0.0027+1873,0))+IF("いいえ"="はい",MIN(170000,ROUNDDOWN(MAX(0,N288-430000)*0.0243+17800,0)),0)</f>
        <v/>
      </c>
      <c r="P288" s="19">
        <f>IF(""="",215040+O288,"")</f>
        <v/>
      </c>
      <c r="Q288" s="19">
        <f>IF(N288&gt;23500000,NA(),IF(N288&lt;=4890000,1040000,IF(N288&lt;=6550000,670000,620000)))</f>
        <v/>
      </c>
      <c r="R288" s="19">
        <f>MAX(0,ROUNDDOWN(N288-P288-Q288-0,-3))</f>
        <v/>
      </c>
      <c r="S288" s="19">
        <f>IF(R288&lt;=0,0,ROUNDDOWN((R288*LOOKUP(R288,{0,1950001,3300001,6950001,9000001,18000001,40000001},{0.05,0.1,0.2,0.23,0.33,0.4,0.45})-LOOKUP(R288,{0,1950001,3300001,6950001,9000001,18000001,40000001},{0,97500,427500,636000,1536000,2796000,4796000}))*1.021,-2))</f>
        <v/>
      </c>
      <c r="T288" s="19">
        <f>MAX(0,ROUNDDOWN(N288-P288-430000-0,-3))</f>
        <v/>
      </c>
      <c r="U288" s="19">
        <f>IF(N288&lt;=450000,0,MAX(0,ROUNDDOWN(T288*0.06-MIN(50000,T288)*0.03,-2))+MAX(0,ROUNDDOWN(T288*0.04-MIN(50000,T288)*0.02,-2)))</f>
        <v/>
      </c>
      <c r="V288" s="19">
        <f>S288+U288+O288</f>
        <v/>
      </c>
      <c r="W288" s="19">
        <f>MIN(550000,MAX(0,$B288))</f>
        <v/>
      </c>
      <c r="X288" s="19">
        <f>$B288-W288</f>
        <v/>
      </c>
      <c r="Y288" s="19">
        <f>MIN(670000,ROUNDDOWN(MAX(0,X288-430000)*0.0751+47600,0))+MIN(260000,ROUNDDOWN(MAX(0,X288-430000)*0.028+17600,0))+MIN(30000,ROUNDDOWN(MAX(0,X288-430000)*0.0027+1873,0))+IF("いいえ"="はい",MIN(170000,ROUNDDOWN(MAX(0,X288-430000)*0.0243+17800,0)),0)</f>
        <v/>
      </c>
      <c r="Z288" s="19">
        <f>IF(""="",215040+Y288,"")</f>
        <v/>
      </c>
      <c r="AA288" s="19">
        <f>IF(X288&gt;23500000,NA(),IF(X288&lt;=4890000,1040000,IF(X288&lt;=6550000,670000,620000)))</f>
        <v/>
      </c>
      <c r="AB288" s="19">
        <f>MAX(0,ROUNDDOWN(X288-Z288-AA288-0,-3))</f>
        <v/>
      </c>
      <c r="AC288" s="19">
        <f>IF(AB288&lt;=0,0,ROUNDDOWN((AB288*LOOKUP(AB288,{0,1950001,3300001,6950001,9000001,18000001,40000001},{0.05,0.1,0.2,0.23,0.33,0.4,0.45})-LOOKUP(AB288,{0,1950001,3300001,6950001,9000001,18000001,40000001},{0,97500,427500,636000,1536000,2796000,4796000}))*1.021,-2))</f>
        <v/>
      </c>
      <c r="AD288" s="19">
        <f>MAX(0,ROUNDDOWN(X288-Z288-430000-0,-3))</f>
        <v/>
      </c>
      <c r="AE288" s="19">
        <f>IF(X288&lt;=450000,0,MAX(0,ROUNDDOWN(AD288*0.06-MIN(50000,AD288)*0.03,-2))+MAX(0,ROUNDDOWN(AD288*0.04-MIN(50000,AD288)*0.02,-2)))</f>
        <v/>
      </c>
      <c r="AF288" s="19">
        <f>AC288+AE288+Y288</f>
        <v/>
      </c>
      <c r="AG288" s="19">
        <f>MIN(650000,MAX(0,$B288))</f>
        <v/>
      </c>
      <c r="AH288" s="19">
        <f>$B288-AG288</f>
        <v/>
      </c>
      <c r="AI288" s="19">
        <f>MIN(670000,ROUNDDOWN(MAX(0,AH288-430000)*0.0751+47600,0))+MIN(260000,ROUNDDOWN(MAX(0,AH288-430000)*0.028+17600,0))+MIN(30000,ROUNDDOWN(MAX(0,AH288-430000)*0.0027+1873,0))+IF("いいえ"="はい",MIN(170000,ROUNDDOWN(MAX(0,AH288-430000)*0.0243+17800,0)),0)</f>
        <v/>
      </c>
      <c r="AJ288" s="19">
        <f>IF(""="",215040+AI288,"")</f>
        <v/>
      </c>
      <c r="AK288" s="19">
        <f>IF(AH288&gt;23500000,NA(),IF(AH288&lt;=4890000,1040000,IF(AH288&lt;=6550000,670000,620000)))</f>
        <v/>
      </c>
      <c r="AL288" s="19">
        <f>MAX(0,ROUNDDOWN(AH288-AJ288-AK288-0,-3))</f>
        <v/>
      </c>
      <c r="AM288" s="19">
        <f>IF(AL288&lt;=0,0,ROUNDDOWN((AL288*LOOKUP(AL288,{0,1950001,3300001,6950001,9000001,18000001,40000001},{0.05,0.1,0.2,0.23,0.33,0.4,0.45})-LOOKUP(AL288,{0,1950001,3300001,6950001,9000001,18000001,40000001},{0,97500,427500,636000,1536000,2796000,4796000}))*1.021,-2))</f>
        <v/>
      </c>
      <c r="AN288" s="19">
        <f>MAX(0,ROUNDDOWN(AH288-AJ288-430000-0,-3))</f>
        <v/>
      </c>
      <c r="AO288" s="19">
        <f>IF(AH288&lt;=450000,0,MAX(0,ROUNDDOWN(AN288*0.06-MIN(50000,AN288)*0.03,-2))+MAX(0,ROUNDDOWN(AN288*0.04-MIN(50000,AN288)*0.02,-2)))</f>
        <v/>
      </c>
      <c r="AP288" s="19">
        <f>AM288+AO288+AI288</f>
        <v/>
      </c>
      <c r="AQ288" s="19">
        <f>MIN(750000,MAX(0,$B288))</f>
        <v/>
      </c>
      <c r="AR288" s="19">
        <f>$B288-AQ288</f>
        <v/>
      </c>
      <c r="AS288" s="19">
        <f>MIN(670000,ROUNDDOWN(MAX(0,AR288-430000)*0.0751+47600,0))+MIN(260000,ROUNDDOWN(MAX(0,AR288-430000)*0.028+17600,0))+MIN(30000,ROUNDDOWN(MAX(0,AR288-430000)*0.0027+1873,0))+IF("いいえ"="はい",MIN(170000,ROUNDDOWN(MAX(0,AR288-430000)*0.0243+17800,0)),0)</f>
        <v/>
      </c>
      <c r="AT288" s="19">
        <f>IF(""="",215040+AS288,"")</f>
        <v/>
      </c>
      <c r="AU288" s="19">
        <f>IF(AR288&gt;23500000,NA(),IF(AR288&lt;=4890000,1040000,IF(AR288&lt;=6550000,670000,620000)))</f>
        <v/>
      </c>
      <c r="AV288" s="19">
        <f>MAX(0,ROUNDDOWN(AR288-AT288-AU288-0,-3))</f>
        <v/>
      </c>
      <c r="AW288" s="19">
        <f>IF(AV288&lt;=0,0,ROUNDDOWN((AV288*LOOKUP(AV288,{0,1950001,3300001,6950001,9000001,18000001,40000001},{0.05,0.1,0.2,0.23,0.33,0.4,0.45})-LOOKUP(AV288,{0,1950001,3300001,6950001,9000001,18000001,40000001},{0,97500,427500,636000,1536000,2796000,4796000}))*1.021,-2))</f>
        <v/>
      </c>
      <c r="AX288" s="19">
        <f>MAX(0,ROUNDDOWN(AR288-AT288-430000-0,-3))</f>
        <v/>
      </c>
      <c r="AY288" s="19">
        <f>IF(AR288&lt;=450000,0,MAX(0,ROUNDDOWN(AX288*0.06-MIN(50000,AX288)*0.03,-2))+MAX(0,ROUNDDOWN(AX288*0.04-MIN(50000,AX288)*0.02,-2)))</f>
        <v/>
      </c>
      <c r="AZ288" s="19">
        <f>AW288+AY288+AS288</f>
        <v/>
      </c>
    </row>
    <row r="289">
      <c r="A289" t="inlineStr">
        <is>
          <t>1万円刻み</t>
        </is>
      </c>
      <c r="B289" s="19">
        <f>'3_1万円刻み'!$A$272</f>
        <v/>
      </c>
      <c r="C289" s="19">
        <f>MIN(0,MAX(0,$B289))</f>
        <v/>
      </c>
      <c r="D289" s="19">
        <f>$B289-C289</f>
        <v/>
      </c>
      <c r="E289" s="19">
        <f>MIN(670000,ROUNDDOWN(MAX(0,D289-430000)*0.0751+47600,0))+MIN(260000,ROUNDDOWN(MAX(0,D289-430000)*0.028+17600,0))+MIN(30000,ROUNDDOWN(MAX(0,D289-430000)*0.0027+1873,0))+IF("いいえ"="はい",MIN(170000,ROUNDDOWN(MAX(0,D289-430000)*0.0243+17800,0)),0)</f>
        <v/>
      </c>
      <c r="F289" s="19">
        <f>IF(""="",215040+E289,"")</f>
        <v/>
      </c>
      <c r="G289" s="19">
        <f>IF(D289&gt;23500000,NA(),IF(D289&lt;=4890000,1040000,IF(D289&lt;=6550000,670000,620000)))</f>
        <v/>
      </c>
      <c r="H289" s="19">
        <f>MAX(0,ROUNDDOWN(D289-F289-G289-0,-3))</f>
        <v/>
      </c>
      <c r="I289" s="19">
        <f>IF(H289&lt;=0,0,ROUNDDOWN((H289*LOOKUP(H289,{0,1950001,3300001,6950001,9000001,18000001,40000001},{0.05,0.1,0.2,0.23,0.33,0.4,0.45})-LOOKUP(H289,{0,1950001,3300001,6950001,9000001,18000001,40000001},{0,97500,427500,636000,1536000,2796000,4796000}))*1.021,-2))</f>
        <v/>
      </c>
      <c r="J289" s="19">
        <f>MAX(0,ROUNDDOWN(D289-F289-430000-0,-3))</f>
        <v/>
      </c>
      <c r="K289" s="19">
        <f>IF(D289&lt;=450000,0,MAX(0,ROUNDDOWN(J289*0.06-MIN(50000,J289)*0.03,-2))+MAX(0,ROUNDDOWN(J289*0.04-MIN(50000,J289)*0.02,-2)))</f>
        <v/>
      </c>
      <c r="L289" s="19">
        <f>I289+K289+E289</f>
        <v/>
      </c>
      <c r="M289" s="19">
        <f>MIN(100000,MAX(0,$B289))</f>
        <v/>
      </c>
      <c r="N289" s="19">
        <f>$B289-M289</f>
        <v/>
      </c>
      <c r="O289" s="19">
        <f>MIN(670000,ROUNDDOWN(MAX(0,N289-430000)*0.0751+47600,0))+MIN(260000,ROUNDDOWN(MAX(0,N289-430000)*0.028+17600,0))+MIN(30000,ROUNDDOWN(MAX(0,N289-430000)*0.0027+1873,0))+IF("いいえ"="はい",MIN(170000,ROUNDDOWN(MAX(0,N289-430000)*0.0243+17800,0)),0)</f>
        <v/>
      </c>
      <c r="P289" s="19">
        <f>IF(""="",215040+O289,"")</f>
        <v/>
      </c>
      <c r="Q289" s="19">
        <f>IF(N289&gt;23500000,NA(),IF(N289&lt;=4890000,1040000,IF(N289&lt;=6550000,670000,620000)))</f>
        <v/>
      </c>
      <c r="R289" s="19">
        <f>MAX(0,ROUNDDOWN(N289-P289-Q289-0,-3))</f>
        <v/>
      </c>
      <c r="S289" s="19">
        <f>IF(R289&lt;=0,0,ROUNDDOWN((R289*LOOKUP(R289,{0,1950001,3300001,6950001,9000001,18000001,40000001},{0.05,0.1,0.2,0.23,0.33,0.4,0.45})-LOOKUP(R289,{0,1950001,3300001,6950001,9000001,18000001,40000001},{0,97500,427500,636000,1536000,2796000,4796000}))*1.021,-2))</f>
        <v/>
      </c>
      <c r="T289" s="19">
        <f>MAX(0,ROUNDDOWN(N289-P289-430000-0,-3))</f>
        <v/>
      </c>
      <c r="U289" s="19">
        <f>IF(N289&lt;=450000,0,MAX(0,ROUNDDOWN(T289*0.06-MIN(50000,T289)*0.03,-2))+MAX(0,ROUNDDOWN(T289*0.04-MIN(50000,T289)*0.02,-2)))</f>
        <v/>
      </c>
      <c r="V289" s="19">
        <f>S289+U289+O289</f>
        <v/>
      </c>
      <c r="W289" s="19">
        <f>MIN(550000,MAX(0,$B289))</f>
        <v/>
      </c>
      <c r="X289" s="19">
        <f>$B289-W289</f>
        <v/>
      </c>
      <c r="Y289" s="19">
        <f>MIN(670000,ROUNDDOWN(MAX(0,X289-430000)*0.0751+47600,0))+MIN(260000,ROUNDDOWN(MAX(0,X289-430000)*0.028+17600,0))+MIN(30000,ROUNDDOWN(MAX(0,X289-430000)*0.0027+1873,0))+IF("いいえ"="はい",MIN(170000,ROUNDDOWN(MAX(0,X289-430000)*0.0243+17800,0)),0)</f>
        <v/>
      </c>
      <c r="Z289" s="19">
        <f>IF(""="",215040+Y289,"")</f>
        <v/>
      </c>
      <c r="AA289" s="19">
        <f>IF(X289&gt;23500000,NA(),IF(X289&lt;=4890000,1040000,IF(X289&lt;=6550000,670000,620000)))</f>
        <v/>
      </c>
      <c r="AB289" s="19">
        <f>MAX(0,ROUNDDOWN(X289-Z289-AA289-0,-3))</f>
        <v/>
      </c>
      <c r="AC289" s="19">
        <f>IF(AB289&lt;=0,0,ROUNDDOWN((AB289*LOOKUP(AB289,{0,1950001,3300001,6950001,9000001,18000001,40000001},{0.05,0.1,0.2,0.23,0.33,0.4,0.45})-LOOKUP(AB289,{0,1950001,3300001,6950001,9000001,18000001,40000001},{0,97500,427500,636000,1536000,2796000,4796000}))*1.021,-2))</f>
        <v/>
      </c>
      <c r="AD289" s="19">
        <f>MAX(0,ROUNDDOWN(X289-Z289-430000-0,-3))</f>
        <v/>
      </c>
      <c r="AE289" s="19">
        <f>IF(X289&lt;=450000,0,MAX(0,ROUNDDOWN(AD289*0.06-MIN(50000,AD289)*0.03,-2))+MAX(0,ROUNDDOWN(AD289*0.04-MIN(50000,AD289)*0.02,-2)))</f>
        <v/>
      </c>
      <c r="AF289" s="19">
        <f>AC289+AE289+Y289</f>
        <v/>
      </c>
      <c r="AG289" s="19">
        <f>MIN(650000,MAX(0,$B289))</f>
        <v/>
      </c>
      <c r="AH289" s="19">
        <f>$B289-AG289</f>
        <v/>
      </c>
      <c r="AI289" s="19">
        <f>MIN(670000,ROUNDDOWN(MAX(0,AH289-430000)*0.0751+47600,0))+MIN(260000,ROUNDDOWN(MAX(0,AH289-430000)*0.028+17600,0))+MIN(30000,ROUNDDOWN(MAX(0,AH289-430000)*0.0027+1873,0))+IF("いいえ"="はい",MIN(170000,ROUNDDOWN(MAX(0,AH289-430000)*0.0243+17800,0)),0)</f>
        <v/>
      </c>
      <c r="AJ289" s="19">
        <f>IF(""="",215040+AI289,"")</f>
        <v/>
      </c>
      <c r="AK289" s="19">
        <f>IF(AH289&gt;23500000,NA(),IF(AH289&lt;=4890000,1040000,IF(AH289&lt;=6550000,670000,620000)))</f>
        <v/>
      </c>
      <c r="AL289" s="19">
        <f>MAX(0,ROUNDDOWN(AH289-AJ289-AK289-0,-3))</f>
        <v/>
      </c>
      <c r="AM289" s="19">
        <f>IF(AL289&lt;=0,0,ROUNDDOWN((AL289*LOOKUP(AL289,{0,1950001,3300001,6950001,9000001,18000001,40000001},{0.05,0.1,0.2,0.23,0.33,0.4,0.45})-LOOKUP(AL289,{0,1950001,3300001,6950001,9000001,18000001,40000001},{0,97500,427500,636000,1536000,2796000,4796000}))*1.021,-2))</f>
        <v/>
      </c>
      <c r="AN289" s="19">
        <f>MAX(0,ROUNDDOWN(AH289-AJ289-430000-0,-3))</f>
        <v/>
      </c>
      <c r="AO289" s="19">
        <f>IF(AH289&lt;=450000,0,MAX(0,ROUNDDOWN(AN289*0.06-MIN(50000,AN289)*0.03,-2))+MAX(0,ROUNDDOWN(AN289*0.04-MIN(50000,AN289)*0.02,-2)))</f>
        <v/>
      </c>
      <c r="AP289" s="19">
        <f>AM289+AO289+AI289</f>
        <v/>
      </c>
      <c r="AQ289" s="19">
        <f>MIN(750000,MAX(0,$B289))</f>
        <v/>
      </c>
      <c r="AR289" s="19">
        <f>$B289-AQ289</f>
        <v/>
      </c>
      <c r="AS289" s="19">
        <f>MIN(670000,ROUNDDOWN(MAX(0,AR289-430000)*0.0751+47600,0))+MIN(260000,ROUNDDOWN(MAX(0,AR289-430000)*0.028+17600,0))+MIN(30000,ROUNDDOWN(MAX(0,AR289-430000)*0.0027+1873,0))+IF("いいえ"="はい",MIN(170000,ROUNDDOWN(MAX(0,AR289-430000)*0.0243+17800,0)),0)</f>
        <v/>
      </c>
      <c r="AT289" s="19">
        <f>IF(""="",215040+AS289,"")</f>
        <v/>
      </c>
      <c r="AU289" s="19">
        <f>IF(AR289&gt;23500000,NA(),IF(AR289&lt;=4890000,1040000,IF(AR289&lt;=6550000,670000,620000)))</f>
        <v/>
      </c>
      <c r="AV289" s="19">
        <f>MAX(0,ROUNDDOWN(AR289-AT289-AU289-0,-3))</f>
        <v/>
      </c>
      <c r="AW289" s="19">
        <f>IF(AV289&lt;=0,0,ROUNDDOWN((AV289*LOOKUP(AV289,{0,1950001,3300001,6950001,9000001,18000001,40000001},{0.05,0.1,0.2,0.23,0.33,0.4,0.45})-LOOKUP(AV289,{0,1950001,3300001,6950001,9000001,18000001,40000001},{0,97500,427500,636000,1536000,2796000,4796000}))*1.021,-2))</f>
        <v/>
      </c>
      <c r="AX289" s="19">
        <f>MAX(0,ROUNDDOWN(AR289-AT289-430000-0,-3))</f>
        <v/>
      </c>
      <c r="AY289" s="19">
        <f>IF(AR289&lt;=450000,0,MAX(0,ROUNDDOWN(AX289*0.06-MIN(50000,AX289)*0.03,-2))+MAX(0,ROUNDDOWN(AX289*0.04-MIN(50000,AX289)*0.02,-2)))</f>
        <v/>
      </c>
      <c r="AZ289" s="19">
        <f>AW289+AY289+AS289</f>
        <v/>
      </c>
    </row>
    <row r="290">
      <c r="A290" t="inlineStr">
        <is>
          <t>1万円刻み</t>
        </is>
      </c>
      <c r="B290" s="19">
        <f>'3_1万円刻み'!$A$273</f>
        <v/>
      </c>
      <c r="C290" s="19">
        <f>MIN(0,MAX(0,$B290))</f>
        <v/>
      </c>
      <c r="D290" s="19">
        <f>$B290-C290</f>
        <v/>
      </c>
      <c r="E290" s="19">
        <f>MIN(670000,ROUNDDOWN(MAX(0,D290-430000)*0.0751+47600,0))+MIN(260000,ROUNDDOWN(MAX(0,D290-430000)*0.028+17600,0))+MIN(30000,ROUNDDOWN(MAX(0,D290-430000)*0.0027+1873,0))+IF("いいえ"="はい",MIN(170000,ROUNDDOWN(MAX(0,D290-430000)*0.0243+17800,0)),0)</f>
        <v/>
      </c>
      <c r="F290" s="19">
        <f>IF(""="",215040+E290,"")</f>
        <v/>
      </c>
      <c r="G290" s="19">
        <f>IF(D290&gt;23500000,NA(),IF(D290&lt;=4890000,1040000,IF(D290&lt;=6550000,670000,620000)))</f>
        <v/>
      </c>
      <c r="H290" s="19">
        <f>MAX(0,ROUNDDOWN(D290-F290-G290-0,-3))</f>
        <v/>
      </c>
      <c r="I290" s="19">
        <f>IF(H290&lt;=0,0,ROUNDDOWN((H290*LOOKUP(H290,{0,1950001,3300001,6950001,9000001,18000001,40000001},{0.05,0.1,0.2,0.23,0.33,0.4,0.45})-LOOKUP(H290,{0,1950001,3300001,6950001,9000001,18000001,40000001},{0,97500,427500,636000,1536000,2796000,4796000}))*1.021,-2))</f>
        <v/>
      </c>
      <c r="J290" s="19">
        <f>MAX(0,ROUNDDOWN(D290-F290-430000-0,-3))</f>
        <v/>
      </c>
      <c r="K290" s="19">
        <f>IF(D290&lt;=450000,0,MAX(0,ROUNDDOWN(J290*0.06-MIN(50000,J290)*0.03,-2))+MAX(0,ROUNDDOWN(J290*0.04-MIN(50000,J290)*0.02,-2)))</f>
        <v/>
      </c>
      <c r="L290" s="19">
        <f>I290+K290+E290</f>
        <v/>
      </c>
      <c r="M290" s="19">
        <f>MIN(100000,MAX(0,$B290))</f>
        <v/>
      </c>
      <c r="N290" s="19">
        <f>$B290-M290</f>
        <v/>
      </c>
      <c r="O290" s="19">
        <f>MIN(670000,ROUNDDOWN(MAX(0,N290-430000)*0.0751+47600,0))+MIN(260000,ROUNDDOWN(MAX(0,N290-430000)*0.028+17600,0))+MIN(30000,ROUNDDOWN(MAX(0,N290-430000)*0.0027+1873,0))+IF("いいえ"="はい",MIN(170000,ROUNDDOWN(MAX(0,N290-430000)*0.0243+17800,0)),0)</f>
        <v/>
      </c>
      <c r="P290" s="19">
        <f>IF(""="",215040+O290,"")</f>
        <v/>
      </c>
      <c r="Q290" s="19">
        <f>IF(N290&gt;23500000,NA(),IF(N290&lt;=4890000,1040000,IF(N290&lt;=6550000,670000,620000)))</f>
        <v/>
      </c>
      <c r="R290" s="19">
        <f>MAX(0,ROUNDDOWN(N290-P290-Q290-0,-3))</f>
        <v/>
      </c>
      <c r="S290" s="19">
        <f>IF(R290&lt;=0,0,ROUNDDOWN((R290*LOOKUP(R290,{0,1950001,3300001,6950001,9000001,18000001,40000001},{0.05,0.1,0.2,0.23,0.33,0.4,0.45})-LOOKUP(R290,{0,1950001,3300001,6950001,9000001,18000001,40000001},{0,97500,427500,636000,1536000,2796000,4796000}))*1.021,-2))</f>
        <v/>
      </c>
      <c r="T290" s="19">
        <f>MAX(0,ROUNDDOWN(N290-P290-430000-0,-3))</f>
        <v/>
      </c>
      <c r="U290" s="19">
        <f>IF(N290&lt;=450000,0,MAX(0,ROUNDDOWN(T290*0.06-MIN(50000,T290)*0.03,-2))+MAX(0,ROUNDDOWN(T290*0.04-MIN(50000,T290)*0.02,-2)))</f>
        <v/>
      </c>
      <c r="V290" s="19">
        <f>S290+U290+O290</f>
        <v/>
      </c>
      <c r="W290" s="19">
        <f>MIN(550000,MAX(0,$B290))</f>
        <v/>
      </c>
      <c r="X290" s="19">
        <f>$B290-W290</f>
        <v/>
      </c>
      <c r="Y290" s="19">
        <f>MIN(670000,ROUNDDOWN(MAX(0,X290-430000)*0.0751+47600,0))+MIN(260000,ROUNDDOWN(MAX(0,X290-430000)*0.028+17600,0))+MIN(30000,ROUNDDOWN(MAX(0,X290-430000)*0.0027+1873,0))+IF("いいえ"="はい",MIN(170000,ROUNDDOWN(MAX(0,X290-430000)*0.0243+17800,0)),0)</f>
        <v/>
      </c>
      <c r="Z290" s="19">
        <f>IF(""="",215040+Y290,"")</f>
        <v/>
      </c>
      <c r="AA290" s="19">
        <f>IF(X290&gt;23500000,NA(),IF(X290&lt;=4890000,1040000,IF(X290&lt;=6550000,670000,620000)))</f>
        <v/>
      </c>
      <c r="AB290" s="19">
        <f>MAX(0,ROUNDDOWN(X290-Z290-AA290-0,-3))</f>
        <v/>
      </c>
      <c r="AC290" s="19">
        <f>IF(AB290&lt;=0,0,ROUNDDOWN((AB290*LOOKUP(AB290,{0,1950001,3300001,6950001,9000001,18000001,40000001},{0.05,0.1,0.2,0.23,0.33,0.4,0.45})-LOOKUP(AB290,{0,1950001,3300001,6950001,9000001,18000001,40000001},{0,97500,427500,636000,1536000,2796000,4796000}))*1.021,-2))</f>
        <v/>
      </c>
      <c r="AD290" s="19">
        <f>MAX(0,ROUNDDOWN(X290-Z290-430000-0,-3))</f>
        <v/>
      </c>
      <c r="AE290" s="19">
        <f>IF(X290&lt;=450000,0,MAX(0,ROUNDDOWN(AD290*0.06-MIN(50000,AD290)*0.03,-2))+MAX(0,ROUNDDOWN(AD290*0.04-MIN(50000,AD290)*0.02,-2)))</f>
        <v/>
      </c>
      <c r="AF290" s="19">
        <f>AC290+AE290+Y290</f>
        <v/>
      </c>
      <c r="AG290" s="19">
        <f>MIN(650000,MAX(0,$B290))</f>
        <v/>
      </c>
      <c r="AH290" s="19">
        <f>$B290-AG290</f>
        <v/>
      </c>
      <c r="AI290" s="19">
        <f>MIN(670000,ROUNDDOWN(MAX(0,AH290-430000)*0.0751+47600,0))+MIN(260000,ROUNDDOWN(MAX(0,AH290-430000)*0.028+17600,0))+MIN(30000,ROUNDDOWN(MAX(0,AH290-430000)*0.0027+1873,0))+IF("いいえ"="はい",MIN(170000,ROUNDDOWN(MAX(0,AH290-430000)*0.0243+17800,0)),0)</f>
        <v/>
      </c>
      <c r="AJ290" s="19">
        <f>IF(""="",215040+AI290,"")</f>
        <v/>
      </c>
      <c r="AK290" s="19">
        <f>IF(AH290&gt;23500000,NA(),IF(AH290&lt;=4890000,1040000,IF(AH290&lt;=6550000,670000,620000)))</f>
        <v/>
      </c>
      <c r="AL290" s="19">
        <f>MAX(0,ROUNDDOWN(AH290-AJ290-AK290-0,-3))</f>
        <v/>
      </c>
      <c r="AM290" s="19">
        <f>IF(AL290&lt;=0,0,ROUNDDOWN((AL290*LOOKUP(AL290,{0,1950001,3300001,6950001,9000001,18000001,40000001},{0.05,0.1,0.2,0.23,0.33,0.4,0.45})-LOOKUP(AL290,{0,1950001,3300001,6950001,9000001,18000001,40000001},{0,97500,427500,636000,1536000,2796000,4796000}))*1.021,-2))</f>
        <v/>
      </c>
      <c r="AN290" s="19">
        <f>MAX(0,ROUNDDOWN(AH290-AJ290-430000-0,-3))</f>
        <v/>
      </c>
      <c r="AO290" s="19">
        <f>IF(AH290&lt;=450000,0,MAX(0,ROUNDDOWN(AN290*0.06-MIN(50000,AN290)*0.03,-2))+MAX(0,ROUNDDOWN(AN290*0.04-MIN(50000,AN290)*0.02,-2)))</f>
        <v/>
      </c>
      <c r="AP290" s="19">
        <f>AM290+AO290+AI290</f>
        <v/>
      </c>
      <c r="AQ290" s="19">
        <f>MIN(750000,MAX(0,$B290))</f>
        <v/>
      </c>
      <c r="AR290" s="19">
        <f>$B290-AQ290</f>
        <v/>
      </c>
      <c r="AS290" s="19">
        <f>MIN(670000,ROUNDDOWN(MAX(0,AR290-430000)*0.0751+47600,0))+MIN(260000,ROUNDDOWN(MAX(0,AR290-430000)*0.028+17600,0))+MIN(30000,ROUNDDOWN(MAX(0,AR290-430000)*0.0027+1873,0))+IF("いいえ"="はい",MIN(170000,ROUNDDOWN(MAX(0,AR290-430000)*0.0243+17800,0)),0)</f>
        <v/>
      </c>
      <c r="AT290" s="19">
        <f>IF(""="",215040+AS290,"")</f>
        <v/>
      </c>
      <c r="AU290" s="19">
        <f>IF(AR290&gt;23500000,NA(),IF(AR290&lt;=4890000,1040000,IF(AR290&lt;=6550000,670000,620000)))</f>
        <v/>
      </c>
      <c r="AV290" s="19">
        <f>MAX(0,ROUNDDOWN(AR290-AT290-AU290-0,-3))</f>
        <v/>
      </c>
      <c r="AW290" s="19">
        <f>IF(AV290&lt;=0,0,ROUNDDOWN((AV290*LOOKUP(AV290,{0,1950001,3300001,6950001,9000001,18000001,40000001},{0.05,0.1,0.2,0.23,0.33,0.4,0.45})-LOOKUP(AV290,{0,1950001,3300001,6950001,9000001,18000001,40000001},{0,97500,427500,636000,1536000,2796000,4796000}))*1.021,-2))</f>
        <v/>
      </c>
      <c r="AX290" s="19">
        <f>MAX(0,ROUNDDOWN(AR290-AT290-430000-0,-3))</f>
        <v/>
      </c>
      <c r="AY290" s="19">
        <f>IF(AR290&lt;=450000,0,MAX(0,ROUNDDOWN(AX290*0.06-MIN(50000,AX290)*0.03,-2))+MAX(0,ROUNDDOWN(AX290*0.04-MIN(50000,AX290)*0.02,-2)))</f>
        <v/>
      </c>
      <c r="AZ290" s="19">
        <f>AW290+AY290+AS290</f>
        <v/>
      </c>
    </row>
    <row r="291">
      <c r="A291" t="inlineStr">
        <is>
          <t>1万円刻み</t>
        </is>
      </c>
      <c r="B291" s="19">
        <f>'3_1万円刻み'!$A$274</f>
        <v/>
      </c>
      <c r="C291" s="19">
        <f>MIN(0,MAX(0,$B291))</f>
        <v/>
      </c>
      <c r="D291" s="19">
        <f>$B291-C291</f>
        <v/>
      </c>
      <c r="E291" s="19">
        <f>MIN(670000,ROUNDDOWN(MAX(0,D291-430000)*0.0751+47600,0))+MIN(260000,ROUNDDOWN(MAX(0,D291-430000)*0.028+17600,0))+MIN(30000,ROUNDDOWN(MAX(0,D291-430000)*0.0027+1873,0))+IF("いいえ"="はい",MIN(170000,ROUNDDOWN(MAX(0,D291-430000)*0.0243+17800,0)),0)</f>
        <v/>
      </c>
      <c r="F291" s="19">
        <f>IF(""="",215040+E291,"")</f>
        <v/>
      </c>
      <c r="G291" s="19">
        <f>IF(D291&gt;23500000,NA(),IF(D291&lt;=4890000,1040000,IF(D291&lt;=6550000,670000,620000)))</f>
        <v/>
      </c>
      <c r="H291" s="19">
        <f>MAX(0,ROUNDDOWN(D291-F291-G291-0,-3))</f>
        <v/>
      </c>
      <c r="I291" s="19">
        <f>IF(H291&lt;=0,0,ROUNDDOWN((H291*LOOKUP(H291,{0,1950001,3300001,6950001,9000001,18000001,40000001},{0.05,0.1,0.2,0.23,0.33,0.4,0.45})-LOOKUP(H291,{0,1950001,3300001,6950001,9000001,18000001,40000001},{0,97500,427500,636000,1536000,2796000,4796000}))*1.021,-2))</f>
        <v/>
      </c>
      <c r="J291" s="19">
        <f>MAX(0,ROUNDDOWN(D291-F291-430000-0,-3))</f>
        <v/>
      </c>
      <c r="K291" s="19">
        <f>IF(D291&lt;=450000,0,MAX(0,ROUNDDOWN(J291*0.06-MIN(50000,J291)*0.03,-2))+MAX(0,ROUNDDOWN(J291*0.04-MIN(50000,J291)*0.02,-2)))</f>
        <v/>
      </c>
      <c r="L291" s="19">
        <f>I291+K291+E291</f>
        <v/>
      </c>
      <c r="M291" s="19">
        <f>MIN(100000,MAX(0,$B291))</f>
        <v/>
      </c>
      <c r="N291" s="19">
        <f>$B291-M291</f>
        <v/>
      </c>
      <c r="O291" s="19">
        <f>MIN(670000,ROUNDDOWN(MAX(0,N291-430000)*0.0751+47600,0))+MIN(260000,ROUNDDOWN(MAX(0,N291-430000)*0.028+17600,0))+MIN(30000,ROUNDDOWN(MAX(0,N291-430000)*0.0027+1873,0))+IF("いいえ"="はい",MIN(170000,ROUNDDOWN(MAX(0,N291-430000)*0.0243+17800,0)),0)</f>
        <v/>
      </c>
      <c r="P291" s="19">
        <f>IF(""="",215040+O291,"")</f>
        <v/>
      </c>
      <c r="Q291" s="19">
        <f>IF(N291&gt;23500000,NA(),IF(N291&lt;=4890000,1040000,IF(N291&lt;=6550000,670000,620000)))</f>
        <v/>
      </c>
      <c r="R291" s="19">
        <f>MAX(0,ROUNDDOWN(N291-P291-Q291-0,-3))</f>
        <v/>
      </c>
      <c r="S291" s="19">
        <f>IF(R291&lt;=0,0,ROUNDDOWN((R291*LOOKUP(R291,{0,1950001,3300001,6950001,9000001,18000001,40000001},{0.05,0.1,0.2,0.23,0.33,0.4,0.45})-LOOKUP(R291,{0,1950001,3300001,6950001,9000001,18000001,40000001},{0,97500,427500,636000,1536000,2796000,4796000}))*1.021,-2))</f>
        <v/>
      </c>
      <c r="T291" s="19">
        <f>MAX(0,ROUNDDOWN(N291-P291-430000-0,-3))</f>
        <v/>
      </c>
      <c r="U291" s="19">
        <f>IF(N291&lt;=450000,0,MAX(0,ROUNDDOWN(T291*0.06-MIN(50000,T291)*0.03,-2))+MAX(0,ROUNDDOWN(T291*0.04-MIN(50000,T291)*0.02,-2)))</f>
        <v/>
      </c>
      <c r="V291" s="19">
        <f>S291+U291+O291</f>
        <v/>
      </c>
      <c r="W291" s="19">
        <f>MIN(550000,MAX(0,$B291))</f>
        <v/>
      </c>
      <c r="X291" s="19">
        <f>$B291-W291</f>
        <v/>
      </c>
      <c r="Y291" s="19">
        <f>MIN(670000,ROUNDDOWN(MAX(0,X291-430000)*0.0751+47600,0))+MIN(260000,ROUNDDOWN(MAX(0,X291-430000)*0.028+17600,0))+MIN(30000,ROUNDDOWN(MAX(0,X291-430000)*0.0027+1873,0))+IF("いいえ"="はい",MIN(170000,ROUNDDOWN(MAX(0,X291-430000)*0.0243+17800,0)),0)</f>
        <v/>
      </c>
      <c r="Z291" s="19">
        <f>IF(""="",215040+Y291,"")</f>
        <v/>
      </c>
      <c r="AA291" s="19">
        <f>IF(X291&gt;23500000,NA(),IF(X291&lt;=4890000,1040000,IF(X291&lt;=6550000,670000,620000)))</f>
        <v/>
      </c>
      <c r="AB291" s="19">
        <f>MAX(0,ROUNDDOWN(X291-Z291-AA291-0,-3))</f>
        <v/>
      </c>
      <c r="AC291" s="19">
        <f>IF(AB291&lt;=0,0,ROUNDDOWN((AB291*LOOKUP(AB291,{0,1950001,3300001,6950001,9000001,18000001,40000001},{0.05,0.1,0.2,0.23,0.33,0.4,0.45})-LOOKUP(AB291,{0,1950001,3300001,6950001,9000001,18000001,40000001},{0,97500,427500,636000,1536000,2796000,4796000}))*1.021,-2))</f>
        <v/>
      </c>
      <c r="AD291" s="19">
        <f>MAX(0,ROUNDDOWN(X291-Z291-430000-0,-3))</f>
        <v/>
      </c>
      <c r="AE291" s="19">
        <f>IF(X291&lt;=450000,0,MAX(0,ROUNDDOWN(AD291*0.06-MIN(50000,AD291)*0.03,-2))+MAX(0,ROUNDDOWN(AD291*0.04-MIN(50000,AD291)*0.02,-2)))</f>
        <v/>
      </c>
      <c r="AF291" s="19">
        <f>AC291+AE291+Y291</f>
        <v/>
      </c>
      <c r="AG291" s="19">
        <f>MIN(650000,MAX(0,$B291))</f>
        <v/>
      </c>
      <c r="AH291" s="19">
        <f>$B291-AG291</f>
        <v/>
      </c>
      <c r="AI291" s="19">
        <f>MIN(670000,ROUNDDOWN(MAX(0,AH291-430000)*0.0751+47600,0))+MIN(260000,ROUNDDOWN(MAX(0,AH291-430000)*0.028+17600,0))+MIN(30000,ROUNDDOWN(MAX(0,AH291-430000)*0.0027+1873,0))+IF("いいえ"="はい",MIN(170000,ROUNDDOWN(MAX(0,AH291-430000)*0.0243+17800,0)),0)</f>
        <v/>
      </c>
      <c r="AJ291" s="19">
        <f>IF(""="",215040+AI291,"")</f>
        <v/>
      </c>
      <c r="AK291" s="19">
        <f>IF(AH291&gt;23500000,NA(),IF(AH291&lt;=4890000,1040000,IF(AH291&lt;=6550000,670000,620000)))</f>
        <v/>
      </c>
      <c r="AL291" s="19">
        <f>MAX(0,ROUNDDOWN(AH291-AJ291-AK291-0,-3))</f>
        <v/>
      </c>
      <c r="AM291" s="19">
        <f>IF(AL291&lt;=0,0,ROUNDDOWN((AL291*LOOKUP(AL291,{0,1950001,3300001,6950001,9000001,18000001,40000001},{0.05,0.1,0.2,0.23,0.33,0.4,0.45})-LOOKUP(AL291,{0,1950001,3300001,6950001,9000001,18000001,40000001},{0,97500,427500,636000,1536000,2796000,4796000}))*1.021,-2))</f>
        <v/>
      </c>
      <c r="AN291" s="19">
        <f>MAX(0,ROUNDDOWN(AH291-AJ291-430000-0,-3))</f>
        <v/>
      </c>
      <c r="AO291" s="19">
        <f>IF(AH291&lt;=450000,0,MAX(0,ROUNDDOWN(AN291*0.06-MIN(50000,AN291)*0.03,-2))+MAX(0,ROUNDDOWN(AN291*0.04-MIN(50000,AN291)*0.02,-2)))</f>
        <v/>
      </c>
      <c r="AP291" s="19">
        <f>AM291+AO291+AI291</f>
        <v/>
      </c>
      <c r="AQ291" s="19">
        <f>MIN(750000,MAX(0,$B291))</f>
        <v/>
      </c>
      <c r="AR291" s="19">
        <f>$B291-AQ291</f>
        <v/>
      </c>
      <c r="AS291" s="19">
        <f>MIN(670000,ROUNDDOWN(MAX(0,AR291-430000)*0.0751+47600,0))+MIN(260000,ROUNDDOWN(MAX(0,AR291-430000)*0.028+17600,0))+MIN(30000,ROUNDDOWN(MAX(0,AR291-430000)*0.0027+1873,0))+IF("いいえ"="はい",MIN(170000,ROUNDDOWN(MAX(0,AR291-430000)*0.0243+17800,0)),0)</f>
        <v/>
      </c>
      <c r="AT291" s="19">
        <f>IF(""="",215040+AS291,"")</f>
        <v/>
      </c>
      <c r="AU291" s="19">
        <f>IF(AR291&gt;23500000,NA(),IF(AR291&lt;=4890000,1040000,IF(AR291&lt;=6550000,670000,620000)))</f>
        <v/>
      </c>
      <c r="AV291" s="19">
        <f>MAX(0,ROUNDDOWN(AR291-AT291-AU291-0,-3))</f>
        <v/>
      </c>
      <c r="AW291" s="19">
        <f>IF(AV291&lt;=0,0,ROUNDDOWN((AV291*LOOKUP(AV291,{0,1950001,3300001,6950001,9000001,18000001,40000001},{0.05,0.1,0.2,0.23,0.33,0.4,0.45})-LOOKUP(AV291,{0,1950001,3300001,6950001,9000001,18000001,40000001},{0,97500,427500,636000,1536000,2796000,4796000}))*1.021,-2))</f>
        <v/>
      </c>
      <c r="AX291" s="19">
        <f>MAX(0,ROUNDDOWN(AR291-AT291-430000-0,-3))</f>
        <v/>
      </c>
      <c r="AY291" s="19">
        <f>IF(AR291&lt;=450000,0,MAX(0,ROUNDDOWN(AX291*0.06-MIN(50000,AX291)*0.03,-2))+MAX(0,ROUNDDOWN(AX291*0.04-MIN(50000,AX291)*0.02,-2)))</f>
        <v/>
      </c>
      <c r="AZ291" s="19">
        <f>AW291+AY291+AS291</f>
        <v/>
      </c>
    </row>
    <row r="292">
      <c r="A292" t="inlineStr">
        <is>
          <t>1万円刻み</t>
        </is>
      </c>
      <c r="B292" s="19">
        <f>'3_1万円刻み'!$A$275</f>
        <v/>
      </c>
      <c r="C292" s="19">
        <f>MIN(0,MAX(0,$B292))</f>
        <v/>
      </c>
      <c r="D292" s="19">
        <f>$B292-C292</f>
        <v/>
      </c>
      <c r="E292" s="19">
        <f>MIN(670000,ROUNDDOWN(MAX(0,D292-430000)*0.0751+47600,0))+MIN(260000,ROUNDDOWN(MAX(0,D292-430000)*0.028+17600,0))+MIN(30000,ROUNDDOWN(MAX(0,D292-430000)*0.0027+1873,0))+IF("いいえ"="はい",MIN(170000,ROUNDDOWN(MAX(0,D292-430000)*0.0243+17800,0)),0)</f>
        <v/>
      </c>
      <c r="F292" s="19">
        <f>IF(""="",215040+E292,"")</f>
        <v/>
      </c>
      <c r="G292" s="19">
        <f>IF(D292&gt;23500000,NA(),IF(D292&lt;=4890000,1040000,IF(D292&lt;=6550000,670000,620000)))</f>
        <v/>
      </c>
      <c r="H292" s="19">
        <f>MAX(0,ROUNDDOWN(D292-F292-G292-0,-3))</f>
        <v/>
      </c>
      <c r="I292" s="19">
        <f>IF(H292&lt;=0,0,ROUNDDOWN((H292*LOOKUP(H292,{0,1950001,3300001,6950001,9000001,18000001,40000001},{0.05,0.1,0.2,0.23,0.33,0.4,0.45})-LOOKUP(H292,{0,1950001,3300001,6950001,9000001,18000001,40000001},{0,97500,427500,636000,1536000,2796000,4796000}))*1.021,-2))</f>
        <v/>
      </c>
      <c r="J292" s="19">
        <f>MAX(0,ROUNDDOWN(D292-F292-430000-0,-3))</f>
        <v/>
      </c>
      <c r="K292" s="19">
        <f>IF(D292&lt;=450000,0,MAX(0,ROUNDDOWN(J292*0.06-MIN(50000,J292)*0.03,-2))+MAX(0,ROUNDDOWN(J292*0.04-MIN(50000,J292)*0.02,-2)))</f>
        <v/>
      </c>
      <c r="L292" s="19">
        <f>I292+K292+E292</f>
        <v/>
      </c>
      <c r="M292" s="19">
        <f>MIN(100000,MAX(0,$B292))</f>
        <v/>
      </c>
      <c r="N292" s="19">
        <f>$B292-M292</f>
        <v/>
      </c>
      <c r="O292" s="19">
        <f>MIN(670000,ROUNDDOWN(MAX(0,N292-430000)*0.0751+47600,0))+MIN(260000,ROUNDDOWN(MAX(0,N292-430000)*0.028+17600,0))+MIN(30000,ROUNDDOWN(MAX(0,N292-430000)*0.0027+1873,0))+IF("いいえ"="はい",MIN(170000,ROUNDDOWN(MAX(0,N292-430000)*0.0243+17800,0)),0)</f>
        <v/>
      </c>
      <c r="P292" s="19">
        <f>IF(""="",215040+O292,"")</f>
        <v/>
      </c>
      <c r="Q292" s="19">
        <f>IF(N292&gt;23500000,NA(),IF(N292&lt;=4890000,1040000,IF(N292&lt;=6550000,670000,620000)))</f>
        <v/>
      </c>
      <c r="R292" s="19">
        <f>MAX(0,ROUNDDOWN(N292-P292-Q292-0,-3))</f>
        <v/>
      </c>
      <c r="S292" s="19">
        <f>IF(R292&lt;=0,0,ROUNDDOWN((R292*LOOKUP(R292,{0,1950001,3300001,6950001,9000001,18000001,40000001},{0.05,0.1,0.2,0.23,0.33,0.4,0.45})-LOOKUP(R292,{0,1950001,3300001,6950001,9000001,18000001,40000001},{0,97500,427500,636000,1536000,2796000,4796000}))*1.021,-2))</f>
        <v/>
      </c>
      <c r="T292" s="19">
        <f>MAX(0,ROUNDDOWN(N292-P292-430000-0,-3))</f>
        <v/>
      </c>
      <c r="U292" s="19">
        <f>IF(N292&lt;=450000,0,MAX(0,ROUNDDOWN(T292*0.06-MIN(50000,T292)*0.03,-2))+MAX(0,ROUNDDOWN(T292*0.04-MIN(50000,T292)*0.02,-2)))</f>
        <v/>
      </c>
      <c r="V292" s="19">
        <f>S292+U292+O292</f>
        <v/>
      </c>
      <c r="W292" s="19">
        <f>MIN(550000,MAX(0,$B292))</f>
        <v/>
      </c>
      <c r="X292" s="19">
        <f>$B292-W292</f>
        <v/>
      </c>
      <c r="Y292" s="19">
        <f>MIN(670000,ROUNDDOWN(MAX(0,X292-430000)*0.0751+47600,0))+MIN(260000,ROUNDDOWN(MAX(0,X292-430000)*0.028+17600,0))+MIN(30000,ROUNDDOWN(MAX(0,X292-430000)*0.0027+1873,0))+IF("いいえ"="はい",MIN(170000,ROUNDDOWN(MAX(0,X292-430000)*0.0243+17800,0)),0)</f>
        <v/>
      </c>
      <c r="Z292" s="19">
        <f>IF(""="",215040+Y292,"")</f>
        <v/>
      </c>
      <c r="AA292" s="19">
        <f>IF(X292&gt;23500000,NA(),IF(X292&lt;=4890000,1040000,IF(X292&lt;=6550000,670000,620000)))</f>
        <v/>
      </c>
      <c r="AB292" s="19">
        <f>MAX(0,ROUNDDOWN(X292-Z292-AA292-0,-3))</f>
        <v/>
      </c>
      <c r="AC292" s="19">
        <f>IF(AB292&lt;=0,0,ROUNDDOWN((AB292*LOOKUP(AB292,{0,1950001,3300001,6950001,9000001,18000001,40000001},{0.05,0.1,0.2,0.23,0.33,0.4,0.45})-LOOKUP(AB292,{0,1950001,3300001,6950001,9000001,18000001,40000001},{0,97500,427500,636000,1536000,2796000,4796000}))*1.021,-2))</f>
        <v/>
      </c>
      <c r="AD292" s="19">
        <f>MAX(0,ROUNDDOWN(X292-Z292-430000-0,-3))</f>
        <v/>
      </c>
      <c r="AE292" s="19">
        <f>IF(X292&lt;=450000,0,MAX(0,ROUNDDOWN(AD292*0.06-MIN(50000,AD292)*0.03,-2))+MAX(0,ROUNDDOWN(AD292*0.04-MIN(50000,AD292)*0.02,-2)))</f>
        <v/>
      </c>
      <c r="AF292" s="19">
        <f>AC292+AE292+Y292</f>
        <v/>
      </c>
      <c r="AG292" s="19">
        <f>MIN(650000,MAX(0,$B292))</f>
        <v/>
      </c>
      <c r="AH292" s="19">
        <f>$B292-AG292</f>
        <v/>
      </c>
      <c r="AI292" s="19">
        <f>MIN(670000,ROUNDDOWN(MAX(0,AH292-430000)*0.0751+47600,0))+MIN(260000,ROUNDDOWN(MAX(0,AH292-430000)*0.028+17600,0))+MIN(30000,ROUNDDOWN(MAX(0,AH292-430000)*0.0027+1873,0))+IF("いいえ"="はい",MIN(170000,ROUNDDOWN(MAX(0,AH292-430000)*0.0243+17800,0)),0)</f>
        <v/>
      </c>
      <c r="AJ292" s="19">
        <f>IF(""="",215040+AI292,"")</f>
        <v/>
      </c>
      <c r="AK292" s="19">
        <f>IF(AH292&gt;23500000,NA(),IF(AH292&lt;=4890000,1040000,IF(AH292&lt;=6550000,670000,620000)))</f>
        <v/>
      </c>
      <c r="AL292" s="19">
        <f>MAX(0,ROUNDDOWN(AH292-AJ292-AK292-0,-3))</f>
        <v/>
      </c>
      <c r="AM292" s="19">
        <f>IF(AL292&lt;=0,0,ROUNDDOWN((AL292*LOOKUP(AL292,{0,1950001,3300001,6950001,9000001,18000001,40000001},{0.05,0.1,0.2,0.23,0.33,0.4,0.45})-LOOKUP(AL292,{0,1950001,3300001,6950001,9000001,18000001,40000001},{0,97500,427500,636000,1536000,2796000,4796000}))*1.021,-2))</f>
        <v/>
      </c>
      <c r="AN292" s="19">
        <f>MAX(0,ROUNDDOWN(AH292-AJ292-430000-0,-3))</f>
        <v/>
      </c>
      <c r="AO292" s="19">
        <f>IF(AH292&lt;=450000,0,MAX(0,ROUNDDOWN(AN292*0.06-MIN(50000,AN292)*0.03,-2))+MAX(0,ROUNDDOWN(AN292*0.04-MIN(50000,AN292)*0.02,-2)))</f>
        <v/>
      </c>
      <c r="AP292" s="19">
        <f>AM292+AO292+AI292</f>
        <v/>
      </c>
      <c r="AQ292" s="19">
        <f>MIN(750000,MAX(0,$B292))</f>
        <v/>
      </c>
      <c r="AR292" s="19">
        <f>$B292-AQ292</f>
        <v/>
      </c>
      <c r="AS292" s="19">
        <f>MIN(670000,ROUNDDOWN(MAX(0,AR292-430000)*0.0751+47600,0))+MIN(260000,ROUNDDOWN(MAX(0,AR292-430000)*0.028+17600,0))+MIN(30000,ROUNDDOWN(MAX(0,AR292-430000)*0.0027+1873,0))+IF("いいえ"="はい",MIN(170000,ROUNDDOWN(MAX(0,AR292-430000)*0.0243+17800,0)),0)</f>
        <v/>
      </c>
      <c r="AT292" s="19">
        <f>IF(""="",215040+AS292,"")</f>
        <v/>
      </c>
      <c r="AU292" s="19">
        <f>IF(AR292&gt;23500000,NA(),IF(AR292&lt;=4890000,1040000,IF(AR292&lt;=6550000,670000,620000)))</f>
        <v/>
      </c>
      <c r="AV292" s="19">
        <f>MAX(0,ROUNDDOWN(AR292-AT292-AU292-0,-3))</f>
        <v/>
      </c>
      <c r="AW292" s="19">
        <f>IF(AV292&lt;=0,0,ROUNDDOWN((AV292*LOOKUP(AV292,{0,1950001,3300001,6950001,9000001,18000001,40000001},{0.05,0.1,0.2,0.23,0.33,0.4,0.45})-LOOKUP(AV292,{0,1950001,3300001,6950001,9000001,18000001,40000001},{0,97500,427500,636000,1536000,2796000,4796000}))*1.021,-2))</f>
        <v/>
      </c>
      <c r="AX292" s="19">
        <f>MAX(0,ROUNDDOWN(AR292-AT292-430000-0,-3))</f>
        <v/>
      </c>
      <c r="AY292" s="19">
        <f>IF(AR292&lt;=450000,0,MAX(0,ROUNDDOWN(AX292*0.06-MIN(50000,AX292)*0.03,-2))+MAX(0,ROUNDDOWN(AX292*0.04-MIN(50000,AX292)*0.02,-2)))</f>
        <v/>
      </c>
      <c r="AZ292" s="19">
        <f>AW292+AY292+AS292</f>
        <v/>
      </c>
    </row>
    <row r="293">
      <c r="A293" t="inlineStr">
        <is>
          <t>1万円刻み</t>
        </is>
      </c>
      <c r="B293" s="19">
        <f>'3_1万円刻み'!$A$276</f>
        <v/>
      </c>
      <c r="C293" s="19">
        <f>MIN(0,MAX(0,$B293))</f>
        <v/>
      </c>
      <c r="D293" s="19">
        <f>$B293-C293</f>
        <v/>
      </c>
      <c r="E293" s="19">
        <f>MIN(670000,ROUNDDOWN(MAX(0,D293-430000)*0.0751+47600,0))+MIN(260000,ROUNDDOWN(MAX(0,D293-430000)*0.028+17600,0))+MIN(30000,ROUNDDOWN(MAX(0,D293-430000)*0.0027+1873,0))+IF("いいえ"="はい",MIN(170000,ROUNDDOWN(MAX(0,D293-430000)*0.0243+17800,0)),0)</f>
        <v/>
      </c>
      <c r="F293" s="19">
        <f>IF(""="",215040+E293,"")</f>
        <v/>
      </c>
      <c r="G293" s="19">
        <f>IF(D293&gt;23500000,NA(),IF(D293&lt;=4890000,1040000,IF(D293&lt;=6550000,670000,620000)))</f>
        <v/>
      </c>
      <c r="H293" s="19">
        <f>MAX(0,ROUNDDOWN(D293-F293-G293-0,-3))</f>
        <v/>
      </c>
      <c r="I293" s="19">
        <f>IF(H293&lt;=0,0,ROUNDDOWN((H293*LOOKUP(H293,{0,1950001,3300001,6950001,9000001,18000001,40000001},{0.05,0.1,0.2,0.23,0.33,0.4,0.45})-LOOKUP(H293,{0,1950001,3300001,6950001,9000001,18000001,40000001},{0,97500,427500,636000,1536000,2796000,4796000}))*1.021,-2))</f>
        <v/>
      </c>
      <c r="J293" s="19">
        <f>MAX(0,ROUNDDOWN(D293-F293-430000-0,-3))</f>
        <v/>
      </c>
      <c r="K293" s="19">
        <f>IF(D293&lt;=450000,0,MAX(0,ROUNDDOWN(J293*0.06-MIN(50000,J293)*0.03,-2))+MAX(0,ROUNDDOWN(J293*0.04-MIN(50000,J293)*0.02,-2)))</f>
        <v/>
      </c>
      <c r="L293" s="19">
        <f>I293+K293+E293</f>
        <v/>
      </c>
      <c r="M293" s="19">
        <f>MIN(100000,MAX(0,$B293))</f>
        <v/>
      </c>
      <c r="N293" s="19">
        <f>$B293-M293</f>
        <v/>
      </c>
      <c r="O293" s="19">
        <f>MIN(670000,ROUNDDOWN(MAX(0,N293-430000)*0.0751+47600,0))+MIN(260000,ROUNDDOWN(MAX(0,N293-430000)*0.028+17600,0))+MIN(30000,ROUNDDOWN(MAX(0,N293-430000)*0.0027+1873,0))+IF("いいえ"="はい",MIN(170000,ROUNDDOWN(MAX(0,N293-430000)*0.0243+17800,0)),0)</f>
        <v/>
      </c>
      <c r="P293" s="19">
        <f>IF(""="",215040+O293,"")</f>
        <v/>
      </c>
      <c r="Q293" s="19">
        <f>IF(N293&gt;23500000,NA(),IF(N293&lt;=4890000,1040000,IF(N293&lt;=6550000,670000,620000)))</f>
        <v/>
      </c>
      <c r="R293" s="19">
        <f>MAX(0,ROUNDDOWN(N293-P293-Q293-0,-3))</f>
        <v/>
      </c>
      <c r="S293" s="19">
        <f>IF(R293&lt;=0,0,ROUNDDOWN((R293*LOOKUP(R293,{0,1950001,3300001,6950001,9000001,18000001,40000001},{0.05,0.1,0.2,0.23,0.33,0.4,0.45})-LOOKUP(R293,{0,1950001,3300001,6950001,9000001,18000001,40000001},{0,97500,427500,636000,1536000,2796000,4796000}))*1.021,-2))</f>
        <v/>
      </c>
      <c r="T293" s="19">
        <f>MAX(0,ROUNDDOWN(N293-P293-430000-0,-3))</f>
        <v/>
      </c>
      <c r="U293" s="19">
        <f>IF(N293&lt;=450000,0,MAX(0,ROUNDDOWN(T293*0.06-MIN(50000,T293)*0.03,-2))+MAX(0,ROUNDDOWN(T293*0.04-MIN(50000,T293)*0.02,-2)))</f>
        <v/>
      </c>
      <c r="V293" s="19">
        <f>S293+U293+O293</f>
        <v/>
      </c>
      <c r="W293" s="19">
        <f>MIN(550000,MAX(0,$B293))</f>
        <v/>
      </c>
      <c r="X293" s="19">
        <f>$B293-W293</f>
        <v/>
      </c>
      <c r="Y293" s="19">
        <f>MIN(670000,ROUNDDOWN(MAX(0,X293-430000)*0.0751+47600,0))+MIN(260000,ROUNDDOWN(MAX(0,X293-430000)*0.028+17600,0))+MIN(30000,ROUNDDOWN(MAX(0,X293-430000)*0.0027+1873,0))+IF("いいえ"="はい",MIN(170000,ROUNDDOWN(MAX(0,X293-430000)*0.0243+17800,0)),0)</f>
        <v/>
      </c>
      <c r="Z293" s="19">
        <f>IF(""="",215040+Y293,"")</f>
        <v/>
      </c>
      <c r="AA293" s="19">
        <f>IF(X293&gt;23500000,NA(),IF(X293&lt;=4890000,1040000,IF(X293&lt;=6550000,670000,620000)))</f>
        <v/>
      </c>
      <c r="AB293" s="19">
        <f>MAX(0,ROUNDDOWN(X293-Z293-AA293-0,-3))</f>
        <v/>
      </c>
      <c r="AC293" s="19">
        <f>IF(AB293&lt;=0,0,ROUNDDOWN((AB293*LOOKUP(AB293,{0,1950001,3300001,6950001,9000001,18000001,40000001},{0.05,0.1,0.2,0.23,0.33,0.4,0.45})-LOOKUP(AB293,{0,1950001,3300001,6950001,9000001,18000001,40000001},{0,97500,427500,636000,1536000,2796000,4796000}))*1.021,-2))</f>
        <v/>
      </c>
      <c r="AD293" s="19">
        <f>MAX(0,ROUNDDOWN(X293-Z293-430000-0,-3))</f>
        <v/>
      </c>
      <c r="AE293" s="19">
        <f>IF(X293&lt;=450000,0,MAX(0,ROUNDDOWN(AD293*0.06-MIN(50000,AD293)*0.03,-2))+MAX(0,ROUNDDOWN(AD293*0.04-MIN(50000,AD293)*0.02,-2)))</f>
        <v/>
      </c>
      <c r="AF293" s="19">
        <f>AC293+AE293+Y293</f>
        <v/>
      </c>
      <c r="AG293" s="19">
        <f>MIN(650000,MAX(0,$B293))</f>
        <v/>
      </c>
      <c r="AH293" s="19">
        <f>$B293-AG293</f>
        <v/>
      </c>
      <c r="AI293" s="19">
        <f>MIN(670000,ROUNDDOWN(MAX(0,AH293-430000)*0.0751+47600,0))+MIN(260000,ROUNDDOWN(MAX(0,AH293-430000)*0.028+17600,0))+MIN(30000,ROUNDDOWN(MAX(0,AH293-430000)*0.0027+1873,0))+IF("いいえ"="はい",MIN(170000,ROUNDDOWN(MAX(0,AH293-430000)*0.0243+17800,0)),0)</f>
        <v/>
      </c>
      <c r="AJ293" s="19">
        <f>IF(""="",215040+AI293,"")</f>
        <v/>
      </c>
      <c r="AK293" s="19">
        <f>IF(AH293&gt;23500000,NA(),IF(AH293&lt;=4890000,1040000,IF(AH293&lt;=6550000,670000,620000)))</f>
        <v/>
      </c>
      <c r="AL293" s="19">
        <f>MAX(0,ROUNDDOWN(AH293-AJ293-AK293-0,-3))</f>
        <v/>
      </c>
      <c r="AM293" s="19">
        <f>IF(AL293&lt;=0,0,ROUNDDOWN((AL293*LOOKUP(AL293,{0,1950001,3300001,6950001,9000001,18000001,40000001},{0.05,0.1,0.2,0.23,0.33,0.4,0.45})-LOOKUP(AL293,{0,1950001,3300001,6950001,9000001,18000001,40000001},{0,97500,427500,636000,1536000,2796000,4796000}))*1.021,-2))</f>
        <v/>
      </c>
      <c r="AN293" s="19">
        <f>MAX(0,ROUNDDOWN(AH293-AJ293-430000-0,-3))</f>
        <v/>
      </c>
      <c r="AO293" s="19">
        <f>IF(AH293&lt;=450000,0,MAX(0,ROUNDDOWN(AN293*0.06-MIN(50000,AN293)*0.03,-2))+MAX(0,ROUNDDOWN(AN293*0.04-MIN(50000,AN293)*0.02,-2)))</f>
        <v/>
      </c>
      <c r="AP293" s="19">
        <f>AM293+AO293+AI293</f>
        <v/>
      </c>
      <c r="AQ293" s="19">
        <f>MIN(750000,MAX(0,$B293))</f>
        <v/>
      </c>
      <c r="AR293" s="19">
        <f>$B293-AQ293</f>
        <v/>
      </c>
      <c r="AS293" s="19">
        <f>MIN(670000,ROUNDDOWN(MAX(0,AR293-430000)*0.0751+47600,0))+MIN(260000,ROUNDDOWN(MAX(0,AR293-430000)*0.028+17600,0))+MIN(30000,ROUNDDOWN(MAX(0,AR293-430000)*0.0027+1873,0))+IF("いいえ"="はい",MIN(170000,ROUNDDOWN(MAX(0,AR293-430000)*0.0243+17800,0)),0)</f>
        <v/>
      </c>
      <c r="AT293" s="19">
        <f>IF(""="",215040+AS293,"")</f>
        <v/>
      </c>
      <c r="AU293" s="19">
        <f>IF(AR293&gt;23500000,NA(),IF(AR293&lt;=4890000,1040000,IF(AR293&lt;=6550000,670000,620000)))</f>
        <v/>
      </c>
      <c r="AV293" s="19">
        <f>MAX(0,ROUNDDOWN(AR293-AT293-AU293-0,-3))</f>
        <v/>
      </c>
      <c r="AW293" s="19">
        <f>IF(AV293&lt;=0,0,ROUNDDOWN((AV293*LOOKUP(AV293,{0,1950001,3300001,6950001,9000001,18000001,40000001},{0.05,0.1,0.2,0.23,0.33,0.4,0.45})-LOOKUP(AV293,{0,1950001,3300001,6950001,9000001,18000001,40000001},{0,97500,427500,636000,1536000,2796000,4796000}))*1.021,-2))</f>
        <v/>
      </c>
      <c r="AX293" s="19">
        <f>MAX(0,ROUNDDOWN(AR293-AT293-430000-0,-3))</f>
        <v/>
      </c>
      <c r="AY293" s="19">
        <f>IF(AR293&lt;=450000,0,MAX(0,ROUNDDOWN(AX293*0.06-MIN(50000,AX293)*0.03,-2))+MAX(0,ROUNDDOWN(AX293*0.04-MIN(50000,AX293)*0.02,-2)))</f>
        <v/>
      </c>
      <c r="AZ293" s="19">
        <f>AW293+AY293+AS293</f>
        <v/>
      </c>
    </row>
    <row r="294">
      <c r="A294" t="inlineStr">
        <is>
          <t>1万円刻み</t>
        </is>
      </c>
      <c r="B294" s="19">
        <f>'3_1万円刻み'!$A$277</f>
        <v/>
      </c>
      <c r="C294" s="19">
        <f>MIN(0,MAX(0,$B294))</f>
        <v/>
      </c>
      <c r="D294" s="19">
        <f>$B294-C294</f>
        <v/>
      </c>
      <c r="E294" s="19">
        <f>MIN(670000,ROUNDDOWN(MAX(0,D294-430000)*0.0751+47600,0))+MIN(260000,ROUNDDOWN(MAX(0,D294-430000)*0.028+17600,0))+MIN(30000,ROUNDDOWN(MAX(0,D294-430000)*0.0027+1873,0))+IF("いいえ"="はい",MIN(170000,ROUNDDOWN(MAX(0,D294-430000)*0.0243+17800,0)),0)</f>
        <v/>
      </c>
      <c r="F294" s="19">
        <f>IF(""="",215040+E294,"")</f>
        <v/>
      </c>
      <c r="G294" s="19">
        <f>IF(D294&gt;23500000,NA(),IF(D294&lt;=4890000,1040000,IF(D294&lt;=6550000,670000,620000)))</f>
        <v/>
      </c>
      <c r="H294" s="19">
        <f>MAX(0,ROUNDDOWN(D294-F294-G294-0,-3))</f>
        <v/>
      </c>
      <c r="I294" s="19">
        <f>IF(H294&lt;=0,0,ROUNDDOWN((H294*LOOKUP(H294,{0,1950001,3300001,6950001,9000001,18000001,40000001},{0.05,0.1,0.2,0.23,0.33,0.4,0.45})-LOOKUP(H294,{0,1950001,3300001,6950001,9000001,18000001,40000001},{0,97500,427500,636000,1536000,2796000,4796000}))*1.021,-2))</f>
        <v/>
      </c>
      <c r="J294" s="19">
        <f>MAX(0,ROUNDDOWN(D294-F294-430000-0,-3))</f>
        <v/>
      </c>
      <c r="K294" s="19">
        <f>IF(D294&lt;=450000,0,MAX(0,ROUNDDOWN(J294*0.06-MIN(50000,J294)*0.03,-2))+MAX(0,ROUNDDOWN(J294*0.04-MIN(50000,J294)*0.02,-2)))</f>
        <v/>
      </c>
      <c r="L294" s="19">
        <f>I294+K294+E294</f>
        <v/>
      </c>
      <c r="M294" s="19">
        <f>MIN(100000,MAX(0,$B294))</f>
        <v/>
      </c>
      <c r="N294" s="19">
        <f>$B294-M294</f>
        <v/>
      </c>
      <c r="O294" s="19">
        <f>MIN(670000,ROUNDDOWN(MAX(0,N294-430000)*0.0751+47600,0))+MIN(260000,ROUNDDOWN(MAX(0,N294-430000)*0.028+17600,0))+MIN(30000,ROUNDDOWN(MAX(0,N294-430000)*0.0027+1873,0))+IF("いいえ"="はい",MIN(170000,ROUNDDOWN(MAX(0,N294-430000)*0.0243+17800,0)),0)</f>
        <v/>
      </c>
      <c r="P294" s="19">
        <f>IF(""="",215040+O294,"")</f>
        <v/>
      </c>
      <c r="Q294" s="19">
        <f>IF(N294&gt;23500000,NA(),IF(N294&lt;=4890000,1040000,IF(N294&lt;=6550000,670000,620000)))</f>
        <v/>
      </c>
      <c r="R294" s="19">
        <f>MAX(0,ROUNDDOWN(N294-P294-Q294-0,-3))</f>
        <v/>
      </c>
      <c r="S294" s="19">
        <f>IF(R294&lt;=0,0,ROUNDDOWN((R294*LOOKUP(R294,{0,1950001,3300001,6950001,9000001,18000001,40000001},{0.05,0.1,0.2,0.23,0.33,0.4,0.45})-LOOKUP(R294,{0,1950001,3300001,6950001,9000001,18000001,40000001},{0,97500,427500,636000,1536000,2796000,4796000}))*1.021,-2))</f>
        <v/>
      </c>
      <c r="T294" s="19">
        <f>MAX(0,ROUNDDOWN(N294-P294-430000-0,-3))</f>
        <v/>
      </c>
      <c r="U294" s="19">
        <f>IF(N294&lt;=450000,0,MAX(0,ROUNDDOWN(T294*0.06-MIN(50000,T294)*0.03,-2))+MAX(0,ROUNDDOWN(T294*0.04-MIN(50000,T294)*0.02,-2)))</f>
        <v/>
      </c>
      <c r="V294" s="19">
        <f>S294+U294+O294</f>
        <v/>
      </c>
      <c r="W294" s="19">
        <f>MIN(550000,MAX(0,$B294))</f>
        <v/>
      </c>
      <c r="X294" s="19">
        <f>$B294-W294</f>
        <v/>
      </c>
      <c r="Y294" s="19">
        <f>MIN(670000,ROUNDDOWN(MAX(0,X294-430000)*0.0751+47600,0))+MIN(260000,ROUNDDOWN(MAX(0,X294-430000)*0.028+17600,0))+MIN(30000,ROUNDDOWN(MAX(0,X294-430000)*0.0027+1873,0))+IF("いいえ"="はい",MIN(170000,ROUNDDOWN(MAX(0,X294-430000)*0.0243+17800,0)),0)</f>
        <v/>
      </c>
      <c r="Z294" s="19">
        <f>IF(""="",215040+Y294,"")</f>
        <v/>
      </c>
      <c r="AA294" s="19">
        <f>IF(X294&gt;23500000,NA(),IF(X294&lt;=4890000,1040000,IF(X294&lt;=6550000,670000,620000)))</f>
        <v/>
      </c>
      <c r="AB294" s="19">
        <f>MAX(0,ROUNDDOWN(X294-Z294-AA294-0,-3))</f>
        <v/>
      </c>
      <c r="AC294" s="19">
        <f>IF(AB294&lt;=0,0,ROUNDDOWN((AB294*LOOKUP(AB294,{0,1950001,3300001,6950001,9000001,18000001,40000001},{0.05,0.1,0.2,0.23,0.33,0.4,0.45})-LOOKUP(AB294,{0,1950001,3300001,6950001,9000001,18000001,40000001},{0,97500,427500,636000,1536000,2796000,4796000}))*1.021,-2))</f>
        <v/>
      </c>
      <c r="AD294" s="19">
        <f>MAX(0,ROUNDDOWN(X294-Z294-430000-0,-3))</f>
        <v/>
      </c>
      <c r="AE294" s="19">
        <f>IF(X294&lt;=450000,0,MAX(0,ROUNDDOWN(AD294*0.06-MIN(50000,AD294)*0.03,-2))+MAX(0,ROUNDDOWN(AD294*0.04-MIN(50000,AD294)*0.02,-2)))</f>
        <v/>
      </c>
      <c r="AF294" s="19">
        <f>AC294+AE294+Y294</f>
        <v/>
      </c>
      <c r="AG294" s="19">
        <f>MIN(650000,MAX(0,$B294))</f>
        <v/>
      </c>
      <c r="AH294" s="19">
        <f>$B294-AG294</f>
        <v/>
      </c>
      <c r="AI294" s="19">
        <f>MIN(670000,ROUNDDOWN(MAX(0,AH294-430000)*0.0751+47600,0))+MIN(260000,ROUNDDOWN(MAX(0,AH294-430000)*0.028+17600,0))+MIN(30000,ROUNDDOWN(MAX(0,AH294-430000)*0.0027+1873,0))+IF("いいえ"="はい",MIN(170000,ROUNDDOWN(MAX(0,AH294-430000)*0.0243+17800,0)),0)</f>
        <v/>
      </c>
      <c r="AJ294" s="19">
        <f>IF(""="",215040+AI294,"")</f>
        <v/>
      </c>
      <c r="AK294" s="19">
        <f>IF(AH294&gt;23500000,NA(),IF(AH294&lt;=4890000,1040000,IF(AH294&lt;=6550000,670000,620000)))</f>
        <v/>
      </c>
      <c r="AL294" s="19">
        <f>MAX(0,ROUNDDOWN(AH294-AJ294-AK294-0,-3))</f>
        <v/>
      </c>
      <c r="AM294" s="19">
        <f>IF(AL294&lt;=0,0,ROUNDDOWN((AL294*LOOKUP(AL294,{0,1950001,3300001,6950001,9000001,18000001,40000001},{0.05,0.1,0.2,0.23,0.33,0.4,0.45})-LOOKUP(AL294,{0,1950001,3300001,6950001,9000001,18000001,40000001},{0,97500,427500,636000,1536000,2796000,4796000}))*1.021,-2))</f>
        <v/>
      </c>
      <c r="AN294" s="19">
        <f>MAX(0,ROUNDDOWN(AH294-AJ294-430000-0,-3))</f>
        <v/>
      </c>
      <c r="AO294" s="19">
        <f>IF(AH294&lt;=450000,0,MAX(0,ROUNDDOWN(AN294*0.06-MIN(50000,AN294)*0.03,-2))+MAX(0,ROUNDDOWN(AN294*0.04-MIN(50000,AN294)*0.02,-2)))</f>
        <v/>
      </c>
      <c r="AP294" s="19">
        <f>AM294+AO294+AI294</f>
        <v/>
      </c>
      <c r="AQ294" s="19">
        <f>MIN(750000,MAX(0,$B294))</f>
        <v/>
      </c>
      <c r="AR294" s="19">
        <f>$B294-AQ294</f>
        <v/>
      </c>
      <c r="AS294" s="19">
        <f>MIN(670000,ROUNDDOWN(MAX(0,AR294-430000)*0.0751+47600,0))+MIN(260000,ROUNDDOWN(MAX(0,AR294-430000)*0.028+17600,0))+MIN(30000,ROUNDDOWN(MAX(0,AR294-430000)*0.0027+1873,0))+IF("いいえ"="はい",MIN(170000,ROUNDDOWN(MAX(0,AR294-430000)*0.0243+17800,0)),0)</f>
        <v/>
      </c>
      <c r="AT294" s="19">
        <f>IF(""="",215040+AS294,"")</f>
        <v/>
      </c>
      <c r="AU294" s="19">
        <f>IF(AR294&gt;23500000,NA(),IF(AR294&lt;=4890000,1040000,IF(AR294&lt;=6550000,670000,620000)))</f>
        <v/>
      </c>
      <c r="AV294" s="19">
        <f>MAX(0,ROUNDDOWN(AR294-AT294-AU294-0,-3))</f>
        <v/>
      </c>
      <c r="AW294" s="19">
        <f>IF(AV294&lt;=0,0,ROUNDDOWN((AV294*LOOKUP(AV294,{0,1950001,3300001,6950001,9000001,18000001,40000001},{0.05,0.1,0.2,0.23,0.33,0.4,0.45})-LOOKUP(AV294,{0,1950001,3300001,6950001,9000001,18000001,40000001},{0,97500,427500,636000,1536000,2796000,4796000}))*1.021,-2))</f>
        <v/>
      </c>
      <c r="AX294" s="19">
        <f>MAX(0,ROUNDDOWN(AR294-AT294-430000-0,-3))</f>
        <v/>
      </c>
      <c r="AY294" s="19">
        <f>IF(AR294&lt;=450000,0,MAX(0,ROUNDDOWN(AX294*0.06-MIN(50000,AX294)*0.03,-2))+MAX(0,ROUNDDOWN(AX294*0.04-MIN(50000,AX294)*0.02,-2)))</f>
        <v/>
      </c>
      <c r="AZ294" s="19">
        <f>AW294+AY294+AS294</f>
        <v/>
      </c>
    </row>
    <row r="295">
      <c r="A295" t="inlineStr">
        <is>
          <t>1万円刻み</t>
        </is>
      </c>
      <c r="B295" s="19">
        <f>'3_1万円刻み'!$A$278</f>
        <v/>
      </c>
      <c r="C295" s="19">
        <f>MIN(0,MAX(0,$B295))</f>
        <v/>
      </c>
      <c r="D295" s="19">
        <f>$B295-C295</f>
        <v/>
      </c>
      <c r="E295" s="19">
        <f>MIN(670000,ROUNDDOWN(MAX(0,D295-430000)*0.0751+47600,0))+MIN(260000,ROUNDDOWN(MAX(0,D295-430000)*0.028+17600,0))+MIN(30000,ROUNDDOWN(MAX(0,D295-430000)*0.0027+1873,0))+IF("いいえ"="はい",MIN(170000,ROUNDDOWN(MAX(0,D295-430000)*0.0243+17800,0)),0)</f>
        <v/>
      </c>
      <c r="F295" s="19">
        <f>IF(""="",215040+E295,"")</f>
        <v/>
      </c>
      <c r="G295" s="19">
        <f>IF(D295&gt;23500000,NA(),IF(D295&lt;=4890000,1040000,IF(D295&lt;=6550000,670000,620000)))</f>
        <v/>
      </c>
      <c r="H295" s="19">
        <f>MAX(0,ROUNDDOWN(D295-F295-G295-0,-3))</f>
        <v/>
      </c>
      <c r="I295" s="19">
        <f>IF(H295&lt;=0,0,ROUNDDOWN((H295*LOOKUP(H295,{0,1950001,3300001,6950001,9000001,18000001,40000001},{0.05,0.1,0.2,0.23,0.33,0.4,0.45})-LOOKUP(H295,{0,1950001,3300001,6950001,9000001,18000001,40000001},{0,97500,427500,636000,1536000,2796000,4796000}))*1.021,-2))</f>
        <v/>
      </c>
      <c r="J295" s="19">
        <f>MAX(0,ROUNDDOWN(D295-F295-430000-0,-3))</f>
        <v/>
      </c>
      <c r="K295" s="19">
        <f>IF(D295&lt;=450000,0,MAX(0,ROUNDDOWN(J295*0.06-MIN(50000,J295)*0.03,-2))+MAX(0,ROUNDDOWN(J295*0.04-MIN(50000,J295)*0.02,-2)))</f>
        <v/>
      </c>
      <c r="L295" s="19">
        <f>I295+K295+E295</f>
        <v/>
      </c>
      <c r="M295" s="19">
        <f>MIN(100000,MAX(0,$B295))</f>
        <v/>
      </c>
      <c r="N295" s="19">
        <f>$B295-M295</f>
        <v/>
      </c>
      <c r="O295" s="19">
        <f>MIN(670000,ROUNDDOWN(MAX(0,N295-430000)*0.0751+47600,0))+MIN(260000,ROUNDDOWN(MAX(0,N295-430000)*0.028+17600,0))+MIN(30000,ROUNDDOWN(MAX(0,N295-430000)*0.0027+1873,0))+IF("いいえ"="はい",MIN(170000,ROUNDDOWN(MAX(0,N295-430000)*0.0243+17800,0)),0)</f>
        <v/>
      </c>
      <c r="P295" s="19">
        <f>IF(""="",215040+O295,"")</f>
        <v/>
      </c>
      <c r="Q295" s="19">
        <f>IF(N295&gt;23500000,NA(),IF(N295&lt;=4890000,1040000,IF(N295&lt;=6550000,670000,620000)))</f>
        <v/>
      </c>
      <c r="R295" s="19">
        <f>MAX(0,ROUNDDOWN(N295-P295-Q295-0,-3))</f>
        <v/>
      </c>
      <c r="S295" s="19">
        <f>IF(R295&lt;=0,0,ROUNDDOWN((R295*LOOKUP(R295,{0,1950001,3300001,6950001,9000001,18000001,40000001},{0.05,0.1,0.2,0.23,0.33,0.4,0.45})-LOOKUP(R295,{0,1950001,3300001,6950001,9000001,18000001,40000001},{0,97500,427500,636000,1536000,2796000,4796000}))*1.021,-2))</f>
        <v/>
      </c>
      <c r="T295" s="19">
        <f>MAX(0,ROUNDDOWN(N295-P295-430000-0,-3))</f>
        <v/>
      </c>
      <c r="U295" s="19">
        <f>IF(N295&lt;=450000,0,MAX(0,ROUNDDOWN(T295*0.06-MIN(50000,T295)*0.03,-2))+MAX(0,ROUNDDOWN(T295*0.04-MIN(50000,T295)*0.02,-2)))</f>
        <v/>
      </c>
      <c r="V295" s="19">
        <f>S295+U295+O295</f>
        <v/>
      </c>
      <c r="W295" s="19">
        <f>MIN(550000,MAX(0,$B295))</f>
        <v/>
      </c>
      <c r="X295" s="19">
        <f>$B295-W295</f>
        <v/>
      </c>
      <c r="Y295" s="19">
        <f>MIN(670000,ROUNDDOWN(MAX(0,X295-430000)*0.0751+47600,0))+MIN(260000,ROUNDDOWN(MAX(0,X295-430000)*0.028+17600,0))+MIN(30000,ROUNDDOWN(MAX(0,X295-430000)*0.0027+1873,0))+IF("いいえ"="はい",MIN(170000,ROUNDDOWN(MAX(0,X295-430000)*0.0243+17800,0)),0)</f>
        <v/>
      </c>
      <c r="Z295" s="19">
        <f>IF(""="",215040+Y295,"")</f>
        <v/>
      </c>
      <c r="AA295" s="19">
        <f>IF(X295&gt;23500000,NA(),IF(X295&lt;=4890000,1040000,IF(X295&lt;=6550000,670000,620000)))</f>
        <v/>
      </c>
      <c r="AB295" s="19">
        <f>MAX(0,ROUNDDOWN(X295-Z295-AA295-0,-3))</f>
        <v/>
      </c>
      <c r="AC295" s="19">
        <f>IF(AB295&lt;=0,0,ROUNDDOWN((AB295*LOOKUP(AB295,{0,1950001,3300001,6950001,9000001,18000001,40000001},{0.05,0.1,0.2,0.23,0.33,0.4,0.45})-LOOKUP(AB295,{0,1950001,3300001,6950001,9000001,18000001,40000001},{0,97500,427500,636000,1536000,2796000,4796000}))*1.021,-2))</f>
        <v/>
      </c>
      <c r="AD295" s="19">
        <f>MAX(0,ROUNDDOWN(X295-Z295-430000-0,-3))</f>
        <v/>
      </c>
      <c r="AE295" s="19">
        <f>IF(X295&lt;=450000,0,MAX(0,ROUNDDOWN(AD295*0.06-MIN(50000,AD295)*0.03,-2))+MAX(0,ROUNDDOWN(AD295*0.04-MIN(50000,AD295)*0.02,-2)))</f>
        <v/>
      </c>
      <c r="AF295" s="19">
        <f>AC295+AE295+Y295</f>
        <v/>
      </c>
      <c r="AG295" s="19">
        <f>MIN(650000,MAX(0,$B295))</f>
        <v/>
      </c>
      <c r="AH295" s="19">
        <f>$B295-AG295</f>
        <v/>
      </c>
      <c r="AI295" s="19">
        <f>MIN(670000,ROUNDDOWN(MAX(0,AH295-430000)*0.0751+47600,0))+MIN(260000,ROUNDDOWN(MAX(0,AH295-430000)*0.028+17600,0))+MIN(30000,ROUNDDOWN(MAX(0,AH295-430000)*0.0027+1873,0))+IF("いいえ"="はい",MIN(170000,ROUNDDOWN(MAX(0,AH295-430000)*0.0243+17800,0)),0)</f>
        <v/>
      </c>
      <c r="AJ295" s="19">
        <f>IF(""="",215040+AI295,"")</f>
        <v/>
      </c>
      <c r="AK295" s="19">
        <f>IF(AH295&gt;23500000,NA(),IF(AH295&lt;=4890000,1040000,IF(AH295&lt;=6550000,670000,620000)))</f>
        <v/>
      </c>
      <c r="AL295" s="19">
        <f>MAX(0,ROUNDDOWN(AH295-AJ295-AK295-0,-3))</f>
        <v/>
      </c>
      <c r="AM295" s="19">
        <f>IF(AL295&lt;=0,0,ROUNDDOWN((AL295*LOOKUP(AL295,{0,1950001,3300001,6950001,9000001,18000001,40000001},{0.05,0.1,0.2,0.23,0.33,0.4,0.45})-LOOKUP(AL295,{0,1950001,3300001,6950001,9000001,18000001,40000001},{0,97500,427500,636000,1536000,2796000,4796000}))*1.021,-2))</f>
        <v/>
      </c>
      <c r="AN295" s="19">
        <f>MAX(0,ROUNDDOWN(AH295-AJ295-430000-0,-3))</f>
        <v/>
      </c>
      <c r="AO295" s="19">
        <f>IF(AH295&lt;=450000,0,MAX(0,ROUNDDOWN(AN295*0.06-MIN(50000,AN295)*0.03,-2))+MAX(0,ROUNDDOWN(AN295*0.04-MIN(50000,AN295)*0.02,-2)))</f>
        <v/>
      </c>
      <c r="AP295" s="19">
        <f>AM295+AO295+AI295</f>
        <v/>
      </c>
      <c r="AQ295" s="19">
        <f>MIN(750000,MAX(0,$B295))</f>
        <v/>
      </c>
      <c r="AR295" s="19">
        <f>$B295-AQ295</f>
        <v/>
      </c>
      <c r="AS295" s="19">
        <f>MIN(670000,ROUNDDOWN(MAX(0,AR295-430000)*0.0751+47600,0))+MIN(260000,ROUNDDOWN(MAX(0,AR295-430000)*0.028+17600,0))+MIN(30000,ROUNDDOWN(MAX(0,AR295-430000)*0.0027+1873,0))+IF("いいえ"="はい",MIN(170000,ROUNDDOWN(MAX(0,AR295-430000)*0.0243+17800,0)),0)</f>
        <v/>
      </c>
      <c r="AT295" s="19">
        <f>IF(""="",215040+AS295,"")</f>
        <v/>
      </c>
      <c r="AU295" s="19">
        <f>IF(AR295&gt;23500000,NA(),IF(AR295&lt;=4890000,1040000,IF(AR295&lt;=6550000,670000,620000)))</f>
        <v/>
      </c>
      <c r="AV295" s="19">
        <f>MAX(0,ROUNDDOWN(AR295-AT295-AU295-0,-3))</f>
        <v/>
      </c>
      <c r="AW295" s="19">
        <f>IF(AV295&lt;=0,0,ROUNDDOWN((AV295*LOOKUP(AV295,{0,1950001,3300001,6950001,9000001,18000001,40000001},{0.05,0.1,0.2,0.23,0.33,0.4,0.45})-LOOKUP(AV295,{0,1950001,3300001,6950001,9000001,18000001,40000001},{0,97500,427500,636000,1536000,2796000,4796000}))*1.021,-2))</f>
        <v/>
      </c>
      <c r="AX295" s="19">
        <f>MAX(0,ROUNDDOWN(AR295-AT295-430000-0,-3))</f>
        <v/>
      </c>
      <c r="AY295" s="19">
        <f>IF(AR295&lt;=450000,0,MAX(0,ROUNDDOWN(AX295*0.06-MIN(50000,AX295)*0.03,-2))+MAX(0,ROUNDDOWN(AX295*0.04-MIN(50000,AX295)*0.02,-2)))</f>
        <v/>
      </c>
      <c r="AZ295" s="19">
        <f>AW295+AY295+AS295</f>
        <v/>
      </c>
    </row>
    <row r="296">
      <c r="A296" t="inlineStr">
        <is>
          <t>1万円刻み</t>
        </is>
      </c>
      <c r="B296" s="19">
        <f>'3_1万円刻み'!$A$279</f>
        <v/>
      </c>
      <c r="C296" s="19">
        <f>MIN(0,MAX(0,$B296))</f>
        <v/>
      </c>
      <c r="D296" s="19">
        <f>$B296-C296</f>
        <v/>
      </c>
      <c r="E296" s="19">
        <f>MIN(670000,ROUNDDOWN(MAX(0,D296-430000)*0.0751+47600,0))+MIN(260000,ROUNDDOWN(MAX(0,D296-430000)*0.028+17600,0))+MIN(30000,ROUNDDOWN(MAX(0,D296-430000)*0.0027+1873,0))+IF("いいえ"="はい",MIN(170000,ROUNDDOWN(MAX(0,D296-430000)*0.0243+17800,0)),0)</f>
        <v/>
      </c>
      <c r="F296" s="19">
        <f>IF(""="",215040+E296,"")</f>
        <v/>
      </c>
      <c r="G296" s="19">
        <f>IF(D296&gt;23500000,NA(),IF(D296&lt;=4890000,1040000,IF(D296&lt;=6550000,670000,620000)))</f>
        <v/>
      </c>
      <c r="H296" s="19">
        <f>MAX(0,ROUNDDOWN(D296-F296-G296-0,-3))</f>
        <v/>
      </c>
      <c r="I296" s="19">
        <f>IF(H296&lt;=0,0,ROUNDDOWN((H296*LOOKUP(H296,{0,1950001,3300001,6950001,9000001,18000001,40000001},{0.05,0.1,0.2,0.23,0.33,0.4,0.45})-LOOKUP(H296,{0,1950001,3300001,6950001,9000001,18000001,40000001},{0,97500,427500,636000,1536000,2796000,4796000}))*1.021,-2))</f>
        <v/>
      </c>
      <c r="J296" s="19">
        <f>MAX(0,ROUNDDOWN(D296-F296-430000-0,-3))</f>
        <v/>
      </c>
      <c r="K296" s="19">
        <f>IF(D296&lt;=450000,0,MAX(0,ROUNDDOWN(J296*0.06-MIN(50000,J296)*0.03,-2))+MAX(0,ROUNDDOWN(J296*0.04-MIN(50000,J296)*0.02,-2)))</f>
        <v/>
      </c>
      <c r="L296" s="19">
        <f>I296+K296+E296</f>
        <v/>
      </c>
      <c r="M296" s="19">
        <f>MIN(100000,MAX(0,$B296))</f>
        <v/>
      </c>
      <c r="N296" s="19">
        <f>$B296-M296</f>
        <v/>
      </c>
      <c r="O296" s="19">
        <f>MIN(670000,ROUNDDOWN(MAX(0,N296-430000)*0.0751+47600,0))+MIN(260000,ROUNDDOWN(MAX(0,N296-430000)*0.028+17600,0))+MIN(30000,ROUNDDOWN(MAX(0,N296-430000)*0.0027+1873,0))+IF("いいえ"="はい",MIN(170000,ROUNDDOWN(MAX(0,N296-430000)*0.0243+17800,0)),0)</f>
        <v/>
      </c>
      <c r="P296" s="19">
        <f>IF(""="",215040+O296,"")</f>
        <v/>
      </c>
      <c r="Q296" s="19">
        <f>IF(N296&gt;23500000,NA(),IF(N296&lt;=4890000,1040000,IF(N296&lt;=6550000,670000,620000)))</f>
        <v/>
      </c>
      <c r="R296" s="19">
        <f>MAX(0,ROUNDDOWN(N296-P296-Q296-0,-3))</f>
        <v/>
      </c>
      <c r="S296" s="19">
        <f>IF(R296&lt;=0,0,ROUNDDOWN((R296*LOOKUP(R296,{0,1950001,3300001,6950001,9000001,18000001,40000001},{0.05,0.1,0.2,0.23,0.33,0.4,0.45})-LOOKUP(R296,{0,1950001,3300001,6950001,9000001,18000001,40000001},{0,97500,427500,636000,1536000,2796000,4796000}))*1.021,-2))</f>
        <v/>
      </c>
      <c r="T296" s="19">
        <f>MAX(0,ROUNDDOWN(N296-P296-430000-0,-3))</f>
        <v/>
      </c>
      <c r="U296" s="19">
        <f>IF(N296&lt;=450000,0,MAX(0,ROUNDDOWN(T296*0.06-MIN(50000,T296)*0.03,-2))+MAX(0,ROUNDDOWN(T296*0.04-MIN(50000,T296)*0.02,-2)))</f>
        <v/>
      </c>
      <c r="V296" s="19">
        <f>S296+U296+O296</f>
        <v/>
      </c>
      <c r="W296" s="19">
        <f>MIN(550000,MAX(0,$B296))</f>
        <v/>
      </c>
      <c r="X296" s="19">
        <f>$B296-W296</f>
        <v/>
      </c>
      <c r="Y296" s="19">
        <f>MIN(670000,ROUNDDOWN(MAX(0,X296-430000)*0.0751+47600,0))+MIN(260000,ROUNDDOWN(MAX(0,X296-430000)*0.028+17600,0))+MIN(30000,ROUNDDOWN(MAX(0,X296-430000)*0.0027+1873,0))+IF("いいえ"="はい",MIN(170000,ROUNDDOWN(MAX(0,X296-430000)*0.0243+17800,0)),0)</f>
        <v/>
      </c>
      <c r="Z296" s="19">
        <f>IF(""="",215040+Y296,"")</f>
        <v/>
      </c>
      <c r="AA296" s="19">
        <f>IF(X296&gt;23500000,NA(),IF(X296&lt;=4890000,1040000,IF(X296&lt;=6550000,670000,620000)))</f>
        <v/>
      </c>
      <c r="AB296" s="19">
        <f>MAX(0,ROUNDDOWN(X296-Z296-AA296-0,-3))</f>
        <v/>
      </c>
      <c r="AC296" s="19">
        <f>IF(AB296&lt;=0,0,ROUNDDOWN((AB296*LOOKUP(AB296,{0,1950001,3300001,6950001,9000001,18000001,40000001},{0.05,0.1,0.2,0.23,0.33,0.4,0.45})-LOOKUP(AB296,{0,1950001,3300001,6950001,9000001,18000001,40000001},{0,97500,427500,636000,1536000,2796000,4796000}))*1.021,-2))</f>
        <v/>
      </c>
      <c r="AD296" s="19">
        <f>MAX(0,ROUNDDOWN(X296-Z296-430000-0,-3))</f>
        <v/>
      </c>
      <c r="AE296" s="19">
        <f>IF(X296&lt;=450000,0,MAX(0,ROUNDDOWN(AD296*0.06-MIN(50000,AD296)*0.03,-2))+MAX(0,ROUNDDOWN(AD296*0.04-MIN(50000,AD296)*0.02,-2)))</f>
        <v/>
      </c>
      <c r="AF296" s="19">
        <f>AC296+AE296+Y296</f>
        <v/>
      </c>
      <c r="AG296" s="19">
        <f>MIN(650000,MAX(0,$B296))</f>
        <v/>
      </c>
      <c r="AH296" s="19">
        <f>$B296-AG296</f>
        <v/>
      </c>
      <c r="AI296" s="19">
        <f>MIN(670000,ROUNDDOWN(MAX(0,AH296-430000)*0.0751+47600,0))+MIN(260000,ROUNDDOWN(MAX(0,AH296-430000)*0.028+17600,0))+MIN(30000,ROUNDDOWN(MAX(0,AH296-430000)*0.0027+1873,0))+IF("いいえ"="はい",MIN(170000,ROUNDDOWN(MAX(0,AH296-430000)*0.0243+17800,0)),0)</f>
        <v/>
      </c>
      <c r="AJ296" s="19">
        <f>IF(""="",215040+AI296,"")</f>
        <v/>
      </c>
      <c r="AK296" s="19">
        <f>IF(AH296&gt;23500000,NA(),IF(AH296&lt;=4890000,1040000,IF(AH296&lt;=6550000,670000,620000)))</f>
        <v/>
      </c>
      <c r="AL296" s="19">
        <f>MAX(0,ROUNDDOWN(AH296-AJ296-AK296-0,-3))</f>
        <v/>
      </c>
      <c r="AM296" s="19">
        <f>IF(AL296&lt;=0,0,ROUNDDOWN((AL296*LOOKUP(AL296,{0,1950001,3300001,6950001,9000001,18000001,40000001},{0.05,0.1,0.2,0.23,0.33,0.4,0.45})-LOOKUP(AL296,{0,1950001,3300001,6950001,9000001,18000001,40000001},{0,97500,427500,636000,1536000,2796000,4796000}))*1.021,-2))</f>
        <v/>
      </c>
      <c r="AN296" s="19">
        <f>MAX(0,ROUNDDOWN(AH296-AJ296-430000-0,-3))</f>
        <v/>
      </c>
      <c r="AO296" s="19">
        <f>IF(AH296&lt;=450000,0,MAX(0,ROUNDDOWN(AN296*0.06-MIN(50000,AN296)*0.03,-2))+MAX(0,ROUNDDOWN(AN296*0.04-MIN(50000,AN296)*0.02,-2)))</f>
        <v/>
      </c>
      <c r="AP296" s="19">
        <f>AM296+AO296+AI296</f>
        <v/>
      </c>
      <c r="AQ296" s="19">
        <f>MIN(750000,MAX(0,$B296))</f>
        <v/>
      </c>
      <c r="AR296" s="19">
        <f>$B296-AQ296</f>
        <v/>
      </c>
      <c r="AS296" s="19">
        <f>MIN(670000,ROUNDDOWN(MAX(0,AR296-430000)*0.0751+47600,0))+MIN(260000,ROUNDDOWN(MAX(0,AR296-430000)*0.028+17600,0))+MIN(30000,ROUNDDOWN(MAX(0,AR296-430000)*0.0027+1873,0))+IF("いいえ"="はい",MIN(170000,ROUNDDOWN(MAX(0,AR296-430000)*0.0243+17800,0)),0)</f>
        <v/>
      </c>
      <c r="AT296" s="19">
        <f>IF(""="",215040+AS296,"")</f>
        <v/>
      </c>
      <c r="AU296" s="19">
        <f>IF(AR296&gt;23500000,NA(),IF(AR296&lt;=4890000,1040000,IF(AR296&lt;=6550000,670000,620000)))</f>
        <v/>
      </c>
      <c r="AV296" s="19">
        <f>MAX(0,ROUNDDOWN(AR296-AT296-AU296-0,-3))</f>
        <v/>
      </c>
      <c r="AW296" s="19">
        <f>IF(AV296&lt;=0,0,ROUNDDOWN((AV296*LOOKUP(AV296,{0,1950001,3300001,6950001,9000001,18000001,40000001},{0.05,0.1,0.2,0.23,0.33,0.4,0.45})-LOOKUP(AV296,{0,1950001,3300001,6950001,9000001,18000001,40000001},{0,97500,427500,636000,1536000,2796000,4796000}))*1.021,-2))</f>
        <v/>
      </c>
      <c r="AX296" s="19">
        <f>MAX(0,ROUNDDOWN(AR296-AT296-430000-0,-3))</f>
        <v/>
      </c>
      <c r="AY296" s="19">
        <f>IF(AR296&lt;=450000,0,MAX(0,ROUNDDOWN(AX296*0.06-MIN(50000,AX296)*0.03,-2))+MAX(0,ROUNDDOWN(AX296*0.04-MIN(50000,AX296)*0.02,-2)))</f>
        <v/>
      </c>
      <c r="AZ296" s="19">
        <f>AW296+AY296+AS296</f>
        <v/>
      </c>
    </row>
    <row r="297">
      <c r="A297" t="inlineStr">
        <is>
          <t>1万円刻み</t>
        </is>
      </c>
      <c r="B297" s="19">
        <f>'3_1万円刻み'!$A$280</f>
        <v/>
      </c>
      <c r="C297" s="19">
        <f>MIN(0,MAX(0,$B297))</f>
        <v/>
      </c>
      <c r="D297" s="19">
        <f>$B297-C297</f>
        <v/>
      </c>
      <c r="E297" s="19">
        <f>MIN(670000,ROUNDDOWN(MAX(0,D297-430000)*0.0751+47600,0))+MIN(260000,ROUNDDOWN(MAX(0,D297-430000)*0.028+17600,0))+MIN(30000,ROUNDDOWN(MAX(0,D297-430000)*0.0027+1873,0))+IF("いいえ"="はい",MIN(170000,ROUNDDOWN(MAX(0,D297-430000)*0.0243+17800,0)),0)</f>
        <v/>
      </c>
      <c r="F297" s="19">
        <f>IF(""="",215040+E297,"")</f>
        <v/>
      </c>
      <c r="G297" s="19">
        <f>IF(D297&gt;23500000,NA(),IF(D297&lt;=4890000,1040000,IF(D297&lt;=6550000,670000,620000)))</f>
        <v/>
      </c>
      <c r="H297" s="19">
        <f>MAX(0,ROUNDDOWN(D297-F297-G297-0,-3))</f>
        <v/>
      </c>
      <c r="I297" s="19">
        <f>IF(H297&lt;=0,0,ROUNDDOWN((H297*LOOKUP(H297,{0,1950001,3300001,6950001,9000001,18000001,40000001},{0.05,0.1,0.2,0.23,0.33,0.4,0.45})-LOOKUP(H297,{0,1950001,3300001,6950001,9000001,18000001,40000001},{0,97500,427500,636000,1536000,2796000,4796000}))*1.021,-2))</f>
        <v/>
      </c>
      <c r="J297" s="19">
        <f>MAX(0,ROUNDDOWN(D297-F297-430000-0,-3))</f>
        <v/>
      </c>
      <c r="K297" s="19">
        <f>IF(D297&lt;=450000,0,MAX(0,ROUNDDOWN(J297*0.06-MIN(50000,J297)*0.03,-2))+MAX(0,ROUNDDOWN(J297*0.04-MIN(50000,J297)*0.02,-2)))</f>
        <v/>
      </c>
      <c r="L297" s="19">
        <f>I297+K297+E297</f>
        <v/>
      </c>
      <c r="M297" s="19">
        <f>MIN(100000,MAX(0,$B297))</f>
        <v/>
      </c>
      <c r="N297" s="19">
        <f>$B297-M297</f>
        <v/>
      </c>
      <c r="O297" s="19">
        <f>MIN(670000,ROUNDDOWN(MAX(0,N297-430000)*0.0751+47600,0))+MIN(260000,ROUNDDOWN(MAX(0,N297-430000)*0.028+17600,0))+MIN(30000,ROUNDDOWN(MAX(0,N297-430000)*0.0027+1873,0))+IF("いいえ"="はい",MIN(170000,ROUNDDOWN(MAX(0,N297-430000)*0.0243+17800,0)),0)</f>
        <v/>
      </c>
      <c r="P297" s="19">
        <f>IF(""="",215040+O297,"")</f>
        <v/>
      </c>
      <c r="Q297" s="19">
        <f>IF(N297&gt;23500000,NA(),IF(N297&lt;=4890000,1040000,IF(N297&lt;=6550000,670000,620000)))</f>
        <v/>
      </c>
      <c r="R297" s="19">
        <f>MAX(0,ROUNDDOWN(N297-P297-Q297-0,-3))</f>
        <v/>
      </c>
      <c r="S297" s="19">
        <f>IF(R297&lt;=0,0,ROUNDDOWN((R297*LOOKUP(R297,{0,1950001,3300001,6950001,9000001,18000001,40000001},{0.05,0.1,0.2,0.23,0.33,0.4,0.45})-LOOKUP(R297,{0,1950001,3300001,6950001,9000001,18000001,40000001},{0,97500,427500,636000,1536000,2796000,4796000}))*1.021,-2))</f>
        <v/>
      </c>
      <c r="T297" s="19">
        <f>MAX(0,ROUNDDOWN(N297-P297-430000-0,-3))</f>
        <v/>
      </c>
      <c r="U297" s="19">
        <f>IF(N297&lt;=450000,0,MAX(0,ROUNDDOWN(T297*0.06-MIN(50000,T297)*0.03,-2))+MAX(0,ROUNDDOWN(T297*0.04-MIN(50000,T297)*0.02,-2)))</f>
        <v/>
      </c>
      <c r="V297" s="19">
        <f>S297+U297+O297</f>
        <v/>
      </c>
      <c r="W297" s="19">
        <f>MIN(550000,MAX(0,$B297))</f>
        <v/>
      </c>
      <c r="X297" s="19">
        <f>$B297-W297</f>
        <v/>
      </c>
      <c r="Y297" s="19">
        <f>MIN(670000,ROUNDDOWN(MAX(0,X297-430000)*0.0751+47600,0))+MIN(260000,ROUNDDOWN(MAX(0,X297-430000)*0.028+17600,0))+MIN(30000,ROUNDDOWN(MAX(0,X297-430000)*0.0027+1873,0))+IF("いいえ"="はい",MIN(170000,ROUNDDOWN(MAX(0,X297-430000)*0.0243+17800,0)),0)</f>
        <v/>
      </c>
      <c r="Z297" s="19">
        <f>IF(""="",215040+Y297,"")</f>
        <v/>
      </c>
      <c r="AA297" s="19">
        <f>IF(X297&gt;23500000,NA(),IF(X297&lt;=4890000,1040000,IF(X297&lt;=6550000,670000,620000)))</f>
        <v/>
      </c>
      <c r="AB297" s="19">
        <f>MAX(0,ROUNDDOWN(X297-Z297-AA297-0,-3))</f>
        <v/>
      </c>
      <c r="AC297" s="19">
        <f>IF(AB297&lt;=0,0,ROUNDDOWN((AB297*LOOKUP(AB297,{0,1950001,3300001,6950001,9000001,18000001,40000001},{0.05,0.1,0.2,0.23,0.33,0.4,0.45})-LOOKUP(AB297,{0,1950001,3300001,6950001,9000001,18000001,40000001},{0,97500,427500,636000,1536000,2796000,4796000}))*1.021,-2))</f>
        <v/>
      </c>
      <c r="AD297" s="19">
        <f>MAX(0,ROUNDDOWN(X297-Z297-430000-0,-3))</f>
        <v/>
      </c>
      <c r="AE297" s="19">
        <f>IF(X297&lt;=450000,0,MAX(0,ROUNDDOWN(AD297*0.06-MIN(50000,AD297)*0.03,-2))+MAX(0,ROUNDDOWN(AD297*0.04-MIN(50000,AD297)*0.02,-2)))</f>
        <v/>
      </c>
      <c r="AF297" s="19">
        <f>AC297+AE297+Y297</f>
        <v/>
      </c>
      <c r="AG297" s="19">
        <f>MIN(650000,MAX(0,$B297))</f>
        <v/>
      </c>
      <c r="AH297" s="19">
        <f>$B297-AG297</f>
        <v/>
      </c>
      <c r="AI297" s="19">
        <f>MIN(670000,ROUNDDOWN(MAX(0,AH297-430000)*0.0751+47600,0))+MIN(260000,ROUNDDOWN(MAX(0,AH297-430000)*0.028+17600,0))+MIN(30000,ROUNDDOWN(MAX(0,AH297-430000)*0.0027+1873,0))+IF("いいえ"="はい",MIN(170000,ROUNDDOWN(MAX(0,AH297-430000)*0.0243+17800,0)),0)</f>
        <v/>
      </c>
      <c r="AJ297" s="19">
        <f>IF(""="",215040+AI297,"")</f>
        <v/>
      </c>
      <c r="AK297" s="19">
        <f>IF(AH297&gt;23500000,NA(),IF(AH297&lt;=4890000,1040000,IF(AH297&lt;=6550000,670000,620000)))</f>
        <v/>
      </c>
      <c r="AL297" s="19">
        <f>MAX(0,ROUNDDOWN(AH297-AJ297-AK297-0,-3))</f>
        <v/>
      </c>
      <c r="AM297" s="19">
        <f>IF(AL297&lt;=0,0,ROUNDDOWN((AL297*LOOKUP(AL297,{0,1950001,3300001,6950001,9000001,18000001,40000001},{0.05,0.1,0.2,0.23,0.33,0.4,0.45})-LOOKUP(AL297,{0,1950001,3300001,6950001,9000001,18000001,40000001},{0,97500,427500,636000,1536000,2796000,4796000}))*1.021,-2))</f>
        <v/>
      </c>
      <c r="AN297" s="19">
        <f>MAX(0,ROUNDDOWN(AH297-AJ297-430000-0,-3))</f>
        <v/>
      </c>
      <c r="AO297" s="19">
        <f>IF(AH297&lt;=450000,0,MAX(0,ROUNDDOWN(AN297*0.06-MIN(50000,AN297)*0.03,-2))+MAX(0,ROUNDDOWN(AN297*0.04-MIN(50000,AN297)*0.02,-2)))</f>
        <v/>
      </c>
      <c r="AP297" s="19">
        <f>AM297+AO297+AI297</f>
        <v/>
      </c>
      <c r="AQ297" s="19">
        <f>MIN(750000,MAX(0,$B297))</f>
        <v/>
      </c>
      <c r="AR297" s="19">
        <f>$B297-AQ297</f>
        <v/>
      </c>
      <c r="AS297" s="19">
        <f>MIN(670000,ROUNDDOWN(MAX(0,AR297-430000)*0.0751+47600,0))+MIN(260000,ROUNDDOWN(MAX(0,AR297-430000)*0.028+17600,0))+MIN(30000,ROUNDDOWN(MAX(0,AR297-430000)*0.0027+1873,0))+IF("いいえ"="はい",MIN(170000,ROUNDDOWN(MAX(0,AR297-430000)*0.0243+17800,0)),0)</f>
        <v/>
      </c>
      <c r="AT297" s="19">
        <f>IF(""="",215040+AS297,"")</f>
        <v/>
      </c>
      <c r="AU297" s="19">
        <f>IF(AR297&gt;23500000,NA(),IF(AR297&lt;=4890000,1040000,IF(AR297&lt;=6550000,670000,620000)))</f>
        <v/>
      </c>
      <c r="AV297" s="19">
        <f>MAX(0,ROUNDDOWN(AR297-AT297-AU297-0,-3))</f>
        <v/>
      </c>
      <c r="AW297" s="19">
        <f>IF(AV297&lt;=0,0,ROUNDDOWN((AV297*LOOKUP(AV297,{0,1950001,3300001,6950001,9000001,18000001,40000001},{0.05,0.1,0.2,0.23,0.33,0.4,0.45})-LOOKUP(AV297,{0,1950001,3300001,6950001,9000001,18000001,40000001},{0,97500,427500,636000,1536000,2796000,4796000}))*1.021,-2))</f>
        <v/>
      </c>
      <c r="AX297" s="19">
        <f>MAX(0,ROUNDDOWN(AR297-AT297-430000-0,-3))</f>
        <v/>
      </c>
      <c r="AY297" s="19">
        <f>IF(AR297&lt;=450000,0,MAX(0,ROUNDDOWN(AX297*0.06-MIN(50000,AX297)*0.03,-2))+MAX(0,ROUNDDOWN(AX297*0.04-MIN(50000,AX297)*0.02,-2)))</f>
        <v/>
      </c>
      <c r="AZ297" s="19">
        <f>AW297+AY297+AS297</f>
        <v/>
      </c>
    </row>
    <row r="298">
      <c r="A298" t="inlineStr">
        <is>
          <t>1万円刻み</t>
        </is>
      </c>
      <c r="B298" s="19">
        <f>'3_1万円刻み'!$A$281</f>
        <v/>
      </c>
      <c r="C298" s="19">
        <f>MIN(0,MAX(0,$B298))</f>
        <v/>
      </c>
      <c r="D298" s="19">
        <f>$B298-C298</f>
        <v/>
      </c>
      <c r="E298" s="19">
        <f>MIN(670000,ROUNDDOWN(MAX(0,D298-430000)*0.0751+47600,0))+MIN(260000,ROUNDDOWN(MAX(0,D298-430000)*0.028+17600,0))+MIN(30000,ROUNDDOWN(MAX(0,D298-430000)*0.0027+1873,0))+IF("いいえ"="はい",MIN(170000,ROUNDDOWN(MAX(0,D298-430000)*0.0243+17800,0)),0)</f>
        <v/>
      </c>
      <c r="F298" s="19">
        <f>IF(""="",215040+E298,"")</f>
        <v/>
      </c>
      <c r="G298" s="19">
        <f>IF(D298&gt;23500000,NA(),IF(D298&lt;=4890000,1040000,IF(D298&lt;=6550000,670000,620000)))</f>
        <v/>
      </c>
      <c r="H298" s="19">
        <f>MAX(0,ROUNDDOWN(D298-F298-G298-0,-3))</f>
        <v/>
      </c>
      <c r="I298" s="19">
        <f>IF(H298&lt;=0,0,ROUNDDOWN((H298*LOOKUP(H298,{0,1950001,3300001,6950001,9000001,18000001,40000001},{0.05,0.1,0.2,0.23,0.33,0.4,0.45})-LOOKUP(H298,{0,1950001,3300001,6950001,9000001,18000001,40000001},{0,97500,427500,636000,1536000,2796000,4796000}))*1.021,-2))</f>
        <v/>
      </c>
      <c r="J298" s="19">
        <f>MAX(0,ROUNDDOWN(D298-F298-430000-0,-3))</f>
        <v/>
      </c>
      <c r="K298" s="19">
        <f>IF(D298&lt;=450000,0,MAX(0,ROUNDDOWN(J298*0.06-MIN(50000,J298)*0.03,-2))+MAX(0,ROUNDDOWN(J298*0.04-MIN(50000,J298)*0.02,-2)))</f>
        <v/>
      </c>
      <c r="L298" s="19">
        <f>I298+K298+E298</f>
        <v/>
      </c>
      <c r="M298" s="19">
        <f>MIN(100000,MAX(0,$B298))</f>
        <v/>
      </c>
      <c r="N298" s="19">
        <f>$B298-M298</f>
        <v/>
      </c>
      <c r="O298" s="19">
        <f>MIN(670000,ROUNDDOWN(MAX(0,N298-430000)*0.0751+47600,0))+MIN(260000,ROUNDDOWN(MAX(0,N298-430000)*0.028+17600,0))+MIN(30000,ROUNDDOWN(MAX(0,N298-430000)*0.0027+1873,0))+IF("いいえ"="はい",MIN(170000,ROUNDDOWN(MAX(0,N298-430000)*0.0243+17800,0)),0)</f>
        <v/>
      </c>
      <c r="P298" s="19">
        <f>IF(""="",215040+O298,"")</f>
        <v/>
      </c>
      <c r="Q298" s="19">
        <f>IF(N298&gt;23500000,NA(),IF(N298&lt;=4890000,1040000,IF(N298&lt;=6550000,670000,620000)))</f>
        <v/>
      </c>
      <c r="R298" s="19">
        <f>MAX(0,ROUNDDOWN(N298-P298-Q298-0,-3))</f>
        <v/>
      </c>
      <c r="S298" s="19">
        <f>IF(R298&lt;=0,0,ROUNDDOWN((R298*LOOKUP(R298,{0,1950001,3300001,6950001,9000001,18000001,40000001},{0.05,0.1,0.2,0.23,0.33,0.4,0.45})-LOOKUP(R298,{0,1950001,3300001,6950001,9000001,18000001,40000001},{0,97500,427500,636000,1536000,2796000,4796000}))*1.021,-2))</f>
        <v/>
      </c>
      <c r="T298" s="19">
        <f>MAX(0,ROUNDDOWN(N298-P298-430000-0,-3))</f>
        <v/>
      </c>
      <c r="U298" s="19">
        <f>IF(N298&lt;=450000,0,MAX(0,ROUNDDOWN(T298*0.06-MIN(50000,T298)*0.03,-2))+MAX(0,ROUNDDOWN(T298*0.04-MIN(50000,T298)*0.02,-2)))</f>
        <v/>
      </c>
      <c r="V298" s="19">
        <f>S298+U298+O298</f>
        <v/>
      </c>
      <c r="W298" s="19">
        <f>MIN(550000,MAX(0,$B298))</f>
        <v/>
      </c>
      <c r="X298" s="19">
        <f>$B298-W298</f>
        <v/>
      </c>
      <c r="Y298" s="19">
        <f>MIN(670000,ROUNDDOWN(MAX(0,X298-430000)*0.0751+47600,0))+MIN(260000,ROUNDDOWN(MAX(0,X298-430000)*0.028+17600,0))+MIN(30000,ROUNDDOWN(MAX(0,X298-430000)*0.0027+1873,0))+IF("いいえ"="はい",MIN(170000,ROUNDDOWN(MAX(0,X298-430000)*0.0243+17800,0)),0)</f>
        <v/>
      </c>
      <c r="Z298" s="19">
        <f>IF(""="",215040+Y298,"")</f>
        <v/>
      </c>
      <c r="AA298" s="19">
        <f>IF(X298&gt;23500000,NA(),IF(X298&lt;=4890000,1040000,IF(X298&lt;=6550000,670000,620000)))</f>
        <v/>
      </c>
      <c r="AB298" s="19">
        <f>MAX(0,ROUNDDOWN(X298-Z298-AA298-0,-3))</f>
        <v/>
      </c>
      <c r="AC298" s="19">
        <f>IF(AB298&lt;=0,0,ROUNDDOWN((AB298*LOOKUP(AB298,{0,1950001,3300001,6950001,9000001,18000001,40000001},{0.05,0.1,0.2,0.23,0.33,0.4,0.45})-LOOKUP(AB298,{0,1950001,3300001,6950001,9000001,18000001,40000001},{0,97500,427500,636000,1536000,2796000,4796000}))*1.021,-2))</f>
        <v/>
      </c>
      <c r="AD298" s="19">
        <f>MAX(0,ROUNDDOWN(X298-Z298-430000-0,-3))</f>
        <v/>
      </c>
      <c r="AE298" s="19">
        <f>IF(X298&lt;=450000,0,MAX(0,ROUNDDOWN(AD298*0.06-MIN(50000,AD298)*0.03,-2))+MAX(0,ROUNDDOWN(AD298*0.04-MIN(50000,AD298)*0.02,-2)))</f>
        <v/>
      </c>
      <c r="AF298" s="19">
        <f>AC298+AE298+Y298</f>
        <v/>
      </c>
      <c r="AG298" s="19">
        <f>MIN(650000,MAX(0,$B298))</f>
        <v/>
      </c>
      <c r="AH298" s="19">
        <f>$B298-AG298</f>
        <v/>
      </c>
      <c r="AI298" s="19">
        <f>MIN(670000,ROUNDDOWN(MAX(0,AH298-430000)*0.0751+47600,0))+MIN(260000,ROUNDDOWN(MAX(0,AH298-430000)*0.028+17600,0))+MIN(30000,ROUNDDOWN(MAX(0,AH298-430000)*0.0027+1873,0))+IF("いいえ"="はい",MIN(170000,ROUNDDOWN(MAX(0,AH298-430000)*0.0243+17800,0)),0)</f>
        <v/>
      </c>
      <c r="AJ298" s="19">
        <f>IF(""="",215040+AI298,"")</f>
        <v/>
      </c>
      <c r="AK298" s="19">
        <f>IF(AH298&gt;23500000,NA(),IF(AH298&lt;=4890000,1040000,IF(AH298&lt;=6550000,670000,620000)))</f>
        <v/>
      </c>
      <c r="AL298" s="19">
        <f>MAX(0,ROUNDDOWN(AH298-AJ298-AK298-0,-3))</f>
        <v/>
      </c>
      <c r="AM298" s="19">
        <f>IF(AL298&lt;=0,0,ROUNDDOWN((AL298*LOOKUP(AL298,{0,1950001,3300001,6950001,9000001,18000001,40000001},{0.05,0.1,0.2,0.23,0.33,0.4,0.45})-LOOKUP(AL298,{0,1950001,3300001,6950001,9000001,18000001,40000001},{0,97500,427500,636000,1536000,2796000,4796000}))*1.021,-2))</f>
        <v/>
      </c>
      <c r="AN298" s="19">
        <f>MAX(0,ROUNDDOWN(AH298-AJ298-430000-0,-3))</f>
        <v/>
      </c>
      <c r="AO298" s="19">
        <f>IF(AH298&lt;=450000,0,MAX(0,ROUNDDOWN(AN298*0.06-MIN(50000,AN298)*0.03,-2))+MAX(0,ROUNDDOWN(AN298*0.04-MIN(50000,AN298)*0.02,-2)))</f>
        <v/>
      </c>
      <c r="AP298" s="19">
        <f>AM298+AO298+AI298</f>
        <v/>
      </c>
      <c r="AQ298" s="19">
        <f>MIN(750000,MAX(0,$B298))</f>
        <v/>
      </c>
      <c r="AR298" s="19">
        <f>$B298-AQ298</f>
        <v/>
      </c>
      <c r="AS298" s="19">
        <f>MIN(670000,ROUNDDOWN(MAX(0,AR298-430000)*0.0751+47600,0))+MIN(260000,ROUNDDOWN(MAX(0,AR298-430000)*0.028+17600,0))+MIN(30000,ROUNDDOWN(MAX(0,AR298-430000)*0.0027+1873,0))+IF("いいえ"="はい",MIN(170000,ROUNDDOWN(MAX(0,AR298-430000)*0.0243+17800,0)),0)</f>
        <v/>
      </c>
      <c r="AT298" s="19">
        <f>IF(""="",215040+AS298,"")</f>
        <v/>
      </c>
      <c r="AU298" s="19">
        <f>IF(AR298&gt;23500000,NA(),IF(AR298&lt;=4890000,1040000,IF(AR298&lt;=6550000,670000,620000)))</f>
        <v/>
      </c>
      <c r="AV298" s="19">
        <f>MAX(0,ROUNDDOWN(AR298-AT298-AU298-0,-3))</f>
        <v/>
      </c>
      <c r="AW298" s="19">
        <f>IF(AV298&lt;=0,0,ROUNDDOWN((AV298*LOOKUP(AV298,{0,1950001,3300001,6950001,9000001,18000001,40000001},{0.05,0.1,0.2,0.23,0.33,0.4,0.45})-LOOKUP(AV298,{0,1950001,3300001,6950001,9000001,18000001,40000001},{0,97500,427500,636000,1536000,2796000,4796000}))*1.021,-2))</f>
        <v/>
      </c>
      <c r="AX298" s="19">
        <f>MAX(0,ROUNDDOWN(AR298-AT298-430000-0,-3))</f>
        <v/>
      </c>
      <c r="AY298" s="19">
        <f>IF(AR298&lt;=450000,0,MAX(0,ROUNDDOWN(AX298*0.06-MIN(50000,AX298)*0.03,-2))+MAX(0,ROUNDDOWN(AX298*0.04-MIN(50000,AX298)*0.02,-2)))</f>
        <v/>
      </c>
      <c r="AZ298" s="19">
        <f>AW298+AY298+AS298</f>
        <v/>
      </c>
    </row>
    <row r="299">
      <c r="A299" t="inlineStr">
        <is>
          <t>1万円刻み</t>
        </is>
      </c>
      <c r="B299" s="19">
        <f>'3_1万円刻み'!$A$282</f>
        <v/>
      </c>
      <c r="C299" s="19">
        <f>MIN(0,MAX(0,$B299))</f>
        <v/>
      </c>
      <c r="D299" s="19">
        <f>$B299-C299</f>
        <v/>
      </c>
      <c r="E299" s="19">
        <f>MIN(670000,ROUNDDOWN(MAX(0,D299-430000)*0.0751+47600,0))+MIN(260000,ROUNDDOWN(MAX(0,D299-430000)*0.028+17600,0))+MIN(30000,ROUNDDOWN(MAX(0,D299-430000)*0.0027+1873,0))+IF("いいえ"="はい",MIN(170000,ROUNDDOWN(MAX(0,D299-430000)*0.0243+17800,0)),0)</f>
        <v/>
      </c>
      <c r="F299" s="19">
        <f>IF(""="",215040+E299,"")</f>
        <v/>
      </c>
      <c r="G299" s="19">
        <f>IF(D299&gt;23500000,NA(),IF(D299&lt;=4890000,1040000,IF(D299&lt;=6550000,670000,620000)))</f>
        <v/>
      </c>
      <c r="H299" s="19">
        <f>MAX(0,ROUNDDOWN(D299-F299-G299-0,-3))</f>
        <v/>
      </c>
      <c r="I299" s="19">
        <f>IF(H299&lt;=0,0,ROUNDDOWN((H299*LOOKUP(H299,{0,1950001,3300001,6950001,9000001,18000001,40000001},{0.05,0.1,0.2,0.23,0.33,0.4,0.45})-LOOKUP(H299,{0,1950001,3300001,6950001,9000001,18000001,40000001},{0,97500,427500,636000,1536000,2796000,4796000}))*1.021,-2))</f>
        <v/>
      </c>
      <c r="J299" s="19">
        <f>MAX(0,ROUNDDOWN(D299-F299-430000-0,-3))</f>
        <v/>
      </c>
      <c r="K299" s="19">
        <f>IF(D299&lt;=450000,0,MAX(0,ROUNDDOWN(J299*0.06-MIN(50000,J299)*0.03,-2))+MAX(0,ROUNDDOWN(J299*0.04-MIN(50000,J299)*0.02,-2)))</f>
        <v/>
      </c>
      <c r="L299" s="19">
        <f>I299+K299+E299</f>
        <v/>
      </c>
      <c r="M299" s="19">
        <f>MIN(100000,MAX(0,$B299))</f>
        <v/>
      </c>
      <c r="N299" s="19">
        <f>$B299-M299</f>
        <v/>
      </c>
      <c r="O299" s="19">
        <f>MIN(670000,ROUNDDOWN(MAX(0,N299-430000)*0.0751+47600,0))+MIN(260000,ROUNDDOWN(MAX(0,N299-430000)*0.028+17600,0))+MIN(30000,ROUNDDOWN(MAX(0,N299-430000)*0.0027+1873,0))+IF("いいえ"="はい",MIN(170000,ROUNDDOWN(MAX(0,N299-430000)*0.0243+17800,0)),0)</f>
        <v/>
      </c>
      <c r="P299" s="19">
        <f>IF(""="",215040+O299,"")</f>
        <v/>
      </c>
      <c r="Q299" s="19">
        <f>IF(N299&gt;23500000,NA(),IF(N299&lt;=4890000,1040000,IF(N299&lt;=6550000,670000,620000)))</f>
        <v/>
      </c>
      <c r="R299" s="19">
        <f>MAX(0,ROUNDDOWN(N299-P299-Q299-0,-3))</f>
        <v/>
      </c>
      <c r="S299" s="19">
        <f>IF(R299&lt;=0,0,ROUNDDOWN((R299*LOOKUP(R299,{0,1950001,3300001,6950001,9000001,18000001,40000001},{0.05,0.1,0.2,0.23,0.33,0.4,0.45})-LOOKUP(R299,{0,1950001,3300001,6950001,9000001,18000001,40000001},{0,97500,427500,636000,1536000,2796000,4796000}))*1.021,-2))</f>
        <v/>
      </c>
      <c r="T299" s="19">
        <f>MAX(0,ROUNDDOWN(N299-P299-430000-0,-3))</f>
        <v/>
      </c>
      <c r="U299" s="19">
        <f>IF(N299&lt;=450000,0,MAX(0,ROUNDDOWN(T299*0.06-MIN(50000,T299)*0.03,-2))+MAX(0,ROUNDDOWN(T299*0.04-MIN(50000,T299)*0.02,-2)))</f>
        <v/>
      </c>
      <c r="V299" s="19">
        <f>S299+U299+O299</f>
        <v/>
      </c>
      <c r="W299" s="19">
        <f>MIN(550000,MAX(0,$B299))</f>
        <v/>
      </c>
      <c r="X299" s="19">
        <f>$B299-W299</f>
        <v/>
      </c>
      <c r="Y299" s="19">
        <f>MIN(670000,ROUNDDOWN(MAX(0,X299-430000)*0.0751+47600,0))+MIN(260000,ROUNDDOWN(MAX(0,X299-430000)*0.028+17600,0))+MIN(30000,ROUNDDOWN(MAX(0,X299-430000)*0.0027+1873,0))+IF("いいえ"="はい",MIN(170000,ROUNDDOWN(MAX(0,X299-430000)*0.0243+17800,0)),0)</f>
        <v/>
      </c>
      <c r="Z299" s="19">
        <f>IF(""="",215040+Y299,"")</f>
        <v/>
      </c>
      <c r="AA299" s="19">
        <f>IF(X299&gt;23500000,NA(),IF(X299&lt;=4890000,1040000,IF(X299&lt;=6550000,670000,620000)))</f>
        <v/>
      </c>
      <c r="AB299" s="19">
        <f>MAX(0,ROUNDDOWN(X299-Z299-AA299-0,-3))</f>
        <v/>
      </c>
      <c r="AC299" s="19">
        <f>IF(AB299&lt;=0,0,ROUNDDOWN((AB299*LOOKUP(AB299,{0,1950001,3300001,6950001,9000001,18000001,40000001},{0.05,0.1,0.2,0.23,0.33,0.4,0.45})-LOOKUP(AB299,{0,1950001,3300001,6950001,9000001,18000001,40000001},{0,97500,427500,636000,1536000,2796000,4796000}))*1.021,-2))</f>
        <v/>
      </c>
      <c r="AD299" s="19">
        <f>MAX(0,ROUNDDOWN(X299-Z299-430000-0,-3))</f>
        <v/>
      </c>
      <c r="AE299" s="19">
        <f>IF(X299&lt;=450000,0,MAX(0,ROUNDDOWN(AD299*0.06-MIN(50000,AD299)*0.03,-2))+MAX(0,ROUNDDOWN(AD299*0.04-MIN(50000,AD299)*0.02,-2)))</f>
        <v/>
      </c>
      <c r="AF299" s="19">
        <f>AC299+AE299+Y299</f>
        <v/>
      </c>
      <c r="AG299" s="19">
        <f>MIN(650000,MAX(0,$B299))</f>
        <v/>
      </c>
      <c r="AH299" s="19">
        <f>$B299-AG299</f>
        <v/>
      </c>
      <c r="AI299" s="19">
        <f>MIN(670000,ROUNDDOWN(MAX(0,AH299-430000)*0.0751+47600,0))+MIN(260000,ROUNDDOWN(MAX(0,AH299-430000)*0.028+17600,0))+MIN(30000,ROUNDDOWN(MAX(0,AH299-430000)*0.0027+1873,0))+IF("いいえ"="はい",MIN(170000,ROUNDDOWN(MAX(0,AH299-430000)*0.0243+17800,0)),0)</f>
        <v/>
      </c>
      <c r="AJ299" s="19">
        <f>IF(""="",215040+AI299,"")</f>
        <v/>
      </c>
      <c r="AK299" s="19">
        <f>IF(AH299&gt;23500000,NA(),IF(AH299&lt;=4890000,1040000,IF(AH299&lt;=6550000,670000,620000)))</f>
        <v/>
      </c>
      <c r="AL299" s="19">
        <f>MAX(0,ROUNDDOWN(AH299-AJ299-AK299-0,-3))</f>
        <v/>
      </c>
      <c r="AM299" s="19">
        <f>IF(AL299&lt;=0,0,ROUNDDOWN((AL299*LOOKUP(AL299,{0,1950001,3300001,6950001,9000001,18000001,40000001},{0.05,0.1,0.2,0.23,0.33,0.4,0.45})-LOOKUP(AL299,{0,1950001,3300001,6950001,9000001,18000001,40000001},{0,97500,427500,636000,1536000,2796000,4796000}))*1.021,-2))</f>
        <v/>
      </c>
      <c r="AN299" s="19">
        <f>MAX(0,ROUNDDOWN(AH299-AJ299-430000-0,-3))</f>
        <v/>
      </c>
      <c r="AO299" s="19">
        <f>IF(AH299&lt;=450000,0,MAX(0,ROUNDDOWN(AN299*0.06-MIN(50000,AN299)*0.03,-2))+MAX(0,ROUNDDOWN(AN299*0.04-MIN(50000,AN299)*0.02,-2)))</f>
        <v/>
      </c>
      <c r="AP299" s="19">
        <f>AM299+AO299+AI299</f>
        <v/>
      </c>
      <c r="AQ299" s="19">
        <f>MIN(750000,MAX(0,$B299))</f>
        <v/>
      </c>
      <c r="AR299" s="19">
        <f>$B299-AQ299</f>
        <v/>
      </c>
      <c r="AS299" s="19">
        <f>MIN(670000,ROUNDDOWN(MAX(0,AR299-430000)*0.0751+47600,0))+MIN(260000,ROUNDDOWN(MAX(0,AR299-430000)*0.028+17600,0))+MIN(30000,ROUNDDOWN(MAX(0,AR299-430000)*0.0027+1873,0))+IF("いいえ"="はい",MIN(170000,ROUNDDOWN(MAX(0,AR299-430000)*0.0243+17800,0)),0)</f>
        <v/>
      </c>
      <c r="AT299" s="19">
        <f>IF(""="",215040+AS299,"")</f>
        <v/>
      </c>
      <c r="AU299" s="19">
        <f>IF(AR299&gt;23500000,NA(),IF(AR299&lt;=4890000,1040000,IF(AR299&lt;=6550000,670000,620000)))</f>
        <v/>
      </c>
      <c r="AV299" s="19">
        <f>MAX(0,ROUNDDOWN(AR299-AT299-AU299-0,-3))</f>
        <v/>
      </c>
      <c r="AW299" s="19">
        <f>IF(AV299&lt;=0,0,ROUNDDOWN((AV299*LOOKUP(AV299,{0,1950001,3300001,6950001,9000001,18000001,40000001},{0.05,0.1,0.2,0.23,0.33,0.4,0.45})-LOOKUP(AV299,{0,1950001,3300001,6950001,9000001,18000001,40000001},{0,97500,427500,636000,1536000,2796000,4796000}))*1.021,-2))</f>
        <v/>
      </c>
      <c r="AX299" s="19">
        <f>MAX(0,ROUNDDOWN(AR299-AT299-430000-0,-3))</f>
        <v/>
      </c>
      <c r="AY299" s="19">
        <f>IF(AR299&lt;=450000,0,MAX(0,ROUNDDOWN(AX299*0.06-MIN(50000,AX299)*0.03,-2))+MAX(0,ROUNDDOWN(AX299*0.04-MIN(50000,AX299)*0.02,-2)))</f>
        <v/>
      </c>
      <c r="AZ299" s="19">
        <f>AW299+AY299+AS299</f>
        <v/>
      </c>
    </row>
    <row r="300">
      <c r="A300" t="inlineStr">
        <is>
          <t>1万円刻み</t>
        </is>
      </c>
      <c r="B300" s="19">
        <f>'3_1万円刻み'!$A$283</f>
        <v/>
      </c>
      <c r="C300" s="19">
        <f>MIN(0,MAX(0,$B300))</f>
        <v/>
      </c>
      <c r="D300" s="19">
        <f>$B300-C300</f>
        <v/>
      </c>
      <c r="E300" s="19">
        <f>MIN(670000,ROUNDDOWN(MAX(0,D300-430000)*0.0751+47600,0))+MIN(260000,ROUNDDOWN(MAX(0,D300-430000)*0.028+17600,0))+MIN(30000,ROUNDDOWN(MAX(0,D300-430000)*0.0027+1873,0))+IF("いいえ"="はい",MIN(170000,ROUNDDOWN(MAX(0,D300-430000)*0.0243+17800,0)),0)</f>
        <v/>
      </c>
      <c r="F300" s="19">
        <f>IF(""="",215040+E300,"")</f>
        <v/>
      </c>
      <c r="G300" s="19">
        <f>IF(D300&gt;23500000,NA(),IF(D300&lt;=4890000,1040000,IF(D300&lt;=6550000,670000,620000)))</f>
        <v/>
      </c>
      <c r="H300" s="19">
        <f>MAX(0,ROUNDDOWN(D300-F300-G300-0,-3))</f>
        <v/>
      </c>
      <c r="I300" s="19">
        <f>IF(H300&lt;=0,0,ROUNDDOWN((H300*LOOKUP(H300,{0,1950001,3300001,6950001,9000001,18000001,40000001},{0.05,0.1,0.2,0.23,0.33,0.4,0.45})-LOOKUP(H300,{0,1950001,3300001,6950001,9000001,18000001,40000001},{0,97500,427500,636000,1536000,2796000,4796000}))*1.021,-2))</f>
        <v/>
      </c>
      <c r="J300" s="19">
        <f>MAX(0,ROUNDDOWN(D300-F300-430000-0,-3))</f>
        <v/>
      </c>
      <c r="K300" s="19">
        <f>IF(D300&lt;=450000,0,MAX(0,ROUNDDOWN(J300*0.06-MIN(50000,J300)*0.03,-2))+MAX(0,ROUNDDOWN(J300*0.04-MIN(50000,J300)*0.02,-2)))</f>
        <v/>
      </c>
      <c r="L300" s="19">
        <f>I300+K300+E300</f>
        <v/>
      </c>
      <c r="M300" s="19">
        <f>MIN(100000,MAX(0,$B300))</f>
        <v/>
      </c>
      <c r="N300" s="19">
        <f>$B300-M300</f>
        <v/>
      </c>
      <c r="O300" s="19">
        <f>MIN(670000,ROUNDDOWN(MAX(0,N300-430000)*0.0751+47600,0))+MIN(260000,ROUNDDOWN(MAX(0,N300-430000)*0.028+17600,0))+MIN(30000,ROUNDDOWN(MAX(0,N300-430000)*0.0027+1873,0))+IF("いいえ"="はい",MIN(170000,ROUNDDOWN(MAX(0,N300-430000)*0.0243+17800,0)),0)</f>
        <v/>
      </c>
      <c r="P300" s="19">
        <f>IF(""="",215040+O300,"")</f>
        <v/>
      </c>
      <c r="Q300" s="19">
        <f>IF(N300&gt;23500000,NA(),IF(N300&lt;=4890000,1040000,IF(N300&lt;=6550000,670000,620000)))</f>
        <v/>
      </c>
      <c r="R300" s="19">
        <f>MAX(0,ROUNDDOWN(N300-P300-Q300-0,-3))</f>
        <v/>
      </c>
      <c r="S300" s="19">
        <f>IF(R300&lt;=0,0,ROUNDDOWN((R300*LOOKUP(R300,{0,1950001,3300001,6950001,9000001,18000001,40000001},{0.05,0.1,0.2,0.23,0.33,0.4,0.45})-LOOKUP(R300,{0,1950001,3300001,6950001,9000001,18000001,40000001},{0,97500,427500,636000,1536000,2796000,4796000}))*1.021,-2))</f>
        <v/>
      </c>
      <c r="T300" s="19">
        <f>MAX(0,ROUNDDOWN(N300-P300-430000-0,-3))</f>
        <v/>
      </c>
      <c r="U300" s="19">
        <f>IF(N300&lt;=450000,0,MAX(0,ROUNDDOWN(T300*0.06-MIN(50000,T300)*0.03,-2))+MAX(0,ROUNDDOWN(T300*0.04-MIN(50000,T300)*0.02,-2)))</f>
        <v/>
      </c>
      <c r="V300" s="19">
        <f>S300+U300+O300</f>
        <v/>
      </c>
      <c r="W300" s="19">
        <f>MIN(550000,MAX(0,$B300))</f>
        <v/>
      </c>
      <c r="X300" s="19">
        <f>$B300-W300</f>
        <v/>
      </c>
      <c r="Y300" s="19">
        <f>MIN(670000,ROUNDDOWN(MAX(0,X300-430000)*0.0751+47600,0))+MIN(260000,ROUNDDOWN(MAX(0,X300-430000)*0.028+17600,0))+MIN(30000,ROUNDDOWN(MAX(0,X300-430000)*0.0027+1873,0))+IF("いいえ"="はい",MIN(170000,ROUNDDOWN(MAX(0,X300-430000)*0.0243+17800,0)),0)</f>
        <v/>
      </c>
      <c r="Z300" s="19">
        <f>IF(""="",215040+Y300,"")</f>
        <v/>
      </c>
      <c r="AA300" s="19">
        <f>IF(X300&gt;23500000,NA(),IF(X300&lt;=4890000,1040000,IF(X300&lt;=6550000,670000,620000)))</f>
        <v/>
      </c>
      <c r="AB300" s="19">
        <f>MAX(0,ROUNDDOWN(X300-Z300-AA300-0,-3))</f>
        <v/>
      </c>
      <c r="AC300" s="19">
        <f>IF(AB300&lt;=0,0,ROUNDDOWN((AB300*LOOKUP(AB300,{0,1950001,3300001,6950001,9000001,18000001,40000001},{0.05,0.1,0.2,0.23,0.33,0.4,0.45})-LOOKUP(AB300,{0,1950001,3300001,6950001,9000001,18000001,40000001},{0,97500,427500,636000,1536000,2796000,4796000}))*1.021,-2))</f>
        <v/>
      </c>
      <c r="AD300" s="19">
        <f>MAX(0,ROUNDDOWN(X300-Z300-430000-0,-3))</f>
        <v/>
      </c>
      <c r="AE300" s="19">
        <f>IF(X300&lt;=450000,0,MAX(0,ROUNDDOWN(AD300*0.06-MIN(50000,AD300)*0.03,-2))+MAX(0,ROUNDDOWN(AD300*0.04-MIN(50000,AD300)*0.02,-2)))</f>
        <v/>
      </c>
      <c r="AF300" s="19">
        <f>AC300+AE300+Y300</f>
        <v/>
      </c>
      <c r="AG300" s="19">
        <f>MIN(650000,MAX(0,$B300))</f>
        <v/>
      </c>
      <c r="AH300" s="19">
        <f>$B300-AG300</f>
        <v/>
      </c>
      <c r="AI300" s="19">
        <f>MIN(670000,ROUNDDOWN(MAX(0,AH300-430000)*0.0751+47600,0))+MIN(260000,ROUNDDOWN(MAX(0,AH300-430000)*0.028+17600,0))+MIN(30000,ROUNDDOWN(MAX(0,AH300-430000)*0.0027+1873,0))+IF("いいえ"="はい",MIN(170000,ROUNDDOWN(MAX(0,AH300-430000)*0.0243+17800,0)),0)</f>
        <v/>
      </c>
      <c r="AJ300" s="19">
        <f>IF(""="",215040+AI300,"")</f>
        <v/>
      </c>
      <c r="AK300" s="19">
        <f>IF(AH300&gt;23500000,NA(),IF(AH300&lt;=4890000,1040000,IF(AH300&lt;=6550000,670000,620000)))</f>
        <v/>
      </c>
      <c r="AL300" s="19">
        <f>MAX(0,ROUNDDOWN(AH300-AJ300-AK300-0,-3))</f>
        <v/>
      </c>
      <c r="AM300" s="19">
        <f>IF(AL300&lt;=0,0,ROUNDDOWN((AL300*LOOKUP(AL300,{0,1950001,3300001,6950001,9000001,18000001,40000001},{0.05,0.1,0.2,0.23,0.33,0.4,0.45})-LOOKUP(AL300,{0,1950001,3300001,6950001,9000001,18000001,40000001},{0,97500,427500,636000,1536000,2796000,4796000}))*1.021,-2))</f>
        <v/>
      </c>
      <c r="AN300" s="19">
        <f>MAX(0,ROUNDDOWN(AH300-AJ300-430000-0,-3))</f>
        <v/>
      </c>
      <c r="AO300" s="19">
        <f>IF(AH300&lt;=450000,0,MAX(0,ROUNDDOWN(AN300*0.06-MIN(50000,AN300)*0.03,-2))+MAX(0,ROUNDDOWN(AN300*0.04-MIN(50000,AN300)*0.02,-2)))</f>
        <v/>
      </c>
      <c r="AP300" s="19">
        <f>AM300+AO300+AI300</f>
        <v/>
      </c>
      <c r="AQ300" s="19">
        <f>MIN(750000,MAX(0,$B300))</f>
        <v/>
      </c>
      <c r="AR300" s="19">
        <f>$B300-AQ300</f>
        <v/>
      </c>
      <c r="AS300" s="19">
        <f>MIN(670000,ROUNDDOWN(MAX(0,AR300-430000)*0.0751+47600,0))+MIN(260000,ROUNDDOWN(MAX(0,AR300-430000)*0.028+17600,0))+MIN(30000,ROUNDDOWN(MAX(0,AR300-430000)*0.0027+1873,0))+IF("いいえ"="はい",MIN(170000,ROUNDDOWN(MAX(0,AR300-430000)*0.0243+17800,0)),0)</f>
        <v/>
      </c>
      <c r="AT300" s="19">
        <f>IF(""="",215040+AS300,"")</f>
        <v/>
      </c>
      <c r="AU300" s="19">
        <f>IF(AR300&gt;23500000,NA(),IF(AR300&lt;=4890000,1040000,IF(AR300&lt;=6550000,670000,620000)))</f>
        <v/>
      </c>
      <c r="AV300" s="19">
        <f>MAX(0,ROUNDDOWN(AR300-AT300-AU300-0,-3))</f>
        <v/>
      </c>
      <c r="AW300" s="19">
        <f>IF(AV300&lt;=0,0,ROUNDDOWN((AV300*LOOKUP(AV300,{0,1950001,3300001,6950001,9000001,18000001,40000001},{0.05,0.1,0.2,0.23,0.33,0.4,0.45})-LOOKUP(AV300,{0,1950001,3300001,6950001,9000001,18000001,40000001},{0,97500,427500,636000,1536000,2796000,4796000}))*1.021,-2))</f>
        <v/>
      </c>
      <c r="AX300" s="19">
        <f>MAX(0,ROUNDDOWN(AR300-AT300-430000-0,-3))</f>
        <v/>
      </c>
      <c r="AY300" s="19">
        <f>IF(AR300&lt;=450000,0,MAX(0,ROUNDDOWN(AX300*0.06-MIN(50000,AX300)*0.03,-2))+MAX(0,ROUNDDOWN(AX300*0.04-MIN(50000,AX300)*0.02,-2)))</f>
        <v/>
      </c>
      <c r="AZ300" s="19">
        <f>AW300+AY300+AS300</f>
        <v/>
      </c>
    </row>
    <row r="301">
      <c r="A301" t="inlineStr">
        <is>
          <t>1万円刻み</t>
        </is>
      </c>
      <c r="B301" s="19">
        <f>'3_1万円刻み'!$A$284</f>
        <v/>
      </c>
      <c r="C301" s="19">
        <f>MIN(0,MAX(0,$B301))</f>
        <v/>
      </c>
      <c r="D301" s="19">
        <f>$B301-C301</f>
        <v/>
      </c>
      <c r="E301" s="19">
        <f>MIN(670000,ROUNDDOWN(MAX(0,D301-430000)*0.0751+47600,0))+MIN(260000,ROUNDDOWN(MAX(0,D301-430000)*0.028+17600,0))+MIN(30000,ROUNDDOWN(MAX(0,D301-430000)*0.0027+1873,0))+IF("いいえ"="はい",MIN(170000,ROUNDDOWN(MAX(0,D301-430000)*0.0243+17800,0)),0)</f>
        <v/>
      </c>
      <c r="F301" s="19">
        <f>IF(""="",215040+E301,"")</f>
        <v/>
      </c>
      <c r="G301" s="19">
        <f>IF(D301&gt;23500000,NA(),IF(D301&lt;=4890000,1040000,IF(D301&lt;=6550000,670000,620000)))</f>
        <v/>
      </c>
      <c r="H301" s="19">
        <f>MAX(0,ROUNDDOWN(D301-F301-G301-0,-3))</f>
        <v/>
      </c>
      <c r="I301" s="19">
        <f>IF(H301&lt;=0,0,ROUNDDOWN((H301*LOOKUP(H301,{0,1950001,3300001,6950001,9000001,18000001,40000001},{0.05,0.1,0.2,0.23,0.33,0.4,0.45})-LOOKUP(H301,{0,1950001,3300001,6950001,9000001,18000001,40000001},{0,97500,427500,636000,1536000,2796000,4796000}))*1.021,-2))</f>
        <v/>
      </c>
      <c r="J301" s="19">
        <f>MAX(0,ROUNDDOWN(D301-F301-430000-0,-3))</f>
        <v/>
      </c>
      <c r="K301" s="19">
        <f>IF(D301&lt;=450000,0,MAX(0,ROUNDDOWN(J301*0.06-MIN(50000,J301)*0.03,-2))+MAX(0,ROUNDDOWN(J301*0.04-MIN(50000,J301)*0.02,-2)))</f>
        <v/>
      </c>
      <c r="L301" s="19">
        <f>I301+K301+E301</f>
        <v/>
      </c>
      <c r="M301" s="19">
        <f>MIN(100000,MAX(0,$B301))</f>
        <v/>
      </c>
      <c r="N301" s="19">
        <f>$B301-M301</f>
        <v/>
      </c>
      <c r="O301" s="19">
        <f>MIN(670000,ROUNDDOWN(MAX(0,N301-430000)*0.0751+47600,0))+MIN(260000,ROUNDDOWN(MAX(0,N301-430000)*0.028+17600,0))+MIN(30000,ROUNDDOWN(MAX(0,N301-430000)*0.0027+1873,0))+IF("いいえ"="はい",MIN(170000,ROUNDDOWN(MAX(0,N301-430000)*0.0243+17800,0)),0)</f>
        <v/>
      </c>
      <c r="P301" s="19">
        <f>IF(""="",215040+O301,"")</f>
        <v/>
      </c>
      <c r="Q301" s="19">
        <f>IF(N301&gt;23500000,NA(),IF(N301&lt;=4890000,1040000,IF(N301&lt;=6550000,670000,620000)))</f>
        <v/>
      </c>
      <c r="R301" s="19">
        <f>MAX(0,ROUNDDOWN(N301-P301-Q301-0,-3))</f>
        <v/>
      </c>
      <c r="S301" s="19">
        <f>IF(R301&lt;=0,0,ROUNDDOWN((R301*LOOKUP(R301,{0,1950001,3300001,6950001,9000001,18000001,40000001},{0.05,0.1,0.2,0.23,0.33,0.4,0.45})-LOOKUP(R301,{0,1950001,3300001,6950001,9000001,18000001,40000001},{0,97500,427500,636000,1536000,2796000,4796000}))*1.021,-2))</f>
        <v/>
      </c>
      <c r="T301" s="19">
        <f>MAX(0,ROUNDDOWN(N301-P301-430000-0,-3))</f>
        <v/>
      </c>
      <c r="U301" s="19">
        <f>IF(N301&lt;=450000,0,MAX(0,ROUNDDOWN(T301*0.06-MIN(50000,T301)*0.03,-2))+MAX(0,ROUNDDOWN(T301*0.04-MIN(50000,T301)*0.02,-2)))</f>
        <v/>
      </c>
      <c r="V301" s="19">
        <f>S301+U301+O301</f>
        <v/>
      </c>
      <c r="W301" s="19">
        <f>MIN(550000,MAX(0,$B301))</f>
        <v/>
      </c>
      <c r="X301" s="19">
        <f>$B301-W301</f>
        <v/>
      </c>
      <c r="Y301" s="19">
        <f>MIN(670000,ROUNDDOWN(MAX(0,X301-430000)*0.0751+47600,0))+MIN(260000,ROUNDDOWN(MAX(0,X301-430000)*0.028+17600,0))+MIN(30000,ROUNDDOWN(MAX(0,X301-430000)*0.0027+1873,0))+IF("いいえ"="はい",MIN(170000,ROUNDDOWN(MAX(0,X301-430000)*0.0243+17800,0)),0)</f>
        <v/>
      </c>
      <c r="Z301" s="19">
        <f>IF(""="",215040+Y301,"")</f>
        <v/>
      </c>
      <c r="AA301" s="19">
        <f>IF(X301&gt;23500000,NA(),IF(X301&lt;=4890000,1040000,IF(X301&lt;=6550000,670000,620000)))</f>
        <v/>
      </c>
      <c r="AB301" s="19">
        <f>MAX(0,ROUNDDOWN(X301-Z301-AA301-0,-3))</f>
        <v/>
      </c>
      <c r="AC301" s="19">
        <f>IF(AB301&lt;=0,0,ROUNDDOWN((AB301*LOOKUP(AB301,{0,1950001,3300001,6950001,9000001,18000001,40000001},{0.05,0.1,0.2,0.23,0.33,0.4,0.45})-LOOKUP(AB301,{0,1950001,3300001,6950001,9000001,18000001,40000001},{0,97500,427500,636000,1536000,2796000,4796000}))*1.021,-2))</f>
        <v/>
      </c>
      <c r="AD301" s="19">
        <f>MAX(0,ROUNDDOWN(X301-Z301-430000-0,-3))</f>
        <v/>
      </c>
      <c r="AE301" s="19">
        <f>IF(X301&lt;=450000,0,MAX(0,ROUNDDOWN(AD301*0.06-MIN(50000,AD301)*0.03,-2))+MAX(0,ROUNDDOWN(AD301*0.04-MIN(50000,AD301)*0.02,-2)))</f>
        <v/>
      </c>
      <c r="AF301" s="19">
        <f>AC301+AE301+Y301</f>
        <v/>
      </c>
      <c r="AG301" s="19">
        <f>MIN(650000,MAX(0,$B301))</f>
        <v/>
      </c>
      <c r="AH301" s="19">
        <f>$B301-AG301</f>
        <v/>
      </c>
      <c r="AI301" s="19">
        <f>MIN(670000,ROUNDDOWN(MAX(0,AH301-430000)*0.0751+47600,0))+MIN(260000,ROUNDDOWN(MAX(0,AH301-430000)*0.028+17600,0))+MIN(30000,ROUNDDOWN(MAX(0,AH301-430000)*0.0027+1873,0))+IF("いいえ"="はい",MIN(170000,ROUNDDOWN(MAX(0,AH301-430000)*0.0243+17800,0)),0)</f>
        <v/>
      </c>
      <c r="AJ301" s="19">
        <f>IF(""="",215040+AI301,"")</f>
        <v/>
      </c>
      <c r="AK301" s="19">
        <f>IF(AH301&gt;23500000,NA(),IF(AH301&lt;=4890000,1040000,IF(AH301&lt;=6550000,670000,620000)))</f>
        <v/>
      </c>
      <c r="AL301" s="19">
        <f>MAX(0,ROUNDDOWN(AH301-AJ301-AK301-0,-3))</f>
        <v/>
      </c>
      <c r="AM301" s="19">
        <f>IF(AL301&lt;=0,0,ROUNDDOWN((AL301*LOOKUP(AL301,{0,1950001,3300001,6950001,9000001,18000001,40000001},{0.05,0.1,0.2,0.23,0.33,0.4,0.45})-LOOKUP(AL301,{0,1950001,3300001,6950001,9000001,18000001,40000001},{0,97500,427500,636000,1536000,2796000,4796000}))*1.021,-2))</f>
        <v/>
      </c>
      <c r="AN301" s="19">
        <f>MAX(0,ROUNDDOWN(AH301-AJ301-430000-0,-3))</f>
        <v/>
      </c>
      <c r="AO301" s="19">
        <f>IF(AH301&lt;=450000,0,MAX(0,ROUNDDOWN(AN301*0.06-MIN(50000,AN301)*0.03,-2))+MAX(0,ROUNDDOWN(AN301*0.04-MIN(50000,AN301)*0.02,-2)))</f>
        <v/>
      </c>
      <c r="AP301" s="19">
        <f>AM301+AO301+AI301</f>
        <v/>
      </c>
      <c r="AQ301" s="19">
        <f>MIN(750000,MAX(0,$B301))</f>
        <v/>
      </c>
      <c r="AR301" s="19">
        <f>$B301-AQ301</f>
        <v/>
      </c>
      <c r="AS301" s="19">
        <f>MIN(670000,ROUNDDOWN(MAX(0,AR301-430000)*0.0751+47600,0))+MIN(260000,ROUNDDOWN(MAX(0,AR301-430000)*0.028+17600,0))+MIN(30000,ROUNDDOWN(MAX(0,AR301-430000)*0.0027+1873,0))+IF("いいえ"="はい",MIN(170000,ROUNDDOWN(MAX(0,AR301-430000)*0.0243+17800,0)),0)</f>
        <v/>
      </c>
      <c r="AT301" s="19">
        <f>IF(""="",215040+AS301,"")</f>
        <v/>
      </c>
      <c r="AU301" s="19">
        <f>IF(AR301&gt;23500000,NA(),IF(AR301&lt;=4890000,1040000,IF(AR301&lt;=6550000,670000,620000)))</f>
        <v/>
      </c>
      <c r="AV301" s="19">
        <f>MAX(0,ROUNDDOWN(AR301-AT301-AU301-0,-3))</f>
        <v/>
      </c>
      <c r="AW301" s="19">
        <f>IF(AV301&lt;=0,0,ROUNDDOWN((AV301*LOOKUP(AV301,{0,1950001,3300001,6950001,9000001,18000001,40000001},{0.05,0.1,0.2,0.23,0.33,0.4,0.45})-LOOKUP(AV301,{0,1950001,3300001,6950001,9000001,18000001,40000001},{0,97500,427500,636000,1536000,2796000,4796000}))*1.021,-2))</f>
        <v/>
      </c>
      <c r="AX301" s="19">
        <f>MAX(0,ROUNDDOWN(AR301-AT301-430000-0,-3))</f>
        <v/>
      </c>
      <c r="AY301" s="19">
        <f>IF(AR301&lt;=450000,0,MAX(0,ROUNDDOWN(AX301*0.06-MIN(50000,AX301)*0.03,-2))+MAX(0,ROUNDDOWN(AX301*0.04-MIN(50000,AX301)*0.02,-2)))</f>
        <v/>
      </c>
      <c r="AZ301" s="19">
        <f>AW301+AY301+AS301</f>
        <v/>
      </c>
    </row>
    <row r="302">
      <c r="A302" t="inlineStr">
        <is>
          <t>1万円刻み</t>
        </is>
      </c>
      <c r="B302" s="19">
        <f>'3_1万円刻み'!$A$285</f>
        <v/>
      </c>
      <c r="C302" s="19">
        <f>MIN(0,MAX(0,$B302))</f>
        <v/>
      </c>
      <c r="D302" s="19">
        <f>$B302-C302</f>
        <v/>
      </c>
      <c r="E302" s="19">
        <f>MIN(670000,ROUNDDOWN(MAX(0,D302-430000)*0.0751+47600,0))+MIN(260000,ROUNDDOWN(MAX(0,D302-430000)*0.028+17600,0))+MIN(30000,ROUNDDOWN(MAX(0,D302-430000)*0.0027+1873,0))+IF("いいえ"="はい",MIN(170000,ROUNDDOWN(MAX(0,D302-430000)*0.0243+17800,0)),0)</f>
        <v/>
      </c>
      <c r="F302" s="19">
        <f>IF(""="",215040+E302,"")</f>
        <v/>
      </c>
      <c r="G302" s="19">
        <f>IF(D302&gt;23500000,NA(),IF(D302&lt;=4890000,1040000,IF(D302&lt;=6550000,670000,620000)))</f>
        <v/>
      </c>
      <c r="H302" s="19">
        <f>MAX(0,ROUNDDOWN(D302-F302-G302-0,-3))</f>
        <v/>
      </c>
      <c r="I302" s="19">
        <f>IF(H302&lt;=0,0,ROUNDDOWN((H302*LOOKUP(H302,{0,1950001,3300001,6950001,9000001,18000001,40000001},{0.05,0.1,0.2,0.23,0.33,0.4,0.45})-LOOKUP(H302,{0,1950001,3300001,6950001,9000001,18000001,40000001},{0,97500,427500,636000,1536000,2796000,4796000}))*1.021,-2))</f>
        <v/>
      </c>
      <c r="J302" s="19">
        <f>MAX(0,ROUNDDOWN(D302-F302-430000-0,-3))</f>
        <v/>
      </c>
      <c r="K302" s="19">
        <f>IF(D302&lt;=450000,0,MAX(0,ROUNDDOWN(J302*0.06-MIN(50000,J302)*0.03,-2))+MAX(0,ROUNDDOWN(J302*0.04-MIN(50000,J302)*0.02,-2)))</f>
        <v/>
      </c>
      <c r="L302" s="19">
        <f>I302+K302+E302</f>
        <v/>
      </c>
      <c r="M302" s="19">
        <f>MIN(100000,MAX(0,$B302))</f>
        <v/>
      </c>
      <c r="N302" s="19">
        <f>$B302-M302</f>
        <v/>
      </c>
      <c r="O302" s="19">
        <f>MIN(670000,ROUNDDOWN(MAX(0,N302-430000)*0.0751+47600,0))+MIN(260000,ROUNDDOWN(MAX(0,N302-430000)*0.028+17600,0))+MIN(30000,ROUNDDOWN(MAX(0,N302-430000)*0.0027+1873,0))+IF("いいえ"="はい",MIN(170000,ROUNDDOWN(MAX(0,N302-430000)*0.0243+17800,0)),0)</f>
        <v/>
      </c>
      <c r="P302" s="19">
        <f>IF(""="",215040+O302,"")</f>
        <v/>
      </c>
      <c r="Q302" s="19">
        <f>IF(N302&gt;23500000,NA(),IF(N302&lt;=4890000,1040000,IF(N302&lt;=6550000,670000,620000)))</f>
        <v/>
      </c>
      <c r="R302" s="19">
        <f>MAX(0,ROUNDDOWN(N302-P302-Q302-0,-3))</f>
        <v/>
      </c>
      <c r="S302" s="19">
        <f>IF(R302&lt;=0,0,ROUNDDOWN((R302*LOOKUP(R302,{0,1950001,3300001,6950001,9000001,18000001,40000001},{0.05,0.1,0.2,0.23,0.33,0.4,0.45})-LOOKUP(R302,{0,1950001,3300001,6950001,9000001,18000001,40000001},{0,97500,427500,636000,1536000,2796000,4796000}))*1.021,-2))</f>
        <v/>
      </c>
      <c r="T302" s="19">
        <f>MAX(0,ROUNDDOWN(N302-P302-430000-0,-3))</f>
        <v/>
      </c>
      <c r="U302" s="19">
        <f>IF(N302&lt;=450000,0,MAX(0,ROUNDDOWN(T302*0.06-MIN(50000,T302)*0.03,-2))+MAX(0,ROUNDDOWN(T302*0.04-MIN(50000,T302)*0.02,-2)))</f>
        <v/>
      </c>
      <c r="V302" s="19">
        <f>S302+U302+O302</f>
        <v/>
      </c>
      <c r="W302" s="19">
        <f>MIN(550000,MAX(0,$B302))</f>
        <v/>
      </c>
      <c r="X302" s="19">
        <f>$B302-W302</f>
        <v/>
      </c>
      <c r="Y302" s="19">
        <f>MIN(670000,ROUNDDOWN(MAX(0,X302-430000)*0.0751+47600,0))+MIN(260000,ROUNDDOWN(MAX(0,X302-430000)*0.028+17600,0))+MIN(30000,ROUNDDOWN(MAX(0,X302-430000)*0.0027+1873,0))+IF("いいえ"="はい",MIN(170000,ROUNDDOWN(MAX(0,X302-430000)*0.0243+17800,0)),0)</f>
        <v/>
      </c>
      <c r="Z302" s="19">
        <f>IF(""="",215040+Y302,"")</f>
        <v/>
      </c>
      <c r="AA302" s="19">
        <f>IF(X302&gt;23500000,NA(),IF(X302&lt;=4890000,1040000,IF(X302&lt;=6550000,670000,620000)))</f>
        <v/>
      </c>
      <c r="AB302" s="19">
        <f>MAX(0,ROUNDDOWN(X302-Z302-AA302-0,-3))</f>
        <v/>
      </c>
      <c r="AC302" s="19">
        <f>IF(AB302&lt;=0,0,ROUNDDOWN((AB302*LOOKUP(AB302,{0,1950001,3300001,6950001,9000001,18000001,40000001},{0.05,0.1,0.2,0.23,0.33,0.4,0.45})-LOOKUP(AB302,{0,1950001,3300001,6950001,9000001,18000001,40000001},{0,97500,427500,636000,1536000,2796000,4796000}))*1.021,-2))</f>
        <v/>
      </c>
      <c r="AD302" s="19">
        <f>MAX(0,ROUNDDOWN(X302-Z302-430000-0,-3))</f>
        <v/>
      </c>
      <c r="AE302" s="19">
        <f>IF(X302&lt;=450000,0,MAX(0,ROUNDDOWN(AD302*0.06-MIN(50000,AD302)*0.03,-2))+MAX(0,ROUNDDOWN(AD302*0.04-MIN(50000,AD302)*0.02,-2)))</f>
        <v/>
      </c>
      <c r="AF302" s="19">
        <f>AC302+AE302+Y302</f>
        <v/>
      </c>
      <c r="AG302" s="19">
        <f>MIN(650000,MAX(0,$B302))</f>
        <v/>
      </c>
      <c r="AH302" s="19">
        <f>$B302-AG302</f>
        <v/>
      </c>
      <c r="AI302" s="19">
        <f>MIN(670000,ROUNDDOWN(MAX(0,AH302-430000)*0.0751+47600,0))+MIN(260000,ROUNDDOWN(MAX(0,AH302-430000)*0.028+17600,0))+MIN(30000,ROUNDDOWN(MAX(0,AH302-430000)*0.0027+1873,0))+IF("いいえ"="はい",MIN(170000,ROUNDDOWN(MAX(0,AH302-430000)*0.0243+17800,0)),0)</f>
        <v/>
      </c>
      <c r="AJ302" s="19">
        <f>IF(""="",215040+AI302,"")</f>
        <v/>
      </c>
      <c r="AK302" s="19">
        <f>IF(AH302&gt;23500000,NA(),IF(AH302&lt;=4890000,1040000,IF(AH302&lt;=6550000,670000,620000)))</f>
        <v/>
      </c>
      <c r="AL302" s="19">
        <f>MAX(0,ROUNDDOWN(AH302-AJ302-AK302-0,-3))</f>
        <v/>
      </c>
      <c r="AM302" s="19">
        <f>IF(AL302&lt;=0,0,ROUNDDOWN((AL302*LOOKUP(AL302,{0,1950001,3300001,6950001,9000001,18000001,40000001},{0.05,0.1,0.2,0.23,0.33,0.4,0.45})-LOOKUP(AL302,{0,1950001,3300001,6950001,9000001,18000001,40000001},{0,97500,427500,636000,1536000,2796000,4796000}))*1.021,-2))</f>
        <v/>
      </c>
      <c r="AN302" s="19">
        <f>MAX(0,ROUNDDOWN(AH302-AJ302-430000-0,-3))</f>
        <v/>
      </c>
      <c r="AO302" s="19">
        <f>IF(AH302&lt;=450000,0,MAX(0,ROUNDDOWN(AN302*0.06-MIN(50000,AN302)*0.03,-2))+MAX(0,ROUNDDOWN(AN302*0.04-MIN(50000,AN302)*0.02,-2)))</f>
        <v/>
      </c>
      <c r="AP302" s="19">
        <f>AM302+AO302+AI302</f>
        <v/>
      </c>
      <c r="AQ302" s="19">
        <f>MIN(750000,MAX(0,$B302))</f>
        <v/>
      </c>
      <c r="AR302" s="19">
        <f>$B302-AQ302</f>
        <v/>
      </c>
      <c r="AS302" s="19">
        <f>MIN(670000,ROUNDDOWN(MAX(0,AR302-430000)*0.0751+47600,0))+MIN(260000,ROUNDDOWN(MAX(0,AR302-430000)*0.028+17600,0))+MIN(30000,ROUNDDOWN(MAX(0,AR302-430000)*0.0027+1873,0))+IF("いいえ"="はい",MIN(170000,ROUNDDOWN(MAX(0,AR302-430000)*0.0243+17800,0)),0)</f>
        <v/>
      </c>
      <c r="AT302" s="19">
        <f>IF(""="",215040+AS302,"")</f>
        <v/>
      </c>
      <c r="AU302" s="19">
        <f>IF(AR302&gt;23500000,NA(),IF(AR302&lt;=4890000,1040000,IF(AR302&lt;=6550000,670000,620000)))</f>
        <v/>
      </c>
      <c r="AV302" s="19">
        <f>MAX(0,ROUNDDOWN(AR302-AT302-AU302-0,-3))</f>
        <v/>
      </c>
      <c r="AW302" s="19">
        <f>IF(AV302&lt;=0,0,ROUNDDOWN((AV302*LOOKUP(AV302,{0,1950001,3300001,6950001,9000001,18000001,40000001},{0.05,0.1,0.2,0.23,0.33,0.4,0.45})-LOOKUP(AV302,{0,1950001,3300001,6950001,9000001,18000001,40000001},{0,97500,427500,636000,1536000,2796000,4796000}))*1.021,-2))</f>
        <v/>
      </c>
      <c r="AX302" s="19">
        <f>MAX(0,ROUNDDOWN(AR302-AT302-430000-0,-3))</f>
        <v/>
      </c>
      <c r="AY302" s="19">
        <f>IF(AR302&lt;=450000,0,MAX(0,ROUNDDOWN(AX302*0.06-MIN(50000,AX302)*0.03,-2))+MAX(0,ROUNDDOWN(AX302*0.04-MIN(50000,AX302)*0.02,-2)))</f>
        <v/>
      </c>
      <c r="AZ302" s="19">
        <f>AW302+AY302+AS302</f>
        <v/>
      </c>
    </row>
    <row r="303">
      <c r="A303" t="inlineStr">
        <is>
          <t>1万円刻み</t>
        </is>
      </c>
      <c r="B303" s="19">
        <f>'3_1万円刻み'!$A$286</f>
        <v/>
      </c>
      <c r="C303" s="19">
        <f>MIN(0,MAX(0,$B303))</f>
        <v/>
      </c>
      <c r="D303" s="19">
        <f>$B303-C303</f>
        <v/>
      </c>
      <c r="E303" s="19">
        <f>MIN(670000,ROUNDDOWN(MAX(0,D303-430000)*0.0751+47600,0))+MIN(260000,ROUNDDOWN(MAX(0,D303-430000)*0.028+17600,0))+MIN(30000,ROUNDDOWN(MAX(0,D303-430000)*0.0027+1873,0))+IF("いいえ"="はい",MIN(170000,ROUNDDOWN(MAX(0,D303-430000)*0.0243+17800,0)),0)</f>
        <v/>
      </c>
      <c r="F303" s="19">
        <f>IF(""="",215040+E303,"")</f>
        <v/>
      </c>
      <c r="G303" s="19">
        <f>IF(D303&gt;23500000,NA(),IF(D303&lt;=4890000,1040000,IF(D303&lt;=6550000,670000,620000)))</f>
        <v/>
      </c>
      <c r="H303" s="19">
        <f>MAX(0,ROUNDDOWN(D303-F303-G303-0,-3))</f>
        <v/>
      </c>
      <c r="I303" s="19">
        <f>IF(H303&lt;=0,0,ROUNDDOWN((H303*LOOKUP(H303,{0,1950001,3300001,6950001,9000001,18000001,40000001},{0.05,0.1,0.2,0.23,0.33,0.4,0.45})-LOOKUP(H303,{0,1950001,3300001,6950001,9000001,18000001,40000001},{0,97500,427500,636000,1536000,2796000,4796000}))*1.021,-2))</f>
        <v/>
      </c>
      <c r="J303" s="19">
        <f>MAX(0,ROUNDDOWN(D303-F303-430000-0,-3))</f>
        <v/>
      </c>
      <c r="K303" s="19">
        <f>IF(D303&lt;=450000,0,MAX(0,ROUNDDOWN(J303*0.06-MIN(50000,J303)*0.03,-2))+MAX(0,ROUNDDOWN(J303*0.04-MIN(50000,J303)*0.02,-2)))</f>
        <v/>
      </c>
      <c r="L303" s="19">
        <f>I303+K303+E303</f>
        <v/>
      </c>
      <c r="M303" s="19">
        <f>MIN(100000,MAX(0,$B303))</f>
        <v/>
      </c>
      <c r="N303" s="19">
        <f>$B303-M303</f>
        <v/>
      </c>
      <c r="O303" s="19">
        <f>MIN(670000,ROUNDDOWN(MAX(0,N303-430000)*0.0751+47600,0))+MIN(260000,ROUNDDOWN(MAX(0,N303-430000)*0.028+17600,0))+MIN(30000,ROUNDDOWN(MAX(0,N303-430000)*0.0027+1873,0))+IF("いいえ"="はい",MIN(170000,ROUNDDOWN(MAX(0,N303-430000)*0.0243+17800,0)),0)</f>
        <v/>
      </c>
      <c r="P303" s="19">
        <f>IF(""="",215040+O303,"")</f>
        <v/>
      </c>
      <c r="Q303" s="19">
        <f>IF(N303&gt;23500000,NA(),IF(N303&lt;=4890000,1040000,IF(N303&lt;=6550000,670000,620000)))</f>
        <v/>
      </c>
      <c r="R303" s="19">
        <f>MAX(0,ROUNDDOWN(N303-P303-Q303-0,-3))</f>
        <v/>
      </c>
      <c r="S303" s="19">
        <f>IF(R303&lt;=0,0,ROUNDDOWN((R303*LOOKUP(R303,{0,1950001,3300001,6950001,9000001,18000001,40000001},{0.05,0.1,0.2,0.23,0.33,0.4,0.45})-LOOKUP(R303,{0,1950001,3300001,6950001,9000001,18000001,40000001},{0,97500,427500,636000,1536000,2796000,4796000}))*1.021,-2))</f>
        <v/>
      </c>
      <c r="T303" s="19">
        <f>MAX(0,ROUNDDOWN(N303-P303-430000-0,-3))</f>
        <v/>
      </c>
      <c r="U303" s="19">
        <f>IF(N303&lt;=450000,0,MAX(0,ROUNDDOWN(T303*0.06-MIN(50000,T303)*0.03,-2))+MAX(0,ROUNDDOWN(T303*0.04-MIN(50000,T303)*0.02,-2)))</f>
        <v/>
      </c>
      <c r="V303" s="19">
        <f>S303+U303+O303</f>
        <v/>
      </c>
      <c r="W303" s="19">
        <f>MIN(550000,MAX(0,$B303))</f>
        <v/>
      </c>
      <c r="X303" s="19">
        <f>$B303-W303</f>
        <v/>
      </c>
      <c r="Y303" s="19">
        <f>MIN(670000,ROUNDDOWN(MAX(0,X303-430000)*0.0751+47600,0))+MIN(260000,ROUNDDOWN(MAX(0,X303-430000)*0.028+17600,0))+MIN(30000,ROUNDDOWN(MAX(0,X303-430000)*0.0027+1873,0))+IF("いいえ"="はい",MIN(170000,ROUNDDOWN(MAX(0,X303-430000)*0.0243+17800,0)),0)</f>
        <v/>
      </c>
      <c r="Z303" s="19">
        <f>IF(""="",215040+Y303,"")</f>
        <v/>
      </c>
      <c r="AA303" s="19">
        <f>IF(X303&gt;23500000,NA(),IF(X303&lt;=4890000,1040000,IF(X303&lt;=6550000,670000,620000)))</f>
        <v/>
      </c>
      <c r="AB303" s="19">
        <f>MAX(0,ROUNDDOWN(X303-Z303-AA303-0,-3))</f>
        <v/>
      </c>
      <c r="AC303" s="19">
        <f>IF(AB303&lt;=0,0,ROUNDDOWN((AB303*LOOKUP(AB303,{0,1950001,3300001,6950001,9000001,18000001,40000001},{0.05,0.1,0.2,0.23,0.33,0.4,0.45})-LOOKUP(AB303,{0,1950001,3300001,6950001,9000001,18000001,40000001},{0,97500,427500,636000,1536000,2796000,4796000}))*1.021,-2))</f>
        <v/>
      </c>
      <c r="AD303" s="19">
        <f>MAX(0,ROUNDDOWN(X303-Z303-430000-0,-3))</f>
        <v/>
      </c>
      <c r="AE303" s="19">
        <f>IF(X303&lt;=450000,0,MAX(0,ROUNDDOWN(AD303*0.06-MIN(50000,AD303)*0.03,-2))+MAX(0,ROUNDDOWN(AD303*0.04-MIN(50000,AD303)*0.02,-2)))</f>
        <v/>
      </c>
      <c r="AF303" s="19">
        <f>AC303+AE303+Y303</f>
        <v/>
      </c>
      <c r="AG303" s="19">
        <f>MIN(650000,MAX(0,$B303))</f>
        <v/>
      </c>
      <c r="AH303" s="19">
        <f>$B303-AG303</f>
        <v/>
      </c>
      <c r="AI303" s="19">
        <f>MIN(670000,ROUNDDOWN(MAX(0,AH303-430000)*0.0751+47600,0))+MIN(260000,ROUNDDOWN(MAX(0,AH303-430000)*0.028+17600,0))+MIN(30000,ROUNDDOWN(MAX(0,AH303-430000)*0.0027+1873,0))+IF("いいえ"="はい",MIN(170000,ROUNDDOWN(MAX(0,AH303-430000)*0.0243+17800,0)),0)</f>
        <v/>
      </c>
      <c r="AJ303" s="19">
        <f>IF(""="",215040+AI303,"")</f>
        <v/>
      </c>
      <c r="AK303" s="19">
        <f>IF(AH303&gt;23500000,NA(),IF(AH303&lt;=4890000,1040000,IF(AH303&lt;=6550000,670000,620000)))</f>
        <v/>
      </c>
      <c r="AL303" s="19">
        <f>MAX(0,ROUNDDOWN(AH303-AJ303-AK303-0,-3))</f>
        <v/>
      </c>
      <c r="AM303" s="19">
        <f>IF(AL303&lt;=0,0,ROUNDDOWN((AL303*LOOKUP(AL303,{0,1950001,3300001,6950001,9000001,18000001,40000001},{0.05,0.1,0.2,0.23,0.33,0.4,0.45})-LOOKUP(AL303,{0,1950001,3300001,6950001,9000001,18000001,40000001},{0,97500,427500,636000,1536000,2796000,4796000}))*1.021,-2))</f>
        <v/>
      </c>
      <c r="AN303" s="19">
        <f>MAX(0,ROUNDDOWN(AH303-AJ303-430000-0,-3))</f>
        <v/>
      </c>
      <c r="AO303" s="19">
        <f>IF(AH303&lt;=450000,0,MAX(0,ROUNDDOWN(AN303*0.06-MIN(50000,AN303)*0.03,-2))+MAX(0,ROUNDDOWN(AN303*0.04-MIN(50000,AN303)*0.02,-2)))</f>
        <v/>
      </c>
      <c r="AP303" s="19">
        <f>AM303+AO303+AI303</f>
        <v/>
      </c>
      <c r="AQ303" s="19">
        <f>MIN(750000,MAX(0,$B303))</f>
        <v/>
      </c>
      <c r="AR303" s="19">
        <f>$B303-AQ303</f>
        <v/>
      </c>
      <c r="AS303" s="19">
        <f>MIN(670000,ROUNDDOWN(MAX(0,AR303-430000)*0.0751+47600,0))+MIN(260000,ROUNDDOWN(MAX(0,AR303-430000)*0.028+17600,0))+MIN(30000,ROUNDDOWN(MAX(0,AR303-430000)*0.0027+1873,0))+IF("いいえ"="はい",MIN(170000,ROUNDDOWN(MAX(0,AR303-430000)*0.0243+17800,0)),0)</f>
        <v/>
      </c>
      <c r="AT303" s="19">
        <f>IF(""="",215040+AS303,"")</f>
        <v/>
      </c>
      <c r="AU303" s="19">
        <f>IF(AR303&gt;23500000,NA(),IF(AR303&lt;=4890000,1040000,IF(AR303&lt;=6550000,670000,620000)))</f>
        <v/>
      </c>
      <c r="AV303" s="19">
        <f>MAX(0,ROUNDDOWN(AR303-AT303-AU303-0,-3))</f>
        <v/>
      </c>
      <c r="AW303" s="19">
        <f>IF(AV303&lt;=0,0,ROUNDDOWN((AV303*LOOKUP(AV303,{0,1950001,3300001,6950001,9000001,18000001,40000001},{0.05,0.1,0.2,0.23,0.33,0.4,0.45})-LOOKUP(AV303,{0,1950001,3300001,6950001,9000001,18000001,40000001},{0,97500,427500,636000,1536000,2796000,4796000}))*1.021,-2))</f>
        <v/>
      </c>
      <c r="AX303" s="19">
        <f>MAX(0,ROUNDDOWN(AR303-AT303-430000-0,-3))</f>
        <v/>
      </c>
      <c r="AY303" s="19">
        <f>IF(AR303&lt;=450000,0,MAX(0,ROUNDDOWN(AX303*0.06-MIN(50000,AX303)*0.03,-2))+MAX(0,ROUNDDOWN(AX303*0.04-MIN(50000,AX303)*0.02,-2)))</f>
        <v/>
      </c>
      <c r="AZ303" s="19">
        <f>AW303+AY303+AS303</f>
        <v/>
      </c>
    </row>
    <row r="304">
      <c r="A304" t="inlineStr">
        <is>
          <t>1万円刻み</t>
        </is>
      </c>
      <c r="B304" s="19">
        <f>'3_1万円刻み'!$A$287</f>
        <v/>
      </c>
      <c r="C304" s="19">
        <f>MIN(0,MAX(0,$B304))</f>
        <v/>
      </c>
      <c r="D304" s="19">
        <f>$B304-C304</f>
        <v/>
      </c>
      <c r="E304" s="19">
        <f>MIN(670000,ROUNDDOWN(MAX(0,D304-430000)*0.0751+47600,0))+MIN(260000,ROUNDDOWN(MAX(0,D304-430000)*0.028+17600,0))+MIN(30000,ROUNDDOWN(MAX(0,D304-430000)*0.0027+1873,0))+IF("いいえ"="はい",MIN(170000,ROUNDDOWN(MAX(0,D304-430000)*0.0243+17800,0)),0)</f>
        <v/>
      </c>
      <c r="F304" s="19">
        <f>IF(""="",215040+E304,"")</f>
        <v/>
      </c>
      <c r="G304" s="19">
        <f>IF(D304&gt;23500000,NA(),IF(D304&lt;=4890000,1040000,IF(D304&lt;=6550000,670000,620000)))</f>
        <v/>
      </c>
      <c r="H304" s="19">
        <f>MAX(0,ROUNDDOWN(D304-F304-G304-0,-3))</f>
        <v/>
      </c>
      <c r="I304" s="19">
        <f>IF(H304&lt;=0,0,ROUNDDOWN((H304*LOOKUP(H304,{0,1950001,3300001,6950001,9000001,18000001,40000001},{0.05,0.1,0.2,0.23,0.33,0.4,0.45})-LOOKUP(H304,{0,1950001,3300001,6950001,9000001,18000001,40000001},{0,97500,427500,636000,1536000,2796000,4796000}))*1.021,-2))</f>
        <v/>
      </c>
      <c r="J304" s="19">
        <f>MAX(0,ROUNDDOWN(D304-F304-430000-0,-3))</f>
        <v/>
      </c>
      <c r="K304" s="19">
        <f>IF(D304&lt;=450000,0,MAX(0,ROUNDDOWN(J304*0.06-MIN(50000,J304)*0.03,-2))+MAX(0,ROUNDDOWN(J304*0.04-MIN(50000,J304)*0.02,-2)))</f>
        <v/>
      </c>
      <c r="L304" s="19">
        <f>I304+K304+E304</f>
        <v/>
      </c>
      <c r="M304" s="19">
        <f>MIN(100000,MAX(0,$B304))</f>
        <v/>
      </c>
      <c r="N304" s="19">
        <f>$B304-M304</f>
        <v/>
      </c>
      <c r="O304" s="19">
        <f>MIN(670000,ROUNDDOWN(MAX(0,N304-430000)*0.0751+47600,0))+MIN(260000,ROUNDDOWN(MAX(0,N304-430000)*0.028+17600,0))+MIN(30000,ROUNDDOWN(MAX(0,N304-430000)*0.0027+1873,0))+IF("いいえ"="はい",MIN(170000,ROUNDDOWN(MAX(0,N304-430000)*0.0243+17800,0)),0)</f>
        <v/>
      </c>
      <c r="P304" s="19">
        <f>IF(""="",215040+O304,"")</f>
        <v/>
      </c>
      <c r="Q304" s="19">
        <f>IF(N304&gt;23500000,NA(),IF(N304&lt;=4890000,1040000,IF(N304&lt;=6550000,670000,620000)))</f>
        <v/>
      </c>
      <c r="R304" s="19">
        <f>MAX(0,ROUNDDOWN(N304-P304-Q304-0,-3))</f>
        <v/>
      </c>
      <c r="S304" s="19">
        <f>IF(R304&lt;=0,0,ROUNDDOWN((R304*LOOKUP(R304,{0,1950001,3300001,6950001,9000001,18000001,40000001},{0.05,0.1,0.2,0.23,0.33,0.4,0.45})-LOOKUP(R304,{0,1950001,3300001,6950001,9000001,18000001,40000001},{0,97500,427500,636000,1536000,2796000,4796000}))*1.021,-2))</f>
        <v/>
      </c>
      <c r="T304" s="19">
        <f>MAX(0,ROUNDDOWN(N304-P304-430000-0,-3))</f>
        <v/>
      </c>
      <c r="U304" s="19">
        <f>IF(N304&lt;=450000,0,MAX(0,ROUNDDOWN(T304*0.06-MIN(50000,T304)*0.03,-2))+MAX(0,ROUNDDOWN(T304*0.04-MIN(50000,T304)*0.02,-2)))</f>
        <v/>
      </c>
      <c r="V304" s="19">
        <f>S304+U304+O304</f>
        <v/>
      </c>
      <c r="W304" s="19">
        <f>MIN(550000,MAX(0,$B304))</f>
        <v/>
      </c>
      <c r="X304" s="19">
        <f>$B304-W304</f>
        <v/>
      </c>
      <c r="Y304" s="19">
        <f>MIN(670000,ROUNDDOWN(MAX(0,X304-430000)*0.0751+47600,0))+MIN(260000,ROUNDDOWN(MAX(0,X304-430000)*0.028+17600,0))+MIN(30000,ROUNDDOWN(MAX(0,X304-430000)*0.0027+1873,0))+IF("いいえ"="はい",MIN(170000,ROUNDDOWN(MAX(0,X304-430000)*0.0243+17800,0)),0)</f>
        <v/>
      </c>
      <c r="Z304" s="19">
        <f>IF(""="",215040+Y304,"")</f>
        <v/>
      </c>
      <c r="AA304" s="19">
        <f>IF(X304&gt;23500000,NA(),IF(X304&lt;=4890000,1040000,IF(X304&lt;=6550000,670000,620000)))</f>
        <v/>
      </c>
      <c r="AB304" s="19">
        <f>MAX(0,ROUNDDOWN(X304-Z304-AA304-0,-3))</f>
        <v/>
      </c>
      <c r="AC304" s="19">
        <f>IF(AB304&lt;=0,0,ROUNDDOWN((AB304*LOOKUP(AB304,{0,1950001,3300001,6950001,9000001,18000001,40000001},{0.05,0.1,0.2,0.23,0.33,0.4,0.45})-LOOKUP(AB304,{0,1950001,3300001,6950001,9000001,18000001,40000001},{0,97500,427500,636000,1536000,2796000,4796000}))*1.021,-2))</f>
        <v/>
      </c>
      <c r="AD304" s="19">
        <f>MAX(0,ROUNDDOWN(X304-Z304-430000-0,-3))</f>
        <v/>
      </c>
      <c r="AE304" s="19">
        <f>IF(X304&lt;=450000,0,MAX(0,ROUNDDOWN(AD304*0.06-MIN(50000,AD304)*0.03,-2))+MAX(0,ROUNDDOWN(AD304*0.04-MIN(50000,AD304)*0.02,-2)))</f>
        <v/>
      </c>
      <c r="AF304" s="19">
        <f>AC304+AE304+Y304</f>
        <v/>
      </c>
      <c r="AG304" s="19">
        <f>MIN(650000,MAX(0,$B304))</f>
        <v/>
      </c>
      <c r="AH304" s="19">
        <f>$B304-AG304</f>
        <v/>
      </c>
      <c r="AI304" s="19">
        <f>MIN(670000,ROUNDDOWN(MAX(0,AH304-430000)*0.0751+47600,0))+MIN(260000,ROUNDDOWN(MAX(0,AH304-430000)*0.028+17600,0))+MIN(30000,ROUNDDOWN(MAX(0,AH304-430000)*0.0027+1873,0))+IF("いいえ"="はい",MIN(170000,ROUNDDOWN(MAX(0,AH304-430000)*0.0243+17800,0)),0)</f>
        <v/>
      </c>
      <c r="AJ304" s="19">
        <f>IF(""="",215040+AI304,"")</f>
        <v/>
      </c>
      <c r="AK304" s="19">
        <f>IF(AH304&gt;23500000,NA(),IF(AH304&lt;=4890000,1040000,IF(AH304&lt;=6550000,670000,620000)))</f>
        <v/>
      </c>
      <c r="AL304" s="19">
        <f>MAX(0,ROUNDDOWN(AH304-AJ304-AK304-0,-3))</f>
        <v/>
      </c>
      <c r="AM304" s="19">
        <f>IF(AL304&lt;=0,0,ROUNDDOWN((AL304*LOOKUP(AL304,{0,1950001,3300001,6950001,9000001,18000001,40000001},{0.05,0.1,0.2,0.23,0.33,0.4,0.45})-LOOKUP(AL304,{0,1950001,3300001,6950001,9000001,18000001,40000001},{0,97500,427500,636000,1536000,2796000,4796000}))*1.021,-2))</f>
        <v/>
      </c>
      <c r="AN304" s="19">
        <f>MAX(0,ROUNDDOWN(AH304-AJ304-430000-0,-3))</f>
        <v/>
      </c>
      <c r="AO304" s="19">
        <f>IF(AH304&lt;=450000,0,MAX(0,ROUNDDOWN(AN304*0.06-MIN(50000,AN304)*0.03,-2))+MAX(0,ROUNDDOWN(AN304*0.04-MIN(50000,AN304)*0.02,-2)))</f>
        <v/>
      </c>
      <c r="AP304" s="19">
        <f>AM304+AO304+AI304</f>
        <v/>
      </c>
      <c r="AQ304" s="19">
        <f>MIN(750000,MAX(0,$B304))</f>
        <v/>
      </c>
      <c r="AR304" s="19">
        <f>$B304-AQ304</f>
        <v/>
      </c>
      <c r="AS304" s="19">
        <f>MIN(670000,ROUNDDOWN(MAX(0,AR304-430000)*0.0751+47600,0))+MIN(260000,ROUNDDOWN(MAX(0,AR304-430000)*0.028+17600,0))+MIN(30000,ROUNDDOWN(MAX(0,AR304-430000)*0.0027+1873,0))+IF("いいえ"="はい",MIN(170000,ROUNDDOWN(MAX(0,AR304-430000)*0.0243+17800,0)),0)</f>
        <v/>
      </c>
      <c r="AT304" s="19">
        <f>IF(""="",215040+AS304,"")</f>
        <v/>
      </c>
      <c r="AU304" s="19">
        <f>IF(AR304&gt;23500000,NA(),IF(AR304&lt;=4890000,1040000,IF(AR304&lt;=6550000,670000,620000)))</f>
        <v/>
      </c>
      <c r="AV304" s="19">
        <f>MAX(0,ROUNDDOWN(AR304-AT304-AU304-0,-3))</f>
        <v/>
      </c>
      <c r="AW304" s="19">
        <f>IF(AV304&lt;=0,0,ROUNDDOWN((AV304*LOOKUP(AV304,{0,1950001,3300001,6950001,9000001,18000001,40000001},{0.05,0.1,0.2,0.23,0.33,0.4,0.45})-LOOKUP(AV304,{0,1950001,3300001,6950001,9000001,18000001,40000001},{0,97500,427500,636000,1536000,2796000,4796000}))*1.021,-2))</f>
        <v/>
      </c>
      <c r="AX304" s="19">
        <f>MAX(0,ROUNDDOWN(AR304-AT304-430000-0,-3))</f>
        <v/>
      </c>
      <c r="AY304" s="19">
        <f>IF(AR304&lt;=450000,0,MAX(0,ROUNDDOWN(AX304*0.06-MIN(50000,AX304)*0.03,-2))+MAX(0,ROUNDDOWN(AX304*0.04-MIN(50000,AX304)*0.02,-2)))</f>
        <v/>
      </c>
      <c r="AZ304" s="19">
        <f>AW304+AY304+AS304</f>
        <v/>
      </c>
    </row>
    <row r="305">
      <c r="A305" t="inlineStr">
        <is>
          <t>1万円刻み</t>
        </is>
      </c>
      <c r="B305" s="19">
        <f>'3_1万円刻み'!$A$288</f>
        <v/>
      </c>
      <c r="C305" s="19">
        <f>MIN(0,MAX(0,$B305))</f>
        <v/>
      </c>
      <c r="D305" s="19">
        <f>$B305-C305</f>
        <v/>
      </c>
      <c r="E305" s="19">
        <f>MIN(670000,ROUNDDOWN(MAX(0,D305-430000)*0.0751+47600,0))+MIN(260000,ROUNDDOWN(MAX(0,D305-430000)*0.028+17600,0))+MIN(30000,ROUNDDOWN(MAX(0,D305-430000)*0.0027+1873,0))+IF("いいえ"="はい",MIN(170000,ROUNDDOWN(MAX(0,D305-430000)*0.0243+17800,0)),0)</f>
        <v/>
      </c>
      <c r="F305" s="19">
        <f>IF(""="",215040+E305,"")</f>
        <v/>
      </c>
      <c r="G305" s="19">
        <f>IF(D305&gt;23500000,NA(),IF(D305&lt;=4890000,1040000,IF(D305&lt;=6550000,670000,620000)))</f>
        <v/>
      </c>
      <c r="H305" s="19">
        <f>MAX(0,ROUNDDOWN(D305-F305-G305-0,-3))</f>
        <v/>
      </c>
      <c r="I305" s="19">
        <f>IF(H305&lt;=0,0,ROUNDDOWN((H305*LOOKUP(H305,{0,1950001,3300001,6950001,9000001,18000001,40000001},{0.05,0.1,0.2,0.23,0.33,0.4,0.45})-LOOKUP(H305,{0,1950001,3300001,6950001,9000001,18000001,40000001},{0,97500,427500,636000,1536000,2796000,4796000}))*1.021,-2))</f>
        <v/>
      </c>
      <c r="J305" s="19">
        <f>MAX(0,ROUNDDOWN(D305-F305-430000-0,-3))</f>
        <v/>
      </c>
      <c r="K305" s="19">
        <f>IF(D305&lt;=450000,0,MAX(0,ROUNDDOWN(J305*0.06-MIN(50000,J305)*0.03,-2))+MAX(0,ROUNDDOWN(J305*0.04-MIN(50000,J305)*0.02,-2)))</f>
        <v/>
      </c>
      <c r="L305" s="19">
        <f>I305+K305+E305</f>
        <v/>
      </c>
      <c r="M305" s="19">
        <f>MIN(100000,MAX(0,$B305))</f>
        <v/>
      </c>
      <c r="N305" s="19">
        <f>$B305-M305</f>
        <v/>
      </c>
      <c r="O305" s="19">
        <f>MIN(670000,ROUNDDOWN(MAX(0,N305-430000)*0.0751+47600,0))+MIN(260000,ROUNDDOWN(MAX(0,N305-430000)*0.028+17600,0))+MIN(30000,ROUNDDOWN(MAX(0,N305-430000)*0.0027+1873,0))+IF("いいえ"="はい",MIN(170000,ROUNDDOWN(MAX(0,N305-430000)*0.0243+17800,0)),0)</f>
        <v/>
      </c>
      <c r="P305" s="19">
        <f>IF(""="",215040+O305,"")</f>
        <v/>
      </c>
      <c r="Q305" s="19">
        <f>IF(N305&gt;23500000,NA(),IF(N305&lt;=4890000,1040000,IF(N305&lt;=6550000,670000,620000)))</f>
        <v/>
      </c>
      <c r="R305" s="19">
        <f>MAX(0,ROUNDDOWN(N305-P305-Q305-0,-3))</f>
        <v/>
      </c>
      <c r="S305" s="19">
        <f>IF(R305&lt;=0,0,ROUNDDOWN((R305*LOOKUP(R305,{0,1950001,3300001,6950001,9000001,18000001,40000001},{0.05,0.1,0.2,0.23,0.33,0.4,0.45})-LOOKUP(R305,{0,1950001,3300001,6950001,9000001,18000001,40000001},{0,97500,427500,636000,1536000,2796000,4796000}))*1.021,-2))</f>
        <v/>
      </c>
      <c r="T305" s="19">
        <f>MAX(0,ROUNDDOWN(N305-P305-430000-0,-3))</f>
        <v/>
      </c>
      <c r="U305" s="19">
        <f>IF(N305&lt;=450000,0,MAX(0,ROUNDDOWN(T305*0.06-MIN(50000,T305)*0.03,-2))+MAX(0,ROUNDDOWN(T305*0.04-MIN(50000,T305)*0.02,-2)))</f>
        <v/>
      </c>
      <c r="V305" s="19">
        <f>S305+U305+O305</f>
        <v/>
      </c>
      <c r="W305" s="19">
        <f>MIN(550000,MAX(0,$B305))</f>
        <v/>
      </c>
      <c r="X305" s="19">
        <f>$B305-W305</f>
        <v/>
      </c>
      <c r="Y305" s="19">
        <f>MIN(670000,ROUNDDOWN(MAX(0,X305-430000)*0.0751+47600,0))+MIN(260000,ROUNDDOWN(MAX(0,X305-430000)*0.028+17600,0))+MIN(30000,ROUNDDOWN(MAX(0,X305-430000)*0.0027+1873,0))+IF("いいえ"="はい",MIN(170000,ROUNDDOWN(MAX(0,X305-430000)*0.0243+17800,0)),0)</f>
        <v/>
      </c>
      <c r="Z305" s="19">
        <f>IF(""="",215040+Y305,"")</f>
        <v/>
      </c>
      <c r="AA305" s="19">
        <f>IF(X305&gt;23500000,NA(),IF(X305&lt;=4890000,1040000,IF(X305&lt;=6550000,670000,620000)))</f>
        <v/>
      </c>
      <c r="AB305" s="19">
        <f>MAX(0,ROUNDDOWN(X305-Z305-AA305-0,-3))</f>
        <v/>
      </c>
      <c r="AC305" s="19">
        <f>IF(AB305&lt;=0,0,ROUNDDOWN((AB305*LOOKUP(AB305,{0,1950001,3300001,6950001,9000001,18000001,40000001},{0.05,0.1,0.2,0.23,0.33,0.4,0.45})-LOOKUP(AB305,{0,1950001,3300001,6950001,9000001,18000001,40000001},{0,97500,427500,636000,1536000,2796000,4796000}))*1.021,-2))</f>
        <v/>
      </c>
      <c r="AD305" s="19">
        <f>MAX(0,ROUNDDOWN(X305-Z305-430000-0,-3))</f>
        <v/>
      </c>
      <c r="AE305" s="19">
        <f>IF(X305&lt;=450000,0,MAX(0,ROUNDDOWN(AD305*0.06-MIN(50000,AD305)*0.03,-2))+MAX(0,ROUNDDOWN(AD305*0.04-MIN(50000,AD305)*0.02,-2)))</f>
        <v/>
      </c>
      <c r="AF305" s="19">
        <f>AC305+AE305+Y305</f>
        <v/>
      </c>
      <c r="AG305" s="19">
        <f>MIN(650000,MAX(0,$B305))</f>
        <v/>
      </c>
      <c r="AH305" s="19">
        <f>$B305-AG305</f>
        <v/>
      </c>
      <c r="AI305" s="19">
        <f>MIN(670000,ROUNDDOWN(MAX(0,AH305-430000)*0.0751+47600,0))+MIN(260000,ROUNDDOWN(MAX(0,AH305-430000)*0.028+17600,0))+MIN(30000,ROUNDDOWN(MAX(0,AH305-430000)*0.0027+1873,0))+IF("いいえ"="はい",MIN(170000,ROUNDDOWN(MAX(0,AH305-430000)*0.0243+17800,0)),0)</f>
        <v/>
      </c>
      <c r="AJ305" s="19">
        <f>IF(""="",215040+AI305,"")</f>
        <v/>
      </c>
      <c r="AK305" s="19">
        <f>IF(AH305&gt;23500000,NA(),IF(AH305&lt;=4890000,1040000,IF(AH305&lt;=6550000,670000,620000)))</f>
        <v/>
      </c>
      <c r="AL305" s="19">
        <f>MAX(0,ROUNDDOWN(AH305-AJ305-AK305-0,-3))</f>
        <v/>
      </c>
      <c r="AM305" s="19">
        <f>IF(AL305&lt;=0,0,ROUNDDOWN((AL305*LOOKUP(AL305,{0,1950001,3300001,6950001,9000001,18000001,40000001},{0.05,0.1,0.2,0.23,0.33,0.4,0.45})-LOOKUP(AL305,{0,1950001,3300001,6950001,9000001,18000001,40000001},{0,97500,427500,636000,1536000,2796000,4796000}))*1.021,-2))</f>
        <v/>
      </c>
      <c r="AN305" s="19">
        <f>MAX(0,ROUNDDOWN(AH305-AJ305-430000-0,-3))</f>
        <v/>
      </c>
      <c r="AO305" s="19">
        <f>IF(AH305&lt;=450000,0,MAX(0,ROUNDDOWN(AN305*0.06-MIN(50000,AN305)*0.03,-2))+MAX(0,ROUNDDOWN(AN305*0.04-MIN(50000,AN305)*0.02,-2)))</f>
        <v/>
      </c>
      <c r="AP305" s="19">
        <f>AM305+AO305+AI305</f>
        <v/>
      </c>
      <c r="AQ305" s="19">
        <f>MIN(750000,MAX(0,$B305))</f>
        <v/>
      </c>
      <c r="AR305" s="19">
        <f>$B305-AQ305</f>
        <v/>
      </c>
      <c r="AS305" s="19">
        <f>MIN(670000,ROUNDDOWN(MAX(0,AR305-430000)*0.0751+47600,0))+MIN(260000,ROUNDDOWN(MAX(0,AR305-430000)*0.028+17600,0))+MIN(30000,ROUNDDOWN(MAX(0,AR305-430000)*0.0027+1873,0))+IF("いいえ"="はい",MIN(170000,ROUNDDOWN(MAX(0,AR305-430000)*0.0243+17800,0)),0)</f>
        <v/>
      </c>
      <c r="AT305" s="19">
        <f>IF(""="",215040+AS305,"")</f>
        <v/>
      </c>
      <c r="AU305" s="19">
        <f>IF(AR305&gt;23500000,NA(),IF(AR305&lt;=4890000,1040000,IF(AR305&lt;=6550000,670000,620000)))</f>
        <v/>
      </c>
      <c r="AV305" s="19">
        <f>MAX(0,ROUNDDOWN(AR305-AT305-AU305-0,-3))</f>
        <v/>
      </c>
      <c r="AW305" s="19">
        <f>IF(AV305&lt;=0,0,ROUNDDOWN((AV305*LOOKUP(AV305,{0,1950001,3300001,6950001,9000001,18000001,40000001},{0.05,0.1,0.2,0.23,0.33,0.4,0.45})-LOOKUP(AV305,{0,1950001,3300001,6950001,9000001,18000001,40000001},{0,97500,427500,636000,1536000,2796000,4796000}))*1.021,-2))</f>
        <v/>
      </c>
      <c r="AX305" s="19">
        <f>MAX(0,ROUNDDOWN(AR305-AT305-430000-0,-3))</f>
        <v/>
      </c>
      <c r="AY305" s="19">
        <f>IF(AR305&lt;=450000,0,MAX(0,ROUNDDOWN(AX305*0.06-MIN(50000,AX305)*0.03,-2))+MAX(0,ROUNDDOWN(AX305*0.04-MIN(50000,AX305)*0.02,-2)))</f>
        <v/>
      </c>
      <c r="AZ305" s="19">
        <f>AW305+AY305+AS305</f>
        <v/>
      </c>
    </row>
    <row r="306">
      <c r="A306" t="inlineStr">
        <is>
          <t>1万円刻み</t>
        </is>
      </c>
      <c r="B306" s="19">
        <f>'3_1万円刻み'!$A$289</f>
        <v/>
      </c>
      <c r="C306" s="19">
        <f>MIN(0,MAX(0,$B306))</f>
        <v/>
      </c>
      <c r="D306" s="19">
        <f>$B306-C306</f>
        <v/>
      </c>
      <c r="E306" s="19">
        <f>MIN(670000,ROUNDDOWN(MAX(0,D306-430000)*0.0751+47600,0))+MIN(260000,ROUNDDOWN(MAX(0,D306-430000)*0.028+17600,0))+MIN(30000,ROUNDDOWN(MAX(0,D306-430000)*0.0027+1873,0))+IF("いいえ"="はい",MIN(170000,ROUNDDOWN(MAX(0,D306-430000)*0.0243+17800,0)),0)</f>
        <v/>
      </c>
      <c r="F306" s="19">
        <f>IF(""="",215040+E306,"")</f>
        <v/>
      </c>
      <c r="G306" s="19">
        <f>IF(D306&gt;23500000,NA(),IF(D306&lt;=4890000,1040000,IF(D306&lt;=6550000,670000,620000)))</f>
        <v/>
      </c>
      <c r="H306" s="19">
        <f>MAX(0,ROUNDDOWN(D306-F306-G306-0,-3))</f>
        <v/>
      </c>
      <c r="I306" s="19">
        <f>IF(H306&lt;=0,0,ROUNDDOWN((H306*LOOKUP(H306,{0,1950001,3300001,6950001,9000001,18000001,40000001},{0.05,0.1,0.2,0.23,0.33,0.4,0.45})-LOOKUP(H306,{0,1950001,3300001,6950001,9000001,18000001,40000001},{0,97500,427500,636000,1536000,2796000,4796000}))*1.021,-2))</f>
        <v/>
      </c>
      <c r="J306" s="19">
        <f>MAX(0,ROUNDDOWN(D306-F306-430000-0,-3))</f>
        <v/>
      </c>
      <c r="K306" s="19">
        <f>IF(D306&lt;=450000,0,MAX(0,ROUNDDOWN(J306*0.06-MIN(50000,J306)*0.03,-2))+MAX(0,ROUNDDOWN(J306*0.04-MIN(50000,J306)*0.02,-2)))</f>
        <v/>
      </c>
      <c r="L306" s="19">
        <f>I306+K306+E306</f>
        <v/>
      </c>
      <c r="M306" s="19">
        <f>MIN(100000,MAX(0,$B306))</f>
        <v/>
      </c>
      <c r="N306" s="19">
        <f>$B306-M306</f>
        <v/>
      </c>
      <c r="O306" s="19">
        <f>MIN(670000,ROUNDDOWN(MAX(0,N306-430000)*0.0751+47600,0))+MIN(260000,ROUNDDOWN(MAX(0,N306-430000)*0.028+17600,0))+MIN(30000,ROUNDDOWN(MAX(0,N306-430000)*0.0027+1873,0))+IF("いいえ"="はい",MIN(170000,ROUNDDOWN(MAX(0,N306-430000)*0.0243+17800,0)),0)</f>
        <v/>
      </c>
      <c r="P306" s="19">
        <f>IF(""="",215040+O306,"")</f>
        <v/>
      </c>
      <c r="Q306" s="19">
        <f>IF(N306&gt;23500000,NA(),IF(N306&lt;=4890000,1040000,IF(N306&lt;=6550000,670000,620000)))</f>
        <v/>
      </c>
      <c r="R306" s="19">
        <f>MAX(0,ROUNDDOWN(N306-P306-Q306-0,-3))</f>
        <v/>
      </c>
      <c r="S306" s="19">
        <f>IF(R306&lt;=0,0,ROUNDDOWN((R306*LOOKUP(R306,{0,1950001,3300001,6950001,9000001,18000001,40000001},{0.05,0.1,0.2,0.23,0.33,0.4,0.45})-LOOKUP(R306,{0,1950001,3300001,6950001,9000001,18000001,40000001},{0,97500,427500,636000,1536000,2796000,4796000}))*1.021,-2))</f>
        <v/>
      </c>
      <c r="T306" s="19">
        <f>MAX(0,ROUNDDOWN(N306-P306-430000-0,-3))</f>
        <v/>
      </c>
      <c r="U306" s="19">
        <f>IF(N306&lt;=450000,0,MAX(0,ROUNDDOWN(T306*0.06-MIN(50000,T306)*0.03,-2))+MAX(0,ROUNDDOWN(T306*0.04-MIN(50000,T306)*0.02,-2)))</f>
        <v/>
      </c>
      <c r="V306" s="19">
        <f>S306+U306+O306</f>
        <v/>
      </c>
      <c r="W306" s="19">
        <f>MIN(550000,MAX(0,$B306))</f>
        <v/>
      </c>
      <c r="X306" s="19">
        <f>$B306-W306</f>
        <v/>
      </c>
      <c r="Y306" s="19">
        <f>MIN(670000,ROUNDDOWN(MAX(0,X306-430000)*0.0751+47600,0))+MIN(260000,ROUNDDOWN(MAX(0,X306-430000)*0.028+17600,0))+MIN(30000,ROUNDDOWN(MAX(0,X306-430000)*0.0027+1873,0))+IF("いいえ"="はい",MIN(170000,ROUNDDOWN(MAX(0,X306-430000)*0.0243+17800,0)),0)</f>
        <v/>
      </c>
      <c r="Z306" s="19">
        <f>IF(""="",215040+Y306,"")</f>
        <v/>
      </c>
      <c r="AA306" s="19">
        <f>IF(X306&gt;23500000,NA(),IF(X306&lt;=4890000,1040000,IF(X306&lt;=6550000,670000,620000)))</f>
        <v/>
      </c>
      <c r="AB306" s="19">
        <f>MAX(0,ROUNDDOWN(X306-Z306-AA306-0,-3))</f>
        <v/>
      </c>
      <c r="AC306" s="19">
        <f>IF(AB306&lt;=0,0,ROUNDDOWN((AB306*LOOKUP(AB306,{0,1950001,3300001,6950001,9000001,18000001,40000001},{0.05,0.1,0.2,0.23,0.33,0.4,0.45})-LOOKUP(AB306,{0,1950001,3300001,6950001,9000001,18000001,40000001},{0,97500,427500,636000,1536000,2796000,4796000}))*1.021,-2))</f>
        <v/>
      </c>
      <c r="AD306" s="19">
        <f>MAX(0,ROUNDDOWN(X306-Z306-430000-0,-3))</f>
        <v/>
      </c>
      <c r="AE306" s="19">
        <f>IF(X306&lt;=450000,0,MAX(0,ROUNDDOWN(AD306*0.06-MIN(50000,AD306)*0.03,-2))+MAX(0,ROUNDDOWN(AD306*0.04-MIN(50000,AD306)*0.02,-2)))</f>
        <v/>
      </c>
      <c r="AF306" s="19">
        <f>AC306+AE306+Y306</f>
        <v/>
      </c>
      <c r="AG306" s="19">
        <f>MIN(650000,MAX(0,$B306))</f>
        <v/>
      </c>
      <c r="AH306" s="19">
        <f>$B306-AG306</f>
        <v/>
      </c>
      <c r="AI306" s="19">
        <f>MIN(670000,ROUNDDOWN(MAX(0,AH306-430000)*0.0751+47600,0))+MIN(260000,ROUNDDOWN(MAX(0,AH306-430000)*0.028+17600,0))+MIN(30000,ROUNDDOWN(MAX(0,AH306-430000)*0.0027+1873,0))+IF("いいえ"="はい",MIN(170000,ROUNDDOWN(MAX(0,AH306-430000)*0.0243+17800,0)),0)</f>
        <v/>
      </c>
      <c r="AJ306" s="19">
        <f>IF(""="",215040+AI306,"")</f>
        <v/>
      </c>
      <c r="AK306" s="19">
        <f>IF(AH306&gt;23500000,NA(),IF(AH306&lt;=4890000,1040000,IF(AH306&lt;=6550000,670000,620000)))</f>
        <v/>
      </c>
      <c r="AL306" s="19">
        <f>MAX(0,ROUNDDOWN(AH306-AJ306-AK306-0,-3))</f>
        <v/>
      </c>
      <c r="AM306" s="19">
        <f>IF(AL306&lt;=0,0,ROUNDDOWN((AL306*LOOKUP(AL306,{0,1950001,3300001,6950001,9000001,18000001,40000001},{0.05,0.1,0.2,0.23,0.33,0.4,0.45})-LOOKUP(AL306,{0,1950001,3300001,6950001,9000001,18000001,40000001},{0,97500,427500,636000,1536000,2796000,4796000}))*1.021,-2))</f>
        <v/>
      </c>
      <c r="AN306" s="19">
        <f>MAX(0,ROUNDDOWN(AH306-AJ306-430000-0,-3))</f>
        <v/>
      </c>
      <c r="AO306" s="19">
        <f>IF(AH306&lt;=450000,0,MAX(0,ROUNDDOWN(AN306*0.06-MIN(50000,AN306)*0.03,-2))+MAX(0,ROUNDDOWN(AN306*0.04-MIN(50000,AN306)*0.02,-2)))</f>
        <v/>
      </c>
      <c r="AP306" s="19">
        <f>AM306+AO306+AI306</f>
        <v/>
      </c>
      <c r="AQ306" s="19">
        <f>MIN(750000,MAX(0,$B306))</f>
        <v/>
      </c>
      <c r="AR306" s="19">
        <f>$B306-AQ306</f>
        <v/>
      </c>
      <c r="AS306" s="19">
        <f>MIN(670000,ROUNDDOWN(MAX(0,AR306-430000)*0.0751+47600,0))+MIN(260000,ROUNDDOWN(MAX(0,AR306-430000)*0.028+17600,0))+MIN(30000,ROUNDDOWN(MAX(0,AR306-430000)*0.0027+1873,0))+IF("いいえ"="はい",MIN(170000,ROUNDDOWN(MAX(0,AR306-430000)*0.0243+17800,0)),0)</f>
        <v/>
      </c>
      <c r="AT306" s="19">
        <f>IF(""="",215040+AS306,"")</f>
        <v/>
      </c>
      <c r="AU306" s="19">
        <f>IF(AR306&gt;23500000,NA(),IF(AR306&lt;=4890000,1040000,IF(AR306&lt;=6550000,670000,620000)))</f>
        <v/>
      </c>
      <c r="AV306" s="19">
        <f>MAX(0,ROUNDDOWN(AR306-AT306-AU306-0,-3))</f>
        <v/>
      </c>
      <c r="AW306" s="19">
        <f>IF(AV306&lt;=0,0,ROUNDDOWN((AV306*LOOKUP(AV306,{0,1950001,3300001,6950001,9000001,18000001,40000001},{0.05,0.1,0.2,0.23,0.33,0.4,0.45})-LOOKUP(AV306,{0,1950001,3300001,6950001,9000001,18000001,40000001},{0,97500,427500,636000,1536000,2796000,4796000}))*1.021,-2))</f>
        <v/>
      </c>
      <c r="AX306" s="19">
        <f>MAX(0,ROUNDDOWN(AR306-AT306-430000-0,-3))</f>
        <v/>
      </c>
      <c r="AY306" s="19">
        <f>IF(AR306&lt;=450000,0,MAX(0,ROUNDDOWN(AX306*0.06-MIN(50000,AX306)*0.03,-2))+MAX(0,ROUNDDOWN(AX306*0.04-MIN(50000,AX306)*0.02,-2)))</f>
        <v/>
      </c>
      <c r="AZ306" s="19">
        <f>AW306+AY306+AS306</f>
        <v/>
      </c>
    </row>
    <row r="307">
      <c r="A307" t="inlineStr">
        <is>
          <t>1万円刻み</t>
        </is>
      </c>
      <c r="B307" s="19">
        <f>'3_1万円刻み'!$A$290</f>
        <v/>
      </c>
      <c r="C307" s="19">
        <f>MIN(0,MAX(0,$B307))</f>
        <v/>
      </c>
      <c r="D307" s="19">
        <f>$B307-C307</f>
        <v/>
      </c>
      <c r="E307" s="19">
        <f>MIN(670000,ROUNDDOWN(MAX(0,D307-430000)*0.0751+47600,0))+MIN(260000,ROUNDDOWN(MAX(0,D307-430000)*0.028+17600,0))+MIN(30000,ROUNDDOWN(MAX(0,D307-430000)*0.0027+1873,0))+IF("いいえ"="はい",MIN(170000,ROUNDDOWN(MAX(0,D307-430000)*0.0243+17800,0)),0)</f>
        <v/>
      </c>
      <c r="F307" s="19">
        <f>IF(""="",215040+E307,"")</f>
        <v/>
      </c>
      <c r="G307" s="19">
        <f>IF(D307&gt;23500000,NA(),IF(D307&lt;=4890000,1040000,IF(D307&lt;=6550000,670000,620000)))</f>
        <v/>
      </c>
      <c r="H307" s="19">
        <f>MAX(0,ROUNDDOWN(D307-F307-G307-0,-3))</f>
        <v/>
      </c>
      <c r="I307" s="19">
        <f>IF(H307&lt;=0,0,ROUNDDOWN((H307*LOOKUP(H307,{0,1950001,3300001,6950001,9000001,18000001,40000001},{0.05,0.1,0.2,0.23,0.33,0.4,0.45})-LOOKUP(H307,{0,1950001,3300001,6950001,9000001,18000001,40000001},{0,97500,427500,636000,1536000,2796000,4796000}))*1.021,-2))</f>
        <v/>
      </c>
      <c r="J307" s="19">
        <f>MAX(0,ROUNDDOWN(D307-F307-430000-0,-3))</f>
        <v/>
      </c>
      <c r="K307" s="19">
        <f>IF(D307&lt;=450000,0,MAX(0,ROUNDDOWN(J307*0.06-MIN(50000,J307)*0.03,-2))+MAX(0,ROUNDDOWN(J307*0.04-MIN(50000,J307)*0.02,-2)))</f>
        <v/>
      </c>
      <c r="L307" s="19">
        <f>I307+K307+E307</f>
        <v/>
      </c>
      <c r="M307" s="19">
        <f>MIN(100000,MAX(0,$B307))</f>
        <v/>
      </c>
      <c r="N307" s="19">
        <f>$B307-M307</f>
        <v/>
      </c>
      <c r="O307" s="19">
        <f>MIN(670000,ROUNDDOWN(MAX(0,N307-430000)*0.0751+47600,0))+MIN(260000,ROUNDDOWN(MAX(0,N307-430000)*0.028+17600,0))+MIN(30000,ROUNDDOWN(MAX(0,N307-430000)*0.0027+1873,0))+IF("いいえ"="はい",MIN(170000,ROUNDDOWN(MAX(0,N307-430000)*0.0243+17800,0)),0)</f>
        <v/>
      </c>
      <c r="P307" s="19">
        <f>IF(""="",215040+O307,"")</f>
        <v/>
      </c>
      <c r="Q307" s="19">
        <f>IF(N307&gt;23500000,NA(),IF(N307&lt;=4890000,1040000,IF(N307&lt;=6550000,670000,620000)))</f>
        <v/>
      </c>
      <c r="R307" s="19">
        <f>MAX(0,ROUNDDOWN(N307-P307-Q307-0,-3))</f>
        <v/>
      </c>
      <c r="S307" s="19">
        <f>IF(R307&lt;=0,0,ROUNDDOWN((R307*LOOKUP(R307,{0,1950001,3300001,6950001,9000001,18000001,40000001},{0.05,0.1,0.2,0.23,0.33,0.4,0.45})-LOOKUP(R307,{0,1950001,3300001,6950001,9000001,18000001,40000001},{0,97500,427500,636000,1536000,2796000,4796000}))*1.021,-2))</f>
        <v/>
      </c>
      <c r="T307" s="19">
        <f>MAX(0,ROUNDDOWN(N307-P307-430000-0,-3))</f>
        <v/>
      </c>
      <c r="U307" s="19">
        <f>IF(N307&lt;=450000,0,MAX(0,ROUNDDOWN(T307*0.06-MIN(50000,T307)*0.03,-2))+MAX(0,ROUNDDOWN(T307*0.04-MIN(50000,T307)*0.02,-2)))</f>
        <v/>
      </c>
      <c r="V307" s="19">
        <f>S307+U307+O307</f>
        <v/>
      </c>
      <c r="W307" s="19">
        <f>MIN(550000,MAX(0,$B307))</f>
        <v/>
      </c>
      <c r="X307" s="19">
        <f>$B307-W307</f>
        <v/>
      </c>
      <c r="Y307" s="19">
        <f>MIN(670000,ROUNDDOWN(MAX(0,X307-430000)*0.0751+47600,0))+MIN(260000,ROUNDDOWN(MAX(0,X307-430000)*0.028+17600,0))+MIN(30000,ROUNDDOWN(MAX(0,X307-430000)*0.0027+1873,0))+IF("いいえ"="はい",MIN(170000,ROUNDDOWN(MAX(0,X307-430000)*0.0243+17800,0)),0)</f>
        <v/>
      </c>
      <c r="Z307" s="19">
        <f>IF(""="",215040+Y307,"")</f>
        <v/>
      </c>
      <c r="AA307" s="19">
        <f>IF(X307&gt;23500000,NA(),IF(X307&lt;=4890000,1040000,IF(X307&lt;=6550000,670000,620000)))</f>
        <v/>
      </c>
      <c r="AB307" s="19">
        <f>MAX(0,ROUNDDOWN(X307-Z307-AA307-0,-3))</f>
        <v/>
      </c>
      <c r="AC307" s="19">
        <f>IF(AB307&lt;=0,0,ROUNDDOWN((AB307*LOOKUP(AB307,{0,1950001,3300001,6950001,9000001,18000001,40000001},{0.05,0.1,0.2,0.23,0.33,0.4,0.45})-LOOKUP(AB307,{0,1950001,3300001,6950001,9000001,18000001,40000001},{0,97500,427500,636000,1536000,2796000,4796000}))*1.021,-2))</f>
        <v/>
      </c>
      <c r="AD307" s="19">
        <f>MAX(0,ROUNDDOWN(X307-Z307-430000-0,-3))</f>
        <v/>
      </c>
      <c r="AE307" s="19">
        <f>IF(X307&lt;=450000,0,MAX(0,ROUNDDOWN(AD307*0.06-MIN(50000,AD307)*0.03,-2))+MAX(0,ROUNDDOWN(AD307*0.04-MIN(50000,AD307)*0.02,-2)))</f>
        <v/>
      </c>
      <c r="AF307" s="19">
        <f>AC307+AE307+Y307</f>
        <v/>
      </c>
      <c r="AG307" s="19">
        <f>MIN(650000,MAX(0,$B307))</f>
        <v/>
      </c>
      <c r="AH307" s="19">
        <f>$B307-AG307</f>
        <v/>
      </c>
      <c r="AI307" s="19">
        <f>MIN(670000,ROUNDDOWN(MAX(0,AH307-430000)*0.0751+47600,0))+MIN(260000,ROUNDDOWN(MAX(0,AH307-430000)*0.028+17600,0))+MIN(30000,ROUNDDOWN(MAX(0,AH307-430000)*0.0027+1873,0))+IF("いいえ"="はい",MIN(170000,ROUNDDOWN(MAX(0,AH307-430000)*0.0243+17800,0)),0)</f>
        <v/>
      </c>
      <c r="AJ307" s="19">
        <f>IF(""="",215040+AI307,"")</f>
        <v/>
      </c>
      <c r="AK307" s="19">
        <f>IF(AH307&gt;23500000,NA(),IF(AH307&lt;=4890000,1040000,IF(AH307&lt;=6550000,670000,620000)))</f>
        <v/>
      </c>
      <c r="AL307" s="19">
        <f>MAX(0,ROUNDDOWN(AH307-AJ307-AK307-0,-3))</f>
        <v/>
      </c>
      <c r="AM307" s="19">
        <f>IF(AL307&lt;=0,0,ROUNDDOWN((AL307*LOOKUP(AL307,{0,1950001,3300001,6950001,9000001,18000001,40000001},{0.05,0.1,0.2,0.23,0.33,0.4,0.45})-LOOKUP(AL307,{0,1950001,3300001,6950001,9000001,18000001,40000001},{0,97500,427500,636000,1536000,2796000,4796000}))*1.021,-2))</f>
        <v/>
      </c>
      <c r="AN307" s="19">
        <f>MAX(0,ROUNDDOWN(AH307-AJ307-430000-0,-3))</f>
        <v/>
      </c>
      <c r="AO307" s="19">
        <f>IF(AH307&lt;=450000,0,MAX(0,ROUNDDOWN(AN307*0.06-MIN(50000,AN307)*0.03,-2))+MAX(0,ROUNDDOWN(AN307*0.04-MIN(50000,AN307)*0.02,-2)))</f>
        <v/>
      </c>
      <c r="AP307" s="19">
        <f>AM307+AO307+AI307</f>
        <v/>
      </c>
      <c r="AQ307" s="19">
        <f>MIN(750000,MAX(0,$B307))</f>
        <v/>
      </c>
      <c r="AR307" s="19">
        <f>$B307-AQ307</f>
        <v/>
      </c>
      <c r="AS307" s="19">
        <f>MIN(670000,ROUNDDOWN(MAX(0,AR307-430000)*0.0751+47600,0))+MIN(260000,ROUNDDOWN(MAX(0,AR307-430000)*0.028+17600,0))+MIN(30000,ROUNDDOWN(MAX(0,AR307-430000)*0.0027+1873,0))+IF("いいえ"="はい",MIN(170000,ROUNDDOWN(MAX(0,AR307-430000)*0.0243+17800,0)),0)</f>
        <v/>
      </c>
      <c r="AT307" s="19">
        <f>IF(""="",215040+AS307,"")</f>
        <v/>
      </c>
      <c r="AU307" s="19">
        <f>IF(AR307&gt;23500000,NA(),IF(AR307&lt;=4890000,1040000,IF(AR307&lt;=6550000,670000,620000)))</f>
        <v/>
      </c>
      <c r="AV307" s="19">
        <f>MAX(0,ROUNDDOWN(AR307-AT307-AU307-0,-3))</f>
        <v/>
      </c>
      <c r="AW307" s="19">
        <f>IF(AV307&lt;=0,0,ROUNDDOWN((AV307*LOOKUP(AV307,{0,1950001,3300001,6950001,9000001,18000001,40000001},{0.05,0.1,0.2,0.23,0.33,0.4,0.45})-LOOKUP(AV307,{0,1950001,3300001,6950001,9000001,18000001,40000001},{0,97500,427500,636000,1536000,2796000,4796000}))*1.021,-2))</f>
        <v/>
      </c>
      <c r="AX307" s="19">
        <f>MAX(0,ROUNDDOWN(AR307-AT307-430000-0,-3))</f>
        <v/>
      </c>
      <c r="AY307" s="19">
        <f>IF(AR307&lt;=450000,0,MAX(0,ROUNDDOWN(AX307*0.06-MIN(50000,AX307)*0.03,-2))+MAX(0,ROUNDDOWN(AX307*0.04-MIN(50000,AX307)*0.02,-2)))</f>
        <v/>
      </c>
      <c r="AZ307" s="19">
        <f>AW307+AY307+AS307</f>
        <v/>
      </c>
    </row>
    <row r="308">
      <c r="A308" t="inlineStr">
        <is>
          <t>1万円刻み</t>
        </is>
      </c>
      <c r="B308" s="19">
        <f>'3_1万円刻み'!$A$291</f>
        <v/>
      </c>
      <c r="C308" s="19">
        <f>MIN(0,MAX(0,$B308))</f>
        <v/>
      </c>
      <c r="D308" s="19">
        <f>$B308-C308</f>
        <v/>
      </c>
      <c r="E308" s="19">
        <f>MIN(670000,ROUNDDOWN(MAX(0,D308-430000)*0.0751+47600,0))+MIN(260000,ROUNDDOWN(MAX(0,D308-430000)*0.028+17600,0))+MIN(30000,ROUNDDOWN(MAX(0,D308-430000)*0.0027+1873,0))+IF("いいえ"="はい",MIN(170000,ROUNDDOWN(MAX(0,D308-430000)*0.0243+17800,0)),0)</f>
        <v/>
      </c>
      <c r="F308" s="19">
        <f>IF(""="",215040+E308,"")</f>
        <v/>
      </c>
      <c r="G308" s="19">
        <f>IF(D308&gt;23500000,NA(),IF(D308&lt;=4890000,1040000,IF(D308&lt;=6550000,670000,620000)))</f>
        <v/>
      </c>
      <c r="H308" s="19">
        <f>MAX(0,ROUNDDOWN(D308-F308-G308-0,-3))</f>
        <v/>
      </c>
      <c r="I308" s="19">
        <f>IF(H308&lt;=0,0,ROUNDDOWN((H308*LOOKUP(H308,{0,1950001,3300001,6950001,9000001,18000001,40000001},{0.05,0.1,0.2,0.23,0.33,0.4,0.45})-LOOKUP(H308,{0,1950001,3300001,6950001,9000001,18000001,40000001},{0,97500,427500,636000,1536000,2796000,4796000}))*1.021,-2))</f>
        <v/>
      </c>
      <c r="J308" s="19">
        <f>MAX(0,ROUNDDOWN(D308-F308-430000-0,-3))</f>
        <v/>
      </c>
      <c r="K308" s="19">
        <f>IF(D308&lt;=450000,0,MAX(0,ROUNDDOWN(J308*0.06-MIN(50000,J308)*0.03,-2))+MAX(0,ROUNDDOWN(J308*0.04-MIN(50000,J308)*0.02,-2)))</f>
        <v/>
      </c>
      <c r="L308" s="19">
        <f>I308+K308+E308</f>
        <v/>
      </c>
      <c r="M308" s="19">
        <f>MIN(100000,MAX(0,$B308))</f>
        <v/>
      </c>
      <c r="N308" s="19">
        <f>$B308-M308</f>
        <v/>
      </c>
      <c r="O308" s="19">
        <f>MIN(670000,ROUNDDOWN(MAX(0,N308-430000)*0.0751+47600,0))+MIN(260000,ROUNDDOWN(MAX(0,N308-430000)*0.028+17600,0))+MIN(30000,ROUNDDOWN(MAX(0,N308-430000)*0.0027+1873,0))+IF("いいえ"="はい",MIN(170000,ROUNDDOWN(MAX(0,N308-430000)*0.0243+17800,0)),0)</f>
        <v/>
      </c>
      <c r="P308" s="19">
        <f>IF(""="",215040+O308,"")</f>
        <v/>
      </c>
      <c r="Q308" s="19">
        <f>IF(N308&gt;23500000,NA(),IF(N308&lt;=4890000,1040000,IF(N308&lt;=6550000,670000,620000)))</f>
        <v/>
      </c>
      <c r="R308" s="19">
        <f>MAX(0,ROUNDDOWN(N308-P308-Q308-0,-3))</f>
        <v/>
      </c>
      <c r="S308" s="19">
        <f>IF(R308&lt;=0,0,ROUNDDOWN((R308*LOOKUP(R308,{0,1950001,3300001,6950001,9000001,18000001,40000001},{0.05,0.1,0.2,0.23,0.33,0.4,0.45})-LOOKUP(R308,{0,1950001,3300001,6950001,9000001,18000001,40000001},{0,97500,427500,636000,1536000,2796000,4796000}))*1.021,-2))</f>
        <v/>
      </c>
      <c r="T308" s="19">
        <f>MAX(0,ROUNDDOWN(N308-P308-430000-0,-3))</f>
        <v/>
      </c>
      <c r="U308" s="19">
        <f>IF(N308&lt;=450000,0,MAX(0,ROUNDDOWN(T308*0.06-MIN(50000,T308)*0.03,-2))+MAX(0,ROUNDDOWN(T308*0.04-MIN(50000,T308)*0.02,-2)))</f>
        <v/>
      </c>
      <c r="V308" s="19">
        <f>S308+U308+O308</f>
        <v/>
      </c>
      <c r="W308" s="19">
        <f>MIN(550000,MAX(0,$B308))</f>
        <v/>
      </c>
      <c r="X308" s="19">
        <f>$B308-W308</f>
        <v/>
      </c>
      <c r="Y308" s="19">
        <f>MIN(670000,ROUNDDOWN(MAX(0,X308-430000)*0.0751+47600,0))+MIN(260000,ROUNDDOWN(MAX(0,X308-430000)*0.028+17600,0))+MIN(30000,ROUNDDOWN(MAX(0,X308-430000)*0.0027+1873,0))+IF("いいえ"="はい",MIN(170000,ROUNDDOWN(MAX(0,X308-430000)*0.0243+17800,0)),0)</f>
        <v/>
      </c>
      <c r="Z308" s="19">
        <f>IF(""="",215040+Y308,"")</f>
        <v/>
      </c>
      <c r="AA308" s="19">
        <f>IF(X308&gt;23500000,NA(),IF(X308&lt;=4890000,1040000,IF(X308&lt;=6550000,670000,620000)))</f>
        <v/>
      </c>
      <c r="AB308" s="19">
        <f>MAX(0,ROUNDDOWN(X308-Z308-AA308-0,-3))</f>
        <v/>
      </c>
      <c r="AC308" s="19">
        <f>IF(AB308&lt;=0,0,ROUNDDOWN((AB308*LOOKUP(AB308,{0,1950001,3300001,6950001,9000001,18000001,40000001},{0.05,0.1,0.2,0.23,0.33,0.4,0.45})-LOOKUP(AB308,{0,1950001,3300001,6950001,9000001,18000001,40000001},{0,97500,427500,636000,1536000,2796000,4796000}))*1.021,-2))</f>
        <v/>
      </c>
      <c r="AD308" s="19">
        <f>MAX(0,ROUNDDOWN(X308-Z308-430000-0,-3))</f>
        <v/>
      </c>
      <c r="AE308" s="19">
        <f>IF(X308&lt;=450000,0,MAX(0,ROUNDDOWN(AD308*0.06-MIN(50000,AD308)*0.03,-2))+MAX(0,ROUNDDOWN(AD308*0.04-MIN(50000,AD308)*0.02,-2)))</f>
        <v/>
      </c>
      <c r="AF308" s="19">
        <f>AC308+AE308+Y308</f>
        <v/>
      </c>
      <c r="AG308" s="19">
        <f>MIN(650000,MAX(0,$B308))</f>
        <v/>
      </c>
      <c r="AH308" s="19">
        <f>$B308-AG308</f>
        <v/>
      </c>
      <c r="AI308" s="19">
        <f>MIN(670000,ROUNDDOWN(MAX(0,AH308-430000)*0.0751+47600,0))+MIN(260000,ROUNDDOWN(MAX(0,AH308-430000)*0.028+17600,0))+MIN(30000,ROUNDDOWN(MAX(0,AH308-430000)*0.0027+1873,0))+IF("いいえ"="はい",MIN(170000,ROUNDDOWN(MAX(0,AH308-430000)*0.0243+17800,0)),0)</f>
        <v/>
      </c>
      <c r="AJ308" s="19">
        <f>IF(""="",215040+AI308,"")</f>
        <v/>
      </c>
      <c r="AK308" s="19">
        <f>IF(AH308&gt;23500000,NA(),IF(AH308&lt;=4890000,1040000,IF(AH308&lt;=6550000,670000,620000)))</f>
        <v/>
      </c>
      <c r="AL308" s="19">
        <f>MAX(0,ROUNDDOWN(AH308-AJ308-AK308-0,-3))</f>
        <v/>
      </c>
      <c r="AM308" s="19">
        <f>IF(AL308&lt;=0,0,ROUNDDOWN((AL308*LOOKUP(AL308,{0,1950001,3300001,6950001,9000001,18000001,40000001},{0.05,0.1,0.2,0.23,0.33,0.4,0.45})-LOOKUP(AL308,{0,1950001,3300001,6950001,9000001,18000001,40000001},{0,97500,427500,636000,1536000,2796000,4796000}))*1.021,-2))</f>
        <v/>
      </c>
      <c r="AN308" s="19">
        <f>MAX(0,ROUNDDOWN(AH308-AJ308-430000-0,-3))</f>
        <v/>
      </c>
      <c r="AO308" s="19">
        <f>IF(AH308&lt;=450000,0,MAX(0,ROUNDDOWN(AN308*0.06-MIN(50000,AN308)*0.03,-2))+MAX(0,ROUNDDOWN(AN308*0.04-MIN(50000,AN308)*0.02,-2)))</f>
        <v/>
      </c>
      <c r="AP308" s="19">
        <f>AM308+AO308+AI308</f>
        <v/>
      </c>
      <c r="AQ308" s="19">
        <f>MIN(750000,MAX(0,$B308))</f>
        <v/>
      </c>
      <c r="AR308" s="19">
        <f>$B308-AQ308</f>
        <v/>
      </c>
      <c r="AS308" s="19">
        <f>MIN(670000,ROUNDDOWN(MAX(0,AR308-430000)*0.0751+47600,0))+MIN(260000,ROUNDDOWN(MAX(0,AR308-430000)*0.028+17600,0))+MIN(30000,ROUNDDOWN(MAX(0,AR308-430000)*0.0027+1873,0))+IF("いいえ"="はい",MIN(170000,ROUNDDOWN(MAX(0,AR308-430000)*0.0243+17800,0)),0)</f>
        <v/>
      </c>
      <c r="AT308" s="19">
        <f>IF(""="",215040+AS308,"")</f>
        <v/>
      </c>
      <c r="AU308" s="19">
        <f>IF(AR308&gt;23500000,NA(),IF(AR308&lt;=4890000,1040000,IF(AR308&lt;=6550000,670000,620000)))</f>
        <v/>
      </c>
      <c r="AV308" s="19">
        <f>MAX(0,ROUNDDOWN(AR308-AT308-AU308-0,-3))</f>
        <v/>
      </c>
      <c r="AW308" s="19">
        <f>IF(AV308&lt;=0,0,ROUNDDOWN((AV308*LOOKUP(AV308,{0,1950001,3300001,6950001,9000001,18000001,40000001},{0.05,0.1,0.2,0.23,0.33,0.4,0.45})-LOOKUP(AV308,{0,1950001,3300001,6950001,9000001,18000001,40000001},{0,97500,427500,636000,1536000,2796000,4796000}))*1.021,-2))</f>
        <v/>
      </c>
      <c r="AX308" s="19">
        <f>MAX(0,ROUNDDOWN(AR308-AT308-430000-0,-3))</f>
        <v/>
      </c>
      <c r="AY308" s="19">
        <f>IF(AR308&lt;=450000,0,MAX(0,ROUNDDOWN(AX308*0.06-MIN(50000,AX308)*0.03,-2))+MAX(0,ROUNDDOWN(AX308*0.04-MIN(50000,AX308)*0.02,-2)))</f>
        <v/>
      </c>
      <c r="AZ308" s="19">
        <f>AW308+AY308+AS308</f>
        <v/>
      </c>
    </row>
    <row r="309">
      <c r="A309" t="inlineStr">
        <is>
          <t>1万円刻み</t>
        </is>
      </c>
      <c r="B309" s="19">
        <f>'3_1万円刻み'!$A$292</f>
        <v/>
      </c>
      <c r="C309" s="19">
        <f>MIN(0,MAX(0,$B309))</f>
        <v/>
      </c>
      <c r="D309" s="19">
        <f>$B309-C309</f>
        <v/>
      </c>
      <c r="E309" s="19">
        <f>MIN(670000,ROUNDDOWN(MAX(0,D309-430000)*0.0751+47600,0))+MIN(260000,ROUNDDOWN(MAX(0,D309-430000)*0.028+17600,0))+MIN(30000,ROUNDDOWN(MAX(0,D309-430000)*0.0027+1873,0))+IF("いいえ"="はい",MIN(170000,ROUNDDOWN(MAX(0,D309-430000)*0.0243+17800,0)),0)</f>
        <v/>
      </c>
      <c r="F309" s="19">
        <f>IF(""="",215040+E309,"")</f>
        <v/>
      </c>
      <c r="G309" s="19">
        <f>IF(D309&gt;23500000,NA(),IF(D309&lt;=4890000,1040000,IF(D309&lt;=6550000,670000,620000)))</f>
        <v/>
      </c>
      <c r="H309" s="19">
        <f>MAX(0,ROUNDDOWN(D309-F309-G309-0,-3))</f>
        <v/>
      </c>
      <c r="I309" s="19">
        <f>IF(H309&lt;=0,0,ROUNDDOWN((H309*LOOKUP(H309,{0,1950001,3300001,6950001,9000001,18000001,40000001},{0.05,0.1,0.2,0.23,0.33,0.4,0.45})-LOOKUP(H309,{0,1950001,3300001,6950001,9000001,18000001,40000001},{0,97500,427500,636000,1536000,2796000,4796000}))*1.021,-2))</f>
        <v/>
      </c>
      <c r="J309" s="19">
        <f>MAX(0,ROUNDDOWN(D309-F309-430000-0,-3))</f>
        <v/>
      </c>
      <c r="K309" s="19">
        <f>IF(D309&lt;=450000,0,MAX(0,ROUNDDOWN(J309*0.06-MIN(50000,J309)*0.03,-2))+MAX(0,ROUNDDOWN(J309*0.04-MIN(50000,J309)*0.02,-2)))</f>
        <v/>
      </c>
      <c r="L309" s="19">
        <f>I309+K309+E309</f>
        <v/>
      </c>
      <c r="M309" s="19">
        <f>MIN(100000,MAX(0,$B309))</f>
        <v/>
      </c>
      <c r="N309" s="19">
        <f>$B309-M309</f>
        <v/>
      </c>
      <c r="O309" s="19">
        <f>MIN(670000,ROUNDDOWN(MAX(0,N309-430000)*0.0751+47600,0))+MIN(260000,ROUNDDOWN(MAX(0,N309-430000)*0.028+17600,0))+MIN(30000,ROUNDDOWN(MAX(0,N309-430000)*0.0027+1873,0))+IF("いいえ"="はい",MIN(170000,ROUNDDOWN(MAX(0,N309-430000)*0.0243+17800,0)),0)</f>
        <v/>
      </c>
      <c r="P309" s="19">
        <f>IF(""="",215040+O309,"")</f>
        <v/>
      </c>
      <c r="Q309" s="19">
        <f>IF(N309&gt;23500000,NA(),IF(N309&lt;=4890000,1040000,IF(N309&lt;=6550000,670000,620000)))</f>
        <v/>
      </c>
      <c r="R309" s="19">
        <f>MAX(0,ROUNDDOWN(N309-P309-Q309-0,-3))</f>
        <v/>
      </c>
      <c r="S309" s="19">
        <f>IF(R309&lt;=0,0,ROUNDDOWN((R309*LOOKUP(R309,{0,1950001,3300001,6950001,9000001,18000001,40000001},{0.05,0.1,0.2,0.23,0.33,0.4,0.45})-LOOKUP(R309,{0,1950001,3300001,6950001,9000001,18000001,40000001},{0,97500,427500,636000,1536000,2796000,4796000}))*1.021,-2))</f>
        <v/>
      </c>
      <c r="T309" s="19">
        <f>MAX(0,ROUNDDOWN(N309-P309-430000-0,-3))</f>
        <v/>
      </c>
      <c r="U309" s="19">
        <f>IF(N309&lt;=450000,0,MAX(0,ROUNDDOWN(T309*0.06-MIN(50000,T309)*0.03,-2))+MAX(0,ROUNDDOWN(T309*0.04-MIN(50000,T309)*0.02,-2)))</f>
        <v/>
      </c>
      <c r="V309" s="19">
        <f>S309+U309+O309</f>
        <v/>
      </c>
      <c r="W309" s="19">
        <f>MIN(550000,MAX(0,$B309))</f>
        <v/>
      </c>
      <c r="X309" s="19">
        <f>$B309-W309</f>
        <v/>
      </c>
      <c r="Y309" s="19">
        <f>MIN(670000,ROUNDDOWN(MAX(0,X309-430000)*0.0751+47600,0))+MIN(260000,ROUNDDOWN(MAX(0,X309-430000)*0.028+17600,0))+MIN(30000,ROUNDDOWN(MAX(0,X309-430000)*0.0027+1873,0))+IF("いいえ"="はい",MIN(170000,ROUNDDOWN(MAX(0,X309-430000)*0.0243+17800,0)),0)</f>
        <v/>
      </c>
      <c r="Z309" s="19">
        <f>IF(""="",215040+Y309,"")</f>
        <v/>
      </c>
      <c r="AA309" s="19">
        <f>IF(X309&gt;23500000,NA(),IF(X309&lt;=4890000,1040000,IF(X309&lt;=6550000,670000,620000)))</f>
        <v/>
      </c>
      <c r="AB309" s="19">
        <f>MAX(0,ROUNDDOWN(X309-Z309-AA309-0,-3))</f>
        <v/>
      </c>
      <c r="AC309" s="19">
        <f>IF(AB309&lt;=0,0,ROUNDDOWN((AB309*LOOKUP(AB309,{0,1950001,3300001,6950001,9000001,18000001,40000001},{0.05,0.1,0.2,0.23,0.33,0.4,0.45})-LOOKUP(AB309,{0,1950001,3300001,6950001,9000001,18000001,40000001},{0,97500,427500,636000,1536000,2796000,4796000}))*1.021,-2))</f>
        <v/>
      </c>
      <c r="AD309" s="19">
        <f>MAX(0,ROUNDDOWN(X309-Z309-430000-0,-3))</f>
        <v/>
      </c>
      <c r="AE309" s="19">
        <f>IF(X309&lt;=450000,0,MAX(0,ROUNDDOWN(AD309*0.06-MIN(50000,AD309)*0.03,-2))+MAX(0,ROUNDDOWN(AD309*0.04-MIN(50000,AD309)*0.02,-2)))</f>
        <v/>
      </c>
      <c r="AF309" s="19">
        <f>AC309+AE309+Y309</f>
        <v/>
      </c>
      <c r="AG309" s="19">
        <f>MIN(650000,MAX(0,$B309))</f>
        <v/>
      </c>
      <c r="AH309" s="19">
        <f>$B309-AG309</f>
        <v/>
      </c>
      <c r="AI309" s="19">
        <f>MIN(670000,ROUNDDOWN(MAX(0,AH309-430000)*0.0751+47600,0))+MIN(260000,ROUNDDOWN(MAX(0,AH309-430000)*0.028+17600,0))+MIN(30000,ROUNDDOWN(MAX(0,AH309-430000)*0.0027+1873,0))+IF("いいえ"="はい",MIN(170000,ROUNDDOWN(MAX(0,AH309-430000)*0.0243+17800,0)),0)</f>
        <v/>
      </c>
      <c r="AJ309" s="19">
        <f>IF(""="",215040+AI309,"")</f>
        <v/>
      </c>
      <c r="AK309" s="19">
        <f>IF(AH309&gt;23500000,NA(),IF(AH309&lt;=4890000,1040000,IF(AH309&lt;=6550000,670000,620000)))</f>
        <v/>
      </c>
      <c r="AL309" s="19">
        <f>MAX(0,ROUNDDOWN(AH309-AJ309-AK309-0,-3))</f>
        <v/>
      </c>
      <c r="AM309" s="19">
        <f>IF(AL309&lt;=0,0,ROUNDDOWN((AL309*LOOKUP(AL309,{0,1950001,3300001,6950001,9000001,18000001,40000001},{0.05,0.1,0.2,0.23,0.33,0.4,0.45})-LOOKUP(AL309,{0,1950001,3300001,6950001,9000001,18000001,40000001},{0,97500,427500,636000,1536000,2796000,4796000}))*1.021,-2))</f>
        <v/>
      </c>
      <c r="AN309" s="19">
        <f>MAX(0,ROUNDDOWN(AH309-AJ309-430000-0,-3))</f>
        <v/>
      </c>
      <c r="AO309" s="19">
        <f>IF(AH309&lt;=450000,0,MAX(0,ROUNDDOWN(AN309*0.06-MIN(50000,AN309)*0.03,-2))+MAX(0,ROUNDDOWN(AN309*0.04-MIN(50000,AN309)*0.02,-2)))</f>
        <v/>
      </c>
      <c r="AP309" s="19">
        <f>AM309+AO309+AI309</f>
        <v/>
      </c>
      <c r="AQ309" s="19">
        <f>MIN(750000,MAX(0,$B309))</f>
        <v/>
      </c>
      <c r="AR309" s="19">
        <f>$B309-AQ309</f>
        <v/>
      </c>
      <c r="AS309" s="19">
        <f>MIN(670000,ROUNDDOWN(MAX(0,AR309-430000)*0.0751+47600,0))+MIN(260000,ROUNDDOWN(MAX(0,AR309-430000)*0.028+17600,0))+MIN(30000,ROUNDDOWN(MAX(0,AR309-430000)*0.0027+1873,0))+IF("いいえ"="はい",MIN(170000,ROUNDDOWN(MAX(0,AR309-430000)*0.0243+17800,0)),0)</f>
        <v/>
      </c>
      <c r="AT309" s="19">
        <f>IF(""="",215040+AS309,"")</f>
        <v/>
      </c>
      <c r="AU309" s="19">
        <f>IF(AR309&gt;23500000,NA(),IF(AR309&lt;=4890000,1040000,IF(AR309&lt;=6550000,670000,620000)))</f>
        <v/>
      </c>
      <c r="AV309" s="19">
        <f>MAX(0,ROUNDDOWN(AR309-AT309-AU309-0,-3))</f>
        <v/>
      </c>
      <c r="AW309" s="19">
        <f>IF(AV309&lt;=0,0,ROUNDDOWN((AV309*LOOKUP(AV309,{0,1950001,3300001,6950001,9000001,18000001,40000001},{0.05,0.1,0.2,0.23,0.33,0.4,0.45})-LOOKUP(AV309,{0,1950001,3300001,6950001,9000001,18000001,40000001},{0,97500,427500,636000,1536000,2796000,4796000}))*1.021,-2))</f>
        <v/>
      </c>
      <c r="AX309" s="19">
        <f>MAX(0,ROUNDDOWN(AR309-AT309-430000-0,-3))</f>
        <v/>
      </c>
      <c r="AY309" s="19">
        <f>IF(AR309&lt;=450000,0,MAX(0,ROUNDDOWN(AX309*0.06-MIN(50000,AX309)*0.03,-2))+MAX(0,ROUNDDOWN(AX309*0.04-MIN(50000,AX309)*0.02,-2)))</f>
        <v/>
      </c>
      <c r="AZ309" s="19">
        <f>AW309+AY309+AS309</f>
        <v/>
      </c>
    </row>
    <row r="310">
      <c r="A310" t="inlineStr">
        <is>
          <t>1万円刻み</t>
        </is>
      </c>
      <c r="B310" s="19">
        <f>'3_1万円刻み'!$A$293</f>
        <v/>
      </c>
      <c r="C310" s="19">
        <f>MIN(0,MAX(0,$B310))</f>
        <v/>
      </c>
      <c r="D310" s="19">
        <f>$B310-C310</f>
        <v/>
      </c>
      <c r="E310" s="19">
        <f>MIN(670000,ROUNDDOWN(MAX(0,D310-430000)*0.0751+47600,0))+MIN(260000,ROUNDDOWN(MAX(0,D310-430000)*0.028+17600,0))+MIN(30000,ROUNDDOWN(MAX(0,D310-430000)*0.0027+1873,0))+IF("いいえ"="はい",MIN(170000,ROUNDDOWN(MAX(0,D310-430000)*0.0243+17800,0)),0)</f>
        <v/>
      </c>
      <c r="F310" s="19">
        <f>IF(""="",215040+E310,"")</f>
        <v/>
      </c>
      <c r="G310" s="19">
        <f>IF(D310&gt;23500000,NA(),IF(D310&lt;=4890000,1040000,IF(D310&lt;=6550000,670000,620000)))</f>
        <v/>
      </c>
      <c r="H310" s="19">
        <f>MAX(0,ROUNDDOWN(D310-F310-G310-0,-3))</f>
        <v/>
      </c>
      <c r="I310" s="19">
        <f>IF(H310&lt;=0,0,ROUNDDOWN((H310*LOOKUP(H310,{0,1950001,3300001,6950001,9000001,18000001,40000001},{0.05,0.1,0.2,0.23,0.33,0.4,0.45})-LOOKUP(H310,{0,1950001,3300001,6950001,9000001,18000001,40000001},{0,97500,427500,636000,1536000,2796000,4796000}))*1.021,-2))</f>
        <v/>
      </c>
      <c r="J310" s="19">
        <f>MAX(0,ROUNDDOWN(D310-F310-430000-0,-3))</f>
        <v/>
      </c>
      <c r="K310" s="19">
        <f>IF(D310&lt;=450000,0,MAX(0,ROUNDDOWN(J310*0.06-MIN(50000,J310)*0.03,-2))+MAX(0,ROUNDDOWN(J310*0.04-MIN(50000,J310)*0.02,-2)))</f>
        <v/>
      </c>
      <c r="L310" s="19">
        <f>I310+K310+E310</f>
        <v/>
      </c>
      <c r="M310" s="19">
        <f>MIN(100000,MAX(0,$B310))</f>
        <v/>
      </c>
      <c r="N310" s="19">
        <f>$B310-M310</f>
        <v/>
      </c>
      <c r="O310" s="19">
        <f>MIN(670000,ROUNDDOWN(MAX(0,N310-430000)*0.0751+47600,0))+MIN(260000,ROUNDDOWN(MAX(0,N310-430000)*0.028+17600,0))+MIN(30000,ROUNDDOWN(MAX(0,N310-430000)*0.0027+1873,0))+IF("いいえ"="はい",MIN(170000,ROUNDDOWN(MAX(0,N310-430000)*0.0243+17800,0)),0)</f>
        <v/>
      </c>
      <c r="P310" s="19">
        <f>IF(""="",215040+O310,"")</f>
        <v/>
      </c>
      <c r="Q310" s="19">
        <f>IF(N310&gt;23500000,NA(),IF(N310&lt;=4890000,1040000,IF(N310&lt;=6550000,670000,620000)))</f>
        <v/>
      </c>
      <c r="R310" s="19">
        <f>MAX(0,ROUNDDOWN(N310-P310-Q310-0,-3))</f>
        <v/>
      </c>
      <c r="S310" s="19">
        <f>IF(R310&lt;=0,0,ROUNDDOWN((R310*LOOKUP(R310,{0,1950001,3300001,6950001,9000001,18000001,40000001},{0.05,0.1,0.2,0.23,0.33,0.4,0.45})-LOOKUP(R310,{0,1950001,3300001,6950001,9000001,18000001,40000001},{0,97500,427500,636000,1536000,2796000,4796000}))*1.021,-2))</f>
        <v/>
      </c>
      <c r="T310" s="19">
        <f>MAX(0,ROUNDDOWN(N310-P310-430000-0,-3))</f>
        <v/>
      </c>
      <c r="U310" s="19">
        <f>IF(N310&lt;=450000,0,MAX(0,ROUNDDOWN(T310*0.06-MIN(50000,T310)*0.03,-2))+MAX(0,ROUNDDOWN(T310*0.04-MIN(50000,T310)*0.02,-2)))</f>
        <v/>
      </c>
      <c r="V310" s="19">
        <f>S310+U310+O310</f>
        <v/>
      </c>
      <c r="W310" s="19">
        <f>MIN(550000,MAX(0,$B310))</f>
        <v/>
      </c>
      <c r="X310" s="19">
        <f>$B310-W310</f>
        <v/>
      </c>
      <c r="Y310" s="19">
        <f>MIN(670000,ROUNDDOWN(MAX(0,X310-430000)*0.0751+47600,0))+MIN(260000,ROUNDDOWN(MAX(0,X310-430000)*0.028+17600,0))+MIN(30000,ROUNDDOWN(MAX(0,X310-430000)*0.0027+1873,0))+IF("いいえ"="はい",MIN(170000,ROUNDDOWN(MAX(0,X310-430000)*0.0243+17800,0)),0)</f>
        <v/>
      </c>
      <c r="Z310" s="19">
        <f>IF(""="",215040+Y310,"")</f>
        <v/>
      </c>
      <c r="AA310" s="19">
        <f>IF(X310&gt;23500000,NA(),IF(X310&lt;=4890000,1040000,IF(X310&lt;=6550000,670000,620000)))</f>
        <v/>
      </c>
      <c r="AB310" s="19">
        <f>MAX(0,ROUNDDOWN(X310-Z310-AA310-0,-3))</f>
        <v/>
      </c>
      <c r="AC310" s="19">
        <f>IF(AB310&lt;=0,0,ROUNDDOWN((AB310*LOOKUP(AB310,{0,1950001,3300001,6950001,9000001,18000001,40000001},{0.05,0.1,0.2,0.23,0.33,0.4,0.45})-LOOKUP(AB310,{0,1950001,3300001,6950001,9000001,18000001,40000001},{0,97500,427500,636000,1536000,2796000,4796000}))*1.021,-2))</f>
        <v/>
      </c>
      <c r="AD310" s="19">
        <f>MAX(0,ROUNDDOWN(X310-Z310-430000-0,-3))</f>
        <v/>
      </c>
      <c r="AE310" s="19">
        <f>IF(X310&lt;=450000,0,MAX(0,ROUNDDOWN(AD310*0.06-MIN(50000,AD310)*0.03,-2))+MAX(0,ROUNDDOWN(AD310*0.04-MIN(50000,AD310)*0.02,-2)))</f>
        <v/>
      </c>
      <c r="AF310" s="19">
        <f>AC310+AE310+Y310</f>
        <v/>
      </c>
      <c r="AG310" s="19">
        <f>MIN(650000,MAX(0,$B310))</f>
        <v/>
      </c>
      <c r="AH310" s="19">
        <f>$B310-AG310</f>
        <v/>
      </c>
      <c r="AI310" s="19">
        <f>MIN(670000,ROUNDDOWN(MAX(0,AH310-430000)*0.0751+47600,0))+MIN(260000,ROUNDDOWN(MAX(0,AH310-430000)*0.028+17600,0))+MIN(30000,ROUNDDOWN(MAX(0,AH310-430000)*0.0027+1873,0))+IF("いいえ"="はい",MIN(170000,ROUNDDOWN(MAX(0,AH310-430000)*0.0243+17800,0)),0)</f>
        <v/>
      </c>
      <c r="AJ310" s="19">
        <f>IF(""="",215040+AI310,"")</f>
        <v/>
      </c>
      <c r="AK310" s="19">
        <f>IF(AH310&gt;23500000,NA(),IF(AH310&lt;=4890000,1040000,IF(AH310&lt;=6550000,670000,620000)))</f>
        <v/>
      </c>
      <c r="AL310" s="19">
        <f>MAX(0,ROUNDDOWN(AH310-AJ310-AK310-0,-3))</f>
        <v/>
      </c>
      <c r="AM310" s="19">
        <f>IF(AL310&lt;=0,0,ROUNDDOWN((AL310*LOOKUP(AL310,{0,1950001,3300001,6950001,9000001,18000001,40000001},{0.05,0.1,0.2,0.23,0.33,0.4,0.45})-LOOKUP(AL310,{0,1950001,3300001,6950001,9000001,18000001,40000001},{0,97500,427500,636000,1536000,2796000,4796000}))*1.021,-2))</f>
        <v/>
      </c>
      <c r="AN310" s="19">
        <f>MAX(0,ROUNDDOWN(AH310-AJ310-430000-0,-3))</f>
        <v/>
      </c>
      <c r="AO310" s="19">
        <f>IF(AH310&lt;=450000,0,MAX(0,ROUNDDOWN(AN310*0.06-MIN(50000,AN310)*0.03,-2))+MAX(0,ROUNDDOWN(AN310*0.04-MIN(50000,AN310)*0.02,-2)))</f>
        <v/>
      </c>
      <c r="AP310" s="19">
        <f>AM310+AO310+AI310</f>
        <v/>
      </c>
      <c r="AQ310" s="19">
        <f>MIN(750000,MAX(0,$B310))</f>
        <v/>
      </c>
      <c r="AR310" s="19">
        <f>$B310-AQ310</f>
        <v/>
      </c>
      <c r="AS310" s="19">
        <f>MIN(670000,ROUNDDOWN(MAX(0,AR310-430000)*0.0751+47600,0))+MIN(260000,ROUNDDOWN(MAX(0,AR310-430000)*0.028+17600,0))+MIN(30000,ROUNDDOWN(MAX(0,AR310-430000)*0.0027+1873,0))+IF("いいえ"="はい",MIN(170000,ROUNDDOWN(MAX(0,AR310-430000)*0.0243+17800,0)),0)</f>
        <v/>
      </c>
      <c r="AT310" s="19">
        <f>IF(""="",215040+AS310,"")</f>
        <v/>
      </c>
      <c r="AU310" s="19">
        <f>IF(AR310&gt;23500000,NA(),IF(AR310&lt;=4890000,1040000,IF(AR310&lt;=6550000,670000,620000)))</f>
        <v/>
      </c>
      <c r="AV310" s="19">
        <f>MAX(0,ROUNDDOWN(AR310-AT310-AU310-0,-3))</f>
        <v/>
      </c>
      <c r="AW310" s="19">
        <f>IF(AV310&lt;=0,0,ROUNDDOWN((AV310*LOOKUP(AV310,{0,1950001,3300001,6950001,9000001,18000001,40000001},{0.05,0.1,0.2,0.23,0.33,0.4,0.45})-LOOKUP(AV310,{0,1950001,3300001,6950001,9000001,18000001,40000001},{0,97500,427500,636000,1536000,2796000,4796000}))*1.021,-2))</f>
        <v/>
      </c>
      <c r="AX310" s="19">
        <f>MAX(0,ROUNDDOWN(AR310-AT310-430000-0,-3))</f>
        <v/>
      </c>
      <c r="AY310" s="19">
        <f>IF(AR310&lt;=450000,0,MAX(0,ROUNDDOWN(AX310*0.06-MIN(50000,AX310)*0.03,-2))+MAX(0,ROUNDDOWN(AX310*0.04-MIN(50000,AX310)*0.02,-2)))</f>
        <v/>
      </c>
      <c r="AZ310" s="19">
        <f>AW310+AY310+AS310</f>
        <v/>
      </c>
    </row>
    <row r="311">
      <c r="A311" t="inlineStr">
        <is>
          <t>1万円刻み</t>
        </is>
      </c>
      <c r="B311" s="19">
        <f>'3_1万円刻み'!$A$294</f>
        <v/>
      </c>
      <c r="C311" s="19">
        <f>MIN(0,MAX(0,$B311))</f>
        <v/>
      </c>
      <c r="D311" s="19">
        <f>$B311-C311</f>
        <v/>
      </c>
      <c r="E311" s="19">
        <f>MIN(670000,ROUNDDOWN(MAX(0,D311-430000)*0.0751+47600,0))+MIN(260000,ROUNDDOWN(MAX(0,D311-430000)*0.028+17600,0))+MIN(30000,ROUNDDOWN(MAX(0,D311-430000)*0.0027+1873,0))+IF("いいえ"="はい",MIN(170000,ROUNDDOWN(MAX(0,D311-430000)*0.0243+17800,0)),0)</f>
        <v/>
      </c>
      <c r="F311" s="19">
        <f>IF(""="",215040+E311,"")</f>
        <v/>
      </c>
      <c r="G311" s="19">
        <f>IF(D311&gt;23500000,NA(),IF(D311&lt;=4890000,1040000,IF(D311&lt;=6550000,670000,620000)))</f>
        <v/>
      </c>
      <c r="H311" s="19">
        <f>MAX(0,ROUNDDOWN(D311-F311-G311-0,-3))</f>
        <v/>
      </c>
      <c r="I311" s="19">
        <f>IF(H311&lt;=0,0,ROUNDDOWN((H311*LOOKUP(H311,{0,1950001,3300001,6950001,9000001,18000001,40000001},{0.05,0.1,0.2,0.23,0.33,0.4,0.45})-LOOKUP(H311,{0,1950001,3300001,6950001,9000001,18000001,40000001},{0,97500,427500,636000,1536000,2796000,4796000}))*1.021,-2))</f>
        <v/>
      </c>
      <c r="J311" s="19">
        <f>MAX(0,ROUNDDOWN(D311-F311-430000-0,-3))</f>
        <v/>
      </c>
      <c r="K311" s="19">
        <f>IF(D311&lt;=450000,0,MAX(0,ROUNDDOWN(J311*0.06-MIN(50000,J311)*0.03,-2))+MAX(0,ROUNDDOWN(J311*0.04-MIN(50000,J311)*0.02,-2)))</f>
        <v/>
      </c>
      <c r="L311" s="19">
        <f>I311+K311+E311</f>
        <v/>
      </c>
      <c r="M311" s="19">
        <f>MIN(100000,MAX(0,$B311))</f>
        <v/>
      </c>
      <c r="N311" s="19">
        <f>$B311-M311</f>
        <v/>
      </c>
      <c r="O311" s="19">
        <f>MIN(670000,ROUNDDOWN(MAX(0,N311-430000)*0.0751+47600,0))+MIN(260000,ROUNDDOWN(MAX(0,N311-430000)*0.028+17600,0))+MIN(30000,ROUNDDOWN(MAX(0,N311-430000)*0.0027+1873,0))+IF("いいえ"="はい",MIN(170000,ROUNDDOWN(MAX(0,N311-430000)*0.0243+17800,0)),0)</f>
        <v/>
      </c>
      <c r="P311" s="19">
        <f>IF(""="",215040+O311,"")</f>
        <v/>
      </c>
      <c r="Q311" s="19">
        <f>IF(N311&gt;23500000,NA(),IF(N311&lt;=4890000,1040000,IF(N311&lt;=6550000,670000,620000)))</f>
        <v/>
      </c>
      <c r="R311" s="19">
        <f>MAX(0,ROUNDDOWN(N311-P311-Q311-0,-3))</f>
        <v/>
      </c>
      <c r="S311" s="19">
        <f>IF(R311&lt;=0,0,ROUNDDOWN((R311*LOOKUP(R311,{0,1950001,3300001,6950001,9000001,18000001,40000001},{0.05,0.1,0.2,0.23,0.33,0.4,0.45})-LOOKUP(R311,{0,1950001,3300001,6950001,9000001,18000001,40000001},{0,97500,427500,636000,1536000,2796000,4796000}))*1.021,-2))</f>
        <v/>
      </c>
      <c r="T311" s="19">
        <f>MAX(0,ROUNDDOWN(N311-P311-430000-0,-3))</f>
        <v/>
      </c>
      <c r="U311" s="19">
        <f>IF(N311&lt;=450000,0,MAX(0,ROUNDDOWN(T311*0.06-MIN(50000,T311)*0.03,-2))+MAX(0,ROUNDDOWN(T311*0.04-MIN(50000,T311)*0.02,-2)))</f>
        <v/>
      </c>
      <c r="V311" s="19">
        <f>S311+U311+O311</f>
        <v/>
      </c>
      <c r="W311" s="19">
        <f>MIN(550000,MAX(0,$B311))</f>
        <v/>
      </c>
      <c r="X311" s="19">
        <f>$B311-W311</f>
        <v/>
      </c>
      <c r="Y311" s="19">
        <f>MIN(670000,ROUNDDOWN(MAX(0,X311-430000)*0.0751+47600,0))+MIN(260000,ROUNDDOWN(MAX(0,X311-430000)*0.028+17600,0))+MIN(30000,ROUNDDOWN(MAX(0,X311-430000)*0.0027+1873,0))+IF("いいえ"="はい",MIN(170000,ROUNDDOWN(MAX(0,X311-430000)*0.0243+17800,0)),0)</f>
        <v/>
      </c>
      <c r="Z311" s="19">
        <f>IF(""="",215040+Y311,"")</f>
        <v/>
      </c>
      <c r="AA311" s="19">
        <f>IF(X311&gt;23500000,NA(),IF(X311&lt;=4890000,1040000,IF(X311&lt;=6550000,670000,620000)))</f>
        <v/>
      </c>
      <c r="AB311" s="19">
        <f>MAX(0,ROUNDDOWN(X311-Z311-AA311-0,-3))</f>
        <v/>
      </c>
      <c r="AC311" s="19">
        <f>IF(AB311&lt;=0,0,ROUNDDOWN((AB311*LOOKUP(AB311,{0,1950001,3300001,6950001,9000001,18000001,40000001},{0.05,0.1,0.2,0.23,0.33,0.4,0.45})-LOOKUP(AB311,{0,1950001,3300001,6950001,9000001,18000001,40000001},{0,97500,427500,636000,1536000,2796000,4796000}))*1.021,-2))</f>
        <v/>
      </c>
      <c r="AD311" s="19">
        <f>MAX(0,ROUNDDOWN(X311-Z311-430000-0,-3))</f>
        <v/>
      </c>
      <c r="AE311" s="19">
        <f>IF(X311&lt;=450000,0,MAX(0,ROUNDDOWN(AD311*0.06-MIN(50000,AD311)*0.03,-2))+MAX(0,ROUNDDOWN(AD311*0.04-MIN(50000,AD311)*0.02,-2)))</f>
        <v/>
      </c>
      <c r="AF311" s="19">
        <f>AC311+AE311+Y311</f>
        <v/>
      </c>
      <c r="AG311" s="19">
        <f>MIN(650000,MAX(0,$B311))</f>
        <v/>
      </c>
      <c r="AH311" s="19">
        <f>$B311-AG311</f>
        <v/>
      </c>
      <c r="AI311" s="19">
        <f>MIN(670000,ROUNDDOWN(MAX(0,AH311-430000)*0.0751+47600,0))+MIN(260000,ROUNDDOWN(MAX(0,AH311-430000)*0.028+17600,0))+MIN(30000,ROUNDDOWN(MAX(0,AH311-430000)*0.0027+1873,0))+IF("いいえ"="はい",MIN(170000,ROUNDDOWN(MAX(0,AH311-430000)*0.0243+17800,0)),0)</f>
        <v/>
      </c>
      <c r="AJ311" s="19">
        <f>IF(""="",215040+AI311,"")</f>
        <v/>
      </c>
      <c r="AK311" s="19">
        <f>IF(AH311&gt;23500000,NA(),IF(AH311&lt;=4890000,1040000,IF(AH311&lt;=6550000,670000,620000)))</f>
        <v/>
      </c>
      <c r="AL311" s="19">
        <f>MAX(0,ROUNDDOWN(AH311-AJ311-AK311-0,-3))</f>
        <v/>
      </c>
      <c r="AM311" s="19">
        <f>IF(AL311&lt;=0,0,ROUNDDOWN((AL311*LOOKUP(AL311,{0,1950001,3300001,6950001,9000001,18000001,40000001},{0.05,0.1,0.2,0.23,0.33,0.4,0.45})-LOOKUP(AL311,{0,1950001,3300001,6950001,9000001,18000001,40000001},{0,97500,427500,636000,1536000,2796000,4796000}))*1.021,-2))</f>
        <v/>
      </c>
      <c r="AN311" s="19">
        <f>MAX(0,ROUNDDOWN(AH311-AJ311-430000-0,-3))</f>
        <v/>
      </c>
      <c r="AO311" s="19">
        <f>IF(AH311&lt;=450000,0,MAX(0,ROUNDDOWN(AN311*0.06-MIN(50000,AN311)*0.03,-2))+MAX(0,ROUNDDOWN(AN311*0.04-MIN(50000,AN311)*0.02,-2)))</f>
        <v/>
      </c>
      <c r="AP311" s="19">
        <f>AM311+AO311+AI311</f>
        <v/>
      </c>
      <c r="AQ311" s="19">
        <f>MIN(750000,MAX(0,$B311))</f>
        <v/>
      </c>
      <c r="AR311" s="19">
        <f>$B311-AQ311</f>
        <v/>
      </c>
      <c r="AS311" s="19">
        <f>MIN(670000,ROUNDDOWN(MAX(0,AR311-430000)*0.0751+47600,0))+MIN(260000,ROUNDDOWN(MAX(0,AR311-430000)*0.028+17600,0))+MIN(30000,ROUNDDOWN(MAX(0,AR311-430000)*0.0027+1873,0))+IF("いいえ"="はい",MIN(170000,ROUNDDOWN(MAX(0,AR311-430000)*0.0243+17800,0)),0)</f>
        <v/>
      </c>
      <c r="AT311" s="19">
        <f>IF(""="",215040+AS311,"")</f>
        <v/>
      </c>
      <c r="AU311" s="19">
        <f>IF(AR311&gt;23500000,NA(),IF(AR311&lt;=4890000,1040000,IF(AR311&lt;=6550000,670000,620000)))</f>
        <v/>
      </c>
      <c r="AV311" s="19">
        <f>MAX(0,ROUNDDOWN(AR311-AT311-AU311-0,-3))</f>
        <v/>
      </c>
      <c r="AW311" s="19">
        <f>IF(AV311&lt;=0,0,ROUNDDOWN((AV311*LOOKUP(AV311,{0,1950001,3300001,6950001,9000001,18000001,40000001},{0.05,0.1,0.2,0.23,0.33,0.4,0.45})-LOOKUP(AV311,{0,1950001,3300001,6950001,9000001,18000001,40000001},{0,97500,427500,636000,1536000,2796000,4796000}))*1.021,-2))</f>
        <v/>
      </c>
      <c r="AX311" s="19">
        <f>MAX(0,ROUNDDOWN(AR311-AT311-430000-0,-3))</f>
        <v/>
      </c>
      <c r="AY311" s="19">
        <f>IF(AR311&lt;=450000,0,MAX(0,ROUNDDOWN(AX311*0.06-MIN(50000,AX311)*0.03,-2))+MAX(0,ROUNDDOWN(AX311*0.04-MIN(50000,AX311)*0.02,-2)))</f>
        <v/>
      </c>
      <c r="AZ311" s="19">
        <f>AW311+AY311+AS311</f>
        <v/>
      </c>
    </row>
    <row r="312">
      <c r="A312" t="inlineStr">
        <is>
          <t>1万円刻み</t>
        </is>
      </c>
      <c r="B312" s="19">
        <f>'3_1万円刻み'!$A$295</f>
        <v/>
      </c>
      <c r="C312" s="19">
        <f>MIN(0,MAX(0,$B312))</f>
        <v/>
      </c>
      <c r="D312" s="19">
        <f>$B312-C312</f>
        <v/>
      </c>
      <c r="E312" s="19">
        <f>MIN(670000,ROUNDDOWN(MAX(0,D312-430000)*0.0751+47600,0))+MIN(260000,ROUNDDOWN(MAX(0,D312-430000)*0.028+17600,0))+MIN(30000,ROUNDDOWN(MAX(0,D312-430000)*0.0027+1873,0))+IF("いいえ"="はい",MIN(170000,ROUNDDOWN(MAX(0,D312-430000)*0.0243+17800,0)),0)</f>
        <v/>
      </c>
      <c r="F312" s="19">
        <f>IF(""="",215040+E312,"")</f>
        <v/>
      </c>
      <c r="G312" s="19">
        <f>IF(D312&gt;23500000,NA(),IF(D312&lt;=4890000,1040000,IF(D312&lt;=6550000,670000,620000)))</f>
        <v/>
      </c>
      <c r="H312" s="19">
        <f>MAX(0,ROUNDDOWN(D312-F312-G312-0,-3))</f>
        <v/>
      </c>
      <c r="I312" s="19">
        <f>IF(H312&lt;=0,0,ROUNDDOWN((H312*LOOKUP(H312,{0,1950001,3300001,6950001,9000001,18000001,40000001},{0.05,0.1,0.2,0.23,0.33,0.4,0.45})-LOOKUP(H312,{0,1950001,3300001,6950001,9000001,18000001,40000001},{0,97500,427500,636000,1536000,2796000,4796000}))*1.021,-2))</f>
        <v/>
      </c>
      <c r="J312" s="19">
        <f>MAX(0,ROUNDDOWN(D312-F312-430000-0,-3))</f>
        <v/>
      </c>
      <c r="K312" s="19">
        <f>IF(D312&lt;=450000,0,MAX(0,ROUNDDOWN(J312*0.06-MIN(50000,J312)*0.03,-2))+MAX(0,ROUNDDOWN(J312*0.04-MIN(50000,J312)*0.02,-2)))</f>
        <v/>
      </c>
      <c r="L312" s="19">
        <f>I312+K312+E312</f>
        <v/>
      </c>
      <c r="M312" s="19">
        <f>MIN(100000,MAX(0,$B312))</f>
        <v/>
      </c>
      <c r="N312" s="19">
        <f>$B312-M312</f>
        <v/>
      </c>
      <c r="O312" s="19">
        <f>MIN(670000,ROUNDDOWN(MAX(0,N312-430000)*0.0751+47600,0))+MIN(260000,ROUNDDOWN(MAX(0,N312-430000)*0.028+17600,0))+MIN(30000,ROUNDDOWN(MAX(0,N312-430000)*0.0027+1873,0))+IF("いいえ"="はい",MIN(170000,ROUNDDOWN(MAX(0,N312-430000)*0.0243+17800,0)),0)</f>
        <v/>
      </c>
      <c r="P312" s="19">
        <f>IF(""="",215040+O312,"")</f>
        <v/>
      </c>
      <c r="Q312" s="19">
        <f>IF(N312&gt;23500000,NA(),IF(N312&lt;=4890000,1040000,IF(N312&lt;=6550000,670000,620000)))</f>
        <v/>
      </c>
      <c r="R312" s="19">
        <f>MAX(0,ROUNDDOWN(N312-P312-Q312-0,-3))</f>
        <v/>
      </c>
      <c r="S312" s="19">
        <f>IF(R312&lt;=0,0,ROUNDDOWN((R312*LOOKUP(R312,{0,1950001,3300001,6950001,9000001,18000001,40000001},{0.05,0.1,0.2,0.23,0.33,0.4,0.45})-LOOKUP(R312,{0,1950001,3300001,6950001,9000001,18000001,40000001},{0,97500,427500,636000,1536000,2796000,4796000}))*1.021,-2))</f>
        <v/>
      </c>
      <c r="T312" s="19">
        <f>MAX(0,ROUNDDOWN(N312-P312-430000-0,-3))</f>
        <v/>
      </c>
      <c r="U312" s="19">
        <f>IF(N312&lt;=450000,0,MAX(0,ROUNDDOWN(T312*0.06-MIN(50000,T312)*0.03,-2))+MAX(0,ROUNDDOWN(T312*0.04-MIN(50000,T312)*0.02,-2)))</f>
        <v/>
      </c>
      <c r="V312" s="19">
        <f>S312+U312+O312</f>
        <v/>
      </c>
      <c r="W312" s="19">
        <f>MIN(550000,MAX(0,$B312))</f>
        <v/>
      </c>
      <c r="X312" s="19">
        <f>$B312-W312</f>
        <v/>
      </c>
      <c r="Y312" s="19">
        <f>MIN(670000,ROUNDDOWN(MAX(0,X312-430000)*0.0751+47600,0))+MIN(260000,ROUNDDOWN(MAX(0,X312-430000)*0.028+17600,0))+MIN(30000,ROUNDDOWN(MAX(0,X312-430000)*0.0027+1873,0))+IF("いいえ"="はい",MIN(170000,ROUNDDOWN(MAX(0,X312-430000)*0.0243+17800,0)),0)</f>
        <v/>
      </c>
      <c r="Z312" s="19">
        <f>IF(""="",215040+Y312,"")</f>
        <v/>
      </c>
      <c r="AA312" s="19">
        <f>IF(X312&gt;23500000,NA(),IF(X312&lt;=4890000,1040000,IF(X312&lt;=6550000,670000,620000)))</f>
        <v/>
      </c>
      <c r="AB312" s="19">
        <f>MAX(0,ROUNDDOWN(X312-Z312-AA312-0,-3))</f>
        <v/>
      </c>
      <c r="AC312" s="19">
        <f>IF(AB312&lt;=0,0,ROUNDDOWN((AB312*LOOKUP(AB312,{0,1950001,3300001,6950001,9000001,18000001,40000001},{0.05,0.1,0.2,0.23,0.33,0.4,0.45})-LOOKUP(AB312,{0,1950001,3300001,6950001,9000001,18000001,40000001},{0,97500,427500,636000,1536000,2796000,4796000}))*1.021,-2))</f>
        <v/>
      </c>
      <c r="AD312" s="19">
        <f>MAX(0,ROUNDDOWN(X312-Z312-430000-0,-3))</f>
        <v/>
      </c>
      <c r="AE312" s="19">
        <f>IF(X312&lt;=450000,0,MAX(0,ROUNDDOWN(AD312*0.06-MIN(50000,AD312)*0.03,-2))+MAX(0,ROUNDDOWN(AD312*0.04-MIN(50000,AD312)*0.02,-2)))</f>
        <v/>
      </c>
      <c r="AF312" s="19">
        <f>AC312+AE312+Y312</f>
        <v/>
      </c>
      <c r="AG312" s="19">
        <f>MIN(650000,MAX(0,$B312))</f>
        <v/>
      </c>
      <c r="AH312" s="19">
        <f>$B312-AG312</f>
        <v/>
      </c>
      <c r="AI312" s="19">
        <f>MIN(670000,ROUNDDOWN(MAX(0,AH312-430000)*0.0751+47600,0))+MIN(260000,ROUNDDOWN(MAX(0,AH312-430000)*0.028+17600,0))+MIN(30000,ROUNDDOWN(MAX(0,AH312-430000)*0.0027+1873,0))+IF("いいえ"="はい",MIN(170000,ROUNDDOWN(MAX(0,AH312-430000)*0.0243+17800,0)),0)</f>
        <v/>
      </c>
      <c r="AJ312" s="19">
        <f>IF(""="",215040+AI312,"")</f>
        <v/>
      </c>
      <c r="AK312" s="19">
        <f>IF(AH312&gt;23500000,NA(),IF(AH312&lt;=4890000,1040000,IF(AH312&lt;=6550000,670000,620000)))</f>
        <v/>
      </c>
      <c r="AL312" s="19">
        <f>MAX(0,ROUNDDOWN(AH312-AJ312-AK312-0,-3))</f>
        <v/>
      </c>
      <c r="AM312" s="19">
        <f>IF(AL312&lt;=0,0,ROUNDDOWN((AL312*LOOKUP(AL312,{0,1950001,3300001,6950001,9000001,18000001,40000001},{0.05,0.1,0.2,0.23,0.33,0.4,0.45})-LOOKUP(AL312,{0,1950001,3300001,6950001,9000001,18000001,40000001},{0,97500,427500,636000,1536000,2796000,4796000}))*1.021,-2))</f>
        <v/>
      </c>
      <c r="AN312" s="19">
        <f>MAX(0,ROUNDDOWN(AH312-AJ312-430000-0,-3))</f>
        <v/>
      </c>
      <c r="AO312" s="19">
        <f>IF(AH312&lt;=450000,0,MAX(0,ROUNDDOWN(AN312*0.06-MIN(50000,AN312)*0.03,-2))+MAX(0,ROUNDDOWN(AN312*0.04-MIN(50000,AN312)*0.02,-2)))</f>
        <v/>
      </c>
      <c r="AP312" s="19">
        <f>AM312+AO312+AI312</f>
        <v/>
      </c>
      <c r="AQ312" s="19">
        <f>MIN(750000,MAX(0,$B312))</f>
        <v/>
      </c>
      <c r="AR312" s="19">
        <f>$B312-AQ312</f>
        <v/>
      </c>
      <c r="AS312" s="19">
        <f>MIN(670000,ROUNDDOWN(MAX(0,AR312-430000)*0.0751+47600,0))+MIN(260000,ROUNDDOWN(MAX(0,AR312-430000)*0.028+17600,0))+MIN(30000,ROUNDDOWN(MAX(0,AR312-430000)*0.0027+1873,0))+IF("いいえ"="はい",MIN(170000,ROUNDDOWN(MAX(0,AR312-430000)*0.0243+17800,0)),0)</f>
        <v/>
      </c>
      <c r="AT312" s="19">
        <f>IF(""="",215040+AS312,"")</f>
        <v/>
      </c>
      <c r="AU312" s="19">
        <f>IF(AR312&gt;23500000,NA(),IF(AR312&lt;=4890000,1040000,IF(AR312&lt;=6550000,670000,620000)))</f>
        <v/>
      </c>
      <c r="AV312" s="19">
        <f>MAX(0,ROUNDDOWN(AR312-AT312-AU312-0,-3))</f>
        <v/>
      </c>
      <c r="AW312" s="19">
        <f>IF(AV312&lt;=0,0,ROUNDDOWN((AV312*LOOKUP(AV312,{0,1950001,3300001,6950001,9000001,18000001,40000001},{0.05,0.1,0.2,0.23,0.33,0.4,0.45})-LOOKUP(AV312,{0,1950001,3300001,6950001,9000001,18000001,40000001},{0,97500,427500,636000,1536000,2796000,4796000}))*1.021,-2))</f>
        <v/>
      </c>
      <c r="AX312" s="19">
        <f>MAX(0,ROUNDDOWN(AR312-AT312-430000-0,-3))</f>
        <v/>
      </c>
      <c r="AY312" s="19">
        <f>IF(AR312&lt;=450000,0,MAX(0,ROUNDDOWN(AX312*0.06-MIN(50000,AX312)*0.03,-2))+MAX(0,ROUNDDOWN(AX312*0.04-MIN(50000,AX312)*0.02,-2)))</f>
        <v/>
      </c>
      <c r="AZ312" s="19">
        <f>AW312+AY312+AS312</f>
        <v/>
      </c>
    </row>
    <row r="313">
      <c r="A313" t="inlineStr">
        <is>
          <t>1万円刻み</t>
        </is>
      </c>
      <c r="B313" s="19">
        <f>'3_1万円刻み'!$A$296</f>
        <v/>
      </c>
      <c r="C313" s="19">
        <f>MIN(0,MAX(0,$B313))</f>
        <v/>
      </c>
      <c r="D313" s="19">
        <f>$B313-C313</f>
        <v/>
      </c>
      <c r="E313" s="19">
        <f>MIN(670000,ROUNDDOWN(MAX(0,D313-430000)*0.0751+47600,0))+MIN(260000,ROUNDDOWN(MAX(0,D313-430000)*0.028+17600,0))+MIN(30000,ROUNDDOWN(MAX(0,D313-430000)*0.0027+1873,0))+IF("いいえ"="はい",MIN(170000,ROUNDDOWN(MAX(0,D313-430000)*0.0243+17800,0)),0)</f>
        <v/>
      </c>
      <c r="F313" s="19">
        <f>IF(""="",215040+E313,"")</f>
        <v/>
      </c>
      <c r="G313" s="19">
        <f>IF(D313&gt;23500000,NA(),IF(D313&lt;=4890000,1040000,IF(D313&lt;=6550000,670000,620000)))</f>
        <v/>
      </c>
      <c r="H313" s="19">
        <f>MAX(0,ROUNDDOWN(D313-F313-G313-0,-3))</f>
        <v/>
      </c>
      <c r="I313" s="19">
        <f>IF(H313&lt;=0,0,ROUNDDOWN((H313*LOOKUP(H313,{0,1950001,3300001,6950001,9000001,18000001,40000001},{0.05,0.1,0.2,0.23,0.33,0.4,0.45})-LOOKUP(H313,{0,1950001,3300001,6950001,9000001,18000001,40000001},{0,97500,427500,636000,1536000,2796000,4796000}))*1.021,-2))</f>
        <v/>
      </c>
      <c r="J313" s="19">
        <f>MAX(0,ROUNDDOWN(D313-F313-430000-0,-3))</f>
        <v/>
      </c>
      <c r="K313" s="19">
        <f>IF(D313&lt;=450000,0,MAX(0,ROUNDDOWN(J313*0.06-MIN(50000,J313)*0.03,-2))+MAX(0,ROUNDDOWN(J313*0.04-MIN(50000,J313)*0.02,-2)))</f>
        <v/>
      </c>
      <c r="L313" s="19">
        <f>I313+K313+E313</f>
        <v/>
      </c>
      <c r="M313" s="19">
        <f>MIN(100000,MAX(0,$B313))</f>
        <v/>
      </c>
      <c r="N313" s="19">
        <f>$B313-M313</f>
        <v/>
      </c>
      <c r="O313" s="19">
        <f>MIN(670000,ROUNDDOWN(MAX(0,N313-430000)*0.0751+47600,0))+MIN(260000,ROUNDDOWN(MAX(0,N313-430000)*0.028+17600,0))+MIN(30000,ROUNDDOWN(MAX(0,N313-430000)*0.0027+1873,0))+IF("いいえ"="はい",MIN(170000,ROUNDDOWN(MAX(0,N313-430000)*0.0243+17800,0)),0)</f>
        <v/>
      </c>
      <c r="P313" s="19">
        <f>IF(""="",215040+O313,"")</f>
        <v/>
      </c>
      <c r="Q313" s="19">
        <f>IF(N313&gt;23500000,NA(),IF(N313&lt;=4890000,1040000,IF(N313&lt;=6550000,670000,620000)))</f>
        <v/>
      </c>
      <c r="R313" s="19">
        <f>MAX(0,ROUNDDOWN(N313-P313-Q313-0,-3))</f>
        <v/>
      </c>
      <c r="S313" s="19">
        <f>IF(R313&lt;=0,0,ROUNDDOWN((R313*LOOKUP(R313,{0,1950001,3300001,6950001,9000001,18000001,40000001},{0.05,0.1,0.2,0.23,0.33,0.4,0.45})-LOOKUP(R313,{0,1950001,3300001,6950001,9000001,18000001,40000001},{0,97500,427500,636000,1536000,2796000,4796000}))*1.021,-2))</f>
        <v/>
      </c>
      <c r="T313" s="19">
        <f>MAX(0,ROUNDDOWN(N313-P313-430000-0,-3))</f>
        <v/>
      </c>
      <c r="U313" s="19">
        <f>IF(N313&lt;=450000,0,MAX(0,ROUNDDOWN(T313*0.06-MIN(50000,T313)*0.03,-2))+MAX(0,ROUNDDOWN(T313*0.04-MIN(50000,T313)*0.02,-2)))</f>
        <v/>
      </c>
      <c r="V313" s="19">
        <f>S313+U313+O313</f>
        <v/>
      </c>
      <c r="W313" s="19">
        <f>MIN(550000,MAX(0,$B313))</f>
        <v/>
      </c>
      <c r="X313" s="19">
        <f>$B313-W313</f>
        <v/>
      </c>
      <c r="Y313" s="19">
        <f>MIN(670000,ROUNDDOWN(MAX(0,X313-430000)*0.0751+47600,0))+MIN(260000,ROUNDDOWN(MAX(0,X313-430000)*0.028+17600,0))+MIN(30000,ROUNDDOWN(MAX(0,X313-430000)*0.0027+1873,0))+IF("いいえ"="はい",MIN(170000,ROUNDDOWN(MAX(0,X313-430000)*0.0243+17800,0)),0)</f>
        <v/>
      </c>
      <c r="Z313" s="19">
        <f>IF(""="",215040+Y313,"")</f>
        <v/>
      </c>
      <c r="AA313" s="19">
        <f>IF(X313&gt;23500000,NA(),IF(X313&lt;=4890000,1040000,IF(X313&lt;=6550000,670000,620000)))</f>
        <v/>
      </c>
      <c r="AB313" s="19">
        <f>MAX(0,ROUNDDOWN(X313-Z313-AA313-0,-3))</f>
        <v/>
      </c>
      <c r="AC313" s="19">
        <f>IF(AB313&lt;=0,0,ROUNDDOWN((AB313*LOOKUP(AB313,{0,1950001,3300001,6950001,9000001,18000001,40000001},{0.05,0.1,0.2,0.23,0.33,0.4,0.45})-LOOKUP(AB313,{0,1950001,3300001,6950001,9000001,18000001,40000001},{0,97500,427500,636000,1536000,2796000,4796000}))*1.021,-2))</f>
        <v/>
      </c>
      <c r="AD313" s="19">
        <f>MAX(0,ROUNDDOWN(X313-Z313-430000-0,-3))</f>
        <v/>
      </c>
      <c r="AE313" s="19">
        <f>IF(X313&lt;=450000,0,MAX(0,ROUNDDOWN(AD313*0.06-MIN(50000,AD313)*0.03,-2))+MAX(0,ROUNDDOWN(AD313*0.04-MIN(50000,AD313)*0.02,-2)))</f>
        <v/>
      </c>
      <c r="AF313" s="19">
        <f>AC313+AE313+Y313</f>
        <v/>
      </c>
      <c r="AG313" s="19">
        <f>MIN(650000,MAX(0,$B313))</f>
        <v/>
      </c>
      <c r="AH313" s="19">
        <f>$B313-AG313</f>
        <v/>
      </c>
      <c r="AI313" s="19">
        <f>MIN(670000,ROUNDDOWN(MAX(0,AH313-430000)*0.0751+47600,0))+MIN(260000,ROUNDDOWN(MAX(0,AH313-430000)*0.028+17600,0))+MIN(30000,ROUNDDOWN(MAX(0,AH313-430000)*0.0027+1873,0))+IF("いいえ"="はい",MIN(170000,ROUNDDOWN(MAX(0,AH313-430000)*0.0243+17800,0)),0)</f>
        <v/>
      </c>
      <c r="AJ313" s="19">
        <f>IF(""="",215040+AI313,"")</f>
        <v/>
      </c>
      <c r="AK313" s="19">
        <f>IF(AH313&gt;23500000,NA(),IF(AH313&lt;=4890000,1040000,IF(AH313&lt;=6550000,670000,620000)))</f>
        <v/>
      </c>
      <c r="AL313" s="19">
        <f>MAX(0,ROUNDDOWN(AH313-AJ313-AK313-0,-3))</f>
        <v/>
      </c>
      <c r="AM313" s="19">
        <f>IF(AL313&lt;=0,0,ROUNDDOWN((AL313*LOOKUP(AL313,{0,1950001,3300001,6950001,9000001,18000001,40000001},{0.05,0.1,0.2,0.23,0.33,0.4,0.45})-LOOKUP(AL313,{0,1950001,3300001,6950001,9000001,18000001,40000001},{0,97500,427500,636000,1536000,2796000,4796000}))*1.021,-2))</f>
        <v/>
      </c>
      <c r="AN313" s="19">
        <f>MAX(0,ROUNDDOWN(AH313-AJ313-430000-0,-3))</f>
        <v/>
      </c>
      <c r="AO313" s="19">
        <f>IF(AH313&lt;=450000,0,MAX(0,ROUNDDOWN(AN313*0.06-MIN(50000,AN313)*0.03,-2))+MAX(0,ROUNDDOWN(AN313*0.04-MIN(50000,AN313)*0.02,-2)))</f>
        <v/>
      </c>
      <c r="AP313" s="19">
        <f>AM313+AO313+AI313</f>
        <v/>
      </c>
      <c r="AQ313" s="19">
        <f>MIN(750000,MAX(0,$B313))</f>
        <v/>
      </c>
      <c r="AR313" s="19">
        <f>$B313-AQ313</f>
        <v/>
      </c>
      <c r="AS313" s="19">
        <f>MIN(670000,ROUNDDOWN(MAX(0,AR313-430000)*0.0751+47600,0))+MIN(260000,ROUNDDOWN(MAX(0,AR313-430000)*0.028+17600,0))+MIN(30000,ROUNDDOWN(MAX(0,AR313-430000)*0.0027+1873,0))+IF("いいえ"="はい",MIN(170000,ROUNDDOWN(MAX(0,AR313-430000)*0.0243+17800,0)),0)</f>
        <v/>
      </c>
      <c r="AT313" s="19">
        <f>IF(""="",215040+AS313,"")</f>
        <v/>
      </c>
      <c r="AU313" s="19">
        <f>IF(AR313&gt;23500000,NA(),IF(AR313&lt;=4890000,1040000,IF(AR313&lt;=6550000,670000,620000)))</f>
        <v/>
      </c>
      <c r="AV313" s="19">
        <f>MAX(0,ROUNDDOWN(AR313-AT313-AU313-0,-3))</f>
        <v/>
      </c>
      <c r="AW313" s="19">
        <f>IF(AV313&lt;=0,0,ROUNDDOWN((AV313*LOOKUP(AV313,{0,1950001,3300001,6950001,9000001,18000001,40000001},{0.05,0.1,0.2,0.23,0.33,0.4,0.45})-LOOKUP(AV313,{0,1950001,3300001,6950001,9000001,18000001,40000001},{0,97500,427500,636000,1536000,2796000,4796000}))*1.021,-2))</f>
        <v/>
      </c>
      <c r="AX313" s="19">
        <f>MAX(0,ROUNDDOWN(AR313-AT313-430000-0,-3))</f>
        <v/>
      </c>
      <c r="AY313" s="19">
        <f>IF(AR313&lt;=450000,0,MAX(0,ROUNDDOWN(AX313*0.06-MIN(50000,AX313)*0.03,-2))+MAX(0,ROUNDDOWN(AX313*0.04-MIN(50000,AX313)*0.02,-2)))</f>
        <v/>
      </c>
      <c r="AZ313" s="19">
        <f>AW313+AY313+AS313</f>
        <v/>
      </c>
    </row>
    <row r="314">
      <c r="A314" t="inlineStr">
        <is>
          <t>1万円刻み</t>
        </is>
      </c>
      <c r="B314" s="19">
        <f>'3_1万円刻み'!$A$297</f>
        <v/>
      </c>
      <c r="C314" s="19">
        <f>MIN(0,MAX(0,$B314))</f>
        <v/>
      </c>
      <c r="D314" s="19">
        <f>$B314-C314</f>
        <v/>
      </c>
      <c r="E314" s="19">
        <f>MIN(670000,ROUNDDOWN(MAX(0,D314-430000)*0.0751+47600,0))+MIN(260000,ROUNDDOWN(MAX(0,D314-430000)*0.028+17600,0))+MIN(30000,ROUNDDOWN(MAX(0,D314-430000)*0.0027+1873,0))+IF("いいえ"="はい",MIN(170000,ROUNDDOWN(MAX(0,D314-430000)*0.0243+17800,0)),0)</f>
        <v/>
      </c>
      <c r="F314" s="19">
        <f>IF(""="",215040+E314,"")</f>
        <v/>
      </c>
      <c r="G314" s="19">
        <f>IF(D314&gt;23500000,NA(),IF(D314&lt;=4890000,1040000,IF(D314&lt;=6550000,670000,620000)))</f>
        <v/>
      </c>
      <c r="H314" s="19">
        <f>MAX(0,ROUNDDOWN(D314-F314-G314-0,-3))</f>
        <v/>
      </c>
      <c r="I314" s="19">
        <f>IF(H314&lt;=0,0,ROUNDDOWN((H314*LOOKUP(H314,{0,1950001,3300001,6950001,9000001,18000001,40000001},{0.05,0.1,0.2,0.23,0.33,0.4,0.45})-LOOKUP(H314,{0,1950001,3300001,6950001,9000001,18000001,40000001},{0,97500,427500,636000,1536000,2796000,4796000}))*1.021,-2))</f>
        <v/>
      </c>
      <c r="J314" s="19">
        <f>MAX(0,ROUNDDOWN(D314-F314-430000-0,-3))</f>
        <v/>
      </c>
      <c r="K314" s="19">
        <f>IF(D314&lt;=450000,0,MAX(0,ROUNDDOWN(J314*0.06-MIN(50000,J314)*0.03,-2))+MAX(0,ROUNDDOWN(J314*0.04-MIN(50000,J314)*0.02,-2)))</f>
        <v/>
      </c>
      <c r="L314" s="19">
        <f>I314+K314+E314</f>
        <v/>
      </c>
      <c r="M314" s="19">
        <f>MIN(100000,MAX(0,$B314))</f>
        <v/>
      </c>
      <c r="N314" s="19">
        <f>$B314-M314</f>
        <v/>
      </c>
      <c r="O314" s="19">
        <f>MIN(670000,ROUNDDOWN(MAX(0,N314-430000)*0.0751+47600,0))+MIN(260000,ROUNDDOWN(MAX(0,N314-430000)*0.028+17600,0))+MIN(30000,ROUNDDOWN(MAX(0,N314-430000)*0.0027+1873,0))+IF("いいえ"="はい",MIN(170000,ROUNDDOWN(MAX(0,N314-430000)*0.0243+17800,0)),0)</f>
        <v/>
      </c>
      <c r="P314" s="19">
        <f>IF(""="",215040+O314,"")</f>
        <v/>
      </c>
      <c r="Q314" s="19">
        <f>IF(N314&gt;23500000,NA(),IF(N314&lt;=4890000,1040000,IF(N314&lt;=6550000,670000,620000)))</f>
        <v/>
      </c>
      <c r="R314" s="19">
        <f>MAX(0,ROUNDDOWN(N314-P314-Q314-0,-3))</f>
        <v/>
      </c>
      <c r="S314" s="19">
        <f>IF(R314&lt;=0,0,ROUNDDOWN((R314*LOOKUP(R314,{0,1950001,3300001,6950001,9000001,18000001,40000001},{0.05,0.1,0.2,0.23,0.33,0.4,0.45})-LOOKUP(R314,{0,1950001,3300001,6950001,9000001,18000001,40000001},{0,97500,427500,636000,1536000,2796000,4796000}))*1.021,-2))</f>
        <v/>
      </c>
      <c r="T314" s="19">
        <f>MAX(0,ROUNDDOWN(N314-P314-430000-0,-3))</f>
        <v/>
      </c>
      <c r="U314" s="19">
        <f>IF(N314&lt;=450000,0,MAX(0,ROUNDDOWN(T314*0.06-MIN(50000,T314)*0.03,-2))+MAX(0,ROUNDDOWN(T314*0.04-MIN(50000,T314)*0.02,-2)))</f>
        <v/>
      </c>
      <c r="V314" s="19">
        <f>S314+U314+O314</f>
        <v/>
      </c>
      <c r="W314" s="19">
        <f>MIN(550000,MAX(0,$B314))</f>
        <v/>
      </c>
      <c r="X314" s="19">
        <f>$B314-W314</f>
        <v/>
      </c>
      <c r="Y314" s="19">
        <f>MIN(670000,ROUNDDOWN(MAX(0,X314-430000)*0.0751+47600,0))+MIN(260000,ROUNDDOWN(MAX(0,X314-430000)*0.028+17600,0))+MIN(30000,ROUNDDOWN(MAX(0,X314-430000)*0.0027+1873,0))+IF("いいえ"="はい",MIN(170000,ROUNDDOWN(MAX(0,X314-430000)*0.0243+17800,0)),0)</f>
        <v/>
      </c>
      <c r="Z314" s="19">
        <f>IF(""="",215040+Y314,"")</f>
        <v/>
      </c>
      <c r="AA314" s="19">
        <f>IF(X314&gt;23500000,NA(),IF(X314&lt;=4890000,1040000,IF(X314&lt;=6550000,670000,620000)))</f>
        <v/>
      </c>
      <c r="AB314" s="19">
        <f>MAX(0,ROUNDDOWN(X314-Z314-AA314-0,-3))</f>
        <v/>
      </c>
      <c r="AC314" s="19">
        <f>IF(AB314&lt;=0,0,ROUNDDOWN((AB314*LOOKUP(AB314,{0,1950001,3300001,6950001,9000001,18000001,40000001},{0.05,0.1,0.2,0.23,0.33,0.4,0.45})-LOOKUP(AB314,{0,1950001,3300001,6950001,9000001,18000001,40000001},{0,97500,427500,636000,1536000,2796000,4796000}))*1.021,-2))</f>
        <v/>
      </c>
      <c r="AD314" s="19">
        <f>MAX(0,ROUNDDOWN(X314-Z314-430000-0,-3))</f>
        <v/>
      </c>
      <c r="AE314" s="19">
        <f>IF(X314&lt;=450000,0,MAX(0,ROUNDDOWN(AD314*0.06-MIN(50000,AD314)*0.03,-2))+MAX(0,ROUNDDOWN(AD314*0.04-MIN(50000,AD314)*0.02,-2)))</f>
        <v/>
      </c>
      <c r="AF314" s="19">
        <f>AC314+AE314+Y314</f>
        <v/>
      </c>
      <c r="AG314" s="19">
        <f>MIN(650000,MAX(0,$B314))</f>
        <v/>
      </c>
      <c r="AH314" s="19">
        <f>$B314-AG314</f>
        <v/>
      </c>
      <c r="AI314" s="19">
        <f>MIN(670000,ROUNDDOWN(MAX(0,AH314-430000)*0.0751+47600,0))+MIN(260000,ROUNDDOWN(MAX(0,AH314-430000)*0.028+17600,0))+MIN(30000,ROUNDDOWN(MAX(0,AH314-430000)*0.0027+1873,0))+IF("いいえ"="はい",MIN(170000,ROUNDDOWN(MAX(0,AH314-430000)*0.0243+17800,0)),0)</f>
        <v/>
      </c>
      <c r="AJ314" s="19">
        <f>IF(""="",215040+AI314,"")</f>
        <v/>
      </c>
      <c r="AK314" s="19">
        <f>IF(AH314&gt;23500000,NA(),IF(AH314&lt;=4890000,1040000,IF(AH314&lt;=6550000,670000,620000)))</f>
        <v/>
      </c>
      <c r="AL314" s="19">
        <f>MAX(0,ROUNDDOWN(AH314-AJ314-AK314-0,-3))</f>
        <v/>
      </c>
      <c r="AM314" s="19">
        <f>IF(AL314&lt;=0,0,ROUNDDOWN((AL314*LOOKUP(AL314,{0,1950001,3300001,6950001,9000001,18000001,40000001},{0.05,0.1,0.2,0.23,0.33,0.4,0.45})-LOOKUP(AL314,{0,1950001,3300001,6950001,9000001,18000001,40000001},{0,97500,427500,636000,1536000,2796000,4796000}))*1.021,-2))</f>
        <v/>
      </c>
      <c r="AN314" s="19">
        <f>MAX(0,ROUNDDOWN(AH314-AJ314-430000-0,-3))</f>
        <v/>
      </c>
      <c r="AO314" s="19">
        <f>IF(AH314&lt;=450000,0,MAX(0,ROUNDDOWN(AN314*0.06-MIN(50000,AN314)*0.03,-2))+MAX(0,ROUNDDOWN(AN314*0.04-MIN(50000,AN314)*0.02,-2)))</f>
        <v/>
      </c>
      <c r="AP314" s="19">
        <f>AM314+AO314+AI314</f>
        <v/>
      </c>
      <c r="AQ314" s="19">
        <f>MIN(750000,MAX(0,$B314))</f>
        <v/>
      </c>
      <c r="AR314" s="19">
        <f>$B314-AQ314</f>
        <v/>
      </c>
      <c r="AS314" s="19">
        <f>MIN(670000,ROUNDDOWN(MAX(0,AR314-430000)*0.0751+47600,0))+MIN(260000,ROUNDDOWN(MAX(0,AR314-430000)*0.028+17600,0))+MIN(30000,ROUNDDOWN(MAX(0,AR314-430000)*0.0027+1873,0))+IF("いいえ"="はい",MIN(170000,ROUNDDOWN(MAX(0,AR314-430000)*0.0243+17800,0)),0)</f>
        <v/>
      </c>
      <c r="AT314" s="19">
        <f>IF(""="",215040+AS314,"")</f>
        <v/>
      </c>
      <c r="AU314" s="19">
        <f>IF(AR314&gt;23500000,NA(),IF(AR314&lt;=4890000,1040000,IF(AR314&lt;=6550000,670000,620000)))</f>
        <v/>
      </c>
      <c r="AV314" s="19">
        <f>MAX(0,ROUNDDOWN(AR314-AT314-AU314-0,-3))</f>
        <v/>
      </c>
      <c r="AW314" s="19">
        <f>IF(AV314&lt;=0,0,ROUNDDOWN((AV314*LOOKUP(AV314,{0,1950001,3300001,6950001,9000001,18000001,40000001},{0.05,0.1,0.2,0.23,0.33,0.4,0.45})-LOOKUP(AV314,{0,1950001,3300001,6950001,9000001,18000001,40000001},{0,97500,427500,636000,1536000,2796000,4796000}))*1.021,-2))</f>
        <v/>
      </c>
      <c r="AX314" s="19">
        <f>MAX(0,ROUNDDOWN(AR314-AT314-430000-0,-3))</f>
        <v/>
      </c>
      <c r="AY314" s="19">
        <f>IF(AR314&lt;=450000,0,MAX(0,ROUNDDOWN(AX314*0.06-MIN(50000,AX314)*0.03,-2))+MAX(0,ROUNDDOWN(AX314*0.04-MIN(50000,AX314)*0.02,-2)))</f>
        <v/>
      </c>
      <c r="AZ314" s="19">
        <f>AW314+AY314+AS314</f>
        <v/>
      </c>
    </row>
    <row r="315">
      <c r="A315" t="inlineStr">
        <is>
          <t>1万円刻み</t>
        </is>
      </c>
      <c r="B315" s="19">
        <f>'3_1万円刻み'!$A$298</f>
        <v/>
      </c>
      <c r="C315" s="19">
        <f>MIN(0,MAX(0,$B315))</f>
        <v/>
      </c>
      <c r="D315" s="19">
        <f>$B315-C315</f>
        <v/>
      </c>
      <c r="E315" s="19">
        <f>MIN(670000,ROUNDDOWN(MAX(0,D315-430000)*0.0751+47600,0))+MIN(260000,ROUNDDOWN(MAX(0,D315-430000)*0.028+17600,0))+MIN(30000,ROUNDDOWN(MAX(0,D315-430000)*0.0027+1873,0))+IF("いいえ"="はい",MIN(170000,ROUNDDOWN(MAX(0,D315-430000)*0.0243+17800,0)),0)</f>
        <v/>
      </c>
      <c r="F315" s="19">
        <f>IF(""="",215040+E315,"")</f>
        <v/>
      </c>
      <c r="G315" s="19">
        <f>IF(D315&gt;23500000,NA(),IF(D315&lt;=4890000,1040000,IF(D315&lt;=6550000,670000,620000)))</f>
        <v/>
      </c>
      <c r="H315" s="19">
        <f>MAX(0,ROUNDDOWN(D315-F315-G315-0,-3))</f>
        <v/>
      </c>
      <c r="I315" s="19">
        <f>IF(H315&lt;=0,0,ROUNDDOWN((H315*LOOKUP(H315,{0,1950001,3300001,6950001,9000001,18000001,40000001},{0.05,0.1,0.2,0.23,0.33,0.4,0.45})-LOOKUP(H315,{0,1950001,3300001,6950001,9000001,18000001,40000001},{0,97500,427500,636000,1536000,2796000,4796000}))*1.021,-2))</f>
        <v/>
      </c>
      <c r="J315" s="19">
        <f>MAX(0,ROUNDDOWN(D315-F315-430000-0,-3))</f>
        <v/>
      </c>
      <c r="K315" s="19">
        <f>IF(D315&lt;=450000,0,MAX(0,ROUNDDOWN(J315*0.06-MIN(50000,J315)*0.03,-2))+MAX(0,ROUNDDOWN(J315*0.04-MIN(50000,J315)*0.02,-2)))</f>
        <v/>
      </c>
      <c r="L315" s="19">
        <f>I315+K315+E315</f>
        <v/>
      </c>
      <c r="M315" s="19">
        <f>MIN(100000,MAX(0,$B315))</f>
        <v/>
      </c>
      <c r="N315" s="19">
        <f>$B315-M315</f>
        <v/>
      </c>
      <c r="O315" s="19">
        <f>MIN(670000,ROUNDDOWN(MAX(0,N315-430000)*0.0751+47600,0))+MIN(260000,ROUNDDOWN(MAX(0,N315-430000)*0.028+17600,0))+MIN(30000,ROUNDDOWN(MAX(0,N315-430000)*0.0027+1873,0))+IF("いいえ"="はい",MIN(170000,ROUNDDOWN(MAX(0,N315-430000)*0.0243+17800,0)),0)</f>
        <v/>
      </c>
      <c r="P315" s="19">
        <f>IF(""="",215040+O315,"")</f>
        <v/>
      </c>
      <c r="Q315" s="19">
        <f>IF(N315&gt;23500000,NA(),IF(N315&lt;=4890000,1040000,IF(N315&lt;=6550000,670000,620000)))</f>
        <v/>
      </c>
      <c r="R315" s="19">
        <f>MAX(0,ROUNDDOWN(N315-P315-Q315-0,-3))</f>
        <v/>
      </c>
      <c r="S315" s="19">
        <f>IF(R315&lt;=0,0,ROUNDDOWN((R315*LOOKUP(R315,{0,1950001,3300001,6950001,9000001,18000001,40000001},{0.05,0.1,0.2,0.23,0.33,0.4,0.45})-LOOKUP(R315,{0,1950001,3300001,6950001,9000001,18000001,40000001},{0,97500,427500,636000,1536000,2796000,4796000}))*1.021,-2))</f>
        <v/>
      </c>
      <c r="T315" s="19">
        <f>MAX(0,ROUNDDOWN(N315-P315-430000-0,-3))</f>
        <v/>
      </c>
      <c r="U315" s="19">
        <f>IF(N315&lt;=450000,0,MAX(0,ROUNDDOWN(T315*0.06-MIN(50000,T315)*0.03,-2))+MAX(0,ROUNDDOWN(T315*0.04-MIN(50000,T315)*0.02,-2)))</f>
        <v/>
      </c>
      <c r="V315" s="19">
        <f>S315+U315+O315</f>
        <v/>
      </c>
      <c r="W315" s="19">
        <f>MIN(550000,MAX(0,$B315))</f>
        <v/>
      </c>
      <c r="X315" s="19">
        <f>$B315-W315</f>
        <v/>
      </c>
      <c r="Y315" s="19">
        <f>MIN(670000,ROUNDDOWN(MAX(0,X315-430000)*0.0751+47600,0))+MIN(260000,ROUNDDOWN(MAX(0,X315-430000)*0.028+17600,0))+MIN(30000,ROUNDDOWN(MAX(0,X315-430000)*0.0027+1873,0))+IF("いいえ"="はい",MIN(170000,ROUNDDOWN(MAX(0,X315-430000)*0.0243+17800,0)),0)</f>
        <v/>
      </c>
      <c r="Z315" s="19">
        <f>IF(""="",215040+Y315,"")</f>
        <v/>
      </c>
      <c r="AA315" s="19">
        <f>IF(X315&gt;23500000,NA(),IF(X315&lt;=4890000,1040000,IF(X315&lt;=6550000,670000,620000)))</f>
        <v/>
      </c>
      <c r="AB315" s="19">
        <f>MAX(0,ROUNDDOWN(X315-Z315-AA315-0,-3))</f>
        <v/>
      </c>
      <c r="AC315" s="19">
        <f>IF(AB315&lt;=0,0,ROUNDDOWN((AB315*LOOKUP(AB315,{0,1950001,3300001,6950001,9000001,18000001,40000001},{0.05,0.1,0.2,0.23,0.33,0.4,0.45})-LOOKUP(AB315,{0,1950001,3300001,6950001,9000001,18000001,40000001},{0,97500,427500,636000,1536000,2796000,4796000}))*1.021,-2))</f>
        <v/>
      </c>
      <c r="AD315" s="19">
        <f>MAX(0,ROUNDDOWN(X315-Z315-430000-0,-3))</f>
        <v/>
      </c>
      <c r="AE315" s="19">
        <f>IF(X315&lt;=450000,0,MAX(0,ROUNDDOWN(AD315*0.06-MIN(50000,AD315)*0.03,-2))+MAX(0,ROUNDDOWN(AD315*0.04-MIN(50000,AD315)*0.02,-2)))</f>
        <v/>
      </c>
      <c r="AF315" s="19">
        <f>AC315+AE315+Y315</f>
        <v/>
      </c>
      <c r="AG315" s="19">
        <f>MIN(650000,MAX(0,$B315))</f>
        <v/>
      </c>
      <c r="AH315" s="19">
        <f>$B315-AG315</f>
        <v/>
      </c>
      <c r="AI315" s="19">
        <f>MIN(670000,ROUNDDOWN(MAX(0,AH315-430000)*0.0751+47600,0))+MIN(260000,ROUNDDOWN(MAX(0,AH315-430000)*0.028+17600,0))+MIN(30000,ROUNDDOWN(MAX(0,AH315-430000)*0.0027+1873,0))+IF("いいえ"="はい",MIN(170000,ROUNDDOWN(MAX(0,AH315-430000)*0.0243+17800,0)),0)</f>
        <v/>
      </c>
      <c r="AJ315" s="19">
        <f>IF(""="",215040+AI315,"")</f>
        <v/>
      </c>
      <c r="AK315" s="19">
        <f>IF(AH315&gt;23500000,NA(),IF(AH315&lt;=4890000,1040000,IF(AH315&lt;=6550000,670000,620000)))</f>
        <v/>
      </c>
      <c r="AL315" s="19">
        <f>MAX(0,ROUNDDOWN(AH315-AJ315-AK315-0,-3))</f>
        <v/>
      </c>
      <c r="AM315" s="19">
        <f>IF(AL315&lt;=0,0,ROUNDDOWN((AL315*LOOKUP(AL315,{0,1950001,3300001,6950001,9000001,18000001,40000001},{0.05,0.1,0.2,0.23,0.33,0.4,0.45})-LOOKUP(AL315,{0,1950001,3300001,6950001,9000001,18000001,40000001},{0,97500,427500,636000,1536000,2796000,4796000}))*1.021,-2))</f>
        <v/>
      </c>
      <c r="AN315" s="19">
        <f>MAX(0,ROUNDDOWN(AH315-AJ315-430000-0,-3))</f>
        <v/>
      </c>
      <c r="AO315" s="19">
        <f>IF(AH315&lt;=450000,0,MAX(0,ROUNDDOWN(AN315*0.06-MIN(50000,AN315)*0.03,-2))+MAX(0,ROUNDDOWN(AN315*0.04-MIN(50000,AN315)*0.02,-2)))</f>
        <v/>
      </c>
      <c r="AP315" s="19">
        <f>AM315+AO315+AI315</f>
        <v/>
      </c>
      <c r="AQ315" s="19">
        <f>MIN(750000,MAX(0,$B315))</f>
        <v/>
      </c>
      <c r="AR315" s="19">
        <f>$B315-AQ315</f>
        <v/>
      </c>
      <c r="AS315" s="19">
        <f>MIN(670000,ROUNDDOWN(MAX(0,AR315-430000)*0.0751+47600,0))+MIN(260000,ROUNDDOWN(MAX(0,AR315-430000)*0.028+17600,0))+MIN(30000,ROUNDDOWN(MAX(0,AR315-430000)*0.0027+1873,0))+IF("いいえ"="はい",MIN(170000,ROUNDDOWN(MAX(0,AR315-430000)*0.0243+17800,0)),0)</f>
        <v/>
      </c>
      <c r="AT315" s="19">
        <f>IF(""="",215040+AS315,"")</f>
        <v/>
      </c>
      <c r="AU315" s="19">
        <f>IF(AR315&gt;23500000,NA(),IF(AR315&lt;=4890000,1040000,IF(AR315&lt;=6550000,670000,620000)))</f>
        <v/>
      </c>
      <c r="AV315" s="19">
        <f>MAX(0,ROUNDDOWN(AR315-AT315-AU315-0,-3))</f>
        <v/>
      </c>
      <c r="AW315" s="19">
        <f>IF(AV315&lt;=0,0,ROUNDDOWN((AV315*LOOKUP(AV315,{0,1950001,3300001,6950001,9000001,18000001,40000001},{0.05,0.1,0.2,0.23,0.33,0.4,0.45})-LOOKUP(AV315,{0,1950001,3300001,6950001,9000001,18000001,40000001},{0,97500,427500,636000,1536000,2796000,4796000}))*1.021,-2))</f>
        <v/>
      </c>
      <c r="AX315" s="19">
        <f>MAX(0,ROUNDDOWN(AR315-AT315-430000-0,-3))</f>
        <v/>
      </c>
      <c r="AY315" s="19">
        <f>IF(AR315&lt;=450000,0,MAX(0,ROUNDDOWN(AX315*0.06-MIN(50000,AX315)*0.03,-2))+MAX(0,ROUNDDOWN(AX315*0.04-MIN(50000,AX315)*0.02,-2)))</f>
        <v/>
      </c>
      <c r="AZ315" s="19">
        <f>AW315+AY315+AS315</f>
        <v/>
      </c>
    </row>
    <row r="316">
      <c r="A316" t="inlineStr">
        <is>
          <t>1万円刻み</t>
        </is>
      </c>
      <c r="B316" s="19">
        <f>'3_1万円刻み'!$A$299</f>
        <v/>
      </c>
      <c r="C316" s="19">
        <f>MIN(0,MAX(0,$B316))</f>
        <v/>
      </c>
      <c r="D316" s="19">
        <f>$B316-C316</f>
        <v/>
      </c>
      <c r="E316" s="19">
        <f>MIN(670000,ROUNDDOWN(MAX(0,D316-430000)*0.0751+47600,0))+MIN(260000,ROUNDDOWN(MAX(0,D316-430000)*0.028+17600,0))+MIN(30000,ROUNDDOWN(MAX(0,D316-430000)*0.0027+1873,0))+IF("いいえ"="はい",MIN(170000,ROUNDDOWN(MAX(0,D316-430000)*0.0243+17800,0)),0)</f>
        <v/>
      </c>
      <c r="F316" s="19">
        <f>IF(""="",215040+E316,"")</f>
        <v/>
      </c>
      <c r="G316" s="19">
        <f>IF(D316&gt;23500000,NA(),IF(D316&lt;=4890000,1040000,IF(D316&lt;=6550000,670000,620000)))</f>
        <v/>
      </c>
      <c r="H316" s="19">
        <f>MAX(0,ROUNDDOWN(D316-F316-G316-0,-3))</f>
        <v/>
      </c>
      <c r="I316" s="19">
        <f>IF(H316&lt;=0,0,ROUNDDOWN((H316*LOOKUP(H316,{0,1950001,3300001,6950001,9000001,18000001,40000001},{0.05,0.1,0.2,0.23,0.33,0.4,0.45})-LOOKUP(H316,{0,1950001,3300001,6950001,9000001,18000001,40000001},{0,97500,427500,636000,1536000,2796000,4796000}))*1.021,-2))</f>
        <v/>
      </c>
      <c r="J316" s="19">
        <f>MAX(0,ROUNDDOWN(D316-F316-430000-0,-3))</f>
        <v/>
      </c>
      <c r="K316" s="19">
        <f>IF(D316&lt;=450000,0,MAX(0,ROUNDDOWN(J316*0.06-MIN(50000,J316)*0.03,-2))+MAX(0,ROUNDDOWN(J316*0.04-MIN(50000,J316)*0.02,-2)))</f>
        <v/>
      </c>
      <c r="L316" s="19">
        <f>I316+K316+E316</f>
        <v/>
      </c>
      <c r="M316" s="19">
        <f>MIN(100000,MAX(0,$B316))</f>
        <v/>
      </c>
      <c r="N316" s="19">
        <f>$B316-M316</f>
        <v/>
      </c>
      <c r="O316" s="19">
        <f>MIN(670000,ROUNDDOWN(MAX(0,N316-430000)*0.0751+47600,0))+MIN(260000,ROUNDDOWN(MAX(0,N316-430000)*0.028+17600,0))+MIN(30000,ROUNDDOWN(MAX(0,N316-430000)*0.0027+1873,0))+IF("いいえ"="はい",MIN(170000,ROUNDDOWN(MAX(0,N316-430000)*0.0243+17800,0)),0)</f>
        <v/>
      </c>
      <c r="P316" s="19">
        <f>IF(""="",215040+O316,"")</f>
        <v/>
      </c>
      <c r="Q316" s="19">
        <f>IF(N316&gt;23500000,NA(),IF(N316&lt;=4890000,1040000,IF(N316&lt;=6550000,670000,620000)))</f>
        <v/>
      </c>
      <c r="R316" s="19">
        <f>MAX(0,ROUNDDOWN(N316-P316-Q316-0,-3))</f>
        <v/>
      </c>
      <c r="S316" s="19">
        <f>IF(R316&lt;=0,0,ROUNDDOWN((R316*LOOKUP(R316,{0,1950001,3300001,6950001,9000001,18000001,40000001},{0.05,0.1,0.2,0.23,0.33,0.4,0.45})-LOOKUP(R316,{0,1950001,3300001,6950001,9000001,18000001,40000001},{0,97500,427500,636000,1536000,2796000,4796000}))*1.021,-2))</f>
        <v/>
      </c>
      <c r="T316" s="19">
        <f>MAX(0,ROUNDDOWN(N316-P316-430000-0,-3))</f>
        <v/>
      </c>
      <c r="U316" s="19">
        <f>IF(N316&lt;=450000,0,MAX(0,ROUNDDOWN(T316*0.06-MIN(50000,T316)*0.03,-2))+MAX(0,ROUNDDOWN(T316*0.04-MIN(50000,T316)*0.02,-2)))</f>
        <v/>
      </c>
      <c r="V316" s="19">
        <f>S316+U316+O316</f>
        <v/>
      </c>
      <c r="W316" s="19">
        <f>MIN(550000,MAX(0,$B316))</f>
        <v/>
      </c>
      <c r="X316" s="19">
        <f>$B316-W316</f>
        <v/>
      </c>
      <c r="Y316" s="19">
        <f>MIN(670000,ROUNDDOWN(MAX(0,X316-430000)*0.0751+47600,0))+MIN(260000,ROUNDDOWN(MAX(0,X316-430000)*0.028+17600,0))+MIN(30000,ROUNDDOWN(MAX(0,X316-430000)*0.0027+1873,0))+IF("いいえ"="はい",MIN(170000,ROUNDDOWN(MAX(0,X316-430000)*0.0243+17800,0)),0)</f>
        <v/>
      </c>
      <c r="Z316" s="19">
        <f>IF(""="",215040+Y316,"")</f>
        <v/>
      </c>
      <c r="AA316" s="19">
        <f>IF(X316&gt;23500000,NA(),IF(X316&lt;=4890000,1040000,IF(X316&lt;=6550000,670000,620000)))</f>
        <v/>
      </c>
      <c r="AB316" s="19">
        <f>MAX(0,ROUNDDOWN(X316-Z316-AA316-0,-3))</f>
        <v/>
      </c>
      <c r="AC316" s="19">
        <f>IF(AB316&lt;=0,0,ROUNDDOWN((AB316*LOOKUP(AB316,{0,1950001,3300001,6950001,9000001,18000001,40000001},{0.05,0.1,0.2,0.23,0.33,0.4,0.45})-LOOKUP(AB316,{0,1950001,3300001,6950001,9000001,18000001,40000001},{0,97500,427500,636000,1536000,2796000,4796000}))*1.021,-2))</f>
        <v/>
      </c>
      <c r="AD316" s="19">
        <f>MAX(0,ROUNDDOWN(X316-Z316-430000-0,-3))</f>
        <v/>
      </c>
      <c r="AE316" s="19">
        <f>IF(X316&lt;=450000,0,MAX(0,ROUNDDOWN(AD316*0.06-MIN(50000,AD316)*0.03,-2))+MAX(0,ROUNDDOWN(AD316*0.04-MIN(50000,AD316)*0.02,-2)))</f>
        <v/>
      </c>
      <c r="AF316" s="19">
        <f>AC316+AE316+Y316</f>
        <v/>
      </c>
      <c r="AG316" s="19">
        <f>MIN(650000,MAX(0,$B316))</f>
        <v/>
      </c>
      <c r="AH316" s="19">
        <f>$B316-AG316</f>
        <v/>
      </c>
      <c r="AI316" s="19">
        <f>MIN(670000,ROUNDDOWN(MAX(0,AH316-430000)*0.0751+47600,0))+MIN(260000,ROUNDDOWN(MAX(0,AH316-430000)*0.028+17600,0))+MIN(30000,ROUNDDOWN(MAX(0,AH316-430000)*0.0027+1873,0))+IF("いいえ"="はい",MIN(170000,ROUNDDOWN(MAX(0,AH316-430000)*0.0243+17800,0)),0)</f>
        <v/>
      </c>
      <c r="AJ316" s="19">
        <f>IF(""="",215040+AI316,"")</f>
        <v/>
      </c>
      <c r="AK316" s="19">
        <f>IF(AH316&gt;23500000,NA(),IF(AH316&lt;=4890000,1040000,IF(AH316&lt;=6550000,670000,620000)))</f>
        <v/>
      </c>
      <c r="AL316" s="19">
        <f>MAX(0,ROUNDDOWN(AH316-AJ316-AK316-0,-3))</f>
        <v/>
      </c>
      <c r="AM316" s="19">
        <f>IF(AL316&lt;=0,0,ROUNDDOWN((AL316*LOOKUP(AL316,{0,1950001,3300001,6950001,9000001,18000001,40000001},{0.05,0.1,0.2,0.23,0.33,0.4,0.45})-LOOKUP(AL316,{0,1950001,3300001,6950001,9000001,18000001,40000001},{0,97500,427500,636000,1536000,2796000,4796000}))*1.021,-2))</f>
        <v/>
      </c>
      <c r="AN316" s="19">
        <f>MAX(0,ROUNDDOWN(AH316-AJ316-430000-0,-3))</f>
        <v/>
      </c>
      <c r="AO316" s="19">
        <f>IF(AH316&lt;=450000,0,MAX(0,ROUNDDOWN(AN316*0.06-MIN(50000,AN316)*0.03,-2))+MAX(0,ROUNDDOWN(AN316*0.04-MIN(50000,AN316)*0.02,-2)))</f>
        <v/>
      </c>
      <c r="AP316" s="19">
        <f>AM316+AO316+AI316</f>
        <v/>
      </c>
      <c r="AQ316" s="19">
        <f>MIN(750000,MAX(0,$B316))</f>
        <v/>
      </c>
      <c r="AR316" s="19">
        <f>$B316-AQ316</f>
        <v/>
      </c>
      <c r="AS316" s="19">
        <f>MIN(670000,ROUNDDOWN(MAX(0,AR316-430000)*0.0751+47600,0))+MIN(260000,ROUNDDOWN(MAX(0,AR316-430000)*0.028+17600,0))+MIN(30000,ROUNDDOWN(MAX(0,AR316-430000)*0.0027+1873,0))+IF("いいえ"="はい",MIN(170000,ROUNDDOWN(MAX(0,AR316-430000)*0.0243+17800,0)),0)</f>
        <v/>
      </c>
      <c r="AT316" s="19">
        <f>IF(""="",215040+AS316,"")</f>
        <v/>
      </c>
      <c r="AU316" s="19">
        <f>IF(AR316&gt;23500000,NA(),IF(AR316&lt;=4890000,1040000,IF(AR316&lt;=6550000,670000,620000)))</f>
        <v/>
      </c>
      <c r="AV316" s="19">
        <f>MAX(0,ROUNDDOWN(AR316-AT316-AU316-0,-3))</f>
        <v/>
      </c>
      <c r="AW316" s="19">
        <f>IF(AV316&lt;=0,0,ROUNDDOWN((AV316*LOOKUP(AV316,{0,1950001,3300001,6950001,9000001,18000001,40000001},{0.05,0.1,0.2,0.23,0.33,0.4,0.45})-LOOKUP(AV316,{0,1950001,3300001,6950001,9000001,18000001,40000001},{0,97500,427500,636000,1536000,2796000,4796000}))*1.021,-2))</f>
        <v/>
      </c>
      <c r="AX316" s="19">
        <f>MAX(0,ROUNDDOWN(AR316-AT316-430000-0,-3))</f>
        <v/>
      </c>
      <c r="AY316" s="19">
        <f>IF(AR316&lt;=450000,0,MAX(0,ROUNDDOWN(AX316*0.06-MIN(50000,AX316)*0.03,-2))+MAX(0,ROUNDDOWN(AX316*0.04-MIN(50000,AX316)*0.02,-2)))</f>
        <v/>
      </c>
      <c r="AZ316" s="19">
        <f>AW316+AY316+AS316</f>
        <v/>
      </c>
    </row>
    <row r="317">
      <c r="A317" t="inlineStr">
        <is>
          <t>1万円刻み</t>
        </is>
      </c>
      <c r="B317" s="19">
        <f>'3_1万円刻み'!$A$300</f>
        <v/>
      </c>
      <c r="C317" s="19">
        <f>MIN(0,MAX(0,$B317))</f>
        <v/>
      </c>
      <c r="D317" s="19">
        <f>$B317-C317</f>
        <v/>
      </c>
      <c r="E317" s="19">
        <f>MIN(670000,ROUNDDOWN(MAX(0,D317-430000)*0.0751+47600,0))+MIN(260000,ROUNDDOWN(MAX(0,D317-430000)*0.028+17600,0))+MIN(30000,ROUNDDOWN(MAX(0,D317-430000)*0.0027+1873,0))+IF("いいえ"="はい",MIN(170000,ROUNDDOWN(MAX(0,D317-430000)*0.0243+17800,0)),0)</f>
        <v/>
      </c>
      <c r="F317" s="19">
        <f>IF(""="",215040+E317,"")</f>
        <v/>
      </c>
      <c r="G317" s="19">
        <f>IF(D317&gt;23500000,NA(),IF(D317&lt;=4890000,1040000,IF(D317&lt;=6550000,670000,620000)))</f>
        <v/>
      </c>
      <c r="H317" s="19">
        <f>MAX(0,ROUNDDOWN(D317-F317-G317-0,-3))</f>
        <v/>
      </c>
      <c r="I317" s="19">
        <f>IF(H317&lt;=0,0,ROUNDDOWN((H317*LOOKUP(H317,{0,1950001,3300001,6950001,9000001,18000001,40000001},{0.05,0.1,0.2,0.23,0.33,0.4,0.45})-LOOKUP(H317,{0,1950001,3300001,6950001,9000001,18000001,40000001},{0,97500,427500,636000,1536000,2796000,4796000}))*1.021,-2))</f>
        <v/>
      </c>
      <c r="J317" s="19">
        <f>MAX(0,ROUNDDOWN(D317-F317-430000-0,-3))</f>
        <v/>
      </c>
      <c r="K317" s="19">
        <f>IF(D317&lt;=450000,0,MAX(0,ROUNDDOWN(J317*0.06-MIN(50000,J317)*0.03,-2))+MAX(0,ROUNDDOWN(J317*0.04-MIN(50000,J317)*0.02,-2)))</f>
        <v/>
      </c>
      <c r="L317" s="19">
        <f>I317+K317+E317</f>
        <v/>
      </c>
      <c r="M317" s="19">
        <f>MIN(100000,MAX(0,$B317))</f>
        <v/>
      </c>
      <c r="N317" s="19">
        <f>$B317-M317</f>
        <v/>
      </c>
      <c r="O317" s="19">
        <f>MIN(670000,ROUNDDOWN(MAX(0,N317-430000)*0.0751+47600,0))+MIN(260000,ROUNDDOWN(MAX(0,N317-430000)*0.028+17600,0))+MIN(30000,ROUNDDOWN(MAX(0,N317-430000)*0.0027+1873,0))+IF("いいえ"="はい",MIN(170000,ROUNDDOWN(MAX(0,N317-430000)*0.0243+17800,0)),0)</f>
        <v/>
      </c>
      <c r="P317" s="19">
        <f>IF(""="",215040+O317,"")</f>
        <v/>
      </c>
      <c r="Q317" s="19">
        <f>IF(N317&gt;23500000,NA(),IF(N317&lt;=4890000,1040000,IF(N317&lt;=6550000,670000,620000)))</f>
        <v/>
      </c>
      <c r="R317" s="19">
        <f>MAX(0,ROUNDDOWN(N317-P317-Q317-0,-3))</f>
        <v/>
      </c>
      <c r="S317" s="19">
        <f>IF(R317&lt;=0,0,ROUNDDOWN((R317*LOOKUP(R317,{0,1950001,3300001,6950001,9000001,18000001,40000001},{0.05,0.1,0.2,0.23,0.33,0.4,0.45})-LOOKUP(R317,{0,1950001,3300001,6950001,9000001,18000001,40000001},{0,97500,427500,636000,1536000,2796000,4796000}))*1.021,-2))</f>
        <v/>
      </c>
      <c r="T317" s="19">
        <f>MAX(0,ROUNDDOWN(N317-P317-430000-0,-3))</f>
        <v/>
      </c>
      <c r="U317" s="19">
        <f>IF(N317&lt;=450000,0,MAX(0,ROUNDDOWN(T317*0.06-MIN(50000,T317)*0.03,-2))+MAX(0,ROUNDDOWN(T317*0.04-MIN(50000,T317)*0.02,-2)))</f>
        <v/>
      </c>
      <c r="V317" s="19">
        <f>S317+U317+O317</f>
        <v/>
      </c>
      <c r="W317" s="19">
        <f>MIN(550000,MAX(0,$B317))</f>
        <v/>
      </c>
      <c r="X317" s="19">
        <f>$B317-W317</f>
        <v/>
      </c>
      <c r="Y317" s="19">
        <f>MIN(670000,ROUNDDOWN(MAX(0,X317-430000)*0.0751+47600,0))+MIN(260000,ROUNDDOWN(MAX(0,X317-430000)*0.028+17600,0))+MIN(30000,ROUNDDOWN(MAX(0,X317-430000)*0.0027+1873,0))+IF("いいえ"="はい",MIN(170000,ROUNDDOWN(MAX(0,X317-430000)*0.0243+17800,0)),0)</f>
        <v/>
      </c>
      <c r="Z317" s="19">
        <f>IF(""="",215040+Y317,"")</f>
        <v/>
      </c>
      <c r="AA317" s="19">
        <f>IF(X317&gt;23500000,NA(),IF(X317&lt;=4890000,1040000,IF(X317&lt;=6550000,670000,620000)))</f>
        <v/>
      </c>
      <c r="AB317" s="19">
        <f>MAX(0,ROUNDDOWN(X317-Z317-AA317-0,-3))</f>
        <v/>
      </c>
      <c r="AC317" s="19">
        <f>IF(AB317&lt;=0,0,ROUNDDOWN((AB317*LOOKUP(AB317,{0,1950001,3300001,6950001,9000001,18000001,40000001},{0.05,0.1,0.2,0.23,0.33,0.4,0.45})-LOOKUP(AB317,{0,1950001,3300001,6950001,9000001,18000001,40000001},{0,97500,427500,636000,1536000,2796000,4796000}))*1.021,-2))</f>
        <v/>
      </c>
      <c r="AD317" s="19">
        <f>MAX(0,ROUNDDOWN(X317-Z317-430000-0,-3))</f>
        <v/>
      </c>
      <c r="AE317" s="19">
        <f>IF(X317&lt;=450000,0,MAX(0,ROUNDDOWN(AD317*0.06-MIN(50000,AD317)*0.03,-2))+MAX(0,ROUNDDOWN(AD317*0.04-MIN(50000,AD317)*0.02,-2)))</f>
        <v/>
      </c>
      <c r="AF317" s="19">
        <f>AC317+AE317+Y317</f>
        <v/>
      </c>
      <c r="AG317" s="19">
        <f>MIN(650000,MAX(0,$B317))</f>
        <v/>
      </c>
      <c r="AH317" s="19">
        <f>$B317-AG317</f>
        <v/>
      </c>
      <c r="AI317" s="19">
        <f>MIN(670000,ROUNDDOWN(MAX(0,AH317-430000)*0.0751+47600,0))+MIN(260000,ROUNDDOWN(MAX(0,AH317-430000)*0.028+17600,0))+MIN(30000,ROUNDDOWN(MAX(0,AH317-430000)*0.0027+1873,0))+IF("いいえ"="はい",MIN(170000,ROUNDDOWN(MAX(0,AH317-430000)*0.0243+17800,0)),0)</f>
        <v/>
      </c>
      <c r="AJ317" s="19">
        <f>IF(""="",215040+AI317,"")</f>
        <v/>
      </c>
      <c r="AK317" s="19">
        <f>IF(AH317&gt;23500000,NA(),IF(AH317&lt;=4890000,1040000,IF(AH317&lt;=6550000,670000,620000)))</f>
        <v/>
      </c>
      <c r="AL317" s="19">
        <f>MAX(0,ROUNDDOWN(AH317-AJ317-AK317-0,-3))</f>
        <v/>
      </c>
      <c r="AM317" s="19">
        <f>IF(AL317&lt;=0,0,ROUNDDOWN((AL317*LOOKUP(AL317,{0,1950001,3300001,6950001,9000001,18000001,40000001},{0.05,0.1,0.2,0.23,0.33,0.4,0.45})-LOOKUP(AL317,{0,1950001,3300001,6950001,9000001,18000001,40000001},{0,97500,427500,636000,1536000,2796000,4796000}))*1.021,-2))</f>
        <v/>
      </c>
      <c r="AN317" s="19">
        <f>MAX(0,ROUNDDOWN(AH317-AJ317-430000-0,-3))</f>
        <v/>
      </c>
      <c r="AO317" s="19">
        <f>IF(AH317&lt;=450000,0,MAX(0,ROUNDDOWN(AN317*0.06-MIN(50000,AN317)*0.03,-2))+MAX(0,ROUNDDOWN(AN317*0.04-MIN(50000,AN317)*0.02,-2)))</f>
        <v/>
      </c>
      <c r="AP317" s="19">
        <f>AM317+AO317+AI317</f>
        <v/>
      </c>
      <c r="AQ317" s="19">
        <f>MIN(750000,MAX(0,$B317))</f>
        <v/>
      </c>
      <c r="AR317" s="19">
        <f>$B317-AQ317</f>
        <v/>
      </c>
      <c r="AS317" s="19">
        <f>MIN(670000,ROUNDDOWN(MAX(0,AR317-430000)*0.0751+47600,0))+MIN(260000,ROUNDDOWN(MAX(0,AR317-430000)*0.028+17600,0))+MIN(30000,ROUNDDOWN(MAX(0,AR317-430000)*0.0027+1873,0))+IF("いいえ"="はい",MIN(170000,ROUNDDOWN(MAX(0,AR317-430000)*0.0243+17800,0)),0)</f>
        <v/>
      </c>
      <c r="AT317" s="19">
        <f>IF(""="",215040+AS317,"")</f>
        <v/>
      </c>
      <c r="AU317" s="19">
        <f>IF(AR317&gt;23500000,NA(),IF(AR317&lt;=4890000,1040000,IF(AR317&lt;=6550000,670000,620000)))</f>
        <v/>
      </c>
      <c r="AV317" s="19">
        <f>MAX(0,ROUNDDOWN(AR317-AT317-AU317-0,-3))</f>
        <v/>
      </c>
      <c r="AW317" s="19">
        <f>IF(AV317&lt;=0,0,ROUNDDOWN((AV317*LOOKUP(AV317,{0,1950001,3300001,6950001,9000001,18000001,40000001},{0.05,0.1,0.2,0.23,0.33,0.4,0.45})-LOOKUP(AV317,{0,1950001,3300001,6950001,9000001,18000001,40000001},{0,97500,427500,636000,1536000,2796000,4796000}))*1.021,-2))</f>
        <v/>
      </c>
      <c r="AX317" s="19">
        <f>MAX(0,ROUNDDOWN(AR317-AT317-430000-0,-3))</f>
        <v/>
      </c>
      <c r="AY317" s="19">
        <f>IF(AR317&lt;=450000,0,MAX(0,ROUNDDOWN(AX317*0.06-MIN(50000,AX317)*0.03,-2))+MAX(0,ROUNDDOWN(AX317*0.04-MIN(50000,AX317)*0.02,-2)))</f>
        <v/>
      </c>
      <c r="AZ317" s="19">
        <f>AW317+AY317+AS317</f>
        <v/>
      </c>
    </row>
    <row r="318">
      <c r="A318" t="inlineStr">
        <is>
          <t>1万円刻み</t>
        </is>
      </c>
      <c r="B318" s="19">
        <f>'3_1万円刻み'!$A$301</f>
        <v/>
      </c>
      <c r="C318" s="19">
        <f>MIN(0,MAX(0,$B318))</f>
        <v/>
      </c>
      <c r="D318" s="19">
        <f>$B318-C318</f>
        <v/>
      </c>
      <c r="E318" s="19">
        <f>MIN(670000,ROUNDDOWN(MAX(0,D318-430000)*0.0751+47600,0))+MIN(260000,ROUNDDOWN(MAX(0,D318-430000)*0.028+17600,0))+MIN(30000,ROUNDDOWN(MAX(0,D318-430000)*0.0027+1873,0))+IF("いいえ"="はい",MIN(170000,ROUNDDOWN(MAX(0,D318-430000)*0.0243+17800,0)),0)</f>
        <v/>
      </c>
      <c r="F318" s="19">
        <f>IF(""="",215040+E318,"")</f>
        <v/>
      </c>
      <c r="G318" s="19">
        <f>IF(D318&gt;23500000,NA(),IF(D318&lt;=4890000,1040000,IF(D318&lt;=6550000,670000,620000)))</f>
        <v/>
      </c>
      <c r="H318" s="19">
        <f>MAX(0,ROUNDDOWN(D318-F318-G318-0,-3))</f>
        <v/>
      </c>
      <c r="I318" s="19">
        <f>IF(H318&lt;=0,0,ROUNDDOWN((H318*LOOKUP(H318,{0,1950001,3300001,6950001,9000001,18000001,40000001},{0.05,0.1,0.2,0.23,0.33,0.4,0.45})-LOOKUP(H318,{0,1950001,3300001,6950001,9000001,18000001,40000001},{0,97500,427500,636000,1536000,2796000,4796000}))*1.021,-2))</f>
        <v/>
      </c>
      <c r="J318" s="19">
        <f>MAX(0,ROUNDDOWN(D318-F318-430000-0,-3))</f>
        <v/>
      </c>
      <c r="K318" s="19">
        <f>IF(D318&lt;=450000,0,MAX(0,ROUNDDOWN(J318*0.06-MIN(50000,J318)*0.03,-2))+MAX(0,ROUNDDOWN(J318*0.04-MIN(50000,J318)*0.02,-2)))</f>
        <v/>
      </c>
      <c r="L318" s="19">
        <f>I318+K318+E318</f>
        <v/>
      </c>
      <c r="M318" s="19">
        <f>MIN(100000,MAX(0,$B318))</f>
        <v/>
      </c>
      <c r="N318" s="19">
        <f>$B318-M318</f>
        <v/>
      </c>
      <c r="O318" s="19">
        <f>MIN(670000,ROUNDDOWN(MAX(0,N318-430000)*0.0751+47600,0))+MIN(260000,ROUNDDOWN(MAX(0,N318-430000)*0.028+17600,0))+MIN(30000,ROUNDDOWN(MAX(0,N318-430000)*0.0027+1873,0))+IF("いいえ"="はい",MIN(170000,ROUNDDOWN(MAX(0,N318-430000)*0.0243+17800,0)),0)</f>
        <v/>
      </c>
      <c r="P318" s="19">
        <f>IF(""="",215040+O318,"")</f>
        <v/>
      </c>
      <c r="Q318" s="19">
        <f>IF(N318&gt;23500000,NA(),IF(N318&lt;=4890000,1040000,IF(N318&lt;=6550000,670000,620000)))</f>
        <v/>
      </c>
      <c r="R318" s="19">
        <f>MAX(0,ROUNDDOWN(N318-P318-Q318-0,-3))</f>
        <v/>
      </c>
      <c r="S318" s="19">
        <f>IF(R318&lt;=0,0,ROUNDDOWN((R318*LOOKUP(R318,{0,1950001,3300001,6950001,9000001,18000001,40000001},{0.05,0.1,0.2,0.23,0.33,0.4,0.45})-LOOKUP(R318,{0,1950001,3300001,6950001,9000001,18000001,40000001},{0,97500,427500,636000,1536000,2796000,4796000}))*1.021,-2))</f>
        <v/>
      </c>
      <c r="T318" s="19">
        <f>MAX(0,ROUNDDOWN(N318-P318-430000-0,-3))</f>
        <v/>
      </c>
      <c r="U318" s="19">
        <f>IF(N318&lt;=450000,0,MAX(0,ROUNDDOWN(T318*0.06-MIN(50000,T318)*0.03,-2))+MAX(0,ROUNDDOWN(T318*0.04-MIN(50000,T318)*0.02,-2)))</f>
        <v/>
      </c>
      <c r="V318" s="19">
        <f>S318+U318+O318</f>
        <v/>
      </c>
      <c r="W318" s="19">
        <f>MIN(550000,MAX(0,$B318))</f>
        <v/>
      </c>
      <c r="X318" s="19">
        <f>$B318-W318</f>
        <v/>
      </c>
      <c r="Y318" s="19">
        <f>MIN(670000,ROUNDDOWN(MAX(0,X318-430000)*0.0751+47600,0))+MIN(260000,ROUNDDOWN(MAX(0,X318-430000)*0.028+17600,0))+MIN(30000,ROUNDDOWN(MAX(0,X318-430000)*0.0027+1873,0))+IF("いいえ"="はい",MIN(170000,ROUNDDOWN(MAX(0,X318-430000)*0.0243+17800,0)),0)</f>
        <v/>
      </c>
      <c r="Z318" s="19">
        <f>IF(""="",215040+Y318,"")</f>
        <v/>
      </c>
      <c r="AA318" s="19">
        <f>IF(X318&gt;23500000,NA(),IF(X318&lt;=4890000,1040000,IF(X318&lt;=6550000,670000,620000)))</f>
        <v/>
      </c>
      <c r="AB318" s="19">
        <f>MAX(0,ROUNDDOWN(X318-Z318-AA318-0,-3))</f>
        <v/>
      </c>
      <c r="AC318" s="19">
        <f>IF(AB318&lt;=0,0,ROUNDDOWN((AB318*LOOKUP(AB318,{0,1950001,3300001,6950001,9000001,18000001,40000001},{0.05,0.1,0.2,0.23,0.33,0.4,0.45})-LOOKUP(AB318,{0,1950001,3300001,6950001,9000001,18000001,40000001},{0,97500,427500,636000,1536000,2796000,4796000}))*1.021,-2))</f>
        <v/>
      </c>
      <c r="AD318" s="19">
        <f>MAX(0,ROUNDDOWN(X318-Z318-430000-0,-3))</f>
        <v/>
      </c>
      <c r="AE318" s="19">
        <f>IF(X318&lt;=450000,0,MAX(0,ROUNDDOWN(AD318*0.06-MIN(50000,AD318)*0.03,-2))+MAX(0,ROUNDDOWN(AD318*0.04-MIN(50000,AD318)*0.02,-2)))</f>
        <v/>
      </c>
      <c r="AF318" s="19">
        <f>AC318+AE318+Y318</f>
        <v/>
      </c>
      <c r="AG318" s="19">
        <f>MIN(650000,MAX(0,$B318))</f>
        <v/>
      </c>
      <c r="AH318" s="19">
        <f>$B318-AG318</f>
        <v/>
      </c>
      <c r="AI318" s="19">
        <f>MIN(670000,ROUNDDOWN(MAX(0,AH318-430000)*0.0751+47600,0))+MIN(260000,ROUNDDOWN(MAX(0,AH318-430000)*0.028+17600,0))+MIN(30000,ROUNDDOWN(MAX(0,AH318-430000)*0.0027+1873,0))+IF("いいえ"="はい",MIN(170000,ROUNDDOWN(MAX(0,AH318-430000)*0.0243+17800,0)),0)</f>
        <v/>
      </c>
      <c r="AJ318" s="19">
        <f>IF(""="",215040+AI318,"")</f>
        <v/>
      </c>
      <c r="AK318" s="19">
        <f>IF(AH318&gt;23500000,NA(),IF(AH318&lt;=4890000,1040000,IF(AH318&lt;=6550000,670000,620000)))</f>
        <v/>
      </c>
      <c r="AL318" s="19">
        <f>MAX(0,ROUNDDOWN(AH318-AJ318-AK318-0,-3))</f>
        <v/>
      </c>
      <c r="AM318" s="19">
        <f>IF(AL318&lt;=0,0,ROUNDDOWN((AL318*LOOKUP(AL318,{0,1950001,3300001,6950001,9000001,18000001,40000001},{0.05,0.1,0.2,0.23,0.33,0.4,0.45})-LOOKUP(AL318,{0,1950001,3300001,6950001,9000001,18000001,40000001},{0,97500,427500,636000,1536000,2796000,4796000}))*1.021,-2))</f>
        <v/>
      </c>
      <c r="AN318" s="19">
        <f>MAX(0,ROUNDDOWN(AH318-AJ318-430000-0,-3))</f>
        <v/>
      </c>
      <c r="AO318" s="19">
        <f>IF(AH318&lt;=450000,0,MAX(0,ROUNDDOWN(AN318*0.06-MIN(50000,AN318)*0.03,-2))+MAX(0,ROUNDDOWN(AN318*0.04-MIN(50000,AN318)*0.02,-2)))</f>
        <v/>
      </c>
      <c r="AP318" s="19">
        <f>AM318+AO318+AI318</f>
        <v/>
      </c>
      <c r="AQ318" s="19">
        <f>MIN(750000,MAX(0,$B318))</f>
        <v/>
      </c>
      <c r="AR318" s="19">
        <f>$B318-AQ318</f>
        <v/>
      </c>
      <c r="AS318" s="19">
        <f>MIN(670000,ROUNDDOWN(MAX(0,AR318-430000)*0.0751+47600,0))+MIN(260000,ROUNDDOWN(MAX(0,AR318-430000)*0.028+17600,0))+MIN(30000,ROUNDDOWN(MAX(0,AR318-430000)*0.0027+1873,0))+IF("いいえ"="はい",MIN(170000,ROUNDDOWN(MAX(0,AR318-430000)*0.0243+17800,0)),0)</f>
        <v/>
      </c>
      <c r="AT318" s="19">
        <f>IF(""="",215040+AS318,"")</f>
        <v/>
      </c>
      <c r="AU318" s="19">
        <f>IF(AR318&gt;23500000,NA(),IF(AR318&lt;=4890000,1040000,IF(AR318&lt;=6550000,670000,620000)))</f>
        <v/>
      </c>
      <c r="AV318" s="19">
        <f>MAX(0,ROUNDDOWN(AR318-AT318-AU318-0,-3))</f>
        <v/>
      </c>
      <c r="AW318" s="19">
        <f>IF(AV318&lt;=0,0,ROUNDDOWN((AV318*LOOKUP(AV318,{0,1950001,3300001,6950001,9000001,18000001,40000001},{0.05,0.1,0.2,0.23,0.33,0.4,0.45})-LOOKUP(AV318,{0,1950001,3300001,6950001,9000001,18000001,40000001},{0,97500,427500,636000,1536000,2796000,4796000}))*1.021,-2))</f>
        <v/>
      </c>
      <c r="AX318" s="19">
        <f>MAX(0,ROUNDDOWN(AR318-AT318-430000-0,-3))</f>
        <v/>
      </c>
      <c r="AY318" s="19">
        <f>IF(AR318&lt;=450000,0,MAX(0,ROUNDDOWN(AX318*0.06-MIN(50000,AX318)*0.03,-2))+MAX(0,ROUNDDOWN(AX318*0.04-MIN(50000,AX318)*0.02,-2)))</f>
        <v/>
      </c>
      <c r="AZ318" s="19">
        <f>AW318+AY318+AS318</f>
        <v/>
      </c>
    </row>
    <row r="319">
      <c r="A319" t="inlineStr">
        <is>
          <t>1万円刻み</t>
        </is>
      </c>
      <c r="B319" s="19">
        <f>'3_1万円刻み'!$A$302</f>
        <v/>
      </c>
      <c r="C319" s="19">
        <f>MIN(0,MAX(0,$B319))</f>
        <v/>
      </c>
      <c r="D319" s="19">
        <f>$B319-C319</f>
        <v/>
      </c>
      <c r="E319" s="19">
        <f>MIN(670000,ROUNDDOWN(MAX(0,D319-430000)*0.0751+47600,0))+MIN(260000,ROUNDDOWN(MAX(0,D319-430000)*0.028+17600,0))+MIN(30000,ROUNDDOWN(MAX(0,D319-430000)*0.0027+1873,0))+IF("いいえ"="はい",MIN(170000,ROUNDDOWN(MAX(0,D319-430000)*0.0243+17800,0)),0)</f>
        <v/>
      </c>
      <c r="F319" s="19">
        <f>IF(""="",215040+E319,"")</f>
        <v/>
      </c>
      <c r="G319" s="19">
        <f>IF(D319&gt;23500000,NA(),IF(D319&lt;=4890000,1040000,IF(D319&lt;=6550000,670000,620000)))</f>
        <v/>
      </c>
      <c r="H319" s="19">
        <f>MAX(0,ROUNDDOWN(D319-F319-G319-0,-3))</f>
        <v/>
      </c>
      <c r="I319" s="19">
        <f>IF(H319&lt;=0,0,ROUNDDOWN((H319*LOOKUP(H319,{0,1950001,3300001,6950001,9000001,18000001,40000001},{0.05,0.1,0.2,0.23,0.33,0.4,0.45})-LOOKUP(H319,{0,1950001,3300001,6950001,9000001,18000001,40000001},{0,97500,427500,636000,1536000,2796000,4796000}))*1.021,-2))</f>
        <v/>
      </c>
      <c r="J319" s="19">
        <f>MAX(0,ROUNDDOWN(D319-F319-430000-0,-3))</f>
        <v/>
      </c>
      <c r="K319" s="19">
        <f>IF(D319&lt;=450000,0,MAX(0,ROUNDDOWN(J319*0.06-MIN(50000,J319)*0.03,-2))+MAX(0,ROUNDDOWN(J319*0.04-MIN(50000,J319)*0.02,-2)))</f>
        <v/>
      </c>
      <c r="L319" s="19">
        <f>I319+K319+E319</f>
        <v/>
      </c>
      <c r="M319" s="19">
        <f>MIN(100000,MAX(0,$B319))</f>
        <v/>
      </c>
      <c r="N319" s="19">
        <f>$B319-M319</f>
        <v/>
      </c>
      <c r="O319" s="19">
        <f>MIN(670000,ROUNDDOWN(MAX(0,N319-430000)*0.0751+47600,0))+MIN(260000,ROUNDDOWN(MAX(0,N319-430000)*0.028+17600,0))+MIN(30000,ROUNDDOWN(MAX(0,N319-430000)*0.0027+1873,0))+IF("いいえ"="はい",MIN(170000,ROUNDDOWN(MAX(0,N319-430000)*0.0243+17800,0)),0)</f>
        <v/>
      </c>
      <c r="P319" s="19">
        <f>IF(""="",215040+O319,"")</f>
        <v/>
      </c>
      <c r="Q319" s="19">
        <f>IF(N319&gt;23500000,NA(),IF(N319&lt;=4890000,1040000,IF(N319&lt;=6550000,670000,620000)))</f>
        <v/>
      </c>
      <c r="R319" s="19">
        <f>MAX(0,ROUNDDOWN(N319-P319-Q319-0,-3))</f>
        <v/>
      </c>
      <c r="S319" s="19">
        <f>IF(R319&lt;=0,0,ROUNDDOWN((R319*LOOKUP(R319,{0,1950001,3300001,6950001,9000001,18000001,40000001},{0.05,0.1,0.2,0.23,0.33,0.4,0.45})-LOOKUP(R319,{0,1950001,3300001,6950001,9000001,18000001,40000001},{0,97500,427500,636000,1536000,2796000,4796000}))*1.021,-2))</f>
        <v/>
      </c>
      <c r="T319" s="19">
        <f>MAX(0,ROUNDDOWN(N319-P319-430000-0,-3))</f>
        <v/>
      </c>
      <c r="U319" s="19">
        <f>IF(N319&lt;=450000,0,MAX(0,ROUNDDOWN(T319*0.06-MIN(50000,T319)*0.03,-2))+MAX(0,ROUNDDOWN(T319*0.04-MIN(50000,T319)*0.02,-2)))</f>
        <v/>
      </c>
      <c r="V319" s="19">
        <f>S319+U319+O319</f>
        <v/>
      </c>
      <c r="W319" s="19">
        <f>MIN(550000,MAX(0,$B319))</f>
        <v/>
      </c>
      <c r="X319" s="19">
        <f>$B319-W319</f>
        <v/>
      </c>
      <c r="Y319" s="19">
        <f>MIN(670000,ROUNDDOWN(MAX(0,X319-430000)*0.0751+47600,0))+MIN(260000,ROUNDDOWN(MAX(0,X319-430000)*0.028+17600,0))+MIN(30000,ROUNDDOWN(MAX(0,X319-430000)*0.0027+1873,0))+IF("いいえ"="はい",MIN(170000,ROUNDDOWN(MAX(0,X319-430000)*0.0243+17800,0)),0)</f>
        <v/>
      </c>
      <c r="Z319" s="19">
        <f>IF(""="",215040+Y319,"")</f>
        <v/>
      </c>
      <c r="AA319" s="19">
        <f>IF(X319&gt;23500000,NA(),IF(X319&lt;=4890000,1040000,IF(X319&lt;=6550000,670000,620000)))</f>
        <v/>
      </c>
      <c r="AB319" s="19">
        <f>MAX(0,ROUNDDOWN(X319-Z319-AA319-0,-3))</f>
        <v/>
      </c>
      <c r="AC319" s="19">
        <f>IF(AB319&lt;=0,0,ROUNDDOWN((AB319*LOOKUP(AB319,{0,1950001,3300001,6950001,9000001,18000001,40000001},{0.05,0.1,0.2,0.23,0.33,0.4,0.45})-LOOKUP(AB319,{0,1950001,3300001,6950001,9000001,18000001,40000001},{0,97500,427500,636000,1536000,2796000,4796000}))*1.021,-2))</f>
        <v/>
      </c>
      <c r="AD319" s="19">
        <f>MAX(0,ROUNDDOWN(X319-Z319-430000-0,-3))</f>
        <v/>
      </c>
      <c r="AE319" s="19">
        <f>IF(X319&lt;=450000,0,MAX(0,ROUNDDOWN(AD319*0.06-MIN(50000,AD319)*0.03,-2))+MAX(0,ROUNDDOWN(AD319*0.04-MIN(50000,AD319)*0.02,-2)))</f>
        <v/>
      </c>
      <c r="AF319" s="19">
        <f>AC319+AE319+Y319</f>
        <v/>
      </c>
      <c r="AG319" s="19">
        <f>MIN(650000,MAX(0,$B319))</f>
        <v/>
      </c>
      <c r="AH319" s="19">
        <f>$B319-AG319</f>
        <v/>
      </c>
      <c r="AI319" s="19">
        <f>MIN(670000,ROUNDDOWN(MAX(0,AH319-430000)*0.0751+47600,0))+MIN(260000,ROUNDDOWN(MAX(0,AH319-430000)*0.028+17600,0))+MIN(30000,ROUNDDOWN(MAX(0,AH319-430000)*0.0027+1873,0))+IF("いいえ"="はい",MIN(170000,ROUNDDOWN(MAX(0,AH319-430000)*0.0243+17800,0)),0)</f>
        <v/>
      </c>
      <c r="AJ319" s="19">
        <f>IF(""="",215040+AI319,"")</f>
        <v/>
      </c>
      <c r="AK319" s="19">
        <f>IF(AH319&gt;23500000,NA(),IF(AH319&lt;=4890000,1040000,IF(AH319&lt;=6550000,670000,620000)))</f>
        <v/>
      </c>
      <c r="AL319" s="19">
        <f>MAX(0,ROUNDDOWN(AH319-AJ319-AK319-0,-3))</f>
        <v/>
      </c>
      <c r="AM319" s="19">
        <f>IF(AL319&lt;=0,0,ROUNDDOWN((AL319*LOOKUP(AL319,{0,1950001,3300001,6950001,9000001,18000001,40000001},{0.05,0.1,0.2,0.23,0.33,0.4,0.45})-LOOKUP(AL319,{0,1950001,3300001,6950001,9000001,18000001,40000001},{0,97500,427500,636000,1536000,2796000,4796000}))*1.021,-2))</f>
        <v/>
      </c>
      <c r="AN319" s="19">
        <f>MAX(0,ROUNDDOWN(AH319-AJ319-430000-0,-3))</f>
        <v/>
      </c>
      <c r="AO319" s="19">
        <f>IF(AH319&lt;=450000,0,MAX(0,ROUNDDOWN(AN319*0.06-MIN(50000,AN319)*0.03,-2))+MAX(0,ROUNDDOWN(AN319*0.04-MIN(50000,AN319)*0.02,-2)))</f>
        <v/>
      </c>
      <c r="AP319" s="19">
        <f>AM319+AO319+AI319</f>
        <v/>
      </c>
      <c r="AQ319" s="19">
        <f>MIN(750000,MAX(0,$B319))</f>
        <v/>
      </c>
      <c r="AR319" s="19">
        <f>$B319-AQ319</f>
        <v/>
      </c>
      <c r="AS319" s="19">
        <f>MIN(670000,ROUNDDOWN(MAX(0,AR319-430000)*0.0751+47600,0))+MIN(260000,ROUNDDOWN(MAX(0,AR319-430000)*0.028+17600,0))+MIN(30000,ROUNDDOWN(MAX(0,AR319-430000)*0.0027+1873,0))+IF("いいえ"="はい",MIN(170000,ROUNDDOWN(MAX(0,AR319-430000)*0.0243+17800,0)),0)</f>
        <v/>
      </c>
      <c r="AT319" s="19">
        <f>IF(""="",215040+AS319,"")</f>
        <v/>
      </c>
      <c r="AU319" s="19">
        <f>IF(AR319&gt;23500000,NA(),IF(AR319&lt;=4890000,1040000,IF(AR319&lt;=6550000,670000,620000)))</f>
        <v/>
      </c>
      <c r="AV319" s="19">
        <f>MAX(0,ROUNDDOWN(AR319-AT319-AU319-0,-3))</f>
        <v/>
      </c>
      <c r="AW319" s="19">
        <f>IF(AV319&lt;=0,0,ROUNDDOWN((AV319*LOOKUP(AV319,{0,1950001,3300001,6950001,9000001,18000001,40000001},{0.05,0.1,0.2,0.23,0.33,0.4,0.45})-LOOKUP(AV319,{0,1950001,3300001,6950001,9000001,18000001,40000001},{0,97500,427500,636000,1536000,2796000,4796000}))*1.021,-2))</f>
        <v/>
      </c>
      <c r="AX319" s="19">
        <f>MAX(0,ROUNDDOWN(AR319-AT319-430000-0,-3))</f>
        <v/>
      </c>
      <c r="AY319" s="19">
        <f>IF(AR319&lt;=450000,0,MAX(0,ROUNDDOWN(AX319*0.06-MIN(50000,AX319)*0.03,-2))+MAX(0,ROUNDDOWN(AX319*0.04-MIN(50000,AX319)*0.02,-2)))</f>
        <v/>
      </c>
      <c r="AZ319" s="19">
        <f>AW319+AY319+AS319</f>
        <v/>
      </c>
    </row>
    <row r="320">
      <c r="A320" t="inlineStr">
        <is>
          <t>1万円刻み</t>
        </is>
      </c>
      <c r="B320" s="19">
        <f>'3_1万円刻み'!$A$303</f>
        <v/>
      </c>
      <c r="C320" s="19">
        <f>MIN(0,MAX(0,$B320))</f>
        <v/>
      </c>
      <c r="D320" s="19">
        <f>$B320-C320</f>
        <v/>
      </c>
      <c r="E320" s="19">
        <f>MIN(670000,ROUNDDOWN(MAX(0,D320-430000)*0.0751+47600,0))+MIN(260000,ROUNDDOWN(MAX(0,D320-430000)*0.028+17600,0))+MIN(30000,ROUNDDOWN(MAX(0,D320-430000)*0.0027+1873,0))+IF("いいえ"="はい",MIN(170000,ROUNDDOWN(MAX(0,D320-430000)*0.0243+17800,0)),0)</f>
        <v/>
      </c>
      <c r="F320" s="19">
        <f>IF(""="",215040+E320,"")</f>
        <v/>
      </c>
      <c r="G320" s="19">
        <f>IF(D320&gt;23500000,NA(),IF(D320&lt;=4890000,1040000,IF(D320&lt;=6550000,670000,620000)))</f>
        <v/>
      </c>
      <c r="H320" s="19">
        <f>MAX(0,ROUNDDOWN(D320-F320-G320-0,-3))</f>
        <v/>
      </c>
      <c r="I320" s="19">
        <f>IF(H320&lt;=0,0,ROUNDDOWN((H320*LOOKUP(H320,{0,1950001,3300001,6950001,9000001,18000001,40000001},{0.05,0.1,0.2,0.23,0.33,0.4,0.45})-LOOKUP(H320,{0,1950001,3300001,6950001,9000001,18000001,40000001},{0,97500,427500,636000,1536000,2796000,4796000}))*1.021,-2))</f>
        <v/>
      </c>
      <c r="J320" s="19">
        <f>MAX(0,ROUNDDOWN(D320-F320-430000-0,-3))</f>
        <v/>
      </c>
      <c r="K320" s="19">
        <f>IF(D320&lt;=450000,0,MAX(0,ROUNDDOWN(J320*0.06-MIN(50000,J320)*0.03,-2))+MAX(0,ROUNDDOWN(J320*0.04-MIN(50000,J320)*0.02,-2)))</f>
        <v/>
      </c>
      <c r="L320" s="19">
        <f>I320+K320+E320</f>
        <v/>
      </c>
      <c r="M320" s="19">
        <f>MIN(100000,MAX(0,$B320))</f>
        <v/>
      </c>
      <c r="N320" s="19">
        <f>$B320-M320</f>
        <v/>
      </c>
      <c r="O320" s="19">
        <f>MIN(670000,ROUNDDOWN(MAX(0,N320-430000)*0.0751+47600,0))+MIN(260000,ROUNDDOWN(MAX(0,N320-430000)*0.028+17600,0))+MIN(30000,ROUNDDOWN(MAX(0,N320-430000)*0.0027+1873,0))+IF("いいえ"="はい",MIN(170000,ROUNDDOWN(MAX(0,N320-430000)*0.0243+17800,0)),0)</f>
        <v/>
      </c>
      <c r="P320" s="19">
        <f>IF(""="",215040+O320,"")</f>
        <v/>
      </c>
      <c r="Q320" s="19">
        <f>IF(N320&gt;23500000,NA(),IF(N320&lt;=4890000,1040000,IF(N320&lt;=6550000,670000,620000)))</f>
        <v/>
      </c>
      <c r="R320" s="19">
        <f>MAX(0,ROUNDDOWN(N320-P320-Q320-0,-3))</f>
        <v/>
      </c>
      <c r="S320" s="19">
        <f>IF(R320&lt;=0,0,ROUNDDOWN((R320*LOOKUP(R320,{0,1950001,3300001,6950001,9000001,18000001,40000001},{0.05,0.1,0.2,0.23,0.33,0.4,0.45})-LOOKUP(R320,{0,1950001,3300001,6950001,9000001,18000001,40000001},{0,97500,427500,636000,1536000,2796000,4796000}))*1.021,-2))</f>
        <v/>
      </c>
      <c r="T320" s="19">
        <f>MAX(0,ROUNDDOWN(N320-P320-430000-0,-3))</f>
        <v/>
      </c>
      <c r="U320" s="19">
        <f>IF(N320&lt;=450000,0,MAX(0,ROUNDDOWN(T320*0.06-MIN(50000,T320)*0.03,-2))+MAX(0,ROUNDDOWN(T320*0.04-MIN(50000,T320)*0.02,-2)))</f>
        <v/>
      </c>
      <c r="V320" s="19">
        <f>S320+U320+O320</f>
        <v/>
      </c>
      <c r="W320" s="19">
        <f>MIN(550000,MAX(0,$B320))</f>
        <v/>
      </c>
      <c r="X320" s="19">
        <f>$B320-W320</f>
        <v/>
      </c>
      <c r="Y320" s="19">
        <f>MIN(670000,ROUNDDOWN(MAX(0,X320-430000)*0.0751+47600,0))+MIN(260000,ROUNDDOWN(MAX(0,X320-430000)*0.028+17600,0))+MIN(30000,ROUNDDOWN(MAX(0,X320-430000)*0.0027+1873,0))+IF("いいえ"="はい",MIN(170000,ROUNDDOWN(MAX(0,X320-430000)*0.0243+17800,0)),0)</f>
        <v/>
      </c>
      <c r="Z320" s="19">
        <f>IF(""="",215040+Y320,"")</f>
        <v/>
      </c>
      <c r="AA320" s="19">
        <f>IF(X320&gt;23500000,NA(),IF(X320&lt;=4890000,1040000,IF(X320&lt;=6550000,670000,620000)))</f>
        <v/>
      </c>
      <c r="AB320" s="19">
        <f>MAX(0,ROUNDDOWN(X320-Z320-AA320-0,-3))</f>
        <v/>
      </c>
      <c r="AC320" s="19">
        <f>IF(AB320&lt;=0,0,ROUNDDOWN((AB320*LOOKUP(AB320,{0,1950001,3300001,6950001,9000001,18000001,40000001},{0.05,0.1,0.2,0.23,0.33,0.4,0.45})-LOOKUP(AB320,{0,1950001,3300001,6950001,9000001,18000001,40000001},{0,97500,427500,636000,1536000,2796000,4796000}))*1.021,-2))</f>
        <v/>
      </c>
      <c r="AD320" s="19">
        <f>MAX(0,ROUNDDOWN(X320-Z320-430000-0,-3))</f>
        <v/>
      </c>
      <c r="AE320" s="19">
        <f>IF(X320&lt;=450000,0,MAX(0,ROUNDDOWN(AD320*0.06-MIN(50000,AD320)*0.03,-2))+MAX(0,ROUNDDOWN(AD320*0.04-MIN(50000,AD320)*0.02,-2)))</f>
        <v/>
      </c>
      <c r="AF320" s="19">
        <f>AC320+AE320+Y320</f>
        <v/>
      </c>
      <c r="AG320" s="19">
        <f>MIN(650000,MAX(0,$B320))</f>
        <v/>
      </c>
      <c r="AH320" s="19">
        <f>$B320-AG320</f>
        <v/>
      </c>
      <c r="AI320" s="19">
        <f>MIN(670000,ROUNDDOWN(MAX(0,AH320-430000)*0.0751+47600,0))+MIN(260000,ROUNDDOWN(MAX(0,AH320-430000)*0.028+17600,0))+MIN(30000,ROUNDDOWN(MAX(0,AH320-430000)*0.0027+1873,0))+IF("いいえ"="はい",MIN(170000,ROUNDDOWN(MAX(0,AH320-430000)*0.0243+17800,0)),0)</f>
        <v/>
      </c>
      <c r="AJ320" s="19">
        <f>IF(""="",215040+AI320,"")</f>
        <v/>
      </c>
      <c r="AK320" s="19">
        <f>IF(AH320&gt;23500000,NA(),IF(AH320&lt;=4890000,1040000,IF(AH320&lt;=6550000,670000,620000)))</f>
        <v/>
      </c>
      <c r="AL320" s="19">
        <f>MAX(0,ROUNDDOWN(AH320-AJ320-AK320-0,-3))</f>
        <v/>
      </c>
      <c r="AM320" s="19">
        <f>IF(AL320&lt;=0,0,ROUNDDOWN((AL320*LOOKUP(AL320,{0,1950001,3300001,6950001,9000001,18000001,40000001},{0.05,0.1,0.2,0.23,0.33,0.4,0.45})-LOOKUP(AL320,{0,1950001,3300001,6950001,9000001,18000001,40000001},{0,97500,427500,636000,1536000,2796000,4796000}))*1.021,-2))</f>
        <v/>
      </c>
      <c r="AN320" s="19">
        <f>MAX(0,ROUNDDOWN(AH320-AJ320-430000-0,-3))</f>
        <v/>
      </c>
      <c r="AO320" s="19">
        <f>IF(AH320&lt;=450000,0,MAX(0,ROUNDDOWN(AN320*0.06-MIN(50000,AN320)*0.03,-2))+MAX(0,ROUNDDOWN(AN320*0.04-MIN(50000,AN320)*0.02,-2)))</f>
        <v/>
      </c>
      <c r="AP320" s="19">
        <f>AM320+AO320+AI320</f>
        <v/>
      </c>
      <c r="AQ320" s="19">
        <f>MIN(750000,MAX(0,$B320))</f>
        <v/>
      </c>
      <c r="AR320" s="19">
        <f>$B320-AQ320</f>
        <v/>
      </c>
      <c r="AS320" s="19">
        <f>MIN(670000,ROUNDDOWN(MAX(0,AR320-430000)*0.0751+47600,0))+MIN(260000,ROUNDDOWN(MAX(0,AR320-430000)*0.028+17600,0))+MIN(30000,ROUNDDOWN(MAX(0,AR320-430000)*0.0027+1873,0))+IF("いいえ"="はい",MIN(170000,ROUNDDOWN(MAX(0,AR320-430000)*0.0243+17800,0)),0)</f>
        <v/>
      </c>
      <c r="AT320" s="19">
        <f>IF(""="",215040+AS320,"")</f>
        <v/>
      </c>
      <c r="AU320" s="19">
        <f>IF(AR320&gt;23500000,NA(),IF(AR320&lt;=4890000,1040000,IF(AR320&lt;=6550000,670000,620000)))</f>
        <v/>
      </c>
      <c r="AV320" s="19">
        <f>MAX(0,ROUNDDOWN(AR320-AT320-AU320-0,-3))</f>
        <v/>
      </c>
      <c r="AW320" s="19">
        <f>IF(AV320&lt;=0,0,ROUNDDOWN((AV320*LOOKUP(AV320,{0,1950001,3300001,6950001,9000001,18000001,40000001},{0.05,0.1,0.2,0.23,0.33,0.4,0.45})-LOOKUP(AV320,{0,1950001,3300001,6950001,9000001,18000001,40000001},{0,97500,427500,636000,1536000,2796000,4796000}))*1.021,-2))</f>
        <v/>
      </c>
      <c r="AX320" s="19">
        <f>MAX(0,ROUNDDOWN(AR320-AT320-430000-0,-3))</f>
        <v/>
      </c>
      <c r="AY320" s="19">
        <f>IF(AR320&lt;=450000,0,MAX(0,ROUNDDOWN(AX320*0.06-MIN(50000,AX320)*0.03,-2))+MAX(0,ROUNDDOWN(AX320*0.04-MIN(50000,AX320)*0.02,-2)))</f>
        <v/>
      </c>
      <c r="AZ320" s="19">
        <f>AW320+AY320+AS320</f>
        <v/>
      </c>
    </row>
    <row r="321">
      <c r="A321" t="inlineStr">
        <is>
          <t>1万円刻み</t>
        </is>
      </c>
      <c r="B321" s="19">
        <f>'3_1万円刻み'!$A$304</f>
        <v/>
      </c>
      <c r="C321" s="19">
        <f>MIN(0,MAX(0,$B321))</f>
        <v/>
      </c>
      <c r="D321" s="19">
        <f>$B321-C321</f>
        <v/>
      </c>
      <c r="E321" s="19">
        <f>MIN(670000,ROUNDDOWN(MAX(0,D321-430000)*0.0751+47600,0))+MIN(260000,ROUNDDOWN(MAX(0,D321-430000)*0.028+17600,0))+MIN(30000,ROUNDDOWN(MAX(0,D321-430000)*0.0027+1873,0))+IF("いいえ"="はい",MIN(170000,ROUNDDOWN(MAX(0,D321-430000)*0.0243+17800,0)),0)</f>
        <v/>
      </c>
      <c r="F321" s="19">
        <f>IF(""="",215040+E321,"")</f>
        <v/>
      </c>
      <c r="G321" s="19">
        <f>IF(D321&gt;23500000,NA(),IF(D321&lt;=4890000,1040000,IF(D321&lt;=6550000,670000,620000)))</f>
        <v/>
      </c>
      <c r="H321" s="19">
        <f>MAX(0,ROUNDDOWN(D321-F321-G321-0,-3))</f>
        <v/>
      </c>
      <c r="I321" s="19">
        <f>IF(H321&lt;=0,0,ROUNDDOWN((H321*LOOKUP(H321,{0,1950001,3300001,6950001,9000001,18000001,40000001},{0.05,0.1,0.2,0.23,0.33,0.4,0.45})-LOOKUP(H321,{0,1950001,3300001,6950001,9000001,18000001,40000001},{0,97500,427500,636000,1536000,2796000,4796000}))*1.021,-2))</f>
        <v/>
      </c>
      <c r="J321" s="19">
        <f>MAX(0,ROUNDDOWN(D321-F321-430000-0,-3))</f>
        <v/>
      </c>
      <c r="K321" s="19">
        <f>IF(D321&lt;=450000,0,MAX(0,ROUNDDOWN(J321*0.06-MIN(50000,J321)*0.03,-2))+MAX(0,ROUNDDOWN(J321*0.04-MIN(50000,J321)*0.02,-2)))</f>
        <v/>
      </c>
      <c r="L321" s="19">
        <f>I321+K321+E321</f>
        <v/>
      </c>
      <c r="M321" s="19">
        <f>MIN(100000,MAX(0,$B321))</f>
        <v/>
      </c>
      <c r="N321" s="19">
        <f>$B321-M321</f>
        <v/>
      </c>
      <c r="O321" s="19">
        <f>MIN(670000,ROUNDDOWN(MAX(0,N321-430000)*0.0751+47600,0))+MIN(260000,ROUNDDOWN(MAX(0,N321-430000)*0.028+17600,0))+MIN(30000,ROUNDDOWN(MAX(0,N321-430000)*0.0027+1873,0))+IF("いいえ"="はい",MIN(170000,ROUNDDOWN(MAX(0,N321-430000)*0.0243+17800,0)),0)</f>
        <v/>
      </c>
      <c r="P321" s="19">
        <f>IF(""="",215040+O321,"")</f>
        <v/>
      </c>
      <c r="Q321" s="19">
        <f>IF(N321&gt;23500000,NA(),IF(N321&lt;=4890000,1040000,IF(N321&lt;=6550000,670000,620000)))</f>
        <v/>
      </c>
      <c r="R321" s="19">
        <f>MAX(0,ROUNDDOWN(N321-P321-Q321-0,-3))</f>
        <v/>
      </c>
      <c r="S321" s="19">
        <f>IF(R321&lt;=0,0,ROUNDDOWN((R321*LOOKUP(R321,{0,1950001,3300001,6950001,9000001,18000001,40000001},{0.05,0.1,0.2,0.23,0.33,0.4,0.45})-LOOKUP(R321,{0,1950001,3300001,6950001,9000001,18000001,40000001},{0,97500,427500,636000,1536000,2796000,4796000}))*1.021,-2))</f>
        <v/>
      </c>
      <c r="T321" s="19">
        <f>MAX(0,ROUNDDOWN(N321-P321-430000-0,-3))</f>
        <v/>
      </c>
      <c r="U321" s="19">
        <f>IF(N321&lt;=450000,0,MAX(0,ROUNDDOWN(T321*0.06-MIN(50000,T321)*0.03,-2))+MAX(0,ROUNDDOWN(T321*0.04-MIN(50000,T321)*0.02,-2)))</f>
        <v/>
      </c>
      <c r="V321" s="19">
        <f>S321+U321+O321</f>
        <v/>
      </c>
      <c r="W321" s="19">
        <f>MIN(550000,MAX(0,$B321))</f>
        <v/>
      </c>
      <c r="X321" s="19">
        <f>$B321-W321</f>
        <v/>
      </c>
      <c r="Y321" s="19">
        <f>MIN(670000,ROUNDDOWN(MAX(0,X321-430000)*0.0751+47600,0))+MIN(260000,ROUNDDOWN(MAX(0,X321-430000)*0.028+17600,0))+MIN(30000,ROUNDDOWN(MAX(0,X321-430000)*0.0027+1873,0))+IF("いいえ"="はい",MIN(170000,ROUNDDOWN(MAX(0,X321-430000)*0.0243+17800,0)),0)</f>
        <v/>
      </c>
      <c r="Z321" s="19">
        <f>IF(""="",215040+Y321,"")</f>
        <v/>
      </c>
      <c r="AA321" s="19">
        <f>IF(X321&gt;23500000,NA(),IF(X321&lt;=4890000,1040000,IF(X321&lt;=6550000,670000,620000)))</f>
        <v/>
      </c>
      <c r="AB321" s="19">
        <f>MAX(0,ROUNDDOWN(X321-Z321-AA321-0,-3))</f>
        <v/>
      </c>
      <c r="AC321" s="19">
        <f>IF(AB321&lt;=0,0,ROUNDDOWN((AB321*LOOKUP(AB321,{0,1950001,3300001,6950001,9000001,18000001,40000001},{0.05,0.1,0.2,0.23,0.33,0.4,0.45})-LOOKUP(AB321,{0,1950001,3300001,6950001,9000001,18000001,40000001},{0,97500,427500,636000,1536000,2796000,4796000}))*1.021,-2))</f>
        <v/>
      </c>
      <c r="AD321" s="19">
        <f>MAX(0,ROUNDDOWN(X321-Z321-430000-0,-3))</f>
        <v/>
      </c>
      <c r="AE321" s="19">
        <f>IF(X321&lt;=450000,0,MAX(0,ROUNDDOWN(AD321*0.06-MIN(50000,AD321)*0.03,-2))+MAX(0,ROUNDDOWN(AD321*0.04-MIN(50000,AD321)*0.02,-2)))</f>
        <v/>
      </c>
      <c r="AF321" s="19">
        <f>AC321+AE321+Y321</f>
        <v/>
      </c>
      <c r="AG321" s="19">
        <f>MIN(650000,MAX(0,$B321))</f>
        <v/>
      </c>
      <c r="AH321" s="19">
        <f>$B321-AG321</f>
        <v/>
      </c>
      <c r="AI321" s="19">
        <f>MIN(670000,ROUNDDOWN(MAX(0,AH321-430000)*0.0751+47600,0))+MIN(260000,ROUNDDOWN(MAX(0,AH321-430000)*0.028+17600,0))+MIN(30000,ROUNDDOWN(MAX(0,AH321-430000)*0.0027+1873,0))+IF("いいえ"="はい",MIN(170000,ROUNDDOWN(MAX(0,AH321-430000)*0.0243+17800,0)),0)</f>
        <v/>
      </c>
      <c r="AJ321" s="19">
        <f>IF(""="",215040+AI321,"")</f>
        <v/>
      </c>
      <c r="AK321" s="19">
        <f>IF(AH321&gt;23500000,NA(),IF(AH321&lt;=4890000,1040000,IF(AH321&lt;=6550000,670000,620000)))</f>
        <v/>
      </c>
      <c r="AL321" s="19">
        <f>MAX(0,ROUNDDOWN(AH321-AJ321-AK321-0,-3))</f>
        <v/>
      </c>
      <c r="AM321" s="19">
        <f>IF(AL321&lt;=0,0,ROUNDDOWN((AL321*LOOKUP(AL321,{0,1950001,3300001,6950001,9000001,18000001,40000001},{0.05,0.1,0.2,0.23,0.33,0.4,0.45})-LOOKUP(AL321,{0,1950001,3300001,6950001,9000001,18000001,40000001},{0,97500,427500,636000,1536000,2796000,4796000}))*1.021,-2))</f>
        <v/>
      </c>
      <c r="AN321" s="19">
        <f>MAX(0,ROUNDDOWN(AH321-AJ321-430000-0,-3))</f>
        <v/>
      </c>
      <c r="AO321" s="19">
        <f>IF(AH321&lt;=450000,0,MAX(0,ROUNDDOWN(AN321*0.06-MIN(50000,AN321)*0.03,-2))+MAX(0,ROUNDDOWN(AN321*0.04-MIN(50000,AN321)*0.02,-2)))</f>
        <v/>
      </c>
      <c r="AP321" s="19">
        <f>AM321+AO321+AI321</f>
        <v/>
      </c>
      <c r="AQ321" s="19">
        <f>MIN(750000,MAX(0,$B321))</f>
        <v/>
      </c>
      <c r="AR321" s="19">
        <f>$B321-AQ321</f>
        <v/>
      </c>
      <c r="AS321" s="19">
        <f>MIN(670000,ROUNDDOWN(MAX(0,AR321-430000)*0.0751+47600,0))+MIN(260000,ROUNDDOWN(MAX(0,AR321-430000)*0.028+17600,0))+MIN(30000,ROUNDDOWN(MAX(0,AR321-430000)*0.0027+1873,0))+IF("いいえ"="はい",MIN(170000,ROUNDDOWN(MAX(0,AR321-430000)*0.0243+17800,0)),0)</f>
        <v/>
      </c>
      <c r="AT321" s="19">
        <f>IF(""="",215040+AS321,"")</f>
        <v/>
      </c>
      <c r="AU321" s="19">
        <f>IF(AR321&gt;23500000,NA(),IF(AR321&lt;=4890000,1040000,IF(AR321&lt;=6550000,670000,620000)))</f>
        <v/>
      </c>
      <c r="AV321" s="19">
        <f>MAX(0,ROUNDDOWN(AR321-AT321-AU321-0,-3))</f>
        <v/>
      </c>
      <c r="AW321" s="19">
        <f>IF(AV321&lt;=0,0,ROUNDDOWN((AV321*LOOKUP(AV321,{0,1950001,3300001,6950001,9000001,18000001,40000001},{0.05,0.1,0.2,0.23,0.33,0.4,0.45})-LOOKUP(AV321,{0,1950001,3300001,6950001,9000001,18000001,40000001},{0,97500,427500,636000,1536000,2796000,4796000}))*1.021,-2))</f>
        <v/>
      </c>
      <c r="AX321" s="19">
        <f>MAX(0,ROUNDDOWN(AR321-AT321-430000-0,-3))</f>
        <v/>
      </c>
      <c r="AY321" s="19">
        <f>IF(AR321&lt;=450000,0,MAX(0,ROUNDDOWN(AX321*0.06-MIN(50000,AX321)*0.03,-2))+MAX(0,ROUNDDOWN(AX321*0.04-MIN(50000,AX321)*0.02,-2)))</f>
        <v/>
      </c>
      <c r="AZ321" s="19">
        <f>AW321+AY321+AS321</f>
        <v/>
      </c>
    </row>
    <row r="322">
      <c r="A322" t="inlineStr">
        <is>
          <t>1万円刻み</t>
        </is>
      </c>
      <c r="B322" s="19">
        <f>'3_1万円刻み'!$A$305</f>
        <v/>
      </c>
      <c r="C322" s="19">
        <f>MIN(0,MAX(0,$B322))</f>
        <v/>
      </c>
      <c r="D322" s="19">
        <f>$B322-C322</f>
        <v/>
      </c>
      <c r="E322" s="19">
        <f>MIN(670000,ROUNDDOWN(MAX(0,D322-430000)*0.0751+47600,0))+MIN(260000,ROUNDDOWN(MAX(0,D322-430000)*0.028+17600,0))+MIN(30000,ROUNDDOWN(MAX(0,D322-430000)*0.0027+1873,0))+IF("いいえ"="はい",MIN(170000,ROUNDDOWN(MAX(0,D322-430000)*0.0243+17800,0)),0)</f>
        <v/>
      </c>
      <c r="F322" s="19">
        <f>IF(""="",215040+E322,"")</f>
        <v/>
      </c>
      <c r="G322" s="19">
        <f>IF(D322&gt;23500000,NA(),IF(D322&lt;=4890000,1040000,IF(D322&lt;=6550000,670000,620000)))</f>
        <v/>
      </c>
      <c r="H322" s="19">
        <f>MAX(0,ROUNDDOWN(D322-F322-G322-0,-3))</f>
        <v/>
      </c>
      <c r="I322" s="19">
        <f>IF(H322&lt;=0,0,ROUNDDOWN((H322*LOOKUP(H322,{0,1950001,3300001,6950001,9000001,18000001,40000001},{0.05,0.1,0.2,0.23,0.33,0.4,0.45})-LOOKUP(H322,{0,1950001,3300001,6950001,9000001,18000001,40000001},{0,97500,427500,636000,1536000,2796000,4796000}))*1.021,-2))</f>
        <v/>
      </c>
      <c r="J322" s="19">
        <f>MAX(0,ROUNDDOWN(D322-F322-430000-0,-3))</f>
        <v/>
      </c>
      <c r="K322" s="19">
        <f>IF(D322&lt;=450000,0,MAX(0,ROUNDDOWN(J322*0.06-MIN(50000,J322)*0.03,-2))+MAX(0,ROUNDDOWN(J322*0.04-MIN(50000,J322)*0.02,-2)))</f>
        <v/>
      </c>
      <c r="L322" s="19">
        <f>I322+K322+E322</f>
        <v/>
      </c>
      <c r="M322" s="19">
        <f>MIN(100000,MAX(0,$B322))</f>
        <v/>
      </c>
      <c r="N322" s="19">
        <f>$B322-M322</f>
        <v/>
      </c>
      <c r="O322" s="19">
        <f>MIN(670000,ROUNDDOWN(MAX(0,N322-430000)*0.0751+47600,0))+MIN(260000,ROUNDDOWN(MAX(0,N322-430000)*0.028+17600,0))+MIN(30000,ROUNDDOWN(MAX(0,N322-430000)*0.0027+1873,0))+IF("いいえ"="はい",MIN(170000,ROUNDDOWN(MAX(0,N322-430000)*0.0243+17800,0)),0)</f>
        <v/>
      </c>
      <c r="P322" s="19">
        <f>IF(""="",215040+O322,"")</f>
        <v/>
      </c>
      <c r="Q322" s="19">
        <f>IF(N322&gt;23500000,NA(),IF(N322&lt;=4890000,1040000,IF(N322&lt;=6550000,670000,620000)))</f>
        <v/>
      </c>
      <c r="R322" s="19">
        <f>MAX(0,ROUNDDOWN(N322-P322-Q322-0,-3))</f>
        <v/>
      </c>
      <c r="S322" s="19">
        <f>IF(R322&lt;=0,0,ROUNDDOWN((R322*LOOKUP(R322,{0,1950001,3300001,6950001,9000001,18000001,40000001},{0.05,0.1,0.2,0.23,0.33,0.4,0.45})-LOOKUP(R322,{0,1950001,3300001,6950001,9000001,18000001,40000001},{0,97500,427500,636000,1536000,2796000,4796000}))*1.021,-2))</f>
        <v/>
      </c>
      <c r="T322" s="19">
        <f>MAX(0,ROUNDDOWN(N322-P322-430000-0,-3))</f>
        <v/>
      </c>
      <c r="U322" s="19">
        <f>IF(N322&lt;=450000,0,MAX(0,ROUNDDOWN(T322*0.06-MIN(50000,T322)*0.03,-2))+MAX(0,ROUNDDOWN(T322*0.04-MIN(50000,T322)*0.02,-2)))</f>
        <v/>
      </c>
      <c r="V322" s="19">
        <f>S322+U322+O322</f>
        <v/>
      </c>
      <c r="W322" s="19">
        <f>MIN(550000,MAX(0,$B322))</f>
        <v/>
      </c>
      <c r="X322" s="19">
        <f>$B322-W322</f>
        <v/>
      </c>
      <c r="Y322" s="19">
        <f>MIN(670000,ROUNDDOWN(MAX(0,X322-430000)*0.0751+47600,0))+MIN(260000,ROUNDDOWN(MAX(0,X322-430000)*0.028+17600,0))+MIN(30000,ROUNDDOWN(MAX(0,X322-430000)*0.0027+1873,0))+IF("いいえ"="はい",MIN(170000,ROUNDDOWN(MAX(0,X322-430000)*0.0243+17800,0)),0)</f>
        <v/>
      </c>
      <c r="Z322" s="19">
        <f>IF(""="",215040+Y322,"")</f>
        <v/>
      </c>
      <c r="AA322" s="19">
        <f>IF(X322&gt;23500000,NA(),IF(X322&lt;=4890000,1040000,IF(X322&lt;=6550000,670000,620000)))</f>
        <v/>
      </c>
      <c r="AB322" s="19">
        <f>MAX(0,ROUNDDOWN(X322-Z322-AA322-0,-3))</f>
        <v/>
      </c>
      <c r="AC322" s="19">
        <f>IF(AB322&lt;=0,0,ROUNDDOWN((AB322*LOOKUP(AB322,{0,1950001,3300001,6950001,9000001,18000001,40000001},{0.05,0.1,0.2,0.23,0.33,0.4,0.45})-LOOKUP(AB322,{0,1950001,3300001,6950001,9000001,18000001,40000001},{0,97500,427500,636000,1536000,2796000,4796000}))*1.021,-2))</f>
        <v/>
      </c>
      <c r="AD322" s="19">
        <f>MAX(0,ROUNDDOWN(X322-Z322-430000-0,-3))</f>
        <v/>
      </c>
      <c r="AE322" s="19">
        <f>IF(X322&lt;=450000,0,MAX(0,ROUNDDOWN(AD322*0.06-MIN(50000,AD322)*0.03,-2))+MAX(0,ROUNDDOWN(AD322*0.04-MIN(50000,AD322)*0.02,-2)))</f>
        <v/>
      </c>
      <c r="AF322" s="19">
        <f>AC322+AE322+Y322</f>
        <v/>
      </c>
      <c r="AG322" s="19">
        <f>MIN(650000,MAX(0,$B322))</f>
        <v/>
      </c>
      <c r="AH322" s="19">
        <f>$B322-AG322</f>
        <v/>
      </c>
      <c r="AI322" s="19">
        <f>MIN(670000,ROUNDDOWN(MAX(0,AH322-430000)*0.0751+47600,0))+MIN(260000,ROUNDDOWN(MAX(0,AH322-430000)*0.028+17600,0))+MIN(30000,ROUNDDOWN(MAX(0,AH322-430000)*0.0027+1873,0))+IF("いいえ"="はい",MIN(170000,ROUNDDOWN(MAX(0,AH322-430000)*0.0243+17800,0)),0)</f>
        <v/>
      </c>
      <c r="AJ322" s="19">
        <f>IF(""="",215040+AI322,"")</f>
        <v/>
      </c>
      <c r="AK322" s="19">
        <f>IF(AH322&gt;23500000,NA(),IF(AH322&lt;=4890000,1040000,IF(AH322&lt;=6550000,670000,620000)))</f>
        <v/>
      </c>
      <c r="AL322" s="19">
        <f>MAX(0,ROUNDDOWN(AH322-AJ322-AK322-0,-3))</f>
        <v/>
      </c>
      <c r="AM322" s="19">
        <f>IF(AL322&lt;=0,0,ROUNDDOWN((AL322*LOOKUP(AL322,{0,1950001,3300001,6950001,9000001,18000001,40000001},{0.05,0.1,0.2,0.23,0.33,0.4,0.45})-LOOKUP(AL322,{0,1950001,3300001,6950001,9000001,18000001,40000001},{0,97500,427500,636000,1536000,2796000,4796000}))*1.021,-2))</f>
        <v/>
      </c>
      <c r="AN322" s="19">
        <f>MAX(0,ROUNDDOWN(AH322-AJ322-430000-0,-3))</f>
        <v/>
      </c>
      <c r="AO322" s="19">
        <f>IF(AH322&lt;=450000,0,MAX(0,ROUNDDOWN(AN322*0.06-MIN(50000,AN322)*0.03,-2))+MAX(0,ROUNDDOWN(AN322*0.04-MIN(50000,AN322)*0.02,-2)))</f>
        <v/>
      </c>
      <c r="AP322" s="19">
        <f>AM322+AO322+AI322</f>
        <v/>
      </c>
      <c r="AQ322" s="19">
        <f>MIN(750000,MAX(0,$B322))</f>
        <v/>
      </c>
      <c r="AR322" s="19">
        <f>$B322-AQ322</f>
        <v/>
      </c>
      <c r="AS322" s="19">
        <f>MIN(670000,ROUNDDOWN(MAX(0,AR322-430000)*0.0751+47600,0))+MIN(260000,ROUNDDOWN(MAX(0,AR322-430000)*0.028+17600,0))+MIN(30000,ROUNDDOWN(MAX(0,AR322-430000)*0.0027+1873,0))+IF("いいえ"="はい",MIN(170000,ROUNDDOWN(MAX(0,AR322-430000)*0.0243+17800,0)),0)</f>
        <v/>
      </c>
      <c r="AT322" s="19">
        <f>IF(""="",215040+AS322,"")</f>
        <v/>
      </c>
      <c r="AU322" s="19">
        <f>IF(AR322&gt;23500000,NA(),IF(AR322&lt;=4890000,1040000,IF(AR322&lt;=6550000,670000,620000)))</f>
        <v/>
      </c>
      <c r="AV322" s="19">
        <f>MAX(0,ROUNDDOWN(AR322-AT322-AU322-0,-3))</f>
        <v/>
      </c>
      <c r="AW322" s="19">
        <f>IF(AV322&lt;=0,0,ROUNDDOWN((AV322*LOOKUP(AV322,{0,1950001,3300001,6950001,9000001,18000001,40000001},{0.05,0.1,0.2,0.23,0.33,0.4,0.45})-LOOKUP(AV322,{0,1950001,3300001,6950001,9000001,18000001,40000001},{0,97500,427500,636000,1536000,2796000,4796000}))*1.021,-2))</f>
        <v/>
      </c>
      <c r="AX322" s="19">
        <f>MAX(0,ROUNDDOWN(AR322-AT322-430000-0,-3))</f>
        <v/>
      </c>
      <c r="AY322" s="19">
        <f>IF(AR322&lt;=450000,0,MAX(0,ROUNDDOWN(AX322*0.06-MIN(50000,AX322)*0.03,-2))+MAX(0,ROUNDDOWN(AX322*0.04-MIN(50000,AX322)*0.02,-2)))</f>
        <v/>
      </c>
      <c r="AZ322" s="19">
        <f>AW322+AY322+AS322</f>
        <v/>
      </c>
    </row>
    <row r="323">
      <c r="A323" t="inlineStr">
        <is>
          <t>1万円刻み</t>
        </is>
      </c>
      <c r="B323" s="19">
        <f>'3_1万円刻み'!$A$306</f>
        <v/>
      </c>
      <c r="C323" s="19">
        <f>MIN(0,MAX(0,$B323))</f>
        <v/>
      </c>
      <c r="D323" s="19">
        <f>$B323-C323</f>
        <v/>
      </c>
      <c r="E323" s="19">
        <f>MIN(670000,ROUNDDOWN(MAX(0,D323-430000)*0.0751+47600,0))+MIN(260000,ROUNDDOWN(MAX(0,D323-430000)*0.028+17600,0))+MIN(30000,ROUNDDOWN(MAX(0,D323-430000)*0.0027+1873,0))+IF("いいえ"="はい",MIN(170000,ROUNDDOWN(MAX(0,D323-430000)*0.0243+17800,0)),0)</f>
        <v/>
      </c>
      <c r="F323" s="19">
        <f>IF(""="",215040+E323,"")</f>
        <v/>
      </c>
      <c r="G323" s="19">
        <f>IF(D323&gt;23500000,NA(),IF(D323&lt;=4890000,1040000,IF(D323&lt;=6550000,670000,620000)))</f>
        <v/>
      </c>
      <c r="H323" s="19">
        <f>MAX(0,ROUNDDOWN(D323-F323-G323-0,-3))</f>
        <v/>
      </c>
      <c r="I323" s="19">
        <f>IF(H323&lt;=0,0,ROUNDDOWN((H323*LOOKUP(H323,{0,1950001,3300001,6950001,9000001,18000001,40000001},{0.05,0.1,0.2,0.23,0.33,0.4,0.45})-LOOKUP(H323,{0,1950001,3300001,6950001,9000001,18000001,40000001},{0,97500,427500,636000,1536000,2796000,4796000}))*1.021,-2))</f>
        <v/>
      </c>
      <c r="J323" s="19">
        <f>MAX(0,ROUNDDOWN(D323-F323-430000-0,-3))</f>
        <v/>
      </c>
      <c r="K323" s="19">
        <f>IF(D323&lt;=450000,0,MAX(0,ROUNDDOWN(J323*0.06-MIN(50000,J323)*0.03,-2))+MAX(0,ROUNDDOWN(J323*0.04-MIN(50000,J323)*0.02,-2)))</f>
        <v/>
      </c>
      <c r="L323" s="19">
        <f>I323+K323+E323</f>
        <v/>
      </c>
      <c r="M323" s="19">
        <f>MIN(100000,MAX(0,$B323))</f>
        <v/>
      </c>
      <c r="N323" s="19">
        <f>$B323-M323</f>
        <v/>
      </c>
      <c r="O323" s="19">
        <f>MIN(670000,ROUNDDOWN(MAX(0,N323-430000)*0.0751+47600,0))+MIN(260000,ROUNDDOWN(MAX(0,N323-430000)*0.028+17600,0))+MIN(30000,ROUNDDOWN(MAX(0,N323-430000)*0.0027+1873,0))+IF("いいえ"="はい",MIN(170000,ROUNDDOWN(MAX(0,N323-430000)*0.0243+17800,0)),0)</f>
        <v/>
      </c>
      <c r="P323" s="19">
        <f>IF(""="",215040+O323,"")</f>
        <v/>
      </c>
      <c r="Q323" s="19">
        <f>IF(N323&gt;23500000,NA(),IF(N323&lt;=4890000,1040000,IF(N323&lt;=6550000,670000,620000)))</f>
        <v/>
      </c>
      <c r="R323" s="19">
        <f>MAX(0,ROUNDDOWN(N323-P323-Q323-0,-3))</f>
        <v/>
      </c>
      <c r="S323" s="19">
        <f>IF(R323&lt;=0,0,ROUNDDOWN((R323*LOOKUP(R323,{0,1950001,3300001,6950001,9000001,18000001,40000001},{0.05,0.1,0.2,0.23,0.33,0.4,0.45})-LOOKUP(R323,{0,1950001,3300001,6950001,9000001,18000001,40000001},{0,97500,427500,636000,1536000,2796000,4796000}))*1.021,-2))</f>
        <v/>
      </c>
      <c r="T323" s="19">
        <f>MAX(0,ROUNDDOWN(N323-P323-430000-0,-3))</f>
        <v/>
      </c>
      <c r="U323" s="19">
        <f>IF(N323&lt;=450000,0,MAX(0,ROUNDDOWN(T323*0.06-MIN(50000,T323)*0.03,-2))+MAX(0,ROUNDDOWN(T323*0.04-MIN(50000,T323)*0.02,-2)))</f>
        <v/>
      </c>
      <c r="V323" s="19">
        <f>S323+U323+O323</f>
        <v/>
      </c>
      <c r="W323" s="19">
        <f>MIN(550000,MAX(0,$B323))</f>
        <v/>
      </c>
      <c r="X323" s="19">
        <f>$B323-W323</f>
        <v/>
      </c>
      <c r="Y323" s="19">
        <f>MIN(670000,ROUNDDOWN(MAX(0,X323-430000)*0.0751+47600,0))+MIN(260000,ROUNDDOWN(MAX(0,X323-430000)*0.028+17600,0))+MIN(30000,ROUNDDOWN(MAX(0,X323-430000)*0.0027+1873,0))+IF("いいえ"="はい",MIN(170000,ROUNDDOWN(MAX(0,X323-430000)*0.0243+17800,0)),0)</f>
        <v/>
      </c>
      <c r="Z323" s="19">
        <f>IF(""="",215040+Y323,"")</f>
        <v/>
      </c>
      <c r="AA323" s="19">
        <f>IF(X323&gt;23500000,NA(),IF(X323&lt;=4890000,1040000,IF(X323&lt;=6550000,670000,620000)))</f>
        <v/>
      </c>
      <c r="AB323" s="19">
        <f>MAX(0,ROUNDDOWN(X323-Z323-AA323-0,-3))</f>
        <v/>
      </c>
      <c r="AC323" s="19">
        <f>IF(AB323&lt;=0,0,ROUNDDOWN((AB323*LOOKUP(AB323,{0,1950001,3300001,6950001,9000001,18000001,40000001},{0.05,0.1,0.2,0.23,0.33,0.4,0.45})-LOOKUP(AB323,{0,1950001,3300001,6950001,9000001,18000001,40000001},{0,97500,427500,636000,1536000,2796000,4796000}))*1.021,-2))</f>
        <v/>
      </c>
      <c r="AD323" s="19">
        <f>MAX(0,ROUNDDOWN(X323-Z323-430000-0,-3))</f>
        <v/>
      </c>
      <c r="AE323" s="19">
        <f>IF(X323&lt;=450000,0,MAX(0,ROUNDDOWN(AD323*0.06-MIN(50000,AD323)*0.03,-2))+MAX(0,ROUNDDOWN(AD323*0.04-MIN(50000,AD323)*0.02,-2)))</f>
        <v/>
      </c>
      <c r="AF323" s="19">
        <f>AC323+AE323+Y323</f>
        <v/>
      </c>
      <c r="AG323" s="19">
        <f>MIN(650000,MAX(0,$B323))</f>
        <v/>
      </c>
      <c r="AH323" s="19">
        <f>$B323-AG323</f>
        <v/>
      </c>
      <c r="AI323" s="19">
        <f>MIN(670000,ROUNDDOWN(MAX(0,AH323-430000)*0.0751+47600,0))+MIN(260000,ROUNDDOWN(MAX(0,AH323-430000)*0.028+17600,0))+MIN(30000,ROUNDDOWN(MAX(0,AH323-430000)*0.0027+1873,0))+IF("いいえ"="はい",MIN(170000,ROUNDDOWN(MAX(0,AH323-430000)*0.0243+17800,0)),0)</f>
        <v/>
      </c>
      <c r="AJ323" s="19">
        <f>IF(""="",215040+AI323,"")</f>
        <v/>
      </c>
      <c r="AK323" s="19">
        <f>IF(AH323&gt;23500000,NA(),IF(AH323&lt;=4890000,1040000,IF(AH323&lt;=6550000,670000,620000)))</f>
        <v/>
      </c>
      <c r="AL323" s="19">
        <f>MAX(0,ROUNDDOWN(AH323-AJ323-AK323-0,-3))</f>
        <v/>
      </c>
      <c r="AM323" s="19">
        <f>IF(AL323&lt;=0,0,ROUNDDOWN((AL323*LOOKUP(AL323,{0,1950001,3300001,6950001,9000001,18000001,40000001},{0.05,0.1,0.2,0.23,0.33,0.4,0.45})-LOOKUP(AL323,{0,1950001,3300001,6950001,9000001,18000001,40000001},{0,97500,427500,636000,1536000,2796000,4796000}))*1.021,-2))</f>
        <v/>
      </c>
      <c r="AN323" s="19">
        <f>MAX(0,ROUNDDOWN(AH323-AJ323-430000-0,-3))</f>
        <v/>
      </c>
      <c r="AO323" s="19">
        <f>IF(AH323&lt;=450000,0,MAX(0,ROUNDDOWN(AN323*0.06-MIN(50000,AN323)*0.03,-2))+MAX(0,ROUNDDOWN(AN323*0.04-MIN(50000,AN323)*0.02,-2)))</f>
        <v/>
      </c>
      <c r="AP323" s="19">
        <f>AM323+AO323+AI323</f>
        <v/>
      </c>
      <c r="AQ323" s="19">
        <f>MIN(750000,MAX(0,$B323))</f>
        <v/>
      </c>
      <c r="AR323" s="19">
        <f>$B323-AQ323</f>
        <v/>
      </c>
      <c r="AS323" s="19">
        <f>MIN(670000,ROUNDDOWN(MAX(0,AR323-430000)*0.0751+47600,0))+MIN(260000,ROUNDDOWN(MAX(0,AR323-430000)*0.028+17600,0))+MIN(30000,ROUNDDOWN(MAX(0,AR323-430000)*0.0027+1873,0))+IF("いいえ"="はい",MIN(170000,ROUNDDOWN(MAX(0,AR323-430000)*0.0243+17800,0)),0)</f>
        <v/>
      </c>
      <c r="AT323" s="19">
        <f>IF(""="",215040+AS323,"")</f>
        <v/>
      </c>
      <c r="AU323" s="19">
        <f>IF(AR323&gt;23500000,NA(),IF(AR323&lt;=4890000,1040000,IF(AR323&lt;=6550000,670000,620000)))</f>
        <v/>
      </c>
      <c r="AV323" s="19">
        <f>MAX(0,ROUNDDOWN(AR323-AT323-AU323-0,-3))</f>
        <v/>
      </c>
      <c r="AW323" s="19">
        <f>IF(AV323&lt;=0,0,ROUNDDOWN((AV323*LOOKUP(AV323,{0,1950001,3300001,6950001,9000001,18000001,40000001},{0.05,0.1,0.2,0.23,0.33,0.4,0.45})-LOOKUP(AV323,{0,1950001,3300001,6950001,9000001,18000001,40000001},{0,97500,427500,636000,1536000,2796000,4796000}))*1.021,-2))</f>
        <v/>
      </c>
      <c r="AX323" s="19">
        <f>MAX(0,ROUNDDOWN(AR323-AT323-430000-0,-3))</f>
        <v/>
      </c>
      <c r="AY323" s="19">
        <f>IF(AR323&lt;=450000,0,MAX(0,ROUNDDOWN(AX323*0.06-MIN(50000,AX323)*0.03,-2))+MAX(0,ROUNDDOWN(AX323*0.04-MIN(50000,AX323)*0.02,-2)))</f>
        <v/>
      </c>
      <c r="AZ323" s="19">
        <f>AW323+AY323+AS323</f>
        <v/>
      </c>
    </row>
    <row r="324">
      <c r="A324" t="inlineStr">
        <is>
          <t>1万円刻み</t>
        </is>
      </c>
      <c r="B324" s="19">
        <f>'3_1万円刻み'!$A$307</f>
        <v/>
      </c>
      <c r="C324" s="19">
        <f>MIN(0,MAX(0,$B324))</f>
        <v/>
      </c>
      <c r="D324" s="19">
        <f>$B324-C324</f>
        <v/>
      </c>
      <c r="E324" s="19">
        <f>MIN(670000,ROUNDDOWN(MAX(0,D324-430000)*0.0751+47600,0))+MIN(260000,ROUNDDOWN(MAX(0,D324-430000)*0.028+17600,0))+MIN(30000,ROUNDDOWN(MAX(0,D324-430000)*0.0027+1873,0))+IF("いいえ"="はい",MIN(170000,ROUNDDOWN(MAX(0,D324-430000)*0.0243+17800,0)),0)</f>
        <v/>
      </c>
      <c r="F324" s="19">
        <f>IF(""="",215040+E324,"")</f>
        <v/>
      </c>
      <c r="G324" s="19">
        <f>IF(D324&gt;23500000,NA(),IF(D324&lt;=4890000,1040000,IF(D324&lt;=6550000,670000,620000)))</f>
        <v/>
      </c>
      <c r="H324" s="19">
        <f>MAX(0,ROUNDDOWN(D324-F324-G324-0,-3))</f>
        <v/>
      </c>
      <c r="I324" s="19">
        <f>IF(H324&lt;=0,0,ROUNDDOWN((H324*LOOKUP(H324,{0,1950001,3300001,6950001,9000001,18000001,40000001},{0.05,0.1,0.2,0.23,0.33,0.4,0.45})-LOOKUP(H324,{0,1950001,3300001,6950001,9000001,18000001,40000001},{0,97500,427500,636000,1536000,2796000,4796000}))*1.021,-2))</f>
        <v/>
      </c>
      <c r="J324" s="19">
        <f>MAX(0,ROUNDDOWN(D324-F324-430000-0,-3))</f>
        <v/>
      </c>
      <c r="K324" s="19">
        <f>IF(D324&lt;=450000,0,MAX(0,ROUNDDOWN(J324*0.06-MIN(50000,J324)*0.03,-2))+MAX(0,ROUNDDOWN(J324*0.04-MIN(50000,J324)*0.02,-2)))</f>
        <v/>
      </c>
      <c r="L324" s="19">
        <f>I324+K324+E324</f>
        <v/>
      </c>
      <c r="M324" s="19">
        <f>MIN(100000,MAX(0,$B324))</f>
        <v/>
      </c>
      <c r="N324" s="19">
        <f>$B324-M324</f>
        <v/>
      </c>
      <c r="O324" s="19">
        <f>MIN(670000,ROUNDDOWN(MAX(0,N324-430000)*0.0751+47600,0))+MIN(260000,ROUNDDOWN(MAX(0,N324-430000)*0.028+17600,0))+MIN(30000,ROUNDDOWN(MAX(0,N324-430000)*0.0027+1873,0))+IF("いいえ"="はい",MIN(170000,ROUNDDOWN(MAX(0,N324-430000)*0.0243+17800,0)),0)</f>
        <v/>
      </c>
      <c r="P324" s="19">
        <f>IF(""="",215040+O324,"")</f>
        <v/>
      </c>
      <c r="Q324" s="19">
        <f>IF(N324&gt;23500000,NA(),IF(N324&lt;=4890000,1040000,IF(N324&lt;=6550000,670000,620000)))</f>
        <v/>
      </c>
      <c r="R324" s="19">
        <f>MAX(0,ROUNDDOWN(N324-P324-Q324-0,-3))</f>
        <v/>
      </c>
      <c r="S324" s="19">
        <f>IF(R324&lt;=0,0,ROUNDDOWN((R324*LOOKUP(R324,{0,1950001,3300001,6950001,9000001,18000001,40000001},{0.05,0.1,0.2,0.23,0.33,0.4,0.45})-LOOKUP(R324,{0,1950001,3300001,6950001,9000001,18000001,40000001},{0,97500,427500,636000,1536000,2796000,4796000}))*1.021,-2))</f>
        <v/>
      </c>
      <c r="T324" s="19">
        <f>MAX(0,ROUNDDOWN(N324-P324-430000-0,-3))</f>
        <v/>
      </c>
      <c r="U324" s="19">
        <f>IF(N324&lt;=450000,0,MAX(0,ROUNDDOWN(T324*0.06-MIN(50000,T324)*0.03,-2))+MAX(0,ROUNDDOWN(T324*0.04-MIN(50000,T324)*0.02,-2)))</f>
        <v/>
      </c>
      <c r="V324" s="19">
        <f>S324+U324+O324</f>
        <v/>
      </c>
      <c r="W324" s="19">
        <f>MIN(550000,MAX(0,$B324))</f>
        <v/>
      </c>
      <c r="X324" s="19">
        <f>$B324-W324</f>
        <v/>
      </c>
      <c r="Y324" s="19">
        <f>MIN(670000,ROUNDDOWN(MAX(0,X324-430000)*0.0751+47600,0))+MIN(260000,ROUNDDOWN(MAX(0,X324-430000)*0.028+17600,0))+MIN(30000,ROUNDDOWN(MAX(0,X324-430000)*0.0027+1873,0))+IF("いいえ"="はい",MIN(170000,ROUNDDOWN(MAX(0,X324-430000)*0.0243+17800,0)),0)</f>
        <v/>
      </c>
      <c r="Z324" s="19">
        <f>IF(""="",215040+Y324,"")</f>
        <v/>
      </c>
      <c r="AA324" s="19">
        <f>IF(X324&gt;23500000,NA(),IF(X324&lt;=4890000,1040000,IF(X324&lt;=6550000,670000,620000)))</f>
        <v/>
      </c>
      <c r="AB324" s="19">
        <f>MAX(0,ROUNDDOWN(X324-Z324-AA324-0,-3))</f>
        <v/>
      </c>
      <c r="AC324" s="19">
        <f>IF(AB324&lt;=0,0,ROUNDDOWN((AB324*LOOKUP(AB324,{0,1950001,3300001,6950001,9000001,18000001,40000001},{0.05,0.1,0.2,0.23,0.33,0.4,0.45})-LOOKUP(AB324,{0,1950001,3300001,6950001,9000001,18000001,40000001},{0,97500,427500,636000,1536000,2796000,4796000}))*1.021,-2))</f>
        <v/>
      </c>
      <c r="AD324" s="19">
        <f>MAX(0,ROUNDDOWN(X324-Z324-430000-0,-3))</f>
        <v/>
      </c>
      <c r="AE324" s="19">
        <f>IF(X324&lt;=450000,0,MAX(0,ROUNDDOWN(AD324*0.06-MIN(50000,AD324)*0.03,-2))+MAX(0,ROUNDDOWN(AD324*0.04-MIN(50000,AD324)*0.02,-2)))</f>
        <v/>
      </c>
      <c r="AF324" s="19">
        <f>AC324+AE324+Y324</f>
        <v/>
      </c>
      <c r="AG324" s="19">
        <f>MIN(650000,MAX(0,$B324))</f>
        <v/>
      </c>
      <c r="AH324" s="19">
        <f>$B324-AG324</f>
        <v/>
      </c>
      <c r="AI324" s="19">
        <f>MIN(670000,ROUNDDOWN(MAX(0,AH324-430000)*0.0751+47600,0))+MIN(260000,ROUNDDOWN(MAX(0,AH324-430000)*0.028+17600,0))+MIN(30000,ROUNDDOWN(MAX(0,AH324-430000)*0.0027+1873,0))+IF("いいえ"="はい",MIN(170000,ROUNDDOWN(MAX(0,AH324-430000)*0.0243+17800,0)),0)</f>
        <v/>
      </c>
      <c r="AJ324" s="19">
        <f>IF(""="",215040+AI324,"")</f>
        <v/>
      </c>
      <c r="AK324" s="19">
        <f>IF(AH324&gt;23500000,NA(),IF(AH324&lt;=4890000,1040000,IF(AH324&lt;=6550000,670000,620000)))</f>
        <v/>
      </c>
      <c r="AL324" s="19">
        <f>MAX(0,ROUNDDOWN(AH324-AJ324-AK324-0,-3))</f>
        <v/>
      </c>
      <c r="AM324" s="19">
        <f>IF(AL324&lt;=0,0,ROUNDDOWN((AL324*LOOKUP(AL324,{0,1950001,3300001,6950001,9000001,18000001,40000001},{0.05,0.1,0.2,0.23,0.33,0.4,0.45})-LOOKUP(AL324,{0,1950001,3300001,6950001,9000001,18000001,40000001},{0,97500,427500,636000,1536000,2796000,4796000}))*1.021,-2))</f>
        <v/>
      </c>
      <c r="AN324" s="19">
        <f>MAX(0,ROUNDDOWN(AH324-AJ324-430000-0,-3))</f>
        <v/>
      </c>
      <c r="AO324" s="19">
        <f>IF(AH324&lt;=450000,0,MAX(0,ROUNDDOWN(AN324*0.06-MIN(50000,AN324)*0.03,-2))+MAX(0,ROUNDDOWN(AN324*0.04-MIN(50000,AN324)*0.02,-2)))</f>
        <v/>
      </c>
      <c r="AP324" s="19">
        <f>AM324+AO324+AI324</f>
        <v/>
      </c>
      <c r="AQ324" s="19">
        <f>MIN(750000,MAX(0,$B324))</f>
        <v/>
      </c>
      <c r="AR324" s="19">
        <f>$B324-AQ324</f>
        <v/>
      </c>
      <c r="AS324" s="19">
        <f>MIN(670000,ROUNDDOWN(MAX(0,AR324-430000)*0.0751+47600,0))+MIN(260000,ROUNDDOWN(MAX(0,AR324-430000)*0.028+17600,0))+MIN(30000,ROUNDDOWN(MAX(0,AR324-430000)*0.0027+1873,0))+IF("いいえ"="はい",MIN(170000,ROUNDDOWN(MAX(0,AR324-430000)*0.0243+17800,0)),0)</f>
        <v/>
      </c>
      <c r="AT324" s="19">
        <f>IF(""="",215040+AS324,"")</f>
        <v/>
      </c>
      <c r="AU324" s="19">
        <f>IF(AR324&gt;23500000,NA(),IF(AR324&lt;=4890000,1040000,IF(AR324&lt;=6550000,670000,620000)))</f>
        <v/>
      </c>
      <c r="AV324" s="19">
        <f>MAX(0,ROUNDDOWN(AR324-AT324-AU324-0,-3))</f>
        <v/>
      </c>
      <c r="AW324" s="19">
        <f>IF(AV324&lt;=0,0,ROUNDDOWN((AV324*LOOKUP(AV324,{0,1950001,3300001,6950001,9000001,18000001,40000001},{0.05,0.1,0.2,0.23,0.33,0.4,0.45})-LOOKUP(AV324,{0,1950001,3300001,6950001,9000001,18000001,40000001},{0,97500,427500,636000,1536000,2796000,4796000}))*1.021,-2))</f>
        <v/>
      </c>
      <c r="AX324" s="19">
        <f>MAX(0,ROUNDDOWN(AR324-AT324-430000-0,-3))</f>
        <v/>
      </c>
      <c r="AY324" s="19">
        <f>IF(AR324&lt;=450000,0,MAX(0,ROUNDDOWN(AX324*0.06-MIN(50000,AX324)*0.03,-2))+MAX(0,ROUNDDOWN(AX324*0.04-MIN(50000,AX324)*0.02,-2)))</f>
        <v/>
      </c>
      <c r="AZ324" s="19">
        <f>AW324+AY324+AS324</f>
        <v/>
      </c>
    </row>
    <row r="325">
      <c r="A325" t="inlineStr">
        <is>
          <t>1万円刻み</t>
        </is>
      </c>
      <c r="B325" s="19">
        <f>'3_1万円刻み'!$A$308</f>
        <v/>
      </c>
      <c r="C325" s="19">
        <f>MIN(0,MAX(0,$B325))</f>
        <v/>
      </c>
      <c r="D325" s="19">
        <f>$B325-C325</f>
        <v/>
      </c>
      <c r="E325" s="19">
        <f>MIN(670000,ROUNDDOWN(MAX(0,D325-430000)*0.0751+47600,0))+MIN(260000,ROUNDDOWN(MAX(0,D325-430000)*0.028+17600,0))+MIN(30000,ROUNDDOWN(MAX(0,D325-430000)*0.0027+1873,0))+IF("いいえ"="はい",MIN(170000,ROUNDDOWN(MAX(0,D325-430000)*0.0243+17800,0)),0)</f>
        <v/>
      </c>
      <c r="F325" s="19">
        <f>IF(""="",215040+E325,"")</f>
        <v/>
      </c>
      <c r="G325" s="19">
        <f>IF(D325&gt;23500000,NA(),IF(D325&lt;=4890000,1040000,IF(D325&lt;=6550000,670000,620000)))</f>
        <v/>
      </c>
      <c r="H325" s="19">
        <f>MAX(0,ROUNDDOWN(D325-F325-G325-0,-3))</f>
        <v/>
      </c>
      <c r="I325" s="19">
        <f>IF(H325&lt;=0,0,ROUNDDOWN((H325*LOOKUP(H325,{0,1950001,3300001,6950001,9000001,18000001,40000001},{0.05,0.1,0.2,0.23,0.33,0.4,0.45})-LOOKUP(H325,{0,1950001,3300001,6950001,9000001,18000001,40000001},{0,97500,427500,636000,1536000,2796000,4796000}))*1.021,-2))</f>
        <v/>
      </c>
      <c r="J325" s="19">
        <f>MAX(0,ROUNDDOWN(D325-F325-430000-0,-3))</f>
        <v/>
      </c>
      <c r="K325" s="19">
        <f>IF(D325&lt;=450000,0,MAX(0,ROUNDDOWN(J325*0.06-MIN(50000,J325)*0.03,-2))+MAX(0,ROUNDDOWN(J325*0.04-MIN(50000,J325)*0.02,-2)))</f>
        <v/>
      </c>
      <c r="L325" s="19">
        <f>I325+K325+E325</f>
        <v/>
      </c>
      <c r="M325" s="19">
        <f>MIN(100000,MAX(0,$B325))</f>
        <v/>
      </c>
      <c r="N325" s="19">
        <f>$B325-M325</f>
        <v/>
      </c>
      <c r="O325" s="19">
        <f>MIN(670000,ROUNDDOWN(MAX(0,N325-430000)*0.0751+47600,0))+MIN(260000,ROUNDDOWN(MAX(0,N325-430000)*0.028+17600,0))+MIN(30000,ROUNDDOWN(MAX(0,N325-430000)*0.0027+1873,0))+IF("いいえ"="はい",MIN(170000,ROUNDDOWN(MAX(0,N325-430000)*0.0243+17800,0)),0)</f>
        <v/>
      </c>
      <c r="P325" s="19">
        <f>IF(""="",215040+O325,"")</f>
        <v/>
      </c>
      <c r="Q325" s="19">
        <f>IF(N325&gt;23500000,NA(),IF(N325&lt;=4890000,1040000,IF(N325&lt;=6550000,670000,620000)))</f>
        <v/>
      </c>
      <c r="R325" s="19">
        <f>MAX(0,ROUNDDOWN(N325-P325-Q325-0,-3))</f>
        <v/>
      </c>
      <c r="S325" s="19">
        <f>IF(R325&lt;=0,0,ROUNDDOWN((R325*LOOKUP(R325,{0,1950001,3300001,6950001,9000001,18000001,40000001},{0.05,0.1,0.2,0.23,0.33,0.4,0.45})-LOOKUP(R325,{0,1950001,3300001,6950001,9000001,18000001,40000001},{0,97500,427500,636000,1536000,2796000,4796000}))*1.021,-2))</f>
        <v/>
      </c>
      <c r="T325" s="19">
        <f>MAX(0,ROUNDDOWN(N325-P325-430000-0,-3))</f>
        <v/>
      </c>
      <c r="U325" s="19">
        <f>IF(N325&lt;=450000,0,MAX(0,ROUNDDOWN(T325*0.06-MIN(50000,T325)*0.03,-2))+MAX(0,ROUNDDOWN(T325*0.04-MIN(50000,T325)*0.02,-2)))</f>
        <v/>
      </c>
      <c r="V325" s="19">
        <f>S325+U325+O325</f>
        <v/>
      </c>
      <c r="W325" s="19">
        <f>MIN(550000,MAX(0,$B325))</f>
        <v/>
      </c>
      <c r="X325" s="19">
        <f>$B325-W325</f>
        <v/>
      </c>
      <c r="Y325" s="19">
        <f>MIN(670000,ROUNDDOWN(MAX(0,X325-430000)*0.0751+47600,0))+MIN(260000,ROUNDDOWN(MAX(0,X325-430000)*0.028+17600,0))+MIN(30000,ROUNDDOWN(MAX(0,X325-430000)*0.0027+1873,0))+IF("いいえ"="はい",MIN(170000,ROUNDDOWN(MAX(0,X325-430000)*0.0243+17800,0)),0)</f>
        <v/>
      </c>
      <c r="Z325" s="19">
        <f>IF(""="",215040+Y325,"")</f>
        <v/>
      </c>
      <c r="AA325" s="19">
        <f>IF(X325&gt;23500000,NA(),IF(X325&lt;=4890000,1040000,IF(X325&lt;=6550000,670000,620000)))</f>
        <v/>
      </c>
      <c r="AB325" s="19">
        <f>MAX(0,ROUNDDOWN(X325-Z325-AA325-0,-3))</f>
        <v/>
      </c>
      <c r="AC325" s="19">
        <f>IF(AB325&lt;=0,0,ROUNDDOWN((AB325*LOOKUP(AB325,{0,1950001,3300001,6950001,9000001,18000001,40000001},{0.05,0.1,0.2,0.23,0.33,0.4,0.45})-LOOKUP(AB325,{0,1950001,3300001,6950001,9000001,18000001,40000001},{0,97500,427500,636000,1536000,2796000,4796000}))*1.021,-2))</f>
        <v/>
      </c>
      <c r="AD325" s="19">
        <f>MAX(0,ROUNDDOWN(X325-Z325-430000-0,-3))</f>
        <v/>
      </c>
      <c r="AE325" s="19">
        <f>IF(X325&lt;=450000,0,MAX(0,ROUNDDOWN(AD325*0.06-MIN(50000,AD325)*0.03,-2))+MAX(0,ROUNDDOWN(AD325*0.04-MIN(50000,AD325)*0.02,-2)))</f>
        <v/>
      </c>
      <c r="AF325" s="19">
        <f>AC325+AE325+Y325</f>
        <v/>
      </c>
      <c r="AG325" s="19">
        <f>MIN(650000,MAX(0,$B325))</f>
        <v/>
      </c>
      <c r="AH325" s="19">
        <f>$B325-AG325</f>
        <v/>
      </c>
      <c r="AI325" s="19">
        <f>MIN(670000,ROUNDDOWN(MAX(0,AH325-430000)*0.0751+47600,0))+MIN(260000,ROUNDDOWN(MAX(0,AH325-430000)*0.028+17600,0))+MIN(30000,ROUNDDOWN(MAX(0,AH325-430000)*0.0027+1873,0))+IF("いいえ"="はい",MIN(170000,ROUNDDOWN(MAX(0,AH325-430000)*0.0243+17800,0)),0)</f>
        <v/>
      </c>
      <c r="AJ325" s="19">
        <f>IF(""="",215040+AI325,"")</f>
        <v/>
      </c>
      <c r="AK325" s="19">
        <f>IF(AH325&gt;23500000,NA(),IF(AH325&lt;=4890000,1040000,IF(AH325&lt;=6550000,670000,620000)))</f>
        <v/>
      </c>
      <c r="AL325" s="19">
        <f>MAX(0,ROUNDDOWN(AH325-AJ325-AK325-0,-3))</f>
        <v/>
      </c>
      <c r="AM325" s="19">
        <f>IF(AL325&lt;=0,0,ROUNDDOWN((AL325*LOOKUP(AL325,{0,1950001,3300001,6950001,9000001,18000001,40000001},{0.05,0.1,0.2,0.23,0.33,0.4,0.45})-LOOKUP(AL325,{0,1950001,3300001,6950001,9000001,18000001,40000001},{0,97500,427500,636000,1536000,2796000,4796000}))*1.021,-2))</f>
        <v/>
      </c>
      <c r="AN325" s="19">
        <f>MAX(0,ROUNDDOWN(AH325-AJ325-430000-0,-3))</f>
        <v/>
      </c>
      <c r="AO325" s="19">
        <f>IF(AH325&lt;=450000,0,MAX(0,ROUNDDOWN(AN325*0.06-MIN(50000,AN325)*0.03,-2))+MAX(0,ROUNDDOWN(AN325*0.04-MIN(50000,AN325)*0.02,-2)))</f>
        <v/>
      </c>
      <c r="AP325" s="19">
        <f>AM325+AO325+AI325</f>
        <v/>
      </c>
      <c r="AQ325" s="19">
        <f>MIN(750000,MAX(0,$B325))</f>
        <v/>
      </c>
      <c r="AR325" s="19">
        <f>$B325-AQ325</f>
        <v/>
      </c>
      <c r="AS325" s="19">
        <f>MIN(670000,ROUNDDOWN(MAX(0,AR325-430000)*0.0751+47600,0))+MIN(260000,ROUNDDOWN(MAX(0,AR325-430000)*0.028+17600,0))+MIN(30000,ROUNDDOWN(MAX(0,AR325-430000)*0.0027+1873,0))+IF("いいえ"="はい",MIN(170000,ROUNDDOWN(MAX(0,AR325-430000)*0.0243+17800,0)),0)</f>
        <v/>
      </c>
      <c r="AT325" s="19">
        <f>IF(""="",215040+AS325,"")</f>
        <v/>
      </c>
      <c r="AU325" s="19">
        <f>IF(AR325&gt;23500000,NA(),IF(AR325&lt;=4890000,1040000,IF(AR325&lt;=6550000,670000,620000)))</f>
        <v/>
      </c>
      <c r="AV325" s="19">
        <f>MAX(0,ROUNDDOWN(AR325-AT325-AU325-0,-3))</f>
        <v/>
      </c>
      <c r="AW325" s="19">
        <f>IF(AV325&lt;=0,0,ROUNDDOWN((AV325*LOOKUP(AV325,{0,1950001,3300001,6950001,9000001,18000001,40000001},{0.05,0.1,0.2,0.23,0.33,0.4,0.45})-LOOKUP(AV325,{0,1950001,3300001,6950001,9000001,18000001,40000001},{0,97500,427500,636000,1536000,2796000,4796000}))*1.021,-2))</f>
        <v/>
      </c>
      <c r="AX325" s="19">
        <f>MAX(0,ROUNDDOWN(AR325-AT325-430000-0,-3))</f>
        <v/>
      </c>
      <c r="AY325" s="19">
        <f>IF(AR325&lt;=450000,0,MAX(0,ROUNDDOWN(AX325*0.06-MIN(50000,AX325)*0.03,-2))+MAX(0,ROUNDDOWN(AX325*0.04-MIN(50000,AX325)*0.02,-2)))</f>
        <v/>
      </c>
      <c r="AZ325" s="19">
        <f>AW325+AY325+AS325</f>
        <v/>
      </c>
    </row>
    <row r="326">
      <c r="A326" t="inlineStr">
        <is>
          <t>1万円刻み</t>
        </is>
      </c>
      <c r="B326" s="19">
        <f>'3_1万円刻み'!$A$309</f>
        <v/>
      </c>
      <c r="C326" s="19">
        <f>MIN(0,MAX(0,$B326))</f>
        <v/>
      </c>
      <c r="D326" s="19">
        <f>$B326-C326</f>
        <v/>
      </c>
      <c r="E326" s="19">
        <f>MIN(670000,ROUNDDOWN(MAX(0,D326-430000)*0.0751+47600,0))+MIN(260000,ROUNDDOWN(MAX(0,D326-430000)*0.028+17600,0))+MIN(30000,ROUNDDOWN(MAX(0,D326-430000)*0.0027+1873,0))+IF("いいえ"="はい",MIN(170000,ROUNDDOWN(MAX(0,D326-430000)*0.0243+17800,0)),0)</f>
        <v/>
      </c>
      <c r="F326" s="19">
        <f>IF(""="",215040+E326,"")</f>
        <v/>
      </c>
      <c r="G326" s="19">
        <f>IF(D326&gt;23500000,NA(),IF(D326&lt;=4890000,1040000,IF(D326&lt;=6550000,670000,620000)))</f>
        <v/>
      </c>
      <c r="H326" s="19">
        <f>MAX(0,ROUNDDOWN(D326-F326-G326-0,-3))</f>
        <v/>
      </c>
      <c r="I326" s="19">
        <f>IF(H326&lt;=0,0,ROUNDDOWN((H326*LOOKUP(H326,{0,1950001,3300001,6950001,9000001,18000001,40000001},{0.05,0.1,0.2,0.23,0.33,0.4,0.45})-LOOKUP(H326,{0,1950001,3300001,6950001,9000001,18000001,40000001},{0,97500,427500,636000,1536000,2796000,4796000}))*1.021,-2))</f>
        <v/>
      </c>
      <c r="J326" s="19">
        <f>MAX(0,ROUNDDOWN(D326-F326-430000-0,-3))</f>
        <v/>
      </c>
      <c r="K326" s="19">
        <f>IF(D326&lt;=450000,0,MAX(0,ROUNDDOWN(J326*0.06-MIN(50000,J326)*0.03,-2))+MAX(0,ROUNDDOWN(J326*0.04-MIN(50000,J326)*0.02,-2)))</f>
        <v/>
      </c>
      <c r="L326" s="19">
        <f>I326+K326+E326</f>
        <v/>
      </c>
      <c r="M326" s="19">
        <f>MIN(100000,MAX(0,$B326))</f>
        <v/>
      </c>
      <c r="N326" s="19">
        <f>$B326-M326</f>
        <v/>
      </c>
      <c r="O326" s="19">
        <f>MIN(670000,ROUNDDOWN(MAX(0,N326-430000)*0.0751+47600,0))+MIN(260000,ROUNDDOWN(MAX(0,N326-430000)*0.028+17600,0))+MIN(30000,ROUNDDOWN(MAX(0,N326-430000)*0.0027+1873,0))+IF("いいえ"="はい",MIN(170000,ROUNDDOWN(MAX(0,N326-430000)*0.0243+17800,0)),0)</f>
        <v/>
      </c>
      <c r="P326" s="19">
        <f>IF(""="",215040+O326,"")</f>
        <v/>
      </c>
      <c r="Q326" s="19">
        <f>IF(N326&gt;23500000,NA(),IF(N326&lt;=4890000,1040000,IF(N326&lt;=6550000,670000,620000)))</f>
        <v/>
      </c>
      <c r="R326" s="19">
        <f>MAX(0,ROUNDDOWN(N326-P326-Q326-0,-3))</f>
        <v/>
      </c>
      <c r="S326" s="19">
        <f>IF(R326&lt;=0,0,ROUNDDOWN((R326*LOOKUP(R326,{0,1950001,3300001,6950001,9000001,18000001,40000001},{0.05,0.1,0.2,0.23,0.33,0.4,0.45})-LOOKUP(R326,{0,1950001,3300001,6950001,9000001,18000001,40000001},{0,97500,427500,636000,1536000,2796000,4796000}))*1.021,-2))</f>
        <v/>
      </c>
      <c r="T326" s="19">
        <f>MAX(0,ROUNDDOWN(N326-P326-430000-0,-3))</f>
        <v/>
      </c>
      <c r="U326" s="19">
        <f>IF(N326&lt;=450000,0,MAX(0,ROUNDDOWN(T326*0.06-MIN(50000,T326)*0.03,-2))+MAX(0,ROUNDDOWN(T326*0.04-MIN(50000,T326)*0.02,-2)))</f>
        <v/>
      </c>
      <c r="V326" s="19">
        <f>S326+U326+O326</f>
        <v/>
      </c>
      <c r="W326" s="19">
        <f>MIN(550000,MAX(0,$B326))</f>
        <v/>
      </c>
      <c r="X326" s="19">
        <f>$B326-W326</f>
        <v/>
      </c>
      <c r="Y326" s="19">
        <f>MIN(670000,ROUNDDOWN(MAX(0,X326-430000)*0.0751+47600,0))+MIN(260000,ROUNDDOWN(MAX(0,X326-430000)*0.028+17600,0))+MIN(30000,ROUNDDOWN(MAX(0,X326-430000)*0.0027+1873,0))+IF("いいえ"="はい",MIN(170000,ROUNDDOWN(MAX(0,X326-430000)*0.0243+17800,0)),0)</f>
        <v/>
      </c>
      <c r="Z326" s="19">
        <f>IF(""="",215040+Y326,"")</f>
        <v/>
      </c>
      <c r="AA326" s="19">
        <f>IF(X326&gt;23500000,NA(),IF(X326&lt;=4890000,1040000,IF(X326&lt;=6550000,670000,620000)))</f>
        <v/>
      </c>
      <c r="AB326" s="19">
        <f>MAX(0,ROUNDDOWN(X326-Z326-AA326-0,-3))</f>
        <v/>
      </c>
      <c r="AC326" s="19">
        <f>IF(AB326&lt;=0,0,ROUNDDOWN((AB326*LOOKUP(AB326,{0,1950001,3300001,6950001,9000001,18000001,40000001},{0.05,0.1,0.2,0.23,0.33,0.4,0.45})-LOOKUP(AB326,{0,1950001,3300001,6950001,9000001,18000001,40000001},{0,97500,427500,636000,1536000,2796000,4796000}))*1.021,-2))</f>
        <v/>
      </c>
      <c r="AD326" s="19">
        <f>MAX(0,ROUNDDOWN(X326-Z326-430000-0,-3))</f>
        <v/>
      </c>
      <c r="AE326" s="19">
        <f>IF(X326&lt;=450000,0,MAX(0,ROUNDDOWN(AD326*0.06-MIN(50000,AD326)*0.03,-2))+MAX(0,ROUNDDOWN(AD326*0.04-MIN(50000,AD326)*0.02,-2)))</f>
        <v/>
      </c>
      <c r="AF326" s="19">
        <f>AC326+AE326+Y326</f>
        <v/>
      </c>
      <c r="AG326" s="19">
        <f>MIN(650000,MAX(0,$B326))</f>
        <v/>
      </c>
      <c r="AH326" s="19">
        <f>$B326-AG326</f>
        <v/>
      </c>
      <c r="AI326" s="19">
        <f>MIN(670000,ROUNDDOWN(MAX(0,AH326-430000)*0.0751+47600,0))+MIN(260000,ROUNDDOWN(MAX(0,AH326-430000)*0.028+17600,0))+MIN(30000,ROUNDDOWN(MAX(0,AH326-430000)*0.0027+1873,0))+IF("いいえ"="はい",MIN(170000,ROUNDDOWN(MAX(0,AH326-430000)*0.0243+17800,0)),0)</f>
        <v/>
      </c>
      <c r="AJ326" s="19">
        <f>IF(""="",215040+AI326,"")</f>
        <v/>
      </c>
      <c r="AK326" s="19">
        <f>IF(AH326&gt;23500000,NA(),IF(AH326&lt;=4890000,1040000,IF(AH326&lt;=6550000,670000,620000)))</f>
        <v/>
      </c>
      <c r="AL326" s="19">
        <f>MAX(0,ROUNDDOWN(AH326-AJ326-AK326-0,-3))</f>
        <v/>
      </c>
      <c r="AM326" s="19">
        <f>IF(AL326&lt;=0,0,ROUNDDOWN((AL326*LOOKUP(AL326,{0,1950001,3300001,6950001,9000001,18000001,40000001},{0.05,0.1,0.2,0.23,0.33,0.4,0.45})-LOOKUP(AL326,{0,1950001,3300001,6950001,9000001,18000001,40000001},{0,97500,427500,636000,1536000,2796000,4796000}))*1.021,-2))</f>
        <v/>
      </c>
      <c r="AN326" s="19">
        <f>MAX(0,ROUNDDOWN(AH326-AJ326-430000-0,-3))</f>
        <v/>
      </c>
      <c r="AO326" s="19">
        <f>IF(AH326&lt;=450000,0,MAX(0,ROUNDDOWN(AN326*0.06-MIN(50000,AN326)*0.03,-2))+MAX(0,ROUNDDOWN(AN326*0.04-MIN(50000,AN326)*0.02,-2)))</f>
        <v/>
      </c>
      <c r="AP326" s="19">
        <f>AM326+AO326+AI326</f>
        <v/>
      </c>
      <c r="AQ326" s="19">
        <f>MIN(750000,MAX(0,$B326))</f>
        <v/>
      </c>
      <c r="AR326" s="19">
        <f>$B326-AQ326</f>
        <v/>
      </c>
      <c r="AS326" s="19">
        <f>MIN(670000,ROUNDDOWN(MAX(0,AR326-430000)*0.0751+47600,0))+MIN(260000,ROUNDDOWN(MAX(0,AR326-430000)*0.028+17600,0))+MIN(30000,ROUNDDOWN(MAX(0,AR326-430000)*0.0027+1873,0))+IF("いいえ"="はい",MIN(170000,ROUNDDOWN(MAX(0,AR326-430000)*0.0243+17800,0)),0)</f>
        <v/>
      </c>
      <c r="AT326" s="19">
        <f>IF(""="",215040+AS326,"")</f>
        <v/>
      </c>
      <c r="AU326" s="19">
        <f>IF(AR326&gt;23500000,NA(),IF(AR326&lt;=4890000,1040000,IF(AR326&lt;=6550000,670000,620000)))</f>
        <v/>
      </c>
      <c r="AV326" s="19">
        <f>MAX(0,ROUNDDOWN(AR326-AT326-AU326-0,-3))</f>
        <v/>
      </c>
      <c r="AW326" s="19">
        <f>IF(AV326&lt;=0,0,ROUNDDOWN((AV326*LOOKUP(AV326,{0,1950001,3300001,6950001,9000001,18000001,40000001},{0.05,0.1,0.2,0.23,0.33,0.4,0.45})-LOOKUP(AV326,{0,1950001,3300001,6950001,9000001,18000001,40000001},{0,97500,427500,636000,1536000,2796000,4796000}))*1.021,-2))</f>
        <v/>
      </c>
      <c r="AX326" s="19">
        <f>MAX(0,ROUNDDOWN(AR326-AT326-430000-0,-3))</f>
        <v/>
      </c>
      <c r="AY326" s="19">
        <f>IF(AR326&lt;=450000,0,MAX(0,ROUNDDOWN(AX326*0.06-MIN(50000,AX326)*0.03,-2))+MAX(0,ROUNDDOWN(AX326*0.04-MIN(50000,AX326)*0.02,-2)))</f>
        <v/>
      </c>
      <c r="AZ326" s="19">
        <f>AW326+AY326+AS326</f>
        <v/>
      </c>
    </row>
    <row r="327">
      <c r="A327" t="inlineStr">
        <is>
          <t>1万円刻み</t>
        </is>
      </c>
      <c r="B327" s="19">
        <f>'3_1万円刻み'!$A$310</f>
        <v/>
      </c>
      <c r="C327" s="19">
        <f>MIN(0,MAX(0,$B327))</f>
        <v/>
      </c>
      <c r="D327" s="19">
        <f>$B327-C327</f>
        <v/>
      </c>
      <c r="E327" s="19">
        <f>MIN(670000,ROUNDDOWN(MAX(0,D327-430000)*0.0751+47600,0))+MIN(260000,ROUNDDOWN(MAX(0,D327-430000)*0.028+17600,0))+MIN(30000,ROUNDDOWN(MAX(0,D327-430000)*0.0027+1873,0))+IF("いいえ"="はい",MIN(170000,ROUNDDOWN(MAX(0,D327-430000)*0.0243+17800,0)),0)</f>
        <v/>
      </c>
      <c r="F327" s="19">
        <f>IF(""="",215040+E327,"")</f>
        <v/>
      </c>
      <c r="G327" s="19">
        <f>IF(D327&gt;23500000,NA(),IF(D327&lt;=4890000,1040000,IF(D327&lt;=6550000,670000,620000)))</f>
        <v/>
      </c>
      <c r="H327" s="19">
        <f>MAX(0,ROUNDDOWN(D327-F327-G327-0,-3))</f>
        <v/>
      </c>
      <c r="I327" s="19">
        <f>IF(H327&lt;=0,0,ROUNDDOWN((H327*LOOKUP(H327,{0,1950001,3300001,6950001,9000001,18000001,40000001},{0.05,0.1,0.2,0.23,0.33,0.4,0.45})-LOOKUP(H327,{0,1950001,3300001,6950001,9000001,18000001,40000001},{0,97500,427500,636000,1536000,2796000,4796000}))*1.021,-2))</f>
        <v/>
      </c>
      <c r="J327" s="19">
        <f>MAX(0,ROUNDDOWN(D327-F327-430000-0,-3))</f>
        <v/>
      </c>
      <c r="K327" s="19">
        <f>IF(D327&lt;=450000,0,MAX(0,ROUNDDOWN(J327*0.06-MIN(50000,J327)*0.03,-2))+MAX(0,ROUNDDOWN(J327*0.04-MIN(50000,J327)*0.02,-2)))</f>
        <v/>
      </c>
      <c r="L327" s="19">
        <f>I327+K327+E327</f>
        <v/>
      </c>
      <c r="M327" s="19">
        <f>MIN(100000,MAX(0,$B327))</f>
        <v/>
      </c>
      <c r="N327" s="19">
        <f>$B327-M327</f>
        <v/>
      </c>
      <c r="O327" s="19">
        <f>MIN(670000,ROUNDDOWN(MAX(0,N327-430000)*0.0751+47600,0))+MIN(260000,ROUNDDOWN(MAX(0,N327-430000)*0.028+17600,0))+MIN(30000,ROUNDDOWN(MAX(0,N327-430000)*0.0027+1873,0))+IF("いいえ"="はい",MIN(170000,ROUNDDOWN(MAX(0,N327-430000)*0.0243+17800,0)),0)</f>
        <v/>
      </c>
      <c r="P327" s="19">
        <f>IF(""="",215040+O327,"")</f>
        <v/>
      </c>
      <c r="Q327" s="19">
        <f>IF(N327&gt;23500000,NA(),IF(N327&lt;=4890000,1040000,IF(N327&lt;=6550000,670000,620000)))</f>
        <v/>
      </c>
      <c r="R327" s="19">
        <f>MAX(0,ROUNDDOWN(N327-P327-Q327-0,-3))</f>
        <v/>
      </c>
      <c r="S327" s="19">
        <f>IF(R327&lt;=0,0,ROUNDDOWN((R327*LOOKUP(R327,{0,1950001,3300001,6950001,9000001,18000001,40000001},{0.05,0.1,0.2,0.23,0.33,0.4,0.45})-LOOKUP(R327,{0,1950001,3300001,6950001,9000001,18000001,40000001},{0,97500,427500,636000,1536000,2796000,4796000}))*1.021,-2))</f>
        <v/>
      </c>
      <c r="T327" s="19">
        <f>MAX(0,ROUNDDOWN(N327-P327-430000-0,-3))</f>
        <v/>
      </c>
      <c r="U327" s="19">
        <f>IF(N327&lt;=450000,0,MAX(0,ROUNDDOWN(T327*0.06-MIN(50000,T327)*0.03,-2))+MAX(0,ROUNDDOWN(T327*0.04-MIN(50000,T327)*0.02,-2)))</f>
        <v/>
      </c>
      <c r="V327" s="19">
        <f>S327+U327+O327</f>
        <v/>
      </c>
      <c r="W327" s="19">
        <f>MIN(550000,MAX(0,$B327))</f>
        <v/>
      </c>
      <c r="X327" s="19">
        <f>$B327-W327</f>
        <v/>
      </c>
      <c r="Y327" s="19">
        <f>MIN(670000,ROUNDDOWN(MAX(0,X327-430000)*0.0751+47600,0))+MIN(260000,ROUNDDOWN(MAX(0,X327-430000)*0.028+17600,0))+MIN(30000,ROUNDDOWN(MAX(0,X327-430000)*0.0027+1873,0))+IF("いいえ"="はい",MIN(170000,ROUNDDOWN(MAX(0,X327-430000)*0.0243+17800,0)),0)</f>
        <v/>
      </c>
      <c r="Z327" s="19">
        <f>IF(""="",215040+Y327,"")</f>
        <v/>
      </c>
      <c r="AA327" s="19">
        <f>IF(X327&gt;23500000,NA(),IF(X327&lt;=4890000,1040000,IF(X327&lt;=6550000,670000,620000)))</f>
        <v/>
      </c>
      <c r="AB327" s="19">
        <f>MAX(0,ROUNDDOWN(X327-Z327-AA327-0,-3))</f>
        <v/>
      </c>
      <c r="AC327" s="19">
        <f>IF(AB327&lt;=0,0,ROUNDDOWN((AB327*LOOKUP(AB327,{0,1950001,3300001,6950001,9000001,18000001,40000001},{0.05,0.1,0.2,0.23,0.33,0.4,0.45})-LOOKUP(AB327,{0,1950001,3300001,6950001,9000001,18000001,40000001},{0,97500,427500,636000,1536000,2796000,4796000}))*1.021,-2))</f>
        <v/>
      </c>
      <c r="AD327" s="19">
        <f>MAX(0,ROUNDDOWN(X327-Z327-430000-0,-3))</f>
        <v/>
      </c>
      <c r="AE327" s="19">
        <f>IF(X327&lt;=450000,0,MAX(0,ROUNDDOWN(AD327*0.06-MIN(50000,AD327)*0.03,-2))+MAX(0,ROUNDDOWN(AD327*0.04-MIN(50000,AD327)*0.02,-2)))</f>
        <v/>
      </c>
      <c r="AF327" s="19">
        <f>AC327+AE327+Y327</f>
        <v/>
      </c>
      <c r="AG327" s="19">
        <f>MIN(650000,MAX(0,$B327))</f>
        <v/>
      </c>
      <c r="AH327" s="19">
        <f>$B327-AG327</f>
        <v/>
      </c>
      <c r="AI327" s="19">
        <f>MIN(670000,ROUNDDOWN(MAX(0,AH327-430000)*0.0751+47600,0))+MIN(260000,ROUNDDOWN(MAX(0,AH327-430000)*0.028+17600,0))+MIN(30000,ROUNDDOWN(MAX(0,AH327-430000)*0.0027+1873,0))+IF("いいえ"="はい",MIN(170000,ROUNDDOWN(MAX(0,AH327-430000)*0.0243+17800,0)),0)</f>
        <v/>
      </c>
      <c r="AJ327" s="19">
        <f>IF(""="",215040+AI327,"")</f>
        <v/>
      </c>
      <c r="AK327" s="19">
        <f>IF(AH327&gt;23500000,NA(),IF(AH327&lt;=4890000,1040000,IF(AH327&lt;=6550000,670000,620000)))</f>
        <v/>
      </c>
      <c r="AL327" s="19">
        <f>MAX(0,ROUNDDOWN(AH327-AJ327-AK327-0,-3))</f>
        <v/>
      </c>
      <c r="AM327" s="19">
        <f>IF(AL327&lt;=0,0,ROUNDDOWN((AL327*LOOKUP(AL327,{0,1950001,3300001,6950001,9000001,18000001,40000001},{0.05,0.1,0.2,0.23,0.33,0.4,0.45})-LOOKUP(AL327,{0,1950001,3300001,6950001,9000001,18000001,40000001},{0,97500,427500,636000,1536000,2796000,4796000}))*1.021,-2))</f>
        <v/>
      </c>
      <c r="AN327" s="19">
        <f>MAX(0,ROUNDDOWN(AH327-AJ327-430000-0,-3))</f>
        <v/>
      </c>
      <c r="AO327" s="19">
        <f>IF(AH327&lt;=450000,0,MAX(0,ROUNDDOWN(AN327*0.06-MIN(50000,AN327)*0.03,-2))+MAX(0,ROUNDDOWN(AN327*0.04-MIN(50000,AN327)*0.02,-2)))</f>
        <v/>
      </c>
      <c r="AP327" s="19">
        <f>AM327+AO327+AI327</f>
        <v/>
      </c>
      <c r="AQ327" s="19">
        <f>MIN(750000,MAX(0,$B327))</f>
        <v/>
      </c>
      <c r="AR327" s="19">
        <f>$B327-AQ327</f>
        <v/>
      </c>
      <c r="AS327" s="19">
        <f>MIN(670000,ROUNDDOWN(MAX(0,AR327-430000)*0.0751+47600,0))+MIN(260000,ROUNDDOWN(MAX(0,AR327-430000)*0.028+17600,0))+MIN(30000,ROUNDDOWN(MAX(0,AR327-430000)*0.0027+1873,0))+IF("いいえ"="はい",MIN(170000,ROUNDDOWN(MAX(0,AR327-430000)*0.0243+17800,0)),0)</f>
        <v/>
      </c>
      <c r="AT327" s="19">
        <f>IF(""="",215040+AS327,"")</f>
        <v/>
      </c>
      <c r="AU327" s="19">
        <f>IF(AR327&gt;23500000,NA(),IF(AR327&lt;=4890000,1040000,IF(AR327&lt;=6550000,670000,620000)))</f>
        <v/>
      </c>
      <c r="AV327" s="19">
        <f>MAX(0,ROUNDDOWN(AR327-AT327-AU327-0,-3))</f>
        <v/>
      </c>
      <c r="AW327" s="19">
        <f>IF(AV327&lt;=0,0,ROUNDDOWN((AV327*LOOKUP(AV327,{0,1950001,3300001,6950001,9000001,18000001,40000001},{0.05,0.1,0.2,0.23,0.33,0.4,0.45})-LOOKUP(AV327,{0,1950001,3300001,6950001,9000001,18000001,40000001},{0,97500,427500,636000,1536000,2796000,4796000}))*1.021,-2))</f>
        <v/>
      </c>
      <c r="AX327" s="19">
        <f>MAX(0,ROUNDDOWN(AR327-AT327-430000-0,-3))</f>
        <v/>
      </c>
      <c r="AY327" s="19">
        <f>IF(AR327&lt;=450000,0,MAX(0,ROUNDDOWN(AX327*0.06-MIN(50000,AX327)*0.03,-2))+MAX(0,ROUNDDOWN(AX327*0.04-MIN(50000,AX327)*0.02,-2)))</f>
        <v/>
      </c>
      <c r="AZ327" s="19">
        <f>AW327+AY327+AS327</f>
        <v/>
      </c>
    </row>
    <row r="328">
      <c r="A328" t="inlineStr">
        <is>
          <t>1万円刻み</t>
        </is>
      </c>
      <c r="B328" s="19">
        <f>'3_1万円刻み'!$A$311</f>
        <v/>
      </c>
      <c r="C328" s="19">
        <f>MIN(0,MAX(0,$B328))</f>
        <v/>
      </c>
      <c r="D328" s="19">
        <f>$B328-C328</f>
        <v/>
      </c>
      <c r="E328" s="19">
        <f>MIN(670000,ROUNDDOWN(MAX(0,D328-430000)*0.0751+47600,0))+MIN(260000,ROUNDDOWN(MAX(0,D328-430000)*0.028+17600,0))+MIN(30000,ROUNDDOWN(MAX(0,D328-430000)*0.0027+1873,0))+IF("いいえ"="はい",MIN(170000,ROUNDDOWN(MAX(0,D328-430000)*0.0243+17800,0)),0)</f>
        <v/>
      </c>
      <c r="F328" s="19">
        <f>IF(""="",215040+E328,"")</f>
        <v/>
      </c>
      <c r="G328" s="19">
        <f>IF(D328&gt;23500000,NA(),IF(D328&lt;=4890000,1040000,IF(D328&lt;=6550000,670000,620000)))</f>
        <v/>
      </c>
      <c r="H328" s="19">
        <f>MAX(0,ROUNDDOWN(D328-F328-G328-0,-3))</f>
        <v/>
      </c>
      <c r="I328" s="19">
        <f>IF(H328&lt;=0,0,ROUNDDOWN((H328*LOOKUP(H328,{0,1950001,3300001,6950001,9000001,18000001,40000001},{0.05,0.1,0.2,0.23,0.33,0.4,0.45})-LOOKUP(H328,{0,1950001,3300001,6950001,9000001,18000001,40000001},{0,97500,427500,636000,1536000,2796000,4796000}))*1.021,-2))</f>
        <v/>
      </c>
      <c r="J328" s="19">
        <f>MAX(0,ROUNDDOWN(D328-F328-430000-0,-3))</f>
        <v/>
      </c>
      <c r="K328" s="19">
        <f>IF(D328&lt;=450000,0,MAX(0,ROUNDDOWN(J328*0.06-MIN(50000,J328)*0.03,-2))+MAX(0,ROUNDDOWN(J328*0.04-MIN(50000,J328)*0.02,-2)))</f>
        <v/>
      </c>
      <c r="L328" s="19">
        <f>I328+K328+E328</f>
        <v/>
      </c>
      <c r="M328" s="19">
        <f>MIN(100000,MAX(0,$B328))</f>
        <v/>
      </c>
      <c r="N328" s="19">
        <f>$B328-M328</f>
        <v/>
      </c>
      <c r="O328" s="19">
        <f>MIN(670000,ROUNDDOWN(MAX(0,N328-430000)*0.0751+47600,0))+MIN(260000,ROUNDDOWN(MAX(0,N328-430000)*0.028+17600,0))+MIN(30000,ROUNDDOWN(MAX(0,N328-430000)*0.0027+1873,0))+IF("いいえ"="はい",MIN(170000,ROUNDDOWN(MAX(0,N328-430000)*0.0243+17800,0)),0)</f>
        <v/>
      </c>
      <c r="P328" s="19">
        <f>IF(""="",215040+O328,"")</f>
        <v/>
      </c>
      <c r="Q328" s="19">
        <f>IF(N328&gt;23500000,NA(),IF(N328&lt;=4890000,1040000,IF(N328&lt;=6550000,670000,620000)))</f>
        <v/>
      </c>
      <c r="R328" s="19">
        <f>MAX(0,ROUNDDOWN(N328-P328-Q328-0,-3))</f>
        <v/>
      </c>
      <c r="S328" s="19">
        <f>IF(R328&lt;=0,0,ROUNDDOWN((R328*LOOKUP(R328,{0,1950001,3300001,6950001,9000001,18000001,40000001},{0.05,0.1,0.2,0.23,0.33,0.4,0.45})-LOOKUP(R328,{0,1950001,3300001,6950001,9000001,18000001,40000001},{0,97500,427500,636000,1536000,2796000,4796000}))*1.021,-2))</f>
        <v/>
      </c>
      <c r="T328" s="19">
        <f>MAX(0,ROUNDDOWN(N328-P328-430000-0,-3))</f>
        <v/>
      </c>
      <c r="U328" s="19">
        <f>IF(N328&lt;=450000,0,MAX(0,ROUNDDOWN(T328*0.06-MIN(50000,T328)*0.03,-2))+MAX(0,ROUNDDOWN(T328*0.04-MIN(50000,T328)*0.02,-2)))</f>
        <v/>
      </c>
      <c r="V328" s="19">
        <f>S328+U328+O328</f>
        <v/>
      </c>
      <c r="W328" s="19">
        <f>MIN(550000,MAX(0,$B328))</f>
        <v/>
      </c>
      <c r="X328" s="19">
        <f>$B328-W328</f>
        <v/>
      </c>
      <c r="Y328" s="19">
        <f>MIN(670000,ROUNDDOWN(MAX(0,X328-430000)*0.0751+47600,0))+MIN(260000,ROUNDDOWN(MAX(0,X328-430000)*0.028+17600,0))+MIN(30000,ROUNDDOWN(MAX(0,X328-430000)*0.0027+1873,0))+IF("いいえ"="はい",MIN(170000,ROUNDDOWN(MAX(0,X328-430000)*0.0243+17800,0)),0)</f>
        <v/>
      </c>
      <c r="Z328" s="19">
        <f>IF(""="",215040+Y328,"")</f>
        <v/>
      </c>
      <c r="AA328" s="19">
        <f>IF(X328&gt;23500000,NA(),IF(X328&lt;=4890000,1040000,IF(X328&lt;=6550000,670000,620000)))</f>
        <v/>
      </c>
      <c r="AB328" s="19">
        <f>MAX(0,ROUNDDOWN(X328-Z328-AA328-0,-3))</f>
        <v/>
      </c>
      <c r="AC328" s="19">
        <f>IF(AB328&lt;=0,0,ROUNDDOWN((AB328*LOOKUP(AB328,{0,1950001,3300001,6950001,9000001,18000001,40000001},{0.05,0.1,0.2,0.23,0.33,0.4,0.45})-LOOKUP(AB328,{0,1950001,3300001,6950001,9000001,18000001,40000001},{0,97500,427500,636000,1536000,2796000,4796000}))*1.021,-2))</f>
        <v/>
      </c>
      <c r="AD328" s="19">
        <f>MAX(0,ROUNDDOWN(X328-Z328-430000-0,-3))</f>
        <v/>
      </c>
      <c r="AE328" s="19">
        <f>IF(X328&lt;=450000,0,MAX(0,ROUNDDOWN(AD328*0.06-MIN(50000,AD328)*0.03,-2))+MAX(0,ROUNDDOWN(AD328*0.04-MIN(50000,AD328)*0.02,-2)))</f>
        <v/>
      </c>
      <c r="AF328" s="19">
        <f>AC328+AE328+Y328</f>
        <v/>
      </c>
      <c r="AG328" s="19">
        <f>MIN(650000,MAX(0,$B328))</f>
        <v/>
      </c>
      <c r="AH328" s="19">
        <f>$B328-AG328</f>
        <v/>
      </c>
      <c r="AI328" s="19">
        <f>MIN(670000,ROUNDDOWN(MAX(0,AH328-430000)*0.0751+47600,0))+MIN(260000,ROUNDDOWN(MAX(0,AH328-430000)*0.028+17600,0))+MIN(30000,ROUNDDOWN(MAX(0,AH328-430000)*0.0027+1873,0))+IF("いいえ"="はい",MIN(170000,ROUNDDOWN(MAX(0,AH328-430000)*0.0243+17800,0)),0)</f>
        <v/>
      </c>
      <c r="AJ328" s="19">
        <f>IF(""="",215040+AI328,"")</f>
        <v/>
      </c>
      <c r="AK328" s="19">
        <f>IF(AH328&gt;23500000,NA(),IF(AH328&lt;=4890000,1040000,IF(AH328&lt;=6550000,670000,620000)))</f>
        <v/>
      </c>
      <c r="AL328" s="19">
        <f>MAX(0,ROUNDDOWN(AH328-AJ328-AK328-0,-3))</f>
        <v/>
      </c>
      <c r="AM328" s="19">
        <f>IF(AL328&lt;=0,0,ROUNDDOWN((AL328*LOOKUP(AL328,{0,1950001,3300001,6950001,9000001,18000001,40000001},{0.05,0.1,0.2,0.23,0.33,0.4,0.45})-LOOKUP(AL328,{0,1950001,3300001,6950001,9000001,18000001,40000001},{0,97500,427500,636000,1536000,2796000,4796000}))*1.021,-2))</f>
        <v/>
      </c>
      <c r="AN328" s="19">
        <f>MAX(0,ROUNDDOWN(AH328-AJ328-430000-0,-3))</f>
        <v/>
      </c>
      <c r="AO328" s="19">
        <f>IF(AH328&lt;=450000,0,MAX(0,ROUNDDOWN(AN328*0.06-MIN(50000,AN328)*0.03,-2))+MAX(0,ROUNDDOWN(AN328*0.04-MIN(50000,AN328)*0.02,-2)))</f>
        <v/>
      </c>
      <c r="AP328" s="19">
        <f>AM328+AO328+AI328</f>
        <v/>
      </c>
      <c r="AQ328" s="19">
        <f>MIN(750000,MAX(0,$B328))</f>
        <v/>
      </c>
      <c r="AR328" s="19">
        <f>$B328-AQ328</f>
        <v/>
      </c>
      <c r="AS328" s="19">
        <f>MIN(670000,ROUNDDOWN(MAX(0,AR328-430000)*0.0751+47600,0))+MIN(260000,ROUNDDOWN(MAX(0,AR328-430000)*0.028+17600,0))+MIN(30000,ROUNDDOWN(MAX(0,AR328-430000)*0.0027+1873,0))+IF("いいえ"="はい",MIN(170000,ROUNDDOWN(MAX(0,AR328-430000)*0.0243+17800,0)),0)</f>
        <v/>
      </c>
      <c r="AT328" s="19">
        <f>IF(""="",215040+AS328,"")</f>
        <v/>
      </c>
      <c r="AU328" s="19">
        <f>IF(AR328&gt;23500000,NA(),IF(AR328&lt;=4890000,1040000,IF(AR328&lt;=6550000,670000,620000)))</f>
        <v/>
      </c>
      <c r="AV328" s="19">
        <f>MAX(0,ROUNDDOWN(AR328-AT328-AU328-0,-3))</f>
        <v/>
      </c>
      <c r="AW328" s="19">
        <f>IF(AV328&lt;=0,0,ROUNDDOWN((AV328*LOOKUP(AV328,{0,1950001,3300001,6950001,9000001,18000001,40000001},{0.05,0.1,0.2,0.23,0.33,0.4,0.45})-LOOKUP(AV328,{0,1950001,3300001,6950001,9000001,18000001,40000001},{0,97500,427500,636000,1536000,2796000,4796000}))*1.021,-2))</f>
        <v/>
      </c>
      <c r="AX328" s="19">
        <f>MAX(0,ROUNDDOWN(AR328-AT328-430000-0,-3))</f>
        <v/>
      </c>
      <c r="AY328" s="19">
        <f>IF(AR328&lt;=450000,0,MAX(0,ROUNDDOWN(AX328*0.06-MIN(50000,AX328)*0.03,-2))+MAX(0,ROUNDDOWN(AX328*0.04-MIN(50000,AX328)*0.02,-2)))</f>
        <v/>
      </c>
      <c r="AZ328" s="19">
        <f>AW328+AY328+AS328</f>
        <v/>
      </c>
    </row>
    <row r="329">
      <c r="A329" t="inlineStr">
        <is>
          <t>1万円刻み</t>
        </is>
      </c>
      <c r="B329" s="19">
        <f>'3_1万円刻み'!$A$312</f>
        <v/>
      </c>
      <c r="C329" s="19">
        <f>MIN(0,MAX(0,$B329))</f>
        <v/>
      </c>
      <c r="D329" s="19">
        <f>$B329-C329</f>
        <v/>
      </c>
      <c r="E329" s="19">
        <f>MIN(670000,ROUNDDOWN(MAX(0,D329-430000)*0.0751+47600,0))+MIN(260000,ROUNDDOWN(MAX(0,D329-430000)*0.028+17600,0))+MIN(30000,ROUNDDOWN(MAX(0,D329-430000)*0.0027+1873,0))+IF("いいえ"="はい",MIN(170000,ROUNDDOWN(MAX(0,D329-430000)*0.0243+17800,0)),0)</f>
        <v/>
      </c>
      <c r="F329" s="19">
        <f>IF(""="",215040+E329,"")</f>
        <v/>
      </c>
      <c r="G329" s="19">
        <f>IF(D329&gt;23500000,NA(),IF(D329&lt;=4890000,1040000,IF(D329&lt;=6550000,670000,620000)))</f>
        <v/>
      </c>
      <c r="H329" s="19">
        <f>MAX(0,ROUNDDOWN(D329-F329-G329-0,-3))</f>
        <v/>
      </c>
      <c r="I329" s="19">
        <f>IF(H329&lt;=0,0,ROUNDDOWN((H329*LOOKUP(H329,{0,1950001,3300001,6950001,9000001,18000001,40000001},{0.05,0.1,0.2,0.23,0.33,0.4,0.45})-LOOKUP(H329,{0,1950001,3300001,6950001,9000001,18000001,40000001},{0,97500,427500,636000,1536000,2796000,4796000}))*1.021,-2))</f>
        <v/>
      </c>
      <c r="J329" s="19">
        <f>MAX(0,ROUNDDOWN(D329-F329-430000-0,-3))</f>
        <v/>
      </c>
      <c r="K329" s="19">
        <f>IF(D329&lt;=450000,0,MAX(0,ROUNDDOWN(J329*0.06-MIN(50000,J329)*0.03,-2))+MAX(0,ROUNDDOWN(J329*0.04-MIN(50000,J329)*0.02,-2)))</f>
        <v/>
      </c>
      <c r="L329" s="19">
        <f>I329+K329+E329</f>
        <v/>
      </c>
      <c r="M329" s="19">
        <f>MIN(100000,MAX(0,$B329))</f>
        <v/>
      </c>
      <c r="N329" s="19">
        <f>$B329-M329</f>
        <v/>
      </c>
      <c r="O329" s="19">
        <f>MIN(670000,ROUNDDOWN(MAX(0,N329-430000)*0.0751+47600,0))+MIN(260000,ROUNDDOWN(MAX(0,N329-430000)*0.028+17600,0))+MIN(30000,ROUNDDOWN(MAX(0,N329-430000)*0.0027+1873,0))+IF("いいえ"="はい",MIN(170000,ROUNDDOWN(MAX(0,N329-430000)*0.0243+17800,0)),0)</f>
        <v/>
      </c>
      <c r="P329" s="19">
        <f>IF(""="",215040+O329,"")</f>
        <v/>
      </c>
      <c r="Q329" s="19">
        <f>IF(N329&gt;23500000,NA(),IF(N329&lt;=4890000,1040000,IF(N329&lt;=6550000,670000,620000)))</f>
        <v/>
      </c>
      <c r="R329" s="19">
        <f>MAX(0,ROUNDDOWN(N329-P329-Q329-0,-3))</f>
        <v/>
      </c>
      <c r="S329" s="19">
        <f>IF(R329&lt;=0,0,ROUNDDOWN((R329*LOOKUP(R329,{0,1950001,3300001,6950001,9000001,18000001,40000001},{0.05,0.1,0.2,0.23,0.33,0.4,0.45})-LOOKUP(R329,{0,1950001,3300001,6950001,9000001,18000001,40000001},{0,97500,427500,636000,1536000,2796000,4796000}))*1.021,-2))</f>
        <v/>
      </c>
      <c r="T329" s="19">
        <f>MAX(0,ROUNDDOWN(N329-P329-430000-0,-3))</f>
        <v/>
      </c>
      <c r="U329" s="19">
        <f>IF(N329&lt;=450000,0,MAX(0,ROUNDDOWN(T329*0.06-MIN(50000,T329)*0.03,-2))+MAX(0,ROUNDDOWN(T329*0.04-MIN(50000,T329)*0.02,-2)))</f>
        <v/>
      </c>
      <c r="V329" s="19">
        <f>S329+U329+O329</f>
        <v/>
      </c>
      <c r="W329" s="19">
        <f>MIN(550000,MAX(0,$B329))</f>
        <v/>
      </c>
      <c r="X329" s="19">
        <f>$B329-W329</f>
        <v/>
      </c>
      <c r="Y329" s="19">
        <f>MIN(670000,ROUNDDOWN(MAX(0,X329-430000)*0.0751+47600,0))+MIN(260000,ROUNDDOWN(MAX(0,X329-430000)*0.028+17600,0))+MIN(30000,ROUNDDOWN(MAX(0,X329-430000)*0.0027+1873,0))+IF("いいえ"="はい",MIN(170000,ROUNDDOWN(MAX(0,X329-430000)*0.0243+17800,0)),0)</f>
        <v/>
      </c>
      <c r="Z329" s="19">
        <f>IF(""="",215040+Y329,"")</f>
        <v/>
      </c>
      <c r="AA329" s="19">
        <f>IF(X329&gt;23500000,NA(),IF(X329&lt;=4890000,1040000,IF(X329&lt;=6550000,670000,620000)))</f>
        <v/>
      </c>
      <c r="AB329" s="19">
        <f>MAX(0,ROUNDDOWN(X329-Z329-AA329-0,-3))</f>
        <v/>
      </c>
      <c r="AC329" s="19">
        <f>IF(AB329&lt;=0,0,ROUNDDOWN((AB329*LOOKUP(AB329,{0,1950001,3300001,6950001,9000001,18000001,40000001},{0.05,0.1,0.2,0.23,0.33,0.4,0.45})-LOOKUP(AB329,{0,1950001,3300001,6950001,9000001,18000001,40000001},{0,97500,427500,636000,1536000,2796000,4796000}))*1.021,-2))</f>
        <v/>
      </c>
      <c r="AD329" s="19">
        <f>MAX(0,ROUNDDOWN(X329-Z329-430000-0,-3))</f>
        <v/>
      </c>
      <c r="AE329" s="19">
        <f>IF(X329&lt;=450000,0,MAX(0,ROUNDDOWN(AD329*0.06-MIN(50000,AD329)*0.03,-2))+MAX(0,ROUNDDOWN(AD329*0.04-MIN(50000,AD329)*0.02,-2)))</f>
        <v/>
      </c>
      <c r="AF329" s="19">
        <f>AC329+AE329+Y329</f>
        <v/>
      </c>
      <c r="AG329" s="19">
        <f>MIN(650000,MAX(0,$B329))</f>
        <v/>
      </c>
      <c r="AH329" s="19">
        <f>$B329-AG329</f>
        <v/>
      </c>
      <c r="AI329" s="19">
        <f>MIN(670000,ROUNDDOWN(MAX(0,AH329-430000)*0.0751+47600,0))+MIN(260000,ROUNDDOWN(MAX(0,AH329-430000)*0.028+17600,0))+MIN(30000,ROUNDDOWN(MAX(0,AH329-430000)*0.0027+1873,0))+IF("いいえ"="はい",MIN(170000,ROUNDDOWN(MAX(0,AH329-430000)*0.0243+17800,0)),0)</f>
        <v/>
      </c>
      <c r="AJ329" s="19">
        <f>IF(""="",215040+AI329,"")</f>
        <v/>
      </c>
      <c r="AK329" s="19">
        <f>IF(AH329&gt;23500000,NA(),IF(AH329&lt;=4890000,1040000,IF(AH329&lt;=6550000,670000,620000)))</f>
        <v/>
      </c>
      <c r="AL329" s="19">
        <f>MAX(0,ROUNDDOWN(AH329-AJ329-AK329-0,-3))</f>
        <v/>
      </c>
      <c r="AM329" s="19">
        <f>IF(AL329&lt;=0,0,ROUNDDOWN((AL329*LOOKUP(AL329,{0,1950001,3300001,6950001,9000001,18000001,40000001},{0.05,0.1,0.2,0.23,0.33,0.4,0.45})-LOOKUP(AL329,{0,1950001,3300001,6950001,9000001,18000001,40000001},{0,97500,427500,636000,1536000,2796000,4796000}))*1.021,-2))</f>
        <v/>
      </c>
      <c r="AN329" s="19">
        <f>MAX(0,ROUNDDOWN(AH329-AJ329-430000-0,-3))</f>
        <v/>
      </c>
      <c r="AO329" s="19">
        <f>IF(AH329&lt;=450000,0,MAX(0,ROUNDDOWN(AN329*0.06-MIN(50000,AN329)*0.03,-2))+MAX(0,ROUNDDOWN(AN329*0.04-MIN(50000,AN329)*0.02,-2)))</f>
        <v/>
      </c>
      <c r="AP329" s="19">
        <f>AM329+AO329+AI329</f>
        <v/>
      </c>
      <c r="AQ329" s="19">
        <f>MIN(750000,MAX(0,$B329))</f>
        <v/>
      </c>
      <c r="AR329" s="19">
        <f>$B329-AQ329</f>
        <v/>
      </c>
      <c r="AS329" s="19">
        <f>MIN(670000,ROUNDDOWN(MAX(0,AR329-430000)*0.0751+47600,0))+MIN(260000,ROUNDDOWN(MAX(0,AR329-430000)*0.028+17600,0))+MIN(30000,ROUNDDOWN(MAX(0,AR329-430000)*0.0027+1873,0))+IF("いいえ"="はい",MIN(170000,ROUNDDOWN(MAX(0,AR329-430000)*0.0243+17800,0)),0)</f>
        <v/>
      </c>
      <c r="AT329" s="19">
        <f>IF(""="",215040+AS329,"")</f>
        <v/>
      </c>
      <c r="AU329" s="19">
        <f>IF(AR329&gt;23500000,NA(),IF(AR329&lt;=4890000,1040000,IF(AR329&lt;=6550000,670000,620000)))</f>
        <v/>
      </c>
      <c r="AV329" s="19">
        <f>MAX(0,ROUNDDOWN(AR329-AT329-AU329-0,-3))</f>
        <v/>
      </c>
      <c r="AW329" s="19">
        <f>IF(AV329&lt;=0,0,ROUNDDOWN((AV329*LOOKUP(AV329,{0,1950001,3300001,6950001,9000001,18000001,40000001},{0.05,0.1,0.2,0.23,0.33,0.4,0.45})-LOOKUP(AV329,{0,1950001,3300001,6950001,9000001,18000001,40000001},{0,97500,427500,636000,1536000,2796000,4796000}))*1.021,-2))</f>
        <v/>
      </c>
      <c r="AX329" s="19">
        <f>MAX(0,ROUNDDOWN(AR329-AT329-430000-0,-3))</f>
        <v/>
      </c>
      <c r="AY329" s="19">
        <f>IF(AR329&lt;=450000,0,MAX(0,ROUNDDOWN(AX329*0.06-MIN(50000,AX329)*0.03,-2))+MAX(0,ROUNDDOWN(AX329*0.04-MIN(50000,AX329)*0.02,-2)))</f>
        <v/>
      </c>
      <c r="AZ329" s="19">
        <f>AW329+AY329+AS329</f>
        <v/>
      </c>
    </row>
    <row r="330">
      <c r="A330" t="inlineStr">
        <is>
          <t>1万円刻み</t>
        </is>
      </c>
      <c r="B330" s="19">
        <f>'3_1万円刻み'!$A$313</f>
        <v/>
      </c>
      <c r="C330" s="19">
        <f>MIN(0,MAX(0,$B330))</f>
        <v/>
      </c>
      <c r="D330" s="19">
        <f>$B330-C330</f>
        <v/>
      </c>
      <c r="E330" s="19">
        <f>MIN(670000,ROUNDDOWN(MAX(0,D330-430000)*0.0751+47600,0))+MIN(260000,ROUNDDOWN(MAX(0,D330-430000)*0.028+17600,0))+MIN(30000,ROUNDDOWN(MAX(0,D330-430000)*0.0027+1873,0))+IF("いいえ"="はい",MIN(170000,ROUNDDOWN(MAX(0,D330-430000)*0.0243+17800,0)),0)</f>
        <v/>
      </c>
      <c r="F330" s="19">
        <f>IF(""="",215040+E330,"")</f>
        <v/>
      </c>
      <c r="G330" s="19">
        <f>IF(D330&gt;23500000,NA(),IF(D330&lt;=4890000,1040000,IF(D330&lt;=6550000,670000,620000)))</f>
        <v/>
      </c>
      <c r="H330" s="19">
        <f>MAX(0,ROUNDDOWN(D330-F330-G330-0,-3))</f>
        <v/>
      </c>
      <c r="I330" s="19">
        <f>IF(H330&lt;=0,0,ROUNDDOWN((H330*LOOKUP(H330,{0,1950001,3300001,6950001,9000001,18000001,40000001},{0.05,0.1,0.2,0.23,0.33,0.4,0.45})-LOOKUP(H330,{0,1950001,3300001,6950001,9000001,18000001,40000001},{0,97500,427500,636000,1536000,2796000,4796000}))*1.021,-2))</f>
        <v/>
      </c>
      <c r="J330" s="19">
        <f>MAX(0,ROUNDDOWN(D330-F330-430000-0,-3))</f>
        <v/>
      </c>
      <c r="K330" s="19">
        <f>IF(D330&lt;=450000,0,MAX(0,ROUNDDOWN(J330*0.06-MIN(50000,J330)*0.03,-2))+MAX(0,ROUNDDOWN(J330*0.04-MIN(50000,J330)*0.02,-2)))</f>
        <v/>
      </c>
      <c r="L330" s="19">
        <f>I330+K330+E330</f>
        <v/>
      </c>
      <c r="M330" s="19">
        <f>MIN(100000,MAX(0,$B330))</f>
        <v/>
      </c>
      <c r="N330" s="19">
        <f>$B330-M330</f>
        <v/>
      </c>
      <c r="O330" s="19">
        <f>MIN(670000,ROUNDDOWN(MAX(0,N330-430000)*0.0751+47600,0))+MIN(260000,ROUNDDOWN(MAX(0,N330-430000)*0.028+17600,0))+MIN(30000,ROUNDDOWN(MAX(0,N330-430000)*0.0027+1873,0))+IF("いいえ"="はい",MIN(170000,ROUNDDOWN(MAX(0,N330-430000)*0.0243+17800,0)),0)</f>
        <v/>
      </c>
      <c r="P330" s="19">
        <f>IF(""="",215040+O330,"")</f>
        <v/>
      </c>
      <c r="Q330" s="19">
        <f>IF(N330&gt;23500000,NA(),IF(N330&lt;=4890000,1040000,IF(N330&lt;=6550000,670000,620000)))</f>
        <v/>
      </c>
      <c r="R330" s="19">
        <f>MAX(0,ROUNDDOWN(N330-P330-Q330-0,-3))</f>
        <v/>
      </c>
      <c r="S330" s="19">
        <f>IF(R330&lt;=0,0,ROUNDDOWN((R330*LOOKUP(R330,{0,1950001,3300001,6950001,9000001,18000001,40000001},{0.05,0.1,0.2,0.23,0.33,0.4,0.45})-LOOKUP(R330,{0,1950001,3300001,6950001,9000001,18000001,40000001},{0,97500,427500,636000,1536000,2796000,4796000}))*1.021,-2))</f>
        <v/>
      </c>
      <c r="T330" s="19">
        <f>MAX(0,ROUNDDOWN(N330-P330-430000-0,-3))</f>
        <v/>
      </c>
      <c r="U330" s="19">
        <f>IF(N330&lt;=450000,0,MAX(0,ROUNDDOWN(T330*0.06-MIN(50000,T330)*0.03,-2))+MAX(0,ROUNDDOWN(T330*0.04-MIN(50000,T330)*0.02,-2)))</f>
        <v/>
      </c>
      <c r="V330" s="19">
        <f>S330+U330+O330</f>
        <v/>
      </c>
      <c r="W330" s="19">
        <f>MIN(550000,MAX(0,$B330))</f>
        <v/>
      </c>
      <c r="X330" s="19">
        <f>$B330-W330</f>
        <v/>
      </c>
      <c r="Y330" s="19">
        <f>MIN(670000,ROUNDDOWN(MAX(0,X330-430000)*0.0751+47600,0))+MIN(260000,ROUNDDOWN(MAX(0,X330-430000)*0.028+17600,0))+MIN(30000,ROUNDDOWN(MAX(0,X330-430000)*0.0027+1873,0))+IF("いいえ"="はい",MIN(170000,ROUNDDOWN(MAX(0,X330-430000)*0.0243+17800,0)),0)</f>
        <v/>
      </c>
      <c r="Z330" s="19">
        <f>IF(""="",215040+Y330,"")</f>
        <v/>
      </c>
      <c r="AA330" s="19">
        <f>IF(X330&gt;23500000,NA(),IF(X330&lt;=4890000,1040000,IF(X330&lt;=6550000,670000,620000)))</f>
        <v/>
      </c>
      <c r="AB330" s="19">
        <f>MAX(0,ROUNDDOWN(X330-Z330-AA330-0,-3))</f>
        <v/>
      </c>
      <c r="AC330" s="19">
        <f>IF(AB330&lt;=0,0,ROUNDDOWN((AB330*LOOKUP(AB330,{0,1950001,3300001,6950001,9000001,18000001,40000001},{0.05,0.1,0.2,0.23,0.33,0.4,0.45})-LOOKUP(AB330,{0,1950001,3300001,6950001,9000001,18000001,40000001},{0,97500,427500,636000,1536000,2796000,4796000}))*1.021,-2))</f>
        <v/>
      </c>
      <c r="AD330" s="19">
        <f>MAX(0,ROUNDDOWN(X330-Z330-430000-0,-3))</f>
        <v/>
      </c>
      <c r="AE330" s="19">
        <f>IF(X330&lt;=450000,0,MAX(0,ROUNDDOWN(AD330*0.06-MIN(50000,AD330)*0.03,-2))+MAX(0,ROUNDDOWN(AD330*0.04-MIN(50000,AD330)*0.02,-2)))</f>
        <v/>
      </c>
      <c r="AF330" s="19">
        <f>AC330+AE330+Y330</f>
        <v/>
      </c>
      <c r="AG330" s="19">
        <f>MIN(650000,MAX(0,$B330))</f>
        <v/>
      </c>
      <c r="AH330" s="19">
        <f>$B330-AG330</f>
        <v/>
      </c>
      <c r="AI330" s="19">
        <f>MIN(670000,ROUNDDOWN(MAX(0,AH330-430000)*0.0751+47600,0))+MIN(260000,ROUNDDOWN(MAX(0,AH330-430000)*0.028+17600,0))+MIN(30000,ROUNDDOWN(MAX(0,AH330-430000)*0.0027+1873,0))+IF("いいえ"="はい",MIN(170000,ROUNDDOWN(MAX(0,AH330-430000)*0.0243+17800,0)),0)</f>
        <v/>
      </c>
      <c r="AJ330" s="19">
        <f>IF(""="",215040+AI330,"")</f>
        <v/>
      </c>
      <c r="AK330" s="19">
        <f>IF(AH330&gt;23500000,NA(),IF(AH330&lt;=4890000,1040000,IF(AH330&lt;=6550000,670000,620000)))</f>
        <v/>
      </c>
      <c r="AL330" s="19">
        <f>MAX(0,ROUNDDOWN(AH330-AJ330-AK330-0,-3))</f>
        <v/>
      </c>
      <c r="AM330" s="19">
        <f>IF(AL330&lt;=0,0,ROUNDDOWN((AL330*LOOKUP(AL330,{0,1950001,3300001,6950001,9000001,18000001,40000001},{0.05,0.1,0.2,0.23,0.33,0.4,0.45})-LOOKUP(AL330,{0,1950001,3300001,6950001,9000001,18000001,40000001},{0,97500,427500,636000,1536000,2796000,4796000}))*1.021,-2))</f>
        <v/>
      </c>
      <c r="AN330" s="19">
        <f>MAX(0,ROUNDDOWN(AH330-AJ330-430000-0,-3))</f>
        <v/>
      </c>
      <c r="AO330" s="19">
        <f>IF(AH330&lt;=450000,0,MAX(0,ROUNDDOWN(AN330*0.06-MIN(50000,AN330)*0.03,-2))+MAX(0,ROUNDDOWN(AN330*0.04-MIN(50000,AN330)*0.02,-2)))</f>
        <v/>
      </c>
      <c r="AP330" s="19">
        <f>AM330+AO330+AI330</f>
        <v/>
      </c>
      <c r="AQ330" s="19">
        <f>MIN(750000,MAX(0,$B330))</f>
        <v/>
      </c>
      <c r="AR330" s="19">
        <f>$B330-AQ330</f>
        <v/>
      </c>
      <c r="AS330" s="19">
        <f>MIN(670000,ROUNDDOWN(MAX(0,AR330-430000)*0.0751+47600,0))+MIN(260000,ROUNDDOWN(MAX(0,AR330-430000)*0.028+17600,0))+MIN(30000,ROUNDDOWN(MAX(0,AR330-430000)*0.0027+1873,0))+IF("いいえ"="はい",MIN(170000,ROUNDDOWN(MAX(0,AR330-430000)*0.0243+17800,0)),0)</f>
        <v/>
      </c>
      <c r="AT330" s="19">
        <f>IF(""="",215040+AS330,"")</f>
        <v/>
      </c>
      <c r="AU330" s="19">
        <f>IF(AR330&gt;23500000,NA(),IF(AR330&lt;=4890000,1040000,IF(AR330&lt;=6550000,670000,620000)))</f>
        <v/>
      </c>
      <c r="AV330" s="19">
        <f>MAX(0,ROUNDDOWN(AR330-AT330-AU330-0,-3))</f>
        <v/>
      </c>
      <c r="AW330" s="19">
        <f>IF(AV330&lt;=0,0,ROUNDDOWN((AV330*LOOKUP(AV330,{0,1950001,3300001,6950001,9000001,18000001,40000001},{0.05,0.1,0.2,0.23,0.33,0.4,0.45})-LOOKUP(AV330,{0,1950001,3300001,6950001,9000001,18000001,40000001},{0,97500,427500,636000,1536000,2796000,4796000}))*1.021,-2))</f>
        <v/>
      </c>
      <c r="AX330" s="19">
        <f>MAX(0,ROUNDDOWN(AR330-AT330-430000-0,-3))</f>
        <v/>
      </c>
      <c r="AY330" s="19">
        <f>IF(AR330&lt;=450000,0,MAX(0,ROUNDDOWN(AX330*0.06-MIN(50000,AX330)*0.03,-2))+MAX(0,ROUNDDOWN(AX330*0.04-MIN(50000,AX330)*0.02,-2)))</f>
        <v/>
      </c>
      <c r="AZ330" s="19">
        <f>AW330+AY330+AS330</f>
        <v/>
      </c>
    </row>
    <row r="331">
      <c r="A331" t="inlineStr">
        <is>
          <t>1万円刻み</t>
        </is>
      </c>
      <c r="B331" s="19">
        <f>'3_1万円刻み'!$A$314</f>
        <v/>
      </c>
      <c r="C331" s="19">
        <f>MIN(0,MAX(0,$B331))</f>
        <v/>
      </c>
      <c r="D331" s="19">
        <f>$B331-C331</f>
        <v/>
      </c>
      <c r="E331" s="19">
        <f>MIN(670000,ROUNDDOWN(MAX(0,D331-430000)*0.0751+47600,0))+MIN(260000,ROUNDDOWN(MAX(0,D331-430000)*0.028+17600,0))+MIN(30000,ROUNDDOWN(MAX(0,D331-430000)*0.0027+1873,0))+IF("いいえ"="はい",MIN(170000,ROUNDDOWN(MAX(0,D331-430000)*0.0243+17800,0)),0)</f>
        <v/>
      </c>
      <c r="F331" s="19">
        <f>IF(""="",215040+E331,"")</f>
        <v/>
      </c>
      <c r="G331" s="19">
        <f>IF(D331&gt;23500000,NA(),IF(D331&lt;=4890000,1040000,IF(D331&lt;=6550000,670000,620000)))</f>
        <v/>
      </c>
      <c r="H331" s="19">
        <f>MAX(0,ROUNDDOWN(D331-F331-G331-0,-3))</f>
        <v/>
      </c>
      <c r="I331" s="19">
        <f>IF(H331&lt;=0,0,ROUNDDOWN((H331*LOOKUP(H331,{0,1950001,3300001,6950001,9000001,18000001,40000001},{0.05,0.1,0.2,0.23,0.33,0.4,0.45})-LOOKUP(H331,{0,1950001,3300001,6950001,9000001,18000001,40000001},{0,97500,427500,636000,1536000,2796000,4796000}))*1.021,-2))</f>
        <v/>
      </c>
      <c r="J331" s="19">
        <f>MAX(0,ROUNDDOWN(D331-F331-430000-0,-3))</f>
        <v/>
      </c>
      <c r="K331" s="19">
        <f>IF(D331&lt;=450000,0,MAX(0,ROUNDDOWN(J331*0.06-MIN(50000,J331)*0.03,-2))+MAX(0,ROUNDDOWN(J331*0.04-MIN(50000,J331)*0.02,-2)))</f>
        <v/>
      </c>
      <c r="L331" s="19">
        <f>I331+K331+E331</f>
        <v/>
      </c>
      <c r="M331" s="19">
        <f>MIN(100000,MAX(0,$B331))</f>
        <v/>
      </c>
      <c r="N331" s="19">
        <f>$B331-M331</f>
        <v/>
      </c>
      <c r="O331" s="19">
        <f>MIN(670000,ROUNDDOWN(MAX(0,N331-430000)*0.0751+47600,0))+MIN(260000,ROUNDDOWN(MAX(0,N331-430000)*0.028+17600,0))+MIN(30000,ROUNDDOWN(MAX(0,N331-430000)*0.0027+1873,0))+IF("いいえ"="はい",MIN(170000,ROUNDDOWN(MAX(0,N331-430000)*0.0243+17800,0)),0)</f>
        <v/>
      </c>
      <c r="P331" s="19">
        <f>IF(""="",215040+O331,"")</f>
        <v/>
      </c>
      <c r="Q331" s="19">
        <f>IF(N331&gt;23500000,NA(),IF(N331&lt;=4890000,1040000,IF(N331&lt;=6550000,670000,620000)))</f>
        <v/>
      </c>
      <c r="R331" s="19">
        <f>MAX(0,ROUNDDOWN(N331-P331-Q331-0,-3))</f>
        <v/>
      </c>
      <c r="S331" s="19">
        <f>IF(R331&lt;=0,0,ROUNDDOWN((R331*LOOKUP(R331,{0,1950001,3300001,6950001,9000001,18000001,40000001},{0.05,0.1,0.2,0.23,0.33,0.4,0.45})-LOOKUP(R331,{0,1950001,3300001,6950001,9000001,18000001,40000001},{0,97500,427500,636000,1536000,2796000,4796000}))*1.021,-2))</f>
        <v/>
      </c>
      <c r="T331" s="19">
        <f>MAX(0,ROUNDDOWN(N331-P331-430000-0,-3))</f>
        <v/>
      </c>
      <c r="U331" s="19">
        <f>IF(N331&lt;=450000,0,MAX(0,ROUNDDOWN(T331*0.06-MIN(50000,T331)*0.03,-2))+MAX(0,ROUNDDOWN(T331*0.04-MIN(50000,T331)*0.02,-2)))</f>
        <v/>
      </c>
      <c r="V331" s="19">
        <f>S331+U331+O331</f>
        <v/>
      </c>
      <c r="W331" s="19">
        <f>MIN(550000,MAX(0,$B331))</f>
        <v/>
      </c>
      <c r="X331" s="19">
        <f>$B331-W331</f>
        <v/>
      </c>
      <c r="Y331" s="19">
        <f>MIN(670000,ROUNDDOWN(MAX(0,X331-430000)*0.0751+47600,0))+MIN(260000,ROUNDDOWN(MAX(0,X331-430000)*0.028+17600,0))+MIN(30000,ROUNDDOWN(MAX(0,X331-430000)*0.0027+1873,0))+IF("いいえ"="はい",MIN(170000,ROUNDDOWN(MAX(0,X331-430000)*0.0243+17800,0)),0)</f>
        <v/>
      </c>
      <c r="Z331" s="19">
        <f>IF(""="",215040+Y331,"")</f>
        <v/>
      </c>
      <c r="AA331" s="19">
        <f>IF(X331&gt;23500000,NA(),IF(X331&lt;=4890000,1040000,IF(X331&lt;=6550000,670000,620000)))</f>
        <v/>
      </c>
      <c r="AB331" s="19">
        <f>MAX(0,ROUNDDOWN(X331-Z331-AA331-0,-3))</f>
        <v/>
      </c>
      <c r="AC331" s="19">
        <f>IF(AB331&lt;=0,0,ROUNDDOWN((AB331*LOOKUP(AB331,{0,1950001,3300001,6950001,9000001,18000001,40000001},{0.05,0.1,0.2,0.23,0.33,0.4,0.45})-LOOKUP(AB331,{0,1950001,3300001,6950001,9000001,18000001,40000001},{0,97500,427500,636000,1536000,2796000,4796000}))*1.021,-2))</f>
        <v/>
      </c>
      <c r="AD331" s="19">
        <f>MAX(0,ROUNDDOWN(X331-Z331-430000-0,-3))</f>
        <v/>
      </c>
      <c r="AE331" s="19">
        <f>IF(X331&lt;=450000,0,MAX(0,ROUNDDOWN(AD331*0.06-MIN(50000,AD331)*0.03,-2))+MAX(0,ROUNDDOWN(AD331*0.04-MIN(50000,AD331)*0.02,-2)))</f>
        <v/>
      </c>
      <c r="AF331" s="19">
        <f>AC331+AE331+Y331</f>
        <v/>
      </c>
      <c r="AG331" s="19">
        <f>MIN(650000,MAX(0,$B331))</f>
        <v/>
      </c>
      <c r="AH331" s="19">
        <f>$B331-AG331</f>
        <v/>
      </c>
      <c r="AI331" s="19">
        <f>MIN(670000,ROUNDDOWN(MAX(0,AH331-430000)*0.0751+47600,0))+MIN(260000,ROUNDDOWN(MAX(0,AH331-430000)*0.028+17600,0))+MIN(30000,ROUNDDOWN(MAX(0,AH331-430000)*0.0027+1873,0))+IF("いいえ"="はい",MIN(170000,ROUNDDOWN(MAX(0,AH331-430000)*0.0243+17800,0)),0)</f>
        <v/>
      </c>
      <c r="AJ331" s="19">
        <f>IF(""="",215040+AI331,"")</f>
        <v/>
      </c>
      <c r="AK331" s="19">
        <f>IF(AH331&gt;23500000,NA(),IF(AH331&lt;=4890000,1040000,IF(AH331&lt;=6550000,670000,620000)))</f>
        <v/>
      </c>
      <c r="AL331" s="19">
        <f>MAX(0,ROUNDDOWN(AH331-AJ331-AK331-0,-3))</f>
        <v/>
      </c>
      <c r="AM331" s="19">
        <f>IF(AL331&lt;=0,0,ROUNDDOWN((AL331*LOOKUP(AL331,{0,1950001,3300001,6950001,9000001,18000001,40000001},{0.05,0.1,0.2,0.23,0.33,0.4,0.45})-LOOKUP(AL331,{0,1950001,3300001,6950001,9000001,18000001,40000001},{0,97500,427500,636000,1536000,2796000,4796000}))*1.021,-2))</f>
        <v/>
      </c>
      <c r="AN331" s="19">
        <f>MAX(0,ROUNDDOWN(AH331-AJ331-430000-0,-3))</f>
        <v/>
      </c>
      <c r="AO331" s="19">
        <f>IF(AH331&lt;=450000,0,MAX(0,ROUNDDOWN(AN331*0.06-MIN(50000,AN331)*0.03,-2))+MAX(0,ROUNDDOWN(AN331*0.04-MIN(50000,AN331)*0.02,-2)))</f>
        <v/>
      </c>
      <c r="AP331" s="19">
        <f>AM331+AO331+AI331</f>
        <v/>
      </c>
      <c r="AQ331" s="19">
        <f>MIN(750000,MAX(0,$B331))</f>
        <v/>
      </c>
      <c r="AR331" s="19">
        <f>$B331-AQ331</f>
        <v/>
      </c>
      <c r="AS331" s="19">
        <f>MIN(670000,ROUNDDOWN(MAX(0,AR331-430000)*0.0751+47600,0))+MIN(260000,ROUNDDOWN(MAX(0,AR331-430000)*0.028+17600,0))+MIN(30000,ROUNDDOWN(MAX(0,AR331-430000)*0.0027+1873,0))+IF("いいえ"="はい",MIN(170000,ROUNDDOWN(MAX(0,AR331-430000)*0.0243+17800,0)),0)</f>
        <v/>
      </c>
      <c r="AT331" s="19">
        <f>IF(""="",215040+AS331,"")</f>
        <v/>
      </c>
      <c r="AU331" s="19">
        <f>IF(AR331&gt;23500000,NA(),IF(AR331&lt;=4890000,1040000,IF(AR331&lt;=6550000,670000,620000)))</f>
        <v/>
      </c>
      <c r="AV331" s="19">
        <f>MAX(0,ROUNDDOWN(AR331-AT331-AU331-0,-3))</f>
        <v/>
      </c>
      <c r="AW331" s="19">
        <f>IF(AV331&lt;=0,0,ROUNDDOWN((AV331*LOOKUP(AV331,{0,1950001,3300001,6950001,9000001,18000001,40000001},{0.05,0.1,0.2,0.23,0.33,0.4,0.45})-LOOKUP(AV331,{0,1950001,3300001,6950001,9000001,18000001,40000001},{0,97500,427500,636000,1536000,2796000,4796000}))*1.021,-2))</f>
        <v/>
      </c>
      <c r="AX331" s="19">
        <f>MAX(0,ROUNDDOWN(AR331-AT331-430000-0,-3))</f>
        <v/>
      </c>
      <c r="AY331" s="19">
        <f>IF(AR331&lt;=450000,0,MAX(0,ROUNDDOWN(AX331*0.06-MIN(50000,AX331)*0.03,-2))+MAX(0,ROUNDDOWN(AX331*0.04-MIN(50000,AX331)*0.02,-2)))</f>
        <v/>
      </c>
      <c r="AZ331" s="19">
        <f>AW331+AY331+AS331</f>
        <v/>
      </c>
    </row>
    <row r="332">
      <c r="A332" t="inlineStr">
        <is>
          <t>1万円刻み</t>
        </is>
      </c>
      <c r="B332" s="19">
        <f>'3_1万円刻み'!$A$315</f>
        <v/>
      </c>
      <c r="C332" s="19">
        <f>MIN(0,MAX(0,$B332))</f>
        <v/>
      </c>
      <c r="D332" s="19">
        <f>$B332-C332</f>
        <v/>
      </c>
      <c r="E332" s="19">
        <f>MIN(670000,ROUNDDOWN(MAX(0,D332-430000)*0.0751+47600,0))+MIN(260000,ROUNDDOWN(MAX(0,D332-430000)*0.028+17600,0))+MIN(30000,ROUNDDOWN(MAX(0,D332-430000)*0.0027+1873,0))+IF("いいえ"="はい",MIN(170000,ROUNDDOWN(MAX(0,D332-430000)*0.0243+17800,0)),0)</f>
        <v/>
      </c>
      <c r="F332" s="19">
        <f>IF(""="",215040+E332,"")</f>
        <v/>
      </c>
      <c r="G332" s="19">
        <f>IF(D332&gt;23500000,NA(),IF(D332&lt;=4890000,1040000,IF(D332&lt;=6550000,670000,620000)))</f>
        <v/>
      </c>
      <c r="H332" s="19">
        <f>MAX(0,ROUNDDOWN(D332-F332-G332-0,-3))</f>
        <v/>
      </c>
      <c r="I332" s="19">
        <f>IF(H332&lt;=0,0,ROUNDDOWN((H332*LOOKUP(H332,{0,1950001,3300001,6950001,9000001,18000001,40000001},{0.05,0.1,0.2,0.23,0.33,0.4,0.45})-LOOKUP(H332,{0,1950001,3300001,6950001,9000001,18000001,40000001},{0,97500,427500,636000,1536000,2796000,4796000}))*1.021,-2))</f>
        <v/>
      </c>
      <c r="J332" s="19">
        <f>MAX(0,ROUNDDOWN(D332-F332-430000-0,-3))</f>
        <v/>
      </c>
      <c r="K332" s="19">
        <f>IF(D332&lt;=450000,0,MAX(0,ROUNDDOWN(J332*0.06-MIN(50000,J332)*0.03,-2))+MAX(0,ROUNDDOWN(J332*0.04-MIN(50000,J332)*0.02,-2)))</f>
        <v/>
      </c>
      <c r="L332" s="19">
        <f>I332+K332+E332</f>
        <v/>
      </c>
      <c r="M332" s="19">
        <f>MIN(100000,MAX(0,$B332))</f>
        <v/>
      </c>
      <c r="N332" s="19">
        <f>$B332-M332</f>
        <v/>
      </c>
      <c r="O332" s="19">
        <f>MIN(670000,ROUNDDOWN(MAX(0,N332-430000)*0.0751+47600,0))+MIN(260000,ROUNDDOWN(MAX(0,N332-430000)*0.028+17600,0))+MIN(30000,ROUNDDOWN(MAX(0,N332-430000)*0.0027+1873,0))+IF("いいえ"="はい",MIN(170000,ROUNDDOWN(MAX(0,N332-430000)*0.0243+17800,0)),0)</f>
        <v/>
      </c>
      <c r="P332" s="19">
        <f>IF(""="",215040+O332,"")</f>
        <v/>
      </c>
      <c r="Q332" s="19">
        <f>IF(N332&gt;23500000,NA(),IF(N332&lt;=4890000,1040000,IF(N332&lt;=6550000,670000,620000)))</f>
        <v/>
      </c>
      <c r="R332" s="19">
        <f>MAX(0,ROUNDDOWN(N332-P332-Q332-0,-3))</f>
        <v/>
      </c>
      <c r="S332" s="19">
        <f>IF(R332&lt;=0,0,ROUNDDOWN((R332*LOOKUP(R332,{0,1950001,3300001,6950001,9000001,18000001,40000001},{0.05,0.1,0.2,0.23,0.33,0.4,0.45})-LOOKUP(R332,{0,1950001,3300001,6950001,9000001,18000001,40000001},{0,97500,427500,636000,1536000,2796000,4796000}))*1.021,-2))</f>
        <v/>
      </c>
      <c r="T332" s="19">
        <f>MAX(0,ROUNDDOWN(N332-P332-430000-0,-3))</f>
        <v/>
      </c>
      <c r="U332" s="19">
        <f>IF(N332&lt;=450000,0,MAX(0,ROUNDDOWN(T332*0.06-MIN(50000,T332)*0.03,-2))+MAX(0,ROUNDDOWN(T332*0.04-MIN(50000,T332)*0.02,-2)))</f>
        <v/>
      </c>
      <c r="V332" s="19">
        <f>S332+U332+O332</f>
        <v/>
      </c>
      <c r="W332" s="19">
        <f>MIN(550000,MAX(0,$B332))</f>
        <v/>
      </c>
      <c r="X332" s="19">
        <f>$B332-W332</f>
        <v/>
      </c>
      <c r="Y332" s="19">
        <f>MIN(670000,ROUNDDOWN(MAX(0,X332-430000)*0.0751+47600,0))+MIN(260000,ROUNDDOWN(MAX(0,X332-430000)*0.028+17600,0))+MIN(30000,ROUNDDOWN(MAX(0,X332-430000)*0.0027+1873,0))+IF("いいえ"="はい",MIN(170000,ROUNDDOWN(MAX(0,X332-430000)*0.0243+17800,0)),0)</f>
        <v/>
      </c>
      <c r="Z332" s="19">
        <f>IF(""="",215040+Y332,"")</f>
        <v/>
      </c>
      <c r="AA332" s="19">
        <f>IF(X332&gt;23500000,NA(),IF(X332&lt;=4890000,1040000,IF(X332&lt;=6550000,670000,620000)))</f>
        <v/>
      </c>
      <c r="AB332" s="19">
        <f>MAX(0,ROUNDDOWN(X332-Z332-AA332-0,-3))</f>
        <v/>
      </c>
      <c r="AC332" s="19">
        <f>IF(AB332&lt;=0,0,ROUNDDOWN((AB332*LOOKUP(AB332,{0,1950001,3300001,6950001,9000001,18000001,40000001},{0.05,0.1,0.2,0.23,0.33,0.4,0.45})-LOOKUP(AB332,{0,1950001,3300001,6950001,9000001,18000001,40000001},{0,97500,427500,636000,1536000,2796000,4796000}))*1.021,-2))</f>
        <v/>
      </c>
      <c r="AD332" s="19">
        <f>MAX(0,ROUNDDOWN(X332-Z332-430000-0,-3))</f>
        <v/>
      </c>
      <c r="AE332" s="19">
        <f>IF(X332&lt;=450000,0,MAX(0,ROUNDDOWN(AD332*0.06-MIN(50000,AD332)*0.03,-2))+MAX(0,ROUNDDOWN(AD332*0.04-MIN(50000,AD332)*0.02,-2)))</f>
        <v/>
      </c>
      <c r="AF332" s="19">
        <f>AC332+AE332+Y332</f>
        <v/>
      </c>
      <c r="AG332" s="19">
        <f>MIN(650000,MAX(0,$B332))</f>
        <v/>
      </c>
      <c r="AH332" s="19">
        <f>$B332-AG332</f>
        <v/>
      </c>
      <c r="AI332" s="19">
        <f>MIN(670000,ROUNDDOWN(MAX(0,AH332-430000)*0.0751+47600,0))+MIN(260000,ROUNDDOWN(MAX(0,AH332-430000)*0.028+17600,0))+MIN(30000,ROUNDDOWN(MAX(0,AH332-430000)*0.0027+1873,0))+IF("いいえ"="はい",MIN(170000,ROUNDDOWN(MAX(0,AH332-430000)*0.0243+17800,0)),0)</f>
        <v/>
      </c>
      <c r="AJ332" s="19">
        <f>IF(""="",215040+AI332,"")</f>
        <v/>
      </c>
      <c r="AK332" s="19">
        <f>IF(AH332&gt;23500000,NA(),IF(AH332&lt;=4890000,1040000,IF(AH332&lt;=6550000,670000,620000)))</f>
        <v/>
      </c>
      <c r="AL332" s="19">
        <f>MAX(0,ROUNDDOWN(AH332-AJ332-AK332-0,-3))</f>
        <v/>
      </c>
      <c r="AM332" s="19">
        <f>IF(AL332&lt;=0,0,ROUNDDOWN((AL332*LOOKUP(AL332,{0,1950001,3300001,6950001,9000001,18000001,40000001},{0.05,0.1,0.2,0.23,0.33,0.4,0.45})-LOOKUP(AL332,{0,1950001,3300001,6950001,9000001,18000001,40000001},{0,97500,427500,636000,1536000,2796000,4796000}))*1.021,-2))</f>
        <v/>
      </c>
      <c r="AN332" s="19">
        <f>MAX(0,ROUNDDOWN(AH332-AJ332-430000-0,-3))</f>
        <v/>
      </c>
      <c r="AO332" s="19">
        <f>IF(AH332&lt;=450000,0,MAX(0,ROUNDDOWN(AN332*0.06-MIN(50000,AN332)*0.03,-2))+MAX(0,ROUNDDOWN(AN332*0.04-MIN(50000,AN332)*0.02,-2)))</f>
        <v/>
      </c>
      <c r="AP332" s="19">
        <f>AM332+AO332+AI332</f>
        <v/>
      </c>
      <c r="AQ332" s="19">
        <f>MIN(750000,MAX(0,$B332))</f>
        <v/>
      </c>
      <c r="AR332" s="19">
        <f>$B332-AQ332</f>
        <v/>
      </c>
      <c r="AS332" s="19">
        <f>MIN(670000,ROUNDDOWN(MAX(0,AR332-430000)*0.0751+47600,0))+MIN(260000,ROUNDDOWN(MAX(0,AR332-430000)*0.028+17600,0))+MIN(30000,ROUNDDOWN(MAX(0,AR332-430000)*0.0027+1873,0))+IF("いいえ"="はい",MIN(170000,ROUNDDOWN(MAX(0,AR332-430000)*0.0243+17800,0)),0)</f>
        <v/>
      </c>
      <c r="AT332" s="19">
        <f>IF(""="",215040+AS332,"")</f>
        <v/>
      </c>
      <c r="AU332" s="19">
        <f>IF(AR332&gt;23500000,NA(),IF(AR332&lt;=4890000,1040000,IF(AR332&lt;=6550000,670000,620000)))</f>
        <v/>
      </c>
      <c r="AV332" s="19">
        <f>MAX(0,ROUNDDOWN(AR332-AT332-AU332-0,-3))</f>
        <v/>
      </c>
      <c r="AW332" s="19">
        <f>IF(AV332&lt;=0,0,ROUNDDOWN((AV332*LOOKUP(AV332,{0,1950001,3300001,6950001,9000001,18000001,40000001},{0.05,0.1,0.2,0.23,0.33,0.4,0.45})-LOOKUP(AV332,{0,1950001,3300001,6950001,9000001,18000001,40000001},{0,97500,427500,636000,1536000,2796000,4796000}))*1.021,-2))</f>
        <v/>
      </c>
      <c r="AX332" s="19">
        <f>MAX(0,ROUNDDOWN(AR332-AT332-430000-0,-3))</f>
        <v/>
      </c>
      <c r="AY332" s="19">
        <f>IF(AR332&lt;=450000,0,MAX(0,ROUNDDOWN(AX332*0.06-MIN(50000,AX332)*0.03,-2))+MAX(0,ROUNDDOWN(AX332*0.04-MIN(50000,AX332)*0.02,-2)))</f>
        <v/>
      </c>
      <c r="AZ332" s="19">
        <f>AW332+AY332+AS332</f>
        <v/>
      </c>
    </row>
    <row r="333">
      <c r="A333" t="inlineStr">
        <is>
          <t>1万円刻み</t>
        </is>
      </c>
      <c r="B333" s="19">
        <f>'3_1万円刻み'!$A$316</f>
        <v/>
      </c>
      <c r="C333" s="19">
        <f>MIN(0,MAX(0,$B333))</f>
        <v/>
      </c>
      <c r="D333" s="19">
        <f>$B333-C333</f>
        <v/>
      </c>
      <c r="E333" s="19">
        <f>MIN(670000,ROUNDDOWN(MAX(0,D333-430000)*0.0751+47600,0))+MIN(260000,ROUNDDOWN(MAX(0,D333-430000)*0.028+17600,0))+MIN(30000,ROUNDDOWN(MAX(0,D333-430000)*0.0027+1873,0))+IF("いいえ"="はい",MIN(170000,ROUNDDOWN(MAX(0,D333-430000)*0.0243+17800,0)),0)</f>
        <v/>
      </c>
      <c r="F333" s="19">
        <f>IF(""="",215040+E333,"")</f>
        <v/>
      </c>
      <c r="G333" s="19">
        <f>IF(D333&gt;23500000,NA(),IF(D333&lt;=4890000,1040000,IF(D333&lt;=6550000,670000,620000)))</f>
        <v/>
      </c>
      <c r="H333" s="19">
        <f>MAX(0,ROUNDDOWN(D333-F333-G333-0,-3))</f>
        <v/>
      </c>
      <c r="I333" s="19">
        <f>IF(H333&lt;=0,0,ROUNDDOWN((H333*LOOKUP(H333,{0,1950001,3300001,6950001,9000001,18000001,40000001},{0.05,0.1,0.2,0.23,0.33,0.4,0.45})-LOOKUP(H333,{0,1950001,3300001,6950001,9000001,18000001,40000001},{0,97500,427500,636000,1536000,2796000,4796000}))*1.021,-2))</f>
        <v/>
      </c>
      <c r="J333" s="19">
        <f>MAX(0,ROUNDDOWN(D333-F333-430000-0,-3))</f>
        <v/>
      </c>
      <c r="K333" s="19">
        <f>IF(D333&lt;=450000,0,MAX(0,ROUNDDOWN(J333*0.06-MIN(50000,J333)*0.03,-2))+MAX(0,ROUNDDOWN(J333*0.04-MIN(50000,J333)*0.02,-2)))</f>
        <v/>
      </c>
      <c r="L333" s="19">
        <f>I333+K333+E333</f>
        <v/>
      </c>
      <c r="M333" s="19">
        <f>MIN(100000,MAX(0,$B333))</f>
        <v/>
      </c>
      <c r="N333" s="19">
        <f>$B333-M333</f>
        <v/>
      </c>
      <c r="O333" s="19">
        <f>MIN(670000,ROUNDDOWN(MAX(0,N333-430000)*0.0751+47600,0))+MIN(260000,ROUNDDOWN(MAX(0,N333-430000)*0.028+17600,0))+MIN(30000,ROUNDDOWN(MAX(0,N333-430000)*0.0027+1873,0))+IF("いいえ"="はい",MIN(170000,ROUNDDOWN(MAX(0,N333-430000)*0.0243+17800,0)),0)</f>
        <v/>
      </c>
      <c r="P333" s="19">
        <f>IF(""="",215040+O333,"")</f>
        <v/>
      </c>
      <c r="Q333" s="19">
        <f>IF(N333&gt;23500000,NA(),IF(N333&lt;=4890000,1040000,IF(N333&lt;=6550000,670000,620000)))</f>
        <v/>
      </c>
      <c r="R333" s="19">
        <f>MAX(0,ROUNDDOWN(N333-P333-Q333-0,-3))</f>
        <v/>
      </c>
      <c r="S333" s="19">
        <f>IF(R333&lt;=0,0,ROUNDDOWN((R333*LOOKUP(R333,{0,1950001,3300001,6950001,9000001,18000001,40000001},{0.05,0.1,0.2,0.23,0.33,0.4,0.45})-LOOKUP(R333,{0,1950001,3300001,6950001,9000001,18000001,40000001},{0,97500,427500,636000,1536000,2796000,4796000}))*1.021,-2))</f>
        <v/>
      </c>
      <c r="T333" s="19">
        <f>MAX(0,ROUNDDOWN(N333-P333-430000-0,-3))</f>
        <v/>
      </c>
      <c r="U333" s="19">
        <f>IF(N333&lt;=450000,0,MAX(0,ROUNDDOWN(T333*0.06-MIN(50000,T333)*0.03,-2))+MAX(0,ROUNDDOWN(T333*0.04-MIN(50000,T333)*0.02,-2)))</f>
        <v/>
      </c>
      <c r="V333" s="19">
        <f>S333+U333+O333</f>
        <v/>
      </c>
      <c r="W333" s="19">
        <f>MIN(550000,MAX(0,$B333))</f>
        <v/>
      </c>
      <c r="X333" s="19">
        <f>$B333-W333</f>
        <v/>
      </c>
      <c r="Y333" s="19">
        <f>MIN(670000,ROUNDDOWN(MAX(0,X333-430000)*0.0751+47600,0))+MIN(260000,ROUNDDOWN(MAX(0,X333-430000)*0.028+17600,0))+MIN(30000,ROUNDDOWN(MAX(0,X333-430000)*0.0027+1873,0))+IF("いいえ"="はい",MIN(170000,ROUNDDOWN(MAX(0,X333-430000)*0.0243+17800,0)),0)</f>
        <v/>
      </c>
      <c r="Z333" s="19">
        <f>IF(""="",215040+Y333,"")</f>
        <v/>
      </c>
      <c r="AA333" s="19">
        <f>IF(X333&gt;23500000,NA(),IF(X333&lt;=4890000,1040000,IF(X333&lt;=6550000,670000,620000)))</f>
        <v/>
      </c>
      <c r="AB333" s="19">
        <f>MAX(0,ROUNDDOWN(X333-Z333-AA333-0,-3))</f>
        <v/>
      </c>
      <c r="AC333" s="19">
        <f>IF(AB333&lt;=0,0,ROUNDDOWN((AB333*LOOKUP(AB333,{0,1950001,3300001,6950001,9000001,18000001,40000001},{0.05,0.1,0.2,0.23,0.33,0.4,0.45})-LOOKUP(AB333,{0,1950001,3300001,6950001,9000001,18000001,40000001},{0,97500,427500,636000,1536000,2796000,4796000}))*1.021,-2))</f>
        <v/>
      </c>
      <c r="AD333" s="19">
        <f>MAX(0,ROUNDDOWN(X333-Z333-430000-0,-3))</f>
        <v/>
      </c>
      <c r="AE333" s="19">
        <f>IF(X333&lt;=450000,0,MAX(0,ROUNDDOWN(AD333*0.06-MIN(50000,AD333)*0.03,-2))+MAX(0,ROUNDDOWN(AD333*0.04-MIN(50000,AD333)*0.02,-2)))</f>
        <v/>
      </c>
      <c r="AF333" s="19">
        <f>AC333+AE333+Y333</f>
        <v/>
      </c>
      <c r="AG333" s="19">
        <f>MIN(650000,MAX(0,$B333))</f>
        <v/>
      </c>
      <c r="AH333" s="19">
        <f>$B333-AG333</f>
        <v/>
      </c>
      <c r="AI333" s="19">
        <f>MIN(670000,ROUNDDOWN(MAX(0,AH333-430000)*0.0751+47600,0))+MIN(260000,ROUNDDOWN(MAX(0,AH333-430000)*0.028+17600,0))+MIN(30000,ROUNDDOWN(MAX(0,AH333-430000)*0.0027+1873,0))+IF("いいえ"="はい",MIN(170000,ROUNDDOWN(MAX(0,AH333-430000)*0.0243+17800,0)),0)</f>
        <v/>
      </c>
      <c r="AJ333" s="19">
        <f>IF(""="",215040+AI333,"")</f>
        <v/>
      </c>
      <c r="AK333" s="19">
        <f>IF(AH333&gt;23500000,NA(),IF(AH333&lt;=4890000,1040000,IF(AH333&lt;=6550000,670000,620000)))</f>
        <v/>
      </c>
      <c r="AL333" s="19">
        <f>MAX(0,ROUNDDOWN(AH333-AJ333-AK333-0,-3))</f>
        <v/>
      </c>
      <c r="AM333" s="19">
        <f>IF(AL333&lt;=0,0,ROUNDDOWN((AL333*LOOKUP(AL333,{0,1950001,3300001,6950001,9000001,18000001,40000001},{0.05,0.1,0.2,0.23,0.33,0.4,0.45})-LOOKUP(AL333,{0,1950001,3300001,6950001,9000001,18000001,40000001},{0,97500,427500,636000,1536000,2796000,4796000}))*1.021,-2))</f>
        <v/>
      </c>
      <c r="AN333" s="19">
        <f>MAX(0,ROUNDDOWN(AH333-AJ333-430000-0,-3))</f>
        <v/>
      </c>
      <c r="AO333" s="19">
        <f>IF(AH333&lt;=450000,0,MAX(0,ROUNDDOWN(AN333*0.06-MIN(50000,AN333)*0.03,-2))+MAX(0,ROUNDDOWN(AN333*0.04-MIN(50000,AN333)*0.02,-2)))</f>
        <v/>
      </c>
      <c r="AP333" s="19">
        <f>AM333+AO333+AI333</f>
        <v/>
      </c>
      <c r="AQ333" s="19">
        <f>MIN(750000,MAX(0,$B333))</f>
        <v/>
      </c>
      <c r="AR333" s="19">
        <f>$B333-AQ333</f>
        <v/>
      </c>
      <c r="AS333" s="19">
        <f>MIN(670000,ROUNDDOWN(MAX(0,AR333-430000)*0.0751+47600,0))+MIN(260000,ROUNDDOWN(MAX(0,AR333-430000)*0.028+17600,0))+MIN(30000,ROUNDDOWN(MAX(0,AR333-430000)*0.0027+1873,0))+IF("いいえ"="はい",MIN(170000,ROUNDDOWN(MAX(0,AR333-430000)*0.0243+17800,0)),0)</f>
        <v/>
      </c>
      <c r="AT333" s="19">
        <f>IF(""="",215040+AS333,"")</f>
        <v/>
      </c>
      <c r="AU333" s="19">
        <f>IF(AR333&gt;23500000,NA(),IF(AR333&lt;=4890000,1040000,IF(AR333&lt;=6550000,670000,620000)))</f>
        <v/>
      </c>
      <c r="AV333" s="19">
        <f>MAX(0,ROUNDDOWN(AR333-AT333-AU333-0,-3))</f>
        <v/>
      </c>
      <c r="AW333" s="19">
        <f>IF(AV333&lt;=0,0,ROUNDDOWN((AV333*LOOKUP(AV333,{0,1950001,3300001,6950001,9000001,18000001,40000001},{0.05,0.1,0.2,0.23,0.33,0.4,0.45})-LOOKUP(AV333,{0,1950001,3300001,6950001,9000001,18000001,40000001},{0,97500,427500,636000,1536000,2796000,4796000}))*1.021,-2))</f>
        <v/>
      </c>
      <c r="AX333" s="19">
        <f>MAX(0,ROUNDDOWN(AR333-AT333-430000-0,-3))</f>
        <v/>
      </c>
      <c r="AY333" s="19">
        <f>IF(AR333&lt;=450000,0,MAX(0,ROUNDDOWN(AX333*0.06-MIN(50000,AX333)*0.03,-2))+MAX(0,ROUNDDOWN(AX333*0.04-MIN(50000,AX333)*0.02,-2)))</f>
        <v/>
      </c>
      <c r="AZ333" s="19">
        <f>AW333+AY333+AS333</f>
        <v/>
      </c>
    </row>
    <row r="334">
      <c r="A334" t="inlineStr">
        <is>
          <t>1万円刻み</t>
        </is>
      </c>
      <c r="B334" s="19">
        <f>'3_1万円刻み'!$A$317</f>
        <v/>
      </c>
      <c r="C334" s="19">
        <f>MIN(0,MAX(0,$B334))</f>
        <v/>
      </c>
      <c r="D334" s="19">
        <f>$B334-C334</f>
        <v/>
      </c>
      <c r="E334" s="19">
        <f>MIN(670000,ROUNDDOWN(MAX(0,D334-430000)*0.0751+47600,0))+MIN(260000,ROUNDDOWN(MAX(0,D334-430000)*0.028+17600,0))+MIN(30000,ROUNDDOWN(MAX(0,D334-430000)*0.0027+1873,0))+IF("いいえ"="はい",MIN(170000,ROUNDDOWN(MAX(0,D334-430000)*0.0243+17800,0)),0)</f>
        <v/>
      </c>
      <c r="F334" s="19">
        <f>IF(""="",215040+E334,"")</f>
        <v/>
      </c>
      <c r="G334" s="19">
        <f>IF(D334&gt;23500000,NA(),IF(D334&lt;=4890000,1040000,IF(D334&lt;=6550000,670000,620000)))</f>
        <v/>
      </c>
      <c r="H334" s="19">
        <f>MAX(0,ROUNDDOWN(D334-F334-G334-0,-3))</f>
        <v/>
      </c>
      <c r="I334" s="19">
        <f>IF(H334&lt;=0,0,ROUNDDOWN((H334*LOOKUP(H334,{0,1950001,3300001,6950001,9000001,18000001,40000001},{0.05,0.1,0.2,0.23,0.33,0.4,0.45})-LOOKUP(H334,{0,1950001,3300001,6950001,9000001,18000001,40000001},{0,97500,427500,636000,1536000,2796000,4796000}))*1.021,-2))</f>
        <v/>
      </c>
      <c r="J334" s="19">
        <f>MAX(0,ROUNDDOWN(D334-F334-430000-0,-3))</f>
        <v/>
      </c>
      <c r="K334" s="19">
        <f>IF(D334&lt;=450000,0,MAX(0,ROUNDDOWN(J334*0.06-MIN(50000,J334)*0.03,-2))+MAX(0,ROUNDDOWN(J334*0.04-MIN(50000,J334)*0.02,-2)))</f>
        <v/>
      </c>
      <c r="L334" s="19">
        <f>I334+K334+E334</f>
        <v/>
      </c>
      <c r="M334" s="19">
        <f>MIN(100000,MAX(0,$B334))</f>
        <v/>
      </c>
      <c r="N334" s="19">
        <f>$B334-M334</f>
        <v/>
      </c>
      <c r="O334" s="19">
        <f>MIN(670000,ROUNDDOWN(MAX(0,N334-430000)*0.0751+47600,0))+MIN(260000,ROUNDDOWN(MAX(0,N334-430000)*0.028+17600,0))+MIN(30000,ROUNDDOWN(MAX(0,N334-430000)*0.0027+1873,0))+IF("いいえ"="はい",MIN(170000,ROUNDDOWN(MAX(0,N334-430000)*0.0243+17800,0)),0)</f>
        <v/>
      </c>
      <c r="P334" s="19">
        <f>IF(""="",215040+O334,"")</f>
        <v/>
      </c>
      <c r="Q334" s="19">
        <f>IF(N334&gt;23500000,NA(),IF(N334&lt;=4890000,1040000,IF(N334&lt;=6550000,670000,620000)))</f>
        <v/>
      </c>
      <c r="R334" s="19">
        <f>MAX(0,ROUNDDOWN(N334-P334-Q334-0,-3))</f>
        <v/>
      </c>
      <c r="S334" s="19">
        <f>IF(R334&lt;=0,0,ROUNDDOWN((R334*LOOKUP(R334,{0,1950001,3300001,6950001,9000001,18000001,40000001},{0.05,0.1,0.2,0.23,0.33,0.4,0.45})-LOOKUP(R334,{0,1950001,3300001,6950001,9000001,18000001,40000001},{0,97500,427500,636000,1536000,2796000,4796000}))*1.021,-2))</f>
        <v/>
      </c>
      <c r="T334" s="19">
        <f>MAX(0,ROUNDDOWN(N334-P334-430000-0,-3))</f>
        <v/>
      </c>
      <c r="U334" s="19">
        <f>IF(N334&lt;=450000,0,MAX(0,ROUNDDOWN(T334*0.06-MIN(50000,T334)*0.03,-2))+MAX(0,ROUNDDOWN(T334*0.04-MIN(50000,T334)*0.02,-2)))</f>
        <v/>
      </c>
      <c r="V334" s="19">
        <f>S334+U334+O334</f>
        <v/>
      </c>
      <c r="W334" s="19">
        <f>MIN(550000,MAX(0,$B334))</f>
        <v/>
      </c>
      <c r="X334" s="19">
        <f>$B334-W334</f>
        <v/>
      </c>
      <c r="Y334" s="19">
        <f>MIN(670000,ROUNDDOWN(MAX(0,X334-430000)*0.0751+47600,0))+MIN(260000,ROUNDDOWN(MAX(0,X334-430000)*0.028+17600,0))+MIN(30000,ROUNDDOWN(MAX(0,X334-430000)*0.0027+1873,0))+IF("いいえ"="はい",MIN(170000,ROUNDDOWN(MAX(0,X334-430000)*0.0243+17800,0)),0)</f>
        <v/>
      </c>
      <c r="Z334" s="19">
        <f>IF(""="",215040+Y334,"")</f>
        <v/>
      </c>
      <c r="AA334" s="19">
        <f>IF(X334&gt;23500000,NA(),IF(X334&lt;=4890000,1040000,IF(X334&lt;=6550000,670000,620000)))</f>
        <v/>
      </c>
      <c r="AB334" s="19">
        <f>MAX(0,ROUNDDOWN(X334-Z334-AA334-0,-3))</f>
        <v/>
      </c>
      <c r="AC334" s="19">
        <f>IF(AB334&lt;=0,0,ROUNDDOWN((AB334*LOOKUP(AB334,{0,1950001,3300001,6950001,9000001,18000001,40000001},{0.05,0.1,0.2,0.23,0.33,0.4,0.45})-LOOKUP(AB334,{0,1950001,3300001,6950001,9000001,18000001,40000001},{0,97500,427500,636000,1536000,2796000,4796000}))*1.021,-2))</f>
        <v/>
      </c>
      <c r="AD334" s="19">
        <f>MAX(0,ROUNDDOWN(X334-Z334-430000-0,-3))</f>
        <v/>
      </c>
      <c r="AE334" s="19">
        <f>IF(X334&lt;=450000,0,MAX(0,ROUNDDOWN(AD334*0.06-MIN(50000,AD334)*0.03,-2))+MAX(0,ROUNDDOWN(AD334*0.04-MIN(50000,AD334)*0.02,-2)))</f>
        <v/>
      </c>
      <c r="AF334" s="19">
        <f>AC334+AE334+Y334</f>
        <v/>
      </c>
      <c r="AG334" s="19">
        <f>MIN(650000,MAX(0,$B334))</f>
        <v/>
      </c>
      <c r="AH334" s="19">
        <f>$B334-AG334</f>
        <v/>
      </c>
      <c r="AI334" s="19">
        <f>MIN(670000,ROUNDDOWN(MAX(0,AH334-430000)*0.0751+47600,0))+MIN(260000,ROUNDDOWN(MAX(0,AH334-430000)*0.028+17600,0))+MIN(30000,ROUNDDOWN(MAX(0,AH334-430000)*0.0027+1873,0))+IF("いいえ"="はい",MIN(170000,ROUNDDOWN(MAX(0,AH334-430000)*0.0243+17800,0)),0)</f>
        <v/>
      </c>
      <c r="AJ334" s="19">
        <f>IF(""="",215040+AI334,"")</f>
        <v/>
      </c>
      <c r="AK334" s="19">
        <f>IF(AH334&gt;23500000,NA(),IF(AH334&lt;=4890000,1040000,IF(AH334&lt;=6550000,670000,620000)))</f>
        <v/>
      </c>
      <c r="AL334" s="19">
        <f>MAX(0,ROUNDDOWN(AH334-AJ334-AK334-0,-3))</f>
        <v/>
      </c>
      <c r="AM334" s="19">
        <f>IF(AL334&lt;=0,0,ROUNDDOWN((AL334*LOOKUP(AL334,{0,1950001,3300001,6950001,9000001,18000001,40000001},{0.05,0.1,0.2,0.23,0.33,0.4,0.45})-LOOKUP(AL334,{0,1950001,3300001,6950001,9000001,18000001,40000001},{0,97500,427500,636000,1536000,2796000,4796000}))*1.021,-2))</f>
        <v/>
      </c>
      <c r="AN334" s="19">
        <f>MAX(0,ROUNDDOWN(AH334-AJ334-430000-0,-3))</f>
        <v/>
      </c>
      <c r="AO334" s="19">
        <f>IF(AH334&lt;=450000,0,MAX(0,ROUNDDOWN(AN334*0.06-MIN(50000,AN334)*0.03,-2))+MAX(0,ROUNDDOWN(AN334*0.04-MIN(50000,AN334)*0.02,-2)))</f>
        <v/>
      </c>
      <c r="AP334" s="19">
        <f>AM334+AO334+AI334</f>
        <v/>
      </c>
      <c r="AQ334" s="19">
        <f>MIN(750000,MAX(0,$B334))</f>
        <v/>
      </c>
      <c r="AR334" s="19">
        <f>$B334-AQ334</f>
        <v/>
      </c>
      <c r="AS334" s="19">
        <f>MIN(670000,ROUNDDOWN(MAX(0,AR334-430000)*0.0751+47600,0))+MIN(260000,ROUNDDOWN(MAX(0,AR334-430000)*0.028+17600,0))+MIN(30000,ROUNDDOWN(MAX(0,AR334-430000)*0.0027+1873,0))+IF("いいえ"="はい",MIN(170000,ROUNDDOWN(MAX(0,AR334-430000)*0.0243+17800,0)),0)</f>
        <v/>
      </c>
      <c r="AT334" s="19">
        <f>IF(""="",215040+AS334,"")</f>
        <v/>
      </c>
      <c r="AU334" s="19">
        <f>IF(AR334&gt;23500000,NA(),IF(AR334&lt;=4890000,1040000,IF(AR334&lt;=6550000,670000,620000)))</f>
        <v/>
      </c>
      <c r="AV334" s="19">
        <f>MAX(0,ROUNDDOWN(AR334-AT334-AU334-0,-3))</f>
        <v/>
      </c>
      <c r="AW334" s="19">
        <f>IF(AV334&lt;=0,0,ROUNDDOWN((AV334*LOOKUP(AV334,{0,1950001,3300001,6950001,9000001,18000001,40000001},{0.05,0.1,0.2,0.23,0.33,0.4,0.45})-LOOKUP(AV334,{0,1950001,3300001,6950001,9000001,18000001,40000001},{0,97500,427500,636000,1536000,2796000,4796000}))*1.021,-2))</f>
        <v/>
      </c>
      <c r="AX334" s="19">
        <f>MAX(0,ROUNDDOWN(AR334-AT334-430000-0,-3))</f>
        <v/>
      </c>
      <c r="AY334" s="19">
        <f>IF(AR334&lt;=450000,0,MAX(0,ROUNDDOWN(AX334*0.06-MIN(50000,AX334)*0.03,-2))+MAX(0,ROUNDDOWN(AX334*0.04-MIN(50000,AX334)*0.02,-2)))</f>
        <v/>
      </c>
      <c r="AZ334" s="19">
        <f>AW334+AY334+AS334</f>
        <v/>
      </c>
    </row>
    <row r="335">
      <c r="A335" t="inlineStr">
        <is>
          <t>1万円刻み</t>
        </is>
      </c>
      <c r="B335" s="19">
        <f>'3_1万円刻み'!$A$318</f>
        <v/>
      </c>
      <c r="C335" s="19">
        <f>MIN(0,MAX(0,$B335))</f>
        <v/>
      </c>
      <c r="D335" s="19">
        <f>$B335-C335</f>
        <v/>
      </c>
      <c r="E335" s="19">
        <f>MIN(670000,ROUNDDOWN(MAX(0,D335-430000)*0.0751+47600,0))+MIN(260000,ROUNDDOWN(MAX(0,D335-430000)*0.028+17600,0))+MIN(30000,ROUNDDOWN(MAX(0,D335-430000)*0.0027+1873,0))+IF("いいえ"="はい",MIN(170000,ROUNDDOWN(MAX(0,D335-430000)*0.0243+17800,0)),0)</f>
        <v/>
      </c>
      <c r="F335" s="19">
        <f>IF(""="",215040+E335,"")</f>
        <v/>
      </c>
      <c r="G335" s="19">
        <f>IF(D335&gt;23500000,NA(),IF(D335&lt;=4890000,1040000,IF(D335&lt;=6550000,670000,620000)))</f>
        <v/>
      </c>
      <c r="H335" s="19">
        <f>MAX(0,ROUNDDOWN(D335-F335-G335-0,-3))</f>
        <v/>
      </c>
      <c r="I335" s="19">
        <f>IF(H335&lt;=0,0,ROUNDDOWN((H335*LOOKUP(H335,{0,1950001,3300001,6950001,9000001,18000001,40000001},{0.05,0.1,0.2,0.23,0.33,0.4,0.45})-LOOKUP(H335,{0,1950001,3300001,6950001,9000001,18000001,40000001},{0,97500,427500,636000,1536000,2796000,4796000}))*1.021,-2))</f>
        <v/>
      </c>
      <c r="J335" s="19">
        <f>MAX(0,ROUNDDOWN(D335-F335-430000-0,-3))</f>
        <v/>
      </c>
      <c r="K335" s="19">
        <f>IF(D335&lt;=450000,0,MAX(0,ROUNDDOWN(J335*0.06-MIN(50000,J335)*0.03,-2))+MAX(0,ROUNDDOWN(J335*0.04-MIN(50000,J335)*0.02,-2)))</f>
        <v/>
      </c>
      <c r="L335" s="19">
        <f>I335+K335+E335</f>
        <v/>
      </c>
      <c r="M335" s="19">
        <f>MIN(100000,MAX(0,$B335))</f>
        <v/>
      </c>
      <c r="N335" s="19">
        <f>$B335-M335</f>
        <v/>
      </c>
      <c r="O335" s="19">
        <f>MIN(670000,ROUNDDOWN(MAX(0,N335-430000)*0.0751+47600,0))+MIN(260000,ROUNDDOWN(MAX(0,N335-430000)*0.028+17600,0))+MIN(30000,ROUNDDOWN(MAX(0,N335-430000)*0.0027+1873,0))+IF("いいえ"="はい",MIN(170000,ROUNDDOWN(MAX(0,N335-430000)*0.0243+17800,0)),0)</f>
        <v/>
      </c>
      <c r="P335" s="19">
        <f>IF(""="",215040+O335,"")</f>
        <v/>
      </c>
      <c r="Q335" s="19">
        <f>IF(N335&gt;23500000,NA(),IF(N335&lt;=4890000,1040000,IF(N335&lt;=6550000,670000,620000)))</f>
        <v/>
      </c>
      <c r="R335" s="19">
        <f>MAX(0,ROUNDDOWN(N335-P335-Q335-0,-3))</f>
        <v/>
      </c>
      <c r="S335" s="19">
        <f>IF(R335&lt;=0,0,ROUNDDOWN((R335*LOOKUP(R335,{0,1950001,3300001,6950001,9000001,18000001,40000001},{0.05,0.1,0.2,0.23,0.33,0.4,0.45})-LOOKUP(R335,{0,1950001,3300001,6950001,9000001,18000001,40000001},{0,97500,427500,636000,1536000,2796000,4796000}))*1.021,-2))</f>
        <v/>
      </c>
      <c r="T335" s="19">
        <f>MAX(0,ROUNDDOWN(N335-P335-430000-0,-3))</f>
        <v/>
      </c>
      <c r="U335" s="19">
        <f>IF(N335&lt;=450000,0,MAX(0,ROUNDDOWN(T335*0.06-MIN(50000,T335)*0.03,-2))+MAX(0,ROUNDDOWN(T335*0.04-MIN(50000,T335)*0.02,-2)))</f>
        <v/>
      </c>
      <c r="V335" s="19">
        <f>S335+U335+O335</f>
        <v/>
      </c>
      <c r="W335" s="19">
        <f>MIN(550000,MAX(0,$B335))</f>
        <v/>
      </c>
      <c r="X335" s="19">
        <f>$B335-W335</f>
        <v/>
      </c>
      <c r="Y335" s="19">
        <f>MIN(670000,ROUNDDOWN(MAX(0,X335-430000)*0.0751+47600,0))+MIN(260000,ROUNDDOWN(MAX(0,X335-430000)*0.028+17600,0))+MIN(30000,ROUNDDOWN(MAX(0,X335-430000)*0.0027+1873,0))+IF("いいえ"="はい",MIN(170000,ROUNDDOWN(MAX(0,X335-430000)*0.0243+17800,0)),0)</f>
        <v/>
      </c>
      <c r="Z335" s="19">
        <f>IF(""="",215040+Y335,"")</f>
        <v/>
      </c>
      <c r="AA335" s="19">
        <f>IF(X335&gt;23500000,NA(),IF(X335&lt;=4890000,1040000,IF(X335&lt;=6550000,670000,620000)))</f>
        <v/>
      </c>
      <c r="AB335" s="19">
        <f>MAX(0,ROUNDDOWN(X335-Z335-AA335-0,-3))</f>
        <v/>
      </c>
      <c r="AC335" s="19">
        <f>IF(AB335&lt;=0,0,ROUNDDOWN((AB335*LOOKUP(AB335,{0,1950001,3300001,6950001,9000001,18000001,40000001},{0.05,0.1,0.2,0.23,0.33,0.4,0.45})-LOOKUP(AB335,{0,1950001,3300001,6950001,9000001,18000001,40000001},{0,97500,427500,636000,1536000,2796000,4796000}))*1.021,-2))</f>
        <v/>
      </c>
      <c r="AD335" s="19">
        <f>MAX(0,ROUNDDOWN(X335-Z335-430000-0,-3))</f>
        <v/>
      </c>
      <c r="AE335" s="19">
        <f>IF(X335&lt;=450000,0,MAX(0,ROUNDDOWN(AD335*0.06-MIN(50000,AD335)*0.03,-2))+MAX(0,ROUNDDOWN(AD335*0.04-MIN(50000,AD335)*0.02,-2)))</f>
        <v/>
      </c>
      <c r="AF335" s="19">
        <f>AC335+AE335+Y335</f>
        <v/>
      </c>
      <c r="AG335" s="19">
        <f>MIN(650000,MAX(0,$B335))</f>
        <v/>
      </c>
      <c r="AH335" s="19">
        <f>$B335-AG335</f>
        <v/>
      </c>
      <c r="AI335" s="19">
        <f>MIN(670000,ROUNDDOWN(MAX(0,AH335-430000)*0.0751+47600,0))+MIN(260000,ROUNDDOWN(MAX(0,AH335-430000)*0.028+17600,0))+MIN(30000,ROUNDDOWN(MAX(0,AH335-430000)*0.0027+1873,0))+IF("いいえ"="はい",MIN(170000,ROUNDDOWN(MAX(0,AH335-430000)*0.0243+17800,0)),0)</f>
        <v/>
      </c>
      <c r="AJ335" s="19">
        <f>IF(""="",215040+AI335,"")</f>
        <v/>
      </c>
      <c r="AK335" s="19">
        <f>IF(AH335&gt;23500000,NA(),IF(AH335&lt;=4890000,1040000,IF(AH335&lt;=6550000,670000,620000)))</f>
        <v/>
      </c>
      <c r="AL335" s="19">
        <f>MAX(0,ROUNDDOWN(AH335-AJ335-AK335-0,-3))</f>
        <v/>
      </c>
      <c r="AM335" s="19">
        <f>IF(AL335&lt;=0,0,ROUNDDOWN((AL335*LOOKUP(AL335,{0,1950001,3300001,6950001,9000001,18000001,40000001},{0.05,0.1,0.2,0.23,0.33,0.4,0.45})-LOOKUP(AL335,{0,1950001,3300001,6950001,9000001,18000001,40000001},{0,97500,427500,636000,1536000,2796000,4796000}))*1.021,-2))</f>
        <v/>
      </c>
      <c r="AN335" s="19">
        <f>MAX(0,ROUNDDOWN(AH335-AJ335-430000-0,-3))</f>
        <v/>
      </c>
      <c r="AO335" s="19">
        <f>IF(AH335&lt;=450000,0,MAX(0,ROUNDDOWN(AN335*0.06-MIN(50000,AN335)*0.03,-2))+MAX(0,ROUNDDOWN(AN335*0.04-MIN(50000,AN335)*0.02,-2)))</f>
        <v/>
      </c>
      <c r="AP335" s="19">
        <f>AM335+AO335+AI335</f>
        <v/>
      </c>
      <c r="AQ335" s="19">
        <f>MIN(750000,MAX(0,$B335))</f>
        <v/>
      </c>
      <c r="AR335" s="19">
        <f>$B335-AQ335</f>
        <v/>
      </c>
      <c r="AS335" s="19">
        <f>MIN(670000,ROUNDDOWN(MAX(0,AR335-430000)*0.0751+47600,0))+MIN(260000,ROUNDDOWN(MAX(0,AR335-430000)*0.028+17600,0))+MIN(30000,ROUNDDOWN(MAX(0,AR335-430000)*0.0027+1873,0))+IF("いいえ"="はい",MIN(170000,ROUNDDOWN(MAX(0,AR335-430000)*0.0243+17800,0)),0)</f>
        <v/>
      </c>
      <c r="AT335" s="19">
        <f>IF(""="",215040+AS335,"")</f>
        <v/>
      </c>
      <c r="AU335" s="19">
        <f>IF(AR335&gt;23500000,NA(),IF(AR335&lt;=4890000,1040000,IF(AR335&lt;=6550000,670000,620000)))</f>
        <v/>
      </c>
      <c r="AV335" s="19">
        <f>MAX(0,ROUNDDOWN(AR335-AT335-AU335-0,-3))</f>
        <v/>
      </c>
      <c r="AW335" s="19">
        <f>IF(AV335&lt;=0,0,ROUNDDOWN((AV335*LOOKUP(AV335,{0,1950001,3300001,6950001,9000001,18000001,40000001},{0.05,0.1,0.2,0.23,0.33,0.4,0.45})-LOOKUP(AV335,{0,1950001,3300001,6950001,9000001,18000001,40000001},{0,97500,427500,636000,1536000,2796000,4796000}))*1.021,-2))</f>
        <v/>
      </c>
      <c r="AX335" s="19">
        <f>MAX(0,ROUNDDOWN(AR335-AT335-430000-0,-3))</f>
        <v/>
      </c>
      <c r="AY335" s="19">
        <f>IF(AR335&lt;=450000,0,MAX(0,ROUNDDOWN(AX335*0.06-MIN(50000,AX335)*0.03,-2))+MAX(0,ROUNDDOWN(AX335*0.04-MIN(50000,AX335)*0.02,-2)))</f>
        <v/>
      </c>
      <c r="AZ335" s="19">
        <f>AW335+AY335+AS335</f>
        <v/>
      </c>
    </row>
    <row r="336">
      <c r="A336" t="inlineStr">
        <is>
          <t>1万円刻み</t>
        </is>
      </c>
      <c r="B336" s="19">
        <f>'3_1万円刻み'!$A$319</f>
        <v/>
      </c>
      <c r="C336" s="19">
        <f>MIN(0,MAX(0,$B336))</f>
        <v/>
      </c>
      <c r="D336" s="19">
        <f>$B336-C336</f>
        <v/>
      </c>
      <c r="E336" s="19">
        <f>MIN(670000,ROUNDDOWN(MAX(0,D336-430000)*0.0751+47600,0))+MIN(260000,ROUNDDOWN(MAX(0,D336-430000)*0.028+17600,0))+MIN(30000,ROUNDDOWN(MAX(0,D336-430000)*0.0027+1873,0))+IF("いいえ"="はい",MIN(170000,ROUNDDOWN(MAX(0,D336-430000)*0.0243+17800,0)),0)</f>
        <v/>
      </c>
      <c r="F336" s="19">
        <f>IF(""="",215040+E336,"")</f>
        <v/>
      </c>
      <c r="G336" s="19">
        <f>IF(D336&gt;23500000,NA(),IF(D336&lt;=4890000,1040000,IF(D336&lt;=6550000,670000,620000)))</f>
        <v/>
      </c>
      <c r="H336" s="19">
        <f>MAX(0,ROUNDDOWN(D336-F336-G336-0,-3))</f>
        <v/>
      </c>
      <c r="I336" s="19">
        <f>IF(H336&lt;=0,0,ROUNDDOWN((H336*LOOKUP(H336,{0,1950001,3300001,6950001,9000001,18000001,40000001},{0.05,0.1,0.2,0.23,0.33,0.4,0.45})-LOOKUP(H336,{0,1950001,3300001,6950001,9000001,18000001,40000001},{0,97500,427500,636000,1536000,2796000,4796000}))*1.021,-2))</f>
        <v/>
      </c>
      <c r="J336" s="19">
        <f>MAX(0,ROUNDDOWN(D336-F336-430000-0,-3))</f>
        <v/>
      </c>
      <c r="K336" s="19">
        <f>IF(D336&lt;=450000,0,MAX(0,ROUNDDOWN(J336*0.06-MIN(50000,J336)*0.03,-2))+MAX(0,ROUNDDOWN(J336*0.04-MIN(50000,J336)*0.02,-2)))</f>
        <v/>
      </c>
      <c r="L336" s="19">
        <f>I336+K336+E336</f>
        <v/>
      </c>
      <c r="M336" s="19">
        <f>MIN(100000,MAX(0,$B336))</f>
        <v/>
      </c>
      <c r="N336" s="19">
        <f>$B336-M336</f>
        <v/>
      </c>
      <c r="O336" s="19">
        <f>MIN(670000,ROUNDDOWN(MAX(0,N336-430000)*0.0751+47600,0))+MIN(260000,ROUNDDOWN(MAX(0,N336-430000)*0.028+17600,0))+MIN(30000,ROUNDDOWN(MAX(0,N336-430000)*0.0027+1873,0))+IF("いいえ"="はい",MIN(170000,ROUNDDOWN(MAX(0,N336-430000)*0.0243+17800,0)),0)</f>
        <v/>
      </c>
      <c r="P336" s="19">
        <f>IF(""="",215040+O336,"")</f>
        <v/>
      </c>
      <c r="Q336" s="19">
        <f>IF(N336&gt;23500000,NA(),IF(N336&lt;=4890000,1040000,IF(N336&lt;=6550000,670000,620000)))</f>
        <v/>
      </c>
      <c r="R336" s="19">
        <f>MAX(0,ROUNDDOWN(N336-P336-Q336-0,-3))</f>
        <v/>
      </c>
      <c r="S336" s="19">
        <f>IF(R336&lt;=0,0,ROUNDDOWN((R336*LOOKUP(R336,{0,1950001,3300001,6950001,9000001,18000001,40000001},{0.05,0.1,0.2,0.23,0.33,0.4,0.45})-LOOKUP(R336,{0,1950001,3300001,6950001,9000001,18000001,40000001},{0,97500,427500,636000,1536000,2796000,4796000}))*1.021,-2))</f>
        <v/>
      </c>
      <c r="T336" s="19">
        <f>MAX(0,ROUNDDOWN(N336-P336-430000-0,-3))</f>
        <v/>
      </c>
      <c r="U336" s="19">
        <f>IF(N336&lt;=450000,0,MAX(0,ROUNDDOWN(T336*0.06-MIN(50000,T336)*0.03,-2))+MAX(0,ROUNDDOWN(T336*0.04-MIN(50000,T336)*0.02,-2)))</f>
        <v/>
      </c>
      <c r="V336" s="19">
        <f>S336+U336+O336</f>
        <v/>
      </c>
      <c r="W336" s="19">
        <f>MIN(550000,MAX(0,$B336))</f>
        <v/>
      </c>
      <c r="X336" s="19">
        <f>$B336-W336</f>
        <v/>
      </c>
      <c r="Y336" s="19">
        <f>MIN(670000,ROUNDDOWN(MAX(0,X336-430000)*0.0751+47600,0))+MIN(260000,ROUNDDOWN(MAX(0,X336-430000)*0.028+17600,0))+MIN(30000,ROUNDDOWN(MAX(0,X336-430000)*0.0027+1873,0))+IF("いいえ"="はい",MIN(170000,ROUNDDOWN(MAX(0,X336-430000)*0.0243+17800,0)),0)</f>
        <v/>
      </c>
      <c r="Z336" s="19">
        <f>IF(""="",215040+Y336,"")</f>
        <v/>
      </c>
      <c r="AA336" s="19">
        <f>IF(X336&gt;23500000,NA(),IF(X336&lt;=4890000,1040000,IF(X336&lt;=6550000,670000,620000)))</f>
        <v/>
      </c>
      <c r="AB336" s="19">
        <f>MAX(0,ROUNDDOWN(X336-Z336-AA336-0,-3))</f>
        <v/>
      </c>
      <c r="AC336" s="19">
        <f>IF(AB336&lt;=0,0,ROUNDDOWN((AB336*LOOKUP(AB336,{0,1950001,3300001,6950001,9000001,18000001,40000001},{0.05,0.1,0.2,0.23,0.33,0.4,0.45})-LOOKUP(AB336,{0,1950001,3300001,6950001,9000001,18000001,40000001},{0,97500,427500,636000,1536000,2796000,4796000}))*1.021,-2))</f>
        <v/>
      </c>
      <c r="AD336" s="19">
        <f>MAX(0,ROUNDDOWN(X336-Z336-430000-0,-3))</f>
        <v/>
      </c>
      <c r="AE336" s="19">
        <f>IF(X336&lt;=450000,0,MAX(0,ROUNDDOWN(AD336*0.06-MIN(50000,AD336)*0.03,-2))+MAX(0,ROUNDDOWN(AD336*0.04-MIN(50000,AD336)*0.02,-2)))</f>
        <v/>
      </c>
      <c r="AF336" s="19">
        <f>AC336+AE336+Y336</f>
        <v/>
      </c>
      <c r="AG336" s="19">
        <f>MIN(650000,MAX(0,$B336))</f>
        <v/>
      </c>
      <c r="AH336" s="19">
        <f>$B336-AG336</f>
        <v/>
      </c>
      <c r="AI336" s="19">
        <f>MIN(670000,ROUNDDOWN(MAX(0,AH336-430000)*0.0751+47600,0))+MIN(260000,ROUNDDOWN(MAX(0,AH336-430000)*0.028+17600,0))+MIN(30000,ROUNDDOWN(MAX(0,AH336-430000)*0.0027+1873,0))+IF("いいえ"="はい",MIN(170000,ROUNDDOWN(MAX(0,AH336-430000)*0.0243+17800,0)),0)</f>
        <v/>
      </c>
      <c r="AJ336" s="19">
        <f>IF(""="",215040+AI336,"")</f>
        <v/>
      </c>
      <c r="AK336" s="19">
        <f>IF(AH336&gt;23500000,NA(),IF(AH336&lt;=4890000,1040000,IF(AH336&lt;=6550000,670000,620000)))</f>
        <v/>
      </c>
      <c r="AL336" s="19">
        <f>MAX(0,ROUNDDOWN(AH336-AJ336-AK336-0,-3))</f>
        <v/>
      </c>
      <c r="AM336" s="19">
        <f>IF(AL336&lt;=0,0,ROUNDDOWN((AL336*LOOKUP(AL336,{0,1950001,3300001,6950001,9000001,18000001,40000001},{0.05,0.1,0.2,0.23,0.33,0.4,0.45})-LOOKUP(AL336,{0,1950001,3300001,6950001,9000001,18000001,40000001},{0,97500,427500,636000,1536000,2796000,4796000}))*1.021,-2))</f>
        <v/>
      </c>
      <c r="AN336" s="19">
        <f>MAX(0,ROUNDDOWN(AH336-AJ336-430000-0,-3))</f>
        <v/>
      </c>
      <c r="AO336" s="19">
        <f>IF(AH336&lt;=450000,0,MAX(0,ROUNDDOWN(AN336*0.06-MIN(50000,AN336)*0.03,-2))+MAX(0,ROUNDDOWN(AN336*0.04-MIN(50000,AN336)*0.02,-2)))</f>
        <v/>
      </c>
      <c r="AP336" s="19">
        <f>AM336+AO336+AI336</f>
        <v/>
      </c>
      <c r="AQ336" s="19">
        <f>MIN(750000,MAX(0,$B336))</f>
        <v/>
      </c>
      <c r="AR336" s="19">
        <f>$B336-AQ336</f>
        <v/>
      </c>
      <c r="AS336" s="19">
        <f>MIN(670000,ROUNDDOWN(MAX(0,AR336-430000)*0.0751+47600,0))+MIN(260000,ROUNDDOWN(MAX(0,AR336-430000)*0.028+17600,0))+MIN(30000,ROUNDDOWN(MAX(0,AR336-430000)*0.0027+1873,0))+IF("いいえ"="はい",MIN(170000,ROUNDDOWN(MAX(0,AR336-430000)*0.0243+17800,0)),0)</f>
        <v/>
      </c>
      <c r="AT336" s="19">
        <f>IF(""="",215040+AS336,"")</f>
        <v/>
      </c>
      <c r="AU336" s="19">
        <f>IF(AR336&gt;23500000,NA(),IF(AR336&lt;=4890000,1040000,IF(AR336&lt;=6550000,670000,620000)))</f>
        <v/>
      </c>
      <c r="AV336" s="19">
        <f>MAX(0,ROUNDDOWN(AR336-AT336-AU336-0,-3))</f>
        <v/>
      </c>
      <c r="AW336" s="19">
        <f>IF(AV336&lt;=0,0,ROUNDDOWN((AV336*LOOKUP(AV336,{0,1950001,3300001,6950001,9000001,18000001,40000001},{0.05,0.1,0.2,0.23,0.33,0.4,0.45})-LOOKUP(AV336,{0,1950001,3300001,6950001,9000001,18000001,40000001},{0,97500,427500,636000,1536000,2796000,4796000}))*1.021,-2))</f>
        <v/>
      </c>
      <c r="AX336" s="19">
        <f>MAX(0,ROUNDDOWN(AR336-AT336-430000-0,-3))</f>
        <v/>
      </c>
      <c r="AY336" s="19">
        <f>IF(AR336&lt;=450000,0,MAX(0,ROUNDDOWN(AX336*0.06-MIN(50000,AX336)*0.03,-2))+MAX(0,ROUNDDOWN(AX336*0.04-MIN(50000,AX336)*0.02,-2)))</f>
        <v/>
      </c>
      <c r="AZ336" s="19">
        <f>AW336+AY336+AS336</f>
        <v/>
      </c>
    </row>
    <row r="337">
      <c r="A337" t="inlineStr">
        <is>
          <t>1万円刻み</t>
        </is>
      </c>
      <c r="B337" s="19">
        <f>'3_1万円刻み'!$A$320</f>
        <v/>
      </c>
      <c r="C337" s="19">
        <f>MIN(0,MAX(0,$B337))</f>
        <v/>
      </c>
      <c r="D337" s="19">
        <f>$B337-C337</f>
        <v/>
      </c>
      <c r="E337" s="19">
        <f>MIN(670000,ROUNDDOWN(MAX(0,D337-430000)*0.0751+47600,0))+MIN(260000,ROUNDDOWN(MAX(0,D337-430000)*0.028+17600,0))+MIN(30000,ROUNDDOWN(MAX(0,D337-430000)*0.0027+1873,0))+IF("いいえ"="はい",MIN(170000,ROUNDDOWN(MAX(0,D337-430000)*0.0243+17800,0)),0)</f>
        <v/>
      </c>
      <c r="F337" s="19">
        <f>IF(""="",215040+E337,"")</f>
        <v/>
      </c>
      <c r="G337" s="19">
        <f>IF(D337&gt;23500000,NA(),IF(D337&lt;=4890000,1040000,IF(D337&lt;=6550000,670000,620000)))</f>
        <v/>
      </c>
      <c r="H337" s="19">
        <f>MAX(0,ROUNDDOWN(D337-F337-G337-0,-3))</f>
        <v/>
      </c>
      <c r="I337" s="19">
        <f>IF(H337&lt;=0,0,ROUNDDOWN((H337*LOOKUP(H337,{0,1950001,3300001,6950001,9000001,18000001,40000001},{0.05,0.1,0.2,0.23,0.33,0.4,0.45})-LOOKUP(H337,{0,1950001,3300001,6950001,9000001,18000001,40000001},{0,97500,427500,636000,1536000,2796000,4796000}))*1.021,-2))</f>
        <v/>
      </c>
      <c r="J337" s="19">
        <f>MAX(0,ROUNDDOWN(D337-F337-430000-0,-3))</f>
        <v/>
      </c>
      <c r="K337" s="19">
        <f>IF(D337&lt;=450000,0,MAX(0,ROUNDDOWN(J337*0.06-MIN(50000,J337)*0.03,-2))+MAX(0,ROUNDDOWN(J337*0.04-MIN(50000,J337)*0.02,-2)))</f>
        <v/>
      </c>
      <c r="L337" s="19">
        <f>I337+K337+E337</f>
        <v/>
      </c>
      <c r="M337" s="19">
        <f>MIN(100000,MAX(0,$B337))</f>
        <v/>
      </c>
      <c r="N337" s="19">
        <f>$B337-M337</f>
        <v/>
      </c>
      <c r="O337" s="19">
        <f>MIN(670000,ROUNDDOWN(MAX(0,N337-430000)*0.0751+47600,0))+MIN(260000,ROUNDDOWN(MAX(0,N337-430000)*0.028+17600,0))+MIN(30000,ROUNDDOWN(MAX(0,N337-430000)*0.0027+1873,0))+IF("いいえ"="はい",MIN(170000,ROUNDDOWN(MAX(0,N337-430000)*0.0243+17800,0)),0)</f>
        <v/>
      </c>
      <c r="P337" s="19">
        <f>IF(""="",215040+O337,"")</f>
        <v/>
      </c>
      <c r="Q337" s="19">
        <f>IF(N337&gt;23500000,NA(),IF(N337&lt;=4890000,1040000,IF(N337&lt;=6550000,670000,620000)))</f>
        <v/>
      </c>
      <c r="R337" s="19">
        <f>MAX(0,ROUNDDOWN(N337-P337-Q337-0,-3))</f>
        <v/>
      </c>
      <c r="S337" s="19">
        <f>IF(R337&lt;=0,0,ROUNDDOWN((R337*LOOKUP(R337,{0,1950001,3300001,6950001,9000001,18000001,40000001},{0.05,0.1,0.2,0.23,0.33,0.4,0.45})-LOOKUP(R337,{0,1950001,3300001,6950001,9000001,18000001,40000001},{0,97500,427500,636000,1536000,2796000,4796000}))*1.021,-2))</f>
        <v/>
      </c>
      <c r="T337" s="19">
        <f>MAX(0,ROUNDDOWN(N337-P337-430000-0,-3))</f>
        <v/>
      </c>
      <c r="U337" s="19">
        <f>IF(N337&lt;=450000,0,MAX(0,ROUNDDOWN(T337*0.06-MIN(50000,T337)*0.03,-2))+MAX(0,ROUNDDOWN(T337*0.04-MIN(50000,T337)*0.02,-2)))</f>
        <v/>
      </c>
      <c r="V337" s="19">
        <f>S337+U337+O337</f>
        <v/>
      </c>
      <c r="W337" s="19">
        <f>MIN(550000,MAX(0,$B337))</f>
        <v/>
      </c>
      <c r="X337" s="19">
        <f>$B337-W337</f>
        <v/>
      </c>
      <c r="Y337" s="19">
        <f>MIN(670000,ROUNDDOWN(MAX(0,X337-430000)*0.0751+47600,0))+MIN(260000,ROUNDDOWN(MAX(0,X337-430000)*0.028+17600,0))+MIN(30000,ROUNDDOWN(MAX(0,X337-430000)*0.0027+1873,0))+IF("いいえ"="はい",MIN(170000,ROUNDDOWN(MAX(0,X337-430000)*0.0243+17800,0)),0)</f>
        <v/>
      </c>
      <c r="Z337" s="19">
        <f>IF(""="",215040+Y337,"")</f>
        <v/>
      </c>
      <c r="AA337" s="19">
        <f>IF(X337&gt;23500000,NA(),IF(X337&lt;=4890000,1040000,IF(X337&lt;=6550000,670000,620000)))</f>
        <v/>
      </c>
      <c r="AB337" s="19">
        <f>MAX(0,ROUNDDOWN(X337-Z337-AA337-0,-3))</f>
        <v/>
      </c>
      <c r="AC337" s="19">
        <f>IF(AB337&lt;=0,0,ROUNDDOWN((AB337*LOOKUP(AB337,{0,1950001,3300001,6950001,9000001,18000001,40000001},{0.05,0.1,0.2,0.23,0.33,0.4,0.45})-LOOKUP(AB337,{0,1950001,3300001,6950001,9000001,18000001,40000001},{0,97500,427500,636000,1536000,2796000,4796000}))*1.021,-2))</f>
        <v/>
      </c>
      <c r="AD337" s="19">
        <f>MAX(0,ROUNDDOWN(X337-Z337-430000-0,-3))</f>
        <v/>
      </c>
      <c r="AE337" s="19">
        <f>IF(X337&lt;=450000,0,MAX(0,ROUNDDOWN(AD337*0.06-MIN(50000,AD337)*0.03,-2))+MAX(0,ROUNDDOWN(AD337*0.04-MIN(50000,AD337)*0.02,-2)))</f>
        <v/>
      </c>
      <c r="AF337" s="19">
        <f>AC337+AE337+Y337</f>
        <v/>
      </c>
      <c r="AG337" s="19">
        <f>MIN(650000,MAX(0,$B337))</f>
        <v/>
      </c>
      <c r="AH337" s="19">
        <f>$B337-AG337</f>
        <v/>
      </c>
      <c r="AI337" s="19">
        <f>MIN(670000,ROUNDDOWN(MAX(0,AH337-430000)*0.0751+47600,0))+MIN(260000,ROUNDDOWN(MAX(0,AH337-430000)*0.028+17600,0))+MIN(30000,ROUNDDOWN(MAX(0,AH337-430000)*0.0027+1873,0))+IF("いいえ"="はい",MIN(170000,ROUNDDOWN(MAX(0,AH337-430000)*0.0243+17800,0)),0)</f>
        <v/>
      </c>
      <c r="AJ337" s="19">
        <f>IF(""="",215040+AI337,"")</f>
        <v/>
      </c>
      <c r="AK337" s="19">
        <f>IF(AH337&gt;23500000,NA(),IF(AH337&lt;=4890000,1040000,IF(AH337&lt;=6550000,670000,620000)))</f>
        <v/>
      </c>
      <c r="AL337" s="19">
        <f>MAX(0,ROUNDDOWN(AH337-AJ337-AK337-0,-3))</f>
        <v/>
      </c>
      <c r="AM337" s="19">
        <f>IF(AL337&lt;=0,0,ROUNDDOWN((AL337*LOOKUP(AL337,{0,1950001,3300001,6950001,9000001,18000001,40000001},{0.05,0.1,0.2,0.23,0.33,0.4,0.45})-LOOKUP(AL337,{0,1950001,3300001,6950001,9000001,18000001,40000001},{0,97500,427500,636000,1536000,2796000,4796000}))*1.021,-2))</f>
        <v/>
      </c>
      <c r="AN337" s="19">
        <f>MAX(0,ROUNDDOWN(AH337-AJ337-430000-0,-3))</f>
        <v/>
      </c>
      <c r="AO337" s="19">
        <f>IF(AH337&lt;=450000,0,MAX(0,ROUNDDOWN(AN337*0.06-MIN(50000,AN337)*0.03,-2))+MAX(0,ROUNDDOWN(AN337*0.04-MIN(50000,AN337)*0.02,-2)))</f>
        <v/>
      </c>
      <c r="AP337" s="19">
        <f>AM337+AO337+AI337</f>
        <v/>
      </c>
      <c r="AQ337" s="19">
        <f>MIN(750000,MAX(0,$B337))</f>
        <v/>
      </c>
      <c r="AR337" s="19">
        <f>$B337-AQ337</f>
        <v/>
      </c>
      <c r="AS337" s="19">
        <f>MIN(670000,ROUNDDOWN(MAX(0,AR337-430000)*0.0751+47600,0))+MIN(260000,ROUNDDOWN(MAX(0,AR337-430000)*0.028+17600,0))+MIN(30000,ROUNDDOWN(MAX(0,AR337-430000)*0.0027+1873,0))+IF("いいえ"="はい",MIN(170000,ROUNDDOWN(MAX(0,AR337-430000)*0.0243+17800,0)),0)</f>
        <v/>
      </c>
      <c r="AT337" s="19">
        <f>IF(""="",215040+AS337,"")</f>
        <v/>
      </c>
      <c r="AU337" s="19">
        <f>IF(AR337&gt;23500000,NA(),IF(AR337&lt;=4890000,1040000,IF(AR337&lt;=6550000,670000,620000)))</f>
        <v/>
      </c>
      <c r="AV337" s="19">
        <f>MAX(0,ROUNDDOWN(AR337-AT337-AU337-0,-3))</f>
        <v/>
      </c>
      <c r="AW337" s="19">
        <f>IF(AV337&lt;=0,0,ROUNDDOWN((AV337*LOOKUP(AV337,{0,1950001,3300001,6950001,9000001,18000001,40000001},{0.05,0.1,0.2,0.23,0.33,0.4,0.45})-LOOKUP(AV337,{0,1950001,3300001,6950001,9000001,18000001,40000001},{0,97500,427500,636000,1536000,2796000,4796000}))*1.021,-2))</f>
        <v/>
      </c>
      <c r="AX337" s="19">
        <f>MAX(0,ROUNDDOWN(AR337-AT337-430000-0,-3))</f>
        <v/>
      </c>
      <c r="AY337" s="19">
        <f>IF(AR337&lt;=450000,0,MAX(0,ROUNDDOWN(AX337*0.06-MIN(50000,AX337)*0.03,-2))+MAX(0,ROUNDDOWN(AX337*0.04-MIN(50000,AX337)*0.02,-2)))</f>
        <v/>
      </c>
      <c r="AZ337" s="19">
        <f>AW337+AY337+AS337</f>
        <v/>
      </c>
    </row>
    <row r="338">
      <c r="A338" t="inlineStr">
        <is>
          <t>1万円刻み</t>
        </is>
      </c>
      <c r="B338" s="19">
        <f>'3_1万円刻み'!$A$321</f>
        <v/>
      </c>
      <c r="C338" s="19">
        <f>MIN(0,MAX(0,$B338))</f>
        <v/>
      </c>
      <c r="D338" s="19">
        <f>$B338-C338</f>
        <v/>
      </c>
      <c r="E338" s="19">
        <f>MIN(670000,ROUNDDOWN(MAX(0,D338-430000)*0.0751+47600,0))+MIN(260000,ROUNDDOWN(MAX(0,D338-430000)*0.028+17600,0))+MIN(30000,ROUNDDOWN(MAX(0,D338-430000)*0.0027+1873,0))+IF("いいえ"="はい",MIN(170000,ROUNDDOWN(MAX(0,D338-430000)*0.0243+17800,0)),0)</f>
        <v/>
      </c>
      <c r="F338" s="19">
        <f>IF(""="",215040+E338,"")</f>
        <v/>
      </c>
      <c r="G338" s="19">
        <f>IF(D338&gt;23500000,NA(),IF(D338&lt;=4890000,1040000,IF(D338&lt;=6550000,670000,620000)))</f>
        <v/>
      </c>
      <c r="H338" s="19">
        <f>MAX(0,ROUNDDOWN(D338-F338-G338-0,-3))</f>
        <v/>
      </c>
      <c r="I338" s="19">
        <f>IF(H338&lt;=0,0,ROUNDDOWN((H338*LOOKUP(H338,{0,1950001,3300001,6950001,9000001,18000001,40000001},{0.05,0.1,0.2,0.23,0.33,0.4,0.45})-LOOKUP(H338,{0,1950001,3300001,6950001,9000001,18000001,40000001},{0,97500,427500,636000,1536000,2796000,4796000}))*1.021,-2))</f>
        <v/>
      </c>
      <c r="J338" s="19">
        <f>MAX(0,ROUNDDOWN(D338-F338-430000-0,-3))</f>
        <v/>
      </c>
      <c r="K338" s="19">
        <f>IF(D338&lt;=450000,0,MAX(0,ROUNDDOWN(J338*0.06-MIN(50000,J338)*0.03,-2))+MAX(0,ROUNDDOWN(J338*0.04-MIN(50000,J338)*0.02,-2)))</f>
        <v/>
      </c>
      <c r="L338" s="19">
        <f>I338+K338+E338</f>
        <v/>
      </c>
      <c r="M338" s="19">
        <f>MIN(100000,MAX(0,$B338))</f>
        <v/>
      </c>
      <c r="N338" s="19">
        <f>$B338-M338</f>
        <v/>
      </c>
      <c r="O338" s="19">
        <f>MIN(670000,ROUNDDOWN(MAX(0,N338-430000)*0.0751+47600,0))+MIN(260000,ROUNDDOWN(MAX(0,N338-430000)*0.028+17600,0))+MIN(30000,ROUNDDOWN(MAX(0,N338-430000)*0.0027+1873,0))+IF("いいえ"="はい",MIN(170000,ROUNDDOWN(MAX(0,N338-430000)*0.0243+17800,0)),0)</f>
        <v/>
      </c>
      <c r="P338" s="19">
        <f>IF(""="",215040+O338,"")</f>
        <v/>
      </c>
      <c r="Q338" s="19">
        <f>IF(N338&gt;23500000,NA(),IF(N338&lt;=4890000,1040000,IF(N338&lt;=6550000,670000,620000)))</f>
        <v/>
      </c>
      <c r="R338" s="19">
        <f>MAX(0,ROUNDDOWN(N338-P338-Q338-0,-3))</f>
        <v/>
      </c>
      <c r="S338" s="19">
        <f>IF(R338&lt;=0,0,ROUNDDOWN((R338*LOOKUP(R338,{0,1950001,3300001,6950001,9000001,18000001,40000001},{0.05,0.1,0.2,0.23,0.33,0.4,0.45})-LOOKUP(R338,{0,1950001,3300001,6950001,9000001,18000001,40000001},{0,97500,427500,636000,1536000,2796000,4796000}))*1.021,-2))</f>
        <v/>
      </c>
      <c r="T338" s="19">
        <f>MAX(0,ROUNDDOWN(N338-P338-430000-0,-3))</f>
        <v/>
      </c>
      <c r="U338" s="19">
        <f>IF(N338&lt;=450000,0,MAX(0,ROUNDDOWN(T338*0.06-MIN(50000,T338)*0.03,-2))+MAX(0,ROUNDDOWN(T338*0.04-MIN(50000,T338)*0.02,-2)))</f>
        <v/>
      </c>
      <c r="V338" s="19">
        <f>S338+U338+O338</f>
        <v/>
      </c>
      <c r="W338" s="19">
        <f>MIN(550000,MAX(0,$B338))</f>
        <v/>
      </c>
      <c r="X338" s="19">
        <f>$B338-W338</f>
        <v/>
      </c>
      <c r="Y338" s="19">
        <f>MIN(670000,ROUNDDOWN(MAX(0,X338-430000)*0.0751+47600,0))+MIN(260000,ROUNDDOWN(MAX(0,X338-430000)*0.028+17600,0))+MIN(30000,ROUNDDOWN(MAX(0,X338-430000)*0.0027+1873,0))+IF("いいえ"="はい",MIN(170000,ROUNDDOWN(MAX(0,X338-430000)*0.0243+17800,0)),0)</f>
        <v/>
      </c>
      <c r="Z338" s="19">
        <f>IF(""="",215040+Y338,"")</f>
        <v/>
      </c>
      <c r="AA338" s="19">
        <f>IF(X338&gt;23500000,NA(),IF(X338&lt;=4890000,1040000,IF(X338&lt;=6550000,670000,620000)))</f>
        <v/>
      </c>
      <c r="AB338" s="19">
        <f>MAX(0,ROUNDDOWN(X338-Z338-AA338-0,-3))</f>
        <v/>
      </c>
      <c r="AC338" s="19">
        <f>IF(AB338&lt;=0,0,ROUNDDOWN((AB338*LOOKUP(AB338,{0,1950001,3300001,6950001,9000001,18000001,40000001},{0.05,0.1,0.2,0.23,0.33,0.4,0.45})-LOOKUP(AB338,{0,1950001,3300001,6950001,9000001,18000001,40000001},{0,97500,427500,636000,1536000,2796000,4796000}))*1.021,-2))</f>
        <v/>
      </c>
      <c r="AD338" s="19">
        <f>MAX(0,ROUNDDOWN(X338-Z338-430000-0,-3))</f>
        <v/>
      </c>
      <c r="AE338" s="19">
        <f>IF(X338&lt;=450000,0,MAX(0,ROUNDDOWN(AD338*0.06-MIN(50000,AD338)*0.03,-2))+MAX(0,ROUNDDOWN(AD338*0.04-MIN(50000,AD338)*0.02,-2)))</f>
        <v/>
      </c>
      <c r="AF338" s="19">
        <f>AC338+AE338+Y338</f>
        <v/>
      </c>
      <c r="AG338" s="19">
        <f>MIN(650000,MAX(0,$B338))</f>
        <v/>
      </c>
      <c r="AH338" s="19">
        <f>$B338-AG338</f>
        <v/>
      </c>
      <c r="AI338" s="19">
        <f>MIN(670000,ROUNDDOWN(MAX(0,AH338-430000)*0.0751+47600,0))+MIN(260000,ROUNDDOWN(MAX(0,AH338-430000)*0.028+17600,0))+MIN(30000,ROUNDDOWN(MAX(0,AH338-430000)*0.0027+1873,0))+IF("いいえ"="はい",MIN(170000,ROUNDDOWN(MAX(0,AH338-430000)*0.0243+17800,0)),0)</f>
        <v/>
      </c>
      <c r="AJ338" s="19">
        <f>IF(""="",215040+AI338,"")</f>
        <v/>
      </c>
      <c r="AK338" s="19">
        <f>IF(AH338&gt;23500000,NA(),IF(AH338&lt;=4890000,1040000,IF(AH338&lt;=6550000,670000,620000)))</f>
        <v/>
      </c>
      <c r="AL338" s="19">
        <f>MAX(0,ROUNDDOWN(AH338-AJ338-AK338-0,-3))</f>
        <v/>
      </c>
      <c r="AM338" s="19">
        <f>IF(AL338&lt;=0,0,ROUNDDOWN((AL338*LOOKUP(AL338,{0,1950001,3300001,6950001,9000001,18000001,40000001},{0.05,0.1,0.2,0.23,0.33,0.4,0.45})-LOOKUP(AL338,{0,1950001,3300001,6950001,9000001,18000001,40000001},{0,97500,427500,636000,1536000,2796000,4796000}))*1.021,-2))</f>
        <v/>
      </c>
      <c r="AN338" s="19">
        <f>MAX(0,ROUNDDOWN(AH338-AJ338-430000-0,-3))</f>
        <v/>
      </c>
      <c r="AO338" s="19">
        <f>IF(AH338&lt;=450000,0,MAX(0,ROUNDDOWN(AN338*0.06-MIN(50000,AN338)*0.03,-2))+MAX(0,ROUNDDOWN(AN338*0.04-MIN(50000,AN338)*0.02,-2)))</f>
        <v/>
      </c>
      <c r="AP338" s="19">
        <f>AM338+AO338+AI338</f>
        <v/>
      </c>
      <c r="AQ338" s="19">
        <f>MIN(750000,MAX(0,$B338))</f>
        <v/>
      </c>
      <c r="AR338" s="19">
        <f>$B338-AQ338</f>
        <v/>
      </c>
      <c r="AS338" s="19">
        <f>MIN(670000,ROUNDDOWN(MAX(0,AR338-430000)*0.0751+47600,0))+MIN(260000,ROUNDDOWN(MAX(0,AR338-430000)*0.028+17600,0))+MIN(30000,ROUNDDOWN(MAX(0,AR338-430000)*0.0027+1873,0))+IF("いいえ"="はい",MIN(170000,ROUNDDOWN(MAX(0,AR338-430000)*0.0243+17800,0)),0)</f>
        <v/>
      </c>
      <c r="AT338" s="19">
        <f>IF(""="",215040+AS338,"")</f>
        <v/>
      </c>
      <c r="AU338" s="19">
        <f>IF(AR338&gt;23500000,NA(),IF(AR338&lt;=4890000,1040000,IF(AR338&lt;=6550000,670000,620000)))</f>
        <v/>
      </c>
      <c r="AV338" s="19">
        <f>MAX(0,ROUNDDOWN(AR338-AT338-AU338-0,-3))</f>
        <v/>
      </c>
      <c r="AW338" s="19">
        <f>IF(AV338&lt;=0,0,ROUNDDOWN((AV338*LOOKUP(AV338,{0,1950001,3300001,6950001,9000001,18000001,40000001},{0.05,0.1,0.2,0.23,0.33,0.4,0.45})-LOOKUP(AV338,{0,1950001,3300001,6950001,9000001,18000001,40000001},{0,97500,427500,636000,1536000,2796000,4796000}))*1.021,-2))</f>
        <v/>
      </c>
      <c r="AX338" s="19">
        <f>MAX(0,ROUNDDOWN(AR338-AT338-430000-0,-3))</f>
        <v/>
      </c>
      <c r="AY338" s="19">
        <f>IF(AR338&lt;=450000,0,MAX(0,ROUNDDOWN(AX338*0.06-MIN(50000,AX338)*0.03,-2))+MAX(0,ROUNDDOWN(AX338*0.04-MIN(50000,AX338)*0.02,-2)))</f>
        <v/>
      </c>
      <c r="AZ338" s="19">
        <f>AW338+AY338+AS338</f>
        <v/>
      </c>
    </row>
    <row r="339">
      <c r="A339" t="inlineStr">
        <is>
          <t>1万円刻み</t>
        </is>
      </c>
      <c r="B339" s="19">
        <f>'3_1万円刻み'!$A$322</f>
        <v/>
      </c>
      <c r="C339" s="19">
        <f>MIN(0,MAX(0,$B339))</f>
        <v/>
      </c>
      <c r="D339" s="19">
        <f>$B339-C339</f>
        <v/>
      </c>
      <c r="E339" s="19">
        <f>MIN(670000,ROUNDDOWN(MAX(0,D339-430000)*0.0751+47600,0))+MIN(260000,ROUNDDOWN(MAX(0,D339-430000)*0.028+17600,0))+MIN(30000,ROUNDDOWN(MAX(0,D339-430000)*0.0027+1873,0))+IF("いいえ"="はい",MIN(170000,ROUNDDOWN(MAX(0,D339-430000)*0.0243+17800,0)),0)</f>
        <v/>
      </c>
      <c r="F339" s="19">
        <f>IF(""="",215040+E339,"")</f>
        <v/>
      </c>
      <c r="G339" s="19">
        <f>IF(D339&gt;23500000,NA(),IF(D339&lt;=4890000,1040000,IF(D339&lt;=6550000,670000,620000)))</f>
        <v/>
      </c>
      <c r="H339" s="19">
        <f>MAX(0,ROUNDDOWN(D339-F339-G339-0,-3))</f>
        <v/>
      </c>
      <c r="I339" s="19">
        <f>IF(H339&lt;=0,0,ROUNDDOWN((H339*LOOKUP(H339,{0,1950001,3300001,6950001,9000001,18000001,40000001},{0.05,0.1,0.2,0.23,0.33,0.4,0.45})-LOOKUP(H339,{0,1950001,3300001,6950001,9000001,18000001,40000001},{0,97500,427500,636000,1536000,2796000,4796000}))*1.021,-2))</f>
        <v/>
      </c>
      <c r="J339" s="19">
        <f>MAX(0,ROUNDDOWN(D339-F339-430000-0,-3))</f>
        <v/>
      </c>
      <c r="K339" s="19">
        <f>IF(D339&lt;=450000,0,MAX(0,ROUNDDOWN(J339*0.06-MIN(50000,J339)*0.03,-2))+MAX(0,ROUNDDOWN(J339*0.04-MIN(50000,J339)*0.02,-2)))</f>
        <v/>
      </c>
      <c r="L339" s="19">
        <f>I339+K339+E339</f>
        <v/>
      </c>
      <c r="M339" s="19">
        <f>MIN(100000,MAX(0,$B339))</f>
        <v/>
      </c>
      <c r="N339" s="19">
        <f>$B339-M339</f>
        <v/>
      </c>
      <c r="O339" s="19">
        <f>MIN(670000,ROUNDDOWN(MAX(0,N339-430000)*0.0751+47600,0))+MIN(260000,ROUNDDOWN(MAX(0,N339-430000)*0.028+17600,0))+MIN(30000,ROUNDDOWN(MAX(0,N339-430000)*0.0027+1873,0))+IF("いいえ"="はい",MIN(170000,ROUNDDOWN(MAX(0,N339-430000)*0.0243+17800,0)),0)</f>
        <v/>
      </c>
      <c r="P339" s="19">
        <f>IF(""="",215040+O339,"")</f>
        <v/>
      </c>
      <c r="Q339" s="19">
        <f>IF(N339&gt;23500000,NA(),IF(N339&lt;=4890000,1040000,IF(N339&lt;=6550000,670000,620000)))</f>
        <v/>
      </c>
      <c r="R339" s="19">
        <f>MAX(0,ROUNDDOWN(N339-P339-Q339-0,-3))</f>
        <v/>
      </c>
      <c r="S339" s="19">
        <f>IF(R339&lt;=0,0,ROUNDDOWN((R339*LOOKUP(R339,{0,1950001,3300001,6950001,9000001,18000001,40000001},{0.05,0.1,0.2,0.23,0.33,0.4,0.45})-LOOKUP(R339,{0,1950001,3300001,6950001,9000001,18000001,40000001},{0,97500,427500,636000,1536000,2796000,4796000}))*1.021,-2))</f>
        <v/>
      </c>
      <c r="T339" s="19">
        <f>MAX(0,ROUNDDOWN(N339-P339-430000-0,-3))</f>
        <v/>
      </c>
      <c r="U339" s="19">
        <f>IF(N339&lt;=450000,0,MAX(0,ROUNDDOWN(T339*0.06-MIN(50000,T339)*0.03,-2))+MAX(0,ROUNDDOWN(T339*0.04-MIN(50000,T339)*0.02,-2)))</f>
        <v/>
      </c>
      <c r="V339" s="19">
        <f>S339+U339+O339</f>
        <v/>
      </c>
      <c r="W339" s="19">
        <f>MIN(550000,MAX(0,$B339))</f>
        <v/>
      </c>
      <c r="X339" s="19">
        <f>$B339-W339</f>
        <v/>
      </c>
      <c r="Y339" s="19">
        <f>MIN(670000,ROUNDDOWN(MAX(0,X339-430000)*0.0751+47600,0))+MIN(260000,ROUNDDOWN(MAX(0,X339-430000)*0.028+17600,0))+MIN(30000,ROUNDDOWN(MAX(0,X339-430000)*0.0027+1873,0))+IF("いいえ"="はい",MIN(170000,ROUNDDOWN(MAX(0,X339-430000)*0.0243+17800,0)),0)</f>
        <v/>
      </c>
      <c r="Z339" s="19">
        <f>IF(""="",215040+Y339,"")</f>
        <v/>
      </c>
      <c r="AA339" s="19">
        <f>IF(X339&gt;23500000,NA(),IF(X339&lt;=4890000,1040000,IF(X339&lt;=6550000,670000,620000)))</f>
        <v/>
      </c>
      <c r="AB339" s="19">
        <f>MAX(0,ROUNDDOWN(X339-Z339-AA339-0,-3))</f>
        <v/>
      </c>
      <c r="AC339" s="19">
        <f>IF(AB339&lt;=0,0,ROUNDDOWN((AB339*LOOKUP(AB339,{0,1950001,3300001,6950001,9000001,18000001,40000001},{0.05,0.1,0.2,0.23,0.33,0.4,0.45})-LOOKUP(AB339,{0,1950001,3300001,6950001,9000001,18000001,40000001},{0,97500,427500,636000,1536000,2796000,4796000}))*1.021,-2))</f>
        <v/>
      </c>
      <c r="AD339" s="19">
        <f>MAX(0,ROUNDDOWN(X339-Z339-430000-0,-3))</f>
        <v/>
      </c>
      <c r="AE339" s="19">
        <f>IF(X339&lt;=450000,0,MAX(0,ROUNDDOWN(AD339*0.06-MIN(50000,AD339)*0.03,-2))+MAX(0,ROUNDDOWN(AD339*0.04-MIN(50000,AD339)*0.02,-2)))</f>
        <v/>
      </c>
      <c r="AF339" s="19">
        <f>AC339+AE339+Y339</f>
        <v/>
      </c>
      <c r="AG339" s="19">
        <f>MIN(650000,MAX(0,$B339))</f>
        <v/>
      </c>
      <c r="AH339" s="19">
        <f>$B339-AG339</f>
        <v/>
      </c>
      <c r="AI339" s="19">
        <f>MIN(670000,ROUNDDOWN(MAX(0,AH339-430000)*0.0751+47600,0))+MIN(260000,ROUNDDOWN(MAX(0,AH339-430000)*0.028+17600,0))+MIN(30000,ROUNDDOWN(MAX(0,AH339-430000)*0.0027+1873,0))+IF("いいえ"="はい",MIN(170000,ROUNDDOWN(MAX(0,AH339-430000)*0.0243+17800,0)),0)</f>
        <v/>
      </c>
      <c r="AJ339" s="19">
        <f>IF(""="",215040+AI339,"")</f>
        <v/>
      </c>
      <c r="AK339" s="19">
        <f>IF(AH339&gt;23500000,NA(),IF(AH339&lt;=4890000,1040000,IF(AH339&lt;=6550000,670000,620000)))</f>
        <v/>
      </c>
      <c r="AL339" s="19">
        <f>MAX(0,ROUNDDOWN(AH339-AJ339-AK339-0,-3))</f>
        <v/>
      </c>
      <c r="AM339" s="19">
        <f>IF(AL339&lt;=0,0,ROUNDDOWN((AL339*LOOKUP(AL339,{0,1950001,3300001,6950001,9000001,18000001,40000001},{0.05,0.1,0.2,0.23,0.33,0.4,0.45})-LOOKUP(AL339,{0,1950001,3300001,6950001,9000001,18000001,40000001},{0,97500,427500,636000,1536000,2796000,4796000}))*1.021,-2))</f>
        <v/>
      </c>
      <c r="AN339" s="19">
        <f>MAX(0,ROUNDDOWN(AH339-AJ339-430000-0,-3))</f>
        <v/>
      </c>
      <c r="AO339" s="19">
        <f>IF(AH339&lt;=450000,0,MAX(0,ROUNDDOWN(AN339*0.06-MIN(50000,AN339)*0.03,-2))+MAX(0,ROUNDDOWN(AN339*0.04-MIN(50000,AN339)*0.02,-2)))</f>
        <v/>
      </c>
      <c r="AP339" s="19">
        <f>AM339+AO339+AI339</f>
        <v/>
      </c>
      <c r="AQ339" s="19">
        <f>MIN(750000,MAX(0,$B339))</f>
        <v/>
      </c>
      <c r="AR339" s="19">
        <f>$B339-AQ339</f>
        <v/>
      </c>
      <c r="AS339" s="19">
        <f>MIN(670000,ROUNDDOWN(MAX(0,AR339-430000)*0.0751+47600,0))+MIN(260000,ROUNDDOWN(MAX(0,AR339-430000)*0.028+17600,0))+MIN(30000,ROUNDDOWN(MAX(0,AR339-430000)*0.0027+1873,0))+IF("いいえ"="はい",MIN(170000,ROUNDDOWN(MAX(0,AR339-430000)*0.0243+17800,0)),0)</f>
        <v/>
      </c>
      <c r="AT339" s="19">
        <f>IF(""="",215040+AS339,"")</f>
        <v/>
      </c>
      <c r="AU339" s="19">
        <f>IF(AR339&gt;23500000,NA(),IF(AR339&lt;=4890000,1040000,IF(AR339&lt;=6550000,670000,620000)))</f>
        <v/>
      </c>
      <c r="AV339" s="19">
        <f>MAX(0,ROUNDDOWN(AR339-AT339-AU339-0,-3))</f>
        <v/>
      </c>
      <c r="AW339" s="19">
        <f>IF(AV339&lt;=0,0,ROUNDDOWN((AV339*LOOKUP(AV339,{0,1950001,3300001,6950001,9000001,18000001,40000001},{0.05,0.1,0.2,0.23,0.33,0.4,0.45})-LOOKUP(AV339,{0,1950001,3300001,6950001,9000001,18000001,40000001},{0,97500,427500,636000,1536000,2796000,4796000}))*1.021,-2))</f>
        <v/>
      </c>
      <c r="AX339" s="19">
        <f>MAX(0,ROUNDDOWN(AR339-AT339-430000-0,-3))</f>
        <v/>
      </c>
      <c r="AY339" s="19">
        <f>IF(AR339&lt;=450000,0,MAX(0,ROUNDDOWN(AX339*0.06-MIN(50000,AX339)*0.03,-2))+MAX(0,ROUNDDOWN(AX339*0.04-MIN(50000,AX339)*0.02,-2)))</f>
        <v/>
      </c>
      <c r="AZ339" s="19">
        <f>AW339+AY339+AS339</f>
        <v/>
      </c>
    </row>
    <row r="340">
      <c r="A340" t="inlineStr">
        <is>
          <t>1万円刻み</t>
        </is>
      </c>
      <c r="B340" s="19">
        <f>'3_1万円刻み'!$A$323</f>
        <v/>
      </c>
      <c r="C340" s="19">
        <f>MIN(0,MAX(0,$B340))</f>
        <v/>
      </c>
      <c r="D340" s="19">
        <f>$B340-C340</f>
        <v/>
      </c>
      <c r="E340" s="19">
        <f>MIN(670000,ROUNDDOWN(MAX(0,D340-430000)*0.0751+47600,0))+MIN(260000,ROUNDDOWN(MAX(0,D340-430000)*0.028+17600,0))+MIN(30000,ROUNDDOWN(MAX(0,D340-430000)*0.0027+1873,0))+IF("いいえ"="はい",MIN(170000,ROUNDDOWN(MAX(0,D340-430000)*0.0243+17800,0)),0)</f>
        <v/>
      </c>
      <c r="F340" s="19">
        <f>IF(""="",215040+E340,"")</f>
        <v/>
      </c>
      <c r="G340" s="19">
        <f>IF(D340&gt;23500000,NA(),IF(D340&lt;=4890000,1040000,IF(D340&lt;=6550000,670000,620000)))</f>
        <v/>
      </c>
      <c r="H340" s="19">
        <f>MAX(0,ROUNDDOWN(D340-F340-G340-0,-3))</f>
        <v/>
      </c>
      <c r="I340" s="19">
        <f>IF(H340&lt;=0,0,ROUNDDOWN((H340*LOOKUP(H340,{0,1950001,3300001,6950001,9000001,18000001,40000001},{0.05,0.1,0.2,0.23,0.33,0.4,0.45})-LOOKUP(H340,{0,1950001,3300001,6950001,9000001,18000001,40000001},{0,97500,427500,636000,1536000,2796000,4796000}))*1.021,-2))</f>
        <v/>
      </c>
      <c r="J340" s="19">
        <f>MAX(0,ROUNDDOWN(D340-F340-430000-0,-3))</f>
        <v/>
      </c>
      <c r="K340" s="19">
        <f>IF(D340&lt;=450000,0,MAX(0,ROUNDDOWN(J340*0.06-MIN(50000,J340)*0.03,-2))+MAX(0,ROUNDDOWN(J340*0.04-MIN(50000,J340)*0.02,-2)))</f>
        <v/>
      </c>
      <c r="L340" s="19">
        <f>I340+K340+E340</f>
        <v/>
      </c>
      <c r="M340" s="19">
        <f>MIN(100000,MAX(0,$B340))</f>
        <v/>
      </c>
      <c r="N340" s="19">
        <f>$B340-M340</f>
        <v/>
      </c>
      <c r="O340" s="19">
        <f>MIN(670000,ROUNDDOWN(MAX(0,N340-430000)*0.0751+47600,0))+MIN(260000,ROUNDDOWN(MAX(0,N340-430000)*0.028+17600,0))+MIN(30000,ROUNDDOWN(MAX(0,N340-430000)*0.0027+1873,0))+IF("いいえ"="はい",MIN(170000,ROUNDDOWN(MAX(0,N340-430000)*0.0243+17800,0)),0)</f>
        <v/>
      </c>
      <c r="P340" s="19">
        <f>IF(""="",215040+O340,"")</f>
        <v/>
      </c>
      <c r="Q340" s="19">
        <f>IF(N340&gt;23500000,NA(),IF(N340&lt;=4890000,1040000,IF(N340&lt;=6550000,670000,620000)))</f>
        <v/>
      </c>
      <c r="R340" s="19">
        <f>MAX(0,ROUNDDOWN(N340-P340-Q340-0,-3))</f>
        <v/>
      </c>
      <c r="S340" s="19">
        <f>IF(R340&lt;=0,0,ROUNDDOWN((R340*LOOKUP(R340,{0,1950001,3300001,6950001,9000001,18000001,40000001},{0.05,0.1,0.2,0.23,0.33,0.4,0.45})-LOOKUP(R340,{0,1950001,3300001,6950001,9000001,18000001,40000001},{0,97500,427500,636000,1536000,2796000,4796000}))*1.021,-2))</f>
        <v/>
      </c>
      <c r="T340" s="19">
        <f>MAX(0,ROUNDDOWN(N340-P340-430000-0,-3))</f>
        <v/>
      </c>
      <c r="U340" s="19">
        <f>IF(N340&lt;=450000,0,MAX(0,ROUNDDOWN(T340*0.06-MIN(50000,T340)*0.03,-2))+MAX(0,ROUNDDOWN(T340*0.04-MIN(50000,T340)*0.02,-2)))</f>
        <v/>
      </c>
      <c r="V340" s="19">
        <f>S340+U340+O340</f>
        <v/>
      </c>
      <c r="W340" s="19">
        <f>MIN(550000,MAX(0,$B340))</f>
        <v/>
      </c>
      <c r="X340" s="19">
        <f>$B340-W340</f>
        <v/>
      </c>
      <c r="Y340" s="19">
        <f>MIN(670000,ROUNDDOWN(MAX(0,X340-430000)*0.0751+47600,0))+MIN(260000,ROUNDDOWN(MAX(0,X340-430000)*0.028+17600,0))+MIN(30000,ROUNDDOWN(MAX(0,X340-430000)*0.0027+1873,0))+IF("いいえ"="はい",MIN(170000,ROUNDDOWN(MAX(0,X340-430000)*0.0243+17800,0)),0)</f>
        <v/>
      </c>
      <c r="Z340" s="19">
        <f>IF(""="",215040+Y340,"")</f>
        <v/>
      </c>
      <c r="AA340" s="19">
        <f>IF(X340&gt;23500000,NA(),IF(X340&lt;=4890000,1040000,IF(X340&lt;=6550000,670000,620000)))</f>
        <v/>
      </c>
      <c r="AB340" s="19">
        <f>MAX(0,ROUNDDOWN(X340-Z340-AA340-0,-3))</f>
        <v/>
      </c>
      <c r="AC340" s="19">
        <f>IF(AB340&lt;=0,0,ROUNDDOWN((AB340*LOOKUP(AB340,{0,1950001,3300001,6950001,9000001,18000001,40000001},{0.05,0.1,0.2,0.23,0.33,0.4,0.45})-LOOKUP(AB340,{0,1950001,3300001,6950001,9000001,18000001,40000001},{0,97500,427500,636000,1536000,2796000,4796000}))*1.021,-2))</f>
        <v/>
      </c>
      <c r="AD340" s="19">
        <f>MAX(0,ROUNDDOWN(X340-Z340-430000-0,-3))</f>
        <v/>
      </c>
      <c r="AE340" s="19">
        <f>IF(X340&lt;=450000,0,MAX(0,ROUNDDOWN(AD340*0.06-MIN(50000,AD340)*0.03,-2))+MAX(0,ROUNDDOWN(AD340*0.04-MIN(50000,AD340)*0.02,-2)))</f>
        <v/>
      </c>
      <c r="AF340" s="19">
        <f>AC340+AE340+Y340</f>
        <v/>
      </c>
      <c r="AG340" s="19">
        <f>MIN(650000,MAX(0,$B340))</f>
        <v/>
      </c>
      <c r="AH340" s="19">
        <f>$B340-AG340</f>
        <v/>
      </c>
      <c r="AI340" s="19">
        <f>MIN(670000,ROUNDDOWN(MAX(0,AH340-430000)*0.0751+47600,0))+MIN(260000,ROUNDDOWN(MAX(0,AH340-430000)*0.028+17600,0))+MIN(30000,ROUNDDOWN(MAX(0,AH340-430000)*0.0027+1873,0))+IF("いいえ"="はい",MIN(170000,ROUNDDOWN(MAX(0,AH340-430000)*0.0243+17800,0)),0)</f>
        <v/>
      </c>
      <c r="AJ340" s="19">
        <f>IF(""="",215040+AI340,"")</f>
        <v/>
      </c>
      <c r="AK340" s="19">
        <f>IF(AH340&gt;23500000,NA(),IF(AH340&lt;=4890000,1040000,IF(AH340&lt;=6550000,670000,620000)))</f>
        <v/>
      </c>
      <c r="AL340" s="19">
        <f>MAX(0,ROUNDDOWN(AH340-AJ340-AK340-0,-3))</f>
        <v/>
      </c>
      <c r="AM340" s="19">
        <f>IF(AL340&lt;=0,0,ROUNDDOWN((AL340*LOOKUP(AL340,{0,1950001,3300001,6950001,9000001,18000001,40000001},{0.05,0.1,0.2,0.23,0.33,0.4,0.45})-LOOKUP(AL340,{0,1950001,3300001,6950001,9000001,18000001,40000001},{0,97500,427500,636000,1536000,2796000,4796000}))*1.021,-2))</f>
        <v/>
      </c>
      <c r="AN340" s="19">
        <f>MAX(0,ROUNDDOWN(AH340-AJ340-430000-0,-3))</f>
        <v/>
      </c>
      <c r="AO340" s="19">
        <f>IF(AH340&lt;=450000,0,MAX(0,ROUNDDOWN(AN340*0.06-MIN(50000,AN340)*0.03,-2))+MAX(0,ROUNDDOWN(AN340*0.04-MIN(50000,AN340)*0.02,-2)))</f>
        <v/>
      </c>
      <c r="AP340" s="19">
        <f>AM340+AO340+AI340</f>
        <v/>
      </c>
      <c r="AQ340" s="19">
        <f>MIN(750000,MAX(0,$B340))</f>
        <v/>
      </c>
      <c r="AR340" s="19">
        <f>$B340-AQ340</f>
        <v/>
      </c>
      <c r="AS340" s="19">
        <f>MIN(670000,ROUNDDOWN(MAX(0,AR340-430000)*0.0751+47600,0))+MIN(260000,ROUNDDOWN(MAX(0,AR340-430000)*0.028+17600,0))+MIN(30000,ROUNDDOWN(MAX(0,AR340-430000)*0.0027+1873,0))+IF("いいえ"="はい",MIN(170000,ROUNDDOWN(MAX(0,AR340-430000)*0.0243+17800,0)),0)</f>
        <v/>
      </c>
      <c r="AT340" s="19">
        <f>IF(""="",215040+AS340,"")</f>
        <v/>
      </c>
      <c r="AU340" s="19">
        <f>IF(AR340&gt;23500000,NA(),IF(AR340&lt;=4890000,1040000,IF(AR340&lt;=6550000,670000,620000)))</f>
        <v/>
      </c>
      <c r="AV340" s="19">
        <f>MAX(0,ROUNDDOWN(AR340-AT340-AU340-0,-3))</f>
        <v/>
      </c>
      <c r="AW340" s="19">
        <f>IF(AV340&lt;=0,0,ROUNDDOWN((AV340*LOOKUP(AV340,{0,1950001,3300001,6950001,9000001,18000001,40000001},{0.05,0.1,0.2,0.23,0.33,0.4,0.45})-LOOKUP(AV340,{0,1950001,3300001,6950001,9000001,18000001,40000001},{0,97500,427500,636000,1536000,2796000,4796000}))*1.021,-2))</f>
        <v/>
      </c>
      <c r="AX340" s="19">
        <f>MAX(0,ROUNDDOWN(AR340-AT340-430000-0,-3))</f>
        <v/>
      </c>
      <c r="AY340" s="19">
        <f>IF(AR340&lt;=450000,0,MAX(0,ROUNDDOWN(AX340*0.06-MIN(50000,AX340)*0.03,-2))+MAX(0,ROUNDDOWN(AX340*0.04-MIN(50000,AX340)*0.02,-2)))</f>
        <v/>
      </c>
      <c r="AZ340" s="19">
        <f>AW340+AY340+AS340</f>
        <v/>
      </c>
    </row>
    <row r="341">
      <c r="A341" t="inlineStr">
        <is>
          <t>1万円刻み</t>
        </is>
      </c>
      <c r="B341" s="19">
        <f>'3_1万円刻み'!$A$324</f>
        <v/>
      </c>
      <c r="C341" s="19">
        <f>MIN(0,MAX(0,$B341))</f>
        <v/>
      </c>
      <c r="D341" s="19">
        <f>$B341-C341</f>
        <v/>
      </c>
      <c r="E341" s="19">
        <f>MIN(670000,ROUNDDOWN(MAX(0,D341-430000)*0.0751+47600,0))+MIN(260000,ROUNDDOWN(MAX(0,D341-430000)*0.028+17600,0))+MIN(30000,ROUNDDOWN(MAX(0,D341-430000)*0.0027+1873,0))+IF("いいえ"="はい",MIN(170000,ROUNDDOWN(MAX(0,D341-430000)*0.0243+17800,0)),0)</f>
        <v/>
      </c>
      <c r="F341" s="19">
        <f>IF(""="",215040+E341,"")</f>
        <v/>
      </c>
      <c r="G341" s="19">
        <f>IF(D341&gt;23500000,NA(),IF(D341&lt;=4890000,1040000,IF(D341&lt;=6550000,670000,620000)))</f>
        <v/>
      </c>
      <c r="H341" s="19">
        <f>MAX(0,ROUNDDOWN(D341-F341-G341-0,-3))</f>
        <v/>
      </c>
      <c r="I341" s="19">
        <f>IF(H341&lt;=0,0,ROUNDDOWN((H341*LOOKUP(H341,{0,1950001,3300001,6950001,9000001,18000001,40000001},{0.05,0.1,0.2,0.23,0.33,0.4,0.45})-LOOKUP(H341,{0,1950001,3300001,6950001,9000001,18000001,40000001},{0,97500,427500,636000,1536000,2796000,4796000}))*1.021,-2))</f>
        <v/>
      </c>
      <c r="J341" s="19">
        <f>MAX(0,ROUNDDOWN(D341-F341-430000-0,-3))</f>
        <v/>
      </c>
      <c r="K341" s="19">
        <f>IF(D341&lt;=450000,0,MAX(0,ROUNDDOWN(J341*0.06-MIN(50000,J341)*0.03,-2))+MAX(0,ROUNDDOWN(J341*0.04-MIN(50000,J341)*0.02,-2)))</f>
        <v/>
      </c>
      <c r="L341" s="19">
        <f>I341+K341+E341</f>
        <v/>
      </c>
      <c r="M341" s="19">
        <f>MIN(100000,MAX(0,$B341))</f>
        <v/>
      </c>
      <c r="N341" s="19">
        <f>$B341-M341</f>
        <v/>
      </c>
      <c r="O341" s="19">
        <f>MIN(670000,ROUNDDOWN(MAX(0,N341-430000)*0.0751+47600,0))+MIN(260000,ROUNDDOWN(MAX(0,N341-430000)*0.028+17600,0))+MIN(30000,ROUNDDOWN(MAX(0,N341-430000)*0.0027+1873,0))+IF("いいえ"="はい",MIN(170000,ROUNDDOWN(MAX(0,N341-430000)*0.0243+17800,0)),0)</f>
        <v/>
      </c>
      <c r="P341" s="19">
        <f>IF(""="",215040+O341,"")</f>
        <v/>
      </c>
      <c r="Q341" s="19">
        <f>IF(N341&gt;23500000,NA(),IF(N341&lt;=4890000,1040000,IF(N341&lt;=6550000,670000,620000)))</f>
        <v/>
      </c>
      <c r="R341" s="19">
        <f>MAX(0,ROUNDDOWN(N341-P341-Q341-0,-3))</f>
        <v/>
      </c>
      <c r="S341" s="19">
        <f>IF(R341&lt;=0,0,ROUNDDOWN((R341*LOOKUP(R341,{0,1950001,3300001,6950001,9000001,18000001,40000001},{0.05,0.1,0.2,0.23,0.33,0.4,0.45})-LOOKUP(R341,{0,1950001,3300001,6950001,9000001,18000001,40000001},{0,97500,427500,636000,1536000,2796000,4796000}))*1.021,-2))</f>
        <v/>
      </c>
      <c r="T341" s="19">
        <f>MAX(0,ROUNDDOWN(N341-P341-430000-0,-3))</f>
        <v/>
      </c>
      <c r="U341" s="19">
        <f>IF(N341&lt;=450000,0,MAX(0,ROUNDDOWN(T341*0.06-MIN(50000,T341)*0.03,-2))+MAX(0,ROUNDDOWN(T341*0.04-MIN(50000,T341)*0.02,-2)))</f>
        <v/>
      </c>
      <c r="V341" s="19">
        <f>S341+U341+O341</f>
        <v/>
      </c>
      <c r="W341" s="19">
        <f>MIN(550000,MAX(0,$B341))</f>
        <v/>
      </c>
      <c r="X341" s="19">
        <f>$B341-W341</f>
        <v/>
      </c>
      <c r="Y341" s="19">
        <f>MIN(670000,ROUNDDOWN(MAX(0,X341-430000)*0.0751+47600,0))+MIN(260000,ROUNDDOWN(MAX(0,X341-430000)*0.028+17600,0))+MIN(30000,ROUNDDOWN(MAX(0,X341-430000)*0.0027+1873,0))+IF("いいえ"="はい",MIN(170000,ROUNDDOWN(MAX(0,X341-430000)*0.0243+17800,0)),0)</f>
        <v/>
      </c>
      <c r="Z341" s="19">
        <f>IF(""="",215040+Y341,"")</f>
        <v/>
      </c>
      <c r="AA341" s="19">
        <f>IF(X341&gt;23500000,NA(),IF(X341&lt;=4890000,1040000,IF(X341&lt;=6550000,670000,620000)))</f>
        <v/>
      </c>
      <c r="AB341" s="19">
        <f>MAX(0,ROUNDDOWN(X341-Z341-AA341-0,-3))</f>
        <v/>
      </c>
      <c r="AC341" s="19">
        <f>IF(AB341&lt;=0,0,ROUNDDOWN((AB341*LOOKUP(AB341,{0,1950001,3300001,6950001,9000001,18000001,40000001},{0.05,0.1,0.2,0.23,0.33,0.4,0.45})-LOOKUP(AB341,{0,1950001,3300001,6950001,9000001,18000001,40000001},{0,97500,427500,636000,1536000,2796000,4796000}))*1.021,-2))</f>
        <v/>
      </c>
      <c r="AD341" s="19">
        <f>MAX(0,ROUNDDOWN(X341-Z341-430000-0,-3))</f>
        <v/>
      </c>
      <c r="AE341" s="19">
        <f>IF(X341&lt;=450000,0,MAX(0,ROUNDDOWN(AD341*0.06-MIN(50000,AD341)*0.03,-2))+MAX(0,ROUNDDOWN(AD341*0.04-MIN(50000,AD341)*0.02,-2)))</f>
        <v/>
      </c>
      <c r="AF341" s="19">
        <f>AC341+AE341+Y341</f>
        <v/>
      </c>
      <c r="AG341" s="19">
        <f>MIN(650000,MAX(0,$B341))</f>
        <v/>
      </c>
      <c r="AH341" s="19">
        <f>$B341-AG341</f>
        <v/>
      </c>
      <c r="AI341" s="19">
        <f>MIN(670000,ROUNDDOWN(MAX(0,AH341-430000)*0.0751+47600,0))+MIN(260000,ROUNDDOWN(MAX(0,AH341-430000)*0.028+17600,0))+MIN(30000,ROUNDDOWN(MAX(0,AH341-430000)*0.0027+1873,0))+IF("いいえ"="はい",MIN(170000,ROUNDDOWN(MAX(0,AH341-430000)*0.0243+17800,0)),0)</f>
        <v/>
      </c>
      <c r="AJ341" s="19">
        <f>IF(""="",215040+AI341,"")</f>
        <v/>
      </c>
      <c r="AK341" s="19">
        <f>IF(AH341&gt;23500000,NA(),IF(AH341&lt;=4890000,1040000,IF(AH341&lt;=6550000,670000,620000)))</f>
        <v/>
      </c>
      <c r="AL341" s="19">
        <f>MAX(0,ROUNDDOWN(AH341-AJ341-AK341-0,-3))</f>
        <v/>
      </c>
      <c r="AM341" s="19">
        <f>IF(AL341&lt;=0,0,ROUNDDOWN((AL341*LOOKUP(AL341,{0,1950001,3300001,6950001,9000001,18000001,40000001},{0.05,0.1,0.2,0.23,0.33,0.4,0.45})-LOOKUP(AL341,{0,1950001,3300001,6950001,9000001,18000001,40000001},{0,97500,427500,636000,1536000,2796000,4796000}))*1.021,-2))</f>
        <v/>
      </c>
      <c r="AN341" s="19">
        <f>MAX(0,ROUNDDOWN(AH341-AJ341-430000-0,-3))</f>
        <v/>
      </c>
      <c r="AO341" s="19">
        <f>IF(AH341&lt;=450000,0,MAX(0,ROUNDDOWN(AN341*0.06-MIN(50000,AN341)*0.03,-2))+MAX(0,ROUNDDOWN(AN341*0.04-MIN(50000,AN341)*0.02,-2)))</f>
        <v/>
      </c>
      <c r="AP341" s="19">
        <f>AM341+AO341+AI341</f>
        <v/>
      </c>
      <c r="AQ341" s="19">
        <f>MIN(750000,MAX(0,$B341))</f>
        <v/>
      </c>
      <c r="AR341" s="19">
        <f>$B341-AQ341</f>
        <v/>
      </c>
      <c r="AS341" s="19">
        <f>MIN(670000,ROUNDDOWN(MAX(0,AR341-430000)*0.0751+47600,0))+MIN(260000,ROUNDDOWN(MAX(0,AR341-430000)*0.028+17600,0))+MIN(30000,ROUNDDOWN(MAX(0,AR341-430000)*0.0027+1873,0))+IF("いいえ"="はい",MIN(170000,ROUNDDOWN(MAX(0,AR341-430000)*0.0243+17800,0)),0)</f>
        <v/>
      </c>
      <c r="AT341" s="19">
        <f>IF(""="",215040+AS341,"")</f>
        <v/>
      </c>
      <c r="AU341" s="19">
        <f>IF(AR341&gt;23500000,NA(),IF(AR341&lt;=4890000,1040000,IF(AR341&lt;=6550000,670000,620000)))</f>
        <v/>
      </c>
      <c r="AV341" s="19">
        <f>MAX(0,ROUNDDOWN(AR341-AT341-AU341-0,-3))</f>
        <v/>
      </c>
      <c r="AW341" s="19">
        <f>IF(AV341&lt;=0,0,ROUNDDOWN((AV341*LOOKUP(AV341,{0,1950001,3300001,6950001,9000001,18000001,40000001},{0.05,0.1,0.2,0.23,0.33,0.4,0.45})-LOOKUP(AV341,{0,1950001,3300001,6950001,9000001,18000001,40000001},{0,97500,427500,636000,1536000,2796000,4796000}))*1.021,-2))</f>
        <v/>
      </c>
      <c r="AX341" s="19">
        <f>MAX(0,ROUNDDOWN(AR341-AT341-430000-0,-3))</f>
        <v/>
      </c>
      <c r="AY341" s="19">
        <f>IF(AR341&lt;=450000,0,MAX(0,ROUNDDOWN(AX341*0.06-MIN(50000,AX341)*0.03,-2))+MAX(0,ROUNDDOWN(AX341*0.04-MIN(50000,AX341)*0.02,-2)))</f>
        <v/>
      </c>
      <c r="AZ341" s="19">
        <f>AW341+AY341+AS341</f>
        <v/>
      </c>
    </row>
    <row r="342">
      <c r="A342" t="inlineStr">
        <is>
          <t>1万円刻み</t>
        </is>
      </c>
      <c r="B342" s="19">
        <f>'3_1万円刻み'!$A$325</f>
        <v/>
      </c>
      <c r="C342" s="19">
        <f>MIN(0,MAX(0,$B342))</f>
        <v/>
      </c>
      <c r="D342" s="19">
        <f>$B342-C342</f>
        <v/>
      </c>
      <c r="E342" s="19">
        <f>MIN(670000,ROUNDDOWN(MAX(0,D342-430000)*0.0751+47600,0))+MIN(260000,ROUNDDOWN(MAX(0,D342-430000)*0.028+17600,0))+MIN(30000,ROUNDDOWN(MAX(0,D342-430000)*0.0027+1873,0))+IF("いいえ"="はい",MIN(170000,ROUNDDOWN(MAX(0,D342-430000)*0.0243+17800,0)),0)</f>
        <v/>
      </c>
      <c r="F342" s="19">
        <f>IF(""="",215040+E342,"")</f>
        <v/>
      </c>
      <c r="G342" s="19">
        <f>IF(D342&gt;23500000,NA(),IF(D342&lt;=4890000,1040000,IF(D342&lt;=6550000,670000,620000)))</f>
        <v/>
      </c>
      <c r="H342" s="19">
        <f>MAX(0,ROUNDDOWN(D342-F342-G342-0,-3))</f>
        <v/>
      </c>
      <c r="I342" s="19">
        <f>IF(H342&lt;=0,0,ROUNDDOWN((H342*LOOKUP(H342,{0,1950001,3300001,6950001,9000001,18000001,40000001},{0.05,0.1,0.2,0.23,0.33,0.4,0.45})-LOOKUP(H342,{0,1950001,3300001,6950001,9000001,18000001,40000001},{0,97500,427500,636000,1536000,2796000,4796000}))*1.021,-2))</f>
        <v/>
      </c>
      <c r="J342" s="19">
        <f>MAX(0,ROUNDDOWN(D342-F342-430000-0,-3))</f>
        <v/>
      </c>
      <c r="K342" s="19">
        <f>IF(D342&lt;=450000,0,MAX(0,ROUNDDOWN(J342*0.06-MIN(50000,J342)*0.03,-2))+MAX(0,ROUNDDOWN(J342*0.04-MIN(50000,J342)*0.02,-2)))</f>
        <v/>
      </c>
      <c r="L342" s="19">
        <f>I342+K342+E342</f>
        <v/>
      </c>
      <c r="M342" s="19">
        <f>MIN(100000,MAX(0,$B342))</f>
        <v/>
      </c>
      <c r="N342" s="19">
        <f>$B342-M342</f>
        <v/>
      </c>
      <c r="O342" s="19">
        <f>MIN(670000,ROUNDDOWN(MAX(0,N342-430000)*0.0751+47600,0))+MIN(260000,ROUNDDOWN(MAX(0,N342-430000)*0.028+17600,0))+MIN(30000,ROUNDDOWN(MAX(0,N342-430000)*0.0027+1873,0))+IF("いいえ"="はい",MIN(170000,ROUNDDOWN(MAX(0,N342-430000)*0.0243+17800,0)),0)</f>
        <v/>
      </c>
      <c r="P342" s="19">
        <f>IF(""="",215040+O342,"")</f>
        <v/>
      </c>
      <c r="Q342" s="19">
        <f>IF(N342&gt;23500000,NA(),IF(N342&lt;=4890000,1040000,IF(N342&lt;=6550000,670000,620000)))</f>
        <v/>
      </c>
      <c r="R342" s="19">
        <f>MAX(0,ROUNDDOWN(N342-P342-Q342-0,-3))</f>
        <v/>
      </c>
      <c r="S342" s="19">
        <f>IF(R342&lt;=0,0,ROUNDDOWN((R342*LOOKUP(R342,{0,1950001,3300001,6950001,9000001,18000001,40000001},{0.05,0.1,0.2,0.23,0.33,0.4,0.45})-LOOKUP(R342,{0,1950001,3300001,6950001,9000001,18000001,40000001},{0,97500,427500,636000,1536000,2796000,4796000}))*1.021,-2))</f>
        <v/>
      </c>
      <c r="T342" s="19">
        <f>MAX(0,ROUNDDOWN(N342-P342-430000-0,-3))</f>
        <v/>
      </c>
      <c r="U342" s="19">
        <f>IF(N342&lt;=450000,0,MAX(0,ROUNDDOWN(T342*0.06-MIN(50000,T342)*0.03,-2))+MAX(0,ROUNDDOWN(T342*0.04-MIN(50000,T342)*0.02,-2)))</f>
        <v/>
      </c>
      <c r="V342" s="19">
        <f>S342+U342+O342</f>
        <v/>
      </c>
      <c r="W342" s="19">
        <f>MIN(550000,MAX(0,$B342))</f>
        <v/>
      </c>
      <c r="X342" s="19">
        <f>$B342-W342</f>
        <v/>
      </c>
      <c r="Y342" s="19">
        <f>MIN(670000,ROUNDDOWN(MAX(0,X342-430000)*0.0751+47600,0))+MIN(260000,ROUNDDOWN(MAX(0,X342-430000)*0.028+17600,0))+MIN(30000,ROUNDDOWN(MAX(0,X342-430000)*0.0027+1873,0))+IF("いいえ"="はい",MIN(170000,ROUNDDOWN(MAX(0,X342-430000)*0.0243+17800,0)),0)</f>
        <v/>
      </c>
      <c r="Z342" s="19">
        <f>IF(""="",215040+Y342,"")</f>
        <v/>
      </c>
      <c r="AA342" s="19">
        <f>IF(X342&gt;23500000,NA(),IF(X342&lt;=4890000,1040000,IF(X342&lt;=6550000,670000,620000)))</f>
        <v/>
      </c>
      <c r="AB342" s="19">
        <f>MAX(0,ROUNDDOWN(X342-Z342-AA342-0,-3))</f>
        <v/>
      </c>
      <c r="AC342" s="19">
        <f>IF(AB342&lt;=0,0,ROUNDDOWN((AB342*LOOKUP(AB342,{0,1950001,3300001,6950001,9000001,18000001,40000001},{0.05,0.1,0.2,0.23,0.33,0.4,0.45})-LOOKUP(AB342,{0,1950001,3300001,6950001,9000001,18000001,40000001},{0,97500,427500,636000,1536000,2796000,4796000}))*1.021,-2))</f>
        <v/>
      </c>
      <c r="AD342" s="19">
        <f>MAX(0,ROUNDDOWN(X342-Z342-430000-0,-3))</f>
        <v/>
      </c>
      <c r="AE342" s="19">
        <f>IF(X342&lt;=450000,0,MAX(0,ROUNDDOWN(AD342*0.06-MIN(50000,AD342)*0.03,-2))+MAX(0,ROUNDDOWN(AD342*0.04-MIN(50000,AD342)*0.02,-2)))</f>
        <v/>
      </c>
      <c r="AF342" s="19">
        <f>AC342+AE342+Y342</f>
        <v/>
      </c>
      <c r="AG342" s="19">
        <f>MIN(650000,MAX(0,$B342))</f>
        <v/>
      </c>
      <c r="AH342" s="19">
        <f>$B342-AG342</f>
        <v/>
      </c>
      <c r="AI342" s="19">
        <f>MIN(670000,ROUNDDOWN(MAX(0,AH342-430000)*0.0751+47600,0))+MIN(260000,ROUNDDOWN(MAX(0,AH342-430000)*0.028+17600,0))+MIN(30000,ROUNDDOWN(MAX(0,AH342-430000)*0.0027+1873,0))+IF("いいえ"="はい",MIN(170000,ROUNDDOWN(MAX(0,AH342-430000)*0.0243+17800,0)),0)</f>
        <v/>
      </c>
      <c r="AJ342" s="19">
        <f>IF(""="",215040+AI342,"")</f>
        <v/>
      </c>
      <c r="AK342" s="19">
        <f>IF(AH342&gt;23500000,NA(),IF(AH342&lt;=4890000,1040000,IF(AH342&lt;=6550000,670000,620000)))</f>
        <v/>
      </c>
      <c r="AL342" s="19">
        <f>MAX(0,ROUNDDOWN(AH342-AJ342-AK342-0,-3))</f>
        <v/>
      </c>
      <c r="AM342" s="19">
        <f>IF(AL342&lt;=0,0,ROUNDDOWN((AL342*LOOKUP(AL342,{0,1950001,3300001,6950001,9000001,18000001,40000001},{0.05,0.1,0.2,0.23,0.33,0.4,0.45})-LOOKUP(AL342,{0,1950001,3300001,6950001,9000001,18000001,40000001},{0,97500,427500,636000,1536000,2796000,4796000}))*1.021,-2))</f>
        <v/>
      </c>
      <c r="AN342" s="19">
        <f>MAX(0,ROUNDDOWN(AH342-AJ342-430000-0,-3))</f>
        <v/>
      </c>
      <c r="AO342" s="19">
        <f>IF(AH342&lt;=450000,0,MAX(0,ROUNDDOWN(AN342*0.06-MIN(50000,AN342)*0.03,-2))+MAX(0,ROUNDDOWN(AN342*0.04-MIN(50000,AN342)*0.02,-2)))</f>
        <v/>
      </c>
      <c r="AP342" s="19">
        <f>AM342+AO342+AI342</f>
        <v/>
      </c>
      <c r="AQ342" s="19">
        <f>MIN(750000,MAX(0,$B342))</f>
        <v/>
      </c>
      <c r="AR342" s="19">
        <f>$B342-AQ342</f>
        <v/>
      </c>
      <c r="AS342" s="19">
        <f>MIN(670000,ROUNDDOWN(MAX(0,AR342-430000)*0.0751+47600,0))+MIN(260000,ROUNDDOWN(MAX(0,AR342-430000)*0.028+17600,0))+MIN(30000,ROUNDDOWN(MAX(0,AR342-430000)*0.0027+1873,0))+IF("いいえ"="はい",MIN(170000,ROUNDDOWN(MAX(0,AR342-430000)*0.0243+17800,0)),0)</f>
        <v/>
      </c>
      <c r="AT342" s="19">
        <f>IF(""="",215040+AS342,"")</f>
        <v/>
      </c>
      <c r="AU342" s="19">
        <f>IF(AR342&gt;23500000,NA(),IF(AR342&lt;=4890000,1040000,IF(AR342&lt;=6550000,670000,620000)))</f>
        <v/>
      </c>
      <c r="AV342" s="19">
        <f>MAX(0,ROUNDDOWN(AR342-AT342-AU342-0,-3))</f>
        <v/>
      </c>
      <c r="AW342" s="19">
        <f>IF(AV342&lt;=0,0,ROUNDDOWN((AV342*LOOKUP(AV342,{0,1950001,3300001,6950001,9000001,18000001,40000001},{0.05,0.1,0.2,0.23,0.33,0.4,0.45})-LOOKUP(AV342,{0,1950001,3300001,6950001,9000001,18000001,40000001},{0,97500,427500,636000,1536000,2796000,4796000}))*1.021,-2))</f>
        <v/>
      </c>
      <c r="AX342" s="19">
        <f>MAX(0,ROUNDDOWN(AR342-AT342-430000-0,-3))</f>
        <v/>
      </c>
      <c r="AY342" s="19">
        <f>IF(AR342&lt;=450000,0,MAX(0,ROUNDDOWN(AX342*0.06-MIN(50000,AX342)*0.03,-2))+MAX(0,ROUNDDOWN(AX342*0.04-MIN(50000,AX342)*0.02,-2)))</f>
        <v/>
      </c>
      <c r="AZ342" s="19">
        <f>AW342+AY342+AS342</f>
        <v/>
      </c>
    </row>
    <row r="343">
      <c r="A343" t="inlineStr">
        <is>
          <t>1万円刻み</t>
        </is>
      </c>
      <c r="B343" s="19">
        <f>'3_1万円刻み'!$A$326</f>
        <v/>
      </c>
      <c r="C343" s="19">
        <f>MIN(0,MAX(0,$B343))</f>
        <v/>
      </c>
      <c r="D343" s="19">
        <f>$B343-C343</f>
        <v/>
      </c>
      <c r="E343" s="19">
        <f>MIN(670000,ROUNDDOWN(MAX(0,D343-430000)*0.0751+47600,0))+MIN(260000,ROUNDDOWN(MAX(0,D343-430000)*0.028+17600,0))+MIN(30000,ROUNDDOWN(MAX(0,D343-430000)*0.0027+1873,0))+IF("いいえ"="はい",MIN(170000,ROUNDDOWN(MAX(0,D343-430000)*0.0243+17800,0)),0)</f>
        <v/>
      </c>
      <c r="F343" s="19">
        <f>IF(""="",215040+E343,"")</f>
        <v/>
      </c>
      <c r="G343" s="19">
        <f>IF(D343&gt;23500000,NA(),IF(D343&lt;=4890000,1040000,IF(D343&lt;=6550000,670000,620000)))</f>
        <v/>
      </c>
      <c r="H343" s="19">
        <f>MAX(0,ROUNDDOWN(D343-F343-G343-0,-3))</f>
        <v/>
      </c>
      <c r="I343" s="19">
        <f>IF(H343&lt;=0,0,ROUNDDOWN((H343*LOOKUP(H343,{0,1950001,3300001,6950001,9000001,18000001,40000001},{0.05,0.1,0.2,0.23,0.33,0.4,0.45})-LOOKUP(H343,{0,1950001,3300001,6950001,9000001,18000001,40000001},{0,97500,427500,636000,1536000,2796000,4796000}))*1.021,-2))</f>
        <v/>
      </c>
      <c r="J343" s="19">
        <f>MAX(0,ROUNDDOWN(D343-F343-430000-0,-3))</f>
        <v/>
      </c>
      <c r="K343" s="19">
        <f>IF(D343&lt;=450000,0,MAX(0,ROUNDDOWN(J343*0.06-MIN(50000,J343)*0.03,-2))+MAX(0,ROUNDDOWN(J343*0.04-MIN(50000,J343)*0.02,-2)))</f>
        <v/>
      </c>
      <c r="L343" s="19">
        <f>I343+K343+E343</f>
        <v/>
      </c>
      <c r="M343" s="19">
        <f>MIN(100000,MAX(0,$B343))</f>
        <v/>
      </c>
      <c r="N343" s="19">
        <f>$B343-M343</f>
        <v/>
      </c>
      <c r="O343" s="19">
        <f>MIN(670000,ROUNDDOWN(MAX(0,N343-430000)*0.0751+47600,0))+MIN(260000,ROUNDDOWN(MAX(0,N343-430000)*0.028+17600,0))+MIN(30000,ROUNDDOWN(MAX(0,N343-430000)*0.0027+1873,0))+IF("いいえ"="はい",MIN(170000,ROUNDDOWN(MAX(0,N343-430000)*0.0243+17800,0)),0)</f>
        <v/>
      </c>
      <c r="P343" s="19">
        <f>IF(""="",215040+O343,"")</f>
        <v/>
      </c>
      <c r="Q343" s="19">
        <f>IF(N343&gt;23500000,NA(),IF(N343&lt;=4890000,1040000,IF(N343&lt;=6550000,670000,620000)))</f>
        <v/>
      </c>
      <c r="R343" s="19">
        <f>MAX(0,ROUNDDOWN(N343-P343-Q343-0,-3))</f>
        <v/>
      </c>
      <c r="S343" s="19">
        <f>IF(R343&lt;=0,0,ROUNDDOWN((R343*LOOKUP(R343,{0,1950001,3300001,6950001,9000001,18000001,40000001},{0.05,0.1,0.2,0.23,0.33,0.4,0.45})-LOOKUP(R343,{0,1950001,3300001,6950001,9000001,18000001,40000001},{0,97500,427500,636000,1536000,2796000,4796000}))*1.021,-2))</f>
        <v/>
      </c>
      <c r="T343" s="19">
        <f>MAX(0,ROUNDDOWN(N343-P343-430000-0,-3))</f>
        <v/>
      </c>
      <c r="U343" s="19">
        <f>IF(N343&lt;=450000,0,MAX(0,ROUNDDOWN(T343*0.06-MIN(50000,T343)*0.03,-2))+MAX(0,ROUNDDOWN(T343*0.04-MIN(50000,T343)*0.02,-2)))</f>
        <v/>
      </c>
      <c r="V343" s="19">
        <f>S343+U343+O343</f>
        <v/>
      </c>
      <c r="W343" s="19">
        <f>MIN(550000,MAX(0,$B343))</f>
        <v/>
      </c>
      <c r="X343" s="19">
        <f>$B343-W343</f>
        <v/>
      </c>
      <c r="Y343" s="19">
        <f>MIN(670000,ROUNDDOWN(MAX(0,X343-430000)*0.0751+47600,0))+MIN(260000,ROUNDDOWN(MAX(0,X343-430000)*0.028+17600,0))+MIN(30000,ROUNDDOWN(MAX(0,X343-430000)*0.0027+1873,0))+IF("いいえ"="はい",MIN(170000,ROUNDDOWN(MAX(0,X343-430000)*0.0243+17800,0)),0)</f>
        <v/>
      </c>
      <c r="Z343" s="19">
        <f>IF(""="",215040+Y343,"")</f>
        <v/>
      </c>
      <c r="AA343" s="19">
        <f>IF(X343&gt;23500000,NA(),IF(X343&lt;=4890000,1040000,IF(X343&lt;=6550000,670000,620000)))</f>
        <v/>
      </c>
      <c r="AB343" s="19">
        <f>MAX(0,ROUNDDOWN(X343-Z343-AA343-0,-3))</f>
        <v/>
      </c>
      <c r="AC343" s="19">
        <f>IF(AB343&lt;=0,0,ROUNDDOWN((AB343*LOOKUP(AB343,{0,1950001,3300001,6950001,9000001,18000001,40000001},{0.05,0.1,0.2,0.23,0.33,0.4,0.45})-LOOKUP(AB343,{0,1950001,3300001,6950001,9000001,18000001,40000001},{0,97500,427500,636000,1536000,2796000,4796000}))*1.021,-2))</f>
        <v/>
      </c>
      <c r="AD343" s="19">
        <f>MAX(0,ROUNDDOWN(X343-Z343-430000-0,-3))</f>
        <v/>
      </c>
      <c r="AE343" s="19">
        <f>IF(X343&lt;=450000,0,MAX(0,ROUNDDOWN(AD343*0.06-MIN(50000,AD343)*0.03,-2))+MAX(0,ROUNDDOWN(AD343*0.04-MIN(50000,AD343)*0.02,-2)))</f>
        <v/>
      </c>
      <c r="AF343" s="19">
        <f>AC343+AE343+Y343</f>
        <v/>
      </c>
      <c r="AG343" s="19">
        <f>MIN(650000,MAX(0,$B343))</f>
        <v/>
      </c>
      <c r="AH343" s="19">
        <f>$B343-AG343</f>
        <v/>
      </c>
      <c r="AI343" s="19">
        <f>MIN(670000,ROUNDDOWN(MAX(0,AH343-430000)*0.0751+47600,0))+MIN(260000,ROUNDDOWN(MAX(0,AH343-430000)*0.028+17600,0))+MIN(30000,ROUNDDOWN(MAX(0,AH343-430000)*0.0027+1873,0))+IF("いいえ"="はい",MIN(170000,ROUNDDOWN(MAX(0,AH343-430000)*0.0243+17800,0)),0)</f>
        <v/>
      </c>
      <c r="AJ343" s="19">
        <f>IF(""="",215040+AI343,"")</f>
        <v/>
      </c>
      <c r="AK343" s="19">
        <f>IF(AH343&gt;23500000,NA(),IF(AH343&lt;=4890000,1040000,IF(AH343&lt;=6550000,670000,620000)))</f>
        <v/>
      </c>
      <c r="AL343" s="19">
        <f>MAX(0,ROUNDDOWN(AH343-AJ343-AK343-0,-3))</f>
        <v/>
      </c>
      <c r="AM343" s="19">
        <f>IF(AL343&lt;=0,0,ROUNDDOWN((AL343*LOOKUP(AL343,{0,1950001,3300001,6950001,9000001,18000001,40000001},{0.05,0.1,0.2,0.23,0.33,0.4,0.45})-LOOKUP(AL343,{0,1950001,3300001,6950001,9000001,18000001,40000001},{0,97500,427500,636000,1536000,2796000,4796000}))*1.021,-2))</f>
        <v/>
      </c>
      <c r="AN343" s="19">
        <f>MAX(0,ROUNDDOWN(AH343-AJ343-430000-0,-3))</f>
        <v/>
      </c>
      <c r="AO343" s="19">
        <f>IF(AH343&lt;=450000,0,MAX(0,ROUNDDOWN(AN343*0.06-MIN(50000,AN343)*0.03,-2))+MAX(0,ROUNDDOWN(AN343*0.04-MIN(50000,AN343)*0.02,-2)))</f>
        <v/>
      </c>
      <c r="AP343" s="19">
        <f>AM343+AO343+AI343</f>
        <v/>
      </c>
      <c r="AQ343" s="19">
        <f>MIN(750000,MAX(0,$B343))</f>
        <v/>
      </c>
      <c r="AR343" s="19">
        <f>$B343-AQ343</f>
        <v/>
      </c>
      <c r="AS343" s="19">
        <f>MIN(670000,ROUNDDOWN(MAX(0,AR343-430000)*0.0751+47600,0))+MIN(260000,ROUNDDOWN(MAX(0,AR343-430000)*0.028+17600,0))+MIN(30000,ROUNDDOWN(MAX(0,AR343-430000)*0.0027+1873,0))+IF("いいえ"="はい",MIN(170000,ROUNDDOWN(MAX(0,AR343-430000)*0.0243+17800,0)),0)</f>
        <v/>
      </c>
      <c r="AT343" s="19">
        <f>IF(""="",215040+AS343,"")</f>
        <v/>
      </c>
      <c r="AU343" s="19">
        <f>IF(AR343&gt;23500000,NA(),IF(AR343&lt;=4890000,1040000,IF(AR343&lt;=6550000,670000,620000)))</f>
        <v/>
      </c>
      <c r="AV343" s="19">
        <f>MAX(0,ROUNDDOWN(AR343-AT343-AU343-0,-3))</f>
        <v/>
      </c>
      <c r="AW343" s="19">
        <f>IF(AV343&lt;=0,0,ROUNDDOWN((AV343*LOOKUP(AV343,{0,1950001,3300001,6950001,9000001,18000001,40000001},{0.05,0.1,0.2,0.23,0.33,0.4,0.45})-LOOKUP(AV343,{0,1950001,3300001,6950001,9000001,18000001,40000001},{0,97500,427500,636000,1536000,2796000,4796000}))*1.021,-2))</f>
        <v/>
      </c>
      <c r="AX343" s="19">
        <f>MAX(0,ROUNDDOWN(AR343-AT343-430000-0,-3))</f>
        <v/>
      </c>
      <c r="AY343" s="19">
        <f>IF(AR343&lt;=450000,0,MAX(0,ROUNDDOWN(AX343*0.06-MIN(50000,AX343)*0.03,-2))+MAX(0,ROUNDDOWN(AX343*0.04-MIN(50000,AX343)*0.02,-2)))</f>
        <v/>
      </c>
      <c r="AZ343" s="19">
        <f>AW343+AY343+AS343</f>
        <v/>
      </c>
    </row>
    <row r="344">
      <c r="A344" t="inlineStr">
        <is>
          <t>1万円刻み</t>
        </is>
      </c>
      <c r="B344" s="19">
        <f>'3_1万円刻み'!$A$327</f>
        <v/>
      </c>
      <c r="C344" s="19">
        <f>MIN(0,MAX(0,$B344))</f>
        <v/>
      </c>
      <c r="D344" s="19">
        <f>$B344-C344</f>
        <v/>
      </c>
      <c r="E344" s="19">
        <f>MIN(670000,ROUNDDOWN(MAX(0,D344-430000)*0.0751+47600,0))+MIN(260000,ROUNDDOWN(MAX(0,D344-430000)*0.028+17600,0))+MIN(30000,ROUNDDOWN(MAX(0,D344-430000)*0.0027+1873,0))+IF("いいえ"="はい",MIN(170000,ROUNDDOWN(MAX(0,D344-430000)*0.0243+17800,0)),0)</f>
        <v/>
      </c>
      <c r="F344" s="19">
        <f>IF(""="",215040+E344,"")</f>
        <v/>
      </c>
      <c r="G344" s="19">
        <f>IF(D344&gt;23500000,NA(),IF(D344&lt;=4890000,1040000,IF(D344&lt;=6550000,670000,620000)))</f>
        <v/>
      </c>
      <c r="H344" s="19">
        <f>MAX(0,ROUNDDOWN(D344-F344-G344-0,-3))</f>
        <v/>
      </c>
      <c r="I344" s="19">
        <f>IF(H344&lt;=0,0,ROUNDDOWN((H344*LOOKUP(H344,{0,1950001,3300001,6950001,9000001,18000001,40000001},{0.05,0.1,0.2,0.23,0.33,0.4,0.45})-LOOKUP(H344,{0,1950001,3300001,6950001,9000001,18000001,40000001},{0,97500,427500,636000,1536000,2796000,4796000}))*1.021,-2))</f>
        <v/>
      </c>
      <c r="J344" s="19">
        <f>MAX(0,ROUNDDOWN(D344-F344-430000-0,-3))</f>
        <v/>
      </c>
      <c r="K344" s="19">
        <f>IF(D344&lt;=450000,0,MAX(0,ROUNDDOWN(J344*0.06-MIN(50000,J344)*0.03,-2))+MAX(0,ROUNDDOWN(J344*0.04-MIN(50000,J344)*0.02,-2)))</f>
        <v/>
      </c>
      <c r="L344" s="19">
        <f>I344+K344+E344</f>
        <v/>
      </c>
      <c r="M344" s="19">
        <f>MIN(100000,MAX(0,$B344))</f>
        <v/>
      </c>
      <c r="N344" s="19">
        <f>$B344-M344</f>
        <v/>
      </c>
      <c r="O344" s="19">
        <f>MIN(670000,ROUNDDOWN(MAX(0,N344-430000)*0.0751+47600,0))+MIN(260000,ROUNDDOWN(MAX(0,N344-430000)*0.028+17600,0))+MIN(30000,ROUNDDOWN(MAX(0,N344-430000)*0.0027+1873,0))+IF("いいえ"="はい",MIN(170000,ROUNDDOWN(MAX(0,N344-430000)*0.0243+17800,0)),0)</f>
        <v/>
      </c>
      <c r="P344" s="19">
        <f>IF(""="",215040+O344,"")</f>
        <v/>
      </c>
      <c r="Q344" s="19">
        <f>IF(N344&gt;23500000,NA(),IF(N344&lt;=4890000,1040000,IF(N344&lt;=6550000,670000,620000)))</f>
        <v/>
      </c>
      <c r="R344" s="19">
        <f>MAX(0,ROUNDDOWN(N344-P344-Q344-0,-3))</f>
        <v/>
      </c>
      <c r="S344" s="19">
        <f>IF(R344&lt;=0,0,ROUNDDOWN((R344*LOOKUP(R344,{0,1950001,3300001,6950001,9000001,18000001,40000001},{0.05,0.1,0.2,0.23,0.33,0.4,0.45})-LOOKUP(R344,{0,1950001,3300001,6950001,9000001,18000001,40000001},{0,97500,427500,636000,1536000,2796000,4796000}))*1.021,-2))</f>
        <v/>
      </c>
      <c r="T344" s="19">
        <f>MAX(0,ROUNDDOWN(N344-P344-430000-0,-3))</f>
        <v/>
      </c>
      <c r="U344" s="19">
        <f>IF(N344&lt;=450000,0,MAX(0,ROUNDDOWN(T344*0.06-MIN(50000,T344)*0.03,-2))+MAX(0,ROUNDDOWN(T344*0.04-MIN(50000,T344)*0.02,-2)))</f>
        <v/>
      </c>
      <c r="V344" s="19">
        <f>S344+U344+O344</f>
        <v/>
      </c>
      <c r="W344" s="19">
        <f>MIN(550000,MAX(0,$B344))</f>
        <v/>
      </c>
      <c r="X344" s="19">
        <f>$B344-W344</f>
        <v/>
      </c>
      <c r="Y344" s="19">
        <f>MIN(670000,ROUNDDOWN(MAX(0,X344-430000)*0.0751+47600,0))+MIN(260000,ROUNDDOWN(MAX(0,X344-430000)*0.028+17600,0))+MIN(30000,ROUNDDOWN(MAX(0,X344-430000)*0.0027+1873,0))+IF("いいえ"="はい",MIN(170000,ROUNDDOWN(MAX(0,X344-430000)*0.0243+17800,0)),0)</f>
        <v/>
      </c>
      <c r="Z344" s="19">
        <f>IF(""="",215040+Y344,"")</f>
        <v/>
      </c>
      <c r="AA344" s="19">
        <f>IF(X344&gt;23500000,NA(),IF(X344&lt;=4890000,1040000,IF(X344&lt;=6550000,670000,620000)))</f>
        <v/>
      </c>
      <c r="AB344" s="19">
        <f>MAX(0,ROUNDDOWN(X344-Z344-AA344-0,-3))</f>
        <v/>
      </c>
      <c r="AC344" s="19">
        <f>IF(AB344&lt;=0,0,ROUNDDOWN((AB344*LOOKUP(AB344,{0,1950001,3300001,6950001,9000001,18000001,40000001},{0.05,0.1,0.2,0.23,0.33,0.4,0.45})-LOOKUP(AB344,{0,1950001,3300001,6950001,9000001,18000001,40000001},{0,97500,427500,636000,1536000,2796000,4796000}))*1.021,-2))</f>
        <v/>
      </c>
      <c r="AD344" s="19">
        <f>MAX(0,ROUNDDOWN(X344-Z344-430000-0,-3))</f>
        <v/>
      </c>
      <c r="AE344" s="19">
        <f>IF(X344&lt;=450000,0,MAX(0,ROUNDDOWN(AD344*0.06-MIN(50000,AD344)*0.03,-2))+MAX(0,ROUNDDOWN(AD344*0.04-MIN(50000,AD344)*0.02,-2)))</f>
        <v/>
      </c>
      <c r="AF344" s="19">
        <f>AC344+AE344+Y344</f>
        <v/>
      </c>
      <c r="AG344" s="19">
        <f>MIN(650000,MAX(0,$B344))</f>
        <v/>
      </c>
      <c r="AH344" s="19">
        <f>$B344-AG344</f>
        <v/>
      </c>
      <c r="AI344" s="19">
        <f>MIN(670000,ROUNDDOWN(MAX(0,AH344-430000)*0.0751+47600,0))+MIN(260000,ROUNDDOWN(MAX(0,AH344-430000)*0.028+17600,0))+MIN(30000,ROUNDDOWN(MAX(0,AH344-430000)*0.0027+1873,0))+IF("いいえ"="はい",MIN(170000,ROUNDDOWN(MAX(0,AH344-430000)*0.0243+17800,0)),0)</f>
        <v/>
      </c>
      <c r="AJ344" s="19">
        <f>IF(""="",215040+AI344,"")</f>
        <v/>
      </c>
      <c r="AK344" s="19">
        <f>IF(AH344&gt;23500000,NA(),IF(AH344&lt;=4890000,1040000,IF(AH344&lt;=6550000,670000,620000)))</f>
        <v/>
      </c>
      <c r="AL344" s="19">
        <f>MAX(0,ROUNDDOWN(AH344-AJ344-AK344-0,-3))</f>
        <v/>
      </c>
      <c r="AM344" s="19">
        <f>IF(AL344&lt;=0,0,ROUNDDOWN((AL344*LOOKUP(AL344,{0,1950001,3300001,6950001,9000001,18000001,40000001},{0.05,0.1,0.2,0.23,0.33,0.4,0.45})-LOOKUP(AL344,{0,1950001,3300001,6950001,9000001,18000001,40000001},{0,97500,427500,636000,1536000,2796000,4796000}))*1.021,-2))</f>
        <v/>
      </c>
      <c r="AN344" s="19">
        <f>MAX(0,ROUNDDOWN(AH344-AJ344-430000-0,-3))</f>
        <v/>
      </c>
      <c r="AO344" s="19">
        <f>IF(AH344&lt;=450000,0,MAX(0,ROUNDDOWN(AN344*0.06-MIN(50000,AN344)*0.03,-2))+MAX(0,ROUNDDOWN(AN344*0.04-MIN(50000,AN344)*0.02,-2)))</f>
        <v/>
      </c>
      <c r="AP344" s="19">
        <f>AM344+AO344+AI344</f>
        <v/>
      </c>
      <c r="AQ344" s="19">
        <f>MIN(750000,MAX(0,$B344))</f>
        <v/>
      </c>
      <c r="AR344" s="19">
        <f>$B344-AQ344</f>
        <v/>
      </c>
      <c r="AS344" s="19">
        <f>MIN(670000,ROUNDDOWN(MAX(0,AR344-430000)*0.0751+47600,0))+MIN(260000,ROUNDDOWN(MAX(0,AR344-430000)*0.028+17600,0))+MIN(30000,ROUNDDOWN(MAX(0,AR344-430000)*0.0027+1873,0))+IF("いいえ"="はい",MIN(170000,ROUNDDOWN(MAX(0,AR344-430000)*0.0243+17800,0)),0)</f>
        <v/>
      </c>
      <c r="AT344" s="19">
        <f>IF(""="",215040+AS344,"")</f>
        <v/>
      </c>
      <c r="AU344" s="19">
        <f>IF(AR344&gt;23500000,NA(),IF(AR344&lt;=4890000,1040000,IF(AR344&lt;=6550000,670000,620000)))</f>
        <v/>
      </c>
      <c r="AV344" s="19">
        <f>MAX(0,ROUNDDOWN(AR344-AT344-AU344-0,-3))</f>
        <v/>
      </c>
      <c r="AW344" s="19">
        <f>IF(AV344&lt;=0,0,ROUNDDOWN((AV344*LOOKUP(AV344,{0,1950001,3300001,6950001,9000001,18000001,40000001},{0.05,0.1,0.2,0.23,0.33,0.4,0.45})-LOOKUP(AV344,{0,1950001,3300001,6950001,9000001,18000001,40000001},{0,97500,427500,636000,1536000,2796000,4796000}))*1.021,-2))</f>
        <v/>
      </c>
      <c r="AX344" s="19">
        <f>MAX(0,ROUNDDOWN(AR344-AT344-430000-0,-3))</f>
        <v/>
      </c>
      <c r="AY344" s="19">
        <f>IF(AR344&lt;=450000,0,MAX(0,ROUNDDOWN(AX344*0.06-MIN(50000,AX344)*0.03,-2))+MAX(0,ROUNDDOWN(AX344*0.04-MIN(50000,AX344)*0.02,-2)))</f>
        <v/>
      </c>
      <c r="AZ344" s="19">
        <f>AW344+AY344+AS344</f>
        <v/>
      </c>
    </row>
    <row r="345">
      <c r="A345" t="inlineStr">
        <is>
          <t>1万円刻み</t>
        </is>
      </c>
      <c r="B345" s="19">
        <f>'3_1万円刻み'!$A$328</f>
        <v/>
      </c>
      <c r="C345" s="19">
        <f>MIN(0,MAX(0,$B345))</f>
        <v/>
      </c>
      <c r="D345" s="19">
        <f>$B345-C345</f>
        <v/>
      </c>
      <c r="E345" s="19">
        <f>MIN(670000,ROUNDDOWN(MAX(0,D345-430000)*0.0751+47600,0))+MIN(260000,ROUNDDOWN(MAX(0,D345-430000)*0.028+17600,0))+MIN(30000,ROUNDDOWN(MAX(0,D345-430000)*0.0027+1873,0))+IF("いいえ"="はい",MIN(170000,ROUNDDOWN(MAX(0,D345-430000)*0.0243+17800,0)),0)</f>
        <v/>
      </c>
      <c r="F345" s="19">
        <f>IF(""="",215040+E345,"")</f>
        <v/>
      </c>
      <c r="G345" s="19">
        <f>IF(D345&gt;23500000,NA(),IF(D345&lt;=4890000,1040000,IF(D345&lt;=6550000,670000,620000)))</f>
        <v/>
      </c>
      <c r="H345" s="19">
        <f>MAX(0,ROUNDDOWN(D345-F345-G345-0,-3))</f>
        <v/>
      </c>
      <c r="I345" s="19">
        <f>IF(H345&lt;=0,0,ROUNDDOWN((H345*LOOKUP(H345,{0,1950001,3300001,6950001,9000001,18000001,40000001},{0.05,0.1,0.2,0.23,0.33,0.4,0.45})-LOOKUP(H345,{0,1950001,3300001,6950001,9000001,18000001,40000001},{0,97500,427500,636000,1536000,2796000,4796000}))*1.021,-2))</f>
        <v/>
      </c>
      <c r="J345" s="19">
        <f>MAX(0,ROUNDDOWN(D345-F345-430000-0,-3))</f>
        <v/>
      </c>
      <c r="K345" s="19">
        <f>IF(D345&lt;=450000,0,MAX(0,ROUNDDOWN(J345*0.06-MIN(50000,J345)*0.03,-2))+MAX(0,ROUNDDOWN(J345*0.04-MIN(50000,J345)*0.02,-2)))</f>
        <v/>
      </c>
      <c r="L345" s="19">
        <f>I345+K345+E345</f>
        <v/>
      </c>
      <c r="M345" s="19">
        <f>MIN(100000,MAX(0,$B345))</f>
        <v/>
      </c>
      <c r="N345" s="19">
        <f>$B345-M345</f>
        <v/>
      </c>
      <c r="O345" s="19">
        <f>MIN(670000,ROUNDDOWN(MAX(0,N345-430000)*0.0751+47600,0))+MIN(260000,ROUNDDOWN(MAX(0,N345-430000)*0.028+17600,0))+MIN(30000,ROUNDDOWN(MAX(0,N345-430000)*0.0027+1873,0))+IF("いいえ"="はい",MIN(170000,ROUNDDOWN(MAX(0,N345-430000)*0.0243+17800,0)),0)</f>
        <v/>
      </c>
      <c r="P345" s="19">
        <f>IF(""="",215040+O345,"")</f>
        <v/>
      </c>
      <c r="Q345" s="19">
        <f>IF(N345&gt;23500000,NA(),IF(N345&lt;=4890000,1040000,IF(N345&lt;=6550000,670000,620000)))</f>
        <v/>
      </c>
      <c r="R345" s="19">
        <f>MAX(0,ROUNDDOWN(N345-P345-Q345-0,-3))</f>
        <v/>
      </c>
      <c r="S345" s="19">
        <f>IF(R345&lt;=0,0,ROUNDDOWN((R345*LOOKUP(R345,{0,1950001,3300001,6950001,9000001,18000001,40000001},{0.05,0.1,0.2,0.23,0.33,0.4,0.45})-LOOKUP(R345,{0,1950001,3300001,6950001,9000001,18000001,40000001},{0,97500,427500,636000,1536000,2796000,4796000}))*1.021,-2))</f>
        <v/>
      </c>
      <c r="T345" s="19">
        <f>MAX(0,ROUNDDOWN(N345-P345-430000-0,-3))</f>
        <v/>
      </c>
      <c r="U345" s="19">
        <f>IF(N345&lt;=450000,0,MAX(0,ROUNDDOWN(T345*0.06-MIN(50000,T345)*0.03,-2))+MAX(0,ROUNDDOWN(T345*0.04-MIN(50000,T345)*0.02,-2)))</f>
        <v/>
      </c>
      <c r="V345" s="19">
        <f>S345+U345+O345</f>
        <v/>
      </c>
      <c r="W345" s="19">
        <f>MIN(550000,MAX(0,$B345))</f>
        <v/>
      </c>
      <c r="X345" s="19">
        <f>$B345-W345</f>
        <v/>
      </c>
      <c r="Y345" s="19">
        <f>MIN(670000,ROUNDDOWN(MAX(0,X345-430000)*0.0751+47600,0))+MIN(260000,ROUNDDOWN(MAX(0,X345-430000)*0.028+17600,0))+MIN(30000,ROUNDDOWN(MAX(0,X345-430000)*0.0027+1873,0))+IF("いいえ"="はい",MIN(170000,ROUNDDOWN(MAX(0,X345-430000)*0.0243+17800,0)),0)</f>
        <v/>
      </c>
      <c r="Z345" s="19">
        <f>IF(""="",215040+Y345,"")</f>
        <v/>
      </c>
      <c r="AA345" s="19">
        <f>IF(X345&gt;23500000,NA(),IF(X345&lt;=4890000,1040000,IF(X345&lt;=6550000,670000,620000)))</f>
        <v/>
      </c>
      <c r="AB345" s="19">
        <f>MAX(0,ROUNDDOWN(X345-Z345-AA345-0,-3))</f>
        <v/>
      </c>
      <c r="AC345" s="19">
        <f>IF(AB345&lt;=0,0,ROUNDDOWN((AB345*LOOKUP(AB345,{0,1950001,3300001,6950001,9000001,18000001,40000001},{0.05,0.1,0.2,0.23,0.33,0.4,0.45})-LOOKUP(AB345,{0,1950001,3300001,6950001,9000001,18000001,40000001},{0,97500,427500,636000,1536000,2796000,4796000}))*1.021,-2))</f>
        <v/>
      </c>
      <c r="AD345" s="19">
        <f>MAX(0,ROUNDDOWN(X345-Z345-430000-0,-3))</f>
        <v/>
      </c>
      <c r="AE345" s="19">
        <f>IF(X345&lt;=450000,0,MAX(0,ROUNDDOWN(AD345*0.06-MIN(50000,AD345)*0.03,-2))+MAX(0,ROUNDDOWN(AD345*0.04-MIN(50000,AD345)*0.02,-2)))</f>
        <v/>
      </c>
      <c r="AF345" s="19">
        <f>AC345+AE345+Y345</f>
        <v/>
      </c>
      <c r="AG345" s="19">
        <f>MIN(650000,MAX(0,$B345))</f>
        <v/>
      </c>
      <c r="AH345" s="19">
        <f>$B345-AG345</f>
        <v/>
      </c>
      <c r="AI345" s="19">
        <f>MIN(670000,ROUNDDOWN(MAX(0,AH345-430000)*0.0751+47600,0))+MIN(260000,ROUNDDOWN(MAX(0,AH345-430000)*0.028+17600,0))+MIN(30000,ROUNDDOWN(MAX(0,AH345-430000)*0.0027+1873,0))+IF("いいえ"="はい",MIN(170000,ROUNDDOWN(MAX(0,AH345-430000)*0.0243+17800,0)),0)</f>
        <v/>
      </c>
      <c r="AJ345" s="19">
        <f>IF(""="",215040+AI345,"")</f>
        <v/>
      </c>
      <c r="AK345" s="19">
        <f>IF(AH345&gt;23500000,NA(),IF(AH345&lt;=4890000,1040000,IF(AH345&lt;=6550000,670000,620000)))</f>
        <v/>
      </c>
      <c r="AL345" s="19">
        <f>MAX(0,ROUNDDOWN(AH345-AJ345-AK345-0,-3))</f>
        <v/>
      </c>
      <c r="AM345" s="19">
        <f>IF(AL345&lt;=0,0,ROUNDDOWN((AL345*LOOKUP(AL345,{0,1950001,3300001,6950001,9000001,18000001,40000001},{0.05,0.1,0.2,0.23,0.33,0.4,0.45})-LOOKUP(AL345,{0,1950001,3300001,6950001,9000001,18000001,40000001},{0,97500,427500,636000,1536000,2796000,4796000}))*1.021,-2))</f>
        <v/>
      </c>
      <c r="AN345" s="19">
        <f>MAX(0,ROUNDDOWN(AH345-AJ345-430000-0,-3))</f>
        <v/>
      </c>
      <c r="AO345" s="19">
        <f>IF(AH345&lt;=450000,0,MAX(0,ROUNDDOWN(AN345*0.06-MIN(50000,AN345)*0.03,-2))+MAX(0,ROUNDDOWN(AN345*0.04-MIN(50000,AN345)*0.02,-2)))</f>
        <v/>
      </c>
      <c r="AP345" s="19">
        <f>AM345+AO345+AI345</f>
        <v/>
      </c>
      <c r="AQ345" s="19">
        <f>MIN(750000,MAX(0,$B345))</f>
        <v/>
      </c>
      <c r="AR345" s="19">
        <f>$B345-AQ345</f>
        <v/>
      </c>
      <c r="AS345" s="19">
        <f>MIN(670000,ROUNDDOWN(MAX(0,AR345-430000)*0.0751+47600,0))+MIN(260000,ROUNDDOWN(MAX(0,AR345-430000)*0.028+17600,0))+MIN(30000,ROUNDDOWN(MAX(0,AR345-430000)*0.0027+1873,0))+IF("いいえ"="はい",MIN(170000,ROUNDDOWN(MAX(0,AR345-430000)*0.0243+17800,0)),0)</f>
        <v/>
      </c>
      <c r="AT345" s="19">
        <f>IF(""="",215040+AS345,"")</f>
        <v/>
      </c>
      <c r="AU345" s="19">
        <f>IF(AR345&gt;23500000,NA(),IF(AR345&lt;=4890000,1040000,IF(AR345&lt;=6550000,670000,620000)))</f>
        <v/>
      </c>
      <c r="AV345" s="19">
        <f>MAX(0,ROUNDDOWN(AR345-AT345-AU345-0,-3))</f>
        <v/>
      </c>
      <c r="AW345" s="19">
        <f>IF(AV345&lt;=0,0,ROUNDDOWN((AV345*LOOKUP(AV345,{0,1950001,3300001,6950001,9000001,18000001,40000001},{0.05,0.1,0.2,0.23,0.33,0.4,0.45})-LOOKUP(AV345,{0,1950001,3300001,6950001,9000001,18000001,40000001},{0,97500,427500,636000,1536000,2796000,4796000}))*1.021,-2))</f>
        <v/>
      </c>
      <c r="AX345" s="19">
        <f>MAX(0,ROUNDDOWN(AR345-AT345-430000-0,-3))</f>
        <v/>
      </c>
      <c r="AY345" s="19">
        <f>IF(AR345&lt;=450000,0,MAX(0,ROUNDDOWN(AX345*0.06-MIN(50000,AX345)*0.03,-2))+MAX(0,ROUNDDOWN(AX345*0.04-MIN(50000,AX345)*0.02,-2)))</f>
        <v/>
      </c>
      <c r="AZ345" s="19">
        <f>AW345+AY345+AS345</f>
        <v/>
      </c>
    </row>
    <row r="346">
      <c r="A346" t="inlineStr">
        <is>
          <t>1万円刻み</t>
        </is>
      </c>
      <c r="B346" s="19">
        <f>'3_1万円刻み'!$A$329</f>
        <v/>
      </c>
      <c r="C346" s="19">
        <f>MIN(0,MAX(0,$B346))</f>
        <v/>
      </c>
      <c r="D346" s="19">
        <f>$B346-C346</f>
        <v/>
      </c>
      <c r="E346" s="19">
        <f>MIN(670000,ROUNDDOWN(MAX(0,D346-430000)*0.0751+47600,0))+MIN(260000,ROUNDDOWN(MAX(0,D346-430000)*0.028+17600,0))+MIN(30000,ROUNDDOWN(MAX(0,D346-430000)*0.0027+1873,0))+IF("いいえ"="はい",MIN(170000,ROUNDDOWN(MAX(0,D346-430000)*0.0243+17800,0)),0)</f>
        <v/>
      </c>
      <c r="F346" s="19">
        <f>IF(""="",215040+E346,"")</f>
        <v/>
      </c>
      <c r="G346" s="19">
        <f>IF(D346&gt;23500000,NA(),IF(D346&lt;=4890000,1040000,IF(D346&lt;=6550000,670000,620000)))</f>
        <v/>
      </c>
      <c r="H346" s="19">
        <f>MAX(0,ROUNDDOWN(D346-F346-G346-0,-3))</f>
        <v/>
      </c>
      <c r="I346" s="19">
        <f>IF(H346&lt;=0,0,ROUNDDOWN((H346*LOOKUP(H346,{0,1950001,3300001,6950001,9000001,18000001,40000001},{0.05,0.1,0.2,0.23,0.33,0.4,0.45})-LOOKUP(H346,{0,1950001,3300001,6950001,9000001,18000001,40000001},{0,97500,427500,636000,1536000,2796000,4796000}))*1.021,-2))</f>
        <v/>
      </c>
      <c r="J346" s="19">
        <f>MAX(0,ROUNDDOWN(D346-F346-430000-0,-3))</f>
        <v/>
      </c>
      <c r="K346" s="19">
        <f>IF(D346&lt;=450000,0,MAX(0,ROUNDDOWN(J346*0.06-MIN(50000,J346)*0.03,-2))+MAX(0,ROUNDDOWN(J346*0.04-MIN(50000,J346)*0.02,-2)))</f>
        <v/>
      </c>
      <c r="L346" s="19">
        <f>I346+K346+E346</f>
        <v/>
      </c>
      <c r="M346" s="19">
        <f>MIN(100000,MAX(0,$B346))</f>
        <v/>
      </c>
      <c r="N346" s="19">
        <f>$B346-M346</f>
        <v/>
      </c>
      <c r="O346" s="19">
        <f>MIN(670000,ROUNDDOWN(MAX(0,N346-430000)*0.0751+47600,0))+MIN(260000,ROUNDDOWN(MAX(0,N346-430000)*0.028+17600,0))+MIN(30000,ROUNDDOWN(MAX(0,N346-430000)*0.0027+1873,0))+IF("いいえ"="はい",MIN(170000,ROUNDDOWN(MAX(0,N346-430000)*0.0243+17800,0)),0)</f>
        <v/>
      </c>
      <c r="P346" s="19">
        <f>IF(""="",215040+O346,"")</f>
        <v/>
      </c>
      <c r="Q346" s="19">
        <f>IF(N346&gt;23500000,NA(),IF(N346&lt;=4890000,1040000,IF(N346&lt;=6550000,670000,620000)))</f>
        <v/>
      </c>
      <c r="R346" s="19">
        <f>MAX(0,ROUNDDOWN(N346-P346-Q346-0,-3))</f>
        <v/>
      </c>
      <c r="S346" s="19">
        <f>IF(R346&lt;=0,0,ROUNDDOWN((R346*LOOKUP(R346,{0,1950001,3300001,6950001,9000001,18000001,40000001},{0.05,0.1,0.2,0.23,0.33,0.4,0.45})-LOOKUP(R346,{0,1950001,3300001,6950001,9000001,18000001,40000001},{0,97500,427500,636000,1536000,2796000,4796000}))*1.021,-2))</f>
        <v/>
      </c>
      <c r="T346" s="19">
        <f>MAX(0,ROUNDDOWN(N346-P346-430000-0,-3))</f>
        <v/>
      </c>
      <c r="U346" s="19">
        <f>IF(N346&lt;=450000,0,MAX(0,ROUNDDOWN(T346*0.06-MIN(50000,T346)*0.03,-2))+MAX(0,ROUNDDOWN(T346*0.04-MIN(50000,T346)*0.02,-2)))</f>
        <v/>
      </c>
      <c r="V346" s="19">
        <f>S346+U346+O346</f>
        <v/>
      </c>
      <c r="W346" s="19">
        <f>MIN(550000,MAX(0,$B346))</f>
        <v/>
      </c>
      <c r="X346" s="19">
        <f>$B346-W346</f>
        <v/>
      </c>
      <c r="Y346" s="19">
        <f>MIN(670000,ROUNDDOWN(MAX(0,X346-430000)*0.0751+47600,0))+MIN(260000,ROUNDDOWN(MAX(0,X346-430000)*0.028+17600,0))+MIN(30000,ROUNDDOWN(MAX(0,X346-430000)*0.0027+1873,0))+IF("いいえ"="はい",MIN(170000,ROUNDDOWN(MAX(0,X346-430000)*0.0243+17800,0)),0)</f>
        <v/>
      </c>
      <c r="Z346" s="19">
        <f>IF(""="",215040+Y346,"")</f>
        <v/>
      </c>
      <c r="AA346" s="19">
        <f>IF(X346&gt;23500000,NA(),IF(X346&lt;=4890000,1040000,IF(X346&lt;=6550000,670000,620000)))</f>
        <v/>
      </c>
      <c r="AB346" s="19">
        <f>MAX(0,ROUNDDOWN(X346-Z346-AA346-0,-3))</f>
        <v/>
      </c>
      <c r="AC346" s="19">
        <f>IF(AB346&lt;=0,0,ROUNDDOWN((AB346*LOOKUP(AB346,{0,1950001,3300001,6950001,9000001,18000001,40000001},{0.05,0.1,0.2,0.23,0.33,0.4,0.45})-LOOKUP(AB346,{0,1950001,3300001,6950001,9000001,18000001,40000001},{0,97500,427500,636000,1536000,2796000,4796000}))*1.021,-2))</f>
        <v/>
      </c>
      <c r="AD346" s="19">
        <f>MAX(0,ROUNDDOWN(X346-Z346-430000-0,-3))</f>
        <v/>
      </c>
      <c r="AE346" s="19">
        <f>IF(X346&lt;=450000,0,MAX(0,ROUNDDOWN(AD346*0.06-MIN(50000,AD346)*0.03,-2))+MAX(0,ROUNDDOWN(AD346*0.04-MIN(50000,AD346)*0.02,-2)))</f>
        <v/>
      </c>
      <c r="AF346" s="19">
        <f>AC346+AE346+Y346</f>
        <v/>
      </c>
      <c r="AG346" s="19">
        <f>MIN(650000,MAX(0,$B346))</f>
        <v/>
      </c>
      <c r="AH346" s="19">
        <f>$B346-AG346</f>
        <v/>
      </c>
      <c r="AI346" s="19">
        <f>MIN(670000,ROUNDDOWN(MAX(0,AH346-430000)*0.0751+47600,0))+MIN(260000,ROUNDDOWN(MAX(0,AH346-430000)*0.028+17600,0))+MIN(30000,ROUNDDOWN(MAX(0,AH346-430000)*0.0027+1873,0))+IF("いいえ"="はい",MIN(170000,ROUNDDOWN(MAX(0,AH346-430000)*0.0243+17800,0)),0)</f>
        <v/>
      </c>
      <c r="AJ346" s="19">
        <f>IF(""="",215040+AI346,"")</f>
        <v/>
      </c>
      <c r="AK346" s="19">
        <f>IF(AH346&gt;23500000,NA(),IF(AH346&lt;=4890000,1040000,IF(AH346&lt;=6550000,670000,620000)))</f>
        <v/>
      </c>
      <c r="AL346" s="19">
        <f>MAX(0,ROUNDDOWN(AH346-AJ346-AK346-0,-3))</f>
        <v/>
      </c>
      <c r="AM346" s="19">
        <f>IF(AL346&lt;=0,0,ROUNDDOWN((AL346*LOOKUP(AL346,{0,1950001,3300001,6950001,9000001,18000001,40000001},{0.05,0.1,0.2,0.23,0.33,0.4,0.45})-LOOKUP(AL346,{0,1950001,3300001,6950001,9000001,18000001,40000001},{0,97500,427500,636000,1536000,2796000,4796000}))*1.021,-2))</f>
        <v/>
      </c>
      <c r="AN346" s="19">
        <f>MAX(0,ROUNDDOWN(AH346-AJ346-430000-0,-3))</f>
        <v/>
      </c>
      <c r="AO346" s="19">
        <f>IF(AH346&lt;=450000,0,MAX(0,ROUNDDOWN(AN346*0.06-MIN(50000,AN346)*0.03,-2))+MAX(0,ROUNDDOWN(AN346*0.04-MIN(50000,AN346)*0.02,-2)))</f>
        <v/>
      </c>
      <c r="AP346" s="19">
        <f>AM346+AO346+AI346</f>
        <v/>
      </c>
      <c r="AQ346" s="19">
        <f>MIN(750000,MAX(0,$B346))</f>
        <v/>
      </c>
      <c r="AR346" s="19">
        <f>$B346-AQ346</f>
        <v/>
      </c>
      <c r="AS346" s="19">
        <f>MIN(670000,ROUNDDOWN(MAX(0,AR346-430000)*0.0751+47600,0))+MIN(260000,ROUNDDOWN(MAX(0,AR346-430000)*0.028+17600,0))+MIN(30000,ROUNDDOWN(MAX(0,AR346-430000)*0.0027+1873,0))+IF("いいえ"="はい",MIN(170000,ROUNDDOWN(MAX(0,AR346-430000)*0.0243+17800,0)),0)</f>
        <v/>
      </c>
      <c r="AT346" s="19">
        <f>IF(""="",215040+AS346,"")</f>
        <v/>
      </c>
      <c r="AU346" s="19">
        <f>IF(AR346&gt;23500000,NA(),IF(AR346&lt;=4890000,1040000,IF(AR346&lt;=6550000,670000,620000)))</f>
        <v/>
      </c>
      <c r="AV346" s="19">
        <f>MAX(0,ROUNDDOWN(AR346-AT346-AU346-0,-3))</f>
        <v/>
      </c>
      <c r="AW346" s="19">
        <f>IF(AV346&lt;=0,0,ROUNDDOWN((AV346*LOOKUP(AV346,{0,1950001,3300001,6950001,9000001,18000001,40000001},{0.05,0.1,0.2,0.23,0.33,0.4,0.45})-LOOKUP(AV346,{0,1950001,3300001,6950001,9000001,18000001,40000001},{0,97500,427500,636000,1536000,2796000,4796000}))*1.021,-2))</f>
        <v/>
      </c>
      <c r="AX346" s="19">
        <f>MAX(0,ROUNDDOWN(AR346-AT346-430000-0,-3))</f>
        <v/>
      </c>
      <c r="AY346" s="19">
        <f>IF(AR346&lt;=450000,0,MAX(0,ROUNDDOWN(AX346*0.06-MIN(50000,AX346)*0.03,-2))+MAX(0,ROUNDDOWN(AX346*0.04-MIN(50000,AX346)*0.02,-2)))</f>
        <v/>
      </c>
      <c r="AZ346" s="19">
        <f>AW346+AY346+AS346</f>
        <v/>
      </c>
    </row>
    <row r="347">
      <c r="A347" t="inlineStr">
        <is>
          <t>1万円刻み</t>
        </is>
      </c>
      <c r="B347" s="19">
        <f>'3_1万円刻み'!$A$330</f>
        <v/>
      </c>
      <c r="C347" s="19">
        <f>MIN(0,MAX(0,$B347))</f>
        <v/>
      </c>
      <c r="D347" s="19">
        <f>$B347-C347</f>
        <v/>
      </c>
      <c r="E347" s="19">
        <f>MIN(670000,ROUNDDOWN(MAX(0,D347-430000)*0.0751+47600,0))+MIN(260000,ROUNDDOWN(MAX(0,D347-430000)*0.028+17600,0))+MIN(30000,ROUNDDOWN(MAX(0,D347-430000)*0.0027+1873,0))+IF("いいえ"="はい",MIN(170000,ROUNDDOWN(MAX(0,D347-430000)*0.0243+17800,0)),0)</f>
        <v/>
      </c>
      <c r="F347" s="19">
        <f>IF(""="",215040+E347,"")</f>
        <v/>
      </c>
      <c r="G347" s="19">
        <f>IF(D347&gt;23500000,NA(),IF(D347&lt;=4890000,1040000,IF(D347&lt;=6550000,670000,620000)))</f>
        <v/>
      </c>
      <c r="H347" s="19">
        <f>MAX(0,ROUNDDOWN(D347-F347-G347-0,-3))</f>
        <v/>
      </c>
      <c r="I347" s="19">
        <f>IF(H347&lt;=0,0,ROUNDDOWN((H347*LOOKUP(H347,{0,1950001,3300001,6950001,9000001,18000001,40000001},{0.05,0.1,0.2,0.23,0.33,0.4,0.45})-LOOKUP(H347,{0,1950001,3300001,6950001,9000001,18000001,40000001},{0,97500,427500,636000,1536000,2796000,4796000}))*1.021,-2))</f>
        <v/>
      </c>
      <c r="J347" s="19">
        <f>MAX(0,ROUNDDOWN(D347-F347-430000-0,-3))</f>
        <v/>
      </c>
      <c r="K347" s="19">
        <f>IF(D347&lt;=450000,0,MAX(0,ROUNDDOWN(J347*0.06-MIN(50000,J347)*0.03,-2))+MAX(0,ROUNDDOWN(J347*0.04-MIN(50000,J347)*0.02,-2)))</f>
        <v/>
      </c>
      <c r="L347" s="19">
        <f>I347+K347+E347</f>
        <v/>
      </c>
      <c r="M347" s="19">
        <f>MIN(100000,MAX(0,$B347))</f>
        <v/>
      </c>
      <c r="N347" s="19">
        <f>$B347-M347</f>
        <v/>
      </c>
      <c r="O347" s="19">
        <f>MIN(670000,ROUNDDOWN(MAX(0,N347-430000)*0.0751+47600,0))+MIN(260000,ROUNDDOWN(MAX(0,N347-430000)*0.028+17600,0))+MIN(30000,ROUNDDOWN(MAX(0,N347-430000)*0.0027+1873,0))+IF("いいえ"="はい",MIN(170000,ROUNDDOWN(MAX(0,N347-430000)*0.0243+17800,0)),0)</f>
        <v/>
      </c>
      <c r="P347" s="19">
        <f>IF(""="",215040+O347,"")</f>
        <v/>
      </c>
      <c r="Q347" s="19">
        <f>IF(N347&gt;23500000,NA(),IF(N347&lt;=4890000,1040000,IF(N347&lt;=6550000,670000,620000)))</f>
        <v/>
      </c>
      <c r="R347" s="19">
        <f>MAX(0,ROUNDDOWN(N347-P347-Q347-0,-3))</f>
        <v/>
      </c>
      <c r="S347" s="19">
        <f>IF(R347&lt;=0,0,ROUNDDOWN((R347*LOOKUP(R347,{0,1950001,3300001,6950001,9000001,18000001,40000001},{0.05,0.1,0.2,0.23,0.33,0.4,0.45})-LOOKUP(R347,{0,1950001,3300001,6950001,9000001,18000001,40000001},{0,97500,427500,636000,1536000,2796000,4796000}))*1.021,-2))</f>
        <v/>
      </c>
      <c r="T347" s="19">
        <f>MAX(0,ROUNDDOWN(N347-P347-430000-0,-3))</f>
        <v/>
      </c>
      <c r="U347" s="19">
        <f>IF(N347&lt;=450000,0,MAX(0,ROUNDDOWN(T347*0.06-MIN(50000,T347)*0.03,-2))+MAX(0,ROUNDDOWN(T347*0.04-MIN(50000,T347)*0.02,-2)))</f>
        <v/>
      </c>
      <c r="V347" s="19">
        <f>S347+U347+O347</f>
        <v/>
      </c>
      <c r="W347" s="19">
        <f>MIN(550000,MAX(0,$B347))</f>
        <v/>
      </c>
      <c r="X347" s="19">
        <f>$B347-W347</f>
        <v/>
      </c>
      <c r="Y347" s="19">
        <f>MIN(670000,ROUNDDOWN(MAX(0,X347-430000)*0.0751+47600,0))+MIN(260000,ROUNDDOWN(MAX(0,X347-430000)*0.028+17600,0))+MIN(30000,ROUNDDOWN(MAX(0,X347-430000)*0.0027+1873,0))+IF("いいえ"="はい",MIN(170000,ROUNDDOWN(MAX(0,X347-430000)*0.0243+17800,0)),0)</f>
        <v/>
      </c>
      <c r="Z347" s="19">
        <f>IF(""="",215040+Y347,"")</f>
        <v/>
      </c>
      <c r="AA347" s="19">
        <f>IF(X347&gt;23500000,NA(),IF(X347&lt;=4890000,1040000,IF(X347&lt;=6550000,670000,620000)))</f>
        <v/>
      </c>
      <c r="AB347" s="19">
        <f>MAX(0,ROUNDDOWN(X347-Z347-AA347-0,-3))</f>
        <v/>
      </c>
      <c r="AC347" s="19">
        <f>IF(AB347&lt;=0,0,ROUNDDOWN((AB347*LOOKUP(AB347,{0,1950001,3300001,6950001,9000001,18000001,40000001},{0.05,0.1,0.2,0.23,0.33,0.4,0.45})-LOOKUP(AB347,{0,1950001,3300001,6950001,9000001,18000001,40000001},{0,97500,427500,636000,1536000,2796000,4796000}))*1.021,-2))</f>
        <v/>
      </c>
      <c r="AD347" s="19">
        <f>MAX(0,ROUNDDOWN(X347-Z347-430000-0,-3))</f>
        <v/>
      </c>
      <c r="AE347" s="19">
        <f>IF(X347&lt;=450000,0,MAX(0,ROUNDDOWN(AD347*0.06-MIN(50000,AD347)*0.03,-2))+MAX(0,ROUNDDOWN(AD347*0.04-MIN(50000,AD347)*0.02,-2)))</f>
        <v/>
      </c>
      <c r="AF347" s="19">
        <f>AC347+AE347+Y347</f>
        <v/>
      </c>
      <c r="AG347" s="19">
        <f>MIN(650000,MAX(0,$B347))</f>
        <v/>
      </c>
      <c r="AH347" s="19">
        <f>$B347-AG347</f>
        <v/>
      </c>
      <c r="AI347" s="19">
        <f>MIN(670000,ROUNDDOWN(MAX(0,AH347-430000)*0.0751+47600,0))+MIN(260000,ROUNDDOWN(MAX(0,AH347-430000)*0.028+17600,0))+MIN(30000,ROUNDDOWN(MAX(0,AH347-430000)*0.0027+1873,0))+IF("いいえ"="はい",MIN(170000,ROUNDDOWN(MAX(0,AH347-430000)*0.0243+17800,0)),0)</f>
        <v/>
      </c>
      <c r="AJ347" s="19">
        <f>IF(""="",215040+AI347,"")</f>
        <v/>
      </c>
      <c r="AK347" s="19">
        <f>IF(AH347&gt;23500000,NA(),IF(AH347&lt;=4890000,1040000,IF(AH347&lt;=6550000,670000,620000)))</f>
        <v/>
      </c>
      <c r="AL347" s="19">
        <f>MAX(0,ROUNDDOWN(AH347-AJ347-AK347-0,-3))</f>
        <v/>
      </c>
      <c r="AM347" s="19">
        <f>IF(AL347&lt;=0,0,ROUNDDOWN((AL347*LOOKUP(AL347,{0,1950001,3300001,6950001,9000001,18000001,40000001},{0.05,0.1,0.2,0.23,0.33,0.4,0.45})-LOOKUP(AL347,{0,1950001,3300001,6950001,9000001,18000001,40000001},{0,97500,427500,636000,1536000,2796000,4796000}))*1.021,-2))</f>
        <v/>
      </c>
      <c r="AN347" s="19">
        <f>MAX(0,ROUNDDOWN(AH347-AJ347-430000-0,-3))</f>
        <v/>
      </c>
      <c r="AO347" s="19">
        <f>IF(AH347&lt;=450000,0,MAX(0,ROUNDDOWN(AN347*0.06-MIN(50000,AN347)*0.03,-2))+MAX(0,ROUNDDOWN(AN347*0.04-MIN(50000,AN347)*0.02,-2)))</f>
        <v/>
      </c>
      <c r="AP347" s="19">
        <f>AM347+AO347+AI347</f>
        <v/>
      </c>
      <c r="AQ347" s="19">
        <f>MIN(750000,MAX(0,$B347))</f>
        <v/>
      </c>
      <c r="AR347" s="19">
        <f>$B347-AQ347</f>
        <v/>
      </c>
      <c r="AS347" s="19">
        <f>MIN(670000,ROUNDDOWN(MAX(0,AR347-430000)*0.0751+47600,0))+MIN(260000,ROUNDDOWN(MAX(0,AR347-430000)*0.028+17600,0))+MIN(30000,ROUNDDOWN(MAX(0,AR347-430000)*0.0027+1873,0))+IF("いいえ"="はい",MIN(170000,ROUNDDOWN(MAX(0,AR347-430000)*0.0243+17800,0)),0)</f>
        <v/>
      </c>
      <c r="AT347" s="19">
        <f>IF(""="",215040+AS347,"")</f>
        <v/>
      </c>
      <c r="AU347" s="19">
        <f>IF(AR347&gt;23500000,NA(),IF(AR347&lt;=4890000,1040000,IF(AR347&lt;=6550000,670000,620000)))</f>
        <v/>
      </c>
      <c r="AV347" s="19">
        <f>MAX(0,ROUNDDOWN(AR347-AT347-AU347-0,-3))</f>
        <v/>
      </c>
      <c r="AW347" s="19">
        <f>IF(AV347&lt;=0,0,ROUNDDOWN((AV347*LOOKUP(AV347,{0,1950001,3300001,6950001,9000001,18000001,40000001},{0.05,0.1,0.2,0.23,0.33,0.4,0.45})-LOOKUP(AV347,{0,1950001,3300001,6950001,9000001,18000001,40000001},{0,97500,427500,636000,1536000,2796000,4796000}))*1.021,-2))</f>
        <v/>
      </c>
      <c r="AX347" s="19">
        <f>MAX(0,ROUNDDOWN(AR347-AT347-430000-0,-3))</f>
        <v/>
      </c>
      <c r="AY347" s="19">
        <f>IF(AR347&lt;=450000,0,MAX(0,ROUNDDOWN(AX347*0.06-MIN(50000,AX347)*0.03,-2))+MAX(0,ROUNDDOWN(AX347*0.04-MIN(50000,AX347)*0.02,-2)))</f>
        <v/>
      </c>
      <c r="AZ347" s="19">
        <f>AW347+AY347+AS347</f>
        <v/>
      </c>
    </row>
    <row r="348">
      <c r="A348" t="inlineStr">
        <is>
          <t>1万円刻み</t>
        </is>
      </c>
      <c r="B348" s="19">
        <f>'3_1万円刻み'!$A$331</f>
        <v/>
      </c>
      <c r="C348" s="19">
        <f>MIN(0,MAX(0,$B348))</f>
        <v/>
      </c>
      <c r="D348" s="19">
        <f>$B348-C348</f>
        <v/>
      </c>
      <c r="E348" s="19">
        <f>MIN(670000,ROUNDDOWN(MAX(0,D348-430000)*0.0751+47600,0))+MIN(260000,ROUNDDOWN(MAX(0,D348-430000)*0.028+17600,0))+MIN(30000,ROUNDDOWN(MAX(0,D348-430000)*0.0027+1873,0))+IF("いいえ"="はい",MIN(170000,ROUNDDOWN(MAX(0,D348-430000)*0.0243+17800,0)),0)</f>
        <v/>
      </c>
      <c r="F348" s="19">
        <f>IF(""="",215040+E348,"")</f>
        <v/>
      </c>
      <c r="G348" s="19">
        <f>IF(D348&gt;23500000,NA(),IF(D348&lt;=4890000,1040000,IF(D348&lt;=6550000,670000,620000)))</f>
        <v/>
      </c>
      <c r="H348" s="19">
        <f>MAX(0,ROUNDDOWN(D348-F348-G348-0,-3))</f>
        <v/>
      </c>
      <c r="I348" s="19">
        <f>IF(H348&lt;=0,0,ROUNDDOWN((H348*LOOKUP(H348,{0,1950001,3300001,6950001,9000001,18000001,40000001},{0.05,0.1,0.2,0.23,0.33,0.4,0.45})-LOOKUP(H348,{0,1950001,3300001,6950001,9000001,18000001,40000001},{0,97500,427500,636000,1536000,2796000,4796000}))*1.021,-2))</f>
        <v/>
      </c>
      <c r="J348" s="19">
        <f>MAX(0,ROUNDDOWN(D348-F348-430000-0,-3))</f>
        <v/>
      </c>
      <c r="K348" s="19">
        <f>IF(D348&lt;=450000,0,MAX(0,ROUNDDOWN(J348*0.06-MIN(50000,J348)*0.03,-2))+MAX(0,ROUNDDOWN(J348*0.04-MIN(50000,J348)*0.02,-2)))</f>
        <v/>
      </c>
      <c r="L348" s="19">
        <f>I348+K348+E348</f>
        <v/>
      </c>
      <c r="M348" s="19">
        <f>MIN(100000,MAX(0,$B348))</f>
        <v/>
      </c>
      <c r="N348" s="19">
        <f>$B348-M348</f>
        <v/>
      </c>
      <c r="O348" s="19">
        <f>MIN(670000,ROUNDDOWN(MAX(0,N348-430000)*0.0751+47600,0))+MIN(260000,ROUNDDOWN(MAX(0,N348-430000)*0.028+17600,0))+MIN(30000,ROUNDDOWN(MAX(0,N348-430000)*0.0027+1873,0))+IF("いいえ"="はい",MIN(170000,ROUNDDOWN(MAX(0,N348-430000)*0.0243+17800,0)),0)</f>
        <v/>
      </c>
      <c r="P348" s="19">
        <f>IF(""="",215040+O348,"")</f>
        <v/>
      </c>
      <c r="Q348" s="19">
        <f>IF(N348&gt;23500000,NA(),IF(N348&lt;=4890000,1040000,IF(N348&lt;=6550000,670000,620000)))</f>
        <v/>
      </c>
      <c r="R348" s="19">
        <f>MAX(0,ROUNDDOWN(N348-P348-Q348-0,-3))</f>
        <v/>
      </c>
      <c r="S348" s="19">
        <f>IF(R348&lt;=0,0,ROUNDDOWN((R348*LOOKUP(R348,{0,1950001,3300001,6950001,9000001,18000001,40000001},{0.05,0.1,0.2,0.23,0.33,0.4,0.45})-LOOKUP(R348,{0,1950001,3300001,6950001,9000001,18000001,40000001},{0,97500,427500,636000,1536000,2796000,4796000}))*1.021,-2))</f>
        <v/>
      </c>
      <c r="T348" s="19">
        <f>MAX(0,ROUNDDOWN(N348-P348-430000-0,-3))</f>
        <v/>
      </c>
      <c r="U348" s="19">
        <f>IF(N348&lt;=450000,0,MAX(0,ROUNDDOWN(T348*0.06-MIN(50000,T348)*0.03,-2))+MAX(0,ROUNDDOWN(T348*0.04-MIN(50000,T348)*0.02,-2)))</f>
        <v/>
      </c>
      <c r="V348" s="19">
        <f>S348+U348+O348</f>
        <v/>
      </c>
      <c r="W348" s="19">
        <f>MIN(550000,MAX(0,$B348))</f>
        <v/>
      </c>
      <c r="X348" s="19">
        <f>$B348-W348</f>
        <v/>
      </c>
      <c r="Y348" s="19">
        <f>MIN(670000,ROUNDDOWN(MAX(0,X348-430000)*0.0751+47600,0))+MIN(260000,ROUNDDOWN(MAX(0,X348-430000)*0.028+17600,0))+MIN(30000,ROUNDDOWN(MAX(0,X348-430000)*0.0027+1873,0))+IF("いいえ"="はい",MIN(170000,ROUNDDOWN(MAX(0,X348-430000)*0.0243+17800,0)),0)</f>
        <v/>
      </c>
      <c r="Z348" s="19">
        <f>IF(""="",215040+Y348,"")</f>
        <v/>
      </c>
      <c r="AA348" s="19">
        <f>IF(X348&gt;23500000,NA(),IF(X348&lt;=4890000,1040000,IF(X348&lt;=6550000,670000,620000)))</f>
        <v/>
      </c>
      <c r="AB348" s="19">
        <f>MAX(0,ROUNDDOWN(X348-Z348-AA348-0,-3))</f>
        <v/>
      </c>
      <c r="AC348" s="19">
        <f>IF(AB348&lt;=0,0,ROUNDDOWN((AB348*LOOKUP(AB348,{0,1950001,3300001,6950001,9000001,18000001,40000001},{0.05,0.1,0.2,0.23,0.33,0.4,0.45})-LOOKUP(AB348,{0,1950001,3300001,6950001,9000001,18000001,40000001},{0,97500,427500,636000,1536000,2796000,4796000}))*1.021,-2))</f>
        <v/>
      </c>
      <c r="AD348" s="19">
        <f>MAX(0,ROUNDDOWN(X348-Z348-430000-0,-3))</f>
        <v/>
      </c>
      <c r="AE348" s="19">
        <f>IF(X348&lt;=450000,0,MAX(0,ROUNDDOWN(AD348*0.06-MIN(50000,AD348)*0.03,-2))+MAX(0,ROUNDDOWN(AD348*0.04-MIN(50000,AD348)*0.02,-2)))</f>
        <v/>
      </c>
      <c r="AF348" s="19">
        <f>AC348+AE348+Y348</f>
        <v/>
      </c>
      <c r="AG348" s="19">
        <f>MIN(650000,MAX(0,$B348))</f>
        <v/>
      </c>
      <c r="AH348" s="19">
        <f>$B348-AG348</f>
        <v/>
      </c>
      <c r="AI348" s="19">
        <f>MIN(670000,ROUNDDOWN(MAX(0,AH348-430000)*0.0751+47600,0))+MIN(260000,ROUNDDOWN(MAX(0,AH348-430000)*0.028+17600,0))+MIN(30000,ROUNDDOWN(MAX(0,AH348-430000)*0.0027+1873,0))+IF("いいえ"="はい",MIN(170000,ROUNDDOWN(MAX(0,AH348-430000)*0.0243+17800,0)),0)</f>
        <v/>
      </c>
      <c r="AJ348" s="19">
        <f>IF(""="",215040+AI348,"")</f>
        <v/>
      </c>
      <c r="AK348" s="19">
        <f>IF(AH348&gt;23500000,NA(),IF(AH348&lt;=4890000,1040000,IF(AH348&lt;=6550000,670000,620000)))</f>
        <v/>
      </c>
      <c r="AL348" s="19">
        <f>MAX(0,ROUNDDOWN(AH348-AJ348-AK348-0,-3))</f>
        <v/>
      </c>
      <c r="AM348" s="19">
        <f>IF(AL348&lt;=0,0,ROUNDDOWN((AL348*LOOKUP(AL348,{0,1950001,3300001,6950001,9000001,18000001,40000001},{0.05,0.1,0.2,0.23,0.33,0.4,0.45})-LOOKUP(AL348,{0,1950001,3300001,6950001,9000001,18000001,40000001},{0,97500,427500,636000,1536000,2796000,4796000}))*1.021,-2))</f>
        <v/>
      </c>
      <c r="AN348" s="19">
        <f>MAX(0,ROUNDDOWN(AH348-AJ348-430000-0,-3))</f>
        <v/>
      </c>
      <c r="AO348" s="19">
        <f>IF(AH348&lt;=450000,0,MAX(0,ROUNDDOWN(AN348*0.06-MIN(50000,AN348)*0.03,-2))+MAX(0,ROUNDDOWN(AN348*0.04-MIN(50000,AN348)*0.02,-2)))</f>
        <v/>
      </c>
      <c r="AP348" s="19">
        <f>AM348+AO348+AI348</f>
        <v/>
      </c>
      <c r="AQ348" s="19">
        <f>MIN(750000,MAX(0,$B348))</f>
        <v/>
      </c>
      <c r="AR348" s="19">
        <f>$B348-AQ348</f>
        <v/>
      </c>
      <c r="AS348" s="19">
        <f>MIN(670000,ROUNDDOWN(MAX(0,AR348-430000)*0.0751+47600,0))+MIN(260000,ROUNDDOWN(MAX(0,AR348-430000)*0.028+17600,0))+MIN(30000,ROUNDDOWN(MAX(0,AR348-430000)*0.0027+1873,0))+IF("いいえ"="はい",MIN(170000,ROUNDDOWN(MAX(0,AR348-430000)*0.0243+17800,0)),0)</f>
        <v/>
      </c>
      <c r="AT348" s="19">
        <f>IF(""="",215040+AS348,"")</f>
        <v/>
      </c>
      <c r="AU348" s="19">
        <f>IF(AR348&gt;23500000,NA(),IF(AR348&lt;=4890000,1040000,IF(AR348&lt;=6550000,670000,620000)))</f>
        <v/>
      </c>
      <c r="AV348" s="19">
        <f>MAX(0,ROUNDDOWN(AR348-AT348-AU348-0,-3))</f>
        <v/>
      </c>
      <c r="AW348" s="19">
        <f>IF(AV348&lt;=0,0,ROUNDDOWN((AV348*LOOKUP(AV348,{0,1950001,3300001,6950001,9000001,18000001,40000001},{0.05,0.1,0.2,0.23,0.33,0.4,0.45})-LOOKUP(AV348,{0,1950001,3300001,6950001,9000001,18000001,40000001},{0,97500,427500,636000,1536000,2796000,4796000}))*1.021,-2))</f>
        <v/>
      </c>
      <c r="AX348" s="19">
        <f>MAX(0,ROUNDDOWN(AR348-AT348-430000-0,-3))</f>
        <v/>
      </c>
      <c r="AY348" s="19">
        <f>IF(AR348&lt;=450000,0,MAX(0,ROUNDDOWN(AX348*0.06-MIN(50000,AX348)*0.03,-2))+MAX(0,ROUNDDOWN(AX348*0.04-MIN(50000,AX348)*0.02,-2)))</f>
        <v/>
      </c>
      <c r="AZ348" s="19">
        <f>AW348+AY348+AS348</f>
        <v/>
      </c>
    </row>
    <row r="349">
      <c r="A349" t="inlineStr">
        <is>
          <t>1万円刻み</t>
        </is>
      </c>
      <c r="B349" s="19">
        <f>'3_1万円刻み'!$A$332</f>
        <v/>
      </c>
      <c r="C349" s="19">
        <f>MIN(0,MAX(0,$B349))</f>
        <v/>
      </c>
      <c r="D349" s="19">
        <f>$B349-C349</f>
        <v/>
      </c>
      <c r="E349" s="19">
        <f>MIN(670000,ROUNDDOWN(MAX(0,D349-430000)*0.0751+47600,0))+MIN(260000,ROUNDDOWN(MAX(0,D349-430000)*0.028+17600,0))+MIN(30000,ROUNDDOWN(MAX(0,D349-430000)*0.0027+1873,0))+IF("いいえ"="はい",MIN(170000,ROUNDDOWN(MAX(0,D349-430000)*0.0243+17800,0)),0)</f>
        <v/>
      </c>
      <c r="F349" s="19">
        <f>IF(""="",215040+E349,"")</f>
        <v/>
      </c>
      <c r="G349" s="19">
        <f>IF(D349&gt;23500000,NA(),IF(D349&lt;=4890000,1040000,IF(D349&lt;=6550000,670000,620000)))</f>
        <v/>
      </c>
      <c r="H349" s="19">
        <f>MAX(0,ROUNDDOWN(D349-F349-G349-0,-3))</f>
        <v/>
      </c>
      <c r="I349" s="19">
        <f>IF(H349&lt;=0,0,ROUNDDOWN((H349*LOOKUP(H349,{0,1950001,3300001,6950001,9000001,18000001,40000001},{0.05,0.1,0.2,0.23,0.33,0.4,0.45})-LOOKUP(H349,{0,1950001,3300001,6950001,9000001,18000001,40000001},{0,97500,427500,636000,1536000,2796000,4796000}))*1.021,-2))</f>
        <v/>
      </c>
      <c r="J349" s="19">
        <f>MAX(0,ROUNDDOWN(D349-F349-430000-0,-3))</f>
        <v/>
      </c>
      <c r="K349" s="19">
        <f>IF(D349&lt;=450000,0,MAX(0,ROUNDDOWN(J349*0.06-MIN(50000,J349)*0.03,-2))+MAX(0,ROUNDDOWN(J349*0.04-MIN(50000,J349)*0.02,-2)))</f>
        <v/>
      </c>
      <c r="L349" s="19">
        <f>I349+K349+E349</f>
        <v/>
      </c>
      <c r="M349" s="19">
        <f>MIN(100000,MAX(0,$B349))</f>
        <v/>
      </c>
      <c r="N349" s="19">
        <f>$B349-M349</f>
        <v/>
      </c>
      <c r="O349" s="19">
        <f>MIN(670000,ROUNDDOWN(MAX(0,N349-430000)*0.0751+47600,0))+MIN(260000,ROUNDDOWN(MAX(0,N349-430000)*0.028+17600,0))+MIN(30000,ROUNDDOWN(MAX(0,N349-430000)*0.0027+1873,0))+IF("いいえ"="はい",MIN(170000,ROUNDDOWN(MAX(0,N349-430000)*0.0243+17800,0)),0)</f>
        <v/>
      </c>
      <c r="P349" s="19">
        <f>IF(""="",215040+O349,"")</f>
        <v/>
      </c>
      <c r="Q349" s="19">
        <f>IF(N349&gt;23500000,NA(),IF(N349&lt;=4890000,1040000,IF(N349&lt;=6550000,670000,620000)))</f>
        <v/>
      </c>
      <c r="R349" s="19">
        <f>MAX(0,ROUNDDOWN(N349-P349-Q349-0,-3))</f>
        <v/>
      </c>
      <c r="S349" s="19">
        <f>IF(R349&lt;=0,0,ROUNDDOWN((R349*LOOKUP(R349,{0,1950001,3300001,6950001,9000001,18000001,40000001},{0.05,0.1,0.2,0.23,0.33,0.4,0.45})-LOOKUP(R349,{0,1950001,3300001,6950001,9000001,18000001,40000001},{0,97500,427500,636000,1536000,2796000,4796000}))*1.021,-2))</f>
        <v/>
      </c>
      <c r="T349" s="19">
        <f>MAX(0,ROUNDDOWN(N349-P349-430000-0,-3))</f>
        <v/>
      </c>
      <c r="U349" s="19">
        <f>IF(N349&lt;=450000,0,MAX(0,ROUNDDOWN(T349*0.06-MIN(50000,T349)*0.03,-2))+MAX(0,ROUNDDOWN(T349*0.04-MIN(50000,T349)*0.02,-2)))</f>
        <v/>
      </c>
      <c r="V349" s="19">
        <f>S349+U349+O349</f>
        <v/>
      </c>
      <c r="W349" s="19">
        <f>MIN(550000,MAX(0,$B349))</f>
        <v/>
      </c>
      <c r="X349" s="19">
        <f>$B349-W349</f>
        <v/>
      </c>
      <c r="Y349" s="19">
        <f>MIN(670000,ROUNDDOWN(MAX(0,X349-430000)*0.0751+47600,0))+MIN(260000,ROUNDDOWN(MAX(0,X349-430000)*0.028+17600,0))+MIN(30000,ROUNDDOWN(MAX(0,X349-430000)*0.0027+1873,0))+IF("いいえ"="はい",MIN(170000,ROUNDDOWN(MAX(0,X349-430000)*0.0243+17800,0)),0)</f>
        <v/>
      </c>
      <c r="Z349" s="19">
        <f>IF(""="",215040+Y349,"")</f>
        <v/>
      </c>
      <c r="AA349" s="19">
        <f>IF(X349&gt;23500000,NA(),IF(X349&lt;=4890000,1040000,IF(X349&lt;=6550000,670000,620000)))</f>
        <v/>
      </c>
      <c r="AB349" s="19">
        <f>MAX(0,ROUNDDOWN(X349-Z349-AA349-0,-3))</f>
        <v/>
      </c>
      <c r="AC349" s="19">
        <f>IF(AB349&lt;=0,0,ROUNDDOWN((AB349*LOOKUP(AB349,{0,1950001,3300001,6950001,9000001,18000001,40000001},{0.05,0.1,0.2,0.23,0.33,0.4,0.45})-LOOKUP(AB349,{0,1950001,3300001,6950001,9000001,18000001,40000001},{0,97500,427500,636000,1536000,2796000,4796000}))*1.021,-2))</f>
        <v/>
      </c>
      <c r="AD349" s="19">
        <f>MAX(0,ROUNDDOWN(X349-Z349-430000-0,-3))</f>
        <v/>
      </c>
      <c r="AE349" s="19">
        <f>IF(X349&lt;=450000,0,MAX(0,ROUNDDOWN(AD349*0.06-MIN(50000,AD349)*0.03,-2))+MAX(0,ROUNDDOWN(AD349*0.04-MIN(50000,AD349)*0.02,-2)))</f>
        <v/>
      </c>
      <c r="AF349" s="19">
        <f>AC349+AE349+Y349</f>
        <v/>
      </c>
      <c r="AG349" s="19">
        <f>MIN(650000,MAX(0,$B349))</f>
        <v/>
      </c>
      <c r="AH349" s="19">
        <f>$B349-AG349</f>
        <v/>
      </c>
      <c r="AI349" s="19">
        <f>MIN(670000,ROUNDDOWN(MAX(0,AH349-430000)*0.0751+47600,0))+MIN(260000,ROUNDDOWN(MAX(0,AH349-430000)*0.028+17600,0))+MIN(30000,ROUNDDOWN(MAX(0,AH349-430000)*0.0027+1873,0))+IF("いいえ"="はい",MIN(170000,ROUNDDOWN(MAX(0,AH349-430000)*0.0243+17800,0)),0)</f>
        <v/>
      </c>
      <c r="AJ349" s="19">
        <f>IF(""="",215040+AI349,"")</f>
        <v/>
      </c>
      <c r="AK349" s="19">
        <f>IF(AH349&gt;23500000,NA(),IF(AH349&lt;=4890000,1040000,IF(AH349&lt;=6550000,670000,620000)))</f>
        <v/>
      </c>
      <c r="AL349" s="19">
        <f>MAX(0,ROUNDDOWN(AH349-AJ349-AK349-0,-3))</f>
        <v/>
      </c>
      <c r="AM349" s="19">
        <f>IF(AL349&lt;=0,0,ROUNDDOWN((AL349*LOOKUP(AL349,{0,1950001,3300001,6950001,9000001,18000001,40000001},{0.05,0.1,0.2,0.23,0.33,0.4,0.45})-LOOKUP(AL349,{0,1950001,3300001,6950001,9000001,18000001,40000001},{0,97500,427500,636000,1536000,2796000,4796000}))*1.021,-2))</f>
        <v/>
      </c>
      <c r="AN349" s="19">
        <f>MAX(0,ROUNDDOWN(AH349-AJ349-430000-0,-3))</f>
        <v/>
      </c>
      <c r="AO349" s="19">
        <f>IF(AH349&lt;=450000,0,MAX(0,ROUNDDOWN(AN349*0.06-MIN(50000,AN349)*0.03,-2))+MAX(0,ROUNDDOWN(AN349*0.04-MIN(50000,AN349)*0.02,-2)))</f>
        <v/>
      </c>
      <c r="AP349" s="19">
        <f>AM349+AO349+AI349</f>
        <v/>
      </c>
      <c r="AQ349" s="19">
        <f>MIN(750000,MAX(0,$B349))</f>
        <v/>
      </c>
      <c r="AR349" s="19">
        <f>$B349-AQ349</f>
        <v/>
      </c>
      <c r="AS349" s="19">
        <f>MIN(670000,ROUNDDOWN(MAX(0,AR349-430000)*0.0751+47600,0))+MIN(260000,ROUNDDOWN(MAX(0,AR349-430000)*0.028+17600,0))+MIN(30000,ROUNDDOWN(MAX(0,AR349-430000)*0.0027+1873,0))+IF("いいえ"="はい",MIN(170000,ROUNDDOWN(MAX(0,AR349-430000)*0.0243+17800,0)),0)</f>
        <v/>
      </c>
      <c r="AT349" s="19">
        <f>IF(""="",215040+AS349,"")</f>
        <v/>
      </c>
      <c r="AU349" s="19">
        <f>IF(AR349&gt;23500000,NA(),IF(AR349&lt;=4890000,1040000,IF(AR349&lt;=6550000,670000,620000)))</f>
        <v/>
      </c>
      <c r="AV349" s="19">
        <f>MAX(0,ROUNDDOWN(AR349-AT349-AU349-0,-3))</f>
        <v/>
      </c>
      <c r="AW349" s="19">
        <f>IF(AV349&lt;=0,0,ROUNDDOWN((AV349*LOOKUP(AV349,{0,1950001,3300001,6950001,9000001,18000001,40000001},{0.05,0.1,0.2,0.23,0.33,0.4,0.45})-LOOKUP(AV349,{0,1950001,3300001,6950001,9000001,18000001,40000001},{0,97500,427500,636000,1536000,2796000,4796000}))*1.021,-2))</f>
        <v/>
      </c>
      <c r="AX349" s="19">
        <f>MAX(0,ROUNDDOWN(AR349-AT349-430000-0,-3))</f>
        <v/>
      </c>
      <c r="AY349" s="19">
        <f>IF(AR349&lt;=450000,0,MAX(0,ROUNDDOWN(AX349*0.06-MIN(50000,AX349)*0.03,-2))+MAX(0,ROUNDDOWN(AX349*0.04-MIN(50000,AX349)*0.02,-2)))</f>
        <v/>
      </c>
      <c r="AZ349" s="19">
        <f>AW349+AY349+AS349</f>
        <v/>
      </c>
    </row>
    <row r="350">
      <c r="A350" t="inlineStr">
        <is>
          <t>1万円刻み</t>
        </is>
      </c>
      <c r="B350" s="19">
        <f>'3_1万円刻み'!$A$333</f>
        <v/>
      </c>
      <c r="C350" s="19">
        <f>MIN(0,MAX(0,$B350))</f>
        <v/>
      </c>
      <c r="D350" s="19">
        <f>$B350-C350</f>
        <v/>
      </c>
      <c r="E350" s="19">
        <f>MIN(670000,ROUNDDOWN(MAX(0,D350-430000)*0.0751+47600,0))+MIN(260000,ROUNDDOWN(MAX(0,D350-430000)*0.028+17600,0))+MIN(30000,ROUNDDOWN(MAX(0,D350-430000)*0.0027+1873,0))+IF("いいえ"="はい",MIN(170000,ROUNDDOWN(MAX(0,D350-430000)*0.0243+17800,0)),0)</f>
        <v/>
      </c>
      <c r="F350" s="19">
        <f>IF(""="",215040+E350,"")</f>
        <v/>
      </c>
      <c r="G350" s="19">
        <f>IF(D350&gt;23500000,NA(),IF(D350&lt;=4890000,1040000,IF(D350&lt;=6550000,670000,620000)))</f>
        <v/>
      </c>
      <c r="H350" s="19">
        <f>MAX(0,ROUNDDOWN(D350-F350-G350-0,-3))</f>
        <v/>
      </c>
      <c r="I350" s="19">
        <f>IF(H350&lt;=0,0,ROUNDDOWN((H350*LOOKUP(H350,{0,1950001,3300001,6950001,9000001,18000001,40000001},{0.05,0.1,0.2,0.23,0.33,0.4,0.45})-LOOKUP(H350,{0,1950001,3300001,6950001,9000001,18000001,40000001},{0,97500,427500,636000,1536000,2796000,4796000}))*1.021,-2))</f>
        <v/>
      </c>
      <c r="J350" s="19">
        <f>MAX(0,ROUNDDOWN(D350-F350-430000-0,-3))</f>
        <v/>
      </c>
      <c r="K350" s="19">
        <f>IF(D350&lt;=450000,0,MAX(0,ROUNDDOWN(J350*0.06-MIN(50000,J350)*0.03,-2))+MAX(0,ROUNDDOWN(J350*0.04-MIN(50000,J350)*0.02,-2)))</f>
        <v/>
      </c>
      <c r="L350" s="19">
        <f>I350+K350+E350</f>
        <v/>
      </c>
      <c r="M350" s="19">
        <f>MIN(100000,MAX(0,$B350))</f>
        <v/>
      </c>
      <c r="N350" s="19">
        <f>$B350-M350</f>
        <v/>
      </c>
      <c r="O350" s="19">
        <f>MIN(670000,ROUNDDOWN(MAX(0,N350-430000)*0.0751+47600,0))+MIN(260000,ROUNDDOWN(MAX(0,N350-430000)*0.028+17600,0))+MIN(30000,ROUNDDOWN(MAX(0,N350-430000)*0.0027+1873,0))+IF("いいえ"="はい",MIN(170000,ROUNDDOWN(MAX(0,N350-430000)*0.0243+17800,0)),0)</f>
        <v/>
      </c>
      <c r="P350" s="19">
        <f>IF(""="",215040+O350,"")</f>
        <v/>
      </c>
      <c r="Q350" s="19">
        <f>IF(N350&gt;23500000,NA(),IF(N350&lt;=4890000,1040000,IF(N350&lt;=6550000,670000,620000)))</f>
        <v/>
      </c>
      <c r="R350" s="19">
        <f>MAX(0,ROUNDDOWN(N350-P350-Q350-0,-3))</f>
        <v/>
      </c>
      <c r="S350" s="19">
        <f>IF(R350&lt;=0,0,ROUNDDOWN((R350*LOOKUP(R350,{0,1950001,3300001,6950001,9000001,18000001,40000001},{0.05,0.1,0.2,0.23,0.33,0.4,0.45})-LOOKUP(R350,{0,1950001,3300001,6950001,9000001,18000001,40000001},{0,97500,427500,636000,1536000,2796000,4796000}))*1.021,-2))</f>
        <v/>
      </c>
      <c r="T350" s="19">
        <f>MAX(0,ROUNDDOWN(N350-P350-430000-0,-3))</f>
        <v/>
      </c>
      <c r="U350" s="19">
        <f>IF(N350&lt;=450000,0,MAX(0,ROUNDDOWN(T350*0.06-MIN(50000,T350)*0.03,-2))+MAX(0,ROUNDDOWN(T350*0.04-MIN(50000,T350)*0.02,-2)))</f>
        <v/>
      </c>
      <c r="V350" s="19">
        <f>S350+U350+O350</f>
        <v/>
      </c>
      <c r="W350" s="19">
        <f>MIN(550000,MAX(0,$B350))</f>
        <v/>
      </c>
      <c r="X350" s="19">
        <f>$B350-W350</f>
        <v/>
      </c>
      <c r="Y350" s="19">
        <f>MIN(670000,ROUNDDOWN(MAX(0,X350-430000)*0.0751+47600,0))+MIN(260000,ROUNDDOWN(MAX(0,X350-430000)*0.028+17600,0))+MIN(30000,ROUNDDOWN(MAX(0,X350-430000)*0.0027+1873,0))+IF("いいえ"="はい",MIN(170000,ROUNDDOWN(MAX(0,X350-430000)*0.0243+17800,0)),0)</f>
        <v/>
      </c>
      <c r="Z350" s="19">
        <f>IF(""="",215040+Y350,"")</f>
        <v/>
      </c>
      <c r="AA350" s="19">
        <f>IF(X350&gt;23500000,NA(),IF(X350&lt;=4890000,1040000,IF(X350&lt;=6550000,670000,620000)))</f>
        <v/>
      </c>
      <c r="AB350" s="19">
        <f>MAX(0,ROUNDDOWN(X350-Z350-AA350-0,-3))</f>
        <v/>
      </c>
      <c r="AC350" s="19">
        <f>IF(AB350&lt;=0,0,ROUNDDOWN((AB350*LOOKUP(AB350,{0,1950001,3300001,6950001,9000001,18000001,40000001},{0.05,0.1,0.2,0.23,0.33,0.4,0.45})-LOOKUP(AB350,{0,1950001,3300001,6950001,9000001,18000001,40000001},{0,97500,427500,636000,1536000,2796000,4796000}))*1.021,-2))</f>
        <v/>
      </c>
      <c r="AD350" s="19">
        <f>MAX(0,ROUNDDOWN(X350-Z350-430000-0,-3))</f>
        <v/>
      </c>
      <c r="AE350" s="19">
        <f>IF(X350&lt;=450000,0,MAX(0,ROUNDDOWN(AD350*0.06-MIN(50000,AD350)*0.03,-2))+MAX(0,ROUNDDOWN(AD350*0.04-MIN(50000,AD350)*0.02,-2)))</f>
        <v/>
      </c>
      <c r="AF350" s="19">
        <f>AC350+AE350+Y350</f>
        <v/>
      </c>
      <c r="AG350" s="19">
        <f>MIN(650000,MAX(0,$B350))</f>
        <v/>
      </c>
      <c r="AH350" s="19">
        <f>$B350-AG350</f>
        <v/>
      </c>
      <c r="AI350" s="19">
        <f>MIN(670000,ROUNDDOWN(MAX(0,AH350-430000)*0.0751+47600,0))+MIN(260000,ROUNDDOWN(MAX(0,AH350-430000)*0.028+17600,0))+MIN(30000,ROUNDDOWN(MAX(0,AH350-430000)*0.0027+1873,0))+IF("いいえ"="はい",MIN(170000,ROUNDDOWN(MAX(0,AH350-430000)*0.0243+17800,0)),0)</f>
        <v/>
      </c>
      <c r="AJ350" s="19">
        <f>IF(""="",215040+AI350,"")</f>
        <v/>
      </c>
      <c r="AK350" s="19">
        <f>IF(AH350&gt;23500000,NA(),IF(AH350&lt;=4890000,1040000,IF(AH350&lt;=6550000,670000,620000)))</f>
        <v/>
      </c>
      <c r="AL350" s="19">
        <f>MAX(0,ROUNDDOWN(AH350-AJ350-AK350-0,-3))</f>
        <v/>
      </c>
      <c r="AM350" s="19">
        <f>IF(AL350&lt;=0,0,ROUNDDOWN((AL350*LOOKUP(AL350,{0,1950001,3300001,6950001,9000001,18000001,40000001},{0.05,0.1,0.2,0.23,0.33,0.4,0.45})-LOOKUP(AL350,{0,1950001,3300001,6950001,9000001,18000001,40000001},{0,97500,427500,636000,1536000,2796000,4796000}))*1.021,-2))</f>
        <v/>
      </c>
      <c r="AN350" s="19">
        <f>MAX(0,ROUNDDOWN(AH350-AJ350-430000-0,-3))</f>
        <v/>
      </c>
      <c r="AO350" s="19">
        <f>IF(AH350&lt;=450000,0,MAX(0,ROUNDDOWN(AN350*0.06-MIN(50000,AN350)*0.03,-2))+MAX(0,ROUNDDOWN(AN350*0.04-MIN(50000,AN350)*0.02,-2)))</f>
        <v/>
      </c>
      <c r="AP350" s="19">
        <f>AM350+AO350+AI350</f>
        <v/>
      </c>
      <c r="AQ350" s="19">
        <f>MIN(750000,MAX(0,$B350))</f>
        <v/>
      </c>
      <c r="AR350" s="19">
        <f>$B350-AQ350</f>
        <v/>
      </c>
      <c r="AS350" s="19">
        <f>MIN(670000,ROUNDDOWN(MAX(0,AR350-430000)*0.0751+47600,0))+MIN(260000,ROUNDDOWN(MAX(0,AR350-430000)*0.028+17600,0))+MIN(30000,ROUNDDOWN(MAX(0,AR350-430000)*0.0027+1873,0))+IF("いいえ"="はい",MIN(170000,ROUNDDOWN(MAX(0,AR350-430000)*0.0243+17800,0)),0)</f>
        <v/>
      </c>
      <c r="AT350" s="19">
        <f>IF(""="",215040+AS350,"")</f>
        <v/>
      </c>
      <c r="AU350" s="19">
        <f>IF(AR350&gt;23500000,NA(),IF(AR350&lt;=4890000,1040000,IF(AR350&lt;=6550000,670000,620000)))</f>
        <v/>
      </c>
      <c r="AV350" s="19">
        <f>MAX(0,ROUNDDOWN(AR350-AT350-AU350-0,-3))</f>
        <v/>
      </c>
      <c r="AW350" s="19">
        <f>IF(AV350&lt;=0,0,ROUNDDOWN((AV350*LOOKUP(AV350,{0,1950001,3300001,6950001,9000001,18000001,40000001},{0.05,0.1,0.2,0.23,0.33,0.4,0.45})-LOOKUP(AV350,{0,1950001,3300001,6950001,9000001,18000001,40000001},{0,97500,427500,636000,1536000,2796000,4796000}))*1.021,-2))</f>
        <v/>
      </c>
      <c r="AX350" s="19">
        <f>MAX(0,ROUNDDOWN(AR350-AT350-430000-0,-3))</f>
        <v/>
      </c>
      <c r="AY350" s="19">
        <f>IF(AR350&lt;=450000,0,MAX(0,ROUNDDOWN(AX350*0.06-MIN(50000,AX350)*0.03,-2))+MAX(0,ROUNDDOWN(AX350*0.04-MIN(50000,AX350)*0.02,-2)))</f>
        <v/>
      </c>
      <c r="AZ350" s="19">
        <f>AW350+AY350+AS350</f>
        <v/>
      </c>
    </row>
    <row r="351">
      <c r="A351" t="inlineStr">
        <is>
          <t>1万円刻み</t>
        </is>
      </c>
      <c r="B351" s="19">
        <f>'3_1万円刻み'!$A$334</f>
        <v/>
      </c>
      <c r="C351" s="19">
        <f>MIN(0,MAX(0,$B351))</f>
        <v/>
      </c>
      <c r="D351" s="19">
        <f>$B351-C351</f>
        <v/>
      </c>
      <c r="E351" s="19">
        <f>MIN(670000,ROUNDDOWN(MAX(0,D351-430000)*0.0751+47600,0))+MIN(260000,ROUNDDOWN(MAX(0,D351-430000)*0.028+17600,0))+MIN(30000,ROUNDDOWN(MAX(0,D351-430000)*0.0027+1873,0))+IF("いいえ"="はい",MIN(170000,ROUNDDOWN(MAX(0,D351-430000)*0.0243+17800,0)),0)</f>
        <v/>
      </c>
      <c r="F351" s="19">
        <f>IF(""="",215040+E351,"")</f>
        <v/>
      </c>
      <c r="G351" s="19">
        <f>IF(D351&gt;23500000,NA(),IF(D351&lt;=4890000,1040000,IF(D351&lt;=6550000,670000,620000)))</f>
        <v/>
      </c>
      <c r="H351" s="19">
        <f>MAX(0,ROUNDDOWN(D351-F351-G351-0,-3))</f>
        <v/>
      </c>
      <c r="I351" s="19">
        <f>IF(H351&lt;=0,0,ROUNDDOWN((H351*LOOKUP(H351,{0,1950001,3300001,6950001,9000001,18000001,40000001},{0.05,0.1,0.2,0.23,0.33,0.4,0.45})-LOOKUP(H351,{0,1950001,3300001,6950001,9000001,18000001,40000001},{0,97500,427500,636000,1536000,2796000,4796000}))*1.021,-2))</f>
        <v/>
      </c>
      <c r="J351" s="19">
        <f>MAX(0,ROUNDDOWN(D351-F351-430000-0,-3))</f>
        <v/>
      </c>
      <c r="K351" s="19">
        <f>IF(D351&lt;=450000,0,MAX(0,ROUNDDOWN(J351*0.06-MIN(50000,J351)*0.03,-2))+MAX(0,ROUNDDOWN(J351*0.04-MIN(50000,J351)*0.02,-2)))</f>
        <v/>
      </c>
      <c r="L351" s="19">
        <f>I351+K351+E351</f>
        <v/>
      </c>
      <c r="M351" s="19">
        <f>MIN(100000,MAX(0,$B351))</f>
        <v/>
      </c>
      <c r="N351" s="19">
        <f>$B351-M351</f>
        <v/>
      </c>
      <c r="O351" s="19">
        <f>MIN(670000,ROUNDDOWN(MAX(0,N351-430000)*0.0751+47600,0))+MIN(260000,ROUNDDOWN(MAX(0,N351-430000)*0.028+17600,0))+MIN(30000,ROUNDDOWN(MAX(0,N351-430000)*0.0027+1873,0))+IF("いいえ"="はい",MIN(170000,ROUNDDOWN(MAX(0,N351-430000)*0.0243+17800,0)),0)</f>
        <v/>
      </c>
      <c r="P351" s="19">
        <f>IF(""="",215040+O351,"")</f>
        <v/>
      </c>
      <c r="Q351" s="19">
        <f>IF(N351&gt;23500000,NA(),IF(N351&lt;=4890000,1040000,IF(N351&lt;=6550000,670000,620000)))</f>
        <v/>
      </c>
      <c r="R351" s="19">
        <f>MAX(0,ROUNDDOWN(N351-P351-Q351-0,-3))</f>
        <v/>
      </c>
      <c r="S351" s="19">
        <f>IF(R351&lt;=0,0,ROUNDDOWN((R351*LOOKUP(R351,{0,1950001,3300001,6950001,9000001,18000001,40000001},{0.05,0.1,0.2,0.23,0.33,0.4,0.45})-LOOKUP(R351,{0,1950001,3300001,6950001,9000001,18000001,40000001},{0,97500,427500,636000,1536000,2796000,4796000}))*1.021,-2))</f>
        <v/>
      </c>
      <c r="T351" s="19">
        <f>MAX(0,ROUNDDOWN(N351-P351-430000-0,-3))</f>
        <v/>
      </c>
      <c r="U351" s="19">
        <f>IF(N351&lt;=450000,0,MAX(0,ROUNDDOWN(T351*0.06-MIN(50000,T351)*0.03,-2))+MAX(0,ROUNDDOWN(T351*0.04-MIN(50000,T351)*0.02,-2)))</f>
        <v/>
      </c>
      <c r="V351" s="19">
        <f>S351+U351+O351</f>
        <v/>
      </c>
      <c r="W351" s="19">
        <f>MIN(550000,MAX(0,$B351))</f>
        <v/>
      </c>
      <c r="X351" s="19">
        <f>$B351-W351</f>
        <v/>
      </c>
      <c r="Y351" s="19">
        <f>MIN(670000,ROUNDDOWN(MAX(0,X351-430000)*0.0751+47600,0))+MIN(260000,ROUNDDOWN(MAX(0,X351-430000)*0.028+17600,0))+MIN(30000,ROUNDDOWN(MAX(0,X351-430000)*0.0027+1873,0))+IF("いいえ"="はい",MIN(170000,ROUNDDOWN(MAX(0,X351-430000)*0.0243+17800,0)),0)</f>
        <v/>
      </c>
      <c r="Z351" s="19">
        <f>IF(""="",215040+Y351,"")</f>
        <v/>
      </c>
      <c r="AA351" s="19">
        <f>IF(X351&gt;23500000,NA(),IF(X351&lt;=4890000,1040000,IF(X351&lt;=6550000,670000,620000)))</f>
        <v/>
      </c>
      <c r="AB351" s="19">
        <f>MAX(0,ROUNDDOWN(X351-Z351-AA351-0,-3))</f>
        <v/>
      </c>
      <c r="AC351" s="19">
        <f>IF(AB351&lt;=0,0,ROUNDDOWN((AB351*LOOKUP(AB351,{0,1950001,3300001,6950001,9000001,18000001,40000001},{0.05,0.1,0.2,0.23,0.33,0.4,0.45})-LOOKUP(AB351,{0,1950001,3300001,6950001,9000001,18000001,40000001},{0,97500,427500,636000,1536000,2796000,4796000}))*1.021,-2))</f>
        <v/>
      </c>
      <c r="AD351" s="19">
        <f>MAX(0,ROUNDDOWN(X351-Z351-430000-0,-3))</f>
        <v/>
      </c>
      <c r="AE351" s="19">
        <f>IF(X351&lt;=450000,0,MAX(0,ROUNDDOWN(AD351*0.06-MIN(50000,AD351)*0.03,-2))+MAX(0,ROUNDDOWN(AD351*0.04-MIN(50000,AD351)*0.02,-2)))</f>
        <v/>
      </c>
      <c r="AF351" s="19">
        <f>AC351+AE351+Y351</f>
        <v/>
      </c>
      <c r="AG351" s="19">
        <f>MIN(650000,MAX(0,$B351))</f>
        <v/>
      </c>
      <c r="AH351" s="19">
        <f>$B351-AG351</f>
        <v/>
      </c>
      <c r="AI351" s="19">
        <f>MIN(670000,ROUNDDOWN(MAX(0,AH351-430000)*0.0751+47600,0))+MIN(260000,ROUNDDOWN(MAX(0,AH351-430000)*0.028+17600,0))+MIN(30000,ROUNDDOWN(MAX(0,AH351-430000)*0.0027+1873,0))+IF("いいえ"="はい",MIN(170000,ROUNDDOWN(MAX(0,AH351-430000)*0.0243+17800,0)),0)</f>
        <v/>
      </c>
      <c r="AJ351" s="19">
        <f>IF(""="",215040+AI351,"")</f>
        <v/>
      </c>
      <c r="AK351" s="19">
        <f>IF(AH351&gt;23500000,NA(),IF(AH351&lt;=4890000,1040000,IF(AH351&lt;=6550000,670000,620000)))</f>
        <v/>
      </c>
      <c r="AL351" s="19">
        <f>MAX(0,ROUNDDOWN(AH351-AJ351-AK351-0,-3))</f>
        <v/>
      </c>
      <c r="AM351" s="19">
        <f>IF(AL351&lt;=0,0,ROUNDDOWN((AL351*LOOKUP(AL351,{0,1950001,3300001,6950001,9000001,18000001,40000001},{0.05,0.1,0.2,0.23,0.33,0.4,0.45})-LOOKUP(AL351,{0,1950001,3300001,6950001,9000001,18000001,40000001},{0,97500,427500,636000,1536000,2796000,4796000}))*1.021,-2))</f>
        <v/>
      </c>
      <c r="AN351" s="19">
        <f>MAX(0,ROUNDDOWN(AH351-AJ351-430000-0,-3))</f>
        <v/>
      </c>
      <c r="AO351" s="19">
        <f>IF(AH351&lt;=450000,0,MAX(0,ROUNDDOWN(AN351*0.06-MIN(50000,AN351)*0.03,-2))+MAX(0,ROUNDDOWN(AN351*0.04-MIN(50000,AN351)*0.02,-2)))</f>
        <v/>
      </c>
      <c r="AP351" s="19">
        <f>AM351+AO351+AI351</f>
        <v/>
      </c>
      <c r="AQ351" s="19">
        <f>MIN(750000,MAX(0,$B351))</f>
        <v/>
      </c>
      <c r="AR351" s="19">
        <f>$B351-AQ351</f>
        <v/>
      </c>
      <c r="AS351" s="19">
        <f>MIN(670000,ROUNDDOWN(MAX(0,AR351-430000)*0.0751+47600,0))+MIN(260000,ROUNDDOWN(MAX(0,AR351-430000)*0.028+17600,0))+MIN(30000,ROUNDDOWN(MAX(0,AR351-430000)*0.0027+1873,0))+IF("いいえ"="はい",MIN(170000,ROUNDDOWN(MAX(0,AR351-430000)*0.0243+17800,0)),0)</f>
        <v/>
      </c>
      <c r="AT351" s="19">
        <f>IF(""="",215040+AS351,"")</f>
        <v/>
      </c>
      <c r="AU351" s="19">
        <f>IF(AR351&gt;23500000,NA(),IF(AR351&lt;=4890000,1040000,IF(AR351&lt;=6550000,670000,620000)))</f>
        <v/>
      </c>
      <c r="AV351" s="19">
        <f>MAX(0,ROUNDDOWN(AR351-AT351-AU351-0,-3))</f>
        <v/>
      </c>
      <c r="AW351" s="19">
        <f>IF(AV351&lt;=0,0,ROUNDDOWN((AV351*LOOKUP(AV351,{0,1950001,3300001,6950001,9000001,18000001,40000001},{0.05,0.1,0.2,0.23,0.33,0.4,0.45})-LOOKUP(AV351,{0,1950001,3300001,6950001,9000001,18000001,40000001},{0,97500,427500,636000,1536000,2796000,4796000}))*1.021,-2))</f>
        <v/>
      </c>
      <c r="AX351" s="19">
        <f>MAX(0,ROUNDDOWN(AR351-AT351-430000-0,-3))</f>
        <v/>
      </c>
      <c r="AY351" s="19">
        <f>IF(AR351&lt;=450000,0,MAX(0,ROUNDDOWN(AX351*0.06-MIN(50000,AX351)*0.03,-2))+MAX(0,ROUNDDOWN(AX351*0.04-MIN(50000,AX351)*0.02,-2)))</f>
        <v/>
      </c>
      <c r="AZ351" s="19">
        <f>AW351+AY351+AS351</f>
        <v/>
      </c>
    </row>
    <row r="352">
      <c r="A352" t="inlineStr">
        <is>
          <t>1万円刻み</t>
        </is>
      </c>
      <c r="B352" s="19">
        <f>'3_1万円刻み'!$A$335</f>
        <v/>
      </c>
      <c r="C352" s="19">
        <f>MIN(0,MAX(0,$B352))</f>
        <v/>
      </c>
      <c r="D352" s="19">
        <f>$B352-C352</f>
        <v/>
      </c>
      <c r="E352" s="19">
        <f>MIN(670000,ROUNDDOWN(MAX(0,D352-430000)*0.0751+47600,0))+MIN(260000,ROUNDDOWN(MAX(0,D352-430000)*0.028+17600,0))+MIN(30000,ROUNDDOWN(MAX(0,D352-430000)*0.0027+1873,0))+IF("いいえ"="はい",MIN(170000,ROUNDDOWN(MAX(0,D352-430000)*0.0243+17800,0)),0)</f>
        <v/>
      </c>
      <c r="F352" s="19">
        <f>IF(""="",215040+E352,"")</f>
        <v/>
      </c>
      <c r="G352" s="19">
        <f>IF(D352&gt;23500000,NA(),IF(D352&lt;=4890000,1040000,IF(D352&lt;=6550000,670000,620000)))</f>
        <v/>
      </c>
      <c r="H352" s="19">
        <f>MAX(0,ROUNDDOWN(D352-F352-G352-0,-3))</f>
        <v/>
      </c>
      <c r="I352" s="19">
        <f>IF(H352&lt;=0,0,ROUNDDOWN((H352*LOOKUP(H352,{0,1950001,3300001,6950001,9000001,18000001,40000001},{0.05,0.1,0.2,0.23,0.33,0.4,0.45})-LOOKUP(H352,{0,1950001,3300001,6950001,9000001,18000001,40000001},{0,97500,427500,636000,1536000,2796000,4796000}))*1.021,-2))</f>
        <v/>
      </c>
      <c r="J352" s="19">
        <f>MAX(0,ROUNDDOWN(D352-F352-430000-0,-3))</f>
        <v/>
      </c>
      <c r="K352" s="19">
        <f>IF(D352&lt;=450000,0,MAX(0,ROUNDDOWN(J352*0.06-MIN(50000,J352)*0.03,-2))+MAX(0,ROUNDDOWN(J352*0.04-MIN(50000,J352)*0.02,-2)))</f>
        <v/>
      </c>
      <c r="L352" s="19">
        <f>I352+K352+E352</f>
        <v/>
      </c>
      <c r="M352" s="19">
        <f>MIN(100000,MAX(0,$B352))</f>
        <v/>
      </c>
      <c r="N352" s="19">
        <f>$B352-M352</f>
        <v/>
      </c>
      <c r="O352" s="19">
        <f>MIN(670000,ROUNDDOWN(MAX(0,N352-430000)*0.0751+47600,0))+MIN(260000,ROUNDDOWN(MAX(0,N352-430000)*0.028+17600,0))+MIN(30000,ROUNDDOWN(MAX(0,N352-430000)*0.0027+1873,0))+IF("いいえ"="はい",MIN(170000,ROUNDDOWN(MAX(0,N352-430000)*0.0243+17800,0)),0)</f>
        <v/>
      </c>
      <c r="P352" s="19">
        <f>IF(""="",215040+O352,"")</f>
        <v/>
      </c>
      <c r="Q352" s="19">
        <f>IF(N352&gt;23500000,NA(),IF(N352&lt;=4890000,1040000,IF(N352&lt;=6550000,670000,620000)))</f>
        <v/>
      </c>
      <c r="R352" s="19">
        <f>MAX(0,ROUNDDOWN(N352-P352-Q352-0,-3))</f>
        <v/>
      </c>
      <c r="S352" s="19">
        <f>IF(R352&lt;=0,0,ROUNDDOWN((R352*LOOKUP(R352,{0,1950001,3300001,6950001,9000001,18000001,40000001},{0.05,0.1,0.2,0.23,0.33,0.4,0.45})-LOOKUP(R352,{0,1950001,3300001,6950001,9000001,18000001,40000001},{0,97500,427500,636000,1536000,2796000,4796000}))*1.021,-2))</f>
        <v/>
      </c>
      <c r="T352" s="19">
        <f>MAX(0,ROUNDDOWN(N352-P352-430000-0,-3))</f>
        <v/>
      </c>
      <c r="U352" s="19">
        <f>IF(N352&lt;=450000,0,MAX(0,ROUNDDOWN(T352*0.06-MIN(50000,T352)*0.03,-2))+MAX(0,ROUNDDOWN(T352*0.04-MIN(50000,T352)*0.02,-2)))</f>
        <v/>
      </c>
      <c r="V352" s="19">
        <f>S352+U352+O352</f>
        <v/>
      </c>
      <c r="W352" s="19">
        <f>MIN(550000,MAX(0,$B352))</f>
        <v/>
      </c>
      <c r="X352" s="19">
        <f>$B352-W352</f>
        <v/>
      </c>
      <c r="Y352" s="19">
        <f>MIN(670000,ROUNDDOWN(MAX(0,X352-430000)*0.0751+47600,0))+MIN(260000,ROUNDDOWN(MAX(0,X352-430000)*0.028+17600,0))+MIN(30000,ROUNDDOWN(MAX(0,X352-430000)*0.0027+1873,0))+IF("いいえ"="はい",MIN(170000,ROUNDDOWN(MAX(0,X352-430000)*0.0243+17800,0)),0)</f>
        <v/>
      </c>
      <c r="Z352" s="19">
        <f>IF(""="",215040+Y352,"")</f>
        <v/>
      </c>
      <c r="AA352" s="19">
        <f>IF(X352&gt;23500000,NA(),IF(X352&lt;=4890000,1040000,IF(X352&lt;=6550000,670000,620000)))</f>
        <v/>
      </c>
      <c r="AB352" s="19">
        <f>MAX(0,ROUNDDOWN(X352-Z352-AA352-0,-3))</f>
        <v/>
      </c>
      <c r="AC352" s="19">
        <f>IF(AB352&lt;=0,0,ROUNDDOWN((AB352*LOOKUP(AB352,{0,1950001,3300001,6950001,9000001,18000001,40000001},{0.05,0.1,0.2,0.23,0.33,0.4,0.45})-LOOKUP(AB352,{0,1950001,3300001,6950001,9000001,18000001,40000001},{0,97500,427500,636000,1536000,2796000,4796000}))*1.021,-2))</f>
        <v/>
      </c>
      <c r="AD352" s="19">
        <f>MAX(0,ROUNDDOWN(X352-Z352-430000-0,-3))</f>
        <v/>
      </c>
      <c r="AE352" s="19">
        <f>IF(X352&lt;=450000,0,MAX(0,ROUNDDOWN(AD352*0.06-MIN(50000,AD352)*0.03,-2))+MAX(0,ROUNDDOWN(AD352*0.04-MIN(50000,AD352)*0.02,-2)))</f>
        <v/>
      </c>
      <c r="AF352" s="19">
        <f>AC352+AE352+Y352</f>
        <v/>
      </c>
      <c r="AG352" s="19">
        <f>MIN(650000,MAX(0,$B352))</f>
        <v/>
      </c>
      <c r="AH352" s="19">
        <f>$B352-AG352</f>
        <v/>
      </c>
      <c r="AI352" s="19">
        <f>MIN(670000,ROUNDDOWN(MAX(0,AH352-430000)*0.0751+47600,0))+MIN(260000,ROUNDDOWN(MAX(0,AH352-430000)*0.028+17600,0))+MIN(30000,ROUNDDOWN(MAX(0,AH352-430000)*0.0027+1873,0))+IF("いいえ"="はい",MIN(170000,ROUNDDOWN(MAX(0,AH352-430000)*0.0243+17800,0)),0)</f>
        <v/>
      </c>
      <c r="AJ352" s="19">
        <f>IF(""="",215040+AI352,"")</f>
        <v/>
      </c>
      <c r="AK352" s="19">
        <f>IF(AH352&gt;23500000,NA(),IF(AH352&lt;=4890000,1040000,IF(AH352&lt;=6550000,670000,620000)))</f>
        <v/>
      </c>
      <c r="AL352" s="19">
        <f>MAX(0,ROUNDDOWN(AH352-AJ352-AK352-0,-3))</f>
        <v/>
      </c>
      <c r="AM352" s="19">
        <f>IF(AL352&lt;=0,0,ROUNDDOWN((AL352*LOOKUP(AL352,{0,1950001,3300001,6950001,9000001,18000001,40000001},{0.05,0.1,0.2,0.23,0.33,0.4,0.45})-LOOKUP(AL352,{0,1950001,3300001,6950001,9000001,18000001,40000001},{0,97500,427500,636000,1536000,2796000,4796000}))*1.021,-2))</f>
        <v/>
      </c>
      <c r="AN352" s="19">
        <f>MAX(0,ROUNDDOWN(AH352-AJ352-430000-0,-3))</f>
        <v/>
      </c>
      <c r="AO352" s="19">
        <f>IF(AH352&lt;=450000,0,MAX(0,ROUNDDOWN(AN352*0.06-MIN(50000,AN352)*0.03,-2))+MAX(0,ROUNDDOWN(AN352*0.04-MIN(50000,AN352)*0.02,-2)))</f>
        <v/>
      </c>
      <c r="AP352" s="19">
        <f>AM352+AO352+AI352</f>
        <v/>
      </c>
      <c r="AQ352" s="19">
        <f>MIN(750000,MAX(0,$B352))</f>
        <v/>
      </c>
      <c r="AR352" s="19">
        <f>$B352-AQ352</f>
        <v/>
      </c>
      <c r="AS352" s="19">
        <f>MIN(670000,ROUNDDOWN(MAX(0,AR352-430000)*0.0751+47600,0))+MIN(260000,ROUNDDOWN(MAX(0,AR352-430000)*0.028+17600,0))+MIN(30000,ROUNDDOWN(MAX(0,AR352-430000)*0.0027+1873,0))+IF("いいえ"="はい",MIN(170000,ROUNDDOWN(MAX(0,AR352-430000)*0.0243+17800,0)),0)</f>
        <v/>
      </c>
      <c r="AT352" s="19">
        <f>IF(""="",215040+AS352,"")</f>
        <v/>
      </c>
      <c r="AU352" s="19">
        <f>IF(AR352&gt;23500000,NA(),IF(AR352&lt;=4890000,1040000,IF(AR352&lt;=6550000,670000,620000)))</f>
        <v/>
      </c>
      <c r="AV352" s="19">
        <f>MAX(0,ROUNDDOWN(AR352-AT352-AU352-0,-3))</f>
        <v/>
      </c>
      <c r="AW352" s="19">
        <f>IF(AV352&lt;=0,0,ROUNDDOWN((AV352*LOOKUP(AV352,{0,1950001,3300001,6950001,9000001,18000001,40000001},{0.05,0.1,0.2,0.23,0.33,0.4,0.45})-LOOKUP(AV352,{0,1950001,3300001,6950001,9000001,18000001,40000001},{0,97500,427500,636000,1536000,2796000,4796000}))*1.021,-2))</f>
        <v/>
      </c>
      <c r="AX352" s="19">
        <f>MAX(0,ROUNDDOWN(AR352-AT352-430000-0,-3))</f>
        <v/>
      </c>
      <c r="AY352" s="19">
        <f>IF(AR352&lt;=450000,0,MAX(0,ROUNDDOWN(AX352*0.06-MIN(50000,AX352)*0.03,-2))+MAX(0,ROUNDDOWN(AX352*0.04-MIN(50000,AX352)*0.02,-2)))</f>
        <v/>
      </c>
      <c r="AZ352" s="19">
        <f>AW352+AY352+AS352</f>
        <v/>
      </c>
    </row>
    <row r="353">
      <c r="A353" t="inlineStr">
        <is>
          <t>1万円刻み</t>
        </is>
      </c>
      <c r="B353" s="19">
        <f>'3_1万円刻み'!$A$336</f>
        <v/>
      </c>
      <c r="C353" s="19">
        <f>MIN(0,MAX(0,$B353))</f>
        <v/>
      </c>
      <c r="D353" s="19">
        <f>$B353-C353</f>
        <v/>
      </c>
      <c r="E353" s="19">
        <f>MIN(670000,ROUNDDOWN(MAX(0,D353-430000)*0.0751+47600,0))+MIN(260000,ROUNDDOWN(MAX(0,D353-430000)*0.028+17600,0))+MIN(30000,ROUNDDOWN(MAX(0,D353-430000)*0.0027+1873,0))+IF("いいえ"="はい",MIN(170000,ROUNDDOWN(MAX(0,D353-430000)*0.0243+17800,0)),0)</f>
        <v/>
      </c>
      <c r="F353" s="19">
        <f>IF(""="",215040+E353,"")</f>
        <v/>
      </c>
      <c r="G353" s="19">
        <f>IF(D353&gt;23500000,NA(),IF(D353&lt;=4890000,1040000,IF(D353&lt;=6550000,670000,620000)))</f>
        <v/>
      </c>
      <c r="H353" s="19">
        <f>MAX(0,ROUNDDOWN(D353-F353-G353-0,-3))</f>
        <v/>
      </c>
      <c r="I353" s="19">
        <f>IF(H353&lt;=0,0,ROUNDDOWN((H353*LOOKUP(H353,{0,1950001,3300001,6950001,9000001,18000001,40000001},{0.05,0.1,0.2,0.23,0.33,0.4,0.45})-LOOKUP(H353,{0,1950001,3300001,6950001,9000001,18000001,40000001},{0,97500,427500,636000,1536000,2796000,4796000}))*1.021,-2))</f>
        <v/>
      </c>
      <c r="J353" s="19">
        <f>MAX(0,ROUNDDOWN(D353-F353-430000-0,-3))</f>
        <v/>
      </c>
      <c r="K353" s="19">
        <f>IF(D353&lt;=450000,0,MAX(0,ROUNDDOWN(J353*0.06-MIN(50000,J353)*0.03,-2))+MAX(0,ROUNDDOWN(J353*0.04-MIN(50000,J353)*0.02,-2)))</f>
        <v/>
      </c>
      <c r="L353" s="19">
        <f>I353+K353+E353</f>
        <v/>
      </c>
      <c r="M353" s="19">
        <f>MIN(100000,MAX(0,$B353))</f>
        <v/>
      </c>
      <c r="N353" s="19">
        <f>$B353-M353</f>
        <v/>
      </c>
      <c r="O353" s="19">
        <f>MIN(670000,ROUNDDOWN(MAX(0,N353-430000)*0.0751+47600,0))+MIN(260000,ROUNDDOWN(MAX(0,N353-430000)*0.028+17600,0))+MIN(30000,ROUNDDOWN(MAX(0,N353-430000)*0.0027+1873,0))+IF("いいえ"="はい",MIN(170000,ROUNDDOWN(MAX(0,N353-430000)*0.0243+17800,0)),0)</f>
        <v/>
      </c>
      <c r="P353" s="19">
        <f>IF(""="",215040+O353,"")</f>
        <v/>
      </c>
      <c r="Q353" s="19">
        <f>IF(N353&gt;23500000,NA(),IF(N353&lt;=4890000,1040000,IF(N353&lt;=6550000,670000,620000)))</f>
        <v/>
      </c>
      <c r="R353" s="19">
        <f>MAX(0,ROUNDDOWN(N353-P353-Q353-0,-3))</f>
        <v/>
      </c>
      <c r="S353" s="19">
        <f>IF(R353&lt;=0,0,ROUNDDOWN((R353*LOOKUP(R353,{0,1950001,3300001,6950001,9000001,18000001,40000001},{0.05,0.1,0.2,0.23,0.33,0.4,0.45})-LOOKUP(R353,{0,1950001,3300001,6950001,9000001,18000001,40000001},{0,97500,427500,636000,1536000,2796000,4796000}))*1.021,-2))</f>
        <v/>
      </c>
      <c r="T353" s="19">
        <f>MAX(0,ROUNDDOWN(N353-P353-430000-0,-3))</f>
        <v/>
      </c>
      <c r="U353" s="19">
        <f>IF(N353&lt;=450000,0,MAX(0,ROUNDDOWN(T353*0.06-MIN(50000,T353)*0.03,-2))+MAX(0,ROUNDDOWN(T353*0.04-MIN(50000,T353)*0.02,-2)))</f>
        <v/>
      </c>
      <c r="V353" s="19">
        <f>S353+U353+O353</f>
        <v/>
      </c>
      <c r="W353" s="19">
        <f>MIN(550000,MAX(0,$B353))</f>
        <v/>
      </c>
      <c r="X353" s="19">
        <f>$B353-W353</f>
        <v/>
      </c>
      <c r="Y353" s="19">
        <f>MIN(670000,ROUNDDOWN(MAX(0,X353-430000)*0.0751+47600,0))+MIN(260000,ROUNDDOWN(MAX(0,X353-430000)*0.028+17600,0))+MIN(30000,ROUNDDOWN(MAX(0,X353-430000)*0.0027+1873,0))+IF("いいえ"="はい",MIN(170000,ROUNDDOWN(MAX(0,X353-430000)*0.0243+17800,0)),0)</f>
        <v/>
      </c>
      <c r="Z353" s="19">
        <f>IF(""="",215040+Y353,"")</f>
        <v/>
      </c>
      <c r="AA353" s="19">
        <f>IF(X353&gt;23500000,NA(),IF(X353&lt;=4890000,1040000,IF(X353&lt;=6550000,670000,620000)))</f>
        <v/>
      </c>
      <c r="AB353" s="19">
        <f>MAX(0,ROUNDDOWN(X353-Z353-AA353-0,-3))</f>
        <v/>
      </c>
      <c r="AC353" s="19">
        <f>IF(AB353&lt;=0,0,ROUNDDOWN((AB353*LOOKUP(AB353,{0,1950001,3300001,6950001,9000001,18000001,40000001},{0.05,0.1,0.2,0.23,0.33,0.4,0.45})-LOOKUP(AB353,{0,1950001,3300001,6950001,9000001,18000001,40000001},{0,97500,427500,636000,1536000,2796000,4796000}))*1.021,-2))</f>
        <v/>
      </c>
      <c r="AD353" s="19">
        <f>MAX(0,ROUNDDOWN(X353-Z353-430000-0,-3))</f>
        <v/>
      </c>
      <c r="AE353" s="19">
        <f>IF(X353&lt;=450000,0,MAX(0,ROUNDDOWN(AD353*0.06-MIN(50000,AD353)*0.03,-2))+MAX(0,ROUNDDOWN(AD353*0.04-MIN(50000,AD353)*0.02,-2)))</f>
        <v/>
      </c>
      <c r="AF353" s="19">
        <f>AC353+AE353+Y353</f>
        <v/>
      </c>
      <c r="AG353" s="19">
        <f>MIN(650000,MAX(0,$B353))</f>
        <v/>
      </c>
      <c r="AH353" s="19">
        <f>$B353-AG353</f>
        <v/>
      </c>
      <c r="AI353" s="19">
        <f>MIN(670000,ROUNDDOWN(MAX(0,AH353-430000)*0.0751+47600,0))+MIN(260000,ROUNDDOWN(MAX(0,AH353-430000)*0.028+17600,0))+MIN(30000,ROUNDDOWN(MAX(0,AH353-430000)*0.0027+1873,0))+IF("いいえ"="はい",MIN(170000,ROUNDDOWN(MAX(0,AH353-430000)*0.0243+17800,0)),0)</f>
        <v/>
      </c>
      <c r="AJ353" s="19">
        <f>IF(""="",215040+AI353,"")</f>
        <v/>
      </c>
      <c r="AK353" s="19">
        <f>IF(AH353&gt;23500000,NA(),IF(AH353&lt;=4890000,1040000,IF(AH353&lt;=6550000,670000,620000)))</f>
        <v/>
      </c>
      <c r="AL353" s="19">
        <f>MAX(0,ROUNDDOWN(AH353-AJ353-AK353-0,-3))</f>
        <v/>
      </c>
      <c r="AM353" s="19">
        <f>IF(AL353&lt;=0,0,ROUNDDOWN((AL353*LOOKUP(AL353,{0,1950001,3300001,6950001,9000001,18000001,40000001},{0.05,0.1,0.2,0.23,0.33,0.4,0.45})-LOOKUP(AL353,{0,1950001,3300001,6950001,9000001,18000001,40000001},{0,97500,427500,636000,1536000,2796000,4796000}))*1.021,-2))</f>
        <v/>
      </c>
      <c r="AN353" s="19">
        <f>MAX(0,ROUNDDOWN(AH353-AJ353-430000-0,-3))</f>
        <v/>
      </c>
      <c r="AO353" s="19">
        <f>IF(AH353&lt;=450000,0,MAX(0,ROUNDDOWN(AN353*0.06-MIN(50000,AN353)*0.03,-2))+MAX(0,ROUNDDOWN(AN353*0.04-MIN(50000,AN353)*0.02,-2)))</f>
        <v/>
      </c>
      <c r="AP353" s="19">
        <f>AM353+AO353+AI353</f>
        <v/>
      </c>
      <c r="AQ353" s="19">
        <f>MIN(750000,MAX(0,$B353))</f>
        <v/>
      </c>
      <c r="AR353" s="19">
        <f>$B353-AQ353</f>
        <v/>
      </c>
      <c r="AS353" s="19">
        <f>MIN(670000,ROUNDDOWN(MAX(0,AR353-430000)*0.0751+47600,0))+MIN(260000,ROUNDDOWN(MAX(0,AR353-430000)*0.028+17600,0))+MIN(30000,ROUNDDOWN(MAX(0,AR353-430000)*0.0027+1873,0))+IF("いいえ"="はい",MIN(170000,ROUNDDOWN(MAX(0,AR353-430000)*0.0243+17800,0)),0)</f>
        <v/>
      </c>
      <c r="AT353" s="19">
        <f>IF(""="",215040+AS353,"")</f>
        <v/>
      </c>
      <c r="AU353" s="19">
        <f>IF(AR353&gt;23500000,NA(),IF(AR353&lt;=4890000,1040000,IF(AR353&lt;=6550000,670000,620000)))</f>
        <v/>
      </c>
      <c r="AV353" s="19">
        <f>MAX(0,ROUNDDOWN(AR353-AT353-AU353-0,-3))</f>
        <v/>
      </c>
      <c r="AW353" s="19">
        <f>IF(AV353&lt;=0,0,ROUNDDOWN((AV353*LOOKUP(AV353,{0,1950001,3300001,6950001,9000001,18000001,40000001},{0.05,0.1,0.2,0.23,0.33,0.4,0.45})-LOOKUP(AV353,{0,1950001,3300001,6950001,9000001,18000001,40000001},{0,97500,427500,636000,1536000,2796000,4796000}))*1.021,-2))</f>
        <v/>
      </c>
      <c r="AX353" s="19">
        <f>MAX(0,ROUNDDOWN(AR353-AT353-430000-0,-3))</f>
        <v/>
      </c>
      <c r="AY353" s="19">
        <f>IF(AR353&lt;=450000,0,MAX(0,ROUNDDOWN(AX353*0.06-MIN(50000,AX353)*0.03,-2))+MAX(0,ROUNDDOWN(AX353*0.04-MIN(50000,AX353)*0.02,-2)))</f>
        <v/>
      </c>
      <c r="AZ353" s="19">
        <f>AW353+AY353+AS353</f>
        <v/>
      </c>
    </row>
    <row r="354">
      <c r="A354" t="inlineStr">
        <is>
          <t>1万円刻み</t>
        </is>
      </c>
      <c r="B354" s="19">
        <f>'3_1万円刻み'!$A$337</f>
        <v/>
      </c>
      <c r="C354" s="19">
        <f>MIN(0,MAX(0,$B354))</f>
        <v/>
      </c>
      <c r="D354" s="19">
        <f>$B354-C354</f>
        <v/>
      </c>
      <c r="E354" s="19">
        <f>MIN(670000,ROUNDDOWN(MAX(0,D354-430000)*0.0751+47600,0))+MIN(260000,ROUNDDOWN(MAX(0,D354-430000)*0.028+17600,0))+MIN(30000,ROUNDDOWN(MAX(0,D354-430000)*0.0027+1873,0))+IF("いいえ"="はい",MIN(170000,ROUNDDOWN(MAX(0,D354-430000)*0.0243+17800,0)),0)</f>
        <v/>
      </c>
      <c r="F354" s="19">
        <f>IF(""="",215040+E354,"")</f>
        <v/>
      </c>
      <c r="G354" s="19">
        <f>IF(D354&gt;23500000,NA(),IF(D354&lt;=4890000,1040000,IF(D354&lt;=6550000,670000,620000)))</f>
        <v/>
      </c>
      <c r="H354" s="19">
        <f>MAX(0,ROUNDDOWN(D354-F354-G354-0,-3))</f>
        <v/>
      </c>
      <c r="I354" s="19">
        <f>IF(H354&lt;=0,0,ROUNDDOWN((H354*LOOKUP(H354,{0,1950001,3300001,6950001,9000001,18000001,40000001},{0.05,0.1,0.2,0.23,0.33,0.4,0.45})-LOOKUP(H354,{0,1950001,3300001,6950001,9000001,18000001,40000001},{0,97500,427500,636000,1536000,2796000,4796000}))*1.021,-2))</f>
        <v/>
      </c>
      <c r="J354" s="19">
        <f>MAX(0,ROUNDDOWN(D354-F354-430000-0,-3))</f>
        <v/>
      </c>
      <c r="K354" s="19">
        <f>IF(D354&lt;=450000,0,MAX(0,ROUNDDOWN(J354*0.06-MIN(50000,J354)*0.03,-2))+MAX(0,ROUNDDOWN(J354*0.04-MIN(50000,J354)*0.02,-2)))</f>
        <v/>
      </c>
      <c r="L354" s="19">
        <f>I354+K354+E354</f>
        <v/>
      </c>
      <c r="M354" s="19">
        <f>MIN(100000,MAX(0,$B354))</f>
        <v/>
      </c>
      <c r="N354" s="19">
        <f>$B354-M354</f>
        <v/>
      </c>
      <c r="O354" s="19">
        <f>MIN(670000,ROUNDDOWN(MAX(0,N354-430000)*0.0751+47600,0))+MIN(260000,ROUNDDOWN(MAX(0,N354-430000)*0.028+17600,0))+MIN(30000,ROUNDDOWN(MAX(0,N354-430000)*0.0027+1873,0))+IF("いいえ"="はい",MIN(170000,ROUNDDOWN(MAX(0,N354-430000)*0.0243+17800,0)),0)</f>
        <v/>
      </c>
      <c r="P354" s="19">
        <f>IF(""="",215040+O354,"")</f>
        <v/>
      </c>
      <c r="Q354" s="19">
        <f>IF(N354&gt;23500000,NA(),IF(N354&lt;=4890000,1040000,IF(N354&lt;=6550000,670000,620000)))</f>
        <v/>
      </c>
      <c r="R354" s="19">
        <f>MAX(0,ROUNDDOWN(N354-P354-Q354-0,-3))</f>
        <v/>
      </c>
      <c r="S354" s="19">
        <f>IF(R354&lt;=0,0,ROUNDDOWN((R354*LOOKUP(R354,{0,1950001,3300001,6950001,9000001,18000001,40000001},{0.05,0.1,0.2,0.23,0.33,0.4,0.45})-LOOKUP(R354,{0,1950001,3300001,6950001,9000001,18000001,40000001},{0,97500,427500,636000,1536000,2796000,4796000}))*1.021,-2))</f>
        <v/>
      </c>
      <c r="T354" s="19">
        <f>MAX(0,ROUNDDOWN(N354-P354-430000-0,-3))</f>
        <v/>
      </c>
      <c r="U354" s="19">
        <f>IF(N354&lt;=450000,0,MAX(0,ROUNDDOWN(T354*0.06-MIN(50000,T354)*0.03,-2))+MAX(0,ROUNDDOWN(T354*0.04-MIN(50000,T354)*0.02,-2)))</f>
        <v/>
      </c>
      <c r="V354" s="19">
        <f>S354+U354+O354</f>
        <v/>
      </c>
      <c r="W354" s="19">
        <f>MIN(550000,MAX(0,$B354))</f>
        <v/>
      </c>
      <c r="X354" s="19">
        <f>$B354-W354</f>
        <v/>
      </c>
      <c r="Y354" s="19">
        <f>MIN(670000,ROUNDDOWN(MAX(0,X354-430000)*0.0751+47600,0))+MIN(260000,ROUNDDOWN(MAX(0,X354-430000)*0.028+17600,0))+MIN(30000,ROUNDDOWN(MAX(0,X354-430000)*0.0027+1873,0))+IF("いいえ"="はい",MIN(170000,ROUNDDOWN(MAX(0,X354-430000)*0.0243+17800,0)),0)</f>
        <v/>
      </c>
      <c r="Z354" s="19">
        <f>IF(""="",215040+Y354,"")</f>
        <v/>
      </c>
      <c r="AA354" s="19">
        <f>IF(X354&gt;23500000,NA(),IF(X354&lt;=4890000,1040000,IF(X354&lt;=6550000,670000,620000)))</f>
        <v/>
      </c>
      <c r="AB354" s="19">
        <f>MAX(0,ROUNDDOWN(X354-Z354-AA354-0,-3))</f>
        <v/>
      </c>
      <c r="AC354" s="19">
        <f>IF(AB354&lt;=0,0,ROUNDDOWN((AB354*LOOKUP(AB354,{0,1950001,3300001,6950001,9000001,18000001,40000001},{0.05,0.1,0.2,0.23,0.33,0.4,0.45})-LOOKUP(AB354,{0,1950001,3300001,6950001,9000001,18000001,40000001},{0,97500,427500,636000,1536000,2796000,4796000}))*1.021,-2))</f>
        <v/>
      </c>
      <c r="AD354" s="19">
        <f>MAX(0,ROUNDDOWN(X354-Z354-430000-0,-3))</f>
        <v/>
      </c>
      <c r="AE354" s="19">
        <f>IF(X354&lt;=450000,0,MAX(0,ROUNDDOWN(AD354*0.06-MIN(50000,AD354)*0.03,-2))+MAX(0,ROUNDDOWN(AD354*0.04-MIN(50000,AD354)*0.02,-2)))</f>
        <v/>
      </c>
      <c r="AF354" s="19">
        <f>AC354+AE354+Y354</f>
        <v/>
      </c>
      <c r="AG354" s="19">
        <f>MIN(650000,MAX(0,$B354))</f>
        <v/>
      </c>
      <c r="AH354" s="19">
        <f>$B354-AG354</f>
        <v/>
      </c>
      <c r="AI354" s="19">
        <f>MIN(670000,ROUNDDOWN(MAX(0,AH354-430000)*0.0751+47600,0))+MIN(260000,ROUNDDOWN(MAX(0,AH354-430000)*0.028+17600,0))+MIN(30000,ROUNDDOWN(MAX(0,AH354-430000)*0.0027+1873,0))+IF("いいえ"="はい",MIN(170000,ROUNDDOWN(MAX(0,AH354-430000)*0.0243+17800,0)),0)</f>
        <v/>
      </c>
      <c r="AJ354" s="19">
        <f>IF(""="",215040+AI354,"")</f>
        <v/>
      </c>
      <c r="AK354" s="19">
        <f>IF(AH354&gt;23500000,NA(),IF(AH354&lt;=4890000,1040000,IF(AH354&lt;=6550000,670000,620000)))</f>
        <v/>
      </c>
      <c r="AL354" s="19">
        <f>MAX(0,ROUNDDOWN(AH354-AJ354-AK354-0,-3))</f>
        <v/>
      </c>
      <c r="AM354" s="19">
        <f>IF(AL354&lt;=0,0,ROUNDDOWN((AL354*LOOKUP(AL354,{0,1950001,3300001,6950001,9000001,18000001,40000001},{0.05,0.1,0.2,0.23,0.33,0.4,0.45})-LOOKUP(AL354,{0,1950001,3300001,6950001,9000001,18000001,40000001},{0,97500,427500,636000,1536000,2796000,4796000}))*1.021,-2))</f>
        <v/>
      </c>
      <c r="AN354" s="19">
        <f>MAX(0,ROUNDDOWN(AH354-AJ354-430000-0,-3))</f>
        <v/>
      </c>
      <c r="AO354" s="19">
        <f>IF(AH354&lt;=450000,0,MAX(0,ROUNDDOWN(AN354*0.06-MIN(50000,AN354)*0.03,-2))+MAX(0,ROUNDDOWN(AN354*0.04-MIN(50000,AN354)*0.02,-2)))</f>
        <v/>
      </c>
      <c r="AP354" s="19">
        <f>AM354+AO354+AI354</f>
        <v/>
      </c>
      <c r="AQ354" s="19">
        <f>MIN(750000,MAX(0,$B354))</f>
        <v/>
      </c>
      <c r="AR354" s="19">
        <f>$B354-AQ354</f>
        <v/>
      </c>
      <c r="AS354" s="19">
        <f>MIN(670000,ROUNDDOWN(MAX(0,AR354-430000)*0.0751+47600,0))+MIN(260000,ROUNDDOWN(MAX(0,AR354-430000)*0.028+17600,0))+MIN(30000,ROUNDDOWN(MAX(0,AR354-430000)*0.0027+1873,0))+IF("いいえ"="はい",MIN(170000,ROUNDDOWN(MAX(0,AR354-430000)*0.0243+17800,0)),0)</f>
        <v/>
      </c>
      <c r="AT354" s="19">
        <f>IF(""="",215040+AS354,"")</f>
        <v/>
      </c>
      <c r="AU354" s="19">
        <f>IF(AR354&gt;23500000,NA(),IF(AR354&lt;=4890000,1040000,IF(AR354&lt;=6550000,670000,620000)))</f>
        <v/>
      </c>
      <c r="AV354" s="19">
        <f>MAX(0,ROUNDDOWN(AR354-AT354-AU354-0,-3))</f>
        <v/>
      </c>
      <c r="AW354" s="19">
        <f>IF(AV354&lt;=0,0,ROUNDDOWN((AV354*LOOKUP(AV354,{0,1950001,3300001,6950001,9000001,18000001,40000001},{0.05,0.1,0.2,0.23,0.33,0.4,0.45})-LOOKUP(AV354,{0,1950001,3300001,6950001,9000001,18000001,40000001},{0,97500,427500,636000,1536000,2796000,4796000}))*1.021,-2))</f>
        <v/>
      </c>
      <c r="AX354" s="19">
        <f>MAX(0,ROUNDDOWN(AR354-AT354-430000-0,-3))</f>
        <v/>
      </c>
      <c r="AY354" s="19">
        <f>IF(AR354&lt;=450000,0,MAX(0,ROUNDDOWN(AX354*0.06-MIN(50000,AX354)*0.03,-2))+MAX(0,ROUNDDOWN(AX354*0.04-MIN(50000,AX354)*0.02,-2)))</f>
        <v/>
      </c>
      <c r="AZ354" s="19">
        <f>AW354+AY354+AS354</f>
        <v/>
      </c>
    </row>
    <row r="355">
      <c r="A355" t="inlineStr">
        <is>
          <t>1万円刻み</t>
        </is>
      </c>
      <c r="B355" s="19">
        <f>'3_1万円刻み'!$A$338</f>
        <v/>
      </c>
      <c r="C355" s="19">
        <f>MIN(0,MAX(0,$B355))</f>
        <v/>
      </c>
      <c r="D355" s="19">
        <f>$B355-C355</f>
        <v/>
      </c>
      <c r="E355" s="19">
        <f>MIN(670000,ROUNDDOWN(MAX(0,D355-430000)*0.0751+47600,0))+MIN(260000,ROUNDDOWN(MAX(0,D355-430000)*0.028+17600,0))+MIN(30000,ROUNDDOWN(MAX(0,D355-430000)*0.0027+1873,0))+IF("いいえ"="はい",MIN(170000,ROUNDDOWN(MAX(0,D355-430000)*0.0243+17800,0)),0)</f>
        <v/>
      </c>
      <c r="F355" s="19">
        <f>IF(""="",215040+E355,"")</f>
        <v/>
      </c>
      <c r="G355" s="19">
        <f>IF(D355&gt;23500000,NA(),IF(D355&lt;=4890000,1040000,IF(D355&lt;=6550000,670000,620000)))</f>
        <v/>
      </c>
      <c r="H355" s="19">
        <f>MAX(0,ROUNDDOWN(D355-F355-G355-0,-3))</f>
        <v/>
      </c>
      <c r="I355" s="19">
        <f>IF(H355&lt;=0,0,ROUNDDOWN((H355*LOOKUP(H355,{0,1950001,3300001,6950001,9000001,18000001,40000001},{0.05,0.1,0.2,0.23,0.33,0.4,0.45})-LOOKUP(H355,{0,1950001,3300001,6950001,9000001,18000001,40000001},{0,97500,427500,636000,1536000,2796000,4796000}))*1.021,-2))</f>
        <v/>
      </c>
      <c r="J355" s="19">
        <f>MAX(0,ROUNDDOWN(D355-F355-430000-0,-3))</f>
        <v/>
      </c>
      <c r="K355" s="19">
        <f>IF(D355&lt;=450000,0,MAX(0,ROUNDDOWN(J355*0.06-MIN(50000,J355)*0.03,-2))+MAX(0,ROUNDDOWN(J355*0.04-MIN(50000,J355)*0.02,-2)))</f>
        <v/>
      </c>
      <c r="L355" s="19">
        <f>I355+K355+E355</f>
        <v/>
      </c>
      <c r="M355" s="19">
        <f>MIN(100000,MAX(0,$B355))</f>
        <v/>
      </c>
      <c r="N355" s="19">
        <f>$B355-M355</f>
        <v/>
      </c>
      <c r="O355" s="19">
        <f>MIN(670000,ROUNDDOWN(MAX(0,N355-430000)*0.0751+47600,0))+MIN(260000,ROUNDDOWN(MAX(0,N355-430000)*0.028+17600,0))+MIN(30000,ROUNDDOWN(MAX(0,N355-430000)*0.0027+1873,0))+IF("いいえ"="はい",MIN(170000,ROUNDDOWN(MAX(0,N355-430000)*0.0243+17800,0)),0)</f>
        <v/>
      </c>
      <c r="P355" s="19">
        <f>IF(""="",215040+O355,"")</f>
        <v/>
      </c>
      <c r="Q355" s="19">
        <f>IF(N355&gt;23500000,NA(),IF(N355&lt;=4890000,1040000,IF(N355&lt;=6550000,670000,620000)))</f>
        <v/>
      </c>
      <c r="R355" s="19">
        <f>MAX(0,ROUNDDOWN(N355-P355-Q355-0,-3))</f>
        <v/>
      </c>
      <c r="S355" s="19">
        <f>IF(R355&lt;=0,0,ROUNDDOWN((R355*LOOKUP(R355,{0,1950001,3300001,6950001,9000001,18000001,40000001},{0.05,0.1,0.2,0.23,0.33,0.4,0.45})-LOOKUP(R355,{0,1950001,3300001,6950001,9000001,18000001,40000001},{0,97500,427500,636000,1536000,2796000,4796000}))*1.021,-2))</f>
        <v/>
      </c>
      <c r="T355" s="19">
        <f>MAX(0,ROUNDDOWN(N355-P355-430000-0,-3))</f>
        <v/>
      </c>
      <c r="U355" s="19">
        <f>IF(N355&lt;=450000,0,MAX(0,ROUNDDOWN(T355*0.06-MIN(50000,T355)*0.03,-2))+MAX(0,ROUNDDOWN(T355*0.04-MIN(50000,T355)*0.02,-2)))</f>
        <v/>
      </c>
      <c r="V355" s="19">
        <f>S355+U355+O355</f>
        <v/>
      </c>
      <c r="W355" s="19">
        <f>MIN(550000,MAX(0,$B355))</f>
        <v/>
      </c>
      <c r="X355" s="19">
        <f>$B355-W355</f>
        <v/>
      </c>
      <c r="Y355" s="19">
        <f>MIN(670000,ROUNDDOWN(MAX(0,X355-430000)*0.0751+47600,0))+MIN(260000,ROUNDDOWN(MAX(0,X355-430000)*0.028+17600,0))+MIN(30000,ROUNDDOWN(MAX(0,X355-430000)*0.0027+1873,0))+IF("いいえ"="はい",MIN(170000,ROUNDDOWN(MAX(0,X355-430000)*0.0243+17800,0)),0)</f>
        <v/>
      </c>
      <c r="Z355" s="19">
        <f>IF(""="",215040+Y355,"")</f>
        <v/>
      </c>
      <c r="AA355" s="19">
        <f>IF(X355&gt;23500000,NA(),IF(X355&lt;=4890000,1040000,IF(X355&lt;=6550000,670000,620000)))</f>
        <v/>
      </c>
      <c r="AB355" s="19">
        <f>MAX(0,ROUNDDOWN(X355-Z355-AA355-0,-3))</f>
        <v/>
      </c>
      <c r="AC355" s="19">
        <f>IF(AB355&lt;=0,0,ROUNDDOWN((AB355*LOOKUP(AB355,{0,1950001,3300001,6950001,9000001,18000001,40000001},{0.05,0.1,0.2,0.23,0.33,0.4,0.45})-LOOKUP(AB355,{0,1950001,3300001,6950001,9000001,18000001,40000001},{0,97500,427500,636000,1536000,2796000,4796000}))*1.021,-2))</f>
        <v/>
      </c>
      <c r="AD355" s="19">
        <f>MAX(0,ROUNDDOWN(X355-Z355-430000-0,-3))</f>
        <v/>
      </c>
      <c r="AE355" s="19">
        <f>IF(X355&lt;=450000,0,MAX(0,ROUNDDOWN(AD355*0.06-MIN(50000,AD355)*0.03,-2))+MAX(0,ROUNDDOWN(AD355*0.04-MIN(50000,AD355)*0.02,-2)))</f>
        <v/>
      </c>
      <c r="AF355" s="19">
        <f>AC355+AE355+Y355</f>
        <v/>
      </c>
      <c r="AG355" s="19">
        <f>MIN(650000,MAX(0,$B355))</f>
        <v/>
      </c>
      <c r="AH355" s="19">
        <f>$B355-AG355</f>
        <v/>
      </c>
      <c r="AI355" s="19">
        <f>MIN(670000,ROUNDDOWN(MAX(0,AH355-430000)*0.0751+47600,0))+MIN(260000,ROUNDDOWN(MAX(0,AH355-430000)*0.028+17600,0))+MIN(30000,ROUNDDOWN(MAX(0,AH355-430000)*0.0027+1873,0))+IF("いいえ"="はい",MIN(170000,ROUNDDOWN(MAX(0,AH355-430000)*0.0243+17800,0)),0)</f>
        <v/>
      </c>
      <c r="AJ355" s="19">
        <f>IF(""="",215040+AI355,"")</f>
        <v/>
      </c>
      <c r="AK355" s="19">
        <f>IF(AH355&gt;23500000,NA(),IF(AH355&lt;=4890000,1040000,IF(AH355&lt;=6550000,670000,620000)))</f>
        <v/>
      </c>
      <c r="AL355" s="19">
        <f>MAX(0,ROUNDDOWN(AH355-AJ355-AK355-0,-3))</f>
        <v/>
      </c>
      <c r="AM355" s="19">
        <f>IF(AL355&lt;=0,0,ROUNDDOWN((AL355*LOOKUP(AL355,{0,1950001,3300001,6950001,9000001,18000001,40000001},{0.05,0.1,0.2,0.23,0.33,0.4,0.45})-LOOKUP(AL355,{0,1950001,3300001,6950001,9000001,18000001,40000001},{0,97500,427500,636000,1536000,2796000,4796000}))*1.021,-2))</f>
        <v/>
      </c>
      <c r="AN355" s="19">
        <f>MAX(0,ROUNDDOWN(AH355-AJ355-430000-0,-3))</f>
        <v/>
      </c>
      <c r="AO355" s="19">
        <f>IF(AH355&lt;=450000,0,MAX(0,ROUNDDOWN(AN355*0.06-MIN(50000,AN355)*0.03,-2))+MAX(0,ROUNDDOWN(AN355*0.04-MIN(50000,AN355)*0.02,-2)))</f>
        <v/>
      </c>
      <c r="AP355" s="19">
        <f>AM355+AO355+AI355</f>
        <v/>
      </c>
      <c r="AQ355" s="19">
        <f>MIN(750000,MAX(0,$B355))</f>
        <v/>
      </c>
      <c r="AR355" s="19">
        <f>$B355-AQ355</f>
        <v/>
      </c>
      <c r="AS355" s="19">
        <f>MIN(670000,ROUNDDOWN(MAX(0,AR355-430000)*0.0751+47600,0))+MIN(260000,ROUNDDOWN(MAX(0,AR355-430000)*0.028+17600,0))+MIN(30000,ROUNDDOWN(MAX(0,AR355-430000)*0.0027+1873,0))+IF("いいえ"="はい",MIN(170000,ROUNDDOWN(MAX(0,AR355-430000)*0.0243+17800,0)),0)</f>
        <v/>
      </c>
      <c r="AT355" s="19">
        <f>IF(""="",215040+AS355,"")</f>
        <v/>
      </c>
      <c r="AU355" s="19">
        <f>IF(AR355&gt;23500000,NA(),IF(AR355&lt;=4890000,1040000,IF(AR355&lt;=6550000,670000,620000)))</f>
        <v/>
      </c>
      <c r="AV355" s="19">
        <f>MAX(0,ROUNDDOWN(AR355-AT355-AU355-0,-3))</f>
        <v/>
      </c>
      <c r="AW355" s="19">
        <f>IF(AV355&lt;=0,0,ROUNDDOWN((AV355*LOOKUP(AV355,{0,1950001,3300001,6950001,9000001,18000001,40000001},{0.05,0.1,0.2,0.23,0.33,0.4,0.45})-LOOKUP(AV355,{0,1950001,3300001,6950001,9000001,18000001,40000001},{0,97500,427500,636000,1536000,2796000,4796000}))*1.021,-2))</f>
        <v/>
      </c>
      <c r="AX355" s="19">
        <f>MAX(0,ROUNDDOWN(AR355-AT355-430000-0,-3))</f>
        <v/>
      </c>
      <c r="AY355" s="19">
        <f>IF(AR355&lt;=450000,0,MAX(0,ROUNDDOWN(AX355*0.06-MIN(50000,AX355)*0.03,-2))+MAX(0,ROUNDDOWN(AX355*0.04-MIN(50000,AX355)*0.02,-2)))</f>
        <v/>
      </c>
      <c r="AZ355" s="19">
        <f>AW355+AY355+AS355</f>
        <v/>
      </c>
    </row>
    <row r="356">
      <c r="A356" t="inlineStr">
        <is>
          <t>1万円刻み</t>
        </is>
      </c>
      <c r="B356" s="19">
        <f>'3_1万円刻み'!$A$339</f>
        <v/>
      </c>
      <c r="C356" s="19">
        <f>MIN(0,MAX(0,$B356))</f>
        <v/>
      </c>
      <c r="D356" s="19">
        <f>$B356-C356</f>
        <v/>
      </c>
      <c r="E356" s="19">
        <f>MIN(670000,ROUNDDOWN(MAX(0,D356-430000)*0.0751+47600,0))+MIN(260000,ROUNDDOWN(MAX(0,D356-430000)*0.028+17600,0))+MIN(30000,ROUNDDOWN(MAX(0,D356-430000)*0.0027+1873,0))+IF("いいえ"="はい",MIN(170000,ROUNDDOWN(MAX(0,D356-430000)*0.0243+17800,0)),0)</f>
        <v/>
      </c>
      <c r="F356" s="19">
        <f>IF(""="",215040+E356,"")</f>
        <v/>
      </c>
      <c r="G356" s="19">
        <f>IF(D356&gt;23500000,NA(),IF(D356&lt;=4890000,1040000,IF(D356&lt;=6550000,670000,620000)))</f>
        <v/>
      </c>
      <c r="H356" s="19">
        <f>MAX(0,ROUNDDOWN(D356-F356-G356-0,-3))</f>
        <v/>
      </c>
      <c r="I356" s="19">
        <f>IF(H356&lt;=0,0,ROUNDDOWN((H356*LOOKUP(H356,{0,1950001,3300001,6950001,9000001,18000001,40000001},{0.05,0.1,0.2,0.23,0.33,0.4,0.45})-LOOKUP(H356,{0,1950001,3300001,6950001,9000001,18000001,40000001},{0,97500,427500,636000,1536000,2796000,4796000}))*1.021,-2))</f>
        <v/>
      </c>
      <c r="J356" s="19">
        <f>MAX(0,ROUNDDOWN(D356-F356-430000-0,-3))</f>
        <v/>
      </c>
      <c r="K356" s="19">
        <f>IF(D356&lt;=450000,0,MAX(0,ROUNDDOWN(J356*0.06-MIN(50000,J356)*0.03,-2))+MAX(0,ROUNDDOWN(J356*0.04-MIN(50000,J356)*0.02,-2)))</f>
        <v/>
      </c>
      <c r="L356" s="19">
        <f>I356+K356+E356</f>
        <v/>
      </c>
      <c r="M356" s="19">
        <f>MIN(100000,MAX(0,$B356))</f>
        <v/>
      </c>
      <c r="N356" s="19">
        <f>$B356-M356</f>
        <v/>
      </c>
      <c r="O356" s="19">
        <f>MIN(670000,ROUNDDOWN(MAX(0,N356-430000)*0.0751+47600,0))+MIN(260000,ROUNDDOWN(MAX(0,N356-430000)*0.028+17600,0))+MIN(30000,ROUNDDOWN(MAX(0,N356-430000)*0.0027+1873,0))+IF("いいえ"="はい",MIN(170000,ROUNDDOWN(MAX(0,N356-430000)*0.0243+17800,0)),0)</f>
        <v/>
      </c>
      <c r="P356" s="19">
        <f>IF(""="",215040+O356,"")</f>
        <v/>
      </c>
      <c r="Q356" s="19">
        <f>IF(N356&gt;23500000,NA(),IF(N356&lt;=4890000,1040000,IF(N356&lt;=6550000,670000,620000)))</f>
        <v/>
      </c>
      <c r="R356" s="19">
        <f>MAX(0,ROUNDDOWN(N356-P356-Q356-0,-3))</f>
        <v/>
      </c>
      <c r="S356" s="19">
        <f>IF(R356&lt;=0,0,ROUNDDOWN((R356*LOOKUP(R356,{0,1950001,3300001,6950001,9000001,18000001,40000001},{0.05,0.1,0.2,0.23,0.33,0.4,0.45})-LOOKUP(R356,{0,1950001,3300001,6950001,9000001,18000001,40000001},{0,97500,427500,636000,1536000,2796000,4796000}))*1.021,-2))</f>
        <v/>
      </c>
      <c r="T356" s="19">
        <f>MAX(0,ROUNDDOWN(N356-P356-430000-0,-3))</f>
        <v/>
      </c>
      <c r="U356" s="19">
        <f>IF(N356&lt;=450000,0,MAX(0,ROUNDDOWN(T356*0.06-MIN(50000,T356)*0.03,-2))+MAX(0,ROUNDDOWN(T356*0.04-MIN(50000,T356)*0.02,-2)))</f>
        <v/>
      </c>
      <c r="V356" s="19">
        <f>S356+U356+O356</f>
        <v/>
      </c>
      <c r="W356" s="19">
        <f>MIN(550000,MAX(0,$B356))</f>
        <v/>
      </c>
      <c r="X356" s="19">
        <f>$B356-W356</f>
        <v/>
      </c>
      <c r="Y356" s="19">
        <f>MIN(670000,ROUNDDOWN(MAX(0,X356-430000)*0.0751+47600,0))+MIN(260000,ROUNDDOWN(MAX(0,X356-430000)*0.028+17600,0))+MIN(30000,ROUNDDOWN(MAX(0,X356-430000)*0.0027+1873,0))+IF("いいえ"="はい",MIN(170000,ROUNDDOWN(MAX(0,X356-430000)*0.0243+17800,0)),0)</f>
        <v/>
      </c>
      <c r="Z356" s="19">
        <f>IF(""="",215040+Y356,"")</f>
        <v/>
      </c>
      <c r="AA356" s="19">
        <f>IF(X356&gt;23500000,NA(),IF(X356&lt;=4890000,1040000,IF(X356&lt;=6550000,670000,620000)))</f>
        <v/>
      </c>
      <c r="AB356" s="19">
        <f>MAX(0,ROUNDDOWN(X356-Z356-AA356-0,-3))</f>
        <v/>
      </c>
      <c r="AC356" s="19">
        <f>IF(AB356&lt;=0,0,ROUNDDOWN((AB356*LOOKUP(AB356,{0,1950001,3300001,6950001,9000001,18000001,40000001},{0.05,0.1,0.2,0.23,0.33,0.4,0.45})-LOOKUP(AB356,{0,1950001,3300001,6950001,9000001,18000001,40000001},{0,97500,427500,636000,1536000,2796000,4796000}))*1.021,-2))</f>
        <v/>
      </c>
      <c r="AD356" s="19">
        <f>MAX(0,ROUNDDOWN(X356-Z356-430000-0,-3))</f>
        <v/>
      </c>
      <c r="AE356" s="19">
        <f>IF(X356&lt;=450000,0,MAX(0,ROUNDDOWN(AD356*0.06-MIN(50000,AD356)*0.03,-2))+MAX(0,ROUNDDOWN(AD356*0.04-MIN(50000,AD356)*0.02,-2)))</f>
        <v/>
      </c>
      <c r="AF356" s="19">
        <f>AC356+AE356+Y356</f>
        <v/>
      </c>
      <c r="AG356" s="19">
        <f>MIN(650000,MAX(0,$B356))</f>
        <v/>
      </c>
      <c r="AH356" s="19">
        <f>$B356-AG356</f>
        <v/>
      </c>
      <c r="AI356" s="19">
        <f>MIN(670000,ROUNDDOWN(MAX(0,AH356-430000)*0.0751+47600,0))+MIN(260000,ROUNDDOWN(MAX(0,AH356-430000)*0.028+17600,0))+MIN(30000,ROUNDDOWN(MAX(0,AH356-430000)*0.0027+1873,0))+IF("いいえ"="はい",MIN(170000,ROUNDDOWN(MAX(0,AH356-430000)*0.0243+17800,0)),0)</f>
        <v/>
      </c>
      <c r="AJ356" s="19">
        <f>IF(""="",215040+AI356,"")</f>
        <v/>
      </c>
      <c r="AK356" s="19">
        <f>IF(AH356&gt;23500000,NA(),IF(AH356&lt;=4890000,1040000,IF(AH356&lt;=6550000,670000,620000)))</f>
        <v/>
      </c>
      <c r="AL356" s="19">
        <f>MAX(0,ROUNDDOWN(AH356-AJ356-AK356-0,-3))</f>
        <v/>
      </c>
      <c r="AM356" s="19">
        <f>IF(AL356&lt;=0,0,ROUNDDOWN((AL356*LOOKUP(AL356,{0,1950001,3300001,6950001,9000001,18000001,40000001},{0.05,0.1,0.2,0.23,0.33,0.4,0.45})-LOOKUP(AL356,{0,1950001,3300001,6950001,9000001,18000001,40000001},{0,97500,427500,636000,1536000,2796000,4796000}))*1.021,-2))</f>
        <v/>
      </c>
      <c r="AN356" s="19">
        <f>MAX(0,ROUNDDOWN(AH356-AJ356-430000-0,-3))</f>
        <v/>
      </c>
      <c r="AO356" s="19">
        <f>IF(AH356&lt;=450000,0,MAX(0,ROUNDDOWN(AN356*0.06-MIN(50000,AN356)*0.03,-2))+MAX(0,ROUNDDOWN(AN356*0.04-MIN(50000,AN356)*0.02,-2)))</f>
        <v/>
      </c>
      <c r="AP356" s="19">
        <f>AM356+AO356+AI356</f>
        <v/>
      </c>
      <c r="AQ356" s="19">
        <f>MIN(750000,MAX(0,$B356))</f>
        <v/>
      </c>
      <c r="AR356" s="19">
        <f>$B356-AQ356</f>
        <v/>
      </c>
      <c r="AS356" s="19">
        <f>MIN(670000,ROUNDDOWN(MAX(0,AR356-430000)*0.0751+47600,0))+MIN(260000,ROUNDDOWN(MAX(0,AR356-430000)*0.028+17600,0))+MIN(30000,ROUNDDOWN(MAX(0,AR356-430000)*0.0027+1873,0))+IF("いいえ"="はい",MIN(170000,ROUNDDOWN(MAX(0,AR356-430000)*0.0243+17800,0)),0)</f>
        <v/>
      </c>
      <c r="AT356" s="19">
        <f>IF(""="",215040+AS356,"")</f>
        <v/>
      </c>
      <c r="AU356" s="19">
        <f>IF(AR356&gt;23500000,NA(),IF(AR356&lt;=4890000,1040000,IF(AR356&lt;=6550000,670000,620000)))</f>
        <v/>
      </c>
      <c r="AV356" s="19">
        <f>MAX(0,ROUNDDOWN(AR356-AT356-AU356-0,-3))</f>
        <v/>
      </c>
      <c r="AW356" s="19">
        <f>IF(AV356&lt;=0,0,ROUNDDOWN((AV356*LOOKUP(AV356,{0,1950001,3300001,6950001,9000001,18000001,40000001},{0.05,0.1,0.2,0.23,0.33,0.4,0.45})-LOOKUP(AV356,{0,1950001,3300001,6950001,9000001,18000001,40000001},{0,97500,427500,636000,1536000,2796000,4796000}))*1.021,-2))</f>
        <v/>
      </c>
      <c r="AX356" s="19">
        <f>MAX(0,ROUNDDOWN(AR356-AT356-430000-0,-3))</f>
        <v/>
      </c>
      <c r="AY356" s="19">
        <f>IF(AR356&lt;=450000,0,MAX(0,ROUNDDOWN(AX356*0.06-MIN(50000,AX356)*0.03,-2))+MAX(0,ROUNDDOWN(AX356*0.04-MIN(50000,AX356)*0.02,-2)))</f>
        <v/>
      </c>
      <c r="AZ356" s="19">
        <f>AW356+AY356+AS356</f>
        <v/>
      </c>
    </row>
    <row r="357">
      <c r="A357" t="inlineStr">
        <is>
          <t>1万円刻み</t>
        </is>
      </c>
      <c r="B357" s="19">
        <f>'3_1万円刻み'!$A$340</f>
        <v/>
      </c>
      <c r="C357" s="19">
        <f>MIN(0,MAX(0,$B357))</f>
        <v/>
      </c>
      <c r="D357" s="19">
        <f>$B357-C357</f>
        <v/>
      </c>
      <c r="E357" s="19">
        <f>MIN(670000,ROUNDDOWN(MAX(0,D357-430000)*0.0751+47600,0))+MIN(260000,ROUNDDOWN(MAX(0,D357-430000)*0.028+17600,0))+MIN(30000,ROUNDDOWN(MAX(0,D357-430000)*0.0027+1873,0))+IF("いいえ"="はい",MIN(170000,ROUNDDOWN(MAX(0,D357-430000)*0.0243+17800,0)),0)</f>
        <v/>
      </c>
      <c r="F357" s="19">
        <f>IF(""="",215040+E357,"")</f>
        <v/>
      </c>
      <c r="G357" s="19">
        <f>IF(D357&gt;23500000,NA(),IF(D357&lt;=4890000,1040000,IF(D357&lt;=6550000,670000,620000)))</f>
        <v/>
      </c>
      <c r="H357" s="19">
        <f>MAX(0,ROUNDDOWN(D357-F357-G357-0,-3))</f>
        <v/>
      </c>
      <c r="I357" s="19">
        <f>IF(H357&lt;=0,0,ROUNDDOWN((H357*LOOKUP(H357,{0,1950001,3300001,6950001,9000001,18000001,40000001},{0.05,0.1,0.2,0.23,0.33,0.4,0.45})-LOOKUP(H357,{0,1950001,3300001,6950001,9000001,18000001,40000001},{0,97500,427500,636000,1536000,2796000,4796000}))*1.021,-2))</f>
        <v/>
      </c>
      <c r="J357" s="19">
        <f>MAX(0,ROUNDDOWN(D357-F357-430000-0,-3))</f>
        <v/>
      </c>
      <c r="K357" s="19">
        <f>IF(D357&lt;=450000,0,MAX(0,ROUNDDOWN(J357*0.06-MIN(50000,J357)*0.03,-2))+MAX(0,ROUNDDOWN(J357*0.04-MIN(50000,J357)*0.02,-2)))</f>
        <v/>
      </c>
      <c r="L357" s="19">
        <f>I357+K357+E357</f>
        <v/>
      </c>
      <c r="M357" s="19">
        <f>MIN(100000,MAX(0,$B357))</f>
        <v/>
      </c>
      <c r="N357" s="19">
        <f>$B357-M357</f>
        <v/>
      </c>
      <c r="O357" s="19">
        <f>MIN(670000,ROUNDDOWN(MAX(0,N357-430000)*0.0751+47600,0))+MIN(260000,ROUNDDOWN(MAX(0,N357-430000)*0.028+17600,0))+MIN(30000,ROUNDDOWN(MAX(0,N357-430000)*0.0027+1873,0))+IF("いいえ"="はい",MIN(170000,ROUNDDOWN(MAX(0,N357-430000)*0.0243+17800,0)),0)</f>
        <v/>
      </c>
      <c r="P357" s="19">
        <f>IF(""="",215040+O357,"")</f>
        <v/>
      </c>
      <c r="Q357" s="19">
        <f>IF(N357&gt;23500000,NA(),IF(N357&lt;=4890000,1040000,IF(N357&lt;=6550000,670000,620000)))</f>
        <v/>
      </c>
      <c r="R357" s="19">
        <f>MAX(0,ROUNDDOWN(N357-P357-Q357-0,-3))</f>
        <v/>
      </c>
      <c r="S357" s="19">
        <f>IF(R357&lt;=0,0,ROUNDDOWN((R357*LOOKUP(R357,{0,1950001,3300001,6950001,9000001,18000001,40000001},{0.05,0.1,0.2,0.23,0.33,0.4,0.45})-LOOKUP(R357,{0,1950001,3300001,6950001,9000001,18000001,40000001},{0,97500,427500,636000,1536000,2796000,4796000}))*1.021,-2))</f>
        <v/>
      </c>
      <c r="T357" s="19">
        <f>MAX(0,ROUNDDOWN(N357-P357-430000-0,-3))</f>
        <v/>
      </c>
      <c r="U357" s="19">
        <f>IF(N357&lt;=450000,0,MAX(0,ROUNDDOWN(T357*0.06-MIN(50000,T357)*0.03,-2))+MAX(0,ROUNDDOWN(T357*0.04-MIN(50000,T357)*0.02,-2)))</f>
        <v/>
      </c>
      <c r="V357" s="19">
        <f>S357+U357+O357</f>
        <v/>
      </c>
      <c r="W357" s="19">
        <f>MIN(550000,MAX(0,$B357))</f>
        <v/>
      </c>
      <c r="X357" s="19">
        <f>$B357-W357</f>
        <v/>
      </c>
      <c r="Y357" s="19">
        <f>MIN(670000,ROUNDDOWN(MAX(0,X357-430000)*0.0751+47600,0))+MIN(260000,ROUNDDOWN(MAX(0,X357-430000)*0.028+17600,0))+MIN(30000,ROUNDDOWN(MAX(0,X357-430000)*0.0027+1873,0))+IF("いいえ"="はい",MIN(170000,ROUNDDOWN(MAX(0,X357-430000)*0.0243+17800,0)),0)</f>
        <v/>
      </c>
      <c r="Z357" s="19">
        <f>IF(""="",215040+Y357,"")</f>
        <v/>
      </c>
      <c r="AA357" s="19">
        <f>IF(X357&gt;23500000,NA(),IF(X357&lt;=4890000,1040000,IF(X357&lt;=6550000,670000,620000)))</f>
        <v/>
      </c>
      <c r="AB357" s="19">
        <f>MAX(0,ROUNDDOWN(X357-Z357-AA357-0,-3))</f>
        <v/>
      </c>
      <c r="AC357" s="19">
        <f>IF(AB357&lt;=0,0,ROUNDDOWN((AB357*LOOKUP(AB357,{0,1950001,3300001,6950001,9000001,18000001,40000001},{0.05,0.1,0.2,0.23,0.33,0.4,0.45})-LOOKUP(AB357,{0,1950001,3300001,6950001,9000001,18000001,40000001},{0,97500,427500,636000,1536000,2796000,4796000}))*1.021,-2))</f>
        <v/>
      </c>
      <c r="AD357" s="19">
        <f>MAX(0,ROUNDDOWN(X357-Z357-430000-0,-3))</f>
        <v/>
      </c>
      <c r="AE357" s="19">
        <f>IF(X357&lt;=450000,0,MAX(0,ROUNDDOWN(AD357*0.06-MIN(50000,AD357)*0.03,-2))+MAX(0,ROUNDDOWN(AD357*0.04-MIN(50000,AD357)*0.02,-2)))</f>
        <v/>
      </c>
      <c r="AF357" s="19">
        <f>AC357+AE357+Y357</f>
        <v/>
      </c>
      <c r="AG357" s="19">
        <f>MIN(650000,MAX(0,$B357))</f>
        <v/>
      </c>
      <c r="AH357" s="19">
        <f>$B357-AG357</f>
        <v/>
      </c>
      <c r="AI357" s="19">
        <f>MIN(670000,ROUNDDOWN(MAX(0,AH357-430000)*0.0751+47600,0))+MIN(260000,ROUNDDOWN(MAX(0,AH357-430000)*0.028+17600,0))+MIN(30000,ROUNDDOWN(MAX(0,AH357-430000)*0.0027+1873,0))+IF("いいえ"="はい",MIN(170000,ROUNDDOWN(MAX(0,AH357-430000)*0.0243+17800,0)),0)</f>
        <v/>
      </c>
      <c r="AJ357" s="19">
        <f>IF(""="",215040+AI357,"")</f>
        <v/>
      </c>
      <c r="AK357" s="19">
        <f>IF(AH357&gt;23500000,NA(),IF(AH357&lt;=4890000,1040000,IF(AH357&lt;=6550000,670000,620000)))</f>
        <v/>
      </c>
      <c r="AL357" s="19">
        <f>MAX(0,ROUNDDOWN(AH357-AJ357-AK357-0,-3))</f>
        <v/>
      </c>
      <c r="AM357" s="19">
        <f>IF(AL357&lt;=0,0,ROUNDDOWN((AL357*LOOKUP(AL357,{0,1950001,3300001,6950001,9000001,18000001,40000001},{0.05,0.1,0.2,0.23,0.33,0.4,0.45})-LOOKUP(AL357,{0,1950001,3300001,6950001,9000001,18000001,40000001},{0,97500,427500,636000,1536000,2796000,4796000}))*1.021,-2))</f>
        <v/>
      </c>
      <c r="AN357" s="19">
        <f>MAX(0,ROUNDDOWN(AH357-AJ357-430000-0,-3))</f>
        <v/>
      </c>
      <c r="AO357" s="19">
        <f>IF(AH357&lt;=450000,0,MAX(0,ROUNDDOWN(AN357*0.06-MIN(50000,AN357)*0.03,-2))+MAX(0,ROUNDDOWN(AN357*0.04-MIN(50000,AN357)*0.02,-2)))</f>
        <v/>
      </c>
      <c r="AP357" s="19">
        <f>AM357+AO357+AI357</f>
        <v/>
      </c>
      <c r="AQ357" s="19">
        <f>MIN(750000,MAX(0,$B357))</f>
        <v/>
      </c>
      <c r="AR357" s="19">
        <f>$B357-AQ357</f>
        <v/>
      </c>
      <c r="AS357" s="19">
        <f>MIN(670000,ROUNDDOWN(MAX(0,AR357-430000)*0.0751+47600,0))+MIN(260000,ROUNDDOWN(MAX(0,AR357-430000)*0.028+17600,0))+MIN(30000,ROUNDDOWN(MAX(0,AR357-430000)*0.0027+1873,0))+IF("いいえ"="はい",MIN(170000,ROUNDDOWN(MAX(0,AR357-430000)*0.0243+17800,0)),0)</f>
        <v/>
      </c>
      <c r="AT357" s="19">
        <f>IF(""="",215040+AS357,"")</f>
        <v/>
      </c>
      <c r="AU357" s="19">
        <f>IF(AR357&gt;23500000,NA(),IF(AR357&lt;=4890000,1040000,IF(AR357&lt;=6550000,670000,620000)))</f>
        <v/>
      </c>
      <c r="AV357" s="19">
        <f>MAX(0,ROUNDDOWN(AR357-AT357-AU357-0,-3))</f>
        <v/>
      </c>
      <c r="AW357" s="19">
        <f>IF(AV357&lt;=0,0,ROUNDDOWN((AV357*LOOKUP(AV357,{0,1950001,3300001,6950001,9000001,18000001,40000001},{0.05,0.1,0.2,0.23,0.33,0.4,0.45})-LOOKUP(AV357,{0,1950001,3300001,6950001,9000001,18000001,40000001},{0,97500,427500,636000,1536000,2796000,4796000}))*1.021,-2))</f>
        <v/>
      </c>
      <c r="AX357" s="19">
        <f>MAX(0,ROUNDDOWN(AR357-AT357-430000-0,-3))</f>
        <v/>
      </c>
      <c r="AY357" s="19">
        <f>IF(AR357&lt;=450000,0,MAX(0,ROUNDDOWN(AX357*0.06-MIN(50000,AX357)*0.03,-2))+MAX(0,ROUNDDOWN(AX357*0.04-MIN(50000,AX357)*0.02,-2)))</f>
        <v/>
      </c>
      <c r="AZ357" s="19">
        <f>AW357+AY357+AS357</f>
        <v/>
      </c>
    </row>
    <row r="358">
      <c r="A358" t="inlineStr">
        <is>
          <t>1万円刻み</t>
        </is>
      </c>
      <c r="B358" s="19">
        <f>'3_1万円刻み'!$A$341</f>
        <v/>
      </c>
      <c r="C358" s="19">
        <f>MIN(0,MAX(0,$B358))</f>
        <v/>
      </c>
      <c r="D358" s="19">
        <f>$B358-C358</f>
        <v/>
      </c>
      <c r="E358" s="19">
        <f>MIN(670000,ROUNDDOWN(MAX(0,D358-430000)*0.0751+47600,0))+MIN(260000,ROUNDDOWN(MAX(0,D358-430000)*0.028+17600,0))+MIN(30000,ROUNDDOWN(MAX(0,D358-430000)*0.0027+1873,0))+IF("いいえ"="はい",MIN(170000,ROUNDDOWN(MAX(0,D358-430000)*0.0243+17800,0)),0)</f>
        <v/>
      </c>
      <c r="F358" s="19">
        <f>IF(""="",215040+E358,"")</f>
        <v/>
      </c>
      <c r="G358" s="19">
        <f>IF(D358&gt;23500000,NA(),IF(D358&lt;=4890000,1040000,IF(D358&lt;=6550000,670000,620000)))</f>
        <v/>
      </c>
      <c r="H358" s="19">
        <f>MAX(0,ROUNDDOWN(D358-F358-G358-0,-3))</f>
        <v/>
      </c>
      <c r="I358" s="19">
        <f>IF(H358&lt;=0,0,ROUNDDOWN((H358*LOOKUP(H358,{0,1950001,3300001,6950001,9000001,18000001,40000001},{0.05,0.1,0.2,0.23,0.33,0.4,0.45})-LOOKUP(H358,{0,1950001,3300001,6950001,9000001,18000001,40000001},{0,97500,427500,636000,1536000,2796000,4796000}))*1.021,-2))</f>
        <v/>
      </c>
      <c r="J358" s="19">
        <f>MAX(0,ROUNDDOWN(D358-F358-430000-0,-3))</f>
        <v/>
      </c>
      <c r="K358" s="19">
        <f>IF(D358&lt;=450000,0,MAX(0,ROUNDDOWN(J358*0.06-MIN(50000,J358)*0.03,-2))+MAX(0,ROUNDDOWN(J358*0.04-MIN(50000,J358)*0.02,-2)))</f>
        <v/>
      </c>
      <c r="L358" s="19">
        <f>I358+K358+E358</f>
        <v/>
      </c>
      <c r="M358" s="19">
        <f>MIN(100000,MAX(0,$B358))</f>
        <v/>
      </c>
      <c r="N358" s="19">
        <f>$B358-M358</f>
        <v/>
      </c>
      <c r="O358" s="19">
        <f>MIN(670000,ROUNDDOWN(MAX(0,N358-430000)*0.0751+47600,0))+MIN(260000,ROUNDDOWN(MAX(0,N358-430000)*0.028+17600,0))+MIN(30000,ROUNDDOWN(MAX(0,N358-430000)*0.0027+1873,0))+IF("いいえ"="はい",MIN(170000,ROUNDDOWN(MAX(0,N358-430000)*0.0243+17800,0)),0)</f>
        <v/>
      </c>
      <c r="P358" s="19">
        <f>IF(""="",215040+O358,"")</f>
        <v/>
      </c>
      <c r="Q358" s="19">
        <f>IF(N358&gt;23500000,NA(),IF(N358&lt;=4890000,1040000,IF(N358&lt;=6550000,670000,620000)))</f>
        <v/>
      </c>
      <c r="R358" s="19">
        <f>MAX(0,ROUNDDOWN(N358-P358-Q358-0,-3))</f>
        <v/>
      </c>
      <c r="S358" s="19">
        <f>IF(R358&lt;=0,0,ROUNDDOWN((R358*LOOKUP(R358,{0,1950001,3300001,6950001,9000001,18000001,40000001},{0.05,0.1,0.2,0.23,0.33,0.4,0.45})-LOOKUP(R358,{0,1950001,3300001,6950001,9000001,18000001,40000001},{0,97500,427500,636000,1536000,2796000,4796000}))*1.021,-2))</f>
        <v/>
      </c>
      <c r="T358" s="19">
        <f>MAX(0,ROUNDDOWN(N358-P358-430000-0,-3))</f>
        <v/>
      </c>
      <c r="U358" s="19">
        <f>IF(N358&lt;=450000,0,MAX(0,ROUNDDOWN(T358*0.06-MIN(50000,T358)*0.03,-2))+MAX(0,ROUNDDOWN(T358*0.04-MIN(50000,T358)*0.02,-2)))</f>
        <v/>
      </c>
      <c r="V358" s="19">
        <f>S358+U358+O358</f>
        <v/>
      </c>
      <c r="W358" s="19">
        <f>MIN(550000,MAX(0,$B358))</f>
        <v/>
      </c>
      <c r="X358" s="19">
        <f>$B358-W358</f>
        <v/>
      </c>
      <c r="Y358" s="19">
        <f>MIN(670000,ROUNDDOWN(MAX(0,X358-430000)*0.0751+47600,0))+MIN(260000,ROUNDDOWN(MAX(0,X358-430000)*0.028+17600,0))+MIN(30000,ROUNDDOWN(MAX(0,X358-430000)*0.0027+1873,0))+IF("いいえ"="はい",MIN(170000,ROUNDDOWN(MAX(0,X358-430000)*0.0243+17800,0)),0)</f>
        <v/>
      </c>
      <c r="Z358" s="19">
        <f>IF(""="",215040+Y358,"")</f>
        <v/>
      </c>
      <c r="AA358" s="19">
        <f>IF(X358&gt;23500000,NA(),IF(X358&lt;=4890000,1040000,IF(X358&lt;=6550000,670000,620000)))</f>
        <v/>
      </c>
      <c r="AB358" s="19">
        <f>MAX(0,ROUNDDOWN(X358-Z358-AA358-0,-3))</f>
        <v/>
      </c>
      <c r="AC358" s="19">
        <f>IF(AB358&lt;=0,0,ROUNDDOWN((AB358*LOOKUP(AB358,{0,1950001,3300001,6950001,9000001,18000001,40000001},{0.05,0.1,0.2,0.23,0.33,0.4,0.45})-LOOKUP(AB358,{0,1950001,3300001,6950001,9000001,18000001,40000001},{0,97500,427500,636000,1536000,2796000,4796000}))*1.021,-2))</f>
        <v/>
      </c>
      <c r="AD358" s="19">
        <f>MAX(0,ROUNDDOWN(X358-Z358-430000-0,-3))</f>
        <v/>
      </c>
      <c r="AE358" s="19">
        <f>IF(X358&lt;=450000,0,MAX(0,ROUNDDOWN(AD358*0.06-MIN(50000,AD358)*0.03,-2))+MAX(0,ROUNDDOWN(AD358*0.04-MIN(50000,AD358)*0.02,-2)))</f>
        <v/>
      </c>
      <c r="AF358" s="19">
        <f>AC358+AE358+Y358</f>
        <v/>
      </c>
      <c r="AG358" s="19">
        <f>MIN(650000,MAX(0,$B358))</f>
        <v/>
      </c>
      <c r="AH358" s="19">
        <f>$B358-AG358</f>
        <v/>
      </c>
      <c r="AI358" s="19">
        <f>MIN(670000,ROUNDDOWN(MAX(0,AH358-430000)*0.0751+47600,0))+MIN(260000,ROUNDDOWN(MAX(0,AH358-430000)*0.028+17600,0))+MIN(30000,ROUNDDOWN(MAX(0,AH358-430000)*0.0027+1873,0))+IF("いいえ"="はい",MIN(170000,ROUNDDOWN(MAX(0,AH358-430000)*0.0243+17800,0)),0)</f>
        <v/>
      </c>
      <c r="AJ358" s="19">
        <f>IF(""="",215040+AI358,"")</f>
        <v/>
      </c>
      <c r="AK358" s="19">
        <f>IF(AH358&gt;23500000,NA(),IF(AH358&lt;=4890000,1040000,IF(AH358&lt;=6550000,670000,620000)))</f>
        <v/>
      </c>
      <c r="AL358" s="19">
        <f>MAX(0,ROUNDDOWN(AH358-AJ358-AK358-0,-3))</f>
        <v/>
      </c>
      <c r="AM358" s="19">
        <f>IF(AL358&lt;=0,0,ROUNDDOWN((AL358*LOOKUP(AL358,{0,1950001,3300001,6950001,9000001,18000001,40000001},{0.05,0.1,0.2,0.23,0.33,0.4,0.45})-LOOKUP(AL358,{0,1950001,3300001,6950001,9000001,18000001,40000001},{0,97500,427500,636000,1536000,2796000,4796000}))*1.021,-2))</f>
        <v/>
      </c>
      <c r="AN358" s="19">
        <f>MAX(0,ROUNDDOWN(AH358-AJ358-430000-0,-3))</f>
        <v/>
      </c>
      <c r="AO358" s="19">
        <f>IF(AH358&lt;=450000,0,MAX(0,ROUNDDOWN(AN358*0.06-MIN(50000,AN358)*0.03,-2))+MAX(0,ROUNDDOWN(AN358*0.04-MIN(50000,AN358)*0.02,-2)))</f>
        <v/>
      </c>
      <c r="AP358" s="19">
        <f>AM358+AO358+AI358</f>
        <v/>
      </c>
      <c r="AQ358" s="19">
        <f>MIN(750000,MAX(0,$B358))</f>
        <v/>
      </c>
      <c r="AR358" s="19">
        <f>$B358-AQ358</f>
        <v/>
      </c>
      <c r="AS358" s="19">
        <f>MIN(670000,ROUNDDOWN(MAX(0,AR358-430000)*0.0751+47600,0))+MIN(260000,ROUNDDOWN(MAX(0,AR358-430000)*0.028+17600,0))+MIN(30000,ROUNDDOWN(MAX(0,AR358-430000)*0.0027+1873,0))+IF("いいえ"="はい",MIN(170000,ROUNDDOWN(MAX(0,AR358-430000)*0.0243+17800,0)),0)</f>
        <v/>
      </c>
      <c r="AT358" s="19">
        <f>IF(""="",215040+AS358,"")</f>
        <v/>
      </c>
      <c r="AU358" s="19">
        <f>IF(AR358&gt;23500000,NA(),IF(AR358&lt;=4890000,1040000,IF(AR358&lt;=6550000,670000,620000)))</f>
        <v/>
      </c>
      <c r="AV358" s="19">
        <f>MAX(0,ROUNDDOWN(AR358-AT358-AU358-0,-3))</f>
        <v/>
      </c>
      <c r="AW358" s="19">
        <f>IF(AV358&lt;=0,0,ROUNDDOWN((AV358*LOOKUP(AV358,{0,1950001,3300001,6950001,9000001,18000001,40000001},{0.05,0.1,0.2,0.23,0.33,0.4,0.45})-LOOKUP(AV358,{0,1950001,3300001,6950001,9000001,18000001,40000001},{0,97500,427500,636000,1536000,2796000,4796000}))*1.021,-2))</f>
        <v/>
      </c>
      <c r="AX358" s="19">
        <f>MAX(0,ROUNDDOWN(AR358-AT358-430000-0,-3))</f>
        <v/>
      </c>
      <c r="AY358" s="19">
        <f>IF(AR358&lt;=450000,0,MAX(0,ROUNDDOWN(AX358*0.06-MIN(50000,AX358)*0.03,-2))+MAX(0,ROUNDDOWN(AX358*0.04-MIN(50000,AX358)*0.02,-2)))</f>
        <v/>
      </c>
      <c r="AZ358" s="19">
        <f>AW358+AY358+AS358</f>
        <v/>
      </c>
    </row>
    <row r="359">
      <c r="A359" t="inlineStr">
        <is>
          <t>1万円刻み</t>
        </is>
      </c>
      <c r="B359" s="19">
        <f>'3_1万円刻み'!$A$342</f>
        <v/>
      </c>
      <c r="C359" s="19">
        <f>MIN(0,MAX(0,$B359))</f>
        <v/>
      </c>
      <c r="D359" s="19">
        <f>$B359-C359</f>
        <v/>
      </c>
      <c r="E359" s="19">
        <f>MIN(670000,ROUNDDOWN(MAX(0,D359-430000)*0.0751+47600,0))+MIN(260000,ROUNDDOWN(MAX(0,D359-430000)*0.028+17600,0))+MIN(30000,ROUNDDOWN(MAX(0,D359-430000)*0.0027+1873,0))+IF("いいえ"="はい",MIN(170000,ROUNDDOWN(MAX(0,D359-430000)*0.0243+17800,0)),0)</f>
        <v/>
      </c>
      <c r="F359" s="19">
        <f>IF(""="",215040+E359,"")</f>
        <v/>
      </c>
      <c r="G359" s="19">
        <f>IF(D359&gt;23500000,NA(),IF(D359&lt;=4890000,1040000,IF(D359&lt;=6550000,670000,620000)))</f>
        <v/>
      </c>
      <c r="H359" s="19">
        <f>MAX(0,ROUNDDOWN(D359-F359-G359-0,-3))</f>
        <v/>
      </c>
      <c r="I359" s="19">
        <f>IF(H359&lt;=0,0,ROUNDDOWN((H359*LOOKUP(H359,{0,1950001,3300001,6950001,9000001,18000001,40000001},{0.05,0.1,0.2,0.23,0.33,0.4,0.45})-LOOKUP(H359,{0,1950001,3300001,6950001,9000001,18000001,40000001},{0,97500,427500,636000,1536000,2796000,4796000}))*1.021,-2))</f>
        <v/>
      </c>
      <c r="J359" s="19">
        <f>MAX(0,ROUNDDOWN(D359-F359-430000-0,-3))</f>
        <v/>
      </c>
      <c r="K359" s="19">
        <f>IF(D359&lt;=450000,0,MAX(0,ROUNDDOWN(J359*0.06-MIN(50000,J359)*0.03,-2))+MAX(0,ROUNDDOWN(J359*0.04-MIN(50000,J359)*0.02,-2)))</f>
        <v/>
      </c>
      <c r="L359" s="19">
        <f>I359+K359+E359</f>
        <v/>
      </c>
      <c r="M359" s="19">
        <f>MIN(100000,MAX(0,$B359))</f>
        <v/>
      </c>
      <c r="N359" s="19">
        <f>$B359-M359</f>
        <v/>
      </c>
      <c r="O359" s="19">
        <f>MIN(670000,ROUNDDOWN(MAX(0,N359-430000)*0.0751+47600,0))+MIN(260000,ROUNDDOWN(MAX(0,N359-430000)*0.028+17600,0))+MIN(30000,ROUNDDOWN(MAX(0,N359-430000)*0.0027+1873,0))+IF("いいえ"="はい",MIN(170000,ROUNDDOWN(MAX(0,N359-430000)*0.0243+17800,0)),0)</f>
        <v/>
      </c>
      <c r="P359" s="19">
        <f>IF(""="",215040+O359,"")</f>
        <v/>
      </c>
      <c r="Q359" s="19">
        <f>IF(N359&gt;23500000,NA(),IF(N359&lt;=4890000,1040000,IF(N359&lt;=6550000,670000,620000)))</f>
        <v/>
      </c>
      <c r="R359" s="19">
        <f>MAX(0,ROUNDDOWN(N359-P359-Q359-0,-3))</f>
        <v/>
      </c>
      <c r="S359" s="19">
        <f>IF(R359&lt;=0,0,ROUNDDOWN((R359*LOOKUP(R359,{0,1950001,3300001,6950001,9000001,18000001,40000001},{0.05,0.1,0.2,0.23,0.33,0.4,0.45})-LOOKUP(R359,{0,1950001,3300001,6950001,9000001,18000001,40000001},{0,97500,427500,636000,1536000,2796000,4796000}))*1.021,-2))</f>
        <v/>
      </c>
      <c r="T359" s="19">
        <f>MAX(0,ROUNDDOWN(N359-P359-430000-0,-3))</f>
        <v/>
      </c>
      <c r="U359" s="19">
        <f>IF(N359&lt;=450000,0,MAX(0,ROUNDDOWN(T359*0.06-MIN(50000,T359)*0.03,-2))+MAX(0,ROUNDDOWN(T359*0.04-MIN(50000,T359)*0.02,-2)))</f>
        <v/>
      </c>
      <c r="V359" s="19">
        <f>S359+U359+O359</f>
        <v/>
      </c>
      <c r="W359" s="19">
        <f>MIN(550000,MAX(0,$B359))</f>
        <v/>
      </c>
      <c r="X359" s="19">
        <f>$B359-W359</f>
        <v/>
      </c>
      <c r="Y359" s="19">
        <f>MIN(670000,ROUNDDOWN(MAX(0,X359-430000)*0.0751+47600,0))+MIN(260000,ROUNDDOWN(MAX(0,X359-430000)*0.028+17600,0))+MIN(30000,ROUNDDOWN(MAX(0,X359-430000)*0.0027+1873,0))+IF("いいえ"="はい",MIN(170000,ROUNDDOWN(MAX(0,X359-430000)*0.0243+17800,0)),0)</f>
        <v/>
      </c>
      <c r="Z359" s="19">
        <f>IF(""="",215040+Y359,"")</f>
        <v/>
      </c>
      <c r="AA359" s="19">
        <f>IF(X359&gt;23500000,NA(),IF(X359&lt;=4890000,1040000,IF(X359&lt;=6550000,670000,620000)))</f>
        <v/>
      </c>
      <c r="AB359" s="19">
        <f>MAX(0,ROUNDDOWN(X359-Z359-AA359-0,-3))</f>
        <v/>
      </c>
      <c r="AC359" s="19">
        <f>IF(AB359&lt;=0,0,ROUNDDOWN((AB359*LOOKUP(AB359,{0,1950001,3300001,6950001,9000001,18000001,40000001},{0.05,0.1,0.2,0.23,0.33,0.4,0.45})-LOOKUP(AB359,{0,1950001,3300001,6950001,9000001,18000001,40000001},{0,97500,427500,636000,1536000,2796000,4796000}))*1.021,-2))</f>
        <v/>
      </c>
      <c r="AD359" s="19">
        <f>MAX(0,ROUNDDOWN(X359-Z359-430000-0,-3))</f>
        <v/>
      </c>
      <c r="AE359" s="19">
        <f>IF(X359&lt;=450000,0,MAX(0,ROUNDDOWN(AD359*0.06-MIN(50000,AD359)*0.03,-2))+MAX(0,ROUNDDOWN(AD359*0.04-MIN(50000,AD359)*0.02,-2)))</f>
        <v/>
      </c>
      <c r="AF359" s="19">
        <f>AC359+AE359+Y359</f>
        <v/>
      </c>
      <c r="AG359" s="19">
        <f>MIN(650000,MAX(0,$B359))</f>
        <v/>
      </c>
      <c r="AH359" s="19">
        <f>$B359-AG359</f>
        <v/>
      </c>
      <c r="AI359" s="19">
        <f>MIN(670000,ROUNDDOWN(MAX(0,AH359-430000)*0.0751+47600,0))+MIN(260000,ROUNDDOWN(MAX(0,AH359-430000)*0.028+17600,0))+MIN(30000,ROUNDDOWN(MAX(0,AH359-430000)*0.0027+1873,0))+IF("いいえ"="はい",MIN(170000,ROUNDDOWN(MAX(0,AH359-430000)*0.0243+17800,0)),0)</f>
        <v/>
      </c>
      <c r="AJ359" s="19">
        <f>IF(""="",215040+AI359,"")</f>
        <v/>
      </c>
      <c r="AK359" s="19">
        <f>IF(AH359&gt;23500000,NA(),IF(AH359&lt;=4890000,1040000,IF(AH359&lt;=6550000,670000,620000)))</f>
        <v/>
      </c>
      <c r="AL359" s="19">
        <f>MAX(0,ROUNDDOWN(AH359-AJ359-AK359-0,-3))</f>
        <v/>
      </c>
      <c r="AM359" s="19">
        <f>IF(AL359&lt;=0,0,ROUNDDOWN((AL359*LOOKUP(AL359,{0,1950001,3300001,6950001,9000001,18000001,40000001},{0.05,0.1,0.2,0.23,0.33,0.4,0.45})-LOOKUP(AL359,{0,1950001,3300001,6950001,9000001,18000001,40000001},{0,97500,427500,636000,1536000,2796000,4796000}))*1.021,-2))</f>
        <v/>
      </c>
      <c r="AN359" s="19">
        <f>MAX(0,ROUNDDOWN(AH359-AJ359-430000-0,-3))</f>
        <v/>
      </c>
      <c r="AO359" s="19">
        <f>IF(AH359&lt;=450000,0,MAX(0,ROUNDDOWN(AN359*0.06-MIN(50000,AN359)*0.03,-2))+MAX(0,ROUNDDOWN(AN359*0.04-MIN(50000,AN359)*0.02,-2)))</f>
        <v/>
      </c>
      <c r="AP359" s="19">
        <f>AM359+AO359+AI359</f>
        <v/>
      </c>
      <c r="AQ359" s="19">
        <f>MIN(750000,MAX(0,$B359))</f>
        <v/>
      </c>
      <c r="AR359" s="19">
        <f>$B359-AQ359</f>
        <v/>
      </c>
      <c r="AS359" s="19">
        <f>MIN(670000,ROUNDDOWN(MAX(0,AR359-430000)*0.0751+47600,0))+MIN(260000,ROUNDDOWN(MAX(0,AR359-430000)*0.028+17600,0))+MIN(30000,ROUNDDOWN(MAX(0,AR359-430000)*0.0027+1873,0))+IF("いいえ"="はい",MIN(170000,ROUNDDOWN(MAX(0,AR359-430000)*0.0243+17800,0)),0)</f>
        <v/>
      </c>
      <c r="AT359" s="19">
        <f>IF(""="",215040+AS359,"")</f>
        <v/>
      </c>
      <c r="AU359" s="19">
        <f>IF(AR359&gt;23500000,NA(),IF(AR359&lt;=4890000,1040000,IF(AR359&lt;=6550000,670000,620000)))</f>
        <v/>
      </c>
      <c r="AV359" s="19">
        <f>MAX(0,ROUNDDOWN(AR359-AT359-AU359-0,-3))</f>
        <v/>
      </c>
      <c r="AW359" s="19">
        <f>IF(AV359&lt;=0,0,ROUNDDOWN((AV359*LOOKUP(AV359,{0,1950001,3300001,6950001,9000001,18000001,40000001},{0.05,0.1,0.2,0.23,0.33,0.4,0.45})-LOOKUP(AV359,{0,1950001,3300001,6950001,9000001,18000001,40000001},{0,97500,427500,636000,1536000,2796000,4796000}))*1.021,-2))</f>
        <v/>
      </c>
      <c r="AX359" s="19">
        <f>MAX(0,ROUNDDOWN(AR359-AT359-430000-0,-3))</f>
        <v/>
      </c>
      <c r="AY359" s="19">
        <f>IF(AR359&lt;=450000,0,MAX(0,ROUNDDOWN(AX359*0.06-MIN(50000,AX359)*0.03,-2))+MAX(0,ROUNDDOWN(AX359*0.04-MIN(50000,AX359)*0.02,-2)))</f>
        <v/>
      </c>
      <c r="AZ359" s="19">
        <f>AW359+AY359+AS359</f>
        <v/>
      </c>
    </row>
    <row r="360">
      <c r="A360" t="inlineStr">
        <is>
          <t>1万円刻み</t>
        </is>
      </c>
      <c r="B360" s="19">
        <f>'3_1万円刻み'!$A$343</f>
        <v/>
      </c>
      <c r="C360" s="19">
        <f>MIN(0,MAX(0,$B360))</f>
        <v/>
      </c>
      <c r="D360" s="19">
        <f>$B360-C360</f>
        <v/>
      </c>
      <c r="E360" s="19">
        <f>MIN(670000,ROUNDDOWN(MAX(0,D360-430000)*0.0751+47600,0))+MIN(260000,ROUNDDOWN(MAX(0,D360-430000)*0.028+17600,0))+MIN(30000,ROUNDDOWN(MAX(0,D360-430000)*0.0027+1873,0))+IF("いいえ"="はい",MIN(170000,ROUNDDOWN(MAX(0,D360-430000)*0.0243+17800,0)),0)</f>
        <v/>
      </c>
      <c r="F360" s="19">
        <f>IF(""="",215040+E360,"")</f>
        <v/>
      </c>
      <c r="G360" s="19">
        <f>IF(D360&gt;23500000,NA(),IF(D360&lt;=4890000,1040000,IF(D360&lt;=6550000,670000,620000)))</f>
        <v/>
      </c>
      <c r="H360" s="19">
        <f>MAX(0,ROUNDDOWN(D360-F360-G360-0,-3))</f>
        <v/>
      </c>
      <c r="I360" s="19">
        <f>IF(H360&lt;=0,0,ROUNDDOWN((H360*LOOKUP(H360,{0,1950001,3300001,6950001,9000001,18000001,40000001},{0.05,0.1,0.2,0.23,0.33,0.4,0.45})-LOOKUP(H360,{0,1950001,3300001,6950001,9000001,18000001,40000001},{0,97500,427500,636000,1536000,2796000,4796000}))*1.021,-2))</f>
        <v/>
      </c>
      <c r="J360" s="19">
        <f>MAX(0,ROUNDDOWN(D360-F360-430000-0,-3))</f>
        <v/>
      </c>
      <c r="K360" s="19">
        <f>IF(D360&lt;=450000,0,MAX(0,ROUNDDOWN(J360*0.06-MIN(50000,J360)*0.03,-2))+MAX(0,ROUNDDOWN(J360*0.04-MIN(50000,J360)*0.02,-2)))</f>
        <v/>
      </c>
      <c r="L360" s="19">
        <f>I360+K360+E360</f>
        <v/>
      </c>
      <c r="M360" s="19">
        <f>MIN(100000,MAX(0,$B360))</f>
        <v/>
      </c>
      <c r="N360" s="19">
        <f>$B360-M360</f>
        <v/>
      </c>
      <c r="O360" s="19">
        <f>MIN(670000,ROUNDDOWN(MAX(0,N360-430000)*0.0751+47600,0))+MIN(260000,ROUNDDOWN(MAX(0,N360-430000)*0.028+17600,0))+MIN(30000,ROUNDDOWN(MAX(0,N360-430000)*0.0027+1873,0))+IF("いいえ"="はい",MIN(170000,ROUNDDOWN(MAX(0,N360-430000)*0.0243+17800,0)),0)</f>
        <v/>
      </c>
      <c r="P360" s="19">
        <f>IF(""="",215040+O360,"")</f>
        <v/>
      </c>
      <c r="Q360" s="19">
        <f>IF(N360&gt;23500000,NA(),IF(N360&lt;=4890000,1040000,IF(N360&lt;=6550000,670000,620000)))</f>
        <v/>
      </c>
      <c r="R360" s="19">
        <f>MAX(0,ROUNDDOWN(N360-P360-Q360-0,-3))</f>
        <v/>
      </c>
      <c r="S360" s="19">
        <f>IF(R360&lt;=0,0,ROUNDDOWN((R360*LOOKUP(R360,{0,1950001,3300001,6950001,9000001,18000001,40000001},{0.05,0.1,0.2,0.23,0.33,0.4,0.45})-LOOKUP(R360,{0,1950001,3300001,6950001,9000001,18000001,40000001},{0,97500,427500,636000,1536000,2796000,4796000}))*1.021,-2))</f>
        <v/>
      </c>
      <c r="T360" s="19">
        <f>MAX(0,ROUNDDOWN(N360-P360-430000-0,-3))</f>
        <v/>
      </c>
      <c r="U360" s="19">
        <f>IF(N360&lt;=450000,0,MAX(0,ROUNDDOWN(T360*0.06-MIN(50000,T360)*0.03,-2))+MAX(0,ROUNDDOWN(T360*0.04-MIN(50000,T360)*0.02,-2)))</f>
        <v/>
      </c>
      <c r="V360" s="19">
        <f>S360+U360+O360</f>
        <v/>
      </c>
      <c r="W360" s="19">
        <f>MIN(550000,MAX(0,$B360))</f>
        <v/>
      </c>
      <c r="X360" s="19">
        <f>$B360-W360</f>
        <v/>
      </c>
      <c r="Y360" s="19">
        <f>MIN(670000,ROUNDDOWN(MAX(0,X360-430000)*0.0751+47600,0))+MIN(260000,ROUNDDOWN(MAX(0,X360-430000)*0.028+17600,0))+MIN(30000,ROUNDDOWN(MAX(0,X360-430000)*0.0027+1873,0))+IF("いいえ"="はい",MIN(170000,ROUNDDOWN(MAX(0,X360-430000)*0.0243+17800,0)),0)</f>
        <v/>
      </c>
      <c r="Z360" s="19">
        <f>IF(""="",215040+Y360,"")</f>
        <v/>
      </c>
      <c r="AA360" s="19">
        <f>IF(X360&gt;23500000,NA(),IF(X360&lt;=4890000,1040000,IF(X360&lt;=6550000,670000,620000)))</f>
        <v/>
      </c>
      <c r="AB360" s="19">
        <f>MAX(0,ROUNDDOWN(X360-Z360-AA360-0,-3))</f>
        <v/>
      </c>
      <c r="AC360" s="19">
        <f>IF(AB360&lt;=0,0,ROUNDDOWN((AB360*LOOKUP(AB360,{0,1950001,3300001,6950001,9000001,18000001,40000001},{0.05,0.1,0.2,0.23,0.33,0.4,0.45})-LOOKUP(AB360,{0,1950001,3300001,6950001,9000001,18000001,40000001},{0,97500,427500,636000,1536000,2796000,4796000}))*1.021,-2))</f>
        <v/>
      </c>
      <c r="AD360" s="19">
        <f>MAX(0,ROUNDDOWN(X360-Z360-430000-0,-3))</f>
        <v/>
      </c>
      <c r="AE360" s="19">
        <f>IF(X360&lt;=450000,0,MAX(0,ROUNDDOWN(AD360*0.06-MIN(50000,AD360)*0.03,-2))+MAX(0,ROUNDDOWN(AD360*0.04-MIN(50000,AD360)*0.02,-2)))</f>
        <v/>
      </c>
      <c r="AF360" s="19">
        <f>AC360+AE360+Y360</f>
        <v/>
      </c>
      <c r="AG360" s="19">
        <f>MIN(650000,MAX(0,$B360))</f>
        <v/>
      </c>
      <c r="AH360" s="19">
        <f>$B360-AG360</f>
        <v/>
      </c>
      <c r="AI360" s="19">
        <f>MIN(670000,ROUNDDOWN(MAX(0,AH360-430000)*0.0751+47600,0))+MIN(260000,ROUNDDOWN(MAX(0,AH360-430000)*0.028+17600,0))+MIN(30000,ROUNDDOWN(MAX(0,AH360-430000)*0.0027+1873,0))+IF("いいえ"="はい",MIN(170000,ROUNDDOWN(MAX(0,AH360-430000)*0.0243+17800,0)),0)</f>
        <v/>
      </c>
      <c r="AJ360" s="19">
        <f>IF(""="",215040+AI360,"")</f>
        <v/>
      </c>
      <c r="AK360" s="19">
        <f>IF(AH360&gt;23500000,NA(),IF(AH360&lt;=4890000,1040000,IF(AH360&lt;=6550000,670000,620000)))</f>
        <v/>
      </c>
      <c r="AL360" s="19">
        <f>MAX(0,ROUNDDOWN(AH360-AJ360-AK360-0,-3))</f>
        <v/>
      </c>
      <c r="AM360" s="19">
        <f>IF(AL360&lt;=0,0,ROUNDDOWN((AL360*LOOKUP(AL360,{0,1950001,3300001,6950001,9000001,18000001,40000001},{0.05,0.1,0.2,0.23,0.33,0.4,0.45})-LOOKUP(AL360,{0,1950001,3300001,6950001,9000001,18000001,40000001},{0,97500,427500,636000,1536000,2796000,4796000}))*1.021,-2))</f>
        <v/>
      </c>
      <c r="AN360" s="19">
        <f>MAX(0,ROUNDDOWN(AH360-AJ360-430000-0,-3))</f>
        <v/>
      </c>
      <c r="AO360" s="19">
        <f>IF(AH360&lt;=450000,0,MAX(0,ROUNDDOWN(AN360*0.06-MIN(50000,AN360)*0.03,-2))+MAX(0,ROUNDDOWN(AN360*0.04-MIN(50000,AN360)*0.02,-2)))</f>
        <v/>
      </c>
      <c r="AP360" s="19">
        <f>AM360+AO360+AI360</f>
        <v/>
      </c>
      <c r="AQ360" s="19">
        <f>MIN(750000,MAX(0,$B360))</f>
        <v/>
      </c>
      <c r="AR360" s="19">
        <f>$B360-AQ360</f>
        <v/>
      </c>
      <c r="AS360" s="19">
        <f>MIN(670000,ROUNDDOWN(MAX(0,AR360-430000)*0.0751+47600,0))+MIN(260000,ROUNDDOWN(MAX(0,AR360-430000)*0.028+17600,0))+MIN(30000,ROUNDDOWN(MAX(0,AR360-430000)*0.0027+1873,0))+IF("いいえ"="はい",MIN(170000,ROUNDDOWN(MAX(0,AR360-430000)*0.0243+17800,0)),0)</f>
        <v/>
      </c>
      <c r="AT360" s="19">
        <f>IF(""="",215040+AS360,"")</f>
        <v/>
      </c>
      <c r="AU360" s="19">
        <f>IF(AR360&gt;23500000,NA(),IF(AR360&lt;=4890000,1040000,IF(AR360&lt;=6550000,670000,620000)))</f>
        <v/>
      </c>
      <c r="AV360" s="19">
        <f>MAX(0,ROUNDDOWN(AR360-AT360-AU360-0,-3))</f>
        <v/>
      </c>
      <c r="AW360" s="19">
        <f>IF(AV360&lt;=0,0,ROUNDDOWN((AV360*LOOKUP(AV360,{0,1950001,3300001,6950001,9000001,18000001,40000001},{0.05,0.1,0.2,0.23,0.33,0.4,0.45})-LOOKUP(AV360,{0,1950001,3300001,6950001,9000001,18000001,40000001},{0,97500,427500,636000,1536000,2796000,4796000}))*1.021,-2))</f>
        <v/>
      </c>
      <c r="AX360" s="19">
        <f>MAX(0,ROUNDDOWN(AR360-AT360-430000-0,-3))</f>
        <v/>
      </c>
      <c r="AY360" s="19">
        <f>IF(AR360&lt;=450000,0,MAX(0,ROUNDDOWN(AX360*0.06-MIN(50000,AX360)*0.03,-2))+MAX(0,ROUNDDOWN(AX360*0.04-MIN(50000,AX360)*0.02,-2)))</f>
        <v/>
      </c>
      <c r="AZ360" s="19">
        <f>AW360+AY360+AS360</f>
        <v/>
      </c>
    </row>
    <row r="361">
      <c r="A361" t="inlineStr">
        <is>
          <t>1万円刻み</t>
        </is>
      </c>
      <c r="B361" s="19">
        <f>'3_1万円刻み'!$A$344</f>
        <v/>
      </c>
      <c r="C361" s="19">
        <f>MIN(0,MAX(0,$B361))</f>
        <v/>
      </c>
      <c r="D361" s="19">
        <f>$B361-C361</f>
        <v/>
      </c>
      <c r="E361" s="19">
        <f>MIN(670000,ROUNDDOWN(MAX(0,D361-430000)*0.0751+47600,0))+MIN(260000,ROUNDDOWN(MAX(0,D361-430000)*0.028+17600,0))+MIN(30000,ROUNDDOWN(MAX(0,D361-430000)*0.0027+1873,0))+IF("いいえ"="はい",MIN(170000,ROUNDDOWN(MAX(0,D361-430000)*0.0243+17800,0)),0)</f>
        <v/>
      </c>
      <c r="F361" s="19">
        <f>IF(""="",215040+E361,"")</f>
        <v/>
      </c>
      <c r="G361" s="19">
        <f>IF(D361&gt;23500000,NA(),IF(D361&lt;=4890000,1040000,IF(D361&lt;=6550000,670000,620000)))</f>
        <v/>
      </c>
      <c r="H361" s="19">
        <f>MAX(0,ROUNDDOWN(D361-F361-G361-0,-3))</f>
        <v/>
      </c>
      <c r="I361" s="19">
        <f>IF(H361&lt;=0,0,ROUNDDOWN((H361*LOOKUP(H361,{0,1950001,3300001,6950001,9000001,18000001,40000001},{0.05,0.1,0.2,0.23,0.33,0.4,0.45})-LOOKUP(H361,{0,1950001,3300001,6950001,9000001,18000001,40000001},{0,97500,427500,636000,1536000,2796000,4796000}))*1.021,-2))</f>
        <v/>
      </c>
      <c r="J361" s="19">
        <f>MAX(0,ROUNDDOWN(D361-F361-430000-0,-3))</f>
        <v/>
      </c>
      <c r="K361" s="19">
        <f>IF(D361&lt;=450000,0,MAX(0,ROUNDDOWN(J361*0.06-MIN(50000,J361)*0.03,-2))+MAX(0,ROUNDDOWN(J361*0.04-MIN(50000,J361)*0.02,-2)))</f>
        <v/>
      </c>
      <c r="L361" s="19">
        <f>I361+K361+E361</f>
        <v/>
      </c>
      <c r="M361" s="19">
        <f>MIN(100000,MAX(0,$B361))</f>
        <v/>
      </c>
      <c r="N361" s="19">
        <f>$B361-M361</f>
        <v/>
      </c>
      <c r="O361" s="19">
        <f>MIN(670000,ROUNDDOWN(MAX(0,N361-430000)*0.0751+47600,0))+MIN(260000,ROUNDDOWN(MAX(0,N361-430000)*0.028+17600,0))+MIN(30000,ROUNDDOWN(MAX(0,N361-430000)*0.0027+1873,0))+IF("いいえ"="はい",MIN(170000,ROUNDDOWN(MAX(0,N361-430000)*0.0243+17800,0)),0)</f>
        <v/>
      </c>
      <c r="P361" s="19">
        <f>IF(""="",215040+O361,"")</f>
        <v/>
      </c>
      <c r="Q361" s="19">
        <f>IF(N361&gt;23500000,NA(),IF(N361&lt;=4890000,1040000,IF(N361&lt;=6550000,670000,620000)))</f>
        <v/>
      </c>
      <c r="R361" s="19">
        <f>MAX(0,ROUNDDOWN(N361-P361-Q361-0,-3))</f>
        <v/>
      </c>
      <c r="S361" s="19">
        <f>IF(R361&lt;=0,0,ROUNDDOWN((R361*LOOKUP(R361,{0,1950001,3300001,6950001,9000001,18000001,40000001},{0.05,0.1,0.2,0.23,0.33,0.4,0.45})-LOOKUP(R361,{0,1950001,3300001,6950001,9000001,18000001,40000001},{0,97500,427500,636000,1536000,2796000,4796000}))*1.021,-2))</f>
        <v/>
      </c>
      <c r="T361" s="19">
        <f>MAX(0,ROUNDDOWN(N361-P361-430000-0,-3))</f>
        <v/>
      </c>
      <c r="U361" s="19">
        <f>IF(N361&lt;=450000,0,MAX(0,ROUNDDOWN(T361*0.06-MIN(50000,T361)*0.03,-2))+MAX(0,ROUNDDOWN(T361*0.04-MIN(50000,T361)*0.02,-2)))</f>
        <v/>
      </c>
      <c r="V361" s="19">
        <f>S361+U361+O361</f>
        <v/>
      </c>
      <c r="W361" s="19">
        <f>MIN(550000,MAX(0,$B361))</f>
        <v/>
      </c>
      <c r="X361" s="19">
        <f>$B361-W361</f>
        <v/>
      </c>
      <c r="Y361" s="19">
        <f>MIN(670000,ROUNDDOWN(MAX(0,X361-430000)*0.0751+47600,0))+MIN(260000,ROUNDDOWN(MAX(0,X361-430000)*0.028+17600,0))+MIN(30000,ROUNDDOWN(MAX(0,X361-430000)*0.0027+1873,0))+IF("いいえ"="はい",MIN(170000,ROUNDDOWN(MAX(0,X361-430000)*0.0243+17800,0)),0)</f>
        <v/>
      </c>
      <c r="Z361" s="19">
        <f>IF(""="",215040+Y361,"")</f>
        <v/>
      </c>
      <c r="AA361" s="19">
        <f>IF(X361&gt;23500000,NA(),IF(X361&lt;=4890000,1040000,IF(X361&lt;=6550000,670000,620000)))</f>
        <v/>
      </c>
      <c r="AB361" s="19">
        <f>MAX(0,ROUNDDOWN(X361-Z361-AA361-0,-3))</f>
        <v/>
      </c>
      <c r="AC361" s="19">
        <f>IF(AB361&lt;=0,0,ROUNDDOWN((AB361*LOOKUP(AB361,{0,1950001,3300001,6950001,9000001,18000001,40000001},{0.05,0.1,0.2,0.23,0.33,0.4,0.45})-LOOKUP(AB361,{0,1950001,3300001,6950001,9000001,18000001,40000001},{0,97500,427500,636000,1536000,2796000,4796000}))*1.021,-2))</f>
        <v/>
      </c>
      <c r="AD361" s="19">
        <f>MAX(0,ROUNDDOWN(X361-Z361-430000-0,-3))</f>
        <v/>
      </c>
      <c r="AE361" s="19">
        <f>IF(X361&lt;=450000,0,MAX(0,ROUNDDOWN(AD361*0.06-MIN(50000,AD361)*0.03,-2))+MAX(0,ROUNDDOWN(AD361*0.04-MIN(50000,AD361)*0.02,-2)))</f>
        <v/>
      </c>
      <c r="AF361" s="19">
        <f>AC361+AE361+Y361</f>
        <v/>
      </c>
      <c r="AG361" s="19">
        <f>MIN(650000,MAX(0,$B361))</f>
        <v/>
      </c>
      <c r="AH361" s="19">
        <f>$B361-AG361</f>
        <v/>
      </c>
      <c r="AI361" s="19">
        <f>MIN(670000,ROUNDDOWN(MAX(0,AH361-430000)*0.0751+47600,0))+MIN(260000,ROUNDDOWN(MAX(0,AH361-430000)*0.028+17600,0))+MIN(30000,ROUNDDOWN(MAX(0,AH361-430000)*0.0027+1873,0))+IF("いいえ"="はい",MIN(170000,ROUNDDOWN(MAX(0,AH361-430000)*0.0243+17800,0)),0)</f>
        <v/>
      </c>
      <c r="AJ361" s="19">
        <f>IF(""="",215040+AI361,"")</f>
        <v/>
      </c>
      <c r="AK361" s="19">
        <f>IF(AH361&gt;23500000,NA(),IF(AH361&lt;=4890000,1040000,IF(AH361&lt;=6550000,670000,620000)))</f>
        <v/>
      </c>
      <c r="AL361" s="19">
        <f>MAX(0,ROUNDDOWN(AH361-AJ361-AK361-0,-3))</f>
        <v/>
      </c>
      <c r="AM361" s="19">
        <f>IF(AL361&lt;=0,0,ROUNDDOWN((AL361*LOOKUP(AL361,{0,1950001,3300001,6950001,9000001,18000001,40000001},{0.05,0.1,0.2,0.23,0.33,0.4,0.45})-LOOKUP(AL361,{0,1950001,3300001,6950001,9000001,18000001,40000001},{0,97500,427500,636000,1536000,2796000,4796000}))*1.021,-2))</f>
        <v/>
      </c>
      <c r="AN361" s="19">
        <f>MAX(0,ROUNDDOWN(AH361-AJ361-430000-0,-3))</f>
        <v/>
      </c>
      <c r="AO361" s="19">
        <f>IF(AH361&lt;=450000,0,MAX(0,ROUNDDOWN(AN361*0.06-MIN(50000,AN361)*0.03,-2))+MAX(0,ROUNDDOWN(AN361*0.04-MIN(50000,AN361)*0.02,-2)))</f>
        <v/>
      </c>
      <c r="AP361" s="19">
        <f>AM361+AO361+AI361</f>
        <v/>
      </c>
      <c r="AQ361" s="19">
        <f>MIN(750000,MAX(0,$B361))</f>
        <v/>
      </c>
      <c r="AR361" s="19">
        <f>$B361-AQ361</f>
        <v/>
      </c>
      <c r="AS361" s="19">
        <f>MIN(670000,ROUNDDOWN(MAX(0,AR361-430000)*0.0751+47600,0))+MIN(260000,ROUNDDOWN(MAX(0,AR361-430000)*0.028+17600,0))+MIN(30000,ROUNDDOWN(MAX(0,AR361-430000)*0.0027+1873,0))+IF("いいえ"="はい",MIN(170000,ROUNDDOWN(MAX(0,AR361-430000)*0.0243+17800,0)),0)</f>
        <v/>
      </c>
      <c r="AT361" s="19">
        <f>IF(""="",215040+AS361,"")</f>
        <v/>
      </c>
      <c r="AU361" s="19">
        <f>IF(AR361&gt;23500000,NA(),IF(AR361&lt;=4890000,1040000,IF(AR361&lt;=6550000,670000,620000)))</f>
        <v/>
      </c>
      <c r="AV361" s="19">
        <f>MAX(0,ROUNDDOWN(AR361-AT361-AU361-0,-3))</f>
        <v/>
      </c>
      <c r="AW361" s="19">
        <f>IF(AV361&lt;=0,0,ROUNDDOWN((AV361*LOOKUP(AV361,{0,1950001,3300001,6950001,9000001,18000001,40000001},{0.05,0.1,0.2,0.23,0.33,0.4,0.45})-LOOKUP(AV361,{0,1950001,3300001,6950001,9000001,18000001,40000001},{0,97500,427500,636000,1536000,2796000,4796000}))*1.021,-2))</f>
        <v/>
      </c>
      <c r="AX361" s="19">
        <f>MAX(0,ROUNDDOWN(AR361-AT361-430000-0,-3))</f>
        <v/>
      </c>
      <c r="AY361" s="19">
        <f>IF(AR361&lt;=450000,0,MAX(0,ROUNDDOWN(AX361*0.06-MIN(50000,AX361)*0.03,-2))+MAX(0,ROUNDDOWN(AX361*0.04-MIN(50000,AX361)*0.02,-2)))</f>
        <v/>
      </c>
      <c r="AZ361" s="19">
        <f>AW361+AY361+AS361</f>
        <v/>
      </c>
    </row>
    <row r="362">
      <c r="A362" t="inlineStr">
        <is>
          <t>1万円刻み</t>
        </is>
      </c>
      <c r="B362" s="19">
        <f>'3_1万円刻み'!$A$345</f>
        <v/>
      </c>
      <c r="C362" s="19">
        <f>MIN(0,MAX(0,$B362))</f>
        <v/>
      </c>
      <c r="D362" s="19">
        <f>$B362-C362</f>
        <v/>
      </c>
      <c r="E362" s="19">
        <f>MIN(670000,ROUNDDOWN(MAX(0,D362-430000)*0.0751+47600,0))+MIN(260000,ROUNDDOWN(MAX(0,D362-430000)*0.028+17600,0))+MIN(30000,ROUNDDOWN(MAX(0,D362-430000)*0.0027+1873,0))+IF("いいえ"="はい",MIN(170000,ROUNDDOWN(MAX(0,D362-430000)*0.0243+17800,0)),0)</f>
        <v/>
      </c>
      <c r="F362" s="19">
        <f>IF(""="",215040+E362,"")</f>
        <v/>
      </c>
      <c r="G362" s="19">
        <f>IF(D362&gt;23500000,NA(),IF(D362&lt;=4890000,1040000,IF(D362&lt;=6550000,670000,620000)))</f>
        <v/>
      </c>
      <c r="H362" s="19">
        <f>MAX(0,ROUNDDOWN(D362-F362-G362-0,-3))</f>
        <v/>
      </c>
      <c r="I362" s="19">
        <f>IF(H362&lt;=0,0,ROUNDDOWN((H362*LOOKUP(H362,{0,1950001,3300001,6950001,9000001,18000001,40000001},{0.05,0.1,0.2,0.23,0.33,0.4,0.45})-LOOKUP(H362,{0,1950001,3300001,6950001,9000001,18000001,40000001},{0,97500,427500,636000,1536000,2796000,4796000}))*1.021,-2))</f>
        <v/>
      </c>
      <c r="J362" s="19">
        <f>MAX(0,ROUNDDOWN(D362-F362-430000-0,-3))</f>
        <v/>
      </c>
      <c r="K362" s="19">
        <f>IF(D362&lt;=450000,0,MAX(0,ROUNDDOWN(J362*0.06-MIN(50000,J362)*0.03,-2))+MAX(0,ROUNDDOWN(J362*0.04-MIN(50000,J362)*0.02,-2)))</f>
        <v/>
      </c>
      <c r="L362" s="19">
        <f>I362+K362+E362</f>
        <v/>
      </c>
      <c r="M362" s="19">
        <f>MIN(100000,MAX(0,$B362))</f>
        <v/>
      </c>
      <c r="N362" s="19">
        <f>$B362-M362</f>
        <v/>
      </c>
      <c r="O362" s="19">
        <f>MIN(670000,ROUNDDOWN(MAX(0,N362-430000)*0.0751+47600,0))+MIN(260000,ROUNDDOWN(MAX(0,N362-430000)*0.028+17600,0))+MIN(30000,ROUNDDOWN(MAX(0,N362-430000)*0.0027+1873,0))+IF("いいえ"="はい",MIN(170000,ROUNDDOWN(MAX(0,N362-430000)*0.0243+17800,0)),0)</f>
        <v/>
      </c>
      <c r="P362" s="19">
        <f>IF(""="",215040+O362,"")</f>
        <v/>
      </c>
      <c r="Q362" s="19">
        <f>IF(N362&gt;23500000,NA(),IF(N362&lt;=4890000,1040000,IF(N362&lt;=6550000,670000,620000)))</f>
        <v/>
      </c>
      <c r="R362" s="19">
        <f>MAX(0,ROUNDDOWN(N362-P362-Q362-0,-3))</f>
        <v/>
      </c>
      <c r="S362" s="19">
        <f>IF(R362&lt;=0,0,ROUNDDOWN((R362*LOOKUP(R362,{0,1950001,3300001,6950001,9000001,18000001,40000001},{0.05,0.1,0.2,0.23,0.33,0.4,0.45})-LOOKUP(R362,{0,1950001,3300001,6950001,9000001,18000001,40000001},{0,97500,427500,636000,1536000,2796000,4796000}))*1.021,-2))</f>
        <v/>
      </c>
      <c r="T362" s="19">
        <f>MAX(0,ROUNDDOWN(N362-P362-430000-0,-3))</f>
        <v/>
      </c>
      <c r="U362" s="19">
        <f>IF(N362&lt;=450000,0,MAX(0,ROUNDDOWN(T362*0.06-MIN(50000,T362)*0.03,-2))+MAX(0,ROUNDDOWN(T362*0.04-MIN(50000,T362)*0.02,-2)))</f>
        <v/>
      </c>
      <c r="V362" s="19">
        <f>S362+U362+O362</f>
        <v/>
      </c>
      <c r="W362" s="19">
        <f>MIN(550000,MAX(0,$B362))</f>
        <v/>
      </c>
      <c r="X362" s="19">
        <f>$B362-W362</f>
        <v/>
      </c>
      <c r="Y362" s="19">
        <f>MIN(670000,ROUNDDOWN(MAX(0,X362-430000)*0.0751+47600,0))+MIN(260000,ROUNDDOWN(MAX(0,X362-430000)*0.028+17600,0))+MIN(30000,ROUNDDOWN(MAX(0,X362-430000)*0.0027+1873,0))+IF("いいえ"="はい",MIN(170000,ROUNDDOWN(MAX(0,X362-430000)*0.0243+17800,0)),0)</f>
        <v/>
      </c>
      <c r="Z362" s="19">
        <f>IF(""="",215040+Y362,"")</f>
        <v/>
      </c>
      <c r="AA362" s="19">
        <f>IF(X362&gt;23500000,NA(),IF(X362&lt;=4890000,1040000,IF(X362&lt;=6550000,670000,620000)))</f>
        <v/>
      </c>
      <c r="AB362" s="19">
        <f>MAX(0,ROUNDDOWN(X362-Z362-AA362-0,-3))</f>
        <v/>
      </c>
      <c r="AC362" s="19">
        <f>IF(AB362&lt;=0,0,ROUNDDOWN((AB362*LOOKUP(AB362,{0,1950001,3300001,6950001,9000001,18000001,40000001},{0.05,0.1,0.2,0.23,0.33,0.4,0.45})-LOOKUP(AB362,{0,1950001,3300001,6950001,9000001,18000001,40000001},{0,97500,427500,636000,1536000,2796000,4796000}))*1.021,-2))</f>
        <v/>
      </c>
      <c r="AD362" s="19">
        <f>MAX(0,ROUNDDOWN(X362-Z362-430000-0,-3))</f>
        <v/>
      </c>
      <c r="AE362" s="19">
        <f>IF(X362&lt;=450000,0,MAX(0,ROUNDDOWN(AD362*0.06-MIN(50000,AD362)*0.03,-2))+MAX(0,ROUNDDOWN(AD362*0.04-MIN(50000,AD362)*0.02,-2)))</f>
        <v/>
      </c>
      <c r="AF362" s="19">
        <f>AC362+AE362+Y362</f>
        <v/>
      </c>
      <c r="AG362" s="19">
        <f>MIN(650000,MAX(0,$B362))</f>
        <v/>
      </c>
      <c r="AH362" s="19">
        <f>$B362-AG362</f>
        <v/>
      </c>
      <c r="AI362" s="19">
        <f>MIN(670000,ROUNDDOWN(MAX(0,AH362-430000)*0.0751+47600,0))+MIN(260000,ROUNDDOWN(MAX(0,AH362-430000)*0.028+17600,0))+MIN(30000,ROUNDDOWN(MAX(0,AH362-430000)*0.0027+1873,0))+IF("いいえ"="はい",MIN(170000,ROUNDDOWN(MAX(0,AH362-430000)*0.0243+17800,0)),0)</f>
        <v/>
      </c>
      <c r="AJ362" s="19">
        <f>IF(""="",215040+AI362,"")</f>
        <v/>
      </c>
      <c r="AK362" s="19">
        <f>IF(AH362&gt;23500000,NA(),IF(AH362&lt;=4890000,1040000,IF(AH362&lt;=6550000,670000,620000)))</f>
        <v/>
      </c>
      <c r="AL362" s="19">
        <f>MAX(0,ROUNDDOWN(AH362-AJ362-AK362-0,-3))</f>
        <v/>
      </c>
      <c r="AM362" s="19">
        <f>IF(AL362&lt;=0,0,ROUNDDOWN((AL362*LOOKUP(AL362,{0,1950001,3300001,6950001,9000001,18000001,40000001},{0.05,0.1,0.2,0.23,0.33,0.4,0.45})-LOOKUP(AL362,{0,1950001,3300001,6950001,9000001,18000001,40000001},{0,97500,427500,636000,1536000,2796000,4796000}))*1.021,-2))</f>
        <v/>
      </c>
      <c r="AN362" s="19">
        <f>MAX(0,ROUNDDOWN(AH362-AJ362-430000-0,-3))</f>
        <v/>
      </c>
      <c r="AO362" s="19">
        <f>IF(AH362&lt;=450000,0,MAX(0,ROUNDDOWN(AN362*0.06-MIN(50000,AN362)*0.03,-2))+MAX(0,ROUNDDOWN(AN362*0.04-MIN(50000,AN362)*0.02,-2)))</f>
        <v/>
      </c>
      <c r="AP362" s="19">
        <f>AM362+AO362+AI362</f>
        <v/>
      </c>
      <c r="AQ362" s="19">
        <f>MIN(750000,MAX(0,$B362))</f>
        <v/>
      </c>
      <c r="AR362" s="19">
        <f>$B362-AQ362</f>
        <v/>
      </c>
      <c r="AS362" s="19">
        <f>MIN(670000,ROUNDDOWN(MAX(0,AR362-430000)*0.0751+47600,0))+MIN(260000,ROUNDDOWN(MAX(0,AR362-430000)*0.028+17600,0))+MIN(30000,ROUNDDOWN(MAX(0,AR362-430000)*0.0027+1873,0))+IF("いいえ"="はい",MIN(170000,ROUNDDOWN(MAX(0,AR362-430000)*0.0243+17800,0)),0)</f>
        <v/>
      </c>
      <c r="AT362" s="19">
        <f>IF(""="",215040+AS362,"")</f>
        <v/>
      </c>
      <c r="AU362" s="19">
        <f>IF(AR362&gt;23500000,NA(),IF(AR362&lt;=4890000,1040000,IF(AR362&lt;=6550000,670000,620000)))</f>
        <v/>
      </c>
      <c r="AV362" s="19">
        <f>MAX(0,ROUNDDOWN(AR362-AT362-AU362-0,-3))</f>
        <v/>
      </c>
      <c r="AW362" s="19">
        <f>IF(AV362&lt;=0,0,ROUNDDOWN((AV362*LOOKUP(AV362,{0,1950001,3300001,6950001,9000001,18000001,40000001},{0.05,0.1,0.2,0.23,0.33,0.4,0.45})-LOOKUP(AV362,{0,1950001,3300001,6950001,9000001,18000001,40000001},{0,97500,427500,636000,1536000,2796000,4796000}))*1.021,-2))</f>
        <v/>
      </c>
      <c r="AX362" s="19">
        <f>MAX(0,ROUNDDOWN(AR362-AT362-430000-0,-3))</f>
        <v/>
      </c>
      <c r="AY362" s="19">
        <f>IF(AR362&lt;=450000,0,MAX(0,ROUNDDOWN(AX362*0.06-MIN(50000,AX362)*0.03,-2))+MAX(0,ROUNDDOWN(AX362*0.04-MIN(50000,AX362)*0.02,-2)))</f>
        <v/>
      </c>
      <c r="AZ362" s="19">
        <f>AW362+AY362+AS362</f>
        <v/>
      </c>
    </row>
    <row r="363">
      <c r="A363" t="inlineStr">
        <is>
          <t>1万円刻み</t>
        </is>
      </c>
      <c r="B363" s="19">
        <f>'3_1万円刻み'!$A$346</f>
        <v/>
      </c>
      <c r="C363" s="19">
        <f>MIN(0,MAX(0,$B363))</f>
        <v/>
      </c>
      <c r="D363" s="19">
        <f>$B363-C363</f>
        <v/>
      </c>
      <c r="E363" s="19">
        <f>MIN(670000,ROUNDDOWN(MAX(0,D363-430000)*0.0751+47600,0))+MIN(260000,ROUNDDOWN(MAX(0,D363-430000)*0.028+17600,0))+MIN(30000,ROUNDDOWN(MAX(0,D363-430000)*0.0027+1873,0))+IF("いいえ"="はい",MIN(170000,ROUNDDOWN(MAX(0,D363-430000)*0.0243+17800,0)),0)</f>
        <v/>
      </c>
      <c r="F363" s="19">
        <f>IF(""="",215040+E363,"")</f>
        <v/>
      </c>
      <c r="G363" s="19">
        <f>IF(D363&gt;23500000,NA(),IF(D363&lt;=4890000,1040000,IF(D363&lt;=6550000,670000,620000)))</f>
        <v/>
      </c>
      <c r="H363" s="19">
        <f>MAX(0,ROUNDDOWN(D363-F363-G363-0,-3))</f>
        <v/>
      </c>
      <c r="I363" s="19">
        <f>IF(H363&lt;=0,0,ROUNDDOWN((H363*LOOKUP(H363,{0,1950001,3300001,6950001,9000001,18000001,40000001},{0.05,0.1,0.2,0.23,0.33,0.4,0.45})-LOOKUP(H363,{0,1950001,3300001,6950001,9000001,18000001,40000001},{0,97500,427500,636000,1536000,2796000,4796000}))*1.021,-2))</f>
        <v/>
      </c>
      <c r="J363" s="19">
        <f>MAX(0,ROUNDDOWN(D363-F363-430000-0,-3))</f>
        <v/>
      </c>
      <c r="K363" s="19">
        <f>IF(D363&lt;=450000,0,MAX(0,ROUNDDOWN(J363*0.06-MIN(50000,J363)*0.03,-2))+MAX(0,ROUNDDOWN(J363*0.04-MIN(50000,J363)*0.02,-2)))</f>
        <v/>
      </c>
      <c r="L363" s="19">
        <f>I363+K363+E363</f>
        <v/>
      </c>
      <c r="M363" s="19">
        <f>MIN(100000,MAX(0,$B363))</f>
        <v/>
      </c>
      <c r="N363" s="19">
        <f>$B363-M363</f>
        <v/>
      </c>
      <c r="O363" s="19">
        <f>MIN(670000,ROUNDDOWN(MAX(0,N363-430000)*0.0751+47600,0))+MIN(260000,ROUNDDOWN(MAX(0,N363-430000)*0.028+17600,0))+MIN(30000,ROUNDDOWN(MAX(0,N363-430000)*0.0027+1873,0))+IF("いいえ"="はい",MIN(170000,ROUNDDOWN(MAX(0,N363-430000)*0.0243+17800,0)),0)</f>
        <v/>
      </c>
      <c r="P363" s="19">
        <f>IF(""="",215040+O363,"")</f>
        <v/>
      </c>
      <c r="Q363" s="19">
        <f>IF(N363&gt;23500000,NA(),IF(N363&lt;=4890000,1040000,IF(N363&lt;=6550000,670000,620000)))</f>
        <v/>
      </c>
      <c r="R363" s="19">
        <f>MAX(0,ROUNDDOWN(N363-P363-Q363-0,-3))</f>
        <v/>
      </c>
      <c r="S363" s="19">
        <f>IF(R363&lt;=0,0,ROUNDDOWN((R363*LOOKUP(R363,{0,1950001,3300001,6950001,9000001,18000001,40000001},{0.05,0.1,0.2,0.23,0.33,0.4,0.45})-LOOKUP(R363,{0,1950001,3300001,6950001,9000001,18000001,40000001},{0,97500,427500,636000,1536000,2796000,4796000}))*1.021,-2))</f>
        <v/>
      </c>
      <c r="T363" s="19">
        <f>MAX(0,ROUNDDOWN(N363-P363-430000-0,-3))</f>
        <v/>
      </c>
      <c r="U363" s="19">
        <f>IF(N363&lt;=450000,0,MAX(0,ROUNDDOWN(T363*0.06-MIN(50000,T363)*0.03,-2))+MAX(0,ROUNDDOWN(T363*0.04-MIN(50000,T363)*0.02,-2)))</f>
        <v/>
      </c>
      <c r="V363" s="19">
        <f>S363+U363+O363</f>
        <v/>
      </c>
      <c r="W363" s="19">
        <f>MIN(550000,MAX(0,$B363))</f>
        <v/>
      </c>
      <c r="X363" s="19">
        <f>$B363-W363</f>
        <v/>
      </c>
      <c r="Y363" s="19">
        <f>MIN(670000,ROUNDDOWN(MAX(0,X363-430000)*0.0751+47600,0))+MIN(260000,ROUNDDOWN(MAX(0,X363-430000)*0.028+17600,0))+MIN(30000,ROUNDDOWN(MAX(0,X363-430000)*0.0027+1873,0))+IF("いいえ"="はい",MIN(170000,ROUNDDOWN(MAX(0,X363-430000)*0.0243+17800,0)),0)</f>
        <v/>
      </c>
      <c r="Z363" s="19">
        <f>IF(""="",215040+Y363,"")</f>
        <v/>
      </c>
      <c r="AA363" s="19">
        <f>IF(X363&gt;23500000,NA(),IF(X363&lt;=4890000,1040000,IF(X363&lt;=6550000,670000,620000)))</f>
        <v/>
      </c>
      <c r="AB363" s="19">
        <f>MAX(0,ROUNDDOWN(X363-Z363-AA363-0,-3))</f>
        <v/>
      </c>
      <c r="AC363" s="19">
        <f>IF(AB363&lt;=0,0,ROUNDDOWN((AB363*LOOKUP(AB363,{0,1950001,3300001,6950001,9000001,18000001,40000001},{0.05,0.1,0.2,0.23,0.33,0.4,0.45})-LOOKUP(AB363,{0,1950001,3300001,6950001,9000001,18000001,40000001},{0,97500,427500,636000,1536000,2796000,4796000}))*1.021,-2))</f>
        <v/>
      </c>
      <c r="AD363" s="19">
        <f>MAX(0,ROUNDDOWN(X363-Z363-430000-0,-3))</f>
        <v/>
      </c>
      <c r="AE363" s="19">
        <f>IF(X363&lt;=450000,0,MAX(0,ROUNDDOWN(AD363*0.06-MIN(50000,AD363)*0.03,-2))+MAX(0,ROUNDDOWN(AD363*0.04-MIN(50000,AD363)*0.02,-2)))</f>
        <v/>
      </c>
      <c r="AF363" s="19">
        <f>AC363+AE363+Y363</f>
        <v/>
      </c>
      <c r="AG363" s="19">
        <f>MIN(650000,MAX(0,$B363))</f>
        <v/>
      </c>
      <c r="AH363" s="19">
        <f>$B363-AG363</f>
        <v/>
      </c>
      <c r="AI363" s="19">
        <f>MIN(670000,ROUNDDOWN(MAX(0,AH363-430000)*0.0751+47600,0))+MIN(260000,ROUNDDOWN(MAX(0,AH363-430000)*0.028+17600,0))+MIN(30000,ROUNDDOWN(MAX(0,AH363-430000)*0.0027+1873,0))+IF("いいえ"="はい",MIN(170000,ROUNDDOWN(MAX(0,AH363-430000)*0.0243+17800,0)),0)</f>
        <v/>
      </c>
      <c r="AJ363" s="19">
        <f>IF(""="",215040+AI363,"")</f>
        <v/>
      </c>
      <c r="AK363" s="19">
        <f>IF(AH363&gt;23500000,NA(),IF(AH363&lt;=4890000,1040000,IF(AH363&lt;=6550000,670000,620000)))</f>
        <v/>
      </c>
      <c r="AL363" s="19">
        <f>MAX(0,ROUNDDOWN(AH363-AJ363-AK363-0,-3))</f>
        <v/>
      </c>
      <c r="AM363" s="19">
        <f>IF(AL363&lt;=0,0,ROUNDDOWN((AL363*LOOKUP(AL363,{0,1950001,3300001,6950001,9000001,18000001,40000001},{0.05,0.1,0.2,0.23,0.33,0.4,0.45})-LOOKUP(AL363,{0,1950001,3300001,6950001,9000001,18000001,40000001},{0,97500,427500,636000,1536000,2796000,4796000}))*1.021,-2))</f>
        <v/>
      </c>
      <c r="AN363" s="19">
        <f>MAX(0,ROUNDDOWN(AH363-AJ363-430000-0,-3))</f>
        <v/>
      </c>
      <c r="AO363" s="19">
        <f>IF(AH363&lt;=450000,0,MAX(0,ROUNDDOWN(AN363*0.06-MIN(50000,AN363)*0.03,-2))+MAX(0,ROUNDDOWN(AN363*0.04-MIN(50000,AN363)*0.02,-2)))</f>
        <v/>
      </c>
      <c r="AP363" s="19">
        <f>AM363+AO363+AI363</f>
        <v/>
      </c>
      <c r="AQ363" s="19">
        <f>MIN(750000,MAX(0,$B363))</f>
        <v/>
      </c>
      <c r="AR363" s="19">
        <f>$B363-AQ363</f>
        <v/>
      </c>
      <c r="AS363" s="19">
        <f>MIN(670000,ROUNDDOWN(MAX(0,AR363-430000)*0.0751+47600,0))+MIN(260000,ROUNDDOWN(MAX(0,AR363-430000)*0.028+17600,0))+MIN(30000,ROUNDDOWN(MAX(0,AR363-430000)*0.0027+1873,0))+IF("いいえ"="はい",MIN(170000,ROUNDDOWN(MAX(0,AR363-430000)*0.0243+17800,0)),0)</f>
        <v/>
      </c>
      <c r="AT363" s="19">
        <f>IF(""="",215040+AS363,"")</f>
        <v/>
      </c>
      <c r="AU363" s="19">
        <f>IF(AR363&gt;23500000,NA(),IF(AR363&lt;=4890000,1040000,IF(AR363&lt;=6550000,670000,620000)))</f>
        <v/>
      </c>
      <c r="AV363" s="19">
        <f>MAX(0,ROUNDDOWN(AR363-AT363-AU363-0,-3))</f>
        <v/>
      </c>
      <c r="AW363" s="19">
        <f>IF(AV363&lt;=0,0,ROUNDDOWN((AV363*LOOKUP(AV363,{0,1950001,3300001,6950001,9000001,18000001,40000001},{0.05,0.1,0.2,0.23,0.33,0.4,0.45})-LOOKUP(AV363,{0,1950001,3300001,6950001,9000001,18000001,40000001},{0,97500,427500,636000,1536000,2796000,4796000}))*1.021,-2))</f>
        <v/>
      </c>
      <c r="AX363" s="19">
        <f>MAX(0,ROUNDDOWN(AR363-AT363-430000-0,-3))</f>
        <v/>
      </c>
      <c r="AY363" s="19">
        <f>IF(AR363&lt;=450000,0,MAX(0,ROUNDDOWN(AX363*0.06-MIN(50000,AX363)*0.03,-2))+MAX(0,ROUNDDOWN(AX363*0.04-MIN(50000,AX363)*0.02,-2)))</f>
        <v/>
      </c>
      <c r="AZ363" s="19">
        <f>AW363+AY363+AS363</f>
        <v/>
      </c>
    </row>
    <row r="364">
      <c r="A364" t="inlineStr">
        <is>
          <t>1万円刻み</t>
        </is>
      </c>
      <c r="B364" s="19">
        <f>'3_1万円刻み'!$A$347</f>
        <v/>
      </c>
      <c r="C364" s="19">
        <f>MIN(0,MAX(0,$B364))</f>
        <v/>
      </c>
      <c r="D364" s="19">
        <f>$B364-C364</f>
        <v/>
      </c>
      <c r="E364" s="19">
        <f>MIN(670000,ROUNDDOWN(MAX(0,D364-430000)*0.0751+47600,0))+MIN(260000,ROUNDDOWN(MAX(0,D364-430000)*0.028+17600,0))+MIN(30000,ROUNDDOWN(MAX(0,D364-430000)*0.0027+1873,0))+IF("いいえ"="はい",MIN(170000,ROUNDDOWN(MAX(0,D364-430000)*0.0243+17800,0)),0)</f>
        <v/>
      </c>
      <c r="F364" s="19">
        <f>IF(""="",215040+E364,"")</f>
        <v/>
      </c>
      <c r="G364" s="19">
        <f>IF(D364&gt;23500000,NA(),IF(D364&lt;=4890000,1040000,IF(D364&lt;=6550000,670000,620000)))</f>
        <v/>
      </c>
      <c r="H364" s="19">
        <f>MAX(0,ROUNDDOWN(D364-F364-G364-0,-3))</f>
        <v/>
      </c>
      <c r="I364" s="19">
        <f>IF(H364&lt;=0,0,ROUNDDOWN((H364*LOOKUP(H364,{0,1950001,3300001,6950001,9000001,18000001,40000001},{0.05,0.1,0.2,0.23,0.33,0.4,0.45})-LOOKUP(H364,{0,1950001,3300001,6950001,9000001,18000001,40000001},{0,97500,427500,636000,1536000,2796000,4796000}))*1.021,-2))</f>
        <v/>
      </c>
      <c r="J364" s="19">
        <f>MAX(0,ROUNDDOWN(D364-F364-430000-0,-3))</f>
        <v/>
      </c>
      <c r="K364" s="19">
        <f>IF(D364&lt;=450000,0,MAX(0,ROUNDDOWN(J364*0.06-MIN(50000,J364)*0.03,-2))+MAX(0,ROUNDDOWN(J364*0.04-MIN(50000,J364)*0.02,-2)))</f>
        <v/>
      </c>
      <c r="L364" s="19">
        <f>I364+K364+E364</f>
        <v/>
      </c>
      <c r="M364" s="19">
        <f>MIN(100000,MAX(0,$B364))</f>
        <v/>
      </c>
      <c r="N364" s="19">
        <f>$B364-M364</f>
        <v/>
      </c>
      <c r="O364" s="19">
        <f>MIN(670000,ROUNDDOWN(MAX(0,N364-430000)*0.0751+47600,0))+MIN(260000,ROUNDDOWN(MAX(0,N364-430000)*0.028+17600,0))+MIN(30000,ROUNDDOWN(MAX(0,N364-430000)*0.0027+1873,0))+IF("いいえ"="はい",MIN(170000,ROUNDDOWN(MAX(0,N364-430000)*0.0243+17800,0)),0)</f>
        <v/>
      </c>
      <c r="P364" s="19">
        <f>IF(""="",215040+O364,"")</f>
        <v/>
      </c>
      <c r="Q364" s="19">
        <f>IF(N364&gt;23500000,NA(),IF(N364&lt;=4890000,1040000,IF(N364&lt;=6550000,670000,620000)))</f>
        <v/>
      </c>
      <c r="R364" s="19">
        <f>MAX(0,ROUNDDOWN(N364-P364-Q364-0,-3))</f>
        <v/>
      </c>
      <c r="S364" s="19">
        <f>IF(R364&lt;=0,0,ROUNDDOWN((R364*LOOKUP(R364,{0,1950001,3300001,6950001,9000001,18000001,40000001},{0.05,0.1,0.2,0.23,0.33,0.4,0.45})-LOOKUP(R364,{0,1950001,3300001,6950001,9000001,18000001,40000001},{0,97500,427500,636000,1536000,2796000,4796000}))*1.021,-2))</f>
        <v/>
      </c>
      <c r="T364" s="19">
        <f>MAX(0,ROUNDDOWN(N364-P364-430000-0,-3))</f>
        <v/>
      </c>
      <c r="U364" s="19">
        <f>IF(N364&lt;=450000,0,MAX(0,ROUNDDOWN(T364*0.06-MIN(50000,T364)*0.03,-2))+MAX(0,ROUNDDOWN(T364*0.04-MIN(50000,T364)*0.02,-2)))</f>
        <v/>
      </c>
      <c r="V364" s="19">
        <f>S364+U364+O364</f>
        <v/>
      </c>
      <c r="W364" s="19">
        <f>MIN(550000,MAX(0,$B364))</f>
        <v/>
      </c>
      <c r="X364" s="19">
        <f>$B364-W364</f>
        <v/>
      </c>
      <c r="Y364" s="19">
        <f>MIN(670000,ROUNDDOWN(MAX(0,X364-430000)*0.0751+47600,0))+MIN(260000,ROUNDDOWN(MAX(0,X364-430000)*0.028+17600,0))+MIN(30000,ROUNDDOWN(MAX(0,X364-430000)*0.0027+1873,0))+IF("いいえ"="はい",MIN(170000,ROUNDDOWN(MAX(0,X364-430000)*0.0243+17800,0)),0)</f>
        <v/>
      </c>
      <c r="Z364" s="19">
        <f>IF(""="",215040+Y364,"")</f>
        <v/>
      </c>
      <c r="AA364" s="19">
        <f>IF(X364&gt;23500000,NA(),IF(X364&lt;=4890000,1040000,IF(X364&lt;=6550000,670000,620000)))</f>
        <v/>
      </c>
      <c r="AB364" s="19">
        <f>MAX(0,ROUNDDOWN(X364-Z364-AA364-0,-3))</f>
        <v/>
      </c>
      <c r="AC364" s="19">
        <f>IF(AB364&lt;=0,0,ROUNDDOWN((AB364*LOOKUP(AB364,{0,1950001,3300001,6950001,9000001,18000001,40000001},{0.05,0.1,0.2,0.23,0.33,0.4,0.45})-LOOKUP(AB364,{0,1950001,3300001,6950001,9000001,18000001,40000001},{0,97500,427500,636000,1536000,2796000,4796000}))*1.021,-2))</f>
        <v/>
      </c>
      <c r="AD364" s="19">
        <f>MAX(0,ROUNDDOWN(X364-Z364-430000-0,-3))</f>
        <v/>
      </c>
      <c r="AE364" s="19">
        <f>IF(X364&lt;=450000,0,MAX(0,ROUNDDOWN(AD364*0.06-MIN(50000,AD364)*0.03,-2))+MAX(0,ROUNDDOWN(AD364*0.04-MIN(50000,AD364)*0.02,-2)))</f>
        <v/>
      </c>
      <c r="AF364" s="19">
        <f>AC364+AE364+Y364</f>
        <v/>
      </c>
      <c r="AG364" s="19">
        <f>MIN(650000,MAX(0,$B364))</f>
        <v/>
      </c>
      <c r="AH364" s="19">
        <f>$B364-AG364</f>
        <v/>
      </c>
      <c r="AI364" s="19">
        <f>MIN(670000,ROUNDDOWN(MAX(0,AH364-430000)*0.0751+47600,0))+MIN(260000,ROUNDDOWN(MAX(0,AH364-430000)*0.028+17600,0))+MIN(30000,ROUNDDOWN(MAX(0,AH364-430000)*0.0027+1873,0))+IF("いいえ"="はい",MIN(170000,ROUNDDOWN(MAX(0,AH364-430000)*0.0243+17800,0)),0)</f>
        <v/>
      </c>
      <c r="AJ364" s="19">
        <f>IF(""="",215040+AI364,"")</f>
        <v/>
      </c>
      <c r="AK364" s="19">
        <f>IF(AH364&gt;23500000,NA(),IF(AH364&lt;=4890000,1040000,IF(AH364&lt;=6550000,670000,620000)))</f>
        <v/>
      </c>
      <c r="AL364" s="19">
        <f>MAX(0,ROUNDDOWN(AH364-AJ364-AK364-0,-3))</f>
        <v/>
      </c>
      <c r="AM364" s="19">
        <f>IF(AL364&lt;=0,0,ROUNDDOWN((AL364*LOOKUP(AL364,{0,1950001,3300001,6950001,9000001,18000001,40000001},{0.05,0.1,0.2,0.23,0.33,0.4,0.45})-LOOKUP(AL364,{0,1950001,3300001,6950001,9000001,18000001,40000001},{0,97500,427500,636000,1536000,2796000,4796000}))*1.021,-2))</f>
        <v/>
      </c>
      <c r="AN364" s="19">
        <f>MAX(0,ROUNDDOWN(AH364-AJ364-430000-0,-3))</f>
        <v/>
      </c>
      <c r="AO364" s="19">
        <f>IF(AH364&lt;=450000,0,MAX(0,ROUNDDOWN(AN364*0.06-MIN(50000,AN364)*0.03,-2))+MAX(0,ROUNDDOWN(AN364*0.04-MIN(50000,AN364)*0.02,-2)))</f>
        <v/>
      </c>
      <c r="AP364" s="19">
        <f>AM364+AO364+AI364</f>
        <v/>
      </c>
      <c r="AQ364" s="19">
        <f>MIN(750000,MAX(0,$B364))</f>
        <v/>
      </c>
      <c r="AR364" s="19">
        <f>$B364-AQ364</f>
        <v/>
      </c>
      <c r="AS364" s="19">
        <f>MIN(670000,ROUNDDOWN(MAX(0,AR364-430000)*0.0751+47600,0))+MIN(260000,ROUNDDOWN(MAX(0,AR364-430000)*0.028+17600,0))+MIN(30000,ROUNDDOWN(MAX(0,AR364-430000)*0.0027+1873,0))+IF("いいえ"="はい",MIN(170000,ROUNDDOWN(MAX(0,AR364-430000)*0.0243+17800,0)),0)</f>
        <v/>
      </c>
      <c r="AT364" s="19">
        <f>IF(""="",215040+AS364,"")</f>
        <v/>
      </c>
      <c r="AU364" s="19">
        <f>IF(AR364&gt;23500000,NA(),IF(AR364&lt;=4890000,1040000,IF(AR364&lt;=6550000,670000,620000)))</f>
        <v/>
      </c>
      <c r="AV364" s="19">
        <f>MAX(0,ROUNDDOWN(AR364-AT364-AU364-0,-3))</f>
        <v/>
      </c>
      <c r="AW364" s="19">
        <f>IF(AV364&lt;=0,0,ROUNDDOWN((AV364*LOOKUP(AV364,{0,1950001,3300001,6950001,9000001,18000001,40000001},{0.05,0.1,0.2,0.23,0.33,0.4,0.45})-LOOKUP(AV364,{0,1950001,3300001,6950001,9000001,18000001,40000001},{0,97500,427500,636000,1536000,2796000,4796000}))*1.021,-2))</f>
        <v/>
      </c>
      <c r="AX364" s="19">
        <f>MAX(0,ROUNDDOWN(AR364-AT364-430000-0,-3))</f>
        <v/>
      </c>
      <c r="AY364" s="19">
        <f>IF(AR364&lt;=450000,0,MAX(0,ROUNDDOWN(AX364*0.06-MIN(50000,AX364)*0.03,-2))+MAX(0,ROUNDDOWN(AX364*0.04-MIN(50000,AX364)*0.02,-2)))</f>
        <v/>
      </c>
      <c r="AZ364" s="19">
        <f>AW364+AY364+AS364</f>
        <v/>
      </c>
    </row>
    <row r="365">
      <c r="A365" t="inlineStr">
        <is>
          <t>1万円刻み</t>
        </is>
      </c>
      <c r="B365" s="19">
        <f>'3_1万円刻み'!$A$348</f>
        <v/>
      </c>
      <c r="C365" s="19">
        <f>MIN(0,MAX(0,$B365))</f>
        <v/>
      </c>
      <c r="D365" s="19">
        <f>$B365-C365</f>
        <v/>
      </c>
      <c r="E365" s="19">
        <f>MIN(670000,ROUNDDOWN(MAX(0,D365-430000)*0.0751+47600,0))+MIN(260000,ROUNDDOWN(MAX(0,D365-430000)*0.028+17600,0))+MIN(30000,ROUNDDOWN(MAX(0,D365-430000)*0.0027+1873,0))+IF("いいえ"="はい",MIN(170000,ROUNDDOWN(MAX(0,D365-430000)*0.0243+17800,0)),0)</f>
        <v/>
      </c>
      <c r="F365" s="19">
        <f>IF(""="",215040+E365,"")</f>
        <v/>
      </c>
      <c r="G365" s="19">
        <f>IF(D365&gt;23500000,NA(),IF(D365&lt;=4890000,1040000,IF(D365&lt;=6550000,670000,620000)))</f>
        <v/>
      </c>
      <c r="H365" s="19">
        <f>MAX(0,ROUNDDOWN(D365-F365-G365-0,-3))</f>
        <v/>
      </c>
      <c r="I365" s="19">
        <f>IF(H365&lt;=0,0,ROUNDDOWN((H365*LOOKUP(H365,{0,1950001,3300001,6950001,9000001,18000001,40000001},{0.05,0.1,0.2,0.23,0.33,0.4,0.45})-LOOKUP(H365,{0,1950001,3300001,6950001,9000001,18000001,40000001},{0,97500,427500,636000,1536000,2796000,4796000}))*1.021,-2))</f>
        <v/>
      </c>
      <c r="J365" s="19">
        <f>MAX(0,ROUNDDOWN(D365-F365-430000-0,-3))</f>
        <v/>
      </c>
      <c r="K365" s="19">
        <f>IF(D365&lt;=450000,0,MAX(0,ROUNDDOWN(J365*0.06-MIN(50000,J365)*0.03,-2))+MAX(0,ROUNDDOWN(J365*0.04-MIN(50000,J365)*0.02,-2)))</f>
        <v/>
      </c>
      <c r="L365" s="19">
        <f>I365+K365+E365</f>
        <v/>
      </c>
      <c r="M365" s="19">
        <f>MIN(100000,MAX(0,$B365))</f>
        <v/>
      </c>
      <c r="N365" s="19">
        <f>$B365-M365</f>
        <v/>
      </c>
      <c r="O365" s="19">
        <f>MIN(670000,ROUNDDOWN(MAX(0,N365-430000)*0.0751+47600,0))+MIN(260000,ROUNDDOWN(MAX(0,N365-430000)*0.028+17600,0))+MIN(30000,ROUNDDOWN(MAX(0,N365-430000)*0.0027+1873,0))+IF("いいえ"="はい",MIN(170000,ROUNDDOWN(MAX(0,N365-430000)*0.0243+17800,0)),0)</f>
        <v/>
      </c>
      <c r="P365" s="19">
        <f>IF(""="",215040+O365,"")</f>
        <v/>
      </c>
      <c r="Q365" s="19">
        <f>IF(N365&gt;23500000,NA(),IF(N365&lt;=4890000,1040000,IF(N365&lt;=6550000,670000,620000)))</f>
        <v/>
      </c>
      <c r="R365" s="19">
        <f>MAX(0,ROUNDDOWN(N365-P365-Q365-0,-3))</f>
        <v/>
      </c>
      <c r="S365" s="19">
        <f>IF(R365&lt;=0,0,ROUNDDOWN((R365*LOOKUP(R365,{0,1950001,3300001,6950001,9000001,18000001,40000001},{0.05,0.1,0.2,0.23,0.33,0.4,0.45})-LOOKUP(R365,{0,1950001,3300001,6950001,9000001,18000001,40000001},{0,97500,427500,636000,1536000,2796000,4796000}))*1.021,-2))</f>
        <v/>
      </c>
      <c r="T365" s="19">
        <f>MAX(0,ROUNDDOWN(N365-P365-430000-0,-3))</f>
        <v/>
      </c>
      <c r="U365" s="19">
        <f>IF(N365&lt;=450000,0,MAX(0,ROUNDDOWN(T365*0.06-MIN(50000,T365)*0.03,-2))+MAX(0,ROUNDDOWN(T365*0.04-MIN(50000,T365)*0.02,-2)))</f>
        <v/>
      </c>
      <c r="V365" s="19">
        <f>S365+U365+O365</f>
        <v/>
      </c>
      <c r="W365" s="19">
        <f>MIN(550000,MAX(0,$B365))</f>
        <v/>
      </c>
      <c r="X365" s="19">
        <f>$B365-W365</f>
        <v/>
      </c>
      <c r="Y365" s="19">
        <f>MIN(670000,ROUNDDOWN(MAX(0,X365-430000)*0.0751+47600,0))+MIN(260000,ROUNDDOWN(MAX(0,X365-430000)*0.028+17600,0))+MIN(30000,ROUNDDOWN(MAX(0,X365-430000)*0.0027+1873,0))+IF("いいえ"="はい",MIN(170000,ROUNDDOWN(MAX(0,X365-430000)*0.0243+17800,0)),0)</f>
        <v/>
      </c>
      <c r="Z365" s="19">
        <f>IF(""="",215040+Y365,"")</f>
        <v/>
      </c>
      <c r="AA365" s="19">
        <f>IF(X365&gt;23500000,NA(),IF(X365&lt;=4890000,1040000,IF(X365&lt;=6550000,670000,620000)))</f>
        <v/>
      </c>
      <c r="AB365" s="19">
        <f>MAX(0,ROUNDDOWN(X365-Z365-AA365-0,-3))</f>
        <v/>
      </c>
      <c r="AC365" s="19">
        <f>IF(AB365&lt;=0,0,ROUNDDOWN((AB365*LOOKUP(AB365,{0,1950001,3300001,6950001,9000001,18000001,40000001},{0.05,0.1,0.2,0.23,0.33,0.4,0.45})-LOOKUP(AB365,{0,1950001,3300001,6950001,9000001,18000001,40000001},{0,97500,427500,636000,1536000,2796000,4796000}))*1.021,-2))</f>
        <v/>
      </c>
      <c r="AD365" s="19">
        <f>MAX(0,ROUNDDOWN(X365-Z365-430000-0,-3))</f>
        <v/>
      </c>
      <c r="AE365" s="19">
        <f>IF(X365&lt;=450000,0,MAX(0,ROUNDDOWN(AD365*0.06-MIN(50000,AD365)*0.03,-2))+MAX(0,ROUNDDOWN(AD365*0.04-MIN(50000,AD365)*0.02,-2)))</f>
        <v/>
      </c>
      <c r="AF365" s="19">
        <f>AC365+AE365+Y365</f>
        <v/>
      </c>
      <c r="AG365" s="19">
        <f>MIN(650000,MAX(0,$B365))</f>
        <v/>
      </c>
      <c r="AH365" s="19">
        <f>$B365-AG365</f>
        <v/>
      </c>
      <c r="AI365" s="19">
        <f>MIN(670000,ROUNDDOWN(MAX(0,AH365-430000)*0.0751+47600,0))+MIN(260000,ROUNDDOWN(MAX(0,AH365-430000)*0.028+17600,0))+MIN(30000,ROUNDDOWN(MAX(0,AH365-430000)*0.0027+1873,0))+IF("いいえ"="はい",MIN(170000,ROUNDDOWN(MAX(0,AH365-430000)*0.0243+17800,0)),0)</f>
        <v/>
      </c>
      <c r="AJ365" s="19">
        <f>IF(""="",215040+AI365,"")</f>
        <v/>
      </c>
      <c r="AK365" s="19">
        <f>IF(AH365&gt;23500000,NA(),IF(AH365&lt;=4890000,1040000,IF(AH365&lt;=6550000,670000,620000)))</f>
        <v/>
      </c>
      <c r="AL365" s="19">
        <f>MAX(0,ROUNDDOWN(AH365-AJ365-AK365-0,-3))</f>
        <v/>
      </c>
      <c r="AM365" s="19">
        <f>IF(AL365&lt;=0,0,ROUNDDOWN((AL365*LOOKUP(AL365,{0,1950001,3300001,6950001,9000001,18000001,40000001},{0.05,0.1,0.2,0.23,0.33,0.4,0.45})-LOOKUP(AL365,{0,1950001,3300001,6950001,9000001,18000001,40000001},{0,97500,427500,636000,1536000,2796000,4796000}))*1.021,-2))</f>
        <v/>
      </c>
      <c r="AN365" s="19">
        <f>MAX(0,ROUNDDOWN(AH365-AJ365-430000-0,-3))</f>
        <v/>
      </c>
      <c r="AO365" s="19">
        <f>IF(AH365&lt;=450000,0,MAX(0,ROUNDDOWN(AN365*0.06-MIN(50000,AN365)*0.03,-2))+MAX(0,ROUNDDOWN(AN365*0.04-MIN(50000,AN365)*0.02,-2)))</f>
        <v/>
      </c>
      <c r="AP365" s="19">
        <f>AM365+AO365+AI365</f>
        <v/>
      </c>
      <c r="AQ365" s="19">
        <f>MIN(750000,MAX(0,$B365))</f>
        <v/>
      </c>
      <c r="AR365" s="19">
        <f>$B365-AQ365</f>
        <v/>
      </c>
      <c r="AS365" s="19">
        <f>MIN(670000,ROUNDDOWN(MAX(0,AR365-430000)*0.0751+47600,0))+MIN(260000,ROUNDDOWN(MAX(0,AR365-430000)*0.028+17600,0))+MIN(30000,ROUNDDOWN(MAX(0,AR365-430000)*0.0027+1873,0))+IF("いいえ"="はい",MIN(170000,ROUNDDOWN(MAX(0,AR365-430000)*0.0243+17800,0)),0)</f>
        <v/>
      </c>
      <c r="AT365" s="19">
        <f>IF(""="",215040+AS365,"")</f>
        <v/>
      </c>
      <c r="AU365" s="19">
        <f>IF(AR365&gt;23500000,NA(),IF(AR365&lt;=4890000,1040000,IF(AR365&lt;=6550000,670000,620000)))</f>
        <v/>
      </c>
      <c r="AV365" s="19">
        <f>MAX(0,ROUNDDOWN(AR365-AT365-AU365-0,-3))</f>
        <v/>
      </c>
      <c r="AW365" s="19">
        <f>IF(AV365&lt;=0,0,ROUNDDOWN((AV365*LOOKUP(AV365,{0,1950001,3300001,6950001,9000001,18000001,40000001},{0.05,0.1,0.2,0.23,0.33,0.4,0.45})-LOOKUP(AV365,{0,1950001,3300001,6950001,9000001,18000001,40000001},{0,97500,427500,636000,1536000,2796000,4796000}))*1.021,-2))</f>
        <v/>
      </c>
      <c r="AX365" s="19">
        <f>MAX(0,ROUNDDOWN(AR365-AT365-430000-0,-3))</f>
        <v/>
      </c>
      <c r="AY365" s="19">
        <f>IF(AR365&lt;=450000,0,MAX(0,ROUNDDOWN(AX365*0.06-MIN(50000,AX365)*0.03,-2))+MAX(0,ROUNDDOWN(AX365*0.04-MIN(50000,AX365)*0.02,-2)))</f>
        <v/>
      </c>
      <c r="AZ365" s="19">
        <f>AW365+AY365+AS365</f>
        <v/>
      </c>
    </row>
    <row r="366">
      <c r="A366" t="inlineStr">
        <is>
          <t>1万円刻み</t>
        </is>
      </c>
      <c r="B366" s="19">
        <f>'3_1万円刻み'!$A$349</f>
        <v/>
      </c>
      <c r="C366" s="19">
        <f>MIN(0,MAX(0,$B366))</f>
        <v/>
      </c>
      <c r="D366" s="19">
        <f>$B366-C366</f>
        <v/>
      </c>
      <c r="E366" s="19">
        <f>MIN(670000,ROUNDDOWN(MAX(0,D366-430000)*0.0751+47600,0))+MIN(260000,ROUNDDOWN(MAX(0,D366-430000)*0.028+17600,0))+MIN(30000,ROUNDDOWN(MAX(0,D366-430000)*0.0027+1873,0))+IF("いいえ"="はい",MIN(170000,ROUNDDOWN(MAX(0,D366-430000)*0.0243+17800,0)),0)</f>
        <v/>
      </c>
      <c r="F366" s="19">
        <f>IF(""="",215040+E366,"")</f>
        <v/>
      </c>
      <c r="G366" s="19">
        <f>IF(D366&gt;23500000,NA(),IF(D366&lt;=4890000,1040000,IF(D366&lt;=6550000,670000,620000)))</f>
        <v/>
      </c>
      <c r="H366" s="19">
        <f>MAX(0,ROUNDDOWN(D366-F366-G366-0,-3))</f>
        <v/>
      </c>
      <c r="I366" s="19">
        <f>IF(H366&lt;=0,0,ROUNDDOWN((H366*LOOKUP(H366,{0,1950001,3300001,6950001,9000001,18000001,40000001},{0.05,0.1,0.2,0.23,0.33,0.4,0.45})-LOOKUP(H366,{0,1950001,3300001,6950001,9000001,18000001,40000001},{0,97500,427500,636000,1536000,2796000,4796000}))*1.021,-2))</f>
        <v/>
      </c>
      <c r="J366" s="19">
        <f>MAX(0,ROUNDDOWN(D366-F366-430000-0,-3))</f>
        <v/>
      </c>
      <c r="K366" s="19">
        <f>IF(D366&lt;=450000,0,MAX(0,ROUNDDOWN(J366*0.06-MIN(50000,J366)*0.03,-2))+MAX(0,ROUNDDOWN(J366*0.04-MIN(50000,J366)*0.02,-2)))</f>
        <v/>
      </c>
      <c r="L366" s="19">
        <f>I366+K366+E366</f>
        <v/>
      </c>
      <c r="M366" s="19">
        <f>MIN(100000,MAX(0,$B366))</f>
        <v/>
      </c>
      <c r="N366" s="19">
        <f>$B366-M366</f>
        <v/>
      </c>
      <c r="O366" s="19">
        <f>MIN(670000,ROUNDDOWN(MAX(0,N366-430000)*0.0751+47600,0))+MIN(260000,ROUNDDOWN(MAX(0,N366-430000)*0.028+17600,0))+MIN(30000,ROUNDDOWN(MAX(0,N366-430000)*0.0027+1873,0))+IF("いいえ"="はい",MIN(170000,ROUNDDOWN(MAX(0,N366-430000)*0.0243+17800,0)),0)</f>
        <v/>
      </c>
      <c r="P366" s="19">
        <f>IF(""="",215040+O366,"")</f>
        <v/>
      </c>
      <c r="Q366" s="19">
        <f>IF(N366&gt;23500000,NA(),IF(N366&lt;=4890000,1040000,IF(N366&lt;=6550000,670000,620000)))</f>
        <v/>
      </c>
      <c r="R366" s="19">
        <f>MAX(0,ROUNDDOWN(N366-P366-Q366-0,-3))</f>
        <v/>
      </c>
      <c r="S366" s="19">
        <f>IF(R366&lt;=0,0,ROUNDDOWN((R366*LOOKUP(R366,{0,1950001,3300001,6950001,9000001,18000001,40000001},{0.05,0.1,0.2,0.23,0.33,0.4,0.45})-LOOKUP(R366,{0,1950001,3300001,6950001,9000001,18000001,40000001},{0,97500,427500,636000,1536000,2796000,4796000}))*1.021,-2))</f>
        <v/>
      </c>
      <c r="T366" s="19">
        <f>MAX(0,ROUNDDOWN(N366-P366-430000-0,-3))</f>
        <v/>
      </c>
      <c r="U366" s="19">
        <f>IF(N366&lt;=450000,0,MAX(0,ROUNDDOWN(T366*0.06-MIN(50000,T366)*0.03,-2))+MAX(0,ROUNDDOWN(T366*0.04-MIN(50000,T366)*0.02,-2)))</f>
        <v/>
      </c>
      <c r="V366" s="19">
        <f>S366+U366+O366</f>
        <v/>
      </c>
      <c r="W366" s="19">
        <f>MIN(550000,MAX(0,$B366))</f>
        <v/>
      </c>
      <c r="X366" s="19">
        <f>$B366-W366</f>
        <v/>
      </c>
      <c r="Y366" s="19">
        <f>MIN(670000,ROUNDDOWN(MAX(0,X366-430000)*0.0751+47600,0))+MIN(260000,ROUNDDOWN(MAX(0,X366-430000)*0.028+17600,0))+MIN(30000,ROUNDDOWN(MAX(0,X366-430000)*0.0027+1873,0))+IF("いいえ"="はい",MIN(170000,ROUNDDOWN(MAX(0,X366-430000)*0.0243+17800,0)),0)</f>
        <v/>
      </c>
      <c r="Z366" s="19">
        <f>IF(""="",215040+Y366,"")</f>
        <v/>
      </c>
      <c r="AA366" s="19">
        <f>IF(X366&gt;23500000,NA(),IF(X366&lt;=4890000,1040000,IF(X366&lt;=6550000,670000,620000)))</f>
        <v/>
      </c>
      <c r="AB366" s="19">
        <f>MAX(0,ROUNDDOWN(X366-Z366-AA366-0,-3))</f>
        <v/>
      </c>
      <c r="AC366" s="19">
        <f>IF(AB366&lt;=0,0,ROUNDDOWN((AB366*LOOKUP(AB366,{0,1950001,3300001,6950001,9000001,18000001,40000001},{0.05,0.1,0.2,0.23,0.33,0.4,0.45})-LOOKUP(AB366,{0,1950001,3300001,6950001,9000001,18000001,40000001},{0,97500,427500,636000,1536000,2796000,4796000}))*1.021,-2))</f>
        <v/>
      </c>
      <c r="AD366" s="19">
        <f>MAX(0,ROUNDDOWN(X366-Z366-430000-0,-3))</f>
        <v/>
      </c>
      <c r="AE366" s="19">
        <f>IF(X366&lt;=450000,0,MAX(0,ROUNDDOWN(AD366*0.06-MIN(50000,AD366)*0.03,-2))+MAX(0,ROUNDDOWN(AD366*0.04-MIN(50000,AD366)*0.02,-2)))</f>
        <v/>
      </c>
      <c r="AF366" s="19">
        <f>AC366+AE366+Y366</f>
        <v/>
      </c>
      <c r="AG366" s="19">
        <f>MIN(650000,MAX(0,$B366))</f>
        <v/>
      </c>
      <c r="AH366" s="19">
        <f>$B366-AG366</f>
        <v/>
      </c>
      <c r="AI366" s="19">
        <f>MIN(670000,ROUNDDOWN(MAX(0,AH366-430000)*0.0751+47600,0))+MIN(260000,ROUNDDOWN(MAX(0,AH366-430000)*0.028+17600,0))+MIN(30000,ROUNDDOWN(MAX(0,AH366-430000)*0.0027+1873,0))+IF("いいえ"="はい",MIN(170000,ROUNDDOWN(MAX(0,AH366-430000)*0.0243+17800,0)),0)</f>
        <v/>
      </c>
      <c r="AJ366" s="19">
        <f>IF(""="",215040+AI366,"")</f>
        <v/>
      </c>
      <c r="AK366" s="19">
        <f>IF(AH366&gt;23500000,NA(),IF(AH366&lt;=4890000,1040000,IF(AH366&lt;=6550000,670000,620000)))</f>
        <v/>
      </c>
      <c r="AL366" s="19">
        <f>MAX(0,ROUNDDOWN(AH366-AJ366-AK366-0,-3))</f>
        <v/>
      </c>
      <c r="AM366" s="19">
        <f>IF(AL366&lt;=0,0,ROUNDDOWN((AL366*LOOKUP(AL366,{0,1950001,3300001,6950001,9000001,18000001,40000001},{0.05,0.1,0.2,0.23,0.33,0.4,0.45})-LOOKUP(AL366,{0,1950001,3300001,6950001,9000001,18000001,40000001},{0,97500,427500,636000,1536000,2796000,4796000}))*1.021,-2))</f>
        <v/>
      </c>
      <c r="AN366" s="19">
        <f>MAX(0,ROUNDDOWN(AH366-AJ366-430000-0,-3))</f>
        <v/>
      </c>
      <c r="AO366" s="19">
        <f>IF(AH366&lt;=450000,0,MAX(0,ROUNDDOWN(AN366*0.06-MIN(50000,AN366)*0.03,-2))+MAX(0,ROUNDDOWN(AN366*0.04-MIN(50000,AN366)*0.02,-2)))</f>
        <v/>
      </c>
      <c r="AP366" s="19">
        <f>AM366+AO366+AI366</f>
        <v/>
      </c>
      <c r="AQ366" s="19">
        <f>MIN(750000,MAX(0,$B366))</f>
        <v/>
      </c>
      <c r="AR366" s="19">
        <f>$B366-AQ366</f>
        <v/>
      </c>
      <c r="AS366" s="19">
        <f>MIN(670000,ROUNDDOWN(MAX(0,AR366-430000)*0.0751+47600,0))+MIN(260000,ROUNDDOWN(MAX(0,AR366-430000)*0.028+17600,0))+MIN(30000,ROUNDDOWN(MAX(0,AR366-430000)*0.0027+1873,0))+IF("いいえ"="はい",MIN(170000,ROUNDDOWN(MAX(0,AR366-430000)*0.0243+17800,0)),0)</f>
        <v/>
      </c>
      <c r="AT366" s="19">
        <f>IF(""="",215040+AS366,"")</f>
        <v/>
      </c>
      <c r="AU366" s="19">
        <f>IF(AR366&gt;23500000,NA(),IF(AR366&lt;=4890000,1040000,IF(AR366&lt;=6550000,670000,620000)))</f>
        <v/>
      </c>
      <c r="AV366" s="19">
        <f>MAX(0,ROUNDDOWN(AR366-AT366-AU366-0,-3))</f>
        <v/>
      </c>
      <c r="AW366" s="19">
        <f>IF(AV366&lt;=0,0,ROUNDDOWN((AV366*LOOKUP(AV366,{0,1950001,3300001,6950001,9000001,18000001,40000001},{0.05,0.1,0.2,0.23,0.33,0.4,0.45})-LOOKUP(AV366,{0,1950001,3300001,6950001,9000001,18000001,40000001},{0,97500,427500,636000,1536000,2796000,4796000}))*1.021,-2))</f>
        <v/>
      </c>
      <c r="AX366" s="19">
        <f>MAX(0,ROUNDDOWN(AR366-AT366-430000-0,-3))</f>
        <v/>
      </c>
      <c r="AY366" s="19">
        <f>IF(AR366&lt;=450000,0,MAX(0,ROUNDDOWN(AX366*0.06-MIN(50000,AX366)*0.03,-2))+MAX(0,ROUNDDOWN(AX366*0.04-MIN(50000,AX366)*0.02,-2)))</f>
        <v/>
      </c>
      <c r="AZ366" s="19">
        <f>AW366+AY366+AS366</f>
        <v/>
      </c>
    </row>
    <row r="367">
      <c r="A367" t="inlineStr">
        <is>
          <t>1万円刻み</t>
        </is>
      </c>
      <c r="B367" s="19">
        <f>'3_1万円刻み'!$A$350</f>
        <v/>
      </c>
      <c r="C367" s="19">
        <f>MIN(0,MAX(0,$B367))</f>
        <v/>
      </c>
      <c r="D367" s="19">
        <f>$B367-C367</f>
        <v/>
      </c>
      <c r="E367" s="19">
        <f>MIN(670000,ROUNDDOWN(MAX(0,D367-430000)*0.0751+47600,0))+MIN(260000,ROUNDDOWN(MAX(0,D367-430000)*0.028+17600,0))+MIN(30000,ROUNDDOWN(MAX(0,D367-430000)*0.0027+1873,0))+IF("いいえ"="はい",MIN(170000,ROUNDDOWN(MAX(0,D367-430000)*0.0243+17800,0)),0)</f>
        <v/>
      </c>
      <c r="F367" s="19">
        <f>IF(""="",215040+E367,"")</f>
        <v/>
      </c>
      <c r="G367" s="19">
        <f>IF(D367&gt;23500000,NA(),IF(D367&lt;=4890000,1040000,IF(D367&lt;=6550000,670000,620000)))</f>
        <v/>
      </c>
      <c r="H367" s="19">
        <f>MAX(0,ROUNDDOWN(D367-F367-G367-0,-3))</f>
        <v/>
      </c>
      <c r="I367" s="19">
        <f>IF(H367&lt;=0,0,ROUNDDOWN((H367*LOOKUP(H367,{0,1950001,3300001,6950001,9000001,18000001,40000001},{0.05,0.1,0.2,0.23,0.33,0.4,0.45})-LOOKUP(H367,{0,1950001,3300001,6950001,9000001,18000001,40000001},{0,97500,427500,636000,1536000,2796000,4796000}))*1.021,-2))</f>
        <v/>
      </c>
      <c r="J367" s="19">
        <f>MAX(0,ROUNDDOWN(D367-F367-430000-0,-3))</f>
        <v/>
      </c>
      <c r="K367" s="19">
        <f>IF(D367&lt;=450000,0,MAX(0,ROUNDDOWN(J367*0.06-MIN(50000,J367)*0.03,-2))+MAX(0,ROUNDDOWN(J367*0.04-MIN(50000,J367)*0.02,-2)))</f>
        <v/>
      </c>
      <c r="L367" s="19">
        <f>I367+K367+E367</f>
        <v/>
      </c>
      <c r="M367" s="19">
        <f>MIN(100000,MAX(0,$B367))</f>
        <v/>
      </c>
      <c r="N367" s="19">
        <f>$B367-M367</f>
        <v/>
      </c>
      <c r="O367" s="19">
        <f>MIN(670000,ROUNDDOWN(MAX(0,N367-430000)*0.0751+47600,0))+MIN(260000,ROUNDDOWN(MAX(0,N367-430000)*0.028+17600,0))+MIN(30000,ROUNDDOWN(MAX(0,N367-430000)*0.0027+1873,0))+IF("いいえ"="はい",MIN(170000,ROUNDDOWN(MAX(0,N367-430000)*0.0243+17800,0)),0)</f>
        <v/>
      </c>
      <c r="P367" s="19">
        <f>IF(""="",215040+O367,"")</f>
        <v/>
      </c>
      <c r="Q367" s="19">
        <f>IF(N367&gt;23500000,NA(),IF(N367&lt;=4890000,1040000,IF(N367&lt;=6550000,670000,620000)))</f>
        <v/>
      </c>
      <c r="R367" s="19">
        <f>MAX(0,ROUNDDOWN(N367-P367-Q367-0,-3))</f>
        <v/>
      </c>
      <c r="S367" s="19">
        <f>IF(R367&lt;=0,0,ROUNDDOWN((R367*LOOKUP(R367,{0,1950001,3300001,6950001,9000001,18000001,40000001},{0.05,0.1,0.2,0.23,0.33,0.4,0.45})-LOOKUP(R367,{0,1950001,3300001,6950001,9000001,18000001,40000001},{0,97500,427500,636000,1536000,2796000,4796000}))*1.021,-2))</f>
        <v/>
      </c>
      <c r="T367" s="19">
        <f>MAX(0,ROUNDDOWN(N367-P367-430000-0,-3))</f>
        <v/>
      </c>
      <c r="U367" s="19">
        <f>IF(N367&lt;=450000,0,MAX(0,ROUNDDOWN(T367*0.06-MIN(50000,T367)*0.03,-2))+MAX(0,ROUNDDOWN(T367*0.04-MIN(50000,T367)*0.02,-2)))</f>
        <v/>
      </c>
      <c r="V367" s="19">
        <f>S367+U367+O367</f>
        <v/>
      </c>
      <c r="W367" s="19">
        <f>MIN(550000,MAX(0,$B367))</f>
        <v/>
      </c>
      <c r="X367" s="19">
        <f>$B367-W367</f>
        <v/>
      </c>
      <c r="Y367" s="19">
        <f>MIN(670000,ROUNDDOWN(MAX(0,X367-430000)*0.0751+47600,0))+MIN(260000,ROUNDDOWN(MAX(0,X367-430000)*0.028+17600,0))+MIN(30000,ROUNDDOWN(MAX(0,X367-430000)*0.0027+1873,0))+IF("いいえ"="はい",MIN(170000,ROUNDDOWN(MAX(0,X367-430000)*0.0243+17800,0)),0)</f>
        <v/>
      </c>
      <c r="Z367" s="19">
        <f>IF(""="",215040+Y367,"")</f>
        <v/>
      </c>
      <c r="AA367" s="19">
        <f>IF(X367&gt;23500000,NA(),IF(X367&lt;=4890000,1040000,IF(X367&lt;=6550000,670000,620000)))</f>
        <v/>
      </c>
      <c r="AB367" s="19">
        <f>MAX(0,ROUNDDOWN(X367-Z367-AA367-0,-3))</f>
        <v/>
      </c>
      <c r="AC367" s="19">
        <f>IF(AB367&lt;=0,0,ROUNDDOWN((AB367*LOOKUP(AB367,{0,1950001,3300001,6950001,9000001,18000001,40000001},{0.05,0.1,0.2,0.23,0.33,0.4,0.45})-LOOKUP(AB367,{0,1950001,3300001,6950001,9000001,18000001,40000001},{0,97500,427500,636000,1536000,2796000,4796000}))*1.021,-2))</f>
        <v/>
      </c>
      <c r="AD367" s="19">
        <f>MAX(0,ROUNDDOWN(X367-Z367-430000-0,-3))</f>
        <v/>
      </c>
      <c r="AE367" s="19">
        <f>IF(X367&lt;=450000,0,MAX(0,ROUNDDOWN(AD367*0.06-MIN(50000,AD367)*0.03,-2))+MAX(0,ROUNDDOWN(AD367*0.04-MIN(50000,AD367)*0.02,-2)))</f>
        <v/>
      </c>
      <c r="AF367" s="19">
        <f>AC367+AE367+Y367</f>
        <v/>
      </c>
      <c r="AG367" s="19">
        <f>MIN(650000,MAX(0,$B367))</f>
        <v/>
      </c>
      <c r="AH367" s="19">
        <f>$B367-AG367</f>
        <v/>
      </c>
      <c r="AI367" s="19">
        <f>MIN(670000,ROUNDDOWN(MAX(0,AH367-430000)*0.0751+47600,0))+MIN(260000,ROUNDDOWN(MAX(0,AH367-430000)*0.028+17600,0))+MIN(30000,ROUNDDOWN(MAX(0,AH367-430000)*0.0027+1873,0))+IF("いいえ"="はい",MIN(170000,ROUNDDOWN(MAX(0,AH367-430000)*0.0243+17800,0)),0)</f>
        <v/>
      </c>
      <c r="AJ367" s="19">
        <f>IF(""="",215040+AI367,"")</f>
        <v/>
      </c>
      <c r="AK367" s="19">
        <f>IF(AH367&gt;23500000,NA(),IF(AH367&lt;=4890000,1040000,IF(AH367&lt;=6550000,670000,620000)))</f>
        <v/>
      </c>
      <c r="AL367" s="19">
        <f>MAX(0,ROUNDDOWN(AH367-AJ367-AK367-0,-3))</f>
        <v/>
      </c>
      <c r="AM367" s="19">
        <f>IF(AL367&lt;=0,0,ROUNDDOWN((AL367*LOOKUP(AL367,{0,1950001,3300001,6950001,9000001,18000001,40000001},{0.05,0.1,0.2,0.23,0.33,0.4,0.45})-LOOKUP(AL367,{0,1950001,3300001,6950001,9000001,18000001,40000001},{0,97500,427500,636000,1536000,2796000,4796000}))*1.021,-2))</f>
        <v/>
      </c>
      <c r="AN367" s="19">
        <f>MAX(0,ROUNDDOWN(AH367-AJ367-430000-0,-3))</f>
        <v/>
      </c>
      <c r="AO367" s="19">
        <f>IF(AH367&lt;=450000,0,MAX(0,ROUNDDOWN(AN367*0.06-MIN(50000,AN367)*0.03,-2))+MAX(0,ROUNDDOWN(AN367*0.04-MIN(50000,AN367)*0.02,-2)))</f>
        <v/>
      </c>
      <c r="AP367" s="19">
        <f>AM367+AO367+AI367</f>
        <v/>
      </c>
      <c r="AQ367" s="19">
        <f>MIN(750000,MAX(0,$B367))</f>
        <v/>
      </c>
      <c r="AR367" s="19">
        <f>$B367-AQ367</f>
        <v/>
      </c>
      <c r="AS367" s="19">
        <f>MIN(670000,ROUNDDOWN(MAX(0,AR367-430000)*0.0751+47600,0))+MIN(260000,ROUNDDOWN(MAX(0,AR367-430000)*0.028+17600,0))+MIN(30000,ROUNDDOWN(MAX(0,AR367-430000)*0.0027+1873,0))+IF("いいえ"="はい",MIN(170000,ROUNDDOWN(MAX(0,AR367-430000)*0.0243+17800,0)),0)</f>
        <v/>
      </c>
      <c r="AT367" s="19">
        <f>IF(""="",215040+AS367,"")</f>
        <v/>
      </c>
      <c r="AU367" s="19">
        <f>IF(AR367&gt;23500000,NA(),IF(AR367&lt;=4890000,1040000,IF(AR367&lt;=6550000,670000,620000)))</f>
        <v/>
      </c>
      <c r="AV367" s="19">
        <f>MAX(0,ROUNDDOWN(AR367-AT367-AU367-0,-3))</f>
        <v/>
      </c>
      <c r="AW367" s="19">
        <f>IF(AV367&lt;=0,0,ROUNDDOWN((AV367*LOOKUP(AV367,{0,1950001,3300001,6950001,9000001,18000001,40000001},{0.05,0.1,0.2,0.23,0.33,0.4,0.45})-LOOKUP(AV367,{0,1950001,3300001,6950001,9000001,18000001,40000001},{0,97500,427500,636000,1536000,2796000,4796000}))*1.021,-2))</f>
        <v/>
      </c>
      <c r="AX367" s="19">
        <f>MAX(0,ROUNDDOWN(AR367-AT367-430000-0,-3))</f>
        <v/>
      </c>
      <c r="AY367" s="19">
        <f>IF(AR367&lt;=450000,0,MAX(0,ROUNDDOWN(AX367*0.06-MIN(50000,AX367)*0.03,-2))+MAX(0,ROUNDDOWN(AX367*0.04-MIN(50000,AX367)*0.02,-2)))</f>
        <v/>
      </c>
      <c r="AZ367" s="19">
        <f>AW367+AY367+AS367</f>
        <v/>
      </c>
    </row>
    <row r="368">
      <c r="A368" t="inlineStr">
        <is>
          <t>1万円刻み</t>
        </is>
      </c>
      <c r="B368" s="19">
        <f>'3_1万円刻み'!$A$351</f>
        <v/>
      </c>
      <c r="C368" s="19">
        <f>MIN(0,MAX(0,$B368))</f>
        <v/>
      </c>
      <c r="D368" s="19">
        <f>$B368-C368</f>
        <v/>
      </c>
      <c r="E368" s="19">
        <f>MIN(670000,ROUNDDOWN(MAX(0,D368-430000)*0.0751+47600,0))+MIN(260000,ROUNDDOWN(MAX(0,D368-430000)*0.028+17600,0))+MIN(30000,ROUNDDOWN(MAX(0,D368-430000)*0.0027+1873,0))+IF("いいえ"="はい",MIN(170000,ROUNDDOWN(MAX(0,D368-430000)*0.0243+17800,0)),0)</f>
        <v/>
      </c>
      <c r="F368" s="19">
        <f>IF(""="",215040+E368,"")</f>
        <v/>
      </c>
      <c r="G368" s="19">
        <f>IF(D368&gt;23500000,NA(),IF(D368&lt;=4890000,1040000,IF(D368&lt;=6550000,670000,620000)))</f>
        <v/>
      </c>
      <c r="H368" s="19">
        <f>MAX(0,ROUNDDOWN(D368-F368-G368-0,-3))</f>
        <v/>
      </c>
      <c r="I368" s="19">
        <f>IF(H368&lt;=0,0,ROUNDDOWN((H368*LOOKUP(H368,{0,1950001,3300001,6950001,9000001,18000001,40000001},{0.05,0.1,0.2,0.23,0.33,0.4,0.45})-LOOKUP(H368,{0,1950001,3300001,6950001,9000001,18000001,40000001},{0,97500,427500,636000,1536000,2796000,4796000}))*1.021,-2))</f>
        <v/>
      </c>
      <c r="J368" s="19">
        <f>MAX(0,ROUNDDOWN(D368-F368-430000-0,-3))</f>
        <v/>
      </c>
      <c r="K368" s="19">
        <f>IF(D368&lt;=450000,0,MAX(0,ROUNDDOWN(J368*0.06-MIN(50000,J368)*0.03,-2))+MAX(0,ROUNDDOWN(J368*0.04-MIN(50000,J368)*0.02,-2)))</f>
        <v/>
      </c>
      <c r="L368" s="19">
        <f>I368+K368+E368</f>
        <v/>
      </c>
      <c r="M368" s="19">
        <f>MIN(100000,MAX(0,$B368))</f>
        <v/>
      </c>
      <c r="N368" s="19">
        <f>$B368-M368</f>
        <v/>
      </c>
      <c r="O368" s="19">
        <f>MIN(670000,ROUNDDOWN(MAX(0,N368-430000)*0.0751+47600,0))+MIN(260000,ROUNDDOWN(MAX(0,N368-430000)*0.028+17600,0))+MIN(30000,ROUNDDOWN(MAX(0,N368-430000)*0.0027+1873,0))+IF("いいえ"="はい",MIN(170000,ROUNDDOWN(MAX(0,N368-430000)*0.0243+17800,0)),0)</f>
        <v/>
      </c>
      <c r="P368" s="19">
        <f>IF(""="",215040+O368,"")</f>
        <v/>
      </c>
      <c r="Q368" s="19">
        <f>IF(N368&gt;23500000,NA(),IF(N368&lt;=4890000,1040000,IF(N368&lt;=6550000,670000,620000)))</f>
        <v/>
      </c>
      <c r="R368" s="19">
        <f>MAX(0,ROUNDDOWN(N368-P368-Q368-0,-3))</f>
        <v/>
      </c>
      <c r="S368" s="19">
        <f>IF(R368&lt;=0,0,ROUNDDOWN((R368*LOOKUP(R368,{0,1950001,3300001,6950001,9000001,18000001,40000001},{0.05,0.1,0.2,0.23,0.33,0.4,0.45})-LOOKUP(R368,{0,1950001,3300001,6950001,9000001,18000001,40000001},{0,97500,427500,636000,1536000,2796000,4796000}))*1.021,-2))</f>
        <v/>
      </c>
      <c r="T368" s="19">
        <f>MAX(0,ROUNDDOWN(N368-P368-430000-0,-3))</f>
        <v/>
      </c>
      <c r="U368" s="19">
        <f>IF(N368&lt;=450000,0,MAX(0,ROUNDDOWN(T368*0.06-MIN(50000,T368)*0.03,-2))+MAX(0,ROUNDDOWN(T368*0.04-MIN(50000,T368)*0.02,-2)))</f>
        <v/>
      </c>
      <c r="V368" s="19">
        <f>S368+U368+O368</f>
        <v/>
      </c>
      <c r="W368" s="19">
        <f>MIN(550000,MAX(0,$B368))</f>
        <v/>
      </c>
      <c r="X368" s="19">
        <f>$B368-W368</f>
        <v/>
      </c>
      <c r="Y368" s="19">
        <f>MIN(670000,ROUNDDOWN(MAX(0,X368-430000)*0.0751+47600,0))+MIN(260000,ROUNDDOWN(MAX(0,X368-430000)*0.028+17600,0))+MIN(30000,ROUNDDOWN(MAX(0,X368-430000)*0.0027+1873,0))+IF("いいえ"="はい",MIN(170000,ROUNDDOWN(MAX(0,X368-430000)*0.0243+17800,0)),0)</f>
        <v/>
      </c>
      <c r="Z368" s="19">
        <f>IF(""="",215040+Y368,"")</f>
        <v/>
      </c>
      <c r="AA368" s="19">
        <f>IF(X368&gt;23500000,NA(),IF(X368&lt;=4890000,1040000,IF(X368&lt;=6550000,670000,620000)))</f>
        <v/>
      </c>
      <c r="AB368" s="19">
        <f>MAX(0,ROUNDDOWN(X368-Z368-AA368-0,-3))</f>
        <v/>
      </c>
      <c r="AC368" s="19">
        <f>IF(AB368&lt;=0,0,ROUNDDOWN((AB368*LOOKUP(AB368,{0,1950001,3300001,6950001,9000001,18000001,40000001},{0.05,0.1,0.2,0.23,0.33,0.4,0.45})-LOOKUP(AB368,{0,1950001,3300001,6950001,9000001,18000001,40000001},{0,97500,427500,636000,1536000,2796000,4796000}))*1.021,-2))</f>
        <v/>
      </c>
      <c r="AD368" s="19">
        <f>MAX(0,ROUNDDOWN(X368-Z368-430000-0,-3))</f>
        <v/>
      </c>
      <c r="AE368" s="19">
        <f>IF(X368&lt;=450000,0,MAX(0,ROUNDDOWN(AD368*0.06-MIN(50000,AD368)*0.03,-2))+MAX(0,ROUNDDOWN(AD368*0.04-MIN(50000,AD368)*0.02,-2)))</f>
        <v/>
      </c>
      <c r="AF368" s="19">
        <f>AC368+AE368+Y368</f>
        <v/>
      </c>
      <c r="AG368" s="19">
        <f>MIN(650000,MAX(0,$B368))</f>
        <v/>
      </c>
      <c r="AH368" s="19">
        <f>$B368-AG368</f>
        <v/>
      </c>
      <c r="AI368" s="19">
        <f>MIN(670000,ROUNDDOWN(MAX(0,AH368-430000)*0.0751+47600,0))+MIN(260000,ROUNDDOWN(MAX(0,AH368-430000)*0.028+17600,0))+MIN(30000,ROUNDDOWN(MAX(0,AH368-430000)*0.0027+1873,0))+IF("いいえ"="はい",MIN(170000,ROUNDDOWN(MAX(0,AH368-430000)*0.0243+17800,0)),0)</f>
        <v/>
      </c>
      <c r="AJ368" s="19">
        <f>IF(""="",215040+AI368,"")</f>
        <v/>
      </c>
      <c r="AK368" s="19">
        <f>IF(AH368&gt;23500000,NA(),IF(AH368&lt;=4890000,1040000,IF(AH368&lt;=6550000,670000,620000)))</f>
        <v/>
      </c>
      <c r="AL368" s="19">
        <f>MAX(0,ROUNDDOWN(AH368-AJ368-AK368-0,-3))</f>
        <v/>
      </c>
      <c r="AM368" s="19">
        <f>IF(AL368&lt;=0,0,ROUNDDOWN((AL368*LOOKUP(AL368,{0,1950001,3300001,6950001,9000001,18000001,40000001},{0.05,0.1,0.2,0.23,0.33,0.4,0.45})-LOOKUP(AL368,{0,1950001,3300001,6950001,9000001,18000001,40000001},{0,97500,427500,636000,1536000,2796000,4796000}))*1.021,-2))</f>
        <v/>
      </c>
      <c r="AN368" s="19">
        <f>MAX(0,ROUNDDOWN(AH368-AJ368-430000-0,-3))</f>
        <v/>
      </c>
      <c r="AO368" s="19">
        <f>IF(AH368&lt;=450000,0,MAX(0,ROUNDDOWN(AN368*0.06-MIN(50000,AN368)*0.03,-2))+MAX(0,ROUNDDOWN(AN368*0.04-MIN(50000,AN368)*0.02,-2)))</f>
        <v/>
      </c>
      <c r="AP368" s="19">
        <f>AM368+AO368+AI368</f>
        <v/>
      </c>
      <c r="AQ368" s="19">
        <f>MIN(750000,MAX(0,$B368))</f>
        <v/>
      </c>
      <c r="AR368" s="19">
        <f>$B368-AQ368</f>
        <v/>
      </c>
      <c r="AS368" s="19">
        <f>MIN(670000,ROUNDDOWN(MAX(0,AR368-430000)*0.0751+47600,0))+MIN(260000,ROUNDDOWN(MAX(0,AR368-430000)*0.028+17600,0))+MIN(30000,ROUNDDOWN(MAX(0,AR368-430000)*0.0027+1873,0))+IF("いいえ"="はい",MIN(170000,ROUNDDOWN(MAX(0,AR368-430000)*0.0243+17800,0)),0)</f>
        <v/>
      </c>
      <c r="AT368" s="19">
        <f>IF(""="",215040+AS368,"")</f>
        <v/>
      </c>
      <c r="AU368" s="19">
        <f>IF(AR368&gt;23500000,NA(),IF(AR368&lt;=4890000,1040000,IF(AR368&lt;=6550000,670000,620000)))</f>
        <v/>
      </c>
      <c r="AV368" s="19">
        <f>MAX(0,ROUNDDOWN(AR368-AT368-AU368-0,-3))</f>
        <v/>
      </c>
      <c r="AW368" s="19">
        <f>IF(AV368&lt;=0,0,ROUNDDOWN((AV368*LOOKUP(AV368,{0,1950001,3300001,6950001,9000001,18000001,40000001},{0.05,0.1,0.2,0.23,0.33,0.4,0.45})-LOOKUP(AV368,{0,1950001,3300001,6950001,9000001,18000001,40000001},{0,97500,427500,636000,1536000,2796000,4796000}))*1.021,-2))</f>
        <v/>
      </c>
      <c r="AX368" s="19">
        <f>MAX(0,ROUNDDOWN(AR368-AT368-430000-0,-3))</f>
        <v/>
      </c>
      <c r="AY368" s="19">
        <f>IF(AR368&lt;=450000,0,MAX(0,ROUNDDOWN(AX368*0.06-MIN(50000,AX368)*0.03,-2))+MAX(0,ROUNDDOWN(AX368*0.04-MIN(50000,AX368)*0.02,-2)))</f>
        <v/>
      </c>
      <c r="AZ368" s="19">
        <f>AW368+AY368+AS368</f>
        <v/>
      </c>
    </row>
    <row r="369">
      <c r="A369" t="inlineStr">
        <is>
          <t>1万円刻み</t>
        </is>
      </c>
      <c r="B369" s="19">
        <f>'3_1万円刻み'!$A$352</f>
        <v/>
      </c>
      <c r="C369" s="19">
        <f>MIN(0,MAX(0,$B369))</f>
        <v/>
      </c>
      <c r="D369" s="19">
        <f>$B369-C369</f>
        <v/>
      </c>
      <c r="E369" s="19">
        <f>MIN(670000,ROUNDDOWN(MAX(0,D369-430000)*0.0751+47600,0))+MIN(260000,ROUNDDOWN(MAX(0,D369-430000)*0.028+17600,0))+MIN(30000,ROUNDDOWN(MAX(0,D369-430000)*0.0027+1873,0))+IF("いいえ"="はい",MIN(170000,ROUNDDOWN(MAX(0,D369-430000)*0.0243+17800,0)),0)</f>
        <v/>
      </c>
      <c r="F369" s="19">
        <f>IF(""="",215040+E369,"")</f>
        <v/>
      </c>
      <c r="G369" s="19">
        <f>IF(D369&gt;23500000,NA(),IF(D369&lt;=4890000,1040000,IF(D369&lt;=6550000,670000,620000)))</f>
        <v/>
      </c>
      <c r="H369" s="19">
        <f>MAX(0,ROUNDDOWN(D369-F369-G369-0,-3))</f>
        <v/>
      </c>
      <c r="I369" s="19">
        <f>IF(H369&lt;=0,0,ROUNDDOWN((H369*LOOKUP(H369,{0,1950001,3300001,6950001,9000001,18000001,40000001},{0.05,0.1,0.2,0.23,0.33,0.4,0.45})-LOOKUP(H369,{0,1950001,3300001,6950001,9000001,18000001,40000001},{0,97500,427500,636000,1536000,2796000,4796000}))*1.021,-2))</f>
        <v/>
      </c>
      <c r="J369" s="19">
        <f>MAX(0,ROUNDDOWN(D369-F369-430000-0,-3))</f>
        <v/>
      </c>
      <c r="K369" s="19">
        <f>IF(D369&lt;=450000,0,MAX(0,ROUNDDOWN(J369*0.06-MIN(50000,J369)*0.03,-2))+MAX(0,ROUNDDOWN(J369*0.04-MIN(50000,J369)*0.02,-2)))</f>
        <v/>
      </c>
      <c r="L369" s="19">
        <f>I369+K369+E369</f>
        <v/>
      </c>
      <c r="M369" s="19">
        <f>MIN(100000,MAX(0,$B369))</f>
        <v/>
      </c>
      <c r="N369" s="19">
        <f>$B369-M369</f>
        <v/>
      </c>
      <c r="O369" s="19">
        <f>MIN(670000,ROUNDDOWN(MAX(0,N369-430000)*0.0751+47600,0))+MIN(260000,ROUNDDOWN(MAX(0,N369-430000)*0.028+17600,0))+MIN(30000,ROUNDDOWN(MAX(0,N369-430000)*0.0027+1873,0))+IF("いいえ"="はい",MIN(170000,ROUNDDOWN(MAX(0,N369-430000)*0.0243+17800,0)),0)</f>
        <v/>
      </c>
      <c r="P369" s="19">
        <f>IF(""="",215040+O369,"")</f>
        <v/>
      </c>
      <c r="Q369" s="19">
        <f>IF(N369&gt;23500000,NA(),IF(N369&lt;=4890000,1040000,IF(N369&lt;=6550000,670000,620000)))</f>
        <v/>
      </c>
      <c r="R369" s="19">
        <f>MAX(0,ROUNDDOWN(N369-P369-Q369-0,-3))</f>
        <v/>
      </c>
      <c r="S369" s="19">
        <f>IF(R369&lt;=0,0,ROUNDDOWN((R369*LOOKUP(R369,{0,1950001,3300001,6950001,9000001,18000001,40000001},{0.05,0.1,0.2,0.23,0.33,0.4,0.45})-LOOKUP(R369,{0,1950001,3300001,6950001,9000001,18000001,40000001},{0,97500,427500,636000,1536000,2796000,4796000}))*1.021,-2))</f>
        <v/>
      </c>
      <c r="T369" s="19">
        <f>MAX(0,ROUNDDOWN(N369-P369-430000-0,-3))</f>
        <v/>
      </c>
      <c r="U369" s="19">
        <f>IF(N369&lt;=450000,0,MAX(0,ROUNDDOWN(T369*0.06-MIN(50000,T369)*0.03,-2))+MAX(0,ROUNDDOWN(T369*0.04-MIN(50000,T369)*0.02,-2)))</f>
        <v/>
      </c>
      <c r="V369" s="19">
        <f>S369+U369+O369</f>
        <v/>
      </c>
      <c r="W369" s="19">
        <f>MIN(550000,MAX(0,$B369))</f>
        <v/>
      </c>
      <c r="X369" s="19">
        <f>$B369-W369</f>
        <v/>
      </c>
      <c r="Y369" s="19">
        <f>MIN(670000,ROUNDDOWN(MAX(0,X369-430000)*0.0751+47600,0))+MIN(260000,ROUNDDOWN(MAX(0,X369-430000)*0.028+17600,0))+MIN(30000,ROUNDDOWN(MAX(0,X369-430000)*0.0027+1873,0))+IF("いいえ"="はい",MIN(170000,ROUNDDOWN(MAX(0,X369-430000)*0.0243+17800,0)),0)</f>
        <v/>
      </c>
      <c r="Z369" s="19">
        <f>IF(""="",215040+Y369,"")</f>
        <v/>
      </c>
      <c r="AA369" s="19">
        <f>IF(X369&gt;23500000,NA(),IF(X369&lt;=4890000,1040000,IF(X369&lt;=6550000,670000,620000)))</f>
        <v/>
      </c>
      <c r="AB369" s="19">
        <f>MAX(0,ROUNDDOWN(X369-Z369-AA369-0,-3))</f>
        <v/>
      </c>
      <c r="AC369" s="19">
        <f>IF(AB369&lt;=0,0,ROUNDDOWN((AB369*LOOKUP(AB369,{0,1950001,3300001,6950001,9000001,18000001,40000001},{0.05,0.1,0.2,0.23,0.33,0.4,0.45})-LOOKUP(AB369,{0,1950001,3300001,6950001,9000001,18000001,40000001},{0,97500,427500,636000,1536000,2796000,4796000}))*1.021,-2))</f>
        <v/>
      </c>
      <c r="AD369" s="19">
        <f>MAX(0,ROUNDDOWN(X369-Z369-430000-0,-3))</f>
        <v/>
      </c>
      <c r="AE369" s="19">
        <f>IF(X369&lt;=450000,0,MAX(0,ROUNDDOWN(AD369*0.06-MIN(50000,AD369)*0.03,-2))+MAX(0,ROUNDDOWN(AD369*0.04-MIN(50000,AD369)*0.02,-2)))</f>
        <v/>
      </c>
      <c r="AF369" s="19">
        <f>AC369+AE369+Y369</f>
        <v/>
      </c>
      <c r="AG369" s="19">
        <f>MIN(650000,MAX(0,$B369))</f>
        <v/>
      </c>
      <c r="AH369" s="19">
        <f>$B369-AG369</f>
        <v/>
      </c>
      <c r="AI369" s="19">
        <f>MIN(670000,ROUNDDOWN(MAX(0,AH369-430000)*0.0751+47600,0))+MIN(260000,ROUNDDOWN(MAX(0,AH369-430000)*0.028+17600,0))+MIN(30000,ROUNDDOWN(MAX(0,AH369-430000)*0.0027+1873,0))+IF("いいえ"="はい",MIN(170000,ROUNDDOWN(MAX(0,AH369-430000)*0.0243+17800,0)),0)</f>
        <v/>
      </c>
      <c r="AJ369" s="19">
        <f>IF(""="",215040+AI369,"")</f>
        <v/>
      </c>
      <c r="AK369" s="19">
        <f>IF(AH369&gt;23500000,NA(),IF(AH369&lt;=4890000,1040000,IF(AH369&lt;=6550000,670000,620000)))</f>
        <v/>
      </c>
      <c r="AL369" s="19">
        <f>MAX(0,ROUNDDOWN(AH369-AJ369-AK369-0,-3))</f>
        <v/>
      </c>
      <c r="AM369" s="19">
        <f>IF(AL369&lt;=0,0,ROUNDDOWN((AL369*LOOKUP(AL369,{0,1950001,3300001,6950001,9000001,18000001,40000001},{0.05,0.1,0.2,0.23,0.33,0.4,0.45})-LOOKUP(AL369,{0,1950001,3300001,6950001,9000001,18000001,40000001},{0,97500,427500,636000,1536000,2796000,4796000}))*1.021,-2))</f>
        <v/>
      </c>
      <c r="AN369" s="19">
        <f>MAX(0,ROUNDDOWN(AH369-AJ369-430000-0,-3))</f>
        <v/>
      </c>
      <c r="AO369" s="19">
        <f>IF(AH369&lt;=450000,0,MAX(0,ROUNDDOWN(AN369*0.06-MIN(50000,AN369)*0.03,-2))+MAX(0,ROUNDDOWN(AN369*0.04-MIN(50000,AN369)*0.02,-2)))</f>
        <v/>
      </c>
      <c r="AP369" s="19">
        <f>AM369+AO369+AI369</f>
        <v/>
      </c>
      <c r="AQ369" s="19">
        <f>MIN(750000,MAX(0,$B369))</f>
        <v/>
      </c>
      <c r="AR369" s="19">
        <f>$B369-AQ369</f>
        <v/>
      </c>
      <c r="AS369" s="19">
        <f>MIN(670000,ROUNDDOWN(MAX(0,AR369-430000)*0.0751+47600,0))+MIN(260000,ROUNDDOWN(MAX(0,AR369-430000)*0.028+17600,0))+MIN(30000,ROUNDDOWN(MAX(0,AR369-430000)*0.0027+1873,0))+IF("いいえ"="はい",MIN(170000,ROUNDDOWN(MAX(0,AR369-430000)*0.0243+17800,0)),0)</f>
        <v/>
      </c>
      <c r="AT369" s="19">
        <f>IF(""="",215040+AS369,"")</f>
        <v/>
      </c>
      <c r="AU369" s="19">
        <f>IF(AR369&gt;23500000,NA(),IF(AR369&lt;=4890000,1040000,IF(AR369&lt;=6550000,670000,620000)))</f>
        <v/>
      </c>
      <c r="AV369" s="19">
        <f>MAX(0,ROUNDDOWN(AR369-AT369-AU369-0,-3))</f>
        <v/>
      </c>
      <c r="AW369" s="19">
        <f>IF(AV369&lt;=0,0,ROUNDDOWN((AV369*LOOKUP(AV369,{0,1950001,3300001,6950001,9000001,18000001,40000001},{0.05,0.1,0.2,0.23,0.33,0.4,0.45})-LOOKUP(AV369,{0,1950001,3300001,6950001,9000001,18000001,40000001},{0,97500,427500,636000,1536000,2796000,4796000}))*1.021,-2))</f>
        <v/>
      </c>
      <c r="AX369" s="19">
        <f>MAX(0,ROUNDDOWN(AR369-AT369-430000-0,-3))</f>
        <v/>
      </c>
      <c r="AY369" s="19">
        <f>IF(AR369&lt;=450000,0,MAX(0,ROUNDDOWN(AX369*0.06-MIN(50000,AX369)*0.03,-2))+MAX(0,ROUNDDOWN(AX369*0.04-MIN(50000,AX369)*0.02,-2)))</f>
        <v/>
      </c>
      <c r="AZ369" s="19">
        <f>AW369+AY369+AS369</f>
        <v/>
      </c>
    </row>
    <row r="370">
      <c r="A370" t="inlineStr">
        <is>
          <t>1万円刻み</t>
        </is>
      </c>
      <c r="B370" s="19">
        <f>'3_1万円刻み'!$A$353</f>
        <v/>
      </c>
      <c r="C370" s="19">
        <f>MIN(0,MAX(0,$B370))</f>
        <v/>
      </c>
      <c r="D370" s="19">
        <f>$B370-C370</f>
        <v/>
      </c>
      <c r="E370" s="19">
        <f>MIN(670000,ROUNDDOWN(MAX(0,D370-430000)*0.0751+47600,0))+MIN(260000,ROUNDDOWN(MAX(0,D370-430000)*0.028+17600,0))+MIN(30000,ROUNDDOWN(MAX(0,D370-430000)*0.0027+1873,0))+IF("いいえ"="はい",MIN(170000,ROUNDDOWN(MAX(0,D370-430000)*0.0243+17800,0)),0)</f>
        <v/>
      </c>
      <c r="F370" s="19">
        <f>IF(""="",215040+E370,"")</f>
        <v/>
      </c>
      <c r="G370" s="19">
        <f>IF(D370&gt;23500000,NA(),IF(D370&lt;=4890000,1040000,IF(D370&lt;=6550000,670000,620000)))</f>
        <v/>
      </c>
      <c r="H370" s="19">
        <f>MAX(0,ROUNDDOWN(D370-F370-G370-0,-3))</f>
        <v/>
      </c>
      <c r="I370" s="19">
        <f>IF(H370&lt;=0,0,ROUNDDOWN((H370*LOOKUP(H370,{0,1950001,3300001,6950001,9000001,18000001,40000001},{0.05,0.1,0.2,0.23,0.33,0.4,0.45})-LOOKUP(H370,{0,1950001,3300001,6950001,9000001,18000001,40000001},{0,97500,427500,636000,1536000,2796000,4796000}))*1.021,-2))</f>
        <v/>
      </c>
      <c r="J370" s="19">
        <f>MAX(0,ROUNDDOWN(D370-F370-430000-0,-3))</f>
        <v/>
      </c>
      <c r="K370" s="19">
        <f>IF(D370&lt;=450000,0,MAX(0,ROUNDDOWN(J370*0.06-MIN(50000,J370)*0.03,-2))+MAX(0,ROUNDDOWN(J370*0.04-MIN(50000,J370)*0.02,-2)))</f>
        <v/>
      </c>
      <c r="L370" s="19">
        <f>I370+K370+E370</f>
        <v/>
      </c>
      <c r="M370" s="19">
        <f>MIN(100000,MAX(0,$B370))</f>
        <v/>
      </c>
      <c r="N370" s="19">
        <f>$B370-M370</f>
        <v/>
      </c>
      <c r="O370" s="19">
        <f>MIN(670000,ROUNDDOWN(MAX(0,N370-430000)*0.0751+47600,0))+MIN(260000,ROUNDDOWN(MAX(0,N370-430000)*0.028+17600,0))+MIN(30000,ROUNDDOWN(MAX(0,N370-430000)*0.0027+1873,0))+IF("いいえ"="はい",MIN(170000,ROUNDDOWN(MAX(0,N370-430000)*0.0243+17800,0)),0)</f>
        <v/>
      </c>
      <c r="P370" s="19">
        <f>IF(""="",215040+O370,"")</f>
        <v/>
      </c>
      <c r="Q370" s="19">
        <f>IF(N370&gt;23500000,NA(),IF(N370&lt;=4890000,1040000,IF(N370&lt;=6550000,670000,620000)))</f>
        <v/>
      </c>
      <c r="R370" s="19">
        <f>MAX(0,ROUNDDOWN(N370-P370-Q370-0,-3))</f>
        <v/>
      </c>
      <c r="S370" s="19">
        <f>IF(R370&lt;=0,0,ROUNDDOWN((R370*LOOKUP(R370,{0,1950001,3300001,6950001,9000001,18000001,40000001},{0.05,0.1,0.2,0.23,0.33,0.4,0.45})-LOOKUP(R370,{0,1950001,3300001,6950001,9000001,18000001,40000001},{0,97500,427500,636000,1536000,2796000,4796000}))*1.021,-2))</f>
        <v/>
      </c>
      <c r="T370" s="19">
        <f>MAX(0,ROUNDDOWN(N370-P370-430000-0,-3))</f>
        <v/>
      </c>
      <c r="U370" s="19">
        <f>IF(N370&lt;=450000,0,MAX(0,ROUNDDOWN(T370*0.06-MIN(50000,T370)*0.03,-2))+MAX(0,ROUNDDOWN(T370*0.04-MIN(50000,T370)*0.02,-2)))</f>
        <v/>
      </c>
      <c r="V370" s="19">
        <f>S370+U370+O370</f>
        <v/>
      </c>
      <c r="W370" s="19">
        <f>MIN(550000,MAX(0,$B370))</f>
        <v/>
      </c>
      <c r="X370" s="19">
        <f>$B370-W370</f>
        <v/>
      </c>
      <c r="Y370" s="19">
        <f>MIN(670000,ROUNDDOWN(MAX(0,X370-430000)*0.0751+47600,0))+MIN(260000,ROUNDDOWN(MAX(0,X370-430000)*0.028+17600,0))+MIN(30000,ROUNDDOWN(MAX(0,X370-430000)*0.0027+1873,0))+IF("いいえ"="はい",MIN(170000,ROUNDDOWN(MAX(0,X370-430000)*0.0243+17800,0)),0)</f>
        <v/>
      </c>
      <c r="Z370" s="19">
        <f>IF(""="",215040+Y370,"")</f>
        <v/>
      </c>
      <c r="AA370" s="19">
        <f>IF(X370&gt;23500000,NA(),IF(X370&lt;=4890000,1040000,IF(X370&lt;=6550000,670000,620000)))</f>
        <v/>
      </c>
      <c r="AB370" s="19">
        <f>MAX(0,ROUNDDOWN(X370-Z370-AA370-0,-3))</f>
        <v/>
      </c>
      <c r="AC370" s="19">
        <f>IF(AB370&lt;=0,0,ROUNDDOWN((AB370*LOOKUP(AB370,{0,1950001,3300001,6950001,9000001,18000001,40000001},{0.05,0.1,0.2,0.23,0.33,0.4,0.45})-LOOKUP(AB370,{0,1950001,3300001,6950001,9000001,18000001,40000001},{0,97500,427500,636000,1536000,2796000,4796000}))*1.021,-2))</f>
        <v/>
      </c>
      <c r="AD370" s="19">
        <f>MAX(0,ROUNDDOWN(X370-Z370-430000-0,-3))</f>
        <v/>
      </c>
      <c r="AE370" s="19">
        <f>IF(X370&lt;=450000,0,MAX(0,ROUNDDOWN(AD370*0.06-MIN(50000,AD370)*0.03,-2))+MAX(0,ROUNDDOWN(AD370*0.04-MIN(50000,AD370)*0.02,-2)))</f>
        <v/>
      </c>
      <c r="AF370" s="19">
        <f>AC370+AE370+Y370</f>
        <v/>
      </c>
      <c r="AG370" s="19">
        <f>MIN(650000,MAX(0,$B370))</f>
        <v/>
      </c>
      <c r="AH370" s="19">
        <f>$B370-AG370</f>
        <v/>
      </c>
      <c r="AI370" s="19">
        <f>MIN(670000,ROUNDDOWN(MAX(0,AH370-430000)*0.0751+47600,0))+MIN(260000,ROUNDDOWN(MAX(0,AH370-430000)*0.028+17600,0))+MIN(30000,ROUNDDOWN(MAX(0,AH370-430000)*0.0027+1873,0))+IF("いいえ"="はい",MIN(170000,ROUNDDOWN(MAX(0,AH370-430000)*0.0243+17800,0)),0)</f>
        <v/>
      </c>
      <c r="AJ370" s="19">
        <f>IF(""="",215040+AI370,"")</f>
        <v/>
      </c>
      <c r="AK370" s="19">
        <f>IF(AH370&gt;23500000,NA(),IF(AH370&lt;=4890000,1040000,IF(AH370&lt;=6550000,670000,620000)))</f>
        <v/>
      </c>
      <c r="AL370" s="19">
        <f>MAX(0,ROUNDDOWN(AH370-AJ370-AK370-0,-3))</f>
        <v/>
      </c>
      <c r="AM370" s="19">
        <f>IF(AL370&lt;=0,0,ROUNDDOWN((AL370*LOOKUP(AL370,{0,1950001,3300001,6950001,9000001,18000001,40000001},{0.05,0.1,0.2,0.23,0.33,0.4,0.45})-LOOKUP(AL370,{0,1950001,3300001,6950001,9000001,18000001,40000001},{0,97500,427500,636000,1536000,2796000,4796000}))*1.021,-2))</f>
        <v/>
      </c>
      <c r="AN370" s="19">
        <f>MAX(0,ROUNDDOWN(AH370-AJ370-430000-0,-3))</f>
        <v/>
      </c>
      <c r="AO370" s="19">
        <f>IF(AH370&lt;=450000,0,MAX(0,ROUNDDOWN(AN370*0.06-MIN(50000,AN370)*0.03,-2))+MAX(0,ROUNDDOWN(AN370*0.04-MIN(50000,AN370)*0.02,-2)))</f>
        <v/>
      </c>
      <c r="AP370" s="19">
        <f>AM370+AO370+AI370</f>
        <v/>
      </c>
      <c r="AQ370" s="19">
        <f>MIN(750000,MAX(0,$B370))</f>
        <v/>
      </c>
      <c r="AR370" s="19">
        <f>$B370-AQ370</f>
        <v/>
      </c>
      <c r="AS370" s="19">
        <f>MIN(670000,ROUNDDOWN(MAX(0,AR370-430000)*0.0751+47600,0))+MIN(260000,ROUNDDOWN(MAX(0,AR370-430000)*0.028+17600,0))+MIN(30000,ROUNDDOWN(MAX(0,AR370-430000)*0.0027+1873,0))+IF("いいえ"="はい",MIN(170000,ROUNDDOWN(MAX(0,AR370-430000)*0.0243+17800,0)),0)</f>
        <v/>
      </c>
      <c r="AT370" s="19">
        <f>IF(""="",215040+AS370,"")</f>
        <v/>
      </c>
      <c r="AU370" s="19">
        <f>IF(AR370&gt;23500000,NA(),IF(AR370&lt;=4890000,1040000,IF(AR370&lt;=6550000,670000,620000)))</f>
        <v/>
      </c>
      <c r="AV370" s="19">
        <f>MAX(0,ROUNDDOWN(AR370-AT370-AU370-0,-3))</f>
        <v/>
      </c>
      <c r="AW370" s="19">
        <f>IF(AV370&lt;=0,0,ROUNDDOWN((AV370*LOOKUP(AV370,{0,1950001,3300001,6950001,9000001,18000001,40000001},{0.05,0.1,0.2,0.23,0.33,0.4,0.45})-LOOKUP(AV370,{0,1950001,3300001,6950001,9000001,18000001,40000001},{0,97500,427500,636000,1536000,2796000,4796000}))*1.021,-2))</f>
        <v/>
      </c>
      <c r="AX370" s="19">
        <f>MAX(0,ROUNDDOWN(AR370-AT370-430000-0,-3))</f>
        <v/>
      </c>
      <c r="AY370" s="19">
        <f>IF(AR370&lt;=450000,0,MAX(0,ROUNDDOWN(AX370*0.06-MIN(50000,AX370)*0.03,-2))+MAX(0,ROUNDDOWN(AX370*0.04-MIN(50000,AX370)*0.02,-2)))</f>
        <v/>
      </c>
      <c r="AZ370" s="19">
        <f>AW370+AY370+AS370</f>
        <v/>
      </c>
    </row>
    <row r="371">
      <c r="A371" t="inlineStr">
        <is>
          <t>1万円刻み</t>
        </is>
      </c>
      <c r="B371" s="19">
        <f>'3_1万円刻み'!$A$354</f>
        <v/>
      </c>
      <c r="C371" s="19">
        <f>MIN(0,MAX(0,$B371))</f>
        <v/>
      </c>
      <c r="D371" s="19">
        <f>$B371-C371</f>
        <v/>
      </c>
      <c r="E371" s="19">
        <f>MIN(670000,ROUNDDOWN(MAX(0,D371-430000)*0.0751+47600,0))+MIN(260000,ROUNDDOWN(MAX(0,D371-430000)*0.028+17600,0))+MIN(30000,ROUNDDOWN(MAX(0,D371-430000)*0.0027+1873,0))+IF("いいえ"="はい",MIN(170000,ROUNDDOWN(MAX(0,D371-430000)*0.0243+17800,0)),0)</f>
        <v/>
      </c>
      <c r="F371" s="19">
        <f>IF(""="",215040+E371,"")</f>
        <v/>
      </c>
      <c r="G371" s="19">
        <f>IF(D371&gt;23500000,NA(),IF(D371&lt;=4890000,1040000,IF(D371&lt;=6550000,670000,620000)))</f>
        <v/>
      </c>
      <c r="H371" s="19">
        <f>MAX(0,ROUNDDOWN(D371-F371-G371-0,-3))</f>
        <v/>
      </c>
      <c r="I371" s="19">
        <f>IF(H371&lt;=0,0,ROUNDDOWN((H371*LOOKUP(H371,{0,1950001,3300001,6950001,9000001,18000001,40000001},{0.05,0.1,0.2,0.23,0.33,0.4,0.45})-LOOKUP(H371,{0,1950001,3300001,6950001,9000001,18000001,40000001},{0,97500,427500,636000,1536000,2796000,4796000}))*1.021,-2))</f>
        <v/>
      </c>
      <c r="J371" s="19">
        <f>MAX(0,ROUNDDOWN(D371-F371-430000-0,-3))</f>
        <v/>
      </c>
      <c r="K371" s="19">
        <f>IF(D371&lt;=450000,0,MAX(0,ROUNDDOWN(J371*0.06-MIN(50000,J371)*0.03,-2))+MAX(0,ROUNDDOWN(J371*0.04-MIN(50000,J371)*0.02,-2)))</f>
        <v/>
      </c>
      <c r="L371" s="19">
        <f>I371+K371+E371</f>
        <v/>
      </c>
      <c r="M371" s="19">
        <f>MIN(100000,MAX(0,$B371))</f>
        <v/>
      </c>
      <c r="N371" s="19">
        <f>$B371-M371</f>
        <v/>
      </c>
      <c r="O371" s="19">
        <f>MIN(670000,ROUNDDOWN(MAX(0,N371-430000)*0.0751+47600,0))+MIN(260000,ROUNDDOWN(MAX(0,N371-430000)*0.028+17600,0))+MIN(30000,ROUNDDOWN(MAX(0,N371-430000)*0.0027+1873,0))+IF("いいえ"="はい",MIN(170000,ROUNDDOWN(MAX(0,N371-430000)*0.0243+17800,0)),0)</f>
        <v/>
      </c>
      <c r="P371" s="19">
        <f>IF(""="",215040+O371,"")</f>
        <v/>
      </c>
      <c r="Q371" s="19">
        <f>IF(N371&gt;23500000,NA(),IF(N371&lt;=4890000,1040000,IF(N371&lt;=6550000,670000,620000)))</f>
        <v/>
      </c>
      <c r="R371" s="19">
        <f>MAX(0,ROUNDDOWN(N371-P371-Q371-0,-3))</f>
        <v/>
      </c>
      <c r="S371" s="19">
        <f>IF(R371&lt;=0,0,ROUNDDOWN((R371*LOOKUP(R371,{0,1950001,3300001,6950001,9000001,18000001,40000001},{0.05,0.1,0.2,0.23,0.33,0.4,0.45})-LOOKUP(R371,{0,1950001,3300001,6950001,9000001,18000001,40000001},{0,97500,427500,636000,1536000,2796000,4796000}))*1.021,-2))</f>
        <v/>
      </c>
      <c r="T371" s="19">
        <f>MAX(0,ROUNDDOWN(N371-P371-430000-0,-3))</f>
        <v/>
      </c>
      <c r="U371" s="19">
        <f>IF(N371&lt;=450000,0,MAX(0,ROUNDDOWN(T371*0.06-MIN(50000,T371)*0.03,-2))+MAX(0,ROUNDDOWN(T371*0.04-MIN(50000,T371)*0.02,-2)))</f>
        <v/>
      </c>
      <c r="V371" s="19">
        <f>S371+U371+O371</f>
        <v/>
      </c>
      <c r="W371" s="19">
        <f>MIN(550000,MAX(0,$B371))</f>
        <v/>
      </c>
      <c r="X371" s="19">
        <f>$B371-W371</f>
        <v/>
      </c>
      <c r="Y371" s="19">
        <f>MIN(670000,ROUNDDOWN(MAX(0,X371-430000)*0.0751+47600,0))+MIN(260000,ROUNDDOWN(MAX(0,X371-430000)*0.028+17600,0))+MIN(30000,ROUNDDOWN(MAX(0,X371-430000)*0.0027+1873,0))+IF("いいえ"="はい",MIN(170000,ROUNDDOWN(MAX(0,X371-430000)*0.0243+17800,0)),0)</f>
        <v/>
      </c>
      <c r="Z371" s="19">
        <f>IF(""="",215040+Y371,"")</f>
        <v/>
      </c>
      <c r="AA371" s="19">
        <f>IF(X371&gt;23500000,NA(),IF(X371&lt;=4890000,1040000,IF(X371&lt;=6550000,670000,620000)))</f>
        <v/>
      </c>
      <c r="AB371" s="19">
        <f>MAX(0,ROUNDDOWN(X371-Z371-AA371-0,-3))</f>
        <v/>
      </c>
      <c r="AC371" s="19">
        <f>IF(AB371&lt;=0,0,ROUNDDOWN((AB371*LOOKUP(AB371,{0,1950001,3300001,6950001,9000001,18000001,40000001},{0.05,0.1,0.2,0.23,0.33,0.4,0.45})-LOOKUP(AB371,{0,1950001,3300001,6950001,9000001,18000001,40000001},{0,97500,427500,636000,1536000,2796000,4796000}))*1.021,-2))</f>
        <v/>
      </c>
      <c r="AD371" s="19">
        <f>MAX(0,ROUNDDOWN(X371-Z371-430000-0,-3))</f>
        <v/>
      </c>
      <c r="AE371" s="19">
        <f>IF(X371&lt;=450000,0,MAX(0,ROUNDDOWN(AD371*0.06-MIN(50000,AD371)*0.03,-2))+MAX(0,ROUNDDOWN(AD371*0.04-MIN(50000,AD371)*0.02,-2)))</f>
        <v/>
      </c>
      <c r="AF371" s="19">
        <f>AC371+AE371+Y371</f>
        <v/>
      </c>
      <c r="AG371" s="19">
        <f>MIN(650000,MAX(0,$B371))</f>
        <v/>
      </c>
      <c r="AH371" s="19">
        <f>$B371-AG371</f>
        <v/>
      </c>
      <c r="AI371" s="19">
        <f>MIN(670000,ROUNDDOWN(MAX(0,AH371-430000)*0.0751+47600,0))+MIN(260000,ROUNDDOWN(MAX(0,AH371-430000)*0.028+17600,0))+MIN(30000,ROUNDDOWN(MAX(0,AH371-430000)*0.0027+1873,0))+IF("いいえ"="はい",MIN(170000,ROUNDDOWN(MAX(0,AH371-430000)*0.0243+17800,0)),0)</f>
        <v/>
      </c>
      <c r="AJ371" s="19">
        <f>IF(""="",215040+AI371,"")</f>
        <v/>
      </c>
      <c r="AK371" s="19">
        <f>IF(AH371&gt;23500000,NA(),IF(AH371&lt;=4890000,1040000,IF(AH371&lt;=6550000,670000,620000)))</f>
        <v/>
      </c>
      <c r="AL371" s="19">
        <f>MAX(0,ROUNDDOWN(AH371-AJ371-AK371-0,-3))</f>
        <v/>
      </c>
      <c r="AM371" s="19">
        <f>IF(AL371&lt;=0,0,ROUNDDOWN((AL371*LOOKUP(AL371,{0,1950001,3300001,6950001,9000001,18000001,40000001},{0.05,0.1,0.2,0.23,0.33,0.4,0.45})-LOOKUP(AL371,{0,1950001,3300001,6950001,9000001,18000001,40000001},{0,97500,427500,636000,1536000,2796000,4796000}))*1.021,-2))</f>
        <v/>
      </c>
      <c r="AN371" s="19">
        <f>MAX(0,ROUNDDOWN(AH371-AJ371-430000-0,-3))</f>
        <v/>
      </c>
      <c r="AO371" s="19">
        <f>IF(AH371&lt;=450000,0,MAX(0,ROUNDDOWN(AN371*0.06-MIN(50000,AN371)*0.03,-2))+MAX(0,ROUNDDOWN(AN371*0.04-MIN(50000,AN371)*0.02,-2)))</f>
        <v/>
      </c>
      <c r="AP371" s="19">
        <f>AM371+AO371+AI371</f>
        <v/>
      </c>
      <c r="AQ371" s="19">
        <f>MIN(750000,MAX(0,$B371))</f>
        <v/>
      </c>
      <c r="AR371" s="19">
        <f>$B371-AQ371</f>
        <v/>
      </c>
      <c r="AS371" s="19">
        <f>MIN(670000,ROUNDDOWN(MAX(0,AR371-430000)*0.0751+47600,0))+MIN(260000,ROUNDDOWN(MAX(0,AR371-430000)*0.028+17600,0))+MIN(30000,ROUNDDOWN(MAX(0,AR371-430000)*0.0027+1873,0))+IF("いいえ"="はい",MIN(170000,ROUNDDOWN(MAX(0,AR371-430000)*0.0243+17800,0)),0)</f>
        <v/>
      </c>
      <c r="AT371" s="19">
        <f>IF(""="",215040+AS371,"")</f>
        <v/>
      </c>
      <c r="AU371" s="19">
        <f>IF(AR371&gt;23500000,NA(),IF(AR371&lt;=4890000,1040000,IF(AR371&lt;=6550000,670000,620000)))</f>
        <v/>
      </c>
      <c r="AV371" s="19">
        <f>MAX(0,ROUNDDOWN(AR371-AT371-AU371-0,-3))</f>
        <v/>
      </c>
      <c r="AW371" s="19">
        <f>IF(AV371&lt;=0,0,ROUNDDOWN((AV371*LOOKUP(AV371,{0,1950001,3300001,6950001,9000001,18000001,40000001},{0.05,0.1,0.2,0.23,0.33,0.4,0.45})-LOOKUP(AV371,{0,1950001,3300001,6950001,9000001,18000001,40000001},{0,97500,427500,636000,1536000,2796000,4796000}))*1.021,-2))</f>
        <v/>
      </c>
      <c r="AX371" s="19">
        <f>MAX(0,ROUNDDOWN(AR371-AT371-430000-0,-3))</f>
        <v/>
      </c>
      <c r="AY371" s="19">
        <f>IF(AR371&lt;=450000,0,MAX(0,ROUNDDOWN(AX371*0.06-MIN(50000,AX371)*0.03,-2))+MAX(0,ROUNDDOWN(AX371*0.04-MIN(50000,AX371)*0.02,-2)))</f>
        <v/>
      </c>
      <c r="AZ371" s="19">
        <f>AW371+AY371+AS371</f>
        <v/>
      </c>
    </row>
    <row r="372">
      <c r="A372" t="inlineStr">
        <is>
          <t>1万円刻み</t>
        </is>
      </c>
      <c r="B372" s="19">
        <f>'3_1万円刻み'!$A$355</f>
        <v/>
      </c>
      <c r="C372" s="19">
        <f>MIN(0,MAX(0,$B372))</f>
        <v/>
      </c>
      <c r="D372" s="19">
        <f>$B372-C372</f>
        <v/>
      </c>
      <c r="E372" s="19">
        <f>MIN(670000,ROUNDDOWN(MAX(0,D372-430000)*0.0751+47600,0))+MIN(260000,ROUNDDOWN(MAX(0,D372-430000)*0.028+17600,0))+MIN(30000,ROUNDDOWN(MAX(0,D372-430000)*0.0027+1873,0))+IF("いいえ"="はい",MIN(170000,ROUNDDOWN(MAX(0,D372-430000)*0.0243+17800,0)),0)</f>
        <v/>
      </c>
      <c r="F372" s="19">
        <f>IF(""="",215040+E372,"")</f>
        <v/>
      </c>
      <c r="G372" s="19">
        <f>IF(D372&gt;23500000,NA(),IF(D372&lt;=4890000,1040000,IF(D372&lt;=6550000,670000,620000)))</f>
        <v/>
      </c>
      <c r="H372" s="19">
        <f>MAX(0,ROUNDDOWN(D372-F372-G372-0,-3))</f>
        <v/>
      </c>
      <c r="I372" s="19">
        <f>IF(H372&lt;=0,0,ROUNDDOWN((H372*LOOKUP(H372,{0,1950001,3300001,6950001,9000001,18000001,40000001},{0.05,0.1,0.2,0.23,0.33,0.4,0.45})-LOOKUP(H372,{0,1950001,3300001,6950001,9000001,18000001,40000001},{0,97500,427500,636000,1536000,2796000,4796000}))*1.021,-2))</f>
        <v/>
      </c>
      <c r="J372" s="19">
        <f>MAX(0,ROUNDDOWN(D372-F372-430000-0,-3))</f>
        <v/>
      </c>
      <c r="K372" s="19">
        <f>IF(D372&lt;=450000,0,MAX(0,ROUNDDOWN(J372*0.06-MIN(50000,J372)*0.03,-2))+MAX(0,ROUNDDOWN(J372*0.04-MIN(50000,J372)*0.02,-2)))</f>
        <v/>
      </c>
      <c r="L372" s="19">
        <f>I372+K372+E372</f>
        <v/>
      </c>
      <c r="M372" s="19">
        <f>MIN(100000,MAX(0,$B372))</f>
        <v/>
      </c>
      <c r="N372" s="19">
        <f>$B372-M372</f>
        <v/>
      </c>
      <c r="O372" s="19">
        <f>MIN(670000,ROUNDDOWN(MAX(0,N372-430000)*0.0751+47600,0))+MIN(260000,ROUNDDOWN(MAX(0,N372-430000)*0.028+17600,0))+MIN(30000,ROUNDDOWN(MAX(0,N372-430000)*0.0027+1873,0))+IF("いいえ"="はい",MIN(170000,ROUNDDOWN(MAX(0,N372-430000)*0.0243+17800,0)),0)</f>
        <v/>
      </c>
      <c r="P372" s="19">
        <f>IF(""="",215040+O372,"")</f>
        <v/>
      </c>
      <c r="Q372" s="19">
        <f>IF(N372&gt;23500000,NA(),IF(N372&lt;=4890000,1040000,IF(N372&lt;=6550000,670000,620000)))</f>
        <v/>
      </c>
      <c r="R372" s="19">
        <f>MAX(0,ROUNDDOWN(N372-P372-Q372-0,-3))</f>
        <v/>
      </c>
      <c r="S372" s="19">
        <f>IF(R372&lt;=0,0,ROUNDDOWN((R372*LOOKUP(R372,{0,1950001,3300001,6950001,9000001,18000001,40000001},{0.05,0.1,0.2,0.23,0.33,0.4,0.45})-LOOKUP(R372,{0,1950001,3300001,6950001,9000001,18000001,40000001},{0,97500,427500,636000,1536000,2796000,4796000}))*1.021,-2))</f>
        <v/>
      </c>
      <c r="T372" s="19">
        <f>MAX(0,ROUNDDOWN(N372-P372-430000-0,-3))</f>
        <v/>
      </c>
      <c r="U372" s="19">
        <f>IF(N372&lt;=450000,0,MAX(0,ROUNDDOWN(T372*0.06-MIN(50000,T372)*0.03,-2))+MAX(0,ROUNDDOWN(T372*0.04-MIN(50000,T372)*0.02,-2)))</f>
        <v/>
      </c>
      <c r="V372" s="19">
        <f>S372+U372+O372</f>
        <v/>
      </c>
      <c r="W372" s="19">
        <f>MIN(550000,MAX(0,$B372))</f>
        <v/>
      </c>
      <c r="X372" s="19">
        <f>$B372-W372</f>
        <v/>
      </c>
      <c r="Y372" s="19">
        <f>MIN(670000,ROUNDDOWN(MAX(0,X372-430000)*0.0751+47600,0))+MIN(260000,ROUNDDOWN(MAX(0,X372-430000)*0.028+17600,0))+MIN(30000,ROUNDDOWN(MAX(0,X372-430000)*0.0027+1873,0))+IF("いいえ"="はい",MIN(170000,ROUNDDOWN(MAX(0,X372-430000)*0.0243+17800,0)),0)</f>
        <v/>
      </c>
      <c r="Z372" s="19">
        <f>IF(""="",215040+Y372,"")</f>
        <v/>
      </c>
      <c r="AA372" s="19">
        <f>IF(X372&gt;23500000,NA(),IF(X372&lt;=4890000,1040000,IF(X372&lt;=6550000,670000,620000)))</f>
        <v/>
      </c>
      <c r="AB372" s="19">
        <f>MAX(0,ROUNDDOWN(X372-Z372-AA372-0,-3))</f>
        <v/>
      </c>
      <c r="AC372" s="19">
        <f>IF(AB372&lt;=0,0,ROUNDDOWN((AB372*LOOKUP(AB372,{0,1950001,3300001,6950001,9000001,18000001,40000001},{0.05,0.1,0.2,0.23,0.33,0.4,0.45})-LOOKUP(AB372,{0,1950001,3300001,6950001,9000001,18000001,40000001},{0,97500,427500,636000,1536000,2796000,4796000}))*1.021,-2))</f>
        <v/>
      </c>
      <c r="AD372" s="19">
        <f>MAX(0,ROUNDDOWN(X372-Z372-430000-0,-3))</f>
        <v/>
      </c>
      <c r="AE372" s="19">
        <f>IF(X372&lt;=450000,0,MAX(0,ROUNDDOWN(AD372*0.06-MIN(50000,AD372)*0.03,-2))+MAX(0,ROUNDDOWN(AD372*0.04-MIN(50000,AD372)*0.02,-2)))</f>
        <v/>
      </c>
      <c r="AF372" s="19">
        <f>AC372+AE372+Y372</f>
        <v/>
      </c>
      <c r="AG372" s="19">
        <f>MIN(650000,MAX(0,$B372))</f>
        <v/>
      </c>
      <c r="AH372" s="19">
        <f>$B372-AG372</f>
        <v/>
      </c>
      <c r="AI372" s="19">
        <f>MIN(670000,ROUNDDOWN(MAX(0,AH372-430000)*0.0751+47600,0))+MIN(260000,ROUNDDOWN(MAX(0,AH372-430000)*0.028+17600,0))+MIN(30000,ROUNDDOWN(MAX(0,AH372-430000)*0.0027+1873,0))+IF("いいえ"="はい",MIN(170000,ROUNDDOWN(MAX(0,AH372-430000)*0.0243+17800,0)),0)</f>
        <v/>
      </c>
      <c r="AJ372" s="19">
        <f>IF(""="",215040+AI372,"")</f>
        <v/>
      </c>
      <c r="AK372" s="19">
        <f>IF(AH372&gt;23500000,NA(),IF(AH372&lt;=4890000,1040000,IF(AH372&lt;=6550000,670000,620000)))</f>
        <v/>
      </c>
      <c r="AL372" s="19">
        <f>MAX(0,ROUNDDOWN(AH372-AJ372-AK372-0,-3))</f>
        <v/>
      </c>
      <c r="AM372" s="19">
        <f>IF(AL372&lt;=0,0,ROUNDDOWN((AL372*LOOKUP(AL372,{0,1950001,3300001,6950001,9000001,18000001,40000001},{0.05,0.1,0.2,0.23,0.33,0.4,0.45})-LOOKUP(AL372,{0,1950001,3300001,6950001,9000001,18000001,40000001},{0,97500,427500,636000,1536000,2796000,4796000}))*1.021,-2))</f>
        <v/>
      </c>
      <c r="AN372" s="19">
        <f>MAX(0,ROUNDDOWN(AH372-AJ372-430000-0,-3))</f>
        <v/>
      </c>
      <c r="AO372" s="19">
        <f>IF(AH372&lt;=450000,0,MAX(0,ROUNDDOWN(AN372*0.06-MIN(50000,AN372)*0.03,-2))+MAX(0,ROUNDDOWN(AN372*0.04-MIN(50000,AN372)*0.02,-2)))</f>
        <v/>
      </c>
      <c r="AP372" s="19">
        <f>AM372+AO372+AI372</f>
        <v/>
      </c>
      <c r="AQ372" s="19">
        <f>MIN(750000,MAX(0,$B372))</f>
        <v/>
      </c>
      <c r="AR372" s="19">
        <f>$B372-AQ372</f>
        <v/>
      </c>
      <c r="AS372" s="19">
        <f>MIN(670000,ROUNDDOWN(MAX(0,AR372-430000)*0.0751+47600,0))+MIN(260000,ROUNDDOWN(MAX(0,AR372-430000)*0.028+17600,0))+MIN(30000,ROUNDDOWN(MAX(0,AR372-430000)*0.0027+1873,0))+IF("いいえ"="はい",MIN(170000,ROUNDDOWN(MAX(0,AR372-430000)*0.0243+17800,0)),0)</f>
        <v/>
      </c>
      <c r="AT372" s="19">
        <f>IF(""="",215040+AS372,"")</f>
        <v/>
      </c>
      <c r="AU372" s="19">
        <f>IF(AR372&gt;23500000,NA(),IF(AR372&lt;=4890000,1040000,IF(AR372&lt;=6550000,670000,620000)))</f>
        <v/>
      </c>
      <c r="AV372" s="19">
        <f>MAX(0,ROUNDDOWN(AR372-AT372-AU372-0,-3))</f>
        <v/>
      </c>
      <c r="AW372" s="19">
        <f>IF(AV372&lt;=0,0,ROUNDDOWN((AV372*LOOKUP(AV372,{0,1950001,3300001,6950001,9000001,18000001,40000001},{0.05,0.1,0.2,0.23,0.33,0.4,0.45})-LOOKUP(AV372,{0,1950001,3300001,6950001,9000001,18000001,40000001},{0,97500,427500,636000,1536000,2796000,4796000}))*1.021,-2))</f>
        <v/>
      </c>
      <c r="AX372" s="19">
        <f>MAX(0,ROUNDDOWN(AR372-AT372-430000-0,-3))</f>
        <v/>
      </c>
      <c r="AY372" s="19">
        <f>IF(AR372&lt;=450000,0,MAX(0,ROUNDDOWN(AX372*0.06-MIN(50000,AX372)*0.03,-2))+MAX(0,ROUNDDOWN(AX372*0.04-MIN(50000,AX372)*0.02,-2)))</f>
        <v/>
      </c>
      <c r="AZ372" s="19">
        <f>AW372+AY372+AS372</f>
        <v/>
      </c>
    </row>
    <row r="373">
      <c r="A373" t="inlineStr">
        <is>
          <t>1万円刻み</t>
        </is>
      </c>
      <c r="B373" s="19">
        <f>'3_1万円刻み'!$A$356</f>
        <v/>
      </c>
      <c r="C373" s="19">
        <f>MIN(0,MAX(0,$B373))</f>
        <v/>
      </c>
      <c r="D373" s="19">
        <f>$B373-C373</f>
        <v/>
      </c>
      <c r="E373" s="19">
        <f>MIN(670000,ROUNDDOWN(MAX(0,D373-430000)*0.0751+47600,0))+MIN(260000,ROUNDDOWN(MAX(0,D373-430000)*0.028+17600,0))+MIN(30000,ROUNDDOWN(MAX(0,D373-430000)*0.0027+1873,0))+IF("いいえ"="はい",MIN(170000,ROUNDDOWN(MAX(0,D373-430000)*0.0243+17800,0)),0)</f>
        <v/>
      </c>
      <c r="F373" s="19">
        <f>IF(""="",215040+E373,"")</f>
        <v/>
      </c>
      <c r="G373" s="19">
        <f>IF(D373&gt;23500000,NA(),IF(D373&lt;=4890000,1040000,IF(D373&lt;=6550000,670000,620000)))</f>
        <v/>
      </c>
      <c r="H373" s="19">
        <f>MAX(0,ROUNDDOWN(D373-F373-G373-0,-3))</f>
        <v/>
      </c>
      <c r="I373" s="19">
        <f>IF(H373&lt;=0,0,ROUNDDOWN((H373*LOOKUP(H373,{0,1950001,3300001,6950001,9000001,18000001,40000001},{0.05,0.1,0.2,0.23,0.33,0.4,0.45})-LOOKUP(H373,{0,1950001,3300001,6950001,9000001,18000001,40000001},{0,97500,427500,636000,1536000,2796000,4796000}))*1.021,-2))</f>
        <v/>
      </c>
      <c r="J373" s="19">
        <f>MAX(0,ROUNDDOWN(D373-F373-430000-0,-3))</f>
        <v/>
      </c>
      <c r="K373" s="19">
        <f>IF(D373&lt;=450000,0,MAX(0,ROUNDDOWN(J373*0.06-MIN(50000,J373)*0.03,-2))+MAX(0,ROUNDDOWN(J373*0.04-MIN(50000,J373)*0.02,-2)))</f>
        <v/>
      </c>
      <c r="L373" s="19">
        <f>I373+K373+E373</f>
        <v/>
      </c>
      <c r="M373" s="19">
        <f>MIN(100000,MAX(0,$B373))</f>
        <v/>
      </c>
      <c r="N373" s="19">
        <f>$B373-M373</f>
        <v/>
      </c>
      <c r="O373" s="19">
        <f>MIN(670000,ROUNDDOWN(MAX(0,N373-430000)*0.0751+47600,0))+MIN(260000,ROUNDDOWN(MAX(0,N373-430000)*0.028+17600,0))+MIN(30000,ROUNDDOWN(MAX(0,N373-430000)*0.0027+1873,0))+IF("いいえ"="はい",MIN(170000,ROUNDDOWN(MAX(0,N373-430000)*0.0243+17800,0)),0)</f>
        <v/>
      </c>
      <c r="P373" s="19">
        <f>IF(""="",215040+O373,"")</f>
        <v/>
      </c>
      <c r="Q373" s="19">
        <f>IF(N373&gt;23500000,NA(),IF(N373&lt;=4890000,1040000,IF(N373&lt;=6550000,670000,620000)))</f>
        <v/>
      </c>
      <c r="R373" s="19">
        <f>MAX(0,ROUNDDOWN(N373-P373-Q373-0,-3))</f>
        <v/>
      </c>
      <c r="S373" s="19">
        <f>IF(R373&lt;=0,0,ROUNDDOWN((R373*LOOKUP(R373,{0,1950001,3300001,6950001,9000001,18000001,40000001},{0.05,0.1,0.2,0.23,0.33,0.4,0.45})-LOOKUP(R373,{0,1950001,3300001,6950001,9000001,18000001,40000001},{0,97500,427500,636000,1536000,2796000,4796000}))*1.021,-2))</f>
        <v/>
      </c>
      <c r="T373" s="19">
        <f>MAX(0,ROUNDDOWN(N373-P373-430000-0,-3))</f>
        <v/>
      </c>
      <c r="U373" s="19">
        <f>IF(N373&lt;=450000,0,MAX(0,ROUNDDOWN(T373*0.06-MIN(50000,T373)*0.03,-2))+MAX(0,ROUNDDOWN(T373*0.04-MIN(50000,T373)*0.02,-2)))</f>
        <v/>
      </c>
      <c r="V373" s="19">
        <f>S373+U373+O373</f>
        <v/>
      </c>
      <c r="W373" s="19">
        <f>MIN(550000,MAX(0,$B373))</f>
        <v/>
      </c>
      <c r="X373" s="19">
        <f>$B373-W373</f>
        <v/>
      </c>
      <c r="Y373" s="19">
        <f>MIN(670000,ROUNDDOWN(MAX(0,X373-430000)*0.0751+47600,0))+MIN(260000,ROUNDDOWN(MAX(0,X373-430000)*0.028+17600,0))+MIN(30000,ROUNDDOWN(MAX(0,X373-430000)*0.0027+1873,0))+IF("いいえ"="はい",MIN(170000,ROUNDDOWN(MAX(0,X373-430000)*0.0243+17800,0)),0)</f>
        <v/>
      </c>
      <c r="Z373" s="19">
        <f>IF(""="",215040+Y373,"")</f>
        <v/>
      </c>
      <c r="AA373" s="19">
        <f>IF(X373&gt;23500000,NA(),IF(X373&lt;=4890000,1040000,IF(X373&lt;=6550000,670000,620000)))</f>
        <v/>
      </c>
      <c r="AB373" s="19">
        <f>MAX(0,ROUNDDOWN(X373-Z373-AA373-0,-3))</f>
        <v/>
      </c>
      <c r="AC373" s="19">
        <f>IF(AB373&lt;=0,0,ROUNDDOWN((AB373*LOOKUP(AB373,{0,1950001,3300001,6950001,9000001,18000001,40000001},{0.05,0.1,0.2,0.23,0.33,0.4,0.45})-LOOKUP(AB373,{0,1950001,3300001,6950001,9000001,18000001,40000001},{0,97500,427500,636000,1536000,2796000,4796000}))*1.021,-2))</f>
        <v/>
      </c>
      <c r="AD373" s="19">
        <f>MAX(0,ROUNDDOWN(X373-Z373-430000-0,-3))</f>
        <v/>
      </c>
      <c r="AE373" s="19">
        <f>IF(X373&lt;=450000,0,MAX(0,ROUNDDOWN(AD373*0.06-MIN(50000,AD373)*0.03,-2))+MAX(0,ROUNDDOWN(AD373*0.04-MIN(50000,AD373)*0.02,-2)))</f>
        <v/>
      </c>
      <c r="AF373" s="19">
        <f>AC373+AE373+Y373</f>
        <v/>
      </c>
      <c r="AG373" s="19">
        <f>MIN(650000,MAX(0,$B373))</f>
        <v/>
      </c>
      <c r="AH373" s="19">
        <f>$B373-AG373</f>
        <v/>
      </c>
      <c r="AI373" s="19">
        <f>MIN(670000,ROUNDDOWN(MAX(0,AH373-430000)*0.0751+47600,0))+MIN(260000,ROUNDDOWN(MAX(0,AH373-430000)*0.028+17600,0))+MIN(30000,ROUNDDOWN(MAX(0,AH373-430000)*0.0027+1873,0))+IF("いいえ"="はい",MIN(170000,ROUNDDOWN(MAX(0,AH373-430000)*0.0243+17800,0)),0)</f>
        <v/>
      </c>
      <c r="AJ373" s="19">
        <f>IF(""="",215040+AI373,"")</f>
        <v/>
      </c>
      <c r="AK373" s="19">
        <f>IF(AH373&gt;23500000,NA(),IF(AH373&lt;=4890000,1040000,IF(AH373&lt;=6550000,670000,620000)))</f>
        <v/>
      </c>
      <c r="AL373" s="19">
        <f>MAX(0,ROUNDDOWN(AH373-AJ373-AK373-0,-3))</f>
        <v/>
      </c>
      <c r="AM373" s="19">
        <f>IF(AL373&lt;=0,0,ROUNDDOWN((AL373*LOOKUP(AL373,{0,1950001,3300001,6950001,9000001,18000001,40000001},{0.05,0.1,0.2,0.23,0.33,0.4,0.45})-LOOKUP(AL373,{0,1950001,3300001,6950001,9000001,18000001,40000001},{0,97500,427500,636000,1536000,2796000,4796000}))*1.021,-2))</f>
        <v/>
      </c>
      <c r="AN373" s="19">
        <f>MAX(0,ROUNDDOWN(AH373-AJ373-430000-0,-3))</f>
        <v/>
      </c>
      <c r="AO373" s="19">
        <f>IF(AH373&lt;=450000,0,MAX(0,ROUNDDOWN(AN373*0.06-MIN(50000,AN373)*0.03,-2))+MAX(0,ROUNDDOWN(AN373*0.04-MIN(50000,AN373)*0.02,-2)))</f>
        <v/>
      </c>
      <c r="AP373" s="19">
        <f>AM373+AO373+AI373</f>
        <v/>
      </c>
      <c r="AQ373" s="19">
        <f>MIN(750000,MAX(0,$B373))</f>
        <v/>
      </c>
      <c r="AR373" s="19">
        <f>$B373-AQ373</f>
        <v/>
      </c>
      <c r="AS373" s="19">
        <f>MIN(670000,ROUNDDOWN(MAX(0,AR373-430000)*0.0751+47600,0))+MIN(260000,ROUNDDOWN(MAX(0,AR373-430000)*0.028+17600,0))+MIN(30000,ROUNDDOWN(MAX(0,AR373-430000)*0.0027+1873,0))+IF("いいえ"="はい",MIN(170000,ROUNDDOWN(MAX(0,AR373-430000)*0.0243+17800,0)),0)</f>
        <v/>
      </c>
      <c r="AT373" s="19">
        <f>IF(""="",215040+AS373,"")</f>
        <v/>
      </c>
      <c r="AU373" s="19">
        <f>IF(AR373&gt;23500000,NA(),IF(AR373&lt;=4890000,1040000,IF(AR373&lt;=6550000,670000,620000)))</f>
        <v/>
      </c>
      <c r="AV373" s="19">
        <f>MAX(0,ROUNDDOWN(AR373-AT373-AU373-0,-3))</f>
        <v/>
      </c>
      <c r="AW373" s="19">
        <f>IF(AV373&lt;=0,0,ROUNDDOWN((AV373*LOOKUP(AV373,{0,1950001,3300001,6950001,9000001,18000001,40000001},{0.05,0.1,0.2,0.23,0.33,0.4,0.45})-LOOKUP(AV373,{0,1950001,3300001,6950001,9000001,18000001,40000001},{0,97500,427500,636000,1536000,2796000,4796000}))*1.021,-2))</f>
        <v/>
      </c>
      <c r="AX373" s="19">
        <f>MAX(0,ROUNDDOWN(AR373-AT373-430000-0,-3))</f>
        <v/>
      </c>
      <c r="AY373" s="19">
        <f>IF(AR373&lt;=450000,0,MAX(0,ROUNDDOWN(AX373*0.06-MIN(50000,AX373)*0.03,-2))+MAX(0,ROUNDDOWN(AX373*0.04-MIN(50000,AX373)*0.02,-2)))</f>
        <v/>
      </c>
      <c r="AZ373" s="19">
        <f>AW373+AY373+AS373</f>
        <v/>
      </c>
    </row>
    <row r="374">
      <c r="A374" t="inlineStr">
        <is>
          <t>1万円刻み</t>
        </is>
      </c>
      <c r="B374" s="19">
        <f>'3_1万円刻み'!$A$357</f>
        <v/>
      </c>
      <c r="C374" s="19">
        <f>MIN(0,MAX(0,$B374))</f>
        <v/>
      </c>
      <c r="D374" s="19">
        <f>$B374-C374</f>
        <v/>
      </c>
      <c r="E374" s="19">
        <f>MIN(670000,ROUNDDOWN(MAX(0,D374-430000)*0.0751+47600,0))+MIN(260000,ROUNDDOWN(MAX(0,D374-430000)*0.028+17600,0))+MIN(30000,ROUNDDOWN(MAX(0,D374-430000)*0.0027+1873,0))+IF("いいえ"="はい",MIN(170000,ROUNDDOWN(MAX(0,D374-430000)*0.0243+17800,0)),0)</f>
        <v/>
      </c>
      <c r="F374" s="19">
        <f>IF(""="",215040+E374,"")</f>
        <v/>
      </c>
      <c r="G374" s="19">
        <f>IF(D374&gt;23500000,NA(),IF(D374&lt;=4890000,1040000,IF(D374&lt;=6550000,670000,620000)))</f>
        <v/>
      </c>
      <c r="H374" s="19">
        <f>MAX(0,ROUNDDOWN(D374-F374-G374-0,-3))</f>
        <v/>
      </c>
      <c r="I374" s="19">
        <f>IF(H374&lt;=0,0,ROUNDDOWN((H374*LOOKUP(H374,{0,1950001,3300001,6950001,9000001,18000001,40000001},{0.05,0.1,0.2,0.23,0.33,0.4,0.45})-LOOKUP(H374,{0,1950001,3300001,6950001,9000001,18000001,40000001},{0,97500,427500,636000,1536000,2796000,4796000}))*1.021,-2))</f>
        <v/>
      </c>
      <c r="J374" s="19">
        <f>MAX(0,ROUNDDOWN(D374-F374-430000-0,-3))</f>
        <v/>
      </c>
      <c r="K374" s="19">
        <f>IF(D374&lt;=450000,0,MAX(0,ROUNDDOWN(J374*0.06-MIN(50000,J374)*0.03,-2))+MAX(0,ROUNDDOWN(J374*0.04-MIN(50000,J374)*0.02,-2)))</f>
        <v/>
      </c>
      <c r="L374" s="19">
        <f>I374+K374+E374</f>
        <v/>
      </c>
      <c r="M374" s="19">
        <f>MIN(100000,MAX(0,$B374))</f>
        <v/>
      </c>
      <c r="N374" s="19">
        <f>$B374-M374</f>
        <v/>
      </c>
      <c r="O374" s="19">
        <f>MIN(670000,ROUNDDOWN(MAX(0,N374-430000)*0.0751+47600,0))+MIN(260000,ROUNDDOWN(MAX(0,N374-430000)*0.028+17600,0))+MIN(30000,ROUNDDOWN(MAX(0,N374-430000)*0.0027+1873,0))+IF("いいえ"="はい",MIN(170000,ROUNDDOWN(MAX(0,N374-430000)*0.0243+17800,0)),0)</f>
        <v/>
      </c>
      <c r="P374" s="19">
        <f>IF(""="",215040+O374,"")</f>
        <v/>
      </c>
      <c r="Q374" s="19">
        <f>IF(N374&gt;23500000,NA(),IF(N374&lt;=4890000,1040000,IF(N374&lt;=6550000,670000,620000)))</f>
        <v/>
      </c>
      <c r="R374" s="19">
        <f>MAX(0,ROUNDDOWN(N374-P374-Q374-0,-3))</f>
        <v/>
      </c>
      <c r="S374" s="19">
        <f>IF(R374&lt;=0,0,ROUNDDOWN((R374*LOOKUP(R374,{0,1950001,3300001,6950001,9000001,18000001,40000001},{0.05,0.1,0.2,0.23,0.33,0.4,0.45})-LOOKUP(R374,{0,1950001,3300001,6950001,9000001,18000001,40000001},{0,97500,427500,636000,1536000,2796000,4796000}))*1.021,-2))</f>
        <v/>
      </c>
      <c r="T374" s="19">
        <f>MAX(0,ROUNDDOWN(N374-P374-430000-0,-3))</f>
        <v/>
      </c>
      <c r="U374" s="19">
        <f>IF(N374&lt;=450000,0,MAX(0,ROUNDDOWN(T374*0.06-MIN(50000,T374)*0.03,-2))+MAX(0,ROUNDDOWN(T374*0.04-MIN(50000,T374)*0.02,-2)))</f>
        <v/>
      </c>
      <c r="V374" s="19">
        <f>S374+U374+O374</f>
        <v/>
      </c>
      <c r="W374" s="19">
        <f>MIN(550000,MAX(0,$B374))</f>
        <v/>
      </c>
      <c r="X374" s="19">
        <f>$B374-W374</f>
        <v/>
      </c>
      <c r="Y374" s="19">
        <f>MIN(670000,ROUNDDOWN(MAX(0,X374-430000)*0.0751+47600,0))+MIN(260000,ROUNDDOWN(MAX(0,X374-430000)*0.028+17600,0))+MIN(30000,ROUNDDOWN(MAX(0,X374-430000)*0.0027+1873,0))+IF("いいえ"="はい",MIN(170000,ROUNDDOWN(MAX(0,X374-430000)*0.0243+17800,0)),0)</f>
        <v/>
      </c>
      <c r="Z374" s="19">
        <f>IF(""="",215040+Y374,"")</f>
        <v/>
      </c>
      <c r="AA374" s="19">
        <f>IF(X374&gt;23500000,NA(),IF(X374&lt;=4890000,1040000,IF(X374&lt;=6550000,670000,620000)))</f>
        <v/>
      </c>
      <c r="AB374" s="19">
        <f>MAX(0,ROUNDDOWN(X374-Z374-AA374-0,-3))</f>
        <v/>
      </c>
      <c r="AC374" s="19">
        <f>IF(AB374&lt;=0,0,ROUNDDOWN((AB374*LOOKUP(AB374,{0,1950001,3300001,6950001,9000001,18000001,40000001},{0.05,0.1,0.2,0.23,0.33,0.4,0.45})-LOOKUP(AB374,{0,1950001,3300001,6950001,9000001,18000001,40000001},{0,97500,427500,636000,1536000,2796000,4796000}))*1.021,-2))</f>
        <v/>
      </c>
      <c r="AD374" s="19">
        <f>MAX(0,ROUNDDOWN(X374-Z374-430000-0,-3))</f>
        <v/>
      </c>
      <c r="AE374" s="19">
        <f>IF(X374&lt;=450000,0,MAX(0,ROUNDDOWN(AD374*0.06-MIN(50000,AD374)*0.03,-2))+MAX(0,ROUNDDOWN(AD374*0.04-MIN(50000,AD374)*0.02,-2)))</f>
        <v/>
      </c>
      <c r="AF374" s="19">
        <f>AC374+AE374+Y374</f>
        <v/>
      </c>
      <c r="AG374" s="19">
        <f>MIN(650000,MAX(0,$B374))</f>
        <v/>
      </c>
      <c r="AH374" s="19">
        <f>$B374-AG374</f>
        <v/>
      </c>
      <c r="AI374" s="19">
        <f>MIN(670000,ROUNDDOWN(MAX(0,AH374-430000)*0.0751+47600,0))+MIN(260000,ROUNDDOWN(MAX(0,AH374-430000)*0.028+17600,0))+MIN(30000,ROUNDDOWN(MAX(0,AH374-430000)*0.0027+1873,0))+IF("いいえ"="はい",MIN(170000,ROUNDDOWN(MAX(0,AH374-430000)*0.0243+17800,0)),0)</f>
        <v/>
      </c>
      <c r="AJ374" s="19">
        <f>IF(""="",215040+AI374,"")</f>
        <v/>
      </c>
      <c r="AK374" s="19">
        <f>IF(AH374&gt;23500000,NA(),IF(AH374&lt;=4890000,1040000,IF(AH374&lt;=6550000,670000,620000)))</f>
        <v/>
      </c>
      <c r="AL374" s="19">
        <f>MAX(0,ROUNDDOWN(AH374-AJ374-AK374-0,-3))</f>
        <v/>
      </c>
      <c r="AM374" s="19">
        <f>IF(AL374&lt;=0,0,ROUNDDOWN((AL374*LOOKUP(AL374,{0,1950001,3300001,6950001,9000001,18000001,40000001},{0.05,0.1,0.2,0.23,0.33,0.4,0.45})-LOOKUP(AL374,{0,1950001,3300001,6950001,9000001,18000001,40000001},{0,97500,427500,636000,1536000,2796000,4796000}))*1.021,-2))</f>
        <v/>
      </c>
      <c r="AN374" s="19">
        <f>MAX(0,ROUNDDOWN(AH374-AJ374-430000-0,-3))</f>
        <v/>
      </c>
      <c r="AO374" s="19">
        <f>IF(AH374&lt;=450000,0,MAX(0,ROUNDDOWN(AN374*0.06-MIN(50000,AN374)*0.03,-2))+MAX(0,ROUNDDOWN(AN374*0.04-MIN(50000,AN374)*0.02,-2)))</f>
        <v/>
      </c>
      <c r="AP374" s="19">
        <f>AM374+AO374+AI374</f>
        <v/>
      </c>
      <c r="AQ374" s="19">
        <f>MIN(750000,MAX(0,$B374))</f>
        <v/>
      </c>
      <c r="AR374" s="19">
        <f>$B374-AQ374</f>
        <v/>
      </c>
      <c r="AS374" s="19">
        <f>MIN(670000,ROUNDDOWN(MAX(0,AR374-430000)*0.0751+47600,0))+MIN(260000,ROUNDDOWN(MAX(0,AR374-430000)*0.028+17600,0))+MIN(30000,ROUNDDOWN(MAX(0,AR374-430000)*0.0027+1873,0))+IF("いいえ"="はい",MIN(170000,ROUNDDOWN(MAX(0,AR374-430000)*0.0243+17800,0)),0)</f>
        <v/>
      </c>
      <c r="AT374" s="19">
        <f>IF(""="",215040+AS374,"")</f>
        <v/>
      </c>
      <c r="AU374" s="19">
        <f>IF(AR374&gt;23500000,NA(),IF(AR374&lt;=4890000,1040000,IF(AR374&lt;=6550000,670000,620000)))</f>
        <v/>
      </c>
      <c r="AV374" s="19">
        <f>MAX(0,ROUNDDOWN(AR374-AT374-AU374-0,-3))</f>
        <v/>
      </c>
      <c r="AW374" s="19">
        <f>IF(AV374&lt;=0,0,ROUNDDOWN((AV374*LOOKUP(AV374,{0,1950001,3300001,6950001,9000001,18000001,40000001},{0.05,0.1,0.2,0.23,0.33,0.4,0.45})-LOOKUP(AV374,{0,1950001,3300001,6950001,9000001,18000001,40000001},{0,97500,427500,636000,1536000,2796000,4796000}))*1.021,-2))</f>
        <v/>
      </c>
      <c r="AX374" s="19">
        <f>MAX(0,ROUNDDOWN(AR374-AT374-430000-0,-3))</f>
        <v/>
      </c>
      <c r="AY374" s="19">
        <f>IF(AR374&lt;=450000,0,MAX(0,ROUNDDOWN(AX374*0.06-MIN(50000,AX374)*0.03,-2))+MAX(0,ROUNDDOWN(AX374*0.04-MIN(50000,AX374)*0.02,-2)))</f>
        <v/>
      </c>
      <c r="AZ374" s="19">
        <f>AW374+AY374+AS374</f>
        <v/>
      </c>
    </row>
    <row r="375">
      <c r="A375" t="inlineStr">
        <is>
          <t>1万円刻み</t>
        </is>
      </c>
      <c r="B375" s="19">
        <f>'3_1万円刻み'!$A$358</f>
        <v/>
      </c>
      <c r="C375" s="19">
        <f>MIN(0,MAX(0,$B375))</f>
        <v/>
      </c>
      <c r="D375" s="19">
        <f>$B375-C375</f>
        <v/>
      </c>
      <c r="E375" s="19">
        <f>MIN(670000,ROUNDDOWN(MAX(0,D375-430000)*0.0751+47600,0))+MIN(260000,ROUNDDOWN(MAX(0,D375-430000)*0.028+17600,0))+MIN(30000,ROUNDDOWN(MAX(0,D375-430000)*0.0027+1873,0))+IF("いいえ"="はい",MIN(170000,ROUNDDOWN(MAX(0,D375-430000)*0.0243+17800,0)),0)</f>
        <v/>
      </c>
      <c r="F375" s="19">
        <f>IF(""="",215040+E375,"")</f>
        <v/>
      </c>
      <c r="G375" s="19">
        <f>IF(D375&gt;23500000,NA(),IF(D375&lt;=4890000,1040000,IF(D375&lt;=6550000,670000,620000)))</f>
        <v/>
      </c>
      <c r="H375" s="19">
        <f>MAX(0,ROUNDDOWN(D375-F375-G375-0,-3))</f>
        <v/>
      </c>
      <c r="I375" s="19">
        <f>IF(H375&lt;=0,0,ROUNDDOWN((H375*LOOKUP(H375,{0,1950001,3300001,6950001,9000001,18000001,40000001},{0.05,0.1,0.2,0.23,0.33,0.4,0.45})-LOOKUP(H375,{0,1950001,3300001,6950001,9000001,18000001,40000001},{0,97500,427500,636000,1536000,2796000,4796000}))*1.021,-2))</f>
        <v/>
      </c>
      <c r="J375" s="19">
        <f>MAX(0,ROUNDDOWN(D375-F375-430000-0,-3))</f>
        <v/>
      </c>
      <c r="K375" s="19">
        <f>IF(D375&lt;=450000,0,MAX(0,ROUNDDOWN(J375*0.06-MIN(50000,J375)*0.03,-2))+MAX(0,ROUNDDOWN(J375*0.04-MIN(50000,J375)*0.02,-2)))</f>
        <v/>
      </c>
      <c r="L375" s="19">
        <f>I375+K375+E375</f>
        <v/>
      </c>
      <c r="M375" s="19">
        <f>MIN(100000,MAX(0,$B375))</f>
        <v/>
      </c>
      <c r="N375" s="19">
        <f>$B375-M375</f>
        <v/>
      </c>
      <c r="O375" s="19">
        <f>MIN(670000,ROUNDDOWN(MAX(0,N375-430000)*0.0751+47600,0))+MIN(260000,ROUNDDOWN(MAX(0,N375-430000)*0.028+17600,0))+MIN(30000,ROUNDDOWN(MAX(0,N375-430000)*0.0027+1873,0))+IF("いいえ"="はい",MIN(170000,ROUNDDOWN(MAX(0,N375-430000)*0.0243+17800,0)),0)</f>
        <v/>
      </c>
      <c r="P375" s="19">
        <f>IF(""="",215040+O375,"")</f>
        <v/>
      </c>
      <c r="Q375" s="19">
        <f>IF(N375&gt;23500000,NA(),IF(N375&lt;=4890000,1040000,IF(N375&lt;=6550000,670000,620000)))</f>
        <v/>
      </c>
      <c r="R375" s="19">
        <f>MAX(0,ROUNDDOWN(N375-P375-Q375-0,-3))</f>
        <v/>
      </c>
      <c r="S375" s="19">
        <f>IF(R375&lt;=0,0,ROUNDDOWN((R375*LOOKUP(R375,{0,1950001,3300001,6950001,9000001,18000001,40000001},{0.05,0.1,0.2,0.23,0.33,0.4,0.45})-LOOKUP(R375,{0,1950001,3300001,6950001,9000001,18000001,40000001},{0,97500,427500,636000,1536000,2796000,4796000}))*1.021,-2))</f>
        <v/>
      </c>
      <c r="T375" s="19">
        <f>MAX(0,ROUNDDOWN(N375-P375-430000-0,-3))</f>
        <v/>
      </c>
      <c r="U375" s="19">
        <f>IF(N375&lt;=450000,0,MAX(0,ROUNDDOWN(T375*0.06-MIN(50000,T375)*0.03,-2))+MAX(0,ROUNDDOWN(T375*0.04-MIN(50000,T375)*0.02,-2)))</f>
        <v/>
      </c>
      <c r="V375" s="19">
        <f>S375+U375+O375</f>
        <v/>
      </c>
      <c r="W375" s="19">
        <f>MIN(550000,MAX(0,$B375))</f>
        <v/>
      </c>
      <c r="X375" s="19">
        <f>$B375-W375</f>
        <v/>
      </c>
      <c r="Y375" s="19">
        <f>MIN(670000,ROUNDDOWN(MAX(0,X375-430000)*0.0751+47600,0))+MIN(260000,ROUNDDOWN(MAX(0,X375-430000)*0.028+17600,0))+MIN(30000,ROUNDDOWN(MAX(0,X375-430000)*0.0027+1873,0))+IF("いいえ"="はい",MIN(170000,ROUNDDOWN(MAX(0,X375-430000)*0.0243+17800,0)),0)</f>
        <v/>
      </c>
      <c r="Z375" s="19">
        <f>IF(""="",215040+Y375,"")</f>
        <v/>
      </c>
      <c r="AA375" s="19">
        <f>IF(X375&gt;23500000,NA(),IF(X375&lt;=4890000,1040000,IF(X375&lt;=6550000,670000,620000)))</f>
        <v/>
      </c>
      <c r="AB375" s="19">
        <f>MAX(0,ROUNDDOWN(X375-Z375-AA375-0,-3))</f>
        <v/>
      </c>
      <c r="AC375" s="19">
        <f>IF(AB375&lt;=0,0,ROUNDDOWN((AB375*LOOKUP(AB375,{0,1950001,3300001,6950001,9000001,18000001,40000001},{0.05,0.1,0.2,0.23,0.33,0.4,0.45})-LOOKUP(AB375,{0,1950001,3300001,6950001,9000001,18000001,40000001},{0,97500,427500,636000,1536000,2796000,4796000}))*1.021,-2))</f>
        <v/>
      </c>
      <c r="AD375" s="19">
        <f>MAX(0,ROUNDDOWN(X375-Z375-430000-0,-3))</f>
        <v/>
      </c>
      <c r="AE375" s="19">
        <f>IF(X375&lt;=450000,0,MAX(0,ROUNDDOWN(AD375*0.06-MIN(50000,AD375)*0.03,-2))+MAX(0,ROUNDDOWN(AD375*0.04-MIN(50000,AD375)*0.02,-2)))</f>
        <v/>
      </c>
      <c r="AF375" s="19">
        <f>AC375+AE375+Y375</f>
        <v/>
      </c>
      <c r="AG375" s="19">
        <f>MIN(650000,MAX(0,$B375))</f>
        <v/>
      </c>
      <c r="AH375" s="19">
        <f>$B375-AG375</f>
        <v/>
      </c>
      <c r="AI375" s="19">
        <f>MIN(670000,ROUNDDOWN(MAX(0,AH375-430000)*0.0751+47600,0))+MIN(260000,ROUNDDOWN(MAX(0,AH375-430000)*0.028+17600,0))+MIN(30000,ROUNDDOWN(MAX(0,AH375-430000)*0.0027+1873,0))+IF("いいえ"="はい",MIN(170000,ROUNDDOWN(MAX(0,AH375-430000)*0.0243+17800,0)),0)</f>
        <v/>
      </c>
      <c r="AJ375" s="19">
        <f>IF(""="",215040+AI375,"")</f>
        <v/>
      </c>
      <c r="AK375" s="19">
        <f>IF(AH375&gt;23500000,NA(),IF(AH375&lt;=4890000,1040000,IF(AH375&lt;=6550000,670000,620000)))</f>
        <v/>
      </c>
      <c r="AL375" s="19">
        <f>MAX(0,ROUNDDOWN(AH375-AJ375-AK375-0,-3))</f>
        <v/>
      </c>
      <c r="AM375" s="19">
        <f>IF(AL375&lt;=0,0,ROUNDDOWN((AL375*LOOKUP(AL375,{0,1950001,3300001,6950001,9000001,18000001,40000001},{0.05,0.1,0.2,0.23,0.33,0.4,0.45})-LOOKUP(AL375,{0,1950001,3300001,6950001,9000001,18000001,40000001},{0,97500,427500,636000,1536000,2796000,4796000}))*1.021,-2))</f>
        <v/>
      </c>
      <c r="AN375" s="19">
        <f>MAX(0,ROUNDDOWN(AH375-AJ375-430000-0,-3))</f>
        <v/>
      </c>
      <c r="AO375" s="19">
        <f>IF(AH375&lt;=450000,0,MAX(0,ROUNDDOWN(AN375*0.06-MIN(50000,AN375)*0.03,-2))+MAX(0,ROUNDDOWN(AN375*0.04-MIN(50000,AN375)*0.02,-2)))</f>
        <v/>
      </c>
      <c r="AP375" s="19">
        <f>AM375+AO375+AI375</f>
        <v/>
      </c>
      <c r="AQ375" s="19">
        <f>MIN(750000,MAX(0,$B375))</f>
        <v/>
      </c>
      <c r="AR375" s="19">
        <f>$B375-AQ375</f>
        <v/>
      </c>
      <c r="AS375" s="19">
        <f>MIN(670000,ROUNDDOWN(MAX(0,AR375-430000)*0.0751+47600,0))+MIN(260000,ROUNDDOWN(MAX(0,AR375-430000)*0.028+17600,0))+MIN(30000,ROUNDDOWN(MAX(0,AR375-430000)*0.0027+1873,0))+IF("いいえ"="はい",MIN(170000,ROUNDDOWN(MAX(0,AR375-430000)*0.0243+17800,0)),0)</f>
        <v/>
      </c>
      <c r="AT375" s="19">
        <f>IF(""="",215040+AS375,"")</f>
        <v/>
      </c>
      <c r="AU375" s="19">
        <f>IF(AR375&gt;23500000,NA(),IF(AR375&lt;=4890000,1040000,IF(AR375&lt;=6550000,670000,620000)))</f>
        <v/>
      </c>
      <c r="AV375" s="19">
        <f>MAX(0,ROUNDDOWN(AR375-AT375-AU375-0,-3))</f>
        <v/>
      </c>
      <c r="AW375" s="19">
        <f>IF(AV375&lt;=0,0,ROUNDDOWN((AV375*LOOKUP(AV375,{0,1950001,3300001,6950001,9000001,18000001,40000001},{0.05,0.1,0.2,0.23,0.33,0.4,0.45})-LOOKUP(AV375,{0,1950001,3300001,6950001,9000001,18000001,40000001},{0,97500,427500,636000,1536000,2796000,4796000}))*1.021,-2))</f>
        <v/>
      </c>
      <c r="AX375" s="19">
        <f>MAX(0,ROUNDDOWN(AR375-AT375-430000-0,-3))</f>
        <v/>
      </c>
      <c r="AY375" s="19">
        <f>IF(AR375&lt;=450000,0,MAX(0,ROUNDDOWN(AX375*0.06-MIN(50000,AX375)*0.03,-2))+MAX(0,ROUNDDOWN(AX375*0.04-MIN(50000,AX375)*0.02,-2)))</f>
        <v/>
      </c>
      <c r="AZ375" s="19">
        <f>AW375+AY375+AS375</f>
        <v/>
      </c>
    </row>
    <row r="376">
      <c r="A376" t="inlineStr">
        <is>
          <t>1万円刻み</t>
        </is>
      </c>
      <c r="B376" s="19">
        <f>'3_1万円刻み'!$A$359</f>
        <v/>
      </c>
      <c r="C376" s="19">
        <f>MIN(0,MAX(0,$B376))</f>
        <v/>
      </c>
      <c r="D376" s="19">
        <f>$B376-C376</f>
        <v/>
      </c>
      <c r="E376" s="19">
        <f>MIN(670000,ROUNDDOWN(MAX(0,D376-430000)*0.0751+47600,0))+MIN(260000,ROUNDDOWN(MAX(0,D376-430000)*0.028+17600,0))+MIN(30000,ROUNDDOWN(MAX(0,D376-430000)*0.0027+1873,0))+IF("いいえ"="はい",MIN(170000,ROUNDDOWN(MAX(0,D376-430000)*0.0243+17800,0)),0)</f>
        <v/>
      </c>
      <c r="F376" s="19">
        <f>IF(""="",215040+E376,"")</f>
        <v/>
      </c>
      <c r="G376" s="19">
        <f>IF(D376&gt;23500000,NA(),IF(D376&lt;=4890000,1040000,IF(D376&lt;=6550000,670000,620000)))</f>
        <v/>
      </c>
      <c r="H376" s="19">
        <f>MAX(0,ROUNDDOWN(D376-F376-G376-0,-3))</f>
        <v/>
      </c>
      <c r="I376" s="19">
        <f>IF(H376&lt;=0,0,ROUNDDOWN((H376*LOOKUP(H376,{0,1950001,3300001,6950001,9000001,18000001,40000001},{0.05,0.1,0.2,0.23,0.33,0.4,0.45})-LOOKUP(H376,{0,1950001,3300001,6950001,9000001,18000001,40000001},{0,97500,427500,636000,1536000,2796000,4796000}))*1.021,-2))</f>
        <v/>
      </c>
      <c r="J376" s="19">
        <f>MAX(0,ROUNDDOWN(D376-F376-430000-0,-3))</f>
        <v/>
      </c>
      <c r="K376" s="19">
        <f>IF(D376&lt;=450000,0,MAX(0,ROUNDDOWN(J376*0.06-MIN(50000,J376)*0.03,-2))+MAX(0,ROUNDDOWN(J376*0.04-MIN(50000,J376)*0.02,-2)))</f>
        <v/>
      </c>
      <c r="L376" s="19">
        <f>I376+K376+E376</f>
        <v/>
      </c>
      <c r="M376" s="19">
        <f>MIN(100000,MAX(0,$B376))</f>
        <v/>
      </c>
      <c r="N376" s="19">
        <f>$B376-M376</f>
        <v/>
      </c>
      <c r="O376" s="19">
        <f>MIN(670000,ROUNDDOWN(MAX(0,N376-430000)*0.0751+47600,0))+MIN(260000,ROUNDDOWN(MAX(0,N376-430000)*0.028+17600,0))+MIN(30000,ROUNDDOWN(MAX(0,N376-430000)*0.0027+1873,0))+IF("いいえ"="はい",MIN(170000,ROUNDDOWN(MAX(0,N376-430000)*0.0243+17800,0)),0)</f>
        <v/>
      </c>
      <c r="P376" s="19">
        <f>IF(""="",215040+O376,"")</f>
        <v/>
      </c>
      <c r="Q376" s="19">
        <f>IF(N376&gt;23500000,NA(),IF(N376&lt;=4890000,1040000,IF(N376&lt;=6550000,670000,620000)))</f>
        <v/>
      </c>
      <c r="R376" s="19">
        <f>MAX(0,ROUNDDOWN(N376-P376-Q376-0,-3))</f>
        <v/>
      </c>
      <c r="S376" s="19">
        <f>IF(R376&lt;=0,0,ROUNDDOWN((R376*LOOKUP(R376,{0,1950001,3300001,6950001,9000001,18000001,40000001},{0.05,0.1,0.2,0.23,0.33,0.4,0.45})-LOOKUP(R376,{0,1950001,3300001,6950001,9000001,18000001,40000001},{0,97500,427500,636000,1536000,2796000,4796000}))*1.021,-2))</f>
        <v/>
      </c>
      <c r="T376" s="19">
        <f>MAX(0,ROUNDDOWN(N376-P376-430000-0,-3))</f>
        <v/>
      </c>
      <c r="U376" s="19">
        <f>IF(N376&lt;=450000,0,MAX(0,ROUNDDOWN(T376*0.06-MIN(50000,T376)*0.03,-2))+MAX(0,ROUNDDOWN(T376*0.04-MIN(50000,T376)*0.02,-2)))</f>
        <v/>
      </c>
      <c r="V376" s="19">
        <f>S376+U376+O376</f>
        <v/>
      </c>
      <c r="W376" s="19">
        <f>MIN(550000,MAX(0,$B376))</f>
        <v/>
      </c>
      <c r="X376" s="19">
        <f>$B376-W376</f>
        <v/>
      </c>
      <c r="Y376" s="19">
        <f>MIN(670000,ROUNDDOWN(MAX(0,X376-430000)*0.0751+47600,0))+MIN(260000,ROUNDDOWN(MAX(0,X376-430000)*0.028+17600,0))+MIN(30000,ROUNDDOWN(MAX(0,X376-430000)*0.0027+1873,0))+IF("いいえ"="はい",MIN(170000,ROUNDDOWN(MAX(0,X376-430000)*0.0243+17800,0)),0)</f>
        <v/>
      </c>
      <c r="Z376" s="19">
        <f>IF(""="",215040+Y376,"")</f>
        <v/>
      </c>
      <c r="AA376" s="19">
        <f>IF(X376&gt;23500000,NA(),IF(X376&lt;=4890000,1040000,IF(X376&lt;=6550000,670000,620000)))</f>
        <v/>
      </c>
      <c r="AB376" s="19">
        <f>MAX(0,ROUNDDOWN(X376-Z376-AA376-0,-3))</f>
        <v/>
      </c>
      <c r="AC376" s="19">
        <f>IF(AB376&lt;=0,0,ROUNDDOWN((AB376*LOOKUP(AB376,{0,1950001,3300001,6950001,9000001,18000001,40000001},{0.05,0.1,0.2,0.23,0.33,0.4,0.45})-LOOKUP(AB376,{0,1950001,3300001,6950001,9000001,18000001,40000001},{0,97500,427500,636000,1536000,2796000,4796000}))*1.021,-2))</f>
        <v/>
      </c>
      <c r="AD376" s="19">
        <f>MAX(0,ROUNDDOWN(X376-Z376-430000-0,-3))</f>
        <v/>
      </c>
      <c r="AE376" s="19">
        <f>IF(X376&lt;=450000,0,MAX(0,ROUNDDOWN(AD376*0.06-MIN(50000,AD376)*0.03,-2))+MAX(0,ROUNDDOWN(AD376*0.04-MIN(50000,AD376)*0.02,-2)))</f>
        <v/>
      </c>
      <c r="AF376" s="19">
        <f>AC376+AE376+Y376</f>
        <v/>
      </c>
      <c r="AG376" s="19">
        <f>MIN(650000,MAX(0,$B376))</f>
        <v/>
      </c>
      <c r="AH376" s="19">
        <f>$B376-AG376</f>
        <v/>
      </c>
      <c r="AI376" s="19">
        <f>MIN(670000,ROUNDDOWN(MAX(0,AH376-430000)*0.0751+47600,0))+MIN(260000,ROUNDDOWN(MAX(0,AH376-430000)*0.028+17600,0))+MIN(30000,ROUNDDOWN(MAX(0,AH376-430000)*0.0027+1873,0))+IF("いいえ"="はい",MIN(170000,ROUNDDOWN(MAX(0,AH376-430000)*0.0243+17800,0)),0)</f>
        <v/>
      </c>
      <c r="AJ376" s="19">
        <f>IF(""="",215040+AI376,"")</f>
        <v/>
      </c>
      <c r="AK376" s="19">
        <f>IF(AH376&gt;23500000,NA(),IF(AH376&lt;=4890000,1040000,IF(AH376&lt;=6550000,670000,620000)))</f>
        <v/>
      </c>
      <c r="AL376" s="19">
        <f>MAX(0,ROUNDDOWN(AH376-AJ376-AK376-0,-3))</f>
        <v/>
      </c>
      <c r="AM376" s="19">
        <f>IF(AL376&lt;=0,0,ROUNDDOWN((AL376*LOOKUP(AL376,{0,1950001,3300001,6950001,9000001,18000001,40000001},{0.05,0.1,0.2,0.23,0.33,0.4,0.45})-LOOKUP(AL376,{0,1950001,3300001,6950001,9000001,18000001,40000001},{0,97500,427500,636000,1536000,2796000,4796000}))*1.021,-2))</f>
        <v/>
      </c>
      <c r="AN376" s="19">
        <f>MAX(0,ROUNDDOWN(AH376-AJ376-430000-0,-3))</f>
        <v/>
      </c>
      <c r="AO376" s="19">
        <f>IF(AH376&lt;=450000,0,MAX(0,ROUNDDOWN(AN376*0.06-MIN(50000,AN376)*0.03,-2))+MAX(0,ROUNDDOWN(AN376*0.04-MIN(50000,AN376)*0.02,-2)))</f>
        <v/>
      </c>
      <c r="AP376" s="19">
        <f>AM376+AO376+AI376</f>
        <v/>
      </c>
      <c r="AQ376" s="19">
        <f>MIN(750000,MAX(0,$B376))</f>
        <v/>
      </c>
      <c r="AR376" s="19">
        <f>$B376-AQ376</f>
        <v/>
      </c>
      <c r="AS376" s="19">
        <f>MIN(670000,ROUNDDOWN(MAX(0,AR376-430000)*0.0751+47600,0))+MIN(260000,ROUNDDOWN(MAX(0,AR376-430000)*0.028+17600,0))+MIN(30000,ROUNDDOWN(MAX(0,AR376-430000)*0.0027+1873,0))+IF("いいえ"="はい",MIN(170000,ROUNDDOWN(MAX(0,AR376-430000)*0.0243+17800,0)),0)</f>
        <v/>
      </c>
      <c r="AT376" s="19">
        <f>IF(""="",215040+AS376,"")</f>
        <v/>
      </c>
      <c r="AU376" s="19">
        <f>IF(AR376&gt;23500000,NA(),IF(AR376&lt;=4890000,1040000,IF(AR376&lt;=6550000,670000,620000)))</f>
        <v/>
      </c>
      <c r="AV376" s="19">
        <f>MAX(0,ROUNDDOWN(AR376-AT376-AU376-0,-3))</f>
        <v/>
      </c>
      <c r="AW376" s="19">
        <f>IF(AV376&lt;=0,0,ROUNDDOWN((AV376*LOOKUP(AV376,{0,1950001,3300001,6950001,9000001,18000001,40000001},{0.05,0.1,0.2,0.23,0.33,0.4,0.45})-LOOKUP(AV376,{0,1950001,3300001,6950001,9000001,18000001,40000001},{0,97500,427500,636000,1536000,2796000,4796000}))*1.021,-2))</f>
        <v/>
      </c>
      <c r="AX376" s="19">
        <f>MAX(0,ROUNDDOWN(AR376-AT376-430000-0,-3))</f>
        <v/>
      </c>
      <c r="AY376" s="19">
        <f>IF(AR376&lt;=450000,0,MAX(0,ROUNDDOWN(AX376*0.06-MIN(50000,AX376)*0.03,-2))+MAX(0,ROUNDDOWN(AX376*0.04-MIN(50000,AX376)*0.02,-2)))</f>
        <v/>
      </c>
      <c r="AZ376" s="19">
        <f>AW376+AY376+AS376</f>
        <v/>
      </c>
    </row>
    <row r="377">
      <c r="A377" t="inlineStr">
        <is>
          <t>1万円刻み</t>
        </is>
      </c>
      <c r="B377" s="19">
        <f>'3_1万円刻み'!$A$360</f>
        <v/>
      </c>
      <c r="C377" s="19">
        <f>MIN(0,MAX(0,$B377))</f>
        <v/>
      </c>
      <c r="D377" s="19">
        <f>$B377-C377</f>
        <v/>
      </c>
      <c r="E377" s="19">
        <f>MIN(670000,ROUNDDOWN(MAX(0,D377-430000)*0.0751+47600,0))+MIN(260000,ROUNDDOWN(MAX(0,D377-430000)*0.028+17600,0))+MIN(30000,ROUNDDOWN(MAX(0,D377-430000)*0.0027+1873,0))+IF("いいえ"="はい",MIN(170000,ROUNDDOWN(MAX(0,D377-430000)*0.0243+17800,0)),0)</f>
        <v/>
      </c>
      <c r="F377" s="19">
        <f>IF(""="",215040+E377,"")</f>
        <v/>
      </c>
      <c r="G377" s="19">
        <f>IF(D377&gt;23500000,NA(),IF(D377&lt;=4890000,1040000,IF(D377&lt;=6550000,670000,620000)))</f>
        <v/>
      </c>
      <c r="H377" s="19">
        <f>MAX(0,ROUNDDOWN(D377-F377-G377-0,-3))</f>
        <v/>
      </c>
      <c r="I377" s="19">
        <f>IF(H377&lt;=0,0,ROUNDDOWN((H377*LOOKUP(H377,{0,1950001,3300001,6950001,9000001,18000001,40000001},{0.05,0.1,0.2,0.23,0.33,0.4,0.45})-LOOKUP(H377,{0,1950001,3300001,6950001,9000001,18000001,40000001},{0,97500,427500,636000,1536000,2796000,4796000}))*1.021,-2))</f>
        <v/>
      </c>
      <c r="J377" s="19">
        <f>MAX(0,ROUNDDOWN(D377-F377-430000-0,-3))</f>
        <v/>
      </c>
      <c r="K377" s="19">
        <f>IF(D377&lt;=450000,0,MAX(0,ROUNDDOWN(J377*0.06-MIN(50000,J377)*0.03,-2))+MAX(0,ROUNDDOWN(J377*0.04-MIN(50000,J377)*0.02,-2)))</f>
        <v/>
      </c>
      <c r="L377" s="19">
        <f>I377+K377+E377</f>
        <v/>
      </c>
      <c r="M377" s="19">
        <f>MIN(100000,MAX(0,$B377))</f>
        <v/>
      </c>
      <c r="N377" s="19">
        <f>$B377-M377</f>
        <v/>
      </c>
      <c r="O377" s="19">
        <f>MIN(670000,ROUNDDOWN(MAX(0,N377-430000)*0.0751+47600,0))+MIN(260000,ROUNDDOWN(MAX(0,N377-430000)*0.028+17600,0))+MIN(30000,ROUNDDOWN(MAX(0,N377-430000)*0.0027+1873,0))+IF("いいえ"="はい",MIN(170000,ROUNDDOWN(MAX(0,N377-430000)*0.0243+17800,0)),0)</f>
        <v/>
      </c>
      <c r="P377" s="19">
        <f>IF(""="",215040+O377,"")</f>
        <v/>
      </c>
      <c r="Q377" s="19">
        <f>IF(N377&gt;23500000,NA(),IF(N377&lt;=4890000,1040000,IF(N377&lt;=6550000,670000,620000)))</f>
        <v/>
      </c>
      <c r="R377" s="19">
        <f>MAX(0,ROUNDDOWN(N377-P377-Q377-0,-3))</f>
        <v/>
      </c>
      <c r="S377" s="19">
        <f>IF(R377&lt;=0,0,ROUNDDOWN((R377*LOOKUP(R377,{0,1950001,3300001,6950001,9000001,18000001,40000001},{0.05,0.1,0.2,0.23,0.33,0.4,0.45})-LOOKUP(R377,{0,1950001,3300001,6950001,9000001,18000001,40000001},{0,97500,427500,636000,1536000,2796000,4796000}))*1.021,-2))</f>
        <v/>
      </c>
      <c r="T377" s="19">
        <f>MAX(0,ROUNDDOWN(N377-P377-430000-0,-3))</f>
        <v/>
      </c>
      <c r="U377" s="19">
        <f>IF(N377&lt;=450000,0,MAX(0,ROUNDDOWN(T377*0.06-MIN(50000,T377)*0.03,-2))+MAX(0,ROUNDDOWN(T377*0.04-MIN(50000,T377)*0.02,-2)))</f>
        <v/>
      </c>
      <c r="V377" s="19">
        <f>S377+U377+O377</f>
        <v/>
      </c>
      <c r="W377" s="19">
        <f>MIN(550000,MAX(0,$B377))</f>
        <v/>
      </c>
      <c r="X377" s="19">
        <f>$B377-W377</f>
        <v/>
      </c>
      <c r="Y377" s="19">
        <f>MIN(670000,ROUNDDOWN(MAX(0,X377-430000)*0.0751+47600,0))+MIN(260000,ROUNDDOWN(MAX(0,X377-430000)*0.028+17600,0))+MIN(30000,ROUNDDOWN(MAX(0,X377-430000)*0.0027+1873,0))+IF("いいえ"="はい",MIN(170000,ROUNDDOWN(MAX(0,X377-430000)*0.0243+17800,0)),0)</f>
        <v/>
      </c>
      <c r="Z377" s="19">
        <f>IF(""="",215040+Y377,"")</f>
        <v/>
      </c>
      <c r="AA377" s="19">
        <f>IF(X377&gt;23500000,NA(),IF(X377&lt;=4890000,1040000,IF(X377&lt;=6550000,670000,620000)))</f>
        <v/>
      </c>
      <c r="AB377" s="19">
        <f>MAX(0,ROUNDDOWN(X377-Z377-AA377-0,-3))</f>
        <v/>
      </c>
      <c r="AC377" s="19">
        <f>IF(AB377&lt;=0,0,ROUNDDOWN((AB377*LOOKUP(AB377,{0,1950001,3300001,6950001,9000001,18000001,40000001},{0.05,0.1,0.2,0.23,0.33,0.4,0.45})-LOOKUP(AB377,{0,1950001,3300001,6950001,9000001,18000001,40000001},{0,97500,427500,636000,1536000,2796000,4796000}))*1.021,-2))</f>
        <v/>
      </c>
      <c r="AD377" s="19">
        <f>MAX(0,ROUNDDOWN(X377-Z377-430000-0,-3))</f>
        <v/>
      </c>
      <c r="AE377" s="19">
        <f>IF(X377&lt;=450000,0,MAX(0,ROUNDDOWN(AD377*0.06-MIN(50000,AD377)*0.03,-2))+MAX(0,ROUNDDOWN(AD377*0.04-MIN(50000,AD377)*0.02,-2)))</f>
        <v/>
      </c>
      <c r="AF377" s="19">
        <f>AC377+AE377+Y377</f>
        <v/>
      </c>
      <c r="AG377" s="19">
        <f>MIN(650000,MAX(0,$B377))</f>
        <v/>
      </c>
      <c r="AH377" s="19">
        <f>$B377-AG377</f>
        <v/>
      </c>
      <c r="AI377" s="19">
        <f>MIN(670000,ROUNDDOWN(MAX(0,AH377-430000)*0.0751+47600,0))+MIN(260000,ROUNDDOWN(MAX(0,AH377-430000)*0.028+17600,0))+MIN(30000,ROUNDDOWN(MAX(0,AH377-430000)*0.0027+1873,0))+IF("いいえ"="はい",MIN(170000,ROUNDDOWN(MAX(0,AH377-430000)*0.0243+17800,0)),0)</f>
        <v/>
      </c>
      <c r="AJ377" s="19">
        <f>IF(""="",215040+AI377,"")</f>
        <v/>
      </c>
      <c r="AK377" s="19">
        <f>IF(AH377&gt;23500000,NA(),IF(AH377&lt;=4890000,1040000,IF(AH377&lt;=6550000,670000,620000)))</f>
        <v/>
      </c>
      <c r="AL377" s="19">
        <f>MAX(0,ROUNDDOWN(AH377-AJ377-AK377-0,-3))</f>
        <v/>
      </c>
      <c r="AM377" s="19">
        <f>IF(AL377&lt;=0,0,ROUNDDOWN((AL377*LOOKUP(AL377,{0,1950001,3300001,6950001,9000001,18000001,40000001},{0.05,0.1,0.2,0.23,0.33,0.4,0.45})-LOOKUP(AL377,{0,1950001,3300001,6950001,9000001,18000001,40000001},{0,97500,427500,636000,1536000,2796000,4796000}))*1.021,-2))</f>
        <v/>
      </c>
      <c r="AN377" s="19">
        <f>MAX(0,ROUNDDOWN(AH377-AJ377-430000-0,-3))</f>
        <v/>
      </c>
      <c r="AO377" s="19">
        <f>IF(AH377&lt;=450000,0,MAX(0,ROUNDDOWN(AN377*0.06-MIN(50000,AN377)*0.03,-2))+MAX(0,ROUNDDOWN(AN377*0.04-MIN(50000,AN377)*0.02,-2)))</f>
        <v/>
      </c>
      <c r="AP377" s="19">
        <f>AM377+AO377+AI377</f>
        <v/>
      </c>
      <c r="AQ377" s="19">
        <f>MIN(750000,MAX(0,$B377))</f>
        <v/>
      </c>
      <c r="AR377" s="19">
        <f>$B377-AQ377</f>
        <v/>
      </c>
      <c r="AS377" s="19">
        <f>MIN(670000,ROUNDDOWN(MAX(0,AR377-430000)*0.0751+47600,0))+MIN(260000,ROUNDDOWN(MAX(0,AR377-430000)*0.028+17600,0))+MIN(30000,ROUNDDOWN(MAX(0,AR377-430000)*0.0027+1873,0))+IF("いいえ"="はい",MIN(170000,ROUNDDOWN(MAX(0,AR377-430000)*0.0243+17800,0)),0)</f>
        <v/>
      </c>
      <c r="AT377" s="19">
        <f>IF(""="",215040+AS377,"")</f>
        <v/>
      </c>
      <c r="AU377" s="19">
        <f>IF(AR377&gt;23500000,NA(),IF(AR377&lt;=4890000,1040000,IF(AR377&lt;=6550000,670000,620000)))</f>
        <v/>
      </c>
      <c r="AV377" s="19">
        <f>MAX(0,ROUNDDOWN(AR377-AT377-AU377-0,-3))</f>
        <v/>
      </c>
      <c r="AW377" s="19">
        <f>IF(AV377&lt;=0,0,ROUNDDOWN((AV377*LOOKUP(AV377,{0,1950001,3300001,6950001,9000001,18000001,40000001},{0.05,0.1,0.2,0.23,0.33,0.4,0.45})-LOOKUP(AV377,{0,1950001,3300001,6950001,9000001,18000001,40000001},{0,97500,427500,636000,1536000,2796000,4796000}))*1.021,-2))</f>
        <v/>
      </c>
      <c r="AX377" s="19">
        <f>MAX(0,ROUNDDOWN(AR377-AT377-430000-0,-3))</f>
        <v/>
      </c>
      <c r="AY377" s="19">
        <f>IF(AR377&lt;=450000,0,MAX(0,ROUNDDOWN(AX377*0.06-MIN(50000,AX377)*0.03,-2))+MAX(0,ROUNDDOWN(AX377*0.04-MIN(50000,AX377)*0.02,-2)))</f>
        <v/>
      </c>
      <c r="AZ377" s="19">
        <f>AW377+AY377+AS377</f>
        <v/>
      </c>
    </row>
    <row r="378">
      <c r="A378" t="inlineStr">
        <is>
          <t>1万円刻み</t>
        </is>
      </c>
      <c r="B378" s="19">
        <f>'3_1万円刻み'!$A$361</f>
        <v/>
      </c>
      <c r="C378" s="19">
        <f>MIN(0,MAX(0,$B378))</f>
        <v/>
      </c>
      <c r="D378" s="19">
        <f>$B378-C378</f>
        <v/>
      </c>
      <c r="E378" s="19">
        <f>MIN(670000,ROUNDDOWN(MAX(0,D378-430000)*0.0751+47600,0))+MIN(260000,ROUNDDOWN(MAX(0,D378-430000)*0.028+17600,0))+MIN(30000,ROUNDDOWN(MAX(0,D378-430000)*0.0027+1873,0))+IF("いいえ"="はい",MIN(170000,ROUNDDOWN(MAX(0,D378-430000)*0.0243+17800,0)),0)</f>
        <v/>
      </c>
      <c r="F378" s="19">
        <f>IF(""="",215040+E378,"")</f>
        <v/>
      </c>
      <c r="G378" s="19">
        <f>IF(D378&gt;23500000,NA(),IF(D378&lt;=4890000,1040000,IF(D378&lt;=6550000,670000,620000)))</f>
        <v/>
      </c>
      <c r="H378" s="19">
        <f>MAX(0,ROUNDDOWN(D378-F378-G378-0,-3))</f>
        <v/>
      </c>
      <c r="I378" s="19">
        <f>IF(H378&lt;=0,0,ROUNDDOWN((H378*LOOKUP(H378,{0,1950001,3300001,6950001,9000001,18000001,40000001},{0.05,0.1,0.2,0.23,0.33,0.4,0.45})-LOOKUP(H378,{0,1950001,3300001,6950001,9000001,18000001,40000001},{0,97500,427500,636000,1536000,2796000,4796000}))*1.021,-2))</f>
        <v/>
      </c>
      <c r="J378" s="19">
        <f>MAX(0,ROUNDDOWN(D378-F378-430000-0,-3))</f>
        <v/>
      </c>
      <c r="K378" s="19">
        <f>IF(D378&lt;=450000,0,MAX(0,ROUNDDOWN(J378*0.06-MIN(50000,J378)*0.03,-2))+MAX(0,ROUNDDOWN(J378*0.04-MIN(50000,J378)*0.02,-2)))</f>
        <v/>
      </c>
      <c r="L378" s="19">
        <f>I378+K378+E378</f>
        <v/>
      </c>
      <c r="M378" s="19">
        <f>MIN(100000,MAX(0,$B378))</f>
        <v/>
      </c>
      <c r="N378" s="19">
        <f>$B378-M378</f>
        <v/>
      </c>
      <c r="O378" s="19">
        <f>MIN(670000,ROUNDDOWN(MAX(0,N378-430000)*0.0751+47600,0))+MIN(260000,ROUNDDOWN(MAX(0,N378-430000)*0.028+17600,0))+MIN(30000,ROUNDDOWN(MAX(0,N378-430000)*0.0027+1873,0))+IF("いいえ"="はい",MIN(170000,ROUNDDOWN(MAX(0,N378-430000)*0.0243+17800,0)),0)</f>
        <v/>
      </c>
      <c r="P378" s="19">
        <f>IF(""="",215040+O378,"")</f>
        <v/>
      </c>
      <c r="Q378" s="19">
        <f>IF(N378&gt;23500000,NA(),IF(N378&lt;=4890000,1040000,IF(N378&lt;=6550000,670000,620000)))</f>
        <v/>
      </c>
      <c r="R378" s="19">
        <f>MAX(0,ROUNDDOWN(N378-P378-Q378-0,-3))</f>
        <v/>
      </c>
      <c r="S378" s="19">
        <f>IF(R378&lt;=0,0,ROUNDDOWN((R378*LOOKUP(R378,{0,1950001,3300001,6950001,9000001,18000001,40000001},{0.05,0.1,0.2,0.23,0.33,0.4,0.45})-LOOKUP(R378,{0,1950001,3300001,6950001,9000001,18000001,40000001},{0,97500,427500,636000,1536000,2796000,4796000}))*1.021,-2))</f>
        <v/>
      </c>
      <c r="T378" s="19">
        <f>MAX(0,ROUNDDOWN(N378-P378-430000-0,-3))</f>
        <v/>
      </c>
      <c r="U378" s="19">
        <f>IF(N378&lt;=450000,0,MAX(0,ROUNDDOWN(T378*0.06-MIN(50000,T378)*0.03,-2))+MAX(0,ROUNDDOWN(T378*0.04-MIN(50000,T378)*0.02,-2)))</f>
        <v/>
      </c>
      <c r="V378" s="19">
        <f>S378+U378+O378</f>
        <v/>
      </c>
      <c r="W378" s="19">
        <f>MIN(550000,MAX(0,$B378))</f>
        <v/>
      </c>
      <c r="X378" s="19">
        <f>$B378-W378</f>
        <v/>
      </c>
      <c r="Y378" s="19">
        <f>MIN(670000,ROUNDDOWN(MAX(0,X378-430000)*0.0751+47600,0))+MIN(260000,ROUNDDOWN(MAX(0,X378-430000)*0.028+17600,0))+MIN(30000,ROUNDDOWN(MAX(0,X378-430000)*0.0027+1873,0))+IF("いいえ"="はい",MIN(170000,ROUNDDOWN(MAX(0,X378-430000)*0.0243+17800,0)),0)</f>
        <v/>
      </c>
      <c r="Z378" s="19">
        <f>IF(""="",215040+Y378,"")</f>
        <v/>
      </c>
      <c r="AA378" s="19">
        <f>IF(X378&gt;23500000,NA(),IF(X378&lt;=4890000,1040000,IF(X378&lt;=6550000,670000,620000)))</f>
        <v/>
      </c>
      <c r="AB378" s="19">
        <f>MAX(0,ROUNDDOWN(X378-Z378-AA378-0,-3))</f>
        <v/>
      </c>
      <c r="AC378" s="19">
        <f>IF(AB378&lt;=0,0,ROUNDDOWN((AB378*LOOKUP(AB378,{0,1950001,3300001,6950001,9000001,18000001,40000001},{0.05,0.1,0.2,0.23,0.33,0.4,0.45})-LOOKUP(AB378,{0,1950001,3300001,6950001,9000001,18000001,40000001},{0,97500,427500,636000,1536000,2796000,4796000}))*1.021,-2))</f>
        <v/>
      </c>
      <c r="AD378" s="19">
        <f>MAX(0,ROUNDDOWN(X378-Z378-430000-0,-3))</f>
        <v/>
      </c>
      <c r="AE378" s="19">
        <f>IF(X378&lt;=450000,0,MAX(0,ROUNDDOWN(AD378*0.06-MIN(50000,AD378)*0.03,-2))+MAX(0,ROUNDDOWN(AD378*0.04-MIN(50000,AD378)*0.02,-2)))</f>
        <v/>
      </c>
      <c r="AF378" s="19">
        <f>AC378+AE378+Y378</f>
        <v/>
      </c>
      <c r="AG378" s="19">
        <f>MIN(650000,MAX(0,$B378))</f>
        <v/>
      </c>
      <c r="AH378" s="19">
        <f>$B378-AG378</f>
        <v/>
      </c>
      <c r="AI378" s="19">
        <f>MIN(670000,ROUNDDOWN(MAX(0,AH378-430000)*0.0751+47600,0))+MIN(260000,ROUNDDOWN(MAX(0,AH378-430000)*0.028+17600,0))+MIN(30000,ROUNDDOWN(MAX(0,AH378-430000)*0.0027+1873,0))+IF("いいえ"="はい",MIN(170000,ROUNDDOWN(MAX(0,AH378-430000)*0.0243+17800,0)),0)</f>
        <v/>
      </c>
      <c r="AJ378" s="19">
        <f>IF(""="",215040+AI378,"")</f>
        <v/>
      </c>
      <c r="AK378" s="19">
        <f>IF(AH378&gt;23500000,NA(),IF(AH378&lt;=4890000,1040000,IF(AH378&lt;=6550000,670000,620000)))</f>
        <v/>
      </c>
      <c r="AL378" s="19">
        <f>MAX(0,ROUNDDOWN(AH378-AJ378-AK378-0,-3))</f>
        <v/>
      </c>
      <c r="AM378" s="19">
        <f>IF(AL378&lt;=0,0,ROUNDDOWN((AL378*LOOKUP(AL378,{0,1950001,3300001,6950001,9000001,18000001,40000001},{0.05,0.1,0.2,0.23,0.33,0.4,0.45})-LOOKUP(AL378,{0,1950001,3300001,6950001,9000001,18000001,40000001},{0,97500,427500,636000,1536000,2796000,4796000}))*1.021,-2))</f>
        <v/>
      </c>
      <c r="AN378" s="19">
        <f>MAX(0,ROUNDDOWN(AH378-AJ378-430000-0,-3))</f>
        <v/>
      </c>
      <c r="AO378" s="19">
        <f>IF(AH378&lt;=450000,0,MAX(0,ROUNDDOWN(AN378*0.06-MIN(50000,AN378)*0.03,-2))+MAX(0,ROUNDDOWN(AN378*0.04-MIN(50000,AN378)*0.02,-2)))</f>
        <v/>
      </c>
      <c r="AP378" s="19">
        <f>AM378+AO378+AI378</f>
        <v/>
      </c>
      <c r="AQ378" s="19">
        <f>MIN(750000,MAX(0,$B378))</f>
        <v/>
      </c>
      <c r="AR378" s="19">
        <f>$B378-AQ378</f>
        <v/>
      </c>
      <c r="AS378" s="19">
        <f>MIN(670000,ROUNDDOWN(MAX(0,AR378-430000)*0.0751+47600,0))+MIN(260000,ROUNDDOWN(MAX(0,AR378-430000)*0.028+17600,0))+MIN(30000,ROUNDDOWN(MAX(0,AR378-430000)*0.0027+1873,0))+IF("いいえ"="はい",MIN(170000,ROUNDDOWN(MAX(0,AR378-430000)*0.0243+17800,0)),0)</f>
        <v/>
      </c>
      <c r="AT378" s="19">
        <f>IF(""="",215040+AS378,"")</f>
        <v/>
      </c>
      <c r="AU378" s="19">
        <f>IF(AR378&gt;23500000,NA(),IF(AR378&lt;=4890000,1040000,IF(AR378&lt;=6550000,670000,620000)))</f>
        <v/>
      </c>
      <c r="AV378" s="19">
        <f>MAX(0,ROUNDDOWN(AR378-AT378-AU378-0,-3))</f>
        <v/>
      </c>
      <c r="AW378" s="19">
        <f>IF(AV378&lt;=0,0,ROUNDDOWN((AV378*LOOKUP(AV378,{0,1950001,3300001,6950001,9000001,18000001,40000001},{0.05,0.1,0.2,0.23,0.33,0.4,0.45})-LOOKUP(AV378,{0,1950001,3300001,6950001,9000001,18000001,40000001},{0,97500,427500,636000,1536000,2796000,4796000}))*1.021,-2))</f>
        <v/>
      </c>
      <c r="AX378" s="19">
        <f>MAX(0,ROUNDDOWN(AR378-AT378-430000-0,-3))</f>
        <v/>
      </c>
      <c r="AY378" s="19">
        <f>IF(AR378&lt;=450000,0,MAX(0,ROUNDDOWN(AX378*0.06-MIN(50000,AX378)*0.03,-2))+MAX(0,ROUNDDOWN(AX378*0.04-MIN(50000,AX378)*0.02,-2)))</f>
        <v/>
      </c>
      <c r="AZ378" s="19">
        <f>AW378+AY378+AS378</f>
        <v/>
      </c>
    </row>
    <row r="379">
      <c r="A379" t="inlineStr">
        <is>
          <t>1万円刻み</t>
        </is>
      </c>
      <c r="B379" s="19">
        <f>'3_1万円刻み'!$A$362</f>
        <v/>
      </c>
      <c r="C379" s="19">
        <f>MIN(0,MAX(0,$B379))</f>
        <v/>
      </c>
      <c r="D379" s="19">
        <f>$B379-C379</f>
        <v/>
      </c>
      <c r="E379" s="19">
        <f>MIN(670000,ROUNDDOWN(MAX(0,D379-430000)*0.0751+47600,0))+MIN(260000,ROUNDDOWN(MAX(0,D379-430000)*0.028+17600,0))+MIN(30000,ROUNDDOWN(MAX(0,D379-430000)*0.0027+1873,0))+IF("いいえ"="はい",MIN(170000,ROUNDDOWN(MAX(0,D379-430000)*0.0243+17800,0)),0)</f>
        <v/>
      </c>
      <c r="F379" s="19">
        <f>IF(""="",215040+E379,"")</f>
        <v/>
      </c>
      <c r="G379" s="19">
        <f>IF(D379&gt;23500000,NA(),IF(D379&lt;=4890000,1040000,IF(D379&lt;=6550000,670000,620000)))</f>
        <v/>
      </c>
      <c r="H379" s="19">
        <f>MAX(0,ROUNDDOWN(D379-F379-G379-0,-3))</f>
        <v/>
      </c>
      <c r="I379" s="19">
        <f>IF(H379&lt;=0,0,ROUNDDOWN((H379*LOOKUP(H379,{0,1950001,3300001,6950001,9000001,18000001,40000001},{0.05,0.1,0.2,0.23,0.33,0.4,0.45})-LOOKUP(H379,{0,1950001,3300001,6950001,9000001,18000001,40000001},{0,97500,427500,636000,1536000,2796000,4796000}))*1.021,-2))</f>
        <v/>
      </c>
      <c r="J379" s="19">
        <f>MAX(0,ROUNDDOWN(D379-F379-430000-0,-3))</f>
        <v/>
      </c>
      <c r="K379" s="19">
        <f>IF(D379&lt;=450000,0,MAX(0,ROUNDDOWN(J379*0.06-MIN(50000,J379)*0.03,-2))+MAX(0,ROUNDDOWN(J379*0.04-MIN(50000,J379)*0.02,-2)))</f>
        <v/>
      </c>
      <c r="L379" s="19">
        <f>I379+K379+E379</f>
        <v/>
      </c>
      <c r="M379" s="19">
        <f>MIN(100000,MAX(0,$B379))</f>
        <v/>
      </c>
      <c r="N379" s="19">
        <f>$B379-M379</f>
        <v/>
      </c>
      <c r="O379" s="19">
        <f>MIN(670000,ROUNDDOWN(MAX(0,N379-430000)*0.0751+47600,0))+MIN(260000,ROUNDDOWN(MAX(0,N379-430000)*0.028+17600,0))+MIN(30000,ROUNDDOWN(MAX(0,N379-430000)*0.0027+1873,0))+IF("いいえ"="はい",MIN(170000,ROUNDDOWN(MAX(0,N379-430000)*0.0243+17800,0)),0)</f>
        <v/>
      </c>
      <c r="P379" s="19">
        <f>IF(""="",215040+O379,"")</f>
        <v/>
      </c>
      <c r="Q379" s="19">
        <f>IF(N379&gt;23500000,NA(),IF(N379&lt;=4890000,1040000,IF(N379&lt;=6550000,670000,620000)))</f>
        <v/>
      </c>
      <c r="R379" s="19">
        <f>MAX(0,ROUNDDOWN(N379-P379-Q379-0,-3))</f>
        <v/>
      </c>
      <c r="S379" s="19">
        <f>IF(R379&lt;=0,0,ROUNDDOWN((R379*LOOKUP(R379,{0,1950001,3300001,6950001,9000001,18000001,40000001},{0.05,0.1,0.2,0.23,0.33,0.4,0.45})-LOOKUP(R379,{0,1950001,3300001,6950001,9000001,18000001,40000001},{0,97500,427500,636000,1536000,2796000,4796000}))*1.021,-2))</f>
        <v/>
      </c>
      <c r="T379" s="19">
        <f>MAX(0,ROUNDDOWN(N379-P379-430000-0,-3))</f>
        <v/>
      </c>
      <c r="U379" s="19">
        <f>IF(N379&lt;=450000,0,MAX(0,ROUNDDOWN(T379*0.06-MIN(50000,T379)*0.03,-2))+MAX(0,ROUNDDOWN(T379*0.04-MIN(50000,T379)*0.02,-2)))</f>
        <v/>
      </c>
      <c r="V379" s="19">
        <f>S379+U379+O379</f>
        <v/>
      </c>
      <c r="W379" s="19">
        <f>MIN(550000,MAX(0,$B379))</f>
        <v/>
      </c>
      <c r="X379" s="19">
        <f>$B379-W379</f>
        <v/>
      </c>
      <c r="Y379" s="19">
        <f>MIN(670000,ROUNDDOWN(MAX(0,X379-430000)*0.0751+47600,0))+MIN(260000,ROUNDDOWN(MAX(0,X379-430000)*0.028+17600,0))+MIN(30000,ROUNDDOWN(MAX(0,X379-430000)*0.0027+1873,0))+IF("いいえ"="はい",MIN(170000,ROUNDDOWN(MAX(0,X379-430000)*0.0243+17800,0)),0)</f>
        <v/>
      </c>
      <c r="Z379" s="19">
        <f>IF(""="",215040+Y379,"")</f>
        <v/>
      </c>
      <c r="AA379" s="19">
        <f>IF(X379&gt;23500000,NA(),IF(X379&lt;=4890000,1040000,IF(X379&lt;=6550000,670000,620000)))</f>
        <v/>
      </c>
      <c r="AB379" s="19">
        <f>MAX(0,ROUNDDOWN(X379-Z379-AA379-0,-3))</f>
        <v/>
      </c>
      <c r="AC379" s="19">
        <f>IF(AB379&lt;=0,0,ROUNDDOWN((AB379*LOOKUP(AB379,{0,1950001,3300001,6950001,9000001,18000001,40000001},{0.05,0.1,0.2,0.23,0.33,0.4,0.45})-LOOKUP(AB379,{0,1950001,3300001,6950001,9000001,18000001,40000001},{0,97500,427500,636000,1536000,2796000,4796000}))*1.021,-2))</f>
        <v/>
      </c>
      <c r="AD379" s="19">
        <f>MAX(0,ROUNDDOWN(X379-Z379-430000-0,-3))</f>
        <v/>
      </c>
      <c r="AE379" s="19">
        <f>IF(X379&lt;=450000,0,MAX(0,ROUNDDOWN(AD379*0.06-MIN(50000,AD379)*0.03,-2))+MAX(0,ROUNDDOWN(AD379*0.04-MIN(50000,AD379)*0.02,-2)))</f>
        <v/>
      </c>
      <c r="AF379" s="19">
        <f>AC379+AE379+Y379</f>
        <v/>
      </c>
      <c r="AG379" s="19">
        <f>MIN(650000,MAX(0,$B379))</f>
        <v/>
      </c>
      <c r="AH379" s="19">
        <f>$B379-AG379</f>
        <v/>
      </c>
      <c r="AI379" s="19">
        <f>MIN(670000,ROUNDDOWN(MAX(0,AH379-430000)*0.0751+47600,0))+MIN(260000,ROUNDDOWN(MAX(0,AH379-430000)*0.028+17600,0))+MIN(30000,ROUNDDOWN(MAX(0,AH379-430000)*0.0027+1873,0))+IF("いいえ"="はい",MIN(170000,ROUNDDOWN(MAX(0,AH379-430000)*0.0243+17800,0)),0)</f>
        <v/>
      </c>
      <c r="AJ379" s="19">
        <f>IF(""="",215040+AI379,"")</f>
        <v/>
      </c>
      <c r="AK379" s="19">
        <f>IF(AH379&gt;23500000,NA(),IF(AH379&lt;=4890000,1040000,IF(AH379&lt;=6550000,670000,620000)))</f>
        <v/>
      </c>
      <c r="AL379" s="19">
        <f>MAX(0,ROUNDDOWN(AH379-AJ379-AK379-0,-3))</f>
        <v/>
      </c>
      <c r="AM379" s="19">
        <f>IF(AL379&lt;=0,0,ROUNDDOWN((AL379*LOOKUP(AL379,{0,1950001,3300001,6950001,9000001,18000001,40000001},{0.05,0.1,0.2,0.23,0.33,0.4,0.45})-LOOKUP(AL379,{0,1950001,3300001,6950001,9000001,18000001,40000001},{0,97500,427500,636000,1536000,2796000,4796000}))*1.021,-2))</f>
        <v/>
      </c>
      <c r="AN379" s="19">
        <f>MAX(0,ROUNDDOWN(AH379-AJ379-430000-0,-3))</f>
        <v/>
      </c>
      <c r="AO379" s="19">
        <f>IF(AH379&lt;=450000,0,MAX(0,ROUNDDOWN(AN379*0.06-MIN(50000,AN379)*0.03,-2))+MAX(0,ROUNDDOWN(AN379*0.04-MIN(50000,AN379)*0.02,-2)))</f>
        <v/>
      </c>
      <c r="AP379" s="19">
        <f>AM379+AO379+AI379</f>
        <v/>
      </c>
      <c r="AQ379" s="19">
        <f>MIN(750000,MAX(0,$B379))</f>
        <v/>
      </c>
      <c r="AR379" s="19">
        <f>$B379-AQ379</f>
        <v/>
      </c>
      <c r="AS379" s="19">
        <f>MIN(670000,ROUNDDOWN(MAX(0,AR379-430000)*0.0751+47600,0))+MIN(260000,ROUNDDOWN(MAX(0,AR379-430000)*0.028+17600,0))+MIN(30000,ROUNDDOWN(MAX(0,AR379-430000)*0.0027+1873,0))+IF("いいえ"="はい",MIN(170000,ROUNDDOWN(MAX(0,AR379-430000)*0.0243+17800,0)),0)</f>
        <v/>
      </c>
      <c r="AT379" s="19">
        <f>IF(""="",215040+AS379,"")</f>
        <v/>
      </c>
      <c r="AU379" s="19">
        <f>IF(AR379&gt;23500000,NA(),IF(AR379&lt;=4890000,1040000,IF(AR379&lt;=6550000,670000,620000)))</f>
        <v/>
      </c>
      <c r="AV379" s="19">
        <f>MAX(0,ROUNDDOWN(AR379-AT379-AU379-0,-3))</f>
        <v/>
      </c>
      <c r="AW379" s="19">
        <f>IF(AV379&lt;=0,0,ROUNDDOWN((AV379*LOOKUP(AV379,{0,1950001,3300001,6950001,9000001,18000001,40000001},{0.05,0.1,0.2,0.23,0.33,0.4,0.45})-LOOKUP(AV379,{0,1950001,3300001,6950001,9000001,18000001,40000001},{0,97500,427500,636000,1536000,2796000,4796000}))*1.021,-2))</f>
        <v/>
      </c>
      <c r="AX379" s="19">
        <f>MAX(0,ROUNDDOWN(AR379-AT379-430000-0,-3))</f>
        <v/>
      </c>
      <c r="AY379" s="19">
        <f>IF(AR379&lt;=450000,0,MAX(0,ROUNDDOWN(AX379*0.06-MIN(50000,AX379)*0.03,-2))+MAX(0,ROUNDDOWN(AX379*0.04-MIN(50000,AX379)*0.02,-2)))</f>
        <v/>
      </c>
      <c r="AZ379" s="19">
        <f>AW379+AY379+AS379</f>
        <v/>
      </c>
    </row>
    <row r="380">
      <c r="A380" t="inlineStr">
        <is>
          <t>1万円刻み</t>
        </is>
      </c>
      <c r="B380" s="19">
        <f>'3_1万円刻み'!$A$363</f>
        <v/>
      </c>
      <c r="C380" s="19">
        <f>MIN(0,MAX(0,$B380))</f>
        <v/>
      </c>
      <c r="D380" s="19">
        <f>$B380-C380</f>
        <v/>
      </c>
      <c r="E380" s="19">
        <f>MIN(670000,ROUNDDOWN(MAX(0,D380-430000)*0.0751+47600,0))+MIN(260000,ROUNDDOWN(MAX(0,D380-430000)*0.028+17600,0))+MIN(30000,ROUNDDOWN(MAX(0,D380-430000)*0.0027+1873,0))+IF("いいえ"="はい",MIN(170000,ROUNDDOWN(MAX(0,D380-430000)*0.0243+17800,0)),0)</f>
        <v/>
      </c>
      <c r="F380" s="19">
        <f>IF(""="",215040+E380,"")</f>
        <v/>
      </c>
      <c r="G380" s="19">
        <f>IF(D380&gt;23500000,NA(),IF(D380&lt;=4890000,1040000,IF(D380&lt;=6550000,670000,620000)))</f>
        <v/>
      </c>
      <c r="H380" s="19">
        <f>MAX(0,ROUNDDOWN(D380-F380-G380-0,-3))</f>
        <v/>
      </c>
      <c r="I380" s="19">
        <f>IF(H380&lt;=0,0,ROUNDDOWN((H380*LOOKUP(H380,{0,1950001,3300001,6950001,9000001,18000001,40000001},{0.05,0.1,0.2,0.23,0.33,0.4,0.45})-LOOKUP(H380,{0,1950001,3300001,6950001,9000001,18000001,40000001},{0,97500,427500,636000,1536000,2796000,4796000}))*1.021,-2))</f>
        <v/>
      </c>
      <c r="J380" s="19">
        <f>MAX(0,ROUNDDOWN(D380-F380-430000-0,-3))</f>
        <v/>
      </c>
      <c r="K380" s="19">
        <f>IF(D380&lt;=450000,0,MAX(0,ROUNDDOWN(J380*0.06-MIN(50000,J380)*0.03,-2))+MAX(0,ROUNDDOWN(J380*0.04-MIN(50000,J380)*0.02,-2)))</f>
        <v/>
      </c>
      <c r="L380" s="19">
        <f>I380+K380+E380</f>
        <v/>
      </c>
      <c r="M380" s="19">
        <f>MIN(100000,MAX(0,$B380))</f>
        <v/>
      </c>
      <c r="N380" s="19">
        <f>$B380-M380</f>
        <v/>
      </c>
      <c r="O380" s="19">
        <f>MIN(670000,ROUNDDOWN(MAX(0,N380-430000)*0.0751+47600,0))+MIN(260000,ROUNDDOWN(MAX(0,N380-430000)*0.028+17600,0))+MIN(30000,ROUNDDOWN(MAX(0,N380-430000)*0.0027+1873,0))+IF("いいえ"="はい",MIN(170000,ROUNDDOWN(MAX(0,N380-430000)*0.0243+17800,0)),0)</f>
        <v/>
      </c>
      <c r="P380" s="19">
        <f>IF(""="",215040+O380,"")</f>
        <v/>
      </c>
      <c r="Q380" s="19">
        <f>IF(N380&gt;23500000,NA(),IF(N380&lt;=4890000,1040000,IF(N380&lt;=6550000,670000,620000)))</f>
        <v/>
      </c>
      <c r="R380" s="19">
        <f>MAX(0,ROUNDDOWN(N380-P380-Q380-0,-3))</f>
        <v/>
      </c>
      <c r="S380" s="19">
        <f>IF(R380&lt;=0,0,ROUNDDOWN((R380*LOOKUP(R380,{0,1950001,3300001,6950001,9000001,18000001,40000001},{0.05,0.1,0.2,0.23,0.33,0.4,0.45})-LOOKUP(R380,{0,1950001,3300001,6950001,9000001,18000001,40000001},{0,97500,427500,636000,1536000,2796000,4796000}))*1.021,-2))</f>
        <v/>
      </c>
      <c r="T380" s="19">
        <f>MAX(0,ROUNDDOWN(N380-P380-430000-0,-3))</f>
        <v/>
      </c>
      <c r="U380" s="19">
        <f>IF(N380&lt;=450000,0,MAX(0,ROUNDDOWN(T380*0.06-MIN(50000,T380)*0.03,-2))+MAX(0,ROUNDDOWN(T380*0.04-MIN(50000,T380)*0.02,-2)))</f>
        <v/>
      </c>
      <c r="V380" s="19">
        <f>S380+U380+O380</f>
        <v/>
      </c>
      <c r="W380" s="19">
        <f>MIN(550000,MAX(0,$B380))</f>
        <v/>
      </c>
      <c r="X380" s="19">
        <f>$B380-W380</f>
        <v/>
      </c>
      <c r="Y380" s="19">
        <f>MIN(670000,ROUNDDOWN(MAX(0,X380-430000)*0.0751+47600,0))+MIN(260000,ROUNDDOWN(MAX(0,X380-430000)*0.028+17600,0))+MIN(30000,ROUNDDOWN(MAX(0,X380-430000)*0.0027+1873,0))+IF("いいえ"="はい",MIN(170000,ROUNDDOWN(MAX(0,X380-430000)*0.0243+17800,0)),0)</f>
        <v/>
      </c>
      <c r="Z380" s="19">
        <f>IF(""="",215040+Y380,"")</f>
        <v/>
      </c>
      <c r="AA380" s="19">
        <f>IF(X380&gt;23500000,NA(),IF(X380&lt;=4890000,1040000,IF(X380&lt;=6550000,670000,620000)))</f>
        <v/>
      </c>
      <c r="AB380" s="19">
        <f>MAX(0,ROUNDDOWN(X380-Z380-AA380-0,-3))</f>
        <v/>
      </c>
      <c r="AC380" s="19">
        <f>IF(AB380&lt;=0,0,ROUNDDOWN((AB380*LOOKUP(AB380,{0,1950001,3300001,6950001,9000001,18000001,40000001},{0.05,0.1,0.2,0.23,0.33,0.4,0.45})-LOOKUP(AB380,{0,1950001,3300001,6950001,9000001,18000001,40000001},{0,97500,427500,636000,1536000,2796000,4796000}))*1.021,-2))</f>
        <v/>
      </c>
      <c r="AD380" s="19">
        <f>MAX(0,ROUNDDOWN(X380-Z380-430000-0,-3))</f>
        <v/>
      </c>
      <c r="AE380" s="19">
        <f>IF(X380&lt;=450000,0,MAX(0,ROUNDDOWN(AD380*0.06-MIN(50000,AD380)*0.03,-2))+MAX(0,ROUNDDOWN(AD380*0.04-MIN(50000,AD380)*0.02,-2)))</f>
        <v/>
      </c>
      <c r="AF380" s="19">
        <f>AC380+AE380+Y380</f>
        <v/>
      </c>
      <c r="AG380" s="19">
        <f>MIN(650000,MAX(0,$B380))</f>
        <v/>
      </c>
      <c r="AH380" s="19">
        <f>$B380-AG380</f>
        <v/>
      </c>
      <c r="AI380" s="19">
        <f>MIN(670000,ROUNDDOWN(MAX(0,AH380-430000)*0.0751+47600,0))+MIN(260000,ROUNDDOWN(MAX(0,AH380-430000)*0.028+17600,0))+MIN(30000,ROUNDDOWN(MAX(0,AH380-430000)*0.0027+1873,0))+IF("いいえ"="はい",MIN(170000,ROUNDDOWN(MAX(0,AH380-430000)*0.0243+17800,0)),0)</f>
        <v/>
      </c>
      <c r="AJ380" s="19">
        <f>IF(""="",215040+AI380,"")</f>
        <v/>
      </c>
      <c r="AK380" s="19">
        <f>IF(AH380&gt;23500000,NA(),IF(AH380&lt;=4890000,1040000,IF(AH380&lt;=6550000,670000,620000)))</f>
        <v/>
      </c>
      <c r="AL380" s="19">
        <f>MAX(0,ROUNDDOWN(AH380-AJ380-AK380-0,-3))</f>
        <v/>
      </c>
      <c r="AM380" s="19">
        <f>IF(AL380&lt;=0,0,ROUNDDOWN((AL380*LOOKUP(AL380,{0,1950001,3300001,6950001,9000001,18000001,40000001},{0.05,0.1,0.2,0.23,0.33,0.4,0.45})-LOOKUP(AL380,{0,1950001,3300001,6950001,9000001,18000001,40000001},{0,97500,427500,636000,1536000,2796000,4796000}))*1.021,-2))</f>
        <v/>
      </c>
      <c r="AN380" s="19">
        <f>MAX(0,ROUNDDOWN(AH380-AJ380-430000-0,-3))</f>
        <v/>
      </c>
      <c r="AO380" s="19">
        <f>IF(AH380&lt;=450000,0,MAX(0,ROUNDDOWN(AN380*0.06-MIN(50000,AN380)*0.03,-2))+MAX(0,ROUNDDOWN(AN380*0.04-MIN(50000,AN380)*0.02,-2)))</f>
        <v/>
      </c>
      <c r="AP380" s="19">
        <f>AM380+AO380+AI380</f>
        <v/>
      </c>
      <c r="AQ380" s="19">
        <f>MIN(750000,MAX(0,$B380))</f>
        <v/>
      </c>
      <c r="AR380" s="19">
        <f>$B380-AQ380</f>
        <v/>
      </c>
      <c r="AS380" s="19">
        <f>MIN(670000,ROUNDDOWN(MAX(0,AR380-430000)*0.0751+47600,0))+MIN(260000,ROUNDDOWN(MAX(0,AR380-430000)*0.028+17600,0))+MIN(30000,ROUNDDOWN(MAX(0,AR380-430000)*0.0027+1873,0))+IF("いいえ"="はい",MIN(170000,ROUNDDOWN(MAX(0,AR380-430000)*0.0243+17800,0)),0)</f>
        <v/>
      </c>
      <c r="AT380" s="19">
        <f>IF(""="",215040+AS380,"")</f>
        <v/>
      </c>
      <c r="AU380" s="19">
        <f>IF(AR380&gt;23500000,NA(),IF(AR380&lt;=4890000,1040000,IF(AR380&lt;=6550000,670000,620000)))</f>
        <v/>
      </c>
      <c r="AV380" s="19">
        <f>MAX(0,ROUNDDOWN(AR380-AT380-AU380-0,-3))</f>
        <v/>
      </c>
      <c r="AW380" s="19">
        <f>IF(AV380&lt;=0,0,ROUNDDOWN((AV380*LOOKUP(AV380,{0,1950001,3300001,6950001,9000001,18000001,40000001},{0.05,0.1,0.2,0.23,0.33,0.4,0.45})-LOOKUP(AV380,{0,1950001,3300001,6950001,9000001,18000001,40000001},{0,97500,427500,636000,1536000,2796000,4796000}))*1.021,-2))</f>
        <v/>
      </c>
      <c r="AX380" s="19">
        <f>MAX(0,ROUNDDOWN(AR380-AT380-430000-0,-3))</f>
        <v/>
      </c>
      <c r="AY380" s="19">
        <f>IF(AR380&lt;=450000,0,MAX(0,ROUNDDOWN(AX380*0.06-MIN(50000,AX380)*0.03,-2))+MAX(0,ROUNDDOWN(AX380*0.04-MIN(50000,AX380)*0.02,-2)))</f>
        <v/>
      </c>
      <c r="AZ380" s="19">
        <f>AW380+AY380+AS380</f>
        <v/>
      </c>
    </row>
    <row r="381">
      <c r="A381" t="inlineStr">
        <is>
          <t>1万円刻み</t>
        </is>
      </c>
      <c r="B381" s="19">
        <f>'3_1万円刻み'!$A$364</f>
        <v/>
      </c>
      <c r="C381" s="19">
        <f>MIN(0,MAX(0,$B381))</f>
        <v/>
      </c>
      <c r="D381" s="19">
        <f>$B381-C381</f>
        <v/>
      </c>
      <c r="E381" s="19">
        <f>MIN(670000,ROUNDDOWN(MAX(0,D381-430000)*0.0751+47600,0))+MIN(260000,ROUNDDOWN(MAX(0,D381-430000)*0.028+17600,0))+MIN(30000,ROUNDDOWN(MAX(0,D381-430000)*0.0027+1873,0))+IF("いいえ"="はい",MIN(170000,ROUNDDOWN(MAX(0,D381-430000)*0.0243+17800,0)),0)</f>
        <v/>
      </c>
      <c r="F381" s="19">
        <f>IF(""="",215040+E381,"")</f>
        <v/>
      </c>
      <c r="G381" s="19">
        <f>IF(D381&gt;23500000,NA(),IF(D381&lt;=4890000,1040000,IF(D381&lt;=6550000,670000,620000)))</f>
        <v/>
      </c>
      <c r="H381" s="19">
        <f>MAX(0,ROUNDDOWN(D381-F381-G381-0,-3))</f>
        <v/>
      </c>
      <c r="I381" s="19">
        <f>IF(H381&lt;=0,0,ROUNDDOWN((H381*LOOKUP(H381,{0,1950001,3300001,6950001,9000001,18000001,40000001},{0.05,0.1,0.2,0.23,0.33,0.4,0.45})-LOOKUP(H381,{0,1950001,3300001,6950001,9000001,18000001,40000001},{0,97500,427500,636000,1536000,2796000,4796000}))*1.021,-2))</f>
        <v/>
      </c>
      <c r="J381" s="19">
        <f>MAX(0,ROUNDDOWN(D381-F381-430000-0,-3))</f>
        <v/>
      </c>
      <c r="K381" s="19">
        <f>IF(D381&lt;=450000,0,MAX(0,ROUNDDOWN(J381*0.06-MIN(50000,J381)*0.03,-2))+MAX(0,ROUNDDOWN(J381*0.04-MIN(50000,J381)*0.02,-2)))</f>
        <v/>
      </c>
      <c r="L381" s="19">
        <f>I381+K381+E381</f>
        <v/>
      </c>
      <c r="M381" s="19">
        <f>MIN(100000,MAX(0,$B381))</f>
        <v/>
      </c>
      <c r="N381" s="19">
        <f>$B381-M381</f>
        <v/>
      </c>
      <c r="O381" s="19">
        <f>MIN(670000,ROUNDDOWN(MAX(0,N381-430000)*0.0751+47600,0))+MIN(260000,ROUNDDOWN(MAX(0,N381-430000)*0.028+17600,0))+MIN(30000,ROUNDDOWN(MAX(0,N381-430000)*0.0027+1873,0))+IF("いいえ"="はい",MIN(170000,ROUNDDOWN(MAX(0,N381-430000)*0.0243+17800,0)),0)</f>
        <v/>
      </c>
      <c r="P381" s="19">
        <f>IF(""="",215040+O381,"")</f>
        <v/>
      </c>
      <c r="Q381" s="19">
        <f>IF(N381&gt;23500000,NA(),IF(N381&lt;=4890000,1040000,IF(N381&lt;=6550000,670000,620000)))</f>
        <v/>
      </c>
      <c r="R381" s="19">
        <f>MAX(0,ROUNDDOWN(N381-P381-Q381-0,-3))</f>
        <v/>
      </c>
      <c r="S381" s="19">
        <f>IF(R381&lt;=0,0,ROUNDDOWN((R381*LOOKUP(R381,{0,1950001,3300001,6950001,9000001,18000001,40000001},{0.05,0.1,0.2,0.23,0.33,0.4,0.45})-LOOKUP(R381,{0,1950001,3300001,6950001,9000001,18000001,40000001},{0,97500,427500,636000,1536000,2796000,4796000}))*1.021,-2))</f>
        <v/>
      </c>
      <c r="T381" s="19">
        <f>MAX(0,ROUNDDOWN(N381-P381-430000-0,-3))</f>
        <v/>
      </c>
      <c r="U381" s="19">
        <f>IF(N381&lt;=450000,0,MAX(0,ROUNDDOWN(T381*0.06-MIN(50000,T381)*0.03,-2))+MAX(0,ROUNDDOWN(T381*0.04-MIN(50000,T381)*0.02,-2)))</f>
        <v/>
      </c>
      <c r="V381" s="19">
        <f>S381+U381+O381</f>
        <v/>
      </c>
      <c r="W381" s="19">
        <f>MIN(550000,MAX(0,$B381))</f>
        <v/>
      </c>
      <c r="X381" s="19">
        <f>$B381-W381</f>
        <v/>
      </c>
      <c r="Y381" s="19">
        <f>MIN(670000,ROUNDDOWN(MAX(0,X381-430000)*0.0751+47600,0))+MIN(260000,ROUNDDOWN(MAX(0,X381-430000)*0.028+17600,0))+MIN(30000,ROUNDDOWN(MAX(0,X381-430000)*0.0027+1873,0))+IF("いいえ"="はい",MIN(170000,ROUNDDOWN(MAX(0,X381-430000)*0.0243+17800,0)),0)</f>
        <v/>
      </c>
      <c r="Z381" s="19">
        <f>IF(""="",215040+Y381,"")</f>
        <v/>
      </c>
      <c r="AA381" s="19">
        <f>IF(X381&gt;23500000,NA(),IF(X381&lt;=4890000,1040000,IF(X381&lt;=6550000,670000,620000)))</f>
        <v/>
      </c>
      <c r="AB381" s="19">
        <f>MAX(0,ROUNDDOWN(X381-Z381-AA381-0,-3))</f>
        <v/>
      </c>
      <c r="AC381" s="19">
        <f>IF(AB381&lt;=0,0,ROUNDDOWN((AB381*LOOKUP(AB381,{0,1950001,3300001,6950001,9000001,18000001,40000001},{0.05,0.1,0.2,0.23,0.33,0.4,0.45})-LOOKUP(AB381,{0,1950001,3300001,6950001,9000001,18000001,40000001},{0,97500,427500,636000,1536000,2796000,4796000}))*1.021,-2))</f>
        <v/>
      </c>
      <c r="AD381" s="19">
        <f>MAX(0,ROUNDDOWN(X381-Z381-430000-0,-3))</f>
        <v/>
      </c>
      <c r="AE381" s="19">
        <f>IF(X381&lt;=450000,0,MAX(0,ROUNDDOWN(AD381*0.06-MIN(50000,AD381)*0.03,-2))+MAX(0,ROUNDDOWN(AD381*0.04-MIN(50000,AD381)*0.02,-2)))</f>
        <v/>
      </c>
      <c r="AF381" s="19">
        <f>AC381+AE381+Y381</f>
        <v/>
      </c>
      <c r="AG381" s="19">
        <f>MIN(650000,MAX(0,$B381))</f>
        <v/>
      </c>
      <c r="AH381" s="19">
        <f>$B381-AG381</f>
        <v/>
      </c>
      <c r="AI381" s="19">
        <f>MIN(670000,ROUNDDOWN(MAX(0,AH381-430000)*0.0751+47600,0))+MIN(260000,ROUNDDOWN(MAX(0,AH381-430000)*0.028+17600,0))+MIN(30000,ROUNDDOWN(MAX(0,AH381-430000)*0.0027+1873,0))+IF("いいえ"="はい",MIN(170000,ROUNDDOWN(MAX(0,AH381-430000)*0.0243+17800,0)),0)</f>
        <v/>
      </c>
      <c r="AJ381" s="19">
        <f>IF(""="",215040+AI381,"")</f>
        <v/>
      </c>
      <c r="AK381" s="19">
        <f>IF(AH381&gt;23500000,NA(),IF(AH381&lt;=4890000,1040000,IF(AH381&lt;=6550000,670000,620000)))</f>
        <v/>
      </c>
      <c r="AL381" s="19">
        <f>MAX(0,ROUNDDOWN(AH381-AJ381-AK381-0,-3))</f>
        <v/>
      </c>
      <c r="AM381" s="19">
        <f>IF(AL381&lt;=0,0,ROUNDDOWN((AL381*LOOKUP(AL381,{0,1950001,3300001,6950001,9000001,18000001,40000001},{0.05,0.1,0.2,0.23,0.33,0.4,0.45})-LOOKUP(AL381,{0,1950001,3300001,6950001,9000001,18000001,40000001},{0,97500,427500,636000,1536000,2796000,4796000}))*1.021,-2))</f>
        <v/>
      </c>
      <c r="AN381" s="19">
        <f>MAX(0,ROUNDDOWN(AH381-AJ381-430000-0,-3))</f>
        <v/>
      </c>
      <c r="AO381" s="19">
        <f>IF(AH381&lt;=450000,0,MAX(0,ROUNDDOWN(AN381*0.06-MIN(50000,AN381)*0.03,-2))+MAX(0,ROUNDDOWN(AN381*0.04-MIN(50000,AN381)*0.02,-2)))</f>
        <v/>
      </c>
      <c r="AP381" s="19">
        <f>AM381+AO381+AI381</f>
        <v/>
      </c>
      <c r="AQ381" s="19">
        <f>MIN(750000,MAX(0,$B381))</f>
        <v/>
      </c>
      <c r="AR381" s="19">
        <f>$B381-AQ381</f>
        <v/>
      </c>
      <c r="AS381" s="19">
        <f>MIN(670000,ROUNDDOWN(MAX(0,AR381-430000)*0.0751+47600,0))+MIN(260000,ROUNDDOWN(MAX(0,AR381-430000)*0.028+17600,0))+MIN(30000,ROUNDDOWN(MAX(0,AR381-430000)*0.0027+1873,0))+IF("いいえ"="はい",MIN(170000,ROUNDDOWN(MAX(0,AR381-430000)*0.0243+17800,0)),0)</f>
        <v/>
      </c>
      <c r="AT381" s="19">
        <f>IF(""="",215040+AS381,"")</f>
        <v/>
      </c>
      <c r="AU381" s="19">
        <f>IF(AR381&gt;23500000,NA(),IF(AR381&lt;=4890000,1040000,IF(AR381&lt;=6550000,670000,620000)))</f>
        <v/>
      </c>
      <c r="AV381" s="19">
        <f>MAX(0,ROUNDDOWN(AR381-AT381-AU381-0,-3))</f>
        <v/>
      </c>
      <c r="AW381" s="19">
        <f>IF(AV381&lt;=0,0,ROUNDDOWN((AV381*LOOKUP(AV381,{0,1950001,3300001,6950001,9000001,18000001,40000001},{0.05,0.1,0.2,0.23,0.33,0.4,0.45})-LOOKUP(AV381,{0,1950001,3300001,6950001,9000001,18000001,40000001},{0,97500,427500,636000,1536000,2796000,4796000}))*1.021,-2))</f>
        <v/>
      </c>
      <c r="AX381" s="19">
        <f>MAX(0,ROUNDDOWN(AR381-AT381-430000-0,-3))</f>
        <v/>
      </c>
      <c r="AY381" s="19">
        <f>IF(AR381&lt;=450000,0,MAX(0,ROUNDDOWN(AX381*0.06-MIN(50000,AX381)*0.03,-2))+MAX(0,ROUNDDOWN(AX381*0.04-MIN(50000,AX381)*0.02,-2)))</f>
        <v/>
      </c>
      <c r="AZ381" s="19">
        <f>AW381+AY381+AS381</f>
        <v/>
      </c>
    </row>
    <row r="382">
      <c r="A382" t="inlineStr">
        <is>
          <t>1万円刻み</t>
        </is>
      </c>
      <c r="B382" s="19">
        <f>'3_1万円刻み'!$A$365</f>
        <v/>
      </c>
      <c r="C382" s="19">
        <f>MIN(0,MAX(0,$B382))</f>
        <v/>
      </c>
      <c r="D382" s="19">
        <f>$B382-C382</f>
        <v/>
      </c>
      <c r="E382" s="19">
        <f>MIN(670000,ROUNDDOWN(MAX(0,D382-430000)*0.0751+47600,0))+MIN(260000,ROUNDDOWN(MAX(0,D382-430000)*0.028+17600,0))+MIN(30000,ROUNDDOWN(MAX(0,D382-430000)*0.0027+1873,0))+IF("いいえ"="はい",MIN(170000,ROUNDDOWN(MAX(0,D382-430000)*0.0243+17800,0)),0)</f>
        <v/>
      </c>
      <c r="F382" s="19">
        <f>IF(""="",215040+E382,"")</f>
        <v/>
      </c>
      <c r="G382" s="19">
        <f>IF(D382&gt;23500000,NA(),IF(D382&lt;=4890000,1040000,IF(D382&lt;=6550000,670000,620000)))</f>
        <v/>
      </c>
      <c r="H382" s="19">
        <f>MAX(0,ROUNDDOWN(D382-F382-G382-0,-3))</f>
        <v/>
      </c>
      <c r="I382" s="19">
        <f>IF(H382&lt;=0,0,ROUNDDOWN((H382*LOOKUP(H382,{0,1950001,3300001,6950001,9000001,18000001,40000001},{0.05,0.1,0.2,0.23,0.33,0.4,0.45})-LOOKUP(H382,{0,1950001,3300001,6950001,9000001,18000001,40000001},{0,97500,427500,636000,1536000,2796000,4796000}))*1.021,-2))</f>
        <v/>
      </c>
      <c r="J382" s="19">
        <f>MAX(0,ROUNDDOWN(D382-F382-430000-0,-3))</f>
        <v/>
      </c>
      <c r="K382" s="19">
        <f>IF(D382&lt;=450000,0,MAX(0,ROUNDDOWN(J382*0.06-MIN(50000,J382)*0.03,-2))+MAX(0,ROUNDDOWN(J382*0.04-MIN(50000,J382)*0.02,-2)))</f>
        <v/>
      </c>
      <c r="L382" s="19">
        <f>I382+K382+E382</f>
        <v/>
      </c>
      <c r="M382" s="19">
        <f>MIN(100000,MAX(0,$B382))</f>
        <v/>
      </c>
      <c r="N382" s="19">
        <f>$B382-M382</f>
        <v/>
      </c>
      <c r="O382" s="19">
        <f>MIN(670000,ROUNDDOWN(MAX(0,N382-430000)*0.0751+47600,0))+MIN(260000,ROUNDDOWN(MAX(0,N382-430000)*0.028+17600,0))+MIN(30000,ROUNDDOWN(MAX(0,N382-430000)*0.0027+1873,0))+IF("いいえ"="はい",MIN(170000,ROUNDDOWN(MAX(0,N382-430000)*0.0243+17800,0)),0)</f>
        <v/>
      </c>
      <c r="P382" s="19">
        <f>IF(""="",215040+O382,"")</f>
        <v/>
      </c>
      <c r="Q382" s="19">
        <f>IF(N382&gt;23500000,NA(),IF(N382&lt;=4890000,1040000,IF(N382&lt;=6550000,670000,620000)))</f>
        <v/>
      </c>
      <c r="R382" s="19">
        <f>MAX(0,ROUNDDOWN(N382-P382-Q382-0,-3))</f>
        <v/>
      </c>
      <c r="S382" s="19">
        <f>IF(R382&lt;=0,0,ROUNDDOWN((R382*LOOKUP(R382,{0,1950001,3300001,6950001,9000001,18000001,40000001},{0.05,0.1,0.2,0.23,0.33,0.4,0.45})-LOOKUP(R382,{0,1950001,3300001,6950001,9000001,18000001,40000001},{0,97500,427500,636000,1536000,2796000,4796000}))*1.021,-2))</f>
        <v/>
      </c>
      <c r="T382" s="19">
        <f>MAX(0,ROUNDDOWN(N382-P382-430000-0,-3))</f>
        <v/>
      </c>
      <c r="U382" s="19">
        <f>IF(N382&lt;=450000,0,MAX(0,ROUNDDOWN(T382*0.06-MIN(50000,T382)*0.03,-2))+MAX(0,ROUNDDOWN(T382*0.04-MIN(50000,T382)*0.02,-2)))</f>
        <v/>
      </c>
      <c r="V382" s="19">
        <f>S382+U382+O382</f>
        <v/>
      </c>
      <c r="W382" s="19">
        <f>MIN(550000,MAX(0,$B382))</f>
        <v/>
      </c>
      <c r="X382" s="19">
        <f>$B382-W382</f>
        <v/>
      </c>
      <c r="Y382" s="19">
        <f>MIN(670000,ROUNDDOWN(MAX(0,X382-430000)*0.0751+47600,0))+MIN(260000,ROUNDDOWN(MAX(0,X382-430000)*0.028+17600,0))+MIN(30000,ROUNDDOWN(MAX(0,X382-430000)*0.0027+1873,0))+IF("いいえ"="はい",MIN(170000,ROUNDDOWN(MAX(0,X382-430000)*0.0243+17800,0)),0)</f>
        <v/>
      </c>
      <c r="Z382" s="19">
        <f>IF(""="",215040+Y382,"")</f>
        <v/>
      </c>
      <c r="AA382" s="19">
        <f>IF(X382&gt;23500000,NA(),IF(X382&lt;=4890000,1040000,IF(X382&lt;=6550000,670000,620000)))</f>
        <v/>
      </c>
      <c r="AB382" s="19">
        <f>MAX(0,ROUNDDOWN(X382-Z382-AA382-0,-3))</f>
        <v/>
      </c>
      <c r="AC382" s="19">
        <f>IF(AB382&lt;=0,0,ROUNDDOWN((AB382*LOOKUP(AB382,{0,1950001,3300001,6950001,9000001,18000001,40000001},{0.05,0.1,0.2,0.23,0.33,0.4,0.45})-LOOKUP(AB382,{0,1950001,3300001,6950001,9000001,18000001,40000001},{0,97500,427500,636000,1536000,2796000,4796000}))*1.021,-2))</f>
        <v/>
      </c>
      <c r="AD382" s="19">
        <f>MAX(0,ROUNDDOWN(X382-Z382-430000-0,-3))</f>
        <v/>
      </c>
      <c r="AE382" s="19">
        <f>IF(X382&lt;=450000,0,MAX(0,ROUNDDOWN(AD382*0.06-MIN(50000,AD382)*0.03,-2))+MAX(0,ROUNDDOWN(AD382*0.04-MIN(50000,AD382)*0.02,-2)))</f>
        <v/>
      </c>
      <c r="AF382" s="19">
        <f>AC382+AE382+Y382</f>
        <v/>
      </c>
      <c r="AG382" s="19">
        <f>MIN(650000,MAX(0,$B382))</f>
        <v/>
      </c>
      <c r="AH382" s="19">
        <f>$B382-AG382</f>
        <v/>
      </c>
      <c r="AI382" s="19">
        <f>MIN(670000,ROUNDDOWN(MAX(0,AH382-430000)*0.0751+47600,0))+MIN(260000,ROUNDDOWN(MAX(0,AH382-430000)*0.028+17600,0))+MIN(30000,ROUNDDOWN(MAX(0,AH382-430000)*0.0027+1873,0))+IF("いいえ"="はい",MIN(170000,ROUNDDOWN(MAX(0,AH382-430000)*0.0243+17800,0)),0)</f>
        <v/>
      </c>
      <c r="AJ382" s="19">
        <f>IF(""="",215040+AI382,"")</f>
        <v/>
      </c>
      <c r="AK382" s="19">
        <f>IF(AH382&gt;23500000,NA(),IF(AH382&lt;=4890000,1040000,IF(AH382&lt;=6550000,670000,620000)))</f>
        <v/>
      </c>
      <c r="AL382" s="19">
        <f>MAX(0,ROUNDDOWN(AH382-AJ382-AK382-0,-3))</f>
        <v/>
      </c>
      <c r="AM382" s="19">
        <f>IF(AL382&lt;=0,0,ROUNDDOWN((AL382*LOOKUP(AL382,{0,1950001,3300001,6950001,9000001,18000001,40000001},{0.05,0.1,0.2,0.23,0.33,0.4,0.45})-LOOKUP(AL382,{0,1950001,3300001,6950001,9000001,18000001,40000001},{0,97500,427500,636000,1536000,2796000,4796000}))*1.021,-2))</f>
        <v/>
      </c>
      <c r="AN382" s="19">
        <f>MAX(0,ROUNDDOWN(AH382-AJ382-430000-0,-3))</f>
        <v/>
      </c>
      <c r="AO382" s="19">
        <f>IF(AH382&lt;=450000,0,MAX(0,ROUNDDOWN(AN382*0.06-MIN(50000,AN382)*0.03,-2))+MAX(0,ROUNDDOWN(AN382*0.04-MIN(50000,AN382)*0.02,-2)))</f>
        <v/>
      </c>
      <c r="AP382" s="19">
        <f>AM382+AO382+AI382</f>
        <v/>
      </c>
      <c r="AQ382" s="19">
        <f>MIN(750000,MAX(0,$B382))</f>
        <v/>
      </c>
      <c r="AR382" s="19">
        <f>$B382-AQ382</f>
        <v/>
      </c>
      <c r="AS382" s="19">
        <f>MIN(670000,ROUNDDOWN(MAX(0,AR382-430000)*0.0751+47600,0))+MIN(260000,ROUNDDOWN(MAX(0,AR382-430000)*0.028+17600,0))+MIN(30000,ROUNDDOWN(MAX(0,AR382-430000)*0.0027+1873,0))+IF("いいえ"="はい",MIN(170000,ROUNDDOWN(MAX(0,AR382-430000)*0.0243+17800,0)),0)</f>
        <v/>
      </c>
      <c r="AT382" s="19">
        <f>IF(""="",215040+AS382,"")</f>
        <v/>
      </c>
      <c r="AU382" s="19">
        <f>IF(AR382&gt;23500000,NA(),IF(AR382&lt;=4890000,1040000,IF(AR382&lt;=6550000,670000,620000)))</f>
        <v/>
      </c>
      <c r="AV382" s="19">
        <f>MAX(0,ROUNDDOWN(AR382-AT382-AU382-0,-3))</f>
        <v/>
      </c>
      <c r="AW382" s="19">
        <f>IF(AV382&lt;=0,0,ROUNDDOWN((AV382*LOOKUP(AV382,{0,1950001,3300001,6950001,9000001,18000001,40000001},{0.05,0.1,0.2,0.23,0.33,0.4,0.45})-LOOKUP(AV382,{0,1950001,3300001,6950001,9000001,18000001,40000001},{0,97500,427500,636000,1536000,2796000,4796000}))*1.021,-2))</f>
        <v/>
      </c>
      <c r="AX382" s="19">
        <f>MAX(0,ROUNDDOWN(AR382-AT382-430000-0,-3))</f>
        <v/>
      </c>
      <c r="AY382" s="19">
        <f>IF(AR382&lt;=450000,0,MAX(0,ROUNDDOWN(AX382*0.06-MIN(50000,AX382)*0.03,-2))+MAX(0,ROUNDDOWN(AX382*0.04-MIN(50000,AX382)*0.02,-2)))</f>
        <v/>
      </c>
      <c r="AZ382" s="19">
        <f>AW382+AY382+AS382</f>
        <v/>
      </c>
    </row>
    <row r="383">
      <c r="A383" t="inlineStr">
        <is>
          <t>1万円刻み</t>
        </is>
      </c>
      <c r="B383" s="19">
        <f>'3_1万円刻み'!$A$366</f>
        <v/>
      </c>
      <c r="C383" s="19">
        <f>MIN(0,MAX(0,$B383))</f>
        <v/>
      </c>
      <c r="D383" s="19">
        <f>$B383-C383</f>
        <v/>
      </c>
      <c r="E383" s="19">
        <f>MIN(670000,ROUNDDOWN(MAX(0,D383-430000)*0.0751+47600,0))+MIN(260000,ROUNDDOWN(MAX(0,D383-430000)*0.028+17600,0))+MIN(30000,ROUNDDOWN(MAX(0,D383-430000)*0.0027+1873,0))+IF("いいえ"="はい",MIN(170000,ROUNDDOWN(MAX(0,D383-430000)*0.0243+17800,0)),0)</f>
        <v/>
      </c>
      <c r="F383" s="19">
        <f>IF(""="",215040+E383,"")</f>
        <v/>
      </c>
      <c r="G383" s="19">
        <f>IF(D383&gt;23500000,NA(),IF(D383&lt;=4890000,1040000,IF(D383&lt;=6550000,670000,620000)))</f>
        <v/>
      </c>
      <c r="H383" s="19">
        <f>MAX(0,ROUNDDOWN(D383-F383-G383-0,-3))</f>
        <v/>
      </c>
      <c r="I383" s="19">
        <f>IF(H383&lt;=0,0,ROUNDDOWN((H383*LOOKUP(H383,{0,1950001,3300001,6950001,9000001,18000001,40000001},{0.05,0.1,0.2,0.23,0.33,0.4,0.45})-LOOKUP(H383,{0,1950001,3300001,6950001,9000001,18000001,40000001},{0,97500,427500,636000,1536000,2796000,4796000}))*1.021,-2))</f>
        <v/>
      </c>
      <c r="J383" s="19">
        <f>MAX(0,ROUNDDOWN(D383-F383-430000-0,-3))</f>
        <v/>
      </c>
      <c r="K383" s="19">
        <f>IF(D383&lt;=450000,0,MAX(0,ROUNDDOWN(J383*0.06-MIN(50000,J383)*0.03,-2))+MAX(0,ROUNDDOWN(J383*0.04-MIN(50000,J383)*0.02,-2)))</f>
        <v/>
      </c>
      <c r="L383" s="19">
        <f>I383+K383+E383</f>
        <v/>
      </c>
      <c r="M383" s="19">
        <f>MIN(100000,MAX(0,$B383))</f>
        <v/>
      </c>
      <c r="N383" s="19">
        <f>$B383-M383</f>
        <v/>
      </c>
      <c r="O383" s="19">
        <f>MIN(670000,ROUNDDOWN(MAX(0,N383-430000)*0.0751+47600,0))+MIN(260000,ROUNDDOWN(MAX(0,N383-430000)*0.028+17600,0))+MIN(30000,ROUNDDOWN(MAX(0,N383-430000)*0.0027+1873,0))+IF("いいえ"="はい",MIN(170000,ROUNDDOWN(MAX(0,N383-430000)*0.0243+17800,0)),0)</f>
        <v/>
      </c>
      <c r="P383" s="19">
        <f>IF(""="",215040+O383,"")</f>
        <v/>
      </c>
      <c r="Q383" s="19">
        <f>IF(N383&gt;23500000,NA(),IF(N383&lt;=4890000,1040000,IF(N383&lt;=6550000,670000,620000)))</f>
        <v/>
      </c>
      <c r="R383" s="19">
        <f>MAX(0,ROUNDDOWN(N383-P383-Q383-0,-3))</f>
        <v/>
      </c>
      <c r="S383" s="19">
        <f>IF(R383&lt;=0,0,ROUNDDOWN((R383*LOOKUP(R383,{0,1950001,3300001,6950001,9000001,18000001,40000001},{0.05,0.1,0.2,0.23,0.33,0.4,0.45})-LOOKUP(R383,{0,1950001,3300001,6950001,9000001,18000001,40000001},{0,97500,427500,636000,1536000,2796000,4796000}))*1.021,-2))</f>
        <v/>
      </c>
      <c r="T383" s="19">
        <f>MAX(0,ROUNDDOWN(N383-P383-430000-0,-3))</f>
        <v/>
      </c>
      <c r="U383" s="19">
        <f>IF(N383&lt;=450000,0,MAX(0,ROUNDDOWN(T383*0.06-MIN(50000,T383)*0.03,-2))+MAX(0,ROUNDDOWN(T383*0.04-MIN(50000,T383)*0.02,-2)))</f>
        <v/>
      </c>
      <c r="V383" s="19">
        <f>S383+U383+O383</f>
        <v/>
      </c>
      <c r="W383" s="19">
        <f>MIN(550000,MAX(0,$B383))</f>
        <v/>
      </c>
      <c r="X383" s="19">
        <f>$B383-W383</f>
        <v/>
      </c>
      <c r="Y383" s="19">
        <f>MIN(670000,ROUNDDOWN(MAX(0,X383-430000)*0.0751+47600,0))+MIN(260000,ROUNDDOWN(MAX(0,X383-430000)*0.028+17600,0))+MIN(30000,ROUNDDOWN(MAX(0,X383-430000)*0.0027+1873,0))+IF("いいえ"="はい",MIN(170000,ROUNDDOWN(MAX(0,X383-430000)*0.0243+17800,0)),0)</f>
        <v/>
      </c>
      <c r="Z383" s="19">
        <f>IF(""="",215040+Y383,"")</f>
        <v/>
      </c>
      <c r="AA383" s="19">
        <f>IF(X383&gt;23500000,NA(),IF(X383&lt;=4890000,1040000,IF(X383&lt;=6550000,670000,620000)))</f>
        <v/>
      </c>
      <c r="AB383" s="19">
        <f>MAX(0,ROUNDDOWN(X383-Z383-AA383-0,-3))</f>
        <v/>
      </c>
      <c r="AC383" s="19">
        <f>IF(AB383&lt;=0,0,ROUNDDOWN((AB383*LOOKUP(AB383,{0,1950001,3300001,6950001,9000001,18000001,40000001},{0.05,0.1,0.2,0.23,0.33,0.4,0.45})-LOOKUP(AB383,{0,1950001,3300001,6950001,9000001,18000001,40000001},{0,97500,427500,636000,1536000,2796000,4796000}))*1.021,-2))</f>
        <v/>
      </c>
      <c r="AD383" s="19">
        <f>MAX(0,ROUNDDOWN(X383-Z383-430000-0,-3))</f>
        <v/>
      </c>
      <c r="AE383" s="19">
        <f>IF(X383&lt;=450000,0,MAX(0,ROUNDDOWN(AD383*0.06-MIN(50000,AD383)*0.03,-2))+MAX(0,ROUNDDOWN(AD383*0.04-MIN(50000,AD383)*0.02,-2)))</f>
        <v/>
      </c>
      <c r="AF383" s="19">
        <f>AC383+AE383+Y383</f>
        <v/>
      </c>
      <c r="AG383" s="19">
        <f>MIN(650000,MAX(0,$B383))</f>
        <v/>
      </c>
      <c r="AH383" s="19">
        <f>$B383-AG383</f>
        <v/>
      </c>
      <c r="AI383" s="19">
        <f>MIN(670000,ROUNDDOWN(MAX(0,AH383-430000)*0.0751+47600,0))+MIN(260000,ROUNDDOWN(MAX(0,AH383-430000)*0.028+17600,0))+MIN(30000,ROUNDDOWN(MAX(0,AH383-430000)*0.0027+1873,0))+IF("いいえ"="はい",MIN(170000,ROUNDDOWN(MAX(0,AH383-430000)*0.0243+17800,0)),0)</f>
        <v/>
      </c>
      <c r="AJ383" s="19">
        <f>IF(""="",215040+AI383,"")</f>
        <v/>
      </c>
      <c r="AK383" s="19">
        <f>IF(AH383&gt;23500000,NA(),IF(AH383&lt;=4890000,1040000,IF(AH383&lt;=6550000,670000,620000)))</f>
        <v/>
      </c>
      <c r="AL383" s="19">
        <f>MAX(0,ROUNDDOWN(AH383-AJ383-AK383-0,-3))</f>
        <v/>
      </c>
      <c r="AM383" s="19">
        <f>IF(AL383&lt;=0,0,ROUNDDOWN((AL383*LOOKUP(AL383,{0,1950001,3300001,6950001,9000001,18000001,40000001},{0.05,0.1,0.2,0.23,0.33,0.4,0.45})-LOOKUP(AL383,{0,1950001,3300001,6950001,9000001,18000001,40000001},{0,97500,427500,636000,1536000,2796000,4796000}))*1.021,-2))</f>
        <v/>
      </c>
      <c r="AN383" s="19">
        <f>MAX(0,ROUNDDOWN(AH383-AJ383-430000-0,-3))</f>
        <v/>
      </c>
      <c r="AO383" s="19">
        <f>IF(AH383&lt;=450000,0,MAX(0,ROUNDDOWN(AN383*0.06-MIN(50000,AN383)*0.03,-2))+MAX(0,ROUNDDOWN(AN383*0.04-MIN(50000,AN383)*0.02,-2)))</f>
        <v/>
      </c>
      <c r="AP383" s="19">
        <f>AM383+AO383+AI383</f>
        <v/>
      </c>
      <c r="AQ383" s="19">
        <f>MIN(750000,MAX(0,$B383))</f>
        <v/>
      </c>
      <c r="AR383" s="19">
        <f>$B383-AQ383</f>
        <v/>
      </c>
      <c r="AS383" s="19">
        <f>MIN(670000,ROUNDDOWN(MAX(0,AR383-430000)*0.0751+47600,0))+MIN(260000,ROUNDDOWN(MAX(0,AR383-430000)*0.028+17600,0))+MIN(30000,ROUNDDOWN(MAX(0,AR383-430000)*0.0027+1873,0))+IF("いいえ"="はい",MIN(170000,ROUNDDOWN(MAX(0,AR383-430000)*0.0243+17800,0)),0)</f>
        <v/>
      </c>
      <c r="AT383" s="19">
        <f>IF(""="",215040+AS383,"")</f>
        <v/>
      </c>
      <c r="AU383" s="19">
        <f>IF(AR383&gt;23500000,NA(),IF(AR383&lt;=4890000,1040000,IF(AR383&lt;=6550000,670000,620000)))</f>
        <v/>
      </c>
      <c r="AV383" s="19">
        <f>MAX(0,ROUNDDOWN(AR383-AT383-AU383-0,-3))</f>
        <v/>
      </c>
      <c r="AW383" s="19">
        <f>IF(AV383&lt;=0,0,ROUNDDOWN((AV383*LOOKUP(AV383,{0,1950001,3300001,6950001,9000001,18000001,40000001},{0.05,0.1,0.2,0.23,0.33,0.4,0.45})-LOOKUP(AV383,{0,1950001,3300001,6950001,9000001,18000001,40000001},{0,97500,427500,636000,1536000,2796000,4796000}))*1.021,-2))</f>
        <v/>
      </c>
      <c r="AX383" s="19">
        <f>MAX(0,ROUNDDOWN(AR383-AT383-430000-0,-3))</f>
        <v/>
      </c>
      <c r="AY383" s="19">
        <f>IF(AR383&lt;=450000,0,MAX(0,ROUNDDOWN(AX383*0.06-MIN(50000,AX383)*0.03,-2))+MAX(0,ROUNDDOWN(AX383*0.04-MIN(50000,AX383)*0.02,-2)))</f>
        <v/>
      </c>
      <c r="AZ383" s="19">
        <f>AW383+AY383+AS383</f>
        <v/>
      </c>
    </row>
    <row r="384">
      <c r="A384" t="inlineStr">
        <is>
          <t>1万円刻み</t>
        </is>
      </c>
      <c r="B384" s="19">
        <f>'3_1万円刻み'!$A$367</f>
        <v/>
      </c>
      <c r="C384" s="19">
        <f>MIN(0,MAX(0,$B384))</f>
        <v/>
      </c>
      <c r="D384" s="19">
        <f>$B384-C384</f>
        <v/>
      </c>
      <c r="E384" s="19">
        <f>MIN(670000,ROUNDDOWN(MAX(0,D384-430000)*0.0751+47600,0))+MIN(260000,ROUNDDOWN(MAX(0,D384-430000)*0.028+17600,0))+MIN(30000,ROUNDDOWN(MAX(0,D384-430000)*0.0027+1873,0))+IF("いいえ"="はい",MIN(170000,ROUNDDOWN(MAX(0,D384-430000)*0.0243+17800,0)),0)</f>
        <v/>
      </c>
      <c r="F384" s="19">
        <f>IF(""="",215040+E384,"")</f>
        <v/>
      </c>
      <c r="G384" s="19">
        <f>IF(D384&gt;23500000,NA(),IF(D384&lt;=4890000,1040000,IF(D384&lt;=6550000,670000,620000)))</f>
        <v/>
      </c>
      <c r="H384" s="19">
        <f>MAX(0,ROUNDDOWN(D384-F384-G384-0,-3))</f>
        <v/>
      </c>
      <c r="I384" s="19">
        <f>IF(H384&lt;=0,0,ROUNDDOWN((H384*LOOKUP(H384,{0,1950001,3300001,6950001,9000001,18000001,40000001},{0.05,0.1,0.2,0.23,0.33,0.4,0.45})-LOOKUP(H384,{0,1950001,3300001,6950001,9000001,18000001,40000001},{0,97500,427500,636000,1536000,2796000,4796000}))*1.021,-2))</f>
        <v/>
      </c>
      <c r="J384" s="19">
        <f>MAX(0,ROUNDDOWN(D384-F384-430000-0,-3))</f>
        <v/>
      </c>
      <c r="K384" s="19">
        <f>IF(D384&lt;=450000,0,MAX(0,ROUNDDOWN(J384*0.06-MIN(50000,J384)*0.03,-2))+MAX(0,ROUNDDOWN(J384*0.04-MIN(50000,J384)*0.02,-2)))</f>
        <v/>
      </c>
      <c r="L384" s="19">
        <f>I384+K384+E384</f>
        <v/>
      </c>
      <c r="M384" s="19">
        <f>MIN(100000,MAX(0,$B384))</f>
        <v/>
      </c>
      <c r="N384" s="19">
        <f>$B384-M384</f>
        <v/>
      </c>
      <c r="O384" s="19">
        <f>MIN(670000,ROUNDDOWN(MAX(0,N384-430000)*0.0751+47600,0))+MIN(260000,ROUNDDOWN(MAX(0,N384-430000)*0.028+17600,0))+MIN(30000,ROUNDDOWN(MAX(0,N384-430000)*0.0027+1873,0))+IF("いいえ"="はい",MIN(170000,ROUNDDOWN(MAX(0,N384-430000)*0.0243+17800,0)),0)</f>
        <v/>
      </c>
      <c r="P384" s="19">
        <f>IF(""="",215040+O384,"")</f>
        <v/>
      </c>
      <c r="Q384" s="19">
        <f>IF(N384&gt;23500000,NA(),IF(N384&lt;=4890000,1040000,IF(N384&lt;=6550000,670000,620000)))</f>
        <v/>
      </c>
      <c r="R384" s="19">
        <f>MAX(0,ROUNDDOWN(N384-P384-Q384-0,-3))</f>
        <v/>
      </c>
      <c r="S384" s="19">
        <f>IF(R384&lt;=0,0,ROUNDDOWN((R384*LOOKUP(R384,{0,1950001,3300001,6950001,9000001,18000001,40000001},{0.05,0.1,0.2,0.23,0.33,0.4,0.45})-LOOKUP(R384,{0,1950001,3300001,6950001,9000001,18000001,40000001},{0,97500,427500,636000,1536000,2796000,4796000}))*1.021,-2))</f>
        <v/>
      </c>
      <c r="T384" s="19">
        <f>MAX(0,ROUNDDOWN(N384-P384-430000-0,-3))</f>
        <v/>
      </c>
      <c r="U384" s="19">
        <f>IF(N384&lt;=450000,0,MAX(0,ROUNDDOWN(T384*0.06-MIN(50000,T384)*0.03,-2))+MAX(0,ROUNDDOWN(T384*0.04-MIN(50000,T384)*0.02,-2)))</f>
        <v/>
      </c>
      <c r="V384" s="19">
        <f>S384+U384+O384</f>
        <v/>
      </c>
      <c r="W384" s="19">
        <f>MIN(550000,MAX(0,$B384))</f>
        <v/>
      </c>
      <c r="X384" s="19">
        <f>$B384-W384</f>
        <v/>
      </c>
      <c r="Y384" s="19">
        <f>MIN(670000,ROUNDDOWN(MAX(0,X384-430000)*0.0751+47600,0))+MIN(260000,ROUNDDOWN(MAX(0,X384-430000)*0.028+17600,0))+MIN(30000,ROUNDDOWN(MAX(0,X384-430000)*0.0027+1873,0))+IF("いいえ"="はい",MIN(170000,ROUNDDOWN(MAX(0,X384-430000)*0.0243+17800,0)),0)</f>
        <v/>
      </c>
      <c r="Z384" s="19">
        <f>IF(""="",215040+Y384,"")</f>
        <v/>
      </c>
      <c r="AA384" s="19">
        <f>IF(X384&gt;23500000,NA(),IF(X384&lt;=4890000,1040000,IF(X384&lt;=6550000,670000,620000)))</f>
        <v/>
      </c>
      <c r="AB384" s="19">
        <f>MAX(0,ROUNDDOWN(X384-Z384-AA384-0,-3))</f>
        <v/>
      </c>
      <c r="AC384" s="19">
        <f>IF(AB384&lt;=0,0,ROUNDDOWN((AB384*LOOKUP(AB384,{0,1950001,3300001,6950001,9000001,18000001,40000001},{0.05,0.1,0.2,0.23,0.33,0.4,0.45})-LOOKUP(AB384,{0,1950001,3300001,6950001,9000001,18000001,40000001},{0,97500,427500,636000,1536000,2796000,4796000}))*1.021,-2))</f>
        <v/>
      </c>
      <c r="AD384" s="19">
        <f>MAX(0,ROUNDDOWN(X384-Z384-430000-0,-3))</f>
        <v/>
      </c>
      <c r="AE384" s="19">
        <f>IF(X384&lt;=450000,0,MAX(0,ROUNDDOWN(AD384*0.06-MIN(50000,AD384)*0.03,-2))+MAX(0,ROUNDDOWN(AD384*0.04-MIN(50000,AD384)*0.02,-2)))</f>
        <v/>
      </c>
      <c r="AF384" s="19">
        <f>AC384+AE384+Y384</f>
        <v/>
      </c>
      <c r="AG384" s="19">
        <f>MIN(650000,MAX(0,$B384))</f>
        <v/>
      </c>
      <c r="AH384" s="19">
        <f>$B384-AG384</f>
        <v/>
      </c>
      <c r="AI384" s="19">
        <f>MIN(670000,ROUNDDOWN(MAX(0,AH384-430000)*0.0751+47600,0))+MIN(260000,ROUNDDOWN(MAX(0,AH384-430000)*0.028+17600,0))+MIN(30000,ROUNDDOWN(MAX(0,AH384-430000)*0.0027+1873,0))+IF("いいえ"="はい",MIN(170000,ROUNDDOWN(MAX(0,AH384-430000)*0.0243+17800,0)),0)</f>
        <v/>
      </c>
      <c r="AJ384" s="19">
        <f>IF(""="",215040+AI384,"")</f>
        <v/>
      </c>
      <c r="AK384" s="19">
        <f>IF(AH384&gt;23500000,NA(),IF(AH384&lt;=4890000,1040000,IF(AH384&lt;=6550000,670000,620000)))</f>
        <v/>
      </c>
      <c r="AL384" s="19">
        <f>MAX(0,ROUNDDOWN(AH384-AJ384-AK384-0,-3))</f>
        <v/>
      </c>
      <c r="AM384" s="19">
        <f>IF(AL384&lt;=0,0,ROUNDDOWN((AL384*LOOKUP(AL384,{0,1950001,3300001,6950001,9000001,18000001,40000001},{0.05,0.1,0.2,0.23,0.33,0.4,0.45})-LOOKUP(AL384,{0,1950001,3300001,6950001,9000001,18000001,40000001},{0,97500,427500,636000,1536000,2796000,4796000}))*1.021,-2))</f>
        <v/>
      </c>
      <c r="AN384" s="19">
        <f>MAX(0,ROUNDDOWN(AH384-AJ384-430000-0,-3))</f>
        <v/>
      </c>
      <c r="AO384" s="19">
        <f>IF(AH384&lt;=450000,0,MAX(0,ROUNDDOWN(AN384*0.06-MIN(50000,AN384)*0.03,-2))+MAX(0,ROUNDDOWN(AN384*0.04-MIN(50000,AN384)*0.02,-2)))</f>
        <v/>
      </c>
      <c r="AP384" s="19">
        <f>AM384+AO384+AI384</f>
        <v/>
      </c>
      <c r="AQ384" s="19">
        <f>MIN(750000,MAX(0,$B384))</f>
        <v/>
      </c>
      <c r="AR384" s="19">
        <f>$B384-AQ384</f>
        <v/>
      </c>
      <c r="AS384" s="19">
        <f>MIN(670000,ROUNDDOWN(MAX(0,AR384-430000)*0.0751+47600,0))+MIN(260000,ROUNDDOWN(MAX(0,AR384-430000)*0.028+17600,0))+MIN(30000,ROUNDDOWN(MAX(0,AR384-430000)*0.0027+1873,0))+IF("いいえ"="はい",MIN(170000,ROUNDDOWN(MAX(0,AR384-430000)*0.0243+17800,0)),0)</f>
        <v/>
      </c>
      <c r="AT384" s="19">
        <f>IF(""="",215040+AS384,"")</f>
        <v/>
      </c>
      <c r="AU384" s="19">
        <f>IF(AR384&gt;23500000,NA(),IF(AR384&lt;=4890000,1040000,IF(AR384&lt;=6550000,670000,620000)))</f>
        <v/>
      </c>
      <c r="AV384" s="19">
        <f>MAX(0,ROUNDDOWN(AR384-AT384-AU384-0,-3))</f>
        <v/>
      </c>
      <c r="AW384" s="19">
        <f>IF(AV384&lt;=0,0,ROUNDDOWN((AV384*LOOKUP(AV384,{0,1950001,3300001,6950001,9000001,18000001,40000001},{0.05,0.1,0.2,0.23,0.33,0.4,0.45})-LOOKUP(AV384,{0,1950001,3300001,6950001,9000001,18000001,40000001},{0,97500,427500,636000,1536000,2796000,4796000}))*1.021,-2))</f>
        <v/>
      </c>
      <c r="AX384" s="19">
        <f>MAX(0,ROUNDDOWN(AR384-AT384-430000-0,-3))</f>
        <v/>
      </c>
      <c r="AY384" s="19">
        <f>IF(AR384&lt;=450000,0,MAX(0,ROUNDDOWN(AX384*0.06-MIN(50000,AX384)*0.03,-2))+MAX(0,ROUNDDOWN(AX384*0.04-MIN(50000,AX384)*0.02,-2)))</f>
        <v/>
      </c>
      <c r="AZ384" s="19">
        <f>AW384+AY384+AS384</f>
        <v/>
      </c>
    </row>
    <row r="385">
      <c r="A385" t="inlineStr">
        <is>
          <t>1万円刻み</t>
        </is>
      </c>
      <c r="B385" s="19">
        <f>'3_1万円刻み'!$A$368</f>
        <v/>
      </c>
      <c r="C385" s="19">
        <f>MIN(0,MAX(0,$B385))</f>
        <v/>
      </c>
      <c r="D385" s="19">
        <f>$B385-C385</f>
        <v/>
      </c>
      <c r="E385" s="19">
        <f>MIN(670000,ROUNDDOWN(MAX(0,D385-430000)*0.0751+47600,0))+MIN(260000,ROUNDDOWN(MAX(0,D385-430000)*0.028+17600,0))+MIN(30000,ROUNDDOWN(MAX(0,D385-430000)*0.0027+1873,0))+IF("いいえ"="はい",MIN(170000,ROUNDDOWN(MAX(0,D385-430000)*0.0243+17800,0)),0)</f>
        <v/>
      </c>
      <c r="F385" s="19">
        <f>IF(""="",215040+E385,"")</f>
        <v/>
      </c>
      <c r="G385" s="19">
        <f>IF(D385&gt;23500000,NA(),IF(D385&lt;=4890000,1040000,IF(D385&lt;=6550000,670000,620000)))</f>
        <v/>
      </c>
      <c r="H385" s="19">
        <f>MAX(0,ROUNDDOWN(D385-F385-G385-0,-3))</f>
        <v/>
      </c>
      <c r="I385" s="19">
        <f>IF(H385&lt;=0,0,ROUNDDOWN((H385*LOOKUP(H385,{0,1950001,3300001,6950001,9000001,18000001,40000001},{0.05,0.1,0.2,0.23,0.33,0.4,0.45})-LOOKUP(H385,{0,1950001,3300001,6950001,9000001,18000001,40000001},{0,97500,427500,636000,1536000,2796000,4796000}))*1.021,-2))</f>
        <v/>
      </c>
      <c r="J385" s="19">
        <f>MAX(0,ROUNDDOWN(D385-F385-430000-0,-3))</f>
        <v/>
      </c>
      <c r="K385" s="19">
        <f>IF(D385&lt;=450000,0,MAX(0,ROUNDDOWN(J385*0.06-MIN(50000,J385)*0.03,-2))+MAX(0,ROUNDDOWN(J385*0.04-MIN(50000,J385)*0.02,-2)))</f>
        <v/>
      </c>
      <c r="L385" s="19">
        <f>I385+K385+E385</f>
        <v/>
      </c>
      <c r="M385" s="19">
        <f>MIN(100000,MAX(0,$B385))</f>
        <v/>
      </c>
      <c r="N385" s="19">
        <f>$B385-M385</f>
        <v/>
      </c>
      <c r="O385" s="19">
        <f>MIN(670000,ROUNDDOWN(MAX(0,N385-430000)*0.0751+47600,0))+MIN(260000,ROUNDDOWN(MAX(0,N385-430000)*0.028+17600,0))+MIN(30000,ROUNDDOWN(MAX(0,N385-430000)*0.0027+1873,0))+IF("いいえ"="はい",MIN(170000,ROUNDDOWN(MAX(0,N385-430000)*0.0243+17800,0)),0)</f>
        <v/>
      </c>
      <c r="P385" s="19">
        <f>IF(""="",215040+O385,"")</f>
        <v/>
      </c>
      <c r="Q385" s="19">
        <f>IF(N385&gt;23500000,NA(),IF(N385&lt;=4890000,1040000,IF(N385&lt;=6550000,670000,620000)))</f>
        <v/>
      </c>
      <c r="R385" s="19">
        <f>MAX(0,ROUNDDOWN(N385-P385-Q385-0,-3))</f>
        <v/>
      </c>
      <c r="S385" s="19">
        <f>IF(R385&lt;=0,0,ROUNDDOWN((R385*LOOKUP(R385,{0,1950001,3300001,6950001,9000001,18000001,40000001},{0.05,0.1,0.2,0.23,0.33,0.4,0.45})-LOOKUP(R385,{0,1950001,3300001,6950001,9000001,18000001,40000001},{0,97500,427500,636000,1536000,2796000,4796000}))*1.021,-2))</f>
        <v/>
      </c>
      <c r="T385" s="19">
        <f>MAX(0,ROUNDDOWN(N385-P385-430000-0,-3))</f>
        <v/>
      </c>
      <c r="U385" s="19">
        <f>IF(N385&lt;=450000,0,MAX(0,ROUNDDOWN(T385*0.06-MIN(50000,T385)*0.03,-2))+MAX(0,ROUNDDOWN(T385*0.04-MIN(50000,T385)*0.02,-2)))</f>
        <v/>
      </c>
      <c r="V385" s="19">
        <f>S385+U385+O385</f>
        <v/>
      </c>
      <c r="W385" s="19">
        <f>MIN(550000,MAX(0,$B385))</f>
        <v/>
      </c>
      <c r="X385" s="19">
        <f>$B385-W385</f>
        <v/>
      </c>
      <c r="Y385" s="19">
        <f>MIN(670000,ROUNDDOWN(MAX(0,X385-430000)*0.0751+47600,0))+MIN(260000,ROUNDDOWN(MAX(0,X385-430000)*0.028+17600,0))+MIN(30000,ROUNDDOWN(MAX(0,X385-430000)*0.0027+1873,0))+IF("いいえ"="はい",MIN(170000,ROUNDDOWN(MAX(0,X385-430000)*0.0243+17800,0)),0)</f>
        <v/>
      </c>
      <c r="Z385" s="19">
        <f>IF(""="",215040+Y385,"")</f>
        <v/>
      </c>
      <c r="AA385" s="19">
        <f>IF(X385&gt;23500000,NA(),IF(X385&lt;=4890000,1040000,IF(X385&lt;=6550000,670000,620000)))</f>
        <v/>
      </c>
      <c r="AB385" s="19">
        <f>MAX(0,ROUNDDOWN(X385-Z385-AA385-0,-3))</f>
        <v/>
      </c>
      <c r="AC385" s="19">
        <f>IF(AB385&lt;=0,0,ROUNDDOWN((AB385*LOOKUP(AB385,{0,1950001,3300001,6950001,9000001,18000001,40000001},{0.05,0.1,0.2,0.23,0.33,0.4,0.45})-LOOKUP(AB385,{0,1950001,3300001,6950001,9000001,18000001,40000001},{0,97500,427500,636000,1536000,2796000,4796000}))*1.021,-2))</f>
        <v/>
      </c>
      <c r="AD385" s="19">
        <f>MAX(0,ROUNDDOWN(X385-Z385-430000-0,-3))</f>
        <v/>
      </c>
      <c r="AE385" s="19">
        <f>IF(X385&lt;=450000,0,MAX(0,ROUNDDOWN(AD385*0.06-MIN(50000,AD385)*0.03,-2))+MAX(0,ROUNDDOWN(AD385*0.04-MIN(50000,AD385)*0.02,-2)))</f>
        <v/>
      </c>
      <c r="AF385" s="19">
        <f>AC385+AE385+Y385</f>
        <v/>
      </c>
      <c r="AG385" s="19">
        <f>MIN(650000,MAX(0,$B385))</f>
        <v/>
      </c>
      <c r="AH385" s="19">
        <f>$B385-AG385</f>
        <v/>
      </c>
      <c r="AI385" s="19">
        <f>MIN(670000,ROUNDDOWN(MAX(0,AH385-430000)*0.0751+47600,0))+MIN(260000,ROUNDDOWN(MAX(0,AH385-430000)*0.028+17600,0))+MIN(30000,ROUNDDOWN(MAX(0,AH385-430000)*0.0027+1873,0))+IF("いいえ"="はい",MIN(170000,ROUNDDOWN(MAX(0,AH385-430000)*0.0243+17800,0)),0)</f>
        <v/>
      </c>
      <c r="AJ385" s="19">
        <f>IF(""="",215040+AI385,"")</f>
        <v/>
      </c>
      <c r="AK385" s="19">
        <f>IF(AH385&gt;23500000,NA(),IF(AH385&lt;=4890000,1040000,IF(AH385&lt;=6550000,670000,620000)))</f>
        <v/>
      </c>
      <c r="AL385" s="19">
        <f>MAX(0,ROUNDDOWN(AH385-AJ385-AK385-0,-3))</f>
        <v/>
      </c>
      <c r="AM385" s="19">
        <f>IF(AL385&lt;=0,0,ROUNDDOWN((AL385*LOOKUP(AL385,{0,1950001,3300001,6950001,9000001,18000001,40000001},{0.05,0.1,0.2,0.23,0.33,0.4,0.45})-LOOKUP(AL385,{0,1950001,3300001,6950001,9000001,18000001,40000001},{0,97500,427500,636000,1536000,2796000,4796000}))*1.021,-2))</f>
        <v/>
      </c>
      <c r="AN385" s="19">
        <f>MAX(0,ROUNDDOWN(AH385-AJ385-430000-0,-3))</f>
        <v/>
      </c>
      <c r="AO385" s="19">
        <f>IF(AH385&lt;=450000,0,MAX(0,ROUNDDOWN(AN385*0.06-MIN(50000,AN385)*0.03,-2))+MAX(0,ROUNDDOWN(AN385*0.04-MIN(50000,AN385)*0.02,-2)))</f>
        <v/>
      </c>
      <c r="AP385" s="19">
        <f>AM385+AO385+AI385</f>
        <v/>
      </c>
      <c r="AQ385" s="19">
        <f>MIN(750000,MAX(0,$B385))</f>
        <v/>
      </c>
      <c r="AR385" s="19">
        <f>$B385-AQ385</f>
        <v/>
      </c>
      <c r="AS385" s="19">
        <f>MIN(670000,ROUNDDOWN(MAX(0,AR385-430000)*0.0751+47600,0))+MIN(260000,ROUNDDOWN(MAX(0,AR385-430000)*0.028+17600,0))+MIN(30000,ROUNDDOWN(MAX(0,AR385-430000)*0.0027+1873,0))+IF("いいえ"="はい",MIN(170000,ROUNDDOWN(MAX(0,AR385-430000)*0.0243+17800,0)),0)</f>
        <v/>
      </c>
      <c r="AT385" s="19">
        <f>IF(""="",215040+AS385,"")</f>
        <v/>
      </c>
      <c r="AU385" s="19">
        <f>IF(AR385&gt;23500000,NA(),IF(AR385&lt;=4890000,1040000,IF(AR385&lt;=6550000,670000,620000)))</f>
        <v/>
      </c>
      <c r="AV385" s="19">
        <f>MAX(0,ROUNDDOWN(AR385-AT385-AU385-0,-3))</f>
        <v/>
      </c>
      <c r="AW385" s="19">
        <f>IF(AV385&lt;=0,0,ROUNDDOWN((AV385*LOOKUP(AV385,{0,1950001,3300001,6950001,9000001,18000001,40000001},{0.05,0.1,0.2,0.23,0.33,0.4,0.45})-LOOKUP(AV385,{0,1950001,3300001,6950001,9000001,18000001,40000001},{0,97500,427500,636000,1536000,2796000,4796000}))*1.021,-2))</f>
        <v/>
      </c>
      <c r="AX385" s="19">
        <f>MAX(0,ROUNDDOWN(AR385-AT385-430000-0,-3))</f>
        <v/>
      </c>
      <c r="AY385" s="19">
        <f>IF(AR385&lt;=450000,0,MAX(0,ROUNDDOWN(AX385*0.06-MIN(50000,AX385)*0.03,-2))+MAX(0,ROUNDDOWN(AX385*0.04-MIN(50000,AX385)*0.02,-2)))</f>
        <v/>
      </c>
      <c r="AZ385" s="19">
        <f>AW385+AY385+AS385</f>
        <v/>
      </c>
    </row>
    <row r="386">
      <c r="A386" t="inlineStr">
        <is>
          <t>1万円刻み</t>
        </is>
      </c>
      <c r="B386" s="19">
        <f>'3_1万円刻み'!$A$369</f>
        <v/>
      </c>
      <c r="C386" s="19">
        <f>MIN(0,MAX(0,$B386))</f>
        <v/>
      </c>
      <c r="D386" s="19">
        <f>$B386-C386</f>
        <v/>
      </c>
      <c r="E386" s="19">
        <f>MIN(670000,ROUNDDOWN(MAX(0,D386-430000)*0.0751+47600,0))+MIN(260000,ROUNDDOWN(MAX(0,D386-430000)*0.028+17600,0))+MIN(30000,ROUNDDOWN(MAX(0,D386-430000)*0.0027+1873,0))+IF("いいえ"="はい",MIN(170000,ROUNDDOWN(MAX(0,D386-430000)*0.0243+17800,0)),0)</f>
        <v/>
      </c>
      <c r="F386" s="19">
        <f>IF(""="",215040+E386,"")</f>
        <v/>
      </c>
      <c r="G386" s="19">
        <f>IF(D386&gt;23500000,NA(),IF(D386&lt;=4890000,1040000,IF(D386&lt;=6550000,670000,620000)))</f>
        <v/>
      </c>
      <c r="H386" s="19">
        <f>MAX(0,ROUNDDOWN(D386-F386-G386-0,-3))</f>
        <v/>
      </c>
      <c r="I386" s="19">
        <f>IF(H386&lt;=0,0,ROUNDDOWN((H386*LOOKUP(H386,{0,1950001,3300001,6950001,9000001,18000001,40000001},{0.05,0.1,0.2,0.23,0.33,0.4,0.45})-LOOKUP(H386,{0,1950001,3300001,6950001,9000001,18000001,40000001},{0,97500,427500,636000,1536000,2796000,4796000}))*1.021,-2))</f>
        <v/>
      </c>
      <c r="J386" s="19">
        <f>MAX(0,ROUNDDOWN(D386-F386-430000-0,-3))</f>
        <v/>
      </c>
      <c r="K386" s="19">
        <f>IF(D386&lt;=450000,0,MAX(0,ROUNDDOWN(J386*0.06-MIN(50000,J386)*0.03,-2))+MAX(0,ROUNDDOWN(J386*0.04-MIN(50000,J386)*0.02,-2)))</f>
        <v/>
      </c>
      <c r="L386" s="19">
        <f>I386+K386+E386</f>
        <v/>
      </c>
      <c r="M386" s="19">
        <f>MIN(100000,MAX(0,$B386))</f>
        <v/>
      </c>
      <c r="N386" s="19">
        <f>$B386-M386</f>
        <v/>
      </c>
      <c r="O386" s="19">
        <f>MIN(670000,ROUNDDOWN(MAX(0,N386-430000)*0.0751+47600,0))+MIN(260000,ROUNDDOWN(MAX(0,N386-430000)*0.028+17600,0))+MIN(30000,ROUNDDOWN(MAX(0,N386-430000)*0.0027+1873,0))+IF("いいえ"="はい",MIN(170000,ROUNDDOWN(MAX(0,N386-430000)*0.0243+17800,0)),0)</f>
        <v/>
      </c>
      <c r="P386" s="19">
        <f>IF(""="",215040+O386,"")</f>
        <v/>
      </c>
      <c r="Q386" s="19">
        <f>IF(N386&gt;23500000,NA(),IF(N386&lt;=4890000,1040000,IF(N386&lt;=6550000,670000,620000)))</f>
        <v/>
      </c>
      <c r="R386" s="19">
        <f>MAX(0,ROUNDDOWN(N386-P386-Q386-0,-3))</f>
        <v/>
      </c>
      <c r="S386" s="19">
        <f>IF(R386&lt;=0,0,ROUNDDOWN((R386*LOOKUP(R386,{0,1950001,3300001,6950001,9000001,18000001,40000001},{0.05,0.1,0.2,0.23,0.33,0.4,0.45})-LOOKUP(R386,{0,1950001,3300001,6950001,9000001,18000001,40000001},{0,97500,427500,636000,1536000,2796000,4796000}))*1.021,-2))</f>
        <v/>
      </c>
      <c r="T386" s="19">
        <f>MAX(0,ROUNDDOWN(N386-P386-430000-0,-3))</f>
        <v/>
      </c>
      <c r="U386" s="19">
        <f>IF(N386&lt;=450000,0,MAX(0,ROUNDDOWN(T386*0.06-MIN(50000,T386)*0.03,-2))+MAX(0,ROUNDDOWN(T386*0.04-MIN(50000,T386)*0.02,-2)))</f>
        <v/>
      </c>
      <c r="V386" s="19">
        <f>S386+U386+O386</f>
        <v/>
      </c>
      <c r="W386" s="19">
        <f>MIN(550000,MAX(0,$B386))</f>
        <v/>
      </c>
      <c r="X386" s="19">
        <f>$B386-W386</f>
        <v/>
      </c>
      <c r="Y386" s="19">
        <f>MIN(670000,ROUNDDOWN(MAX(0,X386-430000)*0.0751+47600,0))+MIN(260000,ROUNDDOWN(MAX(0,X386-430000)*0.028+17600,0))+MIN(30000,ROUNDDOWN(MAX(0,X386-430000)*0.0027+1873,0))+IF("いいえ"="はい",MIN(170000,ROUNDDOWN(MAX(0,X386-430000)*0.0243+17800,0)),0)</f>
        <v/>
      </c>
      <c r="Z386" s="19">
        <f>IF(""="",215040+Y386,"")</f>
        <v/>
      </c>
      <c r="AA386" s="19">
        <f>IF(X386&gt;23500000,NA(),IF(X386&lt;=4890000,1040000,IF(X386&lt;=6550000,670000,620000)))</f>
        <v/>
      </c>
      <c r="AB386" s="19">
        <f>MAX(0,ROUNDDOWN(X386-Z386-AA386-0,-3))</f>
        <v/>
      </c>
      <c r="AC386" s="19">
        <f>IF(AB386&lt;=0,0,ROUNDDOWN((AB386*LOOKUP(AB386,{0,1950001,3300001,6950001,9000001,18000001,40000001},{0.05,0.1,0.2,0.23,0.33,0.4,0.45})-LOOKUP(AB386,{0,1950001,3300001,6950001,9000001,18000001,40000001},{0,97500,427500,636000,1536000,2796000,4796000}))*1.021,-2))</f>
        <v/>
      </c>
      <c r="AD386" s="19">
        <f>MAX(0,ROUNDDOWN(X386-Z386-430000-0,-3))</f>
        <v/>
      </c>
      <c r="AE386" s="19">
        <f>IF(X386&lt;=450000,0,MAX(0,ROUNDDOWN(AD386*0.06-MIN(50000,AD386)*0.03,-2))+MAX(0,ROUNDDOWN(AD386*0.04-MIN(50000,AD386)*0.02,-2)))</f>
        <v/>
      </c>
      <c r="AF386" s="19">
        <f>AC386+AE386+Y386</f>
        <v/>
      </c>
      <c r="AG386" s="19">
        <f>MIN(650000,MAX(0,$B386))</f>
        <v/>
      </c>
      <c r="AH386" s="19">
        <f>$B386-AG386</f>
        <v/>
      </c>
      <c r="AI386" s="19">
        <f>MIN(670000,ROUNDDOWN(MAX(0,AH386-430000)*0.0751+47600,0))+MIN(260000,ROUNDDOWN(MAX(0,AH386-430000)*0.028+17600,0))+MIN(30000,ROUNDDOWN(MAX(0,AH386-430000)*0.0027+1873,0))+IF("いいえ"="はい",MIN(170000,ROUNDDOWN(MAX(0,AH386-430000)*0.0243+17800,0)),0)</f>
        <v/>
      </c>
      <c r="AJ386" s="19">
        <f>IF(""="",215040+AI386,"")</f>
        <v/>
      </c>
      <c r="AK386" s="19">
        <f>IF(AH386&gt;23500000,NA(),IF(AH386&lt;=4890000,1040000,IF(AH386&lt;=6550000,670000,620000)))</f>
        <v/>
      </c>
      <c r="AL386" s="19">
        <f>MAX(0,ROUNDDOWN(AH386-AJ386-AK386-0,-3))</f>
        <v/>
      </c>
      <c r="AM386" s="19">
        <f>IF(AL386&lt;=0,0,ROUNDDOWN((AL386*LOOKUP(AL386,{0,1950001,3300001,6950001,9000001,18000001,40000001},{0.05,0.1,0.2,0.23,0.33,0.4,0.45})-LOOKUP(AL386,{0,1950001,3300001,6950001,9000001,18000001,40000001},{0,97500,427500,636000,1536000,2796000,4796000}))*1.021,-2))</f>
        <v/>
      </c>
      <c r="AN386" s="19">
        <f>MAX(0,ROUNDDOWN(AH386-AJ386-430000-0,-3))</f>
        <v/>
      </c>
      <c r="AO386" s="19">
        <f>IF(AH386&lt;=450000,0,MAX(0,ROUNDDOWN(AN386*0.06-MIN(50000,AN386)*0.03,-2))+MAX(0,ROUNDDOWN(AN386*0.04-MIN(50000,AN386)*0.02,-2)))</f>
        <v/>
      </c>
      <c r="AP386" s="19">
        <f>AM386+AO386+AI386</f>
        <v/>
      </c>
      <c r="AQ386" s="19">
        <f>MIN(750000,MAX(0,$B386))</f>
        <v/>
      </c>
      <c r="AR386" s="19">
        <f>$B386-AQ386</f>
        <v/>
      </c>
      <c r="AS386" s="19">
        <f>MIN(670000,ROUNDDOWN(MAX(0,AR386-430000)*0.0751+47600,0))+MIN(260000,ROUNDDOWN(MAX(0,AR386-430000)*0.028+17600,0))+MIN(30000,ROUNDDOWN(MAX(0,AR386-430000)*0.0027+1873,0))+IF("いいえ"="はい",MIN(170000,ROUNDDOWN(MAX(0,AR386-430000)*0.0243+17800,0)),0)</f>
        <v/>
      </c>
      <c r="AT386" s="19">
        <f>IF(""="",215040+AS386,"")</f>
        <v/>
      </c>
      <c r="AU386" s="19">
        <f>IF(AR386&gt;23500000,NA(),IF(AR386&lt;=4890000,1040000,IF(AR386&lt;=6550000,670000,620000)))</f>
        <v/>
      </c>
      <c r="AV386" s="19">
        <f>MAX(0,ROUNDDOWN(AR386-AT386-AU386-0,-3))</f>
        <v/>
      </c>
      <c r="AW386" s="19">
        <f>IF(AV386&lt;=0,0,ROUNDDOWN((AV386*LOOKUP(AV386,{0,1950001,3300001,6950001,9000001,18000001,40000001},{0.05,0.1,0.2,0.23,0.33,0.4,0.45})-LOOKUP(AV386,{0,1950001,3300001,6950001,9000001,18000001,40000001},{0,97500,427500,636000,1536000,2796000,4796000}))*1.021,-2))</f>
        <v/>
      </c>
      <c r="AX386" s="19">
        <f>MAX(0,ROUNDDOWN(AR386-AT386-430000-0,-3))</f>
        <v/>
      </c>
      <c r="AY386" s="19">
        <f>IF(AR386&lt;=450000,0,MAX(0,ROUNDDOWN(AX386*0.06-MIN(50000,AX386)*0.03,-2))+MAX(0,ROUNDDOWN(AX386*0.04-MIN(50000,AX386)*0.02,-2)))</f>
        <v/>
      </c>
      <c r="AZ386" s="19">
        <f>AW386+AY386+AS386</f>
        <v/>
      </c>
    </row>
    <row r="387">
      <c r="A387" t="inlineStr">
        <is>
          <t>1万円刻み</t>
        </is>
      </c>
      <c r="B387" s="19">
        <f>'3_1万円刻み'!$A$370</f>
        <v/>
      </c>
      <c r="C387" s="19">
        <f>MIN(0,MAX(0,$B387))</f>
        <v/>
      </c>
      <c r="D387" s="19">
        <f>$B387-C387</f>
        <v/>
      </c>
      <c r="E387" s="19">
        <f>MIN(670000,ROUNDDOWN(MAX(0,D387-430000)*0.0751+47600,0))+MIN(260000,ROUNDDOWN(MAX(0,D387-430000)*0.028+17600,0))+MIN(30000,ROUNDDOWN(MAX(0,D387-430000)*0.0027+1873,0))+IF("いいえ"="はい",MIN(170000,ROUNDDOWN(MAX(0,D387-430000)*0.0243+17800,0)),0)</f>
        <v/>
      </c>
      <c r="F387" s="19">
        <f>IF(""="",215040+E387,"")</f>
        <v/>
      </c>
      <c r="G387" s="19">
        <f>IF(D387&gt;23500000,NA(),IF(D387&lt;=4890000,1040000,IF(D387&lt;=6550000,670000,620000)))</f>
        <v/>
      </c>
      <c r="H387" s="19">
        <f>MAX(0,ROUNDDOWN(D387-F387-G387-0,-3))</f>
        <v/>
      </c>
      <c r="I387" s="19">
        <f>IF(H387&lt;=0,0,ROUNDDOWN((H387*LOOKUP(H387,{0,1950001,3300001,6950001,9000001,18000001,40000001},{0.05,0.1,0.2,0.23,0.33,0.4,0.45})-LOOKUP(H387,{0,1950001,3300001,6950001,9000001,18000001,40000001},{0,97500,427500,636000,1536000,2796000,4796000}))*1.021,-2))</f>
        <v/>
      </c>
      <c r="J387" s="19">
        <f>MAX(0,ROUNDDOWN(D387-F387-430000-0,-3))</f>
        <v/>
      </c>
      <c r="K387" s="19">
        <f>IF(D387&lt;=450000,0,MAX(0,ROUNDDOWN(J387*0.06-MIN(50000,J387)*0.03,-2))+MAX(0,ROUNDDOWN(J387*0.04-MIN(50000,J387)*0.02,-2)))</f>
        <v/>
      </c>
      <c r="L387" s="19">
        <f>I387+K387+E387</f>
        <v/>
      </c>
      <c r="M387" s="19">
        <f>MIN(100000,MAX(0,$B387))</f>
        <v/>
      </c>
      <c r="N387" s="19">
        <f>$B387-M387</f>
        <v/>
      </c>
      <c r="O387" s="19">
        <f>MIN(670000,ROUNDDOWN(MAX(0,N387-430000)*0.0751+47600,0))+MIN(260000,ROUNDDOWN(MAX(0,N387-430000)*0.028+17600,0))+MIN(30000,ROUNDDOWN(MAX(0,N387-430000)*0.0027+1873,0))+IF("いいえ"="はい",MIN(170000,ROUNDDOWN(MAX(0,N387-430000)*0.0243+17800,0)),0)</f>
        <v/>
      </c>
      <c r="P387" s="19">
        <f>IF(""="",215040+O387,"")</f>
        <v/>
      </c>
      <c r="Q387" s="19">
        <f>IF(N387&gt;23500000,NA(),IF(N387&lt;=4890000,1040000,IF(N387&lt;=6550000,670000,620000)))</f>
        <v/>
      </c>
      <c r="R387" s="19">
        <f>MAX(0,ROUNDDOWN(N387-P387-Q387-0,-3))</f>
        <v/>
      </c>
      <c r="S387" s="19">
        <f>IF(R387&lt;=0,0,ROUNDDOWN((R387*LOOKUP(R387,{0,1950001,3300001,6950001,9000001,18000001,40000001},{0.05,0.1,0.2,0.23,0.33,0.4,0.45})-LOOKUP(R387,{0,1950001,3300001,6950001,9000001,18000001,40000001},{0,97500,427500,636000,1536000,2796000,4796000}))*1.021,-2))</f>
        <v/>
      </c>
      <c r="T387" s="19">
        <f>MAX(0,ROUNDDOWN(N387-P387-430000-0,-3))</f>
        <v/>
      </c>
      <c r="U387" s="19">
        <f>IF(N387&lt;=450000,0,MAX(0,ROUNDDOWN(T387*0.06-MIN(50000,T387)*0.03,-2))+MAX(0,ROUNDDOWN(T387*0.04-MIN(50000,T387)*0.02,-2)))</f>
        <v/>
      </c>
      <c r="V387" s="19">
        <f>S387+U387+O387</f>
        <v/>
      </c>
      <c r="W387" s="19">
        <f>MIN(550000,MAX(0,$B387))</f>
        <v/>
      </c>
      <c r="X387" s="19">
        <f>$B387-W387</f>
        <v/>
      </c>
      <c r="Y387" s="19">
        <f>MIN(670000,ROUNDDOWN(MAX(0,X387-430000)*0.0751+47600,0))+MIN(260000,ROUNDDOWN(MAX(0,X387-430000)*0.028+17600,0))+MIN(30000,ROUNDDOWN(MAX(0,X387-430000)*0.0027+1873,0))+IF("いいえ"="はい",MIN(170000,ROUNDDOWN(MAX(0,X387-430000)*0.0243+17800,0)),0)</f>
        <v/>
      </c>
      <c r="Z387" s="19">
        <f>IF(""="",215040+Y387,"")</f>
        <v/>
      </c>
      <c r="AA387" s="19">
        <f>IF(X387&gt;23500000,NA(),IF(X387&lt;=4890000,1040000,IF(X387&lt;=6550000,670000,620000)))</f>
        <v/>
      </c>
      <c r="AB387" s="19">
        <f>MAX(0,ROUNDDOWN(X387-Z387-AA387-0,-3))</f>
        <v/>
      </c>
      <c r="AC387" s="19">
        <f>IF(AB387&lt;=0,0,ROUNDDOWN((AB387*LOOKUP(AB387,{0,1950001,3300001,6950001,9000001,18000001,40000001},{0.05,0.1,0.2,0.23,0.33,0.4,0.45})-LOOKUP(AB387,{0,1950001,3300001,6950001,9000001,18000001,40000001},{0,97500,427500,636000,1536000,2796000,4796000}))*1.021,-2))</f>
        <v/>
      </c>
      <c r="AD387" s="19">
        <f>MAX(0,ROUNDDOWN(X387-Z387-430000-0,-3))</f>
        <v/>
      </c>
      <c r="AE387" s="19">
        <f>IF(X387&lt;=450000,0,MAX(0,ROUNDDOWN(AD387*0.06-MIN(50000,AD387)*0.03,-2))+MAX(0,ROUNDDOWN(AD387*0.04-MIN(50000,AD387)*0.02,-2)))</f>
        <v/>
      </c>
      <c r="AF387" s="19">
        <f>AC387+AE387+Y387</f>
        <v/>
      </c>
      <c r="AG387" s="19">
        <f>MIN(650000,MAX(0,$B387))</f>
        <v/>
      </c>
      <c r="AH387" s="19">
        <f>$B387-AG387</f>
        <v/>
      </c>
      <c r="AI387" s="19">
        <f>MIN(670000,ROUNDDOWN(MAX(0,AH387-430000)*0.0751+47600,0))+MIN(260000,ROUNDDOWN(MAX(0,AH387-430000)*0.028+17600,0))+MIN(30000,ROUNDDOWN(MAX(0,AH387-430000)*0.0027+1873,0))+IF("いいえ"="はい",MIN(170000,ROUNDDOWN(MAX(0,AH387-430000)*0.0243+17800,0)),0)</f>
        <v/>
      </c>
      <c r="AJ387" s="19">
        <f>IF(""="",215040+AI387,"")</f>
        <v/>
      </c>
      <c r="AK387" s="19">
        <f>IF(AH387&gt;23500000,NA(),IF(AH387&lt;=4890000,1040000,IF(AH387&lt;=6550000,670000,620000)))</f>
        <v/>
      </c>
      <c r="AL387" s="19">
        <f>MAX(0,ROUNDDOWN(AH387-AJ387-AK387-0,-3))</f>
        <v/>
      </c>
      <c r="AM387" s="19">
        <f>IF(AL387&lt;=0,0,ROUNDDOWN((AL387*LOOKUP(AL387,{0,1950001,3300001,6950001,9000001,18000001,40000001},{0.05,0.1,0.2,0.23,0.33,0.4,0.45})-LOOKUP(AL387,{0,1950001,3300001,6950001,9000001,18000001,40000001},{0,97500,427500,636000,1536000,2796000,4796000}))*1.021,-2))</f>
        <v/>
      </c>
      <c r="AN387" s="19">
        <f>MAX(0,ROUNDDOWN(AH387-AJ387-430000-0,-3))</f>
        <v/>
      </c>
      <c r="AO387" s="19">
        <f>IF(AH387&lt;=450000,0,MAX(0,ROUNDDOWN(AN387*0.06-MIN(50000,AN387)*0.03,-2))+MAX(0,ROUNDDOWN(AN387*0.04-MIN(50000,AN387)*0.02,-2)))</f>
        <v/>
      </c>
      <c r="AP387" s="19">
        <f>AM387+AO387+AI387</f>
        <v/>
      </c>
      <c r="AQ387" s="19">
        <f>MIN(750000,MAX(0,$B387))</f>
        <v/>
      </c>
      <c r="AR387" s="19">
        <f>$B387-AQ387</f>
        <v/>
      </c>
      <c r="AS387" s="19">
        <f>MIN(670000,ROUNDDOWN(MAX(0,AR387-430000)*0.0751+47600,0))+MIN(260000,ROUNDDOWN(MAX(0,AR387-430000)*0.028+17600,0))+MIN(30000,ROUNDDOWN(MAX(0,AR387-430000)*0.0027+1873,0))+IF("いいえ"="はい",MIN(170000,ROUNDDOWN(MAX(0,AR387-430000)*0.0243+17800,0)),0)</f>
        <v/>
      </c>
      <c r="AT387" s="19">
        <f>IF(""="",215040+AS387,"")</f>
        <v/>
      </c>
      <c r="AU387" s="19">
        <f>IF(AR387&gt;23500000,NA(),IF(AR387&lt;=4890000,1040000,IF(AR387&lt;=6550000,670000,620000)))</f>
        <v/>
      </c>
      <c r="AV387" s="19">
        <f>MAX(0,ROUNDDOWN(AR387-AT387-AU387-0,-3))</f>
        <v/>
      </c>
      <c r="AW387" s="19">
        <f>IF(AV387&lt;=0,0,ROUNDDOWN((AV387*LOOKUP(AV387,{0,1950001,3300001,6950001,9000001,18000001,40000001},{0.05,0.1,0.2,0.23,0.33,0.4,0.45})-LOOKUP(AV387,{0,1950001,3300001,6950001,9000001,18000001,40000001},{0,97500,427500,636000,1536000,2796000,4796000}))*1.021,-2))</f>
        <v/>
      </c>
      <c r="AX387" s="19">
        <f>MAX(0,ROUNDDOWN(AR387-AT387-430000-0,-3))</f>
        <v/>
      </c>
      <c r="AY387" s="19">
        <f>IF(AR387&lt;=450000,0,MAX(0,ROUNDDOWN(AX387*0.06-MIN(50000,AX387)*0.03,-2))+MAX(0,ROUNDDOWN(AX387*0.04-MIN(50000,AX387)*0.02,-2)))</f>
        <v/>
      </c>
      <c r="AZ387" s="19">
        <f>AW387+AY387+AS387</f>
        <v/>
      </c>
    </row>
    <row r="388">
      <c r="A388" t="inlineStr">
        <is>
          <t>1万円刻み</t>
        </is>
      </c>
      <c r="B388" s="19">
        <f>'3_1万円刻み'!$A$371</f>
        <v/>
      </c>
      <c r="C388" s="19">
        <f>MIN(0,MAX(0,$B388))</f>
        <v/>
      </c>
      <c r="D388" s="19">
        <f>$B388-C388</f>
        <v/>
      </c>
      <c r="E388" s="19">
        <f>MIN(670000,ROUNDDOWN(MAX(0,D388-430000)*0.0751+47600,0))+MIN(260000,ROUNDDOWN(MAX(0,D388-430000)*0.028+17600,0))+MIN(30000,ROUNDDOWN(MAX(0,D388-430000)*0.0027+1873,0))+IF("いいえ"="はい",MIN(170000,ROUNDDOWN(MAX(0,D388-430000)*0.0243+17800,0)),0)</f>
        <v/>
      </c>
      <c r="F388" s="19">
        <f>IF(""="",215040+E388,"")</f>
        <v/>
      </c>
      <c r="G388" s="19">
        <f>IF(D388&gt;23500000,NA(),IF(D388&lt;=4890000,1040000,IF(D388&lt;=6550000,670000,620000)))</f>
        <v/>
      </c>
      <c r="H388" s="19">
        <f>MAX(0,ROUNDDOWN(D388-F388-G388-0,-3))</f>
        <v/>
      </c>
      <c r="I388" s="19">
        <f>IF(H388&lt;=0,0,ROUNDDOWN((H388*LOOKUP(H388,{0,1950001,3300001,6950001,9000001,18000001,40000001},{0.05,0.1,0.2,0.23,0.33,0.4,0.45})-LOOKUP(H388,{0,1950001,3300001,6950001,9000001,18000001,40000001},{0,97500,427500,636000,1536000,2796000,4796000}))*1.021,-2))</f>
        <v/>
      </c>
      <c r="J388" s="19">
        <f>MAX(0,ROUNDDOWN(D388-F388-430000-0,-3))</f>
        <v/>
      </c>
      <c r="K388" s="19">
        <f>IF(D388&lt;=450000,0,MAX(0,ROUNDDOWN(J388*0.06-MIN(50000,J388)*0.03,-2))+MAX(0,ROUNDDOWN(J388*0.04-MIN(50000,J388)*0.02,-2)))</f>
        <v/>
      </c>
      <c r="L388" s="19">
        <f>I388+K388+E388</f>
        <v/>
      </c>
      <c r="M388" s="19">
        <f>MIN(100000,MAX(0,$B388))</f>
        <v/>
      </c>
      <c r="N388" s="19">
        <f>$B388-M388</f>
        <v/>
      </c>
      <c r="O388" s="19">
        <f>MIN(670000,ROUNDDOWN(MAX(0,N388-430000)*0.0751+47600,0))+MIN(260000,ROUNDDOWN(MAX(0,N388-430000)*0.028+17600,0))+MIN(30000,ROUNDDOWN(MAX(0,N388-430000)*0.0027+1873,0))+IF("いいえ"="はい",MIN(170000,ROUNDDOWN(MAX(0,N388-430000)*0.0243+17800,0)),0)</f>
        <v/>
      </c>
      <c r="P388" s="19">
        <f>IF(""="",215040+O388,"")</f>
        <v/>
      </c>
      <c r="Q388" s="19">
        <f>IF(N388&gt;23500000,NA(),IF(N388&lt;=4890000,1040000,IF(N388&lt;=6550000,670000,620000)))</f>
        <v/>
      </c>
      <c r="R388" s="19">
        <f>MAX(0,ROUNDDOWN(N388-P388-Q388-0,-3))</f>
        <v/>
      </c>
      <c r="S388" s="19">
        <f>IF(R388&lt;=0,0,ROUNDDOWN((R388*LOOKUP(R388,{0,1950001,3300001,6950001,9000001,18000001,40000001},{0.05,0.1,0.2,0.23,0.33,0.4,0.45})-LOOKUP(R388,{0,1950001,3300001,6950001,9000001,18000001,40000001},{0,97500,427500,636000,1536000,2796000,4796000}))*1.021,-2))</f>
        <v/>
      </c>
      <c r="T388" s="19">
        <f>MAX(0,ROUNDDOWN(N388-P388-430000-0,-3))</f>
        <v/>
      </c>
      <c r="U388" s="19">
        <f>IF(N388&lt;=450000,0,MAX(0,ROUNDDOWN(T388*0.06-MIN(50000,T388)*0.03,-2))+MAX(0,ROUNDDOWN(T388*0.04-MIN(50000,T388)*0.02,-2)))</f>
        <v/>
      </c>
      <c r="V388" s="19">
        <f>S388+U388+O388</f>
        <v/>
      </c>
      <c r="W388" s="19">
        <f>MIN(550000,MAX(0,$B388))</f>
        <v/>
      </c>
      <c r="X388" s="19">
        <f>$B388-W388</f>
        <v/>
      </c>
      <c r="Y388" s="19">
        <f>MIN(670000,ROUNDDOWN(MAX(0,X388-430000)*0.0751+47600,0))+MIN(260000,ROUNDDOWN(MAX(0,X388-430000)*0.028+17600,0))+MIN(30000,ROUNDDOWN(MAX(0,X388-430000)*0.0027+1873,0))+IF("いいえ"="はい",MIN(170000,ROUNDDOWN(MAX(0,X388-430000)*0.0243+17800,0)),0)</f>
        <v/>
      </c>
      <c r="Z388" s="19">
        <f>IF(""="",215040+Y388,"")</f>
        <v/>
      </c>
      <c r="AA388" s="19">
        <f>IF(X388&gt;23500000,NA(),IF(X388&lt;=4890000,1040000,IF(X388&lt;=6550000,670000,620000)))</f>
        <v/>
      </c>
      <c r="AB388" s="19">
        <f>MAX(0,ROUNDDOWN(X388-Z388-AA388-0,-3))</f>
        <v/>
      </c>
      <c r="AC388" s="19">
        <f>IF(AB388&lt;=0,0,ROUNDDOWN((AB388*LOOKUP(AB388,{0,1950001,3300001,6950001,9000001,18000001,40000001},{0.05,0.1,0.2,0.23,0.33,0.4,0.45})-LOOKUP(AB388,{0,1950001,3300001,6950001,9000001,18000001,40000001},{0,97500,427500,636000,1536000,2796000,4796000}))*1.021,-2))</f>
        <v/>
      </c>
      <c r="AD388" s="19">
        <f>MAX(0,ROUNDDOWN(X388-Z388-430000-0,-3))</f>
        <v/>
      </c>
      <c r="AE388" s="19">
        <f>IF(X388&lt;=450000,0,MAX(0,ROUNDDOWN(AD388*0.06-MIN(50000,AD388)*0.03,-2))+MAX(0,ROUNDDOWN(AD388*0.04-MIN(50000,AD388)*0.02,-2)))</f>
        <v/>
      </c>
      <c r="AF388" s="19">
        <f>AC388+AE388+Y388</f>
        <v/>
      </c>
      <c r="AG388" s="19">
        <f>MIN(650000,MAX(0,$B388))</f>
        <v/>
      </c>
      <c r="AH388" s="19">
        <f>$B388-AG388</f>
        <v/>
      </c>
      <c r="AI388" s="19">
        <f>MIN(670000,ROUNDDOWN(MAX(0,AH388-430000)*0.0751+47600,0))+MIN(260000,ROUNDDOWN(MAX(0,AH388-430000)*0.028+17600,0))+MIN(30000,ROUNDDOWN(MAX(0,AH388-430000)*0.0027+1873,0))+IF("いいえ"="はい",MIN(170000,ROUNDDOWN(MAX(0,AH388-430000)*0.0243+17800,0)),0)</f>
        <v/>
      </c>
      <c r="AJ388" s="19">
        <f>IF(""="",215040+AI388,"")</f>
        <v/>
      </c>
      <c r="AK388" s="19">
        <f>IF(AH388&gt;23500000,NA(),IF(AH388&lt;=4890000,1040000,IF(AH388&lt;=6550000,670000,620000)))</f>
        <v/>
      </c>
      <c r="AL388" s="19">
        <f>MAX(0,ROUNDDOWN(AH388-AJ388-AK388-0,-3))</f>
        <v/>
      </c>
      <c r="AM388" s="19">
        <f>IF(AL388&lt;=0,0,ROUNDDOWN((AL388*LOOKUP(AL388,{0,1950001,3300001,6950001,9000001,18000001,40000001},{0.05,0.1,0.2,0.23,0.33,0.4,0.45})-LOOKUP(AL388,{0,1950001,3300001,6950001,9000001,18000001,40000001},{0,97500,427500,636000,1536000,2796000,4796000}))*1.021,-2))</f>
        <v/>
      </c>
      <c r="AN388" s="19">
        <f>MAX(0,ROUNDDOWN(AH388-AJ388-430000-0,-3))</f>
        <v/>
      </c>
      <c r="AO388" s="19">
        <f>IF(AH388&lt;=450000,0,MAX(0,ROUNDDOWN(AN388*0.06-MIN(50000,AN388)*0.03,-2))+MAX(0,ROUNDDOWN(AN388*0.04-MIN(50000,AN388)*0.02,-2)))</f>
        <v/>
      </c>
      <c r="AP388" s="19">
        <f>AM388+AO388+AI388</f>
        <v/>
      </c>
      <c r="AQ388" s="19">
        <f>MIN(750000,MAX(0,$B388))</f>
        <v/>
      </c>
      <c r="AR388" s="19">
        <f>$B388-AQ388</f>
        <v/>
      </c>
      <c r="AS388" s="19">
        <f>MIN(670000,ROUNDDOWN(MAX(0,AR388-430000)*0.0751+47600,0))+MIN(260000,ROUNDDOWN(MAX(0,AR388-430000)*0.028+17600,0))+MIN(30000,ROUNDDOWN(MAX(0,AR388-430000)*0.0027+1873,0))+IF("いいえ"="はい",MIN(170000,ROUNDDOWN(MAX(0,AR388-430000)*0.0243+17800,0)),0)</f>
        <v/>
      </c>
      <c r="AT388" s="19">
        <f>IF(""="",215040+AS388,"")</f>
        <v/>
      </c>
      <c r="AU388" s="19">
        <f>IF(AR388&gt;23500000,NA(),IF(AR388&lt;=4890000,1040000,IF(AR388&lt;=6550000,670000,620000)))</f>
        <v/>
      </c>
      <c r="AV388" s="19">
        <f>MAX(0,ROUNDDOWN(AR388-AT388-AU388-0,-3))</f>
        <v/>
      </c>
      <c r="AW388" s="19">
        <f>IF(AV388&lt;=0,0,ROUNDDOWN((AV388*LOOKUP(AV388,{0,1950001,3300001,6950001,9000001,18000001,40000001},{0.05,0.1,0.2,0.23,0.33,0.4,0.45})-LOOKUP(AV388,{0,1950001,3300001,6950001,9000001,18000001,40000001},{0,97500,427500,636000,1536000,2796000,4796000}))*1.021,-2))</f>
        <v/>
      </c>
      <c r="AX388" s="19">
        <f>MAX(0,ROUNDDOWN(AR388-AT388-430000-0,-3))</f>
        <v/>
      </c>
      <c r="AY388" s="19">
        <f>IF(AR388&lt;=450000,0,MAX(0,ROUNDDOWN(AX388*0.06-MIN(50000,AX388)*0.03,-2))+MAX(0,ROUNDDOWN(AX388*0.04-MIN(50000,AX388)*0.02,-2)))</f>
        <v/>
      </c>
      <c r="AZ388" s="19">
        <f>AW388+AY388+AS388</f>
        <v/>
      </c>
    </row>
    <row r="389">
      <c r="A389" t="inlineStr">
        <is>
          <t>1万円刻み</t>
        </is>
      </c>
      <c r="B389" s="19">
        <f>'3_1万円刻み'!$A$372</f>
        <v/>
      </c>
      <c r="C389" s="19">
        <f>MIN(0,MAX(0,$B389))</f>
        <v/>
      </c>
      <c r="D389" s="19">
        <f>$B389-C389</f>
        <v/>
      </c>
      <c r="E389" s="19">
        <f>MIN(670000,ROUNDDOWN(MAX(0,D389-430000)*0.0751+47600,0))+MIN(260000,ROUNDDOWN(MAX(0,D389-430000)*0.028+17600,0))+MIN(30000,ROUNDDOWN(MAX(0,D389-430000)*0.0027+1873,0))+IF("いいえ"="はい",MIN(170000,ROUNDDOWN(MAX(0,D389-430000)*0.0243+17800,0)),0)</f>
        <v/>
      </c>
      <c r="F389" s="19">
        <f>IF(""="",215040+E389,"")</f>
        <v/>
      </c>
      <c r="G389" s="19">
        <f>IF(D389&gt;23500000,NA(),IF(D389&lt;=4890000,1040000,IF(D389&lt;=6550000,670000,620000)))</f>
        <v/>
      </c>
      <c r="H389" s="19">
        <f>MAX(0,ROUNDDOWN(D389-F389-G389-0,-3))</f>
        <v/>
      </c>
      <c r="I389" s="19">
        <f>IF(H389&lt;=0,0,ROUNDDOWN((H389*LOOKUP(H389,{0,1950001,3300001,6950001,9000001,18000001,40000001},{0.05,0.1,0.2,0.23,0.33,0.4,0.45})-LOOKUP(H389,{0,1950001,3300001,6950001,9000001,18000001,40000001},{0,97500,427500,636000,1536000,2796000,4796000}))*1.021,-2))</f>
        <v/>
      </c>
      <c r="J389" s="19">
        <f>MAX(0,ROUNDDOWN(D389-F389-430000-0,-3))</f>
        <v/>
      </c>
      <c r="K389" s="19">
        <f>IF(D389&lt;=450000,0,MAX(0,ROUNDDOWN(J389*0.06-MIN(50000,J389)*0.03,-2))+MAX(0,ROUNDDOWN(J389*0.04-MIN(50000,J389)*0.02,-2)))</f>
        <v/>
      </c>
      <c r="L389" s="19">
        <f>I389+K389+E389</f>
        <v/>
      </c>
      <c r="M389" s="19">
        <f>MIN(100000,MAX(0,$B389))</f>
        <v/>
      </c>
      <c r="N389" s="19">
        <f>$B389-M389</f>
        <v/>
      </c>
      <c r="O389" s="19">
        <f>MIN(670000,ROUNDDOWN(MAX(0,N389-430000)*0.0751+47600,0))+MIN(260000,ROUNDDOWN(MAX(0,N389-430000)*0.028+17600,0))+MIN(30000,ROUNDDOWN(MAX(0,N389-430000)*0.0027+1873,0))+IF("いいえ"="はい",MIN(170000,ROUNDDOWN(MAX(0,N389-430000)*0.0243+17800,0)),0)</f>
        <v/>
      </c>
      <c r="P389" s="19">
        <f>IF(""="",215040+O389,"")</f>
        <v/>
      </c>
      <c r="Q389" s="19">
        <f>IF(N389&gt;23500000,NA(),IF(N389&lt;=4890000,1040000,IF(N389&lt;=6550000,670000,620000)))</f>
        <v/>
      </c>
      <c r="R389" s="19">
        <f>MAX(0,ROUNDDOWN(N389-P389-Q389-0,-3))</f>
        <v/>
      </c>
      <c r="S389" s="19">
        <f>IF(R389&lt;=0,0,ROUNDDOWN((R389*LOOKUP(R389,{0,1950001,3300001,6950001,9000001,18000001,40000001},{0.05,0.1,0.2,0.23,0.33,0.4,0.45})-LOOKUP(R389,{0,1950001,3300001,6950001,9000001,18000001,40000001},{0,97500,427500,636000,1536000,2796000,4796000}))*1.021,-2))</f>
        <v/>
      </c>
      <c r="T389" s="19">
        <f>MAX(0,ROUNDDOWN(N389-P389-430000-0,-3))</f>
        <v/>
      </c>
      <c r="U389" s="19">
        <f>IF(N389&lt;=450000,0,MAX(0,ROUNDDOWN(T389*0.06-MIN(50000,T389)*0.03,-2))+MAX(0,ROUNDDOWN(T389*0.04-MIN(50000,T389)*0.02,-2)))</f>
        <v/>
      </c>
      <c r="V389" s="19">
        <f>S389+U389+O389</f>
        <v/>
      </c>
      <c r="W389" s="19">
        <f>MIN(550000,MAX(0,$B389))</f>
        <v/>
      </c>
      <c r="X389" s="19">
        <f>$B389-W389</f>
        <v/>
      </c>
      <c r="Y389" s="19">
        <f>MIN(670000,ROUNDDOWN(MAX(0,X389-430000)*0.0751+47600,0))+MIN(260000,ROUNDDOWN(MAX(0,X389-430000)*0.028+17600,0))+MIN(30000,ROUNDDOWN(MAX(0,X389-430000)*0.0027+1873,0))+IF("いいえ"="はい",MIN(170000,ROUNDDOWN(MAX(0,X389-430000)*0.0243+17800,0)),0)</f>
        <v/>
      </c>
      <c r="Z389" s="19">
        <f>IF(""="",215040+Y389,"")</f>
        <v/>
      </c>
      <c r="AA389" s="19">
        <f>IF(X389&gt;23500000,NA(),IF(X389&lt;=4890000,1040000,IF(X389&lt;=6550000,670000,620000)))</f>
        <v/>
      </c>
      <c r="AB389" s="19">
        <f>MAX(0,ROUNDDOWN(X389-Z389-AA389-0,-3))</f>
        <v/>
      </c>
      <c r="AC389" s="19">
        <f>IF(AB389&lt;=0,0,ROUNDDOWN((AB389*LOOKUP(AB389,{0,1950001,3300001,6950001,9000001,18000001,40000001},{0.05,0.1,0.2,0.23,0.33,0.4,0.45})-LOOKUP(AB389,{0,1950001,3300001,6950001,9000001,18000001,40000001},{0,97500,427500,636000,1536000,2796000,4796000}))*1.021,-2))</f>
        <v/>
      </c>
      <c r="AD389" s="19">
        <f>MAX(0,ROUNDDOWN(X389-Z389-430000-0,-3))</f>
        <v/>
      </c>
      <c r="AE389" s="19">
        <f>IF(X389&lt;=450000,0,MAX(0,ROUNDDOWN(AD389*0.06-MIN(50000,AD389)*0.03,-2))+MAX(0,ROUNDDOWN(AD389*0.04-MIN(50000,AD389)*0.02,-2)))</f>
        <v/>
      </c>
      <c r="AF389" s="19">
        <f>AC389+AE389+Y389</f>
        <v/>
      </c>
      <c r="AG389" s="19">
        <f>MIN(650000,MAX(0,$B389))</f>
        <v/>
      </c>
      <c r="AH389" s="19">
        <f>$B389-AG389</f>
        <v/>
      </c>
      <c r="AI389" s="19">
        <f>MIN(670000,ROUNDDOWN(MAX(0,AH389-430000)*0.0751+47600,0))+MIN(260000,ROUNDDOWN(MAX(0,AH389-430000)*0.028+17600,0))+MIN(30000,ROUNDDOWN(MAX(0,AH389-430000)*0.0027+1873,0))+IF("いいえ"="はい",MIN(170000,ROUNDDOWN(MAX(0,AH389-430000)*0.0243+17800,0)),0)</f>
        <v/>
      </c>
      <c r="AJ389" s="19">
        <f>IF(""="",215040+AI389,"")</f>
        <v/>
      </c>
      <c r="AK389" s="19">
        <f>IF(AH389&gt;23500000,NA(),IF(AH389&lt;=4890000,1040000,IF(AH389&lt;=6550000,670000,620000)))</f>
        <v/>
      </c>
      <c r="AL389" s="19">
        <f>MAX(0,ROUNDDOWN(AH389-AJ389-AK389-0,-3))</f>
        <v/>
      </c>
      <c r="AM389" s="19">
        <f>IF(AL389&lt;=0,0,ROUNDDOWN((AL389*LOOKUP(AL389,{0,1950001,3300001,6950001,9000001,18000001,40000001},{0.05,0.1,0.2,0.23,0.33,0.4,0.45})-LOOKUP(AL389,{0,1950001,3300001,6950001,9000001,18000001,40000001},{0,97500,427500,636000,1536000,2796000,4796000}))*1.021,-2))</f>
        <v/>
      </c>
      <c r="AN389" s="19">
        <f>MAX(0,ROUNDDOWN(AH389-AJ389-430000-0,-3))</f>
        <v/>
      </c>
      <c r="AO389" s="19">
        <f>IF(AH389&lt;=450000,0,MAX(0,ROUNDDOWN(AN389*0.06-MIN(50000,AN389)*0.03,-2))+MAX(0,ROUNDDOWN(AN389*0.04-MIN(50000,AN389)*0.02,-2)))</f>
        <v/>
      </c>
      <c r="AP389" s="19">
        <f>AM389+AO389+AI389</f>
        <v/>
      </c>
      <c r="AQ389" s="19">
        <f>MIN(750000,MAX(0,$B389))</f>
        <v/>
      </c>
      <c r="AR389" s="19">
        <f>$B389-AQ389</f>
        <v/>
      </c>
      <c r="AS389" s="19">
        <f>MIN(670000,ROUNDDOWN(MAX(0,AR389-430000)*0.0751+47600,0))+MIN(260000,ROUNDDOWN(MAX(0,AR389-430000)*0.028+17600,0))+MIN(30000,ROUNDDOWN(MAX(0,AR389-430000)*0.0027+1873,0))+IF("いいえ"="はい",MIN(170000,ROUNDDOWN(MAX(0,AR389-430000)*0.0243+17800,0)),0)</f>
        <v/>
      </c>
      <c r="AT389" s="19">
        <f>IF(""="",215040+AS389,"")</f>
        <v/>
      </c>
      <c r="AU389" s="19">
        <f>IF(AR389&gt;23500000,NA(),IF(AR389&lt;=4890000,1040000,IF(AR389&lt;=6550000,670000,620000)))</f>
        <v/>
      </c>
      <c r="AV389" s="19">
        <f>MAX(0,ROUNDDOWN(AR389-AT389-AU389-0,-3))</f>
        <v/>
      </c>
      <c r="AW389" s="19">
        <f>IF(AV389&lt;=0,0,ROUNDDOWN((AV389*LOOKUP(AV389,{0,1950001,3300001,6950001,9000001,18000001,40000001},{0.05,0.1,0.2,0.23,0.33,0.4,0.45})-LOOKUP(AV389,{0,1950001,3300001,6950001,9000001,18000001,40000001},{0,97500,427500,636000,1536000,2796000,4796000}))*1.021,-2))</f>
        <v/>
      </c>
      <c r="AX389" s="19">
        <f>MAX(0,ROUNDDOWN(AR389-AT389-430000-0,-3))</f>
        <v/>
      </c>
      <c r="AY389" s="19">
        <f>IF(AR389&lt;=450000,0,MAX(0,ROUNDDOWN(AX389*0.06-MIN(50000,AX389)*0.03,-2))+MAX(0,ROUNDDOWN(AX389*0.04-MIN(50000,AX389)*0.02,-2)))</f>
        <v/>
      </c>
      <c r="AZ389" s="19">
        <f>AW389+AY389+AS389</f>
        <v/>
      </c>
    </row>
    <row r="390">
      <c r="A390" t="inlineStr">
        <is>
          <t>1万円刻み</t>
        </is>
      </c>
      <c r="B390" s="19">
        <f>'3_1万円刻み'!$A$373</f>
        <v/>
      </c>
      <c r="C390" s="19">
        <f>MIN(0,MAX(0,$B390))</f>
        <v/>
      </c>
      <c r="D390" s="19">
        <f>$B390-C390</f>
        <v/>
      </c>
      <c r="E390" s="19">
        <f>MIN(670000,ROUNDDOWN(MAX(0,D390-430000)*0.0751+47600,0))+MIN(260000,ROUNDDOWN(MAX(0,D390-430000)*0.028+17600,0))+MIN(30000,ROUNDDOWN(MAX(0,D390-430000)*0.0027+1873,0))+IF("いいえ"="はい",MIN(170000,ROUNDDOWN(MAX(0,D390-430000)*0.0243+17800,0)),0)</f>
        <v/>
      </c>
      <c r="F390" s="19">
        <f>IF(""="",215040+E390,"")</f>
        <v/>
      </c>
      <c r="G390" s="19">
        <f>IF(D390&gt;23500000,NA(),IF(D390&lt;=4890000,1040000,IF(D390&lt;=6550000,670000,620000)))</f>
        <v/>
      </c>
      <c r="H390" s="19">
        <f>MAX(0,ROUNDDOWN(D390-F390-G390-0,-3))</f>
        <v/>
      </c>
      <c r="I390" s="19">
        <f>IF(H390&lt;=0,0,ROUNDDOWN((H390*LOOKUP(H390,{0,1950001,3300001,6950001,9000001,18000001,40000001},{0.05,0.1,0.2,0.23,0.33,0.4,0.45})-LOOKUP(H390,{0,1950001,3300001,6950001,9000001,18000001,40000001},{0,97500,427500,636000,1536000,2796000,4796000}))*1.021,-2))</f>
        <v/>
      </c>
      <c r="J390" s="19">
        <f>MAX(0,ROUNDDOWN(D390-F390-430000-0,-3))</f>
        <v/>
      </c>
      <c r="K390" s="19">
        <f>IF(D390&lt;=450000,0,MAX(0,ROUNDDOWN(J390*0.06-MIN(50000,J390)*0.03,-2))+MAX(0,ROUNDDOWN(J390*0.04-MIN(50000,J390)*0.02,-2)))</f>
        <v/>
      </c>
      <c r="L390" s="19">
        <f>I390+K390+E390</f>
        <v/>
      </c>
      <c r="M390" s="19">
        <f>MIN(100000,MAX(0,$B390))</f>
        <v/>
      </c>
      <c r="N390" s="19">
        <f>$B390-M390</f>
        <v/>
      </c>
      <c r="O390" s="19">
        <f>MIN(670000,ROUNDDOWN(MAX(0,N390-430000)*0.0751+47600,0))+MIN(260000,ROUNDDOWN(MAX(0,N390-430000)*0.028+17600,0))+MIN(30000,ROUNDDOWN(MAX(0,N390-430000)*0.0027+1873,0))+IF("いいえ"="はい",MIN(170000,ROUNDDOWN(MAX(0,N390-430000)*0.0243+17800,0)),0)</f>
        <v/>
      </c>
      <c r="P390" s="19">
        <f>IF(""="",215040+O390,"")</f>
        <v/>
      </c>
      <c r="Q390" s="19">
        <f>IF(N390&gt;23500000,NA(),IF(N390&lt;=4890000,1040000,IF(N390&lt;=6550000,670000,620000)))</f>
        <v/>
      </c>
      <c r="R390" s="19">
        <f>MAX(0,ROUNDDOWN(N390-P390-Q390-0,-3))</f>
        <v/>
      </c>
      <c r="S390" s="19">
        <f>IF(R390&lt;=0,0,ROUNDDOWN((R390*LOOKUP(R390,{0,1950001,3300001,6950001,9000001,18000001,40000001},{0.05,0.1,0.2,0.23,0.33,0.4,0.45})-LOOKUP(R390,{0,1950001,3300001,6950001,9000001,18000001,40000001},{0,97500,427500,636000,1536000,2796000,4796000}))*1.021,-2))</f>
        <v/>
      </c>
      <c r="T390" s="19">
        <f>MAX(0,ROUNDDOWN(N390-P390-430000-0,-3))</f>
        <v/>
      </c>
      <c r="U390" s="19">
        <f>IF(N390&lt;=450000,0,MAX(0,ROUNDDOWN(T390*0.06-MIN(50000,T390)*0.03,-2))+MAX(0,ROUNDDOWN(T390*0.04-MIN(50000,T390)*0.02,-2)))</f>
        <v/>
      </c>
      <c r="V390" s="19">
        <f>S390+U390+O390</f>
        <v/>
      </c>
      <c r="W390" s="19">
        <f>MIN(550000,MAX(0,$B390))</f>
        <v/>
      </c>
      <c r="X390" s="19">
        <f>$B390-W390</f>
        <v/>
      </c>
      <c r="Y390" s="19">
        <f>MIN(670000,ROUNDDOWN(MAX(0,X390-430000)*0.0751+47600,0))+MIN(260000,ROUNDDOWN(MAX(0,X390-430000)*0.028+17600,0))+MIN(30000,ROUNDDOWN(MAX(0,X390-430000)*0.0027+1873,0))+IF("いいえ"="はい",MIN(170000,ROUNDDOWN(MAX(0,X390-430000)*0.0243+17800,0)),0)</f>
        <v/>
      </c>
      <c r="Z390" s="19">
        <f>IF(""="",215040+Y390,"")</f>
        <v/>
      </c>
      <c r="AA390" s="19">
        <f>IF(X390&gt;23500000,NA(),IF(X390&lt;=4890000,1040000,IF(X390&lt;=6550000,670000,620000)))</f>
        <v/>
      </c>
      <c r="AB390" s="19">
        <f>MAX(0,ROUNDDOWN(X390-Z390-AA390-0,-3))</f>
        <v/>
      </c>
      <c r="AC390" s="19">
        <f>IF(AB390&lt;=0,0,ROUNDDOWN((AB390*LOOKUP(AB390,{0,1950001,3300001,6950001,9000001,18000001,40000001},{0.05,0.1,0.2,0.23,0.33,0.4,0.45})-LOOKUP(AB390,{0,1950001,3300001,6950001,9000001,18000001,40000001},{0,97500,427500,636000,1536000,2796000,4796000}))*1.021,-2))</f>
        <v/>
      </c>
      <c r="AD390" s="19">
        <f>MAX(0,ROUNDDOWN(X390-Z390-430000-0,-3))</f>
        <v/>
      </c>
      <c r="AE390" s="19">
        <f>IF(X390&lt;=450000,0,MAX(0,ROUNDDOWN(AD390*0.06-MIN(50000,AD390)*0.03,-2))+MAX(0,ROUNDDOWN(AD390*0.04-MIN(50000,AD390)*0.02,-2)))</f>
        <v/>
      </c>
      <c r="AF390" s="19">
        <f>AC390+AE390+Y390</f>
        <v/>
      </c>
      <c r="AG390" s="19">
        <f>MIN(650000,MAX(0,$B390))</f>
        <v/>
      </c>
      <c r="AH390" s="19">
        <f>$B390-AG390</f>
        <v/>
      </c>
      <c r="AI390" s="19">
        <f>MIN(670000,ROUNDDOWN(MAX(0,AH390-430000)*0.0751+47600,0))+MIN(260000,ROUNDDOWN(MAX(0,AH390-430000)*0.028+17600,0))+MIN(30000,ROUNDDOWN(MAX(0,AH390-430000)*0.0027+1873,0))+IF("いいえ"="はい",MIN(170000,ROUNDDOWN(MAX(0,AH390-430000)*0.0243+17800,0)),0)</f>
        <v/>
      </c>
      <c r="AJ390" s="19">
        <f>IF(""="",215040+AI390,"")</f>
        <v/>
      </c>
      <c r="AK390" s="19">
        <f>IF(AH390&gt;23500000,NA(),IF(AH390&lt;=4890000,1040000,IF(AH390&lt;=6550000,670000,620000)))</f>
        <v/>
      </c>
      <c r="AL390" s="19">
        <f>MAX(0,ROUNDDOWN(AH390-AJ390-AK390-0,-3))</f>
        <v/>
      </c>
      <c r="AM390" s="19">
        <f>IF(AL390&lt;=0,0,ROUNDDOWN((AL390*LOOKUP(AL390,{0,1950001,3300001,6950001,9000001,18000001,40000001},{0.05,0.1,0.2,0.23,0.33,0.4,0.45})-LOOKUP(AL390,{0,1950001,3300001,6950001,9000001,18000001,40000001},{0,97500,427500,636000,1536000,2796000,4796000}))*1.021,-2))</f>
        <v/>
      </c>
      <c r="AN390" s="19">
        <f>MAX(0,ROUNDDOWN(AH390-AJ390-430000-0,-3))</f>
        <v/>
      </c>
      <c r="AO390" s="19">
        <f>IF(AH390&lt;=450000,0,MAX(0,ROUNDDOWN(AN390*0.06-MIN(50000,AN390)*0.03,-2))+MAX(0,ROUNDDOWN(AN390*0.04-MIN(50000,AN390)*0.02,-2)))</f>
        <v/>
      </c>
      <c r="AP390" s="19">
        <f>AM390+AO390+AI390</f>
        <v/>
      </c>
      <c r="AQ390" s="19">
        <f>MIN(750000,MAX(0,$B390))</f>
        <v/>
      </c>
      <c r="AR390" s="19">
        <f>$B390-AQ390</f>
        <v/>
      </c>
      <c r="AS390" s="19">
        <f>MIN(670000,ROUNDDOWN(MAX(0,AR390-430000)*0.0751+47600,0))+MIN(260000,ROUNDDOWN(MAX(0,AR390-430000)*0.028+17600,0))+MIN(30000,ROUNDDOWN(MAX(0,AR390-430000)*0.0027+1873,0))+IF("いいえ"="はい",MIN(170000,ROUNDDOWN(MAX(0,AR390-430000)*0.0243+17800,0)),0)</f>
        <v/>
      </c>
      <c r="AT390" s="19">
        <f>IF(""="",215040+AS390,"")</f>
        <v/>
      </c>
      <c r="AU390" s="19">
        <f>IF(AR390&gt;23500000,NA(),IF(AR390&lt;=4890000,1040000,IF(AR390&lt;=6550000,670000,620000)))</f>
        <v/>
      </c>
      <c r="AV390" s="19">
        <f>MAX(0,ROUNDDOWN(AR390-AT390-AU390-0,-3))</f>
        <v/>
      </c>
      <c r="AW390" s="19">
        <f>IF(AV390&lt;=0,0,ROUNDDOWN((AV390*LOOKUP(AV390,{0,1950001,3300001,6950001,9000001,18000001,40000001},{0.05,0.1,0.2,0.23,0.33,0.4,0.45})-LOOKUP(AV390,{0,1950001,3300001,6950001,9000001,18000001,40000001},{0,97500,427500,636000,1536000,2796000,4796000}))*1.021,-2))</f>
        <v/>
      </c>
      <c r="AX390" s="19">
        <f>MAX(0,ROUNDDOWN(AR390-AT390-430000-0,-3))</f>
        <v/>
      </c>
      <c r="AY390" s="19">
        <f>IF(AR390&lt;=450000,0,MAX(0,ROUNDDOWN(AX390*0.06-MIN(50000,AX390)*0.03,-2))+MAX(0,ROUNDDOWN(AX390*0.04-MIN(50000,AX390)*0.02,-2)))</f>
        <v/>
      </c>
      <c r="AZ390" s="19">
        <f>AW390+AY390+AS390</f>
        <v/>
      </c>
    </row>
    <row r="391">
      <c r="A391" t="inlineStr">
        <is>
          <t>1万円刻み</t>
        </is>
      </c>
      <c r="B391" s="19">
        <f>'3_1万円刻み'!$A$374</f>
        <v/>
      </c>
      <c r="C391" s="19">
        <f>MIN(0,MAX(0,$B391))</f>
        <v/>
      </c>
      <c r="D391" s="19">
        <f>$B391-C391</f>
        <v/>
      </c>
      <c r="E391" s="19">
        <f>MIN(670000,ROUNDDOWN(MAX(0,D391-430000)*0.0751+47600,0))+MIN(260000,ROUNDDOWN(MAX(0,D391-430000)*0.028+17600,0))+MIN(30000,ROUNDDOWN(MAX(0,D391-430000)*0.0027+1873,0))+IF("いいえ"="はい",MIN(170000,ROUNDDOWN(MAX(0,D391-430000)*0.0243+17800,0)),0)</f>
        <v/>
      </c>
      <c r="F391" s="19">
        <f>IF(""="",215040+E391,"")</f>
        <v/>
      </c>
      <c r="G391" s="19">
        <f>IF(D391&gt;23500000,NA(),IF(D391&lt;=4890000,1040000,IF(D391&lt;=6550000,670000,620000)))</f>
        <v/>
      </c>
      <c r="H391" s="19">
        <f>MAX(0,ROUNDDOWN(D391-F391-G391-0,-3))</f>
        <v/>
      </c>
      <c r="I391" s="19">
        <f>IF(H391&lt;=0,0,ROUNDDOWN((H391*LOOKUP(H391,{0,1950001,3300001,6950001,9000001,18000001,40000001},{0.05,0.1,0.2,0.23,0.33,0.4,0.45})-LOOKUP(H391,{0,1950001,3300001,6950001,9000001,18000001,40000001},{0,97500,427500,636000,1536000,2796000,4796000}))*1.021,-2))</f>
        <v/>
      </c>
      <c r="J391" s="19">
        <f>MAX(0,ROUNDDOWN(D391-F391-430000-0,-3))</f>
        <v/>
      </c>
      <c r="K391" s="19">
        <f>IF(D391&lt;=450000,0,MAX(0,ROUNDDOWN(J391*0.06-MIN(50000,J391)*0.03,-2))+MAX(0,ROUNDDOWN(J391*0.04-MIN(50000,J391)*0.02,-2)))</f>
        <v/>
      </c>
      <c r="L391" s="19">
        <f>I391+K391+E391</f>
        <v/>
      </c>
      <c r="M391" s="19">
        <f>MIN(100000,MAX(0,$B391))</f>
        <v/>
      </c>
      <c r="N391" s="19">
        <f>$B391-M391</f>
        <v/>
      </c>
      <c r="O391" s="19">
        <f>MIN(670000,ROUNDDOWN(MAX(0,N391-430000)*0.0751+47600,0))+MIN(260000,ROUNDDOWN(MAX(0,N391-430000)*0.028+17600,0))+MIN(30000,ROUNDDOWN(MAX(0,N391-430000)*0.0027+1873,0))+IF("いいえ"="はい",MIN(170000,ROUNDDOWN(MAX(0,N391-430000)*0.0243+17800,0)),0)</f>
        <v/>
      </c>
      <c r="P391" s="19">
        <f>IF(""="",215040+O391,"")</f>
        <v/>
      </c>
      <c r="Q391" s="19">
        <f>IF(N391&gt;23500000,NA(),IF(N391&lt;=4890000,1040000,IF(N391&lt;=6550000,670000,620000)))</f>
        <v/>
      </c>
      <c r="R391" s="19">
        <f>MAX(0,ROUNDDOWN(N391-P391-Q391-0,-3))</f>
        <v/>
      </c>
      <c r="S391" s="19">
        <f>IF(R391&lt;=0,0,ROUNDDOWN((R391*LOOKUP(R391,{0,1950001,3300001,6950001,9000001,18000001,40000001},{0.05,0.1,0.2,0.23,0.33,0.4,0.45})-LOOKUP(R391,{0,1950001,3300001,6950001,9000001,18000001,40000001},{0,97500,427500,636000,1536000,2796000,4796000}))*1.021,-2))</f>
        <v/>
      </c>
      <c r="T391" s="19">
        <f>MAX(0,ROUNDDOWN(N391-P391-430000-0,-3))</f>
        <v/>
      </c>
      <c r="U391" s="19">
        <f>IF(N391&lt;=450000,0,MAX(0,ROUNDDOWN(T391*0.06-MIN(50000,T391)*0.03,-2))+MAX(0,ROUNDDOWN(T391*0.04-MIN(50000,T391)*0.02,-2)))</f>
        <v/>
      </c>
      <c r="V391" s="19">
        <f>S391+U391+O391</f>
        <v/>
      </c>
      <c r="W391" s="19">
        <f>MIN(550000,MAX(0,$B391))</f>
        <v/>
      </c>
      <c r="X391" s="19">
        <f>$B391-W391</f>
        <v/>
      </c>
      <c r="Y391" s="19">
        <f>MIN(670000,ROUNDDOWN(MAX(0,X391-430000)*0.0751+47600,0))+MIN(260000,ROUNDDOWN(MAX(0,X391-430000)*0.028+17600,0))+MIN(30000,ROUNDDOWN(MAX(0,X391-430000)*0.0027+1873,0))+IF("いいえ"="はい",MIN(170000,ROUNDDOWN(MAX(0,X391-430000)*0.0243+17800,0)),0)</f>
        <v/>
      </c>
      <c r="Z391" s="19">
        <f>IF(""="",215040+Y391,"")</f>
        <v/>
      </c>
      <c r="AA391" s="19">
        <f>IF(X391&gt;23500000,NA(),IF(X391&lt;=4890000,1040000,IF(X391&lt;=6550000,670000,620000)))</f>
        <v/>
      </c>
      <c r="AB391" s="19">
        <f>MAX(0,ROUNDDOWN(X391-Z391-AA391-0,-3))</f>
        <v/>
      </c>
      <c r="AC391" s="19">
        <f>IF(AB391&lt;=0,0,ROUNDDOWN((AB391*LOOKUP(AB391,{0,1950001,3300001,6950001,9000001,18000001,40000001},{0.05,0.1,0.2,0.23,0.33,0.4,0.45})-LOOKUP(AB391,{0,1950001,3300001,6950001,9000001,18000001,40000001},{0,97500,427500,636000,1536000,2796000,4796000}))*1.021,-2))</f>
        <v/>
      </c>
      <c r="AD391" s="19">
        <f>MAX(0,ROUNDDOWN(X391-Z391-430000-0,-3))</f>
        <v/>
      </c>
      <c r="AE391" s="19">
        <f>IF(X391&lt;=450000,0,MAX(0,ROUNDDOWN(AD391*0.06-MIN(50000,AD391)*0.03,-2))+MAX(0,ROUNDDOWN(AD391*0.04-MIN(50000,AD391)*0.02,-2)))</f>
        <v/>
      </c>
      <c r="AF391" s="19">
        <f>AC391+AE391+Y391</f>
        <v/>
      </c>
      <c r="AG391" s="19">
        <f>MIN(650000,MAX(0,$B391))</f>
        <v/>
      </c>
      <c r="AH391" s="19">
        <f>$B391-AG391</f>
        <v/>
      </c>
      <c r="AI391" s="19">
        <f>MIN(670000,ROUNDDOWN(MAX(0,AH391-430000)*0.0751+47600,0))+MIN(260000,ROUNDDOWN(MAX(0,AH391-430000)*0.028+17600,0))+MIN(30000,ROUNDDOWN(MAX(0,AH391-430000)*0.0027+1873,0))+IF("いいえ"="はい",MIN(170000,ROUNDDOWN(MAX(0,AH391-430000)*0.0243+17800,0)),0)</f>
        <v/>
      </c>
      <c r="AJ391" s="19">
        <f>IF(""="",215040+AI391,"")</f>
        <v/>
      </c>
      <c r="AK391" s="19">
        <f>IF(AH391&gt;23500000,NA(),IF(AH391&lt;=4890000,1040000,IF(AH391&lt;=6550000,670000,620000)))</f>
        <v/>
      </c>
      <c r="AL391" s="19">
        <f>MAX(0,ROUNDDOWN(AH391-AJ391-AK391-0,-3))</f>
        <v/>
      </c>
      <c r="AM391" s="19">
        <f>IF(AL391&lt;=0,0,ROUNDDOWN((AL391*LOOKUP(AL391,{0,1950001,3300001,6950001,9000001,18000001,40000001},{0.05,0.1,0.2,0.23,0.33,0.4,0.45})-LOOKUP(AL391,{0,1950001,3300001,6950001,9000001,18000001,40000001},{0,97500,427500,636000,1536000,2796000,4796000}))*1.021,-2))</f>
        <v/>
      </c>
      <c r="AN391" s="19">
        <f>MAX(0,ROUNDDOWN(AH391-AJ391-430000-0,-3))</f>
        <v/>
      </c>
      <c r="AO391" s="19">
        <f>IF(AH391&lt;=450000,0,MAX(0,ROUNDDOWN(AN391*0.06-MIN(50000,AN391)*0.03,-2))+MAX(0,ROUNDDOWN(AN391*0.04-MIN(50000,AN391)*0.02,-2)))</f>
        <v/>
      </c>
      <c r="AP391" s="19">
        <f>AM391+AO391+AI391</f>
        <v/>
      </c>
      <c r="AQ391" s="19">
        <f>MIN(750000,MAX(0,$B391))</f>
        <v/>
      </c>
      <c r="AR391" s="19">
        <f>$B391-AQ391</f>
        <v/>
      </c>
      <c r="AS391" s="19">
        <f>MIN(670000,ROUNDDOWN(MAX(0,AR391-430000)*0.0751+47600,0))+MIN(260000,ROUNDDOWN(MAX(0,AR391-430000)*0.028+17600,0))+MIN(30000,ROUNDDOWN(MAX(0,AR391-430000)*0.0027+1873,0))+IF("いいえ"="はい",MIN(170000,ROUNDDOWN(MAX(0,AR391-430000)*0.0243+17800,0)),0)</f>
        <v/>
      </c>
      <c r="AT391" s="19">
        <f>IF(""="",215040+AS391,"")</f>
        <v/>
      </c>
      <c r="AU391" s="19">
        <f>IF(AR391&gt;23500000,NA(),IF(AR391&lt;=4890000,1040000,IF(AR391&lt;=6550000,670000,620000)))</f>
        <v/>
      </c>
      <c r="AV391" s="19">
        <f>MAX(0,ROUNDDOWN(AR391-AT391-AU391-0,-3))</f>
        <v/>
      </c>
      <c r="AW391" s="19">
        <f>IF(AV391&lt;=0,0,ROUNDDOWN((AV391*LOOKUP(AV391,{0,1950001,3300001,6950001,9000001,18000001,40000001},{0.05,0.1,0.2,0.23,0.33,0.4,0.45})-LOOKUP(AV391,{0,1950001,3300001,6950001,9000001,18000001,40000001},{0,97500,427500,636000,1536000,2796000,4796000}))*1.021,-2))</f>
        <v/>
      </c>
      <c r="AX391" s="19">
        <f>MAX(0,ROUNDDOWN(AR391-AT391-430000-0,-3))</f>
        <v/>
      </c>
      <c r="AY391" s="19">
        <f>IF(AR391&lt;=450000,0,MAX(0,ROUNDDOWN(AX391*0.06-MIN(50000,AX391)*0.03,-2))+MAX(0,ROUNDDOWN(AX391*0.04-MIN(50000,AX391)*0.02,-2)))</f>
        <v/>
      </c>
      <c r="AZ391" s="19">
        <f>AW391+AY391+AS391</f>
        <v/>
      </c>
    </row>
    <row r="392">
      <c r="A392" t="inlineStr">
        <is>
          <t>1万円刻み</t>
        </is>
      </c>
      <c r="B392" s="19">
        <f>'3_1万円刻み'!$A$375</f>
        <v/>
      </c>
      <c r="C392" s="19">
        <f>MIN(0,MAX(0,$B392))</f>
        <v/>
      </c>
      <c r="D392" s="19">
        <f>$B392-C392</f>
        <v/>
      </c>
      <c r="E392" s="19">
        <f>MIN(670000,ROUNDDOWN(MAX(0,D392-430000)*0.0751+47600,0))+MIN(260000,ROUNDDOWN(MAX(0,D392-430000)*0.028+17600,0))+MIN(30000,ROUNDDOWN(MAX(0,D392-430000)*0.0027+1873,0))+IF("いいえ"="はい",MIN(170000,ROUNDDOWN(MAX(0,D392-430000)*0.0243+17800,0)),0)</f>
        <v/>
      </c>
      <c r="F392" s="19">
        <f>IF(""="",215040+E392,"")</f>
        <v/>
      </c>
      <c r="G392" s="19">
        <f>IF(D392&gt;23500000,NA(),IF(D392&lt;=4890000,1040000,IF(D392&lt;=6550000,670000,620000)))</f>
        <v/>
      </c>
      <c r="H392" s="19">
        <f>MAX(0,ROUNDDOWN(D392-F392-G392-0,-3))</f>
        <v/>
      </c>
      <c r="I392" s="19">
        <f>IF(H392&lt;=0,0,ROUNDDOWN((H392*LOOKUP(H392,{0,1950001,3300001,6950001,9000001,18000001,40000001},{0.05,0.1,0.2,0.23,0.33,0.4,0.45})-LOOKUP(H392,{0,1950001,3300001,6950001,9000001,18000001,40000001},{0,97500,427500,636000,1536000,2796000,4796000}))*1.021,-2))</f>
        <v/>
      </c>
      <c r="J392" s="19">
        <f>MAX(0,ROUNDDOWN(D392-F392-430000-0,-3))</f>
        <v/>
      </c>
      <c r="K392" s="19">
        <f>IF(D392&lt;=450000,0,MAX(0,ROUNDDOWN(J392*0.06-MIN(50000,J392)*0.03,-2))+MAX(0,ROUNDDOWN(J392*0.04-MIN(50000,J392)*0.02,-2)))</f>
        <v/>
      </c>
      <c r="L392" s="19">
        <f>I392+K392+E392</f>
        <v/>
      </c>
      <c r="M392" s="19">
        <f>MIN(100000,MAX(0,$B392))</f>
        <v/>
      </c>
      <c r="N392" s="19">
        <f>$B392-M392</f>
        <v/>
      </c>
      <c r="O392" s="19">
        <f>MIN(670000,ROUNDDOWN(MAX(0,N392-430000)*0.0751+47600,0))+MIN(260000,ROUNDDOWN(MAX(0,N392-430000)*0.028+17600,0))+MIN(30000,ROUNDDOWN(MAX(0,N392-430000)*0.0027+1873,0))+IF("いいえ"="はい",MIN(170000,ROUNDDOWN(MAX(0,N392-430000)*0.0243+17800,0)),0)</f>
        <v/>
      </c>
      <c r="P392" s="19">
        <f>IF(""="",215040+O392,"")</f>
        <v/>
      </c>
      <c r="Q392" s="19">
        <f>IF(N392&gt;23500000,NA(),IF(N392&lt;=4890000,1040000,IF(N392&lt;=6550000,670000,620000)))</f>
        <v/>
      </c>
      <c r="R392" s="19">
        <f>MAX(0,ROUNDDOWN(N392-P392-Q392-0,-3))</f>
        <v/>
      </c>
      <c r="S392" s="19">
        <f>IF(R392&lt;=0,0,ROUNDDOWN((R392*LOOKUP(R392,{0,1950001,3300001,6950001,9000001,18000001,40000001},{0.05,0.1,0.2,0.23,0.33,0.4,0.45})-LOOKUP(R392,{0,1950001,3300001,6950001,9000001,18000001,40000001},{0,97500,427500,636000,1536000,2796000,4796000}))*1.021,-2))</f>
        <v/>
      </c>
      <c r="T392" s="19">
        <f>MAX(0,ROUNDDOWN(N392-P392-430000-0,-3))</f>
        <v/>
      </c>
      <c r="U392" s="19">
        <f>IF(N392&lt;=450000,0,MAX(0,ROUNDDOWN(T392*0.06-MIN(50000,T392)*0.03,-2))+MAX(0,ROUNDDOWN(T392*0.04-MIN(50000,T392)*0.02,-2)))</f>
        <v/>
      </c>
      <c r="V392" s="19">
        <f>S392+U392+O392</f>
        <v/>
      </c>
      <c r="W392" s="19">
        <f>MIN(550000,MAX(0,$B392))</f>
        <v/>
      </c>
      <c r="X392" s="19">
        <f>$B392-W392</f>
        <v/>
      </c>
      <c r="Y392" s="19">
        <f>MIN(670000,ROUNDDOWN(MAX(0,X392-430000)*0.0751+47600,0))+MIN(260000,ROUNDDOWN(MAX(0,X392-430000)*0.028+17600,0))+MIN(30000,ROUNDDOWN(MAX(0,X392-430000)*0.0027+1873,0))+IF("いいえ"="はい",MIN(170000,ROUNDDOWN(MAX(0,X392-430000)*0.0243+17800,0)),0)</f>
        <v/>
      </c>
      <c r="Z392" s="19">
        <f>IF(""="",215040+Y392,"")</f>
        <v/>
      </c>
      <c r="AA392" s="19">
        <f>IF(X392&gt;23500000,NA(),IF(X392&lt;=4890000,1040000,IF(X392&lt;=6550000,670000,620000)))</f>
        <v/>
      </c>
      <c r="AB392" s="19">
        <f>MAX(0,ROUNDDOWN(X392-Z392-AA392-0,-3))</f>
        <v/>
      </c>
      <c r="AC392" s="19">
        <f>IF(AB392&lt;=0,0,ROUNDDOWN((AB392*LOOKUP(AB392,{0,1950001,3300001,6950001,9000001,18000001,40000001},{0.05,0.1,0.2,0.23,0.33,0.4,0.45})-LOOKUP(AB392,{0,1950001,3300001,6950001,9000001,18000001,40000001},{0,97500,427500,636000,1536000,2796000,4796000}))*1.021,-2))</f>
        <v/>
      </c>
      <c r="AD392" s="19">
        <f>MAX(0,ROUNDDOWN(X392-Z392-430000-0,-3))</f>
        <v/>
      </c>
      <c r="AE392" s="19">
        <f>IF(X392&lt;=450000,0,MAX(0,ROUNDDOWN(AD392*0.06-MIN(50000,AD392)*0.03,-2))+MAX(0,ROUNDDOWN(AD392*0.04-MIN(50000,AD392)*0.02,-2)))</f>
        <v/>
      </c>
      <c r="AF392" s="19">
        <f>AC392+AE392+Y392</f>
        <v/>
      </c>
      <c r="AG392" s="19">
        <f>MIN(650000,MAX(0,$B392))</f>
        <v/>
      </c>
      <c r="AH392" s="19">
        <f>$B392-AG392</f>
        <v/>
      </c>
      <c r="AI392" s="19">
        <f>MIN(670000,ROUNDDOWN(MAX(0,AH392-430000)*0.0751+47600,0))+MIN(260000,ROUNDDOWN(MAX(0,AH392-430000)*0.028+17600,0))+MIN(30000,ROUNDDOWN(MAX(0,AH392-430000)*0.0027+1873,0))+IF("いいえ"="はい",MIN(170000,ROUNDDOWN(MAX(0,AH392-430000)*0.0243+17800,0)),0)</f>
        <v/>
      </c>
      <c r="AJ392" s="19">
        <f>IF(""="",215040+AI392,"")</f>
        <v/>
      </c>
      <c r="AK392" s="19">
        <f>IF(AH392&gt;23500000,NA(),IF(AH392&lt;=4890000,1040000,IF(AH392&lt;=6550000,670000,620000)))</f>
        <v/>
      </c>
      <c r="AL392" s="19">
        <f>MAX(0,ROUNDDOWN(AH392-AJ392-AK392-0,-3))</f>
        <v/>
      </c>
      <c r="AM392" s="19">
        <f>IF(AL392&lt;=0,0,ROUNDDOWN((AL392*LOOKUP(AL392,{0,1950001,3300001,6950001,9000001,18000001,40000001},{0.05,0.1,0.2,0.23,0.33,0.4,0.45})-LOOKUP(AL392,{0,1950001,3300001,6950001,9000001,18000001,40000001},{0,97500,427500,636000,1536000,2796000,4796000}))*1.021,-2))</f>
        <v/>
      </c>
      <c r="AN392" s="19">
        <f>MAX(0,ROUNDDOWN(AH392-AJ392-430000-0,-3))</f>
        <v/>
      </c>
      <c r="AO392" s="19">
        <f>IF(AH392&lt;=450000,0,MAX(0,ROUNDDOWN(AN392*0.06-MIN(50000,AN392)*0.03,-2))+MAX(0,ROUNDDOWN(AN392*0.04-MIN(50000,AN392)*0.02,-2)))</f>
        <v/>
      </c>
      <c r="AP392" s="19">
        <f>AM392+AO392+AI392</f>
        <v/>
      </c>
      <c r="AQ392" s="19">
        <f>MIN(750000,MAX(0,$B392))</f>
        <v/>
      </c>
      <c r="AR392" s="19">
        <f>$B392-AQ392</f>
        <v/>
      </c>
      <c r="AS392" s="19">
        <f>MIN(670000,ROUNDDOWN(MAX(0,AR392-430000)*0.0751+47600,0))+MIN(260000,ROUNDDOWN(MAX(0,AR392-430000)*0.028+17600,0))+MIN(30000,ROUNDDOWN(MAX(0,AR392-430000)*0.0027+1873,0))+IF("いいえ"="はい",MIN(170000,ROUNDDOWN(MAX(0,AR392-430000)*0.0243+17800,0)),0)</f>
        <v/>
      </c>
      <c r="AT392" s="19">
        <f>IF(""="",215040+AS392,"")</f>
        <v/>
      </c>
      <c r="AU392" s="19">
        <f>IF(AR392&gt;23500000,NA(),IF(AR392&lt;=4890000,1040000,IF(AR392&lt;=6550000,670000,620000)))</f>
        <v/>
      </c>
      <c r="AV392" s="19">
        <f>MAX(0,ROUNDDOWN(AR392-AT392-AU392-0,-3))</f>
        <v/>
      </c>
      <c r="AW392" s="19">
        <f>IF(AV392&lt;=0,0,ROUNDDOWN((AV392*LOOKUP(AV392,{0,1950001,3300001,6950001,9000001,18000001,40000001},{0.05,0.1,0.2,0.23,0.33,0.4,0.45})-LOOKUP(AV392,{0,1950001,3300001,6950001,9000001,18000001,40000001},{0,97500,427500,636000,1536000,2796000,4796000}))*1.021,-2))</f>
        <v/>
      </c>
      <c r="AX392" s="19">
        <f>MAX(0,ROUNDDOWN(AR392-AT392-430000-0,-3))</f>
        <v/>
      </c>
      <c r="AY392" s="19">
        <f>IF(AR392&lt;=450000,0,MAX(0,ROUNDDOWN(AX392*0.06-MIN(50000,AX392)*0.03,-2))+MAX(0,ROUNDDOWN(AX392*0.04-MIN(50000,AX392)*0.02,-2)))</f>
        <v/>
      </c>
      <c r="AZ392" s="19">
        <f>AW392+AY392+AS392</f>
        <v/>
      </c>
    </row>
    <row r="393">
      <c r="A393" t="inlineStr">
        <is>
          <t>1万円刻み</t>
        </is>
      </c>
      <c r="B393" s="19">
        <f>'3_1万円刻み'!$A$376</f>
        <v/>
      </c>
      <c r="C393" s="19">
        <f>MIN(0,MAX(0,$B393))</f>
        <v/>
      </c>
      <c r="D393" s="19">
        <f>$B393-C393</f>
        <v/>
      </c>
      <c r="E393" s="19">
        <f>MIN(670000,ROUNDDOWN(MAX(0,D393-430000)*0.0751+47600,0))+MIN(260000,ROUNDDOWN(MAX(0,D393-430000)*0.028+17600,0))+MIN(30000,ROUNDDOWN(MAX(0,D393-430000)*0.0027+1873,0))+IF("いいえ"="はい",MIN(170000,ROUNDDOWN(MAX(0,D393-430000)*0.0243+17800,0)),0)</f>
        <v/>
      </c>
      <c r="F393" s="19">
        <f>IF(""="",215040+E393,"")</f>
        <v/>
      </c>
      <c r="G393" s="19">
        <f>IF(D393&gt;23500000,NA(),IF(D393&lt;=4890000,1040000,IF(D393&lt;=6550000,670000,620000)))</f>
        <v/>
      </c>
      <c r="H393" s="19">
        <f>MAX(0,ROUNDDOWN(D393-F393-G393-0,-3))</f>
        <v/>
      </c>
      <c r="I393" s="19">
        <f>IF(H393&lt;=0,0,ROUNDDOWN((H393*LOOKUP(H393,{0,1950001,3300001,6950001,9000001,18000001,40000001},{0.05,0.1,0.2,0.23,0.33,0.4,0.45})-LOOKUP(H393,{0,1950001,3300001,6950001,9000001,18000001,40000001},{0,97500,427500,636000,1536000,2796000,4796000}))*1.021,-2))</f>
        <v/>
      </c>
      <c r="J393" s="19">
        <f>MAX(0,ROUNDDOWN(D393-F393-430000-0,-3))</f>
        <v/>
      </c>
      <c r="K393" s="19">
        <f>IF(D393&lt;=450000,0,MAX(0,ROUNDDOWN(J393*0.06-MIN(50000,J393)*0.03,-2))+MAX(0,ROUNDDOWN(J393*0.04-MIN(50000,J393)*0.02,-2)))</f>
        <v/>
      </c>
      <c r="L393" s="19">
        <f>I393+K393+E393</f>
        <v/>
      </c>
      <c r="M393" s="19">
        <f>MIN(100000,MAX(0,$B393))</f>
        <v/>
      </c>
      <c r="N393" s="19">
        <f>$B393-M393</f>
        <v/>
      </c>
      <c r="O393" s="19">
        <f>MIN(670000,ROUNDDOWN(MAX(0,N393-430000)*0.0751+47600,0))+MIN(260000,ROUNDDOWN(MAX(0,N393-430000)*0.028+17600,0))+MIN(30000,ROUNDDOWN(MAX(0,N393-430000)*0.0027+1873,0))+IF("いいえ"="はい",MIN(170000,ROUNDDOWN(MAX(0,N393-430000)*0.0243+17800,0)),0)</f>
        <v/>
      </c>
      <c r="P393" s="19">
        <f>IF(""="",215040+O393,"")</f>
        <v/>
      </c>
      <c r="Q393" s="19">
        <f>IF(N393&gt;23500000,NA(),IF(N393&lt;=4890000,1040000,IF(N393&lt;=6550000,670000,620000)))</f>
        <v/>
      </c>
      <c r="R393" s="19">
        <f>MAX(0,ROUNDDOWN(N393-P393-Q393-0,-3))</f>
        <v/>
      </c>
      <c r="S393" s="19">
        <f>IF(R393&lt;=0,0,ROUNDDOWN((R393*LOOKUP(R393,{0,1950001,3300001,6950001,9000001,18000001,40000001},{0.05,0.1,0.2,0.23,0.33,0.4,0.45})-LOOKUP(R393,{0,1950001,3300001,6950001,9000001,18000001,40000001},{0,97500,427500,636000,1536000,2796000,4796000}))*1.021,-2))</f>
        <v/>
      </c>
      <c r="T393" s="19">
        <f>MAX(0,ROUNDDOWN(N393-P393-430000-0,-3))</f>
        <v/>
      </c>
      <c r="U393" s="19">
        <f>IF(N393&lt;=450000,0,MAX(0,ROUNDDOWN(T393*0.06-MIN(50000,T393)*0.03,-2))+MAX(0,ROUNDDOWN(T393*0.04-MIN(50000,T393)*0.02,-2)))</f>
        <v/>
      </c>
      <c r="V393" s="19">
        <f>S393+U393+O393</f>
        <v/>
      </c>
      <c r="W393" s="19">
        <f>MIN(550000,MAX(0,$B393))</f>
        <v/>
      </c>
      <c r="X393" s="19">
        <f>$B393-W393</f>
        <v/>
      </c>
      <c r="Y393" s="19">
        <f>MIN(670000,ROUNDDOWN(MAX(0,X393-430000)*0.0751+47600,0))+MIN(260000,ROUNDDOWN(MAX(0,X393-430000)*0.028+17600,0))+MIN(30000,ROUNDDOWN(MAX(0,X393-430000)*0.0027+1873,0))+IF("いいえ"="はい",MIN(170000,ROUNDDOWN(MAX(0,X393-430000)*0.0243+17800,0)),0)</f>
        <v/>
      </c>
      <c r="Z393" s="19">
        <f>IF(""="",215040+Y393,"")</f>
        <v/>
      </c>
      <c r="AA393" s="19">
        <f>IF(X393&gt;23500000,NA(),IF(X393&lt;=4890000,1040000,IF(X393&lt;=6550000,670000,620000)))</f>
        <v/>
      </c>
      <c r="AB393" s="19">
        <f>MAX(0,ROUNDDOWN(X393-Z393-AA393-0,-3))</f>
        <v/>
      </c>
      <c r="AC393" s="19">
        <f>IF(AB393&lt;=0,0,ROUNDDOWN((AB393*LOOKUP(AB393,{0,1950001,3300001,6950001,9000001,18000001,40000001},{0.05,0.1,0.2,0.23,0.33,0.4,0.45})-LOOKUP(AB393,{0,1950001,3300001,6950001,9000001,18000001,40000001},{0,97500,427500,636000,1536000,2796000,4796000}))*1.021,-2))</f>
        <v/>
      </c>
      <c r="AD393" s="19">
        <f>MAX(0,ROUNDDOWN(X393-Z393-430000-0,-3))</f>
        <v/>
      </c>
      <c r="AE393" s="19">
        <f>IF(X393&lt;=450000,0,MAX(0,ROUNDDOWN(AD393*0.06-MIN(50000,AD393)*0.03,-2))+MAX(0,ROUNDDOWN(AD393*0.04-MIN(50000,AD393)*0.02,-2)))</f>
        <v/>
      </c>
      <c r="AF393" s="19">
        <f>AC393+AE393+Y393</f>
        <v/>
      </c>
      <c r="AG393" s="19">
        <f>MIN(650000,MAX(0,$B393))</f>
        <v/>
      </c>
      <c r="AH393" s="19">
        <f>$B393-AG393</f>
        <v/>
      </c>
      <c r="AI393" s="19">
        <f>MIN(670000,ROUNDDOWN(MAX(0,AH393-430000)*0.0751+47600,0))+MIN(260000,ROUNDDOWN(MAX(0,AH393-430000)*0.028+17600,0))+MIN(30000,ROUNDDOWN(MAX(0,AH393-430000)*0.0027+1873,0))+IF("いいえ"="はい",MIN(170000,ROUNDDOWN(MAX(0,AH393-430000)*0.0243+17800,0)),0)</f>
        <v/>
      </c>
      <c r="AJ393" s="19">
        <f>IF(""="",215040+AI393,"")</f>
        <v/>
      </c>
      <c r="AK393" s="19">
        <f>IF(AH393&gt;23500000,NA(),IF(AH393&lt;=4890000,1040000,IF(AH393&lt;=6550000,670000,620000)))</f>
        <v/>
      </c>
      <c r="AL393" s="19">
        <f>MAX(0,ROUNDDOWN(AH393-AJ393-AK393-0,-3))</f>
        <v/>
      </c>
      <c r="AM393" s="19">
        <f>IF(AL393&lt;=0,0,ROUNDDOWN((AL393*LOOKUP(AL393,{0,1950001,3300001,6950001,9000001,18000001,40000001},{0.05,0.1,0.2,0.23,0.33,0.4,0.45})-LOOKUP(AL393,{0,1950001,3300001,6950001,9000001,18000001,40000001},{0,97500,427500,636000,1536000,2796000,4796000}))*1.021,-2))</f>
        <v/>
      </c>
      <c r="AN393" s="19">
        <f>MAX(0,ROUNDDOWN(AH393-AJ393-430000-0,-3))</f>
        <v/>
      </c>
      <c r="AO393" s="19">
        <f>IF(AH393&lt;=450000,0,MAX(0,ROUNDDOWN(AN393*0.06-MIN(50000,AN393)*0.03,-2))+MAX(0,ROUNDDOWN(AN393*0.04-MIN(50000,AN393)*0.02,-2)))</f>
        <v/>
      </c>
      <c r="AP393" s="19">
        <f>AM393+AO393+AI393</f>
        <v/>
      </c>
      <c r="AQ393" s="19">
        <f>MIN(750000,MAX(0,$B393))</f>
        <v/>
      </c>
      <c r="AR393" s="19">
        <f>$B393-AQ393</f>
        <v/>
      </c>
      <c r="AS393" s="19">
        <f>MIN(670000,ROUNDDOWN(MAX(0,AR393-430000)*0.0751+47600,0))+MIN(260000,ROUNDDOWN(MAX(0,AR393-430000)*0.028+17600,0))+MIN(30000,ROUNDDOWN(MAX(0,AR393-430000)*0.0027+1873,0))+IF("いいえ"="はい",MIN(170000,ROUNDDOWN(MAX(0,AR393-430000)*0.0243+17800,0)),0)</f>
        <v/>
      </c>
      <c r="AT393" s="19">
        <f>IF(""="",215040+AS393,"")</f>
        <v/>
      </c>
      <c r="AU393" s="19">
        <f>IF(AR393&gt;23500000,NA(),IF(AR393&lt;=4890000,1040000,IF(AR393&lt;=6550000,670000,620000)))</f>
        <v/>
      </c>
      <c r="AV393" s="19">
        <f>MAX(0,ROUNDDOWN(AR393-AT393-AU393-0,-3))</f>
        <v/>
      </c>
      <c r="AW393" s="19">
        <f>IF(AV393&lt;=0,0,ROUNDDOWN((AV393*LOOKUP(AV393,{0,1950001,3300001,6950001,9000001,18000001,40000001},{0.05,0.1,0.2,0.23,0.33,0.4,0.45})-LOOKUP(AV393,{0,1950001,3300001,6950001,9000001,18000001,40000001},{0,97500,427500,636000,1536000,2796000,4796000}))*1.021,-2))</f>
        <v/>
      </c>
      <c r="AX393" s="19">
        <f>MAX(0,ROUNDDOWN(AR393-AT393-430000-0,-3))</f>
        <v/>
      </c>
      <c r="AY393" s="19">
        <f>IF(AR393&lt;=450000,0,MAX(0,ROUNDDOWN(AX393*0.06-MIN(50000,AX393)*0.03,-2))+MAX(0,ROUNDDOWN(AX393*0.04-MIN(50000,AX393)*0.02,-2)))</f>
        <v/>
      </c>
      <c r="AZ393" s="19">
        <f>AW393+AY393+AS393</f>
        <v/>
      </c>
    </row>
    <row r="394">
      <c r="A394" t="inlineStr">
        <is>
          <t>1万円刻み</t>
        </is>
      </c>
      <c r="B394" s="19">
        <f>'3_1万円刻み'!$A$377</f>
        <v/>
      </c>
      <c r="C394" s="19">
        <f>MIN(0,MAX(0,$B394))</f>
        <v/>
      </c>
      <c r="D394" s="19">
        <f>$B394-C394</f>
        <v/>
      </c>
      <c r="E394" s="19">
        <f>MIN(670000,ROUNDDOWN(MAX(0,D394-430000)*0.0751+47600,0))+MIN(260000,ROUNDDOWN(MAX(0,D394-430000)*0.028+17600,0))+MIN(30000,ROUNDDOWN(MAX(0,D394-430000)*0.0027+1873,0))+IF("いいえ"="はい",MIN(170000,ROUNDDOWN(MAX(0,D394-430000)*0.0243+17800,0)),0)</f>
        <v/>
      </c>
      <c r="F394" s="19">
        <f>IF(""="",215040+E394,"")</f>
        <v/>
      </c>
      <c r="G394" s="19">
        <f>IF(D394&gt;23500000,NA(),IF(D394&lt;=4890000,1040000,IF(D394&lt;=6550000,670000,620000)))</f>
        <v/>
      </c>
      <c r="H394" s="19">
        <f>MAX(0,ROUNDDOWN(D394-F394-G394-0,-3))</f>
        <v/>
      </c>
      <c r="I394" s="19">
        <f>IF(H394&lt;=0,0,ROUNDDOWN((H394*LOOKUP(H394,{0,1950001,3300001,6950001,9000001,18000001,40000001},{0.05,0.1,0.2,0.23,0.33,0.4,0.45})-LOOKUP(H394,{0,1950001,3300001,6950001,9000001,18000001,40000001},{0,97500,427500,636000,1536000,2796000,4796000}))*1.021,-2))</f>
        <v/>
      </c>
      <c r="J394" s="19">
        <f>MAX(0,ROUNDDOWN(D394-F394-430000-0,-3))</f>
        <v/>
      </c>
      <c r="K394" s="19">
        <f>IF(D394&lt;=450000,0,MAX(0,ROUNDDOWN(J394*0.06-MIN(50000,J394)*0.03,-2))+MAX(0,ROUNDDOWN(J394*0.04-MIN(50000,J394)*0.02,-2)))</f>
        <v/>
      </c>
      <c r="L394" s="19">
        <f>I394+K394+E394</f>
        <v/>
      </c>
      <c r="M394" s="19">
        <f>MIN(100000,MAX(0,$B394))</f>
        <v/>
      </c>
      <c r="N394" s="19">
        <f>$B394-M394</f>
        <v/>
      </c>
      <c r="O394" s="19">
        <f>MIN(670000,ROUNDDOWN(MAX(0,N394-430000)*0.0751+47600,0))+MIN(260000,ROUNDDOWN(MAX(0,N394-430000)*0.028+17600,0))+MIN(30000,ROUNDDOWN(MAX(0,N394-430000)*0.0027+1873,0))+IF("いいえ"="はい",MIN(170000,ROUNDDOWN(MAX(0,N394-430000)*0.0243+17800,0)),0)</f>
        <v/>
      </c>
      <c r="P394" s="19">
        <f>IF(""="",215040+O394,"")</f>
        <v/>
      </c>
      <c r="Q394" s="19">
        <f>IF(N394&gt;23500000,NA(),IF(N394&lt;=4890000,1040000,IF(N394&lt;=6550000,670000,620000)))</f>
        <v/>
      </c>
      <c r="R394" s="19">
        <f>MAX(0,ROUNDDOWN(N394-P394-Q394-0,-3))</f>
        <v/>
      </c>
      <c r="S394" s="19">
        <f>IF(R394&lt;=0,0,ROUNDDOWN((R394*LOOKUP(R394,{0,1950001,3300001,6950001,9000001,18000001,40000001},{0.05,0.1,0.2,0.23,0.33,0.4,0.45})-LOOKUP(R394,{0,1950001,3300001,6950001,9000001,18000001,40000001},{0,97500,427500,636000,1536000,2796000,4796000}))*1.021,-2))</f>
        <v/>
      </c>
      <c r="T394" s="19">
        <f>MAX(0,ROUNDDOWN(N394-P394-430000-0,-3))</f>
        <v/>
      </c>
      <c r="U394" s="19">
        <f>IF(N394&lt;=450000,0,MAX(0,ROUNDDOWN(T394*0.06-MIN(50000,T394)*0.03,-2))+MAX(0,ROUNDDOWN(T394*0.04-MIN(50000,T394)*0.02,-2)))</f>
        <v/>
      </c>
      <c r="V394" s="19">
        <f>S394+U394+O394</f>
        <v/>
      </c>
      <c r="W394" s="19">
        <f>MIN(550000,MAX(0,$B394))</f>
        <v/>
      </c>
      <c r="X394" s="19">
        <f>$B394-W394</f>
        <v/>
      </c>
      <c r="Y394" s="19">
        <f>MIN(670000,ROUNDDOWN(MAX(0,X394-430000)*0.0751+47600,0))+MIN(260000,ROUNDDOWN(MAX(0,X394-430000)*0.028+17600,0))+MIN(30000,ROUNDDOWN(MAX(0,X394-430000)*0.0027+1873,0))+IF("いいえ"="はい",MIN(170000,ROUNDDOWN(MAX(0,X394-430000)*0.0243+17800,0)),0)</f>
        <v/>
      </c>
      <c r="Z394" s="19">
        <f>IF(""="",215040+Y394,"")</f>
        <v/>
      </c>
      <c r="AA394" s="19">
        <f>IF(X394&gt;23500000,NA(),IF(X394&lt;=4890000,1040000,IF(X394&lt;=6550000,670000,620000)))</f>
        <v/>
      </c>
      <c r="AB394" s="19">
        <f>MAX(0,ROUNDDOWN(X394-Z394-AA394-0,-3))</f>
        <v/>
      </c>
      <c r="AC394" s="19">
        <f>IF(AB394&lt;=0,0,ROUNDDOWN((AB394*LOOKUP(AB394,{0,1950001,3300001,6950001,9000001,18000001,40000001},{0.05,0.1,0.2,0.23,0.33,0.4,0.45})-LOOKUP(AB394,{0,1950001,3300001,6950001,9000001,18000001,40000001},{0,97500,427500,636000,1536000,2796000,4796000}))*1.021,-2))</f>
        <v/>
      </c>
      <c r="AD394" s="19">
        <f>MAX(0,ROUNDDOWN(X394-Z394-430000-0,-3))</f>
        <v/>
      </c>
      <c r="AE394" s="19">
        <f>IF(X394&lt;=450000,0,MAX(0,ROUNDDOWN(AD394*0.06-MIN(50000,AD394)*0.03,-2))+MAX(0,ROUNDDOWN(AD394*0.04-MIN(50000,AD394)*0.02,-2)))</f>
        <v/>
      </c>
      <c r="AF394" s="19">
        <f>AC394+AE394+Y394</f>
        <v/>
      </c>
      <c r="AG394" s="19">
        <f>MIN(650000,MAX(0,$B394))</f>
        <v/>
      </c>
      <c r="AH394" s="19">
        <f>$B394-AG394</f>
        <v/>
      </c>
      <c r="AI394" s="19">
        <f>MIN(670000,ROUNDDOWN(MAX(0,AH394-430000)*0.0751+47600,0))+MIN(260000,ROUNDDOWN(MAX(0,AH394-430000)*0.028+17600,0))+MIN(30000,ROUNDDOWN(MAX(0,AH394-430000)*0.0027+1873,0))+IF("いいえ"="はい",MIN(170000,ROUNDDOWN(MAX(0,AH394-430000)*0.0243+17800,0)),0)</f>
        <v/>
      </c>
      <c r="AJ394" s="19">
        <f>IF(""="",215040+AI394,"")</f>
        <v/>
      </c>
      <c r="AK394" s="19">
        <f>IF(AH394&gt;23500000,NA(),IF(AH394&lt;=4890000,1040000,IF(AH394&lt;=6550000,670000,620000)))</f>
        <v/>
      </c>
      <c r="AL394" s="19">
        <f>MAX(0,ROUNDDOWN(AH394-AJ394-AK394-0,-3))</f>
        <v/>
      </c>
      <c r="AM394" s="19">
        <f>IF(AL394&lt;=0,0,ROUNDDOWN((AL394*LOOKUP(AL394,{0,1950001,3300001,6950001,9000001,18000001,40000001},{0.05,0.1,0.2,0.23,0.33,0.4,0.45})-LOOKUP(AL394,{0,1950001,3300001,6950001,9000001,18000001,40000001},{0,97500,427500,636000,1536000,2796000,4796000}))*1.021,-2))</f>
        <v/>
      </c>
      <c r="AN394" s="19">
        <f>MAX(0,ROUNDDOWN(AH394-AJ394-430000-0,-3))</f>
        <v/>
      </c>
      <c r="AO394" s="19">
        <f>IF(AH394&lt;=450000,0,MAX(0,ROUNDDOWN(AN394*0.06-MIN(50000,AN394)*0.03,-2))+MAX(0,ROUNDDOWN(AN394*0.04-MIN(50000,AN394)*0.02,-2)))</f>
        <v/>
      </c>
      <c r="AP394" s="19">
        <f>AM394+AO394+AI394</f>
        <v/>
      </c>
      <c r="AQ394" s="19">
        <f>MIN(750000,MAX(0,$B394))</f>
        <v/>
      </c>
      <c r="AR394" s="19">
        <f>$B394-AQ394</f>
        <v/>
      </c>
      <c r="AS394" s="19">
        <f>MIN(670000,ROUNDDOWN(MAX(0,AR394-430000)*0.0751+47600,0))+MIN(260000,ROUNDDOWN(MAX(0,AR394-430000)*0.028+17600,0))+MIN(30000,ROUNDDOWN(MAX(0,AR394-430000)*0.0027+1873,0))+IF("いいえ"="はい",MIN(170000,ROUNDDOWN(MAX(0,AR394-430000)*0.0243+17800,0)),0)</f>
        <v/>
      </c>
      <c r="AT394" s="19">
        <f>IF(""="",215040+AS394,"")</f>
        <v/>
      </c>
      <c r="AU394" s="19">
        <f>IF(AR394&gt;23500000,NA(),IF(AR394&lt;=4890000,1040000,IF(AR394&lt;=6550000,670000,620000)))</f>
        <v/>
      </c>
      <c r="AV394" s="19">
        <f>MAX(0,ROUNDDOWN(AR394-AT394-AU394-0,-3))</f>
        <v/>
      </c>
      <c r="AW394" s="19">
        <f>IF(AV394&lt;=0,0,ROUNDDOWN((AV394*LOOKUP(AV394,{0,1950001,3300001,6950001,9000001,18000001,40000001},{0.05,0.1,0.2,0.23,0.33,0.4,0.45})-LOOKUP(AV394,{0,1950001,3300001,6950001,9000001,18000001,40000001},{0,97500,427500,636000,1536000,2796000,4796000}))*1.021,-2))</f>
        <v/>
      </c>
      <c r="AX394" s="19">
        <f>MAX(0,ROUNDDOWN(AR394-AT394-430000-0,-3))</f>
        <v/>
      </c>
      <c r="AY394" s="19">
        <f>IF(AR394&lt;=450000,0,MAX(0,ROUNDDOWN(AX394*0.06-MIN(50000,AX394)*0.03,-2))+MAX(0,ROUNDDOWN(AX394*0.04-MIN(50000,AX394)*0.02,-2)))</f>
        <v/>
      </c>
      <c r="AZ394" s="19">
        <f>AW394+AY394+AS394</f>
        <v/>
      </c>
    </row>
    <row r="395">
      <c r="A395" t="inlineStr">
        <is>
          <t>1万円刻み</t>
        </is>
      </c>
      <c r="B395" s="19">
        <f>'3_1万円刻み'!$A$378</f>
        <v/>
      </c>
      <c r="C395" s="19">
        <f>MIN(0,MAX(0,$B395))</f>
        <v/>
      </c>
      <c r="D395" s="19">
        <f>$B395-C395</f>
        <v/>
      </c>
      <c r="E395" s="19">
        <f>MIN(670000,ROUNDDOWN(MAX(0,D395-430000)*0.0751+47600,0))+MIN(260000,ROUNDDOWN(MAX(0,D395-430000)*0.028+17600,0))+MIN(30000,ROUNDDOWN(MAX(0,D395-430000)*0.0027+1873,0))+IF("いいえ"="はい",MIN(170000,ROUNDDOWN(MAX(0,D395-430000)*0.0243+17800,0)),0)</f>
        <v/>
      </c>
      <c r="F395" s="19">
        <f>IF(""="",215040+E395,"")</f>
        <v/>
      </c>
      <c r="G395" s="19">
        <f>IF(D395&gt;23500000,NA(),IF(D395&lt;=4890000,1040000,IF(D395&lt;=6550000,670000,620000)))</f>
        <v/>
      </c>
      <c r="H395" s="19">
        <f>MAX(0,ROUNDDOWN(D395-F395-G395-0,-3))</f>
        <v/>
      </c>
      <c r="I395" s="19">
        <f>IF(H395&lt;=0,0,ROUNDDOWN((H395*LOOKUP(H395,{0,1950001,3300001,6950001,9000001,18000001,40000001},{0.05,0.1,0.2,0.23,0.33,0.4,0.45})-LOOKUP(H395,{0,1950001,3300001,6950001,9000001,18000001,40000001},{0,97500,427500,636000,1536000,2796000,4796000}))*1.021,-2))</f>
        <v/>
      </c>
      <c r="J395" s="19">
        <f>MAX(0,ROUNDDOWN(D395-F395-430000-0,-3))</f>
        <v/>
      </c>
      <c r="K395" s="19">
        <f>IF(D395&lt;=450000,0,MAX(0,ROUNDDOWN(J395*0.06-MIN(50000,J395)*0.03,-2))+MAX(0,ROUNDDOWN(J395*0.04-MIN(50000,J395)*0.02,-2)))</f>
        <v/>
      </c>
      <c r="L395" s="19">
        <f>I395+K395+E395</f>
        <v/>
      </c>
      <c r="M395" s="19">
        <f>MIN(100000,MAX(0,$B395))</f>
        <v/>
      </c>
      <c r="N395" s="19">
        <f>$B395-M395</f>
        <v/>
      </c>
      <c r="O395" s="19">
        <f>MIN(670000,ROUNDDOWN(MAX(0,N395-430000)*0.0751+47600,0))+MIN(260000,ROUNDDOWN(MAX(0,N395-430000)*0.028+17600,0))+MIN(30000,ROUNDDOWN(MAX(0,N395-430000)*0.0027+1873,0))+IF("いいえ"="はい",MIN(170000,ROUNDDOWN(MAX(0,N395-430000)*0.0243+17800,0)),0)</f>
        <v/>
      </c>
      <c r="P395" s="19">
        <f>IF(""="",215040+O395,"")</f>
        <v/>
      </c>
      <c r="Q395" s="19">
        <f>IF(N395&gt;23500000,NA(),IF(N395&lt;=4890000,1040000,IF(N395&lt;=6550000,670000,620000)))</f>
        <v/>
      </c>
      <c r="R395" s="19">
        <f>MAX(0,ROUNDDOWN(N395-P395-Q395-0,-3))</f>
        <v/>
      </c>
      <c r="S395" s="19">
        <f>IF(R395&lt;=0,0,ROUNDDOWN((R395*LOOKUP(R395,{0,1950001,3300001,6950001,9000001,18000001,40000001},{0.05,0.1,0.2,0.23,0.33,0.4,0.45})-LOOKUP(R395,{0,1950001,3300001,6950001,9000001,18000001,40000001},{0,97500,427500,636000,1536000,2796000,4796000}))*1.021,-2))</f>
        <v/>
      </c>
      <c r="T395" s="19">
        <f>MAX(0,ROUNDDOWN(N395-P395-430000-0,-3))</f>
        <v/>
      </c>
      <c r="U395" s="19">
        <f>IF(N395&lt;=450000,0,MAX(0,ROUNDDOWN(T395*0.06-MIN(50000,T395)*0.03,-2))+MAX(0,ROUNDDOWN(T395*0.04-MIN(50000,T395)*0.02,-2)))</f>
        <v/>
      </c>
      <c r="V395" s="19">
        <f>S395+U395+O395</f>
        <v/>
      </c>
      <c r="W395" s="19">
        <f>MIN(550000,MAX(0,$B395))</f>
        <v/>
      </c>
      <c r="X395" s="19">
        <f>$B395-W395</f>
        <v/>
      </c>
      <c r="Y395" s="19">
        <f>MIN(670000,ROUNDDOWN(MAX(0,X395-430000)*0.0751+47600,0))+MIN(260000,ROUNDDOWN(MAX(0,X395-430000)*0.028+17600,0))+MIN(30000,ROUNDDOWN(MAX(0,X395-430000)*0.0027+1873,0))+IF("いいえ"="はい",MIN(170000,ROUNDDOWN(MAX(0,X395-430000)*0.0243+17800,0)),0)</f>
        <v/>
      </c>
      <c r="Z395" s="19">
        <f>IF(""="",215040+Y395,"")</f>
        <v/>
      </c>
      <c r="AA395" s="19">
        <f>IF(X395&gt;23500000,NA(),IF(X395&lt;=4890000,1040000,IF(X395&lt;=6550000,670000,620000)))</f>
        <v/>
      </c>
      <c r="AB395" s="19">
        <f>MAX(0,ROUNDDOWN(X395-Z395-AA395-0,-3))</f>
        <v/>
      </c>
      <c r="AC395" s="19">
        <f>IF(AB395&lt;=0,0,ROUNDDOWN((AB395*LOOKUP(AB395,{0,1950001,3300001,6950001,9000001,18000001,40000001},{0.05,0.1,0.2,0.23,0.33,0.4,0.45})-LOOKUP(AB395,{0,1950001,3300001,6950001,9000001,18000001,40000001},{0,97500,427500,636000,1536000,2796000,4796000}))*1.021,-2))</f>
        <v/>
      </c>
      <c r="AD395" s="19">
        <f>MAX(0,ROUNDDOWN(X395-Z395-430000-0,-3))</f>
        <v/>
      </c>
      <c r="AE395" s="19">
        <f>IF(X395&lt;=450000,0,MAX(0,ROUNDDOWN(AD395*0.06-MIN(50000,AD395)*0.03,-2))+MAX(0,ROUNDDOWN(AD395*0.04-MIN(50000,AD395)*0.02,-2)))</f>
        <v/>
      </c>
      <c r="AF395" s="19">
        <f>AC395+AE395+Y395</f>
        <v/>
      </c>
      <c r="AG395" s="19">
        <f>MIN(650000,MAX(0,$B395))</f>
        <v/>
      </c>
      <c r="AH395" s="19">
        <f>$B395-AG395</f>
        <v/>
      </c>
      <c r="AI395" s="19">
        <f>MIN(670000,ROUNDDOWN(MAX(0,AH395-430000)*0.0751+47600,0))+MIN(260000,ROUNDDOWN(MAX(0,AH395-430000)*0.028+17600,0))+MIN(30000,ROUNDDOWN(MAX(0,AH395-430000)*0.0027+1873,0))+IF("いいえ"="はい",MIN(170000,ROUNDDOWN(MAX(0,AH395-430000)*0.0243+17800,0)),0)</f>
        <v/>
      </c>
      <c r="AJ395" s="19">
        <f>IF(""="",215040+AI395,"")</f>
        <v/>
      </c>
      <c r="AK395" s="19">
        <f>IF(AH395&gt;23500000,NA(),IF(AH395&lt;=4890000,1040000,IF(AH395&lt;=6550000,670000,620000)))</f>
        <v/>
      </c>
      <c r="AL395" s="19">
        <f>MAX(0,ROUNDDOWN(AH395-AJ395-AK395-0,-3))</f>
        <v/>
      </c>
      <c r="AM395" s="19">
        <f>IF(AL395&lt;=0,0,ROUNDDOWN((AL395*LOOKUP(AL395,{0,1950001,3300001,6950001,9000001,18000001,40000001},{0.05,0.1,0.2,0.23,0.33,0.4,0.45})-LOOKUP(AL395,{0,1950001,3300001,6950001,9000001,18000001,40000001},{0,97500,427500,636000,1536000,2796000,4796000}))*1.021,-2))</f>
        <v/>
      </c>
      <c r="AN395" s="19">
        <f>MAX(0,ROUNDDOWN(AH395-AJ395-430000-0,-3))</f>
        <v/>
      </c>
      <c r="AO395" s="19">
        <f>IF(AH395&lt;=450000,0,MAX(0,ROUNDDOWN(AN395*0.06-MIN(50000,AN395)*0.03,-2))+MAX(0,ROUNDDOWN(AN395*0.04-MIN(50000,AN395)*0.02,-2)))</f>
        <v/>
      </c>
      <c r="AP395" s="19">
        <f>AM395+AO395+AI395</f>
        <v/>
      </c>
      <c r="AQ395" s="19">
        <f>MIN(750000,MAX(0,$B395))</f>
        <v/>
      </c>
      <c r="AR395" s="19">
        <f>$B395-AQ395</f>
        <v/>
      </c>
      <c r="AS395" s="19">
        <f>MIN(670000,ROUNDDOWN(MAX(0,AR395-430000)*0.0751+47600,0))+MIN(260000,ROUNDDOWN(MAX(0,AR395-430000)*0.028+17600,0))+MIN(30000,ROUNDDOWN(MAX(0,AR395-430000)*0.0027+1873,0))+IF("いいえ"="はい",MIN(170000,ROUNDDOWN(MAX(0,AR395-430000)*0.0243+17800,0)),0)</f>
        <v/>
      </c>
      <c r="AT395" s="19">
        <f>IF(""="",215040+AS395,"")</f>
        <v/>
      </c>
      <c r="AU395" s="19">
        <f>IF(AR395&gt;23500000,NA(),IF(AR395&lt;=4890000,1040000,IF(AR395&lt;=6550000,670000,620000)))</f>
        <v/>
      </c>
      <c r="AV395" s="19">
        <f>MAX(0,ROUNDDOWN(AR395-AT395-AU395-0,-3))</f>
        <v/>
      </c>
      <c r="AW395" s="19">
        <f>IF(AV395&lt;=0,0,ROUNDDOWN((AV395*LOOKUP(AV395,{0,1950001,3300001,6950001,9000001,18000001,40000001},{0.05,0.1,0.2,0.23,0.33,0.4,0.45})-LOOKUP(AV395,{0,1950001,3300001,6950001,9000001,18000001,40000001},{0,97500,427500,636000,1536000,2796000,4796000}))*1.021,-2))</f>
        <v/>
      </c>
      <c r="AX395" s="19">
        <f>MAX(0,ROUNDDOWN(AR395-AT395-430000-0,-3))</f>
        <v/>
      </c>
      <c r="AY395" s="19">
        <f>IF(AR395&lt;=450000,0,MAX(0,ROUNDDOWN(AX395*0.06-MIN(50000,AX395)*0.03,-2))+MAX(0,ROUNDDOWN(AX395*0.04-MIN(50000,AX395)*0.02,-2)))</f>
        <v/>
      </c>
      <c r="AZ395" s="19">
        <f>AW395+AY395+AS395</f>
        <v/>
      </c>
    </row>
    <row r="396">
      <c r="A396" t="inlineStr">
        <is>
          <t>1万円刻み</t>
        </is>
      </c>
      <c r="B396" s="19">
        <f>'3_1万円刻み'!$A$379</f>
        <v/>
      </c>
      <c r="C396" s="19">
        <f>MIN(0,MAX(0,$B396))</f>
        <v/>
      </c>
      <c r="D396" s="19">
        <f>$B396-C396</f>
        <v/>
      </c>
      <c r="E396" s="19">
        <f>MIN(670000,ROUNDDOWN(MAX(0,D396-430000)*0.0751+47600,0))+MIN(260000,ROUNDDOWN(MAX(0,D396-430000)*0.028+17600,0))+MIN(30000,ROUNDDOWN(MAX(0,D396-430000)*0.0027+1873,0))+IF("いいえ"="はい",MIN(170000,ROUNDDOWN(MAX(0,D396-430000)*0.0243+17800,0)),0)</f>
        <v/>
      </c>
      <c r="F396" s="19">
        <f>IF(""="",215040+E396,"")</f>
        <v/>
      </c>
      <c r="G396" s="19">
        <f>IF(D396&gt;23500000,NA(),IF(D396&lt;=4890000,1040000,IF(D396&lt;=6550000,670000,620000)))</f>
        <v/>
      </c>
      <c r="H396" s="19">
        <f>MAX(0,ROUNDDOWN(D396-F396-G396-0,-3))</f>
        <v/>
      </c>
      <c r="I396" s="19">
        <f>IF(H396&lt;=0,0,ROUNDDOWN((H396*LOOKUP(H396,{0,1950001,3300001,6950001,9000001,18000001,40000001},{0.05,0.1,0.2,0.23,0.33,0.4,0.45})-LOOKUP(H396,{0,1950001,3300001,6950001,9000001,18000001,40000001},{0,97500,427500,636000,1536000,2796000,4796000}))*1.021,-2))</f>
        <v/>
      </c>
      <c r="J396" s="19">
        <f>MAX(0,ROUNDDOWN(D396-F396-430000-0,-3))</f>
        <v/>
      </c>
      <c r="K396" s="19">
        <f>IF(D396&lt;=450000,0,MAX(0,ROUNDDOWN(J396*0.06-MIN(50000,J396)*0.03,-2))+MAX(0,ROUNDDOWN(J396*0.04-MIN(50000,J396)*0.02,-2)))</f>
        <v/>
      </c>
      <c r="L396" s="19">
        <f>I396+K396+E396</f>
        <v/>
      </c>
      <c r="M396" s="19">
        <f>MIN(100000,MAX(0,$B396))</f>
        <v/>
      </c>
      <c r="N396" s="19">
        <f>$B396-M396</f>
        <v/>
      </c>
      <c r="O396" s="19">
        <f>MIN(670000,ROUNDDOWN(MAX(0,N396-430000)*0.0751+47600,0))+MIN(260000,ROUNDDOWN(MAX(0,N396-430000)*0.028+17600,0))+MIN(30000,ROUNDDOWN(MAX(0,N396-430000)*0.0027+1873,0))+IF("いいえ"="はい",MIN(170000,ROUNDDOWN(MAX(0,N396-430000)*0.0243+17800,0)),0)</f>
        <v/>
      </c>
      <c r="P396" s="19">
        <f>IF(""="",215040+O396,"")</f>
        <v/>
      </c>
      <c r="Q396" s="19">
        <f>IF(N396&gt;23500000,NA(),IF(N396&lt;=4890000,1040000,IF(N396&lt;=6550000,670000,620000)))</f>
        <v/>
      </c>
      <c r="R396" s="19">
        <f>MAX(0,ROUNDDOWN(N396-P396-Q396-0,-3))</f>
        <v/>
      </c>
      <c r="S396" s="19">
        <f>IF(R396&lt;=0,0,ROUNDDOWN((R396*LOOKUP(R396,{0,1950001,3300001,6950001,9000001,18000001,40000001},{0.05,0.1,0.2,0.23,0.33,0.4,0.45})-LOOKUP(R396,{0,1950001,3300001,6950001,9000001,18000001,40000001},{0,97500,427500,636000,1536000,2796000,4796000}))*1.021,-2))</f>
        <v/>
      </c>
      <c r="T396" s="19">
        <f>MAX(0,ROUNDDOWN(N396-P396-430000-0,-3))</f>
        <v/>
      </c>
      <c r="U396" s="19">
        <f>IF(N396&lt;=450000,0,MAX(0,ROUNDDOWN(T396*0.06-MIN(50000,T396)*0.03,-2))+MAX(0,ROUNDDOWN(T396*0.04-MIN(50000,T396)*0.02,-2)))</f>
        <v/>
      </c>
      <c r="V396" s="19">
        <f>S396+U396+O396</f>
        <v/>
      </c>
      <c r="W396" s="19">
        <f>MIN(550000,MAX(0,$B396))</f>
        <v/>
      </c>
      <c r="X396" s="19">
        <f>$B396-W396</f>
        <v/>
      </c>
      <c r="Y396" s="19">
        <f>MIN(670000,ROUNDDOWN(MAX(0,X396-430000)*0.0751+47600,0))+MIN(260000,ROUNDDOWN(MAX(0,X396-430000)*0.028+17600,0))+MIN(30000,ROUNDDOWN(MAX(0,X396-430000)*0.0027+1873,0))+IF("いいえ"="はい",MIN(170000,ROUNDDOWN(MAX(0,X396-430000)*0.0243+17800,0)),0)</f>
        <v/>
      </c>
      <c r="Z396" s="19">
        <f>IF(""="",215040+Y396,"")</f>
        <v/>
      </c>
      <c r="AA396" s="19">
        <f>IF(X396&gt;23500000,NA(),IF(X396&lt;=4890000,1040000,IF(X396&lt;=6550000,670000,620000)))</f>
        <v/>
      </c>
      <c r="AB396" s="19">
        <f>MAX(0,ROUNDDOWN(X396-Z396-AA396-0,-3))</f>
        <v/>
      </c>
      <c r="AC396" s="19">
        <f>IF(AB396&lt;=0,0,ROUNDDOWN((AB396*LOOKUP(AB396,{0,1950001,3300001,6950001,9000001,18000001,40000001},{0.05,0.1,0.2,0.23,0.33,0.4,0.45})-LOOKUP(AB396,{0,1950001,3300001,6950001,9000001,18000001,40000001},{0,97500,427500,636000,1536000,2796000,4796000}))*1.021,-2))</f>
        <v/>
      </c>
      <c r="AD396" s="19">
        <f>MAX(0,ROUNDDOWN(X396-Z396-430000-0,-3))</f>
        <v/>
      </c>
      <c r="AE396" s="19">
        <f>IF(X396&lt;=450000,0,MAX(0,ROUNDDOWN(AD396*0.06-MIN(50000,AD396)*0.03,-2))+MAX(0,ROUNDDOWN(AD396*0.04-MIN(50000,AD396)*0.02,-2)))</f>
        <v/>
      </c>
      <c r="AF396" s="19">
        <f>AC396+AE396+Y396</f>
        <v/>
      </c>
      <c r="AG396" s="19">
        <f>MIN(650000,MAX(0,$B396))</f>
        <v/>
      </c>
      <c r="AH396" s="19">
        <f>$B396-AG396</f>
        <v/>
      </c>
      <c r="AI396" s="19">
        <f>MIN(670000,ROUNDDOWN(MAX(0,AH396-430000)*0.0751+47600,0))+MIN(260000,ROUNDDOWN(MAX(0,AH396-430000)*0.028+17600,0))+MIN(30000,ROUNDDOWN(MAX(0,AH396-430000)*0.0027+1873,0))+IF("いいえ"="はい",MIN(170000,ROUNDDOWN(MAX(0,AH396-430000)*0.0243+17800,0)),0)</f>
        <v/>
      </c>
      <c r="AJ396" s="19">
        <f>IF(""="",215040+AI396,"")</f>
        <v/>
      </c>
      <c r="AK396" s="19">
        <f>IF(AH396&gt;23500000,NA(),IF(AH396&lt;=4890000,1040000,IF(AH396&lt;=6550000,670000,620000)))</f>
        <v/>
      </c>
      <c r="AL396" s="19">
        <f>MAX(0,ROUNDDOWN(AH396-AJ396-AK396-0,-3))</f>
        <v/>
      </c>
      <c r="AM396" s="19">
        <f>IF(AL396&lt;=0,0,ROUNDDOWN((AL396*LOOKUP(AL396,{0,1950001,3300001,6950001,9000001,18000001,40000001},{0.05,0.1,0.2,0.23,0.33,0.4,0.45})-LOOKUP(AL396,{0,1950001,3300001,6950001,9000001,18000001,40000001},{0,97500,427500,636000,1536000,2796000,4796000}))*1.021,-2))</f>
        <v/>
      </c>
      <c r="AN396" s="19">
        <f>MAX(0,ROUNDDOWN(AH396-AJ396-430000-0,-3))</f>
        <v/>
      </c>
      <c r="AO396" s="19">
        <f>IF(AH396&lt;=450000,0,MAX(0,ROUNDDOWN(AN396*0.06-MIN(50000,AN396)*0.03,-2))+MAX(0,ROUNDDOWN(AN396*0.04-MIN(50000,AN396)*0.02,-2)))</f>
        <v/>
      </c>
      <c r="AP396" s="19">
        <f>AM396+AO396+AI396</f>
        <v/>
      </c>
      <c r="AQ396" s="19">
        <f>MIN(750000,MAX(0,$B396))</f>
        <v/>
      </c>
      <c r="AR396" s="19">
        <f>$B396-AQ396</f>
        <v/>
      </c>
      <c r="AS396" s="19">
        <f>MIN(670000,ROUNDDOWN(MAX(0,AR396-430000)*0.0751+47600,0))+MIN(260000,ROUNDDOWN(MAX(0,AR396-430000)*0.028+17600,0))+MIN(30000,ROUNDDOWN(MAX(0,AR396-430000)*0.0027+1873,0))+IF("いいえ"="はい",MIN(170000,ROUNDDOWN(MAX(0,AR396-430000)*0.0243+17800,0)),0)</f>
        <v/>
      </c>
      <c r="AT396" s="19">
        <f>IF(""="",215040+AS396,"")</f>
        <v/>
      </c>
      <c r="AU396" s="19">
        <f>IF(AR396&gt;23500000,NA(),IF(AR396&lt;=4890000,1040000,IF(AR396&lt;=6550000,670000,620000)))</f>
        <v/>
      </c>
      <c r="AV396" s="19">
        <f>MAX(0,ROUNDDOWN(AR396-AT396-AU396-0,-3))</f>
        <v/>
      </c>
      <c r="AW396" s="19">
        <f>IF(AV396&lt;=0,0,ROUNDDOWN((AV396*LOOKUP(AV396,{0,1950001,3300001,6950001,9000001,18000001,40000001},{0.05,0.1,0.2,0.23,0.33,0.4,0.45})-LOOKUP(AV396,{0,1950001,3300001,6950001,9000001,18000001,40000001},{0,97500,427500,636000,1536000,2796000,4796000}))*1.021,-2))</f>
        <v/>
      </c>
      <c r="AX396" s="19">
        <f>MAX(0,ROUNDDOWN(AR396-AT396-430000-0,-3))</f>
        <v/>
      </c>
      <c r="AY396" s="19">
        <f>IF(AR396&lt;=450000,0,MAX(0,ROUNDDOWN(AX396*0.06-MIN(50000,AX396)*0.03,-2))+MAX(0,ROUNDDOWN(AX396*0.04-MIN(50000,AX396)*0.02,-2)))</f>
        <v/>
      </c>
      <c r="AZ396" s="19">
        <f>AW396+AY396+AS396</f>
        <v/>
      </c>
    </row>
    <row r="397">
      <c r="A397" t="inlineStr">
        <is>
          <t>1万円刻み</t>
        </is>
      </c>
      <c r="B397" s="19">
        <f>'3_1万円刻み'!$A$380</f>
        <v/>
      </c>
      <c r="C397" s="19">
        <f>MIN(0,MAX(0,$B397))</f>
        <v/>
      </c>
      <c r="D397" s="19">
        <f>$B397-C397</f>
        <v/>
      </c>
      <c r="E397" s="19">
        <f>MIN(670000,ROUNDDOWN(MAX(0,D397-430000)*0.0751+47600,0))+MIN(260000,ROUNDDOWN(MAX(0,D397-430000)*0.028+17600,0))+MIN(30000,ROUNDDOWN(MAX(0,D397-430000)*0.0027+1873,0))+IF("いいえ"="はい",MIN(170000,ROUNDDOWN(MAX(0,D397-430000)*0.0243+17800,0)),0)</f>
        <v/>
      </c>
      <c r="F397" s="19">
        <f>IF(""="",215040+E397,"")</f>
        <v/>
      </c>
      <c r="G397" s="19">
        <f>IF(D397&gt;23500000,NA(),IF(D397&lt;=4890000,1040000,IF(D397&lt;=6550000,670000,620000)))</f>
        <v/>
      </c>
      <c r="H397" s="19">
        <f>MAX(0,ROUNDDOWN(D397-F397-G397-0,-3))</f>
        <v/>
      </c>
      <c r="I397" s="19">
        <f>IF(H397&lt;=0,0,ROUNDDOWN((H397*LOOKUP(H397,{0,1950001,3300001,6950001,9000001,18000001,40000001},{0.05,0.1,0.2,0.23,0.33,0.4,0.45})-LOOKUP(H397,{0,1950001,3300001,6950001,9000001,18000001,40000001},{0,97500,427500,636000,1536000,2796000,4796000}))*1.021,-2))</f>
        <v/>
      </c>
      <c r="J397" s="19">
        <f>MAX(0,ROUNDDOWN(D397-F397-430000-0,-3))</f>
        <v/>
      </c>
      <c r="K397" s="19">
        <f>IF(D397&lt;=450000,0,MAX(0,ROUNDDOWN(J397*0.06-MIN(50000,J397)*0.03,-2))+MAX(0,ROUNDDOWN(J397*0.04-MIN(50000,J397)*0.02,-2)))</f>
        <v/>
      </c>
      <c r="L397" s="19">
        <f>I397+K397+E397</f>
        <v/>
      </c>
      <c r="M397" s="19">
        <f>MIN(100000,MAX(0,$B397))</f>
        <v/>
      </c>
      <c r="N397" s="19">
        <f>$B397-M397</f>
        <v/>
      </c>
      <c r="O397" s="19">
        <f>MIN(670000,ROUNDDOWN(MAX(0,N397-430000)*0.0751+47600,0))+MIN(260000,ROUNDDOWN(MAX(0,N397-430000)*0.028+17600,0))+MIN(30000,ROUNDDOWN(MAX(0,N397-430000)*0.0027+1873,0))+IF("いいえ"="はい",MIN(170000,ROUNDDOWN(MAX(0,N397-430000)*0.0243+17800,0)),0)</f>
        <v/>
      </c>
      <c r="P397" s="19">
        <f>IF(""="",215040+O397,"")</f>
        <v/>
      </c>
      <c r="Q397" s="19">
        <f>IF(N397&gt;23500000,NA(),IF(N397&lt;=4890000,1040000,IF(N397&lt;=6550000,670000,620000)))</f>
        <v/>
      </c>
      <c r="R397" s="19">
        <f>MAX(0,ROUNDDOWN(N397-P397-Q397-0,-3))</f>
        <v/>
      </c>
      <c r="S397" s="19">
        <f>IF(R397&lt;=0,0,ROUNDDOWN((R397*LOOKUP(R397,{0,1950001,3300001,6950001,9000001,18000001,40000001},{0.05,0.1,0.2,0.23,0.33,0.4,0.45})-LOOKUP(R397,{0,1950001,3300001,6950001,9000001,18000001,40000001},{0,97500,427500,636000,1536000,2796000,4796000}))*1.021,-2))</f>
        <v/>
      </c>
      <c r="T397" s="19">
        <f>MAX(0,ROUNDDOWN(N397-P397-430000-0,-3))</f>
        <v/>
      </c>
      <c r="U397" s="19">
        <f>IF(N397&lt;=450000,0,MAX(0,ROUNDDOWN(T397*0.06-MIN(50000,T397)*0.03,-2))+MAX(0,ROUNDDOWN(T397*0.04-MIN(50000,T397)*0.02,-2)))</f>
        <v/>
      </c>
      <c r="V397" s="19">
        <f>S397+U397+O397</f>
        <v/>
      </c>
      <c r="W397" s="19">
        <f>MIN(550000,MAX(0,$B397))</f>
        <v/>
      </c>
      <c r="X397" s="19">
        <f>$B397-W397</f>
        <v/>
      </c>
      <c r="Y397" s="19">
        <f>MIN(670000,ROUNDDOWN(MAX(0,X397-430000)*0.0751+47600,0))+MIN(260000,ROUNDDOWN(MAX(0,X397-430000)*0.028+17600,0))+MIN(30000,ROUNDDOWN(MAX(0,X397-430000)*0.0027+1873,0))+IF("いいえ"="はい",MIN(170000,ROUNDDOWN(MAX(0,X397-430000)*0.0243+17800,0)),0)</f>
        <v/>
      </c>
      <c r="Z397" s="19">
        <f>IF(""="",215040+Y397,"")</f>
        <v/>
      </c>
      <c r="AA397" s="19">
        <f>IF(X397&gt;23500000,NA(),IF(X397&lt;=4890000,1040000,IF(X397&lt;=6550000,670000,620000)))</f>
        <v/>
      </c>
      <c r="AB397" s="19">
        <f>MAX(0,ROUNDDOWN(X397-Z397-AA397-0,-3))</f>
        <v/>
      </c>
      <c r="AC397" s="19">
        <f>IF(AB397&lt;=0,0,ROUNDDOWN((AB397*LOOKUP(AB397,{0,1950001,3300001,6950001,9000001,18000001,40000001},{0.05,0.1,0.2,0.23,0.33,0.4,0.45})-LOOKUP(AB397,{0,1950001,3300001,6950001,9000001,18000001,40000001},{0,97500,427500,636000,1536000,2796000,4796000}))*1.021,-2))</f>
        <v/>
      </c>
      <c r="AD397" s="19">
        <f>MAX(0,ROUNDDOWN(X397-Z397-430000-0,-3))</f>
        <v/>
      </c>
      <c r="AE397" s="19">
        <f>IF(X397&lt;=450000,0,MAX(0,ROUNDDOWN(AD397*0.06-MIN(50000,AD397)*0.03,-2))+MAX(0,ROUNDDOWN(AD397*0.04-MIN(50000,AD397)*0.02,-2)))</f>
        <v/>
      </c>
      <c r="AF397" s="19">
        <f>AC397+AE397+Y397</f>
        <v/>
      </c>
      <c r="AG397" s="19">
        <f>MIN(650000,MAX(0,$B397))</f>
        <v/>
      </c>
      <c r="AH397" s="19">
        <f>$B397-AG397</f>
        <v/>
      </c>
      <c r="AI397" s="19">
        <f>MIN(670000,ROUNDDOWN(MAX(0,AH397-430000)*0.0751+47600,0))+MIN(260000,ROUNDDOWN(MAX(0,AH397-430000)*0.028+17600,0))+MIN(30000,ROUNDDOWN(MAX(0,AH397-430000)*0.0027+1873,0))+IF("いいえ"="はい",MIN(170000,ROUNDDOWN(MAX(0,AH397-430000)*0.0243+17800,0)),0)</f>
        <v/>
      </c>
      <c r="AJ397" s="19">
        <f>IF(""="",215040+AI397,"")</f>
        <v/>
      </c>
      <c r="AK397" s="19">
        <f>IF(AH397&gt;23500000,NA(),IF(AH397&lt;=4890000,1040000,IF(AH397&lt;=6550000,670000,620000)))</f>
        <v/>
      </c>
      <c r="AL397" s="19">
        <f>MAX(0,ROUNDDOWN(AH397-AJ397-AK397-0,-3))</f>
        <v/>
      </c>
      <c r="AM397" s="19">
        <f>IF(AL397&lt;=0,0,ROUNDDOWN((AL397*LOOKUP(AL397,{0,1950001,3300001,6950001,9000001,18000001,40000001},{0.05,0.1,0.2,0.23,0.33,0.4,0.45})-LOOKUP(AL397,{0,1950001,3300001,6950001,9000001,18000001,40000001},{0,97500,427500,636000,1536000,2796000,4796000}))*1.021,-2))</f>
        <v/>
      </c>
      <c r="AN397" s="19">
        <f>MAX(0,ROUNDDOWN(AH397-AJ397-430000-0,-3))</f>
        <v/>
      </c>
      <c r="AO397" s="19">
        <f>IF(AH397&lt;=450000,0,MAX(0,ROUNDDOWN(AN397*0.06-MIN(50000,AN397)*0.03,-2))+MAX(0,ROUNDDOWN(AN397*0.04-MIN(50000,AN397)*0.02,-2)))</f>
        <v/>
      </c>
      <c r="AP397" s="19">
        <f>AM397+AO397+AI397</f>
        <v/>
      </c>
      <c r="AQ397" s="19">
        <f>MIN(750000,MAX(0,$B397))</f>
        <v/>
      </c>
      <c r="AR397" s="19">
        <f>$B397-AQ397</f>
        <v/>
      </c>
      <c r="AS397" s="19">
        <f>MIN(670000,ROUNDDOWN(MAX(0,AR397-430000)*0.0751+47600,0))+MIN(260000,ROUNDDOWN(MAX(0,AR397-430000)*0.028+17600,0))+MIN(30000,ROUNDDOWN(MAX(0,AR397-430000)*0.0027+1873,0))+IF("いいえ"="はい",MIN(170000,ROUNDDOWN(MAX(0,AR397-430000)*0.0243+17800,0)),0)</f>
        <v/>
      </c>
      <c r="AT397" s="19">
        <f>IF(""="",215040+AS397,"")</f>
        <v/>
      </c>
      <c r="AU397" s="19">
        <f>IF(AR397&gt;23500000,NA(),IF(AR397&lt;=4890000,1040000,IF(AR397&lt;=6550000,670000,620000)))</f>
        <v/>
      </c>
      <c r="AV397" s="19">
        <f>MAX(0,ROUNDDOWN(AR397-AT397-AU397-0,-3))</f>
        <v/>
      </c>
      <c r="AW397" s="19">
        <f>IF(AV397&lt;=0,0,ROUNDDOWN((AV397*LOOKUP(AV397,{0,1950001,3300001,6950001,9000001,18000001,40000001},{0.05,0.1,0.2,0.23,0.33,0.4,0.45})-LOOKUP(AV397,{0,1950001,3300001,6950001,9000001,18000001,40000001},{0,97500,427500,636000,1536000,2796000,4796000}))*1.021,-2))</f>
        <v/>
      </c>
      <c r="AX397" s="19">
        <f>MAX(0,ROUNDDOWN(AR397-AT397-430000-0,-3))</f>
        <v/>
      </c>
      <c r="AY397" s="19">
        <f>IF(AR397&lt;=450000,0,MAX(0,ROUNDDOWN(AX397*0.06-MIN(50000,AX397)*0.03,-2))+MAX(0,ROUNDDOWN(AX397*0.04-MIN(50000,AX397)*0.02,-2)))</f>
        <v/>
      </c>
      <c r="AZ397" s="19">
        <f>AW397+AY397+AS397</f>
        <v/>
      </c>
    </row>
    <row r="398">
      <c r="A398" t="inlineStr">
        <is>
          <t>1万円刻み</t>
        </is>
      </c>
      <c r="B398" s="19">
        <f>'3_1万円刻み'!$A$381</f>
        <v/>
      </c>
      <c r="C398" s="19">
        <f>MIN(0,MAX(0,$B398))</f>
        <v/>
      </c>
      <c r="D398" s="19">
        <f>$B398-C398</f>
        <v/>
      </c>
      <c r="E398" s="19">
        <f>MIN(670000,ROUNDDOWN(MAX(0,D398-430000)*0.0751+47600,0))+MIN(260000,ROUNDDOWN(MAX(0,D398-430000)*0.028+17600,0))+MIN(30000,ROUNDDOWN(MAX(0,D398-430000)*0.0027+1873,0))+IF("いいえ"="はい",MIN(170000,ROUNDDOWN(MAX(0,D398-430000)*0.0243+17800,0)),0)</f>
        <v/>
      </c>
      <c r="F398" s="19">
        <f>IF(""="",215040+E398,"")</f>
        <v/>
      </c>
      <c r="G398" s="19">
        <f>IF(D398&gt;23500000,NA(),IF(D398&lt;=4890000,1040000,IF(D398&lt;=6550000,670000,620000)))</f>
        <v/>
      </c>
      <c r="H398" s="19">
        <f>MAX(0,ROUNDDOWN(D398-F398-G398-0,-3))</f>
        <v/>
      </c>
      <c r="I398" s="19">
        <f>IF(H398&lt;=0,0,ROUNDDOWN((H398*LOOKUP(H398,{0,1950001,3300001,6950001,9000001,18000001,40000001},{0.05,0.1,0.2,0.23,0.33,0.4,0.45})-LOOKUP(H398,{0,1950001,3300001,6950001,9000001,18000001,40000001},{0,97500,427500,636000,1536000,2796000,4796000}))*1.021,-2))</f>
        <v/>
      </c>
      <c r="J398" s="19">
        <f>MAX(0,ROUNDDOWN(D398-F398-430000-0,-3))</f>
        <v/>
      </c>
      <c r="K398" s="19">
        <f>IF(D398&lt;=450000,0,MAX(0,ROUNDDOWN(J398*0.06-MIN(50000,J398)*0.03,-2))+MAX(0,ROUNDDOWN(J398*0.04-MIN(50000,J398)*0.02,-2)))</f>
        <v/>
      </c>
      <c r="L398" s="19">
        <f>I398+K398+E398</f>
        <v/>
      </c>
      <c r="M398" s="19">
        <f>MIN(100000,MAX(0,$B398))</f>
        <v/>
      </c>
      <c r="N398" s="19">
        <f>$B398-M398</f>
        <v/>
      </c>
      <c r="O398" s="19">
        <f>MIN(670000,ROUNDDOWN(MAX(0,N398-430000)*0.0751+47600,0))+MIN(260000,ROUNDDOWN(MAX(0,N398-430000)*0.028+17600,0))+MIN(30000,ROUNDDOWN(MAX(0,N398-430000)*0.0027+1873,0))+IF("いいえ"="はい",MIN(170000,ROUNDDOWN(MAX(0,N398-430000)*0.0243+17800,0)),0)</f>
        <v/>
      </c>
      <c r="P398" s="19">
        <f>IF(""="",215040+O398,"")</f>
        <v/>
      </c>
      <c r="Q398" s="19">
        <f>IF(N398&gt;23500000,NA(),IF(N398&lt;=4890000,1040000,IF(N398&lt;=6550000,670000,620000)))</f>
        <v/>
      </c>
      <c r="R398" s="19">
        <f>MAX(0,ROUNDDOWN(N398-P398-Q398-0,-3))</f>
        <v/>
      </c>
      <c r="S398" s="19">
        <f>IF(R398&lt;=0,0,ROUNDDOWN((R398*LOOKUP(R398,{0,1950001,3300001,6950001,9000001,18000001,40000001},{0.05,0.1,0.2,0.23,0.33,0.4,0.45})-LOOKUP(R398,{0,1950001,3300001,6950001,9000001,18000001,40000001},{0,97500,427500,636000,1536000,2796000,4796000}))*1.021,-2))</f>
        <v/>
      </c>
      <c r="T398" s="19">
        <f>MAX(0,ROUNDDOWN(N398-P398-430000-0,-3))</f>
        <v/>
      </c>
      <c r="U398" s="19">
        <f>IF(N398&lt;=450000,0,MAX(0,ROUNDDOWN(T398*0.06-MIN(50000,T398)*0.03,-2))+MAX(0,ROUNDDOWN(T398*0.04-MIN(50000,T398)*0.02,-2)))</f>
        <v/>
      </c>
      <c r="V398" s="19">
        <f>S398+U398+O398</f>
        <v/>
      </c>
      <c r="W398" s="19">
        <f>MIN(550000,MAX(0,$B398))</f>
        <v/>
      </c>
      <c r="X398" s="19">
        <f>$B398-W398</f>
        <v/>
      </c>
      <c r="Y398" s="19">
        <f>MIN(670000,ROUNDDOWN(MAX(0,X398-430000)*0.0751+47600,0))+MIN(260000,ROUNDDOWN(MAX(0,X398-430000)*0.028+17600,0))+MIN(30000,ROUNDDOWN(MAX(0,X398-430000)*0.0027+1873,0))+IF("いいえ"="はい",MIN(170000,ROUNDDOWN(MAX(0,X398-430000)*0.0243+17800,0)),0)</f>
        <v/>
      </c>
      <c r="Z398" s="19">
        <f>IF(""="",215040+Y398,"")</f>
        <v/>
      </c>
      <c r="AA398" s="19">
        <f>IF(X398&gt;23500000,NA(),IF(X398&lt;=4890000,1040000,IF(X398&lt;=6550000,670000,620000)))</f>
        <v/>
      </c>
      <c r="AB398" s="19">
        <f>MAX(0,ROUNDDOWN(X398-Z398-AA398-0,-3))</f>
        <v/>
      </c>
      <c r="AC398" s="19">
        <f>IF(AB398&lt;=0,0,ROUNDDOWN((AB398*LOOKUP(AB398,{0,1950001,3300001,6950001,9000001,18000001,40000001},{0.05,0.1,0.2,0.23,0.33,0.4,0.45})-LOOKUP(AB398,{0,1950001,3300001,6950001,9000001,18000001,40000001},{0,97500,427500,636000,1536000,2796000,4796000}))*1.021,-2))</f>
        <v/>
      </c>
      <c r="AD398" s="19">
        <f>MAX(0,ROUNDDOWN(X398-Z398-430000-0,-3))</f>
        <v/>
      </c>
      <c r="AE398" s="19">
        <f>IF(X398&lt;=450000,0,MAX(0,ROUNDDOWN(AD398*0.06-MIN(50000,AD398)*0.03,-2))+MAX(0,ROUNDDOWN(AD398*0.04-MIN(50000,AD398)*0.02,-2)))</f>
        <v/>
      </c>
      <c r="AF398" s="19">
        <f>AC398+AE398+Y398</f>
        <v/>
      </c>
      <c r="AG398" s="19">
        <f>MIN(650000,MAX(0,$B398))</f>
        <v/>
      </c>
      <c r="AH398" s="19">
        <f>$B398-AG398</f>
        <v/>
      </c>
      <c r="AI398" s="19">
        <f>MIN(670000,ROUNDDOWN(MAX(0,AH398-430000)*0.0751+47600,0))+MIN(260000,ROUNDDOWN(MAX(0,AH398-430000)*0.028+17600,0))+MIN(30000,ROUNDDOWN(MAX(0,AH398-430000)*0.0027+1873,0))+IF("いいえ"="はい",MIN(170000,ROUNDDOWN(MAX(0,AH398-430000)*0.0243+17800,0)),0)</f>
        <v/>
      </c>
      <c r="AJ398" s="19">
        <f>IF(""="",215040+AI398,"")</f>
        <v/>
      </c>
      <c r="AK398" s="19">
        <f>IF(AH398&gt;23500000,NA(),IF(AH398&lt;=4890000,1040000,IF(AH398&lt;=6550000,670000,620000)))</f>
        <v/>
      </c>
      <c r="AL398" s="19">
        <f>MAX(0,ROUNDDOWN(AH398-AJ398-AK398-0,-3))</f>
        <v/>
      </c>
      <c r="AM398" s="19">
        <f>IF(AL398&lt;=0,0,ROUNDDOWN((AL398*LOOKUP(AL398,{0,1950001,3300001,6950001,9000001,18000001,40000001},{0.05,0.1,0.2,0.23,0.33,0.4,0.45})-LOOKUP(AL398,{0,1950001,3300001,6950001,9000001,18000001,40000001},{0,97500,427500,636000,1536000,2796000,4796000}))*1.021,-2))</f>
        <v/>
      </c>
      <c r="AN398" s="19">
        <f>MAX(0,ROUNDDOWN(AH398-AJ398-430000-0,-3))</f>
        <v/>
      </c>
      <c r="AO398" s="19">
        <f>IF(AH398&lt;=450000,0,MAX(0,ROUNDDOWN(AN398*0.06-MIN(50000,AN398)*0.03,-2))+MAX(0,ROUNDDOWN(AN398*0.04-MIN(50000,AN398)*0.02,-2)))</f>
        <v/>
      </c>
      <c r="AP398" s="19">
        <f>AM398+AO398+AI398</f>
        <v/>
      </c>
      <c r="AQ398" s="19">
        <f>MIN(750000,MAX(0,$B398))</f>
        <v/>
      </c>
      <c r="AR398" s="19">
        <f>$B398-AQ398</f>
        <v/>
      </c>
      <c r="AS398" s="19">
        <f>MIN(670000,ROUNDDOWN(MAX(0,AR398-430000)*0.0751+47600,0))+MIN(260000,ROUNDDOWN(MAX(0,AR398-430000)*0.028+17600,0))+MIN(30000,ROUNDDOWN(MAX(0,AR398-430000)*0.0027+1873,0))+IF("いいえ"="はい",MIN(170000,ROUNDDOWN(MAX(0,AR398-430000)*0.0243+17800,0)),0)</f>
        <v/>
      </c>
      <c r="AT398" s="19">
        <f>IF(""="",215040+AS398,"")</f>
        <v/>
      </c>
      <c r="AU398" s="19">
        <f>IF(AR398&gt;23500000,NA(),IF(AR398&lt;=4890000,1040000,IF(AR398&lt;=6550000,670000,620000)))</f>
        <v/>
      </c>
      <c r="AV398" s="19">
        <f>MAX(0,ROUNDDOWN(AR398-AT398-AU398-0,-3))</f>
        <v/>
      </c>
      <c r="AW398" s="19">
        <f>IF(AV398&lt;=0,0,ROUNDDOWN((AV398*LOOKUP(AV398,{0,1950001,3300001,6950001,9000001,18000001,40000001},{0.05,0.1,0.2,0.23,0.33,0.4,0.45})-LOOKUP(AV398,{0,1950001,3300001,6950001,9000001,18000001,40000001},{0,97500,427500,636000,1536000,2796000,4796000}))*1.021,-2))</f>
        <v/>
      </c>
      <c r="AX398" s="19">
        <f>MAX(0,ROUNDDOWN(AR398-AT398-430000-0,-3))</f>
        <v/>
      </c>
      <c r="AY398" s="19">
        <f>IF(AR398&lt;=450000,0,MAX(0,ROUNDDOWN(AX398*0.06-MIN(50000,AX398)*0.03,-2))+MAX(0,ROUNDDOWN(AX398*0.04-MIN(50000,AX398)*0.02,-2)))</f>
        <v/>
      </c>
      <c r="AZ398" s="19">
        <f>AW398+AY398+AS398</f>
        <v/>
      </c>
    </row>
    <row r="399">
      <c r="A399" t="inlineStr">
        <is>
          <t>1万円刻み</t>
        </is>
      </c>
      <c r="B399" s="19">
        <f>'3_1万円刻み'!$A$382</f>
        <v/>
      </c>
      <c r="C399" s="19">
        <f>MIN(0,MAX(0,$B399))</f>
        <v/>
      </c>
      <c r="D399" s="19">
        <f>$B399-C399</f>
        <v/>
      </c>
      <c r="E399" s="19">
        <f>MIN(670000,ROUNDDOWN(MAX(0,D399-430000)*0.0751+47600,0))+MIN(260000,ROUNDDOWN(MAX(0,D399-430000)*0.028+17600,0))+MIN(30000,ROUNDDOWN(MAX(0,D399-430000)*0.0027+1873,0))+IF("いいえ"="はい",MIN(170000,ROUNDDOWN(MAX(0,D399-430000)*0.0243+17800,0)),0)</f>
        <v/>
      </c>
      <c r="F399" s="19">
        <f>IF(""="",215040+E399,"")</f>
        <v/>
      </c>
      <c r="G399" s="19">
        <f>IF(D399&gt;23500000,NA(),IF(D399&lt;=4890000,1040000,IF(D399&lt;=6550000,670000,620000)))</f>
        <v/>
      </c>
      <c r="H399" s="19">
        <f>MAX(0,ROUNDDOWN(D399-F399-G399-0,-3))</f>
        <v/>
      </c>
      <c r="I399" s="19">
        <f>IF(H399&lt;=0,0,ROUNDDOWN((H399*LOOKUP(H399,{0,1950001,3300001,6950001,9000001,18000001,40000001},{0.05,0.1,0.2,0.23,0.33,0.4,0.45})-LOOKUP(H399,{0,1950001,3300001,6950001,9000001,18000001,40000001},{0,97500,427500,636000,1536000,2796000,4796000}))*1.021,-2))</f>
        <v/>
      </c>
      <c r="J399" s="19">
        <f>MAX(0,ROUNDDOWN(D399-F399-430000-0,-3))</f>
        <v/>
      </c>
      <c r="K399" s="19">
        <f>IF(D399&lt;=450000,0,MAX(0,ROUNDDOWN(J399*0.06-MIN(50000,J399)*0.03,-2))+MAX(0,ROUNDDOWN(J399*0.04-MIN(50000,J399)*0.02,-2)))</f>
        <v/>
      </c>
      <c r="L399" s="19">
        <f>I399+K399+E399</f>
        <v/>
      </c>
      <c r="M399" s="19">
        <f>MIN(100000,MAX(0,$B399))</f>
        <v/>
      </c>
      <c r="N399" s="19">
        <f>$B399-M399</f>
        <v/>
      </c>
      <c r="O399" s="19">
        <f>MIN(670000,ROUNDDOWN(MAX(0,N399-430000)*0.0751+47600,0))+MIN(260000,ROUNDDOWN(MAX(0,N399-430000)*0.028+17600,0))+MIN(30000,ROUNDDOWN(MAX(0,N399-430000)*0.0027+1873,0))+IF("いいえ"="はい",MIN(170000,ROUNDDOWN(MAX(0,N399-430000)*0.0243+17800,0)),0)</f>
        <v/>
      </c>
      <c r="P399" s="19">
        <f>IF(""="",215040+O399,"")</f>
        <v/>
      </c>
      <c r="Q399" s="19">
        <f>IF(N399&gt;23500000,NA(),IF(N399&lt;=4890000,1040000,IF(N399&lt;=6550000,670000,620000)))</f>
        <v/>
      </c>
      <c r="R399" s="19">
        <f>MAX(0,ROUNDDOWN(N399-P399-Q399-0,-3))</f>
        <v/>
      </c>
      <c r="S399" s="19">
        <f>IF(R399&lt;=0,0,ROUNDDOWN((R399*LOOKUP(R399,{0,1950001,3300001,6950001,9000001,18000001,40000001},{0.05,0.1,0.2,0.23,0.33,0.4,0.45})-LOOKUP(R399,{0,1950001,3300001,6950001,9000001,18000001,40000001},{0,97500,427500,636000,1536000,2796000,4796000}))*1.021,-2))</f>
        <v/>
      </c>
      <c r="T399" s="19">
        <f>MAX(0,ROUNDDOWN(N399-P399-430000-0,-3))</f>
        <v/>
      </c>
      <c r="U399" s="19">
        <f>IF(N399&lt;=450000,0,MAX(0,ROUNDDOWN(T399*0.06-MIN(50000,T399)*0.03,-2))+MAX(0,ROUNDDOWN(T399*0.04-MIN(50000,T399)*0.02,-2)))</f>
        <v/>
      </c>
      <c r="V399" s="19">
        <f>S399+U399+O399</f>
        <v/>
      </c>
      <c r="W399" s="19">
        <f>MIN(550000,MAX(0,$B399))</f>
        <v/>
      </c>
      <c r="X399" s="19">
        <f>$B399-W399</f>
        <v/>
      </c>
      <c r="Y399" s="19">
        <f>MIN(670000,ROUNDDOWN(MAX(0,X399-430000)*0.0751+47600,0))+MIN(260000,ROUNDDOWN(MAX(0,X399-430000)*0.028+17600,0))+MIN(30000,ROUNDDOWN(MAX(0,X399-430000)*0.0027+1873,0))+IF("いいえ"="はい",MIN(170000,ROUNDDOWN(MAX(0,X399-430000)*0.0243+17800,0)),0)</f>
        <v/>
      </c>
      <c r="Z399" s="19">
        <f>IF(""="",215040+Y399,"")</f>
        <v/>
      </c>
      <c r="AA399" s="19">
        <f>IF(X399&gt;23500000,NA(),IF(X399&lt;=4890000,1040000,IF(X399&lt;=6550000,670000,620000)))</f>
        <v/>
      </c>
      <c r="AB399" s="19">
        <f>MAX(0,ROUNDDOWN(X399-Z399-AA399-0,-3))</f>
        <v/>
      </c>
      <c r="AC399" s="19">
        <f>IF(AB399&lt;=0,0,ROUNDDOWN((AB399*LOOKUP(AB399,{0,1950001,3300001,6950001,9000001,18000001,40000001},{0.05,0.1,0.2,0.23,0.33,0.4,0.45})-LOOKUP(AB399,{0,1950001,3300001,6950001,9000001,18000001,40000001},{0,97500,427500,636000,1536000,2796000,4796000}))*1.021,-2))</f>
        <v/>
      </c>
      <c r="AD399" s="19">
        <f>MAX(0,ROUNDDOWN(X399-Z399-430000-0,-3))</f>
        <v/>
      </c>
      <c r="AE399" s="19">
        <f>IF(X399&lt;=450000,0,MAX(0,ROUNDDOWN(AD399*0.06-MIN(50000,AD399)*0.03,-2))+MAX(0,ROUNDDOWN(AD399*0.04-MIN(50000,AD399)*0.02,-2)))</f>
        <v/>
      </c>
      <c r="AF399" s="19">
        <f>AC399+AE399+Y399</f>
        <v/>
      </c>
      <c r="AG399" s="19">
        <f>MIN(650000,MAX(0,$B399))</f>
        <v/>
      </c>
      <c r="AH399" s="19">
        <f>$B399-AG399</f>
        <v/>
      </c>
      <c r="AI399" s="19">
        <f>MIN(670000,ROUNDDOWN(MAX(0,AH399-430000)*0.0751+47600,0))+MIN(260000,ROUNDDOWN(MAX(0,AH399-430000)*0.028+17600,0))+MIN(30000,ROUNDDOWN(MAX(0,AH399-430000)*0.0027+1873,0))+IF("いいえ"="はい",MIN(170000,ROUNDDOWN(MAX(0,AH399-430000)*0.0243+17800,0)),0)</f>
        <v/>
      </c>
      <c r="AJ399" s="19">
        <f>IF(""="",215040+AI399,"")</f>
        <v/>
      </c>
      <c r="AK399" s="19">
        <f>IF(AH399&gt;23500000,NA(),IF(AH399&lt;=4890000,1040000,IF(AH399&lt;=6550000,670000,620000)))</f>
        <v/>
      </c>
      <c r="AL399" s="19">
        <f>MAX(0,ROUNDDOWN(AH399-AJ399-AK399-0,-3))</f>
        <v/>
      </c>
      <c r="AM399" s="19">
        <f>IF(AL399&lt;=0,0,ROUNDDOWN((AL399*LOOKUP(AL399,{0,1950001,3300001,6950001,9000001,18000001,40000001},{0.05,0.1,0.2,0.23,0.33,0.4,0.45})-LOOKUP(AL399,{0,1950001,3300001,6950001,9000001,18000001,40000001},{0,97500,427500,636000,1536000,2796000,4796000}))*1.021,-2))</f>
        <v/>
      </c>
      <c r="AN399" s="19">
        <f>MAX(0,ROUNDDOWN(AH399-AJ399-430000-0,-3))</f>
        <v/>
      </c>
      <c r="AO399" s="19">
        <f>IF(AH399&lt;=450000,0,MAX(0,ROUNDDOWN(AN399*0.06-MIN(50000,AN399)*0.03,-2))+MAX(0,ROUNDDOWN(AN399*0.04-MIN(50000,AN399)*0.02,-2)))</f>
        <v/>
      </c>
      <c r="AP399" s="19">
        <f>AM399+AO399+AI399</f>
        <v/>
      </c>
      <c r="AQ399" s="19">
        <f>MIN(750000,MAX(0,$B399))</f>
        <v/>
      </c>
      <c r="AR399" s="19">
        <f>$B399-AQ399</f>
        <v/>
      </c>
      <c r="AS399" s="19">
        <f>MIN(670000,ROUNDDOWN(MAX(0,AR399-430000)*0.0751+47600,0))+MIN(260000,ROUNDDOWN(MAX(0,AR399-430000)*0.028+17600,0))+MIN(30000,ROUNDDOWN(MAX(0,AR399-430000)*0.0027+1873,0))+IF("いいえ"="はい",MIN(170000,ROUNDDOWN(MAX(0,AR399-430000)*0.0243+17800,0)),0)</f>
        <v/>
      </c>
      <c r="AT399" s="19">
        <f>IF(""="",215040+AS399,"")</f>
        <v/>
      </c>
      <c r="AU399" s="19">
        <f>IF(AR399&gt;23500000,NA(),IF(AR399&lt;=4890000,1040000,IF(AR399&lt;=6550000,670000,620000)))</f>
        <v/>
      </c>
      <c r="AV399" s="19">
        <f>MAX(0,ROUNDDOWN(AR399-AT399-AU399-0,-3))</f>
        <v/>
      </c>
      <c r="AW399" s="19">
        <f>IF(AV399&lt;=0,0,ROUNDDOWN((AV399*LOOKUP(AV399,{0,1950001,3300001,6950001,9000001,18000001,40000001},{0.05,0.1,0.2,0.23,0.33,0.4,0.45})-LOOKUP(AV399,{0,1950001,3300001,6950001,9000001,18000001,40000001},{0,97500,427500,636000,1536000,2796000,4796000}))*1.021,-2))</f>
        <v/>
      </c>
      <c r="AX399" s="19">
        <f>MAX(0,ROUNDDOWN(AR399-AT399-430000-0,-3))</f>
        <v/>
      </c>
      <c r="AY399" s="19">
        <f>IF(AR399&lt;=450000,0,MAX(0,ROUNDDOWN(AX399*0.06-MIN(50000,AX399)*0.03,-2))+MAX(0,ROUNDDOWN(AX399*0.04-MIN(50000,AX399)*0.02,-2)))</f>
        <v/>
      </c>
      <c r="AZ399" s="19">
        <f>AW399+AY399+AS399</f>
        <v/>
      </c>
    </row>
    <row r="400">
      <c r="A400" t="inlineStr">
        <is>
          <t>1万円刻み</t>
        </is>
      </c>
      <c r="B400" s="19">
        <f>'3_1万円刻み'!$A$383</f>
        <v/>
      </c>
      <c r="C400" s="19">
        <f>MIN(0,MAX(0,$B400))</f>
        <v/>
      </c>
      <c r="D400" s="19">
        <f>$B400-C400</f>
        <v/>
      </c>
      <c r="E400" s="19">
        <f>MIN(670000,ROUNDDOWN(MAX(0,D400-430000)*0.0751+47600,0))+MIN(260000,ROUNDDOWN(MAX(0,D400-430000)*0.028+17600,0))+MIN(30000,ROUNDDOWN(MAX(0,D400-430000)*0.0027+1873,0))+IF("いいえ"="はい",MIN(170000,ROUNDDOWN(MAX(0,D400-430000)*0.0243+17800,0)),0)</f>
        <v/>
      </c>
      <c r="F400" s="19">
        <f>IF(""="",215040+E400,"")</f>
        <v/>
      </c>
      <c r="G400" s="19">
        <f>IF(D400&gt;23500000,NA(),IF(D400&lt;=4890000,1040000,IF(D400&lt;=6550000,670000,620000)))</f>
        <v/>
      </c>
      <c r="H400" s="19">
        <f>MAX(0,ROUNDDOWN(D400-F400-G400-0,-3))</f>
        <v/>
      </c>
      <c r="I400" s="19">
        <f>IF(H400&lt;=0,0,ROUNDDOWN((H400*LOOKUP(H400,{0,1950001,3300001,6950001,9000001,18000001,40000001},{0.05,0.1,0.2,0.23,0.33,0.4,0.45})-LOOKUP(H400,{0,1950001,3300001,6950001,9000001,18000001,40000001},{0,97500,427500,636000,1536000,2796000,4796000}))*1.021,-2))</f>
        <v/>
      </c>
      <c r="J400" s="19">
        <f>MAX(0,ROUNDDOWN(D400-F400-430000-0,-3))</f>
        <v/>
      </c>
      <c r="K400" s="19">
        <f>IF(D400&lt;=450000,0,MAX(0,ROUNDDOWN(J400*0.06-MIN(50000,J400)*0.03,-2))+MAX(0,ROUNDDOWN(J400*0.04-MIN(50000,J400)*0.02,-2)))</f>
        <v/>
      </c>
      <c r="L400" s="19">
        <f>I400+K400+E400</f>
        <v/>
      </c>
      <c r="M400" s="19">
        <f>MIN(100000,MAX(0,$B400))</f>
        <v/>
      </c>
      <c r="N400" s="19">
        <f>$B400-M400</f>
        <v/>
      </c>
      <c r="O400" s="19">
        <f>MIN(670000,ROUNDDOWN(MAX(0,N400-430000)*0.0751+47600,0))+MIN(260000,ROUNDDOWN(MAX(0,N400-430000)*0.028+17600,0))+MIN(30000,ROUNDDOWN(MAX(0,N400-430000)*0.0027+1873,0))+IF("いいえ"="はい",MIN(170000,ROUNDDOWN(MAX(0,N400-430000)*0.0243+17800,0)),0)</f>
        <v/>
      </c>
      <c r="P400" s="19">
        <f>IF(""="",215040+O400,"")</f>
        <v/>
      </c>
      <c r="Q400" s="19">
        <f>IF(N400&gt;23500000,NA(),IF(N400&lt;=4890000,1040000,IF(N400&lt;=6550000,670000,620000)))</f>
        <v/>
      </c>
      <c r="R400" s="19">
        <f>MAX(0,ROUNDDOWN(N400-P400-Q400-0,-3))</f>
        <v/>
      </c>
      <c r="S400" s="19">
        <f>IF(R400&lt;=0,0,ROUNDDOWN((R400*LOOKUP(R400,{0,1950001,3300001,6950001,9000001,18000001,40000001},{0.05,0.1,0.2,0.23,0.33,0.4,0.45})-LOOKUP(R400,{0,1950001,3300001,6950001,9000001,18000001,40000001},{0,97500,427500,636000,1536000,2796000,4796000}))*1.021,-2))</f>
        <v/>
      </c>
      <c r="T400" s="19">
        <f>MAX(0,ROUNDDOWN(N400-P400-430000-0,-3))</f>
        <v/>
      </c>
      <c r="U400" s="19">
        <f>IF(N400&lt;=450000,0,MAX(0,ROUNDDOWN(T400*0.06-MIN(50000,T400)*0.03,-2))+MAX(0,ROUNDDOWN(T400*0.04-MIN(50000,T400)*0.02,-2)))</f>
        <v/>
      </c>
      <c r="V400" s="19">
        <f>S400+U400+O400</f>
        <v/>
      </c>
      <c r="W400" s="19">
        <f>MIN(550000,MAX(0,$B400))</f>
        <v/>
      </c>
      <c r="X400" s="19">
        <f>$B400-W400</f>
        <v/>
      </c>
      <c r="Y400" s="19">
        <f>MIN(670000,ROUNDDOWN(MAX(0,X400-430000)*0.0751+47600,0))+MIN(260000,ROUNDDOWN(MAX(0,X400-430000)*0.028+17600,0))+MIN(30000,ROUNDDOWN(MAX(0,X400-430000)*0.0027+1873,0))+IF("いいえ"="はい",MIN(170000,ROUNDDOWN(MAX(0,X400-430000)*0.0243+17800,0)),0)</f>
        <v/>
      </c>
      <c r="Z400" s="19">
        <f>IF(""="",215040+Y400,"")</f>
        <v/>
      </c>
      <c r="AA400" s="19">
        <f>IF(X400&gt;23500000,NA(),IF(X400&lt;=4890000,1040000,IF(X400&lt;=6550000,670000,620000)))</f>
        <v/>
      </c>
      <c r="AB400" s="19">
        <f>MAX(0,ROUNDDOWN(X400-Z400-AA400-0,-3))</f>
        <v/>
      </c>
      <c r="AC400" s="19">
        <f>IF(AB400&lt;=0,0,ROUNDDOWN((AB400*LOOKUP(AB400,{0,1950001,3300001,6950001,9000001,18000001,40000001},{0.05,0.1,0.2,0.23,0.33,0.4,0.45})-LOOKUP(AB400,{0,1950001,3300001,6950001,9000001,18000001,40000001},{0,97500,427500,636000,1536000,2796000,4796000}))*1.021,-2))</f>
        <v/>
      </c>
      <c r="AD400" s="19">
        <f>MAX(0,ROUNDDOWN(X400-Z400-430000-0,-3))</f>
        <v/>
      </c>
      <c r="AE400" s="19">
        <f>IF(X400&lt;=450000,0,MAX(0,ROUNDDOWN(AD400*0.06-MIN(50000,AD400)*0.03,-2))+MAX(0,ROUNDDOWN(AD400*0.04-MIN(50000,AD400)*0.02,-2)))</f>
        <v/>
      </c>
      <c r="AF400" s="19">
        <f>AC400+AE400+Y400</f>
        <v/>
      </c>
      <c r="AG400" s="19">
        <f>MIN(650000,MAX(0,$B400))</f>
        <v/>
      </c>
      <c r="AH400" s="19">
        <f>$B400-AG400</f>
        <v/>
      </c>
      <c r="AI400" s="19">
        <f>MIN(670000,ROUNDDOWN(MAX(0,AH400-430000)*0.0751+47600,0))+MIN(260000,ROUNDDOWN(MAX(0,AH400-430000)*0.028+17600,0))+MIN(30000,ROUNDDOWN(MAX(0,AH400-430000)*0.0027+1873,0))+IF("いいえ"="はい",MIN(170000,ROUNDDOWN(MAX(0,AH400-430000)*0.0243+17800,0)),0)</f>
        <v/>
      </c>
      <c r="AJ400" s="19">
        <f>IF(""="",215040+AI400,"")</f>
        <v/>
      </c>
      <c r="AK400" s="19">
        <f>IF(AH400&gt;23500000,NA(),IF(AH400&lt;=4890000,1040000,IF(AH400&lt;=6550000,670000,620000)))</f>
        <v/>
      </c>
      <c r="AL400" s="19">
        <f>MAX(0,ROUNDDOWN(AH400-AJ400-AK400-0,-3))</f>
        <v/>
      </c>
      <c r="AM400" s="19">
        <f>IF(AL400&lt;=0,0,ROUNDDOWN((AL400*LOOKUP(AL400,{0,1950001,3300001,6950001,9000001,18000001,40000001},{0.05,0.1,0.2,0.23,0.33,0.4,0.45})-LOOKUP(AL400,{0,1950001,3300001,6950001,9000001,18000001,40000001},{0,97500,427500,636000,1536000,2796000,4796000}))*1.021,-2))</f>
        <v/>
      </c>
      <c r="AN400" s="19">
        <f>MAX(0,ROUNDDOWN(AH400-AJ400-430000-0,-3))</f>
        <v/>
      </c>
      <c r="AO400" s="19">
        <f>IF(AH400&lt;=450000,0,MAX(0,ROUNDDOWN(AN400*0.06-MIN(50000,AN400)*0.03,-2))+MAX(0,ROUNDDOWN(AN400*0.04-MIN(50000,AN400)*0.02,-2)))</f>
        <v/>
      </c>
      <c r="AP400" s="19">
        <f>AM400+AO400+AI400</f>
        <v/>
      </c>
      <c r="AQ400" s="19">
        <f>MIN(750000,MAX(0,$B400))</f>
        <v/>
      </c>
      <c r="AR400" s="19">
        <f>$B400-AQ400</f>
        <v/>
      </c>
      <c r="AS400" s="19">
        <f>MIN(670000,ROUNDDOWN(MAX(0,AR400-430000)*0.0751+47600,0))+MIN(260000,ROUNDDOWN(MAX(0,AR400-430000)*0.028+17600,0))+MIN(30000,ROUNDDOWN(MAX(0,AR400-430000)*0.0027+1873,0))+IF("いいえ"="はい",MIN(170000,ROUNDDOWN(MAX(0,AR400-430000)*0.0243+17800,0)),0)</f>
        <v/>
      </c>
      <c r="AT400" s="19">
        <f>IF(""="",215040+AS400,"")</f>
        <v/>
      </c>
      <c r="AU400" s="19">
        <f>IF(AR400&gt;23500000,NA(),IF(AR400&lt;=4890000,1040000,IF(AR400&lt;=6550000,670000,620000)))</f>
        <v/>
      </c>
      <c r="AV400" s="19">
        <f>MAX(0,ROUNDDOWN(AR400-AT400-AU400-0,-3))</f>
        <v/>
      </c>
      <c r="AW400" s="19">
        <f>IF(AV400&lt;=0,0,ROUNDDOWN((AV400*LOOKUP(AV400,{0,1950001,3300001,6950001,9000001,18000001,40000001},{0.05,0.1,0.2,0.23,0.33,0.4,0.45})-LOOKUP(AV400,{0,1950001,3300001,6950001,9000001,18000001,40000001},{0,97500,427500,636000,1536000,2796000,4796000}))*1.021,-2))</f>
        <v/>
      </c>
      <c r="AX400" s="19">
        <f>MAX(0,ROUNDDOWN(AR400-AT400-430000-0,-3))</f>
        <v/>
      </c>
      <c r="AY400" s="19">
        <f>IF(AR400&lt;=450000,0,MAX(0,ROUNDDOWN(AX400*0.06-MIN(50000,AX400)*0.03,-2))+MAX(0,ROUNDDOWN(AX400*0.04-MIN(50000,AX400)*0.02,-2)))</f>
        <v/>
      </c>
      <c r="AZ400" s="19">
        <f>AW400+AY400+AS400</f>
        <v/>
      </c>
    </row>
    <row r="401">
      <c r="A401" t="inlineStr">
        <is>
          <t>1万円刻み</t>
        </is>
      </c>
      <c r="B401" s="19">
        <f>'3_1万円刻み'!$A$384</f>
        <v/>
      </c>
      <c r="C401" s="19">
        <f>MIN(0,MAX(0,$B401))</f>
        <v/>
      </c>
      <c r="D401" s="19">
        <f>$B401-C401</f>
        <v/>
      </c>
      <c r="E401" s="19">
        <f>MIN(670000,ROUNDDOWN(MAX(0,D401-430000)*0.0751+47600,0))+MIN(260000,ROUNDDOWN(MAX(0,D401-430000)*0.028+17600,0))+MIN(30000,ROUNDDOWN(MAX(0,D401-430000)*0.0027+1873,0))+IF("いいえ"="はい",MIN(170000,ROUNDDOWN(MAX(0,D401-430000)*0.0243+17800,0)),0)</f>
        <v/>
      </c>
      <c r="F401" s="19">
        <f>IF(""="",215040+E401,"")</f>
        <v/>
      </c>
      <c r="G401" s="19">
        <f>IF(D401&gt;23500000,NA(),IF(D401&lt;=4890000,1040000,IF(D401&lt;=6550000,670000,620000)))</f>
        <v/>
      </c>
      <c r="H401" s="19">
        <f>MAX(0,ROUNDDOWN(D401-F401-G401-0,-3))</f>
        <v/>
      </c>
      <c r="I401" s="19">
        <f>IF(H401&lt;=0,0,ROUNDDOWN((H401*LOOKUP(H401,{0,1950001,3300001,6950001,9000001,18000001,40000001},{0.05,0.1,0.2,0.23,0.33,0.4,0.45})-LOOKUP(H401,{0,1950001,3300001,6950001,9000001,18000001,40000001},{0,97500,427500,636000,1536000,2796000,4796000}))*1.021,-2))</f>
        <v/>
      </c>
      <c r="J401" s="19">
        <f>MAX(0,ROUNDDOWN(D401-F401-430000-0,-3))</f>
        <v/>
      </c>
      <c r="K401" s="19">
        <f>IF(D401&lt;=450000,0,MAX(0,ROUNDDOWN(J401*0.06-MIN(50000,J401)*0.03,-2))+MAX(0,ROUNDDOWN(J401*0.04-MIN(50000,J401)*0.02,-2)))</f>
        <v/>
      </c>
      <c r="L401" s="19">
        <f>I401+K401+E401</f>
        <v/>
      </c>
      <c r="M401" s="19">
        <f>MIN(100000,MAX(0,$B401))</f>
        <v/>
      </c>
      <c r="N401" s="19">
        <f>$B401-M401</f>
        <v/>
      </c>
      <c r="O401" s="19">
        <f>MIN(670000,ROUNDDOWN(MAX(0,N401-430000)*0.0751+47600,0))+MIN(260000,ROUNDDOWN(MAX(0,N401-430000)*0.028+17600,0))+MIN(30000,ROUNDDOWN(MAX(0,N401-430000)*0.0027+1873,0))+IF("いいえ"="はい",MIN(170000,ROUNDDOWN(MAX(0,N401-430000)*0.0243+17800,0)),0)</f>
        <v/>
      </c>
      <c r="P401" s="19">
        <f>IF(""="",215040+O401,"")</f>
        <v/>
      </c>
      <c r="Q401" s="19">
        <f>IF(N401&gt;23500000,NA(),IF(N401&lt;=4890000,1040000,IF(N401&lt;=6550000,670000,620000)))</f>
        <v/>
      </c>
      <c r="R401" s="19">
        <f>MAX(0,ROUNDDOWN(N401-P401-Q401-0,-3))</f>
        <v/>
      </c>
      <c r="S401" s="19">
        <f>IF(R401&lt;=0,0,ROUNDDOWN((R401*LOOKUP(R401,{0,1950001,3300001,6950001,9000001,18000001,40000001},{0.05,0.1,0.2,0.23,0.33,0.4,0.45})-LOOKUP(R401,{0,1950001,3300001,6950001,9000001,18000001,40000001},{0,97500,427500,636000,1536000,2796000,4796000}))*1.021,-2))</f>
        <v/>
      </c>
      <c r="T401" s="19">
        <f>MAX(0,ROUNDDOWN(N401-P401-430000-0,-3))</f>
        <v/>
      </c>
      <c r="U401" s="19">
        <f>IF(N401&lt;=450000,0,MAX(0,ROUNDDOWN(T401*0.06-MIN(50000,T401)*0.03,-2))+MAX(0,ROUNDDOWN(T401*0.04-MIN(50000,T401)*0.02,-2)))</f>
        <v/>
      </c>
      <c r="V401" s="19">
        <f>S401+U401+O401</f>
        <v/>
      </c>
      <c r="W401" s="19">
        <f>MIN(550000,MAX(0,$B401))</f>
        <v/>
      </c>
      <c r="X401" s="19">
        <f>$B401-W401</f>
        <v/>
      </c>
      <c r="Y401" s="19">
        <f>MIN(670000,ROUNDDOWN(MAX(0,X401-430000)*0.0751+47600,0))+MIN(260000,ROUNDDOWN(MAX(0,X401-430000)*0.028+17600,0))+MIN(30000,ROUNDDOWN(MAX(0,X401-430000)*0.0027+1873,0))+IF("いいえ"="はい",MIN(170000,ROUNDDOWN(MAX(0,X401-430000)*0.0243+17800,0)),0)</f>
        <v/>
      </c>
      <c r="Z401" s="19">
        <f>IF(""="",215040+Y401,"")</f>
        <v/>
      </c>
      <c r="AA401" s="19">
        <f>IF(X401&gt;23500000,NA(),IF(X401&lt;=4890000,1040000,IF(X401&lt;=6550000,670000,620000)))</f>
        <v/>
      </c>
      <c r="AB401" s="19">
        <f>MAX(0,ROUNDDOWN(X401-Z401-AA401-0,-3))</f>
        <v/>
      </c>
      <c r="AC401" s="19">
        <f>IF(AB401&lt;=0,0,ROUNDDOWN((AB401*LOOKUP(AB401,{0,1950001,3300001,6950001,9000001,18000001,40000001},{0.05,0.1,0.2,0.23,0.33,0.4,0.45})-LOOKUP(AB401,{0,1950001,3300001,6950001,9000001,18000001,40000001},{0,97500,427500,636000,1536000,2796000,4796000}))*1.021,-2))</f>
        <v/>
      </c>
      <c r="AD401" s="19">
        <f>MAX(0,ROUNDDOWN(X401-Z401-430000-0,-3))</f>
        <v/>
      </c>
      <c r="AE401" s="19">
        <f>IF(X401&lt;=450000,0,MAX(0,ROUNDDOWN(AD401*0.06-MIN(50000,AD401)*0.03,-2))+MAX(0,ROUNDDOWN(AD401*0.04-MIN(50000,AD401)*0.02,-2)))</f>
        <v/>
      </c>
      <c r="AF401" s="19">
        <f>AC401+AE401+Y401</f>
        <v/>
      </c>
      <c r="AG401" s="19">
        <f>MIN(650000,MAX(0,$B401))</f>
        <v/>
      </c>
      <c r="AH401" s="19">
        <f>$B401-AG401</f>
        <v/>
      </c>
      <c r="AI401" s="19">
        <f>MIN(670000,ROUNDDOWN(MAX(0,AH401-430000)*0.0751+47600,0))+MIN(260000,ROUNDDOWN(MAX(0,AH401-430000)*0.028+17600,0))+MIN(30000,ROUNDDOWN(MAX(0,AH401-430000)*0.0027+1873,0))+IF("いいえ"="はい",MIN(170000,ROUNDDOWN(MAX(0,AH401-430000)*0.0243+17800,0)),0)</f>
        <v/>
      </c>
      <c r="AJ401" s="19">
        <f>IF(""="",215040+AI401,"")</f>
        <v/>
      </c>
      <c r="AK401" s="19">
        <f>IF(AH401&gt;23500000,NA(),IF(AH401&lt;=4890000,1040000,IF(AH401&lt;=6550000,670000,620000)))</f>
        <v/>
      </c>
      <c r="AL401" s="19">
        <f>MAX(0,ROUNDDOWN(AH401-AJ401-AK401-0,-3))</f>
        <v/>
      </c>
      <c r="AM401" s="19">
        <f>IF(AL401&lt;=0,0,ROUNDDOWN((AL401*LOOKUP(AL401,{0,1950001,3300001,6950001,9000001,18000001,40000001},{0.05,0.1,0.2,0.23,0.33,0.4,0.45})-LOOKUP(AL401,{0,1950001,3300001,6950001,9000001,18000001,40000001},{0,97500,427500,636000,1536000,2796000,4796000}))*1.021,-2))</f>
        <v/>
      </c>
      <c r="AN401" s="19">
        <f>MAX(0,ROUNDDOWN(AH401-AJ401-430000-0,-3))</f>
        <v/>
      </c>
      <c r="AO401" s="19">
        <f>IF(AH401&lt;=450000,0,MAX(0,ROUNDDOWN(AN401*0.06-MIN(50000,AN401)*0.03,-2))+MAX(0,ROUNDDOWN(AN401*0.04-MIN(50000,AN401)*0.02,-2)))</f>
        <v/>
      </c>
      <c r="AP401" s="19">
        <f>AM401+AO401+AI401</f>
        <v/>
      </c>
      <c r="AQ401" s="19">
        <f>MIN(750000,MAX(0,$B401))</f>
        <v/>
      </c>
      <c r="AR401" s="19">
        <f>$B401-AQ401</f>
        <v/>
      </c>
      <c r="AS401" s="19">
        <f>MIN(670000,ROUNDDOWN(MAX(0,AR401-430000)*0.0751+47600,0))+MIN(260000,ROUNDDOWN(MAX(0,AR401-430000)*0.028+17600,0))+MIN(30000,ROUNDDOWN(MAX(0,AR401-430000)*0.0027+1873,0))+IF("いいえ"="はい",MIN(170000,ROUNDDOWN(MAX(0,AR401-430000)*0.0243+17800,0)),0)</f>
        <v/>
      </c>
      <c r="AT401" s="19">
        <f>IF(""="",215040+AS401,"")</f>
        <v/>
      </c>
      <c r="AU401" s="19">
        <f>IF(AR401&gt;23500000,NA(),IF(AR401&lt;=4890000,1040000,IF(AR401&lt;=6550000,670000,620000)))</f>
        <v/>
      </c>
      <c r="AV401" s="19">
        <f>MAX(0,ROUNDDOWN(AR401-AT401-AU401-0,-3))</f>
        <v/>
      </c>
      <c r="AW401" s="19">
        <f>IF(AV401&lt;=0,0,ROUNDDOWN((AV401*LOOKUP(AV401,{0,1950001,3300001,6950001,9000001,18000001,40000001},{0.05,0.1,0.2,0.23,0.33,0.4,0.45})-LOOKUP(AV401,{0,1950001,3300001,6950001,9000001,18000001,40000001},{0,97500,427500,636000,1536000,2796000,4796000}))*1.021,-2))</f>
        <v/>
      </c>
      <c r="AX401" s="19">
        <f>MAX(0,ROUNDDOWN(AR401-AT401-430000-0,-3))</f>
        <v/>
      </c>
      <c r="AY401" s="19">
        <f>IF(AR401&lt;=450000,0,MAX(0,ROUNDDOWN(AX401*0.06-MIN(50000,AX401)*0.03,-2))+MAX(0,ROUNDDOWN(AX401*0.04-MIN(50000,AX401)*0.02,-2)))</f>
        <v/>
      </c>
      <c r="AZ401" s="19">
        <f>AW401+AY401+AS401</f>
        <v/>
      </c>
    </row>
    <row r="402">
      <c r="A402" t="inlineStr">
        <is>
          <t>1万円刻み</t>
        </is>
      </c>
      <c r="B402" s="19">
        <f>'3_1万円刻み'!$A$385</f>
        <v/>
      </c>
      <c r="C402" s="19">
        <f>MIN(0,MAX(0,$B402))</f>
        <v/>
      </c>
      <c r="D402" s="19">
        <f>$B402-C402</f>
        <v/>
      </c>
      <c r="E402" s="19">
        <f>MIN(670000,ROUNDDOWN(MAX(0,D402-430000)*0.0751+47600,0))+MIN(260000,ROUNDDOWN(MAX(0,D402-430000)*0.028+17600,0))+MIN(30000,ROUNDDOWN(MAX(0,D402-430000)*0.0027+1873,0))+IF("いいえ"="はい",MIN(170000,ROUNDDOWN(MAX(0,D402-430000)*0.0243+17800,0)),0)</f>
        <v/>
      </c>
      <c r="F402" s="19">
        <f>IF(""="",215040+E402,"")</f>
        <v/>
      </c>
      <c r="G402" s="19">
        <f>IF(D402&gt;23500000,NA(),IF(D402&lt;=4890000,1040000,IF(D402&lt;=6550000,670000,620000)))</f>
        <v/>
      </c>
      <c r="H402" s="19">
        <f>MAX(0,ROUNDDOWN(D402-F402-G402-0,-3))</f>
        <v/>
      </c>
      <c r="I402" s="19">
        <f>IF(H402&lt;=0,0,ROUNDDOWN((H402*LOOKUP(H402,{0,1950001,3300001,6950001,9000001,18000001,40000001},{0.05,0.1,0.2,0.23,0.33,0.4,0.45})-LOOKUP(H402,{0,1950001,3300001,6950001,9000001,18000001,40000001},{0,97500,427500,636000,1536000,2796000,4796000}))*1.021,-2))</f>
        <v/>
      </c>
      <c r="J402" s="19">
        <f>MAX(0,ROUNDDOWN(D402-F402-430000-0,-3))</f>
        <v/>
      </c>
      <c r="K402" s="19">
        <f>IF(D402&lt;=450000,0,MAX(0,ROUNDDOWN(J402*0.06-MIN(50000,J402)*0.03,-2))+MAX(0,ROUNDDOWN(J402*0.04-MIN(50000,J402)*0.02,-2)))</f>
        <v/>
      </c>
      <c r="L402" s="19">
        <f>I402+K402+E402</f>
        <v/>
      </c>
      <c r="M402" s="19">
        <f>MIN(100000,MAX(0,$B402))</f>
        <v/>
      </c>
      <c r="N402" s="19">
        <f>$B402-M402</f>
        <v/>
      </c>
      <c r="O402" s="19">
        <f>MIN(670000,ROUNDDOWN(MAX(0,N402-430000)*0.0751+47600,0))+MIN(260000,ROUNDDOWN(MAX(0,N402-430000)*0.028+17600,0))+MIN(30000,ROUNDDOWN(MAX(0,N402-430000)*0.0027+1873,0))+IF("いいえ"="はい",MIN(170000,ROUNDDOWN(MAX(0,N402-430000)*0.0243+17800,0)),0)</f>
        <v/>
      </c>
      <c r="P402" s="19">
        <f>IF(""="",215040+O402,"")</f>
        <v/>
      </c>
      <c r="Q402" s="19">
        <f>IF(N402&gt;23500000,NA(),IF(N402&lt;=4890000,1040000,IF(N402&lt;=6550000,670000,620000)))</f>
        <v/>
      </c>
      <c r="R402" s="19">
        <f>MAX(0,ROUNDDOWN(N402-P402-Q402-0,-3))</f>
        <v/>
      </c>
      <c r="S402" s="19">
        <f>IF(R402&lt;=0,0,ROUNDDOWN((R402*LOOKUP(R402,{0,1950001,3300001,6950001,9000001,18000001,40000001},{0.05,0.1,0.2,0.23,0.33,0.4,0.45})-LOOKUP(R402,{0,1950001,3300001,6950001,9000001,18000001,40000001},{0,97500,427500,636000,1536000,2796000,4796000}))*1.021,-2))</f>
        <v/>
      </c>
      <c r="T402" s="19">
        <f>MAX(0,ROUNDDOWN(N402-P402-430000-0,-3))</f>
        <v/>
      </c>
      <c r="U402" s="19">
        <f>IF(N402&lt;=450000,0,MAX(0,ROUNDDOWN(T402*0.06-MIN(50000,T402)*0.03,-2))+MAX(0,ROUNDDOWN(T402*0.04-MIN(50000,T402)*0.02,-2)))</f>
        <v/>
      </c>
      <c r="V402" s="19">
        <f>S402+U402+O402</f>
        <v/>
      </c>
      <c r="W402" s="19">
        <f>MIN(550000,MAX(0,$B402))</f>
        <v/>
      </c>
      <c r="X402" s="19">
        <f>$B402-W402</f>
        <v/>
      </c>
      <c r="Y402" s="19">
        <f>MIN(670000,ROUNDDOWN(MAX(0,X402-430000)*0.0751+47600,0))+MIN(260000,ROUNDDOWN(MAX(0,X402-430000)*0.028+17600,0))+MIN(30000,ROUNDDOWN(MAX(0,X402-430000)*0.0027+1873,0))+IF("いいえ"="はい",MIN(170000,ROUNDDOWN(MAX(0,X402-430000)*0.0243+17800,0)),0)</f>
        <v/>
      </c>
      <c r="Z402" s="19">
        <f>IF(""="",215040+Y402,"")</f>
        <v/>
      </c>
      <c r="AA402" s="19">
        <f>IF(X402&gt;23500000,NA(),IF(X402&lt;=4890000,1040000,IF(X402&lt;=6550000,670000,620000)))</f>
        <v/>
      </c>
      <c r="AB402" s="19">
        <f>MAX(0,ROUNDDOWN(X402-Z402-AA402-0,-3))</f>
        <v/>
      </c>
      <c r="AC402" s="19">
        <f>IF(AB402&lt;=0,0,ROUNDDOWN((AB402*LOOKUP(AB402,{0,1950001,3300001,6950001,9000001,18000001,40000001},{0.05,0.1,0.2,0.23,0.33,0.4,0.45})-LOOKUP(AB402,{0,1950001,3300001,6950001,9000001,18000001,40000001},{0,97500,427500,636000,1536000,2796000,4796000}))*1.021,-2))</f>
        <v/>
      </c>
      <c r="AD402" s="19">
        <f>MAX(0,ROUNDDOWN(X402-Z402-430000-0,-3))</f>
        <v/>
      </c>
      <c r="AE402" s="19">
        <f>IF(X402&lt;=450000,0,MAX(0,ROUNDDOWN(AD402*0.06-MIN(50000,AD402)*0.03,-2))+MAX(0,ROUNDDOWN(AD402*0.04-MIN(50000,AD402)*0.02,-2)))</f>
        <v/>
      </c>
      <c r="AF402" s="19">
        <f>AC402+AE402+Y402</f>
        <v/>
      </c>
      <c r="AG402" s="19">
        <f>MIN(650000,MAX(0,$B402))</f>
        <v/>
      </c>
      <c r="AH402" s="19">
        <f>$B402-AG402</f>
        <v/>
      </c>
      <c r="AI402" s="19">
        <f>MIN(670000,ROUNDDOWN(MAX(0,AH402-430000)*0.0751+47600,0))+MIN(260000,ROUNDDOWN(MAX(0,AH402-430000)*0.028+17600,0))+MIN(30000,ROUNDDOWN(MAX(0,AH402-430000)*0.0027+1873,0))+IF("いいえ"="はい",MIN(170000,ROUNDDOWN(MAX(0,AH402-430000)*0.0243+17800,0)),0)</f>
        <v/>
      </c>
      <c r="AJ402" s="19">
        <f>IF(""="",215040+AI402,"")</f>
        <v/>
      </c>
      <c r="AK402" s="19">
        <f>IF(AH402&gt;23500000,NA(),IF(AH402&lt;=4890000,1040000,IF(AH402&lt;=6550000,670000,620000)))</f>
        <v/>
      </c>
      <c r="AL402" s="19">
        <f>MAX(0,ROUNDDOWN(AH402-AJ402-AK402-0,-3))</f>
        <v/>
      </c>
      <c r="AM402" s="19">
        <f>IF(AL402&lt;=0,0,ROUNDDOWN((AL402*LOOKUP(AL402,{0,1950001,3300001,6950001,9000001,18000001,40000001},{0.05,0.1,0.2,0.23,0.33,0.4,0.45})-LOOKUP(AL402,{0,1950001,3300001,6950001,9000001,18000001,40000001},{0,97500,427500,636000,1536000,2796000,4796000}))*1.021,-2))</f>
        <v/>
      </c>
      <c r="AN402" s="19">
        <f>MAX(0,ROUNDDOWN(AH402-AJ402-430000-0,-3))</f>
        <v/>
      </c>
      <c r="AO402" s="19">
        <f>IF(AH402&lt;=450000,0,MAX(0,ROUNDDOWN(AN402*0.06-MIN(50000,AN402)*0.03,-2))+MAX(0,ROUNDDOWN(AN402*0.04-MIN(50000,AN402)*0.02,-2)))</f>
        <v/>
      </c>
      <c r="AP402" s="19">
        <f>AM402+AO402+AI402</f>
        <v/>
      </c>
      <c r="AQ402" s="19">
        <f>MIN(750000,MAX(0,$B402))</f>
        <v/>
      </c>
      <c r="AR402" s="19">
        <f>$B402-AQ402</f>
        <v/>
      </c>
      <c r="AS402" s="19">
        <f>MIN(670000,ROUNDDOWN(MAX(0,AR402-430000)*0.0751+47600,0))+MIN(260000,ROUNDDOWN(MAX(0,AR402-430000)*0.028+17600,0))+MIN(30000,ROUNDDOWN(MAX(0,AR402-430000)*0.0027+1873,0))+IF("いいえ"="はい",MIN(170000,ROUNDDOWN(MAX(0,AR402-430000)*0.0243+17800,0)),0)</f>
        <v/>
      </c>
      <c r="AT402" s="19">
        <f>IF(""="",215040+AS402,"")</f>
        <v/>
      </c>
      <c r="AU402" s="19">
        <f>IF(AR402&gt;23500000,NA(),IF(AR402&lt;=4890000,1040000,IF(AR402&lt;=6550000,670000,620000)))</f>
        <v/>
      </c>
      <c r="AV402" s="19">
        <f>MAX(0,ROUNDDOWN(AR402-AT402-AU402-0,-3))</f>
        <v/>
      </c>
      <c r="AW402" s="19">
        <f>IF(AV402&lt;=0,0,ROUNDDOWN((AV402*LOOKUP(AV402,{0,1950001,3300001,6950001,9000001,18000001,40000001},{0.05,0.1,0.2,0.23,0.33,0.4,0.45})-LOOKUP(AV402,{0,1950001,3300001,6950001,9000001,18000001,40000001},{0,97500,427500,636000,1536000,2796000,4796000}))*1.021,-2))</f>
        <v/>
      </c>
      <c r="AX402" s="19">
        <f>MAX(0,ROUNDDOWN(AR402-AT402-430000-0,-3))</f>
        <v/>
      </c>
      <c r="AY402" s="19">
        <f>IF(AR402&lt;=450000,0,MAX(0,ROUNDDOWN(AX402*0.06-MIN(50000,AX402)*0.03,-2))+MAX(0,ROUNDDOWN(AX402*0.04-MIN(50000,AX402)*0.02,-2)))</f>
        <v/>
      </c>
      <c r="AZ402" s="19">
        <f>AW402+AY402+AS402</f>
        <v/>
      </c>
    </row>
    <row r="403">
      <c r="A403" t="inlineStr">
        <is>
          <t>1万円刻み</t>
        </is>
      </c>
      <c r="B403" s="19">
        <f>'3_1万円刻み'!$A$386</f>
        <v/>
      </c>
      <c r="C403" s="19">
        <f>MIN(0,MAX(0,$B403))</f>
        <v/>
      </c>
      <c r="D403" s="19">
        <f>$B403-C403</f>
        <v/>
      </c>
      <c r="E403" s="19">
        <f>MIN(670000,ROUNDDOWN(MAX(0,D403-430000)*0.0751+47600,0))+MIN(260000,ROUNDDOWN(MAX(0,D403-430000)*0.028+17600,0))+MIN(30000,ROUNDDOWN(MAX(0,D403-430000)*0.0027+1873,0))+IF("いいえ"="はい",MIN(170000,ROUNDDOWN(MAX(0,D403-430000)*0.0243+17800,0)),0)</f>
        <v/>
      </c>
      <c r="F403" s="19">
        <f>IF(""="",215040+E403,"")</f>
        <v/>
      </c>
      <c r="G403" s="19">
        <f>IF(D403&gt;23500000,NA(),IF(D403&lt;=4890000,1040000,IF(D403&lt;=6550000,670000,620000)))</f>
        <v/>
      </c>
      <c r="H403" s="19">
        <f>MAX(0,ROUNDDOWN(D403-F403-G403-0,-3))</f>
        <v/>
      </c>
      <c r="I403" s="19">
        <f>IF(H403&lt;=0,0,ROUNDDOWN((H403*LOOKUP(H403,{0,1950001,3300001,6950001,9000001,18000001,40000001},{0.05,0.1,0.2,0.23,0.33,0.4,0.45})-LOOKUP(H403,{0,1950001,3300001,6950001,9000001,18000001,40000001},{0,97500,427500,636000,1536000,2796000,4796000}))*1.021,-2))</f>
        <v/>
      </c>
      <c r="J403" s="19">
        <f>MAX(0,ROUNDDOWN(D403-F403-430000-0,-3))</f>
        <v/>
      </c>
      <c r="K403" s="19">
        <f>IF(D403&lt;=450000,0,MAX(0,ROUNDDOWN(J403*0.06-MIN(50000,J403)*0.03,-2))+MAX(0,ROUNDDOWN(J403*0.04-MIN(50000,J403)*0.02,-2)))</f>
        <v/>
      </c>
      <c r="L403" s="19">
        <f>I403+K403+E403</f>
        <v/>
      </c>
      <c r="M403" s="19">
        <f>MIN(100000,MAX(0,$B403))</f>
        <v/>
      </c>
      <c r="N403" s="19">
        <f>$B403-M403</f>
        <v/>
      </c>
      <c r="O403" s="19">
        <f>MIN(670000,ROUNDDOWN(MAX(0,N403-430000)*0.0751+47600,0))+MIN(260000,ROUNDDOWN(MAX(0,N403-430000)*0.028+17600,0))+MIN(30000,ROUNDDOWN(MAX(0,N403-430000)*0.0027+1873,0))+IF("いいえ"="はい",MIN(170000,ROUNDDOWN(MAX(0,N403-430000)*0.0243+17800,0)),0)</f>
        <v/>
      </c>
      <c r="P403" s="19">
        <f>IF(""="",215040+O403,"")</f>
        <v/>
      </c>
      <c r="Q403" s="19">
        <f>IF(N403&gt;23500000,NA(),IF(N403&lt;=4890000,1040000,IF(N403&lt;=6550000,670000,620000)))</f>
        <v/>
      </c>
      <c r="R403" s="19">
        <f>MAX(0,ROUNDDOWN(N403-P403-Q403-0,-3))</f>
        <v/>
      </c>
      <c r="S403" s="19">
        <f>IF(R403&lt;=0,0,ROUNDDOWN((R403*LOOKUP(R403,{0,1950001,3300001,6950001,9000001,18000001,40000001},{0.05,0.1,0.2,0.23,0.33,0.4,0.45})-LOOKUP(R403,{0,1950001,3300001,6950001,9000001,18000001,40000001},{0,97500,427500,636000,1536000,2796000,4796000}))*1.021,-2))</f>
        <v/>
      </c>
      <c r="T403" s="19">
        <f>MAX(0,ROUNDDOWN(N403-P403-430000-0,-3))</f>
        <v/>
      </c>
      <c r="U403" s="19">
        <f>IF(N403&lt;=450000,0,MAX(0,ROUNDDOWN(T403*0.06-MIN(50000,T403)*0.03,-2))+MAX(0,ROUNDDOWN(T403*0.04-MIN(50000,T403)*0.02,-2)))</f>
        <v/>
      </c>
      <c r="V403" s="19">
        <f>S403+U403+O403</f>
        <v/>
      </c>
      <c r="W403" s="19">
        <f>MIN(550000,MAX(0,$B403))</f>
        <v/>
      </c>
      <c r="X403" s="19">
        <f>$B403-W403</f>
        <v/>
      </c>
      <c r="Y403" s="19">
        <f>MIN(670000,ROUNDDOWN(MAX(0,X403-430000)*0.0751+47600,0))+MIN(260000,ROUNDDOWN(MAX(0,X403-430000)*0.028+17600,0))+MIN(30000,ROUNDDOWN(MAX(0,X403-430000)*0.0027+1873,0))+IF("いいえ"="はい",MIN(170000,ROUNDDOWN(MAX(0,X403-430000)*0.0243+17800,0)),0)</f>
        <v/>
      </c>
      <c r="Z403" s="19">
        <f>IF(""="",215040+Y403,"")</f>
        <v/>
      </c>
      <c r="AA403" s="19">
        <f>IF(X403&gt;23500000,NA(),IF(X403&lt;=4890000,1040000,IF(X403&lt;=6550000,670000,620000)))</f>
        <v/>
      </c>
      <c r="AB403" s="19">
        <f>MAX(0,ROUNDDOWN(X403-Z403-AA403-0,-3))</f>
        <v/>
      </c>
      <c r="AC403" s="19">
        <f>IF(AB403&lt;=0,0,ROUNDDOWN((AB403*LOOKUP(AB403,{0,1950001,3300001,6950001,9000001,18000001,40000001},{0.05,0.1,0.2,0.23,0.33,0.4,0.45})-LOOKUP(AB403,{0,1950001,3300001,6950001,9000001,18000001,40000001},{0,97500,427500,636000,1536000,2796000,4796000}))*1.021,-2))</f>
        <v/>
      </c>
      <c r="AD403" s="19">
        <f>MAX(0,ROUNDDOWN(X403-Z403-430000-0,-3))</f>
        <v/>
      </c>
      <c r="AE403" s="19">
        <f>IF(X403&lt;=450000,0,MAX(0,ROUNDDOWN(AD403*0.06-MIN(50000,AD403)*0.03,-2))+MAX(0,ROUNDDOWN(AD403*0.04-MIN(50000,AD403)*0.02,-2)))</f>
        <v/>
      </c>
      <c r="AF403" s="19">
        <f>AC403+AE403+Y403</f>
        <v/>
      </c>
      <c r="AG403" s="19">
        <f>MIN(650000,MAX(0,$B403))</f>
        <v/>
      </c>
      <c r="AH403" s="19">
        <f>$B403-AG403</f>
        <v/>
      </c>
      <c r="AI403" s="19">
        <f>MIN(670000,ROUNDDOWN(MAX(0,AH403-430000)*0.0751+47600,0))+MIN(260000,ROUNDDOWN(MAX(0,AH403-430000)*0.028+17600,0))+MIN(30000,ROUNDDOWN(MAX(0,AH403-430000)*0.0027+1873,0))+IF("いいえ"="はい",MIN(170000,ROUNDDOWN(MAX(0,AH403-430000)*0.0243+17800,0)),0)</f>
        <v/>
      </c>
      <c r="AJ403" s="19">
        <f>IF(""="",215040+AI403,"")</f>
        <v/>
      </c>
      <c r="AK403" s="19">
        <f>IF(AH403&gt;23500000,NA(),IF(AH403&lt;=4890000,1040000,IF(AH403&lt;=6550000,670000,620000)))</f>
        <v/>
      </c>
      <c r="AL403" s="19">
        <f>MAX(0,ROUNDDOWN(AH403-AJ403-AK403-0,-3))</f>
        <v/>
      </c>
      <c r="AM403" s="19">
        <f>IF(AL403&lt;=0,0,ROUNDDOWN((AL403*LOOKUP(AL403,{0,1950001,3300001,6950001,9000001,18000001,40000001},{0.05,0.1,0.2,0.23,0.33,0.4,0.45})-LOOKUP(AL403,{0,1950001,3300001,6950001,9000001,18000001,40000001},{0,97500,427500,636000,1536000,2796000,4796000}))*1.021,-2))</f>
        <v/>
      </c>
      <c r="AN403" s="19">
        <f>MAX(0,ROUNDDOWN(AH403-AJ403-430000-0,-3))</f>
        <v/>
      </c>
      <c r="AO403" s="19">
        <f>IF(AH403&lt;=450000,0,MAX(0,ROUNDDOWN(AN403*0.06-MIN(50000,AN403)*0.03,-2))+MAX(0,ROUNDDOWN(AN403*0.04-MIN(50000,AN403)*0.02,-2)))</f>
        <v/>
      </c>
      <c r="AP403" s="19">
        <f>AM403+AO403+AI403</f>
        <v/>
      </c>
      <c r="AQ403" s="19">
        <f>MIN(750000,MAX(0,$B403))</f>
        <v/>
      </c>
      <c r="AR403" s="19">
        <f>$B403-AQ403</f>
        <v/>
      </c>
      <c r="AS403" s="19">
        <f>MIN(670000,ROUNDDOWN(MAX(0,AR403-430000)*0.0751+47600,0))+MIN(260000,ROUNDDOWN(MAX(0,AR403-430000)*0.028+17600,0))+MIN(30000,ROUNDDOWN(MAX(0,AR403-430000)*0.0027+1873,0))+IF("いいえ"="はい",MIN(170000,ROUNDDOWN(MAX(0,AR403-430000)*0.0243+17800,0)),0)</f>
        <v/>
      </c>
      <c r="AT403" s="19">
        <f>IF(""="",215040+AS403,"")</f>
        <v/>
      </c>
      <c r="AU403" s="19">
        <f>IF(AR403&gt;23500000,NA(),IF(AR403&lt;=4890000,1040000,IF(AR403&lt;=6550000,670000,620000)))</f>
        <v/>
      </c>
      <c r="AV403" s="19">
        <f>MAX(0,ROUNDDOWN(AR403-AT403-AU403-0,-3))</f>
        <v/>
      </c>
      <c r="AW403" s="19">
        <f>IF(AV403&lt;=0,0,ROUNDDOWN((AV403*LOOKUP(AV403,{0,1950001,3300001,6950001,9000001,18000001,40000001},{0.05,0.1,0.2,0.23,0.33,0.4,0.45})-LOOKUP(AV403,{0,1950001,3300001,6950001,9000001,18000001,40000001},{0,97500,427500,636000,1536000,2796000,4796000}))*1.021,-2))</f>
        <v/>
      </c>
      <c r="AX403" s="19">
        <f>MAX(0,ROUNDDOWN(AR403-AT403-430000-0,-3))</f>
        <v/>
      </c>
      <c r="AY403" s="19">
        <f>IF(AR403&lt;=450000,0,MAX(0,ROUNDDOWN(AX403*0.06-MIN(50000,AX403)*0.03,-2))+MAX(0,ROUNDDOWN(AX403*0.04-MIN(50000,AX403)*0.02,-2)))</f>
        <v/>
      </c>
      <c r="AZ403" s="19">
        <f>AW403+AY403+AS403</f>
        <v/>
      </c>
    </row>
    <row r="404">
      <c r="A404" t="inlineStr">
        <is>
          <t>1万円刻み</t>
        </is>
      </c>
      <c r="B404" s="19">
        <f>'3_1万円刻み'!$A$387</f>
        <v/>
      </c>
      <c r="C404" s="19">
        <f>MIN(0,MAX(0,$B404))</f>
        <v/>
      </c>
      <c r="D404" s="19">
        <f>$B404-C404</f>
        <v/>
      </c>
      <c r="E404" s="19">
        <f>MIN(670000,ROUNDDOWN(MAX(0,D404-430000)*0.0751+47600,0))+MIN(260000,ROUNDDOWN(MAX(0,D404-430000)*0.028+17600,0))+MIN(30000,ROUNDDOWN(MAX(0,D404-430000)*0.0027+1873,0))+IF("いいえ"="はい",MIN(170000,ROUNDDOWN(MAX(0,D404-430000)*0.0243+17800,0)),0)</f>
        <v/>
      </c>
      <c r="F404" s="19">
        <f>IF(""="",215040+E404,"")</f>
        <v/>
      </c>
      <c r="G404" s="19">
        <f>IF(D404&gt;23500000,NA(),IF(D404&lt;=4890000,1040000,IF(D404&lt;=6550000,670000,620000)))</f>
        <v/>
      </c>
      <c r="H404" s="19">
        <f>MAX(0,ROUNDDOWN(D404-F404-G404-0,-3))</f>
        <v/>
      </c>
      <c r="I404" s="19">
        <f>IF(H404&lt;=0,0,ROUNDDOWN((H404*LOOKUP(H404,{0,1950001,3300001,6950001,9000001,18000001,40000001},{0.05,0.1,0.2,0.23,0.33,0.4,0.45})-LOOKUP(H404,{0,1950001,3300001,6950001,9000001,18000001,40000001},{0,97500,427500,636000,1536000,2796000,4796000}))*1.021,-2))</f>
        <v/>
      </c>
      <c r="J404" s="19">
        <f>MAX(0,ROUNDDOWN(D404-F404-430000-0,-3))</f>
        <v/>
      </c>
      <c r="K404" s="19">
        <f>IF(D404&lt;=450000,0,MAX(0,ROUNDDOWN(J404*0.06-MIN(50000,J404)*0.03,-2))+MAX(0,ROUNDDOWN(J404*0.04-MIN(50000,J404)*0.02,-2)))</f>
        <v/>
      </c>
      <c r="L404" s="19">
        <f>I404+K404+E404</f>
        <v/>
      </c>
      <c r="M404" s="19">
        <f>MIN(100000,MAX(0,$B404))</f>
        <v/>
      </c>
      <c r="N404" s="19">
        <f>$B404-M404</f>
        <v/>
      </c>
      <c r="O404" s="19">
        <f>MIN(670000,ROUNDDOWN(MAX(0,N404-430000)*0.0751+47600,0))+MIN(260000,ROUNDDOWN(MAX(0,N404-430000)*0.028+17600,0))+MIN(30000,ROUNDDOWN(MAX(0,N404-430000)*0.0027+1873,0))+IF("いいえ"="はい",MIN(170000,ROUNDDOWN(MAX(0,N404-430000)*0.0243+17800,0)),0)</f>
        <v/>
      </c>
      <c r="P404" s="19">
        <f>IF(""="",215040+O404,"")</f>
        <v/>
      </c>
      <c r="Q404" s="19">
        <f>IF(N404&gt;23500000,NA(),IF(N404&lt;=4890000,1040000,IF(N404&lt;=6550000,670000,620000)))</f>
        <v/>
      </c>
      <c r="R404" s="19">
        <f>MAX(0,ROUNDDOWN(N404-P404-Q404-0,-3))</f>
        <v/>
      </c>
      <c r="S404" s="19">
        <f>IF(R404&lt;=0,0,ROUNDDOWN((R404*LOOKUP(R404,{0,1950001,3300001,6950001,9000001,18000001,40000001},{0.05,0.1,0.2,0.23,0.33,0.4,0.45})-LOOKUP(R404,{0,1950001,3300001,6950001,9000001,18000001,40000001},{0,97500,427500,636000,1536000,2796000,4796000}))*1.021,-2))</f>
        <v/>
      </c>
      <c r="T404" s="19">
        <f>MAX(0,ROUNDDOWN(N404-P404-430000-0,-3))</f>
        <v/>
      </c>
      <c r="U404" s="19">
        <f>IF(N404&lt;=450000,0,MAX(0,ROUNDDOWN(T404*0.06-MIN(50000,T404)*0.03,-2))+MAX(0,ROUNDDOWN(T404*0.04-MIN(50000,T404)*0.02,-2)))</f>
        <v/>
      </c>
      <c r="V404" s="19">
        <f>S404+U404+O404</f>
        <v/>
      </c>
      <c r="W404" s="19">
        <f>MIN(550000,MAX(0,$B404))</f>
        <v/>
      </c>
      <c r="X404" s="19">
        <f>$B404-W404</f>
        <v/>
      </c>
      <c r="Y404" s="19">
        <f>MIN(670000,ROUNDDOWN(MAX(0,X404-430000)*0.0751+47600,0))+MIN(260000,ROUNDDOWN(MAX(0,X404-430000)*0.028+17600,0))+MIN(30000,ROUNDDOWN(MAX(0,X404-430000)*0.0027+1873,0))+IF("いいえ"="はい",MIN(170000,ROUNDDOWN(MAX(0,X404-430000)*0.0243+17800,0)),0)</f>
        <v/>
      </c>
      <c r="Z404" s="19">
        <f>IF(""="",215040+Y404,"")</f>
        <v/>
      </c>
      <c r="AA404" s="19">
        <f>IF(X404&gt;23500000,NA(),IF(X404&lt;=4890000,1040000,IF(X404&lt;=6550000,670000,620000)))</f>
        <v/>
      </c>
      <c r="AB404" s="19">
        <f>MAX(0,ROUNDDOWN(X404-Z404-AA404-0,-3))</f>
        <v/>
      </c>
      <c r="AC404" s="19">
        <f>IF(AB404&lt;=0,0,ROUNDDOWN((AB404*LOOKUP(AB404,{0,1950001,3300001,6950001,9000001,18000001,40000001},{0.05,0.1,0.2,0.23,0.33,0.4,0.45})-LOOKUP(AB404,{0,1950001,3300001,6950001,9000001,18000001,40000001},{0,97500,427500,636000,1536000,2796000,4796000}))*1.021,-2))</f>
        <v/>
      </c>
      <c r="AD404" s="19">
        <f>MAX(0,ROUNDDOWN(X404-Z404-430000-0,-3))</f>
        <v/>
      </c>
      <c r="AE404" s="19">
        <f>IF(X404&lt;=450000,0,MAX(0,ROUNDDOWN(AD404*0.06-MIN(50000,AD404)*0.03,-2))+MAX(0,ROUNDDOWN(AD404*0.04-MIN(50000,AD404)*0.02,-2)))</f>
        <v/>
      </c>
      <c r="AF404" s="19">
        <f>AC404+AE404+Y404</f>
        <v/>
      </c>
      <c r="AG404" s="19">
        <f>MIN(650000,MAX(0,$B404))</f>
        <v/>
      </c>
      <c r="AH404" s="19">
        <f>$B404-AG404</f>
        <v/>
      </c>
      <c r="AI404" s="19">
        <f>MIN(670000,ROUNDDOWN(MAX(0,AH404-430000)*0.0751+47600,0))+MIN(260000,ROUNDDOWN(MAX(0,AH404-430000)*0.028+17600,0))+MIN(30000,ROUNDDOWN(MAX(0,AH404-430000)*0.0027+1873,0))+IF("いいえ"="はい",MIN(170000,ROUNDDOWN(MAX(0,AH404-430000)*0.0243+17800,0)),0)</f>
        <v/>
      </c>
      <c r="AJ404" s="19">
        <f>IF(""="",215040+AI404,"")</f>
        <v/>
      </c>
      <c r="AK404" s="19">
        <f>IF(AH404&gt;23500000,NA(),IF(AH404&lt;=4890000,1040000,IF(AH404&lt;=6550000,670000,620000)))</f>
        <v/>
      </c>
      <c r="AL404" s="19">
        <f>MAX(0,ROUNDDOWN(AH404-AJ404-AK404-0,-3))</f>
        <v/>
      </c>
      <c r="AM404" s="19">
        <f>IF(AL404&lt;=0,0,ROUNDDOWN((AL404*LOOKUP(AL404,{0,1950001,3300001,6950001,9000001,18000001,40000001},{0.05,0.1,0.2,0.23,0.33,0.4,0.45})-LOOKUP(AL404,{0,1950001,3300001,6950001,9000001,18000001,40000001},{0,97500,427500,636000,1536000,2796000,4796000}))*1.021,-2))</f>
        <v/>
      </c>
      <c r="AN404" s="19">
        <f>MAX(0,ROUNDDOWN(AH404-AJ404-430000-0,-3))</f>
        <v/>
      </c>
      <c r="AO404" s="19">
        <f>IF(AH404&lt;=450000,0,MAX(0,ROUNDDOWN(AN404*0.06-MIN(50000,AN404)*0.03,-2))+MAX(0,ROUNDDOWN(AN404*0.04-MIN(50000,AN404)*0.02,-2)))</f>
        <v/>
      </c>
      <c r="AP404" s="19">
        <f>AM404+AO404+AI404</f>
        <v/>
      </c>
      <c r="AQ404" s="19">
        <f>MIN(750000,MAX(0,$B404))</f>
        <v/>
      </c>
      <c r="AR404" s="19">
        <f>$B404-AQ404</f>
        <v/>
      </c>
      <c r="AS404" s="19">
        <f>MIN(670000,ROUNDDOWN(MAX(0,AR404-430000)*0.0751+47600,0))+MIN(260000,ROUNDDOWN(MAX(0,AR404-430000)*0.028+17600,0))+MIN(30000,ROUNDDOWN(MAX(0,AR404-430000)*0.0027+1873,0))+IF("いいえ"="はい",MIN(170000,ROUNDDOWN(MAX(0,AR404-430000)*0.0243+17800,0)),0)</f>
        <v/>
      </c>
      <c r="AT404" s="19">
        <f>IF(""="",215040+AS404,"")</f>
        <v/>
      </c>
      <c r="AU404" s="19">
        <f>IF(AR404&gt;23500000,NA(),IF(AR404&lt;=4890000,1040000,IF(AR404&lt;=6550000,670000,620000)))</f>
        <v/>
      </c>
      <c r="AV404" s="19">
        <f>MAX(0,ROUNDDOWN(AR404-AT404-AU404-0,-3))</f>
        <v/>
      </c>
      <c r="AW404" s="19">
        <f>IF(AV404&lt;=0,0,ROUNDDOWN((AV404*LOOKUP(AV404,{0,1950001,3300001,6950001,9000001,18000001,40000001},{0.05,0.1,0.2,0.23,0.33,0.4,0.45})-LOOKUP(AV404,{0,1950001,3300001,6950001,9000001,18000001,40000001},{0,97500,427500,636000,1536000,2796000,4796000}))*1.021,-2))</f>
        <v/>
      </c>
      <c r="AX404" s="19">
        <f>MAX(0,ROUNDDOWN(AR404-AT404-430000-0,-3))</f>
        <v/>
      </c>
      <c r="AY404" s="19">
        <f>IF(AR404&lt;=450000,0,MAX(0,ROUNDDOWN(AX404*0.06-MIN(50000,AX404)*0.03,-2))+MAX(0,ROUNDDOWN(AX404*0.04-MIN(50000,AX404)*0.02,-2)))</f>
        <v/>
      </c>
      <c r="AZ404" s="19">
        <f>AW404+AY404+AS404</f>
        <v/>
      </c>
    </row>
    <row r="405">
      <c r="A405" t="inlineStr">
        <is>
          <t>1万円刻み</t>
        </is>
      </c>
      <c r="B405" s="19">
        <f>'3_1万円刻み'!$A$388</f>
        <v/>
      </c>
      <c r="C405" s="19">
        <f>MIN(0,MAX(0,$B405))</f>
        <v/>
      </c>
      <c r="D405" s="19">
        <f>$B405-C405</f>
        <v/>
      </c>
      <c r="E405" s="19">
        <f>MIN(670000,ROUNDDOWN(MAX(0,D405-430000)*0.0751+47600,0))+MIN(260000,ROUNDDOWN(MAX(0,D405-430000)*0.028+17600,0))+MIN(30000,ROUNDDOWN(MAX(0,D405-430000)*0.0027+1873,0))+IF("いいえ"="はい",MIN(170000,ROUNDDOWN(MAX(0,D405-430000)*0.0243+17800,0)),0)</f>
        <v/>
      </c>
      <c r="F405" s="19">
        <f>IF(""="",215040+E405,"")</f>
        <v/>
      </c>
      <c r="G405" s="19">
        <f>IF(D405&gt;23500000,NA(),IF(D405&lt;=4890000,1040000,IF(D405&lt;=6550000,670000,620000)))</f>
        <v/>
      </c>
      <c r="H405" s="19">
        <f>MAX(0,ROUNDDOWN(D405-F405-G405-0,-3))</f>
        <v/>
      </c>
      <c r="I405" s="19">
        <f>IF(H405&lt;=0,0,ROUNDDOWN((H405*LOOKUP(H405,{0,1950001,3300001,6950001,9000001,18000001,40000001},{0.05,0.1,0.2,0.23,0.33,0.4,0.45})-LOOKUP(H405,{0,1950001,3300001,6950001,9000001,18000001,40000001},{0,97500,427500,636000,1536000,2796000,4796000}))*1.021,-2))</f>
        <v/>
      </c>
      <c r="J405" s="19">
        <f>MAX(0,ROUNDDOWN(D405-F405-430000-0,-3))</f>
        <v/>
      </c>
      <c r="K405" s="19">
        <f>IF(D405&lt;=450000,0,MAX(0,ROUNDDOWN(J405*0.06-MIN(50000,J405)*0.03,-2))+MAX(0,ROUNDDOWN(J405*0.04-MIN(50000,J405)*0.02,-2)))</f>
        <v/>
      </c>
      <c r="L405" s="19">
        <f>I405+K405+E405</f>
        <v/>
      </c>
      <c r="M405" s="19">
        <f>MIN(100000,MAX(0,$B405))</f>
        <v/>
      </c>
      <c r="N405" s="19">
        <f>$B405-M405</f>
        <v/>
      </c>
      <c r="O405" s="19">
        <f>MIN(670000,ROUNDDOWN(MAX(0,N405-430000)*0.0751+47600,0))+MIN(260000,ROUNDDOWN(MAX(0,N405-430000)*0.028+17600,0))+MIN(30000,ROUNDDOWN(MAX(0,N405-430000)*0.0027+1873,0))+IF("いいえ"="はい",MIN(170000,ROUNDDOWN(MAX(0,N405-430000)*0.0243+17800,0)),0)</f>
        <v/>
      </c>
      <c r="P405" s="19">
        <f>IF(""="",215040+O405,"")</f>
        <v/>
      </c>
      <c r="Q405" s="19">
        <f>IF(N405&gt;23500000,NA(),IF(N405&lt;=4890000,1040000,IF(N405&lt;=6550000,670000,620000)))</f>
        <v/>
      </c>
      <c r="R405" s="19">
        <f>MAX(0,ROUNDDOWN(N405-P405-Q405-0,-3))</f>
        <v/>
      </c>
      <c r="S405" s="19">
        <f>IF(R405&lt;=0,0,ROUNDDOWN((R405*LOOKUP(R405,{0,1950001,3300001,6950001,9000001,18000001,40000001},{0.05,0.1,0.2,0.23,0.33,0.4,0.45})-LOOKUP(R405,{0,1950001,3300001,6950001,9000001,18000001,40000001},{0,97500,427500,636000,1536000,2796000,4796000}))*1.021,-2))</f>
        <v/>
      </c>
      <c r="T405" s="19">
        <f>MAX(0,ROUNDDOWN(N405-P405-430000-0,-3))</f>
        <v/>
      </c>
      <c r="U405" s="19">
        <f>IF(N405&lt;=450000,0,MAX(0,ROUNDDOWN(T405*0.06-MIN(50000,T405)*0.03,-2))+MAX(0,ROUNDDOWN(T405*0.04-MIN(50000,T405)*0.02,-2)))</f>
        <v/>
      </c>
      <c r="V405" s="19">
        <f>S405+U405+O405</f>
        <v/>
      </c>
      <c r="W405" s="19">
        <f>MIN(550000,MAX(0,$B405))</f>
        <v/>
      </c>
      <c r="X405" s="19">
        <f>$B405-W405</f>
        <v/>
      </c>
      <c r="Y405" s="19">
        <f>MIN(670000,ROUNDDOWN(MAX(0,X405-430000)*0.0751+47600,0))+MIN(260000,ROUNDDOWN(MAX(0,X405-430000)*0.028+17600,0))+MIN(30000,ROUNDDOWN(MAX(0,X405-430000)*0.0027+1873,0))+IF("いいえ"="はい",MIN(170000,ROUNDDOWN(MAX(0,X405-430000)*0.0243+17800,0)),0)</f>
        <v/>
      </c>
      <c r="Z405" s="19">
        <f>IF(""="",215040+Y405,"")</f>
        <v/>
      </c>
      <c r="AA405" s="19">
        <f>IF(X405&gt;23500000,NA(),IF(X405&lt;=4890000,1040000,IF(X405&lt;=6550000,670000,620000)))</f>
        <v/>
      </c>
      <c r="AB405" s="19">
        <f>MAX(0,ROUNDDOWN(X405-Z405-AA405-0,-3))</f>
        <v/>
      </c>
      <c r="AC405" s="19">
        <f>IF(AB405&lt;=0,0,ROUNDDOWN((AB405*LOOKUP(AB405,{0,1950001,3300001,6950001,9000001,18000001,40000001},{0.05,0.1,0.2,0.23,0.33,0.4,0.45})-LOOKUP(AB405,{0,1950001,3300001,6950001,9000001,18000001,40000001},{0,97500,427500,636000,1536000,2796000,4796000}))*1.021,-2))</f>
        <v/>
      </c>
      <c r="AD405" s="19">
        <f>MAX(0,ROUNDDOWN(X405-Z405-430000-0,-3))</f>
        <v/>
      </c>
      <c r="AE405" s="19">
        <f>IF(X405&lt;=450000,0,MAX(0,ROUNDDOWN(AD405*0.06-MIN(50000,AD405)*0.03,-2))+MAX(0,ROUNDDOWN(AD405*0.04-MIN(50000,AD405)*0.02,-2)))</f>
        <v/>
      </c>
      <c r="AF405" s="19">
        <f>AC405+AE405+Y405</f>
        <v/>
      </c>
      <c r="AG405" s="19">
        <f>MIN(650000,MAX(0,$B405))</f>
        <v/>
      </c>
      <c r="AH405" s="19">
        <f>$B405-AG405</f>
        <v/>
      </c>
      <c r="AI405" s="19">
        <f>MIN(670000,ROUNDDOWN(MAX(0,AH405-430000)*0.0751+47600,0))+MIN(260000,ROUNDDOWN(MAX(0,AH405-430000)*0.028+17600,0))+MIN(30000,ROUNDDOWN(MAX(0,AH405-430000)*0.0027+1873,0))+IF("いいえ"="はい",MIN(170000,ROUNDDOWN(MAX(0,AH405-430000)*0.0243+17800,0)),0)</f>
        <v/>
      </c>
      <c r="AJ405" s="19">
        <f>IF(""="",215040+AI405,"")</f>
        <v/>
      </c>
      <c r="AK405" s="19">
        <f>IF(AH405&gt;23500000,NA(),IF(AH405&lt;=4890000,1040000,IF(AH405&lt;=6550000,670000,620000)))</f>
        <v/>
      </c>
      <c r="AL405" s="19">
        <f>MAX(0,ROUNDDOWN(AH405-AJ405-AK405-0,-3))</f>
        <v/>
      </c>
      <c r="AM405" s="19">
        <f>IF(AL405&lt;=0,0,ROUNDDOWN((AL405*LOOKUP(AL405,{0,1950001,3300001,6950001,9000001,18000001,40000001},{0.05,0.1,0.2,0.23,0.33,0.4,0.45})-LOOKUP(AL405,{0,1950001,3300001,6950001,9000001,18000001,40000001},{0,97500,427500,636000,1536000,2796000,4796000}))*1.021,-2))</f>
        <v/>
      </c>
      <c r="AN405" s="19">
        <f>MAX(0,ROUNDDOWN(AH405-AJ405-430000-0,-3))</f>
        <v/>
      </c>
      <c r="AO405" s="19">
        <f>IF(AH405&lt;=450000,0,MAX(0,ROUNDDOWN(AN405*0.06-MIN(50000,AN405)*0.03,-2))+MAX(0,ROUNDDOWN(AN405*0.04-MIN(50000,AN405)*0.02,-2)))</f>
        <v/>
      </c>
      <c r="AP405" s="19">
        <f>AM405+AO405+AI405</f>
        <v/>
      </c>
      <c r="AQ405" s="19">
        <f>MIN(750000,MAX(0,$B405))</f>
        <v/>
      </c>
      <c r="AR405" s="19">
        <f>$B405-AQ405</f>
        <v/>
      </c>
      <c r="AS405" s="19">
        <f>MIN(670000,ROUNDDOWN(MAX(0,AR405-430000)*0.0751+47600,0))+MIN(260000,ROUNDDOWN(MAX(0,AR405-430000)*0.028+17600,0))+MIN(30000,ROUNDDOWN(MAX(0,AR405-430000)*0.0027+1873,0))+IF("いいえ"="はい",MIN(170000,ROUNDDOWN(MAX(0,AR405-430000)*0.0243+17800,0)),0)</f>
        <v/>
      </c>
      <c r="AT405" s="19">
        <f>IF(""="",215040+AS405,"")</f>
        <v/>
      </c>
      <c r="AU405" s="19">
        <f>IF(AR405&gt;23500000,NA(),IF(AR405&lt;=4890000,1040000,IF(AR405&lt;=6550000,670000,620000)))</f>
        <v/>
      </c>
      <c r="AV405" s="19">
        <f>MAX(0,ROUNDDOWN(AR405-AT405-AU405-0,-3))</f>
        <v/>
      </c>
      <c r="AW405" s="19">
        <f>IF(AV405&lt;=0,0,ROUNDDOWN((AV405*LOOKUP(AV405,{0,1950001,3300001,6950001,9000001,18000001,40000001},{0.05,0.1,0.2,0.23,0.33,0.4,0.45})-LOOKUP(AV405,{0,1950001,3300001,6950001,9000001,18000001,40000001},{0,97500,427500,636000,1536000,2796000,4796000}))*1.021,-2))</f>
        <v/>
      </c>
      <c r="AX405" s="19">
        <f>MAX(0,ROUNDDOWN(AR405-AT405-430000-0,-3))</f>
        <v/>
      </c>
      <c r="AY405" s="19">
        <f>IF(AR405&lt;=450000,0,MAX(0,ROUNDDOWN(AX405*0.06-MIN(50000,AX405)*0.03,-2))+MAX(0,ROUNDDOWN(AX405*0.04-MIN(50000,AX405)*0.02,-2)))</f>
        <v/>
      </c>
      <c r="AZ405" s="19">
        <f>AW405+AY405+AS405</f>
        <v/>
      </c>
    </row>
    <row r="406">
      <c r="A406" t="inlineStr">
        <is>
          <t>1万円刻み</t>
        </is>
      </c>
      <c r="B406" s="19">
        <f>'3_1万円刻み'!$A$389</f>
        <v/>
      </c>
      <c r="C406" s="19">
        <f>MIN(0,MAX(0,$B406))</f>
        <v/>
      </c>
      <c r="D406" s="19">
        <f>$B406-C406</f>
        <v/>
      </c>
      <c r="E406" s="19">
        <f>MIN(670000,ROUNDDOWN(MAX(0,D406-430000)*0.0751+47600,0))+MIN(260000,ROUNDDOWN(MAX(0,D406-430000)*0.028+17600,0))+MIN(30000,ROUNDDOWN(MAX(0,D406-430000)*0.0027+1873,0))+IF("いいえ"="はい",MIN(170000,ROUNDDOWN(MAX(0,D406-430000)*0.0243+17800,0)),0)</f>
        <v/>
      </c>
      <c r="F406" s="19">
        <f>IF(""="",215040+E406,"")</f>
        <v/>
      </c>
      <c r="G406" s="19">
        <f>IF(D406&gt;23500000,NA(),IF(D406&lt;=4890000,1040000,IF(D406&lt;=6550000,670000,620000)))</f>
        <v/>
      </c>
      <c r="H406" s="19">
        <f>MAX(0,ROUNDDOWN(D406-F406-G406-0,-3))</f>
        <v/>
      </c>
      <c r="I406" s="19">
        <f>IF(H406&lt;=0,0,ROUNDDOWN((H406*LOOKUP(H406,{0,1950001,3300001,6950001,9000001,18000001,40000001},{0.05,0.1,0.2,0.23,0.33,0.4,0.45})-LOOKUP(H406,{0,1950001,3300001,6950001,9000001,18000001,40000001},{0,97500,427500,636000,1536000,2796000,4796000}))*1.021,-2))</f>
        <v/>
      </c>
      <c r="J406" s="19">
        <f>MAX(0,ROUNDDOWN(D406-F406-430000-0,-3))</f>
        <v/>
      </c>
      <c r="K406" s="19">
        <f>IF(D406&lt;=450000,0,MAX(0,ROUNDDOWN(J406*0.06-MIN(50000,J406)*0.03,-2))+MAX(0,ROUNDDOWN(J406*0.04-MIN(50000,J406)*0.02,-2)))</f>
        <v/>
      </c>
      <c r="L406" s="19">
        <f>I406+K406+E406</f>
        <v/>
      </c>
      <c r="M406" s="19">
        <f>MIN(100000,MAX(0,$B406))</f>
        <v/>
      </c>
      <c r="N406" s="19">
        <f>$B406-M406</f>
        <v/>
      </c>
      <c r="O406" s="19">
        <f>MIN(670000,ROUNDDOWN(MAX(0,N406-430000)*0.0751+47600,0))+MIN(260000,ROUNDDOWN(MAX(0,N406-430000)*0.028+17600,0))+MIN(30000,ROUNDDOWN(MAX(0,N406-430000)*0.0027+1873,0))+IF("いいえ"="はい",MIN(170000,ROUNDDOWN(MAX(0,N406-430000)*0.0243+17800,0)),0)</f>
        <v/>
      </c>
      <c r="P406" s="19">
        <f>IF(""="",215040+O406,"")</f>
        <v/>
      </c>
      <c r="Q406" s="19">
        <f>IF(N406&gt;23500000,NA(),IF(N406&lt;=4890000,1040000,IF(N406&lt;=6550000,670000,620000)))</f>
        <v/>
      </c>
      <c r="R406" s="19">
        <f>MAX(0,ROUNDDOWN(N406-P406-Q406-0,-3))</f>
        <v/>
      </c>
      <c r="S406" s="19">
        <f>IF(R406&lt;=0,0,ROUNDDOWN((R406*LOOKUP(R406,{0,1950001,3300001,6950001,9000001,18000001,40000001},{0.05,0.1,0.2,0.23,0.33,0.4,0.45})-LOOKUP(R406,{0,1950001,3300001,6950001,9000001,18000001,40000001},{0,97500,427500,636000,1536000,2796000,4796000}))*1.021,-2))</f>
        <v/>
      </c>
      <c r="T406" s="19">
        <f>MAX(0,ROUNDDOWN(N406-P406-430000-0,-3))</f>
        <v/>
      </c>
      <c r="U406" s="19">
        <f>IF(N406&lt;=450000,0,MAX(0,ROUNDDOWN(T406*0.06-MIN(50000,T406)*0.03,-2))+MAX(0,ROUNDDOWN(T406*0.04-MIN(50000,T406)*0.02,-2)))</f>
        <v/>
      </c>
      <c r="V406" s="19">
        <f>S406+U406+O406</f>
        <v/>
      </c>
      <c r="W406" s="19">
        <f>MIN(550000,MAX(0,$B406))</f>
        <v/>
      </c>
      <c r="X406" s="19">
        <f>$B406-W406</f>
        <v/>
      </c>
      <c r="Y406" s="19">
        <f>MIN(670000,ROUNDDOWN(MAX(0,X406-430000)*0.0751+47600,0))+MIN(260000,ROUNDDOWN(MAX(0,X406-430000)*0.028+17600,0))+MIN(30000,ROUNDDOWN(MAX(0,X406-430000)*0.0027+1873,0))+IF("いいえ"="はい",MIN(170000,ROUNDDOWN(MAX(0,X406-430000)*0.0243+17800,0)),0)</f>
        <v/>
      </c>
      <c r="Z406" s="19">
        <f>IF(""="",215040+Y406,"")</f>
        <v/>
      </c>
      <c r="AA406" s="19">
        <f>IF(X406&gt;23500000,NA(),IF(X406&lt;=4890000,1040000,IF(X406&lt;=6550000,670000,620000)))</f>
        <v/>
      </c>
      <c r="AB406" s="19">
        <f>MAX(0,ROUNDDOWN(X406-Z406-AA406-0,-3))</f>
        <v/>
      </c>
      <c r="AC406" s="19">
        <f>IF(AB406&lt;=0,0,ROUNDDOWN((AB406*LOOKUP(AB406,{0,1950001,3300001,6950001,9000001,18000001,40000001},{0.05,0.1,0.2,0.23,0.33,0.4,0.45})-LOOKUP(AB406,{0,1950001,3300001,6950001,9000001,18000001,40000001},{0,97500,427500,636000,1536000,2796000,4796000}))*1.021,-2))</f>
        <v/>
      </c>
      <c r="AD406" s="19">
        <f>MAX(0,ROUNDDOWN(X406-Z406-430000-0,-3))</f>
        <v/>
      </c>
      <c r="AE406" s="19">
        <f>IF(X406&lt;=450000,0,MAX(0,ROUNDDOWN(AD406*0.06-MIN(50000,AD406)*0.03,-2))+MAX(0,ROUNDDOWN(AD406*0.04-MIN(50000,AD406)*0.02,-2)))</f>
        <v/>
      </c>
      <c r="AF406" s="19">
        <f>AC406+AE406+Y406</f>
        <v/>
      </c>
      <c r="AG406" s="19">
        <f>MIN(650000,MAX(0,$B406))</f>
        <v/>
      </c>
      <c r="AH406" s="19">
        <f>$B406-AG406</f>
        <v/>
      </c>
      <c r="AI406" s="19">
        <f>MIN(670000,ROUNDDOWN(MAX(0,AH406-430000)*0.0751+47600,0))+MIN(260000,ROUNDDOWN(MAX(0,AH406-430000)*0.028+17600,0))+MIN(30000,ROUNDDOWN(MAX(0,AH406-430000)*0.0027+1873,0))+IF("いいえ"="はい",MIN(170000,ROUNDDOWN(MAX(0,AH406-430000)*0.0243+17800,0)),0)</f>
        <v/>
      </c>
      <c r="AJ406" s="19">
        <f>IF(""="",215040+AI406,"")</f>
        <v/>
      </c>
      <c r="AK406" s="19">
        <f>IF(AH406&gt;23500000,NA(),IF(AH406&lt;=4890000,1040000,IF(AH406&lt;=6550000,670000,620000)))</f>
        <v/>
      </c>
      <c r="AL406" s="19">
        <f>MAX(0,ROUNDDOWN(AH406-AJ406-AK406-0,-3))</f>
        <v/>
      </c>
      <c r="AM406" s="19">
        <f>IF(AL406&lt;=0,0,ROUNDDOWN((AL406*LOOKUP(AL406,{0,1950001,3300001,6950001,9000001,18000001,40000001},{0.05,0.1,0.2,0.23,0.33,0.4,0.45})-LOOKUP(AL406,{0,1950001,3300001,6950001,9000001,18000001,40000001},{0,97500,427500,636000,1536000,2796000,4796000}))*1.021,-2))</f>
        <v/>
      </c>
      <c r="AN406" s="19">
        <f>MAX(0,ROUNDDOWN(AH406-AJ406-430000-0,-3))</f>
        <v/>
      </c>
      <c r="AO406" s="19">
        <f>IF(AH406&lt;=450000,0,MAX(0,ROUNDDOWN(AN406*0.06-MIN(50000,AN406)*0.03,-2))+MAX(0,ROUNDDOWN(AN406*0.04-MIN(50000,AN406)*0.02,-2)))</f>
        <v/>
      </c>
      <c r="AP406" s="19">
        <f>AM406+AO406+AI406</f>
        <v/>
      </c>
      <c r="AQ406" s="19">
        <f>MIN(750000,MAX(0,$B406))</f>
        <v/>
      </c>
      <c r="AR406" s="19">
        <f>$B406-AQ406</f>
        <v/>
      </c>
      <c r="AS406" s="19">
        <f>MIN(670000,ROUNDDOWN(MAX(0,AR406-430000)*0.0751+47600,0))+MIN(260000,ROUNDDOWN(MAX(0,AR406-430000)*0.028+17600,0))+MIN(30000,ROUNDDOWN(MAX(0,AR406-430000)*0.0027+1873,0))+IF("いいえ"="はい",MIN(170000,ROUNDDOWN(MAX(0,AR406-430000)*0.0243+17800,0)),0)</f>
        <v/>
      </c>
      <c r="AT406" s="19">
        <f>IF(""="",215040+AS406,"")</f>
        <v/>
      </c>
      <c r="AU406" s="19">
        <f>IF(AR406&gt;23500000,NA(),IF(AR406&lt;=4890000,1040000,IF(AR406&lt;=6550000,670000,620000)))</f>
        <v/>
      </c>
      <c r="AV406" s="19">
        <f>MAX(0,ROUNDDOWN(AR406-AT406-AU406-0,-3))</f>
        <v/>
      </c>
      <c r="AW406" s="19">
        <f>IF(AV406&lt;=0,0,ROUNDDOWN((AV406*LOOKUP(AV406,{0,1950001,3300001,6950001,9000001,18000001,40000001},{0.05,0.1,0.2,0.23,0.33,0.4,0.45})-LOOKUP(AV406,{0,1950001,3300001,6950001,9000001,18000001,40000001},{0,97500,427500,636000,1536000,2796000,4796000}))*1.021,-2))</f>
        <v/>
      </c>
      <c r="AX406" s="19">
        <f>MAX(0,ROUNDDOWN(AR406-AT406-430000-0,-3))</f>
        <v/>
      </c>
      <c r="AY406" s="19">
        <f>IF(AR406&lt;=450000,0,MAX(0,ROUNDDOWN(AX406*0.06-MIN(50000,AX406)*0.03,-2))+MAX(0,ROUNDDOWN(AX406*0.04-MIN(50000,AX406)*0.02,-2)))</f>
        <v/>
      </c>
      <c r="AZ406" s="19">
        <f>AW406+AY406+AS406</f>
        <v/>
      </c>
    </row>
    <row r="407">
      <c r="A407" t="inlineStr">
        <is>
          <t>1万円刻み</t>
        </is>
      </c>
      <c r="B407" s="19">
        <f>'3_1万円刻み'!$A$390</f>
        <v/>
      </c>
      <c r="C407" s="19">
        <f>MIN(0,MAX(0,$B407))</f>
        <v/>
      </c>
      <c r="D407" s="19">
        <f>$B407-C407</f>
        <v/>
      </c>
      <c r="E407" s="19">
        <f>MIN(670000,ROUNDDOWN(MAX(0,D407-430000)*0.0751+47600,0))+MIN(260000,ROUNDDOWN(MAX(0,D407-430000)*0.028+17600,0))+MIN(30000,ROUNDDOWN(MAX(0,D407-430000)*0.0027+1873,0))+IF("いいえ"="はい",MIN(170000,ROUNDDOWN(MAX(0,D407-430000)*0.0243+17800,0)),0)</f>
        <v/>
      </c>
      <c r="F407" s="19">
        <f>IF(""="",215040+E407,"")</f>
        <v/>
      </c>
      <c r="G407" s="19">
        <f>IF(D407&gt;23500000,NA(),IF(D407&lt;=4890000,1040000,IF(D407&lt;=6550000,670000,620000)))</f>
        <v/>
      </c>
      <c r="H407" s="19">
        <f>MAX(0,ROUNDDOWN(D407-F407-G407-0,-3))</f>
        <v/>
      </c>
      <c r="I407" s="19">
        <f>IF(H407&lt;=0,0,ROUNDDOWN((H407*LOOKUP(H407,{0,1950001,3300001,6950001,9000001,18000001,40000001},{0.05,0.1,0.2,0.23,0.33,0.4,0.45})-LOOKUP(H407,{0,1950001,3300001,6950001,9000001,18000001,40000001},{0,97500,427500,636000,1536000,2796000,4796000}))*1.021,-2))</f>
        <v/>
      </c>
      <c r="J407" s="19">
        <f>MAX(0,ROUNDDOWN(D407-F407-430000-0,-3))</f>
        <v/>
      </c>
      <c r="K407" s="19">
        <f>IF(D407&lt;=450000,0,MAX(0,ROUNDDOWN(J407*0.06-MIN(50000,J407)*0.03,-2))+MAX(0,ROUNDDOWN(J407*0.04-MIN(50000,J407)*0.02,-2)))</f>
        <v/>
      </c>
      <c r="L407" s="19">
        <f>I407+K407+E407</f>
        <v/>
      </c>
      <c r="M407" s="19">
        <f>MIN(100000,MAX(0,$B407))</f>
        <v/>
      </c>
      <c r="N407" s="19">
        <f>$B407-M407</f>
        <v/>
      </c>
      <c r="O407" s="19">
        <f>MIN(670000,ROUNDDOWN(MAX(0,N407-430000)*0.0751+47600,0))+MIN(260000,ROUNDDOWN(MAX(0,N407-430000)*0.028+17600,0))+MIN(30000,ROUNDDOWN(MAX(0,N407-430000)*0.0027+1873,0))+IF("いいえ"="はい",MIN(170000,ROUNDDOWN(MAX(0,N407-430000)*0.0243+17800,0)),0)</f>
        <v/>
      </c>
      <c r="P407" s="19">
        <f>IF(""="",215040+O407,"")</f>
        <v/>
      </c>
      <c r="Q407" s="19">
        <f>IF(N407&gt;23500000,NA(),IF(N407&lt;=4890000,1040000,IF(N407&lt;=6550000,670000,620000)))</f>
        <v/>
      </c>
      <c r="R407" s="19">
        <f>MAX(0,ROUNDDOWN(N407-P407-Q407-0,-3))</f>
        <v/>
      </c>
      <c r="S407" s="19">
        <f>IF(R407&lt;=0,0,ROUNDDOWN((R407*LOOKUP(R407,{0,1950001,3300001,6950001,9000001,18000001,40000001},{0.05,0.1,0.2,0.23,0.33,0.4,0.45})-LOOKUP(R407,{0,1950001,3300001,6950001,9000001,18000001,40000001},{0,97500,427500,636000,1536000,2796000,4796000}))*1.021,-2))</f>
        <v/>
      </c>
      <c r="T407" s="19">
        <f>MAX(0,ROUNDDOWN(N407-P407-430000-0,-3))</f>
        <v/>
      </c>
      <c r="U407" s="19">
        <f>IF(N407&lt;=450000,0,MAX(0,ROUNDDOWN(T407*0.06-MIN(50000,T407)*0.03,-2))+MAX(0,ROUNDDOWN(T407*0.04-MIN(50000,T407)*0.02,-2)))</f>
        <v/>
      </c>
      <c r="V407" s="19">
        <f>S407+U407+O407</f>
        <v/>
      </c>
      <c r="W407" s="19">
        <f>MIN(550000,MAX(0,$B407))</f>
        <v/>
      </c>
      <c r="X407" s="19">
        <f>$B407-W407</f>
        <v/>
      </c>
      <c r="Y407" s="19">
        <f>MIN(670000,ROUNDDOWN(MAX(0,X407-430000)*0.0751+47600,0))+MIN(260000,ROUNDDOWN(MAX(0,X407-430000)*0.028+17600,0))+MIN(30000,ROUNDDOWN(MAX(0,X407-430000)*0.0027+1873,0))+IF("いいえ"="はい",MIN(170000,ROUNDDOWN(MAX(0,X407-430000)*0.0243+17800,0)),0)</f>
        <v/>
      </c>
      <c r="Z407" s="19">
        <f>IF(""="",215040+Y407,"")</f>
        <v/>
      </c>
      <c r="AA407" s="19">
        <f>IF(X407&gt;23500000,NA(),IF(X407&lt;=4890000,1040000,IF(X407&lt;=6550000,670000,620000)))</f>
        <v/>
      </c>
      <c r="AB407" s="19">
        <f>MAX(0,ROUNDDOWN(X407-Z407-AA407-0,-3))</f>
        <v/>
      </c>
      <c r="AC407" s="19">
        <f>IF(AB407&lt;=0,0,ROUNDDOWN((AB407*LOOKUP(AB407,{0,1950001,3300001,6950001,9000001,18000001,40000001},{0.05,0.1,0.2,0.23,0.33,0.4,0.45})-LOOKUP(AB407,{0,1950001,3300001,6950001,9000001,18000001,40000001},{0,97500,427500,636000,1536000,2796000,4796000}))*1.021,-2))</f>
        <v/>
      </c>
      <c r="AD407" s="19">
        <f>MAX(0,ROUNDDOWN(X407-Z407-430000-0,-3))</f>
        <v/>
      </c>
      <c r="AE407" s="19">
        <f>IF(X407&lt;=450000,0,MAX(0,ROUNDDOWN(AD407*0.06-MIN(50000,AD407)*0.03,-2))+MAX(0,ROUNDDOWN(AD407*0.04-MIN(50000,AD407)*0.02,-2)))</f>
        <v/>
      </c>
      <c r="AF407" s="19">
        <f>AC407+AE407+Y407</f>
        <v/>
      </c>
      <c r="AG407" s="19">
        <f>MIN(650000,MAX(0,$B407))</f>
        <v/>
      </c>
      <c r="AH407" s="19">
        <f>$B407-AG407</f>
        <v/>
      </c>
      <c r="AI407" s="19">
        <f>MIN(670000,ROUNDDOWN(MAX(0,AH407-430000)*0.0751+47600,0))+MIN(260000,ROUNDDOWN(MAX(0,AH407-430000)*0.028+17600,0))+MIN(30000,ROUNDDOWN(MAX(0,AH407-430000)*0.0027+1873,0))+IF("いいえ"="はい",MIN(170000,ROUNDDOWN(MAX(0,AH407-430000)*0.0243+17800,0)),0)</f>
        <v/>
      </c>
      <c r="AJ407" s="19">
        <f>IF(""="",215040+AI407,"")</f>
        <v/>
      </c>
      <c r="AK407" s="19">
        <f>IF(AH407&gt;23500000,NA(),IF(AH407&lt;=4890000,1040000,IF(AH407&lt;=6550000,670000,620000)))</f>
        <v/>
      </c>
      <c r="AL407" s="19">
        <f>MAX(0,ROUNDDOWN(AH407-AJ407-AK407-0,-3))</f>
        <v/>
      </c>
      <c r="AM407" s="19">
        <f>IF(AL407&lt;=0,0,ROUNDDOWN((AL407*LOOKUP(AL407,{0,1950001,3300001,6950001,9000001,18000001,40000001},{0.05,0.1,0.2,0.23,0.33,0.4,0.45})-LOOKUP(AL407,{0,1950001,3300001,6950001,9000001,18000001,40000001},{0,97500,427500,636000,1536000,2796000,4796000}))*1.021,-2))</f>
        <v/>
      </c>
      <c r="AN407" s="19">
        <f>MAX(0,ROUNDDOWN(AH407-AJ407-430000-0,-3))</f>
        <v/>
      </c>
      <c r="AO407" s="19">
        <f>IF(AH407&lt;=450000,0,MAX(0,ROUNDDOWN(AN407*0.06-MIN(50000,AN407)*0.03,-2))+MAX(0,ROUNDDOWN(AN407*0.04-MIN(50000,AN407)*0.02,-2)))</f>
        <v/>
      </c>
      <c r="AP407" s="19">
        <f>AM407+AO407+AI407</f>
        <v/>
      </c>
      <c r="AQ407" s="19">
        <f>MIN(750000,MAX(0,$B407))</f>
        <v/>
      </c>
      <c r="AR407" s="19">
        <f>$B407-AQ407</f>
        <v/>
      </c>
      <c r="AS407" s="19">
        <f>MIN(670000,ROUNDDOWN(MAX(0,AR407-430000)*0.0751+47600,0))+MIN(260000,ROUNDDOWN(MAX(0,AR407-430000)*0.028+17600,0))+MIN(30000,ROUNDDOWN(MAX(0,AR407-430000)*0.0027+1873,0))+IF("いいえ"="はい",MIN(170000,ROUNDDOWN(MAX(0,AR407-430000)*0.0243+17800,0)),0)</f>
        <v/>
      </c>
      <c r="AT407" s="19">
        <f>IF(""="",215040+AS407,"")</f>
        <v/>
      </c>
      <c r="AU407" s="19">
        <f>IF(AR407&gt;23500000,NA(),IF(AR407&lt;=4890000,1040000,IF(AR407&lt;=6550000,670000,620000)))</f>
        <v/>
      </c>
      <c r="AV407" s="19">
        <f>MAX(0,ROUNDDOWN(AR407-AT407-AU407-0,-3))</f>
        <v/>
      </c>
      <c r="AW407" s="19">
        <f>IF(AV407&lt;=0,0,ROUNDDOWN((AV407*LOOKUP(AV407,{0,1950001,3300001,6950001,9000001,18000001,40000001},{0.05,0.1,0.2,0.23,0.33,0.4,0.45})-LOOKUP(AV407,{0,1950001,3300001,6950001,9000001,18000001,40000001},{0,97500,427500,636000,1536000,2796000,4796000}))*1.021,-2))</f>
        <v/>
      </c>
      <c r="AX407" s="19">
        <f>MAX(0,ROUNDDOWN(AR407-AT407-430000-0,-3))</f>
        <v/>
      </c>
      <c r="AY407" s="19">
        <f>IF(AR407&lt;=450000,0,MAX(0,ROUNDDOWN(AX407*0.06-MIN(50000,AX407)*0.03,-2))+MAX(0,ROUNDDOWN(AX407*0.04-MIN(50000,AX407)*0.02,-2)))</f>
        <v/>
      </c>
      <c r="AZ407" s="19">
        <f>AW407+AY407+AS407</f>
        <v/>
      </c>
    </row>
    <row r="408">
      <c r="A408" t="inlineStr">
        <is>
          <t>1万円刻み</t>
        </is>
      </c>
      <c r="B408" s="19">
        <f>'3_1万円刻み'!$A$391</f>
        <v/>
      </c>
      <c r="C408" s="19">
        <f>MIN(0,MAX(0,$B408))</f>
        <v/>
      </c>
      <c r="D408" s="19">
        <f>$B408-C408</f>
        <v/>
      </c>
      <c r="E408" s="19">
        <f>MIN(670000,ROUNDDOWN(MAX(0,D408-430000)*0.0751+47600,0))+MIN(260000,ROUNDDOWN(MAX(0,D408-430000)*0.028+17600,0))+MIN(30000,ROUNDDOWN(MAX(0,D408-430000)*0.0027+1873,0))+IF("いいえ"="はい",MIN(170000,ROUNDDOWN(MAX(0,D408-430000)*0.0243+17800,0)),0)</f>
        <v/>
      </c>
      <c r="F408" s="19">
        <f>IF(""="",215040+E408,"")</f>
        <v/>
      </c>
      <c r="G408" s="19">
        <f>IF(D408&gt;23500000,NA(),IF(D408&lt;=4890000,1040000,IF(D408&lt;=6550000,670000,620000)))</f>
        <v/>
      </c>
      <c r="H408" s="19">
        <f>MAX(0,ROUNDDOWN(D408-F408-G408-0,-3))</f>
        <v/>
      </c>
      <c r="I408" s="19">
        <f>IF(H408&lt;=0,0,ROUNDDOWN((H408*LOOKUP(H408,{0,1950001,3300001,6950001,9000001,18000001,40000001},{0.05,0.1,0.2,0.23,0.33,0.4,0.45})-LOOKUP(H408,{0,1950001,3300001,6950001,9000001,18000001,40000001},{0,97500,427500,636000,1536000,2796000,4796000}))*1.021,-2))</f>
        <v/>
      </c>
      <c r="J408" s="19">
        <f>MAX(0,ROUNDDOWN(D408-F408-430000-0,-3))</f>
        <v/>
      </c>
      <c r="K408" s="19">
        <f>IF(D408&lt;=450000,0,MAX(0,ROUNDDOWN(J408*0.06-MIN(50000,J408)*0.03,-2))+MAX(0,ROUNDDOWN(J408*0.04-MIN(50000,J408)*0.02,-2)))</f>
        <v/>
      </c>
      <c r="L408" s="19">
        <f>I408+K408+E408</f>
        <v/>
      </c>
      <c r="M408" s="19">
        <f>MIN(100000,MAX(0,$B408))</f>
        <v/>
      </c>
      <c r="N408" s="19">
        <f>$B408-M408</f>
        <v/>
      </c>
      <c r="O408" s="19">
        <f>MIN(670000,ROUNDDOWN(MAX(0,N408-430000)*0.0751+47600,0))+MIN(260000,ROUNDDOWN(MAX(0,N408-430000)*0.028+17600,0))+MIN(30000,ROUNDDOWN(MAX(0,N408-430000)*0.0027+1873,0))+IF("いいえ"="はい",MIN(170000,ROUNDDOWN(MAX(0,N408-430000)*0.0243+17800,0)),0)</f>
        <v/>
      </c>
      <c r="P408" s="19">
        <f>IF(""="",215040+O408,"")</f>
        <v/>
      </c>
      <c r="Q408" s="19">
        <f>IF(N408&gt;23500000,NA(),IF(N408&lt;=4890000,1040000,IF(N408&lt;=6550000,670000,620000)))</f>
        <v/>
      </c>
      <c r="R408" s="19">
        <f>MAX(0,ROUNDDOWN(N408-P408-Q408-0,-3))</f>
        <v/>
      </c>
      <c r="S408" s="19">
        <f>IF(R408&lt;=0,0,ROUNDDOWN((R408*LOOKUP(R408,{0,1950001,3300001,6950001,9000001,18000001,40000001},{0.05,0.1,0.2,0.23,0.33,0.4,0.45})-LOOKUP(R408,{0,1950001,3300001,6950001,9000001,18000001,40000001},{0,97500,427500,636000,1536000,2796000,4796000}))*1.021,-2))</f>
        <v/>
      </c>
      <c r="T408" s="19">
        <f>MAX(0,ROUNDDOWN(N408-P408-430000-0,-3))</f>
        <v/>
      </c>
      <c r="U408" s="19">
        <f>IF(N408&lt;=450000,0,MAX(0,ROUNDDOWN(T408*0.06-MIN(50000,T408)*0.03,-2))+MAX(0,ROUNDDOWN(T408*0.04-MIN(50000,T408)*0.02,-2)))</f>
        <v/>
      </c>
      <c r="V408" s="19">
        <f>S408+U408+O408</f>
        <v/>
      </c>
      <c r="W408" s="19">
        <f>MIN(550000,MAX(0,$B408))</f>
        <v/>
      </c>
      <c r="X408" s="19">
        <f>$B408-W408</f>
        <v/>
      </c>
      <c r="Y408" s="19">
        <f>MIN(670000,ROUNDDOWN(MAX(0,X408-430000)*0.0751+47600,0))+MIN(260000,ROUNDDOWN(MAX(0,X408-430000)*0.028+17600,0))+MIN(30000,ROUNDDOWN(MAX(0,X408-430000)*0.0027+1873,0))+IF("いいえ"="はい",MIN(170000,ROUNDDOWN(MAX(0,X408-430000)*0.0243+17800,0)),0)</f>
        <v/>
      </c>
      <c r="Z408" s="19">
        <f>IF(""="",215040+Y408,"")</f>
        <v/>
      </c>
      <c r="AA408" s="19">
        <f>IF(X408&gt;23500000,NA(),IF(X408&lt;=4890000,1040000,IF(X408&lt;=6550000,670000,620000)))</f>
        <v/>
      </c>
      <c r="AB408" s="19">
        <f>MAX(0,ROUNDDOWN(X408-Z408-AA408-0,-3))</f>
        <v/>
      </c>
      <c r="AC408" s="19">
        <f>IF(AB408&lt;=0,0,ROUNDDOWN((AB408*LOOKUP(AB408,{0,1950001,3300001,6950001,9000001,18000001,40000001},{0.05,0.1,0.2,0.23,0.33,0.4,0.45})-LOOKUP(AB408,{0,1950001,3300001,6950001,9000001,18000001,40000001},{0,97500,427500,636000,1536000,2796000,4796000}))*1.021,-2))</f>
        <v/>
      </c>
      <c r="AD408" s="19">
        <f>MAX(0,ROUNDDOWN(X408-Z408-430000-0,-3))</f>
        <v/>
      </c>
      <c r="AE408" s="19">
        <f>IF(X408&lt;=450000,0,MAX(0,ROUNDDOWN(AD408*0.06-MIN(50000,AD408)*0.03,-2))+MAX(0,ROUNDDOWN(AD408*0.04-MIN(50000,AD408)*0.02,-2)))</f>
        <v/>
      </c>
      <c r="AF408" s="19">
        <f>AC408+AE408+Y408</f>
        <v/>
      </c>
      <c r="AG408" s="19">
        <f>MIN(650000,MAX(0,$B408))</f>
        <v/>
      </c>
      <c r="AH408" s="19">
        <f>$B408-AG408</f>
        <v/>
      </c>
      <c r="AI408" s="19">
        <f>MIN(670000,ROUNDDOWN(MAX(0,AH408-430000)*0.0751+47600,0))+MIN(260000,ROUNDDOWN(MAX(0,AH408-430000)*0.028+17600,0))+MIN(30000,ROUNDDOWN(MAX(0,AH408-430000)*0.0027+1873,0))+IF("いいえ"="はい",MIN(170000,ROUNDDOWN(MAX(0,AH408-430000)*0.0243+17800,0)),0)</f>
        <v/>
      </c>
      <c r="AJ408" s="19">
        <f>IF(""="",215040+AI408,"")</f>
        <v/>
      </c>
      <c r="AK408" s="19">
        <f>IF(AH408&gt;23500000,NA(),IF(AH408&lt;=4890000,1040000,IF(AH408&lt;=6550000,670000,620000)))</f>
        <v/>
      </c>
      <c r="AL408" s="19">
        <f>MAX(0,ROUNDDOWN(AH408-AJ408-AK408-0,-3))</f>
        <v/>
      </c>
      <c r="AM408" s="19">
        <f>IF(AL408&lt;=0,0,ROUNDDOWN((AL408*LOOKUP(AL408,{0,1950001,3300001,6950001,9000001,18000001,40000001},{0.05,0.1,0.2,0.23,0.33,0.4,0.45})-LOOKUP(AL408,{0,1950001,3300001,6950001,9000001,18000001,40000001},{0,97500,427500,636000,1536000,2796000,4796000}))*1.021,-2))</f>
        <v/>
      </c>
      <c r="AN408" s="19">
        <f>MAX(0,ROUNDDOWN(AH408-AJ408-430000-0,-3))</f>
        <v/>
      </c>
      <c r="AO408" s="19">
        <f>IF(AH408&lt;=450000,0,MAX(0,ROUNDDOWN(AN408*0.06-MIN(50000,AN408)*0.03,-2))+MAX(0,ROUNDDOWN(AN408*0.04-MIN(50000,AN408)*0.02,-2)))</f>
        <v/>
      </c>
      <c r="AP408" s="19">
        <f>AM408+AO408+AI408</f>
        <v/>
      </c>
      <c r="AQ408" s="19">
        <f>MIN(750000,MAX(0,$B408))</f>
        <v/>
      </c>
      <c r="AR408" s="19">
        <f>$B408-AQ408</f>
        <v/>
      </c>
      <c r="AS408" s="19">
        <f>MIN(670000,ROUNDDOWN(MAX(0,AR408-430000)*0.0751+47600,0))+MIN(260000,ROUNDDOWN(MAX(0,AR408-430000)*0.028+17600,0))+MIN(30000,ROUNDDOWN(MAX(0,AR408-430000)*0.0027+1873,0))+IF("いいえ"="はい",MIN(170000,ROUNDDOWN(MAX(0,AR408-430000)*0.0243+17800,0)),0)</f>
        <v/>
      </c>
      <c r="AT408" s="19">
        <f>IF(""="",215040+AS408,"")</f>
        <v/>
      </c>
      <c r="AU408" s="19">
        <f>IF(AR408&gt;23500000,NA(),IF(AR408&lt;=4890000,1040000,IF(AR408&lt;=6550000,670000,620000)))</f>
        <v/>
      </c>
      <c r="AV408" s="19">
        <f>MAX(0,ROUNDDOWN(AR408-AT408-AU408-0,-3))</f>
        <v/>
      </c>
      <c r="AW408" s="19">
        <f>IF(AV408&lt;=0,0,ROUNDDOWN((AV408*LOOKUP(AV408,{0,1950001,3300001,6950001,9000001,18000001,40000001},{0.05,0.1,0.2,0.23,0.33,0.4,0.45})-LOOKUP(AV408,{0,1950001,3300001,6950001,9000001,18000001,40000001},{0,97500,427500,636000,1536000,2796000,4796000}))*1.021,-2))</f>
        <v/>
      </c>
      <c r="AX408" s="19">
        <f>MAX(0,ROUNDDOWN(AR408-AT408-430000-0,-3))</f>
        <v/>
      </c>
      <c r="AY408" s="19">
        <f>IF(AR408&lt;=450000,0,MAX(0,ROUNDDOWN(AX408*0.06-MIN(50000,AX408)*0.03,-2))+MAX(0,ROUNDDOWN(AX408*0.04-MIN(50000,AX408)*0.02,-2)))</f>
        <v/>
      </c>
      <c r="AZ408" s="19">
        <f>AW408+AY408+AS408</f>
        <v/>
      </c>
    </row>
    <row r="409">
      <c r="A409" t="inlineStr">
        <is>
          <t>1万円刻み</t>
        </is>
      </c>
      <c r="B409" s="19">
        <f>'3_1万円刻み'!$A$392</f>
        <v/>
      </c>
      <c r="C409" s="19">
        <f>MIN(0,MAX(0,$B409))</f>
        <v/>
      </c>
      <c r="D409" s="19">
        <f>$B409-C409</f>
        <v/>
      </c>
      <c r="E409" s="19">
        <f>MIN(670000,ROUNDDOWN(MAX(0,D409-430000)*0.0751+47600,0))+MIN(260000,ROUNDDOWN(MAX(0,D409-430000)*0.028+17600,0))+MIN(30000,ROUNDDOWN(MAX(0,D409-430000)*0.0027+1873,0))+IF("いいえ"="はい",MIN(170000,ROUNDDOWN(MAX(0,D409-430000)*0.0243+17800,0)),0)</f>
        <v/>
      </c>
      <c r="F409" s="19">
        <f>IF(""="",215040+E409,"")</f>
        <v/>
      </c>
      <c r="G409" s="19">
        <f>IF(D409&gt;23500000,NA(),IF(D409&lt;=4890000,1040000,IF(D409&lt;=6550000,670000,620000)))</f>
        <v/>
      </c>
      <c r="H409" s="19">
        <f>MAX(0,ROUNDDOWN(D409-F409-G409-0,-3))</f>
        <v/>
      </c>
      <c r="I409" s="19">
        <f>IF(H409&lt;=0,0,ROUNDDOWN((H409*LOOKUP(H409,{0,1950001,3300001,6950001,9000001,18000001,40000001},{0.05,0.1,0.2,0.23,0.33,0.4,0.45})-LOOKUP(H409,{0,1950001,3300001,6950001,9000001,18000001,40000001},{0,97500,427500,636000,1536000,2796000,4796000}))*1.021,-2))</f>
        <v/>
      </c>
      <c r="J409" s="19">
        <f>MAX(0,ROUNDDOWN(D409-F409-430000-0,-3))</f>
        <v/>
      </c>
      <c r="K409" s="19">
        <f>IF(D409&lt;=450000,0,MAX(0,ROUNDDOWN(J409*0.06-MIN(50000,J409)*0.03,-2))+MAX(0,ROUNDDOWN(J409*0.04-MIN(50000,J409)*0.02,-2)))</f>
        <v/>
      </c>
      <c r="L409" s="19">
        <f>I409+K409+E409</f>
        <v/>
      </c>
      <c r="M409" s="19">
        <f>MIN(100000,MAX(0,$B409))</f>
        <v/>
      </c>
      <c r="N409" s="19">
        <f>$B409-M409</f>
        <v/>
      </c>
      <c r="O409" s="19">
        <f>MIN(670000,ROUNDDOWN(MAX(0,N409-430000)*0.0751+47600,0))+MIN(260000,ROUNDDOWN(MAX(0,N409-430000)*0.028+17600,0))+MIN(30000,ROUNDDOWN(MAX(0,N409-430000)*0.0027+1873,0))+IF("いいえ"="はい",MIN(170000,ROUNDDOWN(MAX(0,N409-430000)*0.0243+17800,0)),0)</f>
        <v/>
      </c>
      <c r="P409" s="19">
        <f>IF(""="",215040+O409,"")</f>
        <v/>
      </c>
      <c r="Q409" s="19">
        <f>IF(N409&gt;23500000,NA(),IF(N409&lt;=4890000,1040000,IF(N409&lt;=6550000,670000,620000)))</f>
        <v/>
      </c>
      <c r="R409" s="19">
        <f>MAX(0,ROUNDDOWN(N409-P409-Q409-0,-3))</f>
        <v/>
      </c>
      <c r="S409" s="19">
        <f>IF(R409&lt;=0,0,ROUNDDOWN((R409*LOOKUP(R409,{0,1950001,3300001,6950001,9000001,18000001,40000001},{0.05,0.1,0.2,0.23,0.33,0.4,0.45})-LOOKUP(R409,{0,1950001,3300001,6950001,9000001,18000001,40000001},{0,97500,427500,636000,1536000,2796000,4796000}))*1.021,-2))</f>
        <v/>
      </c>
      <c r="T409" s="19">
        <f>MAX(0,ROUNDDOWN(N409-P409-430000-0,-3))</f>
        <v/>
      </c>
      <c r="U409" s="19">
        <f>IF(N409&lt;=450000,0,MAX(0,ROUNDDOWN(T409*0.06-MIN(50000,T409)*0.03,-2))+MAX(0,ROUNDDOWN(T409*0.04-MIN(50000,T409)*0.02,-2)))</f>
        <v/>
      </c>
      <c r="V409" s="19">
        <f>S409+U409+O409</f>
        <v/>
      </c>
      <c r="W409" s="19">
        <f>MIN(550000,MAX(0,$B409))</f>
        <v/>
      </c>
      <c r="X409" s="19">
        <f>$B409-W409</f>
        <v/>
      </c>
      <c r="Y409" s="19">
        <f>MIN(670000,ROUNDDOWN(MAX(0,X409-430000)*0.0751+47600,0))+MIN(260000,ROUNDDOWN(MAX(0,X409-430000)*0.028+17600,0))+MIN(30000,ROUNDDOWN(MAX(0,X409-430000)*0.0027+1873,0))+IF("いいえ"="はい",MIN(170000,ROUNDDOWN(MAX(0,X409-430000)*0.0243+17800,0)),0)</f>
        <v/>
      </c>
      <c r="Z409" s="19">
        <f>IF(""="",215040+Y409,"")</f>
        <v/>
      </c>
      <c r="AA409" s="19">
        <f>IF(X409&gt;23500000,NA(),IF(X409&lt;=4890000,1040000,IF(X409&lt;=6550000,670000,620000)))</f>
        <v/>
      </c>
      <c r="AB409" s="19">
        <f>MAX(0,ROUNDDOWN(X409-Z409-AA409-0,-3))</f>
        <v/>
      </c>
      <c r="AC409" s="19">
        <f>IF(AB409&lt;=0,0,ROUNDDOWN((AB409*LOOKUP(AB409,{0,1950001,3300001,6950001,9000001,18000001,40000001},{0.05,0.1,0.2,0.23,0.33,0.4,0.45})-LOOKUP(AB409,{0,1950001,3300001,6950001,9000001,18000001,40000001},{0,97500,427500,636000,1536000,2796000,4796000}))*1.021,-2))</f>
        <v/>
      </c>
      <c r="AD409" s="19">
        <f>MAX(0,ROUNDDOWN(X409-Z409-430000-0,-3))</f>
        <v/>
      </c>
      <c r="AE409" s="19">
        <f>IF(X409&lt;=450000,0,MAX(0,ROUNDDOWN(AD409*0.06-MIN(50000,AD409)*0.03,-2))+MAX(0,ROUNDDOWN(AD409*0.04-MIN(50000,AD409)*0.02,-2)))</f>
        <v/>
      </c>
      <c r="AF409" s="19">
        <f>AC409+AE409+Y409</f>
        <v/>
      </c>
      <c r="AG409" s="19">
        <f>MIN(650000,MAX(0,$B409))</f>
        <v/>
      </c>
      <c r="AH409" s="19">
        <f>$B409-AG409</f>
        <v/>
      </c>
      <c r="AI409" s="19">
        <f>MIN(670000,ROUNDDOWN(MAX(0,AH409-430000)*0.0751+47600,0))+MIN(260000,ROUNDDOWN(MAX(0,AH409-430000)*0.028+17600,0))+MIN(30000,ROUNDDOWN(MAX(0,AH409-430000)*0.0027+1873,0))+IF("いいえ"="はい",MIN(170000,ROUNDDOWN(MAX(0,AH409-430000)*0.0243+17800,0)),0)</f>
        <v/>
      </c>
      <c r="AJ409" s="19">
        <f>IF(""="",215040+AI409,"")</f>
        <v/>
      </c>
      <c r="AK409" s="19">
        <f>IF(AH409&gt;23500000,NA(),IF(AH409&lt;=4890000,1040000,IF(AH409&lt;=6550000,670000,620000)))</f>
        <v/>
      </c>
      <c r="AL409" s="19">
        <f>MAX(0,ROUNDDOWN(AH409-AJ409-AK409-0,-3))</f>
        <v/>
      </c>
      <c r="AM409" s="19">
        <f>IF(AL409&lt;=0,0,ROUNDDOWN((AL409*LOOKUP(AL409,{0,1950001,3300001,6950001,9000001,18000001,40000001},{0.05,0.1,0.2,0.23,0.33,0.4,0.45})-LOOKUP(AL409,{0,1950001,3300001,6950001,9000001,18000001,40000001},{0,97500,427500,636000,1536000,2796000,4796000}))*1.021,-2))</f>
        <v/>
      </c>
      <c r="AN409" s="19">
        <f>MAX(0,ROUNDDOWN(AH409-AJ409-430000-0,-3))</f>
        <v/>
      </c>
      <c r="AO409" s="19">
        <f>IF(AH409&lt;=450000,0,MAX(0,ROUNDDOWN(AN409*0.06-MIN(50000,AN409)*0.03,-2))+MAX(0,ROUNDDOWN(AN409*0.04-MIN(50000,AN409)*0.02,-2)))</f>
        <v/>
      </c>
      <c r="AP409" s="19">
        <f>AM409+AO409+AI409</f>
        <v/>
      </c>
      <c r="AQ409" s="19">
        <f>MIN(750000,MAX(0,$B409))</f>
        <v/>
      </c>
      <c r="AR409" s="19">
        <f>$B409-AQ409</f>
        <v/>
      </c>
      <c r="AS409" s="19">
        <f>MIN(670000,ROUNDDOWN(MAX(0,AR409-430000)*0.0751+47600,0))+MIN(260000,ROUNDDOWN(MAX(0,AR409-430000)*0.028+17600,0))+MIN(30000,ROUNDDOWN(MAX(0,AR409-430000)*0.0027+1873,0))+IF("いいえ"="はい",MIN(170000,ROUNDDOWN(MAX(0,AR409-430000)*0.0243+17800,0)),0)</f>
        <v/>
      </c>
      <c r="AT409" s="19">
        <f>IF(""="",215040+AS409,"")</f>
        <v/>
      </c>
      <c r="AU409" s="19">
        <f>IF(AR409&gt;23500000,NA(),IF(AR409&lt;=4890000,1040000,IF(AR409&lt;=6550000,670000,620000)))</f>
        <v/>
      </c>
      <c r="AV409" s="19">
        <f>MAX(0,ROUNDDOWN(AR409-AT409-AU409-0,-3))</f>
        <v/>
      </c>
      <c r="AW409" s="19">
        <f>IF(AV409&lt;=0,0,ROUNDDOWN((AV409*LOOKUP(AV409,{0,1950001,3300001,6950001,9000001,18000001,40000001},{0.05,0.1,0.2,0.23,0.33,0.4,0.45})-LOOKUP(AV409,{0,1950001,3300001,6950001,9000001,18000001,40000001},{0,97500,427500,636000,1536000,2796000,4796000}))*1.021,-2))</f>
        <v/>
      </c>
      <c r="AX409" s="19">
        <f>MAX(0,ROUNDDOWN(AR409-AT409-430000-0,-3))</f>
        <v/>
      </c>
      <c r="AY409" s="19">
        <f>IF(AR409&lt;=450000,0,MAX(0,ROUNDDOWN(AX409*0.06-MIN(50000,AX409)*0.03,-2))+MAX(0,ROUNDDOWN(AX409*0.04-MIN(50000,AX409)*0.02,-2)))</f>
        <v/>
      </c>
      <c r="AZ409" s="19">
        <f>AW409+AY409+AS409</f>
        <v/>
      </c>
    </row>
    <row r="410">
      <c r="A410" t="inlineStr">
        <is>
          <t>1万円刻み</t>
        </is>
      </c>
      <c r="B410" s="19">
        <f>'3_1万円刻み'!$A$393</f>
        <v/>
      </c>
      <c r="C410" s="19">
        <f>MIN(0,MAX(0,$B410))</f>
        <v/>
      </c>
      <c r="D410" s="19">
        <f>$B410-C410</f>
        <v/>
      </c>
      <c r="E410" s="19">
        <f>MIN(670000,ROUNDDOWN(MAX(0,D410-430000)*0.0751+47600,0))+MIN(260000,ROUNDDOWN(MAX(0,D410-430000)*0.028+17600,0))+MIN(30000,ROUNDDOWN(MAX(0,D410-430000)*0.0027+1873,0))+IF("いいえ"="はい",MIN(170000,ROUNDDOWN(MAX(0,D410-430000)*0.0243+17800,0)),0)</f>
        <v/>
      </c>
      <c r="F410" s="19">
        <f>IF(""="",215040+E410,"")</f>
        <v/>
      </c>
      <c r="G410" s="19">
        <f>IF(D410&gt;23500000,NA(),IF(D410&lt;=4890000,1040000,IF(D410&lt;=6550000,670000,620000)))</f>
        <v/>
      </c>
      <c r="H410" s="19">
        <f>MAX(0,ROUNDDOWN(D410-F410-G410-0,-3))</f>
        <v/>
      </c>
      <c r="I410" s="19">
        <f>IF(H410&lt;=0,0,ROUNDDOWN((H410*LOOKUP(H410,{0,1950001,3300001,6950001,9000001,18000001,40000001},{0.05,0.1,0.2,0.23,0.33,0.4,0.45})-LOOKUP(H410,{0,1950001,3300001,6950001,9000001,18000001,40000001},{0,97500,427500,636000,1536000,2796000,4796000}))*1.021,-2))</f>
        <v/>
      </c>
      <c r="J410" s="19">
        <f>MAX(0,ROUNDDOWN(D410-F410-430000-0,-3))</f>
        <v/>
      </c>
      <c r="K410" s="19">
        <f>IF(D410&lt;=450000,0,MAX(0,ROUNDDOWN(J410*0.06-MIN(50000,J410)*0.03,-2))+MAX(0,ROUNDDOWN(J410*0.04-MIN(50000,J410)*0.02,-2)))</f>
        <v/>
      </c>
      <c r="L410" s="19">
        <f>I410+K410+E410</f>
        <v/>
      </c>
      <c r="M410" s="19">
        <f>MIN(100000,MAX(0,$B410))</f>
        <v/>
      </c>
      <c r="N410" s="19">
        <f>$B410-M410</f>
        <v/>
      </c>
      <c r="O410" s="19">
        <f>MIN(670000,ROUNDDOWN(MAX(0,N410-430000)*0.0751+47600,0))+MIN(260000,ROUNDDOWN(MAX(0,N410-430000)*0.028+17600,0))+MIN(30000,ROUNDDOWN(MAX(0,N410-430000)*0.0027+1873,0))+IF("いいえ"="はい",MIN(170000,ROUNDDOWN(MAX(0,N410-430000)*0.0243+17800,0)),0)</f>
        <v/>
      </c>
      <c r="P410" s="19">
        <f>IF(""="",215040+O410,"")</f>
        <v/>
      </c>
      <c r="Q410" s="19">
        <f>IF(N410&gt;23500000,NA(),IF(N410&lt;=4890000,1040000,IF(N410&lt;=6550000,670000,620000)))</f>
        <v/>
      </c>
      <c r="R410" s="19">
        <f>MAX(0,ROUNDDOWN(N410-P410-Q410-0,-3))</f>
        <v/>
      </c>
      <c r="S410" s="19">
        <f>IF(R410&lt;=0,0,ROUNDDOWN((R410*LOOKUP(R410,{0,1950001,3300001,6950001,9000001,18000001,40000001},{0.05,0.1,0.2,0.23,0.33,0.4,0.45})-LOOKUP(R410,{0,1950001,3300001,6950001,9000001,18000001,40000001},{0,97500,427500,636000,1536000,2796000,4796000}))*1.021,-2))</f>
        <v/>
      </c>
      <c r="T410" s="19">
        <f>MAX(0,ROUNDDOWN(N410-P410-430000-0,-3))</f>
        <v/>
      </c>
      <c r="U410" s="19">
        <f>IF(N410&lt;=450000,0,MAX(0,ROUNDDOWN(T410*0.06-MIN(50000,T410)*0.03,-2))+MAX(0,ROUNDDOWN(T410*0.04-MIN(50000,T410)*0.02,-2)))</f>
        <v/>
      </c>
      <c r="V410" s="19">
        <f>S410+U410+O410</f>
        <v/>
      </c>
      <c r="W410" s="19">
        <f>MIN(550000,MAX(0,$B410))</f>
        <v/>
      </c>
      <c r="X410" s="19">
        <f>$B410-W410</f>
        <v/>
      </c>
      <c r="Y410" s="19">
        <f>MIN(670000,ROUNDDOWN(MAX(0,X410-430000)*0.0751+47600,0))+MIN(260000,ROUNDDOWN(MAX(0,X410-430000)*0.028+17600,0))+MIN(30000,ROUNDDOWN(MAX(0,X410-430000)*0.0027+1873,0))+IF("いいえ"="はい",MIN(170000,ROUNDDOWN(MAX(0,X410-430000)*0.0243+17800,0)),0)</f>
        <v/>
      </c>
      <c r="Z410" s="19">
        <f>IF(""="",215040+Y410,"")</f>
        <v/>
      </c>
      <c r="AA410" s="19">
        <f>IF(X410&gt;23500000,NA(),IF(X410&lt;=4890000,1040000,IF(X410&lt;=6550000,670000,620000)))</f>
        <v/>
      </c>
      <c r="AB410" s="19">
        <f>MAX(0,ROUNDDOWN(X410-Z410-AA410-0,-3))</f>
        <v/>
      </c>
      <c r="AC410" s="19">
        <f>IF(AB410&lt;=0,0,ROUNDDOWN((AB410*LOOKUP(AB410,{0,1950001,3300001,6950001,9000001,18000001,40000001},{0.05,0.1,0.2,0.23,0.33,0.4,0.45})-LOOKUP(AB410,{0,1950001,3300001,6950001,9000001,18000001,40000001},{0,97500,427500,636000,1536000,2796000,4796000}))*1.021,-2))</f>
        <v/>
      </c>
      <c r="AD410" s="19">
        <f>MAX(0,ROUNDDOWN(X410-Z410-430000-0,-3))</f>
        <v/>
      </c>
      <c r="AE410" s="19">
        <f>IF(X410&lt;=450000,0,MAX(0,ROUNDDOWN(AD410*0.06-MIN(50000,AD410)*0.03,-2))+MAX(0,ROUNDDOWN(AD410*0.04-MIN(50000,AD410)*0.02,-2)))</f>
        <v/>
      </c>
      <c r="AF410" s="19">
        <f>AC410+AE410+Y410</f>
        <v/>
      </c>
      <c r="AG410" s="19">
        <f>MIN(650000,MAX(0,$B410))</f>
        <v/>
      </c>
      <c r="AH410" s="19">
        <f>$B410-AG410</f>
        <v/>
      </c>
      <c r="AI410" s="19">
        <f>MIN(670000,ROUNDDOWN(MAX(0,AH410-430000)*0.0751+47600,0))+MIN(260000,ROUNDDOWN(MAX(0,AH410-430000)*0.028+17600,0))+MIN(30000,ROUNDDOWN(MAX(0,AH410-430000)*0.0027+1873,0))+IF("いいえ"="はい",MIN(170000,ROUNDDOWN(MAX(0,AH410-430000)*0.0243+17800,0)),0)</f>
        <v/>
      </c>
      <c r="AJ410" s="19">
        <f>IF(""="",215040+AI410,"")</f>
        <v/>
      </c>
      <c r="AK410" s="19">
        <f>IF(AH410&gt;23500000,NA(),IF(AH410&lt;=4890000,1040000,IF(AH410&lt;=6550000,670000,620000)))</f>
        <v/>
      </c>
      <c r="AL410" s="19">
        <f>MAX(0,ROUNDDOWN(AH410-AJ410-AK410-0,-3))</f>
        <v/>
      </c>
      <c r="AM410" s="19">
        <f>IF(AL410&lt;=0,0,ROUNDDOWN((AL410*LOOKUP(AL410,{0,1950001,3300001,6950001,9000001,18000001,40000001},{0.05,0.1,0.2,0.23,0.33,0.4,0.45})-LOOKUP(AL410,{0,1950001,3300001,6950001,9000001,18000001,40000001},{0,97500,427500,636000,1536000,2796000,4796000}))*1.021,-2))</f>
        <v/>
      </c>
      <c r="AN410" s="19">
        <f>MAX(0,ROUNDDOWN(AH410-AJ410-430000-0,-3))</f>
        <v/>
      </c>
      <c r="AO410" s="19">
        <f>IF(AH410&lt;=450000,0,MAX(0,ROUNDDOWN(AN410*0.06-MIN(50000,AN410)*0.03,-2))+MAX(0,ROUNDDOWN(AN410*0.04-MIN(50000,AN410)*0.02,-2)))</f>
        <v/>
      </c>
      <c r="AP410" s="19">
        <f>AM410+AO410+AI410</f>
        <v/>
      </c>
      <c r="AQ410" s="19">
        <f>MIN(750000,MAX(0,$B410))</f>
        <v/>
      </c>
      <c r="AR410" s="19">
        <f>$B410-AQ410</f>
        <v/>
      </c>
      <c r="AS410" s="19">
        <f>MIN(670000,ROUNDDOWN(MAX(0,AR410-430000)*0.0751+47600,0))+MIN(260000,ROUNDDOWN(MAX(0,AR410-430000)*0.028+17600,0))+MIN(30000,ROUNDDOWN(MAX(0,AR410-430000)*0.0027+1873,0))+IF("いいえ"="はい",MIN(170000,ROUNDDOWN(MAX(0,AR410-430000)*0.0243+17800,0)),0)</f>
        <v/>
      </c>
      <c r="AT410" s="19">
        <f>IF(""="",215040+AS410,"")</f>
        <v/>
      </c>
      <c r="AU410" s="19">
        <f>IF(AR410&gt;23500000,NA(),IF(AR410&lt;=4890000,1040000,IF(AR410&lt;=6550000,670000,620000)))</f>
        <v/>
      </c>
      <c r="AV410" s="19">
        <f>MAX(0,ROUNDDOWN(AR410-AT410-AU410-0,-3))</f>
        <v/>
      </c>
      <c r="AW410" s="19">
        <f>IF(AV410&lt;=0,0,ROUNDDOWN((AV410*LOOKUP(AV410,{0,1950001,3300001,6950001,9000001,18000001,40000001},{0.05,0.1,0.2,0.23,0.33,0.4,0.45})-LOOKUP(AV410,{0,1950001,3300001,6950001,9000001,18000001,40000001},{0,97500,427500,636000,1536000,2796000,4796000}))*1.021,-2))</f>
        <v/>
      </c>
      <c r="AX410" s="19">
        <f>MAX(0,ROUNDDOWN(AR410-AT410-430000-0,-3))</f>
        <v/>
      </c>
      <c r="AY410" s="19">
        <f>IF(AR410&lt;=450000,0,MAX(0,ROUNDDOWN(AX410*0.06-MIN(50000,AX410)*0.03,-2))+MAX(0,ROUNDDOWN(AX410*0.04-MIN(50000,AX410)*0.02,-2)))</f>
        <v/>
      </c>
      <c r="AZ410" s="19">
        <f>AW410+AY410+AS410</f>
        <v/>
      </c>
    </row>
    <row r="411">
      <c r="A411" t="inlineStr">
        <is>
          <t>1万円刻み</t>
        </is>
      </c>
      <c r="B411" s="19">
        <f>'3_1万円刻み'!$A$394</f>
        <v/>
      </c>
      <c r="C411" s="19">
        <f>MIN(0,MAX(0,$B411))</f>
        <v/>
      </c>
      <c r="D411" s="19">
        <f>$B411-C411</f>
        <v/>
      </c>
      <c r="E411" s="19">
        <f>MIN(670000,ROUNDDOWN(MAX(0,D411-430000)*0.0751+47600,0))+MIN(260000,ROUNDDOWN(MAX(0,D411-430000)*0.028+17600,0))+MIN(30000,ROUNDDOWN(MAX(0,D411-430000)*0.0027+1873,0))+IF("いいえ"="はい",MIN(170000,ROUNDDOWN(MAX(0,D411-430000)*0.0243+17800,0)),0)</f>
        <v/>
      </c>
      <c r="F411" s="19">
        <f>IF(""="",215040+E411,"")</f>
        <v/>
      </c>
      <c r="G411" s="19">
        <f>IF(D411&gt;23500000,NA(),IF(D411&lt;=4890000,1040000,IF(D411&lt;=6550000,670000,620000)))</f>
        <v/>
      </c>
      <c r="H411" s="19">
        <f>MAX(0,ROUNDDOWN(D411-F411-G411-0,-3))</f>
        <v/>
      </c>
      <c r="I411" s="19">
        <f>IF(H411&lt;=0,0,ROUNDDOWN((H411*LOOKUP(H411,{0,1950001,3300001,6950001,9000001,18000001,40000001},{0.05,0.1,0.2,0.23,0.33,0.4,0.45})-LOOKUP(H411,{0,1950001,3300001,6950001,9000001,18000001,40000001},{0,97500,427500,636000,1536000,2796000,4796000}))*1.021,-2))</f>
        <v/>
      </c>
      <c r="J411" s="19">
        <f>MAX(0,ROUNDDOWN(D411-F411-430000-0,-3))</f>
        <v/>
      </c>
      <c r="K411" s="19">
        <f>IF(D411&lt;=450000,0,MAX(0,ROUNDDOWN(J411*0.06-MIN(50000,J411)*0.03,-2))+MAX(0,ROUNDDOWN(J411*0.04-MIN(50000,J411)*0.02,-2)))</f>
        <v/>
      </c>
      <c r="L411" s="19">
        <f>I411+K411+E411</f>
        <v/>
      </c>
      <c r="M411" s="19">
        <f>MIN(100000,MAX(0,$B411))</f>
        <v/>
      </c>
      <c r="N411" s="19">
        <f>$B411-M411</f>
        <v/>
      </c>
      <c r="O411" s="19">
        <f>MIN(670000,ROUNDDOWN(MAX(0,N411-430000)*0.0751+47600,0))+MIN(260000,ROUNDDOWN(MAX(0,N411-430000)*0.028+17600,0))+MIN(30000,ROUNDDOWN(MAX(0,N411-430000)*0.0027+1873,0))+IF("いいえ"="はい",MIN(170000,ROUNDDOWN(MAX(0,N411-430000)*0.0243+17800,0)),0)</f>
        <v/>
      </c>
      <c r="P411" s="19">
        <f>IF(""="",215040+O411,"")</f>
        <v/>
      </c>
      <c r="Q411" s="19">
        <f>IF(N411&gt;23500000,NA(),IF(N411&lt;=4890000,1040000,IF(N411&lt;=6550000,670000,620000)))</f>
        <v/>
      </c>
      <c r="R411" s="19">
        <f>MAX(0,ROUNDDOWN(N411-P411-Q411-0,-3))</f>
        <v/>
      </c>
      <c r="S411" s="19">
        <f>IF(R411&lt;=0,0,ROUNDDOWN((R411*LOOKUP(R411,{0,1950001,3300001,6950001,9000001,18000001,40000001},{0.05,0.1,0.2,0.23,0.33,0.4,0.45})-LOOKUP(R411,{0,1950001,3300001,6950001,9000001,18000001,40000001},{0,97500,427500,636000,1536000,2796000,4796000}))*1.021,-2))</f>
        <v/>
      </c>
      <c r="T411" s="19">
        <f>MAX(0,ROUNDDOWN(N411-P411-430000-0,-3))</f>
        <v/>
      </c>
      <c r="U411" s="19">
        <f>IF(N411&lt;=450000,0,MAX(0,ROUNDDOWN(T411*0.06-MIN(50000,T411)*0.03,-2))+MAX(0,ROUNDDOWN(T411*0.04-MIN(50000,T411)*0.02,-2)))</f>
        <v/>
      </c>
      <c r="V411" s="19">
        <f>S411+U411+O411</f>
        <v/>
      </c>
      <c r="W411" s="19">
        <f>MIN(550000,MAX(0,$B411))</f>
        <v/>
      </c>
      <c r="X411" s="19">
        <f>$B411-W411</f>
        <v/>
      </c>
      <c r="Y411" s="19">
        <f>MIN(670000,ROUNDDOWN(MAX(0,X411-430000)*0.0751+47600,0))+MIN(260000,ROUNDDOWN(MAX(0,X411-430000)*0.028+17600,0))+MIN(30000,ROUNDDOWN(MAX(0,X411-430000)*0.0027+1873,0))+IF("いいえ"="はい",MIN(170000,ROUNDDOWN(MAX(0,X411-430000)*0.0243+17800,0)),0)</f>
        <v/>
      </c>
      <c r="Z411" s="19">
        <f>IF(""="",215040+Y411,"")</f>
        <v/>
      </c>
      <c r="AA411" s="19">
        <f>IF(X411&gt;23500000,NA(),IF(X411&lt;=4890000,1040000,IF(X411&lt;=6550000,670000,620000)))</f>
        <v/>
      </c>
      <c r="AB411" s="19">
        <f>MAX(0,ROUNDDOWN(X411-Z411-AA411-0,-3))</f>
        <v/>
      </c>
      <c r="AC411" s="19">
        <f>IF(AB411&lt;=0,0,ROUNDDOWN((AB411*LOOKUP(AB411,{0,1950001,3300001,6950001,9000001,18000001,40000001},{0.05,0.1,0.2,0.23,0.33,0.4,0.45})-LOOKUP(AB411,{0,1950001,3300001,6950001,9000001,18000001,40000001},{0,97500,427500,636000,1536000,2796000,4796000}))*1.021,-2))</f>
        <v/>
      </c>
      <c r="AD411" s="19">
        <f>MAX(0,ROUNDDOWN(X411-Z411-430000-0,-3))</f>
        <v/>
      </c>
      <c r="AE411" s="19">
        <f>IF(X411&lt;=450000,0,MAX(0,ROUNDDOWN(AD411*0.06-MIN(50000,AD411)*0.03,-2))+MAX(0,ROUNDDOWN(AD411*0.04-MIN(50000,AD411)*0.02,-2)))</f>
        <v/>
      </c>
      <c r="AF411" s="19">
        <f>AC411+AE411+Y411</f>
        <v/>
      </c>
      <c r="AG411" s="19">
        <f>MIN(650000,MAX(0,$B411))</f>
        <v/>
      </c>
      <c r="AH411" s="19">
        <f>$B411-AG411</f>
        <v/>
      </c>
      <c r="AI411" s="19">
        <f>MIN(670000,ROUNDDOWN(MAX(0,AH411-430000)*0.0751+47600,0))+MIN(260000,ROUNDDOWN(MAX(0,AH411-430000)*0.028+17600,0))+MIN(30000,ROUNDDOWN(MAX(0,AH411-430000)*0.0027+1873,0))+IF("いいえ"="はい",MIN(170000,ROUNDDOWN(MAX(0,AH411-430000)*0.0243+17800,0)),0)</f>
        <v/>
      </c>
      <c r="AJ411" s="19">
        <f>IF(""="",215040+AI411,"")</f>
        <v/>
      </c>
      <c r="AK411" s="19">
        <f>IF(AH411&gt;23500000,NA(),IF(AH411&lt;=4890000,1040000,IF(AH411&lt;=6550000,670000,620000)))</f>
        <v/>
      </c>
      <c r="AL411" s="19">
        <f>MAX(0,ROUNDDOWN(AH411-AJ411-AK411-0,-3))</f>
        <v/>
      </c>
      <c r="AM411" s="19">
        <f>IF(AL411&lt;=0,0,ROUNDDOWN((AL411*LOOKUP(AL411,{0,1950001,3300001,6950001,9000001,18000001,40000001},{0.05,0.1,0.2,0.23,0.33,0.4,0.45})-LOOKUP(AL411,{0,1950001,3300001,6950001,9000001,18000001,40000001},{0,97500,427500,636000,1536000,2796000,4796000}))*1.021,-2))</f>
        <v/>
      </c>
      <c r="AN411" s="19">
        <f>MAX(0,ROUNDDOWN(AH411-AJ411-430000-0,-3))</f>
        <v/>
      </c>
      <c r="AO411" s="19">
        <f>IF(AH411&lt;=450000,0,MAX(0,ROUNDDOWN(AN411*0.06-MIN(50000,AN411)*0.03,-2))+MAX(0,ROUNDDOWN(AN411*0.04-MIN(50000,AN411)*0.02,-2)))</f>
        <v/>
      </c>
      <c r="AP411" s="19">
        <f>AM411+AO411+AI411</f>
        <v/>
      </c>
      <c r="AQ411" s="19">
        <f>MIN(750000,MAX(0,$B411))</f>
        <v/>
      </c>
      <c r="AR411" s="19">
        <f>$B411-AQ411</f>
        <v/>
      </c>
      <c r="AS411" s="19">
        <f>MIN(670000,ROUNDDOWN(MAX(0,AR411-430000)*0.0751+47600,0))+MIN(260000,ROUNDDOWN(MAX(0,AR411-430000)*0.028+17600,0))+MIN(30000,ROUNDDOWN(MAX(0,AR411-430000)*0.0027+1873,0))+IF("いいえ"="はい",MIN(170000,ROUNDDOWN(MAX(0,AR411-430000)*0.0243+17800,0)),0)</f>
        <v/>
      </c>
      <c r="AT411" s="19">
        <f>IF(""="",215040+AS411,"")</f>
        <v/>
      </c>
      <c r="AU411" s="19">
        <f>IF(AR411&gt;23500000,NA(),IF(AR411&lt;=4890000,1040000,IF(AR411&lt;=6550000,670000,620000)))</f>
        <v/>
      </c>
      <c r="AV411" s="19">
        <f>MAX(0,ROUNDDOWN(AR411-AT411-AU411-0,-3))</f>
        <v/>
      </c>
      <c r="AW411" s="19">
        <f>IF(AV411&lt;=0,0,ROUNDDOWN((AV411*LOOKUP(AV411,{0,1950001,3300001,6950001,9000001,18000001,40000001},{0.05,0.1,0.2,0.23,0.33,0.4,0.45})-LOOKUP(AV411,{0,1950001,3300001,6950001,9000001,18000001,40000001},{0,97500,427500,636000,1536000,2796000,4796000}))*1.021,-2))</f>
        <v/>
      </c>
      <c r="AX411" s="19">
        <f>MAX(0,ROUNDDOWN(AR411-AT411-430000-0,-3))</f>
        <v/>
      </c>
      <c r="AY411" s="19">
        <f>IF(AR411&lt;=450000,0,MAX(0,ROUNDDOWN(AX411*0.06-MIN(50000,AX411)*0.03,-2))+MAX(0,ROUNDDOWN(AX411*0.04-MIN(50000,AX411)*0.02,-2)))</f>
        <v/>
      </c>
      <c r="AZ411" s="19">
        <f>AW411+AY411+AS411</f>
        <v/>
      </c>
    </row>
    <row r="412">
      <c r="A412" t="inlineStr">
        <is>
          <t>1万円刻み</t>
        </is>
      </c>
      <c r="B412" s="19">
        <f>'3_1万円刻み'!$A$395</f>
        <v/>
      </c>
      <c r="C412" s="19">
        <f>MIN(0,MAX(0,$B412))</f>
        <v/>
      </c>
      <c r="D412" s="19">
        <f>$B412-C412</f>
        <v/>
      </c>
      <c r="E412" s="19">
        <f>MIN(670000,ROUNDDOWN(MAX(0,D412-430000)*0.0751+47600,0))+MIN(260000,ROUNDDOWN(MAX(0,D412-430000)*0.028+17600,0))+MIN(30000,ROUNDDOWN(MAX(0,D412-430000)*0.0027+1873,0))+IF("いいえ"="はい",MIN(170000,ROUNDDOWN(MAX(0,D412-430000)*0.0243+17800,0)),0)</f>
        <v/>
      </c>
      <c r="F412" s="19">
        <f>IF(""="",215040+E412,"")</f>
        <v/>
      </c>
      <c r="G412" s="19">
        <f>IF(D412&gt;23500000,NA(),IF(D412&lt;=4890000,1040000,IF(D412&lt;=6550000,670000,620000)))</f>
        <v/>
      </c>
      <c r="H412" s="19">
        <f>MAX(0,ROUNDDOWN(D412-F412-G412-0,-3))</f>
        <v/>
      </c>
      <c r="I412" s="19">
        <f>IF(H412&lt;=0,0,ROUNDDOWN((H412*LOOKUP(H412,{0,1950001,3300001,6950001,9000001,18000001,40000001},{0.05,0.1,0.2,0.23,0.33,0.4,0.45})-LOOKUP(H412,{0,1950001,3300001,6950001,9000001,18000001,40000001},{0,97500,427500,636000,1536000,2796000,4796000}))*1.021,-2))</f>
        <v/>
      </c>
      <c r="J412" s="19">
        <f>MAX(0,ROUNDDOWN(D412-F412-430000-0,-3))</f>
        <v/>
      </c>
      <c r="K412" s="19">
        <f>IF(D412&lt;=450000,0,MAX(0,ROUNDDOWN(J412*0.06-MIN(50000,J412)*0.03,-2))+MAX(0,ROUNDDOWN(J412*0.04-MIN(50000,J412)*0.02,-2)))</f>
        <v/>
      </c>
      <c r="L412" s="19">
        <f>I412+K412+E412</f>
        <v/>
      </c>
      <c r="M412" s="19">
        <f>MIN(100000,MAX(0,$B412))</f>
        <v/>
      </c>
      <c r="N412" s="19">
        <f>$B412-M412</f>
        <v/>
      </c>
      <c r="O412" s="19">
        <f>MIN(670000,ROUNDDOWN(MAX(0,N412-430000)*0.0751+47600,0))+MIN(260000,ROUNDDOWN(MAX(0,N412-430000)*0.028+17600,0))+MIN(30000,ROUNDDOWN(MAX(0,N412-430000)*0.0027+1873,0))+IF("いいえ"="はい",MIN(170000,ROUNDDOWN(MAX(0,N412-430000)*0.0243+17800,0)),0)</f>
        <v/>
      </c>
      <c r="P412" s="19">
        <f>IF(""="",215040+O412,"")</f>
        <v/>
      </c>
      <c r="Q412" s="19">
        <f>IF(N412&gt;23500000,NA(),IF(N412&lt;=4890000,1040000,IF(N412&lt;=6550000,670000,620000)))</f>
        <v/>
      </c>
      <c r="R412" s="19">
        <f>MAX(0,ROUNDDOWN(N412-P412-Q412-0,-3))</f>
        <v/>
      </c>
      <c r="S412" s="19">
        <f>IF(R412&lt;=0,0,ROUNDDOWN((R412*LOOKUP(R412,{0,1950001,3300001,6950001,9000001,18000001,40000001},{0.05,0.1,0.2,0.23,0.33,0.4,0.45})-LOOKUP(R412,{0,1950001,3300001,6950001,9000001,18000001,40000001},{0,97500,427500,636000,1536000,2796000,4796000}))*1.021,-2))</f>
        <v/>
      </c>
      <c r="T412" s="19">
        <f>MAX(0,ROUNDDOWN(N412-P412-430000-0,-3))</f>
        <v/>
      </c>
      <c r="U412" s="19">
        <f>IF(N412&lt;=450000,0,MAX(0,ROUNDDOWN(T412*0.06-MIN(50000,T412)*0.03,-2))+MAX(0,ROUNDDOWN(T412*0.04-MIN(50000,T412)*0.02,-2)))</f>
        <v/>
      </c>
      <c r="V412" s="19">
        <f>S412+U412+O412</f>
        <v/>
      </c>
      <c r="W412" s="19">
        <f>MIN(550000,MAX(0,$B412))</f>
        <v/>
      </c>
      <c r="X412" s="19">
        <f>$B412-W412</f>
        <v/>
      </c>
      <c r="Y412" s="19">
        <f>MIN(670000,ROUNDDOWN(MAX(0,X412-430000)*0.0751+47600,0))+MIN(260000,ROUNDDOWN(MAX(0,X412-430000)*0.028+17600,0))+MIN(30000,ROUNDDOWN(MAX(0,X412-430000)*0.0027+1873,0))+IF("いいえ"="はい",MIN(170000,ROUNDDOWN(MAX(0,X412-430000)*0.0243+17800,0)),0)</f>
        <v/>
      </c>
      <c r="Z412" s="19">
        <f>IF(""="",215040+Y412,"")</f>
        <v/>
      </c>
      <c r="AA412" s="19">
        <f>IF(X412&gt;23500000,NA(),IF(X412&lt;=4890000,1040000,IF(X412&lt;=6550000,670000,620000)))</f>
        <v/>
      </c>
      <c r="AB412" s="19">
        <f>MAX(0,ROUNDDOWN(X412-Z412-AA412-0,-3))</f>
        <v/>
      </c>
      <c r="AC412" s="19">
        <f>IF(AB412&lt;=0,0,ROUNDDOWN((AB412*LOOKUP(AB412,{0,1950001,3300001,6950001,9000001,18000001,40000001},{0.05,0.1,0.2,0.23,0.33,0.4,0.45})-LOOKUP(AB412,{0,1950001,3300001,6950001,9000001,18000001,40000001},{0,97500,427500,636000,1536000,2796000,4796000}))*1.021,-2))</f>
        <v/>
      </c>
      <c r="AD412" s="19">
        <f>MAX(0,ROUNDDOWN(X412-Z412-430000-0,-3))</f>
        <v/>
      </c>
      <c r="AE412" s="19">
        <f>IF(X412&lt;=450000,0,MAX(0,ROUNDDOWN(AD412*0.06-MIN(50000,AD412)*0.03,-2))+MAX(0,ROUNDDOWN(AD412*0.04-MIN(50000,AD412)*0.02,-2)))</f>
        <v/>
      </c>
      <c r="AF412" s="19">
        <f>AC412+AE412+Y412</f>
        <v/>
      </c>
      <c r="AG412" s="19">
        <f>MIN(650000,MAX(0,$B412))</f>
        <v/>
      </c>
      <c r="AH412" s="19">
        <f>$B412-AG412</f>
        <v/>
      </c>
      <c r="AI412" s="19">
        <f>MIN(670000,ROUNDDOWN(MAX(0,AH412-430000)*0.0751+47600,0))+MIN(260000,ROUNDDOWN(MAX(0,AH412-430000)*0.028+17600,0))+MIN(30000,ROUNDDOWN(MAX(0,AH412-430000)*0.0027+1873,0))+IF("いいえ"="はい",MIN(170000,ROUNDDOWN(MAX(0,AH412-430000)*0.0243+17800,0)),0)</f>
        <v/>
      </c>
      <c r="AJ412" s="19">
        <f>IF(""="",215040+AI412,"")</f>
        <v/>
      </c>
      <c r="AK412" s="19">
        <f>IF(AH412&gt;23500000,NA(),IF(AH412&lt;=4890000,1040000,IF(AH412&lt;=6550000,670000,620000)))</f>
        <v/>
      </c>
      <c r="AL412" s="19">
        <f>MAX(0,ROUNDDOWN(AH412-AJ412-AK412-0,-3))</f>
        <v/>
      </c>
      <c r="AM412" s="19">
        <f>IF(AL412&lt;=0,0,ROUNDDOWN((AL412*LOOKUP(AL412,{0,1950001,3300001,6950001,9000001,18000001,40000001},{0.05,0.1,0.2,0.23,0.33,0.4,0.45})-LOOKUP(AL412,{0,1950001,3300001,6950001,9000001,18000001,40000001},{0,97500,427500,636000,1536000,2796000,4796000}))*1.021,-2))</f>
        <v/>
      </c>
      <c r="AN412" s="19">
        <f>MAX(0,ROUNDDOWN(AH412-AJ412-430000-0,-3))</f>
        <v/>
      </c>
      <c r="AO412" s="19">
        <f>IF(AH412&lt;=450000,0,MAX(0,ROUNDDOWN(AN412*0.06-MIN(50000,AN412)*0.03,-2))+MAX(0,ROUNDDOWN(AN412*0.04-MIN(50000,AN412)*0.02,-2)))</f>
        <v/>
      </c>
      <c r="AP412" s="19">
        <f>AM412+AO412+AI412</f>
        <v/>
      </c>
      <c r="AQ412" s="19">
        <f>MIN(750000,MAX(0,$B412))</f>
        <v/>
      </c>
      <c r="AR412" s="19">
        <f>$B412-AQ412</f>
        <v/>
      </c>
      <c r="AS412" s="19">
        <f>MIN(670000,ROUNDDOWN(MAX(0,AR412-430000)*0.0751+47600,0))+MIN(260000,ROUNDDOWN(MAX(0,AR412-430000)*0.028+17600,0))+MIN(30000,ROUNDDOWN(MAX(0,AR412-430000)*0.0027+1873,0))+IF("いいえ"="はい",MIN(170000,ROUNDDOWN(MAX(0,AR412-430000)*0.0243+17800,0)),0)</f>
        <v/>
      </c>
      <c r="AT412" s="19">
        <f>IF(""="",215040+AS412,"")</f>
        <v/>
      </c>
      <c r="AU412" s="19">
        <f>IF(AR412&gt;23500000,NA(),IF(AR412&lt;=4890000,1040000,IF(AR412&lt;=6550000,670000,620000)))</f>
        <v/>
      </c>
      <c r="AV412" s="19">
        <f>MAX(0,ROUNDDOWN(AR412-AT412-AU412-0,-3))</f>
        <v/>
      </c>
      <c r="AW412" s="19">
        <f>IF(AV412&lt;=0,0,ROUNDDOWN((AV412*LOOKUP(AV412,{0,1950001,3300001,6950001,9000001,18000001,40000001},{0.05,0.1,0.2,0.23,0.33,0.4,0.45})-LOOKUP(AV412,{0,1950001,3300001,6950001,9000001,18000001,40000001},{0,97500,427500,636000,1536000,2796000,4796000}))*1.021,-2))</f>
        <v/>
      </c>
      <c r="AX412" s="19">
        <f>MAX(0,ROUNDDOWN(AR412-AT412-430000-0,-3))</f>
        <v/>
      </c>
      <c r="AY412" s="19">
        <f>IF(AR412&lt;=450000,0,MAX(0,ROUNDDOWN(AX412*0.06-MIN(50000,AX412)*0.03,-2))+MAX(0,ROUNDDOWN(AX412*0.04-MIN(50000,AX412)*0.02,-2)))</f>
        <v/>
      </c>
      <c r="AZ412" s="19">
        <f>AW412+AY412+AS412</f>
        <v/>
      </c>
    </row>
    <row r="413">
      <c r="A413" t="inlineStr">
        <is>
          <t>1万円刻み</t>
        </is>
      </c>
      <c r="B413" s="19">
        <f>'3_1万円刻み'!$A$396</f>
        <v/>
      </c>
      <c r="C413" s="19">
        <f>MIN(0,MAX(0,$B413))</f>
        <v/>
      </c>
      <c r="D413" s="19">
        <f>$B413-C413</f>
        <v/>
      </c>
      <c r="E413" s="19">
        <f>MIN(670000,ROUNDDOWN(MAX(0,D413-430000)*0.0751+47600,0))+MIN(260000,ROUNDDOWN(MAX(0,D413-430000)*0.028+17600,0))+MIN(30000,ROUNDDOWN(MAX(0,D413-430000)*0.0027+1873,0))+IF("いいえ"="はい",MIN(170000,ROUNDDOWN(MAX(0,D413-430000)*0.0243+17800,0)),0)</f>
        <v/>
      </c>
      <c r="F413" s="19">
        <f>IF(""="",215040+E413,"")</f>
        <v/>
      </c>
      <c r="G413" s="19">
        <f>IF(D413&gt;23500000,NA(),IF(D413&lt;=4890000,1040000,IF(D413&lt;=6550000,670000,620000)))</f>
        <v/>
      </c>
      <c r="H413" s="19">
        <f>MAX(0,ROUNDDOWN(D413-F413-G413-0,-3))</f>
        <v/>
      </c>
      <c r="I413" s="19">
        <f>IF(H413&lt;=0,0,ROUNDDOWN((H413*LOOKUP(H413,{0,1950001,3300001,6950001,9000001,18000001,40000001},{0.05,0.1,0.2,0.23,0.33,0.4,0.45})-LOOKUP(H413,{0,1950001,3300001,6950001,9000001,18000001,40000001},{0,97500,427500,636000,1536000,2796000,4796000}))*1.021,-2))</f>
        <v/>
      </c>
      <c r="J413" s="19">
        <f>MAX(0,ROUNDDOWN(D413-F413-430000-0,-3))</f>
        <v/>
      </c>
      <c r="K413" s="19">
        <f>IF(D413&lt;=450000,0,MAX(0,ROUNDDOWN(J413*0.06-MIN(50000,J413)*0.03,-2))+MAX(0,ROUNDDOWN(J413*0.04-MIN(50000,J413)*0.02,-2)))</f>
        <v/>
      </c>
      <c r="L413" s="19">
        <f>I413+K413+E413</f>
        <v/>
      </c>
      <c r="M413" s="19">
        <f>MIN(100000,MAX(0,$B413))</f>
        <v/>
      </c>
      <c r="N413" s="19">
        <f>$B413-M413</f>
        <v/>
      </c>
      <c r="O413" s="19">
        <f>MIN(670000,ROUNDDOWN(MAX(0,N413-430000)*0.0751+47600,0))+MIN(260000,ROUNDDOWN(MAX(0,N413-430000)*0.028+17600,0))+MIN(30000,ROUNDDOWN(MAX(0,N413-430000)*0.0027+1873,0))+IF("いいえ"="はい",MIN(170000,ROUNDDOWN(MAX(0,N413-430000)*0.0243+17800,0)),0)</f>
        <v/>
      </c>
      <c r="P413" s="19">
        <f>IF(""="",215040+O413,"")</f>
        <v/>
      </c>
      <c r="Q413" s="19">
        <f>IF(N413&gt;23500000,NA(),IF(N413&lt;=4890000,1040000,IF(N413&lt;=6550000,670000,620000)))</f>
        <v/>
      </c>
      <c r="R413" s="19">
        <f>MAX(0,ROUNDDOWN(N413-P413-Q413-0,-3))</f>
        <v/>
      </c>
      <c r="S413" s="19">
        <f>IF(R413&lt;=0,0,ROUNDDOWN((R413*LOOKUP(R413,{0,1950001,3300001,6950001,9000001,18000001,40000001},{0.05,0.1,0.2,0.23,0.33,0.4,0.45})-LOOKUP(R413,{0,1950001,3300001,6950001,9000001,18000001,40000001},{0,97500,427500,636000,1536000,2796000,4796000}))*1.021,-2))</f>
        <v/>
      </c>
      <c r="T413" s="19">
        <f>MAX(0,ROUNDDOWN(N413-P413-430000-0,-3))</f>
        <v/>
      </c>
      <c r="U413" s="19">
        <f>IF(N413&lt;=450000,0,MAX(0,ROUNDDOWN(T413*0.06-MIN(50000,T413)*0.03,-2))+MAX(0,ROUNDDOWN(T413*0.04-MIN(50000,T413)*0.02,-2)))</f>
        <v/>
      </c>
      <c r="V413" s="19">
        <f>S413+U413+O413</f>
        <v/>
      </c>
      <c r="W413" s="19">
        <f>MIN(550000,MAX(0,$B413))</f>
        <v/>
      </c>
      <c r="X413" s="19">
        <f>$B413-W413</f>
        <v/>
      </c>
      <c r="Y413" s="19">
        <f>MIN(670000,ROUNDDOWN(MAX(0,X413-430000)*0.0751+47600,0))+MIN(260000,ROUNDDOWN(MAX(0,X413-430000)*0.028+17600,0))+MIN(30000,ROUNDDOWN(MAX(0,X413-430000)*0.0027+1873,0))+IF("いいえ"="はい",MIN(170000,ROUNDDOWN(MAX(0,X413-430000)*0.0243+17800,0)),0)</f>
        <v/>
      </c>
      <c r="Z413" s="19">
        <f>IF(""="",215040+Y413,"")</f>
        <v/>
      </c>
      <c r="AA413" s="19">
        <f>IF(X413&gt;23500000,NA(),IF(X413&lt;=4890000,1040000,IF(X413&lt;=6550000,670000,620000)))</f>
        <v/>
      </c>
      <c r="AB413" s="19">
        <f>MAX(0,ROUNDDOWN(X413-Z413-AA413-0,-3))</f>
        <v/>
      </c>
      <c r="AC413" s="19">
        <f>IF(AB413&lt;=0,0,ROUNDDOWN((AB413*LOOKUP(AB413,{0,1950001,3300001,6950001,9000001,18000001,40000001},{0.05,0.1,0.2,0.23,0.33,0.4,0.45})-LOOKUP(AB413,{0,1950001,3300001,6950001,9000001,18000001,40000001},{0,97500,427500,636000,1536000,2796000,4796000}))*1.021,-2))</f>
        <v/>
      </c>
      <c r="AD413" s="19">
        <f>MAX(0,ROUNDDOWN(X413-Z413-430000-0,-3))</f>
        <v/>
      </c>
      <c r="AE413" s="19">
        <f>IF(X413&lt;=450000,0,MAX(0,ROUNDDOWN(AD413*0.06-MIN(50000,AD413)*0.03,-2))+MAX(0,ROUNDDOWN(AD413*0.04-MIN(50000,AD413)*0.02,-2)))</f>
        <v/>
      </c>
      <c r="AF413" s="19">
        <f>AC413+AE413+Y413</f>
        <v/>
      </c>
      <c r="AG413" s="19">
        <f>MIN(650000,MAX(0,$B413))</f>
        <v/>
      </c>
      <c r="AH413" s="19">
        <f>$B413-AG413</f>
        <v/>
      </c>
      <c r="AI413" s="19">
        <f>MIN(670000,ROUNDDOWN(MAX(0,AH413-430000)*0.0751+47600,0))+MIN(260000,ROUNDDOWN(MAX(0,AH413-430000)*0.028+17600,0))+MIN(30000,ROUNDDOWN(MAX(0,AH413-430000)*0.0027+1873,0))+IF("いいえ"="はい",MIN(170000,ROUNDDOWN(MAX(0,AH413-430000)*0.0243+17800,0)),0)</f>
        <v/>
      </c>
      <c r="AJ413" s="19">
        <f>IF(""="",215040+AI413,"")</f>
        <v/>
      </c>
      <c r="AK413" s="19">
        <f>IF(AH413&gt;23500000,NA(),IF(AH413&lt;=4890000,1040000,IF(AH413&lt;=6550000,670000,620000)))</f>
        <v/>
      </c>
      <c r="AL413" s="19">
        <f>MAX(0,ROUNDDOWN(AH413-AJ413-AK413-0,-3))</f>
        <v/>
      </c>
      <c r="AM413" s="19">
        <f>IF(AL413&lt;=0,0,ROUNDDOWN((AL413*LOOKUP(AL413,{0,1950001,3300001,6950001,9000001,18000001,40000001},{0.05,0.1,0.2,0.23,0.33,0.4,0.45})-LOOKUP(AL413,{0,1950001,3300001,6950001,9000001,18000001,40000001},{0,97500,427500,636000,1536000,2796000,4796000}))*1.021,-2))</f>
        <v/>
      </c>
      <c r="AN413" s="19">
        <f>MAX(0,ROUNDDOWN(AH413-AJ413-430000-0,-3))</f>
        <v/>
      </c>
      <c r="AO413" s="19">
        <f>IF(AH413&lt;=450000,0,MAX(0,ROUNDDOWN(AN413*0.06-MIN(50000,AN413)*0.03,-2))+MAX(0,ROUNDDOWN(AN413*0.04-MIN(50000,AN413)*0.02,-2)))</f>
        <v/>
      </c>
      <c r="AP413" s="19">
        <f>AM413+AO413+AI413</f>
        <v/>
      </c>
      <c r="AQ413" s="19">
        <f>MIN(750000,MAX(0,$B413))</f>
        <v/>
      </c>
      <c r="AR413" s="19">
        <f>$B413-AQ413</f>
        <v/>
      </c>
      <c r="AS413" s="19">
        <f>MIN(670000,ROUNDDOWN(MAX(0,AR413-430000)*0.0751+47600,0))+MIN(260000,ROUNDDOWN(MAX(0,AR413-430000)*0.028+17600,0))+MIN(30000,ROUNDDOWN(MAX(0,AR413-430000)*0.0027+1873,0))+IF("いいえ"="はい",MIN(170000,ROUNDDOWN(MAX(0,AR413-430000)*0.0243+17800,0)),0)</f>
        <v/>
      </c>
      <c r="AT413" s="19">
        <f>IF(""="",215040+AS413,"")</f>
        <v/>
      </c>
      <c r="AU413" s="19">
        <f>IF(AR413&gt;23500000,NA(),IF(AR413&lt;=4890000,1040000,IF(AR413&lt;=6550000,670000,620000)))</f>
        <v/>
      </c>
      <c r="AV413" s="19">
        <f>MAX(0,ROUNDDOWN(AR413-AT413-AU413-0,-3))</f>
        <v/>
      </c>
      <c r="AW413" s="19">
        <f>IF(AV413&lt;=0,0,ROUNDDOWN((AV413*LOOKUP(AV413,{0,1950001,3300001,6950001,9000001,18000001,40000001},{0.05,0.1,0.2,0.23,0.33,0.4,0.45})-LOOKUP(AV413,{0,1950001,3300001,6950001,9000001,18000001,40000001},{0,97500,427500,636000,1536000,2796000,4796000}))*1.021,-2))</f>
        <v/>
      </c>
      <c r="AX413" s="19">
        <f>MAX(0,ROUNDDOWN(AR413-AT413-430000-0,-3))</f>
        <v/>
      </c>
      <c r="AY413" s="19">
        <f>IF(AR413&lt;=450000,0,MAX(0,ROUNDDOWN(AX413*0.06-MIN(50000,AX413)*0.03,-2))+MAX(0,ROUNDDOWN(AX413*0.04-MIN(50000,AX413)*0.02,-2)))</f>
        <v/>
      </c>
      <c r="AZ413" s="19">
        <f>AW413+AY413+AS413</f>
        <v/>
      </c>
    </row>
    <row r="414">
      <c r="A414" t="inlineStr">
        <is>
          <t>1万円刻み</t>
        </is>
      </c>
      <c r="B414" s="19">
        <f>'3_1万円刻み'!$A$397</f>
        <v/>
      </c>
      <c r="C414" s="19">
        <f>MIN(0,MAX(0,$B414))</f>
        <v/>
      </c>
      <c r="D414" s="19">
        <f>$B414-C414</f>
        <v/>
      </c>
      <c r="E414" s="19">
        <f>MIN(670000,ROUNDDOWN(MAX(0,D414-430000)*0.0751+47600,0))+MIN(260000,ROUNDDOWN(MAX(0,D414-430000)*0.028+17600,0))+MIN(30000,ROUNDDOWN(MAX(0,D414-430000)*0.0027+1873,0))+IF("いいえ"="はい",MIN(170000,ROUNDDOWN(MAX(0,D414-430000)*0.0243+17800,0)),0)</f>
        <v/>
      </c>
      <c r="F414" s="19">
        <f>IF(""="",215040+E414,"")</f>
        <v/>
      </c>
      <c r="G414" s="19">
        <f>IF(D414&gt;23500000,NA(),IF(D414&lt;=4890000,1040000,IF(D414&lt;=6550000,670000,620000)))</f>
        <v/>
      </c>
      <c r="H414" s="19">
        <f>MAX(0,ROUNDDOWN(D414-F414-G414-0,-3))</f>
        <v/>
      </c>
      <c r="I414" s="19">
        <f>IF(H414&lt;=0,0,ROUNDDOWN((H414*LOOKUP(H414,{0,1950001,3300001,6950001,9000001,18000001,40000001},{0.05,0.1,0.2,0.23,0.33,0.4,0.45})-LOOKUP(H414,{0,1950001,3300001,6950001,9000001,18000001,40000001},{0,97500,427500,636000,1536000,2796000,4796000}))*1.021,-2))</f>
        <v/>
      </c>
      <c r="J414" s="19">
        <f>MAX(0,ROUNDDOWN(D414-F414-430000-0,-3))</f>
        <v/>
      </c>
      <c r="K414" s="19">
        <f>IF(D414&lt;=450000,0,MAX(0,ROUNDDOWN(J414*0.06-MIN(50000,J414)*0.03,-2))+MAX(0,ROUNDDOWN(J414*0.04-MIN(50000,J414)*0.02,-2)))</f>
        <v/>
      </c>
      <c r="L414" s="19">
        <f>I414+K414+E414</f>
        <v/>
      </c>
      <c r="M414" s="19">
        <f>MIN(100000,MAX(0,$B414))</f>
        <v/>
      </c>
      <c r="N414" s="19">
        <f>$B414-M414</f>
        <v/>
      </c>
      <c r="O414" s="19">
        <f>MIN(670000,ROUNDDOWN(MAX(0,N414-430000)*0.0751+47600,0))+MIN(260000,ROUNDDOWN(MAX(0,N414-430000)*0.028+17600,0))+MIN(30000,ROUNDDOWN(MAX(0,N414-430000)*0.0027+1873,0))+IF("いいえ"="はい",MIN(170000,ROUNDDOWN(MAX(0,N414-430000)*0.0243+17800,0)),0)</f>
        <v/>
      </c>
      <c r="P414" s="19">
        <f>IF(""="",215040+O414,"")</f>
        <v/>
      </c>
      <c r="Q414" s="19">
        <f>IF(N414&gt;23500000,NA(),IF(N414&lt;=4890000,1040000,IF(N414&lt;=6550000,670000,620000)))</f>
        <v/>
      </c>
      <c r="R414" s="19">
        <f>MAX(0,ROUNDDOWN(N414-P414-Q414-0,-3))</f>
        <v/>
      </c>
      <c r="S414" s="19">
        <f>IF(R414&lt;=0,0,ROUNDDOWN((R414*LOOKUP(R414,{0,1950001,3300001,6950001,9000001,18000001,40000001},{0.05,0.1,0.2,0.23,0.33,0.4,0.45})-LOOKUP(R414,{0,1950001,3300001,6950001,9000001,18000001,40000001},{0,97500,427500,636000,1536000,2796000,4796000}))*1.021,-2))</f>
        <v/>
      </c>
      <c r="T414" s="19">
        <f>MAX(0,ROUNDDOWN(N414-P414-430000-0,-3))</f>
        <v/>
      </c>
      <c r="U414" s="19">
        <f>IF(N414&lt;=450000,0,MAX(0,ROUNDDOWN(T414*0.06-MIN(50000,T414)*0.03,-2))+MAX(0,ROUNDDOWN(T414*0.04-MIN(50000,T414)*0.02,-2)))</f>
        <v/>
      </c>
      <c r="V414" s="19">
        <f>S414+U414+O414</f>
        <v/>
      </c>
      <c r="W414" s="19">
        <f>MIN(550000,MAX(0,$B414))</f>
        <v/>
      </c>
      <c r="X414" s="19">
        <f>$B414-W414</f>
        <v/>
      </c>
      <c r="Y414" s="19">
        <f>MIN(670000,ROUNDDOWN(MAX(0,X414-430000)*0.0751+47600,0))+MIN(260000,ROUNDDOWN(MAX(0,X414-430000)*0.028+17600,0))+MIN(30000,ROUNDDOWN(MAX(0,X414-430000)*0.0027+1873,0))+IF("いいえ"="はい",MIN(170000,ROUNDDOWN(MAX(0,X414-430000)*0.0243+17800,0)),0)</f>
        <v/>
      </c>
      <c r="Z414" s="19">
        <f>IF(""="",215040+Y414,"")</f>
        <v/>
      </c>
      <c r="AA414" s="19">
        <f>IF(X414&gt;23500000,NA(),IF(X414&lt;=4890000,1040000,IF(X414&lt;=6550000,670000,620000)))</f>
        <v/>
      </c>
      <c r="AB414" s="19">
        <f>MAX(0,ROUNDDOWN(X414-Z414-AA414-0,-3))</f>
        <v/>
      </c>
      <c r="AC414" s="19">
        <f>IF(AB414&lt;=0,0,ROUNDDOWN((AB414*LOOKUP(AB414,{0,1950001,3300001,6950001,9000001,18000001,40000001},{0.05,0.1,0.2,0.23,0.33,0.4,0.45})-LOOKUP(AB414,{0,1950001,3300001,6950001,9000001,18000001,40000001},{0,97500,427500,636000,1536000,2796000,4796000}))*1.021,-2))</f>
        <v/>
      </c>
      <c r="AD414" s="19">
        <f>MAX(0,ROUNDDOWN(X414-Z414-430000-0,-3))</f>
        <v/>
      </c>
      <c r="AE414" s="19">
        <f>IF(X414&lt;=450000,0,MAX(0,ROUNDDOWN(AD414*0.06-MIN(50000,AD414)*0.03,-2))+MAX(0,ROUNDDOWN(AD414*0.04-MIN(50000,AD414)*0.02,-2)))</f>
        <v/>
      </c>
      <c r="AF414" s="19">
        <f>AC414+AE414+Y414</f>
        <v/>
      </c>
      <c r="AG414" s="19">
        <f>MIN(650000,MAX(0,$B414))</f>
        <v/>
      </c>
      <c r="AH414" s="19">
        <f>$B414-AG414</f>
        <v/>
      </c>
      <c r="AI414" s="19">
        <f>MIN(670000,ROUNDDOWN(MAX(0,AH414-430000)*0.0751+47600,0))+MIN(260000,ROUNDDOWN(MAX(0,AH414-430000)*0.028+17600,0))+MIN(30000,ROUNDDOWN(MAX(0,AH414-430000)*0.0027+1873,0))+IF("いいえ"="はい",MIN(170000,ROUNDDOWN(MAX(0,AH414-430000)*0.0243+17800,0)),0)</f>
        <v/>
      </c>
      <c r="AJ414" s="19">
        <f>IF(""="",215040+AI414,"")</f>
        <v/>
      </c>
      <c r="AK414" s="19">
        <f>IF(AH414&gt;23500000,NA(),IF(AH414&lt;=4890000,1040000,IF(AH414&lt;=6550000,670000,620000)))</f>
        <v/>
      </c>
      <c r="AL414" s="19">
        <f>MAX(0,ROUNDDOWN(AH414-AJ414-AK414-0,-3))</f>
        <v/>
      </c>
      <c r="AM414" s="19">
        <f>IF(AL414&lt;=0,0,ROUNDDOWN((AL414*LOOKUP(AL414,{0,1950001,3300001,6950001,9000001,18000001,40000001},{0.05,0.1,0.2,0.23,0.33,0.4,0.45})-LOOKUP(AL414,{0,1950001,3300001,6950001,9000001,18000001,40000001},{0,97500,427500,636000,1536000,2796000,4796000}))*1.021,-2))</f>
        <v/>
      </c>
      <c r="AN414" s="19">
        <f>MAX(0,ROUNDDOWN(AH414-AJ414-430000-0,-3))</f>
        <v/>
      </c>
      <c r="AO414" s="19">
        <f>IF(AH414&lt;=450000,0,MAX(0,ROUNDDOWN(AN414*0.06-MIN(50000,AN414)*0.03,-2))+MAX(0,ROUNDDOWN(AN414*0.04-MIN(50000,AN414)*0.02,-2)))</f>
        <v/>
      </c>
      <c r="AP414" s="19">
        <f>AM414+AO414+AI414</f>
        <v/>
      </c>
      <c r="AQ414" s="19">
        <f>MIN(750000,MAX(0,$B414))</f>
        <v/>
      </c>
      <c r="AR414" s="19">
        <f>$B414-AQ414</f>
        <v/>
      </c>
      <c r="AS414" s="19">
        <f>MIN(670000,ROUNDDOWN(MAX(0,AR414-430000)*0.0751+47600,0))+MIN(260000,ROUNDDOWN(MAX(0,AR414-430000)*0.028+17600,0))+MIN(30000,ROUNDDOWN(MAX(0,AR414-430000)*0.0027+1873,0))+IF("いいえ"="はい",MIN(170000,ROUNDDOWN(MAX(0,AR414-430000)*0.0243+17800,0)),0)</f>
        <v/>
      </c>
      <c r="AT414" s="19">
        <f>IF(""="",215040+AS414,"")</f>
        <v/>
      </c>
      <c r="AU414" s="19">
        <f>IF(AR414&gt;23500000,NA(),IF(AR414&lt;=4890000,1040000,IF(AR414&lt;=6550000,670000,620000)))</f>
        <v/>
      </c>
      <c r="AV414" s="19">
        <f>MAX(0,ROUNDDOWN(AR414-AT414-AU414-0,-3))</f>
        <v/>
      </c>
      <c r="AW414" s="19">
        <f>IF(AV414&lt;=0,0,ROUNDDOWN((AV414*LOOKUP(AV414,{0,1950001,3300001,6950001,9000001,18000001,40000001},{0.05,0.1,0.2,0.23,0.33,0.4,0.45})-LOOKUP(AV414,{0,1950001,3300001,6950001,9000001,18000001,40000001},{0,97500,427500,636000,1536000,2796000,4796000}))*1.021,-2))</f>
        <v/>
      </c>
      <c r="AX414" s="19">
        <f>MAX(0,ROUNDDOWN(AR414-AT414-430000-0,-3))</f>
        <v/>
      </c>
      <c r="AY414" s="19">
        <f>IF(AR414&lt;=450000,0,MAX(0,ROUNDDOWN(AX414*0.06-MIN(50000,AX414)*0.03,-2))+MAX(0,ROUNDDOWN(AX414*0.04-MIN(50000,AX414)*0.02,-2)))</f>
        <v/>
      </c>
      <c r="AZ414" s="19">
        <f>AW414+AY414+AS414</f>
        <v/>
      </c>
    </row>
    <row r="415">
      <c r="A415" t="inlineStr">
        <is>
          <t>1万円刻み</t>
        </is>
      </c>
      <c r="B415" s="19">
        <f>'3_1万円刻み'!$A$398</f>
        <v/>
      </c>
      <c r="C415" s="19">
        <f>MIN(0,MAX(0,$B415))</f>
        <v/>
      </c>
      <c r="D415" s="19">
        <f>$B415-C415</f>
        <v/>
      </c>
      <c r="E415" s="19">
        <f>MIN(670000,ROUNDDOWN(MAX(0,D415-430000)*0.0751+47600,0))+MIN(260000,ROUNDDOWN(MAX(0,D415-430000)*0.028+17600,0))+MIN(30000,ROUNDDOWN(MAX(0,D415-430000)*0.0027+1873,0))+IF("いいえ"="はい",MIN(170000,ROUNDDOWN(MAX(0,D415-430000)*0.0243+17800,0)),0)</f>
        <v/>
      </c>
      <c r="F415" s="19">
        <f>IF(""="",215040+E415,"")</f>
        <v/>
      </c>
      <c r="G415" s="19">
        <f>IF(D415&gt;23500000,NA(),IF(D415&lt;=4890000,1040000,IF(D415&lt;=6550000,670000,620000)))</f>
        <v/>
      </c>
      <c r="H415" s="19">
        <f>MAX(0,ROUNDDOWN(D415-F415-G415-0,-3))</f>
        <v/>
      </c>
      <c r="I415" s="19">
        <f>IF(H415&lt;=0,0,ROUNDDOWN((H415*LOOKUP(H415,{0,1950001,3300001,6950001,9000001,18000001,40000001},{0.05,0.1,0.2,0.23,0.33,0.4,0.45})-LOOKUP(H415,{0,1950001,3300001,6950001,9000001,18000001,40000001},{0,97500,427500,636000,1536000,2796000,4796000}))*1.021,-2))</f>
        <v/>
      </c>
      <c r="J415" s="19">
        <f>MAX(0,ROUNDDOWN(D415-F415-430000-0,-3))</f>
        <v/>
      </c>
      <c r="K415" s="19">
        <f>IF(D415&lt;=450000,0,MAX(0,ROUNDDOWN(J415*0.06-MIN(50000,J415)*0.03,-2))+MAX(0,ROUNDDOWN(J415*0.04-MIN(50000,J415)*0.02,-2)))</f>
        <v/>
      </c>
      <c r="L415" s="19">
        <f>I415+K415+E415</f>
        <v/>
      </c>
      <c r="M415" s="19">
        <f>MIN(100000,MAX(0,$B415))</f>
        <v/>
      </c>
      <c r="N415" s="19">
        <f>$B415-M415</f>
        <v/>
      </c>
      <c r="O415" s="19">
        <f>MIN(670000,ROUNDDOWN(MAX(0,N415-430000)*0.0751+47600,0))+MIN(260000,ROUNDDOWN(MAX(0,N415-430000)*0.028+17600,0))+MIN(30000,ROUNDDOWN(MAX(0,N415-430000)*0.0027+1873,0))+IF("いいえ"="はい",MIN(170000,ROUNDDOWN(MAX(0,N415-430000)*0.0243+17800,0)),0)</f>
        <v/>
      </c>
      <c r="P415" s="19">
        <f>IF(""="",215040+O415,"")</f>
        <v/>
      </c>
      <c r="Q415" s="19">
        <f>IF(N415&gt;23500000,NA(),IF(N415&lt;=4890000,1040000,IF(N415&lt;=6550000,670000,620000)))</f>
        <v/>
      </c>
      <c r="R415" s="19">
        <f>MAX(0,ROUNDDOWN(N415-P415-Q415-0,-3))</f>
        <v/>
      </c>
      <c r="S415" s="19">
        <f>IF(R415&lt;=0,0,ROUNDDOWN((R415*LOOKUP(R415,{0,1950001,3300001,6950001,9000001,18000001,40000001},{0.05,0.1,0.2,0.23,0.33,0.4,0.45})-LOOKUP(R415,{0,1950001,3300001,6950001,9000001,18000001,40000001},{0,97500,427500,636000,1536000,2796000,4796000}))*1.021,-2))</f>
        <v/>
      </c>
      <c r="T415" s="19">
        <f>MAX(0,ROUNDDOWN(N415-P415-430000-0,-3))</f>
        <v/>
      </c>
      <c r="U415" s="19">
        <f>IF(N415&lt;=450000,0,MAX(0,ROUNDDOWN(T415*0.06-MIN(50000,T415)*0.03,-2))+MAX(0,ROUNDDOWN(T415*0.04-MIN(50000,T415)*0.02,-2)))</f>
        <v/>
      </c>
      <c r="V415" s="19">
        <f>S415+U415+O415</f>
        <v/>
      </c>
      <c r="W415" s="19">
        <f>MIN(550000,MAX(0,$B415))</f>
        <v/>
      </c>
      <c r="X415" s="19">
        <f>$B415-W415</f>
        <v/>
      </c>
      <c r="Y415" s="19">
        <f>MIN(670000,ROUNDDOWN(MAX(0,X415-430000)*0.0751+47600,0))+MIN(260000,ROUNDDOWN(MAX(0,X415-430000)*0.028+17600,0))+MIN(30000,ROUNDDOWN(MAX(0,X415-430000)*0.0027+1873,0))+IF("いいえ"="はい",MIN(170000,ROUNDDOWN(MAX(0,X415-430000)*0.0243+17800,0)),0)</f>
        <v/>
      </c>
      <c r="Z415" s="19">
        <f>IF(""="",215040+Y415,"")</f>
        <v/>
      </c>
      <c r="AA415" s="19">
        <f>IF(X415&gt;23500000,NA(),IF(X415&lt;=4890000,1040000,IF(X415&lt;=6550000,670000,620000)))</f>
        <v/>
      </c>
      <c r="AB415" s="19">
        <f>MAX(0,ROUNDDOWN(X415-Z415-AA415-0,-3))</f>
        <v/>
      </c>
      <c r="AC415" s="19">
        <f>IF(AB415&lt;=0,0,ROUNDDOWN((AB415*LOOKUP(AB415,{0,1950001,3300001,6950001,9000001,18000001,40000001},{0.05,0.1,0.2,0.23,0.33,0.4,0.45})-LOOKUP(AB415,{0,1950001,3300001,6950001,9000001,18000001,40000001},{0,97500,427500,636000,1536000,2796000,4796000}))*1.021,-2))</f>
        <v/>
      </c>
      <c r="AD415" s="19">
        <f>MAX(0,ROUNDDOWN(X415-Z415-430000-0,-3))</f>
        <v/>
      </c>
      <c r="AE415" s="19">
        <f>IF(X415&lt;=450000,0,MAX(0,ROUNDDOWN(AD415*0.06-MIN(50000,AD415)*0.03,-2))+MAX(0,ROUNDDOWN(AD415*0.04-MIN(50000,AD415)*0.02,-2)))</f>
        <v/>
      </c>
      <c r="AF415" s="19">
        <f>AC415+AE415+Y415</f>
        <v/>
      </c>
      <c r="AG415" s="19">
        <f>MIN(650000,MAX(0,$B415))</f>
        <v/>
      </c>
      <c r="AH415" s="19">
        <f>$B415-AG415</f>
        <v/>
      </c>
      <c r="AI415" s="19">
        <f>MIN(670000,ROUNDDOWN(MAX(0,AH415-430000)*0.0751+47600,0))+MIN(260000,ROUNDDOWN(MAX(0,AH415-430000)*0.028+17600,0))+MIN(30000,ROUNDDOWN(MAX(0,AH415-430000)*0.0027+1873,0))+IF("いいえ"="はい",MIN(170000,ROUNDDOWN(MAX(0,AH415-430000)*0.0243+17800,0)),0)</f>
        <v/>
      </c>
      <c r="AJ415" s="19">
        <f>IF(""="",215040+AI415,"")</f>
        <v/>
      </c>
      <c r="AK415" s="19">
        <f>IF(AH415&gt;23500000,NA(),IF(AH415&lt;=4890000,1040000,IF(AH415&lt;=6550000,670000,620000)))</f>
        <v/>
      </c>
      <c r="AL415" s="19">
        <f>MAX(0,ROUNDDOWN(AH415-AJ415-AK415-0,-3))</f>
        <v/>
      </c>
      <c r="AM415" s="19">
        <f>IF(AL415&lt;=0,0,ROUNDDOWN((AL415*LOOKUP(AL415,{0,1950001,3300001,6950001,9000001,18000001,40000001},{0.05,0.1,0.2,0.23,0.33,0.4,0.45})-LOOKUP(AL415,{0,1950001,3300001,6950001,9000001,18000001,40000001},{0,97500,427500,636000,1536000,2796000,4796000}))*1.021,-2))</f>
        <v/>
      </c>
      <c r="AN415" s="19">
        <f>MAX(0,ROUNDDOWN(AH415-AJ415-430000-0,-3))</f>
        <v/>
      </c>
      <c r="AO415" s="19">
        <f>IF(AH415&lt;=450000,0,MAX(0,ROUNDDOWN(AN415*0.06-MIN(50000,AN415)*0.03,-2))+MAX(0,ROUNDDOWN(AN415*0.04-MIN(50000,AN415)*0.02,-2)))</f>
        <v/>
      </c>
      <c r="AP415" s="19">
        <f>AM415+AO415+AI415</f>
        <v/>
      </c>
      <c r="AQ415" s="19">
        <f>MIN(750000,MAX(0,$B415))</f>
        <v/>
      </c>
      <c r="AR415" s="19">
        <f>$B415-AQ415</f>
        <v/>
      </c>
      <c r="AS415" s="19">
        <f>MIN(670000,ROUNDDOWN(MAX(0,AR415-430000)*0.0751+47600,0))+MIN(260000,ROUNDDOWN(MAX(0,AR415-430000)*0.028+17600,0))+MIN(30000,ROUNDDOWN(MAX(0,AR415-430000)*0.0027+1873,0))+IF("いいえ"="はい",MIN(170000,ROUNDDOWN(MAX(0,AR415-430000)*0.0243+17800,0)),0)</f>
        <v/>
      </c>
      <c r="AT415" s="19">
        <f>IF(""="",215040+AS415,"")</f>
        <v/>
      </c>
      <c r="AU415" s="19">
        <f>IF(AR415&gt;23500000,NA(),IF(AR415&lt;=4890000,1040000,IF(AR415&lt;=6550000,670000,620000)))</f>
        <v/>
      </c>
      <c r="AV415" s="19">
        <f>MAX(0,ROUNDDOWN(AR415-AT415-AU415-0,-3))</f>
        <v/>
      </c>
      <c r="AW415" s="19">
        <f>IF(AV415&lt;=0,0,ROUNDDOWN((AV415*LOOKUP(AV415,{0,1950001,3300001,6950001,9000001,18000001,40000001},{0.05,0.1,0.2,0.23,0.33,0.4,0.45})-LOOKUP(AV415,{0,1950001,3300001,6950001,9000001,18000001,40000001},{0,97500,427500,636000,1536000,2796000,4796000}))*1.021,-2))</f>
        <v/>
      </c>
      <c r="AX415" s="19">
        <f>MAX(0,ROUNDDOWN(AR415-AT415-430000-0,-3))</f>
        <v/>
      </c>
      <c r="AY415" s="19">
        <f>IF(AR415&lt;=450000,0,MAX(0,ROUNDDOWN(AX415*0.06-MIN(50000,AX415)*0.03,-2))+MAX(0,ROUNDDOWN(AX415*0.04-MIN(50000,AX415)*0.02,-2)))</f>
        <v/>
      </c>
      <c r="AZ415" s="19">
        <f>AW415+AY415+AS415</f>
        <v/>
      </c>
    </row>
    <row r="416">
      <c r="A416" t="inlineStr">
        <is>
          <t>1万円刻み</t>
        </is>
      </c>
      <c r="B416" s="19">
        <f>'3_1万円刻み'!$A$399</f>
        <v/>
      </c>
      <c r="C416" s="19">
        <f>MIN(0,MAX(0,$B416))</f>
        <v/>
      </c>
      <c r="D416" s="19">
        <f>$B416-C416</f>
        <v/>
      </c>
      <c r="E416" s="19">
        <f>MIN(670000,ROUNDDOWN(MAX(0,D416-430000)*0.0751+47600,0))+MIN(260000,ROUNDDOWN(MAX(0,D416-430000)*0.028+17600,0))+MIN(30000,ROUNDDOWN(MAX(0,D416-430000)*0.0027+1873,0))+IF("いいえ"="はい",MIN(170000,ROUNDDOWN(MAX(0,D416-430000)*0.0243+17800,0)),0)</f>
        <v/>
      </c>
      <c r="F416" s="19">
        <f>IF(""="",215040+E416,"")</f>
        <v/>
      </c>
      <c r="G416" s="19">
        <f>IF(D416&gt;23500000,NA(),IF(D416&lt;=4890000,1040000,IF(D416&lt;=6550000,670000,620000)))</f>
        <v/>
      </c>
      <c r="H416" s="19">
        <f>MAX(0,ROUNDDOWN(D416-F416-G416-0,-3))</f>
        <v/>
      </c>
      <c r="I416" s="19">
        <f>IF(H416&lt;=0,0,ROUNDDOWN((H416*LOOKUP(H416,{0,1950001,3300001,6950001,9000001,18000001,40000001},{0.05,0.1,0.2,0.23,0.33,0.4,0.45})-LOOKUP(H416,{0,1950001,3300001,6950001,9000001,18000001,40000001},{0,97500,427500,636000,1536000,2796000,4796000}))*1.021,-2))</f>
        <v/>
      </c>
      <c r="J416" s="19">
        <f>MAX(0,ROUNDDOWN(D416-F416-430000-0,-3))</f>
        <v/>
      </c>
      <c r="K416" s="19">
        <f>IF(D416&lt;=450000,0,MAX(0,ROUNDDOWN(J416*0.06-MIN(50000,J416)*0.03,-2))+MAX(0,ROUNDDOWN(J416*0.04-MIN(50000,J416)*0.02,-2)))</f>
        <v/>
      </c>
      <c r="L416" s="19">
        <f>I416+K416+E416</f>
        <v/>
      </c>
      <c r="M416" s="19">
        <f>MIN(100000,MAX(0,$B416))</f>
        <v/>
      </c>
      <c r="N416" s="19">
        <f>$B416-M416</f>
        <v/>
      </c>
      <c r="O416" s="19">
        <f>MIN(670000,ROUNDDOWN(MAX(0,N416-430000)*0.0751+47600,0))+MIN(260000,ROUNDDOWN(MAX(0,N416-430000)*0.028+17600,0))+MIN(30000,ROUNDDOWN(MAX(0,N416-430000)*0.0027+1873,0))+IF("いいえ"="はい",MIN(170000,ROUNDDOWN(MAX(0,N416-430000)*0.0243+17800,0)),0)</f>
        <v/>
      </c>
      <c r="P416" s="19">
        <f>IF(""="",215040+O416,"")</f>
        <v/>
      </c>
      <c r="Q416" s="19">
        <f>IF(N416&gt;23500000,NA(),IF(N416&lt;=4890000,1040000,IF(N416&lt;=6550000,670000,620000)))</f>
        <v/>
      </c>
      <c r="R416" s="19">
        <f>MAX(0,ROUNDDOWN(N416-P416-Q416-0,-3))</f>
        <v/>
      </c>
      <c r="S416" s="19">
        <f>IF(R416&lt;=0,0,ROUNDDOWN((R416*LOOKUP(R416,{0,1950001,3300001,6950001,9000001,18000001,40000001},{0.05,0.1,0.2,0.23,0.33,0.4,0.45})-LOOKUP(R416,{0,1950001,3300001,6950001,9000001,18000001,40000001},{0,97500,427500,636000,1536000,2796000,4796000}))*1.021,-2))</f>
        <v/>
      </c>
      <c r="T416" s="19">
        <f>MAX(0,ROUNDDOWN(N416-P416-430000-0,-3))</f>
        <v/>
      </c>
      <c r="U416" s="19">
        <f>IF(N416&lt;=450000,0,MAX(0,ROUNDDOWN(T416*0.06-MIN(50000,T416)*0.03,-2))+MAX(0,ROUNDDOWN(T416*0.04-MIN(50000,T416)*0.02,-2)))</f>
        <v/>
      </c>
      <c r="V416" s="19">
        <f>S416+U416+O416</f>
        <v/>
      </c>
      <c r="W416" s="19">
        <f>MIN(550000,MAX(0,$B416))</f>
        <v/>
      </c>
      <c r="X416" s="19">
        <f>$B416-W416</f>
        <v/>
      </c>
      <c r="Y416" s="19">
        <f>MIN(670000,ROUNDDOWN(MAX(0,X416-430000)*0.0751+47600,0))+MIN(260000,ROUNDDOWN(MAX(0,X416-430000)*0.028+17600,0))+MIN(30000,ROUNDDOWN(MAX(0,X416-430000)*0.0027+1873,0))+IF("いいえ"="はい",MIN(170000,ROUNDDOWN(MAX(0,X416-430000)*0.0243+17800,0)),0)</f>
        <v/>
      </c>
      <c r="Z416" s="19">
        <f>IF(""="",215040+Y416,"")</f>
        <v/>
      </c>
      <c r="AA416" s="19">
        <f>IF(X416&gt;23500000,NA(),IF(X416&lt;=4890000,1040000,IF(X416&lt;=6550000,670000,620000)))</f>
        <v/>
      </c>
      <c r="AB416" s="19">
        <f>MAX(0,ROUNDDOWN(X416-Z416-AA416-0,-3))</f>
        <v/>
      </c>
      <c r="AC416" s="19">
        <f>IF(AB416&lt;=0,0,ROUNDDOWN((AB416*LOOKUP(AB416,{0,1950001,3300001,6950001,9000001,18000001,40000001},{0.05,0.1,0.2,0.23,0.33,0.4,0.45})-LOOKUP(AB416,{0,1950001,3300001,6950001,9000001,18000001,40000001},{0,97500,427500,636000,1536000,2796000,4796000}))*1.021,-2))</f>
        <v/>
      </c>
      <c r="AD416" s="19">
        <f>MAX(0,ROUNDDOWN(X416-Z416-430000-0,-3))</f>
        <v/>
      </c>
      <c r="AE416" s="19">
        <f>IF(X416&lt;=450000,0,MAX(0,ROUNDDOWN(AD416*0.06-MIN(50000,AD416)*0.03,-2))+MAX(0,ROUNDDOWN(AD416*0.04-MIN(50000,AD416)*0.02,-2)))</f>
        <v/>
      </c>
      <c r="AF416" s="19">
        <f>AC416+AE416+Y416</f>
        <v/>
      </c>
      <c r="AG416" s="19">
        <f>MIN(650000,MAX(0,$B416))</f>
        <v/>
      </c>
      <c r="AH416" s="19">
        <f>$B416-AG416</f>
        <v/>
      </c>
      <c r="AI416" s="19">
        <f>MIN(670000,ROUNDDOWN(MAX(0,AH416-430000)*0.0751+47600,0))+MIN(260000,ROUNDDOWN(MAX(0,AH416-430000)*0.028+17600,0))+MIN(30000,ROUNDDOWN(MAX(0,AH416-430000)*0.0027+1873,0))+IF("いいえ"="はい",MIN(170000,ROUNDDOWN(MAX(0,AH416-430000)*0.0243+17800,0)),0)</f>
        <v/>
      </c>
      <c r="AJ416" s="19">
        <f>IF(""="",215040+AI416,"")</f>
        <v/>
      </c>
      <c r="AK416" s="19">
        <f>IF(AH416&gt;23500000,NA(),IF(AH416&lt;=4890000,1040000,IF(AH416&lt;=6550000,670000,620000)))</f>
        <v/>
      </c>
      <c r="AL416" s="19">
        <f>MAX(0,ROUNDDOWN(AH416-AJ416-AK416-0,-3))</f>
        <v/>
      </c>
      <c r="AM416" s="19">
        <f>IF(AL416&lt;=0,0,ROUNDDOWN((AL416*LOOKUP(AL416,{0,1950001,3300001,6950001,9000001,18000001,40000001},{0.05,0.1,0.2,0.23,0.33,0.4,0.45})-LOOKUP(AL416,{0,1950001,3300001,6950001,9000001,18000001,40000001},{0,97500,427500,636000,1536000,2796000,4796000}))*1.021,-2))</f>
        <v/>
      </c>
      <c r="AN416" s="19">
        <f>MAX(0,ROUNDDOWN(AH416-AJ416-430000-0,-3))</f>
        <v/>
      </c>
      <c r="AO416" s="19">
        <f>IF(AH416&lt;=450000,0,MAX(0,ROUNDDOWN(AN416*0.06-MIN(50000,AN416)*0.03,-2))+MAX(0,ROUNDDOWN(AN416*0.04-MIN(50000,AN416)*0.02,-2)))</f>
        <v/>
      </c>
      <c r="AP416" s="19">
        <f>AM416+AO416+AI416</f>
        <v/>
      </c>
      <c r="AQ416" s="19">
        <f>MIN(750000,MAX(0,$B416))</f>
        <v/>
      </c>
      <c r="AR416" s="19">
        <f>$B416-AQ416</f>
        <v/>
      </c>
      <c r="AS416" s="19">
        <f>MIN(670000,ROUNDDOWN(MAX(0,AR416-430000)*0.0751+47600,0))+MIN(260000,ROUNDDOWN(MAX(0,AR416-430000)*0.028+17600,0))+MIN(30000,ROUNDDOWN(MAX(0,AR416-430000)*0.0027+1873,0))+IF("いいえ"="はい",MIN(170000,ROUNDDOWN(MAX(0,AR416-430000)*0.0243+17800,0)),0)</f>
        <v/>
      </c>
      <c r="AT416" s="19">
        <f>IF(""="",215040+AS416,"")</f>
        <v/>
      </c>
      <c r="AU416" s="19">
        <f>IF(AR416&gt;23500000,NA(),IF(AR416&lt;=4890000,1040000,IF(AR416&lt;=6550000,670000,620000)))</f>
        <v/>
      </c>
      <c r="AV416" s="19">
        <f>MAX(0,ROUNDDOWN(AR416-AT416-AU416-0,-3))</f>
        <v/>
      </c>
      <c r="AW416" s="19">
        <f>IF(AV416&lt;=0,0,ROUNDDOWN((AV416*LOOKUP(AV416,{0,1950001,3300001,6950001,9000001,18000001,40000001},{0.05,0.1,0.2,0.23,0.33,0.4,0.45})-LOOKUP(AV416,{0,1950001,3300001,6950001,9000001,18000001,40000001},{0,97500,427500,636000,1536000,2796000,4796000}))*1.021,-2))</f>
        <v/>
      </c>
      <c r="AX416" s="19">
        <f>MAX(0,ROUNDDOWN(AR416-AT416-430000-0,-3))</f>
        <v/>
      </c>
      <c r="AY416" s="19">
        <f>IF(AR416&lt;=450000,0,MAX(0,ROUNDDOWN(AX416*0.06-MIN(50000,AX416)*0.03,-2))+MAX(0,ROUNDDOWN(AX416*0.04-MIN(50000,AX416)*0.02,-2)))</f>
        <v/>
      </c>
      <c r="AZ416" s="19">
        <f>AW416+AY416+AS416</f>
        <v/>
      </c>
    </row>
    <row r="417">
      <c r="A417" t="inlineStr">
        <is>
          <t>1万円刻み</t>
        </is>
      </c>
      <c r="B417" s="19">
        <f>'3_1万円刻み'!$A$400</f>
        <v/>
      </c>
      <c r="C417" s="19">
        <f>MIN(0,MAX(0,$B417))</f>
        <v/>
      </c>
      <c r="D417" s="19">
        <f>$B417-C417</f>
        <v/>
      </c>
      <c r="E417" s="19">
        <f>MIN(670000,ROUNDDOWN(MAX(0,D417-430000)*0.0751+47600,0))+MIN(260000,ROUNDDOWN(MAX(0,D417-430000)*0.028+17600,0))+MIN(30000,ROUNDDOWN(MAX(0,D417-430000)*0.0027+1873,0))+IF("いいえ"="はい",MIN(170000,ROUNDDOWN(MAX(0,D417-430000)*0.0243+17800,0)),0)</f>
        <v/>
      </c>
      <c r="F417" s="19">
        <f>IF(""="",215040+E417,"")</f>
        <v/>
      </c>
      <c r="G417" s="19">
        <f>IF(D417&gt;23500000,NA(),IF(D417&lt;=4890000,1040000,IF(D417&lt;=6550000,670000,620000)))</f>
        <v/>
      </c>
      <c r="H417" s="19">
        <f>MAX(0,ROUNDDOWN(D417-F417-G417-0,-3))</f>
        <v/>
      </c>
      <c r="I417" s="19">
        <f>IF(H417&lt;=0,0,ROUNDDOWN((H417*LOOKUP(H417,{0,1950001,3300001,6950001,9000001,18000001,40000001},{0.05,0.1,0.2,0.23,0.33,0.4,0.45})-LOOKUP(H417,{0,1950001,3300001,6950001,9000001,18000001,40000001},{0,97500,427500,636000,1536000,2796000,4796000}))*1.021,-2))</f>
        <v/>
      </c>
      <c r="J417" s="19">
        <f>MAX(0,ROUNDDOWN(D417-F417-430000-0,-3))</f>
        <v/>
      </c>
      <c r="K417" s="19">
        <f>IF(D417&lt;=450000,0,MAX(0,ROUNDDOWN(J417*0.06-MIN(50000,J417)*0.03,-2))+MAX(0,ROUNDDOWN(J417*0.04-MIN(50000,J417)*0.02,-2)))</f>
        <v/>
      </c>
      <c r="L417" s="19">
        <f>I417+K417+E417</f>
        <v/>
      </c>
      <c r="M417" s="19">
        <f>MIN(100000,MAX(0,$B417))</f>
        <v/>
      </c>
      <c r="N417" s="19">
        <f>$B417-M417</f>
        <v/>
      </c>
      <c r="O417" s="19">
        <f>MIN(670000,ROUNDDOWN(MAX(0,N417-430000)*0.0751+47600,0))+MIN(260000,ROUNDDOWN(MAX(0,N417-430000)*0.028+17600,0))+MIN(30000,ROUNDDOWN(MAX(0,N417-430000)*0.0027+1873,0))+IF("いいえ"="はい",MIN(170000,ROUNDDOWN(MAX(0,N417-430000)*0.0243+17800,0)),0)</f>
        <v/>
      </c>
      <c r="P417" s="19">
        <f>IF(""="",215040+O417,"")</f>
        <v/>
      </c>
      <c r="Q417" s="19">
        <f>IF(N417&gt;23500000,NA(),IF(N417&lt;=4890000,1040000,IF(N417&lt;=6550000,670000,620000)))</f>
        <v/>
      </c>
      <c r="R417" s="19">
        <f>MAX(0,ROUNDDOWN(N417-P417-Q417-0,-3))</f>
        <v/>
      </c>
      <c r="S417" s="19">
        <f>IF(R417&lt;=0,0,ROUNDDOWN((R417*LOOKUP(R417,{0,1950001,3300001,6950001,9000001,18000001,40000001},{0.05,0.1,0.2,0.23,0.33,0.4,0.45})-LOOKUP(R417,{0,1950001,3300001,6950001,9000001,18000001,40000001},{0,97500,427500,636000,1536000,2796000,4796000}))*1.021,-2))</f>
        <v/>
      </c>
      <c r="T417" s="19">
        <f>MAX(0,ROUNDDOWN(N417-P417-430000-0,-3))</f>
        <v/>
      </c>
      <c r="U417" s="19">
        <f>IF(N417&lt;=450000,0,MAX(0,ROUNDDOWN(T417*0.06-MIN(50000,T417)*0.03,-2))+MAX(0,ROUNDDOWN(T417*0.04-MIN(50000,T417)*0.02,-2)))</f>
        <v/>
      </c>
      <c r="V417" s="19">
        <f>S417+U417+O417</f>
        <v/>
      </c>
      <c r="W417" s="19">
        <f>MIN(550000,MAX(0,$B417))</f>
        <v/>
      </c>
      <c r="X417" s="19">
        <f>$B417-W417</f>
        <v/>
      </c>
      <c r="Y417" s="19">
        <f>MIN(670000,ROUNDDOWN(MAX(0,X417-430000)*0.0751+47600,0))+MIN(260000,ROUNDDOWN(MAX(0,X417-430000)*0.028+17600,0))+MIN(30000,ROUNDDOWN(MAX(0,X417-430000)*0.0027+1873,0))+IF("いいえ"="はい",MIN(170000,ROUNDDOWN(MAX(0,X417-430000)*0.0243+17800,0)),0)</f>
        <v/>
      </c>
      <c r="Z417" s="19">
        <f>IF(""="",215040+Y417,"")</f>
        <v/>
      </c>
      <c r="AA417" s="19">
        <f>IF(X417&gt;23500000,NA(),IF(X417&lt;=4890000,1040000,IF(X417&lt;=6550000,670000,620000)))</f>
        <v/>
      </c>
      <c r="AB417" s="19">
        <f>MAX(0,ROUNDDOWN(X417-Z417-AA417-0,-3))</f>
        <v/>
      </c>
      <c r="AC417" s="19">
        <f>IF(AB417&lt;=0,0,ROUNDDOWN((AB417*LOOKUP(AB417,{0,1950001,3300001,6950001,9000001,18000001,40000001},{0.05,0.1,0.2,0.23,0.33,0.4,0.45})-LOOKUP(AB417,{0,1950001,3300001,6950001,9000001,18000001,40000001},{0,97500,427500,636000,1536000,2796000,4796000}))*1.021,-2))</f>
        <v/>
      </c>
      <c r="AD417" s="19">
        <f>MAX(0,ROUNDDOWN(X417-Z417-430000-0,-3))</f>
        <v/>
      </c>
      <c r="AE417" s="19">
        <f>IF(X417&lt;=450000,0,MAX(0,ROUNDDOWN(AD417*0.06-MIN(50000,AD417)*0.03,-2))+MAX(0,ROUNDDOWN(AD417*0.04-MIN(50000,AD417)*0.02,-2)))</f>
        <v/>
      </c>
      <c r="AF417" s="19">
        <f>AC417+AE417+Y417</f>
        <v/>
      </c>
      <c r="AG417" s="19">
        <f>MIN(650000,MAX(0,$B417))</f>
        <v/>
      </c>
      <c r="AH417" s="19">
        <f>$B417-AG417</f>
        <v/>
      </c>
      <c r="AI417" s="19">
        <f>MIN(670000,ROUNDDOWN(MAX(0,AH417-430000)*0.0751+47600,0))+MIN(260000,ROUNDDOWN(MAX(0,AH417-430000)*0.028+17600,0))+MIN(30000,ROUNDDOWN(MAX(0,AH417-430000)*0.0027+1873,0))+IF("いいえ"="はい",MIN(170000,ROUNDDOWN(MAX(0,AH417-430000)*0.0243+17800,0)),0)</f>
        <v/>
      </c>
      <c r="AJ417" s="19">
        <f>IF(""="",215040+AI417,"")</f>
        <v/>
      </c>
      <c r="AK417" s="19">
        <f>IF(AH417&gt;23500000,NA(),IF(AH417&lt;=4890000,1040000,IF(AH417&lt;=6550000,670000,620000)))</f>
        <v/>
      </c>
      <c r="AL417" s="19">
        <f>MAX(0,ROUNDDOWN(AH417-AJ417-AK417-0,-3))</f>
        <v/>
      </c>
      <c r="AM417" s="19">
        <f>IF(AL417&lt;=0,0,ROUNDDOWN((AL417*LOOKUP(AL417,{0,1950001,3300001,6950001,9000001,18000001,40000001},{0.05,0.1,0.2,0.23,0.33,0.4,0.45})-LOOKUP(AL417,{0,1950001,3300001,6950001,9000001,18000001,40000001},{0,97500,427500,636000,1536000,2796000,4796000}))*1.021,-2))</f>
        <v/>
      </c>
      <c r="AN417" s="19">
        <f>MAX(0,ROUNDDOWN(AH417-AJ417-430000-0,-3))</f>
        <v/>
      </c>
      <c r="AO417" s="19">
        <f>IF(AH417&lt;=450000,0,MAX(0,ROUNDDOWN(AN417*0.06-MIN(50000,AN417)*0.03,-2))+MAX(0,ROUNDDOWN(AN417*0.04-MIN(50000,AN417)*0.02,-2)))</f>
        <v/>
      </c>
      <c r="AP417" s="19">
        <f>AM417+AO417+AI417</f>
        <v/>
      </c>
      <c r="AQ417" s="19">
        <f>MIN(750000,MAX(0,$B417))</f>
        <v/>
      </c>
      <c r="AR417" s="19">
        <f>$B417-AQ417</f>
        <v/>
      </c>
      <c r="AS417" s="19">
        <f>MIN(670000,ROUNDDOWN(MAX(0,AR417-430000)*0.0751+47600,0))+MIN(260000,ROUNDDOWN(MAX(0,AR417-430000)*0.028+17600,0))+MIN(30000,ROUNDDOWN(MAX(0,AR417-430000)*0.0027+1873,0))+IF("いいえ"="はい",MIN(170000,ROUNDDOWN(MAX(0,AR417-430000)*0.0243+17800,0)),0)</f>
        <v/>
      </c>
      <c r="AT417" s="19">
        <f>IF(""="",215040+AS417,"")</f>
        <v/>
      </c>
      <c r="AU417" s="19">
        <f>IF(AR417&gt;23500000,NA(),IF(AR417&lt;=4890000,1040000,IF(AR417&lt;=6550000,670000,620000)))</f>
        <v/>
      </c>
      <c r="AV417" s="19">
        <f>MAX(0,ROUNDDOWN(AR417-AT417-AU417-0,-3))</f>
        <v/>
      </c>
      <c r="AW417" s="19">
        <f>IF(AV417&lt;=0,0,ROUNDDOWN((AV417*LOOKUP(AV417,{0,1950001,3300001,6950001,9000001,18000001,40000001},{0.05,0.1,0.2,0.23,0.33,0.4,0.45})-LOOKUP(AV417,{0,1950001,3300001,6950001,9000001,18000001,40000001},{0,97500,427500,636000,1536000,2796000,4796000}))*1.021,-2))</f>
        <v/>
      </c>
      <c r="AX417" s="19">
        <f>MAX(0,ROUNDDOWN(AR417-AT417-430000-0,-3))</f>
        <v/>
      </c>
      <c r="AY417" s="19">
        <f>IF(AR417&lt;=450000,0,MAX(0,ROUNDDOWN(AX417*0.06-MIN(50000,AX417)*0.03,-2))+MAX(0,ROUNDDOWN(AX417*0.04-MIN(50000,AX417)*0.02,-2)))</f>
        <v/>
      </c>
      <c r="AZ417" s="19">
        <f>AW417+AY417+AS417</f>
        <v/>
      </c>
    </row>
    <row r="418">
      <c r="A418" t="inlineStr">
        <is>
          <t>1万円刻み</t>
        </is>
      </c>
      <c r="B418" s="19">
        <f>'3_1万円刻み'!$A$401</f>
        <v/>
      </c>
      <c r="C418" s="19">
        <f>MIN(0,MAX(0,$B418))</f>
        <v/>
      </c>
      <c r="D418" s="19">
        <f>$B418-C418</f>
        <v/>
      </c>
      <c r="E418" s="19">
        <f>MIN(670000,ROUNDDOWN(MAX(0,D418-430000)*0.0751+47600,0))+MIN(260000,ROUNDDOWN(MAX(0,D418-430000)*0.028+17600,0))+MIN(30000,ROUNDDOWN(MAX(0,D418-430000)*0.0027+1873,0))+IF("いいえ"="はい",MIN(170000,ROUNDDOWN(MAX(0,D418-430000)*0.0243+17800,0)),0)</f>
        <v/>
      </c>
      <c r="F418" s="19">
        <f>IF(""="",215040+E418,"")</f>
        <v/>
      </c>
      <c r="G418" s="19">
        <f>IF(D418&gt;23500000,NA(),IF(D418&lt;=4890000,1040000,IF(D418&lt;=6550000,670000,620000)))</f>
        <v/>
      </c>
      <c r="H418" s="19">
        <f>MAX(0,ROUNDDOWN(D418-F418-G418-0,-3))</f>
        <v/>
      </c>
      <c r="I418" s="19">
        <f>IF(H418&lt;=0,0,ROUNDDOWN((H418*LOOKUP(H418,{0,1950001,3300001,6950001,9000001,18000001,40000001},{0.05,0.1,0.2,0.23,0.33,0.4,0.45})-LOOKUP(H418,{0,1950001,3300001,6950001,9000001,18000001,40000001},{0,97500,427500,636000,1536000,2796000,4796000}))*1.021,-2))</f>
        <v/>
      </c>
      <c r="J418" s="19">
        <f>MAX(0,ROUNDDOWN(D418-F418-430000-0,-3))</f>
        <v/>
      </c>
      <c r="K418" s="19">
        <f>IF(D418&lt;=450000,0,MAX(0,ROUNDDOWN(J418*0.06-MIN(50000,J418)*0.03,-2))+MAX(0,ROUNDDOWN(J418*0.04-MIN(50000,J418)*0.02,-2)))</f>
        <v/>
      </c>
      <c r="L418" s="19">
        <f>I418+K418+E418</f>
        <v/>
      </c>
      <c r="M418" s="19">
        <f>MIN(100000,MAX(0,$B418))</f>
        <v/>
      </c>
      <c r="N418" s="19">
        <f>$B418-M418</f>
        <v/>
      </c>
      <c r="O418" s="19">
        <f>MIN(670000,ROUNDDOWN(MAX(0,N418-430000)*0.0751+47600,0))+MIN(260000,ROUNDDOWN(MAX(0,N418-430000)*0.028+17600,0))+MIN(30000,ROUNDDOWN(MAX(0,N418-430000)*0.0027+1873,0))+IF("いいえ"="はい",MIN(170000,ROUNDDOWN(MAX(0,N418-430000)*0.0243+17800,0)),0)</f>
        <v/>
      </c>
      <c r="P418" s="19">
        <f>IF(""="",215040+O418,"")</f>
        <v/>
      </c>
      <c r="Q418" s="19">
        <f>IF(N418&gt;23500000,NA(),IF(N418&lt;=4890000,1040000,IF(N418&lt;=6550000,670000,620000)))</f>
        <v/>
      </c>
      <c r="R418" s="19">
        <f>MAX(0,ROUNDDOWN(N418-P418-Q418-0,-3))</f>
        <v/>
      </c>
      <c r="S418" s="19">
        <f>IF(R418&lt;=0,0,ROUNDDOWN((R418*LOOKUP(R418,{0,1950001,3300001,6950001,9000001,18000001,40000001},{0.05,0.1,0.2,0.23,0.33,0.4,0.45})-LOOKUP(R418,{0,1950001,3300001,6950001,9000001,18000001,40000001},{0,97500,427500,636000,1536000,2796000,4796000}))*1.021,-2))</f>
        <v/>
      </c>
      <c r="T418" s="19">
        <f>MAX(0,ROUNDDOWN(N418-P418-430000-0,-3))</f>
        <v/>
      </c>
      <c r="U418" s="19">
        <f>IF(N418&lt;=450000,0,MAX(0,ROUNDDOWN(T418*0.06-MIN(50000,T418)*0.03,-2))+MAX(0,ROUNDDOWN(T418*0.04-MIN(50000,T418)*0.02,-2)))</f>
        <v/>
      </c>
      <c r="V418" s="19">
        <f>S418+U418+O418</f>
        <v/>
      </c>
      <c r="W418" s="19">
        <f>MIN(550000,MAX(0,$B418))</f>
        <v/>
      </c>
      <c r="X418" s="19">
        <f>$B418-W418</f>
        <v/>
      </c>
      <c r="Y418" s="19">
        <f>MIN(670000,ROUNDDOWN(MAX(0,X418-430000)*0.0751+47600,0))+MIN(260000,ROUNDDOWN(MAX(0,X418-430000)*0.028+17600,0))+MIN(30000,ROUNDDOWN(MAX(0,X418-430000)*0.0027+1873,0))+IF("いいえ"="はい",MIN(170000,ROUNDDOWN(MAX(0,X418-430000)*0.0243+17800,0)),0)</f>
        <v/>
      </c>
      <c r="Z418" s="19">
        <f>IF(""="",215040+Y418,"")</f>
        <v/>
      </c>
      <c r="AA418" s="19">
        <f>IF(X418&gt;23500000,NA(),IF(X418&lt;=4890000,1040000,IF(X418&lt;=6550000,670000,620000)))</f>
        <v/>
      </c>
      <c r="AB418" s="19">
        <f>MAX(0,ROUNDDOWN(X418-Z418-AA418-0,-3))</f>
        <v/>
      </c>
      <c r="AC418" s="19">
        <f>IF(AB418&lt;=0,0,ROUNDDOWN((AB418*LOOKUP(AB418,{0,1950001,3300001,6950001,9000001,18000001,40000001},{0.05,0.1,0.2,0.23,0.33,0.4,0.45})-LOOKUP(AB418,{0,1950001,3300001,6950001,9000001,18000001,40000001},{0,97500,427500,636000,1536000,2796000,4796000}))*1.021,-2))</f>
        <v/>
      </c>
      <c r="AD418" s="19">
        <f>MAX(0,ROUNDDOWN(X418-Z418-430000-0,-3))</f>
        <v/>
      </c>
      <c r="AE418" s="19">
        <f>IF(X418&lt;=450000,0,MAX(0,ROUNDDOWN(AD418*0.06-MIN(50000,AD418)*0.03,-2))+MAX(0,ROUNDDOWN(AD418*0.04-MIN(50000,AD418)*0.02,-2)))</f>
        <v/>
      </c>
      <c r="AF418" s="19">
        <f>AC418+AE418+Y418</f>
        <v/>
      </c>
      <c r="AG418" s="19">
        <f>MIN(650000,MAX(0,$B418))</f>
        <v/>
      </c>
      <c r="AH418" s="19">
        <f>$B418-AG418</f>
        <v/>
      </c>
      <c r="AI418" s="19">
        <f>MIN(670000,ROUNDDOWN(MAX(0,AH418-430000)*0.0751+47600,0))+MIN(260000,ROUNDDOWN(MAX(0,AH418-430000)*0.028+17600,0))+MIN(30000,ROUNDDOWN(MAX(0,AH418-430000)*0.0027+1873,0))+IF("いいえ"="はい",MIN(170000,ROUNDDOWN(MAX(0,AH418-430000)*0.0243+17800,0)),0)</f>
        <v/>
      </c>
      <c r="AJ418" s="19">
        <f>IF(""="",215040+AI418,"")</f>
        <v/>
      </c>
      <c r="AK418" s="19">
        <f>IF(AH418&gt;23500000,NA(),IF(AH418&lt;=4890000,1040000,IF(AH418&lt;=6550000,670000,620000)))</f>
        <v/>
      </c>
      <c r="AL418" s="19">
        <f>MAX(0,ROUNDDOWN(AH418-AJ418-AK418-0,-3))</f>
        <v/>
      </c>
      <c r="AM418" s="19">
        <f>IF(AL418&lt;=0,0,ROUNDDOWN((AL418*LOOKUP(AL418,{0,1950001,3300001,6950001,9000001,18000001,40000001},{0.05,0.1,0.2,0.23,0.33,0.4,0.45})-LOOKUP(AL418,{0,1950001,3300001,6950001,9000001,18000001,40000001},{0,97500,427500,636000,1536000,2796000,4796000}))*1.021,-2))</f>
        <v/>
      </c>
      <c r="AN418" s="19">
        <f>MAX(0,ROUNDDOWN(AH418-AJ418-430000-0,-3))</f>
        <v/>
      </c>
      <c r="AO418" s="19">
        <f>IF(AH418&lt;=450000,0,MAX(0,ROUNDDOWN(AN418*0.06-MIN(50000,AN418)*0.03,-2))+MAX(0,ROUNDDOWN(AN418*0.04-MIN(50000,AN418)*0.02,-2)))</f>
        <v/>
      </c>
      <c r="AP418" s="19">
        <f>AM418+AO418+AI418</f>
        <v/>
      </c>
      <c r="AQ418" s="19">
        <f>MIN(750000,MAX(0,$B418))</f>
        <v/>
      </c>
      <c r="AR418" s="19">
        <f>$B418-AQ418</f>
        <v/>
      </c>
      <c r="AS418" s="19">
        <f>MIN(670000,ROUNDDOWN(MAX(0,AR418-430000)*0.0751+47600,0))+MIN(260000,ROUNDDOWN(MAX(0,AR418-430000)*0.028+17600,0))+MIN(30000,ROUNDDOWN(MAX(0,AR418-430000)*0.0027+1873,0))+IF("いいえ"="はい",MIN(170000,ROUNDDOWN(MAX(0,AR418-430000)*0.0243+17800,0)),0)</f>
        <v/>
      </c>
      <c r="AT418" s="19">
        <f>IF(""="",215040+AS418,"")</f>
        <v/>
      </c>
      <c r="AU418" s="19">
        <f>IF(AR418&gt;23500000,NA(),IF(AR418&lt;=4890000,1040000,IF(AR418&lt;=6550000,670000,620000)))</f>
        <v/>
      </c>
      <c r="AV418" s="19">
        <f>MAX(0,ROUNDDOWN(AR418-AT418-AU418-0,-3))</f>
        <v/>
      </c>
      <c r="AW418" s="19">
        <f>IF(AV418&lt;=0,0,ROUNDDOWN((AV418*LOOKUP(AV418,{0,1950001,3300001,6950001,9000001,18000001,40000001},{0.05,0.1,0.2,0.23,0.33,0.4,0.45})-LOOKUP(AV418,{0,1950001,3300001,6950001,9000001,18000001,40000001},{0,97500,427500,636000,1536000,2796000,4796000}))*1.021,-2))</f>
        <v/>
      </c>
      <c r="AX418" s="19">
        <f>MAX(0,ROUNDDOWN(AR418-AT418-430000-0,-3))</f>
        <v/>
      </c>
      <c r="AY418" s="19">
        <f>IF(AR418&lt;=450000,0,MAX(0,ROUNDDOWN(AX418*0.06-MIN(50000,AX418)*0.03,-2))+MAX(0,ROUNDDOWN(AX418*0.04-MIN(50000,AX418)*0.02,-2)))</f>
        <v/>
      </c>
      <c r="AZ418" s="19">
        <f>AW418+AY418+AS418</f>
        <v/>
      </c>
    </row>
    <row r="419">
      <c r="A419" t="inlineStr">
        <is>
          <t>1万円刻み</t>
        </is>
      </c>
      <c r="B419" s="19">
        <f>'3_1万円刻み'!$A$402</f>
        <v/>
      </c>
      <c r="C419" s="19">
        <f>MIN(0,MAX(0,$B419))</f>
        <v/>
      </c>
      <c r="D419" s="19">
        <f>$B419-C419</f>
        <v/>
      </c>
      <c r="E419" s="19">
        <f>MIN(670000,ROUNDDOWN(MAX(0,D419-430000)*0.0751+47600,0))+MIN(260000,ROUNDDOWN(MAX(0,D419-430000)*0.028+17600,0))+MIN(30000,ROUNDDOWN(MAX(0,D419-430000)*0.0027+1873,0))+IF("いいえ"="はい",MIN(170000,ROUNDDOWN(MAX(0,D419-430000)*0.0243+17800,0)),0)</f>
        <v/>
      </c>
      <c r="F419" s="19">
        <f>IF(""="",215040+E419,"")</f>
        <v/>
      </c>
      <c r="G419" s="19">
        <f>IF(D419&gt;23500000,NA(),IF(D419&lt;=4890000,1040000,IF(D419&lt;=6550000,670000,620000)))</f>
        <v/>
      </c>
      <c r="H419" s="19">
        <f>MAX(0,ROUNDDOWN(D419-F419-G419-0,-3))</f>
        <v/>
      </c>
      <c r="I419" s="19">
        <f>IF(H419&lt;=0,0,ROUNDDOWN((H419*LOOKUP(H419,{0,1950001,3300001,6950001,9000001,18000001,40000001},{0.05,0.1,0.2,0.23,0.33,0.4,0.45})-LOOKUP(H419,{0,1950001,3300001,6950001,9000001,18000001,40000001},{0,97500,427500,636000,1536000,2796000,4796000}))*1.021,-2))</f>
        <v/>
      </c>
      <c r="J419" s="19">
        <f>MAX(0,ROUNDDOWN(D419-F419-430000-0,-3))</f>
        <v/>
      </c>
      <c r="K419" s="19">
        <f>IF(D419&lt;=450000,0,MAX(0,ROUNDDOWN(J419*0.06-MIN(50000,J419)*0.03,-2))+MAX(0,ROUNDDOWN(J419*0.04-MIN(50000,J419)*0.02,-2)))</f>
        <v/>
      </c>
      <c r="L419" s="19">
        <f>I419+K419+E419</f>
        <v/>
      </c>
      <c r="M419" s="19">
        <f>MIN(100000,MAX(0,$B419))</f>
        <v/>
      </c>
      <c r="N419" s="19">
        <f>$B419-M419</f>
        <v/>
      </c>
      <c r="O419" s="19">
        <f>MIN(670000,ROUNDDOWN(MAX(0,N419-430000)*0.0751+47600,0))+MIN(260000,ROUNDDOWN(MAX(0,N419-430000)*0.028+17600,0))+MIN(30000,ROUNDDOWN(MAX(0,N419-430000)*0.0027+1873,0))+IF("いいえ"="はい",MIN(170000,ROUNDDOWN(MAX(0,N419-430000)*0.0243+17800,0)),0)</f>
        <v/>
      </c>
      <c r="P419" s="19">
        <f>IF(""="",215040+O419,"")</f>
        <v/>
      </c>
      <c r="Q419" s="19">
        <f>IF(N419&gt;23500000,NA(),IF(N419&lt;=4890000,1040000,IF(N419&lt;=6550000,670000,620000)))</f>
        <v/>
      </c>
      <c r="R419" s="19">
        <f>MAX(0,ROUNDDOWN(N419-P419-Q419-0,-3))</f>
        <v/>
      </c>
      <c r="S419" s="19">
        <f>IF(R419&lt;=0,0,ROUNDDOWN((R419*LOOKUP(R419,{0,1950001,3300001,6950001,9000001,18000001,40000001},{0.05,0.1,0.2,0.23,0.33,0.4,0.45})-LOOKUP(R419,{0,1950001,3300001,6950001,9000001,18000001,40000001},{0,97500,427500,636000,1536000,2796000,4796000}))*1.021,-2))</f>
        <v/>
      </c>
      <c r="T419" s="19">
        <f>MAX(0,ROUNDDOWN(N419-P419-430000-0,-3))</f>
        <v/>
      </c>
      <c r="U419" s="19">
        <f>IF(N419&lt;=450000,0,MAX(0,ROUNDDOWN(T419*0.06-MIN(50000,T419)*0.03,-2))+MAX(0,ROUNDDOWN(T419*0.04-MIN(50000,T419)*0.02,-2)))</f>
        <v/>
      </c>
      <c r="V419" s="19">
        <f>S419+U419+O419</f>
        <v/>
      </c>
      <c r="W419" s="19">
        <f>MIN(550000,MAX(0,$B419))</f>
        <v/>
      </c>
      <c r="X419" s="19">
        <f>$B419-W419</f>
        <v/>
      </c>
      <c r="Y419" s="19">
        <f>MIN(670000,ROUNDDOWN(MAX(0,X419-430000)*0.0751+47600,0))+MIN(260000,ROUNDDOWN(MAX(0,X419-430000)*0.028+17600,0))+MIN(30000,ROUNDDOWN(MAX(0,X419-430000)*0.0027+1873,0))+IF("いいえ"="はい",MIN(170000,ROUNDDOWN(MAX(0,X419-430000)*0.0243+17800,0)),0)</f>
        <v/>
      </c>
      <c r="Z419" s="19">
        <f>IF(""="",215040+Y419,"")</f>
        <v/>
      </c>
      <c r="AA419" s="19">
        <f>IF(X419&gt;23500000,NA(),IF(X419&lt;=4890000,1040000,IF(X419&lt;=6550000,670000,620000)))</f>
        <v/>
      </c>
      <c r="AB419" s="19">
        <f>MAX(0,ROUNDDOWN(X419-Z419-AA419-0,-3))</f>
        <v/>
      </c>
      <c r="AC419" s="19">
        <f>IF(AB419&lt;=0,0,ROUNDDOWN((AB419*LOOKUP(AB419,{0,1950001,3300001,6950001,9000001,18000001,40000001},{0.05,0.1,0.2,0.23,0.33,0.4,0.45})-LOOKUP(AB419,{0,1950001,3300001,6950001,9000001,18000001,40000001},{0,97500,427500,636000,1536000,2796000,4796000}))*1.021,-2))</f>
        <v/>
      </c>
      <c r="AD419" s="19">
        <f>MAX(0,ROUNDDOWN(X419-Z419-430000-0,-3))</f>
        <v/>
      </c>
      <c r="AE419" s="19">
        <f>IF(X419&lt;=450000,0,MAX(0,ROUNDDOWN(AD419*0.06-MIN(50000,AD419)*0.03,-2))+MAX(0,ROUNDDOWN(AD419*0.04-MIN(50000,AD419)*0.02,-2)))</f>
        <v/>
      </c>
      <c r="AF419" s="19">
        <f>AC419+AE419+Y419</f>
        <v/>
      </c>
      <c r="AG419" s="19">
        <f>MIN(650000,MAX(0,$B419))</f>
        <v/>
      </c>
      <c r="AH419" s="19">
        <f>$B419-AG419</f>
        <v/>
      </c>
      <c r="AI419" s="19">
        <f>MIN(670000,ROUNDDOWN(MAX(0,AH419-430000)*0.0751+47600,0))+MIN(260000,ROUNDDOWN(MAX(0,AH419-430000)*0.028+17600,0))+MIN(30000,ROUNDDOWN(MAX(0,AH419-430000)*0.0027+1873,0))+IF("いいえ"="はい",MIN(170000,ROUNDDOWN(MAX(0,AH419-430000)*0.0243+17800,0)),0)</f>
        <v/>
      </c>
      <c r="AJ419" s="19">
        <f>IF(""="",215040+AI419,"")</f>
        <v/>
      </c>
      <c r="AK419" s="19">
        <f>IF(AH419&gt;23500000,NA(),IF(AH419&lt;=4890000,1040000,IF(AH419&lt;=6550000,670000,620000)))</f>
        <v/>
      </c>
      <c r="AL419" s="19">
        <f>MAX(0,ROUNDDOWN(AH419-AJ419-AK419-0,-3))</f>
        <v/>
      </c>
      <c r="AM419" s="19">
        <f>IF(AL419&lt;=0,0,ROUNDDOWN((AL419*LOOKUP(AL419,{0,1950001,3300001,6950001,9000001,18000001,40000001},{0.05,0.1,0.2,0.23,0.33,0.4,0.45})-LOOKUP(AL419,{0,1950001,3300001,6950001,9000001,18000001,40000001},{0,97500,427500,636000,1536000,2796000,4796000}))*1.021,-2))</f>
        <v/>
      </c>
      <c r="AN419" s="19">
        <f>MAX(0,ROUNDDOWN(AH419-AJ419-430000-0,-3))</f>
        <v/>
      </c>
      <c r="AO419" s="19">
        <f>IF(AH419&lt;=450000,0,MAX(0,ROUNDDOWN(AN419*0.06-MIN(50000,AN419)*0.03,-2))+MAX(0,ROUNDDOWN(AN419*0.04-MIN(50000,AN419)*0.02,-2)))</f>
        <v/>
      </c>
      <c r="AP419" s="19">
        <f>AM419+AO419+AI419</f>
        <v/>
      </c>
      <c r="AQ419" s="19">
        <f>MIN(750000,MAX(0,$B419))</f>
        <v/>
      </c>
      <c r="AR419" s="19">
        <f>$B419-AQ419</f>
        <v/>
      </c>
      <c r="AS419" s="19">
        <f>MIN(670000,ROUNDDOWN(MAX(0,AR419-430000)*0.0751+47600,0))+MIN(260000,ROUNDDOWN(MAX(0,AR419-430000)*0.028+17600,0))+MIN(30000,ROUNDDOWN(MAX(0,AR419-430000)*0.0027+1873,0))+IF("いいえ"="はい",MIN(170000,ROUNDDOWN(MAX(0,AR419-430000)*0.0243+17800,0)),0)</f>
        <v/>
      </c>
      <c r="AT419" s="19">
        <f>IF(""="",215040+AS419,"")</f>
        <v/>
      </c>
      <c r="AU419" s="19">
        <f>IF(AR419&gt;23500000,NA(),IF(AR419&lt;=4890000,1040000,IF(AR419&lt;=6550000,670000,620000)))</f>
        <v/>
      </c>
      <c r="AV419" s="19">
        <f>MAX(0,ROUNDDOWN(AR419-AT419-AU419-0,-3))</f>
        <v/>
      </c>
      <c r="AW419" s="19">
        <f>IF(AV419&lt;=0,0,ROUNDDOWN((AV419*LOOKUP(AV419,{0,1950001,3300001,6950001,9000001,18000001,40000001},{0.05,0.1,0.2,0.23,0.33,0.4,0.45})-LOOKUP(AV419,{0,1950001,3300001,6950001,9000001,18000001,40000001},{0,97500,427500,636000,1536000,2796000,4796000}))*1.021,-2))</f>
        <v/>
      </c>
      <c r="AX419" s="19">
        <f>MAX(0,ROUNDDOWN(AR419-AT419-430000-0,-3))</f>
        <v/>
      </c>
      <c r="AY419" s="19">
        <f>IF(AR419&lt;=450000,0,MAX(0,ROUNDDOWN(AX419*0.06-MIN(50000,AX419)*0.03,-2))+MAX(0,ROUNDDOWN(AX419*0.04-MIN(50000,AX419)*0.02,-2)))</f>
        <v/>
      </c>
      <c r="AZ419" s="19">
        <f>AW419+AY419+AS419</f>
        <v/>
      </c>
    </row>
    <row r="420">
      <c r="A420" t="inlineStr">
        <is>
          <t>1万円刻み</t>
        </is>
      </c>
      <c r="B420" s="19">
        <f>'3_1万円刻み'!$A$403</f>
        <v/>
      </c>
      <c r="C420" s="19">
        <f>MIN(0,MAX(0,$B420))</f>
        <v/>
      </c>
      <c r="D420" s="19">
        <f>$B420-C420</f>
        <v/>
      </c>
      <c r="E420" s="19">
        <f>MIN(670000,ROUNDDOWN(MAX(0,D420-430000)*0.0751+47600,0))+MIN(260000,ROUNDDOWN(MAX(0,D420-430000)*0.028+17600,0))+MIN(30000,ROUNDDOWN(MAX(0,D420-430000)*0.0027+1873,0))+IF("いいえ"="はい",MIN(170000,ROUNDDOWN(MAX(0,D420-430000)*0.0243+17800,0)),0)</f>
        <v/>
      </c>
      <c r="F420" s="19">
        <f>IF(""="",215040+E420,"")</f>
        <v/>
      </c>
      <c r="G420" s="19">
        <f>IF(D420&gt;23500000,NA(),IF(D420&lt;=4890000,1040000,IF(D420&lt;=6550000,670000,620000)))</f>
        <v/>
      </c>
      <c r="H420" s="19">
        <f>MAX(0,ROUNDDOWN(D420-F420-G420-0,-3))</f>
        <v/>
      </c>
      <c r="I420" s="19">
        <f>IF(H420&lt;=0,0,ROUNDDOWN((H420*LOOKUP(H420,{0,1950001,3300001,6950001,9000001,18000001,40000001},{0.05,0.1,0.2,0.23,0.33,0.4,0.45})-LOOKUP(H420,{0,1950001,3300001,6950001,9000001,18000001,40000001},{0,97500,427500,636000,1536000,2796000,4796000}))*1.021,-2))</f>
        <v/>
      </c>
      <c r="J420" s="19">
        <f>MAX(0,ROUNDDOWN(D420-F420-430000-0,-3))</f>
        <v/>
      </c>
      <c r="K420" s="19">
        <f>IF(D420&lt;=450000,0,MAX(0,ROUNDDOWN(J420*0.06-MIN(50000,J420)*0.03,-2))+MAX(0,ROUNDDOWN(J420*0.04-MIN(50000,J420)*0.02,-2)))</f>
        <v/>
      </c>
      <c r="L420" s="19">
        <f>I420+K420+E420</f>
        <v/>
      </c>
      <c r="M420" s="19">
        <f>MIN(100000,MAX(0,$B420))</f>
        <v/>
      </c>
      <c r="N420" s="19">
        <f>$B420-M420</f>
        <v/>
      </c>
      <c r="O420" s="19">
        <f>MIN(670000,ROUNDDOWN(MAX(0,N420-430000)*0.0751+47600,0))+MIN(260000,ROUNDDOWN(MAX(0,N420-430000)*0.028+17600,0))+MIN(30000,ROUNDDOWN(MAX(0,N420-430000)*0.0027+1873,0))+IF("いいえ"="はい",MIN(170000,ROUNDDOWN(MAX(0,N420-430000)*0.0243+17800,0)),0)</f>
        <v/>
      </c>
      <c r="P420" s="19">
        <f>IF(""="",215040+O420,"")</f>
        <v/>
      </c>
      <c r="Q420" s="19">
        <f>IF(N420&gt;23500000,NA(),IF(N420&lt;=4890000,1040000,IF(N420&lt;=6550000,670000,620000)))</f>
        <v/>
      </c>
      <c r="R420" s="19">
        <f>MAX(0,ROUNDDOWN(N420-P420-Q420-0,-3))</f>
        <v/>
      </c>
      <c r="S420" s="19">
        <f>IF(R420&lt;=0,0,ROUNDDOWN((R420*LOOKUP(R420,{0,1950001,3300001,6950001,9000001,18000001,40000001},{0.05,0.1,0.2,0.23,0.33,0.4,0.45})-LOOKUP(R420,{0,1950001,3300001,6950001,9000001,18000001,40000001},{0,97500,427500,636000,1536000,2796000,4796000}))*1.021,-2))</f>
        <v/>
      </c>
      <c r="T420" s="19">
        <f>MAX(0,ROUNDDOWN(N420-P420-430000-0,-3))</f>
        <v/>
      </c>
      <c r="U420" s="19">
        <f>IF(N420&lt;=450000,0,MAX(0,ROUNDDOWN(T420*0.06-MIN(50000,T420)*0.03,-2))+MAX(0,ROUNDDOWN(T420*0.04-MIN(50000,T420)*0.02,-2)))</f>
        <v/>
      </c>
      <c r="V420" s="19">
        <f>S420+U420+O420</f>
        <v/>
      </c>
      <c r="W420" s="19">
        <f>MIN(550000,MAX(0,$B420))</f>
        <v/>
      </c>
      <c r="X420" s="19">
        <f>$B420-W420</f>
        <v/>
      </c>
      <c r="Y420" s="19">
        <f>MIN(670000,ROUNDDOWN(MAX(0,X420-430000)*0.0751+47600,0))+MIN(260000,ROUNDDOWN(MAX(0,X420-430000)*0.028+17600,0))+MIN(30000,ROUNDDOWN(MAX(0,X420-430000)*0.0027+1873,0))+IF("いいえ"="はい",MIN(170000,ROUNDDOWN(MAX(0,X420-430000)*0.0243+17800,0)),0)</f>
        <v/>
      </c>
      <c r="Z420" s="19">
        <f>IF(""="",215040+Y420,"")</f>
        <v/>
      </c>
      <c r="AA420" s="19">
        <f>IF(X420&gt;23500000,NA(),IF(X420&lt;=4890000,1040000,IF(X420&lt;=6550000,670000,620000)))</f>
        <v/>
      </c>
      <c r="AB420" s="19">
        <f>MAX(0,ROUNDDOWN(X420-Z420-AA420-0,-3))</f>
        <v/>
      </c>
      <c r="AC420" s="19">
        <f>IF(AB420&lt;=0,0,ROUNDDOWN((AB420*LOOKUP(AB420,{0,1950001,3300001,6950001,9000001,18000001,40000001},{0.05,0.1,0.2,0.23,0.33,0.4,0.45})-LOOKUP(AB420,{0,1950001,3300001,6950001,9000001,18000001,40000001},{0,97500,427500,636000,1536000,2796000,4796000}))*1.021,-2))</f>
        <v/>
      </c>
      <c r="AD420" s="19">
        <f>MAX(0,ROUNDDOWN(X420-Z420-430000-0,-3))</f>
        <v/>
      </c>
      <c r="AE420" s="19">
        <f>IF(X420&lt;=450000,0,MAX(0,ROUNDDOWN(AD420*0.06-MIN(50000,AD420)*0.03,-2))+MAX(0,ROUNDDOWN(AD420*0.04-MIN(50000,AD420)*0.02,-2)))</f>
        <v/>
      </c>
      <c r="AF420" s="19">
        <f>AC420+AE420+Y420</f>
        <v/>
      </c>
      <c r="AG420" s="19">
        <f>MIN(650000,MAX(0,$B420))</f>
        <v/>
      </c>
      <c r="AH420" s="19">
        <f>$B420-AG420</f>
        <v/>
      </c>
      <c r="AI420" s="19">
        <f>MIN(670000,ROUNDDOWN(MAX(0,AH420-430000)*0.0751+47600,0))+MIN(260000,ROUNDDOWN(MAX(0,AH420-430000)*0.028+17600,0))+MIN(30000,ROUNDDOWN(MAX(0,AH420-430000)*0.0027+1873,0))+IF("いいえ"="はい",MIN(170000,ROUNDDOWN(MAX(0,AH420-430000)*0.0243+17800,0)),0)</f>
        <v/>
      </c>
      <c r="AJ420" s="19">
        <f>IF(""="",215040+AI420,"")</f>
        <v/>
      </c>
      <c r="AK420" s="19">
        <f>IF(AH420&gt;23500000,NA(),IF(AH420&lt;=4890000,1040000,IF(AH420&lt;=6550000,670000,620000)))</f>
        <v/>
      </c>
      <c r="AL420" s="19">
        <f>MAX(0,ROUNDDOWN(AH420-AJ420-AK420-0,-3))</f>
        <v/>
      </c>
      <c r="AM420" s="19">
        <f>IF(AL420&lt;=0,0,ROUNDDOWN((AL420*LOOKUP(AL420,{0,1950001,3300001,6950001,9000001,18000001,40000001},{0.05,0.1,0.2,0.23,0.33,0.4,0.45})-LOOKUP(AL420,{0,1950001,3300001,6950001,9000001,18000001,40000001},{0,97500,427500,636000,1536000,2796000,4796000}))*1.021,-2))</f>
        <v/>
      </c>
      <c r="AN420" s="19">
        <f>MAX(0,ROUNDDOWN(AH420-AJ420-430000-0,-3))</f>
        <v/>
      </c>
      <c r="AO420" s="19">
        <f>IF(AH420&lt;=450000,0,MAX(0,ROUNDDOWN(AN420*0.06-MIN(50000,AN420)*0.03,-2))+MAX(0,ROUNDDOWN(AN420*0.04-MIN(50000,AN420)*0.02,-2)))</f>
        <v/>
      </c>
      <c r="AP420" s="19">
        <f>AM420+AO420+AI420</f>
        <v/>
      </c>
      <c r="AQ420" s="19">
        <f>MIN(750000,MAX(0,$B420))</f>
        <v/>
      </c>
      <c r="AR420" s="19">
        <f>$B420-AQ420</f>
        <v/>
      </c>
      <c r="AS420" s="19">
        <f>MIN(670000,ROUNDDOWN(MAX(0,AR420-430000)*0.0751+47600,0))+MIN(260000,ROUNDDOWN(MAX(0,AR420-430000)*0.028+17600,0))+MIN(30000,ROUNDDOWN(MAX(0,AR420-430000)*0.0027+1873,0))+IF("いいえ"="はい",MIN(170000,ROUNDDOWN(MAX(0,AR420-430000)*0.0243+17800,0)),0)</f>
        <v/>
      </c>
      <c r="AT420" s="19">
        <f>IF(""="",215040+AS420,"")</f>
        <v/>
      </c>
      <c r="AU420" s="19">
        <f>IF(AR420&gt;23500000,NA(),IF(AR420&lt;=4890000,1040000,IF(AR420&lt;=6550000,670000,620000)))</f>
        <v/>
      </c>
      <c r="AV420" s="19">
        <f>MAX(0,ROUNDDOWN(AR420-AT420-AU420-0,-3))</f>
        <v/>
      </c>
      <c r="AW420" s="19">
        <f>IF(AV420&lt;=0,0,ROUNDDOWN((AV420*LOOKUP(AV420,{0,1950001,3300001,6950001,9000001,18000001,40000001},{0.05,0.1,0.2,0.23,0.33,0.4,0.45})-LOOKUP(AV420,{0,1950001,3300001,6950001,9000001,18000001,40000001},{0,97500,427500,636000,1536000,2796000,4796000}))*1.021,-2))</f>
        <v/>
      </c>
      <c r="AX420" s="19">
        <f>MAX(0,ROUNDDOWN(AR420-AT420-430000-0,-3))</f>
        <v/>
      </c>
      <c r="AY420" s="19">
        <f>IF(AR420&lt;=450000,0,MAX(0,ROUNDDOWN(AX420*0.06-MIN(50000,AX420)*0.03,-2))+MAX(0,ROUNDDOWN(AX420*0.04-MIN(50000,AX420)*0.02,-2)))</f>
        <v/>
      </c>
      <c r="AZ420" s="19">
        <f>AW420+AY420+AS420</f>
        <v/>
      </c>
    </row>
    <row r="421">
      <c r="A421" t="inlineStr">
        <is>
          <t>1万円刻み</t>
        </is>
      </c>
      <c r="B421" s="19">
        <f>'3_1万円刻み'!$A$404</f>
        <v/>
      </c>
      <c r="C421" s="19">
        <f>MIN(0,MAX(0,$B421))</f>
        <v/>
      </c>
      <c r="D421" s="19">
        <f>$B421-C421</f>
        <v/>
      </c>
      <c r="E421" s="19">
        <f>MIN(670000,ROUNDDOWN(MAX(0,D421-430000)*0.0751+47600,0))+MIN(260000,ROUNDDOWN(MAX(0,D421-430000)*0.028+17600,0))+MIN(30000,ROUNDDOWN(MAX(0,D421-430000)*0.0027+1873,0))+IF("いいえ"="はい",MIN(170000,ROUNDDOWN(MAX(0,D421-430000)*0.0243+17800,0)),0)</f>
        <v/>
      </c>
      <c r="F421" s="19">
        <f>IF(""="",215040+E421,"")</f>
        <v/>
      </c>
      <c r="G421" s="19">
        <f>IF(D421&gt;23500000,NA(),IF(D421&lt;=4890000,1040000,IF(D421&lt;=6550000,670000,620000)))</f>
        <v/>
      </c>
      <c r="H421" s="19">
        <f>MAX(0,ROUNDDOWN(D421-F421-G421-0,-3))</f>
        <v/>
      </c>
      <c r="I421" s="19">
        <f>IF(H421&lt;=0,0,ROUNDDOWN((H421*LOOKUP(H421,{0,1950001,3300001,6950001,9000001,18000001,40000001},{0.05,0.1,0.2,0.23,0.33,0.4,0.45})-LOOKUP(H421,{0,1950001,3300001,6950001,9000001,18000001,40000001},{0,97500,427500,636000,1536000,2796000,4796000}))*1.021,-2))</f>
        <v/>
      </c>
      <c r="J421" s="19">
        <f>MAX(0,ROUNDDOWN(D421-F421-430000-0,-3))</f>
        <v/>
      </c>
      <c r="K421" s="19">
        <f>IF(D421&lt;=450000,0,MAX(0,ROUNDDOWN(J421*0.06-MIN(50000,J421)*0.03,-2))+MAX(0,ROUNDDOWN(J421*0.04-MIN(50000,J421)*0.02,-2)))</f>
        <v/>
      </c>
      <c r="L421" s="19">
        <f>I421+K421+E421</f>
        <v/>
      </c>
      <c r="M421" s="19">
        <f>MIN(100000,MAX(0,$B421))</f>
        <v/>
      </c>
      <c r="N421" s="19">
        <f>$B421-M421</f>
        <v/>
      </c>
      <c r="O421" s="19">
        <f>MIN(670000,ROUNDDOWN(MAX(0,N421-430000)*0.0751+47600,0))+MIN(260000,ROUNDDOWN(MAX(0,N421-430000)*0.028+17600,0))+MIN(30000,ROUNDDOWN(MAX(0,N421-430000)*0.0027+1873,0))+IF("いいえ"="はい",MIN(170000,ROUNDDOWN(MAX(0,N421-430000)*0.0243+17800,0)),0)</f>
        <v/>
      </c>
      <c r="P421" s="19">
        <f>IF(""="",215040+O421,"")</f>
        <v/>
      </c>
      <c r="Q421" s="19">
        <f>IF(N421&gt;23500000,NA(),IF(N421&lt;=4890000,1040000,IF(N421&lt;=6550000,670000,620000)))</f>
        <v/>
      </c>
      <c r="R421" s="19">
        <f>MAX(0,ROUNDDOWN(N421-P421-Q421-0,-3))</f>
        <v/>
      </c>
      <c r="S421" s="19">
        <f>IF(R421&lt;=0,0,ROUNDDOWN((R421*LOOKUP(R421,{0,1950001,3300001,6950001,9000001,18000001,40000001},{0.05,0.1,0.2,0.23,0.33,0.4,0.45})-LOOKUP(R421,{0,1950001,3300001,6950001,9000001,18000001,40000001},{0,97500,427500,636000,1536000,2796000,4796000}))*1.021,-2))</f>
        <v/>
      </c>
      <c r="T421" s="19">
        <f>MAX(0,ROUNDDOWN(N421-P421-430000-0,-3))</f>
        <v/>
      </c>
      <c r="U421" s="19">
        <f>IF(N421&lt;=450000,0,MAX(0,ROUNDDOWN(T421*0.06-MIN(50000,T421)*0.03,-2))+MAX(0,ROUNDDOWN(T421*0.04-MIN(50000,T421)*0.02,-2)))</f>
        <v/>
      </c>
      <c r="V421" s="19">
        <f>S421+U421+O421</f>
        <v/>
      </c>
      <c r="W421" s="19">
        <f>MIN(550000,MAX(0,$B421))</f>
        <v/>
      </c>
      <c r="X421" s="19">
        <f>$B421-W421</f>
        <v/>
      </c>
      <c r="Y421" s="19">
        <f>MIN(670000,ROUNDDOWN(MAX(0,X421-430000)*0.0751+47600,0))+MIN(260000,ROUNDDOWN(MAX(0,X421-430000)*0.028+17600,0))+MIN(30000,ROUNDDOWN(MAX(0,X421-430000)*0.0027+1873,0))+IF("いいえ"="はい",MIN(170000,ROUNDDOWN(MAX(0,X421-430000)*0.0243+17800,0)),0)</f>
        <v/>
      </c>
      <c r="Z421" s="19">
        <f>IF(""="",215040+Y421,"")</f>
        <v/>
      </c>
      <c r="AA421" s="19">
        <f>IF(X421&gt;23500000,NA(),IF(X421&lt;=4890000,1040000,IF(X421&lt;=6550000,670000,620000)))</f>
        <v/>
      </c>
      <c r="AB421" s="19">
        <f>MAX(0,ROUNDDOWN(X421-Z421-AA421-0,-3))</f>
        <v/>
      </c>
      <c r="AC421" s="19">
        <f>IF(AB421&lt;=0,0,ROUNDDOWN((AB421*LOOKUP(AB421,{0,1950001,3300001,6950001,9000001,18000001,40000001},{0.05,0.1,0.2,0.23,0.33,0.4,0.45})-LOOKUP(AB421,{0,1950001,3300001,6950001,9000001,18000001,40000001},{0,97500,427500,636000,1536000,2796000,4796000}))*1.021,-2))</f>
        <v/>
      </c>
      <c r="AD421" s="19">
        <f>MAX(0,ROUNDDOWN(X421-Z421-430000-0,-3))</f>
        <v/>
      </c>
      <c r="AE421" s="19">
        <f>IF(X421&lt;=450000,0,MAX(0,ROUNDDOWN(AD421*0.06-MIN(50000,AD421)*0.03,-2))+MAX(0,ROUNDDOWN(AD421*0.04-MIN(50000,AD421)*0.02,-2)))</f>
        <v/>
      </c>
      <c r="AF421" s="19">
        <f>AC421+AE421+Y421</f>
        <v/>
      </c>
      <c r="AG421" s="19">
        <f>MIN(650000,MAX(0,$B421))</f>
        <v/>
      </c>
      <c r="AH421" s="19">
        <f>$B421-AG421</f>
        <v/>
      </c>
      <c r="AI421" s="19">
        <f>MIN(670000,ROUNDDOWN(MAX(0,AH421-430000)*0.0751+47600,0))+MIN(260000,ROUNDDOWN(MAX(0,AH421-430000)*0.028+17600,0))+MIN(30000,ROUNDDOWN(MAX(0,AH421-430000)*0.0027+1873,0))+IF("いいえ"="はい",MIN(170000,ROUNDDOWN(MAX(0,AH421-430000)*0.0243+17800,0)),0)</f>
        <v/>
      </c>
      <c r="AJ421" s="19">
        <f>IF(""="",215040+AI421,"")</f>
        <v/>
      </c>
      <c r="AK421" s="19">
        <f>IF(AH421&gt;23500000,NA(),IF(AH421&lt;=4890000,1040000,IF(AH421&lt;=6550000,670000,620000)))</f>
        <v/>
      </c>
      <c r="AL421" s="19">
        <f>MAX(0,ROUNDDOWN(AH421-AJ421-AK421-0,-3))</f>
        <v/>
      </c>
      <c r="AM421" s="19">
        <f>IF(AL421&lt;=0,0,ROUNDDOWN((AL421*LOOKUP(AL421,{0,1950001,3300001,6950001,9000001,18000001,40000001},{0.05,0.1,0.2,0.23,0.33,0.4,0.45})-LOOKUP(AL421,{0,1950001,3300001,6950001,9000001,18000001,40000001},{0,97500,427500,636000,1536000,2796000,4796000}))*1.021,-2))</f>
        <v/>
      </c>
      <c r="AN421" s="19">
        <f>MAX(0,ROUNDDOWN(AH421-AJ421-430000-0,-3))</f>
        <v/>
      </c>
      <c r="AO421" s="19">
        <f>IF(AH421&lt;=450000,0,MAX(0,ROUNDDOWN(AN421*0.06-MIN(50000,AN421)*0.03,-2))+MAX(0,ROUNDDOWN(AN421*0.04-MIN(50000,AN421)*0.02,-2)))</f>
        <v/>
      </c>
      <c r="AP421" s="19">
        <f>AM421+AO421+AI421</f>
        <v/>
      </c>
      <c r="AQ421" s="19">
        <f>MIN(750000,MAX(0,$B421))</f>
        <v/>
      </c>
      <c r="AR421" s="19">
        <f>$B421-AQ421</f>
        <v/>
      </c>
      <c r="AS421" s="19">
        <f>MIN(670000,ROUNDDOWN(MAX(0,AR421-430000)*0.0751+47600,0))+MIN(260000,ROUNDDOWN(MAX(0,AR421-430000)*0.028+17600,0))+MIN(30000,ROUNDDOWN(MAX(0,AR421-430000)*0.0027+1873,0))+IF("いいえ"="はい",MIN(170000,ROUNDDOWN(MAX(0,AR421-430000)*0.0243+17800,0)),0)</f>
        <v/>
      </c>
      <c r="AT421" s="19">
        <f>IF(""="",215040+AS421,"")</f>
        <v/>
      </c>
      <c r="AU421" s="19">
        <f>IF(AR421&gt;23500000,NA(),IF(AR421&lt;=4890000,1040000,IF(AR421&lt;=6550000,670000,620000)))</f>
        <v/>
      </c>
      <c r="AV421" s="19">
        <f>MAX(0,ROUNDDOWN(AR421-AT421-AU421-0,-3))</f>
        <v/>
      </c>
      <c r="AW421" s="19">
        <f>IF(AV421&lt;=0,0,ROUNDDOWN((AV421*LOOKUP(AV421,{0,1950001,3300001,6950001,9000001,18000001,40000001},{0.05,0.1,0.2,0.23,0.33,0.4,0.45})-LOOKUP(AV421,{0,1950001,3300001,6950001,9000001,18000001,40000001},{0,97500,427500,636000,1536000,2796000,4796000}))*1.021,-2))</f>
        <v/>
      </c>
      <c r="AX421" s="19">
        <f>MAX(0,ROUNDDOWN(AR421-AT421-430000-0,-3))</f>
        <v/>
      </c>
      <c r="AY421" s="19">
        <f>IF(AR421&lt;=450000,0,MAX(0,ROUNDDOWN(AX421*0.06-MIN(50000,AX421)*0.03,-2))+MAX(0,ROUNDDOWN(AX421*0.04-MIN(50000,AX421)*0.02,-2)))</f>
        <v/>
      </c>
      <c r="AZ421" s="19">
        <f>AW421+AY421+AS421</f>
        <v/>
      </c>
    </row>
    <row r="422">
      <c r="A422" t="inlineStr">
        <is>
          <t>1万円刻み</t>
        </is>
      </c>
      <c r="B422" s="19">
        <f>'3_1万円刻み'!$A$405</f>
        <v/>
      </c>
      <c r="C422" s="19">
        <f>MIN(0,MAX(0,$B422))</f>
        <v/>
      </c>
      <c r="D422" s="19">
        <f>$B422-C422</f>
        <v/>
      </c>
      <c r="E422" s="19">
        <f>MIN(670000,ROUNDDOWN(MAX(0,D422-430000)*0.0751+47600,0))+MIN(260000,ROUNDDOWN(MAX(0,D422-430000)*0.028+17600,0))+MIN(30000,ROUNDDOWN(MAX(0,D422-430000)*0.0027+1873,0))+IF("いいえ"="はい",MIN(170000,ROUNDDOWN(MAX(0,D422-430000)*0.0243+17800,0)),0)</f>
        <v/>
      </c>
      <c r="F422" s="19">
        <f>IF(""="",215040+E422,"")</f>
        <v/>
      </c>
      <c r="G422" s="19">
        <f>IF(D422&gt;23500000,NA(),IF(D422&lt;=4890000,1040000,IF(D422&lt;=6550000,670000,620000)))</f>
        <v/>
      </c>
      <c r="H422" s="19">
        <f>MAX(0,ROUNDDOWN(D422-F422-G422-0,-3))</f>
        <v/>
      </c>
      <c r="I422" s="19">
        <f>IF(H422&lt;=0,0,ROUNDDOWN((H422*LOOKUP(H422,{0,1950001,3300001,6950001,9000001,18000001,40000001},{0.05,0.1,0.2,0.23,0.33,0.4,0.45})-LOOKUP(H422,{0,1950001,3300001,6950001,9000001,18000001,40000001},{0,97500,427500,636000,1536000,2796000,4796000}))*1.021,-2))</f>
        <v/>
      </c>
      <c r="J422" s="19">
        <f>MAX(0,ROUNDDOWN(D422-F422-430000-0,-3))</f>
        <v/>
      </c>
      <c r="K422" s="19">
        <f>IF(D422&lt;=450000,0,MAX(0,ROUNDDOWN(J422*0.06-MIN(50000,J422)*0.03,-2))+MAX(0,ROUNDDOWN(J422*0.04-MIN(50000,J422)*0.02,-2)))</f>
        <v/>
      </c>
      <c r="L422" s="19">
        <f>I422+K422+E422</f>
        <v/>
      </c>
      <c r="M422" s="19">
        <f>MIN(100000,MAX(0,$B422))</f>
        <v/>
      </c>
      <c r="N422" s="19">
        <f>$B422-M422</f>
        <v/>
      </c>
      <c r="O422" s="19">
        <f>MIN(670000,ROUNDDOWN(MAX(0,N422-430000)*0.0751+47600,0))+MIN(260000,ROUNDDOWN(MAX(0,N422-430000)*0.028+17600,0))+MIN(30000,ROUNDDOWN(MAX(0,N422-430000)*0.0027+1873,0))+IF("いいえ"="はい",MIN(170000,ROUNDDOWN(MAX(0,N422-430000)*0.0243+17800,0)),0)</f>
        <v/>
      </c>
      <c r="P422" s="19">
        <f>IF(""="",215040+O422,"")</f>
        <v/>
      </c>
      <c r="Q422" s="19">
        <f>IF(N422&gt;23500000,NA(),IF(N422&lt;=4890000,1040000,IF(N422&lt;=6550000,670000,620000)))</f>
        <v/>
      </c>
      <c r="R422" s="19">
        <f>MAX(0,ROUNDDOWN(N422-P422-Q422-0,-3))</f>
        <v/>
      </c>
      <c r="S422" s="19">
        <f>IF(R422&lt;=0,0,ROUNDDOWN((R422*LOOKUP(R422,{0,1950001,3300001,6950001,9000001,18000001,40000001},{0.05,0.1,0.2,0.23,0.33,0.4,0.45})-LOOKUP(R422,{0,1950001,3300001,6950001,9000001,18000001,40000001},{0,97500,427500,636000,1536000,2796000,4796000}))*1.021,-2))</f>
        <v/>
      </c>
      <c r="T422" s="19">
        <f>MAX(0,ROUNDDOWN(N422-P422-430000-0,-3))</f>
        <v/>
      </c>
      <c r="U422" s="19">
        <f>IF(N422&lt;=450000,0,MAX(0,ROUNDDOWN(T422*0.06-MIN(50000,T422)*0.03,-2))+MAX(0,ROUNDDOWN(T422*0.04-MIN(50000,T422)*0.02,-2)))</f>
        <v/>
      </c>
      <c r="V422" s="19">
        <f>S422+U422+O422</f>
        <v/>
      </c>
      <c r="W422" s="19">
        <f>MIN(550000,MAX(0,$B422))</f>
        <v/>
      </c>
      <c r="X422" s="19">
        <f>$B422-W422</f>
        <v/>
      </c>
      <c r="Y422" s="19">
        <f>MIN(670000,ROUNDDOWN(MAX(0,X422-430000)*0.0751+47600,0))+MIN(260000,ROUNDDOWN(MAX(0,X422-430000)*0.028+17600,0))+MIN(30000,ROUNDDOWN(MAX(0,X422-430000)*0.0027+1873,0))+IF("いいえ"="はい",MIN(170000,ROUNDDOWN(MAX(0,X422-430000)*0.0243+17800,0)),0)</f>
        <v/>
      </c>
      <c r="Z422" s="19">
        <f>IF(""="",215040+Y422,"")</f>
        <v/>
      </c>
      <c r="AA422" s="19">
        <f>IF(X422&gt;23500000,NA(),IF(X422&lt;=4890000,1040000,IF(X422&lt;=6550000,670000,620000)))</f>
        <v/>
      </c>
      <c r="AB422" s="19">
        <f>MAX(0,ROUNDDOWN(X422-Z422-AA422-0,-3))</f>
        <v/>
      </c>
      <c r="AC422" s="19">
        <f>IF(AB422&lt;=0,0,ROUNDDOWN((AB422*LOOKUP(AB422,{0,1950001,3300001,6950001,9000001,18000001,40000001},{0.05,0.1,0.2,0.23,0.33,0.4,0.45})-LOOKUP(AB422,{0,1950001,3300001,6950001,9000001,18000001,40000001},{0,97500,427500,636000,1536000,2796000,4796000}))*1.021,-2))</f>
        <v/>
      </c>
      <c r="AD422" s="19">
        <f>MAX(0,ROUNDDOWN(X422-Z422-430000-0,-3))</f>
        <v/>
      </c>
      <c r="AE422" s="19">
        <f>IF(X422&lt;=450000,0,MAX(0,ROUNDDOWN(AD422*0.06-MIN(50000,AD422)*0.03,-2))+MAX(0,ROUNDDOWN(AD422*0.04-MIN(50000,AD422)*0.02,-2)))</f>
        <v/>
      </c>
      <c r="AF422" s="19">
        <f>AC422+AE422+Y422</f>
        <v/>
      </c>
      <c r="AG422" s="19">
        <f>MIN(650000,MAX(0,$B422))</f>
        <v/>
      </c>
      <c r="AH422" s="19">
        <f>$B422-AG422</f>
        <v/>
      </c>
      <c r="AI422" s="19">
        <f>MIN(670000,ROUNDDOWN(MAX(0,AH422-430000)*0.0751+47600,0))+MIN(260000,ROUNDDOWN(MAX(0,AH422-430000)*0.028+17600,0))+MIN(30000,ROUNDDOWN(MAX(0,AH422-430000)*0.0027+1873,0))+IF("いいえ"="はい",MIN(170000,ROUNDDOWN(MAX(0,AH422-430000)*0.0243+17800,0)),0)</f>
        <v/>
      </c>
      <c r="AJ422" s="19">
        <f>IF(""="",215040+AI422,"")</f>
        <v/>
      </c>
      <c r="AK422" s="19">
        <f>IF(AH422&gt;23500000,NA(),IF(AH422&lt;=4890000,1040000,IF(AH422&lt;=6550000,670000,620000)))</f>
        <v/>
      </c>
      <c r="AL422" s="19">
        <f>MAX(0,ROUNDDOWN(AH422-AJ422-AK422-0,-3))</f>
        <v/>
      </c>
      <c r="AM422" s="19">
        <f>IF(AL422&lt;=0,0,ROUNDDOWN((AL422*LOOKUP(AL422,{0,1950001,3300001,6950001,9000001,18000001,40000001},{0.05,0.1,0.2,0.23,0.33,0.4,0.45})-LOOKUP(AL422,{0,1950001,3300001,6950001,9000001,18000001,40000001},{0,97500,427500,636000,1536000,2796000,4796000}))*1.021,-2))</f>
        <v/>
      </c>
      <c r="AN422" s="19">
        <f>MAX(0,ROUNDDOWN(AH422-AJ422-430000-0,-3))</f>
        <v/>
      </c>
      <c r="AO422" s="19">
        <f>IF(AH422&lt;=450000,0,MAX(0,ROUNDDOWN(AN422*0.06-MIN(50000,AN422)*0.03,-2))+MAX(0,ROUNDDOWN(AN422*0.04-MIN(50000,AN422)*0.02,-2)))</f>
        <v/>
      </c>
      <c r="AP422" s="19">
        <f>AM422+AO422+AI422</f>
        <v/>
      </c>
      <c r="AQ422" s="19">
        <f>MIN(750000,MAX(0,$B422))</f>
        <v/>
      </c>
      <c r="AR422" s="19">
        <f>$B422-AQ422</f>
        <v/>
      </c>
      <c r="AS422" s="19">
        <f>MIN(670000,ROUNDDOWN(MAX(0,AR422-430000)*0.0751+47600,0))+MIN(260000,ROUNDDOWN(MAX(0,AR422-430000)*0.028+17600,0))+MIN(30000,ROUNDDOWN(MAX(0,AR422-430000)*0.0027+1873,0))+IF("いいえ"="はい",MIN(170000,ROUNDDOWN(MAX(0,AR422-430000)*0.0243+17800,0)),0)</f>
        <v/>
      </c>
      <c r="AT422" s="19">
        <f>IF(""="",215040+AS422,"")</f>
        <v/>
      </c>
      <c r="AU422" s="19">
        <f>IF(AR422&gt;23500000,NA(),IF(AR422&lt;=4890000,1040000,IF(AR422&lt;=6550000,670000,620000)))</f>
        <v/>
      </c>
      <c r="AV422" s="19">
        <f>MAX(0,ROUNDDOWN(AR422-AT422-AU422-0,-3))</f>
        <v/>
      </c>
      <c r="AW422" s="19">
        <f>IF(AV422&lt;=0,0,ROUNDDOWN((AV422*LOOKUP(AV422,{0,1950001,3300001,6950001,9000001,18000001,40000001},{0.05,0.1,0.2,0.23,0.33,0.4,0.45})-LOOKUP(AV422,{0,1950001,3300001,6950001,9000001,18000001,40000001},{0,97500,427500,636000,1536000,2796000,4796000}))*1.021,-2))</f>
        <v/>
      </c>
      <c r="AX422" s="19">
        <f>MAX(0,ROUNDDOWN(AR422-AT422-430000-0,-3))</f>
        <v/>
      </c>
      <c r="AY422" s="19">
        <f>IF(AR422&lt;=450000,0,MAX(0,ROUNDDOWN(AX422*0.06-MIN(50000,AX422)*0.03,-2))+MAX(0,ROUNDDOWN(AX422*0.04-MIN(50000,AX422)*0.02,-2)))</f>
        <v/>
      </c>
      <c r="AZ422" s="19">
        <f>AW422+AY422+AS422</f>
        <v/>
      </c>
    </row>
    <row r="423">
      <c r="A423" t="inlineStr">
        <is>
          <t>1万円刻み</t>
        </is>
      </c>
      <c r="B423" s="19">
        <f>'3_1万円刻み'!$A$406</f>
        <v/>
      </c>
      <c r="C423" s="19">
        <f>MIN(0,MAX(0,$B423))</f>
        <v/>
      </c>
      <c r="D423" s="19">
        <f>$B423-C423</f>
        <v/>
      </c>
      <c r="E423" s="19">
        <f>MIN(670000,ROUNDDOWN(MAX(0,D423-430000)*0.0751+47600,0))+MIN(260000,ROUNDDOWN(MAX(0,D423-430000)*0.028+17600,0))+MIN(30000,ROUNDDOWN(MAX(0,D423-430000)*0.0027+1873,0))+IF("いいえ"="はい",MIN(170000,ROUNDDOWN(MAX(0,D423-430000)*0.0243+17800,0)),0)</f>
        <v/>
      </c>
      <c r="F423" s="19">
        <f>IF(""="",215040+E423,"")</f>
        <v/>
      </c>
      <c r="G423" s="19">
        <f>IF(D423&gt;23500000,NA(),IF(D423&lt;=4890000,1040000,IF(D423&lt;=6550000,670000,620000)))</f>
        <v/>
      </c>
      <c r="H423" s="19">
        <f>MAX(0,ROUNDDOWN(D423-F423-G423-0,-3))</f>
        <v/>
      </c>
      <c r="I423" s="19">
        <f>IF(H423&lt;=0,0,ROUNDDOWN((H423*LOOKUP(H423,{0,1950001,3300001,6950001,9000001,18000001,40000001},{0.05,0.1,0.2,0.23,0.33,0.4,0.45})-LOOKUP(H423,{0,1950001,3300001,6950001,9000001,18000001,40000001},{0,97500,427500,636000,1536000,2796000,4796000}))*1.021,-2))</f>
        <v/>
      </c>
      <c r="J423" s="19">
        <f>MAX(0,ROUNDDOWN(D423-F423-430000-0,-3))</f>
        <v/>
      </c>
      <c r="K423" s="19">
        <f>IF(D423&lt;=450000,0,MAX(0,ROUNDDOWN(J423*0.06-MIN(50000,J423)*0.03,-2))+MAX(0,ROUNDDOWN(J423*0.04-MIN(50000,J423)*0.02,-2)))</f>
        <v/>
      </c>
      <c r="L423" s="19">
        <f>I423+K423+E423</f>
        <v/>
      </c>
      <c r="M423" s="19">
        <f>MIN(100000,MAX(0,$B423))</f>
        <v/>
      </c>
      <c r="N423" s="19">
        <f>$B423-M423</f>
        <v/>
      </c>
      <c r="O423" s="19">
        <f>MIN(670000,ROUNDDOWN(MAX(0,N423-430000)*0.0751+47600,0))+MIN(260000,ROUNDDOWN(MAX(0,N423-430000)*0.028+17600,0))+MIN(30000,ROUNDDOWN(MAX(0,N423-430000)*0.0027+1873,0))+IF("いいえ"="はい",MIN(170000,ROUNDDOWN(MAX(0,N423-430000)*0.0243+17800,0)),0)</f>
        <v/>
      </c>
      <c r="P423" s="19">
        <f>IF(""="",215040+O423,"")</f>
        <v/>
      </c>
      <c r="Q423" s="19">
        <f>IF(N423&gt;23500000,NA(),IF(N423&lt;=4890000,1040000,IF(N423&lt;=6550000,670000,620000)))</f>
        <v/>
      </c>
      <c r="R423" s="19">
        <f>MAX(0,ROUNDDOWN(N423-P423-Q423-0,-3))</f>
        <v/>
      </c>
      <c r="S423" s="19">
        <f>IF(R423&lt;=0,0,ROUNDDOWN((R423*LOOKUP(R423,{0,1950001,3300001,6950001,9000001,18000001,40000001},{0.05,0.1,0.2,0.23,0.33,0.4,0.45})-LOOKUP(R423,{0,1950001,3300001,6950001,9000001,18000001,40000001},{0,97500,427500,636000,1536000,2796000,4796000}))*1.021,-2))</f>
        <v/>
      </c>
      <c r="T423" s="19">
        <f>MAX(0,ROUNDDOWN(N423-P423-430000-0,-3))</f>
        <v/>
      </c>
      <c r="U423" s="19">
        <f>IF(N423&lt;=450000,0,MAX(0,ROUNDDOWN(T423*0.06-MIN(50000,T423)*0.03,-2))+MAX(0,ROUNDDOWN(T423*0.04-MIN(50000,T423)*0.02,-2)))</f>
        <v/>
      </c>
      <c r="V423" s="19">
        <f>S423+U423+O423</f>
        <v/>
      </c>
      <c r="W423" s="19">
        <f>MIN(550000,MAX(0,$B423))</f>
        <v/>
      </c>
      <c r="X423" s="19">
        <f>$B423-W423</f>
        <v/>
      </c>
      <c r="Y423" s="19">
        <f>MIN(670000,ROUNDDOWN(MAX(0,X423-430000)*0.0751+47600,0))+MIN(260000,ROUNDDOWN(MAX(0,X423-430000)*0.028+17600,0))+MIN(30000,ROUNDDOWN(MAX(0,X423-430000)*0.0027+1873,0))+IF("いいえ"="はい",MIN(170000,ROUNDDOWN(MAX(0,X423-430000)*0.0243+17800,0)),0)</f>
        <v/>
      </c>
      <c r="Z423" s="19">
        <f>IF(""="",215040+Y423,"")</f>
        <v/>
      </c>
      <c r="AA423" s="19">
        <f>IF(X423&gt;23500000,NA(),IF(X423&lt;=4890000,1040000,IF(X423&lt;=6550000,670000,620000)))</f>
        <v/>
      </c>
      <c r="AB423" s="19">
        <f>MAX(0,ROUNDDOWN(X423-Z423-AA423-0,-3))</f>
        <v/>
      </c>
      <c r="AC423" s="19">
        <f>IF(AB423&lt;=0,0,ROUNDDOWN((AB423*LOOKUP(AB423,{0,1950001,3300001,6950001,9000001,18000001,40000001},{0.05,0.1,0.2,0.23,0.33,0.4,0.45})-LOOKUP(AB423,{0,1950001,3300001,6950001,9000001,18000001,40000001},{0,97500,427500,636000,1536000,2796000,4796000}))*1.021,-2))</f>
        <v/>
      </c>
      <c r="AD423" s="19">
        <f>MAX(0,ROUNDDOWN(X423-Z423-430000-0,-3))</f>
        <v/>
      </c>
      <c r="AE423" s="19">
        <f>IF(X423&lt;=450000,0,MAX(0,ROUNDDOWN(AD423*0.06-MIN(50000,AD423)*0.03,-2))+MAX(0,ROUNDDOWN(AD423*0.04-MIN(50000,AD423)*0.02,-2)))</f>
        <v/>
      </c>
      <c r="AF423" s="19">
        <f>AC423+AE423+Y423</f>
        <v/>
      </c>
      <c r="AG423" s="19">
        <f>MIN(650000,MAX(0,$B423))</f>
        <v/>
      </c>
      <c r="AH423" s="19">
        <f>$B423-AG423</f>
        <v/>
      </c>
      <c r="AI423" s="19">
        <f>MIN(670000,ROUNDDOWN(MAX(0,AH423-430000)*0.0751+47600,0))+MIN(260000,ROUNDDOWN(MAX(0,AH423-430000)*0.028+17600,0))+MIN(30000,ROUNDDOWN(MAX(0,AH423-430000)*0.0027+1873,0))+IF("いいえ"="はい",MIN(170000,ROUNDDOWN(MAX(0,AH423-430000)*0.0243+17800,0)),0)</f>
        <v/>
      </c>
      <c r="AJ423" s="19">
        <f>IF(""="",215040+AI423,"")</f>
        <v/>
      </c>
      <c r="AK423" s="19">
        <f>IF(AH423&gt;23500000,NA(),IF(AH423&lt;=4890000,1040000,IF(AH423&lt;=6550000,670000,620000)))</f>
        <v/>
      </c>
      <c r="AL423" s="19">
        <f>MAX(0,ROUNDDOWN(AH423-AJ423-AK423-0,-3))</f>
        <v/>
      </c>
      <c r="AM423" s="19">
        <f>IF(AL423&lt;=0,0,ROUNDDOWN((AL423*LOOKUP(AL423,{0,1950001,3300001,6950001,9000001,18000001,40000001},{0.05,0.1,0.2,0.23,0.33,0.4,0.45})-LOOKUP(AL423,{0,1950001,3300001,6950001,9000001,18000001,40000001},{0,97500,427500,636000,1536000,2796000,4796000}))*1.021,-2))</f>
        <v/>
      </c>
      <c r="AN423" s="19">
        <f>MAX(0,ROUNDDOWN(AH423-AJ423-430000-0,-3))</f>
        <v/>
      </c>
      <c r="AO423" s="19">
        <f>IF(AH423&lt;=450000,0,MAX(0,ROUNDDOWN(AN423*0.06-MIN(50000,AN423)*0.03,-2))+MAX(0,ROUNDDOWN(AN423*0.04-MIN(50000,AN423)*0.02,-2)))</f>
        <v/>
      </c>
      <c r="AP423" s="19">
        <f>AM423+AO423+AI423</f>
        <v/>
      </c>
      <c r="AQ423" s="19">
        <f>MIN(750000,MAX(0,$B423))</f>
        <v/>
      </c>
      <c r="AR423" s="19">
        <f>$B423-AQ423</f>
        <v/>
      </c>
      <c r="AS423" s="19">
        <f>MIN(670000,ROUNDDOWN(MAX(0,AR423-430000)*0.0751+47600,0))+MIN(260000,ROUNDDOWN(MAX(0,AR423-430000)*0.028+17600,0))+MIN(30000,ROUNDDOWN(MAX(0,AR423-430000)*0.0027+1873,0))+IF("いいえ"="はい",MIN(170000,ROUNDDOWN(MAX(0,AR423-430000)*0.0243+17800,0)),0)</f>
        <v/>
      </c>
      <c r="AT423" s="19">
        <f>IF(""="",215040+AS423,"")</f>
        <v/>
      </c>
      <c r="AU423" s="19">
        <f>IF(AR423&gt;23500000,NA(),IF(AR423&lt;=4890000,1040000,IF(AR423&lt;=6550000,670000,620000)))</f>
        <v/>
      </c>
      <c r="AV423" s="19">
        <f>MAX(0,ROUNDDOWN(AR423-AT423-AU423-0,-3))</f>
        <v/>
      </c>
      <c r="AW423" s="19">
        <f>IF(AV423&lt;=0,0,ROUNDDOWN((AV423*LOOKUP(AV423,{0,1950001,3300001,6950001,9000001,18000001,40000001},{0.05,0.1,0.2,0.23,0.33,0.4,0.45})-LOOKUP(AV423,{0,1950001,3300001,6950001,9000001,18000001,40000001},{0,97500,427500,636000,1536000,2796000,4796000}))*1.021,-2))</f>
        <v/>
      </c>
      <c r="AX423" s="19">
        <f>MAX(0,ROUNDDOWN(AR423-AT423-430000-0,-3))</f>
        <v/>
      </c>
      <c r="AY423" s="19">
        <f>IF(AR423&lt;=450000,0,MAX(0,ROUNDDOWN(AX423*0.06-MIN(50000,AX423)*0.03,-2))+MAX(0,ROUNDDOWN(AX423*0.04-MIN(50000,AX423)*0.02,-2)))</f>
        <v/>
      </c>
      <c r="AZ423" s="19">
        <f>AW423+AY423+AS423</f>
        <v/>
      </c>
    </row>
    <row r="424">
      <c r="A424" t="inlineStr">
        <is>
          <t>1万円刻み</t>
        </is>
      </c>
      <c r="B424" s="19">
        <f>'3_1万円刻み'!$A$407</f>
        <v/>
      </c>
      <c r="C424" s="19">
        <f>MIN(0,MAX(0,$B424))</f>
        <v/>
      </c>
      <c r="D424" s="19">
        <f>$B424-C424</f>
        <v/>
      </c>
      <c r="E424" s="19">
        <f>MIN(670000,ROUNDDOWN(MAX(0,D424-430000)*0.0751+47600,0))+MIN(260000,ROUNDDOWN(MAX(0,D424-430000)*0.028+17600,0))+MIN(30000,ROUNDDOWN(MAX(0,D424-430000)*0.0027+1873,0))+IF("いいえ"="はい",MIN(170000,ROUNDDOWN(MAX(0,D424-430000)*0.0243+17800,0)),0)</f>
        <v/>
      </c>
      <c r="F424" s="19">
        <f>IF(""="",215040+E424,"")</f>
        <v/>
      </c>
      <c r="G424" s="19">
        <f>IF(D424&gt;23500000,NA(),IF(D424&lt;=4890000,1040000,IF(D424&lt;=6550000,670000,620000)))</f>
        <v/>
      </c>
      <c r="H424" s="19">
        <f>MAX(0,ROUNDDOWN(D424-F424-G424-0,-3))</f>
        <v/>
      </c>
      <c r="I424" s="19">
        <f>IF(H424&lt;=0,0,ROUNDDOWN((H424*LOOKUP(H424,{0,1950001,3300001,6950001,9000001,18000001,40000001},{0.05,0.1,0.2,0.23,0.33,0.4,0.45})-LOOKUP(H424,{0,1950001,3300001,6950001,9000001,18000001,40000001},{0,97500,427500,636000,1536000,2796000,4796000}))*1.021,-2))</f>
        <v/>
      </c>
      <c r="J424" s="19">
        <f>MAX(0,ROUNDDOWN(D424-F424-430000-0,-3))</f>
        <v/>
      </c>
      <c r="K424" s="19">
        <f>IF(D424&lt;=450000,0,MAX(0,ROUNDDOWN(J424*0.06-MIN(50000,J424)*0.03,-2))+MAX(0,ROUNDDOWN(J424*0.04-MIN(50000,J424)*0.02,-2)))</f>
        <v/>
      </c>
      <c r="L424" s="19">
        <f>I424+K424+E424</f>
        <v/>
      </c>
      <c r="M424" s="19">
        <f>MIN(100000,MAX(0,$B424))</f>
        <v/>
      </c>
      <c r="N424" s="19">
        <f>$B424-M424</f>
        <v/>
      </c>
      <c r="O424" s="19">
        <f>MIN(670000,ROUNDDOWN(MAX(0,N424-430000)*0.0751+47600,0))+MIN(260000,ROUNDDOWN(MAX(0,N424-430000)*0.028+17600,0))+MIN(30000,ROUNDDOWN(MAX(0,N424-430000)*0.0027+1873,0))+IF("いいえ"="はい",MIN(170000,ROUNDDOWN(MAX(0,N424-430000)*0.0243+17800,0)),0)</f>
        <v/>
      </c>
      <c r="P424" s="19">
        <f>IF(""="",215040+O424,"")</f>
        <v/>
      </c>
      <c r="Q424" s="19">
        <f>IF(N424&gt;23500000,NA(),IF(N424&lt;=4890000,1040000,IF(N424&lt;=6550000,670000,620000)))</f>
        <v/>
      </c>
      <c r="R424" s="19">
        <f>MAX(0,ROUNDDOWN(N424-P424-Q424-0,-3))</f>
        <v/>
      </c>
      <c r="S424" s="19">
        <f>IF(R424&lt;=0,0,ROUNDDOWN((R424*LOOKUP(R424,{0,1950001,3300001,6950001,9000001,18000001,40000001},{0.05,0.1,0.2,0.23,0.33,0.4,0.45})-LOOKUP(R424,{0,1950001,3300001,6950001,9000001,18000001,40000001},{0,97500,427500,636000,1536000,2796000,4796000}))*1.021,-2))</f>
        <v/>
      </c>
      <c r="T424" s="19">
        <f>MAX(0,ROUNDDOWN(N424-P424-430000-0,-3))</f>
        <v/>
      </c>
      <c r="U424" s="19">
        <f>IF(N424&lt;=450000,0,MAX(0,ROUNDDOWN(T424*0.06-MIN(50000,T424)*0.03,-2))+MAX(0,ROUNDDOWN(T424*0.04-MIN(50000,T424)*0.02,-2)))</f>
        <v/>
      </c>
      <c r="V424" s="19">
        <f>S424+U424+O424</f>
        <v/>
      </c>
      <c r="W424" s="19">
        <f>MIN(550000,MAX(0,$B424))</f>
        <v/>
      </c>
      <c r="X424" s="19">
        <f>$B424-W424</f>
        <v/>
      </c>
      <c r="Y424" s="19">
        <f>MIN(670000,ROUNDDOWN(MAX(0,X424-430000)*0.0751+47600,0))+MIN(260000,ROUNDDOWN(MAX(0,X424-430000)*0.028+17600,0))+MIN(30000,ROUNDDOWN(MAX(0,X424-430000)*0.0027+1873,0))+IF("いいえ"="はい",MIN(170000,ROUNDDOWN(MAX(0,X424-430000)*0.0243+17800,0)),0)</f>
        <v/>
      </c>
      <c r="Z424" s="19">
        <f>IF(""="",215040+Y424,"")</f>
        <v/>
      </c>
      <c r="AA424" s="19">
        <f>IF(X424&gt;23500000,NA(),IF(X424&lt;=4890000,1040000,IF(X424&lt;=6550000,670000,620000)))</f>
        <v/>
      </c>
      <c r="AB424" s="19">
        <f>MAX(0,ROUNDDOWN(X424-Z424-AA424-0,-3))</f>
        <v/>
      </c>
      <c r="AC424" s="19">
        <f>IF(AB424&lt;=0,0,ROUNDDOWN((AB424*LOOKUP(AB424,{0,1950001,3300001,6950001,9000001,18000001,40000001},{0.05,0.1,0.2,0.23,0.33,0.4,0.45})-LOOKUP(AB424,{0,1950001,3300001,6950001,9000001,18000001,40000001},{0,97500,427500,636000,1536000,2796000,4796000}))*1.021,-2))</f>
        <v/>
      </c>
      <c r="AD424" s="19">
        <f>MAX(0,ROUNDDOWN(X424-Z424-430000-0,-3))</f>
        <v/>
      </c>
      <c r="AE424" s="19">
        <f>IF(X424&lt;=450000,0,MAX(0,ROUNDDOWN(AD424*0.06-MIN(50000,AD424)*0.03,-2))+MAX(0,ROUNDDOWN(AD424*0.04-MIN(50000,AD424)*0.02,-2)))</f>
        <v/>
      </c>
      <c r="AF424" s="19">
        <f>AC424+AE424+Y424</f>
        <v/>
      </c>
      <c r="AG424" s="19">
        <f>MIN(650000,MAX(0,$B424))</f>
        <v/>
      </c>
      <c r="AH424" s="19">
        <f>$B424-AG424</f>
        <v/>
      </c>
      <c r="AI424" s="19">
        <f>MIN(670000,ROUNDDOWN(MAX(0,AH424-430000)*0.0751+47600,0))+MIN(260000,ROUNDDOWN(MAX(0,AH424-430000)*0.028+17600,0))+MIN(30000,ROUNDDOWN(MAX(0,AH424-430000)*0.0027+1873,0))+IF("いいえ"="はい",MIN(170000,ROUNDDOWN(MAX(0,AH424-430000)*0.0243+17800,0)),0)</f>
        <v/>
      </c>
      <c r="AJ424" s="19">
        <f>IF(""="",215040+AI424,"")</f>
        <v/>
      </c>
      <c r="AK424" s="19">
        <f>IF(AH424&gt;23500000,NA(),IF(AH424&lt;=4890000,1040000,IF(AH424&lt;=6550000,670000,620000)))</f>
        <v/>
      </c>
      <c r="AL424" s="19">
        <f>MAX(0,ROUNDDOWN(AH424-AJ424-AK424-0,-3))</f>
        <v/>
      </c>
      <c r="AM424" s="19">
        <f>IF(AL424&lt;=0,0,ROUNDDOWN((AL424*LOOKUP(AL424,{0,1950001,3300001,6950001,9000001,18000001,40000001},{0.05,0.1,0.2,0.23,0.33,0.4,0.45})-LOOKUP(AL424,{0,1950001,3300001,6950001,9000001,18000001,40000001},{0,97500,427500,636000,1536000,2796000,4796000}))*1.021,-2))</f>
        <v/>
      </c>
      <c r="AN424" s="19">
        <f>MAX(0,ROUNDDOWN(AH424-AJ424-430000-0,-3))</f>
        <v/>
      </c>
      <c r="AO424" s="19">
        <f>IF(AH424&lt;=450000,0,MAX(0,ROUNDDOWN(AN424*0.06-MIN(50000,AN424)*0.03,-2))+MAX(0,ROUNDDOWN(AN424*0.04-MIN(50000,AN424)*0.02,-2)))</f>
        <v/>
      </c>
      <c r="AP424" s="19">
        <f>AM424+AO424+AI424</f>
        <v/>
      </c>
      <c r="AQ424" s="19">
        <f>MIN(750000,MAX(0,$B424))</f>
        <v/>
      </c>
      <c r="AR424" s="19">
        <f>$B424-AQ424</f>
        <v/>
      </c>
      <c r="AS424" s="19">
        <f>MIN(670000,ROUNDDOWN(MAX(0,AR424-430000)*0.0751+47600,0))+MIN(260000,ROUNDDOWN(MAX(0,AR424-430000)*0.028+17600,0))+MIN(30000,ROUNDDOWN(MAX(0,AR424-430000)*0.0027+1873,0))+IF("いいえ"="はい",MIN(170000,ROUNDDOWN(MAX(0,AR424-430000)*0.0243+17800,0)),0)</f>
        <v/>
      </c>
      <c r="AT424" s="19">
        <f>IF(""="",215040+AS424,"")</f>
        <v/>
      </c>
      <c r="AU424" s="19">
        <f>IF(AR424&gt;23500000,NA(),IF(AR424&lt;=4890000,1040000,IF(AR424&lt;=6550000,670000,620000)))</f>
        <v/>
      </c>
      <c r="AV424" s="19">
        <f>MAX(0,ROUNDDOWN(AR424-AT424-AU424-0,-3))</f>
        <v/>
      </c>
      <c r="AW424" s="19">
        <f>IF(AV424&lt;=0,0,ROUNDDOWN((AV424*LOOKUP(AV424,{0,1950001,3300001,6950001,9000001,18000001,40000001},{0.05,0.1,0.2,0.23,0.33,0.4,0.45})-LOOKUP(AV424,{0,1950001,3300001,6950001,9000001,18000001,40000001},{0,97500,427500,636000,1536000,2796000,4796000}))*1.021,-2))</f>
        <v/>
      </c>
      <c r="AX424" s="19">
        <f>MAX(0,ROUNDDOWN(AR424-AT424-430000-0,-3))</f>
        <v/>
      </c>
      <c r="AY424" s="19">
        <f>IF(AR424&lt;=450000,0,MAX(0,ROUNDDOWN(AX424*0.06-MIN(50000,AX424)*0.03,-2))+MAX(0,ROUNDDOWN(AX424*0.04-MIN(50000,AX424)*0.02,-2)))</f>
        <v/>
      </c>
      <c r="AZ424" s="19">
        <f>AW424+AY424+AS424</f>
        <v/>
      </c>
    </row>
    <row r="425">
      <c r="A425" t="inlineStr">
        <is>
          <t>1万円刻み</t>
        </is>
      </c>
      <c r="B425" s="19">
        <f>'3_1万円刻み'!$A$408</f>
        <v/>
      </c>
      <c r="C425" s="19">
        <f>MIN(0,MAX(0,$B425))</f>
        <v/>
      </c>
      <c r="D425" s="19">
        <f>$B425-C425</f>
        <v/>
      </c>
      <c r="E425" s="19">
        <f>MIN(670000,ROUNDDOWN(MAX(0,D425-430000)*0.0751+47600,0))+MIN(260000,ROUNDDOWN(MAX(0,D425-430000)*0.028+17600,0))+MIN(30000,ROUNDDOWN(MAX(0,D425-430000)*0.0027+1873,0))+IF("いいえ"="はい",MIN(170000,ROUNDDOWN(MAX(0,D425-430000)*0.0243+17800,0)),0)</f>
        <v/>
      </c>
      <c r="F425" s="19">
        <f>IF(""="",215040+E425,"")</f>
        <v/>
      </c>
      <c r="G425" s="19">
        <f>IF(D425&gt;23500000,NA(),IF(D425&lt;=4890000,1040000,IF(D425&lt;=6550000,670000,620000)))</f>
        <v/>
      </c>
      <c r="H425" s="19">
        <f>MAX(0,ROUNDDOWN(D425-F425-G425-0,-3))</f>
        <v/>
      </c>
      <c r="I425" s="19">
        <f>IF(H425&lt;=0,0,ROUNDDOWN((H425*LOOKUP(H425,{0,1950001,3300001,6950001,9000001,18000001,40000001},{0.05,0.1,0.2,0.23,0.33,0.4,0.45})-LOOKUP(H425,{0,1950001,3300001,6950001,9000001,18000001,40000001},{0,97500,427500,636000,1536000,2796000,4796000}))*1.021,-2))</f>
        <v/>
      </c>
      <c r="J425" s="19">
        <f>MAX(0,ROUNDDOWN(D425-F425-430000-0,-3))</f>
        <v/>
      </c>
      <c r="K425" s="19">
        <f>IF(D425&lt;=450000,0,MAX(0,ROUNDDOWN(J425*0.06-MIN(50000,J425)*0.03,-2))+MAX(0,ROUNDDOWN(J425*0.04-MIN(50000,J425)*0.02,-2)))</f>
        <v/>
      </c>
      <c r="L425" s="19">
        <f>I425+K425+E425</f>
        <v/>
      </c>
      <c r="M425" s="19">
        <f>MIN(100000,MAX(0,$B425))</f>
        <v/>
      </c>
      <c r="N425" s="19">
        <f>$B425-M425</f>
        <v/>
      </c>
      <c r="O425" s="19">
        <f>MIN(670000,ROUNDDOWN(MAX(0,N425-430000)*0.0751+47600,0))+MIN(260000,ROUNDDOWN(MAX(0,N425-430000)*0.028+17600,0))+MIN(30000,ROUNDDOWN(MAX(0,N425-430000)*0.0027+1873,0))+IF("いいえ"="はい",MIN(170000,ROUNDDOWN(MAX(0,N425-430000)*0.0243+17800,0)),0)</f>
        <v/>
      </c>
      <c r="P425" s="19">
        <f>IF(""="",215040+O425,"")</f>
        <v/>
      </c>
      <c r="Q425" s="19">
        <f>IF(N425&gt;23500000,NA(),IF(N425&lt;=4890000,1040000,IF(N425&lt;=6550000,670000,620000)))</f>
        <v/>
      </c>
      <c r="R425" s="19">
        <f>MAX(0,ROUNDDOWN(N425-P425-Q425-0,-3))</f>
        <v/>
      </c>
      <c r="S425" s="19">
        <f>IF(R425&lt;=0,0,ROUNDDOWN((R425*LOOKUP(R425,{0,1950001,3300001,6950001,9000001,18000001,40000001},{0.05,0.1,0.2,0.23,0.33,0.4,0.45})-LOOKUP(R425,{0,1950001,3300001,6950001,9000001,18000001,40000001},{0,97500,427500,636000,1536000,2796000,4796000}))*1.021,-2))</f>
        <v/>
      </c>
      <c r="T425" s="19">
        <f>MAX(0,ROUNDDOWN(N425-P425-430000-0,-3))</f>
        <v/>
      </c>
      <c r="U425" s="19">
        <f>IF(N425&lt;=450000,0,MAX(0,ROUNDDOWN(T425*0.06-MIN(50000,T425)*0.03,-2))+MAX(0,ROUNDDOWN(T425*0.04-MIN(50000,T425)*0.02,-2)))</f>
        <v/>
      </c>
      <c r="V425" s="19">
        <f>S425+U425+O425</f>
        <v/>
      </c>
      <c r="W425" s="19">
        <f>MIN(550000,MAX(0,$B425))</f>
        <v/>
      </c>
      <c r="X425" s="19">
        <f>$B425-W425</f>
        <v/>
      </c>
      <c r="Y425" s="19">
        <f>MIN(670000,ROUNDDOWN(MAX(0,X425-430000)*0.0751+47600,0))+MIN(260000,ROUNDDOWN(MAX(0,X425-430000)*0.028+17600,0))+MIN(30000,ROUNDDOWN(MAX(0,X425-430000)*0.0027+1873,0))+IF("いいえ"="はい",MIN(170000,ROUNDDOWN(MAX(0,X425-430000)*0.0243+17800,0)),0)</f>
        <v/>
      </c>
      <c r="Z425" s="19">
        <f>IF(""="",215040+Y425,"")</f>
        <v/>
      </c>
      <c r="AA425" s="19">
        <f>IF(X425&gt;23500000,NA(),IF(X425&lt;=4890000,1040000,IF(X425&lt;=6550000,670000,620000)))</f>
        <v/>
      </c>
      <c r="AB425" s="19">
        <f>MAX(0,ROUNDDOWN(X425-Z425-AA425-0,-3))</f>
        <v/>
      </c>
      <c r="AC425" s="19">
        <f>IF(AB425&lt;=0,0,ROUNDDOWN((AB425*LOOKUP(AB425,{0,1950001,3300001,6950001,9000001,18000001,40000001},{0.05,0.1,0.2,0.23,0.33,0.4,0.45})-LOOKUP(AB425,{0,1950001,3300001,6950001,9000001,18000001,40000001},{0,97500,427500,636000,1536000,2796000,4796000}))*1.021,-2))</f>
        <v/>
      </c>
      <c r="AD425" s="19">
        <f>MAX(0,ROUNDDOWN(X425-Z425-430000-0,-3))</f>
        <v/>
      </c>
      <c r="AE425" s="19">
        <f>IF(X425&lt;=450000,0,MAX(0,ROUNDDOWN(AD425*0.06-MIN(50000,AD425)*0.03,-2))+MAX(0,ROUNDDOWN(AD425*0.04-MIN(50000,AD425)*0.02,-2)))</f>
        <v/>
      </c>
      <c r="AF425" s="19">
        <f>AC425+AE425+Y425</f>
        <v/>
      </c>
      <c r="AG425" s="19">
        <f>MIN(650000,MAX(0,$B425))</f>
        <v/>
      </c>
      <c r="AH425" s="19">
        <f>$B425-AG425</f>
        <v/>
      </c>
      <c r="AI425" s="19">
        <f>MIN(670000,ROUNDDOWN(MAX(0,AH425-430000)*0.0751+47600,0))+MIN(260000,ROUNDDOWN(MAX(0,AH425-430000)*0.028+17600,0))+MIN(30000,ROUNDDOWN(MAX(0,AH425-430000)*0.0027+1873,0))+IF("いいえ"="はい",MIN(170000,ROUNDDOWN(MAX(0,AH425-430000)*0.0243+17800,0)),0)</f>
        <v/>
      </c>
      <c r="AJ425" s="19">
        <f>IF(""="",215040+AI425,"")</f>
        <v/>
      </c>
      <c r="AK425" s="19">
        <f>IF(AH425&gt;23500000,NA(),IF(AH425&lt;=4890000,1040000,IF(AH425&lt;=6550000,670000,620000)))</f>
        <v/>
      </c>
      <c r="AL425" s="19">
        <f>MAX(0,ROUNDDOWN(AH425-AJ425-AK425-0,-3))</f>
        <v/>
      </c>
      <c r="AM425" s="19">
        <f>IF(AL425&lt;=0,0,ROUNDDOWN((AL425*LOOKUP(AL425,{0,1950001,3300001,6950001,9000001,18000001,40000001},{0.05,0.1,0.2,0.23,0.33,0.4,0.45})-LOOKUP(AL425,{0,1950001,3300001,6950001,9000001,18000001,40000001},{0,97500,427500,636000,1536000,2796000,4796000}))*1.021,-2))</f>
        <v/>
      </c>
      <c r="AN425" s="19">
        <f>MAX(0,ROUNDDOWN(AH425-AJ425-430000-0,-3))</f>
        <v/>
      </c>
      <c r="AO425" s="19">
        <f>IF(AH425&lt;=450000,0,MAX(0,ROUNDDOWN(AN425*0.06-MIN(50000,AN425)*0.03,-2))+MAX(0,ROUNDDOWN(AN425*0.04-MIN(50000,AN425)*0.02,-2)))</f>
        <v/>
      </c>
      <c r="AP425" s="19">
        <f>AM425+AO425+AI425</f>
        <v/>
      </c>
      <c r="AQ425" s="19">
        <f>MIN(750000,MAX(0,$B425))</f>
        <v/>
      </c>
      <c r="AR425" s="19">
        <f>$B425-AQ425</f>
        <v/>
      </c>
      <c r="AS425" s="19">
        <f>MIN(670000,ROUNDDOWN(MAX(0,AR425-430000)*0.0751+47600,0))+MIN(260000,ROUNDDOWN(MAX(0,AR425-430000)*0.028+17600,0))+MIN(30000,ROUNDDOWN(MAX(0,AR425-430000)*0.0027+1873,0))+IF("いいえ"="はい",MIN(170000,ROUNDDOWN(MAX(0,AR425-430000)*0.0243+17800,0)),0)</f>
        <v/>
      </c>
      <c r="AT425" s="19">
        <f>IF(""="",215040+AS425,"")</f>
        <v/>
      </c>
      <c r="AU425" s="19">
        <f>IF(AR425&gt;23500000,NA(),IF(AR425&lt;=4890000,1040000,IF(AR425&lt;=6550000,670000,620000)))</f>
        <v/>
      </c>
      <c r="AV425" s="19">
        <f>MAX(0,ROUNDDOWN(AR425-AT425-AU425-0,-3))</f>
        <v/>
      </c>
      <c r="AW425" s="19">
        <f>IF(AV425&lt;=0,0,ROUNDDOWN((AV425*LOOKUP(AV425,{0,1950001,3300001,6950001,9000001,18000001,40000001},{0.05,0.1,0.2,0.23,0.33,0.4,0.45})-LOOKUP(AV425,{0,1950001,3300001,6950001,9000001,18000001,40000001},{0,97500,427500,636000,1536000,2796000,4796000}))*1.021,-2))</f>
        <v/>
      </c>
      <c r="AX425" s="19">
        <f>MAX(0,ROUNDDOWN(AR425-AT425-430000-0,-3))</f>
        <v/>
      </c>
      <c r="AY425" s="19">
        <f>IF(AR425&lt;=450000,0,MAX(0,ROUNDDOWN(AX425*0.06-MIN(50000,AX425)*0.03,-2))+MAX(0,ROUNDDOWN(AX425*0.04-MIN(50000,AX425)*0.02,-2)))</f>
        <v/>
      </c>
      <c r="AZ425" s="19">
        <f>AW425+AY425+AS425</f>
        <v/>
      </c>
    </row>
    <row r="426">
      <c r="A426" t="inlineStr">
        <is>
          <t>1万円刻み</t>
        </is>
      </c>
      <c r="B426" s="19">
        <f>'3_1万円刻み'!$A$409</f>
        <v/>
      </c>
      <c r="C426" s="19">
        <f>MIN(0,MAX(0,$B426))</f>
        <v/>
      </c>
      <c r="D426" s="19">
        <f>$B426-C426</f>
        <v/>
      </c>
      <c r="E426" s="19">
        <f>MIN(670000,ROUNDDOWN(MAX(0,D426-430000)*0.0751+47600,0))+MIN(260000,ROUNDDOWN(MAX(0,D426-430000)*0.028+17600,0))+MIN(30000,ROUNDDOWN(MAX(0,D426-430000)*0.0027+1873,0))+IF("いいえ"="はい",MIN(170000,ROUNDDOWN(MAX(0,D426-430000)*0.0243+17800,0)),0)</f>
        <v/>
      </c>
      <c r="F426" s="19">
        <f>IF(""="",215040+E426,"")</f>
        <v/>
      </c>
      <c r="G426" s="19">
        <f>IF(D426&gt;23500000,NA(),IF(D426&lt;=4890000,1040000,IF(D426&lt;=6550000,670000,620000)))</f>
        <v/>
      </c>
      <c r="H426" s="19">
        <f>MAX(0,ROUNDDOWN(D426-F426-G426-0,-3))</f>
        <v/>
      </c>
      <c r="I426" s="19">
        <f>IF(H426&lt;=0,0,ROUNDDOWN((H426*LOOKUP(H426,{0,1950001,3300001,6950001,9000001,18000001,40000001},{0.05,0.1,0.2,0.23,0.33,0.4,0.45})-LOOKUP(H426,{0,1950001,3300001,6950001,9000001,18000001,40000001},{0,97500,427500,636000,1536000,2796000,4796000}))*1.021,-2))</f>
        <v/>
      </c>
      <c r="J426" s="19">
        <f>MAX(0,ROUNDDOWN(D426-F426-430000-0,-3))</f>
        <v/>
      </c>
      <c r="K426" s="19">
        <f>IF(D426&lt;=450000,0,MAX(0,ROUNDDOWN(J426*0.06-MIN(50000,J426)*0.03,-2))+MAX(0,ROUNDDOWN(J426*0.04-MIN(50000,J426)*0.02,-2)))</f>
        <v/>
      </c>
      <c r="L426" s="19">
        <f>I426+K426+E426</f>
        <v/>
      </c>
      <c r="M426" s="19">
        <f>MIN(100000,MAX(0,$B426))</f>
        <v/>
      </c>
      <c r="N426" s="19">
        <f>$B426-M426</f>
        <v/>
      </c>
      <c r="O426" s="19">
        <f>MIN(670000,ROUNDDOWN(MAX(0,N426-430000)*0.0751+47600,0))+MIN(260000,ROUNDDOWN(MAX(0,N426-430000)*0.028+17600,0))+MIN(30000,ROUNDDOWN(MAX(0,N426-430000)*0.0027+1873,0))+IF("いいえ"="はい",MIN(170000,ROUNDDOWN(MAX(0,N426-430000)*0.0243+17800,0)),0)</f>
        <v/>
      </c>
      <c r="P426" s="19">
        <f>IF(""="",215040+O426,"")</f>
        <v/>
      </c>
      <c r="Q426" s="19">
        <f>IF(N426&gt;23500000,NA(),IF(N426&lt;=4890000,1040000,IF(N426&lt;=6550000,670000,620000)))</f>
        <v/>
      </c>
      <c r="R426" s="19">
        <f>MAX(0,ROUNDDOWN(N426-P426-Q426-0,-3))</f>
        <v/>
      </c>
      <c r="S426" s="19">
        <f>IF(R426&lt;=0,0,ROUNDDOWN((R426*LOOKUP(R426,{0,1950001,3300001,6950001,9000001,18000001,40000001},{0.05,0.1,0.2,0.23,0.33,0.4,0.45})-LOOKUP(R426,{0,1950001,3300001,6950001,9000001,18000001,40000001},{0,97500,427500,636000,1536000,2796000,4796000}))*1.021,-2))</f>
        <v/>
      </c>
      <c r="T426" s="19">
        <f>MAX(0,ROUNDDOWN(N426-P426-430000-0,-3))</f>
        <v/>
      </c>
      <c r="U426" s="19">
        <f>IF(N426&lt;=450000,0,MAX(0,ROUNDDOWN(T426*0.06-MIN(50000,T426)*0.03,-2))+MAX(0,ROUNDDOWN(T426*0.04-MIN(50000,T426)*0.02,-2)))</f>
        <v/>
      </c>
      <c r="V426" s="19">
        <f>S426+U426+O426</f>
        <v/>
      </c>
      <c r="W426" s="19">
        <f>MIN(550000,MAX(0,$B426))</f>
        <v/>
      </c>
      <c r="X426" s="19">
        <f>$B426-W426</f>
        <v/>
      </c>
      <c r="Y426" s="19">
        <f>MIN(670000,ROUNDDOWN(MAX(0,X426-430000)*0.0751+47600,0))+MIN(260000,ROUNDDOWN(MAX(0,X426-430000)*0.028+17600,0))+MIN(30000,ROUNDDOWN(MAX(0,X426-430000)*0.0027+1873,0))+IF("いいえ"="はい",MIN(170000,ROUNDDOWN(MAX(0,X426-430000)*0.0243+17800,0)),0)</f>
        <v/>
      </c>
      <c r="Z426" s="19">
        <f>IF(""="",215040+Y426,"")</f>
        <v/>
      </c>
      <c r="AA426" s="19">
        <f>IF(X426&gt;23500000,NA(),IF(X426&lt;=4890000,1040000,IF(X426&lt;=6550000,670000,620000)))</f>
        <v/>
      </c>
      <c r="AB426" s="19">
        <f>MAX(0,ROUNDDOWN(X426-Z426-AA426-0,-3))</f>
        <v/>
      </c>
      <c r="AC426" s="19">
        <f>IF(AB426&lt;=0,0,ROUNDDOWN((AB426*LOOKUP(AB426,{0,1950001,3300001,6950001,9000001,18000001,40000001},{0.05,0.1,0.2,0.23,0.33,0.4,0.45})-LOOKUP(AB426,{0,1950001,3300001,6950001,9000001,18000001,40000001},{0,97500,427500,636000,1536000,2796000,4796000}))*1.021,-2))</f>
        <v/>
      </c>
      <c r="AD426" s="19">
        <f>MAX(0,ROUNDDOWN(X426-Z426-430000-0,-3))</f>
        <v/>
      </c>
      <c r="AE426" s="19">
        <f>IF(X426&lt;=450000,0,MAX(0,ROUNDDOWN(AD426*0.06-MIN(50000,AD426)*0.03,-2))+MAX(0,ROUNDDOWN(AD426*0.04-MIN(50000,AD426)*0.02,-2)))</f>
        <v/>
      </c>
      <c r="AF426" s="19">
        <f>AC426+AE426+Y426</f>
        <v/>
      </c>
      <c r="AG426" s="19">
        <f>MIN(650000,MAX(0,$B426))</f>
        <v/>
      </c>
      <c r="AH426" s="19">
        <f>$B426-AG426</f>
        <v/>
      </c>
      <c r="AI426" s="19">
        <f>MIN(670000,ROUNDDOWN(MAX(0,AH426-430000)*0.0751+47600,0))+MIN(260000,ROUNDDOWN(MAX(0,AH426-430000)*0.028+17600,0))+MIN(30000,ROUNDDOWN(MAX(0,AH426-430000)*0.0027+1873,0))+IF("いいえ"="はい",MIN(170000,ROUNDDOWN(MAX(0,AH426-430000)*0.0243+17800,0)),0)</f>
        <v/>
      </c>
      <c r="AJ426" s="19">
        <f>IF(""="",215040+AI426,"")</f>
        <v/>
      </c>
      <c r="AK426" s="19">
        <f>IF(AH426&gt;23500000,NA(),IF(AH426&lt;=4890000,1040000,IF(AH426&lt;=6550000,670000,620000)))</f>
        <v/>
      </c>
      <c r="AL426" s="19">
        <f>MAX(0,ROUNDDOWN(AH426-AJ426-AK426-0,-3))</f>
        <v/>
      </c>
      <c r="AM426" s="19">
        <f>IF(AL426&lt;=0,0,ROUNDDOWN((AL426*LOOKUP(AL426,{0,1950001,3300001,6950001,9000001,18000001,40000001},{0.05,0.1,0.2,0.23,0.33,0.4,0.45})-LOOKUP(AL426,{0,1950001,3300001,6950001,9000001,18000001,40000001},{0,97500,427500,636000,1536000,2796000,4796000}))*1.021,-2))</f>
        <v/>
      </c>
      <c r="AN426" s="19">
        <f>MAX(0,ROUNDDOWN(AH426-AJ426-430000-0,-3))</f>
        <v/>
      </c>
      <c r="AO426" s="19">
        <f>IF(AH426&lt;=450000,0,MAX(0,ROUNDDOWN(AN426*0.06-MIN(50000,AN426)*0.03,-2))+MAX(0,ROUNDDOWN(AN426*0.04-MIN(50000,AN426)*0.02,-2)))</f>
        <v/>
      </c>
      <c r="AP426" s="19">
        <f>AM426+AO426+AI426</f>
        <v/>
      </c>
      <c r="AQ426" s="19">
        <f>MIN(750000,MAX(0,$B426))</f>
        <v/>
      </c>
      <c r="AR426" s="19">
        <f>$B426-AQ426</f>
        <v/>
      </c>
      <c r="AS426" s="19">
        <f>MIN(670000,ROUNDDOWN(MAX(0,AR426-430000)*0.0751+47600,0))+MIN(260000,ROUNDDOWN(MAX(0,AR426-430000)*0.028+17600,0))+MIN(30000,ROUNDDOWN(MAX(0,AR426-430000)*0.0027+1873,0))+IF("いいえ"="はい",MIN(170000,ROUNDDOWN(MAX(0,AR426-430000)*0.0243+17800,0)),0)</f>
        <v/>
      </c>
      <c r="AT426" s="19">
        <f>IF(""="",215040+AS426,"")</f>
        <v/>
      </c>
      <c r="AU426" s="19">
        <f>IF(AR426&gt;23500000,NA(),IF(AR426&lt;=4890000,1040000,IF(AR426&lt;=6550000,670000,620000)))</f>
        <v/>
      </c>
      <c r="AV426" s="19">
        <f>MAX(0,ROUNDDOWN(AR426-AT426-AU426-0,-3))</f>
        <v/>
      </c>
      <c r="AW426" s="19">
        <f>IF(AV426&lt;=0,0,ROUNDDOWN((AV426*LOOKUP(AV426,{0,1950001,3300001,6950001,9000001,18000001,40000001},{0.05,0.1,0.2,0.23,0.33,0.4,0.45})-LOOKUP(AV426,{0,1950001,3300001,6950001,9000001,18000001,40000001},{0,97500,427500,636000,1536000,2796000,4796000}))*1.021,-2))</f>
        <v/>
      </c>
      <c r="AX426" s="19">
        <f>MAX(0,ROUNDDOWN(AR426-AT426-430000-0,-3))</f>
        <v/>
      </c>
      <c r="AY426" s="19">
        <f>IF(AR426&lt;=450000,0,MAX(0,ROUNDDOWN(AX426*0.06-MIN(50000,AX426)*0.03,-2))+MAX(0,ROUNDDOWN(AX426*0.04-MIN(50000,AX426)*0.02,-2)))</f>
        <v/>
      </c>
      <c r="AZ426" s="19">
        <f>AW426+AY426+AS426</f>
        <v/>
      </c>
    </row>
    <row r="427">
      <c r="A427" t="inlineStr">
        <is>
          <t>1万円刻み</t>
        </is>
      </c>
      <c r="B427" s="19">
        <f>'3_1万円刻み'!$A$410</f>
        <v/>
      </c>
      <c r="C427" s="19">
        <f>MIN(0,MAX(0,$B427))</f>
        <v/>
      </c>
      <c r="D427" s="19">
        <f>$B427-C427</f>
        <v/>
      </c>
      <c r="E427" s="19">
        <f>MIN(670000,ROUNDDOWN(MAX(0,D427-430000)*0.0751+47600,0))+MIN(260000,ROUNDDOWN(MAX(0,D427-430000)*0.028+17600,0))+MIN(30000,ROUNDDOWN(MAX(0,D427-430000)*0.0027+1873,0))+IF("いいえ"="はい",MIN(170000,ROUNDDOWN(MAX(0,D427-430000)*0.0243+17800,0)),0)</f>
        <v/>
      </c>
      <c r="F427" s="19">
        <f>IF(""="",215040+E427,"")</f>
        <v/>
      </c>
      <c r="G427" s="19">
        <f>IF(D427&gt;23500000,NA(),IF(D427&lt;=4890000,1040000,IF(D427&lt;=6550000,670000,620000)))</f>
        <v/>
      </c>
      <c r="H427" s="19">
        <f>MAX(0,ROUNDDOWN(D427-F427-G427-0,-3))</f>
        <v/>
      </c>
      <c r="I427" s="19">
        <f>IF(H427&lt;=0,0,ROUNDDOWN((H427*LOOKUP(H427,{0,1950001,3300001,6950001,9000001,18000001,40000001},{0.05,0.1,0.2,0.23,0.33,0.4,0.45})-LOOKUP(H427,{0,1950001,3300001,6950001,9000001,18000001,40000001},{0,97500,427500,636000,1536000,2796000,4796000}))*1.021,-2))</f>
        <v/>
      </c>
      <c r="J427" s="19">
        <f>MAX(0,ROUNDDOWN(D427-F427-430000-0,-3))</f>
        <v/>
      </c>
      <c r="K427" s="19">
        <f>IF(D427&lt;=450000,0,MAX(0,ROUNDDOWN(J427*0.06-MIN(50000,J427)*0.03,-2))+MAX(0,ROUNDDOWN(J427*0.04-MIN(50000,J427)*0.02,-2)))</f>
        <v/>
      </c>
      <c r="L427" s="19">
        <f>I427+K427+E427</f>
        <v/>
      </c>
      <c r="M427" s="19">
        <f>MIN(100000,MAX(0,$B427))</f>
        <v/>
      </c>
      <c r="N427" s="19">
        <f>$B427-M427</f>
        <v/>
      </c>
      <c r="O427" s="19">
        <f>MIN(670000,ROUNDDOWN(MAX(0,N427-430000)*0.0751+47600,0))+MIN(260000,ROUNDDOWN(MAX(0,N427-430000)*0.028+17600,0))+MIN(30000,ROUNDDOWN(MAX(0,N427-430000)*0.0027+1873,0))+IF("いいえ"="はい",MIN(170000,ROUNDDOWN(MAX(0,N427-430000)*0.0243+17800,0)),0)</f>
        <v/>
      </c>
      <c r="P427" s="19">
        <f>IF(""="",215040+O427,"")</f>
        <v/>
      </c>
      <c r="Q427" s="19">
        <f>IF(N427&gt;23500000,NA(),IF(N427&lt;=4890000,1040000,IF(N427&lt;=6550000,670000,620000)))</f>
        <v/>
      </c>
      <c r="R427" s="19">
        <f>MAX(0,ROUNDDOWN(N427-P427-Q427-0,-3))</f>
        <v/>
      </c>
      <c r="S427" s="19">
        <f>IF(R427&lt;=0,0,ROUNDDOWN((R427*LOOKUP(R427,{0,1950001,3300001,6950001,9000001,18000001,40000001},{0.05,0.1,0.2,0.23,0.33,0.4,0.45})-LOOKUP(R427,{0,1950001,3300001,6950001,9000001,18000001,40000001},{0,97500,427500,636000,1536000,2796000,4796000}))*1.021,-2))</f>
        <v/>
      </c>
      <c r="T427" s="19">
        <f>MAX(0,ROUNDDOWN(N427-P427-430000-0,-3))</f>
        <v/>
      </c>
      <c r="U427" s="19">
        <f>IF(N427&lt;=450000,0,MAX(0,ROUNDDOWN(T427*0.06-MIN(50000,T427)*0.03,-2))+MAX(0,ROUNDDOWN(T427*0.04-MIN(50000,T427)*0.02,-2)))</f>
        <v/>
      </c>
      <c r="V427" s="19">
        <f>S427+U427+O427</f>
        <v/>
      </c>
      <c r="W427" s="19">
        <f>MIN(550000,MAX(0,$B427))</f>
        <v/>
      </c>
      <c r="X427" s="19">
        <f>$B427-W427</f>
        <v/>
      </c>
      <c r="Y427" s="19">
        <f>MIN(670000,ROUNDDOWN(MAX(0,X427-430000)*0.0751+47600,0))+MIN(260000,ROUNDDOWN(MAX(0,X427-430000)*0.028+17600,0))+MIN(30000,ROUNDDOWN(MAX(0,X427-430000)*0.0027+1873,0))+IF("いいえ"="はい",MIN(170000,ROUNDDOWN(MAX(0,X427-430000)*0.0243+17800,0)),0)</f>
        <v/>
      </c>
      <c r="Z427" s="19">
        <f>IF(""="",215040+Y427,"")</f>
        <v/>
      </c>
      <c r="AA427" s="19">
        <f>IF(X427&gt;23500000,NA(),IF(X427&lt;=4890000,1040000,IF(X427&lt;=6550000,670000,620000)))</f>
        <v/>
      </c>
      <c r="AB427" s="19">
        <f>MAX(0,ROUNDDOWN(X427-Z427-AA427-0,-3))</f>
        <v/>
      </c>
      <c r="AC427" s="19">
        <f>IF(AB427&lt;=0,0,ROUNDDOWN((AB427*LOOKUP(AB427,{0,1950001,3300001,6950001,9000001,18000001,40000001},{0.05,0.1,0.2,0.23,0.33,0.4,0.45})-LOOKUP(AB427,{0,1950001,3300001,6950001,9000001,18000001,40000001},{0,97500,427500,636000,1536000,2796000,4796000}))*1.021,-2))</f>
        <v/>
      </c>
      <c r="AD427" s="19">
        <f>MAX(0,ROUNDDOWN(X427-Z427-430000-0,-3))</f>
        <v/>
      </c>
      <c r="AE427" s="19">
        <f>IF(X427&lt;=450000,0,MAX(0,ROUNDDOWN(AD427*0.06-MIN(50000,AD427)*0.03,-2))+MAX(0,ROUNDDOWN(AD427*0.04-MIN(50000,AD427)*0.02,-2)))</f>
        <v/>
      </c>
      <c r="AF427" s="19">
        <f>AC427+AE427+Y427</f>
        <v/>
      </c>
      <c r="AG427" s="19">
        <f>MIN(650000,MAX(0,$B427))</f>
        <v/>
      </c>
      <c r="AH427" s="19">
        <f>$B427-AG427</f>
        <v/>
      </c>
      <c r="AI427" s="19">
        <f>MIN(670000,ROUNDDOWN(MAX(0,AH427-430000)*0.0751+47600,0))+MIN(260000,ROUNDDOWN(MAX(0,AH427-430000)*0.028+17600,0))+MIN(30000,ROUNDDOWN(MAX(0,AH427-430000)*0.0027+1873,0))+IF("いいえ"="はい",MIN(170000,ROUNDDOWN(MAX(0,AH427-430000)*0.0243+17800,0)),0)</f>
        <v/>
      </c>
      <c r="AJ427" s="19">
        <f>IF(""="",215040+AI427,"")</f>
        <v/>
      </c>
      <c r="AK427" s="19">
        <f>IF(AH427&gt;23500000,NA(),IF(AH427&lt;=4890000,1040000,IF(AH427&lt;=6550000,670000,620000)))</f>
        <v/>
      </c>
      <c r="AL427" s="19">
        <f>MAX(0,ROUNDDOWN(AH427-AJ427-AK427-0,-3))</f>
        <v/>
      </c>
      <c r="AM427" s="19">
        <f>IF(AL427&lt;=0,0,ROUNDDOWN((AL427*LOOKUP(AL427,{0,1950001,3300001,6950001,9000001,18000001,40000001},{0.05,0.1,0.2,0.23,0.33,0.4,0.45})-LOOKUP(AL427,{0,1950001,3300001,6950001,9000001,18000001,40000001},{0,97500,427500,636000,1536000,2796000,4796000}))*1.021,-2))</f>
        <v/>
      </c>
      <c r="AN427" s="19">
        <f>MAX(0,ROUNDDOWN(AH427-AJ427-430000-0,-3))</f>
        <v/>
      </c>
      <c r="AO427" s="19">
        <f>IF(AH427&lt;=450000,0,MAX(0,ROUNDDOWN(AN427*0.06-MIN(50000,AN427)*0.03,-2))+MAX(0,ROUNDDOWN(AN427*0.04-MIN(50000,AN427)*0.02,-2)))</f>
        <v/>
      </c>
      <c r="AP427" s="19">
        <f>AM427+AO427+AI427</f>
        <v/>
      </c>
      <c r="AQ427" s="19">
        <f>MIN(750000,MAX(0,$B427))</f>
        <v/>
      </c>
      <c r="AR427" s="19">
        <f>$B427-AQ427</f>
        <v/>
      </c>
      <c r="AS427" s="19">
        <f>MIN(670000,ROUNDDOWN(MAX(0,AR427-430000)*0.0751+47600,0))+MIN(260000,ROUNDDOWN(MAX(0,AR427-430000)*0.028+17600,0))+MIN(30000,ROUNDDOWN(MAX(0,AR427-430000)*0.0027+1873,0))+IF("いいえ"="はい",MIN(170000,ROUNDDOWN(MAX(0,AR427-430000)*0.0243+17800,0)),0)</f>
        <v/>
      </c>
      <c r="AT427" s="19">
        <f>IF(""="",215040+AS427,"")</f>
        <v/>
      </c>
      <c r="AU427" s="19">
        <f>IF(AR427&gt;23500000,NA(),IF(AR427&lt;=4890000,1040000,IF(AR427&lt;=6550000,670000,620000)))</f>
        <v/>
      </c>
      <c r="AV427" s="19">
        <f>MAX(0,ROUNDDOWN(AR427-AT427-AU427-0,-3))</f>
        <v/>
      </c>
      <c r="AW427" s="19">
        <f>IF(AV427&lt;=0,0,ROUNDDOWN((AV427*LOOKUP(AV427,{0,1950001,3300001,6950001,9000001,18000001,40000001},{0.05,0.1,0.2,0.23,0.33,0.4,0.45})-LOOKUP(AV427,{0,1950001,3300001,6950001,9000001,18000001,40000001},{0,97500,427500,636000,1536000,2796000,4796000}))*1.021,-2))</f>
        <v/>
      </c>
      <c r="AX427" s="19">
        <f>MAX(0,ROUNDDOWN(AR427-AT427-430000-0,-3))</f>
        <v/>
      </c>
      <c r="AY427" s="19">
        <f>IF(AR427&lt;=450000,0,MAX(0,ROUNDDOWN(AX427*0.06-MIN(50000,AX427)*0.03,-2))+MAX(0,ROUNDDOWN(AX427*0.04-MIN(50000,AX427)*0.02,-2)))</f>
        <v/>
      </c>
      <c r="AZ427" s="19">
        <f>AW427+AY427+AS427</f>
        <v/>
      </c>
    </row>
    <row r="428">
      <c r="A428" t="inlineStr">
        <is>
          <t>1万円刻み</t>
        </is>
      </c>
      <c r="B428" s="19">
        <f>'3_1万円刻み'!$A$411</f>
        <v/>
      </c>
      <c r="C428" s="19">
        <f>MIN(0,MAX(0,$B428))</f>
        <v/>
      </c>
      <c r="D428" s="19">
        <f>$B428-C428</f>
        <v/>
      </c>
      <c r="E428" s="19">
        <f>MIN(670000,ROUNDDOWN(MAX(0,D428-430000)*0.0751+47600,0))+MIN(260000,ROUNDDOWN(MAX(0,D428-430000)*0.028+17600,0))+MIN(30000,ROUNDDOWN(MAX(0,D428-430000)*0.0027+1873,0))+IF("いいえ"="はい",MIN(170000,ROUNDDOWN(MAX(0,D428-430000)*0.0243+17800,0)),0)</f>
        <v/>
      </c>
      <c r="F428" s="19">
        <f>IF(""="",215040+E428,"")</f>
        <v/>
      </c>
      <c r="G428" s="19">
        <f>IF(D428&gt;23500000,NA(),IF(D428&lt;=4890000,1040000,IF(D428&lt;=6550000,670000,620000)))</f>
        <v/>
      </c>
      <c r="H428" s="19">
        <f>MAX(0,ROUNDDOWN(D428-F428-G428-0,-3))</f>
        <v/>
      </c>
      <c r="I428" s="19">
        <f>IF(H428&lt;=0,0,ROUNDDOWN((H428*LOOKUP(H428,{0,1950001,3300001,6950001,9000001,18000001,40000001},{0.05,0.1,0.2,0.23,0.33,0.4,0.45})-LOOKUP(H428,{0,1950001,3300001,6950001,9000001,18000001,40000001},{0,97500,427500,636000,1536000,2796000,4796000}))*1.021,-2))</f>
        <v/>
      </c>
      <c r="J428" s="19">
        <f>MAX(0,ROUNDDOWN(D428-F428-430000-0,-3))</f>
        <v/>
      </c>
      <c r="K428" s="19">
        <f>IF(D428&lt;=450000,0,MAX(0,ROUNDDOWN(J428*0.06-MIN(50000,J428)*0.03,-2))+MAX(0,ROUNDDOWN(J428*0.04-MIN(50000,J428)*0.02,-2)))</f>
        <v/>
      </c>
      <c r="L428" s="19">
        <f>I428+K428+E428</f>
        <v/>
      </c>
      <c r="M428" s="19">
        <f>MIN(100000,MAX(0,$B428))</f>
        <v/>
      </c>
      <c r="N428" s="19">
        <f>$B428-M428</f>
        <v/>
      </c>
      <c r="O428" s="19">
        <f>MIN(670000,ROUNDDOWN(MAX(0,N428-430000)*0.0751+47600,0))+MIN(260000,ROUNDDOWN(MAX(0,N428-430000)*0.028+17600,0))+MIN(30000,ROUNDDOWN(MAX(0,N428-430000)*0.0027+1873,0))+IF("いいえ"="はい",MIN(170000,ROUNDDOWN(MAX(0,N428-430000)*0.0243+17800,0)),0)</f>
        <v/>
      </c>
      <c r="P428" s="19">
        <f>IF(""="",215040+O428,"")</f>
        <v/>
      </c>
      <c r="Q428" s="19">
        <f>IF(N428&gt;23500000,NA(),IF(N428&lt;=4890000,1040000,IF(N428&lt;=6550000,670000,620000)))</f>
        <v/>
      </c>
      <c r="R428" s="19">
        <f>MAX(0,ROUNDDOWN(N428-P428-Q428-0,-3))</f>
        <v/>
      </c>
      <c r="S428" s="19">
        <f>IF(R428&lt;=0,0,ROUNDDOWN((R428*LOOKUP(R428,{0,1950001,3300001,6950001,9000001,18000001,40000001},{0.05,0.1,0.2,0.23,0.33,0.4,0.45})-LOOKUP(R428,{0,1950001,3300001,6950001,9000001,18000001,40000001},{0,97500,427500,636000,1536000,2796000,4796000}))*1.021,-2))</f>
        <v/>
      </c>
      <c r="T428" s="19">
        <f>MAX(0,ROUNDDOWN(N428-P428-430000-0,-3))</f>
        <v/>
      </c>
      <c r="U428" s="19">
        <f>IF(N428&lt;=450000,0,MAX(0,ROUNDDOWN(T428*0.06-MIN(50000,T428)*0.03,-2))+MAX(0,ROUNDDOWN(T428*0.04-MIN(50000,T428)*0.02,-2)))</f>
        <v/>
      </c>
      <c r="V428" s="19">
        <f>S428+U428+O428</f>
        <v/>
      </c>
      <c r="W428" s="19">
        <f>MIN(550000,MAX(0,$B428))</f>
        <v/>
      </c>
      <c r="X428" s="19">
        <f>$B428-W428</f>
        <v/>
      </c>
      <c r="Y428" s="19">
        <f>MIN(670000,ROUNDDOWN(MAX(0,X428-430000)*0.0751+47600,0))+MIN(260000,ROUNDDOWN(MAX(0,X428-430000)*0.028+17600,0))+MIN(30000,ROUNDDOWN(MAX(0,X428-430000)*0.0027+1873,0))+IF("いいえ"="はい",MIN(170000,ROUNDDOWN(MAX(0,X428-430000)*0.0243+17800,0)),0)</f>
        <v/>
      </c>
      <c r="Z428" s="19">
        <f>IF(""="",215040+Y428,"")</f>
        <v/>
      </c>
      <c r="AA428" s="19">
        <f>IF(X428&gt;23500000,NA(),IF(X428&lt;=4890000,1040000,IF(X428&lt;=6550000,670000,620000)))</f>
        <v/>
      </c>
      <c r="AB428" s="19">
        <f>MAX(0,ROUNDDOWN(X428-Z428-AA428-0,-3))</f>
        <v/>
      </c>
      <c r="AC428" s="19">
        <f>IF(AB428&lt;=0,0,ROUNDDOWN((AB428*LOOKUP(AB428,{0,1950001,3300001,6950001,9000001,18000001,40000001},{0.05,0.1,0.2,0.23,0.33,0.4,0.45})-LOOKUP(AB428,{0,1950001,3300001,6950001,9000001,18000001,40000001},{0,97500,427500,636000,1536000,2796000,4796000}))*1.021,-2))</f>
        <v/>
      </c>
      <c r="AD428" s="19">
        <f>MAX(0,ROUNDDOWN(X428-Z428-430000-0,-3))</f>
        <v/>
      </c>
      <c r="AE428" s="19">
        <f>IF(X428&lt;=450000,0,MAX(0,ROUNDDOWN(AD428*0.06-MIN(50000,AD428)*0.03,-2))+MAX(0,ROUNDDOWN(AD428*0.04-MIN(50000,AD428)*0.02,-2)))</f>
        <v/>
      </c>
      <c r="AF428" s="19">
        <f>AC428+AE428+Y428</f>
        <v/>
      </c>
      <c r="AG428" s="19">
        <f>MIN(650000,MAX(0,$B428))</f>
        <v/>
      </c>
      <c r="AH428" s="19">
        <f>$B428-AG428</f>
        <v/>
      </c>
      <c r="AI428" s="19">
        <f>MIN(670000,ROUNDDOWN(MAX(0,AH428-430000)*0.0751+47600,0))+MIN(260000,ROUNDDOWN(MAX(0,AH428-430000)*0.028+17600,0))+MIN(30000,ROUNDDOWN(MAX(0,AH428-430000)*0.0027+1873,0))+IF("いいえ"="はい",MIN(170000,ROUNDDOWN(MAX(0,AH428-430000)*0.0243+17800,0)),0)</f>
        <v/>
      </c>
      <c r="AJ428" s="19">
        <f>IF(""="",215040+AI428,"")</f>
        <v/>
      </c>
      <c r="AK428" s="19">
        <f>IF(AH428&gt;23500000,NA(),IF(AH428&lt;=4890000,1040000,IF(AH428&lt;=6550000,670000,620000)))</f>
        <v/>
      </c>
      <c r="AL428" s="19">
        <f>MAX(0,ROUNDDOWN(AH428-AJ428-AK428-0,-3))</f>
        <v/>
      </c>
      <c r="AM428" s="19">
        <f>IF(AL428&lt;=0,0,ROUNDDOWN((AL428*LOOKUP(AL428,{0,1950001,3300001,6950001,9000001,18000001,40000001},{0.05,0.1,0.2,0.23,0.33,0.4,0.45})-LOOKUP(AL428,{0,1950001,3300001,6950001,9000001,18000001,40000001},{0,97500,427500,636000,1536000,2796000,4796000}))*1.021,-2))</f>
        <v/>
      </c>
      <c r="AN428" s="19">
        <f>MAX(0,ROUNDDOWN(AH428-AJ428-430000-0,-3))</f>
        <v/>
      </c>
      <c r="AO428" s="19">
        <f>IF(AH428&lt;=450000,0,MAX(0,ROUNDDOWN(AN428*0.06-MIN(50000,AN428)*0.03,-2))+MAX(0,ROUNDDOWN(AN428*0.04-MIN(50000,AN428)*0.02,-2)))</f>
        <v/>
      </c>
      <c r="AP428" s="19">
        <f>AM428+AO428+AI428</f>
        <v/>
      </c>
      <c r="AQ428" s="19">
        <f>MIN(750000,MAX(0,$B428))</f>
        <v/>
      </c>
      <c r="AR428" s="19">
        <f>$B428-AQ428</f>
        <v/>
      </c>
      <c r="AS428" s="19">
        <f>MIN(670000,ROUNDDOWN(MAX(0,AR428-430000)*0.0751+47600,0))+MIN(260000,ROUNDDOWN(MAX(0,AR428-430000)*0.028+17600,0))+MIN(30000,ROUNDDOWN(MAX(0,AR428-430000)*0.0027+1873,0))+IF("いいえ"="はい",MIN(170000,ROUNDDOWN(MAX(0,AR428-430000)*0.0243+17800,0)),0)</f>
        <v/>
      </c>
      <c r="AT428" s="19">
        <f>IF(""="",215040+AS428,"")</f>
        <v/>
      </c>
      <c r="AU428" s="19">
        <f>IF(AR428&gt;23500000,NA(),IF(AR428&lt;=4890000,1040000,IF(AR428&lt;=6550000,670000,620000)))</f>
        <v/>
      </c>
      <c r="AV428" s="19">
        <f>MAX(0,ROUNDDOWN(AR428-AT428-AU428-0,-3))</f>
        <v/>
      </c>
      <c r="AW428" s="19">
        <f>IF(AV428&lt;=0,0,ROUNDDOWN((AV428*LOOKUP(AV428,{0,1950001,3300001,6950001,9000001,18000001,40000001},{0.05,0.1,0.2,0.23,0.33,0.4,0.45})-LOOKUP(AV428,{0,1950001,3300001,6950001,9000001,18000001,40000001},{0,97500,427500,636000,1536000,2796000,4796000}))*1.021,-2))</f>
        <v/>
      </c>
      <c r="AX428" s="19">
        <f>MAX(0,ROUNDDOWN(AR428-AT428-430000-0,-3))</f>
        <v/>
      </c>
      <c r="AY428" s="19">
        <f>IF(AR428&lt;=450000,0,MAX(0,ROUNDDOWN(AX428*0.06-MIN(50000,AX428)*0.03,-2))+MAX(0,ROUNDDOWN(AX428*0.04-MIN(50000,AX428)*0.02,-2)))</f>
        <v/>
      </c>
      <c r="AZ428" s="19">
        <f>AW428+AY428+AS428</f>
        <v/>
      </c>
    </row>
    <row r="429">
      <c r="A429" t="inlineStr">
        <is>
          <t>1万円刻み</t>
        </is>
      </c>
      <c r="B429" s="19">
        <f>'3_1万円刻み'!$A$412</f>
        <v/>
      </c>
      <c r="C429" s="19">
        <f>MIN(0,MAX(0,$B429))</f>
        <v/>
      </c>
      <c r="D429" s="19">
        <f>$B429-C429</f>
        <v/>
      </c>
      <c r="E429" s="19">
        <f>MIN(670000,ROUNDDOWN(MAX(0,D429-430000)*0.0751+47600,0))+MIN(260000,ROUNDDOWN(MAX(0,D429-430000)*0.028+17600,0))+MIN(30000,ROUNDDOWN(MAX(0,D429-430000)*0.0027+1873,0))+IF("いいえ"="はい",MIN(170000,ROUNDDOWN(MAX(0,D429-430000)*0.0243+17800,0)),0)</f>
        <v/>
      </c>
      <c r="F429" s="19">
        <f>IF(""="",215040+E429,"")</f>
        <v/>
      </c>
      <c r="G429" s="19">
        <f>IF(D429&gt;23500000,NA(),IF(D429&lt;=4890000,1040000,IF(D429&lt;=6550000,670000,620000)))</f>
        <v/>
      </c>
      <c r="H429" s="19">
        <f>MAX(0,ROUNDDOWN(D429-F429-G429-0,-3))</f>
        <v/>
      </c>
      <c r="I429" s="19">
        <f>IF(H429&lt;=0,0,ROUNDDOWN((H429*LOOKUP(H429,{0,1950001,3300001,6950001,9000001,18000001,40000001},{0.05,0.1,0.2,0.23,0.33,0.4,0.45})-LOOKUP(H429,{0,1950001,3300001,6950001,9000001,18000001,40000001},{0,97500,427500,636000,1536000,2796000,4796000}))*1.021,-2))</f>
        <v/>
      </c>
      <c r="J429" s="19">
        <f>MAX(0,ROUNDDOWN(D429-F429-430000-0,-3))</f>
        <v/>
      </c>
      <c r="K429" s="19">
        <f>IF(D429&lt;=450000,0,MAX(0,ROUNDDOWN(J429*0.06-MIN(50000,J429)*0.03,-2))+MAX(0,ROUNDDOWN(J429*0.04-MIN(50000,J429)*0.02,-2)))</f>
        <v/>
      </c>
      <c r="L429" s="19">
        <f>I429+K429+E429</f>
        <v/>
      </c>
      <c r="M429" s="19">
        <f>MIN(100000,MAX(0,$B429))</f>
        <v/>
      </c>
      <c r="N429" s="19">
        <f>$B429-M429</f>
        <v/>
      </c>
      <c r="O429" s="19">
        <f>MIN(670000,ROUNDDOWN(MAX(0,N429-430000)*0.0751+47600,0))+MIN(260000,ROUNDDOWN(MAX(0,N429-430000)*0.028+17600,0))+MIN(30000,ROUNDDOWN(MAX(0,N429-430000)*0.0027+1873,0))+IF("いいえ"="はい",MIN(170000,ROUNDDOWN(MAX(0,N429-430000)*0.0243+17800,0)),0)</f>
        <v/>
      </c>
      <c r="P429" s="19">
        <f>IF(""="",215040+O429,"")</f>
        <v/>
      </c>
      <c r="Q429" s="19">
        <f>IF(N429&gt;23500000,NA(),IF(N429&lt;=4890000,1040000,IF(N429&lt;=6550000,670000,620000)))</f>
        <v/>
      </c>
      <c r="R429" s="19">
        <f>MAX(0,ROUNDDOWN(N429-P429-Q429-0,-3))</f>
        <v/>
      </c>
      <c r="S429" s="19">
        <f>IF(R429&lt;=0,0,ROUNDDOWN((R429*LOOKUP(R429,{0,1950001,3300001,6950001,9000001,18000001,40000001},{0.05,0.1,0.2,0.23,0.33,0.4,0.45})-LOOKUP(R429,{0,1950001,3300001,6950001,9000001,18000001,40000001},{0,97500,427500,636000,1536000,2796000,4796000}))*1.021,-2))</f>
        <v/>
      </c>
      <c r="T429" s="19">
        <f>MAX(0,ROUNDDOWN(N429-P429-430000-0,-3))</f>
        <v/>
      </c>
      <c r="U429" s="19">
        <f>IF(N429&lt;=450000,0,MAX(0,ROUNDDOWN(T429*0.06-MIN(50000,T429)*0.03,-2))+MAX(0,ROUNDDOWN(T429*0.04-MIN(50000,T429)*0.02,-2)))</f>
        <v/>
      </c>
      <c r="V429" s="19">
        <f>S429+U429+O429</f>
        <v/>
      </c>
      <c r="W429" s="19">
        <f>MIN(550000,MAX(0,$B429))</f>
        <v/>
      </c>
      <c r="X429" s="19">
        <f>$B429-W429</f>
        <v/>
      </c>
      <c r="Y429" s="19">
        <f>MIN(670000,ROUNDDOWN(MAX(0,X429-430000)*0.0751+47600,0))+MIN(260000,ROUNDDOWN(MAX(0,X429-430000)*0.028+17600,0))+MIN(30000,ROUNDDOWN(MAX(0,X429-430000)*0.0027+1873,0))+IF("いいえ"="はい",MIN(170000,ROUNDDOWN(MAX(0,X429-430000)*0.0243+17800,0)),0)</f>
        <v/>
      </c>
      <c r="Z429" s="19">
        <f>IF(""="",215040+Y429,"")</f>
        <v/>
      </c>
      <c r="AA429" s="19">
        <f>IF(X429&gt;23500000,NA(),IF(X429&lt;=4890000,1040000,IF(X429&lt;=6550000,670000,620000)))</f>
        <v/>
      </c>
      <c r="AB429" s="19">
        <f>MAX(0,ROUNDDOWN(X429-Z429-AA429-0,-3))</f>
        <v/>
      </c>
      <c r="AC429" s="19">
        <f>IF(AB429&lt;=0,0,ROUNDDOWN((AB429*LOOKUP(AB429,{0,1950001,3300001,6950001,9000001,18000001,40000001},{0.05,0.1,0.2,0.23,0.33,0.4,0.45})-LOOKUP(AB429,{0,1950001,3300001,6950001,9000001,18000001,40000001},{0,97500,427500,636000,1536000,2796000,4796000}))*1.021,-2))</f>
        <v/>
      </c>
      <c r="AD429" s="19">
        <f>MAX(0,ROUNDDOWN(X429-Z429-430000-0,-3))</f>
        <v/>
      </c>
      <c r="AE429" s="19">
        <f>IF(X429&lt;=450000,0,MAX(0,ROUNDDOWN(AD429*0.06-MIN(50000,AD429)*0.03,-2))+MAX(0,ROUNDDOWN(AD429*0.04-MIN(50000,AD429)*0.02,-2)))</f>
        <v/>
      </c>
      <c r="AF429" s="19">
        <f>AC429+AE429+Y429</f>
        <v/>
      </c>
      <c r="AG429" s="19">
        <f>MIN(650000,MAX(0,$B429))</f>
        <v/>
      </c>
      <c r="AH429" s="19">
        <f>$B429-AG429</f>
        <v/>
      </c>
      <c r="AI429" s="19">
        <f>MIN(670000,ROUNDDOWN(MAX(0,AH429-430000)*0.0751+47600,0))+MIN(260000,ROUNDDOWN(MAX(0,AH429-430000)*0.028+17600,0))+MIN(30000,ROUNDDOWN(MAX(0,AH429-430000)*0.0027+1873,0))+IF("いいえ"="はい",MIN(170000,ROUNDDOWN(MAX(0,AH429-430000)*0.0243+17800,0)),0)</f>
        <v/>
      </c>
      <c r="AJ429" s="19">
        <f>IF(""="",215040+AI429,"")</f>
        <v/>
      </c>
      <c r="AK429" s="19">
        <f>IF(AH429&gt;23500000,NA(),IF(AH429&lt;=4890000,1040000,IF(AH429&lt;=6550000,670000,620000)))</f>
        <v/>
      </c>
      <c r="AL429" s="19">
        <f>MAX(0,ROUNDDOWN(AH429-AJ429-AK429-0,-3))</f>
        <v/>
      </c>
      <c r="AM429" s="19">
        <f>IF(AL429&lt;=0,0,ROUNDDOWN((AL429*LOOKUP(AL429,{0,1950001,3300001,6950001,9000001,18000001,40000001},{0.05,0.1,0.2,0.23,0.33,0.4,0.45})-LOOKUP(AL429,{0,1950001,3300001,6950001,9000001,18000001,40000001},{0,97500,427500,636000,1536000,2796000,4796000}))*1.021,-2))</f>
        <v/>
      </c>
      <c r="AN429" s="19">
        <f>MAX(0,ROUNDDOWN(AH429-AJ429-430000-0,-3))</f>
        <v/>
      </c>
      <c r="AO429" s="19">
        <f>IF(AH429&lt;=450000,0,MAX(0,ROUNDDOWN(AN429*0.06-MIN(50000,AN429)*0.03,-2))+MAX(0,ROUNDDOWN(AN429*0.04-MIN(50000,AN429)*0.02,-2)))</f>
        <v/>
      </c>
      <c r="AP429" s="19">
        <f>AM429+AO429+AI429</f>
        <v/>
      </c>
      <c r="AQ429" s="19">
        <f>MIN(750000,MAX(0,$B429))</f>
        <v/>
      </c>
      <c r="AR429" s="19">
        <f>$B429-AQ429</f>
        <v/>
      </c>
      <c r="AS429" s="19">
        <f>MIN(670000,ROUNDDOWN(MAX(0,AR429-430000)*0.0751+47600,0))+MIN(260000,ROUNDDOWN(MAX(0,AR429-430000)*0.028+17600,0))+MIN(30000,ROUNDDOWN(MAX(0,AR429-430000)*0.0027+1873,0))+IF("いいえ"="はい",MIN(170000,ROUNDDOWN(MAX(0,AR429-430000)*0.0243+17800,0)),0)</f>
        <v/>
      </c>
      <c r="AT429" s="19">
        <f>IF(""="",215040+AS429,"")</f>
        <v/>
      </c>
      <c r="AU429" s="19">
        <f>IF(AR429&gt;23500000,NA(),IF(AR429&lt;=4890000,1040000,IF(AR429&lt;=6550000,670000,620000)))</f>
        <v/>
      </c>
      <c r="AV429" s="19">
        <f>MAX(0,ROUNDDOWN(AR429-AT429-AU429-0,-3))</f>
        <v/>
      </c>
      <c r="AW429" s="19">
        <f>IF(AV429&lt;=0,0,ROUNDDOWN((AV429*LOOKUP(AV429,{0,1950001,3300001,6950001,9000001,18000001,40000001},{0.05,0.1,0.2,0.23,0.33,0.4,0.45})-LOOKUP(AV429,{0,1950001,3300001,6950001,9000001,18000001,40000001},{0,97500,427500,636000,1536000,2796000,4796000}))*1.021,-2))</f>
        <v/>
      </c>
      <c r="AX429" s="19">
        <f>MAX(0,ROUNDDOWN(AR429-AT429-430000-0,-3))</f>
        <v/>
      </c>
      <c r="AY429" s="19">
        <f>IF(AR429&lt;=450000,0,MAX(0,ROUNDDOWN(AX429*0.06-MIN(50000,AX429)*0.03,-2))+MAX(0,ROUNDDOWN(AX429*0.04-MIN(50000,AX429)*0.02,-2)))</f>
        <v/>
      </c>
      <c r="AZ429" s="19">
        <f>AW429+AY429+AS429</f>
        <v/>
      </c>
    </row>
    <row r="430">
      <c r="A430" t="inlineStr">
        <is>
          <t>1万円刻み</t>
        </is>
      </c>
      <c r="B430" s="19">
        <f>'3_1万円刻み'!$A$413</f>
        <v/>
      </c>
      <c r="C430" s="19">
        <f>MIN(0,MAX(0,$B430))</f>
        <v/>
      </c>
      <c r="D430" s="19">
        <f>$B430-C430</f>
        <v/>
      </c>
      <c r="E430" s="19">
        <f>MIN(670000,ROUNDDOWN(MAX(0,D430-430000)*0.0751+47600,0))+MIN(260000,ROUNDDOWN(MAX(0,D430-430000)*0.028+17600,0))+MIN(30000,ROUNDDOWN(MAX(0,D430-430000)*0.0027+1873,0))+IF("いいえ"="はい",MIN(170000,ROUNDDOWN(MAX(0,D430-430000)*0.0243+17800,0)),0)</f>
        <v/>
      </c>
      <c r="F430" s="19">
        <f>IF(""="",215040+E430,"")</f>
        <v/>
      </c>
      <c r="G430" s="19">
        <f>IF(D430&gt;23500000,NA(),IF(D430&lt;=4890000,1040000,IF(D430&lt;=6550000,670000,620000)))</f>
        <v/>
      </c>
      <c r="H430" s="19">
        <f>MAX(0,ROUNDDOWN(D430-F430-G430-0,-3))</f>
        <v/>
      </c>
      <c r="I430" s="19">
        <f>IF(H430&lt;=0,0,ROUNDDOWN((H430*LOOKUP(H430,{0,1950001,3300001,6950001,9000001,18000001,40000001},{0.05,0.1,0.2,0.23,0.33,0.4,0.45})-LOOKUP(H430,{0,1950001,3300001,6950001,9000001,18000001,40000001},{0,97500,427500,636000,1536000,2796000,4796000}))*1.021,-2))</f>
        <v/>
      </c>
      <c r="J430" s="19">
        <f>MAX(0,ROUNDDOWN(D430-F430-430000-0,-3))</f>
        <v/>
      </c>
      <c r="K430" s="19">
        <f>IF(D430&lt;=450000,0,MAX(0,ROUNDDOWN(J430*0.06-MIN(50000,J430)*0.03,-2))+MAX(0,ROUNDDOWN(J430*0.04-MIN(50000,J430)*0.02,-2)))</f>
        <v/>
      </c>
      <c r="L430" s="19">
        <f>I430+K430+E430</f>
        <v/>
      </c>
      <c r="M430" s="19">
        <f>MIN(100000,MAX(0,$B430))</f>
        <v/>
      </c>
      <c r="N430" s="19">
        <f>$B430-M430</f>
        <v/>
      </c>
      <c r="O430" s="19">
        <f>MIN(670000,ROUNDDOWN(MAX(0,N430-430000)*0.0751+47600,0))+MIN(260000,ROUNDDOWN(MAX(0,N430-430000)*0.028+17600,0))+MIN(30000,ROUNDDOWN(MAX(0,N430-430000)*0.0027+1873,0))+IF("いいえ"="はい",MIN(170000,ROUNDDOWN(MAX(0,N430-430000)*0.0243+17800,0)),0)</f>
        <v/>
      </c>
      <c r="P430" s="19">
        <f>IF(""="",215040+O430,"")</f>
        <v/>
      </c>
      <c r="Q430" s="19">
        <f>IF(N430&gt;23500000,NA(),IF(N430&lt;=4890000,1040000,IF(N430&lt;=6550000,670000,620000)))</f>
        <v/>
      </c>
      <c r="R430" s="19">
        <f>MAX(0,ROUNDDOWN(N430-P430-Q430-0,-3))</f>
        <v/>
      </c>
      <c r="S430" s="19">
        <f>IF(R430&lt;=0,0,ROUNDDOWN((R430*LOOKUP(R430,{0,1950001,3300001,6950001,9000001,18000001,40000001},{0.05,0.1,0.2,0.23,0.33,0.4,0.45})-LOOKUP(R430,{0,1950001,3300001,6950001,9000001,18000001,40000001},{0,97500,427500,636000,1536000,2796000,4796000}))*1.021,-2))</f>
        <v/>
      </c>
      <c r="T430" s="19">
        <f>MAX(0,ROUNDDOWN(N430-P430-430000-0,-3))</f>
        <v/>
      </c>
      <c r="U430" s="19">
        <f>IF(N430&lt;=450000,0,MAX(0,ROUNDDOWN(T430*0.06-MIN(50000,T430)*0.03,-2))+MAX(0,ROUNDDOWN(T430*0.04-MIN(50000,T430)*0.02,-2)))</f>
        <v/>
      </c>
      <c r="V430" s="19">
        <f>S430+U430+O430</f>
        <v/>
      </c>
      <c r="W430" s="19">
        <f>MIN(550000,MAX(0,$B430))</f>
        <v/>
      </c>
      <c r="X430" s="19">
        <f>$B430-W430</f>
        <v/>
      </c>
      <c r="Y430" s="19">
        <f>MIN(670000,ROUNDDOWN(MAX(0,X430-430000)*0.0751+47600,0))+MIN(260000,ROUNDDOWN(MAX(0,X430-430000)*0.028+17600,0))+MIN(30000,ROUNDDOWN(MAX(0,X430-430000)*0.0027+1873,0))+IF("いいえ"="はい",MIN(170000,ROUNDDOWN(MAX(0,X430-430000)*0.0243+17800,0)),0)</f>
        <v/>
      </c>
      <c r="Z430" s="19">
        <f>IF(""="",215040+Y430,"")</f>
        <v/>
      </c>
      <c r="AA430" s="19">
        <f>IF(X430&gt;23500000,NA(),IF(X430&lt;=4890000,1040000,IF(X430&lt;=6550000,670000,620000)))</f>
        <v/>
      </c>
      <c r="AB430" s="19">
        <f>MAX(0,ROUNDDOWN(X430-Z430-AA430-0,-3))</f>
        <v/>
      </c>
      <c r="AC430" s="19">
        <f>IF(AB430&lt;=0,0,ROUNDDOWN((AB430*LOOKUP(AB430,{0,1950001,3300001,6950001,9000001,18000001,40000001},{0.05,0.1,0.2,0.23,0.33,0.4,0.45})-LOOKUP(AB430,{0,1950001,3300001,6950001,9000001,18000001,40000001},{0,97500,427500,636000,1536000,2796000,4796000}))*1.021,-2))</f>
        <v/>
      </c>
      <c r="AD430" s="19">
        <f>MAX(0,ROUNDDOWN(X430-Z430-430000-0,-3))</f>
        <v/>
      </c>
      <c r="AE430" s="19">
        <f>IF(X430&lt;=450000,0,MAX(0,ROUNDDOWN(AD430*0.06-MIN(50000,AD430)*0.03,-2))+MAX(0,ROUNDDOWN(AD430*0.04-MIN(50000,AD430)*0.02,-2)))</f>
        <v/>
      </c>
      <c r="AF430" s="19">
        <f>AC430+AE430+Y430</f>
        <v/>
      </c>
      <c r="AG430" s="19">
        <f>MIN(650000,MAX(0,$B430))</f>
        <v/>
      </c>
      <c r="AH430" s="19">
        <f>$B430-AG430</f>
        <v/>
      </c>
      <c r="AI430" s="19">
        <f>MIN(670000,ROUNDDOWN(MAX(0,AH430-430000)*0.0751+47600,0))+MIN(260000,ROUNDDOWN(MAX(0,AH430-430000)*0.028+17600,0))+MIN(30000,ROUNDDOWN(MAX(0,AH430-430000)*0.0027+1873,0))+IF("いいえ"="はい",MIN(170000,ROUNDDOWN(MAX(0,AH430-430000)*0.0243+17800,0)),0)</f>
        <v/>
      </c>
      <c r="AJ430" s="19">
        <f>IF(""="",215040+AI430,"")</f>
        <v/>
      </c>
      <c r="AK430" s="19">
        <f>IF(AH430&gt;23500000,NA(),IF(AH430&lt;=4890000,1040000,IF(AH430&lt;=6550000,670000,620000)))</f>
        <v/>
      </c>
      <c r="AL430" s="19">
        <f>MAX(0,ROUNDDOWN(AH430-AJ430-AK430-0,-3))</f>
        <v/>
      </c>
      <c r="AM430" s="19">
        <f>IF(AL430&lt;=0,0,ROUNDDOWN((AL430*LOOKUP(AL430,{0,1950001,3300001,6950001,9000001,18000001,40000001},{0.05,0.1,0.2,0.23,0.33,0.4,0.45})-LOOKUP(AL430,{0,1950001,3300001,6950001,9000001,18000001,40000001},{0,97500,427500,636000,1536000,2796000,4796000}))*1.021,-2))</f>
        <v/>
      </c>
      <c r="AN430" s="19">
        <f>MAX(0,ROUNDDOWN(AH430-AJ430-430000-0,-3))</f>
        <v/>
      </c>
      <c r="AO430" s="19">
        <f>IF(AH430&lt;=450000,0,MAX(0,ROUNDDOWN(AN430*0.06-MIN(50000,AN430)*0.03,-2))+MAX(0,ROUNDDOWN(AN430*0.04-MIN(50000,AN430)*0.02,-2)))</f>
        <v/>
      </c>
      <c r="AP430" s="19">
        <f>AM430+AO430+AI430</f>
        <v/>
      </c>
      <c r="AQ430" s="19">
        <f>MIN(750000,MAX(0,$B430))</f>
        <v/>
      </c>
      <c r="AR430" s="19">
        <f>$B430-AQ430</f>
        <v/>
      </c>
      <c r="AS430" s="19">
        <f>MIN(670000,ROUNDDOWN(MAX(0,AR430-430000)*0.0751+47600,0))+MIN(260000,ROUNDDOWN(MAX(0,AR430-430000)*0.028+17600,0))+MIN(30000,ROUNDDOWN(MAX(0,AR430-430000)*0.0027+1873,0))+IF("いいえ"="はい",MIN(170000,ROUNDDOWN(MAX(0,AR430-430000)*0.0243+17800,0)),0)</f>
        <v/>
      </c>
      <c r="AT430" s="19">
        <f>IF(""="",215040+AS430,"")</f>
        <v/>
      </c>
      <c r="AU430" s="19">
        <f>IF(AR430&gt;23500000,NA(),IF(AR430&lt;=4890000,1040000,IF(AR430&lt;=6550000,670000,620000)))</f>
        <v/>
      </c>
      <c r="AV430" s="19">
        <f>MAX(0,ROUNDDOWN(AR430-AT430-AU430-0,-3))</f>
        <v/>
      </c>
      <c r="AW430" s="19">
        <f>IF(AV430&lt;=0,0,ROUNDDOWN((AV430*LOOKUP(AV430,{0,1950001,3300001,6950001,9000001,18000001,40000001},{0.05,0.1,0.2,0.23,0.33,0.4,0.45})-LOOKUP(AV430,{0,1950001,3300001,6950001,9000001,18000001,40000001},{0,97500,427500,636000,1536000,2796000,4796000}))*1.021,-2))</f>
        <v/>
      </c>
      <c r="AX430" s="19">
        <f>MAX(0,ROUNDDOWN(AR430-AT430-430000-0,-3))</f>
        <v/>
      </c>
      <c r="AY430" s="19">
        <f>IF(AR430&lt;=450000,0,MAX(0,ROUNDDOWN(AX430*0.06-MIN(50000,AX430)*0.03,-2))+MAX(0,ROUNDDOWN(AX430*0.04-MIN(50000,AX430)*0.02,-2)))</f>
        <v/>
      </c>
      <c r="AZ430" s="19">
        <f>AW430+AY430+AS430</f>
        <v/>
      </c>
    </row>
    <row r="431">
      <c r="A431" t="inlineStr">
        <is>
          <t>1万円刻み</t>
        </is>
      </c>
      <c r="B431" s="19">
        <f>'3_1万円刻み'!$A$414</f>
        <v/>
      </c>
      <c r="C431" s="19">
        <f>MIN(0,MAX(0,$B431))</f>
        <v/>
      </c>
      <c r="D431" s="19">
        <f>$B431-C431</f>
        <v/>
      </c>
      <c r="E431" s="19">
        <f>MIN(670000,ROUNDDOWN(MAX(0,D431-430000)*0.0751+47600,0))+MIN(260000,ROUNDDOWN(MAX(0,D431-430000)*0.028+17600,0))+MIN(30000,ROUNDDOWN(MAX(0,D431-430000)*0.0027+1873,0))+IF("いいえ"="はい",MIN(170000,ROUNDDOWN(MAX(0,D431-430000)*0.0243+17800,0)),0)</f>
        <v/>
      </c>
      <c r="F431" s="19">
        <f>IF(""="",215040+E431,"")</f>
        <v/>
      </c>
      <c r="G431" s="19">
        <f>IF(D431&gt;23500000,NA(),IF(D431&lt;=4890000,1040000,IF(D431&lt;=6550000,670000,620000)))</f>
        <v/>
      </c>
      <c r="H431" s="19">
        <f>MAX(0,ROUNDDOWN(D431-F431-G431-0,-3))</f>
        <v/>
      </c>
      <c r="I431" s="19">
        <f>IF(H431&lt;=0,0,ROUNDDOWN((H431*LOOKUP(H431,{0,1950001,3300001,6950001,9000001,18000001,40000001},{0.05,0.1,0.2,0.23,0.33,0.4,0.45})-LOOKUP(H431,{0,1950001,3300001,6950001,9000001,18000001,40000001},{0,97500,427500,636000,1536000,2796000,4796000}))*1.021,-2))</f>
        <v/>
      </c>
      <c r="J431" s="19">
        <f>MAX(0,ROUNDDOWN(D431-F431-430000-0,-3))</f>
        <v/>
      </c>
      <c r="K431" s="19">
        <f>IF(D431&lt;=450000,0,MAX(0,ROUNDDOWN(J431*0.06-MIN(50000,J431)*0.03,-2))+MAX(0,ROUNDDOWN(J431*0.04-MIN(50000,J431)*0.02,-2)))</f>
        <v/>
      </c>
      <c r="L431" s="19">
        <f>I431+K431+E431</f>
        <v/>
      </c>
      <c r="M431" s="19">
        <f>MIN(100000,MAX(0,$B431))</f>
        <v/>
      </c>
      <c r="N431" s="19">
        <f>$B431-M431</f>
        <v/>
      </c>
      <c r="O431" s="19">
        <f>MIN(670000,ROUNDDOWN(MAX(0,N431-430000)*0.0751+47600,0))+MIN(260000,ROUNDDOWN(MAX(0,N431-430000)*0.028+17600,0))+MIN(30000,ROUNDDOWN(MAX(0,N431-430000)*0.0027+1873,0))+IF("いいえ"="はい",MIN(170000,ROUNDDOWN(MAX(0,N431-430000)*0.0243+17800,0)),0)</f>
        <v/>
      </c>
      <c r="P431" s="19">
        <f>IF(""="",215040+O431,"")</f>
        <v/>
      </c>
      <c r="Q431" s="19">
        <f>IF(N431&gt;23500000,NA(),IF(N431&lt;=4890000,1040000,IF(N431&lt;=6550000,670000,620000)))</f>
        <v/>
      </c>
      <c r="R431" s="19">
        <f>MAX(0,ROUNDDOWN(N431-P431-Q431-0,-3))</f>
        <v/>
      </c>
      <c r="S431" s="19">
        <f>IF(R431&lt;=0,0,ROUNDDOWN((R431*LOOKUP(R431,{0,1950001,3300001,6950001,9000001,18000001,40000001},{0.05,0.1,0.2,0.23,0.33,0.4,0.45})-LOOKUP(R431,{0,1950001,3300001,6950001,9000001,18000001,40000001},{0,97500,427500,636000,1536000,2796000,4796000}))*1.021,-2))</f>
        <v/>
      </c>
      <c r="T431" s="19">
        <f>MAX(0,ROUNDDOWN(N431-P431-430000-0,-3))</f>
        <v/>
      </c>
      <c r="U431" s="19">
        <f>IF(N431&lt;=450000,0,MAX(0,ROUNDDOWN(T431*0.06-MIN(50000,T431)*0.03,-2))+MAX(0,ROUNDDOWN(T431*0.04-MIN(50000,T431)*0.02,-2)))</f>
        <v/>
      </c>
      <c r="V431" s="19">
        <f>S431+U431+O431</f>
        <v/>
      </c>
      <c r="W431" s="19">
        <f>MIN(550000,MAX(0,$B431))</f>
        <v/>
      </c>
      <c r="X431" s="19">
        <f>$B431-W431</f>
        <v/>
      </c>
      <c r="Y431" s="19">
        <f>MIN(670000,ROUNDDOWN(MAX(0,X431-430000)*0.0751+47600,0))+MIN(260000,ROUNDDOWN(MAX(0,X431-430000)*0.028+17600,0))+MIN(30000,ROUNDDOWN(MAX(0,X431-430000)*0.0027+1873,0))+IF("いいえ"="はい",MIN(170000,ROUNDDOWN(MAX(0,X431-430000)*0.0243+17800,0)),0)</f>
        <v/>
      </c>
      <c r="Z431" s="19">
        <f>IF(""="",215040+Y431,"")</f>
        <v/>
      </c>
      <c r="AA431" s="19">
        <f>IF(X431&gt;23500000,NA(),IF(X431&lt;=4890000,1040000,IF(X431&lt;=6550000,670000,620000)))</f>
        <v/>
      </c>
      <c r="AB431" s="19">
        <f>MAX(0,ROUNDDOWN(X431-Z431-AA431-0,-3))</f>
        <v/>
      </c>
      <c r="AC431" s="19">
        <f>IF(AB431&lt;=0,0,ROUNDDOWN((AB431*LOOKUP(AB431,{0,1950001,3300001,6950001,9000001,18000001,40000001},{0.05,0.1,0.2,0.23,0.33,0.4,0.45})-LOOKUP(AB431,{0,1950001,3300001,6950001,9000001,18000001,40000001},{0,97500,427500,636000,1536000,2796000,4796000}))*1.021,-2))</f>
        <v/>
      </c>
      <c r="AD431" s="19">
        <f>MAX(0,ROUNDDOWN(X431-Z431-430000-0,-3))</f>
        <v/>
      </c>
      <c r="AE431" s="19">
        <f>IF(X431&lt;=450000,0,MAX(0,ROUNDDOWN(AD431*0.06-MIN(50000,AD431)*0.03,-2))+MAX(0,ROUNDDOWN(AD431*0.04-MIN(50000,AD431)*0.02,-2)))</f>
        <v/>
      </c>
      <c r="AF431" s="19">
        <f>AC431+AE431+Y431</f>
        <v/>
      </c>
      <c r="AG431" s="19">
        <f>MIN(650000,MAX(0,$B431))</f>
        <v/>
      </c>
      <c r="AH431" s="19">
        <f>$B431-AG431</f>
        <v/>
      </c>
      <c r="AI431" s="19">
        <f>MIN(670000,ROUNDDOWN(MAX(0,AH431-430000)*0.0751+47600,0))+MIN(260000,ROUNDDOWN(MAX(0,AH431-430000)*0.028+17600,0))+MIN(30000,ROUNDDOWN(MAX(0,AH431-430000)*0.0027+1873,0))+IF("いいえ"="はい",MIN(170000,ROUNDDOWN(MAX(0,AH431-430000)*0.0243+17800,0)),0)</f>
        <v/>
      </c>
      <c r="AJ431" s="19">
        <f>IF(""="",215040+AI431,"")</f>
        <v/>
      </c>
      <c r="AK431" s="19">
        <f>IF(AH431&gt;23500000,NA(),IF(AH431&lt;=4890000,1040000,IF(AH431&lt;=6550000,670000,620000)))</f>
        <v/>
      </c>
      <c r="AL431" s="19">
        <f>MAX(0,ROUNDDOWN(AH431-AJ431-AK431-0,-3))</f>
        <v/>
      </c>
      <c r="AM431" s="19">
        <f>IF(AL431&lt;=0,0,ROUNDDOWN((AL431*LOOKUP(AL431,{0,1950001,3300001,6950001,9000001,18000001,40000001},{0.05,0.1,0.2,0.23,0.33,0.4,0.45})-LOOKUP(AL431,{0,1950001,3300001,6950001,9000001,18000001,40000001},{0,97500,427500,636000,1536000,2796000,4796000}))*1.021,-2))</f>
        <v/>
      </c>
      <c r="AN431" s="19">
        <f>MAX(0,ROUNDDOWN(AH431-AJ431-430000-0,-3))</f>
        <v/>
      </c>
      <c r="AO431" s="19">
        <f>IF(AH431&lt;=450000,0,MAX(0,ROUNDDOWN(AN431*0.06-MIN(50000,AN431)*0.03,-2))+MAX(0,ROUNDDOWN(AN431*0.04-MIN(50000,AN431)*0.02,-2)))</f>
        <v/>
      </c>
      <c r="AP431" s="19">
        <f>AM431+AO431+AI431</f>
        <v/>
      </c>
      <c r="AQ431" s="19">
        <f>MIN(750000,MAX(0,$B431))</f>
        <v/>
      </c>
      <c r="AR431" s="19">
        <f>$B431-AQ431</f>
        <v/>
      </c>
      <c r="AS431" s="19">
        <f>MIN(670000,ROUNDDOWN(MAX(0,AR431-430000)*0.0751+47600,0))+MIN(260000,ROUNDDOWN(MAX(0,AR431-430000)*0.028+17600,0))+MIN(30000,ROUNDDOWN(MAX(0,AR431-430000)*0.0027+1873,0))+IF("いいえ"="はい",MIN(170000,ROUNDDOWN(MAX(0,AR431-430000)*0.0243+17800,0)),0)</f>
        <v/>
      </c>
      <c r="AT431" s="19">
        <f>IF(""="",215040+AS431,"")</f>
        <v/>
      </c>
      <c r="AU431" s="19">
        <f>IF(AR431&gt;23500000,NA(),IF(AR431&lt;=4890000,1040000,IF(AR431&lt;=6550000,670000,620000)))</f>
        <v/>
      </c>
      <c r="AV431" s="19">
        <f>MAX(0,ROUNDDOWN(AR431-AT431-AU431-0,-3))</f>
        <v/>
      </c>
      <c r="AW431" s="19">
        <f>IF(AV431&lt;=0,0,ROUNDDOWN((AV431*LOOKUP(AV431,{0,1950001,3300001,6950001,9000001,18000001,40000001},{0.05,0.1,0.2,0.23,0.33,0.4,0.45})-LOOKUP(AV431,{0,1950001,3300001,6950001,9000001,18000001,40000001},{0,97500,427500,636000,1536000,2796000,4796000}))*1.021,-2))</f>
        <v/>
      </c>
      <c r="AX431" s="19">
        <f>MAX(0,ROUNDDOWN(AR431-AT431-430000-0,-3))</f>
        <v/>
      </c>
      <c r="AY431" s="19">
        <f>IF(AR431&lt;=450000,0,MAX(0,ROUNDDOWN(AX431*0.06-MIN(50000,AX431)*0.03,-2))+MAX(0,ROUNDDOWN(AX431*0.04-MIN(50000,AX431)*0.02,-2)))</f>
        <v/>
      </c>
      <c r="AZ431" s="19">
        <f>AW431+AY431+AS431</f>
        <v/>
      </c>
    </row>
    <row r="432">
      <c r="A432" t="inlineStr">
        <is>
          <t>1万円刻み</t>
        </is>
      </c>
      <c r="B432" s="19">
        <f>'3_1万円刻み'!$A$415</f>
        <v/>
      </c>
      <c r="C432" s="19">
        <f>MIN(0,MAX(0,$B432))</f>
        <v/>
      </c>
      <c r="D432" s="19">
        <f>$B432-C432</f>
        <v/>
      </c>
      <c r="E432" s="19">
        <f>MIN(670000,ROUNDDOWN(MAX(0,D432-430000)*0.0751+47600,0))+MIN(260000,ROUNDDOWN(MAX(0,D432-430000)*0.028+17600,0))+MIN(30000,ROUNDDOWN(MAX(0,D432-430000)*0.0027+1873,0))+IF("いいえ"="はい",MIN(170000,ROUNDDOWN(MAX(0,D432-430000)*0.0243+17800,0)),0)</f>
        <v/>
      </c>
      <c r="F432" s="19">
        <f>IF(""="",215040+E432,"")</f>
        <v/>
      </c>
      <c r="G432" s="19">
        <f>IF(D432&gt;23500000,NA(),IF(D432&lt;=4890000,1040000,IF(D432&lt;=6550000,670000,620000)))</f>
        <v/>
      </c>
      <c r="H432" s="19">
        <f>MAX(0,ROUNDDOWN(D432-F432-G432-0,-3))</f>
        <v/>
      </c>
      <c r="I432" s="19">
        <f>IF(H432&lt;=0,0,ROUNDDOWN((H432*LOOKUP(H432,{0,1950001,3300001,6950001,9000001,18000001,40000001},{0.05,0.1,0.2,0.23,0.33,0.4,0.45})-LOOKUP(H432,{0,1950001,3300001,6950001,9000001,18000001,40000001},{0,97500,427500,636000,1536000,2796000,4796000}))*1.021,-2))</f>
        <v/>
      </c>
      <c r="J432" s="19">
        <f>MAX(0,ROUNDDOWN(D432-F432-430000-0,-3))</f>
        <v/>
      </c>
      <c r="K432" s="19">
        <f>IF(D432&lt;=450000,0,MAX(0,ROUNDDOWN(J432*0.06-MIN(50000,J432)*0.03,-2))+MAX(0,ROUNDDOWN(J432*0.04-MIN(50000,J432)*0.02,-2)))</f>
        <v/>
      </c>
      <c r="L432" s="19">
        <f>I432+K432+E432</f>
        <v/>
      </c>
      <c r="M432" s="19">
        <f>MIN(100000,MAX(0,$B432))</f>
        <v/>
      </c>
      <c r="N432" s="19">
        <f>$B432-M432</f>
        <v/>
      </c>
      <c r="O432" s="19">
        <f>MIN(670000,ROUNDDOWN(MAX(0,N432-430000)*0.0751+47600,0))+MIN(260000,ROUNDDOWN(MAX(0,N432-430000)*0.028+17600,0))+MIN(30000,ROUNDDOWN(MAX(0,N432-430000)*0.0027+1873,0))+IF("いいえ"="はい",MIN(170000,ROUNDDOWN(MAX(0,N432-430000)*0.0243+17800,0)),0)</f>
        <v/>
      </c>
      <c r="P432" s="19">
        <f>IF(""="",215040+O432,"")</f>
        <v/>
      </c>
      <c r="Q432" s="19">
        <f>IF(N432&gt;23500000,NA(),IF(N432&lt;=4890000,1040000,IF(N432&lt;=6550000,670000,620000)))</f>
        <v/>
      </c>
      <c r="R432" s="19">
        <f>MAX(0,ROUNDDOWN(N432-P432-Q432-0,-3))</f>
        <v/>
      </c>
      <c r="S432" s="19">
        <f>IF(R432&lt;=0,0,ROUNDDOWN((R432*LOOKUP(R432,{0,1950001,3300001,6950001,9000001,18000001,40000001},{0.05,0.1,0.2,0.23,0.33,0.4,0.45})-LOOKUP(R432,{0,1950001,3300001,6950001,9000001,18000001,40000001},{0,97500,427500,636000,1536000,2796000,4796000}))*1.021,-2))</f>
        <v/>
      </c>
      <c r="T432" s="19">
        <f>MAX(0,ROUNDDOWN(N432-P432-430000-0,-3))</f>
        <v/>
      </c>
      <c r="U432" s="19">
        <f>IF(N432&lt;=450000,0,MAX(0,ROUNDDOWN(T432*0.06-MIN(50000,T432)*0.03,-2))+MAX(0,ROUNDDOWN(T432*0.04-MIN(50000,T432)*0.02,-2)))</f>
        <v/>
      </c>
      <c r="V432" s="19">
        <f>S432+U432+O432</f>
        <v/>
      </c>
      <c r="W432" s="19">
        <f>MIN(550000,MAX(0,$B432))</f>
        <v/>
      </c>
      <c r="X432" s="19">
        <f>$B432-W432</f>
        <v/>
      </c>
      <c r="Y432" s="19">
        <f>MIN(670000,ROUNDDOWN(MAX(0,X432-430000)*0.0751+47600,0))+MIN(260000,ROUNDDOWN(MAX(0,X432-430000)*0.028+17600,0))+MIN(30000,ROUNDDOWN(MAX(0,X432-430000)*0.0027+1873,0))+IF("いいえ"="はい",MIN(170000,ROUNDDOWN(MAX(0,X432-430000)*0.0243+17800,0)),0)</f>
        <v/>
      </c>
      <c r="Z432" s="19">
        <f>IF(""="",215040+Y432,"")</f>
        <v/>
      </c>
      <c r="AA432" s="19">
        <f>IF(X432&gt;23500000,NA(),IF(X432&lt;=4890000,1040000,IF(X432&lt;=6550000,670000,620000)))</f>
        <v/>
      </c>
      <c r="AB432" s="19">
        <f>MAX(0,ROUNDDOWN(X432-Z432-AA432-0,-3))</f>
        <v/>
      </c>
      <c r="AC432" s="19">
        <f>IF(AB432&lt;=0,0,ROUNDDOWN((AB432*LOOKUP(AB432,{0,1950001,3300001,6950001,9000001,18000001,40000001},{0.05,0.1,0.2,0.23,0.33,0.4,0.45})-LOOKUP(AB432,{0,1950001,3300001,6950001,9000001,18000001,40000001},{0,97500,427500,636000,1536000,2796000,4796000}))*1.021,-2))</f>
        <v/>
      </c>
      <c r="AD432" s="19">
        <f>MAX(0,ROUNDDOWN(X432-Z432-430000-0,-3))</f>
        <v/>
      </c>
      <c r="AE432" s="19">
        <f>IF(X432&lt;=450000,0,MAX(0,ROUNDDOWN(AD432*0.06-MIN(50000,AD432)*0.03,-2))+MAX(0,ROUNDDOWN(AD432*0.04-MIN(50000,AD432)*0.02,-2)))</f>
        <v/>
      </c>
      <c r="AF432" s="19">
        <f>AC432+AE432+Y432</f>
        <v/>
      </c>
      <c r="AG432" s="19">
        <f>MIN(650000,MAX(0,$B432))</f>
        <v/>
      </c>
      <c r="AH432" s="19">
        <f>$B432-AG432</f>
        <v/>
      </c>
      <c r="AI432" s="19">
        <f>MIN(670000,ROUNDDOWN(MAX(0,AH432-430000)*0.0751+47600,0))+MIN(260000,ROUNDDOWN(MAX(0,AH432-430000)*0.028+17600,0))+MIN(30000,ROUNDDOWN(MAX(0,AH432-430000)*0.0027+1873,0))+IF("いいえ"="はい",MIN(170000,ROUNDDOWN(MAX(0,AH432-430000)*0.0243+17800,0)),0)</f>
        <v/>
      </c>
      <c r="AJ432" s="19">
        <f>IF(""="",215040+AI432,"")</f>
        <v/>
      </c>
      <c r="AK432" s="19">
        <f>IF(AH432&gt;23500000,NA(),IF(AH432&lt;=4890000,1040000,IF(AH432&lt;=6550000,670000,620000)))</f>
        <v/>
      </c>
      <c r="AL432" s="19">
        <f>MAX(0,ROUNDDOWN(AH432-AJ432-AK432-0,-3))</f>
        <v/>
      </c>
      <c r="AM432" s="19">
        <f>IF(AL432&lt;=0,0,ROUNDDOWN((AL432*LOOKUP(AL432,{0,1950001,3300001,6950001,9000001,18000001,40000001},{0.05,0.1,0.2,0.23,0.33,0.4,0.45})-LOOKUP(AL432,{0,1950001,3300001,6950001,9000001,18000001,40000001},{0,97500,427500,636000,1536000,2796000,4796000}))*1.021,-2))</f>
        <v/>
      </c>
      <c r="AN432" s="19">
        <f>MAX(0,ROUNDDOWN(AH432-AJ432-430000-0,-3))</f>
        <v/>
      </c>
      <c r="AO432" s="19">
        <f>IF(AH432&lt;=450000,0,MAX(0,ROUNDDOWN(AN432*0.06-MIN(50000,AN432)*0.03,-2))+MAX(0,ROUNDDOWN(AN432*0.04-MIN(50000,AN432)*0.02,-2)))</f>
        <v/>
      </c>
      <c r="AP432" s="19">
        <f>AM432+AO432+AI432</f>
        <v/>
      </c>
      <c r="AQ432" s="19">
        <f>MIN(750000,MAX(0,$B432))</f>
        <v/>
      </c>
      <c r="AR432" s="19">
        <f>$B432-AQ432</f>
        <v/>
      </c>
      <c r="AS432" s="19">
        <f>MIN(670000,ROUNDDOWN(MAX(0,AR432-430000)*0.0751+47600,0))+MIN(260000,ROUNDDOWN(MAX(0,AR432-430000)*0.028+17600,0))+MIN(30000,ROUNDDOWN(MAX(0,AR432-430000)*0.0027+1873,0))+IF("いいえ"="はい",MIN(170000,ROUNDDOWN(MAX(0,AR432-430000)*0.0243+17800,0)),0)</f>
        <v/>
      </c>
      <c r="AT432" s="19">
        <f>IF(""="",215040+AS432,"")</f>
        <v/>
      </c>
      <c r="AU432" s="19">
        <f>IF(AR432&gt;23500000,NA(),IF(AR432&lt;=4890000,1040000,IF(AR432&lt;=6550000,670000,620000)))</f>
        <v/>
      </c>
      <c r="AV432" s="19">
        <f>MAX(0,ROUNDDOWN(AR432-AT432-AU432-0,-3))</f>
        <v/>
      </c>
      <c r="AW432" s="19">
        <f>IF(AV432&lt;=0,0,ROUNDDOWN((AV432*LOOKUP(AV432,{0,1950001,3300001,6950001,9000001,18000001,40000001},{0.05,0.1,0.2,0.23,0.33,0.4,0.45})-LOOKUP(AV432,{0,1950001,3300001,6950001,9000001,18000001,40000001},{0,97500,427500,636000,1536000,2796000,4796000}))*1.021,-2))</f>
        <v/>
      </c>
      <c r="AX432" s="19">
        <f>MAX(0,ROUNDDOWN(AR432-AT432-430000-0,-3))</f>
        <v/>
      </c>
      <c r="AY432" s="19">
        <f>IF(AR432&lt;=450000,0,MAX(0,ROUNDDOWN(AX432*0.06-MIN(50000,AX432)*0.03,-2))+MAX(0,ROUNDDOWN(AX432*0.04-MIN(50000,AX432)*0.02,-2)))</f>
        <v/>
      </c>
      <c r="AZ432" s="19">
        <f>AW432+AY432+AS432</f>
        <v/>
      </c>
    </row>
    <row r="433">
      <c r="A433" t="inlineStr">
        <is>
          <t>1万円刻み</t>
        </is>
      </c>
      <c r="B433" s="19">
        <f>'3_1万円刻み'!$A$416</f>
        <v/>
      </c>
      <c r="C433" s="19">
        <f>MIN(0,MAX(0,$B433))</f>
        <v/>
      </c>
      <c r="D433" s="19">
        <f>$B433-C433</f>
        <v/>
      </c>
      <c r="E433" s="19">
        <f>MIN(670000,ROUNDDOWN(MAX(0,D433-430000)*0.0751+47600,0))+MIN(260000,ROUNDDOWN(MAX(0,D433-430000)*0.028+17600,0))+MIN(30000,ROUNDDOWN(MAX(0,D433-430000)*0.0027+1873,0))+IF("いいえ"="はい",MIN(170000,ROUNDDOWN(MAX(0,D433-430000)*0.0243+17800,0)),0)</f>
        <v/>
      </c>
      <c r="F433" s="19">
        <f>IF(""="",215040+E433,"")</f>
        <v/>
      </c>
      <c r="G433" s="19">
        <f>IF(D433&gt;23500000,NA(),IF(D433&lt;=4890000,1040000,IF(D433&lt;=6550000,670000,620000)))</f>
        <v/>
      </c>
      <c r="H433" s="19">
        <f>MAX(0,ROUNDDOWN(D433-F433-G433-0,-3))</f>
        <v/>
      </c>
      <c r="I433" s="19">
        <f>IF(H433&lt;=0,0,ROUNDDOWN((H433*LOOKUP(H433,{0,1950001,3300001,6950001,9000001,18000001,40000001},{0.05,0.1,0.2,0.23,0.33,0.4,0.45})-LOOKUP(H433,{0,1950001,3300001,6950001,9000001,18000001,40000001},{0,97500,427500,636000,1536000,2796000,4796000}))*1.021,-2))</f>
        <v/>
      </c>
      <c r="J433" s="19">
        <f>MAX(0,ROUNDDOWN(D433-F433-430000-0,-3))</f>
        <v/>
      </c>
      <c r="K433" s="19">
        <f>IF(D433&lt;=450000,0,MAX(0,ROUNDDOWN(J433*0.06-MIN(50000,J433)*0.03,-2))+MAX(0,ROUNDDOWN(J433*0.04-MIN(50000,J433)*0.02,-2)))</f>
        <v/>
      </c>
      <c r="L433" s="19">
        <f>I433+K433+E433</f>
        <v/>
      </c>
      <c r="M433" s="19">
        <f>MIN(100000,MAX(0,$B433))</f>
        <v/>
      </c>
      <c r="N433" s="19">
        <f>$B433-M433</f>
        <v/>
      </c>
      <c r="O433" s="19">
        <f>MIN(670000,ROUNDDOWN(MAX(0,N433-430000)*0.0751+47600,0))+MIN(260000,ROUNDDOWN(MAX(0,N433-430000)*0.028+17600,0))+MIN(30000,ROUNDDOWN(MAX(0,N433-430000)*0.0027+1873,0))+IF("いいえ"="はい",MIN(170000,ROUNDDOWN(MAX(0,N433-430000)*0.0243+17800,0)),0)</f>
        <v/>
      </c>
      <c r="P433" s="19">
        <f>IF(""="",215040+O433,"")</f>
        <v/>
      </c>
      <c r="Q433" s="19">
        <f>IF(N433&gt;23500000,NA(),IF(N433&lt;=4890000,1040000,IF(N433&lt;=6550000,670000,620000)))</f>
        <v/>
      </c>
      <c r="R433" s="19">
        <f>MAX(0,ROUNDDOWN(N433-P433-Q433-0,-3))</f>
        <v/>
      </c>
      <c r="S433" s="19">
        <f>IF(R433&lt;=0,0,ROUNDDOWN((R433*LOOKUP(R433,{0,1950001,3300001,6950001,9000001,18000001,40000001},{0.05,0.1,0.2,0.23,0.33,0.4,0.45})-LOOKUP(R433,{0,1950001,3300001,6950001,9000001,18000001,40000001},{0,97500,427500,636000,1536000,2796000,4796000}))*1.021,-2))</f>
        <v/>
      </c>
      <c r="T433" s="19">
        <f>MAX(0,ROUNDDOWN(N433-P433-430000-0,-3))</f>
        <v/>
      </c>
      <c r="U433" s="19">
        <f>IF(N433&lt;=450000,0,MAX(0,ROUNDDOWN(T433*0.06-MIN(50000,T433)*0.03,-2))+MAX(0,ROUNDDOWN(T433*0.04-MIN(50000,T433)*0.02,-2)))</f>
        <v/>
      </c>
      <c r="V433" s="19">
        <f>S433+U433+O433</f>
        <v/>
      </c>
      <c r="W433" s="19">
        <f>MIN(550000,MAX(0,$B433))</f>
        <v/>
      </c>
      <c r="X433" s="19">
        <f>$B433-W433</f>
        <v/>
      </c>
      <c r="Y433" s="19">
        <f>MIN(670000,ROUNDDOWN(MAX(0,X433-430000)*0.0751+47600,0))+MIN(260000,ROUNDDOWN(MAX(0,X433-430000)*0.028+17600,0))+MIN(30000,ROUNDDOWN(MAX(0,X433-430000)*0.0027+1873,0))+IF("いいえ"="はい",MIN(170000,ROUNDDOWN(MAX(0,X433-430000)*0.0243+17800,0)),0)</f>
        <v/>
      </c>
      <c r="Z433" s="19">
        <f>IF(""="",215040+Y433,"")</f>
        <v/>
      </c>
      <c r="AA433" s="19">
        <f>IF(X433&gt;23500000,NA(),IF(X433&lt;=4890000,1040000,IF(X433&lt;=6550000,670000,620000)))</f>
        <v/>
      </c>
      <c r="AB433" s="19">
        <f>MAX(0,ROUNDDOWN(X433-Z433-AA433-0,-3))</f>
        <v/>
      </c>
      <c r="AC433" s="19">
        <f>IF(AB433&lt;=0,0,ROUNDDOWN((AB433*LOOKUP(AB433,{0,1950001,3300001,6950001,9000001,18000001,40000001},{0.05,0.1,0.2,0.23,0.33,0.4,0.45})-LOOKUP(AB433,{0,1950001,3300001,6950001,9000001,18000001,40000001},{0,97500,427500,636000,1536000,2796000,4796000}))*1.021,-2))</f>
        <v/>
      </c>
      <c r="AD433" s="19">
        <f>MAX(0,ROUNDDOWN(X433-Z433-430000-0,-3))</f>
        <v/>
      </c>
      <c r="AE433" s="19">
        <f>IF(X433&lt;=450000,0,MAX(0,ROUNDDOWN(AD433*0.06-MIN(50000,AD433)*0.03,-2))+MAX(0,ROUNDDOWN(AD433*0.04-MIN(50000,AD433)*0.02,-2)))</f>
        <v/>
      </c>
      <c r="AF433" s="19">
        <f>AC433+AE433+Y433</f>
        <v/>
      </c>
      <c r="AG433" s="19">
        <f>MIN(650000,MAX(0,$B433))</f>
        <v/>
      </c>
      <c r="AH433" s="19">
        <f>$B433-AG433</f>
        <v/>
      </c>
      <c r="AI433" s="19">
        <f>MIN(670000,ROUNDDOWN(MAX(0,AH433-430000)*0.0751+47600,0))+MIN(260000,ROUNDDOWN(MAX(0,AH433-430000)*0.028+17600,0))+MIN(30000,ROUNDDOWN(MAX(0,AH433-430000)*0.0027+1873,0))+IF("いいえ"="はい",MIN(170000,ROUNDDOWN(MAX(0,AH433-430000)*0.0243+17800,0)),0)</f>
        <v/>
      </c>
      <c r="AJ433" s="19">
        <f>IF(""="",215040+AI433,"")</f>
        <v/>
      </c>
      <c r="AK433" s="19">
        <f>IF(AH433&gt;23500000,NA(),IF(AH433&lt;=4890000,1040000,IF(AH433&lt;=6550000,670000,620000)))</f>
        <v/>
      </c>
      <c r="AL433" s="19">
        <f>MAX(0,ROUNDDOWN(AH433-AJ433-AK433-0,-3))</f>
        <v/>
      </c>
      <c r="AM433" s="19">
        <f>IF(AL433&lt;=0,0,ROUNDDOWN((AL433*LOOKUP(AL433,{0,1950001,3300001,6950001,9000001,18000001,40000001},{0.05,0.1,0.2,0.23,0.33,0.4,0.45})-LOOKUP(AL433,{0,1950001,3300001,6950001,9000001,18000001,40000001},{0,97500,427500,636000,1536000,2796000,4796000}))*1.021,-2))</f>
        <v/>
      </c>
      <c r="AN433" s="19">
        <f>MAX(0,ROUNDDOWN(AH433-AJ433-430000-0,-3))</f>
        <v/>
      </c>
      <c r="AO433" s="19">
        <f>IF(AH433&lt;=450000,0,MAX(0,ROUNDDOWN(AN433*0.06-MIN(50000,AN433)*0.03,-2))+MAX(0,ROUNDDOWN(AN433*0.04-MIN(50000,AN433)*0.02,-2)))</f>
        <v/>
      </c>
      <c r="AP433" s="19">
        <f>AM433+AO433+AI433</f>
        <v/>
      </c>
      <c r="AQ433" s="19">
        <f>MIN(750000,MAX(0,$B433))</f>
        <v/>
      </c>
      <c r="AR433" s="19">
        <f>$B433-AQ433</f>
        <v/>
      </c>
      <c r="AS433" s="19">
        <f>MIN(670000,ROUNDDOWN(MAX(0,AR433-430000)*0.0751+47600,0))+MIN(260000,ROUNDDOWN(MAX(0,AR433-430000)*0.028+17600,0))+MIN(30000,ROUNDDOWN(MAX(0,AR433-430000)*0.0027+1873,0))+IF("いいえ"="はい",MIN(170000,ROUNDDOWN(MAX(0,AR433-430000)*0.0243+17800,0)),0)</f>
        <v/>
      </c>
      <c r="AT433" s="19">
        <f>IF(""="",215040+AS433,"")</f>
        <v/>
      </c>
      <c r="AU433" s="19">
        <f>IF(AR433&gt;23500000,NA(),IF(AR433&lt;=4890000,1040000,IF(AR433&lt;=6550000,670000,620000)))</f>
        <v/>
      </c>
      <c r="AV433" s="19">
        <f>MAX(0,ROUNDDOWN(AR433-AT433-AU433-0,-3))</f>
        <v/>
      </c>
      <c r="AW433" s="19">
        <f>IF(AV433&lt;=0,0,ROUNDDOWN((AV433*LOOKUP(AV433,{0,1950001,3300001,6950001,9000001,18000001,40000001},{0.05,0.1,0.2,0.23,0.33,0.4,0.45})-LOOKUP(AV433,{0,1950001,3300001,6950001,9000001,18000001,40000001},{0,97500,427500,636000,1536000,2796000,4796000}))*1.021,-2))</f>
        <v/>
      </c>
      <c r="AX433" s="19">
        <f>MAX(0,ROUNDDOWN(AR433-AT433-430000-0,-3))</f>
        <v/>
      </c>
      <c r="AY433" s="19">
        <f>IF(AR433&lt;=450000,0,MAX(0,ROUNDDOWN(AX433*0.06-MIN(50000,AX433)*0.03,-2))+MAX(0,ROUNDDOWN(AX433*0.04-MIN(50000,AX433)*0.02,-2)))</f>
        <v/>
      </c>
      <c r="AZ433" s="19">
        <f>AW433+AY433+AS433</f>
        <v/>
      </c>
    </row>
    <row r="434">
      <c r="A434" t="inlineStr">
        <is>
          <t>1万円刻み</t>
        </is>
      </c>
      <c r="B434" s="19">
        <f>'3_1万円刻み'!$A$417</f>
        <v/>
      </c>
      <c r="C434" s="19">
        <f>MIN(0,MAX(0,$B434))</f>
        <v/>
      </c>
      <c r="D434" s="19">
        <f>$B434-C434</f>
        <v/>
      </c>
      <c r="E434" s="19">
        <f>MIN(670000,ROUNDDOWN(MAX(0,D434-430000)*0.0751+47600,0))+MIN(260000,ROUNDDOWN(MAX(0,D434-430000)*0.028+17600,0))+MIN(30000,ROUNDDOWN(MAX(0,D434-430000)*0.0027+1873,0))+IF("いいえ"="はい",MIN(170000,ROUNDDOWN(MAX(0,D434-430000)*0.0243+17800,0)),0)</f>
        <v/>
      </c>
      <c r="F434" s="19">
        <f>IF(""="",215040+E434,"")</f>
        <v/>
      </c>
      <c r="G434" s="19">
        <f>IF(D434&gt;23500000,NA(),IF(D434&lt;=4890000,1040000,IF(D434&lt;=6550000,670000,620000)))</f>
        <v/>
      </c>
      <c r="H434" s="19">
        <f>MAX(0,ROUNDDOWN(D434-F434-G434-0,-3))</f>
        <v/>
      </c>
      <c r="I434" s="19">
        <f>IF(H434&lt;=0,0,ROUNDDOWN((H434*LOOKUP(H434,{0,1950001,3300001,6950001,9000001,18000001,40000001},{0.05,0.1,0.2,0.23,0.33,0.4,0.45})-LOOKUP(H434,{0,1950001,3300001,6950001,9000001,18000001,40000001},{0,97500,427500,636000,1536000,2796000,4796000}))*1.021,-2))</f>
        <v/>
      </c>
      <c r="J434" s="19">
        <f>MAX(0,ROUNDDOWN(D434-F434-430000-0,-3))</f>
        <v/>
      </c>
      <c r="K434" s="19">
        <f>IF(D434&lt;=450000,0,MAX(0,ROUNDDOWN(J434*0.06-MIN(50000,J434)*0.03,-2))+MAX(0,ROUNDDOWN(J434*0.04-MIN(50000,J434)*0.02,-2)))</f>
        <v/>
      </c>
      <c r="L434" s="19">
        <f>I434+K434+E434</f>
        <v/>
      </c>
      <c r="M434" s="19">
        <f>MIN(100000,MAX(0,$B434))</f>
        <v/>
      </c>
      <c r="N434" s="19">
        <f>$B434-M434</f>
        <v/>
      </c>
      <c r="O434" s="19">
        <f>MIN(670000,ROUNDDOWN(MAX(0,N434-430000)*0.0751+47600,0))+MIN(260000,ROUNDDOWN(MAX(0,N434-430000)*0.028+17600,0))+MIN(30000,ROUNDDOWN(MAX(0,N434-430000)*0.0027+1873,0))+IF("いいえ"="はい",MIN(170000,ROUNDDOWN(MAX(0,N434-430000)*0.0243+17800,0)),0)</f>
        <v/>
      </c>
      <c r="P434" s="19">
        <f>IF(""="",215040+O434,"")</f>
        <v/>
      </c>
      <c r="Q434" s="19">
        <f>IF(N434&gt;23500000,NA(),IF(N434&lt;=4890000,1040000,IF(N434&lt;=6550000,670000,620000)))</f>
        <v/>
      </c>
      <c r="R434" s="19">
        <f>MAX(0,ROUNDDOWN(N434-P434-Q434-0,-3))</f>
        <v/>
      </c>
      <c r="S434" s="19">
        <f>IF(R434&lt;=0,0,ROUNDDOWN((R434*LOOKUP(R434,{0,1950001,3300001,6950001,9000001,18000001,40000001},{0.05,0.1,0.2,0.23,0.33,0.4,0.45})-LOOKUP(R434,{0,1950001,3300001,6950001,9000001,18000001,40000001},{0,97500,427500,636000,1536000,2796000,4796000}))*1.021,-2))</f>
        <v/>
      </c>
      <c r="T434" s="19">
        <f>MAX(0,ROUNDDOWN(N434-P434-430000-0,-3))</f>
        <v/>
      </c>
      <c r="U434" s="19">
        <f>IF(N434&lt;=450000,0,MAX(0,ROUNDDOWN(T434*0.06-MIN(50000,T434)*0.03,-2))+MAX(0,ROUNDDOWN(T434*0.04-MIN(50000,T434)*0.02,-2)))</f>
        <v/>
      </c>
      <c r="V434" s="19">
        <f>S434+U434+O434</f>
        <v/>
      </c>
      <c r="W434" s="19">
        <f>MIN(550000,MAX(0,$B434))</f>
        <v/>
      </c>
      <c r="X434" s="19">
        <f>$B434-W434</f>
        <v/>
      </c>
      <c r="Y434" s="19">
        <f>MIN(670000,ROUNDDOWN(MAX(0,X434-430000)*0.0751+47600,0))+MIN(260000,ROUNDDOWN(MAX(0,X434-430000)*0.028+17600,0))+MIN(30000,ROUNDDOWN(MAX(0,X434-430000)*0.0027+1873,0))+IF("いいえ"="はい",MIN(170000,ROUNDDOWN(MAX(0,X434-430000)*0.0243+17800,0)),0)</f>
        <v/>
      </c>
      <c r="Z434" s="19">
        <f>IF(""="",215040+Y434,"")</f>
        <v/>
      </c>
      <c r="AA434" s="19">
        <f>IF(X434&gt;23500000,NA(),IF(X434&lt;=4890000,1040000,IF(X434&lt;=6550000,670000,620000)))</f>
        <v/>
      </c>
      <c r="AB434" s="19">
        <f>MAX(0,ROUNDDOWN(X434-Z434-AA434-0,-3))</f>
        <v/>
      </c>
      <c r="AC434" s="19">
        <f>IF(AB434&lt;=0,0,ROUNDDOWN((AB434*LOOKUP(AB434,{0,1950001,3300001,6950001,9000001,18000001,40000001},{0.05,0.1,0.2,0.23,0.33,0.4,0.45})-LOOKUP(AB434,{0,1950001,3300001,6950001,9000001,18000001,40000001},{0,97500,427500,636000,1536000,2796000,4796000}))*1.021,-2))</f>
        <v/>
      </c>
      <c r="AD434" s="19">
        <f>MAX(0,ROUNDDOWN(X434-Z434-430000-0,-3))</f>
        <v/>
      </c>
      <c r="AE434" s="19">
        <f>IF(X434&lt;=450000,0,MAX(0,ROUNDDOWN(AD434*0.06-MIN(50000,AD434)*0.03,-2))+MAX(0,ROUNDDOWN(AD434*0.04-MIN(50000,AD434)*0.02,-2)))</f>
        <v/>
      </c>
      <c r="AF434" s="19">
        <f>AC434+AE434+Y434</f>
        <v/>
      </c>
      <c r="AG434" s="19">
        <f>MIN(650000,MAX(0,$B434))</f>
        <v/>
      </c>
      <c r="AH434" s="19">
        <f>$B434-AG434</f>
        <v/>
      </c>
      <c r="AI434" s="19">
        <f>MIN(670000,ROUNDDOWN(MAX(0,AH434-430000)*0.0751+47600,0))+MIN(260000,ROUNDDOWN(MAX(0,AH434-430000)*0.028+17600,0))+MIN(30000,ROUNDDOWN(MAX(0,AH434-430000)*0.0027+1873,0))+IF("いいえ"="はい",MIN(170000,ROUNDDOWN(MAX(0,AH434-430000)*0.0243+17800,0)),0)</f>
        <v/>
      </c>
      <c r="AJ434" s="19">
        <f>IF(""="",215040+AI434,"")</f>
        <v/>
      </c>
      <c r="AK434" s="19">
        <f>IF(AH434&gt;23500000,NA(),IF(AH434&lt;=4890000,1040000,IF(AH434&lt;=6550000,670000,620000)))</f>
        <v/>
      </c>
      <c r="AL434" s="19">
        <f>MAX(0,ROUNDDOWN(AH434-AJ434-AK434-0,-3))</f>
        <v/>
      </c>
      <c r="AM434" s="19">
        <f>IF(AL434&lt;=0,0,ROUNDDOWN((AL434*LOOKUP(AL434,{0,1950001,3300001,6950001,9000001,18000001,40000001},{0.05,0.1,0.2,0.23,0.33,0.4,0.45})-LOOKUP(AL434,{0,1950001,3300001,6950001,9000001,18000001,40000001},{0,97500,427500,636000,1536000,2796000,4796000}))*1.021,-2))</f>
        <v/>
      </c>
      <c r="AN434" s="19">
        <f>MAX(0,ROUNDDOWN(AH434-AJ434-430000-0,-3))</f>
        <v/>
      </c>
      <c r="AO434" s="19">
        <f>IF(AH434&lt;=450000,0,MAX(0,ROUNDDOWN(AN434*0.06-MIN(50000,AN434)*0.03,-2))+MAX(0,ROUNDDOWN(AN434*0.04-MIN(50000,AN434)*0.02,-2)))</f>
        <v/>
      </c>
      <c r="AP434" s="19">
        <f>AM434+AO434+AI434</f>
        <v/>
      </c>
      <c r="AQ434" s="19">
        <f>MIN(750000,MAX(0,$B434))</f>
        <v/>
      </c>
      <c r="AR434" s="19">
        <f>$B434-AQ434</f>
        <v/>
      </c>
      <c r="AS434" s="19">
        <f>MIN(670000,ROUNDDOWN(MAX(0,AR434-430000)*0.0751+47600,0))+MIN(260000,ROUNDDOWN(MAX(0,AR434-430000)*0.028+17600,0))+MIN(30000,ROUNDDOWN(MAX(0,AR434-430000)*0.0027+1873,0))+IF("いいえ"="はい",MIN(170000,ROUNDDOWN(MAX(0,AR434-430000)*0.0243+17800,0)),0)</f>
        <v/>
      </c>
      <c r="AT434" s="19">
        <f>IF(""="",215040+AS434,"")</f>
        <v/>
      </c>
      <c r="AU434" s="19">
        <f>IF(AR434&gt;23500000,NA(),IF(AR434&lt;=4890000,1040000,IF(AR434&lt;=6550000,670000,620000)))</f>
        <v/>
      </c>
      <c r="AV434" s="19">
        <f>MAX(0,ROUNDDOWN(AR434-AT434-AU434-0,-3))</f>
        <v/>
      </c>
      <c r="AW434" s="19">
        <f>IF(AV434&lt;=0,0,ROUNDDOWN((AV434*LOOKUP(AV434,{0,1950001,3300001,6950001,9000001,18000001,40000001},{0.05,0.1,0.2,0.23,0.33,0.4,0.45})-LOOKUP(AV434,{0,1950001,3300001,6950001,9000001,18000001,40000001},{0,97500,427500,636000,1536000,2796000,4796000}))*1.021,-2))</f>
        <v/>
      </c>
      <c r="AX434" s="19">
        <f>MAX(0,ROUNDDOWN(AR434-AT434-430000-0,-3))</f>
        <v/>
      </c>
      <c r="AY434" s="19">
        <f>IF(AR434&lt;=450000,0,MAX(0,ROUNDDOWN(AX434*0.06-MIN(50000,AX434)*0.03,-2))+MAX(0,ROUNDDOWN(AX434*0.04-MIN(50000,AX434)*0.02,-2)))</f>
        <v/>
      </c>
      <c r="AZ434" s="19">
        <f>AW434+AY434+AS434</f>
        <v/>
      </c>
    </row>
    <row r="435">
      <c r="A435" t="inlineStr">
        <is>
          <t>1万円刻み</t>
        </is>
      </c>
      <c r="B435" s="19">
        <f>'3_1万円刻み'!$A$418</f>
        <v/>
      </c>
      <c r="C435" s="19">
        <f>MIN(0,MAX(0,$B435))</f>
        <v/>
      </c>
      <c r="D435" s="19">
        <f>$B435-C435</f>
        <v/>
      </c>
      <c r="E435" s="19">
        <f>MIN(670000,ROUNDDOWN(MAX(0,D435-430000)*0.0751+47600,0))+MIN(260000,ROUNDDOWN(MAX(0,D435-430000)*0.028+17600,0))+MIN(30000,ROUNDDOWN(MAX(0,D435-430000)*0.0027+1873,0))+IF("いいえ"="はい",MIN(170000,ROUNDDOWN(MAX(0,D435-430000)*0.0243+17800,0)),0)</f>
        <v/>
      </c>
      <c r="F435" s="19">
        <f>IF(""="",215040+E435,"")</f>
        <v/>
      </c>
      <c r="G435" s="19">
        <f>IF(D435&gt;23500000,NA(),IF(D435&lt;=4890000,1040000,IF(D435&lt;=6550000,670000,620000)))</f>
        <v/>
      </c>
      <c r="H435" s="19">
        <f>MAX(0,ROUNDDOWN(D435-F435-G435-0,-3))</f>
        <v/>
      </c>
      <c r="I435" s="19">
        <f>IF(H435&lt;=0,0,ROUNDDOWN((H435*LOOKUP(H435,{0,1950001,3300001,6950001,9000001,18000001,40000001},{0.05,0.1,0.2,0.23,0.33,0.4,0.45})-LOOKUP(H435,{0,1950001,3300001,6950001,9000001,18000001,40000001},{0,97500,427500,636000,1536000,2796000,4796000}))*1.021,-2))</f>
        <v/>
      </c>
      <c r="J435" s="19">
        <f>MAX(0,ROUNDDOWN(D435-F435-430000-0,-3))</f>
        <v/>
      </c>
      <c r="K435" s="19">
        <f>IF(D435&lt;=450000,0,MAX(0,ROUNDDOWN(J435*0.06-MIN(50000,J435)*0.03,-2))+MAX(0,ROUNDDOWN(J435*0.04-MIN(50000,J435)*0.02,-2)))</f>
        <v/>
      </c>
      <c r="L435" s="19">
        <f>I435+K435+E435</f>
        <v/>
      </c>
      <c r="M435" s="19">
        <f>MIN(100000,MAX(0,$B435))</f>
        <v/>
      </c>
      <c r="N435" s="19">
        <f>$B435-M435</f>
        <v/>
      </c>
      <c r="O435" s="19">
        <f>MIN(670000,ROUNDDOWN(MAX(0,N435-430000)*0.0751+47600,0))+MIN(260000,ROUNDDOWN(MAX(0,N435-430000)*0.028+17600,0))+MIN(30000,ROUNDDOWN(MAX(0,N435-430000)*0.0027+1873,0))+IF("いいえ"="はい",MIN(170000,ROUNDDOWN(MAX(0,N435-430000)*0.0243+17800,0)),0)</f>
        <v/>
      </c>
      <c r="P435" s="19">
        <f>IF(""="",215040+O435,"")</f>
        <v/>
      </c>
      <c r="Q435" s="19">
        <f>IF(N435&gt;23500000,NA(),IF(N435&lt;=4890000,1040000,IF(N435&lt;=6550000,670000,620000)))</f>
        <v/>
      </c>
      <c r="R435" s="19">
        <f>MAX(0,ROUNDDOWN(N435-P435-Q435-0,-3))</f>
        <v/>
      </c>
      <c r="S435" s="19">
        <f>IF(R435&lt;=0,0,ROUNDDOWN((R435*LOOKUP(R435,{0,1950001,3300001,6950001,9000001,18000001,40000001},{0.05,0.1,0.2,0.23,0.33,0.4,0.45})-LOOKUP(R435,{0,1950001,3300001,6950001,9000001,18000001,40000001},{0,97500,427500,636000,1536000,2796000,4796000}))*1.021,-2))</f>
        <v/>
      </c>
      <c r="T435" s="19">
        <f>MAX(0,ROUNDDOWN(N435-P435-430000-0,-3))</f>
        <v/>
      </c>
      <c r="U435" s="19">
        <f>IF(N435&lt;=450000,0,MAX(0,ROUNDDOWN(T435*0.06-MIN(50000,T435)*0.03,-2))+MAX(0,ROUNDDOWN(T435*0.04-MIN(50000,T435)*0.02,-2)))</f>
        <v/>
      </c>
      <c r="V435" s="19">
        <f>S435+U435+O435</f>
        <v/>
      </c>
      <c r="W435" s="19">
        <f>MIN(550000,MAX(0,$B435))</f>
        <v/>
      </c>
      <c r="X435" s="19">
        <f>$B435-W435</f>
        <v/>
      </c>
      <c r="Y435" s="19">
        <f>MIN(670000,ROUNDDOWN(MAX(0,X435-430000)*0.0751+47600,0))+MIN(260000,ROUNDDOWN(MAX(0,X435-430000)*0.028+17600,0))+MIN(30000,ROUNDDOWN(MAX(0,X435-430000)*0.0027+1873,0))+IF("いいえ"="はい",MIN(170000,ROUNDDOWN(MAX(0,X435-430000)*0.0243+17800,0)),0)</f>
        <v/>
      </c>
      <c r="Z435" s="19">
        <f>IF(""="",215040+Y435,"")</f>
        <v/>
      </c>
      <c r="AA435" s="19">
        <f>IF(X435&gt;23500000,NA(),IF(X435&lt;=4890000,1040000,IF(X435&lt;=6550000,670000,620000)))</f>
        <v/>
      </c>
      <c r="AB435" s="19">
        <f>MAX(0,ROUNDDOWN(X435-Z435-AA435-0,-3))</f>
        <v/>
      </c>
      <c r="AC435" s="19">
        <f>IF(AB435&lt;=0,0,ROUNDDOWN((AB435*LOOKUP(AB435,{0,1950001,3300001,6950001,9000001,18000001,40000001},{0.05,0.1,0.2,0.23,0.33,0.4,0.45})-LOOKUP(AB435,{0,1950001,3300001,6950001,9000001,18000001,40000001},{0,97500,427500,636000,1536000,2796000,4796000}))*1.021,-2))</f>
        <v/>
      </c>
      <c r="AD435" s="19">
        <f>MAX(0,ROUNDDOWN(X435-Z435-430000-0,-3))</f>
        <v/>
      </c>
      <c r="AE435" s="19">
        <f>IF(X435&lt;=450000,0,MAX(0,ROUNDDOWN(AD435*0.06-MIN(50000,AD435)*0.03,-2))+MAX(0,ROUNDDOWN(AD435*0.04-MIN(50000,AD435)*0.02,-2)))</f>
        <v/>
      </c>
      <c r="AF435" s="19">
        <f>AC435+AE435+Y435</f>
        <v/>
      </c>
      <c r="AG435" s="19">
        <f>MIN(650000,MAX(0,$B435))</f>
        <v/>
      </c>
      <c r="AH435" s="19">
        <f>$B435-AG435</f>
        <v/>
      </c>
      <c r="AI435" s="19">
        <f>MIN(670000,ROUNDDOWN(MAX(0,AH435-430000)*0.0751+47600,0))+MIN(260000,ROUNDDOWN(MAX(0,AH435-430000)*0.028+17600,0))+MIN(30000,ROUNDDOWN(MAX(0,AH435-430000)*0.0027+1873,0))+IF("いいえ"="はい",MIN(170000,ROUNDDOWN(MAX(0,AH435-430000)*0.0243+17800,0)),0)</f>
        <v/>
      </c>
      <c r="AJ435" s="19">
        <f>IF(""="",215040+AI435,"")</f>
        <v/>
      </c>
      <c r="AK435" s="19">
        <f>IF(AH435&gt;23500000,NA(),IF(AH435&lt;=4890000,1040000,IF(AH435&lt;=6550000,670000,620000)))</f>
        <v/>
      </c>
      <c r="AL435" s="19">
        <f>MAX(0,ROUNDDOWN(AH435-AJ435-AK435-0,-3))</f>
        <v/>
      </c>
      <c r="AM435" s="19">
        <f>IF(AL435&lt;=0,0,ROUNDDOWN((AL435*LOOKUP(AL435,{0,1950001,3300001,6950001,9000001,18000001,40000001},{0.05,0.1,0.2,0.23,0.33,0.4,0.45})-LOOKUP(AL435,{0,1950001,3300001,6950001,9000001,18000001,40000001},{0,97500,427500,636000,1536000,2796000,4796000}))*1.021,-2))</f>
        <v/>
      </c>
      <c r="AN435" s="19">
        <f>MAX(0,ROUNDDOWN(AH435-AJ435-430000-0,-3))</f>
        <v/>
      </c>
      <c r="AO435" s="19">
        <f>IF(AH435&lt;=450000,0,MAX(0,ROUNDDOWN(AN435*0.06-MIN(50000,AN435)*0.03,-2))+MAX(0,ROUNDDOWN(AN435*0.04-MIN(50000,AN435)*0.02,-2)))</f>
        <v/>
      </c>
      <c r="AP435" s="19">
        <f>AM435+AO435+AI435</f>
        <v/>
      </c>
      <c r="AQ435" s="19">
        <f>MIN(750000,MAX(0,$B435))</f>
        <v/>
      </c>
      <c r="AR435" s="19">
        <f>$B435-AQ435</f>
        <v/>
      </c>
      <c r="AS435" s="19">
        <f>MIN(670000,ROUNDDOWN(MAX(0,AR435-430000)*0.0751+47600,0))+MIN(260000,ROUNDDOWN(MAX(0,AR435-430000)*0.028+17600,0))+MIN(30000,ROUNDDOWN(MAX(0,AR435-430000)*0.0027+1873,0))+IF("いいえ"="はい",MIN(170000,ROUNDDOWN(MAX(0,AR435-430000)*0.0243+17800,0)),0)</f>
        <v/>
      </c>
      <c r="AT435" s="19">
        <f>IF(""="",215040+AS435,"")</f>
        <v/>
      </c>
      <c r="AU435" s="19">
        <f>IF(AR435&gt;23500000,NA(),IF(AR435&lt;=4890000,1040000,IF(AR435&lt;=6550000,670000,620000)))</f>
        <v/>
      </c>
      <c r="AV435" s="19">
        <f>MAX(0,ROUNDDOWN(AR435-AT435-AU435-0,-3))</f>
        <v/>
      </c>
      <c r="AW435" s="19">
        <f>IF(AV435&lt;=0,0,ROUNDDOWN((AV435*LOOKUP(AV435,{0,1950001,3300001,6950001,9000001,18000001,40000001},{0.05,0.1,0.2,0.23,0.33,0.4,0.45})-LOOKUP(AV435,{0,1950001,3300001,6950001,9000001,18000001,40000001},{0,97500,427500,636000,1536000,2796000,4796000}))*1.021,-2))</f>
        <v/>
      </c>
      <c r="AX435" s="19">
        <f>MAX(0,ROUNDDOWN(AR435-AT435-430000-0,-3))</f>
        <v/>
      </c>
      <c r="AY435" s="19">
        <f>IF(AR435&lt;=450000,0,MAX(0,ROUNDDOWN(AX435*0.06-MIN(50000,AX435)*0.03,-2))+MAX(0,ROUNDDOWN(AX435*0.04-MIN(50000,AX435)*0.02,-2)))</f>
        <v/>
      </c>
      <c r="AZ435" s="19">
        <f>AW435+AY435+AS435</f>
        <v/>
      </c>
    </row>
    <row r="436">
      <c r="A436" t="inlineStr">
        <is>
          <t>1万円刻み</t>
        </is>
      </c>
      <c r="B436" s="19">
        <f>'3_1万円刻み'!$A$419</f>
        <v/>
      </c>
      <c r="C436" s="19">
        <f>MIN(0,MAX(0,$B436))</f>
        <v/>
      </c>
      <c r="D436" s="19">
        <f>$B436-C436</f>
        <v/>
      </c>
      <c r="E436" s="19">
        <f>MIN(670000,ROUNDDOWN(MAX(0,D436-430000)*0.0751+47600,0))+MIN(260000,ROUNDDOWN(MAX(0,D436-430000)*0.028+17600,0))+MIN(30000,ROUNDDOWN(MAX(0,D436-430000)*0.0027+1873,0))+IF("いいえ"="はい",MIN(170000,ROUNDDOWN(MAX(0,D436-430000)*0.0243+17800,0)),0)</f>
        <v/>
      </c>
      <c r="F436" s="19">
        <f>IF(""="",215040+E436,"")</f>
        <v/>
      </c>
      <c r="G436" s="19">
        <f>IF(D436&gt;23500000,NA(),IF(D436&lt;=4890000,1040000,IF(D436&lt;=6550000,670000,620000)))</f>
        <v/>
      </c>
      <c r="H436" s="19">
        <f>MAX(0,ROUNDDOWN(D436-F436-G436-0,-3))</f>
        <v/>
      </c>
      <c r="I436" s="19">
        <f>IF(H436&lt;=0,0,ROUNDDOWN((H436*LOOKUP(H436,{0,1950001,3300001,6950001,9000001,18000001,40000001},{0.05,0.1,0.2,0.23,0.33,0.4,0.45})-LOOKUP(H436,{0,1950001,3300001,6950001,9000001,18000001,40000001},{0,97500,427500,636000,1536000,2796000,4796000}))*1.021,-2))</f>
        <v/>
      </c>
      <c r="J436" s="19">
        <f>MAX(0,ROUNDDOWN(D436-F436-430000-0,-3))</f>
        <v/>
      </c>
      <c r="K436" s="19">
        <f>IF(D436&lt;=450000,0,MAX(0,ROUNDDOWN(J436*0.06-MIN(50000,J436)*0.03,-2))+MAX(0,ROUNDDOWN(J436*0.04-MIN(50000,J436)*0.02,-2)))</f>
        <v/>
      </c>
      <c r="L436" s="19">
        <f>I436+K436+E436</f>
        <v/>
      </c>
      <c r="M436" s="19">
        <f>MIN(100000,MAX(0,$B436))</f>
        <v/>
      </c>
      <c r="N436" s="19">
        <f>$B436-M436</f>
        <v/>
      </c>
      <c r="O436" s="19">
        <f>MIN(670000,ROUNDDOWN(MAX(0,N436-430000)*0.0751+47600,0))+MIN(260000,ROUNDDOWN(MAX(0,N436-430000)*0.028+17600,0))+MIN(30000,ROUNDDOWN(MAX(0,N436-430000)*0.0027+1873,0))+IF("いいえ"="はい",MIN(170000,ROUNDDOWN(MAX(0,N436-430000)*0.0243+17800,0)),0)</f>
        <v/>
      </c>
      <c r="P436" s="19">
        <f>IF(""="",215040+O436,"")</f>
        <v/>
      </c>
      <c r="Q436" s="19">
        <f>IF(N436&gt;23500000,NA(),IF(N436&lt;=4890000,1040000,IF(N436&lt;=6550000,670000,620000)))</f>
        <v/>
      </c>
      <c r="R436" s="19">
        <f>MAX(0,ROUNDDOWN(N436-P436-Q436-0,-3))</f>
        <v/>
      </c>
      <c r="S436" s="19">
        <f>IF(R436&lt;=0,0,ROUNDDOWN((R436*LOOKUP(R436,{0,1950001,3300001,6950001,9000001,18000001,40000001},{0.05,0.1,0.2,0.23,0.33,0.4,0.45})-LOOKUP(R436,{0,1950001,3300001,6950001,9000001,18000001,40000001},{0,97500,427500,636000,1536000,2796000,4796000}))*1.021,-2))</f>
        <v/>
      </c>
      <c r="T436" s="19">
        <f>MAX(0,ROUNDDOWN(N436-P436-430000-0,-3))</f>
        <v/>
      </c>
      <c r="U436" s="19">
        <f>IF(N436&lt;=450000,0,MAX(0,ROUNDDOWN(T436*0.06-MIN(50000,T436)*0.03,-2))+MAX(0,ROUNDDOWN(T436*0.04-MIN(50000,T436)*0.02,-2)))</f>
        <v/>
      </c>
      <c r="V436" s="19">
        <f>S436+U436+O436</f>
        <v/>
      </c>
      <c r="W436" s="19">
        <f>MIN(550000,MAX(0,$B436))</f>
        <v/>
      </c>
      <c r="X436" s="19">
        <f>$B436-W436</f>
        <v/>
      </c>
      <c r="Y436" s="19">
        <f>MIN(670000,ROUNDDOWN(MAX(0,X436-430000)*0.0751+47600,0))+MIN(260000,ROUNDDOWN(MAX(0,X436-430000)*0.028+17600,0))+MIN(30000,ROUNDDOWN(MAX(0,X436-430000)*0.0027+1873,0))+IF("いいえ"="はい",MIN(170000,ROUNDDOWN(MAX(0,X436-430000)*0.0243+17800,0)),0)</f>
        <v/>
      </c>
      <c r="Z436" s="19">
        <f>IF(""="",215040+Y436,"")</f>
        <v/>
      </c>
      <c r="AA436" s="19">
        <f>IF(X436&gt;23500000,NA(),IF(X436&lt;=4890000,1040000,IF(X436&lt;=6550000,670000,620000)))</f>
        <v/>
      </c>
      <c r="AB436" s="19">
        <f>MAX(0,ROUNDDOWN(X436-Z436-AA436-0,-3))</f>
        <v/>
      </c>
      <c r="AC436" s="19">
        <f>IF(AB436&lt;=0,0,ROUNDDOWN((AB436*LOOKUP(AB436,{0,1950001,3300001,6950001,9000001,18000001,40000001},{0.05,0.1,0.2,0.23,0.33,0.4,0.45})-LOOKUP(AB436,{0,1950001,3300001,6950001,9000001,18000001,40000001},{0,97500,427500,636000,1536000,2796000,4796000}))*1.021,-2))</f>
        <v/>
      </c>
      <c r="AD436" s="19">
        <f>MAX(0,ROUNDDOWN(X436-Z436-430000-0,-3))</f>
        <v/>
      </c>
      <c r="AE436" s="19">
        <f>IF(X436&lt;=450000,0,MAX(0,ROUNDDOWN(AD436*0.06-MIN(50000,AD436)*0.03,-2))+MAX(0,ROUNDDOWN(AD436*0.04-MIN(50000,AD436)*0.02,-2)))</f>
        <v/>
      </c>
      <c r="AF436" s="19">
        <f>AC436+AE436+Y436</f>
        <v/>
      </c>
      <c r="AG436" s="19">
        <f>MIN(650000,MAX(0,$B436))</f>
        <v/>
      </c>
      <c r="AH436" s="19">
        <f>$B436-AG436</f>
        <v/>
      </c>
      <c r="AI436" s="19">
        <f>MIN(670000,ROUNDDOWN(MAX(0,AH436-430000)*0.0751+47600,0))+MIN(260000,ROUNDDOWN(MAX(0,AH436-430000)*0.028+17600,0))+MIN(30000,ROUNDDOWN(MAX(0,AH436-430000)*0.0027+1873,0))+IF("いいえ"="はい",MIN(170000,ROUNDDOWN(MAX(0,AH436-430000)*0.0243+17800,0)),0)</f>
        <v/>
      </c>
      <c r="AJ436" s="19">
        <f>IF(""="",215040+AI436,"")</f>
        <v/>
      </c>
      <c r="AK436" s="19">
        <f>IF(AH436&gt;23500000,NA(),IF(AH436&lt;=4890000,1040000,IF(AH436&lt;=6550000,670000,620000)))</f>
        <v/>
      </c>
      <c r="AL436" s="19">
        <f>MAX(0,ROUNDDOWN(AH436-AJ436-AK436-0,-3))</f>
        <v/>
      </c>
      <c r="AM436" s="19">
        <f>IF(AL436&lt;=0,0,ROUNDDOWN((AL436*LOOKUP(AL436,{0,1950001,3300001,6950001,9000001,18000001,40000001},{0.05,0.1,0.2,0.23,0.33,0.4,0.45})-LOOKUP(AL436,{0,1950001,3300001,6950001,9000001,18000001,40000001},{0,97500,427500,636000,1536000,2796000,4796000}))*1.021,-2))</f>
        <v/>
      </c>
      <c r="AN436" s="19">
        <f>MAX(0,ROUNDDOWN(AH436-AJ436-430000-0,-3))</f>
        <v/>
      </c>
      <c r="AO436" s="19">
        <f>IF(AH436&lt;=450000,0,MAX(0,ROUNDDOWN(AN436*0.06-MIN(50000,AN436)*0.03,-2))+MAX(0,ROUNDDOWN(AN436*0.04-MIN(50000,AN436)*0.02,-2)))</f>
        <v/>
      </c>
      <c r="AP436" s="19">
        <f>AM436+AO436+AI436</f>
        <v/>
      </c>
      <c r="AQ436" s="19">
        <f>MIN(750000,MAX(0,$B436))</f>
        <v/>
      </c>
      <c r="AR436" s="19">
        <f>$B436-AQ436</f>
        <v/>
      </c>
      <c r="AS436" s="19">
        <f>MIN(670000,ROUNDDOWN(MAX(0,AR436-430000)*0.0751+47600,0))+MIN(260000,ROUNDDOWN(MAX(0,AR436-430000)*0.028+17600,0))+MIN(30000,ROUNDDOWN(MAX(0,AR436-430000)*0.0027+1873,0))+IF("いいえ"="はい",MIN(170000,ROUNDDOWN(MAX(0,AR436-430000)*0.0243+17800,0)),0)</f>
        <v/>
      </c>
      <c r="AT436" s="19">
        <f>IF(""="",215040+AS436,"")</f>
        <v/>
      </c>
      <c r="AU436" s="19">
        <f>IF(AR436&gt;23500000,NA(),IF(AR436&lt;=4890000,1040000,IF(AR436&lt;=6550000,670000,620000)))</f>
        <v/>
      </c>
      <c r="AV436" s="19">
        <f>MAX(0,ROUNDDOWN(AR436-AT436-AU436-0,-3))</f>
        <v/>
      </c>
      <c r="AW436" s="19">
        <f>IF(AV436&lt;=0,0,ROUNDDOWN((AV436*LOOKUP(AV436,{0,1950001,3300001,6950001,9000001,18000001,40000001},{0.05,0.1,0.2,0.23,0.33,0.4,0.45})-LOOKUP(AV436,{0,1950001,3300001,6950001,9000001,18000001,40000001},{0,97500,427500,636000,1536000,2796000,4796000}))*1.021,-2))</f>
        <v/>
      </c>
      <c r="AX436" s="19">
        <f>MAX(0,ROUNDDOWN(AR436-AT436-430000-0,-3))</f>
        <v/>
      </c>
      <c r="AY436" s="19">
        <f>IF(AR436&lt;=450000,0,MAX(0,ROUNDDOWN(AX436*0.06-MIN(50000,AX436)*0.03,-2))+MAX(0,ROUNDDOWN(AX436*0.04-MIN(50000,AX436)*0.02,-2)))</f>
        <v/>
      </c>
      <c r="AZ436" s="19">
        <f>AW436+AY436+AS436</f>
        <v/>
      </c>
    </row>
    <row r="437">
      <c r="A437" t="inlineStr">
        <is>
          <t>1万円刻み</t>
        </is>
      </c>
      <c r="B437" s="19">
        <f>'3_1万円刻み'!$A$420</f>
        <v/>
      </c>
      <c r="C437" s="19">
        <f>MIN(0,MAX(0,$B437))</f>
        <v/>
      </c>
      <c r="D437" s="19">
        <f>$B437-C437</f>
        <v/>
      </c>
      <c r="E437" s="19">
        <f>MIN(670000,ROUNDDOWN(MAX(0,D437-430000)*0.0751+47600,0))+MIN(260000,ROUNDDOWN(MAX(0,D437-430000)*0.028+17600,0))+MIN(30000,ROUNDDOWN(MAX(0,D437-430000)*0.0027+1873,0))+IF("いいえ"="はい",MIN(170000,ROUNDDOWN(MAX(0,D437-430000)*0.0243+17800,0)),0)</f>
        <v/>
      </c>
      <c r="F437" s="19">
        <f>IF(""="",215040+E437,"")</f>
        <v/>
      </c>
      <c r="G437" s="19">
        <f>IF(D437&gt;23500000,NA(),IF(D437&lt;=4890000,1040000,IF(D437&lt;=6550000,670000,620000)))</f>
        <v/>
      </c>
      <c r="H437" s="19">
        <f>MAX(0,ROUNDDOWN(D437-F437-G437-0,-3))</f>
        <v/>
      </c>
      <c r="I437" s="19">
        <f>IF(H437&lt;=0,0,ROUNDDOWN((H437*LOOKUP(H437,{0,1950001,3300001,6950001,9000001,18000001,40000001},{0.05,0.1,0.2,0.23,0.33,0.4,0.45})-LOOKUP(H437,{0,1950001,3300001,6950001,9000001,18000001,40000001},{0,97500,427500,636000,1536000,2796000,4796000}))*1.021,-2))</f>
        <v/>
      </c>
      <c r="J437" s="19">
        <f>MAX(0,ROUNDDOWN(D437-F437-430000-0,-3))</f>
        <v/>
      </c>
      <c r="K437" s="19">
        <f>IF(D437&lt;=450000,0,MAX(0,ROUNDDOWN(J437*0.06-MIN(50000,J437)*0.03,-2))+MAX(0,ROUNDDOWN(J437*0.04-MIN(50000,J437)*0.02,-2)))</f>
        <v/>
      </c>
      <c r="L437" s="19">
        <f>I437+K437+E437</f>
        <v/>
      </c>
      <c r="M437" s="19">
        <f>MIN(100000,MAX(0,$B437))</f>
        <v/>
      </c>
      <c r="N437" s="19">
        <f>$B437-M437</f>
        <v/>
      </c>
      <c r="O437" s="19">
        <f>MIN(670000,ROUNDDOWN(MAX(0,N437-430000)*0.0751+47600,0))+MIN(260000,ROUNDDOWN(MAX(0,N437-430000)*0.028+17600,0))+MIN(30000,ROUNDDOWN(MAX(0,N437-430000)*0.0027+1873,0))+IF("いいえ"="はい",MIN(170000,ROUNDDOWN(MAX(0,N437-430000)*0.0243+17800,0)),0)</f>
        <v/>
      </c>
      <c r="P437" s="19">
        <f>IF(""="",215040+O437,"")</f>
        <v/>
      </c>
      <c r="Q437" s="19">
        <f>IF(N437&gt;23500000,NA(),IF(N437&lt;=4890000,1040000,IF(N437&lt;=6550000,670000,620000)))</f>
        <v/>
      </c>
      <c r="R437" s="19">
        <f>MAX(0,ROUNDDOWN(N437-P437-Q437-0,-3))</f>
        <v/>
      </c>
      <c r="S437" s="19">
        <f>IF(R437&lt;=0,0,ROUNDDOWN((R437*LOOKUP(R437,{0,1950001,3300001,6950001,9000001,18000001,40000001},{0.05,0.1,0.2,0.23,0.33,0.4,0.45})-LOOKUP(R437,{0,1950001,3300001,6950001,9000001,18000001,40000001},{0,97500,427500,636000,1536000,2796000,4796000}))*1.021,-2))</f>
        <v/>
      </c>
      <c r="T437" s="19">
        <f>MAX(0,ROUNDDOWN(N437-P437-430000-0,-3))</f>
        <v/>
      </c>
      <c r="U437" s="19">
        <f>IF(N437&lt;=450000,0,MAX(0,ROUNDDOWN(T437*0.06-MIN(50000,T437)*0.03,-2))+MAX(0,ROUNDDOWN(T437*0.04-MIN(50000,T437)*0.02,-2)))</f>
        <v/>
      </c>
      <c r="V437" s="19">
        <f>S437+U437+O437</f>
        <v/>
      </c>
      <c r="W437" s="19">
        <f>MIN(550000,MAX(0,$B437))</f>
        <v/>
      </c>
      <c r="X437" s="19">
        <f>$B437-W437</f>
        <v/>
      </c>
      <c r="Y437" s="19">
        <f>MIN(670000,ROUNDDOWN(MAX(0,X437-430000)*0.0751+47600,0))+MIN(260000,ROUNDDOWN(MAX(0,X437-430000)*0.028+17600,0))+MIN(30000,ROUNDDOWN(MAX(0,X437-430000)*0.0027+1873,0))+IF("いいえ"="はい",MIN(170000,ROUNDDOWN(MAX(0,X437-430000)*0.0243+17800,0)),0)</f>
        <v/>
      </c>
      <c r="Z437" s="19">
        <f>IF(""="",215040+Y437,"")</f>
        <v/>
      </c>
      <c r="AA437" s="19">
        <f>IF(X437&gt;23500000,NA(),IF(X437&lt;=4890000,1040000,IF(X437&lt;=6550000,670000,620000)))</f>
        <v/>
      </c>
      <c r="AB437" s="19">
        <f>MAX(0,ROUNDDOWN(X437-Z437-AA437-0,-3))</f>
        <v/>
      </c>
      <c r="AC437" s="19">
        <f>IF(AB437&lt;=0,0,ROUNDDOWN((AB437*LOOKUP(AB437,{0,1950001,3300001,6950001,9000001,18000001,40000001},{0.05,0.1,0.2,0.23,0.33,0.4,0.45})-LOOKUP(AB437,{0,1950001,3300001,6950001,9000001,18000001,40000001},{0,97500,427500,636000,1536000,2796000,4796000}))*1.021,-2))</f>
        <v/>
      </c>
      <c r="AD437" s="19">
        <f>MAX(0,ROUNDDOWN(X437-Z437-430000-0,-3))</f>
        <v/>
      </c>
      <c r="AE437" s="19">
        <f>IF(X437&lt;=450000,0,MAX(0,ROUNDDOWN(AD437*0.06-MIN(50000,AD437)*0.03,-2))+MAX(0,ROUNDDOWN(AD437*0.04-MIN(50000,AD437)*0.02,-2)))</f>
        <v/>
      </c>
      <c r="AF437" s="19">
        <f>AC437+AE437+Y437</f>
        <v/>
      </c>
      <c r="AG437" s="19">
        <f>MIN(650000,MAX(0,$B437))</f>
        <v/>
      </c>
      <c r="AH437" s="19">
        <f>$B437-AG437</f>
        <v/>
      </c>
      <c r="AI437" s="19">
        <f>MIN(670000,ROUNDDOWN(MAX(0,AH437-430000)*0.0751+47600,0))+MIN(260000,ROUNDDOWN(MAX(0,AH437-430000)*0.028+17600,0))+MIN(30000,ROUNDDOWN(MAX(0,AH437-430000)*0.0027+1873,0))+IF("いいえ"="はい",MIN(170000,ROUNDDOWN(MAX(0,AH437-430000)*0.0243+17800,0)),0)</f>
        <v/>
      </c>
      <c r="AJ437" s="19">
        <f>IF(""="",215040+AI437,"")</f>
        <v/>
      </c>
      <c r="AK437" s="19">
        <f>IF(AH437&gt;23500000,NA(),IF(AH437&lt;=4890000,1040000,IF(AH437&lt;=6550000,670000,620000)))</f>
        <v/>
      </c>
      <c r="AL437" s="19">
        <f>MAX(0,ROUNDDOWN(AH437-AJ437-AK437-0,-3))</f>
        <v/>
      </c>
      <c r="AM437" s="19">
        <f>IF(AL437&lt;=0,0,ROUNDDOWN((AL437*LOOKUP(AL437,{0,1950001,3300001,6950001,9000001,18000001,40000001},{0.05,0.1,0.2,0.23,0.33,0.4,0.45})-LOOKUP(AL437,{0,1950001,3300001,6950001,9000001,18000001,40000001},{0,97500,427500,636000,1536000,2796000,4796000}))*1.021,-2))</f>
        <v/>
      </c>
      <c r="AN437" s="19">
        <f>MAX(0,ROUNDDOWN(AH437-AJ437-430000-0,-3))</f>
        <v/>
      </c>
      <c r="AO437" s="19">
        <f>IF(AH437&lt;=450000,0,MAX(0,ROUNDDOWN(AN437*0.06-MIN(50000,AN437)*0.03,-2))+MAX(0,ROUNDDOWN(AN437*0.04-MIN(50000,AN437)*0.02,-2)))</f>
        <v/>
      </c>
      <c r="AP437" s="19">
        <f>AM437+AO437+AI437</f>
        <v/>
      </c>
      <c r="AQ437" s="19">
        <f>MIN(750000,MAX(0,$B437))</f>
        <v/>
      </c>
      <c r="AR437" s="19">
        <f>$B437-AQ437</f>
        <v/>
      </c>
      <c r="AS437" s="19">
        <f>MIN(670000,ROUNDDOWN(MAX(0,AR437-430000)*0.0751+47600,0))+MIN(260000,ROUNDDOWN(MAX(0,AR437-430000)*0.028+17600,0))+MIN(30000,ROUNDDOWN(MAX(0,AR437-430000)*0.0027+1873,0))+IF("いいえ"="はい",MIN(170000,ROUNDDOWN(MAX(0,AR437-430000)*0.0243+17800,0)),0)</f>
        <v/>
      </c>
      <c r="AT437" s="19">
        <f>IF(""="",215040+AS437,"")</f>
        <v/>
      </c>
      <c r="AU437" s="19">
        <f>IF(AR437&gt;23500000,NA(),IF(AR437&lt;=4890000,1040000,IF(AR437&lt;=6550000,670000,620000)))</f>
        <v/>
      </c>
      <c r="AV437" s="19">
        <f>MAX(0,ROUNDDOWN(AR437-AT437-AU437-0,-3))</f>
        <v/>
      </c>
      <c r="AW437" s="19">
        <f>IF(AV437&lt;=0,0,ROUNDDOWN((AV437*LOOKUP(AV437,{0,1950001,3300001,6950001,9000001,18000001,40000001},{0.05,0.1,0.2,0.23,0.33,0.4,0.45})-LOOKUP(AV437,{0,1950001,3300001,6950001,9000001,18000001,40000001},{0,97500,427500,636000,1536000,2796000,4796000}))*1.021,-2))</f>
        <v/>
      </c>
      <c r="AX437" s="19">
        <f>MAX(0,ROUNDDOWN(AR437-AT437-430000-0,-3))</f>
        <v/>
      </c>
      <c r="AY437" s="19">
        <f>IF(AR437&lt;=450000,0,MAX(0,ROUNDDOWN(AX437*0.06-MIN(50000,AX437)*0.03,-2))+MAX(0,ROUNDDOWN(AX437*0.04-MIN(50000,AX437)*0.02,-2)))</f>
        <v/>
      </c>
      <c r="AZ437" s="19">
        <f>AW437+AY437+AS437</f>
        <v/>
      </c>
    </row>
    <row r="438">
      <c r="A438" t="inlineStr">
        <is>
          <t>1万円刻み</t>
        </is>
      </c>
      <c r="B438" s="19">
        <f>'3_1万円刻み'!$A$421</f>
        <v/>
      </c>
      <c r="C438" s="19">
        <f>MIN(0,MAX(0,$B438))</f>
        <v/>
      </c>
      <c r="D438" s="19">
        <f>$B438-C438</f>
        <v/>
      </c>
      <c r="E438" s="19">
        <f>MIN(670000,ROUNDDOWN(MAX(0,D438-430000)*0.0751+47600,0))+MIN(260000,ROUNDDOWN(MAX(0,D438-430000)*0.028+17600,0))+MIN(30000,ROUNDDOWN(MAX(0,D438-430000)*0.0027+1873,0))+IF("いいえ"="はい",MIN(170000,ROUNDDOWN(MAX(0,D438-430000)*0.0243+17800,0)),0)</f>
        <v/>
      </c>
      <c r="F438" s="19">
        <f>IF(""="",215040+E438,"")</f>
        <v/>
      </c>
      <c r="G438" s="19">
        <f>IF(D438&gt;23500000,NA(),IF(D438&lt;=4890000,1040000,IF(D438&lt;=6550000,670000,620000)))</f>
        <v/>
      </c>
      <c r="H438" s="19">
        <f>MAX(0,ROUNDDOWN(D438-F438-G438-0,-3))</f>
        <v/>
      </c>
      <c r="I438" s="19">
        <f>IF(H438&lt;=0,0,ROUNDDOWN((H438*LOOKUP(H438,{0,1950001,3300001,6950001,9000001,18000001,40000001},{0.05,0.1,0.2,0.23,0.33,0.4,0.45})-LOOKUP(H438,{0,1950001,3300001,6950001,9000001,18000001,40000001},{0,97500,427500,636000,1536000,2796000,4796000}))*1.021,-2))</f>
        <v/>
      </c>
      <c r="J438" s="19">
        <f>MAX(0,ROUNDDOWN(D438-F438-430000-0,-3))</f>
        <v/>
      </c>
      <c r="K438" s="19">
        <f>IF(D438&lt;=450000,0,MAX(0,ROUNDDOWN(J438*0.06-MIN(50000,J438)*0.03,-2))+MAX(0,ROUNDDOWN(J438*0.04-MIN(50000,J438)*0.02,-2)))</f>
        <v/>
      </c>
      <c r="L438" s="19">
        <f>I438+K438+E438</f>
        <v/>
      </c>
      <c r="M438" s="19">
        <f>MIN(100000,MAX(0,$B438))</f>
        <v/>
      </c>
      <c r="N438" s="19">
        <f>$B438-M438</f>
        <v/>
      </c>
      <c r="O438" s="19">
        <f>MIN(670000,ROUNDDOWN(MAX(0,N438-430000)*0.0751+47600,0))+MIN(260000,ROUNDDOWN(MAX(0,N438-430000)*0.028+17600,0))+MIN(30000,ROUNDDOWN(MAX(0,N438-430000)*0.0027+1873,0))+IF("いいえ"="はい",MIN(170000,ROUNDDOWN(MAX(0,N438-430000)*0.0243+17800,0)),0)</f>
        <v/>
      </c>
      <c r="P438" s="19">
        <f>IF(""="",215040+O438,"")</f>
        <v/>
      </c>
      <c r="Q438" s="19">
        <f>IF(N438&gt;23500000,NA(),IF(N438&lt;=4890000,1040000,IF(N438&lt;=6550000,670000,620000)))</f>
        <v/>
      </c>
      <c r="R438" s="19">
        <f>MAX(0,ROUNDDOWN(N438-P438-Q438-0,-3))</f>
        <v/>
      </c>
      <c r="S438" s="19">
        <f>IF(R438&lt;=0,0,ROUNDDOWN((R438*LOOKUP(R438,{0,1950001,3300001,6950001,9000001,18000001,40000001},{0.05,0.1,0.2,0.23,0.33,0.4,0.45})-LOOKUP(R438,{0,1950001,3300001,6950001,9000001,18000001,40000001},{0,97500,427500,636000,1536000,2796000,4796000}))*1.021,-2))</f>
        <v/>
      </c>
      <c r="T438" s="19">
        <f>MAX(0,ROUNDDOWN(N438-P438-430000-0,-3))</f>
        <v/>
      </c>
      <c r="U438" s="19">
        <f>IF(N438&lt;=450000,0,MAX(0,ROUNDDOWN(T438*0.06-MIN(50000,T438)*0.03,-2))+MAX(0,ROUNDDOWN(T438*0.04-MIN(50000,T438)*0.02,-2)))</f>
        <v/>
      </c>
      <c r="V438" s="19">
        <f>S438+U438+O438</f>
        <v/>
      </c>
      <c r="W438" s="19">
        <f>MIN(550000,MAX(0,$B438))</f>
        <v/>
      </c>
      <c r="X438" s="19">
        <f>$B438-W438</f>
        <v/>
      </c>
      <c r="Y438" s="19">
        <f>MIN(670000,ROUNDDOWN(MAX(0,X438-430000)*0.0751+47600,0))+MIN(260000,ROUNDDOWN(MAX(0,X438-430000)*0.028+17600,0))+MIN(30000,ROUNDDOWN(MAX(0,X438-430000)*0.0027+1873,0))+IF("いいえ"="はい",MIN(170000,ROUNDDOWN(MAX(0,X438-430000)*0.0243+17800,0)),0)</f>
        <v/>
      </c>
      <c r="Z438" s="19">
        <f>IF(""="",215040+Y438,"")</f>
        <v/>
      </c>
      <c r="AA438" s="19">
        <f>IF(X438&gt;23500000,NA(),IF(X438&lt;=4890000,1040000,IF(X438&lt;=6550000,670000,620000)))</f>
        <v/>
      </c>
      <c r="AB438" s="19">
        <f>MAX(0,ROUNDDOWN(X438-Z438-AA438-0,-3))</f>
        <v/>
      </c>
      <c r="AC438" s="19">
        <f>IF(AB438&lt;=0,0,ROUNDDOWN((AB438*LOOKUP(AB438,{0,1950001,3300001,6950001,9000001,18000001,40000001},{0.05,0.1,0.2,0.23,0.33,0.4,0.45})-LOOKUP(AB438,{0,1950001,3300001,6950001,9000001,18000001,40000001},{0,97500,427500,636000,1536000,2796000,4796000}))*1.021,-2))</f>
        <v/>
      </c>
      <c r="AD438" s="19">
        <f>MAX(0,ROUNDDOWN(X438-Z438-430000-0,-3))</f>
        <v/>
      </c>
      <c r="AE438" s="19">
        <f>IF(X438&lt;=450000,0,MAX(0,ROUNDDOWN(AD438*0.06-MIN(50000,AD438)*0.03,-2))+MAX(0,ROUNDDOWN(AD438*0.04-MIN(50000,AD438)*0.02,-2)))</f>
        <v/>
      </c>
      <c r="AF438" s="19">
        <f>AC438+AE438+Y438</f>
        <v/>
      </c>
      <c r="AG438" s="19">
        <f>MIN(650000,MAX(0,$B438))</f>
        <v/>
      </c>
      <c r="AH438" s="19">
        <f>$B438-AG438</f>
        <v/>
      </c>
      <c r="AI438" s="19">
        <f>MIN(670000,ROUNDDOWN(MAX(0,AH438-430000)*0.0751+47600,0))+MIN(260000,ROUNDDOWN(MAX(0,AH438-430000)*0.028+17600,0))+MIN(30000,ROUNDDOWN(MAX(0,AH438-430000)*0.0027+1873,0))+IF("いいえ"="はい",MIN(170000,ROUNDDOWN(MAX(0,AH438-430000)*0.0243+17800,0)),0)</f>
        <v/>
      </c>
      <c r="AJ438" s="19">
        <f>IF(""="",215040+AI438,"")</f>
        <v/>
      </c>
      <c r="AK438" s="19">
        <f>IF(AH438&gt;23500000,NA(),IF(AH438&lt;=4890000,1040000,IF(AH438&lt;=6550000,670000,620000)))</f>
        <v/>
      </c>
      <c r="AL438" s="19">
        <f>MAX(0,ROUNDDOWN(AH438-AJ438-AK438-0,-3))</f>
        <v/>
      </c>
      <c r="AM438" s="19">
        <f>IF(AL438&lt;=0,0,ROUNDDOWN((AL438*LOOKUP(AL438,{0,1950001,3300001,6950001,9000001,18000001,40000001},{0.05,0.1,0.2,0.23,0.33,0.4,0.45})-LOOKUP(AL438,{0,1950001,3300001,6950001,9000001,18000001,40000001},{0,97500,427500,636000,1536000,2796000,4796000}))*1.021,-2))</f>
        <v/>
      </c>
      <c r="AN438" s="19">
        <f>MAX(0,ROUNDDOWN(AH438-AJ438-430000-0,-3))</f>
        <v/>
      </c>
      <c r="AO438" s="19">
        <f>IF(AH438&lt;=450000,0,MAX(0,ROUNDDOWN(AN438*0.06-MIN(50000,AN438)*0.03,-2))+MAX(0,ROUNDDOWN(AN438*0.04-MIN(50000,AN438)*0.02,-2)))</f>
        <v/>
      </c>
      <c r="AP438" s="19">
        <f>AM438+AO438+AI438</f>
        <v/>
      </c>
      <c r="AQ438" s="19">
        <f>MIN(750000,MAX(0,$B438))</f>
        <v/>
      </c>
      <c r="AR438" s="19">
        <f>$B438-AQ438</f>
        <v/>
      </c>
      <c r="AS438" s="19">
        <f>MIN(670000,ROUNDDOWN(MAX(0,AR438-430000)*0.0751+47600,0))+MIN(260000,ROUNDDOWN(MAX(0,AR438-430000)*0.028+17600,0))+MIN(30000,ROUNDDOWN(MAX(0,AR438-430000)*0.0027+1873,0))+IF("いいえ"="はい",MIN(170000,ROUNDDOWN(MAX(0,AR438-430000)*0.0243+17800,0)),0)</f>
        <v/>
      </c>
      <c r="AT438" s="19">
        <f>IF(""="",215040+AS438,"")</f>
        <v/>
      </c>
      <c r="AU438" s="19">
        <f>IF(AR438&gt;23500000,NA(),IF(AR438&lt;=4890000,1040000,IF(AR438&lt;=6550000,670000,620000)))</f>
        <v/>
      </c>
      <c r="AV438" s="19">
        <f>MAX(0,ROUNDDOWN(AR438-AT438-AU438-0,-3))</f>
        <v/>
      </c>
      <c r="AW438" s="19">
        <f>IF(AV438&lt;=0,0,ROUNDDOWN((AV438*LOOKUP(AV438,{0,1950001,3300001,6950001,9000001,18000001,40000001},{0.05,0.1,0.2,0.23,0.33,0.4,0.45})-LOOKUP(AV438,{0,1950001,3300001,6950001,9000001,18000001,40000001},{0,97500,427500,636000,1536000,2796000,4796000}))*1.021,-2))</f>
        <v/>
      </c>
      <c r="AX438" s="19">
        <f>MAX(0,ROUNDDOWN(AR438-AT438-430000-0,-3))</f>
        <v/>
      </c>
      <c r="AY438" s="19">
        <f>IF(AR438&lt;=450000,0,MAX(0,ROUNDDOWN(AX438*0.06-MIN(50000,AX438)*0.03,-2))+MAX(0,ROUNDDOWN(AX438*0.04-MIN(50000,AX438)*0.02,-2)))</f>
        <v/>
      </c>
      <c r="AZ438" s="19">
        <f>AW438+AY438+AS438</f>
        <v/>
      </c>
    </row>
    <row r="439">
      <c r="A439" t="inlineStr">
        <is>
          <t>1万円刻み</t>
        </is>
      </c>
      <c r="B439" s="19">
        <f>'3_1万円刻み'!$A$422</f>
        <v/>
      </c>
      <c r="C439" s="19">
        <f>MIN(0,MAX(0,$B439))</f>
        <v/>
      </c>
      <c r="D439" s="19">
        <f>$B439-C439</f>
        <v/>
      </c>
      <c r="E439" s="19">
        <f>MIN(670000,ROUNDDOWN(MAX(0,D439-430000)*0.0751+47600,0))+MIN(260000,ROUNDDOWN(MAX(0,D439-430000)*0.028+17600,0))+MIN(30000,ROUNDDOWN(MAX(0,D439-430000)*0.0027+1873,0))+IF("いいえ"="はい",MIN(170000,ROUNDDOWN(MAX(0,D439-430000)*0.0243+17800,0)),0)</f>
        <v/>
      </c>
      <c r="F439" s="19">
        <f>IF(""="",215040+E439,"")</f>
        <v/>
      </c>
      <c r="G439" s="19">
        <f>IF(D439&gt;23500000,NA(),IF(D439&lt;=4890000,1040000,IF(D439&lt;=6550000,670000,620000)))</f>
        <v/>
      </c>
      <c r="H439" s="19">
        <f>MAX(0,ROUNDDOWN(D439-F439-G439-0,-3))</f>
        <v/>
      </c>
      <c r="I439" s="19">
        <f>IF(H439&lt;=0,0,ROUNDDOWN((H439*LOOKUP(H439,{0,1950001,3300001,6950001,9000001,18000001,40000001},{0.05,0.1,0.2,0.23,0.33,0.4,0.45})-LOOKUP(H439,{0,1950001,3300001,6950001,9000001,18000001,40000001},{0,97500,427500,636000,1536000,2796000,4796000}))*1.021,-2))</f>
        <v/>
      </c>
      <c r="J439" s="19">
        <f>MAX(0,ROUNDDOWN(D439-F439-430000-0,-3))</f>
        <v/>
      </c>
      <c r="K439" s="19">
        <f>IF(D439&lt;=450000,0,MAX(0,ROUNDDOWN(J439*0.06-MIN(50000,J439)*0.03,-2))+MAX(0,ROUNDDOWN(J439*0.04-MIN(50000,J439)*0.02,-2)))</f>
        <v/>
      </c>
      <c r="L439" s="19">
        <f>I439+K439+E439</f>
        <v/>
      </c>
      <c r="M439" s="19">
        <f>MIN(100000,MAX(0,$B439))</f>
        <v/>
      </c>
      <c r="N439" s="19">
        <f>$B439-M439</f>
        <v/>
      </c>
      <c r="O439" s="19">
        <f>MIN(670000,ROUNDDOWN(MAX(0,N439-430000)*0.0751+47600,0))+MIN(260000,ROUNDDOWN(MAX(0,N439-430000)*0.028+17600,0))+MIN(30000,ROUNDDOWN(MAX(0,N439-430000)*0.0027+1873,0))+IF("いいえ"="はい",MIN(170000,ROUNDDOWN(MAX(0,N439-430000)*0.0243+17800,0)),0)</f>
        <v/>
      </c>
      <c r="P439" s="19">
        <f>IF(""="",215040+O439,"")</f>
        <v/>
      </c>
      <c r="Q439" s="19">
        <f>IF(N439&gt;23500000,NA(),IF(N439&lt;=4890000,1040000,IF(N439&lt;=6550000,670000,620000)))</f>
        <v/>
      </c>
      <c r="R439" s="19">
        <f>MAX(0,ROUNDDOWN(N439-P439-Q439-0,-3))</f>
        <v/>
      </c>
      <c r="S439" s="19">
        <f>IF(R439&lt;=0,0,ROUNDDOWN((R439*LOOKUP(R439,{0,1950001,3300001,6950001,9000001,18000001,40000001},{0.05,0.1,0.2,0.23,0.33,0.4,0.45})-LOOKUP(R439,{0,1950001,3300001,6950001,9000001,18000001,40000001},{0,97500,427500,636000,1536000,2796000,4796000}))*1.021,-2))</f>
        <v/>
      </c>
      <c r="T439" s="19">
        <f>MAX(0,ROUNDDOWN(N439-P439-430000-0,-3))</f>
        <v/>
      </c>
      <c r="U439" s="19">
        <f>IF(N439&lt;=450000,0,MAX(0,ROUNDDOWN(T439*0.06-MIN(50000,T439)*0.03,-2))+MAX(0,ROUNDDOWN(T439*0.04-MIN(50000,T439)*0.02,-2)))</f>
        <v/>
      </c>
      <c r="V439" s="19">
        <f>S439+U439+O439</f>
        <v/>
      </c>
      <c r="W439" s="19">
        <f>MIN(550000,MAX(0,$B439))</f>
        <v/>
      </c>
      <c r="X439" s="19">
        <f>$B439-W439</f>
        <v/>
      </c>
      <c r="Y439" s="19">
        <f>MIN(670000,ROUNDDOWN(MAX(0,X439-430000)*0.0751+47600,0))+MIN(260000,ROUNDDOWN(MAX(0,X439-430000)*0.028+17600,0))+MIN(30000,ROUNDDOWN(MAX(0,X439-430000)*0.0027+1873,0))+IF("いいえ"="はい",MIN(170000,ROUNDDOWN(MAX(0,X439-430000)*0.0243+17800,0)),0)</f>
        <v/>
      </c>
      <c r="Z439" s="19">
        <f>IF(""="",215040+Y439,"")</f>
        <v/>
      </c>
      <c r="AA439" s="19">
        <f>IF(X439&gt;23500000,NA(),IF(X439&lt;=4890000,1040000,IF(X439&lt;=6550000,670000,620000)))</f>
        <v/>
      </c>
      <c r="AB439" s="19">
        <f>MAX(0,ROUNDDOWN(X439-Z439-AA439-0,-3))</f>
        <v/>
      </c>
      <c r="AC439" s="19">
        <f>IF(AB439&lt;=0,0,ROUNDDOWN((AB439*LOOKUP(AB439,{0,1950001,3300001,6950001,9000001,18000001,40000001},{0.05,0.1,0.2,0.23,0.33,0.4,0.45})-LOOKUP(AB439,{0,1950001,3300001,6950001,9000001,18000001,40000001},{0,97500,427500,636000,1536000,2796000,4796000}))*1.021,-2))</f>
        <v/>
      </c>
      <c r="AD439" s="19">
        <f>MAX(0,ROUNDDOWN(X439-Z439-430000-0,-3))</f>
        <v/>
      </c>
      <c r="AE439" s="19">
        <f>IF(X439&lt;=450000,0,MAX(0,ROUNDDOWN(AD439*0.06-MIN(50000,AD439)*0.03,-2))+MAX(0,ROUNDDOWN(AD439*0.04-MIN(50000,AD439)*0.02,-2)))</f>
        <v/>
      </c>
      <c r="AF439" s="19">
        <f>AC439+AE439+Y439</f>
        <v/>
      </c>
      <c r="AG439" s="19">
        <f>MIN(650000,MAX(0,$B439))</f>
        <v/>
      </c>
      <c r="AH439" s="19">
        <f>$B439-AG439</f>
        <v/>
      </c>
      <c r="AI439" s="19">
        <f>MIN(670000,ROUNDDOWN(MAX(0,AH439-430000)*0.0751+47600,0))+MIN(260000,ROUNDDOWN(MAX(0,AH439-430000)*0.028+17600,0))+MIN(30000,ROUNDDOWN(MAX(0,AH439-430000)*0.0027+1873,0))+IF("いいえ"="はい",MIN(170000,ROUNDDOWN(MAX(0,AH439-430000)*0.0243+17800,0)),0)</f>
        <v/>
      </c>
      <c r="AJ439" s="19">
        <f>IF(""="",215040+AI439,"")</f>
        <v/>
      </c>
      <c r="AK439" s="19">
        <f>IF(AH439&gt;23500000,NA(),IF(AH439&lt;=4890000,1040000,IF(AH439&lt;=6550000,670000,620000)))</f>
        <v/>
      </c>
      <c r="AL439" s="19">
        <f>MAX(0,ROUNDDOWN(AH439-AJ439-AK439-0,-3))</f>
        <v/>
      </c>
      <c r="AM439" s="19">
        <f>IF(AL439&lt;=0,0,ROUNDDOWN((AL439*LOOKUP(AL439,{0,1950001,3300001,6950001,9000001,18000001,40000001},{0.05,0.1,0.2,0.23,0.33,0.4,0.45})-LOOKUP(AL439,{0,1950001,3300001,6950001,9000001,18000001,40000001},{0,97500,427500,636000,1536000,2796000,4796000}))*1.021,-2))</f>
        <v/>
      </c>
      <c r="AN439" s="19">
        <f>MAX(0,ROUNDDOWN(AH439-AJ439-430000-0,-3))</f>
        <v/>
      </c>
      <c r="AO439" s="19">
        <f>IF(AH439&lt;=450000,0,MAX(0,ROUNDDOWN(AN439*0.06-MIN(50000,AN439)*0.03,-2))+MAX(0,ROUNDDOWN(AN439*0.04-MIN(50000,AN439)*0.02,-2)))</f>
        <v/>
      </c>
      <c r="AP439" s="19">
        <f>AM439+AO439+AI439</f>
        <v/>
      </c>
      <c r="AQ439" s="19">
        <f>MIN(750000,MAX(0,$B439))</f>
        <v/>
      </c>
      <c r="AR439" s="19">
        <f>$B439-AQ439</f>
        <v/>
      </c>
      <c r="AS439" s="19">
        <f>MIN(670000,ROUNDDOWN(MAX(0,AR439-430000)*0.0751+47600,0))+MIN(260000,ROUNDDOWN(MAX(0,AR439-430000)*0.028+17600,0))+MIN(30000,ROUNDDOWN(MAX(0,AR439-430000)*0.0027+1873,0))+IF("いいえ"="はい",MIN(170000,ROUNDDOWN(MAX(0,AR439-430000)*0.0243+17800,0)),0)</f>
        <v/>
      </c>
      <c r="AT439" s="19">
        <f>IF(""="",215040+AS439,"")</f>
        <v/>
      </c>
      <c r="AU439" s="19">
        <f>IF(AR439&gt;23500000,NA(),IF(AR439&lt;=4890000,1040000,IF(AR439&lt;=6550000,670000,620000)))</f>
        <v/>
      </c>
      <c r="AV439" s="19">
        <f>MAX(0,ROUNDDOWN(AR439-AT439-AU439-0,-3))</f>
        <v/>
      </c>
      <c r="AW439" s="19">
        <f>IF(AV439&lt;=0,0,ROUNDDOWN((AV439*LOOKUP(AV439,{0,1950001,3300001,6950001,9000001,18000001,40000001},{0.05,0.1,0.2,0.23,0.33,0.4,0.45})-LOOKUP(AV439,{0,1950001,3300001,6950001,9000001,18000001,40000001},{0,97500,427500,636000,1536000,2796000,4796000}))*1.021,-2))</f>
        <v/>
      </c>
      <c r="AX439" s="19">
        <f>MAX(0,ROUNDDOWN(AR439-AT439-430000-0,-3))</f>
        <v/>
      </c>
      <c r="AY439" s="19">
        <f>IF(AR439&lt;=450000,0,MAX(0,ROUNDDOWN(AX439*0.06-MIN(50000,AX439)*0.03,-2))+MAX(0,ROUNDDOWN(AX439*0.04-MIN(50000,AX439)*0.02,-2)))</f>
        <v/>
      </c>
      <c r="AZ439" s="19">
        <f>AW439+AY439+AS439</f>
        <v/>
      </c>
    </row>
    <row r="440">
      <c r="A440" t="inlineStr">
        <is>
          <t>1万円刻み</t>
        </is>
      </c>
      <c r="B440" s="19">
        <f>'3_1万円刻み'!$A$423</f>
        <v/>
      </c>
      <c r="C440" s="19">
        <f>MIN(0,MAX(0,$B440))</f>
        <v/>
      </c>
      <c r="D440" s="19">
        <f>$B440-C440</f>
        <v/>
      </c>
      <c r="E440" s="19">
        <f>MIN(670000,ROUNDDOWN(MAX(0,D440-430000)*0.0751+47600,0))+MIN(260000,ROUNDDOWN(MAX(0,D440-430000)*0.028+17600,0))+MIN(30000,ROUNDDOWN(MAX(0,D440-430000)*0.0027+1873,0))+IF("いいえ"="はい",MIN(170000,ROUNDDOWN(MAX(0,D440-430000)*0.0243+17800,0)),0)</f>
        <v/>
      </c>
      <c r="F440" s="19">
        <f>IF(""="",215040+E440,"")</f>
        <v/>
      </c>
      <c r="G440" s="19">
        <f>IF(D440&gt;23500000,NA(),IF(D440&lt;=4890000,1040000,IF(D440&lt;=6550000,670000,620000)))</f>
        <v/>
      </c>
      <c r="H440" s="19">
        <f>MAX(0,ROUNDDOWN(D440-F440-G440-0,-3))</f>
        <v/>
      </c>
      <c r="I440" s="19">
        <f>IF(H440&lt;=0,0,ROUNDDOWN((H440*LOOKUP(H440,{0,1950001,3300001,6950001,9000001,18000001,40000001},{0.05,0.1,0.2,0.23,0.33,0.4,0.45})-LOOKUP(H440,{0,1950001,3300001,6950001,9000001,18000001,40000001},{0,97500,427500,636000,1536000,2796000,4796000}))*1.021,-2))</f>
        <v/>
      </c>
      <c r="J440" s="19">
        <f>MAX(0,ROUNDDOWN(D440-F440-430000-0,-3))</f>
        <v/>
      </c>
      <c r="K440" s="19">
        <f>IF(D440&lt;=450000,0,MAX(0,ROUNDDOWN(J440*0.06-MIN(50000,J440)*0.03,-2))+MAX(0,ROUNDDOWN(J440*0.04-MIN(50000,J440)*0.02,-2)))</f>
        <v/>
      </c>
      <c r="L440" s="19">
        <f>I440+K440+E440</f>
        <v/>
      </c>
      <c r="M440" s="19">
        <f>MIN(100000,MAX(0,$B440))</f>
        <v/>
      </c>
      <c r="N440" s="19">
        <f>$B440-M440</f>
        <v/>
      </c>
      <c r="O440" s="19">
        <f>MIN(670000,ROUNDDOWN(MAX(0,N440-430000)*0.0751+47600,0))+MIN(260000,ROUNDDOWN(MAX(0,N440-430000)*0.028+17600,0))+MIN(30000,ROUNDDOWN(MAX(0,N440-430000)*0.0027+1873,0))+IF("いいえ"="はい",MIN(170000,ROUNDDOWN(MAX(0,N440-430000)*0.0243+17800,0)),0)</f>
        <v/>
      </c>
      <c r="P440" s="19">
        <f>IF(""="",215040+O440,"")</f>
        <v/>
      </c>
      <c r="Q440" s="19">
        <f>IF(N440&gt;23500000,NA(),IF(N440&lt;=4890000,1040000,IF(N440&lt;=6550000,670000,620000)))</f>
        <v/>
      </c>
      <c r="R440" s="19">
        <f>MAX(0,ROUNDDOWN(N440-P440-Q440-0,-3))</f>
        <v/>
      </c>
      <c r="S440" s="19">
        <f>IF(R440&lt;=0,0,ROUNDDOWN((R440*LOOKUP(R440,{0,1950001,3300001,6950001,9000001,18000001,40000001},{0.05,0.1,0.2,0.23,0.33,0.4,0.45})-LOOKUP(R440,{0,1950001,3300001,6950001,9000001,18000001,40000001},{0,97500,427500,636000,1536000,2796000,4796000}))*1.021,-2))</f>
        <v/>
      </c>
      <c r="T440" s="19">
        <f>MAX(0,ROUNDDOWN(N440-P440-430000-0,-3))</f>
        <v/>
      </c>
      <c r="U440" s="19">
        <f>IF(N440&lt;=450000,0,MAX(0,ROUNDDOWN(T440*0.06-MIN(50000,T440)*0.03,-2))+MAX(0,ROUNDDOWN(T440*0.04-MIN(50000,T440)*0.02,-2)))</f>
        <v/>
      </c>
      <c r="V440" s="19">
        <f>S440+U440+O440</f>
        <v/>
      </c>
      <c r="W440" s="19">
        <f>MIN(550000,MAX(0,$B440))</f>
        <v/>
      </c>
      <c r="X440" s="19">
        <f>$B440-W440</f>
        <v/>
      </c>
      <c r="Y440" s="19">
        <f>MIN(670000,ROUNDDOWN(MAX(0,X440-430000)*0.0751+47600,0))+MIN(260000,ROUNDDOWN(MAX(0,X440-430000)*0.028+17600,0))+MIN(30000,ROUNDDOWN(MAX(0,X440-430000)*0.0027+1873,0))+IF("いいえ"="はい",MIN(170000,ROUNDDOWN(MAX(0,X440-430000)*0.0243+17800,0)),0)</f>
        <v/>
      </c>
      <c r="Z440" s="19">
        <f>IF(""="",215040+Y440,"")</f>
        <v/>
      </c>
      <c r="AA440" s="19">
        <f>IF(X440&gt;23500000,NA(),IF(X440&lt;=4890000,1040000,IF(X440&lt;=6550000,670000,620000)))</f>
        <v/>
      </c>
      <c r="AB440" s="19">
        <f>MAX(0,ROUNDDOWN(X440-Z440-AA440-0,-3))</f>
        <v/>
      </c>
      <c r="AC440" s="19">
        <f>IF(AB440&lt;=0,0,ROUNDDOWN((AB440*LOOKUP(AB440,{0,1950001,3300001,6950001,9000001,18000001,40000001},{0.05,0.1,0.2,0.23,0.33,0.4,0.45})-LOOKUP(AB440,{0,1950001,3300001,6950001,9000001,18000001,40000001},{0,97500,427500,636000,1536000,2796000,4796000}))*1.021,-2))</f>
        <v/>
      </c>
      <c r="AD440" s="19">
        <f>MAX(0,ROUNDDOWN(X440-Z440-430000-0,-3))</f>
        <v/>
      </c>
      <c r="AE440" s="19">
        <f>IF(X440&lt;=450000,0,MAX(0,ROUNDDOWN(AD440*0.06-MIN(50000,AD440)*0.03,-2))+MAX(0,ROUNDDOWN(AD440*0.04-MIN(50000,AD440)*0.02,-2)))</f>
        <v/>
      </c>
      <c r="AF440" s="19">
        <f>AC440+AE440+Y440</f>
        <v/>
      </c>
      <c r="AG440" s="19">
        <f>MIN(650000,MAX(0,$B440))</f>
        <v/>
      </c>
      <c r="AH440" s="19">
        <f>$B440-AG440</f>
        <v/>
      </c>
      <c r="AI440" s="19">
        <f>MIN(670000,ROUNDDOWN(MAX(0,AH440-430000)*0.0751+47600,0))+MIN(260000,ROUNDDOWN(MAX(0,AH440-430000)*0.028+17600,0))+MIN(30000,ROUNDDOWN(MAX(0,AH440-430000)*0.0027+1873,0))+IF("いいえ"="はい",MIN(170000,ROUNDDOWN(MAX(0,AH440-430000)*0.0243+17800,0)),0)</f>
        <v/>
      </c>
      <c r="AJ440" s="19">
        <f>IF(""="",215040+AI440,"")</f>
        <v/>
      </c>
      <c r="AK440" s="19">
        <f>IF(AH440&gt;23500000,NA(),IF(AH440&lt;=4890000,1040000,IF(AH440&lt;=6550000,670000,620000)))</f>
        <v/>
      </c>
      <c r="AL440" s="19">
        <f>MAX(0,ROUNDDOWN(AH440-AJ440-AK440-0,-3))</f>
        <v/>
      </c>
      <c r="AM440" s="19">
        <f>IF(AL440&lt;=0,0,ROUNDDOWN((AL440*LOOKUP(AL440,{0,1950001,3300001,6950001,9000001,18000001,40000001},{0.05,0.1,0.2,0.23,0.33,0.4,0.45})-LOOKUP(AL440,{0,1950001,3300001,6950001,9000001,18000001,40000001},{0,97500,427500,636000,1536000,2796000,4796000}))*1.021,-2))</f>
        <v/>
      </c>
      <c r="AN440" s="19">
        <f>MAX(0,ROUNDDOWN(AH440-AJ440-430000-0,-3))</f>
        <v/>
      </c>
      <c r="AO440" s="19">
        <f>IF(AH440&lt;=450000,0,MAX(0,ROUNDDOWN(AN440*0.06-MIN(50000,AN440)*0.03,-2))+MAX(0,ROUNDDOWN(AN440*0.04-MIN(50000,AN440)*0.02,-2)))</f>
        <v/>
      </c>
      <c r="AP440" s="19">
        <f>AM440+AO440+AI440</f>
        <v/>
      </c>
      <c r="AQ440" s="19">
        <f>MIN(750000,MAX(0,$B440))</f>
        <v/>
      </c>
      <c r="AR440" s="19">
        <f>$B440-AQ440</f>
        <v/>
      </c>
      <c r="AS440" s="19">
        <f>MIN(670000,ROUNDDOWN(MAX(0,AR440-430000)*0.0751+47600,0))+MIN(260000,ROUNDDOWN(MAX(0,AR440-430000)*0.028+17600,0))+MIN(30000,ROUNDDOWN(MAX(0,AR440-430000)*0.0027+1873,0))+IF("いいえ"="はい",MIN(170000,ROUNDDOWN(MAX(0,AR440-430000)*0.0243+17800,0)),0)</f>
        <v/>
      </c>
      <c r="AT440" s="19">
        <f>IF(""="",215040+AS440,"")</f>
        <v/>
      </c>
      <c r="AU440" s="19">
        <f>IF(AR440&gt;23500000,NA(),IF(AR440&lt;=4890000,1040000,IF(AR440&lt;=6550000,670000,620000)))</f>
        <v/>
      </c>
      <c r="AV440" s="19">
        <f>MAX(0,ROUNDDOWN(AR440-AT440-AU440-0,-3))</f>
        <v/>
      </c>
      <c r="AW440" s="19">
        <f>IF(AV440&lt;=0,0,ROUNDDOWN((AV440*LOOKUP(AV440,{0,1950001,3300001,6950001,9000001,18000001,40000001},{0.05,0.1,0.2,0.23,0.33,0.4,0.45})-LOOKUP(AV440,{0,1950001,3300001,6950001,9000001,18000001,40000001},{0,97500,427500,636000,1536000,2796000,4796000}))*1.021,-2))</f>
        <v/>
      </c>
      <c r="AX440" s="19">
        <f>MAX(0,ROUNDDOWN(AR440-AT440-430000-0,-3))</f>
        <v/>
      </c>
      <c r="AY440" s="19">
        <f>IF(AR440&lt;=450000,0,MAX(0,ROUNDDOWN(AX440*0.06-MIN(50000,AX440)*0.03,-2))+MAX(0,ROUNDDOWN(AX440*0.04-MIN(50000,AX440)*0.02,-2)))</f>
        <v/>
      </c>
      <c r="AZ440" s="19">
        <f>AW440+AY440+AS440</f>
        <v/>
      </c>
    </row>
    <row r="441">
      <c r="A441" t="inlineStr">
        <is>
          <t>1万円刻み</t>
        </is>
      </c>
      <c r="B441" s="19">
        <f>'3_1万円刻み'!$A$424</f>
        <v/>
      </c>
      <c r="C441" s="19">
        <f>MIN(0,MAX(0,$B441))</f>
        <v/>
      </c>
      <c r="D441" s="19">
        <f>$B441-C441</f>
        <v/>
      </c>
      <c r="E441" s="19">
        <f>MIN(670000,ROUNDDOWN(MAX(0,D441-430000)*0.0751+47600,0))+MIN(260000,ROUNDDOWN(MAX(0,D441-430000)*0.028+17600,0))+MIN(30000,ROUNDDOWN(MAX(0,D441-430000)*0.0027+1873,0))+IF("いいえ"="はい",MIN(170000,ROUNDDOWN(MAX(0,D441-430000)*0.0243+17800,0)),0)</f>
        <v/>
      </c>
      <c r="F441" s="19">
        <f>IF(""="",215040+E441,"")</f>
        <v/>
      </c>
      <c r="G441" s="19">
        <f>IF(D441&gt;23500000,NA(),IF(D441&lt;=4890000,1040000,IF(D441&lt;=6550000,670000,620000)))</f>
        <v/>
      </c>
      <c r="H441" s="19">
        <f>MAX(0,ROUNDDOWN(D441-F441-G441-0,-3))</f>
        <v/>
      </c>
      <c r="I441" s="19">
        <f>IF(H441&lt;=0,0,ROUNDDOWN((H441*LOOKUP(H441,{0,1950001,3300001,6950001,9000001,18000001,40000001},{0.05,0.1,0.2,0.23,0.33,0.4,0.45})-LOOKUP(H441,{0,1950001,3300001,6950001,9000001,18000001,40000001},{0,97500,427500,636000,1536000,2796000,4796000}))*1.021,-2))</f>
        <v/>
      </c>
      <c r="J441" s="19">
        <f>MAX(0,ROUNDDOWN(D441-F441-430000-0,-3))</f>
        <v/>
      </c>
      <c r="K441" s="19">
        <f>IF(D441&lt;=450000,0,MAX(0,ROUNDDOWN(J441*0.06-MIN(50000,J441)*0.03,-2))+MAX(0,ROUNDDOWN(J441*0.04-MIN(50000,J441)*0.02,-2)))</f>
        <v/>
      </c>
      <c r="L441" s="19">
        <f>I441+K441+E441</f>
        <v/>
      </c>
      <c r="M441" s="19">
        <f>MIN(100000,MAX(0,$B441))</f>
        <v/>
      </c>
      <c r="N441" s="19">
        <f>$B441-M441</f>
        <v/>
      </c>
      <c r="O441" s="19">
        <f>MIN(670000,ROUNDDOWN(MAX(0,N441-430000)*0.0751+47600,0))+MIN(260000,ROUNDDOWN(MAX(0,N441-430000)*0.028+17600,0))+MIN(30000,ROUNDDOWN(MAX(0,N441-430000)*0.0027+1873,0))+IF("いいえ"="はい",MIN(170000,ROUNDDOWN(MAX(0,N441-430000)*0.0243+17800,0)),0)</f>
        <v/>
      </c>
      <c r="P441" s="19">
        <f>IF(""="",215040+O441,"")</f>
        <v/>
      </c>
      <c r="Q441" s="19">
        <f>IF(N441&gt;23500000,NA(),IF(N441&lt;=4890000,1040000,IF(N441&lt;=6550000,670000,620000)))</f>
        <v/>
      </c>
      <c r="R441" s="19">
        <f>MAX(0,ROUNDDOWN(N441-P441-Q441-0,-3))</f>
        <v/>
      </c>
      <c r="S441" s="19">
        <f>IF(R441&lt;=0,0,ROUNDDOWN((R441*LOOKUP(R441,{0,1950001,3300001,6950001,9000001,18000001,40000001},{0.05,0.1,0.2,0.23,0.33,0.4,0.45})-LOOKUP(R441,{0,1950001,3300001,6950001,9000001,18000001,40000001},{0,97500,427500,636000,1536000,2796000,4796000}))*1.021,-2))</f>
        <v/>
      </c>
      <c r="T441" s="19">
        <f>MAX(0,ROUNDDOWN(N441-P441-430000-0,-3))</f>
        <v/>
      </c>
      <c r="U441" s="19">
        <f>IF(N441&lt;=450000,0,MAX(0,ROUNDDOWN(T441*0.06-MIN(50000,T441)*0.03,-2))+MAX(0,ROUNDDOWN(T441*0.04-MIN(50000,T441)*0.02,-2)))</f>
        <v/>
      </c>
      <c r="V441" s="19">
        <f>S441+U441+O441</f>
        <v/>
      </c>
      <c r="W441" s="19">
        <f>MIN(550000,MAX(0,$B441))</f>
        <v/>
      </c>
      <c r="X441" s="19">
        <f>$B441-W441</f>
        <v/>
      </c>
      <c r="Y441" s="19">
        <f>MIN(670000,ROUNDDOWN(MAX(0,X441-430000)*0.0751+47600,0))+MIN(260000,ROUNDDOWN(MAX(0,X441-430000)*0.028+17600,0))+MIN(30000,ROUNDDOWN(MAX(0,X441-430000)*0.0027+1873,0))+IF("いいえ"="はい",MIN(170000,ROUNDDOWN(MAX(0,X441-430000)*0.0243+17800,0)),0)</f>
        <v/>
      </c>
      <c r="Z441" s="19">
        <f>IF(""="",215040+Y441,"")</f>
        <v/>
      </c>
      <c r="AA441" s="19">
        <f>IF(X441&gt;23500000,NA(),IF(X441&lt;=4890000,1040000,IF(X441&lt;=6550000,670000,620000)))</f>
        <v/>
      </c>
      <c r="AB441" s="19">
        <f>MAX(0,ROUNDDOWN(X441-Z441-AA441-0,-3))</f>
        <v/>
      </c>
      <c r="AC441" s="19">
        <f>IF(AB441&lt;=0,0,ROUNDDOWN((AB441*LOOKUP(AB441,{0,1950001,3300001,6950001,9000001,18000001,40000001},{0.05,0.1,0.2,0.23,0.33,0.4,0.45})-LOOKUP(AB441,{0,1950001,3300001,6950001,9000001,18000001,40000001},{0,97500,427500,636000,1536000,2796000,4796000}))*1.021,-2))</f>
        <v/>
      </c>
      <c r="AD441" s="19">
        <f>MAX(0,ROUNDDOWN(X441-Z441-430000-0,-3))</f>
        <v/>
      </c>
      <c r="AE441" s="19">
        <f>IF(X441&lt;=450000,0,MAX(0,ROUNDDOWN(AD441*0.06-MIN(50000,AD441)*0.03,-2))+MAX(0,ROUNDDOWN(AD441*0.04-MIN(50000,AD441)*0.02,-2)))</f>
        <v/>
      </c>
      <c r="AF441" s="19">
        <f>AC441+AE441+Y441</f>
        <v/>
      </c>
      <c r="AG441" s="19">
        <f>MIN(650000,MAX(0,$B441))</f>
        <v/>
      </c>
      <c r="AH441" s="19">
        <f>$B441-AG441</f>
        <v/>
      </c>
      <c r="AI441" s="19">
        <f>MIN(670000,ROUNDDOWN(MAX(0,AH441-430000)*0.0751+47600,0))+MIN(260000,ROUNDDOWN(MAX(0,AH441-430000)*0.028+17600,0))+MIN(30000,ROUNDDOWN(MAX(0,AH441-430000)*0.0027+1873,0))+IF("いいえ"="はい",MIN(170000,ROUNDDOWN(MAX(0,AH441-430000)*0.0243+17800,0)),0)</f>
        <v/>
      </c>
      <c r="AJ441" s="19">
        <f>IF(""="",215040+AI441,"")</f>
        <v/>
      </c>
      <c r="AK441" s="19">
        <f>IF(AH441&gt;23500000,NA(),IF(AH441&lt;=4890000,1040000,IF(AH441&lt;=6550000,670000,620000)))</f>
        <v/>
      </c>
      <c r="AL441" s="19">
        <f>MAX(0,ROUNDDOWN(AH441-AJ441-AK441-0,-3))</f>
        <v/>
      </c>
      <c r="AM441" s="19">
        <f>IF(AL441&lt;=0,0,ROUNDDOWN((AL441*LOOKUP(AL441,{0,1950001,3300001,6950001,9000001,18000001,40000001},{0.05,0.1,0.2,0.23,0.33,0.4,0.45})-LOOKUP(AL441,{0,1950001,3300001,6950001,9000001,18000001,40000001},{0,97500,427500,636000,1536000,2796000,4796000}))*1.021,-2))</f>
        <v/>
      </c>
      <c r="AN441" s="19">
        <f>MAX(0,ROUNDDOWN(AH441-AJ441-430000-0,-3))</f>
        <v/>
      </c>
      <c r="AO441" s="19">
        <f>IF(AH441&lt;=450000,0,MAX(0,ROUNDDOWN(AN441*0.06-MIN(50000,AN441)*0.03,-2))+MAX(0,ROUNDDOWN(AN441*0.04-MIN(50000,AN441)*0.02,-2)))</f>
        <v/>
      </c>
      <c r="AP441" s="19">
        <f>AM441+AO441+AI441</f>
        <v/>
      </c>
      <c r="AQ441" s="19">
        <f>MIN(750000,MAX(0,$B441))</f>
        <v/>
      </c>
      <c r="AR441" s="19">
        <f>$B441-AQ441</f>
        <v/>
      </c>
      <c r="AS441" s="19">
        <f>MIN(670000,ROUNDDOWN(MAX(0,AR441-430000)*0.0751+47600,0))+MIN(260000,ROUNDDOWN(MAX(0,AR441-430000)*0.028+17600,0))+MIN(30000,ROUNDDOWN(MAX(0,AR441-430000)*0.0027+1873,0))+IF("いいえ"="はい",MIN(170000,ROUNDDOWN(MAX(0,AR441-430000)*0.0243+17800,0)),0)</f>
        <v/>
      </c>
      <c r="AT441" s="19">
        <f>IF(""="",215040+AS441,"")</f>
        <v/>
      </c>
      <c r="AU441" s="19">
        <f>IF(AR441&gt;23500000,NA(),IF(AR441&lt;=4890000,1040000,IF(AR441&lt;=6550000,670000,620000)))</f>
        <v/>
      </c>
      <c r="AV441" s="19">
        <f>MAX(0,ROUNDDOWN(AR441-AT441-AU441-0,-3))</f>
        <v/>
      </c>
      <c r="AW441" s="19">
        <f>IF(AV441&lt;=0,0,ROUNDDOWN((AV441*LOOKUP(AV441,{0,1950001,3300001,6950001,9000001,18000001,40000001},{0.05,0.1,0.2,0.23,0.33,0.4,0.45})-LOOKUP(AV441,{0,1950001,3300001,6950001,9000001,18000001,40000001},{0,97500,427500,636000,1536000,2796000,4796000}))*1.021,-2))</f>
        <v/>
      </c>
      <c r="AX441" s="19">
        <f>MAX(0,ROUNDDOWN(AR441-AT441-430000-0,-3))</f>
        <v/>
      </c>
      <c r="AY441" s="19">
        <f>IF(AR441&lt;=450000,0,MAX(0,ROUNDDOWN(AX441*0.06-MIN(50000,AX441)*0.03,-2))+MAX(0,ROUNDDOWN(AX441*0.04-MIN(50000,AX441)*0.02,-2)))</f>
        <v/>
      </c>
      <c r="AZ441" s="19">
        <f>AW441+AY441+AS441</f>
        <v/>
      </c>
    </row>
    <row r="442">
      <c r="A442" t="inlineStr">
        <is>
          <t>1万円刻み</t>
        </is>
      </c>
      <c r="B442" s="19">
        <f>'3_1万円刻み'!$A$425</f>
        <v/>
      </c>
      <c r="C442" s="19">
        <f>MIN(0,MAX(0,$B442))</f>
        <v/>
      </c>
      <c r="D442" s="19">
        <f>$B442-C442</f>
        <v/>
      </c>
      <c r="E442" s="19">
        <f>MIN(670000,ROUNDDOWN(MAX(0,D442-430000)*0.0751+47600,0))+MIN(260000,ROUNDDOWN(MAX(0,D442-430000)*0.028+17600,0))+MIN(30000,ROUNDDOWN(MAX(0,D442-430000)*0.0027+1873,0))+IF("いいえ"="はい",MIN(170000,ROUNDDOWN(MAX(0,D442-430000)*0.0243+17800,0)),0)</f>
        <v/>
      </c>
      <c r="F442" s="19">
        <f>IF(""="",215040+E442,"")</f>
        <v/>
      </c>
      <c r="G442" s="19">
        <f>IF(D442&gt;23500000,NA(),IF(D442&lt;=4890000,1040000,IF(D442&lt;=6550000,670000,620000)))</f>
        <v/>
      </c>
      <c r="H442" s="19">
        <f>MAX(0,ROUNDDOWN(D442-F442-G442-0,-3))</f>
        <v/>
      </c>
      <c r="I442" s="19">
        <f>IF(H442&lt;=0,0,ROUNDDOWN((H442*LOOKUP(H442,{0,1950001,3300001,6950001,9000001,18000001,40000001},{0.05,0.1,0.2,0.23,0.33,0.4,0.45})-LOOKUP(H442,{0,1950001,3300001,6950001,9000001,18000001,40000001},{0,97500,427500,636000,1536000,2796000,4796000}))*1.021,-2))</f>
        <v/>
      </c>
      <c r="J442" s="19">
        <f>MAX(0,ROUNDDOWN(D442-F442-430000-0,-3))</f>
        <v/>
      </c>
      <c r="K442" s="19">
        <f>IF(D442&lt;=450000,0,MAX(0,ROUNDDOWN(J442*0.06-MIN(50000,J442)*0.03,-2))+MAX(0,ROUNDDOWN(J442*0.04-MIN(50000,J442)*0.02,-2)))</f>
        <v/>
      </c>
      <c r="L442" s="19">
        <f>I442+K442+E442</f>
        <v/>
      </c>
      <c r="M442" s="19">
        <f>MIN(100000,MAX(0,$B442))</f>
        <v/>
      </c>
      <c r="N442" s="19">
        <f>$B442-M442</f>
        <v/>
      </c>
      <c r="O442" s="19">
        <f>MIN(670000,ROUNDDOWN(MAX(0,N442-430000)*0.0751+47600,0))+MIN(260000,ROUNDDOWN(MAX(0,N442-430000)*0.028+17600,0))+MIN(30000,ROUNDDOWN(MAX(0,N442-430000)*0.0027+1873,0))+IF("いいえ"="はい",MIN(170000,ROUNDDOWN(MAX(0,N442-430000)*0.0243+17800,0)),0)</f>
        <v/>
      </c>
      <c r="P442" s="19">
        <f>IF(""="",215040+O442,"")</f>
        <v/>
      </c>
      <c r="Q442" s="19">
        <f>IF(N442&gt;23500000,NA(),IF(N442&lt;=4890000,1040000,IF(N442&lt;=6550000,670000,620000)))</f>
        <v/>
      </c>
      <c r="R442" s="19">
        <f>MAX(0,ROUNDDOWN(N442-P442-Q442-0,-3))</f>
        <v/>
      </c>
      <c r="S442" s="19">
        <f>IF(R442&lt;=0,0,ROUNDDOWN((R442*LOOKUP(R442,{0,1950001,3300001,6950001,9000001,18000001,40000001},{0.05,0.1,0.2,0.23,0.33,0.4,0.45})-LOOKUP(R442,{0,1950001,3300001,6950001,9000001,18000001,40000001},{0,97500,427500,636000,1536000,2796000,4796000}))*1.021,-2))</f>
        <v/>
      </c>
      <c r="T442" s="19">
        <f>MAX(0,ROUNDDOWN(N442-P442-430000-0,-3))</f>
        <v/>
      </c>
      <c r="U442" s="19">
        <f>IF(N442&lt;=450000,0,MAX(0,ROUNDDOWN(T442*0.06-MIN(50000,T442)*0.03,-2))+MAX(0,ROUNDDOWN(T442*0.04-MIN(50000,T442)*0.02,-2)))</f>
        <v/>
      </c>
      <c r="V442" s="19">
        <f>S442+U442+O442</f>
        <v/>
      </c>
      <c r="W442" s="19">
        <f>MIN(550000,MAX(0,$B442))</f>
        <v/>
      </c>
      <c r="X442" s="19">
        <f>$B442-W442</f>
        <v/>
      </c>
      <c r="Y442" s="19">
        <f>MIN(670000,ROUNDDOWN(MAX(0,X442-430000)*0.0751+47600,0))+MIN(260000,ROUNDDOWN(MAX(0,X442-430000)*0.028+17600,0))+MIN(30000,ROUNDDOWN(MAX(0,X442-430000)*0.0027+1873,0))+IF("いいえ"="はい",MIN(170000,ROUNDDOWN(MAX(0,X442-430000)*0.0243+17800,0)),0)</f>
        <v/>
      </c>
      <c r="Z442" s="19">
        <f>IF(""="",215040+Y442,"")</f>
        <v/>
      </c>
      <c r="AA442" s="19">
        <f>IF(X442&gt;23500000,NA(),IF(X442&lt;=4890000,1040000,IF(X442&lt;=6550000,670000,620000)))</f>
        <v/>
      </c>
      <c r="AB442" s="19">
        <f>MAX(0,ROUNDDOWN(X442-Z442-AA442-0,-3))</f>
        <v/>
      </c>
      <c r="AC442" s="19">
        <f>IF(AB442&lt;=0,0,ROUNDDOWN((AB442*LOOKUP(AB442,{0,1950001,3300001,6950001,9000001,18000001,40000001},{0.05,0.1,0.2,0.23,0.33,0.4,0.45})-LOOKUP(AB442,{0,1950001,3300001,6950001,9000001,18000001,40000001},{0,97500,427500,636000,1536000,2796000,4796000}))*1.021,-2))</f>
        <v/>
      </c>
      <c r="AD442" s="19">
        <f>MAX(0,ROUNDDOWN(X442-Z442-430000-0,-3))</f>
        <v/>
      </c>
      <c r="AE442" s="19">
        <f>IF(X442&lt;=450000,0,MAX(0,ROUNDDOWN(AD442*0.06-MIN(50000,AD442)*0.03,-2))+MAX(0,ROUNDDOWN(AD442*0.04-MIN(50000,AD442)*0.02,-2)))</f>
        <v/>
      </c>
      <c r="AF442" s="19">
        <f>AC442+AE442+Y442</f>
        <v/>
      </c>
      <c r="AG442" s="19">
        <f>MIN(650000,MAX(0,$B442))</f>
        <v/>
      </c>
      <c r="AH442" s="19">
        <f>$B442-AG442</f>
        <v/>
      </c>
      <c r="AI442" s="19">
        <f>MIN(670000,ROUNDDOWN(MAX(0,AH442-430000)*0.0751+47600,0))+MIN(260000,ROUNDDOWN(MAX(0,AH442-430000)*0.028+17600,0))+MIN(30000,ROUNDDOWN(MAX(0,AH442-430000)*0.0027+1873,0))+IF("いいえ"="はい",MIN(170000,ROUNDDOWN(MAX(0,AH442-430000)*0.0243+17800,0)),0)</f>
        <v/>
      </c>
      <c r="AJ442" s="19">
        <f>IF(""="",215040+AI442,"")</f>
        <v/>
      </c>
      <c r="AK442" s="19">
        <f>IF(AH442&gt;23500000,NA(),IF(AH442&lt;=4890000,1040000,IF(AH442&lt;=6550000,670000,620000)))</f>
        <v/>
      </c>
      <c r="AL442" s="19">
        <f>MAX(0,ROUNDDOWN(AH442-AJ442-AK442-0,-3))</f>
        <v/>
      </c>
      <c r="AM442" s="19">
        <f>IF(AL442&lt;=0,0,ROUNDDOWN((AL442*LOOKUP(AL442,{0,1950001,3300001,6950001,9000001,18000001,40000001},{0.05,0.1,0.2,0.23,0.33,0.4,0.45})-LOOKUP(AL442,{0,1950001,3300001,6950001,9000001,18000001,40000001},{0,97500,427500,636000,1536000,2796000,4796000}))*1.021,-2))</f>
        <v/>
      </c>
      <c r="AN442" s="19">
        <f>MAX(0,ROUNDDOWN(AH442-AJ442-430000-0,-3))</f>
        <v/>
      </c>
      <c r="AO442" s="19">
        <f>IF(AH442&lt;=450000,0,MAX(0,ROUNDDOWN(AN442*0.06-MIN(50000,AN442)*0.03,-2))+MAX(0,ROUNDDOWN(AN442*0.04-MIN(50000,AN442)*0.02,-2)))</f>
        <v/>
      </c>
      <c r="AP442" s="19">
        <f>AM442+AO442+AI442</f>
        <v/>
      </c>
      <c r="AQ442" s="19">
        <f>MIN(750000,MAX(0,$B442))</f>
        <v/>
      </c>
      <c r="AR442" s="19">
        <f>$B442-AQ442</f>
        <v/>
      </c>
      <c r="AS442" s="19">
        <f>MIN(670000,ROUNDDOWN(MAX(0,AR442-430000)*0.0751+47600,0))+MIN(260000,ROUNDDOWN(MAX(0,AR442-430000)*0.028+17600,0))+MIN(30000,ROUNDDOWN(MAX(0,AR442-430000)*0.0027+1873,0))+IF("いいえ"="はい",MIN(170000,ROUNDDOWN(MAX(0,AR442-430000)*0.0243+17800,0)),0)</f>
        <v/>
      </c>
      <c r="AT442" s="19">
        <f>IF(""="",215040+AS442,"")</f>
        <v/>
      </c>
      <c r="AU442" s="19">
        <f>IF(AR442&gt;23500000,NA(),IF(AR442&lt;=4890000,1040000,IF(AR442&lt;=6550000,670000,620000)))</f>
        <v/>
      </c>
      <c r="AV442" s="19">
        <f>MAX(0,ROUNDDOWN(AR442-AT442-AU442-0,-3))</f>
        <v/>
      </c>
      <c r="AW442" s="19">
        <f>IF(AV442&lt;=0,0,ROUNDDOWN((AV442*LOOKUP(AV442,{0,1950001,3300001,6950001,9000001,18000001,40000001},{0.05,0.1,0.2,0.23,0.33,0.4,0.45})-LOOKUP(AV442,{0,1950001,3300001,6950001,9000001,18000001,40000001},{0,97500,427500,636000,1536000,2796000,4796000}))*1.021,-2))</f>
        <v/>
      </c>
      <c r="AX442" s="19">
        <f>MAX(0,ROUNDDOWN(AR442-AT442-430000-0,-3))</f>
        <v/>
      </c>
      <c r="AY442" s="19">
        <f>IF(AR442&lt;=450000,0,MAX(0,ROUNDDOWN(AX442*0.06-MIN(50000,AX442)*0.03,-2))+MAX(0,ROUNDDOWN(AX442*0.04-MIN(50000,AX442)*0.02,-2)))</f>
        <v/>
      </c>
      <c r="AZ442" s="19">
        <f>AW442+AY442+AS442</f>
        <v/>
      </c>
    </row>
    <row r="443">
      <c r="A443" t="inlineStr">
        <is>
          <t>1万円刻み</t>
        </is>
      </c>
      <c r="B443" s="19">
        <f>'3_1万円刻み'!$A$426</f>
        <v/>
      </c>
      <c r="C443" s="19">
        <f>MIN(0,MAX(0,$B443))</f>
        <v/>
      </c>
      <c r="D443" s="19">
        <f>$B443-C443</f>
        <v/>
      </c>
      <c r="E443" s="19">
        <f>MIN(670000,ROUNDDOWN(MAX(0,D443-430000)*0.0751+47600,0))+MIN(260000,ROUNDDOWN(MAX(0,D443-430000)*0.028+17600,0))+MIN(30000,ROUNDDOWN(MAX(0,D443-430000)*0.0027+1873,0))+IF("いいえ"="はい",MIN(170000,ROUNDDOWN(MAX(0,D443-430000)*0.0243+17800,0)),0)</f>
        <v/>
      </c>
      <c r="F443" s="19">
        <f>IF(""="",215040+E443,"")</f>
        <v/>
      </c>
      <c r="G443" s="19">
        <f>IF(D443&gt;23500000,NA(),IF(D443&lt;=4890000,1040000,IF(D443&lt;=6550000,670000,620000)))</f>
        <v/>
      </c>
      <c r="H443" s="19">
        <f>MAX(0,ROUNDDOWN(D443-F443-G443-0,-3))</f>
        <v/>
      </c>
      <c r="I443" s="19">
        <f>IF(H443&lt;=0,0,ROUNDDOWN((H443*LOOKUP(H443,{0,1950001,3300001,6950001,9000001,18000001,40000001},{0.05,0.1,0.2,0.23,0.33,0.4,0.45})-LOOKUP(H443,{0,1950001,3300001,6950001,9000001,18000001,40000001},{0,97500,427500,636000,1536000,2796000,4796000}))*1.021,-2))</f>
        <v/>
      </c>
      <c r="J443" s="19">
        <f>MAX(0,ROUNDDOWN(D443-F443-430000-0,-3))</f>
        <v/>
      </c>
      <c r="K443" s="19">
        <f>IF(D443&lt;=450000,0,MAX(0,ROUNDDOWN(J443*0.06-MIN(50000,J443)*0.03,-2))+MAX(0,ROUNDDOWN(J443*0.04-MIN(50000,J443)*0.02,-2)))</f>
        <v/>
      </c>
      <c r="L443" s="19">
        <f>I443+K443+E443</f>
        <v/>
      </c>
      <c r="M443" s="19">
        <f>MIN(100000,MAX(0,$B443))</f>
        <v/>
      </c>
      <c r="N443" s="19">
        <f>$B443-M443</f>
        <v/>
      </c>
      <c r="O443" s="19">
        <f>MIN(670000,ROUNDDOWN(MAX(0,N443-430000)*0.0751+47600,0))+MIN(260000,ROUNDDOWN(MAX(0,N443-430000)*0.028+17600,0))+MIN(30000,ROUNDDOWN(MAX(0,N443-430000)*0.0027+1873,0))+IF("いいえ"="はい",MIN(170000,ROUNDDOWN(MAX(0,N443-430000)*0.0243+17800,0)),0)</f>
        <v/>
      </c>
      <c r="P443" s="19">
        <f>IF(""="",215040+O443,"")</f>
        <v/>
      </c>
      <c r="Q443" s="19">
        <f>IF(N443&gt;23500000,NA(),IF(N443&lt;=4890000,1040000,IF(N443&lt;=6550000,670000,620000)))</f>
        <v/>
      </c>
      <c r="R443" s="19">
        <f>MAX(0,ROUNDDOWN(N443-P443-Q443-0,-3))</f>
        <v/>
      </c>
      <c r="S443" s="19">
        <f>IF(R443&lt;=0,0,ROUNDDOWN((R443*LOOKUP(R443,{0,1950001,3300001,6950001,9000001,18000001,40000001},{0.05,0.1,0.2,0.23,0.33,0.4,0.45})-LOOKUP(R443,{0,1950001,3300001,6950001,9000001,18000001,40000001},{0,97500,427500,636000,1536000,2796000,4796000}))*1.021,-2))</f>
        <v/>
      </c>
      <c r="T443" s="19">
        <f>MAX(0,ROUNDDOWN(N443-P443-430000-0,-3))</f>
        <v/>
      </c>
      <c r="U443" s="19">
        <f>IF(N443&lt;=450000,0,MAX(0,ROUNDDOWN(T443*0.06-MIN(50000,T443)*0.03,-2))+MAX(0,ROUNDDOWN(T443*0.04-MIN(50000,T443)*0.02,-2)))</f>
        <v/>
      </c>
      <c r="V443" s="19">
        <f>S443+U443+O443</f>
        <v/>
      </c>
      <c r="W443" s="19">
        <f>MIN(550000,MAX(0,$B443))</f>
        <v/>
      </c>
      <c r="X443" s="19">
        <f>$B443-W443</f>
        <v/>
      </c>
      <c r="Y443" s="19">
        <f>MIN(670000,ROUNDDOWN(MAX(0,X443-430000)*0.0751+47600,0))+MIN(260000,ROUNDDOWN(MAX(0,X443-430000)*0.028+17600,0))+MIN(30000,ROUNDDOWN(MAX(0,X443-430000)*0.0027+1873,0))+IF("いいえ"="はい",MIN(170000,ROUNDDOWN(MAX(0,X443-430000)*0.0243+17800,0)),0)</f>
        <v/>
      </c>
      <c r="Z443" s="19">
        <f>IF(""="",215040+Y443,"")</f>
        <v/>
      </c>
      <c r="AA443" s="19">
        <f>IF(X443&gt;23500000,NA(),IF(X443&lt;=4890000,1040000,IF(X443&lt;=6550000,670000,620000)))</f>
        <v/>
      </c>
      <c r="AB443" s="19">
        <f>MAX(0,ROUNDDOWN(X443-Z443-AA443-0,-3))</f>
        <v/>
      </c>
      <c r="AC443" s="19">
        <f>IF(AB443&lt;=0,0,ROUNDDOWN((AB443*LOOKUP(AB443,{0,1950001,3300001,6950001,9000001,18000001,40000001},{0.05,0.1,0.2,0.23,0.33,0.4,0.45})-LOOKUP(AB443,{0,1950001,3300001,6950001,9000001,18000001,40000001},{0,97500,427500,636000,1536000,2796000,4796000}))*1.021,-2))</f>
        <v/>
      </c>
      <c r="AD443" s="19">
        <f>MAX(0,ROUNDDOWN(X443-Z443-430000-0,-3))</f>
        <v/>
      </c>
      <c r="AE443" s="19">
        <f>IF(X443&lt;=450000,0,MAX(0,ROUNDDOWN(AD443*0.06-MIN(50000,AD443)*0.03,-2))+MAX(0,ROUNDDOWN(AD443*0.04-MIN(50000,AD443)*0.02,-2)))</f>
        <v/>
      </c>
      <c r="AF443" s="19">
        <f>AC443+AE443+Y443</f>
        <v/>
      </c>
      <c r="AG443" s="19">
        <f>MIN(650000,MAX(0,$B443))</f>
        <v/>
      </c>
      <c r="AH443" s="19">
        <f>$B443-AG443</f>
        <v/>
      </c>
      <c r="AI443" s="19">
        <f>MIN(670000,ROUNDDOWN(MAX(0,AH443-430000)*0.0751+47600,0))+MIN(260000,ROUNDDOWN(MAX(0,AH443-430000)*0.028+17600,0))+MIN(30000,ROUNDDOWN(MAX(0,AH443-430000)*0.0027+1873,0))+IF("いいえ"="はい",MIN(170000,ROUNDDOWN(MAX(0,AH443-430000)*0.0243+17800,0)),0)</f>
        <v/>
      </c>
      <c r="AJ443" s="19">
        <f>IF(""="",215040+AI443,"")</f>
        <v/>
      </c>
      <c r="AK443" s="19">
        <f>IF(AH443&gt;23500000,NA(),IF(AH443&lt;=4890000,1040000,IF(AH443&lt;=6550000,670000,620000)))</f>
        <v/>
      </c>
      <c r="AL443" s="19">
        <f>MAX(0,ROUNDDOWN(AH443-AJ443-AK443-0,-3))</f>
        <v/>
      </c>
      <c r="AM443" s="19">
        <f>IF(AL443&lt;=0,0,ROUNDDOWN((AL443*LOOKUP(AL443,{0,1950001,3300001,6950001,9000001,18000001,40000001},{0.05,0.1,0.2,0.23,0.33,0.4,0.45})-LOOKUP(AL443,{0,1950001,3300001,6950001,9000001,18000001,40000001},{0,97500,427500,636000,1536000,2796000,4796000}))*1.021,-2))</f>
        <v/>
      </c>
      <c r="AN443" s="19">
        <f>MAX(0,ROUNDDOWN(AH443-AJ443-430000-0,-3))</f>
        <v/>
      </c>
      <c r="AO443" s="19">
        <f>IF(AH443&lt;=450000,0,MAX(0,ROUNDDOWN(AN443*0.06-MIN(50000,AN443)*0.03,-2))+MAX(0,ROUNDDOWN(AN443*0.04-MIN(50000,AN443)*0.02,-2)))</f>
        <v/>
      </c>
      <c r="AP443" s="19">
        <f>AM443+AO443+AI443</f>
        <v/>
      </c>
      <c r="AQ443" s="19">
        <f>MIN(750000,MAX(0,$B443))</f>
        <v/>
      </c>
      <c r="AR443" s="19">
        <f>$B443-AQ443</f>
        <v/>
      </c>
      <c r="AS443" s="19">
        <f>MIN(670000,ROUNDDOWN(MAX(0,AR443-430000)*0.0751+47600,0))+MIN(260000,ROUNDDOWN(MAX(0,AR443-430000)*0.028+17600,0))+MIN(30000,ROUNDDOWN(MAX(0,AR443-430000)*0.0027+1873,0))+IF("いいえ"="はい",MIN(170000,ROUNDDOWN(MAX(0,AR443-430000)*0.0243+17800,0)),0)</f>
        <v/>
      </c>
      <c r="AT443" s="19">
        <f>IF(""="",215040+AS443,"")</f>
        <v/>
      </c>
      <c r="AU443" s="19">
        <f>IF(AR443&gt;23500000,NA(),IF(AR443&lt;=4890000,1040000,IF(AR443&lt;=6550000,670000,620000)))</f>
        <v/>
      </c>
      <c r="AV443" s="19">
        <f>MAX(0,ROUNDDOWN(AR443-AT443-AU443-0,-3))</f>
        <v/>
      </c>
      <c r="AW443" s="19">
        <f>IF(AV443&lt;=0,0,ROUNDDOWN((AV443*LOOKUP(AV443,{0,1950001,3300001,6950001,9000001,18000001,40000001},{0.05,0.1,0.2,0.23,0.33,0.4,0.45})-LOOKUP(AV443,{0,1950001,3300001,6950001,9000001,18000001,40000001},{0,97500,427500,636000,1536000,2796000,4796000}))*1.021,-2))</f>
        <v/>
      </c>
      <c r="AX443" s="19">
        <f>MAX(0,ROUNDDOWN(AR443-AT443-430000-0,-3))</f>
        <v/>
      </c>
      <c r="AY443" s="19">
        <f>IF(AR443&lt;=450000,0,MAX(0,ROUNDDOWN(AX443*0.06-MIN(50000,AX443)*0.03,-2))+MAX(0,ROUNDDOWN(AX443*0.04-MIN(50000,AX443)*0.02,-2)))</f>
        <v/>
      </c>
      <c r="AZ443" s="19">
        <f>AW443+AY443+AS443</f>
        <v/>
      </c>
    </row>
    <row r="444">
      <c r="A444" t="inlineStr">
        <is>
          <t>1万円刻み</t>
        </is>
      </c>
      <c r="B444" s="19">
        <f>'3_1万円刻み'!$A$427</f>
        <v/>
      </c>
      <c r="C444" s="19">
        <f>MIN(0,MAX(0,$B444))</f>
        <v/>
      </c>
      <c r="D444" s="19">
        <f>$B444-C444</f>
        <v/>
      </c>
      <c r="E444" s="19">
        <f>MIN(670000,ROUNDDOWN(MAX(0,D444-430000)*0.0751+47600,0))+MIN(260000,ROUNDDOWN(MAX(0,D444-430000)*0.028+17600,0))+MIN(30000,ROUNDDOWN(MAX(0,D444-430000)*0.0027+1873,0))+IF("いいえ"="はい",MIN(170000,ROUNDDOWN(MAX(0,D444-430000)*0.0243+17800,0)),0)</f>
        <v/>
      </c>
      <c r="F444" s="19">
        <f>IF(""="",215040+E444,"")</f>
        <v/>
      </c>
      <c r="G444" s="19">
        <f>IF(D444&gt;23500000,NA(),IF(D444&lt;=4890000,1040000,IF(D444&lt;=6550000,670000,620000)))</f>
        <v/>
      </c>
      <c r="H444" s="19">
        <f>MAX(0,ROUNDDOWN(D444-F444-G444-0,-3))</f>
        <v/>
      </c>
      <c r="I444" s="19">
        <f>IF(H444&lt;=0,0,ROUNDDOWN((H444*LOOKUP(H444,{0,1950001,3300001,6950001,9000001,18000001,40000001},{0.05,0.1,0.2,0.23,0.33,0.4,0.45})-LOOKUP(H444,{0,1950001,3300001,6950001,9000001,18000001,40000001},{0,97500,427500,636000,1536000,2796000,4796000}))*1.021,-2))</f>
        <v/>
      </c>
      <c r="J444" s="19">
        <f>MAX(0,ROUNDDOWN(D444-F444-430000-0,-3))</f>
        <v/>
      </c>
      <c r="K444" s="19">
        <f>IF(D444&lt;=450000,0,MAX(0,ROUNDDOWN(J444*0.06-MIN(50000,J444)*0.03,-2))+MAX(0,ROUNDDOWN(J444*0.04-MIN(50000,J444)*0.02,-2)))</f>
        <v/>
      </c>
      <c r="L444" s="19">
        <f>I444+K444+E444</f>
        <v/>
      </c>
      <c r="M444" s="19">
        <f>MIN(100000,MAX(0,$B444))</f>
        <v/>
      </c>
      <c r="N444" s="19">
        <f>$B444-M444</f>
        <v/>
      </c>
      <c r="O444" s="19">
        <f>MIN(670000,ROUNDDOWN(MAX(0,N444-430000)*0.0751+47600,0))+MIN(260000,ROUNDDOWN(MAX(0,N444-430000)*0.028+17600,0))+MIN(30000,ROUNDDOWN(MAX(0,N444-430000)*0.0027+1873,0))+IF("いいえ"="はい",MIN(170000,ROUNDDOWN(MAX(0,N444-430000)*0.0243+17800,0)),0)</f>
        <v/>
      </c>
      <c r="P444" s="19">
        <f>IF(""="",215040+O444,"")</f>
        <v/>
      </c>
      <c r="Q444" s="19">
        <f>IF(N444&gt;23500000,NA(),IF(N444&lt;=4890000,1040000,IF(N444&lt;=6550000,670000,620000)))</f>
        <v/>
      </c>
      <c r="R444" s="19">
        <f>MAX(0,ROUNDDOWN(N444-P444-Q444-0,-3))</f>
        <v/>
      </c>
      <c r="S444" s="19">
        <f>IF(R444&lt;=0,0,ROUNDDOWN((R444*LOOKUP(R444,{0,1950001,3300001,6950001,9000001,18000001,40000001},{0.05,0.1,0.2,0.23,0.33,0.4,0.45})-LOOKUP(R444,{0,1950001,3300001,6950001,9000001,18000001,40000001},{0,97500,427500,636000,1536000,2796000,4796000}))*1.021,-2))</f>
        <v/>
      </c>
      <c r="T444" s="19">
        <f>MAX(0,ROUNDDOWN(N444-P444-430000-0,-3))</f>
        <v/>
      </c>
      <c r="U444" s="19">
        <f>IF(N444&lt;=450000,0,MAX(0,ROUNDDOWN(T444*0.06-MIN(50000,T444)*0.03,-2))+MAX(0,ROUNDDOWN(T444*0.04-MIN(50000,T444)*0.02,-2)))</f>
        <v/>
      </c>
      <c r="V444" s="19">
        <f>S444+U444+O444</f>
        <v/>
      </c>
      <c r="W444" s="19">
        <f>MIN(550000,MAX(0,$B444))</f>
        <v/>
      </c>
      <c r="X444" s="19">
        <f>$B444-W444</f>
        <v/>
      </c>
      <c r="Y444" s="19">
        <f>MIN(670000,ROUNDDOWN(MAX(0,X444-430000)*0.0751+47600,0))+MIN(260000,ROUNDDOWN(MAX(0,X444-430000)*0.028+17600,0))+MIN(30000,ROUNDDOWN(MAX(0,X444-430000)*0.0027+1873,0))+IF("いいえ"="はい",MIN(170000,ROUNDDOWN(MAX(0,X444-430000)*0.0243+17800,0)),0)</f>
        <v/>
      </c>
      <c r="Z444" s="19">
        <f>IF(""="",215040+Y444,"")</f>
        <v/>
      </c>
      <c r="AA444" s="19">
        <f>IF(X444&gt;23500000,NA(),IF(X444&lt;=4890000,1040000,IF(X444&lt;=6550000,670000,620000)))</f>
        <v/>
      </c>
      <c r="AB444" s="19">
        <f>MAX(0,ROUNDDOWN(X444-Z444-AA444-0,-3))</f>
        <v/>
      </c>
      <c r="AC444" s="19">
        <f>IF(AB444&lt;=0,0,ROUNDDOWN((AB444*LOOKUP(AB444,{0,1950001,3300001,6950001,9000001,18000001,40000001},{0.05,0.1,0.2,0.23,0.33,0.4,0.45})-LOOKUP(AB444,{0,1950001,3300001,6950001,9000001,18000001,40000001},{0,97500,427500,636000,1536000,2796000,4796000}))*1.021,-2))</f>
        <v/>
      </c>
      <c r="AD444" s="19">
        <f>MAX(0,ROUNDDOWN(X444-Z444-430000-0,-3))</f>
        <v/>
      </c>
      <c r="AE444" s="19">
        <f>IF(X444&lt;=450000,0,MAX(0,ROUNDDOWN(AD444*0.06-MIN(50000,AD444)*0.03,-2))+MAX(0,ROUNDDOWN(AD444*0.04-MIN(50000,AD444)*0.02,-2)))</f>
        <v/>
      </c>
      <c r="AF444" s="19">
        <f>AC444+AE444+Y444</f>
        <v/>
      </c>
      <c r="AG444" s="19">
        <f>MIN(650000,MAX(0,$B444))</f>
        <v/>
      </c>
      <c r="AH444" s="19">
        <f>$B444-AG444</f>
        <v/>
      </c>
      <c r="AI444" s="19">
        <f>MIN(670000,ROUNDDOWN(MAX(0,AH444-430000)*0.0751+47600,0))+MIN(260000,ROUNDDOWN(MAX(0,AH444-430000)*0.028+17600,0))+MIN(30000,ROUNDDOWN(MAX(0,AH444-430000)*0.0027+1873,0))+IF("いいえ"="はい",MIN(170000,ROUNDDOWN(MAX(0,AH444-430000)*0.0243+17800,0)),0)</f>
        <v/>
      </c>
      <c r="AJ444" s="19">
        <f>IF(""="",215040+AI444,"")</f>
        <v/>
      </c>
      <c r="AK444" s="19">
        <f>IF(AH444&gt;23500000,NA(),IF(AH444&lt;=4890000,1040000,IF(AH444&lt;=6550000,670000,620000)))</f>
        <v/>
      </c>
      <c r="AL444" s="19">
        <f>MAX(0,ROUNDDOWN(AH444-AJ444-AK444-0,-3))</f>
        <v/>
      </c>
      <c r="AM444" s="19">
        <f>IF(AL444&lt;=0,0,ROUNDDOWN((AL444*LOOKUP(AL444,{0,1950001,3300001,6950001,9000001,18000001,40000001},{0.05,0.1,0.2,0.23,0.33,0.4,0.45})-LOOKUP(AL444,{0,1950001,3300001,6950001,9000001,18000001,40000001},{0,97500,427500,636000,1536000,2796000,4796000}))*1.021,-2))</f>
        <v/>
      </c>
      <c r="AN444" s="19">
        <f>MAX(0,ROUNDDOWN(AH444-AJ444-430000-0,-3))</f>
        <v/>
      </c>
      <c r="AO444" s="19">
        <f>IF(AH444&lt;=450000,0,MAX(0,ROUNDDOWN(AN444*0.06-MIN(50000,AN444)*0.03,-2))+MAX(0,ROUNDDOWN(AN444*0.04-MIN(50000,AN444)*0.02,-2)))</f>
        <v/>
      </c>
      <c r="AP444" s="19">
        <f>AM444+AO444+AI444</f>
        <v/>
      </c>
      <c r="AQ444" s="19">
        <f>MIN(750000,MAX(0,$B444))</f>
        <v/>
      </c>
      <c r="AR444" s="19">
        <f>$B444-AQ444</f>
        <v/>
      </c>
      <c r="AS444" s="19">
        <f>MIN(670000,ROUNDDOWN(MAX(0,AR444-430000)*0.0751+47600,0))+MIN(260000,ROUNDDOWN(MAX(0,AR444-430000)*0.028+17600,0))+MIN(30000,ROUNDDOWN(MAX(0,AR444-430000)*0.0027+1873,0))+IF("いいえ"="はい",MIN(170000,ROUNDDOWN(MAX(0,AR444-430000)*0.0243+17800,0)),0)</f>
        <v/>
      </c>
      <c r="AT444" s="19">
        <f>IF(""="",215040+AS444,"")</f>
        <v/>
      </c>
      <c r="AU444" s="19">
        <f>IF(AR444&gt;23500000,NA(),IF(AR444&lt;=4890000,1040000,IF(AR444&lt;=6550000,670000,620000)))</f>
        <v/>
      </c>
      <c r="AV444" s="19">
        <f>MAX(0,ROUNDDOWN(AR444-AT444-AU444-0,-3))</f>
        <v/>
      </c>
      <c r="AW444" s="19">
        <f>IF(AV444&lt;=0,0,ROUNDDOWN((AV444*LOOKUP(AV444,{0,1950001,3300001,6950001,9000001,18000001,40000001},{0.05,0.1,0.2,0.23,0.33,0.4,0.45})-LOOKUP(AV444,{0,1950001,3300001,6950001,9000001,18000001,40000001},{0,97500,427500,636000,1536000,2796000,4796000}))*1.021,-2))</f>
        <v/>
      </c>
      <c r="AX444" s="19">
        <f>MAX(0,ROUNDDOWN(AR444-AT444-430000-0,-3))</f>
        <v/>
      </c>
      <c r="AY444" s="19">
        <f>IF(AR444&lt;=450000,0,MAX(0,ROUNDDOWN(AX444*0.06-MIN(50000,AX444)*0.03,-2))+MAX(0,ROUNDDOWN(AX444*0.04-MIN(50000,AX444)*0.02,-2)))</f>
        <v/>
      </c>
      <c r="AZ444" s="19">
        <f>AW444+AY444+AS444</f>
        <v/>
      </c>
    </row>
    <row r="445">
      <c r="A445" t="inlineStr">
        <is>
          <t>1万円刻み</t>
        </is>
      </c>
      <c r="B445" s="19">
        <f>'3_1万円刻み'!$A$428</f>
        <v/>
      </c>
      <c r="C445" s="19">
        <f>MIN(0,MAX(0,$B445))</f>
        <v/>
      </c>
      <c r="D445" s="19">
        <f>$B445-C445</f>
        <v/>
      </c>
      <c r="E445" s="19">
        <f>MIN(670000,ROUNDDOWN(MAX(0,D445-430000)*0.0751+47600,0))+MIN(260000,ROUNDDOWN(MAX(0,D445-430000)*0.028+17600,0))+MIN(30000,ROUNDDOWN(MAX(0,D445-430000)*0.0027+1873,0))+IF("いいえ"="はい",MIN(170000,ROUNDDOWN(MAX(0,D445-430000)*0.0243+17800,0)),0)</f>
        <v/>
      </c>
      <c r="F445" s="19">
        <f>IF(""="",215040+E445,"")</f>
        <v/>
      </c>
      <c r="G445" s="19">
        <f>IF(D445&gt;23500000,NA(),IF(D445&lt;=4890000,1040000,IF(D445&lt;=6550000,670000,620000)))</f>
        <v/>
      </c>
      <c r="H445" s="19">
        <f>MAX(0,ROUNDDOWN(D445-F445-G445-0,-3))</f>
        <v/>
      </c>
      <c r="I445" s="19">
        <f>IF(H445&lt;=0,0,ROUNDDOWN((H445*LOOKUP(H445,{0,1950001,3300001,6950001,9000001,18000001,40000001},{0.05,0.1,0.2,0.23,0.33,0.4,0.45})-LOOKUP(H445,{0,1950001,3300001,6950001,9000001,18000001,40000001},{0,97500,427500,636000,1536000,2796000,4796000}))*1.021,-2))</f>
        <v/>
      </c>
      <c r="J445" s="19">
        <f>MAX(0,ROUNDDOWN(D445-F445-430000-0,-3))</f>
        <v/>
      </c>
      <c r="K445" s="19">
        <f>IF(D445&lt;=450000,0,MAX(0,ROUNDDOWN(J445*0.06-MIN(50000,J445)*0.03,-2))+MAX(0,ROUNDDOWN(J445*0.04-MIN(50000,J445)*0.02,-2)))</f>
        <v/>
      </c>
      <c r="L445" s="19">
        <f>I445+K445+E445</f>
        <v/>
      </c>
      <c r="M445" s="19">
        <f>MIN(100000,MAX(0,$B445))</f>
        <v/>
      </c>
      <c r="N445" s="19">
        <f>$B445-M445</f>
        <v/>
      </c>
      <c r="O445" s="19">
        <f>MIN(670000,ROUNDDOWN(MAX(0,N445-430000)*0.0751+47600,0))+MIN(260000,ROUNDDOWN(MAX(0,N445-430000)*0.028+17600,0))+MIN(30000,ROUNDDOWN(MAX(0,N445-430000)*0.0027+1873,0))+IF("いいえ"="はい",MIN(170000,ROUNDDOWN(MAX(0,N445-430000)*0.0243+17800,0)),0)</f>
        <v/>
      </c>
      <c r="P445" s="19">
        <f>IF(""="",215040+O445,"")</f>
        <v/>
      </c>
      <c r="Q445" s="19">
        <f>IF(N445&gt;23500000,NA(),IF(N445&lt;=4890000,1040000,IF(N445&lt;=6550000,670000,620000)))</f>
        <v/>
      </c>
      <c r="R445" s="19">
        <f>MAX(0,ROUNDDOWN(N445-P445-Q445-0,-3))</f>
        <v/>
      </c>
      <c r="S445" s="19">
        <f>IF(R445&lt;=0,0,ROUNDDOWN((R445*LOOKUP(R445,{0,1950001,3300001,6950001,9000001,18000001,40000001},{0.05,0.1,0.2,0.23,0.33,0.4,0.45})-LOOKUP(R445,{0,1950001,3300001,6950001,9000001,18000001,40000001},{0,97500,427500,636000,1536000,2796000,4796000}))*1.021,-2))</f>
        <v/>
      </c>
      <c r="T445" s="19">
        <f>MAX(0,ROUNDDOWN(N445-P445-430000-0,-3))</f>
        <v/>
      </c>
      <c r="U445" s="19">
        <f>IF(N445&lt;=450000,0,MAX(0,ROUNDDOWN(T445*0.06-MIN(50000,T445)*0.03,-2))+MAX(0,ROUNDDOWN(T445*0.04-MIN(50000,T445)*0.02,-2)))</f>
        <v/>
      </c>
      <c r="V445" s="19">
        <f>S445+U445+O445</f>
        <v/>
      </c>
      <c r="W445" s="19">
        <f>MIN(550000,MAX(0,$B445))</f>
        <v/>
      </c>
      <c r="X445" s="19">
        <f>$B445-W445</f>
        <v/>
      </c>
      <c r="Y445" s="19">
        <f>MIN(670000,ROUNDDOWN(MAX(0,X445-430000)*0.0751+47600,0))+MIN(260000,ROUNDDOWN(MAX(0,X445-430000)*0.028+17600,0))+MIN(30000,ROUNDDOWN(MAX(0,X445-430000)*0.0027+1873,0))+IF("いいえ"="はい",MIN(170000,ROUNDDOWN(MAX(0,X445-430000)*0.0243+17800,0)),0)</f>
        <v/>
      </c>
      <c r="Z445" s="19">
        <f>IF(""="",215040+Y445,"")</f>
        <v/>
      </c>
      <c r="AA445" s="19">
        <f>IF(X445&gt;23500000,NA(),IF(X445&lt;=4890000,1040000,IF(X445&lt;=6550000,670000,620000)))</f>
        <v/>
      </c>
      <c r="AB445" s="19">
        <f>MAX(0,ROUNDDOWN(X445-Z445-AA445-0,-3))</f>
        <v/>
      </c>
      <c r="AC445" s="19">
        <f>IF(AB445&lt;=0,0,ROUNDDOWN((AB445*LOOKUP(AB445,{0,1950001,3300001,6950001,9000001,18000001,40000001},{0.05,0.1,0.2,0.23,0.33,0.4,0.45})-LOOKUP(AB445,{0,1950001,3300001,6950001,9000001,18000001,40000001},{0,97500,427500,636000,1536000,2796000,4796000}))*1.021,-2))</f>
        <v/>
      </c>
      <c r="AD445" s="19">
        <f>MAX(0,ROUNDDOWN(X445-Z445-430000-0,-3))</f>
        <v/>
      </c>
      <c r="AE445" s="19">
        <f>IF(X445&lt;=450000,0,MAX(0,ROUNDDOWN(AD445*0.06-MIN(50000,AD445)*0.03,-2))+MAX(0,ROUNDDOWN(AD445*0.04-MIN(50000,AD445)*0.02,-2)))</f>
        <v/>
      </c>
      <c r="AF445" s="19">
        <f>AC445+AE445+Y445</f>
        <v/>
      </c>
      <c r="AG445" s="19">
        <f>MIN(650000,MAX(0,$B445))</f>
        <v/>
      </c>
      <c r="AH445" s="19">
        <f>$B445-AG445</f>
        <v/>
      </c>
      <c r="AI445" s="19">
        <f>MIN(670000,ROUNDDOWN(MAX(0,AH445-430000)*0.0751+47600,0))+MIN(260000,ROUNDDOWN(MAX(0,AH445-430000)*0.028+17600,0))+MIN(30000,ROUNDDOWN(MAX(0,AH445-430000)*0.0027+1873,0))+IF("いいえ"="はい",MIN(170000,ROUNDDOWN(MAX(0,AH445-430000)*0.0243+17800,0)),0)</f>
        <v/>
      </c>
      <c r="AJ445" s="19">
        <f>IF(""="",215040+AI445,"")</f>
        <v/>
      </c>
      <c r="AK445" s="19">
        <f>IF(AH445&gt;23500000,NA(),IF(AH445&lt;=4890000,1040000,IF(AH445&lt;=6550000,670000,620000)))</f>
        <v/>
      </c>
      <c r="AL445" s="19">
        <f>MAX(0,ROUNDDOWN(AH445-AJ445-AK445-0,-3))</f>
        <v/>
      </c>
      <c r="AM445" s="19">
        <f>IF(AL445&lt;=0,0,ROUNDDOWN((AL445*LOOKUP(AL445,{0,1950001,3300001,6950001,9000001,18000001,40000001},{0.05,0.1,0.2,0.23,0.33,0.4,0.45})-LOOKUP(AL445,{0,1950001,3300001,6950001,9000001,18000001,40000001},{0,97500,427500,636000,1536000,2796000,4796000}))*1.021,-2))</f>
        <v/>
      </c>
      <c r="AN445" s="19">
        <f>MAX(0,ROUNDDOWN(AH445-AJ445-430000-0,-3))</f>
        <v/>
      </c>
      <c r="AO445" s="19">
        <f>IF(AH445&lt;=450000,0,MAX(0,ROUNDDOWN(AN445*0.06-MIN(50000,AN445)*0.03,-2))+MAX(0,ROUNDDOWN(AN445*0.04-MIN(50000,AN445)*0.02,-2)))</f>
        <v/>
      </c>
      <c r="AP445" s="19">
        <f>AM445+AO445+AI445</f>
        <v/>
      </c>
      <c r="AQ445" s="19">
        <f>MIN(750000,MAX(0,$B445))</f>
        <v/>
      </c>
      <c r="AR445" s="19">
        <f>$B445-AQ445</f>
        <v/>
      </c>
      <c r="AS445" s="19">
        <f>MIN(670000,ROUNDDOWN(MAX(0,AR445-430000)*0.0751+47600,0))+MIN(260000,ROUNDDOWN(MAX(0,AR445-430000)*0.028+17600,0))+MIN(30000,ROUNDDOWN(MAX(0,AR445-430000)*0.0027+1873,0))+IF("いいえ"="はい",MIN(170000,ROUNDDOWN(MAX(0,AR445-430000)*0.0243+17800,0)),0)</f>
        <v/>
      </c>
      <c r="AT445" s="19">
        <f>IF(""="",215040+AS445,"")</f>
        <v/>
      </c>
      <c r="AU445" s="19">
        <f>IF(AR445&gt;23500000,NA(),IF(AR445&lt;=4890000,1040000,IF(AR445&lt;=6550000,670000,620000)))</f>
        <v/>
      </c>
      <c r="AV445" s="19">
        <f>MAX(0,ROUNDDOWN(AR445-AT445-AU445-0,-3))</f>
        <v/>
      </c>
      <c r="AW445" s="19">
        <f>IF(AV445&lt;=0,0,ROUNDDOWN((AV445*LOOKUP(AV445,{0,1950001,3300001,6950001,9000001,18000001,40000001},{0.05,0.1,0.2,0.23,0.33,0.4,0.45})-LOOKUP(AV445,{0,1950001,3300001,6950001,9000001,18000001,40000001},{0,97500,427500,636000,1536000,2796000,4796000}))*1.021,-2))</f>
        <v/>
      </c>
      <c r="AX445" s="19">
        <f>MAX(0,ROUNDDOWN(AR445-AT445-430000-0,-3))</f>
        <v/>
      </c>
      <c r="AY445" s="19">
        <f>IF(AR445&lt;=450000,0,MAX(0,ROUNDDOWN(AX445*0.06-MIN(50000,AX445)*0.03,-2))+MAX(0,ROUNDDOWN(AX445*0.04-MIN(50000,AX445)*0.02,-2)))</f>
        <v/>
      </c>
      <c r="AZ445" s="19">
        <f>AW445+AY445+AS445</f>
        <v/>
      </c>
    </row>
    <row r="446">
      <c r="A446" t="inlineStr">
        <is>
          <t>1万円刻み</t>
        </is>
      </c>
      <c r="B446" s="19">
        <f>'3_1万円刻み'!$A$429</f>
        <v/>
      </c>
      <c r="C446" s="19">
        <f>MIN(0,MAX(0,$B446))</f>
        <v/>
      </c>
      <c r="D446" s="19">
        <f>$B446-C446</f>
        <v/>
      </c>
      <c r="E446" s="19">
        <f>MIN(670000,ROUNDDOWN(MAX(0,D446-430000)*0.0751+47600,0))+MIN(260000,ROUNDDOWN(MAX(0,D446-430000)*0.028+17600,0))+MIN(30000,ROUNDDOWN(MAX(0,D446-430000)*0.0027+1873,0))+IF("いいえ"="はい",MIN(170000,ROUNDDOWN(MAX(0,D446-430000)*0.0243+17800,0)),0)</f>
        <v/>
      </c>
      <c r="F446" s="19">
        <f>IF(""="",215040+E446,"")</f>
        <v/>
      </c>
      <c r="G446" s="19">
        <f>IF(D446&gt;23500000,NA(),IF(D446&lt;=4890000,1040000,IF(D446&lt;=6550000,670000,620000)))</f>
        <v/>
      </c>
      <c r="H446" s="19">
        <f>MAX(0,ROUNDDOWN(D446-F446-G446-0,-3))</f>
        <v/>
      </c>
      <c r="I446" s="19">
        <f>IF(H446&lt;=0,0,ROUNDDOWN((H446*LOOKUP(H446,{0,1950001,3300001,6950001,9000001,18000001,40000001},{0.05,0.1,0.2,0.23,0.33,0.4,0.45})-LOOKUP(H446,{0,1950001,3300001,6950001,9000001,18000001,40000001},{0,97500,427500,636000,1536000,2796000,4796000}))*1.021,-2))</f>
        <v/>
      </c>
      <c r="J446" s="19">
        <f>MAX(0,ROUNDDOWN(D446-F446-430000-0,-3))</f>
        <v/>
      </c>
      <c r="K446" s="19">
        <f>IF(D446&lt;=450000,0,MAX(0,ROUNDDOWN(J446*0.06-MIN(50000,J446)*0.03,-2))+MAX(0,ROUNDDOWN(J446*0.04-MIN(50000,J446)*0.02,-2)))</f>
        <v/>
      </c>
      <c r="L446" s="19">
        <f>I446+K446+E446</f>
        <v/>
      </c>
      <c r="M446" s="19">
        <f>MIN(100000,MAX(0,$B446))</f>
        <v/>
      </c>
      <c r="N446" s="19">
        <f>$B446-M446</f>
        <v/>
      </c>
      <c r="O446" s="19">
        <f>MIN(670000,ROUNDDOWN(MAX(0,N446-430000)*0.0751+47600,0))+MIN(260000,ROUNDDOWN(MAX(0,N446-430000)*0.028+17600,0))+MIN(30000,ROUNDDOWN(MAX(0,N446-430000)*0.0027+1873,0))+IF("いいえ"="はい",MIN(170000,ROUNDDOWN(MAX(0,N446-430000)*0.0243+17800,0)),0)</f>
        <v/>
      </c>
      <c r="P446" s="19">
        <f>IF(""="",215040+O446,"")</f>
        <v/>
      </c>
      <c r="Q446" s="19">
        <f>IF(N446&gt;23500000,NA(),IF(N446&lt;=4890000,1040000,IF(N446&lt;=6550000,670000,620000)))</f>
        <v/>
      </c>
      <c r="R446" s="19">
        <f>MAX(0,ROUNDDOWN(N446-P446-Q446-0,-3))</f>
        <v/>
      </c>
      <c r="S446" s="19">
        <f>IF(R446&lt;=0,0,ROUNDDOWN((R446*LOOKUP(R446,{0,1950001,3300001,6950001,9000001,18000001,40000001},{0.05,0.1,0.2,0.23,0.33,0.4,0.45})-LOOKUP(R446,{0,1950001,3300001,6950001,9000001,18000001,40000001},{0,97500,427500,636000,1536000,2796000,4796000}))*1.021,-2))</f>
        <v/>
      </c>
      <c r="T446" s="19">
        <f>MAX(0,ROUNDDOWN(N446-P446-430000-0,-3))</f>
        <v/>
      </c>
      <c r="U446" s="19">
        <f>IF(N446&lt;=450000,0,MAX(0,ROUNDDOWN(T446*0.06-MIN(50000,T446)*0.03,-2))+MAX(0,ROUNDDOWN(T446*0.04-MIN(50000,T446)*0.02,-2)))</f>
        <v/>
      </c>
      <c r="V446" s="19">
        <f>S446+U446+O446</f>
        <v/>
      </c>
      <c r="W446" s="19">
        <f>MIN(550000,MAX(0,$B446))</f>
        <v/>
      </c>
      <c r="X446" s="19">
        <f>$B446-W446</f>
        <v/>
      </c>
      <c r="Y446" s="19">
        <f>MIN(670000,ROUNDDOWN(MAX(0,X446-430000)*0.0751+47600,0))+MIN(260000,ROUNDDOWN(MAX(0,X446-430000)*0.028+17600,0))+MIN(30000,ROUNDDOWN(MAX(0,X446-430000)*0.0027+1873,0))+IF("いいえ"="はい",MIN(170000,ROUNDDOWN(MAX(0,X446-430000)*0.0243+17800,0)),0)</f>
        <v/>
      </c>
      <c r="Z446" s="19">
        <f>IF(""="",215040+Y446,"")</f>
        <v/>
      </c>
      <c r="AA446" s="19">
        <f>IF(X446&gt;23500000,NA(),IF(X446&lt;=4890000,1040000,IF(X446&lt;=6550000,670000,620000)))</f>
        <v/>
      </c>
      <c r="AB446" s="19">
        <f>MAX(0,ROUNDDOWN(X446-Z446-AA446-0,-3))</f>
        <v/>
      </c>
      <c r="AC446" s="19">
        <f>IF(AB446&lt;=0,0,ROUNDDOWN((AB446*LOOKUP(AB446,{0,1950001,3300001,6950001,9000001,18000001,40000001},{0.05,0.1,0.2,0.23,0.33,0.4,0.45})-LOOKUP(AB446,{0,1950001,3300001,6950001,9000001,18000001,40000001},{0,97500,427500,636000,1536000,2796000,4796000}))*1.021,-2))</f>
        <v/>
      </c>
      <c r="AD446" s="19">
        <f>MAX(0,ROUNDDOWN(X446-Z446-430000-0,-3))</f>
        <v/>
      </c>
      <c r="AE446" s="19">
        <f>IF(X446&lt;=450000,0,MAX(0,ROUNDDOWN(AD446*0.06-MIN(50000,AD446)*0.03,-2))+MAX(0,ROUNDDOWN(AD446*0.04-MIN(50000,AD446)*0.02,-2)))</f>
        <v/>
      </c>
      <c r="AF446" s="19">
        <f>AC446+AE446+Y446</f>
        <v/>
      </c>
      <c r="AG446" s="19">
        <f>MIN(650000,MAX(0,$B446))</f>
        <v/>
      </c>
      <c r="AH446" s="19">
        <f>$B446-AG446</f>
        <v/>
      </c>
      <c r="AI446" s="19">
        <f>MIN(670000,ROUNDDOWN(MAX(0,AH446-430000)*0.0751+47600,0))+MIN(260000,ROUNDDOWN(MAX(0,AH446-430000)*0.028+17600,0))+MIN(30000,ROUNDDOWN(MAX(0,AH446-430000)*0.0027+1873,0))+IF("いいえ"="はい",MIN(170000,ROUNDDOWN(MAX(0,AH446-430000)*0.0243+17800,0)),0)</f>
        <v/>
      </c>
      <c r="AJ446" s="19">
        <f>IF(""="",215040+AI446,"")</f>
        <v/>
      </c>
      <c r="AK446" s="19">
        <f>IF(AH446&gt;23500000,NA(),IF(AH446&lt;=4890000,1040000,IF(AH446&lt;=6550000,670000,620000)))</f>
        <v/>
      </c>
      <c r="AL446" s="19">
        <f>MAX(0,ROUNDDOWN(AH446-AJ446-AK446-0,-3))</f>
        <v/>
      </c>
      <c r="AM446" s="19">
        <f>IF(AL446&lt;=0,0,ROUNDDOWN((AL446*LOOKUP(AL446,{0,1950001,3300001,6950001,9000001,18000001,40000001},{0.05,0.1,0.2,0.23,0.33,0.4,0.45})-LOOKUP(AL446,{0,1950001,3300001,6950001,9000001,18000001,40000001},{0,97500,427500,636000,1536000,2796000,4796000}))*1.021,-2))</f>
        <v/>
      </c>
      <c r="AN446" s="19">
        <f>MAX(0,ROUNDDOWN(AH446-AJ446-430000-0,-3))</f>
        <v/>
      </c>
      <c r="AO446" s="19">
        <f>IF(AH446&lt;=450000,0,MAX(0,ROUNDDOWN(AN446*0.06-MIN(50000,AN446)*0.03,-2))+MAX(0,ROUNDDOWN(AN446*0.04-MIN(50000,AN446)*0.02,-2)))</f>
        <v/>
      </c>
      <c r="AP446" s="19">
        <f>AM446+AO446+AI446</f>
        <v/>
      </c>
      <c r="AQ446" s="19">
        <f>MIN(750000,MAX(0,$B446))</f>
        <v/>
      </c>
      <c r="AR446" s="19">
        <f>$B446-AQ446</f>
        <v/>
      </c>
      <c r="AS446" s="19">
        <f>MIN(670000,ROUNDDOWN(MAX(0,AR446-430000)*0.0751+47600,0))+MIN(260000,ROUNDDOWN(MAX(0,AR446-430000)*0.028+17600,0))+MIN(30000,ROUNDDOWN(MAX(0,AR446-430000)*0.0027+1873,0))+IF("いいえ"="はい",MIN(170000,ROUNDDOWN(MAX(0,AR446-430000)*0.0243+17800,0)),0)</f>
        <v/>
      </c>
      <c r="AT446" s="19">
        <f>IF(""="",215040+AS446,"")</f>
        <v/>
      </c>
      <c r="AU446" s="19">
        <f>IF(AR446&gt;23500000,NA(),IF(AR446&lt;=4890000,1040000,IF(AR446&lt;=6550000,670000,620000)))</f>
        <v/>
      </c>
      <c r="AV446" s="19">
        <f>MAX(0,ROUNDDOWN(AR446-AT446-AU446-0,-3))</f>
        <v/>
      </c>
      <c r="AW446" s="19">
        <f>IF(AV446&lt;=0,0,ROUNDDOWN((AV446*LOOKUP(AV446,{0,1950001,3300001,6950001,9000001,18000001,40000001},{0.05,0.1,0.2,0.23,0.33,0.4,0.45})-LOOKUP(AV446,{0,1950001,3300001,6950001,9000001,18000001,40000001},{0,97500,427500,636000,1536000,2796000,4796000}))*1.021,-2))</f>
        <v/>
      </c>
      <c r="AX446" s="19">
        <f>MAX(0,ROUNDDOWN(AR446-AT446-430000-0,-3))</f>
        <v/>
      </c>
      <c r="AY446" s="19">
        <f>IF(AR446&lt;=450000,0,MAX(0,ROUNDDOWN(AX446*0.06-MIN(50000,AX446)*0.03,-2))+MAX(0,ROUNDDOWN(AX446*0.04-MIN(50000,AX446)*0.02,-2)))</f>
        <v/>
      </c>
      <c r="AZ446" s="19">
        <f>AW446+AY446+AS446</f>
        <v/>
      </c>
    </row>
    <row r="447">
      <c r="A447" t="inlineStr">
        <is>
          <t>1万円刻み</t>
        </is>
      </c>
      <c r="B447" s="19">
        <f>'3_1万円刻み'!$A$430</f>
        <v/>
      </c>
      <c r="C447" s="19">
        <f>MIN(0,MAX(0,$B447))</f>
        <v/>
      </c>
      <c r="D447" s="19">
        <f>$B447-C447</f>
        <v/>
      </c>
      <c r="E447" s="19">
        <f>MIN(670000,ROUNDDOWN(MAX(0,D447-430000)*0.0751+47600,0))+MIN(260000,ROUNDDOWN(MAX(0,D447-430000)*0.028+17600,0))+MIN(30000,ROUNDDOWN(MAX(0,D447-430000)*0.0027+1873,0))+IF("いいえ"="はい",MIN(170000,ROUNDDOWN(MAX(0,D447-430000)*0.0243+17800,0)),0)</f>
        <v/>
      </c>
      <c r="F447" s="19">
        <f>IF(""="",215040+E447,"")</f>
        <v/>
      </c>
      <c r="G447" s="19">
        <f>IF(D447&gt;23500000,NA(),IF(D447&lt;=4890000,1040000,IF(D447&lt;=6550000,670000,620000)))</f>
        <v/>
      </c>
      <c r="H447" s="19">
        <f>MAX(0,ROUNDDOWN(D447-F447-G447-0,-3))</f>
        <v/>
      </c>
      <c r="I447" s="19">
        <f>IF(H447&lt;=0,0,ROUNDDOWN((H447*LOOKUP(H447,{0,1950001,3300001,6950001,9000001,18000001,40000001},{0.05,0.1,0.2,0.23,0.33,0.4,0.45})-LOOKUP(H447,{0,1950001,3300001,6950001,9000001,18000001,40000001},{0,97500,427500,636000,1536000,2796000,4796000}))*1.021,-2))</f>
        <v/>
      </c>
      <c r="J447" s="19">
        <f>MAX(0,ROUNDDOWN(D447-F447-430000-0,-3))</f>
        <v/>
      </c>
      <c r="K447" s="19">
        <f>IF(D447&lt;=450000,0,MAX(0,ROUNDDOWN(J447*0.06-MIN(50000,J447)*0.03,-2))+MAX(0,ROUNDDOWN(J447*0.04-MIN(50000,J447)*0.02,-2)))</f>
        <v/>
      </c>
      <c r="L447" s="19">
        <f>I447+K447+E447</f>
        <v/>
      </c>
      <c r="M447" s="19">
        <f>MIN(100000,MAX(0,$B447))</f>
        <v/>
      </c>
      <c r="N447" s="19">
        <f>$B447-M447</f>
        <v/>
      </c>
      <c r="O447" s="19">
        <f>MIN(670000,ROUNDDOWN(MAX(0,N447-430000)*0.0751+47600,0))+MIN(260000,ROUNDDOWN(MAX(0,N447-430000)*0.028+17600,0))+MIN(30000,ROUNDDOWN(MAX(0,N447-430000)*0.0027+1873,0))+IF("いいえ"="はい",MIN(170000,ROUNDDOWN(MAX(0,N447-430000)*0.0243+17800,0)),0)</f>
        <v/>
      </c>
      <c r="P447" s="19">
        <f>IF(""="",215040+O447,"")</f>
        <v/>
      </c>
      <c r="Q447" s="19">
        <f>IF(N447&gt;23500000,NA(),IF(N447&lt;=4890000,1040000,IF(N447&lt;=6550000,670000,620000)))</f>
        <v/>
      </c>
      <c r="R447" s="19">
        <f>MAX(0,ROUNDDOWN(N447-P447-Q447-0,-3))</f>
        <v/>
      </c>
      <c r="S447" s="19">
        <f>IF(R447&lt;=0,0,ROUNDDOWN((R447*LOOKUP(R447,{0,1950001,3300001,6950001,9000001,18000001,40000001},{0.05,0.1,0.2,0.23,0.33,0.4,0.45})-LOOKUP(R447,{0,1950001,3300001,6950001,9000001,18000001,40000001},{0,97500,427500,636000,1536000,2796000,4796000}))*1.021,-2))</f>
        <v/>
      </c>
      <c r="T447" s="19">
        <f>MAX(0,ROUNDDOWN(N447-P447-430000-0,-3))</f>
        <v/>
      </c>
      <c r="U447" s="19">
        <f>IF(N447&lt;=450000,0,MAX(0,ROUNDDOWN(T447*0.06-MIN(50000,T447)*0.03,-2))+MAX(0,ROUNDDOWN(T447*0.04-MIN(50000,T447)*0.02,-2)))</f>
        <v/>
      </c>
      <c r="V447" s="19">
        <f>S447+U447+O447</f>
        <v/>
      </c>
      <c r="W447" s="19">
        <f>MIN(550000,MAX(0,$B447))</f>
        <v/>
      </c>
      <c r="X447" s="19">
        <f>$B447-W447</f>
        <v/>
      </c>
      <c r="Y447" s="19">
        <f>MIN(670000,ROUNDDOWN(MAX(0,X447-430000)*0.0751+47600,0))+MIN(260000,ROUNDDOWN(MAX(0,X447-430000)*0.028+17600,0))+MIN(30000,ROUNDDOWN(MAX(0,X447-430000)*0.0027+1873,0))+IF("いいえ"="はい",MIN(170000,ROUNDDOWN(MAX(0,X447-430000)*0.0243+17800,0)),0)</f>
        <v/>
      </c>
      <c r="Z447" s="19">
        <f>IF(""="",215040+Y447,"")</f>
        <v/>
      </c>
      <c r="AA447" s="19">
        <f>IF(X447&gt;23500000,NA(),IF(X447&lt;=4890000,1040000,IF(X447&lt;=6550000,670000,620000)))</f>
        <v/>
      </c>
      <c r="AB447" s="19">
        <f>MAX(0,ROUNDDOWN(X447-Z447-AA447-0,-3))</f>
        <v/>
      </c>
      <c r="AC447" s="19">
        <f>IF(AB447&lt;=0,0,ROUNDDOWN((AB447*LOOKUP(AB447,{0,1950001,3300001,6950001,9000001,18000001,40000001},{0.05,0.1,0.2,0.23,0.33,0.4,0.45})-LOOKUP(AB447,{0,1950001,3300001,6950001,9000001,18000001,40000001},{0,97500,427500,636000,1536000,2796000,4796000}))*1.021,-2))</f>
        <v/>
      </c>
      <c r="AD447" s="19">
        <f>MAX(0,ROUNDDOWN(X447-Z447-430000-0,-3))</f>
        <v/>
      </c>
      <c r="AE447" s="19">
        <f>IF(X447&lt;=450000,0,MAX(0,ROUNDDOWN(AD447*0.06-MIN(50000,AD447)*0.03,-2))+MAX(0,ROUNDDOWN(AD447*0.04-MIN(50000,AD447)*0.02,-2)))</f>
        <v/>
      </c>
      <c r="AF447" s="19">
        <f>AC447+AE447+Y447</f>
        <v/>
      </c>
      <c r="AG447" s="19">
        <f>MIN(650000,MAX(0,$B447))</f>
        <v/>
      </c>
      <c r="AH447" s="19">
        <f>$B447-AG447</f>
        <v/>
      </c>
      <c r="AI447" s="19">
        <f>MIN(670000,ROUNDDOWN(MAX(0,AH447-430000)*0.0751+47600,0))+MIN(260000,ROUNDDOWN(MAX(0,AH447-430000)*0.028+17600,0))+MIN(30000,ROUNDDOWN(MAX(0,AH447-430000)*0.0027+1873,0))+IF("いいえ"="はい",MIN(170000,ROUNDDOWN(MAX(0,AH447-430000)*0.0243+17800,0)),0)</f>
        <v/>
      </c>
      <c r="AJ447" s="19">
        <f>IF(""="",215040+AI447,"")</f>
        <v/>
      </c>
      <c r="AK447" s="19">
        <f>IF(AH447&gt;23500000,NA(),IF(AH447&lt;=4890000,1040000,IF(AH447&lt;=6550000,670000,620000)))</f>
        <v/>
      </c>
      <c r="AL447" s="19">
        <f>MAX(0,ROUNDDOWN(AH447-AJ447-AK447-0,-3))</f>
        <v/>
      </c>
      <c r="AM447" s="19">
        <f>IF(AL447&lt;=0,0,ROUNDDOWN((AL447*LOOKUP(AL447,{0,1950001,3300001,6950001,9000001,18000001,40000001},{0.05,0.1,0.2,0.23,0.33,0.4,0.45})-LOOKUP(AL447,{0,1950001,3300001,6950001,9000001,18000001,40000001},{0,97500,427500,636000,1536000,2796000,4796000}))*1.021,-2))</f>
        <v/>
      </c>
      <c r="AN447" s="19">
        <f>MAX(0,ROUNDDOWN(AH447-AJ447-430000-0,-3))</f>
        <v/>
      </c>
      <c r="AO447" s="19">
        <f>IF(AH447&lt;=450000,0,MAX(0,ROUNDDOWN(AN447*0.06-MIN(50000,AN447)*0.03,-2))+MAX(0,ROUNDDOWN(AN447*0.04-MIN(50000,AN447)*0.02,-2)))</f>
        <v/>
      </c>
      <c r="AP447" s="19">
        <f>AM447+AO447+AI447</f>
        <v/>
      </c>
      <c r="AQ447" s="19">
        <f>MIN(750000,MAX(0,$B447))</f>
        <v/>
      </c>
      <c r="AR447" s="19">
        <f>$B447-AQ447</f>
        <v/>
      </c>
      <c r="AS447" s="19">
        <f>MIN(670000,ROUNDDOWN(MAX(0,AR447-430000)*0.0751+47600,0))+MIN(260000,ROUNDDOWN(MAX(0,AR447-430000)*0.028+17600,0))+MIN(30000,ROUNDDOWN(MAX(0,AR447-430000)*0.0027+1873,0))+IF("いいえ"="はい",MIN(170000,ROUNDDOWN(MAX(0,AR447-430000)*0.0243+17800,0)),0)</f>
        <v/>
      </c>
      <c r="AT447" s="19">
        <f>IF(""="",215040+AS447,"")</f>
        <v/>
      </c>
      <c r="AU447" s="19">
        <f>IF(AR447&gt;23500000,NA(),IF(AR447&lt;=4890000,1040000,IF(AR447&lt;=6550000,670000,620000)))</f>
        <v/>
      </c>
      <c r="AV447" s="19">
        <f>MAX(0,ROUNDDOWN(AR447-AT447-AU447-0,-3))</f>
        <v/>
      </c>
      <c r="AW447" s="19">
        <f>IF(AV447&lt;=0,0,ROUNDDOWN((AV447*LOOKUP(AV447,{0,1950001,3300001,6950001,9000001,18000001,40000001},{0.05,0.1,0.2,0.23,0.33,0.4,0.45})-LOOKUP(AV447,{0,1950001,3300001,6950001,9000001,18000001,40000001},{0,97500,427500,636000,1536000,2796000,4796000}))*1.021,-2))</f>
        <v/>
      </c>
      <c r="AX447" s="19">
        <f>MAX(0,ROUNDDOWN(AR447-AT447-430000-0,-3))</f>
        <v/>
      </c>
      <c r="AY447" s="19">
        <f>IF(AR447&lt;=450000,0,MAX(0,ROUNDDOWN(AX447*0.06-MIN(50000,AX447)*0.03,-2))+MAX(0,ROUNDDOWN(AX447*0.04-MIN(50000,AX447)*0.02,-2)))</f>
        <v/>
      </c>
      <c r="AZ447" s="19">
        <f>AW447+AY447+AS447</f>
        <v/>
      </c>
    </row>
    <row r="448">
      <c r="A448" t="inlineStr">
        <is>
          <t>1万円刻み</t>
        </is>
      </c>
      <c r="B448" s="19">
        <f>'3_1万円刻み'!$A$431</f>
        <v/>
      </c>
      <c r="C448" s="19">
        <f>MIN(0,MAX(0,$B448))</f>
        <v/>
      </c>
      <c r="D448" s="19">
        <f>$B448-C448</f>
        <v/>
      </c>
      <c r="E448" s="19">
        <f>MIN(670000,ROUNDDOWN(MAX(0,D448-430000)*0.0751+47600,0))+MIN(260000,ROUNDDOWN(MAX(0,D448-430000)*0.028+17600,0))+MIN(30000,ROUNDDOWN(MAX(0,D448-430000)*0.0027+1873,0))+IF("いいえ"="はい",MIN(170000,ROUNDDOWN(MAX(0,D448-430000)*0.0243+17800,0)),0)</f>
        <v/>
      </c>
      <c r="F448" s="19">
        <f>IF(""="",215040+E448,"")</f>
        <v/>
      </c>
      <c r="G448" s="19">
        <f>IF(D448&gt;23500000,NA(),IF(D448&lt;=4890000,1040000,IF(D448&lt;=6550000,670000,620000)))</f>
        <v/>
      </c>
      <c r="H448" s="19">
        <f>MAX(0,ROUNDDOWN(D448-F448-G448-0,-3))</f>
        <v/>
      </c>
      <c r="I448" s="19">
        <f>IF(H448&lt;=0,0,ROUNDDOWN((H448*LOOKUP(H448,{0,1950001,3300001,6950001,9000001,18000001,40000001},{0.05,0.1,0.2,0.23,0.33,0.4,0.45})-LOOKUP(H448,{0,1950001,3300001,6950001,9000001,18000001,40000001},{0,97500,427500,636000,1536000,2796000,4796000}))*1.021,-2))</f>
        <v/>
      </c>
      <c r="J448" s="19">
        <f>MAX(0,ROUNDDOWN(D448-F448-430000-0,-3))</f>
        <v/>
      </c>
      <c r="K448" s="19">
        <f>IF(D448&lt;=450000,0,MAX(0,ROUNDDOWN(J448*0.06-MIN(50000,J448)*0.03,-2))+MAX(0,ROUNDDOWN(J448*0.04-MIN(50000,J448)*0.02,-2)))</f>
        <v/>
      </c>
      <c r="L448" s="19">
        <f>I448+K448+E448</f>
        <v/>
      </c>
      <c r="M448" s="19">
        <f>MIN(100000,MAX(0,$B448))</f>
        <v/>
      </c>
      <c r="N448" s="19">
        <f>$B448-M448</f>
        <v/>
      </c>
      <c r="O448" s="19">
        <f>MIN(670000,ROUNDDOWN(MAX(0,N448-430000)*0.0751+47600,0))+MIN(260000,ROUNDDOWN(MAX(0,N448-430000)*0.028+17600,0))+MIN(30000,ROUNDDOWN(MAX(0,N448-430000)*0.0027+1873,0))+IF("いいえ"="はい",MIN(170000,ROUNDDOWN(MAX(0,N448-430000)*0.0243+17800,0)),0)</f>
        <v/>
      </c>
      <c r="P448" s="19">
        <f>IF(""="",215040+O448,"")</f>
        <v/>
      </c>
      <c r="Q448" s="19">
        <f>IF(N448&gt;23500000,NA(),IF(N448&lt;=4890000,1040000,IF(N448&lt;=6550000,670000,620000)))</f>
        <v/>
      </c>
      <c r="R448" s="19">
        <f>MAX(0,ROUNDDOWN(N448-P448-Q448-0,-3))</f>
        <v/>
      </c>
      <c r="S448" s="19">
        <f>IF(R448&lt;=0,0,ROUNDDOWN((R448*LOOKUP(R448,{0,1950001,3300001,6950001,9000001,18000001,40000001},{0.05,0.1,0.2,0.23,0.33,0.4,0.45})-LOOKUP(R448,{0,1950001,3300001,6950001,9000001,18000001,40000001},{0,97500,427500,636000,1536000,2796000,4796000}))*1.021,-2))</f>
        <v/>
      </c>
      <c r="T448" s="19">
        <f>MAX(0,ROUNDDOWN(N448-P448-430000-0,-3))</f>
        <v/>
      </c>
      <c r="U448" s="19">
        <f>IF(N448&lt;=450000,0,MAX(0,ROUNDDOWN(T448*0.06-MIN(50000,T448)*0.03,-2))+MAX(0,ROUNDDOWN(T448*0.04-MIN(50000,T448)*0.02,-2)))</f>
        <v/>
      </c>
      <c r="V448" s="19">
        <f>S448+U448+O448</f>
        <v/>
      </c>
      <c r="W448" s="19">
        <f>MIN(550000,MAX(0,$B448))</f>
        <v/>
      </c>
      <c r="X448" s="19">
        <f>$B448-W448</f>
        <v/>
      </c>
      <c r="Y448" s="19">
        <f>MIN(670000,ROUNDDOWN(MAX(0,X448-430000)*0.0751+47600,0))+MIN(260000,ROUNDDOWN(MAX(0,X448-430000)*0.028+17600,0))+MIN(30000,ROUNDDOWN(MAX(0,X448-430000)*0.0027+1873,0))+IF("いいえ"="はい",MIN(170000,ROUNDDOWN(MAX(0,X448-430000)*0.0243+17800,0)),0)</f>
        <v/>
      </c>
      <c r="Z448" s="19">
        <f>IF(""="",215040+Y448,"")</f>
        <v/>
      </c>
      <c r="AA448" s="19">
        <f>IF(X448&gt;23500000,NA(),IF(X448&lt;=4890000,1040000,IF(X448&lt;=6550000,670000,620000)))</f>
        <v/>
      </c>
      <c r="AB448" s="19">
        <f>MAX(0,ROUNDDOWN(X448-Z448-AA448-0,-3))</f>
        <v/>
      </c>
      <c r="AC448" s="19">
        <f>IF(AB448&lt;=0,0,ROUNDDOWN((AB448*LOOKUP(AB448,{0,1950001,3300001,6950001,9000001,18000001,40000001},{0.05,0.1,0.2,0.23,0.33,0.4,0.45})-LOOKUP(AB448,{0,1950001,3300001,6950001,9000001,18000001,40000001},{0,97500,427500,636000,1536000,2796000,4796000}))*1.021,-2))</f>
        <v/>
      </c>
      <c r="AD448" s="19">
        <f>MAX(0,ROUNDDOWN(X448-Z448-430000-0,-3))</f>
        <v/>
      </c>
      <c r="AE448" s="19">
        <f>IF(X448&lt;=450000,0,MAX(0,ROUNDDOWN(AD448*0.06-MIN(50000,AD448)*0.03,-2))+MAX(0,ROUNDDOWN(AD448*0.04-MIN(50000,AD448)*0.02,-2)))</f>
        <v/>
      </c>
      <c r="AF448" s="19">
        <f>AC448+AE448+Y448</f>
        <v/>
      </c>
      <c r="AG448" s="19">
        <f>MIN(650000,MAX(0,$B448))</f>
        <v/>
      </c>
      <c r="AH448" s="19">
        <f>$B448-AG448</f>
        <v/>
      </c>
      <c r="AI448" s="19">
        <f>MIN(670000,ROUNDDOWN(MAX(0,AH448-430000)*0.0751+47600,0))+MIN(260000,ROUNDDOWN(MAX(0,AH448-430000)*0.028+17600,0))+MIN(30000,ROUNDDOWN(MAX(0,AH448-430000)*0.0027+1873,0))+IF("いいえ"="はい",MIN(170000,ROUNDDOWN(MAX(0,AH448-430000)*0.0243+17800,0)),0)</f>
        <v/>
      </c>
      <c r="AJ448" s="19">
        <f>IF(""="",215040+AI448,"")</f>
        <v/>
      </c>
      <c r="AK448" s="19">
        <f>IF(AH448&gt;23500000,NA(),IF(AH448&lt;=4890000,1040000,IF(AH448&lt;=6550000,670000,620000)))</f>
        <v/>
      </c>
      <c r="AL448" s="19">
        <f>MAX(0,ROUNDDOWN(AH448-AJ448-AK448-0,-3))</f>
        <v/>
      </c>
      <c r="AM448" s="19">
        <f>IF(AL448&lt;=0,0,ROUNDDOWN((AL448*LOOKUP(AL448,{0,1950001,3300001,6950001,9000001,18000001,40000001},{0.05,0.1,0.2,0.23,0.33,0.4,0.45})-LOOKUP(AL448,{0,1950001,3300001,6950001,9000001,18000001,40000001},{0,97500,427500,636000,1536000,2796000,4796000}))*1.021,-2))</f>
        <v/>
      </c>
      <c r="AN448" s="19">
        <f>MAX(0,ROUNDDOWN(AH448-AJ448-430000-0,-3))</f>
        <v/>
      </c>
      <c r="AO448" s="19">
        <f>IF(AH448&lt;=450000,0,MAX(0,ROUNDDOWN(AN448*0.06-MIN(50000,AN448)*0.03,-2))+MAX(0,ROUNDDOWN(AN448*0.04-MIN(50000,AN448)*0.02,-2)))</f>
        <v/>
      </c>
      <c r="AP448" s="19">
        <f>AM448+AO448+AI448</f>
        <v/>
      </c>
      <c r="AQ448" s="19">
        <f>MIN(750000,MAX(0,$B448))</f>
        <v/>
      </c>
      <c r="AR448" s="19">
        <f>$B448-AQ448</f>
        <v/>
      </c>
      <c r="AS448" s="19">
        <f>MIN(670000,ROUNDDOWN(MAX(0,AR448-430000)*0.0751+47600,0))+MIN(260000,ROUNDDOWN(MAX(0,AR448-430000)*0.028+17600,0))+MIN(30000,ROUNDDOWN(MAX(0,AR448-430000)*0.0027+1873,0))+IF("いいえ"="はい",MIN(170000,ROUNDDOWN(MAX(0,AR448-430000)*0.0243+17800,0)),0)</f>
        <v/>
      </c>
      <c r="AT448" s="19">
        <f>IF(""="",215040+AS448,"")</f>
        <v/>
      </c>
      <c r="AU448" s="19">
        <f>IF(AR448&gt;23500000,NA(),IF(AR448&lt;=4890000,1040000,IF(AR448&lt;=6550000,670000,620000)))</f>
        <v/>
      </c>
      <c r="AV448" s="19">
        <f>MAX(0,ROUNDDOWN(AR448-AT448-AU448-0,-3))</f>
        <v/>
      </c>
      <c r="AW448" s="19">
        <f>IF(AV448&lt;=0,0,ROUNDDOWN((AV448*LOOKUP(AV448,{0,1950001,3300001,6950001,9000001,18000001,40000001},{0.05,0.1,0.2,0.23,0.33,0.4,0.45})-LOOKUP(AV448,{0,1950001,3300001,6950001,9000001,18000001,40000001},{0,97500,427500,636000,1536000,2796000,4796000}))*1.021,-2))</f>
        <v/>
      </c>
      <c r="AX448" s="19">
        <f>MAX(0,ROUNDDOWN(AR448-AT448-430000-0,-3))</f>
        <v/>
      </c>
      <c r="AY448" s="19">
        <f>IF(AR448&lt;=450000,0,MAX(0,ROUNDDOWN(AX448*0.06-MIN(50000,AX448)*0.03,-2))+MAX(0,ROUNDDOWN(AX448*0.04-MIN(50000,AX448)*0.02,-2)))</f>
        <v/>
      </c>
      <c r="AZ448" s="19">
        <f>AW448+AY448+AS448</f>
        <v/>
      </c>
    </row>
    <row r="449">
      <c r="A449" t="inlineStr">
        <is>
          <t>1万円刻み</t>
        </is>
      </c>
      <c r="B449" s="19">
        <f>'3_1万円刻み'!$A$432</f>
        <v/>
      </c>
      <c r="C449" s="19">
        <f>MIN(0,MAX(0,$B449))</f>
        <v/>
      </c>
      <c r="D449" s="19">
        <f>$B449-C449</f>
        <v/>
      </c>
      <c r="E449" s="19">
        <f>MIN(670000,ROUNDDOWN(MAX(0,D449-430000)*0.0751+47600,0))+MIN(260000,ROUNDDOWN(MAX(0,D449-430000)*0.028+17600,0))+MIN(30000,ROUNDDOWN(MAX(0,D449-430000)*0.0027+1873,0))+IF("いいえ"="はい",MIN(170000,ROUNDDOWN(MAX(0,D449-430000)*0.0243+17800,0)),0)</f>
        <v/>
      </c>
      <c r="F449" s="19">
        <f>IF(""="",215040+E449,"")</f>
        <v/>
      </c>
      <c r="G449" s="19">
        <f>IF(D449&gt;23500000,NA(),IF(D449&lt;=4890000,1040000,IF(D449&lt;=6550000,670000,620000)))</f>
        <v/>
      </c>
      <c r="H449" s="19">
        <f>MAX(0,ROUNDDOWN(D449-F449-G449-0,-3))</f>
        <v/>
      </c>
      <c r="I449" s="19">
        <f>IF(H449&lt;=0,0,ROUNDDOWN((H449*LOOKUP(H449,{0,1950001,3300001,6950001,9000001,18000001,40000001},{0.05,0.1,0.2,0.23,0.33,0.4,0.45})-LOOKUP(H449,{0,1950001,3300001,6950001,9000001,18000001,40000001},{0,97500,427500,636000,1536000,2796000,4796000}))*1.021,-2))</f>
        <v/>
      </c>
      <c r="J449" s="19">
        <f>MAX(0,ROUNDDOWN(D449-F449-430000-0,-3))</f>
        <v/>
      </c>
      <c r="K449" s="19">
        <f>IF(D449&lt;=450000,0,MAX(0,ROUNDDOWN(J449*0.06-MIN(50000,J449)*0.03,-2))+MAX(0,ROUNDDOWN(J449*0.04-MIN(50000,J449)*0.02,-2)))</f>
        <v/>
      </c>
      <c r="L449" s="19">
        <f>I449+K449+E449</f>
        <v/>
      </c>
      <c r="M449" s="19">
        <f>MIN(100000,MAX(0,$B449))</f>
        <v/>
      </c>
      <c r="N449" s="19">
        <f>$B449-M449</f>
        <v/>
      </c>
      <c r="O449" s="19">
        <f>MIN(670000,ROUNDDOWN(MAX(0,N449-430000)*0.0751+47600,0))+MIN(260000,ROUNDDOWN(MAX(0,N449-430000)*0.028+17600,0))+MIN(30000,ROUNDDOWN(MAX(0,N449-430000)*0.0027+1873,0))+IF("いいえ"="はい",MIN(170000,ROUNDDOWN(MAX(0,N449-430000)*0.0243+17800,0)),0)</f>
        <v/>
      </c>
      <c r="P449" s="19">
        <f>IF(""="",215040+O449,"")</f>
        <v/>
      </c>
      <c r="Q449" s="19">
        <f>IF(N449&gt;23500000,NA(),IF(N449&lt;=4890000,1040000,IF(N449&lt;=6550000,670000,620000)))</f>
        <v/>
      </c>
      <c r="R449" s="19">
        <f>MAX(0,ROUNDDOWN(N449-P449-Q449-0,-3))</f>
        <v/>
      </c>
      <c r="S449" s="19">
        <f>IF(R449&lt;=0,0,ROUNDDOWN((R449*LOOKUP(R449,{0,1950001,3300001,6950001,9000001,18000001,40000001},{0.05,0.1,0.2,0.23,0.33,0.4,0.45})-LOOKUP(R449,{0,1950001,3300001,6950001,9000001,18000001,40000001},{0,97500,427500,636000,1536000,2796000,4796000}))*1.021,-2))</f>
        <v/>
      </c>
      <c r="T449" s="19">
        <f>MAX(0,ROUNDDOWN(N449-P449-430000-0,-3))</f>
        <v/>
      </c>
      <c r="U449" s="19">
        <f>IF(N449&lt;=450000,0,MAX(0,ROUNDDOWN(T449*0.06-MIN(50000,T449)*0.03,-2))+MAX(0,ROUNDDOWN(T449*0.04-MIN(50000,T449)*0.02,-2)))</f>
        <v/>
      </c>
      <c r="V449" s="19">
        <f>S449+U449+O449</f>
        <v/>
      </c>
      <c r="W449" s="19">
        <f>MIN(550000,MAX(0,$B449))</f>
        <v/>
      </c>
      <c r="X449" s="19">
        <f>$B449-W449</f>
        <v/>
      </c>
      <c r="Y449" s="19">
        <f>MIN(670000,ROUNDDOWN(MAX(0,X449-430000)*0.0751+47600,0))+MIN(260000,ROUNDDOWN(MAX(0,X449-430000)*0.028+17600,0))+MIN(30000,ROUNDDOWN(MAX(0,X449-430000)*0.0027+1873,0))+IF("いいえ"="はい",MIN(170000,ROUNDDOWN(MAX(0,X449-430000)*0.0243+17800,0)),0)</f>
        <v/>
      </c>
      <c r="Z449" s="19">
        <f>IF(""="",215040+Y449,"")</f>
        <v/>
      </c>
      <c r="AA449" s="19">
        <f>IF(X449&gt;23500000,NA(),IF(X449&lt;=4890000,1040000,IF(X449&lt;=6550000,670000,620000)))</f>
        <v/>
      </c>
      <c r="AB449" s="19">
        <f>MAX(0,ROUNDDOWN(X449-Z449-AA449-0,-3))</f>
        <v/>
      </c>
      <c r="AC449" s="19">
        <f>IF(AB449&lt;=0,0,ROUNDDOWN((AB449*LOOKUP(AB449,{0,1950001,3300001,6950001,9000001,18000001,40000001},{0.05,0.1,0.2,0.23,0.33,0.4,0.45})-LOOKUP(AB449,{0,1950001,3300001,6950001,9000001,18000001,40000001},{0,97500,427500,636000,1536000,2796000,4796000}))*1.021,-2))</f>
        <v/>
      </c>
      <c r="AD449" s="19">
        <f>MAX(0,ROUNDDOWN(X449-Z449-430000-0,-3))</f>
        <v/>
      </c>
      <c r="AE449" s="19">
        <f>IF(X449&lt;=450000,0,MAX(0,ROUNDDOWN(AD449*0.06-MIN(50000,AD449)*0.03,-2))+MAX(0,ROUNDDOWN(AD449*0.04-MIN(50000,AD449)*0.02,-2)))</f>
        <v/>
      </c>
      <c r="AF449" s="19">
        <f>AC449+AE449+Y449</f>
        <v/>
      </c>
      <c r="AG449" s="19">
        <f>MIN(650000,MAX(0,$B449))</f>
        <v/>
      </c>
      <c r="AH449" s="19">
        <f>$B449-AG449</f>
        <v/>
      </c>
      <c r="AI449" s="19">
        <f>MIN(670000,ROUNDDOWN(MAX(0,AH449-430000)*0.0751+47600,0))+MIN(260000,ROUNDDOWN(MAX(0,AH449-430000)*0.028+17600,0))+MIN(30000,ROUNDDOWN(MAX(0,AH449-430000)*0.0027+1873,0))+IF("いいえ"="はい",MIN(170000,ROUNDDOWN(MAX(0,AH449-430000)*0.0243+17800,0)),0)</f>
        <v/>
      </c>
      <c r="AJ449" s="19">
        <f>IF(""="",215040+AI449,"")</f>
        <v/>
      </c>
      <c r="AK449" s="19">
        <f>IF(AH449&gt;23500000,NA(),IF(AH449&lt;=4890000,1040000,IF(AH449&lt;=6550000,670000,620000)))</f>
        <v/>
      </c>
      <c r="AL449" s="19">
        <f>MAX(0,ROUNDDOWN(AH449-AJ449-AK449-0,-3))</f>
        <v/>
      </c>
      <c r="AM449" s="19">
        <f>IF(AL449&lt;=0,0,ROUNDDOWN((AL449*LOOKUP(AL449,{0,1950001,3300001,6950001,9000001,18000001,40000001},{0.05,0.1,0.2,0.23,0.33,0.4,0.45})-LOOKUP(AL449,{0,1950001,3300001,6950001,9000001,18000001,40000001},{0,97500,427500,636000,1536000,2796000,4796000}))*1.021,-2))</f>
        <v/>
      </c>
      <c r="AN449" s="19">
        <f>MAX(0,ROUNDDOWN(AH449-AJ449-430000-0,-3))</f>
        <v/>
      </c>
      <c r="AO449" s="19">
        <f>IF(AH449&lt;=450000,0,MAX(0,ROUNDDOWN(AN449*0.06-MIN(50000,AN449)*0.03,-2))+MAX(0,ROUNDDOWN(AN449*0.04-MIN(50000,AN449)*0.02,-2)))</f>
        <v/>
      </c>
      <c r="AP449" s="19">
        <f>AM449+AO449+AI449</f>
        <v/>
      </c>
      <c r="AQ449" s="19">
        <f>MIN(750000,MAX(0,$B449))</f>
        <v/>
      </c>
      <c r="AR449" s="19">
        <f>$B449-AQ449</f>
        <v/>
      </c>
      <c r="AS449" s="19">
        <f>MIN(670000,ROUNDDOWN(MAX(0,AR449-430000)*0.0751+47600,0))+MIN(260000,ROUNDDOWN(MAX(0,AR449-430000)*0.028+17600,0))+MIN(30000,ROUNDDOWN(MAX(0,AR449-430000)*0.0027+1873,0))+IF("いいえ"="はい",MIN(170000,ROUNDDOWN(MAX(0,AR449-430000)*0.0243+17800,0)),0)</f>
        <v/>
      </c>
      <c r="AT449" s="19">
        <f>IF(""="",215040+AS449,"")</f>
        <v/>
      </c>
      <c r="AU449" s="19">
        <f>IF(AR449&gt;23500000,NA(),IF(AR449&lt;=4890000,1040000,IF(AR449&lt;=6550000,670000,620000)))</f>
        <v/>
      </c>
      <c r="AV449" s="19">
        <f>MAX(0,ROUNDDOWN(AR449-AT449-AU449-0,-3))</f>
        <v/>
      </c>
      <c r="AW449" s="19">
        <f>IF(AV449&lt;=0,0,ROUNDDOWN((AV449*LOOKUP(AV449,{0,1950001,3300001,6950001,9000001,18000001,40000001},{0.05,0.1,0.2,0.23,0.33,0.4,0.45})-LOOKUP(AV449,{0,1950001,3300001,6950001,9000001,18000001,40000001},{0,97500,427500,636000,1536000,2796000,4796000}))*1.021,-2))</f>
        <v/>
      </c>
      <c r="AX449" s="19">
        <f>MAX(0,ROUNDDOWN(AR449-AT449-430000-0,-3))</f>
        <v/>
      </c>
      <c r="AY449" s="19">
        <f>IF(AR449&lt;=450000,0,MAX(0,ROUNDDOWN(AX449*0.06-MIN(50000,AX449)*0.03,-2))+MAX(0,ROUNDDOWN(AX449*0.04-MIN(50000,AX449)*0.02,-2)))</f>
        <v/>
      </c>
      <c r="AZ449" s="19">
        <f>AW449+AY449+AS449</f>
        <v/>
      </c>
    </row>
    <row r="450">
      <c r="A450" t="inlineStr">
        <is>
          <t>1万円刻み</t>
        </is>
      </c>
      <c r="B450" s="19">
        <f>'3_1万円刻み'!$A$433</f>
        <v/>
      </c>
      <c r="C450" s="19">
        <f>MIN(0,MAX(0,$B450))</f>
        <v/>
      </c>
      <c r="D450" s="19">
        <f>$B450-C450</f>
        <v/>
      </c>
      <c r="E450" s="19">
        <f>MIN(670000,ROUNDDOWN(MAX(0,D450-430000)*0.0751+47600,0))+MIN(260000,ROUNDDOWN(MAX(0,D450-430000)*0.028+17600,0))+MIN(30000,ROUNDDOWN(MAX(0,D450-430000)*0.0027+1873,0))+IF("いいえ"="はい",MIN(170000,ROUNDDOWN(MAX(0,D450-430000)*0.0243+17800,0)),0)</f>
        <v/>
      </c>
      <c r="F450" s="19">
        <f>IF(""="",215040+E450,"")</f>
        <v/>
      </c>
      <c r="G450" s="19">
        <f>IF(D450&gt;23500000,NA(),IF(D450&lt;=4890000,1040000,IF(D450&lt;=6550000,670000,620000)))</f>
        <v/>
      </c>
      <c r="H450" s="19">
        <f>MAX(0,ROUNDDOWN(D450-F450-G450-0,-3))</f>
        <v/>
      </c>
      <c r="I450" s="19">
        <f>IF(H450&lt;=0,0,ROUNDDOWN((H450*LOOKUP(H450,{0,1950001,3300001,6950001,9000001,18000001,40000001},{0.05,0.1,0.2,0.23,0.33,0.4,0.45})-LOOKUP(H450,{0,1950001,3300001,6950001,9000001,18000001,40000001},{0,97500,427500,636000,1536000,2796000,4796000}))*1.021,-2))</f>
        <v/>
      </c>
      <c r="J450" s="19">
        <f>MAX(0,ROUNDDOWN(D450-F450-430000-0,-3))</f>
        <v/>
      </c>
      <c r="K450" s="19">
        <f>IF(D450&lt;=450000,0,MAX(0,ROUNDDOWN(J450*0.06-MIN(50000,J450)*0.03,-2))+MAX(0,ROUNDDOWN(J450*0.04-MIN(50000,J450)*0.02,-2)))</f>
        <v/>
      </c>
      <c r="L450" s="19">
        <f>I450+K450+E450</f>
        <v/>
      </c>
      <c r="M450" s="19">
        <f>MIN(100000,MAX(0,$B450))</f>
        <v/>
      </c>
      <c r="N450" s="19">
        <f>$B450-M450</f>
        <v/>
      </c>
      <c r="O450" s="19">
        <f>MIN(670000,ROUNDDOWN(MAX(0,N450-430000)*0.0751+47600,0))+MIN(260000,ROUNDDOWN(MAX(0,N450-430000)*0.028+17600,0))+MIN(30000,ROUNDDOWN(MAX(0,N450-430000)*0.0027+1873,0))+IF("いいえ"="はい",MIN(170000,ROUNDDOWN(MAX(0,N450-430000)*0.0243+17800,0)),0)</f>
        <v/>
      </c>
      <c r="P450" s="19">
        <f>IF(""="",215040+O450,"")</f>
        <v/>
      </c>
      <c r="Q450" s="19">
        <f>IF(N450&gt;23500000,NA(),IF(N450&lt;=4890000,1040000,IF(N450&lt;=6550000,670000,620000)))</f>
        <v/>
      </c>
      <c r="R450" s="19">
        <f>MAX(0,ROUNDDOWN(N450-P450-Q450-0,-3))</f>
        <v/>
      </c>
      <c r="S450" s="19">
        <f>IF(R450&lt;=0,0,ROUNDDOWN((R450*LOOKUP(R450,{0,1950001,3300001,6950001,9000001,18000001,40000001},{0.05,0.1,0.2,0.23,0.33,0.4,0.45})-LOOKUP(R450,{0,1950001,3300001,6950001,9000001,18000001,40000001},{0,97500,427500,636000,1536000,2796000,4796000}))*1.021,-2))</f>
        <v/>
      </c>
      <c r="T450" s="19">
        <f>MAX(0,ROUNDDOWN(N450-P450-430000-0,-3))</f>
        <v/>
      </c>
      <c r="U450" s="19">
        <f>IF(N450&lt;=450000,0,MAX(0,ROUNDDOWN(T450*0.06-MIN(50000,T450)*0.03,-2))+MAX(0,ROUNDDOWN(T450*0.04-MIN(50000,T450)*0.02,-2)))</f>
        <v/>
      </c>
      <c r="V450" s="19">
        <f>S450+U450+O450</f>
        <v/>
      </c>
      <c r="W450" s="19">
        <f>MIN(550000,MAX(0,$B450))</f>
        <v/>
      </c>
      <c r="X450" s="19">
        <f>$B450-W450</f>
        <v/>
      </c>
      <c r="Y450" s="19">
        <f>MIN(670000,ROUNDDOWN(MAX(0,X450-430000)*0.0751+47600,0))+MIN(260000,ROUNDDOWN(MAX(0,X450-430000)*0.028+17600,0))+MIN(30000,ROUNDDOWN(MAX(0,X450-430000)*0.0027+1873,0))+IF("いいえ"="はい",MIN(170000,ROUNDDOWN(MAX(0,X450-430000)*0.0243+17800,0)),0)</f>
        <v/>
      </c>
      <c r="Z450" s="19">
        <f>IF(""="",215040+Y450,"")</f>
        <v/>
      </c>
      <c r="AA450" s="19">
        <f>IF(X450&gt;23500000,NA(),IF(X450&lt;=4890000,1040000,IF(X450&lt;=6550000,670000,620000)))</f>
        <v/>
      </c>
      <c r="AB450" s="19">
        <f>MAX(0,ROUNDDOWN(X450-Z450-AA450-0,-3))</f>
        <v/>
      </c>
      <c r="AC450" s="19">
        <f>IF(AB450&lt;=0,0,ROUNDDOWN((AB450*LOOKUP(AB450,{0,1950001,3300001,6950001,9000001,18000001,40000001},{0.05,0.1,0.2,0.23,0.33,0.4,0.45})-LOOKUP(AB450,{0,1950001,3300001,6950001,9000001,18000001,40000001},{0,97500,427500,636000,1536000,2796000,4796000}))*1.021,-2))</f>
        <v/>
      </c>
      <c r="AD450" s="19">
        <f>MAX(0,ROUNDDOWN(X450-Z450-430000-0,-3))</f>
        <v/>
      </c>
      <c r="AE450" s="19">
        <f>IF(X450&lt;=450000,0,MAX(0,ROUNDDOWN(AD450*0.06-MIN(50000,AD450)*0.03,-2))+MAX(0,ROUNDDOWN(AD450*0.04-MIN(50000,AD450)*0.02,-2)))</f>
        <v/>
      </c>
      <c r="AF450" s="19">
        <f>AC450+AE450+Y450</f>
        <v/>
      </c>
      <c r="AG450" s="19">
        <f>MIN(650000,MAX(0,$B450))</f>
        <v/>
      </c>
      <c r="AH450" s="19">
        <f>$B450-AG450</f>
        <v/>
      </c>
      <c r="AI450" s="19">
        <f>MIN(670000,ROUNDDOWN(MAX(0,AH450-430000)*0.0751+47600,0))+MIN(260000,ROUNDDOWN(MAX(0,AH450-430000)*0.028+17600,0))+MIN(30000,ROUNDDOWN(MAX(0,AH450-430000)*0.0027+1873,0))+IF("いいえ"="はい",MIN(170000,ROUNDDOWN(MAX(0,AH450-430000)*0.0243+17800,0)),0)</f>
        <v/>
      </c>
      <c r="AJ450" s="19">
        <f>IF(""="",215040+AI450,"")</f>
        <v/>
      </c>
      <c r="AK450" s="19">
        <f>IF(AH450&gt;23500000,NA(),IF(AH450&lt;=4890000,1040000,IF(AH450&lt;=6550000,670000,620000)))</f>
        <v/>
      </c>
      <c r="AL450" s="19">
        <f>MAX(0,ROUNDDOWN(AH450-AJ450-AK450-0,-3))</f>
        <v/>
      </c>
      <c r="AM450" s="19">
        <f>IF(AL450&lt;=0,0,ROUNDDOWN((AL450*LOOKUP(AL450,{0,1950001,3300001,6950001,9000001,18000001,40000001},{0.05,0.1,0.2,0.23,0.33,0.4,0.45})-LOOKUP(AL450,{0,1950001,3300001,6950001,9000001,18000001,40000001},{0,97500,427500,636000,1536000,2796000,4796000}))*1.021,-2))</f>
        <v/>
      </c>
      <c r="AN450" s="19">
        <f>MAX(0,ROUNDDOWN(AH450-AJ450-430000-0,-3))</f>
        <v/>
      </c>
      <c r="AO450" s="19">
        <f>IF(AH450&lt;=450000,0,MAX(0,ROUNDDOWN(AN450*0.06-MIN(50000,AN450)*0.03,-2))+MAX(0,ROUNDDOWN(AN450*0.04-MIN(50000,AN450)*0.02,-2)))</f>
        <v/>
      </c>
      <c r="AP450" s="19">
        <f>AM450+AO450+AI450</f>
        <v/>
      </c>
      <c r="AQ450" s="19">
        <f>MIN(750000,MAX(0,$B450))</f>
        <v/>
      </c>
      <c r="AR450" s="19">
        <f>$B450-AQ450</f>
        <v/>
      </c>
      <c r="AS450" s="19">
        <f>MIN(670000,ROUNDDOWN(MAX(0,AR450-430000)*0.0751+47600,0))+MIN(260000,ROUNDDOWN(MAX(0,AR450-430000)*0.028+17600,0))+MIN(30000,ROUNDDOWN(MAX(0,AR450-430000)*0.0027+1873,0))+IF("いいえ"="はい",MIN(170000,ROUNDDOWN(MAX(0,AR450-430000)*0.0243+17800,0)),0)</f>
        <v/>
      </c>
      <c r="AT450" s="19">
        <f>IF(""="",215040+AS450,"")</f>
        <v/>
      </c>
      <c r="AU450" s="19">
        <f>IF(AR450&gt;23500000,NA(),IF(AR450&lt;=4890000,1040000,IF(AR450&lt;=6550000,670000,620000)))</f>
        <v/>
      </c>
      <c r="AV450" s="19">
        <f>MAX(0,ROUNDDOWN(AR450-AT450-AU450-0,-3))</f>
        <v/>
      </c>
      <c r="AW450" s="19">
        <f>IF(AV450&lt;=0,0,ROUNDDOWN((AV450*LOOKUP(AV450,{0,1950001,3300001,6950001,9000001,18000001,40000001},{0.05,0.1,0.2,0.23,0.33,0.4,0.45})-LOOKUP(AV450,{0,1950001,3300001,6950001,9000001,18000001,40000001},{0,97500,427500,636000,1536000,2796000,4796000}))*1.021,-2))</f>
        <v/>
      </c>
      <c r="AX450" s="19">
        <f>MAX(0,ROUNDDOWN(AR450-AT450-430000-0,-3))</f>
        <v/>
      </c>
      <c r="AY450" s="19">
        <f>IF(AR450&lt;=450000,0,MAX(0,ROUNDDOWN(AX450*0.06-MIN(50000,AX450)*0.03,-2))+MAX(0,ROUNDDOWN(AX450*0.04-MIN(50000,AX450)*0.02,-2)))</f>
        <v/>
      </c>
      <c r="AZ450" s="19">
        <f>AW450+AY450+AS450</f>
        <v/>
      </c>
    </row>
    <row r="451">
      <c r="A451" t="inlineStr">
        <is>
          <t>1万円刻み</t>
        </is>
      </c>
      <c r="B451" s="19">
        <f>'3_1万円刻み'!$A$434</f>
        <v/>
      </c>
      <c r="C451" s="19">
        <f>MIN(0,MAX(0,$B451))</f>
        <v/>
      </c>
      <c r="D451" s="19">
        <f>$B451-C451</f>
        <v/>
      </c>
      <c r="E451" s="19">
        <f>MIN(670000,ROUNDDOWN(MAX(0,D451-430000)*0.0751+47600,0))+MIN(260000,ROUNDDOWN(MAX(0,D451-430000)*0.028+17600,0))+MIN(30000,ROUNDDOWN(MAX(0,D451-430000)*0.0027+1873,0))+IF("いいえ"="はい",MIN(170000,ROUNDDOWN(MAX(0,D451-430000)*0.0243+17800,0)),0)</f>
        <v/>
      </c>
      <c r="F451" s="19">
        <f>IF(""="",215040+E451,"")</f>
        <v/>
      </c>
      <c r="G451" s="19">
        <f>IF(D451&gt;23500000,NA(),IF(D451&lt;=4890000,1040000,IF(D451&lt;=6550000,670000,620000)))</f>
        <v/>
      </c>
      <c r="H451" s="19">
        <f>MAX(0,ROUNDDOWN(D451-F451-G451-0,-3))</f>
        <v/>
      </c>
      <c r="I451" s="19">
        <f>IF(H451&lt;=0,0,ROUNDDOWN((H451*LOOKUP(H451,{0,1950001,3300001,6950001,9000001,18000001,40000001},{0.05,0.1,0.2,0.23,0.33,0.4,0.45})-LOOKUP(H451,{0,1950001,3300001,6950001,9000001,18000001,40000001},{0,97500,427500,636000,1536000,2796000,4796000}))*1.021,-2))</f>
        <v/>
      </c>
      <c r="J451" s="19">
        <f>MAX(0,ROUNDDOWN(D451-F451-430000-0,-3))</f>
        <v/>
      </c>
      <c r="K451" s="19">
        <f>IF(D451&lt;=450000,0,MAX(0,ROUNDDOWN(J451*0.06-MIN(50000,J451)*0.03,-2))+MAX(0,ROUNDDOWN(J451*0.04-MIN(50000,J451)*0.02,-2)))</f>
        <v/>
      </c>
      <c r="L451" s="19">
        <f>I451+K451+E451</f>
        <v/>
      </c>
      <c r="M451" s="19">
        <f>MIN(100000,MAX(0,$B451))</f>
        <v/>
      </c>
      <c r="N451" s="19">
        <f>$B451-M451</f>
        <v/>
      </c>
      <c r="O451" s="19">
        <f>MIN(670000,ROUNDDOWN(MAX(0,N451-430000)*0.0751+47600,0))+MIN(260000,ROUNDDOWN(MAX(0,N451-430000)*0.028+17600,0))+MIN(30000,ROUNDDOWN(MAX(0,N451-430000)*0.0027+1873,0))+IF("いいえ"="はい",MIN(170000,ROUNDDOWN(MAX(0,N451-430000)*0.0243+17800,0)),0)</f>
        <v/>
      </c>
      <c r="P451" s="19">
        <f>IF(""="",215040+O451,"")</f>
        <v/>
      </c>
      <c r="Q451" s="19">
        <f>IF(N451&gt;23500000,NA(),IF(N451&lt;=4890000,1040000,IF(N451&lt;=6550000,670000,620000)))</f>
        <v/>
      </c>
      <c r="R451" s="19">
        <f>MAX(0,ROUNDDOWN(N451-P451-Q451-0,-3))</f>
        <v/>
      </c>
      <c r="S451" s="19">
        <f>IF(R451&lt;=0,0,ROUNDDOWN((R451*LOOKUP(R451,{0,1950001,3300001,6950001,9000001,18000001,40000001},{0.05,0.1,0.2,0.23,0.33,0.4,0.45})-LOOKUP(R451,{0,1950001,3300001,6950001,9000001,18000001,40000001},{0,97500,427500,636000,1536000,2796000,4796000}))*1.021,-2))</f>
        <v/>
      </c>
      <c r="T451" s="19">
        <f>MAX(0,ROUNDDOWN(N451-P451-430000-0,-3))</f>
        <v/>
      </c>
      <c r="U451" s="19">
        <f>IF(N451&lt;=450000,0,MAX(0,ROUNDDOWN(T451*0.06-MIN(50000,T451)*0.03,-2))+MAX(0,ROUNDDOWN(T451*0.04-MIN(50000,T451)*0.02,-2)))</f>
        <v/>
      </c>
      <c r="V451" s="19">
        <f>S451+U451+O451</f>
        <v/>
      </c>
      <c r="W451" s="19">
        <f>MIN(550000,MAX(0,$B451))</f>
        <v/>
      </c>
      <c r="X451" s="19">
        <f>$B451-W451</f>
        <v/>
      </c>
      <c r="Y451" s="19">
        <f>MIN(670000,ROUNDDOWN(MAX(0,X451-430000)*0.0751+47600,0))+MIN(260000,ROUNDDOWN(MAX(0,X451-430000)*0.028+17600,0))+MIN(30000,ROUNDDOWN(MAX(0,X451-430000)*0.0027+1873,0))+IF("いいえ"="はい",MIN(170000,ROUNDDOWN(MAX(0,X451-430000)*0.0243+17800,0)),0)</f>
        <v/>
      </c>
      <c r="Z451" s="19">
        <f>IF(""="",215040+Y451,"")</f>
        <v/>
      </c>
      <c r="AA451" s="19">
        <f>IF(X451&gt;23500000,NA(),IF(X451&lt;=4890000,1040000,IF(X451&lt;=6550000,670000,620000)))</f>
        <v/>
      </c>
      <c r="AB451" s="19">
        <f>MAX(0,ROUNDDOWN(X451-Z451-AA451-0,-3))</f>
        <v/>
      </c>
      <c r="AC451" s="19">
        <f>IF(AB451&lt;=0,0,ROUNDDOWN((AB451*LOOKUP(AB451,{0,1950001,3300001,6950001,9000001,18000001,40000001},{0.05,0.1,0.2,0.23,0.33,0.4,0.45})-LOOKUP(AB451,{0,1950001,3300001,6950001,9000001,18000001,40000001},{0,97500,427500,636000,1536000,2796000,4796000}))*1.021,-2))</f>
        <v/>
      </c>
      <c r="AD451" s="19">
        <f>MAX(0,ROUNDDOWN(X451-Z451-430000-0,-3))</f>
        <v/>
      </c>
      <c r="AE451" s="19">
        <f>IF(X451&lt;=450000,0,MAX(0,ROUNDDOWN(AD451*0.06-MIN(50000,AD451)*0.03,-2))+MAX(0,ROUNDDOWN(AD451*0.04-MIN(50000,AD451)*0.02,-2)))</f>
        <v/>
      </c>
      <c r="AF451" s="19">
        <f>AC451+AE451+Y451</f>
        <v/>
      </c>
      <c r="AG451" s="19">
        <f>MIN(650000,MAX(0,$B451))</f>
        <v/>
      </c>
      <c r="AH451" s="19">
        <f>$B451-AG451</f>
        <v/>
      </c>
      <c r="AI451" s="19">
        <f>MIN(670000,ROUNDDOWN(MAX(0,AH451-430000)*0.0751+47600,0))+MIN(260000,ROUNDDOWN(MAX(0,AH451-430000)*0.028+17600,0))+MIN(30000,ROUNDDOWN(MAX(0,AH451-430000)*0.0027+1873,0))+IF("いいえ"="はい",MIN(170000,ROUNDDOWN(MAX(0,AH451-430000)*0.0243+17800,0)),0)</f>
        <v/>
      </c>
      <c r="AJ451" s="19">
        <f>IF(""="",215040+AI451,"")</f>
        <v/>
      </c>
      <c r="AK451" s="19">
        <f>IF(AH451&gt;23500000,NA(),IF(AH451&lt;=4890000,1040000,IF(AH451&lt;=6550000,670000,620000)))</f>
        <v/>
      </c>
      <c r="AL451" s="19">
        <f>MAX(0,ROUNDDOWN(AH451-AJ451-AK451-0,-3))</f>
        <v/>
      </c>
      <c r="AM451" s="19">
        <f>IF(AL451&lt;=0,0,ROUNDDOWN((AL451*LOOKUP(AL451,{0,1950001,3300001,6950001,9000001,18000001,40000001},{0.05,0.1,0.2,0.23,0.33,0.4,0.45})-LOOKUP(AL451,{0,1950001,3300001,6950001,9000001,18000001,40000001},{0,97500,427500,636000,1536000,2796000,4796000}))*1.021,-2))</f>
        <v/>
      </c>
      <c r="AN451" s="19">
        <f>MAX(0,ROUNDDOWN(AH451-AJ451-430000-0,-3))</f>
        <v/>
      </c>
      <c r="AO451" s="19">
        <f>IF(AH451&lt;=450000,0,MAX(0,ROUNDDOWN(AN451*0.06-MIN(50000,AN451)*0.03,-2))+MAX(0,ROUNDDOWN(AN451*0.04-MIN(50000,AN451)*0.02,-2)))</f>
        <v/>
      </c>
      <c r="AP451" s="19">
        <f>AM451+AO451+AI451</f>
        <v/>
      </c>
      <c r="AQ451" s="19">
        <f>MIN(750000,MAX(0,$B451))</f>
        <v/>
      </c>
      <c r="AR451" s="19">
        <f>$B451-AQ451</f>
        <v/>
      </c>
      <c r="AS451" s="19">
        <f>MIN(670000,ROUNDDOWN(MAX(0,AR451-430000)*0.0751+47600,0))+MIN(260000,ROUNDDOWN(MAX(0,AR451-430000)*0.028+17600,0))+MIN(30000,ROUNDDOWN(MAX(0,AR451-430000)*0.0027+1873,0))+IF("いいえ"="はい",MIN(170000,ROUNDDOWN(MAX(0,AR451-430000)*0.0243+17800,0)),0)</f>
        <v/>
      </c>
      <c r="AT451" s="19">
        <f>IF(""="",215040+AS451,"")</f>
        <v/>
      </c>
      <c r="AU451" s="19">
        <f>IF(AR451&gt;23500000,NA(),IF(AR451&lt;=4890000,1040000,IF(AR451&lt;=6550000,670000,620000)))</f>
        <v/>
      </c>
      <c r="AV451" s="19">
        <f>MAX(0,ROUNDDOWN(AR451-AT451-AU451-0,-3))</f>
        <v/>
      </c>
      <c r="AW451" s="19">
        <f>IF(AV451&lt;=0,0,ROUNDDOWN((AV451*LOOKUP(AV451,{0,1950001,3300001,6950001,9000001,18000001,40000001},{0.05,0.1,0.2,0.23,0.33,0.4,0.45})-LOOKUP(AV451,{0,1950001,3300001,6950001,9000001,18000001,40000001},{0,97500,427500,636000,1536000,2796000,4796000}))*1.021,-2))</f>
        <v/>
      </c>
      <c r="AX451" s="19">
        <f>MAX(0,ROUNDDOWN(AR451-AT451-430000-0,-3))</f>
        <v/>
      </c>
      <c r="AY451" s="19">
        <f>IF(AR451&lt;=450000,0,MAX(0,ROUNDDOWN(AX451*0.06-MIN(50000,AX451)*0.03,-2))+MAX(0,ROUNDDOWN(AX451*0.04-MIN(50000,AX451)*0.02,-2)))</f>
        <v/>
      </c>
      <c r="AZ451" s="19">
        <f>AW451+AY451+AS451</f>
        <v/>
      </c>
    </row>
    <row r="452">
      <c r="A452" t="inlineStr">
        <is>
          <t>1万円刻み</t>
        </is>
      </c>
      <c r="B452" s="19">
        <f>'3_1万円刻み'!$A$435</f>
        <v/>
      </c>
      <c r="C452" s="19">
        <f>MIN(0,MAX(0,$B452))</f>
        <v/>
      </c>
      <c r="D452" s="19">
        <f>$B452-C452</f>
        <v/>
      </c>
      <c r="E452" s="19">
        <f>MIN(670000,ROUNDDOWN(MAX(0,D452-430000)*0.0751+47600,0))+MIN(260000,ROUNDDOWN(MAX(0,D452-430000)*0.028+17600,0))+MIN(30000,ROUNDDOWN(MAX(0,D452-430000)*0.0027+1873,0))+IF("いいえ"="はい",MIN(170000,ROUNDDOWN(MAX(0,D452-430000)*0.0243+17800,0)),0)</f>
        <v/>
      </c>
      <c r="F452" s="19">
        <f>IF(""="",215040+E452,"")</f>
        <v/>
      </c>
      <c r="G452" s="19">
        <f>IF(D452&gt;23500000,NA(),IF(D452&lt;=4890000,1040000,IF(D452&lt;=6550000,670000,620000)))</f>
        <v/>
      </c>
      <c r="H452" s="19">
        <f>MAX(0,ROUNDDOWN(D452-F452-G452-0,-3))</f>
        <v/>
      </c>
      <c r="I452" s="19">
        <f>IF(H452&lt;=0,0,ROUNDDOWN((H452*LOOKUP(H452,{0,1950001,3300001,6950001,9000001,18000001,40000001},{0.05,0.1,0.2,0.23,0.33,0.4,0.45})-LOOKUP(H452,{0,1950001,3300001,6950001,9000001,18000001,40000001},{0,97500,427500,636000,1536000,2796000,4796000}))*1.021,-2))</f>
        <v/>
      </c>
      <c r="J452" s="19">
        <f>MAX(0,ROUNDDOWN(D452-F452-430000-0,-3))</f>
        <v/>
      </c>
      <c r="K452" s="19">
        <f>IF(D452&lt;=450000,0,MAX(0,ROUNDDOWN(J452*0.06-MIN(50000,J452)*0.03,-2))+MAX(0,ROUNDDOWN(J452*0.04-MIN(50000,J452)*0.02,-2)))</f>
        <v/>
      </c>
      <c r="L452" s="19">
        <f>I452+K452+E452</f>
        <v/>
      </c>
      <c r="M452" s="19">
        <f>MIN(100000,MAX(0,$B452))</f>
        <v/>
      </c>
      <c r="N452" s="19">
        <f>$B452-M452</f>
        <v/>
      </c>
      <c r="O452" s="19">
        <f>MIN(670000,ROUNDDOWN(MAX(0,N452-430000)*0.0751+47600,0))+MIN(260000,ROUNDDOWN(MAX(0,N452-430000)*0.028+17600,0))+MIN(30000,ROUNDDOWN(MAX(0,N452-430000)*0.0027+1873,0))+IF("いいえ"="はい",MIN(170000,ROUNDDOWN(MAX(0,N452-430000)*0.0243+17800,0)),0)</f>
        <v/>
      </c>
      <c r="P452" s="19">
        <f>IF(""="",215040+O452,"")</f>
        <v/>
      </c>
      <c r="Q452" s="19">
        <f>IF(N452&gt;23500000,NA(),IF(N452&lt;=4890000,1040000,IF(N452&lt;=6550000,670000,620000)))</f>
        <v/>
      </c>
      <c r="R452" s="19">
        <f>MAX(0,ROUNDDOWN(N452-P452-Q452-0,-3))</f>
        <v/>
      </c>
      <c r="S452" s="19">
        <f>IF(R452&lt;=0,0,ROUNDDOWN((R452*LOOKUP(R452,{0,1950001,3300001,6950001,9000001,18000001,40000001},{0.05,0.1,0.2,0.23,0.33,0.4,0.45})-LOOKUP(R452,{0,1950001,3300001,6950001,9000001,18000001,40000001},{0,97500,427500,636000,1536000,2796000,4796000}))*1.021,-2))</f>
        <v/>
      </c>
      <c r="T452" s="19">
        <f>MAX(0,ROUNDDOWN(N452-P452-430000-0,-3))</f>
        <v/>
      </c>
      <c r="U452" s="19">
        <f>IF(N452&lt;=450000,0,MAX(0,ROUNDDOWN(T452*0.06-MIN(50000,T452)*0.03,-2))+MAX(0,ROUNDDOWN(T452*0.04-MIN(50000,T452)*0.02,-2)))</f>
        <v/>
      </c>
      <c r="V452" s="19">
        <f>S452+U452+O452</f>
        <v/>
      </c>
      <c r="W452" s="19">
        <f>MIN(550000,MAX(0,$B452))</f>
        <v/>
      </c>
      <c r="X452" s="19">
        <f>$B452-W452</f>
        <v/>
      </c>
      <c r="Y452" s="19">
        <f>MIN(670000,ROUNDDOWN(MAX(0,X452-430000)*0.0751+47600,0))+MIN(260000,ROUNDDOWN(MAX(0,X452-430000)*0.028+17600,0))+MIN(30000,ROUNDDOWN(MAX(0,X452-430000)*0.0027+1873,0))+IF("いいえ"="はい",MIN(170000,ROUNDDOWN(MAX(0,X452-430000)*0.0243+17800,0)),0)</f>
        <v/>
      </c>
      <c r="Z452" s="19">
        <f>IF(""="",215040+Y452,"")</f>
        <v/>
      </c>
      <c r="AA452" s="19">
        <f>IF(X452&gt;23500000,NA(),IF(X452&lt;=4890000,1040000,IF(X452&lt;=6550000,670000,620000)))</f>
        <v/>
      </c>
      <c r="AB452" s="19">
        <f>MAX(0,ROUNDDOWN(X452-Z452-AA452-0,-3))</f>
        <v/>
      </c>
      <c r="AC452" s="19">
        <f>IF(AB452&lt;=0,0,ROUNDDOWN((AB452*LOOKUP(AB452,{0,1950001,3300001,6950001,9000001,18000001,40000001},{0.05,0.1,0.2,0.23,0.33,0.4,0.45})-LOOKUP(AB452,{0,1950001,3300001,6950001,9000001,18000001,40000001},{0,97500,427500,636000,1536000,2796000,4796000}))*1.021,-2))</f>
        <v/>
      </c>
      <c r="AD452" s="19">
        <f>MAX(0,ROUNDDOWN(X452-Z452-430000-0,-3))</f>
        <v/>
      </c>
      <c r="AE452" s="19">
        <f>IF(X452&lt;=450000,0,MAX(0,ROUNDDOWN(AD452*0.06-MIN(50000,AD452)*0.03,-2))+MAX(0,ROUNDDOWN(AD452*0.04-MIN(50000,AD452)*0.02,-2)))</f>
        <v/>
      </c>
      <c r="AF452" s="19">
        <f>AC452+AE452+Y452</f>
        <v/>
      </c>
      <c r="AG452" s="19">
        <f>MIN(650000,MAX(0,$B452))</f>
        <v/>
      </c>
      <c r="AH452" s="19">
        <f>$B452-AG452</f>
        <v/>
      </c>
      <c r="AI452" s="19">
        <f>MIN(670000,ROUNDDOWN(MAX(0,AH452-430000)*0.0751+47600,0))+MIN(260000,ROUNDDOWN(MAX(0,AH452-430000)*0.028+17600,0))+MIN(30000,ROUNDDOWN(MAX(0,AH452-430000)*0.0027+1873,0))+IF("いいえ"="はい",MIN(170000,ROUNDDOWN(MAX(0,AH452-430000)*0.0243+17800,0)),0)</f>
        <v/>
      </c>
      <c r="AJ452" s="19">
        <f>IF(""="",215040+AI452,"")</f>
        <v/>
      </c>
      <c r="AK452" s="19">
        <f>IF(AH452&gt;23500000,NA(),IF(AH452&lt;=4890000,1040000,IF(AH452&lt;=6550000,670000,620000)))</f>
        <v/>
      </c>
      <c r="AL452" s="19">
        <f>MAX(0,ROUNDDOWN(AH452-AJ452-AK452-0,-3))</f>
        <v/>
      </c>
      <c r="AM452" s="19">
        <f>IF(AL452&lt;=0,0,ROUNDDOWN((AL452*LOOKUP(AL452,{0,1950001,3300001,6950001,9000001,18000001,40000001},{0.05,0.1,0.2,0.23,0.33,0.4,0.45})-LOOKUP(AL452,{0,1950001,3300001,6950001,9000001,18000001,40000001},{0,97500,427500,636000,1536000,2796000,4796000}))*1.021,-2))</f>
        <v/>
      </c>
      <c r="AN452" s="19">
        <f>MAX(0,ROUNDDOWN(AH452-AJ452-430000-0,-3))</f>
        <v/>
      </c>
      <c r="AO452" s="19">
        <f>IF(AH452&lt;=450000,0,MAX(0,ROUNDDOWN(AN452*0.06-MIN(50000,AN452)*0.03,-2))+MAX(0,ROUNDDOWN(AN452*0.04-MIN(50000,AN452)*0.02,-2)))</f>
        <v/>
      </c>
      <c r="AP452" s="19">
        <f>AM452+AO452+AI452</f>
        <v/>
      </c>
      <c r="AQ452" s="19">
        <f>MIN(750000,MAX(0,$B452))</f>
        <v/>
      </c>
      <c r="AR452" s="19">
        <f>$B452-AQ452</f>
        <v/>
      </c>
      <c r="AS452" s="19">
        <f>MIN(670000,ROUNDDOWN(MAX(0,AR452-430000)*0.0751+47600,0))+MIN(260000,ROUNDDOWN(MAX(0,AR452-430000)*0.028+17600,0))+MIN(30000,ROUNDDOWN(MAX(0,AR452-430000)*0.0027+1873,0))+IF("いいえ"="はい",MIN(170000,ROUNDDOWN(MAX(0,AR452-430000)*0.0243+17800,0)),0)</f>
        <v/>
      </c>
      <c r="AT452" s="19">
        <f>IF(""="",215040+AS452,"")</f>
        <v/>
      </c>
      <c r="AU452" s="19">
        <f>IF(AR452&gt;23500000,NA(),IF(AR452&lt;=4890000,1040000,IF(AR452&lt;=6550000,670000,620000)))</f>
        <v/>
      </c>
      <c r="AV452" s="19">
        <f>MAX(0,ROUNDDOWN(AR452-AT452-AU452-0,-3))</f>
        <v/>
      </c>
      <c r="AW452" s="19">
        <f>IF(AV452&lt;=0,0,ROUNDDOWN((AV452*LOOKUP(AV452,{0,1950001,3300001,6950001,9000001,18000001,40000001},{0.05,0.1,0.2,0.23,0.33,0.4,0.45})-LOOKUP(AV452,{0,1950001,3300001,6950001,9000001,18000001,40000001},{0,97500,427500,636000,1536000,2796000,4796000}))*1.021,-2))</f>
        <v/>
      </c>
      <c r="AX452" s="19">
        <f>MAX(0,ROUNDDOWN(AR452-AT452-430000-0,-3))</f>
        <v/>
      </c>
      <c r="AY452" s="19">
        <f>IF(AR452&lt;=450000,0,MAX(0,ROUNDDOWN(AX452*0.06-MIN(50000,AX452)*0.03,-2))+MAX(0,ROUNDDOWN(AX452*0.04-MIN(50000,AX452)*0.02,-2)))</f>
        <v/>
      </c>
      <c r="AZ452" s="19">
        <f>AW452+AY452+AS452</f>
        <v/>
      </c>
    </row>
    <row r="453">
      <c r="A453" t="inlineStr">
        <is>
          <t>1万円刻み</t>
        </is>
      </c>
      <c r="B453" s="19">
        <f>'3_1万円刻み'!$A$436</f>
        <v/>
      </c>
      <c r="C453" s="19">
        <f>MIN(0,MAX(0,$B453))</f>
        <v/>
      </c>
      <c r="D453" s="19">
        <f>$B453-C453</f>
        <v/>
      </c>
      <c r="E453" s="19">
        <f>MIN(670000,ROUNDDOWN(MAX(0,D453-430000)*0.0751+47600,0))+MIN(260000,ROUNDDOWN(MAX(0,D453-430000)*0.028+17600,0))+MIN(30000,ROUNDDOWN(MAX(0,D453-430000)*0.0027+1873,0))+IF("いいえ"="はい",MIN(170000,ROUNDDOWN(MAX(0,D453-430000)*0.0243+17800,0)),0)</f>
        <v/>
      </c>
      <c r="F453" s="19">
        <f>IF(""="",215040+E453,"")</f>
        <v/>
      </c>
      <c r="G453" s="19">
        <f>IF(D453&gt;23500000,NA(),IF(D453&lt;=4890000,1040000,IF(D453&lt;=6550000,670000,620000)))</f>
        <v/>
      </c>
      <c r="H453" s="19">
        <f>MAX(0,ROUNDDOWN(D453-F453-G453-0,-3))</f>
        <v/>
      </c>
      <c r="I453" s="19">
        <f>IF(H453&lt;=0,0,ROUNDDOWN((H453*LOOKUP(H453,{0,1950001,3300001,6950001,9000001,18000001,40000001},{0.05,0.1,0.2,0.23,0.33,0.4,0.45})-LOOKUP(H453,{0,1950001,3300001,6950001,9000001,18000001,40000001},{0,97500,427500,636000,1536000,2796000,4796000}))*1.021,-2))</f>
        <v/>
      </c>
      <c r="J453" s="19">
        <f>MAX(0,ROUNDDOWN(D453-F453-430000-0,-3))</f>
        <v/>
      </c>
      <c r="K453" s="19">
        <f>IF(D453&lt;=450000,0,MAX(0,ROUNDDOWN(J453*0.06-MIN(50000,J453)*0.03,-2))+MAX(0,ROUNDDOWN(J453*0.04-MIN(50000,J453)*0.02,-2)))</f>
        <v/>
      </c>
      <c r="L453" s="19">
        <f>I453+K453+E453</f>
        <v/>
      </c>
      <c r="M453" s="19">
        <f>MIN(100000,MAX(0,$B453))</f>
        <v/>
      </c>
      <c r="N453" s="19">
        <f>$B453-M453</f>
        <v/>
      </c>
      <c r="O453" s="19">
        <f>MIN(670000,ROUNDDOWN(MAX(0,N453-430000)*0.0751+47600,0))+MIN(260000,ROUNDDOWN(MAX(0,N453-430000)*0.028+17600,0))+MIN(30000,ROUNDDOWN(MAX(0,N453-430000)*0.0027+1873,0))+IF("いいえ"="はい",MIN(170000,ROUNDDOWN(MAX(0,N453-430000)*0.0243+17800,0)),0)</f>
        <v/>
      </c>
      <c r="P453" s="19">
        <f>IF(""="",215040+O453,"")</f>
        <v/>
      </c>
      <c r="Q453" s="19">
        <f>IF(N453&gt;23500000,NA(),IF(N453&lt;=4890000,1040000,IF(N453&lt;=6550000,670000,620000)))</f>
        <v/>
      </c>
      <c r="R453" s="19">
        <f>MAX(0,ROUNDDOWN(N453-P453-Q453-0,-3))</f>
        <v/>
      </c>
      <c r="S453" s="19">
        <f>IF(R453&lt;=0,0,ROUNDDOWN((R453*LOOKUP(R453,{0,1950001,3300001,6950001,9000001,18000001,40000001},{0.05,0.1,0.2,0.23,0.33,0.4,0.45})-LOOKUP(R453,{0,1950001,3300001,6950001,9000001,18000001,40000001},{0,97500,427500,636000,1536000,2796000,4796000}))*1.021,-2))</f>
        <v/>
      </c>
      <c r="T453" s="19">
        <f>MAX(0,ROUNDDOWN(N453-P453-430000-0,-3))</f>
        <v/>
      </c>
      <c r="U453" s="19">
        <f>IF(N453&lt;=450000,0,MAX(0,ROUNDDOWN(T453*0.06-MIN(50000,T453)*0.03,-2))+MAX(0,ROUNDDOWN(T453*0.04-MIN(50000,T453)*0.02,-2)))</f>
        <v/>
      </c>
      <c r="V453" s="19">
        <f>S453+U453+O453</f>
        <v/>
      </c>
      <c r="W453" s="19">
        <f>MIN(550000,MAX(0,$B453))</f>
        <v/>
      </c>
      <c r="X453" s="19">
        <f>$B453-W453</f>
        <v/>
      </c>
      <c r="Y453" s="19">
        <f>MIN(670000,ROUNDDOWN(MAX(0,X453-430000)*0.0751+47600,0))+MIN(260000,ROUNDDOWN(MAX(0,X453-430000)*0.028+17600,0))+MIN(30000,ROUNDDOWN(MAX(0,X453-430000)*0.0027+1873,0))+IF("いいえ"="はい",MIN(170000,ROUNDDOWN(MAX(0,X453-430000)*0.0243+17800,0)),0)</f>
        <v/>
      </c>
      <c r="Z453" s="19">
        <f>IF(""="",215040+Y453,"")</f>
        <v/>
      </c>
      <c r="AA453" s="19">
        <f>IF(X453&gt;23500000,NA(),IF(X453&lt;=4890000,1040000,IF(X453&lt;=6550000,670000,620000)))</f>
        <v/>
      </c>
      <c r="AB453" s="19">
        <f>MAX(0,ROUNDDOWN(X453-Z453-AA453-0,-3))</f>
        <v/>
      </c>
      <c r="AC453" s="19">
        <f>IF(AB453&lt;=0,0,ROUNDDOWN((AB453*LOOKUP(AB453,{0,1950001,3300001,6950001,9000001,18000001,40000001},{0.05,0.1,0.2,0.23,0.33,0.4,0.45})-LOOKUP(AB453,{0,1950001,3300001,6950001,9000001,18000001,40000001},{0,97500,427500,636000,1536000,2796000,4796000}))*1.021,-2))</f>
        <v/>
      </c>
      <c r="AD453" s="19">
        <f>MAX(0,ROUNDDOWN(X453-Z453-430000-0,-3))</f>
        <v/>
      </c>
      <c r="AE453" s="19">
        <f>IF(X453&lt;=450000,0,MAX(0,ROUNDDOWN(AD453*0.06-MIN(50000,AD453)*0.03,-2))+MAX(0,ROUNDDOWN(AD453*0.04-MIN(50000,AD453)*0.02,-2)))</f>
        <v/>
      </c>
      <c r="AF453" s="19">
        <f>AC453+AE453+Y453</f>
        <v/>
      </c>
      <c r="AG453" s="19">
        <f>MIN(650000,MAX(0,$B453))</f>
        <v/>
      </c>
      <c r="AH453" s="19">
        <f>$B453-AG453</f>
        <v/>
      </c>
      <c r="AI453" s="19">
        <f>MIN(670000,ROUNDDOWN(MAX(0,AH453-430000)*0.0751+47600,0))+MIN(260000,ROUNDDOWN(MAX(0,AH453-430000)*0.028+17600,0))+MIN(30000,ROUNDDOWN(MAX(0,AH453-430000)*0.0027+1873,0))+IF("いいえ"="はい",MIN(170000,ROUNDDOWN(MAX(0,AH453-430000)*0.0243+17800,0)),0)</f>
        <v/>
      </c>
      <c r="AJ453" s="19">
        <f>IF(""="",215040+AI453,"")</f>
        <v/>
      </c>
      <c r="AK453" s="19">
        <f>IF(AH453&gt;23500000,NA(),IF(AH453&lt;=4890000,1040000,IF(AH453&lt;=6550000,670000,620000)))</f>
        <v/>
      </c>
      <c r="AL453" s="19">
        <f>MAX(0,ROUNDDOWN(AH453-AJ453-AK453-0,-3))</f>
        <v/>
      </c>
      <c r="AM453" s="19">
        <f>IF(AL453&lt;=0,0,ROUNDDOWN((AL453*LOOKUP(AL453,{0,1950001,3300001,6950001,9000001,18000001,40000001},{0.05,0.1,0.2,0.23,0.33,0.4,0.45})-LOOKUP(AL453,{0,1950001,3300001,6950001,9000001,18000001,40000001},{0,97500,427500,636000,1536000,2796000,4796000}))*1.021,-2))</f>
        <v/>
      </c>
      <c r="AN453" s="19">
        <f>MAX(0,ROUNDDOWN(AH453-AJ453-430000-0,-3))</f>
        <v/>
      </c>
      <c r="AO453" s="19">
        <f>IF(AH453&lt;=450000,0,MAX(0,ROUNDDOWN(AN453*0.06-MIN(50000,AN453)*0.03,-2))+MAX(0,ROUNDDOWN(AN453*0.04-MIN(50000,AN453)*0.02,-2)))</f>
        <v/>
      </c>
      <c r="AP453" s="19">
        <f>AM453+AO453+AI453</f>
        <v/>
      </c>
      <c r="AQ453" s="19">
        <f>MIN(750000,MAX(0,$B453))</f>
        <v/>
      </c>
      <c r="AR453" s="19">
        <f>$B453-AQ453</f>
        <v/>
      </c>
      <c r="AS453" s="19">
        <f>MIN(670000,ROUNDDOWN(MAX(0,AR453-430000)*0.0751+47600,0))+MIN(260000,ROUNDDOWN(MAX(0,AR453-430000)*0.028+17600,0))+MIN(30000,ROUNDDOWN(MAX(0,AR453-430000)*0.0027+1873,0))+IF("いいえ"="はい",MIN(170000,ROUNDDOWN(MAX(0,AR453-430000)*0.0243+17800,0)),0)</f>
        <v/>
      </c>
      <c r="AT453" s="19">
        <f>IF(""="",215040+AS453,"")</f>
        <v/>
      </c>
      <c r="AU453" s="19">
        <f>IF(AR453&gt;23500000,NA(),IF(AR453&lt;=4890000,1040000,IF(AR453&lt;=6550000,670000,620000)))</f>
        <v/>
      </c>
      <c r="AV453" s="19">
        <f>MAX(0,ROUNDDOWN(AR453-AT453-AU453-0,-3))</f>
        <v/>
      </c>
      <c r="AW453" s="19">
        <f>IF(AV453&lt;=0,0,ROUNDDOWN((AV453*LOOKUP(AV453,{0,1950001,3300001,6950001,9000001,18000001,40000001},{0.05,0.1,0.2,0.23,0.33,0.4,0.45})-LOOKUP(AV453,{0,1950001,3300001,6950001,9000001,18000001,40000001},{0,97500,427500,636000,1536000,2796000,4796000}))*1.021,-2))</f>
        <v/>
      </c>
      <c r="AX453" s="19">
        <f>MAX(0,ROUNDDOWN(AR453-AT453-430000-0,-3))</f>
        <v/>
      </c>
      <c r="AY453" s="19">
        <f>IF(AR453&lt;=450000,0,MAX(0,ROUNDDOWN(AX453*0.06-MIN(50000,AX453)*0.03,-2))+MAX(0,ROUNDDOWN(AX453*0.04-MIN(50000,AX453)*0.02,-2)))</f>
        <v/>
      </c>
      <c r="AZ453" s="19">
        <f>AW453+AY453+AS453</f>
        <v/>
      </c>
    </row>
    <row r="454">
      <c r="A454" t="inlineStr">
        <is>
          <t>1万円刻み</t>
        </is>
      </c>
      <c r="B454" s="19">
        <f>'3_1万円刻み'!$A$437</f>
        <v/>
      </c>
      <c r="C454" s="19">
        <f>MIN(0,MAX(0,$B454))</f>
        <v/>
      </c>
      <c r="D454" s="19">
        <f>$B454-C454</f>
        <v/>
      </c>
      <c r="E454" s="19">
        <f>MIN(670000,ROUNDDOWN(MAX(0,D454-430000)*0.0751+47600,0))+MIN(260000,ROUNDDOWN(MAX(0,D454-430000)*0.028+17600,0))+MIN(30000,ROUNDDOWN(MAX(0,D454-430000)*0.0027+1873,0))+IF("いいえ"="はい",MIN(170000,ROUNDDOWN(MAX(0,D454-430000)*0.0243+17800,0)),0)</f>
        <v/>
      </c>
      <c r="F454" s="19">
        <f>IF(""="",215040+E454,"")</f>
        <v/>
      </c>
      <c r="G454" s="19">
        <f>IF(D454&gt;23500000,NA(),IF(D454&lt;=4890000,1040000,IF(D454&lt;=6550000,670000,620000)))</f>
        <v/>
      </c>
      <c r="H454" s="19">
        <f>MAX(0,ROUNDDOWN(D454-F454-G454-0,-3))</f>
        <v/>
      </c>
      <c r="I454" s="19">
        <f>IF(H454&lt;=0,0,ROUNDDOWN((H454*LOOKUP(H454,{0,1950001,3300001,6950001,9000001,18000001,40000001},{0.05,0.1,0.2,0.23,0.33,0.4,0.45})-LOOKUP(H454,{0,1950001,3300001,6950001,9000001,18000001,40000001},{0,97500,427500,636000,1536000,2796000,4796000}))*1.021,-2))</f>
        <v/>
      </c>
      <c r="J454" s="19">
        <f>MAX(0,ROUNDDOWN(D454-F454-430000-0,-3))</f>
        <v/>
      </c>
      <c r="K454" s="19">
        <f>IF(D454&lt;=450000,0,MAX(0,ROUNDDOWN(J454*0.06-MIN(50000,J454)*0.03,-2))+MAX(0,ROUNDDOWN(J454*0.04-MIN(50000,J454)*0.02,-2)))</f>
        <v/>
      </c>
      <c r="L454" s="19">
        <f>I454+K454+E454</f>
        <v/>
      </c>
      <c r="M454" s="19">
        <f>MIN(100000,MAX(0,$B454))</f>
        <v/>
      </c>
      <c r="N454" s="19">
        <f>$B454-M454</f>
        <v/>
      </c>
      <c r="O454" s="19">
        <f>MIN(670000,ROUNDDOWN(MAX(0,N454-430000)*0.0751+47600,0))+MIN(260000,ROUNDDOWN(MAX(0,N454-430000)*0.028+17600,0))+MIN(30000,ROUNDDOWN(MAX(0,N454-430000)*0.0027+1873,0))+IF("いいえ"="はい",MIN(170000,ROUNDDOWN(MAX(0,N454-430000)*0.0243+17800,0)),0)</f>
        <v/>
      </c>
      <c r="P454" s="19">
        <f>IF(""="",215040+O454,"")</f>
        <v/>
      </c>
      <c r="Q454" s="19">
        <f>IF(N454&gt;23500000,NA(),IF(N454&lt;=4890000,1040000,IF(N454&lt;=6550000,670000,620000)))</f>
        <v/>
      </c>
      <c r="R454" s="19">
        <f>MAX(0,ROUNDDOWN(N454-P454-Q454-0,-3))</f>
        <v/>
      </c>
      <c r="S454" s="19">
        <f>IF(R454&lt;=0,0,ROUNDDOWN((R454*LOOKUP(R454,{0,1950001,3300001,6950001,9000001,18000001,40000001},{0.05,0.1,0.2,0.23,0.33,0.4,0.45})-LOOKUP(R454,{0,1950001,3300001,6950001,9000001,18000001,40000001},{0,97500,427500,636000,1536000,2796000,4796000}))*1.021,-2))</f>
        <v/>
      </c>
      <c r="T454" s="19">
        <f>MAX(0,ROUNDDOWN(N454-P454-430000-0,-3))</f>
        <v/>
      </c>
      <c r="U454" s="19">
        <f>IF(N454&lt;=450000,0,MAX(0,ROUNDDOWN(T454*0.06-MIN(50000,T454)*0.03,-2))+MAX(0,ROUNDDOWN(T454*0.04-MIN(50000,T454)*0.02,-2)))</f>
        <v/>
      </c>
      <c r="V454" s="19">
        <f>S454+U454+O454</f>
        <v/>
      </c>
      <c r="W454" s="19">
        <f>MIN(550000,MAX(0,$B454))</f>
        <v/>
      </c>
      <c r="X454" s="19">
        <f>$B454-W454</f>
        <v/>
      </c>
      <c r="Y454" s="19">
        <f>MIN(670000,ROUNDDOWN(MAX(0,X454-430000)*0.0751+47600,0))+MIN(260000,ROUNDDOWN(MAX(0,X454-430000)*0.028+17600,0))+MIN(30000,ROUNDDOWN(MAX(0,X454-430000)*0.0027+1873,0))+IF("いいえ"="はい",MIN(170000,ROUNDDOWN(MAX(0,X454-430000)*0.0243+17800,0)),0)</f>
        <v/>
      </c>
      <c r="Z454" s="19">
        <f>IF(""="",215040+Y454,"")</f>
        <v/>
      </c>
      <c r="AA454" s="19">
        <f>IF(X454&gt;23500000,NA(),IF(X454&lt;=4890000,1040000,IF(X454&lt;=6550000,670000,620000)))</f>
        <v/>
      </c>
      <c r="AB454" s="19">
        <f>MAX(0,ROUNDDOWN(X454-Z454-AA454-0,-3))</f>
        <v/>
      </c>
      <c r="AC454" s="19">
        <f>IF(AB454&lt;=0,0,ROUNDDOWN((AB454*LOOKUP(AB454,{0,1950001,3300001,6950001,9000001,18000001,40000001},{0.05,0.1,0.2,0.23,0.33,0.4,0.45})-LOOKUP(AB454,{0,1950001,3300001,6950001,9000001,18000001,40000001},{0,97500,427500,636000,1536000,2796000,4796000}))*1.021,-2))</f>
        <v/>
      </c>
      <c r="AD454" s="19">
        <f>MAX(0,ROUNDDOWN(X454-Z454-430000-0,-3))</f>
        <v/>
      </c>
      <c r="AE454" s="19">
        <f>IF(X454&lt;=450000,0,MAX(0,ROUNDDOWN(AD454*0.06-MIN(50000,AD454)*0.03,-2))+MAX(0,ROUNDDOWN(AD454*0.04-MIN(50000,AD454)*0.02,-2)))</f>
        <v/>
      </c>
      <c r="AF454" s="19">
        <f>AC454+AE454+Y454</f>
        <v/>
      </c>
      <c r="AG454" s="19">
        <f>MIN(650000,MAX(0,$B454))</f>
        <v/>
      </c>
      <c r="AH454" s="19">
        <f>$B454-AG454</f>
        <v/>
      </c>
      <c r="AI454" s="19">
        <f>MIN(670000,ROUNDDOWN(MAX(0,AH454-430000)*0.0751+47600,0))+MIN(260000,ROUNDDOWN(MAX(0,AH454-430000)*0.028+17600,0))+MIN(30000,ROUNDDOWN(MAX(0,AH454-430000)*0.0027+1873,0))+IF("いいえ"="はい",MIN(170000,ROUNDDOWN(MAX(0,AH454-430000)*0.0243+17800,0)),0)</f>
        <v/>
      </c>
      <c r="AJ454" s="19">
        <f>IF(""="",215040+AI454,"")</f>
        <v/>
      </c>
      <c r="AK454" s="19">
        <f>IF(AH454&gt;23500000,NA(),IF(AH454&lt;=4890000,1040000,IF(AH454&lt;=6550000,670000,620000)))</f>
        <v/>
      </c>
      <c r="AL454" s="19">
        <f>MAX(0,ROUNDDOWN(AH454-AJ454-AK454-0,-3))</f>
        <v/>
      </c>
      <c r="AM454" s="19">
        <f>IF(AL454&lt;=0,0,ROUNDDOWN((AL454*LOOKUP(AL454,{0,1950001,3300001,6950001,9000001,18000001,40000001},{0.05,0.1,0.2,0.23,0.33,0.4,0.45})-LOOKUP(AL454,{0,1950001,3300001,6950001,9000001,18000001,40000001},{0,97500,427500,636000,1536000,2796000,4796000}))*1.021,-2))</f>
        <v/>
      </c>
      <c r="AN454" s="19">
        <f>MAX(0,ROUNDDOWN(AH454-AJ454-430000-0,-3))</f>
        <v/>
      </c>
      <c r="AO454" s="19">
        <f>IF(AH454&lt;=450000,0,MAX(0,ROUNDDOWN(AN454*0.06-MIN(50000,AN454)*0.03,-2))+MAX(0,ROUNDDOWN(AN454*0.04-MIN(50000,AN454)*0.02,-2)))</f>
        <v/>
      </c>
      <c r="AP454" s="19">
        <f>AM454+AO454+AI454</f>
        <v/>
      </c>
      <c r="AQ454" s="19">
        <f>MIN(750000,MAX(0,$B454))</f>
        <v/>
      </c>
      <c r="AR454" s="19">
        <f>$B454-AQ454</f>
        <v/>
      </c>
      <c r="AS454" s="19">
        <f>MIN(670000,ROUNDDOWN(MAX(0,AR454-430000)*0.0751+47600,0))+MIN(260000,ROUNDDOWN(MAX(0,AR454-430000)*0.028+17600,0))+MIN(30000,ROUNDDOWN(MAX(0,AR454-430000)*0.0027+1873,0))+IF("いいえ"="はい",MIN(170000,ROUNDDOWN(MAX(0,AR454-430000)*0.0243+17800,0)),0)</f>
        <v/>
      </c>
      <c r="AT454" s="19">
        <f>IF(""="",215040+AS454,"")</f>
        <v/>
      </c>
      <c r="AU454" s="19">
        <f>IF(AR454&gt;23500000,NA(),IF(AR454&lt;=4890000,1040000,IF(AR454&lt;=6550000,670000,620000)))</f>
        <v/>
      </c>
      <c r="AV454" s="19">
        <f>MAX(0,ROUNDDOWN(AR454-AT454-AU454-0,-3))</f>
        <v/>
      </c>
      <c r="AW454" s="19">
        <f>IF(AV454&lt;=0,0,ROUNDDOWN((AV454*LOOKUP(AV454,{0,1950001,3300001,6950001,9000001,18000001,40000001},{0.05,0.1,0.2,0.23,0.33,0.4,0.45})-LOOKUP(AV454,{0,1950001,3300001,6950001,9000001,18000001,40000001},{0,97500,427500,636000,1536000,2796000,4796000}))*1.021,-2))</f>
        <v/>
      </c>
      <c r="AX454" s="19">
        <f>MAX(0,ROUNDDOWN(AR454-AT454-430000-0,-3))</f>
        <v/>
      </c>
      <c r="AY454" s="19">
        <f>IF(AR454&lt;=450000,0,MAX(0,ROUNDDOWN(AX454*0.06-MIN(50000,AX454)*0.03,-2))+MAX(0,ROUNDDOWN(AX454*0.04-MIN(50000,AX454)*0.02,-2)))</f>
        <v/>
      </c>
      <c r="AZ454" s="19">
        <f>AW454+AY454+AS454</f>
        <v/>
      </c>
    </row>
    <row r="455">
      <c r="A455" t="inlineStr">
        <is>
          <t>1万円刻み</t>
        </is>
      </c>
      <c r="B455" s="19">
        <f>'3_1万円刻み'!$A$438</f>
        <v/>
      </c>
      <c r="C455" s="19">
        <f>MIN(0,MAX(0,$B455))</f>
        <v/>
      </c>
      <c r="D455" s="19">
        <f>$B455-C455</f>
        <v/>
      </c>
      <c r="E455" s="19">
        <f>MIN(670000,ROUNDDOWN(MAX(0,D455-430000)*0.0751+47600,0))+MIN(260000,ROUNDDOWN(MAX(0,D455-430000)*0.028+17600,0))+MIN(30000,ROUNDDOWN(MAX(0,D455-430000)*0.0027+1873,0))+IF("いいえ"="はい",MIN(170000,ROUNDDOWN(MAX(0,D455-430000)*0.0243+17800,0)),0)</f>
        <v/>
      </c>
      <c r="F455" s="19">
        <f>IF(""="",215040+E455,"")</f>
        <v/>
      </c>
      <c r="G455" s="19">
        <f>IF(D455&gt;23500000,NA(),IF(D455&lt;=4890000,1040000,IF(D455&lt;=6550000,670000,620000)))</f>
        <v/>
      </c>
      <c r="H455" s="19">
        <f>MAX(0,ROUNDDOWN(D455-F455-G455-0,-3))</f>
        <v/>
      </c>
      <c r="I455" s="19">
        <f>IF(H455&lt;=0,0,ROUNDDOWN((H455*LOOKUP(H455,{0,1950001,3300001,6950001,9000001,18000001,40000001},{0.05,0.1,0.2,0.23,0.33,0.4,0.45})-LOOKUP(H455,{0,1950001,3300001,6950001,9000001,18000001,40000001},{0,97500,427500,636000,1536000,2796000,4796000}))*1.021,-2))</f>
        <v/>
      </c>
      <c r="J455" s="19">
        <f>MAX(0,ROUNDDOWN(D455-F455-430000-0,-3))</f>
        <v/>
      </c>
      <c r="K455" s="19">
        <f>IF(D455&lt;=450000,0,MAX(0,ROUNDDOWN(J455*0.06-MIN(50000,J455)*0.03,-2))+MAX(0,ROUNDDOWN(J455*0.04-MIN(50000,J455)*0.02,-2)))</f>
        <v/>
      </c>
      <c r="L455" s="19">
        <f>I455+K455+E455</f>
        <v/>
      </c>
      <c r="M455" s="19">
        <f>MIN(100000,MAX(0,$B455))</f>
        <v/>
      </c>
      <c r="N455" s="19">
        <f>$B455-M455</f>
        <v/>
      </c>
      <c r="O455" s="19">
        <f>MIN(670000,ROUNDDOWN(MAX(0,N455-430000)*0.0751+47600,0))+MIN(260000,ROUNDDOWN(MAX(0,N455-430000)*0.028+17600,0))+MIN(30000,ROUNDDOWN(MAX(0,N455-430000)*0.0027+1873,0))+IF("いいえ"="はい",MIN(170000,ROUNDDOWN(MAX(0,N455-430000)*0.0243+17800,0)),0)</f>
        <v/>
      </c>
      <c r="P455" s="19">
        <f>IF(""="",215040+O455,"")</f>
        <v/>
      </c>
      <c r="Q455" s="19">
        <f>IF(N455&gt;23500000,NA(),IF(N455&lt;=4890000,1040000,IF(N455&lt;=6550000,670000,620000)))</f>
        <v/>
      </c>
      <c r="R455" s="19">
        <f>MAX(0,ROUNDDOWN(N455-P455-Q455-0,-3))</f>
        <v/>
      </c>
      <c r="S455" s="19">
        <f>IF(R455&lt;=0,0,ROUNDDOWN((R455*LOOKUP(R455,{0,1950001,3300001,6950001,9000001,18000001,40000001},{0.05,0.1,0.2,0.23,0.33,0.4,0.45})-LOOKUP(R455,{0,1950001,3300001,6950001,9000001,18000001,40000001},{0,97500,427500,636000,1536000,2796000,4796000}))*1.021,-2))</f>
        <v/>
      </c>
      <c r="T455" s="19">
        <f>MAX(0,ROUNDDOWN(N455-P455-430000-0,-3))</f>
        <v/>
      </c>
      <c r="U455" s="19">
        <f>IF(N455&lt;=450000,0,MAX(0,ROUNDDOWN(T455*0.06-MIN(50000,T455)*0.03,-2))+MAX(0,ROUNDDOWN(T455*0.04-MIN(50000,T455)*0.02,-2)))</f>
        <v/>
      </c>
      <c r="V455" s="19">
        <f>S455+U455+O455</f>
        <v/>
      </c>
      <c r="W455" s="19">
        <f>MIN(550000,MAX(0,$B455))</f>
        <v/>
      </c>
      <c r="X455" s="19">
        <f>$B455-W455</f>
        <v/>
      </c>
      <c r="Y455" s="19">
        <f>MIN(670000,ROUNDDOWN(MAX(0,X455-430000)*0.0751+47600,0))+MIN(260000,ROUNDDOWN(MAX(0,X455-430000)*0.028+17600,0))+MIN(30000,ROUNDDOWN(MAX(0,X455-430000)*0.0027+1873,0))+IF("いいえ"="はい",MIN(170000,ROUNDDOWN(MAX(0,X455-430000)*0.0243+17800,0)),0)</f>
        <v/>
      </c>
      <c r="Z455" s="19">
        <f>IF(""="",215040+Y455,"")</f>
        <v/>
      </c>
      <c r="AA455" s="19">
        <f>IF(X455&gt;23500000,NA(),IF(X455&lt;=4890000,1040000,IF(X455&lt;=6550000,670000,620000)))</f>
        <v/>
      </c>
      <c r="AB455" s="19">
        <f>MAX(0,ROUNDDOWN(X455-Z455-AA455-0,-3))</f>
        <v/>
      </c>
      <c r="AC455" s="19">
        <f>IF(AB455&lt;=0,0,ROUNDDOWN((AB455*LOOKUP(AB455,{0,1950001,3300001,6950001,9000001,18000001,40000001},{0.05,0.1,0.2,0.23,0.33,0.4,0.45})-LOOKUP(AB455,{0,1950001,3300001,6950001,9000001,18000001,40000001},{0,97500,427500,636000,1536000,2796000,4796000}))*1.021,-2))</f>
        <v/>
      </c>
      <c r="AD455" s="19">
        <f>MAX(0,ROUNDDOWN(X455-Z455-430000-0,-3))</f>
        <v/>
      </c>
      <c r="AE455" s="19">
        <f>IF(X455&lt;=450000,0,MAX(0,ROUNDDOWN(AD455*0.06-MIN(50000,AD455)*0.03,-2))+MAX(0,ROUNDDOWN(AD455*0.04-MIN(50000,AD455)*0.02,-2)))</f>
        <v/>
      </c>
      <c r="AF455" s="19">
        <f>AC455+AE455+Y455</f>
        <v/>
      </c>
      <c r="AG455" s="19">
        <f>MIN(650000,MAX(0,$B455))</f>
        <v/>
      </c>
      <c r="AH455" s="19">
        <f>$B455-AG455</f>
        <v/>
      </c>
      <c r="AI455" s="19">
        <f>MIN(670000,ROUNDDOWN(MAX(0,AH455-430000)*0.0751+47600,0))+MIN(260000,ROUNDDOWN(MAX(0,AH455-430000)*0.028+17600,0))+MIN(30000,ROUNDDOWN(MAX(0,AH455-430000)*0.0027+1873,0))+IF("いいえ"="はい",MIN(170000,ROUNDDOWN(MAX(0,AH455-430000)*0.0243+17800,0)),0)</f>
        <v/>
      </c>
      <c r="AJ455" s="19">
        <f>IF(""="",215040+AI455,"")</f>
        <v/>
      </c>
      <c r="AK455" s="19">
        <f>IF(AH455&gt;23500000,NA(),IF(AH455&lt;=4890000,1040000,IF(AH455&lt;=6550000,670000,620000)))</f>
        <v/>
      </c>
      <c r="AL455" s="19">
        <f>MAX(0,ROUNDDOWN(AH455-AJ455-AK455-0,-3))</f>
        <v/>
      </c>
      <c r="AM455" s="19">
        <f>IF(AL455&lt;=0,0,ROUNDDOWN((AL455*LOOKUP(AL455,{0,1950001,3300001,6950001,9000001,18000001,40000001},{0.05,0.1,0.2,0.23,0.33,0.4,0.45})-LOOKUP(AL455,{0,1950001,3300001,6950001,9000001,18000001,40000001},{0,97500,427500,636000,1536000,2796000,4796000}))*1.021,-2))</f>
        <v/>
      </c>
      <c r="AN455" s="19">
        <f>MAX(0,ROUNDDOWN(AH455-AJ455-430000-0,-3))</f>
        <v/>
      </c>
      <c r="AO455" s="19">
        <f>IF(AH455&lt;=450000,0,MAX(0,ROUNDDOWN(AN455*0.06-MIN(50000,AN455)*0.03,-2))+MAX(0,ROUNDDOWN(AN455*0.04-MIN(50000,AN455)*0.02,-2)))</f>
        <v/>
      </c>
      <c r="AP455" s="19">
        <f>AM455+AO455+AI455</f>
        <v/>
      </c>
      <c r="AQ455" s="19">
        <f>MIN(750000,MAX(0,$B455))</f>
        <v/>
      </c>
      <c r="AR455" s="19">
        <f>$B455-AQ455</f>
        <v/>
      </c>
      <c r="AS455" s="19">
        <f>MIN(670000,ROUNDDOWN(MAX(0,AR455-430000)*0.0751+47600,0))+MIN(260000,ROUNDDOWN(MAX(0,AR455-430000)*0.028+17600,0))+MIN(30000,ROUNDDOWN(MAX(0,AR455-430000)*0.0027+1873,0))+IF("いいえ"="はい",MIN(170000,ROUNDDOWN(MAX(0,AR455-430000)*0.0243+17800,0)),0)</f>
        <v/>
      </c>
      <c r="AT455" s="19">
        <f>IF(""="",215040+AS455,"")</f>
        <v/>
      </c>
      <c r="AU455" s="19">
        <f>IF(AR455&gt;23500000,NA(),IF(AR455&lt;=4890000,1040000,IF(AR455&lt;=6550000,670000,620000)))</f>
        <v/>
      </c>
      <c r="AV455" s="19">
        <f>MAX(0,ROUNDDOWN(AR455-AT455-AU455-0,-3))</f>
        <v/>
      </c>
      <c r="AW455" s="19">
        <f>IF(AV455&lt;=0,0,ROUNDDOWN((AV455*LOOKUP(AV455,{0,1950001,3300001,6950001,9000001,18000001,40000001},{0.05,0.1,0.2,0.23,0.33,0.4,0.45})-LOOKUP(AV455,{0,1950001,3300001,6950001,9000001,18000001,40000001},{0,97500,427500,636000,1536000,2796000,4796000}))*1.021,-2))</f>
        <v/>
      </c>
      <c r="AX455" s="19">
        <f>MAX(0,ROUNDDOWN(AR455-AT455-430000-0,-3))</f>
        <v/>
      </c>
      <c r="AY455" s="19">
        <f>IF(AR455&lt;=450000,0,MAX(0,ROUNDDOWN(AX455*0.06-MIN(50000,AX455)*0.03,-2))+MAX(0,ROUNDDOWN(AX455*0.04-MIN(50000,AX455)*0.02,-2)))</f>
        <v/>
      </c>
      <c r="AZ455" s="19">
        <f>AW455+AY455+AS455</f>
        <v/>
      </c>
    </row>
    <row r="456">
      <c r="A456" t="inlineStr">
        <is>
          <t>1万円刻み</t>
        </is>
      </c>
      <c r="B456" s="19">
        <f>'3_1万円刻み'!$A$439</f>
        <v/>
      </c>
      <c r="C456" s="19">
        <f>MIN(0,MAX(0,$B456))</f>
        <v/>
      </c>
      <c r="D456" s="19">
        <f>$B456-C456</f>
        <v/>
      </c>
      <c r="E456" s="19">
        <f>MIN(670000,ROUNDDOWN(MAX(0,D456-430000)*0.0751+47600,0))+MIN(260000,ROUNDDOWN(MAX(0,D456-430000)*0.028+17600,0))+MIN(30000,ROUNDDOWN(MAX(0,D456-430000)*0.0027+1873,0))+IF("いいえ"="はい",MIN(170000,ROUNDDOWN(MAX(0,D456-430000)*0.0243+17800,0)),0)</f>
        <v/>
      </c>
      <c r="F456" s="19">
        <f>IF(""="",215040+E456,"")</f>
        <v/>
      </c>
      <c r="G456" s="19">
        <f>IF(D456&gt;23500000,NA(),IF(D456&lt;=4890000,1040000,IF(D456&lt;=6550000,670000,620000)))</f>
        <v/>
      </c>
      <c r="H456" s="19">
        <f>MAX(0,ROUNDDOWN(D456-F456-G456-0,-3))</f>
        <v/>
      </c>
      <c r="I456" s="19">
        <f>IF(H456&lt;=0,0,ROUNDDOWN((H456*LOOKUP(H456,{0,1950001,3300001,6950001,9000001,18000001,40000001},{0.05,0.1,0.2,0.23,0.33,0.4,0.45})-LOOKUP(H456,{0,1950001,3300001,6950001,9000001,18000001,40000001},{0,97500,427500,636000,1536000,2796000,4796000}))*1.021,-2))</f>
        <v/>
      </c>
      <c r="J456" s="19">
        <f>MAX(0,ROUNDDOWN(D456-F456-430000-0,-3))</f>
        <v/>
      </c>
      <c r="K456" s="19">
        <f>IF(D456&lt;=450000,0,MAX(0,ROUNDDOWN(J456*0.06-MIN(50000,J456)*0.03,-2))+MAX(0,ROUNDDOWN(J456*0.04-MIN(50000,J456)*0.02,-2)))</f>
        <v/>
      </c>
      <c r="L456" s="19">
        <f>I456+K456+E456</f>
        <v/>
      </c>
      <c r="M456" s="19">
        <f>MIN(100000,MAX(0,$B456))</f>
        <v/>
      </c>
      <c r="N456" s="19">
        <f>$B456-M456</f>
        <v/>
      </c>
      <c r="O456" s="19">
        <f>MIN(670000,ROUNDDOWN(MAX(0,N456-430000)*0.0751+47600,0))+MIN(260000,ROUNDDOWN(MAX(0,N456-430000)*0.028+17600,0))+MIN(30000,ROUNDDOWN(MAX(0,N456-430000)*0.0027+1873,0))+IF("いいえ"="はい",MIN(170000,ROUNDDOWN(MAX(0,N456-430000)*0.0243+17800,0)),0)</f>
        <v/>
      </c>
      <c r="P456" s="19">
        <f>IF(""="",215040+O456,"")</f>
        <v/>
      </c>
      <c r="Q456" s="19">
        <f>IF(N456&gt;23500000,NA(),IF(N456&lt;=4890000,1040000,IF(N456&lt;=6550000,670000,620000)))</f>
        <v/>
      </c>
      <c r="R456" s="19">
        <f>MAX(0,ROUNDDOWN(N456-P456-Q456-0,-3))</f>
        <v/>
      </c>
      <c r="S456" s="19">
        <f>IF(R456&lt;=0,0,ROUNDDOWN((R456*LOOKUP(R456,{0,1950001,3300001,6950001,9000001,18000001,40000001},{0.05,0.1,0.2,0.23,0.33,0.4,0.45})-LOOKUP(R456,{0,1950001,3300001,6950001,9000001,18000001,40000001},{0,97500,427500,636000,1536000,2796000,4796000}))*1.021,-2))</f>
        <v/>
      </c>
      <c r="T456" s="19">
        <f>MAX(0,ROUNDDOWN(N456-P456-430000-0,-3))</f>
        <v/>
      </c>
      <c r="U456" s="19">
        <f>IF(N456&lt;=450000,0,MAX(0,ROUNDDOWN(T456*0.06-MIN(50000,T456)*0.03,-2))+MAX(0,ROUNDDOWN(T456*0.04-MIN(50000,T456)*0.02,-2)))</f>
        <v/>
      </c>
      <c r="V456" s="19">
        <f>S456+U456+O456</f>
        <v/>
      </c>
      <c r="W456" s="19">
        <f>MIN(550000,MAX(0,$B456))</f>
        <v/>
      </c>
      <c r="X456" s="19">
        <f>$B456-W456</f>
        <v/>
      </c>
      <c r="Y456" s="19">
        <f>MIN(670000,ROUNDDOWN(MAX(0,X456-430000)*0.0751+47600,0))+MIN(260000,ROUNDDOWN(MAX(0,X456-430000)*0.028+17600,0))+MIN(30000,ROUNDDOWN(MAX(0,X456-430000)*0.0027+1873,0))+IF("いいえ"="はい",MIN(170000,ROUNDDOWN(MAX(0,X456-430000)*0.0243+17800,0)),0)</f>
        <v/>
      </c>
      <c r="Z456" s="19">
        <f>IF(""="",215040+Y456,"")</f>
        <v/>
      </c>
      <c r="AA456" s="19">
        <f>IF(X456&gt;23500000,NA(),IF(X456&lt;=4890000,1040000,IF(X456&lt;=6550000,670000,620000)))</f>
        <v/>
      </c>
      <c r="AB456" s="19">
        <f>MAX(0,ROUNDDOWN(X456-Z456-AA456-0,-3))</f>
        <v/>
      </c>
      <c r="AC456" s="19">
        <f>IF(AB456&lt;=0,0,ROUNDDOWN((AB456*LOOKUP(AB456,{0,1950001,3300001,6950001,9000001,18000001,40000001},{0.05,0.1,0.2,0.23,0.33,0.4,0.45})-LOOKUP(AB456,{0,1950001,3300001,6950001,9000001,18000001,40000001},{0,97500,427500,636000,1536000,2796000,4796000}))*1.021,-2))</f>
        <v/>
      </c>
      <c r="AD456" s="19">
        <f>MAX(0,ROUNDDOWN(X456-Z456-430000-0,-3))</f>
        <v/>
      </c>
      <c r="AE456" s="19">
        <f>IF(X456&lt;=450000,0,MAX(0,ROUNDDOWN(AD456*0.06-MIN(50000,AD456)*0.03,-2))+MAX(0,ROUNDDOWN(AD456*0.04-MIN(50000,AD456)*0.02,-2)))</f>
        <v/>
      </c>
      <c r="AF456" s="19">
        <f>AC456+AE456+Y456</f>
        <v/>
      </c>
      <c r="AG456" s="19">
        <f>MIN(650000,MAX(0,$B456))</f>
        <v/>
      </c>
      <c r="AH456" s="19">
        <f>$B456-AG456</f>
        <v/>
      </c>
      <c r="AI456" s="19">
        <f>MIN(670000,ROUNDDOWN(MAX(0,AH456-430000)*0.0751+47600,0))+MIN(260000,ROUNDDOWN(MAX(0,AH456-430000)*0.028+17600,0))+MIN(30000,ROUNDDOWN(MAX(0,AH456-430000)*0.0027+1873,0))+IF("いいえ"="はい",MIN(170000,ROUNDDOWN(MAX(0,AH456-430000)*0.0243+17800,0)),0)</f>
        <v/>
      </c>
      <c r="AJ456" s="19">
        <f>IF(""="",215040+AI456,"")</f>
        <v/>
      </c>
      <c r="AK456" s="19">
        <f>IF(AH456&gt;23500000,NA(),IF(AH456&lt;=4890000,1040000,IF(AH456&lt;=6550000,670000,620000)))</f>
        <v/>
      </c>
      <c r="AL456" s="19">
        <f>MAX(0,ROUNDDOWN(AH456-AJ456-AK456-0,-3))</f>
        <v/>
      </c>
      <c r="AM456" s="19">
        <f>IF(AL456&lt;=0,0,ROUNDDOWN((AL456*LOOKUP(AL456,{0,1950001,3300001,6950001,9000001,18000001,40000001},{0.05,0.1,0.2,0.23,0.33,0.4,0.45})-LOOKUP(AL456,{0,1950001,3300001,6950001,9000001,18000001,40000001},{0,97500,427500,636000,1536000,2796000,4796000}))*1.021,-2))</f>
        <v/>
      </c>
      <c r="AN456" s="19">
        <f>MAX(0,ROUNDDOWN(AH456-AJ456-430000-0,-3))</f>
        <v/>
      </c>
      <c r="AO456" s="19">
        <f>IF(AH456&lt;=450000,0,MAX(0,ROUNDDOWN(AN456*0.06-MIN(50000,AN456)*0.03,-2))+MAX(0,ROUNDDOWN(AN456*0.04-MIN(50000,AN456)*0.02,-2)))</f>
        <v/>
      </c>
      <c r="AP456" s="19">
        <f>AM456+AO456+AI456</f>
        <v/>
      </c>
      <c r="AQ456" s="19">
        <f>MIN(750000,MAX(0,$B456))</f>
        <v/>
      </c>
      <c r="AR456" s="19">
        <f>$B456-AQ456</f>
        <v/>
      </c>
      <c r="AS456" s="19">
        <f>MIN(670000,ROUNDDOWN(MAX(0,AR456-430000)*0.0751+47600,0))+MIN(260000,ROUNDDOWN(MAX(0,AR456-430000)*0.028+17600,0))+MIN(30000,ROUNDDOWN(MAX(0,AR456-430000)*0.0027+1873,0))+IF("いいえ"="はい",MIN(170000,ROUNDDOWN(MAX(0,AR456-430000)*0.0243+17800,0)),0)</f>
        <v/>
      </c>
      <c r="AT456" s="19">
        <f>IF(""="",215040+AS456,"")</f>
        <v/>
      </c>
      <c r="AU456" s="19">
        <f>IF(AR456&gt;23500000,NA(),IF(AR456&lt;=4890000,1040000,IF(AR456&lt;=6550000,670000,620000)))</f>
        <v/>
      </c>
      <c r="AV456" s="19">
        <f>MAX(0,ROUNDDOWN(AR456-AT456-AU456-0,-3))</f>
        <v/>
      </c>
      <c r="AW456" s="19">
        <f>IF(AV456&lt;=0,0,ROUNDDOWN((AV456*LOOKUP(AV456,{0,1950001,3300001,6950001,9000001,18000001,40000001},{0.05,0.1,0.2,0.23,0.33,0.4,0.45})-LOOKUP(AV456,{0,1950001,3300001,6950001,9000001,18000001,40000001},{0,97500,427500,636000,1536000,2796000,4796000}))*1.021,-2))</f>
        <v/>
      </c>
      <c r="AX456" s="19">
        <f>MAX(0,ROUNDDOWN(AR456-AT456-430000-0,-3))</f>
        <v/>
      </c>
      <c r="AY456" s="19">
        <f>IF(AR456&lt;=450000,0,MAX(0,ROUNDDOWN(AX456*0.06-MIN(50000,AX456)*0.03,-2))+MAX(0,ROUNDDOWN(AX456*0.04-MIN(50000,AX456)*0.02,-2)))</f>
        <v/>
      </c>
      <c r="AZ456" s="19">
        <f>AW456+AY456+AS456</f>
        <v/>
      </c>
    </row>
    <row r="457">
      <c r="A457" t="inlineStr">
        <is>
          <t>1万円刻み</t>
        </is>
      </c>
      <c r="B457" s="19">
        <f>'3_1万円刻み'!$A$440</f>
        <v/>
      </c>
      <c r="C457" s="19">
        <f>MIN(0,MAX(0,$B457))</f>
        <v/>
      </c>
      <c r="D457" s="19">
        <f>$B457-C457</f>
        <v/>
      </c>
      <c r="E457" s="19">
        <f>MIN(670000,ROUNDDOWN(MAX(0,D457-430000)*0.0751+47600,0))+MIN(260000,ROUNDDOWN(MAX(0,D457-430000)*0.028+17600,0))+MIN(30000,ROUNDDOWN(MAX(0,D457-430000)*0.0027+1873,0))+IF("いいえ"="はい",MIN(170000,ROUNDDOWN(MAX(0,D457-430000)*0.0243+17800,0)),0)</f>
        <v/>
      </c>
      <c r="F457" s="19">
        <f>IF(""="",215040+E457,"")</f>
        <v/>
      </c>
      <c r="G457" s="19">
        <f>IF(D457&gt;23500000,NA(),IF(D457&lt;=4890000,1040000,IF(D457&lt;=6550000,670000,620000)))</f>
        <v/>
      </c>
      <c r="H457" s="19">
        <f>MAX(0,ROUNDDOWN(D457-F457-G457-0,-3))</f>
        <v/>
      </c>
      <c r="I457" s="19">
        <f>IF(H457&lt;=0,0,ROUNDDOWN((H457*LOOKUP(H457,{0,1950001,3300001,6950001,9000001,18000001,40000001},{0.05,0.1,0.2,0.23,0.33,0.4,0.45})-LOOKUP(H457,{0,1950001,3300001,6950001,9000001,18000001,40000001},{0,97500,427500,636000,1536000,2796000,4796000}))*1.021,-2))</f>
        <v/>
      </c>
      <c r="J457" s="19">
        <f>MAX(0,ROUNDDOWN(D457-F457-430000-0,-3))</f>
        <v/>
      </c>
      <c r="K457" s="19">
        <f>IF(D457&lt;=450000,0,MAX(0,ROUNDDOWN(J457*0.06-MIN(50000,J457)*0.03,-2))+MAX(0,ROUNDDOWN(J457*0.04-MIN(50000,J457)*0.02,-2)))</f>
        <v/>
      </c>
      <c r="L457" s="19">
        <f>I457+K457+E457</f>
        <v/>
      </c>
      <c r="M457" s="19">
        <f>MIN(100000,MAX(0,$B457))</f>
        <v/>
      </c>
      <c r="N457" s="19">
        <f>$B457-M457</f>
        <v/>
      </c>
      <c r="O457" s="19">
        <f>MIN(670000,ROUNDDOWN(MAX(0,N457-430000)*0.0751+47600,0))+MIN(260000,ROUNDDOWN(MAX(0,N457-430000)*0.028+17600,0))+MIN(30000,ROUNDDOWN(MAX(0,N457-430000)*0.0027+1873,0))+IF("いいえ"="はい",MIN(170000,ROUNDDOWN(MAX(0,N457-430000)*0.0243+17800,0)),0)</f>
        <v/>
      </c>
      <c r="P457" s="19">
        <f>IF(""="",215040+O457,"")</f>
        <v/>
      </c>
      <c r="Q457" s="19">
        <f>IF(N457&gt;23500000,NA(),IF(N457&lt;=4890000,1040000,IF(N457&lt;=6550000,670000,620000)))</f>
        <v/>
      </c>
      <c r="R457" s="19">
        <f>MAX(0,ROUNDDOWN(N457-P457-Q457-0,-3))</f>
        <v/>
      </c>
      <c r="S457" s="19">
        <f>IF(R457&lt;=0,0,ROUNDDOWN((R457*LOOKUP(R457,{0,1950001,3300001,6950001,9000001,18000001,40000001},{0.05,0.1,0.2,0.23,0.33,0.4,0.45})-LOOKUP(R457,{0,1950001,3300001,6950001,9000001,18000001,40000001},{0,97500,427500,636000,1536000,2796000,4796000}))*1.021,-2))</f>
        <v/>
      </c>
      <c r="T457" s="19">
        <f>MAX(0,ROUNDDOWN(N457-P457-430000-0,-3))</f>
        <v/>
      </c>
      <c r="U457" s="19">
        <f>IF(N457&lt;=450000,0,MAX(0,ROUNDDOWN(T457*0.06-MIN(50000,T457)*0.03,-2))+MAX(0,ROUNDDOWN(T457*0.04-MIN(50000,T457)*0.02,-2)))</f>
        <v/>
      </c>
      <c r="V457" s="19">
        <f>S457+U457+O457</f>
        <v/>
      </c>
      <c r="W457" s="19">
        <f>MIN(550000,MAX(0,$B457))</f>
        <v/>
      </c>
      <c r="X457" s="19">
        <f>$B457-W457</f>
        <v/>
      </c>
      <c r="Y457" s="19">
        <f>MIN(670000,ROUNDDOWN(MAX(0,X457-430000)*0.0751+47600,0))+MIN(260000,ROUNDDOWN(MAX(0,X457-430000)*0.028+17600,0))+MIN(30000,ROUNDDOWN(MAX(0,X457-430000)*0.0027+1873,0))+IF("いいえ"="はい",MIN(170000,ROUNDDOWN(MAX(0,X457-430000)*0.0243+17800,0)),0)</f>
        <v/>
      </c>
      <c r="Z457" s="19">
        <f>IF(""="",215040+Y457,"")</f>
        <v/>
      </c>
      <c r="AA457" s="19">
        <f>IF(X457&gt;23500000,NA(),IF(X457&lt;=4890000,1040000,IF(X457&lt;=6550000,670000,620000)))</f>
        <v/>
      </c>
      <c r="AB457" s="19">
        <f>MAX(0,ROUNDDOWN(X457-Z457-AA457-0,-3))</f>
        <v/>
      </c>
      <c r="AC457" s="19">
        <f>IF(AB457&lt;=0,0,ROUNDDOWN((AB457*LOOKUP(AB457,{0,1950001,3300001,6950001,9000001,18000001,40000001},{0.05,0.1,0.2,0.23,0.33,0.4,0.45})-LOOKUP(AB457,{0,1950001,3300001,6950001,9000001,18000001,40000001},{0,97500,427500,636000,1536000,2796000,4796000}))*1.021,-2))</f>
        <v/>
      </c>
      <c r="AD457" s="19">
        <f>MAX(0,ROUNDDOWN(X457-Z457-430000-0,-3))</f>
        <v/>
      </c>
      <c r="AE457" s="19">
        <f>IF(X457&lt;=450000,0,MAX(0,ROUNDDOWN(AD457*0.06-MIN(50000,AD457)*0.03,-2))+MAX(0,ROUNDDOWN(AD457*0.04-MIN(50000,AD457)*0.02,-2)))</f>
        <v/>
      </c>
      <c r="AF457" s="19">
        <f>AC457+AE457+Y457</f>
        <v/>
      </c>
      <c r="AG457" s="19">
        <f>MIN(650000,MAX(0,$B457))</f>
        <v/>
      </c>
      <c r="AH457" s="19">
        <f>$B457-AG457</f>
        <v/>
      </c>
      <c r="AI457" s="19">
        <f>MIN(670000,ROUNDDOWN(MAX(0,AH457-430000)*0.0751+47600,0))+MIN(260000,ROUNDDOWN(MAX(0,AH457-430000)*0.028+17600,0))+MIN(30000,ROUNDDOWN(MAX(0,AH457-430000)*0.0027+1873,0))+IF("いいえ"="はい",MIN(170000,ROUNDDOWN(MAX(0,AH457-430000)*0.0243+17800,0)),0)</f>
        <v/>
      </c>
      <c r="AJ457" s="19">
        <f>IF(""="",215040+AI457,"")</f>
        <v/>
      </c>
      <c r="AK457" s="19">
        <f>IF(AH457&gt;23500000,NA(),IF(AH457&lt;=4890000,1040000,IF(AH457&lt;=6550000,670000,620000)))</f>
        <v/>
      </c>
      <c r="AL457" s="19">
        <f>MAX(0,ROUNDDOWN(AH457-AJ457-AK457-0,-3))</f>
        <v/>
      </c>
      <c r="AM457" s="19">
        <f>IF(AL457&lt;=0,0,ROUNDDOWN((AL457*LOOKUP(AL457,{0,1950001,3300001,6950001,9000001,18000001,40000001},{0.05,0.1,0.2,0.23,0.33,0.4,0.45})-LOOKUP(AL457,{0,1950001,3300001,6950001,9000001,18000001,40000001},{0,97500,427500,636000,1536000,2796000,4796000}))*1.021,-2))</f>
        <v/>
      </c>
      <c r="AN457" s="19">
        <f>MAX(0,ROUNDDOWN(AH457-AJ457-430000-0,-3))</f>
        <v/>
      </c>
      <c r="AO457" s="19">
        <f>IF(AH457&lt;=450000,0,MAX(0,ROUNDDOWN(AN457*0.06-MIN(50000,AN457)*0.03,-2))+MAX(0,ROUNDDOWN(AN457*0.04-MIN(50000,AN457)*0.02,-2)))</f>
        <v/>
      </c>
      <c r="AP457" s="19">
        <f>AM457+AO457+AI457</f>
        <v/>
      </c>
      <c r="AQ457" s="19">
        <f>MIN(750000,MAX(0,$B457))</f>
        <v/>
      </c>
      <c r="AR457" s="19">
        <f>$B457-AQ457</f>
        <v/>
      </c>
      <c r="AS457" s="19">
        <f>MIN(670000,ROUNDDOWN(MAX(0,AR457-430000)*0.0751+47600,0))+MIN(260000,ROUNDDOWN(MAX(0,AR457-430000)*0.028+17600,0))+MIN(30000,ROUNDDOWN(MAX(0,AR457-430000)*0.0027+1873,0))+IF("いいえ"="はい",MIN(170000,ROUNDDOWN(MAX(0,AR457-430000)*0.0243+17800,0)),0)</f>
        <v/>
      </c>
      <c r="AT457" s="19">
        <f>IF(""="",215040+AS457,"")</f>
        <v/>
      </c>
      <c r="AU457" s="19">
        <f>IF(AR457&gt;23500000,NA(),IF(AR457&lt;=4890000,1040000,IF(AR457&lt;=6550000,670000,620000)))</f>
        <v/>
      </c>
      <c r="AV457" s="19">
        <f>MAX(0,ROUNDDOWN(AR457-AT457-AU457-0,-3))</f>
        <v/>
      </c>
      <c r="AW457" s="19">
        <f>IF(AV457&lt;=0,0,ROUNDDOWN((AV457*LOOKUP(AV457,{0,1950001,3300001,6950001,9000001,18000001,40000001},{0.05,0.1,0.2,0.23,0.33,0.4,0.45})-LOOKUP(AV457,{0,1950001,3300001,6950001,9000001,18000001,40000001},{0,97500,427500,636000,1536000,2796000,4796000}))*1.021,-2))</f>
        <v/>
      </c>
      <c r="AX457" s="19">
        <f>MAX(0,ROUNDDOWN(AR457-AT457-430000-0,-3))</f>
        <v/>
      </c>
      <c r="AY457" s="19">
        <f>IF(AR457&lt;=450000,0,MAX(0,ROUNDDOWN(AX457*0.06-MIN(50000,AX457)*0.03,-2))+MAX(0,ROUNDDOWN(AX457*0.04-MIN(50000,AX457)*0.02,-2)))</f>
        <v/>
      </c>
      <c r="AZ457" s="19">
        <f>AW457+AY457+AS457</f>
        <v/>
      </c>
    </row>
    <row r="458">
      <c r="A458" t="inlineStr">
        <is>
          <t>1万円刻み</t>
        </is>
      </c>
      <c r="B458" s="19">
        <f>'3_1万円刻み'!$A$441</f>
        <v/>
      </c>
      <c r="C458" s="19">
        <f>MIN(0,MAX(0,$B458))</f>
        <v/>
      </c>
      <c r="D458" s="19">
        <f>$B458-C458</f>
        <v/>
      </c>
      <c r="E458" s="19">
        <f>MIN(670000,ROUNDDOWN(MAX(0,D458-430000)*0.0751+47600,0))+MIN(260000,ROUNDDOWN(MAX(0,D458-430000)*0.028+17600,0))+MIN(30000,ROUNDDOWN(MAX(0,D458-430000)*0.0027+1873,0))+IF("いいえ"="はい",MIN(170000,ROUNDDOWN(MAX(0,D458-430000)*0.0243+17800,0)),0)</f>
        <v/>
      </c>
      <c r="F458" s="19">
        <f>IF(""="",215040+E458,"")</f>
        <v/>
      </c>
      <c r="G458" s="19">
        <f>IF(D458&gt;23500000,NA(),IF(D458&lt;=4890000,1040000,IF(D458&lt;=6550000,670000,620000)))</f>
        <v/>
      </c>
      <c r="H458" s="19">
        <f>MAX(0,ROUNDDOWN(D458-F458-G458-0,-3))</f>
        <v/>
      </c>
      <c r="I458" s="19">
        <f>IF(H458&lt;=0,0,ROUNDDOWN((H458*LOOKUP(H458,{0,1950001,3300001,6950001,9000001,18000001,40000001},{0.05,0.1,0.2,0.23,0.33,0.4,0.45})-LOOKUP(H458,{0,1950001,3300001,6950001,9000001,18000001,40000001},{0,97500,427500,636000,1536000,2796000,4796000}))*1.021,-2))</f>
        <v/>
      </c>
      <c r="J458" s="19">
        <f>MAX(0,ROUNDDOWN(D458-F458-430000-0,-3))</f>
        <v/>
      </c>
      <c r="K458" s="19">
        <f>IF(D458&lt;=450000,0,MAX(0,ROUNDDOWN(J458*0.06-MIN(50000,J458)*0.03,-2))+MAX(0,ROUNDDOWN(J458*0.04-MIN(50000,J458)*0.02,-2)))</f>
        <v/>
      </c>
      <c r="L458" s="19">
        <f>I458+K458+E458</f>
        <v/>
      </c>
      <c r="M458" s="19">
        <f>MIN(100000,MAX(0,$B458))</f>
        <v/>
      </c>
      <c r="N458" s="19">
        <f>$B458-M458</f>
        <v/>
      </c>
      <c r="O458" s="19">
        <f>MIN(670000,ROUNDDOWN(MAX(0,N458-430000)*0.0751+47600,0))+MIN(260000,ROUNDDOWN(MAX(0,N458-430000)*0.028+17600,0))+MIN(30000,ROUNDDOWN(MAX(0,N458-430000)*0.0027+1873,0))+IF("いいえ"="はい",MIN(170000,ROUNDDOWN(MAX(0,N458-430000)*0.0243+17800,0)),0)</f>
        <v/>
      </c>
      <c r="P458" s="19">
        <f>IF(""="",215040+O458,"")</f>
        <v/>
      </c>
      <c r="Q458" s="19">
        <f>IF(N458&gt;23500000,NA(),IF(N458&lt;=4890000,1040000,IF(N458&lt;=6550000,670000,620000)))</f>
        <v/>
      </c>
      <c r="R458" s="19">
        <f>MAX(0,ROUNDDOWN(N458-P458-Q458-0,-3))</f>
        <v/>
      </c>
      <c r="S458" s="19">
        <f>IF(R458&lt;=0,0,ROUNDDOWN((R458*LOOKUP(R458,{0,1950001,3300001,6950001,9000001,18000001,40000001},{0.05,0.1,0.2,0.23,0.33,0.4,0.45})-LOOKUP(R458,{0,1950001,3300001,6950001,9000001,18000001,40000001},{0,97500,427500,636000,1536000,2796000,4796000}))*1.021,-2))</f>
        <v/>
      </c>
      <c r="T458" s="19">
        <f>MAX(0,ROUNDDOWN(N458-P458-430000-0,-3))</f>
        <v/>
      </c>
      <c r="U458" s="19">
        <f>IF(N458&lt;=450000,0,MAX(0,ROUNDDOWN(T458*0.06-MIN(50000,T458)*0.03,-2))+MAX(0,ROUNDDOWN(T458*0.04-MIN(50000,T458)*0.02,-2)))</f>
        <v/>
      </c>
      <c r="V458" s="19">
        <f>S458+U458+O458</f>
        <v/>
      </c>
      <c r="W458" s="19">
        <f>MIN(550000,MAX(0,$B458))</f>
        <v/>
      </c>
      <c r="X458" s="19">
        <f>$B458-W458</f>
        <v/>
      </c>
      <c r="Y458" s="19">
        <f>MIN(670000,ROUNDDOWN(MAX(0,X458-430000)*0.0751+47600,0))+MIN(260000,ROUNDDOWN(MAX(0,X458-430000)*0.028+17600,0))+MIN(30000,ROUNDDOWN(MAX(0,X458-430000)*0.0027+1873,0))+IF("いいえ"="はい",MIN(170000,ROUNDDOWN(MAX(0,X458-430000)*0.0243+17800,0)),0)</f>
        <v/>
      </c>
      <c r="Z458" s="19">
        <f>IF(""="",215040+Y458,"")</f>
        <v/>
      </c>
      <c r="AA458" s="19">
        <f>IF(X458&gt;23500000,NA(),IF(X458&lt;=4890000,1040000,IF(X458&lt;=6550000,670000,620000)))</f>
        <v/>
      </c>
      <c r="AB458" s="19">
        <f>MAX(0,ROUNDDOWN(X458-Z458-AA458-0,-3))</f>
        <v/>
      </c>
      <c r="AC458" s="19">
        <f>IF(AB458&lt;=0,0,ROUNDDOWN((AB458*LOOKUP(AB458,{0,1950001,3300001,6950001,9000001,18000001,40000001},{0.05,0.1,0.2,0.23,0.33,0.4,0.45})-LOOKUP(AB458,{0,1950001,3300001,6950001,9000001,18000001,40000001},{0,97500,427500,636000,1536000,2796000,4796000}))*1.021,-2))</f>
        <v/>
      </c>
      <c r="AD458" s="19">
        <f>MAX(0,ROUNDDOWN(X458-Z458-430000-0,-3))</f>
        <v/>
      </c>
      <c r="AE458" s="19">
        <f>IF(X458&lt;=450000,0,MAX(0,ROUNDDOWN(AD458*0.06-MIN(50000,AD458)*0.03,-2))+MAX(0,ROUNDDOWN(AD458*0.04-MIN(50000,AD458)*0.02,-2)))</f>
        <v/>
      </c>
      <c r="AF458" s="19">
        <f>AC458+AE458+Y458</f>
        <v/>
      </c>
      <c r="AG458" s="19">
        <f>MIN(650000,MAX(0,$B458))</f>
        <v/>
      </c>
      <c r="AH458" s="19">
        <f>$B458-AG458</f>
        <v/>
      </c>
      <c r="AI458" s="19">
        <f>MIN(670000,ROUNDDOWN(MAX(0,AH458-430000)*0.0751+47600,0))+MIN(260000,ROUNDDOWN(MAX(0,AH458-430000)*0.028+17600,0))+MIN(30000,ROUNDDOWN(MAX(0,AH458-430000)*0.0027+1873,0))+IF("いいえ"="はい",MIN(170000,ROUNDDOWN(MAX(0,AH458-430000)*0.0243+17800,0)),0)</f>
        <v/>
      </c>
      <c r="AJ458" s="19">
        <f>IF(""="",215040+AI458,"")</f>
        <v/>
      </c>
      <c r="AK458" s="19">
        <f>IF(AH458&gt;23500000,NA(),IF(AH458&lt;=4890000,1040000,IF(AH458&lt;=6550000,670000,620000)))</f>
        <v/>
      </c>
      <c r="AL458" s="19">
        <f>MAX(0,ROUNDDOWN(AH458-AJ458-AK458-0,-3))</f>
        <v/>
      </c>
      <c r="AM458" s="19">
        <f>IF(AL458&lt;=0,0,ROUNDDOWN((AL458*LOOKUP(AL458,{0,1950001,3300001,6950001,9000001,18000001,40000001},{0.05,0.1,0.2,0.23,0.33,0.4,0.45})-LOOKUP(AL458,{0,1950001,3300001,6950001,9000001,18000001,40000001},{0,97500,427500,636000,1536000,2796000,4796000}))*1.021,-2))</f>
        <v/>
      </c>
      <c r="AN458" s="19">
        <f>MAX(0,ROUNDDOWN(AH458-AJ458-430000-0,-3))</f>
        <v/>
      </c>
      <c r="AO458" s="19">
        <f>IF(AH458&lt;=450000,0,MAX(0,ROUNDDOWN(AN458*0.06-MIN(50000,AN458)*0.03,-2))+MAX(0,ROUNDDOWN(AN458*0.04-MIN(50000,AN458)*0.02,-2)))</f>
        <v/>
      </c>
      <c r="AP458" s="19">
        <f>AM458+AO458+AI458</f>
        <v/>
      </c>
      <c r="AQ458" s="19">
        <f>MIN(750000,MAX(0,$B458))</f>
        <v/>
      </c>
      <c r="AR458" s="19">
        <f>$B458-AQ458</f>
        <v/>
      </c>
      <c r="AS458" s="19">
        <f>MIN(670000,ROUNDDOWN(MAX(0,AR458-430000)*0.0751+47600,0))+MIN(260000,ROUNDDOWN(MAX(0,AR458-430000)*0.028+17600,0))+MIN(30000,ROUNDDOWN(MAX(0,AR458-430000)*0.0027+1873,0))+IF("いいえ"="はい",MIN(170000,ROUNDDOWN(MAX(0,AR458-430000)*0.0243+17800,0)),0)</f>
        <v/>
      </c>
      <c r="AT458" s="19">
        <f>IF(""="",215040+AS458,"")</f>
        <v/>
      </c>
      <c r="AU458" s="19">
        <f>IF(AR458&gt;23500000,NA(),IF(AR458&lt;=4890000,1040000,IF(AR458&lt;=6550000,670000,620000)))</f>
        <v/>
      </c>
      <c r="AV458" s="19">
        <f>MAX(0,ROUNDDOWN(AR458-AT458-AU458-0,-3))</f>
        <v/>
      </c>
      <c r="AW458" s="19">
        <f>IF(AV458&lt;=0,0,ROUNDDOWN((AV458*LOOKUP(AV458,{0,1950001,3300001,6950001,9000001,18000001,40000001},{0.05,0.1,0.2,0.23,0.33,0.4,0.45})-LOOKUP(AV458,{0,1950001,3300001,6950001,9000001,18000001,40000001},{0,97500,427500,636000,1536000,2796000,4796000}))*1.021,-2))</f>
        <v/>
      </c>
      <c r="AX458" s="19">
        <f>MAX(0,ROUNDDOWN(AR458-AT458-430000-0,-3))</f>
        <v/>
      </c>
      <c r="AY458" s="19">
        <f>IF(AR458&lt;=450000,0,MAX(0,ROUNDDOWN(AX458*0.06-MIN(50000,AX458)*0.03,-2))+MAX(0,ROUNDDOWN(AX458*0.04-MIN(50000,AX458)*0.02,-2)))</f>
        <v/>
      </c>
      <c r="AZ458" s="19">
        <f>AW458+AY458+AS458</f>
        <v/>
      </c>
    </row>
    <row r="459">
      <c r="A459" t="inlineStr">
        <is>
          <t>1万円刻み</t>
        </is>
      </c>
      <c r="B459" s="19">
        <f>'3_1万円刻み'!$A$442</f>
        <v/>
      </c>
      <c r="C459" s="19">
        <f>MIN(0,MAX(0,$B459))</f>
        <v/>
      </c>
      <c r="D459" s="19">
        <f>$B459-C459</f>
        <v/>
      </c>
      <c r="E459" s="19">
        <f>MIN(670000,ROUNDDOWN(MAX(0,D459-430000)*0.0751+47600,0))+MIN(260000,ROUNDDOWN(MAX(0,D459-430000)*0.028+17600,0))+MIN(30000,ROUNDDOWN(MAX(0,D459-430000)*0.0027+1873,0))+IF("いいえ"="はい",MIN(170000,ROUNDDOWN(MAX(0,D459-430000)*0.0243+17800,0)),0)</f>
        <v/>
      </c>
      <c r="F459" s="19">
        <f>IF(""="",215040+E459,"")</f>
        <v/>
      </c>
      <c r="G459" s="19">
        <f>IF(D459&gt;23500000,NA(),IF(D459&lt;=4890000,1040000,IF(D459&lt;=6550000,670000,620000)))</f>
        <v/>
      </c>
      <c r="H459" s="19">
        <f>MAX(0,ROUNDDOWN(D459-F459-G459-0,-3))</f>
        <v/>
      </c>
      <c r="I459" s="19">
        <f>IF(H459&lt;=0,0,ROUNDDOWN((H459*LOOKUP(H459,{0,1950001,3300001,6950001,9000001,18000001,40000001},{0.05,0.1,0.2,0.23,0.33,0.4,0.45})-LOOKUP(H459,{0,1950001,3300001,6950001,9000001,18000001,40000001},{0,97500,427500,636000,1536000,2796000,4796000}))*1.021,-2))</f>
        <v/>
      </c>
      <c r="J459" s="19">
        <f>MAX(0,ROUNDDOWN(D459-F459-430000-0,-3))</f>
        <v/>
      </c>
      <c r="K459" s="19">
        <f>IF(D459&lt;=450000,0,MAX(0,ROUNDDOWN(J459*0.06-MIN(50000,J459)*0.03,-2))+MAX(0,ROUNDDOWN(J459*0.04-MIN(50000,J459)*0.02,-2)))</f>
        <v/>
      </c>
      <c r="L459" s="19">
        <f>I459+K459+E459</f>
        <v/>
      </c>
      <c r="M459" s="19">
        <f>MIN(100000,MAX(0,$B459))</f>
        <v/>
      </c>
      <c r="N459" s="19">
        <f>$B459-M459</f>
        <v/>
      </c>
      <c r="O459" s="19">
        <f>MIN(670000,ROUNDDOWN(MAX(0,N459-430000)*0.0751+47600,0))+MIN(260000,ROUNDDOWN(MAX(0,N459-430000)*0.028+17600,0))+MIN(30000,ROUNDDOWN(MAX(0,N459-430000)*0.0027+1873,0))+IF("いいえ"="はい",MIN(170000,ROUNDDOWN(MAX(0,N459-430000)*0.0243+17800,0)),0)</f>
        <v/>
      </c>
      <c r="P459" s="19">
        <f>IF(""="",215040+O459,"")</f>
        <v/>
      </c>
      <c r="Q459" s="19">
        <f>IF(N459&gt;23500000,NA(),IF(N459&lt;=4890000,1040000,IF(N459&lt;=6550000,670000,620000)))</f>
        <v/>
      </c>
      <c r="R459" s="19">
        <f>MAX(0,ROUNDDOWN(N459-P459-Q459-0,-3))</f>
        <v/>
      </c>
      <c r="S459" s="19">
        <f>IF(R459&lt;=0,0,ROUNDDOWN((R459*LOOKUP(R459,{0,1950001,3300001,6950001,9000001,18000001,40000001},{0.05,0.1,0.2,0.23,0.33,0.4,0.45})-LOOKUP(R459,{0,1950001,3300001,6950001,9000001,18000001,40000001},{0,97500,427500,636000,1536000,2796000,4796000}))*1.021,-2))</f>
        <v/>
      </c>
      <c r="T459" s="19">
        <f>MAX(0,ROUNDDOWN(N459-P459-430000-0,-3))</f>
        <v/>
      </c>
      <c r="U459" s="19">
        <f>IF(N459&lt;=450000,0,MAX(0,ROUNDDOWN(T459*0.06-MIN(50000,T459)*0.03,-2))+MAX(0,ROUNDDOWN(T459*0.04-MIN(50000,T459)*0.02,-2)))</f>
        <v/>
      </c>
      <c r="V459" s="19">
        <f>S459+U459+O459</f>
        <v/>
      </c>
      <c r="W459" s="19">
        <f>MIN(550000,MAX(0,$B459))</f>
        <v/>
      </c>
      <c r="X459" s="19">
        <f>$B459-W459</f>
        <v/>
      </c>
      <c r="Y459" s="19">
        <f>MIN(670000,ROUNDDOWN(MAX(0,X459-430000)*0.0751+47600,0))+MIN(260000,ROUNDDOWN(MAX(0,X459-430000)*0.028+17600,0))+MIN(30000,ROUNDDOWN(MAX(0,X459-430000)*0.0027+1873,0))+IF("いいえ"="はい",MIN(170000,ROUNDDOWN(MAX(0,X459-430000)*0.0243+17800,0)),0)</f>
        <v/>
      </c>
      <c r="Z459" s="19">
        <f>IF(""="",215040+Y459,"")</f>
        <v/>
      </c>
      <c r="AA459" s="19">
        <f>IF(X459&gt;23500000,NA(),IF(X459&lt;=4890000,1040000,IF(X459&lt;=6550000,670000,620000)))</f>
        <v/>
      </c>
      <c r="AB459" s="19">
        <f>MAX(0,ROUNDDOWN(X459-Z459-AA459-0,-3))</f>
        <v/>
      </c>
      <c r="AC459" s="19">
        <f>IF(AB459&lt;=0,0,ROUNDDOWN((AB459*LOOKUP(AB459,{0,1950001,3300001,6950001,9000001,18000001,40000001},{0.05,0.1,0.2,0.23,0.33,0.4,0.45})-LOOKUP(AB459,{0,1950001,3300001,6950001,9000001,18000001,40000001},{0,97500,427500,636000,1536000,2796000,4796000}))*1.021,-2))</f>
        <v/>
      </c>
      <c r="AD459" s="19">
        <f>MAX(0,ROUNDDOWN(X459-Z459-430000-0,-3))</f>
        <v/>
      </c>
      <c r="AE459" s="19">
        <f>IF(X459&lt;=450000,0,MAX(0,ROUNDDOWN(AD459*0.06-MIN(50000,AD459)*0.03,-2))+MAX(0,ROUNDDOWN(AD459*0.04-MIN(50000,AD459)*0.02,-2)))</f>
        <v/>
      </c>
      <c r="AF459" s="19">
        <f>AC459+AE459+Y459</f>
        <v/>
      </c>
      <c r="AG459" s="19">
        <f>MIN(650000,MAX(0,$B459))</f>
        <v/>
      </c>
      <c r="AH459" s="19">
        <f>$B459-AG459</f>
        <v/>
      </c>
      <c r="AI459" s="19">
        <f>MIN(670000,ROUNDDOWN(MAX(0,AH459-430000)*0.0751+47600,0))+MIN(260000,ROUNDDOWN(MAX(0,AH459-430000)*0.028+17600,0))+MIN(30000,ROUNDDOWN(MAX(0,AH459-430000)*0.0027+1873,0))+IF("いいえ"="はい",MIN(170000,ROUNDDOWN(MAX(0,AH459-430000)*0.0243+17800,0)),0)</f>
        <v/>
      </c>
      <c r="AJ459" s="19">
        <f>IF(""="",215040+AI459,"")</f>
        <v/>
      </c>
      <c r="AK459" s="19">
        <f>IF(AH459&gt;23500000,NA(),IF(AH459&lt;=4890000,1040000,IF(AH459&lt;=6550000,670000,620000)))</f>
        <v/>
      </c>
      <c r="AL459" s="19">
        <f>MAX(0,ROUNDDOWN(AH459-AJ459-AK459-0,-3))</f>
        <v/>
      </c>
      <c r="AM459" s="19">
        <f>IF(AL459&lt;=0,0,ROUNDDOWN((AL459*LOOKUP(AL459,{0,1950001,3300001,6950001,9000001,18000001,40000001},{0.05,0.1,0.2,0.23,0.33,0.4,0.45})-LOOKUP(AL459,{0,1950001,3300001,6950001,9000001,18000001,40000001},{0,97500,427500,636000,1536000,2796000,4796000}))*1.021,-2))</f>
        <v/>
      </c>
      <c r="AN459" s="19">
        <f>MAX(0,ROUNDDOWN(AH459-AJ459-430000-0,-3))</f>
        <v/>
      </c>
      <c r="AO459" s="19">
        <f>IF(AH459&lt;=450000,0,MAX(0,ROUNDDOWN(AN459*0.06-MIN(50000,AN459)*0.03,-2))+MAX(0,ROUNDDOWN(AN459*0.04-MIN(50000,AN459)*0.02,-2)))</f>
        <v/>
      </c>
      <c r="AP459" s="19">
        <f>AM459+AO459+AI459</f>
        <v/>
      </c>
      <c r="AQ459" s="19">
        <f>MIN(750000,MAX(0,$B459))</f>
        <v/>
      </c>
      <c r="AR459" s="19">
        <f>$B459-AQ459</f>
        <v/>
      </c>
      <c r="AS459" s="19">
        <f>MIN(670000,ROUNDDOWN(MAX(0,AR459-430000)*0.0751+47600,0))+MIN(260000,ROUNDDOWN(MAX(0,AR459-430000)*0.028+17600,0))+MIN(30000,ROUNDDOWN(MAX(0,AR459-430000)*0.0027+1873,0))+IF("いいえ"="はい",MIN(170000,ROUNDDOWN(MAX(0,AR459-430000)*0.0243+17800,0)),0)</f>
        <v/>
      </c>
      <c r="AT459" s="19">
        <f>IF(""="",215040+AS459,"")</f>
        <v/>
      </c>
      <c r="AU459" s="19">
        <f>IF(AR459&gt;23500000,NA(),IF(AR459&lt;=4890000,1040000,IF(AR459&lt;=6550000,670000,620000)))</f>
        <v/>
      </c>
      <c r="AV459" s="19">
        <f>MAX(0,ROUNDDOWN(AR459-AT459-AU459-0,-3))</f>
        <v/>
      </c>
      <c r="AW459" s="19">
        <f>IF(AV459&lt;=0,0,ROUNDDOWN((AV459*LOOKUP(AV459,{0,1950001,3300001,6950001,9000001,18000001,40000001},{0.05,0.1,0.2,0.23,0.33,0.4,0.45})-LOOKUP(AV459,{0,1950001,3300001,6950001,9000001,18000001,40000001},{0,97500,427500,636000,1536000,2796000,4796000}))*1.021,-2))</f>
        <v/>
      </c>
      <c r="AX459" s="19">
        <f>MAX(0,ROUNDDOWN(AR459-AT459-430000-0,-3))</f>
        <v/>
      </c>
      <c r="AY459" s="19">
        <f>IF(AR459&lt;=450000,0,MAX(0,ROUNDDOWN(AX459*0.06-MIN(50000,AX459)*0.03,-2))+MAX(0,ROUNDDOWN(AX459*0.04-MIN(50000,AX459)*0.02,-2)))</f>
        <v/>
      </c>
      <c r="AZ459" s="19">
        <f>AW459+AY459+AS459</f>
        <v/>
      </c>
    </row>
    <row r="460">
      <c r="A460" t="inlineStr">
        <is>
          <t>1万円刻み</t>
        </is>
      </c>
      <c r="B460" s="19">
        <f>'3_1万円刻み'!$A$443</f>
        <v/>
      </c>
      <c r="C460" s="19">
        <f>MIN(0,MAX(0,$B460))</f>
        <v/>
      </c>
      <c r="D460" s="19">
        <f>$B460-C460</f>
        <v/>
      </c>
      <c r="E460" s="19">
        <f>MIN(670000,ROUNDDOWN(MAX(0,D460-430000)*0.0751+47600,0))+MIN(260000,ROUNDDOWN(MAX(0,D460-430000)*0.028+17600,0))+MIN(30000,ROUNDDOWN(MAX(0,D460-430000)*0.0027+1873,0))+IF("いいえ"="はい",MIN(170000,ROUNDDOWN(MAX(0,D460-430000)*0.0243+17800,0)),0)</f>
        <v/>
      </c>
      <c r="F460" s="19">
        <f>IF(""="",215040+E460,"")</f>
        <v/>
      </c>
      <c r="G460" s="19">
        <f>IF(D460&gt;23500000,NA(),IF(D460&lt;=4890000,1040000,IF(D460&lt;=6550000,670000,620000)))</f>
        <v/>
      </c>
      <c r="H460" s="19">
        <f>MAX(0,ROUNDDOWN(D460-F460-G460-0,-3))</f>
        <v/>
      </c>
      <c r="I460" s="19">
        <f>IF(H460&lt;=0,0,ROUNDDOWN((H460*LOOKUP(H460,{0,1950001,3300001,6950001,9000001,18000001,40000001},{0.05,0.1,0.2,0.23,0.33,0.4,0.45})-LOOKUP(H460,{0,1950001,3300001,6950001,9000001,18000001,40000001},{0,97500,427500,636000,1536000,2796000,4796000}))*1.021,-2))</f>
        <v/>
      </c>
      <c r="J460" s="19">
        <f>MAX(0,ROUNDDOWN(D460-F460-430000-0,-3))</f>
        <v/>
      </c>
      <c r="K460" s="19">
        <f>IF(D460&lt;=450000,0,MAX(0,ROUNDDOWN(J460*0.06-MIN(50000,J460)*0.03,-2))+MAX(0,ROUNDDOWN(J460*0.04-MIN(50000,J460)*0.02,-2)))</f>
        <v/>
      </c>
      <c r="L460" s="19">
        <f>I460+K460+E460</f>
        <v/>
      </c>
      <c r="M460" s="19">
        <f>MIN(100000,MAX(0,$B460))</f>
        <v/>
      </c>
      <c r="N460" s="19">
        <f>$B460-M460</f>
        <v/>
      </c>
      <c r="O460" s="19">
        <f>MIN(670000,ROUNDDOWN(MAX(0,N460-430000)*0.0751+47600,0))+MIN(260000,ROUNDDOWN(MAX(0,N460-430000)*0.028+17600,0))+MIN(30000,ROUNDDOWN(MAX(0,N460-430000)*0.0027+1873,0))+IF("いいえ"="はい",MIN(170000,ROUNDDOWN(MAX(0,N460-430000)*0.0243+17800,0)),0)</f>
        <v/>
      </c>
      <c r="P460" s="19">
        <f>IF(""="",215040+O460,"")</f>
        <v/>
      </c>
      <c r="Q460" s="19">
        <f>IF(N460&gt;23500000,NA(),IF(N460&lt;=4890000,1040000,IF(N460&lt;=6550000,670000,620000)))</f>
        <v/>
      </c>
      <c r="R460" s="19">
        <f>MAX(0,ROUNDDOWN(N460-P460-Q460-0,-3))</f>
        <v/>
      </c>
      <c r="S460" s="19">
        <f>IF(R460&lt;=0,0,ROUNDDOWN((R460*LOOKUP(R460,{0,1950001,3300001,6950001,9000001,18000001,40000001},{0.05,0.1,0.2,0.23,0.33,0.4,0.45})-LOOKUP(R460,{0,1950001,3300001,6950001,9000001,18000001,40000001},{0,97500,427500,636000,1536000,2796000,4796000}))*1.021,-2))</f>
        <v/>
      </c>
      <c r="T460" s="19">
        <f>MAX(0,ROUNDDOWN(N460-P460-430000-0,-3))</f>
        <v/>
      </c>
      <c r="U460" s="19">
        <f>IF(N460&lt;=450000,0,MAX(0,ROUNDDOWN(T460*0.06-MIN(50000,T460)*0.03,-2))+MAX(0,ROUNDDOWN(T460*0.04-MIN(50000,T460)*0.02,-2)))</f>
        <v/>
      </c>
      <c r="V460" s="19">
        <f>S460+U460+O460</f>
        <v/>
      </c>
      <c r="W460" s="19">
        <f>MIN(550000,MAX(0,$B460))</f>
        <v/>
      </c>
      <c r="X460" s="19">
        <f>$B460-W460</f>
        <v/>
      </c>
      <c r="Y460" s="19">
        <f>MIN(670000,ROUNDDOWN(MAX(0,X460-430000)*0.0751+47600,0))+MIN(260000,ROUNDDOWN(MAX(0,X460-430000)*0.028+17600,0))+MIN(30000,ROUNDDOWN(MAX(0,X460-430000)*0.0027+1873,0))+IF("いいえ"="はい",MIN(170000,ROUNDDOWN(MAX(0,X460-430000)*0.0243+17800,0)),0)</f>
        <v/>
      </c>
      <c r="Z460" s="19">
        <f>IF(""="",215040+Y460,"")</f>
        <v/>
      </c>
      <c r="AA460" s="19">
        <f>IF(X460&gt;23500000,NA(),IF(X460&lt;=4890000,1040000,IF(X460&lt;=6550000,670000,620000)))</f>
        <v/>
      </c>
      <c r="AB460" s="19">
        <f>MAX(0,ROUNDDOWN(X460-Z460-AA460-0,-3))</f>
        <v/>
      </c>
      <c r="AC460" s="19">
        <f>IF(AB460&lt;=0,0,ROUNDDOWN((AB460*LOOKUP(AB460,{0,1950001,3300001,6950001,9000001,18000001,40000001},{0.05,0.1,0.2,0.23,0.33,0.4,0.45})-LOOKUP(AB460,{0,1950001,3300001,6950001,9000001,18000001,40000001},{0,97500,427500,636000,1536000,2796000,4796000}))*1.021,-2))</f>
        <v/>
      </c>
      <c r="AD460" s="19">
        <f>MAX(0,ROUNDDOWN(X460-Z460-430000-0,-3))</f>
        <v/>
      </c>
      <c r="AE460" s="19">
        <f>IF(X460&lt;=450000,0,MAX(0,ROUNDDOWN(AD460*0.06-MIN(50000,AD460)*0.03,-2))+MAX(0,ROUNDDOWN(AD460*0.04-MIN(50000,AD460)*0.02,-2)))</f>
        <v/>
      </c>
      <c r="AF460" s="19">
        <f>AC460+AE460+Y460</f>
        <v/>
      </c>
      <c r="AG460" s="19">
        <f>MIN(650000,MAX(0,$B460))</f>
        <v/>
      </c>
      <c r="AH460" s="19">
        <f>$B460-AG460</f>
        <v/>
      </c>
      <c r="AI460" s="19">
        <f>MIN(670000,ROUNDDOWN(MAX(0,AH460-430000)*0.0751+47600,0))+MIN(260000,ROUNDDOWN(MAX(0,AH460-430000)*0.028+17600,0))+MIN(30000,ROUNDDOWN(MAX(0,AH460-430000)*0.0027+1873,0))+IF("いいえ"="はい",MIN(170000,ROUNDDOWN(MAX(0,AH460-430000)*0.0243+17800,0)),0)</f>
        <v/>
      </c>
      <c r="AJ460" s="19">
        <f>IF(""="",215040+AI460,"")</f>
        <v/>
      </c>
      <c r="AK460" s="19">
        <f>IF(AH460&gt;23500000,NA(),IF(AH460&lt;=4890000,1040000,IF(AH460&lt;=6550000,670000,620000)))</f>
        <v/>
      </c>
      <c r="AL460" s="19">
        <f>MAX(0,ROUNDDOWN(AH460-AJ460-AK460-0,-3))</f>
        <v/>
      </c>
      <c r="AM460" s="19">
        <f>IF(AL460&lt;=0,0,ROUNDDOWN((AL460*LOOKUP(AL460,{0,1950001,3300001,6950001,9000001,18000001,40000001},{0.05,0.1,0.2,0.23,0.33,0.4,0.45})-LOOKUP(AL460,{0,1950001,3300001,6950001,9000001,18000001,40000001},{0,97500,427500,636000,1536000,2796000,4796000}))*1.021,-2))</f>
        <v/>
      </c>
      <c r="AN460" s="19">
        <f>MAX(0,ROUNDDOWN(AH460-AJ460-430000-0,-3))</f>
        <v/>
      </c>
      <c r="AO460" s="19">
        <f>IF(AH460&lt;=450000,0,MAX(0,ROUNDDOWN(AN460*0.06-MIN(50000,AN460)*0.03,-2))+MAX(0,ROUNDDOWN(AN460*0.04-MIN(50000,AN460)*0.02,-2)))</f>
        <v/>
      </c>
      <c r="AP460" s="19">
        <f>AM460+AO460+AI460</f>
        <v/>
      </c>
      <c r="AQ460" s="19">
        <f>MIN(750000,MAX(0,$B460))</f>
        <v/>
      </c>
      <c r="AR460" s="19">
        <f>$B460-AQ460</f>
        <v/>
      </c>
      <c r="AS460" s="19">
        <f>MIN(670000,ROUNDDOWN(MAX(0,AR460-430000)*0.0751+47600,0))+MIN(260000,ROUNDDOWN(MAX(0,AR460-430000)*0.028+17600,0))+MIN(30000,ROUNDDOWN(MAX(0,AR460-430000)*0.0027+1873,0))+IF("いいえ"="はい",MIN(170000,ROUNDDOWN(MAX(0,AR460-430000)*0.0243+17800,0)),0)</f>
        <v/>
      </c>
      <c r="AT460" s="19">
        <f>IF(""="",215040+AS460,"")</f>
        <v/>
      </c>
      <c r="AU460" s="19">
        <f>IF(AR460&gt;23500000,NA(),IF(AR460&lt;=4890000,1040000,IF(AR460&lt;=6550000,670000,620000)))</f>
        <v/>
      </c>
      <c r="AV460" s="19">
        <f>MAX(0,ROUNDDOWN(AR460-AT460-AU460-0,-3))</f>
        <v/>
      </c>
      <c r="AW460" s="19">
        <f>IF(AV460&lt;=0,0,ROUNDDOWN((AV460*LOOKUP(AV460,{0,1950001,3300001,6950001,9000001,18000001,40000001},{0.05,0.1,0.2,0.23,0.33,0.4,0.45})-LOOKUP(AV460,{0,1950001,3300001,6950001,9000001,18000001,40000001},{0,97500,427500,636000,1536000,2796000,4796000}))*1.021,-2))</f>
        <v/>
      </c>
      <c r="AX460" s="19">
        <f>MAX(0,ROUNDDOWN(AR460-AT460-430000-0,-3))</f>
        <v/>
      </c>
      <c r="AY460" s="19">
        <f>IF(AR460&lt;=450000,0,MAX(0,ROUNDDOWN(AX460*0.06-MIN(50000,AX460)*0.03,-2))+MAX(0,ROUNDDOWN(AX460*0.04-MIN(50000,AX460)*0.02,-2)))</f>
        <v/>
      </c>
      <c r="AZ460" s="19">
        <f>AW460+AY460+AS460</f>
        <v/>
      </c>
    </row>
    <row r="461">
      <c r="A461" t="inlineStr">
        <is>
          <t>1万円刻み</t>
        </is>
      </c>
      <c r="B461" s="19">
        <f>'3_1万円刻み'!$A$444</f>
        <v/>
      </c>
      <c r="C461" s="19">
        <f>MIN(0,MAX(0,$B461))</f>
        <v/>
      </c>
      <c r="D461" s="19">
        <f>$B461-C461</f>
        <v/>
      </c>
      <c r="E461" s="19">
        <f>MIN(670000,ROUNDDOWN(MAX(0,D461-430000)*0.0751+47600,0))+MIN(260000,ROUNDDOWN(MAX(0,D461-430000)*0.028+17600,0))+MIN(30000,ROUNDDOWN(MAX(0,D461-430000)*0.0027+1873,0))+IF("いいえ"="はい",MIN(170000,ROUNDDOWN(MAX(0,D461-430000)*0.0243+17800,0)),0)</f>
        <v/>
      </c>
      <c r="F461" s="19">
        <f>IF(""="",215040+E461,"")</f>
        <v/>
      </c>
      <c r="G461" s="19">
        <f>IF(D461&gt;23500000,NA(),IF(D461&lt;=4890000,1040000,IF(D461&lt;=6550000,670000,620000)))</f>
        <v/>
      </c>
      <c r="H461" s="19">
        <f>MAX(0,ROUNDDOWN(D461-F461-G461-0,-3))</f>
        <v/>
      </c>
      <c r="I461" s="19">
        <f>IF(H461&lt;=0,0,ROUNDDOWN((H461*LOOKUP(H461,{0,1950001,3300001,6950001,9000001,18000001,40000001},{0.05,0.1,0.2,0.23,0.33,0.4,0.45})-LOOKUP(H461,{0,1950001,3300001,6950001,9000001,18000001,40000001},{0,97500,427500,636000,1536000,2796000,4796000}))*1.021,-2))</f>
        <v/>
      </c>
      <c r="J461" s="19">
        <f>MAX(0,ROUNDDOWN(D461-F461-430000-0,-3))</f>
        <v/>
      </c>
      <c r="K461" s="19">
        <f>IF(D461&lt;=450000,0,MAX(0,ROUNDDOWN(J461*0.06-MIN(50000,J461)*0.03,-2))+MAX(0,ROUNDDOWN(J461*0.04-MIN(50000,J461)*0.02,-2)))</f>
        <v/>
      </c>
      <c r="L461" s="19">
        <f>I461+K461+E461</f>
        <v/>
      </c>
      <c r="M461" s="19">
        <f>MIN(100000,MAX(0,$B461))</f>
        <v/>
      </c>
      <c r="N461" s="19">
        <f>$B461-M461</f>
        <v/>
      </c>
      <c r="O461" s="19">
        <f>MIN(670000,ROUNDDOWN(MAX(0,N461-430000)*0.0751+47600,0))+MIN(260000,ROUNDDOWN(MAX(0,N461-430000)*0.028+17600,0))+MIN(30000,ROUNDDOWN(MAX(0,N461-430000)*0.0027+1873,0))+IF("いいえ"="はい",MIN(170000,ROUNDDOWN(MAX(0,N461-430000)*0.0243+17800,0)),0)</f>
        <v/>
      </c>
      <c r="P461" s="19">
        <f>IF(""="",215040+O461,"")</f>
        <v/>
      </c>
      <c r="Q461" s="19">
        <f>IF(N461&gt;23500000,NA(),IF(N461&lt;=4890000,1040000,IF(N461&lt;=6550000,670000,620000)))</f>
        <v/>
      </c>
      <c r="R461" s="19">
        <f>MAX(0,ROUNDDOWN(N461-P461-Q461-0,-3))</f>
        <v/>
      </c>
      <c r="S461" s="19">
        <f>IF(R461&lt;=0,0,ROUNDDOWN((R461*LOOKUP(R461,{0,1950001,3300001,6950001,9000001,18000001,40000001},{0.05,0.1,0.2,0.23,0.33,0.4,0.45})-LOOKUP(R461,{0,1950001,3300001,6950001,9000001,18000001,40000001},{0,97500,427500,636000,1536000,2796000,4796000}))*1.021,-2))</f>
        <v/>
      </c>
      <c r="T461" s="19">
        <f>MAX(0,ROUNDDOWN(N461-P461-430000-0,-3))</f>
        <v/>
      </c>
      <c r="U461" s="19">
        <f>IF(N461&lt;=450000,0,MAX(0,ROUNDDOWN(T461*0.06-MIN(50000,T461)*0.03,-2))+MAX(0,ROUNDDOWN(T461*0.04-MIN(50000,T461)*0.02,-2)))</f>
        <v/>
      </c>
      <c r="V461" s="19">
        <f>S461+U461+O461</f>
        <v/>
      </c>
      <c r="W461" s="19">
        <f>MIN(550000,MAX(0,$B461))</f>
        <v/>
      </c>
      <c r="X461" s="19">
        <f>$B461-W461</f>
        <v/>
      </c>
      <c r="Y461" s="19">
        <f>MIN(670000,ROUNDDOWN(MAX(0,X461-430000)*0.0751+47600,0))+MIN(260000,ROUNDDOWN(MAX(0,X461-430000)*0.028+17600,0))+MIN(30000,ROUNDDOWN(MAX(0,X461-430000)*0.0027+1873,0))+IF("いいえ"="はい",MIN(170000,ROUNDDOWN(MAX(0,X461-430000)*0.0243+17800,0)),0)</f>
        <v/>
      </c>
      <c r="Z461" s="19">
        <f>IF(""="",215040+Y461,"")</f>
        <v/>
      </c>
      <c r="AA461" s="19">
        <f>IF(X461&gt;23500000,NA(),IF(X461&lt;=4890000,1040000,IF(X461&lt;=6550000,670000,620000)))</f>
        <v/>
      </c>
      <c r="AB461" s="19">
        <f>MAX(0,ROUNDDOWN(X461-Z461-AA461-0,-3))</f>
        <v/>
      </c>
      <c r="AC461" s="19">
        <f>IF(AB461&lt;=0,0,ROUNDDOWN((AB461*LOOKUP(AB461,{0,1950001,3300001,6950001,9000001,18000001,40000001},{0.05,0.1,0.2,0.23,0.33,0.4,0.45})-LOOKUP(AB461,{0,1950001,3300001,6950001,9000001,18000001,40000001},{0,97500,427500,636000,1536000,2796000,4796000}))*1.021,-2))</f>
        <v/>
      </c>
      <c r="AD461" s="19">
        <f>MAX(0,ROUNDDOWN(X461-Z461-430000-0,-3))</f>
        <v/>
      </c>
      <c r="AE461" s="19">
        <f>IF(X461&lt;=450000,0,MAX(0,ROUNDDOWN(AD461*0.06-MIN(50000,AD461)*0.03,-2))+MAX(0,ROUNDDOWN(AD461*0.04-MIN(50000,AD461)*0.02,-2)))</f>
        <v/>
      </c>
      <c r="AF461" s="19">
        <f>AC461+AE461+Y461</f>
        <v/>
      </c>
      <c r="AG461" s="19">
        <f>MIN(650000,MAX(0,$B461))</f>
        <v/>
      </c>
      <c r="AH461" s="19">
        <f>$B461-AG461</f>
        <v/>
      </c>
      <c r="AI461" s="19">
        <f>MIN(670000,ROUNDDOWN(MAX(0,AH461-430000)*0.0751+47600,0))+MIN(260000,ROUNDDOWN(MAX(0,AH461-430000)*0.028+17600,0))+MIN(30000,ROUNDDOWN(MAX(0,AH461-430000)*0.0027+1873,0))+IF("いいえ"="はい",MIN(170000,ROUNDDOWN(MAX(0,AH461-430000)*0.0243+17800,0)),0)</f>
        <v/>
      </c>
      <c r="AJ461" s="19">
        <f>IF(""="",215040+AI461,"")</f>
        <v/>
      </c>
      <c r="AK461" s="19">
        <f>IF(AH461&gt;23500000,NA(),IF(AH461&lt;=4890000,1040000,IF(AH461&lt;=6550000,670000,620000)))</f>
        <v/>
      </c>
      <c r="AL461" s="19">
        <f>MAX(0,ROUNDDOWN(AH461-AJ461-AK461-0,-3))</f>
        <v/>
      </c>
      <c r="AM461" s="19">
        <f>IF(AL461&lt;=0,0,ROUNDDOWN((AL461*LOOKUP(AL461,{0,1950001,3300001,6950001,9000001,18000001,40000001},{0.05,0.1,0.2,0.23,0.33,0.4,0.45})-LOOKUP(AL461,{0,1950001,3300001,6950001,9000001,18000001,40000001},{0,97500,427500,636000,1536000,2796000,4796000}))*1.021,-2))</f>
        <v/>
      </c>
      <c r="AN461" s="19">
        <f>MAX(0,ROUNDDOWN(AH461-AJ461-430000-0,-3))</f>
        <v/>
      </c>
      <c r="AO461" s="19">
        <f>IF(AH461&lt;=450000,0,MAX(0,ROUNDDOWN(AN461*0.06-MIN(50000,AN461)*0.03,-2))+MAX(0,ROUNDDOWN(AN461*0.04-MIN(50000,AN461)*0.02,-2)))</f>
        <v/>
      </c>
      <c r="AP461" s="19">
        <f>AM461+AO461+AI461</f>
        <v/>
      </c>
      <c r="AQ461" s="19">
        <f>MIN(750000,MAX(0,$B461))</f>
        <v/>
      </c>
      <c r="AR461" s="19">
        <f>$B461-AQ461</f>
        <v/>
      </c>
      <c r="AS461" s="19">
        <f>MIN(670000,ROUNDDOWN(MAX(0,AR461-430000)*0.0751+47600,0))+MIN(260000,ROUNDDOWN(MAX(0,AR461-430000)*0.028+17600,0))+MIN(30000,ROUNDDOWN(MAX(0,AR461-430000)*0.0027+1873,0))+IF("いいえ"="はい",MIN(170000,ROUNDDOWN(MAX(0,AR461-430000)*0.0243+17800,0)),0)</f>
        <v/>
      </c>
      <c r="AT461" s="19">
        <f>IF(""="",215040+AS461,"")</f>
        <v/>
      </c>
      <c r="AU461" s="19">
        <f>IF(AR461&gt;23500000,NA(),IF(AR461&lt;=4890000,1040000,IF(AR461&lt;=6550000,670000,620000)))</f>
        <v/>
      </c>
      <c r="AV461" s="19">
        <f>MAX(0,ROUNDDOWN(AR461-AT461-AU461-0,-3))</f>
        <v/>
      </c>
      <c r="AW461" s="19">
        <f>IF(AV461&lt;=0,0,ROUNDDOWN((AV461*LOOKUP(AV461,{0,1950001,3300001,6950001,9000001,18000001,40000001},{0.05,0.1,0.2,0.23,0.33,0.4,0.45})-LOOKUP(AV461,{0,1950001,3300001,6950001,9000001,18000001,40000001},{0,97500,427500,636000,1536000,2796000,4796000}))*1.021,-2))</f>
        <v/>
      </c>
      <c r="AX461" s="19">
        <f>MAX(0,ROUNDDOWN(AR461-AT461-430000-0,-3))</f>
        <v/>
      </c>
      <c r="AY461" s="19">
        <f>IF(AR461&lt;=450000,0,MAX(0,ROUNDDOWN(AX461*0.06-MIN(50000,AX461)*0.03,-2))+MAX(0,ROUNDDOWN(AX461*0.04-MIN(50000,AX461)*0.02,-2)))</f>
        <v/>
      </c>
      <c r="AZ461" s="19">
        <f>AW461+AY461+AS461</f>
        <v/>
      </c>
    </row>
    <row r="462">
      <c r="A462" t="inlineStr">
        <is>
          <t>1万円刻み</t>
        </is>
      </c>
      <c r="B462" s="19">
        <f>'3_1万円刻み'!$A$445</f>
        <v/>
      </c>
      <c r="C462" s="19">
        <f>MIN(0,MAX(0,$B462))</f>
        <v/>
      </c>
      <c r="D462" s="19">
        <f>$B462-C462</f>
        <v/>
      </c>
      <c r="E462" s="19">
        <f>MIN(670000,ROUNDDOWN(MAX(0,D462-430000)*0.0751+47600,0))+MIN(260000,ROUNDDOWN(MAX(0,D462-430000)*0.028+17600,0))+MIN(30000,ROUNDDOWN(MAX(0,D462-430000)*0.0027+1873,0))+IF("いいえ"="はい",MIN(170000,ROUNDDOWN(MAX(0,D462-430000)*0.0243+17800,0)),0)</f>
        <v/>
      </c>
      <c r="F462" s="19">
        <f>IF(""="",215040+E462,"")</f>
        <v/>
      </c>
      <c r="G462" s="19">
        <f>IF(D462&gt;23500000,NA(),IF(D462&lt;=4890000,1040000,IF(D462&lt;=6550000,670000,620000)))</f>
        <v/>
      </c>
      <c r="H462" s="19">
        <f>MAX(0,ROUNDDOWN(D462-F462-G462-0,-3))</f>
        <v/>
      </c>
      <c r="I462" s="19">
        <f>IF(H462&lt;=0,0,ROUNDDOWN((H462*LOOKUP(H462,{0,1950001,3300001,6950001,9000001,18000001,40000001},{0.05,0.1,0.2,0.23,0.33,0.4,0.45})-LOOKUP(H462,{0,1950001,3300001,6950001,9000001,18000001,40000001},{0,97500,427500,636000,1536000,2796000,4796000}))*1.021,-2))</f>
        <v/>
      </c>
      <c r="J462" s="19">
        <f>MAX(0,ROUNDDOWN(D462-F462-430000-0,-3))</f>
        <v/>
      </c>
      <c r="K462" s="19">
        <f>IF(D462&lt;=450000,0,MAX(0,ROUNDDOWN(J462*0.06-MIN(50000,J462)*0.03,-2))+MAX(0,ROUNDDOWN(J462*0.04-MIN(50000,J462)*0.02,-2)))</f>
        <v/>
      </c>
      <c r="L462" s="19">
        <f>I462+K462+E462</f>
        <v/>
      </c>
      <c r="M462" s="19">
        <f>MIN(100000,MAX(0,$B462))</f>
        <v/>
      </c>
      <c r="N462" s="19">
        <f>$B462-M462</f>
        <v/>
      </c>
      <c r="O462" s="19">
        <f>MIN(670000,ROUNDDOWN(MAX(0,N462-430000)*0.0751+47600,0))+MIN(260000,ROUNDDOWN(MAX(0,N462-430000)*0.028+17600,0))+MIN(30000,ROUNDDOWN(MAX(0,N462-430000)*0.0027+1873,0))+IF("いいえ"="はい",MIN(170000,ROUNDDOWN(MAX(0,N462-430000)*0.0243+17800,0)),0)</f>
        <v/>
      </c>
      <c r="P462" s="19">
        <f>IF(""="",215040+O462,"")</f>
        <v/>
      </c>
      <c r="Q462" s="19">
        <f>IF(N462&gt;23500000,NA(),IF(N462&lt;=4890000,1040000,IF(N462&lt;=6550000,670000,620000)))</f>
        <v/>
      </c>
      <c r="R462" s="19">
        <f>MAX(0,ROUNDDOWN(N462-P462-Q462-0,-3))</f>
        <v/>
      </c>
      <c r="S462" s="19">
        <f>IF(R462&lt;=0,0,ROUNDDOWN((R462*LOOKUP(R462,{0,1950001,3300001,6950001,9000001,18000001,40000001},{0.05,0.1,0.2,0.23,0.33,0.4,0.45})-LOOKUP(R462,{0,1950001,3300001,6950001,9000001,18000001,40000001},{0,97500,427500,636000,1536000,2796000,4796000}))*1.021,-2))</f>
        <v/>
      </c>
      <c r="T462" s="19">
        <f>MAX(0,ROUNDDOWN(N462-P462-430000-0,-3))</f>
        <v/>
      </c>
      <c r="U462" s="19">
        <f>IF(N462&lt;=450000,0,MAX(0,ROUNDDOWN(T462*0.06-MIN(50000,T462)*0.03,-2))+MAX(0,ROUNDDOWN(T462*0.04-MIN(50000,T462)*0.02,-2)))</f>
        <v/>
      </c>
      <c r="V462" s="19">
        <f>S462+U462+O462</f>
        <v/>
      </c>
      <c r="W462" s="19">
        <f>MIN(550000,MAX(0,$B462))</f>
        <v/>
      </c>
      <c r="X462" s="19">
        <f>$B462-W462</f>
        <v/>
      </c>
      <c r="Y462" s="19">
        <f>MIN(670000,ROUNDDOWN(MAX(0,X462-430000)*0.0751+47600,0))+MIN(260000,ROUNDDOWN(MAX(0,X462-430000)*0.028+17600,0))+MIN(30000,ROUNDDOWN(MAX(0,X462-430000)*0.0027+1873,0))+IF("いいえ"="はい",MIN(170000,ROUNDDOWN(MAX(0,X462-430000)*0.0243+17800,0)),0)</f>
        <v/>
      </c>
      <c r="Z462" s="19">
        <f>IF(""="",215040+Y462,"")</f>
        <v/>
      </c>
      <c r="AA462" s="19">
        <f>IF(X462&gt;23500000,NA(),IF(X462&lt;=4890000,1040000,IF(X462&lt;=6550000,670000,620000)))</f>
        <v/>
      </c>
      <c r="AB462" s="19">
        <f>MAX(0,ROUNDDOWN(X462-Z462-AA462-0,-3))</f>
        <v/>
      </c>
      <c r="AC462" s="19">
        <f>IF(AB462&lt;=0,0,ROUNDDOWN((AB462*LOOKUP(AB462,{0,1950001,3300001,6950001,9000001,18000001,40000001},{0.05,0.1,0.2,0.23,0.33,0.4,0.45})-LOOKUP(AB462,{0,1950001,3300001,6950001,9000001,18000001,40000001},{0,97500,427500,636000,1536000,2796000,4796000}))*1.021,-2))</f>
        <v/>
      </c>
      <c r="AD462" s="19">
        <f>MAX(0,ROUNDDOWN(X462-Z462-430000-0,-3))</f>
        <v/>
      </c>
      <c r="AE462" s="19">
        <f>IF(X462&lt;=450000,0,MAX(0,ROUNDDOWN(AD462*0.06-MIN(50000,AD462)*0.03,-2))+MAX(0,ROUNDDOWN(AD462*0.04-MIN(50000,AD462)*0.02,-2)))</f>
        <v/>
      </c>
      <c r="AF462" s="19">
        <f>AC462+AE462+Y462</f>
        <v/>
      </c>
      <c r="AG462" s="19">
        <f>MIN(650000,MAX(0,$B462))</f>
        <v/>
      </c>
      <c r="AH462" s="19">
        <f>$B462-AG462</f>
        <v/>
      </c>
      <c r="AI462" s="19">
        <f>MIN(670000,ROUNDDOWN(MAX(0,AH462-430000)*0.0751+47600,0))+MIN(260000,ROUNDDOWN(MAX(0,AH462-430000)*0.028+17600,0))+MIN(30000,ROUNDDOWN(MAX(0,AH462-430000)*0.0027+1873,0))+IF("いいえ"="はい",MIN(170000,ROUNDDOWN(MAX(0,AH462-430000)*0.0243+17800,0)),0)</f>
        <v/>
      </c>
      <c r="AJ462" s="19">
        <f>IF(""="",215040+AI462,"")</f>
        <v/>
      </c>
      <c r="AK462" s="19">
        <f>IF(AH462&gt;23500000,NA(),IF(AH462&lt;=4890000,1040000,IF(AH462&lt;=6550000,670000,620000)))</f>
        <v/>
      </c>
      <c r="AL462" s="19">
        <f>MAX(0,ROUNDDOWN(AH462-AJ462-AK462-0,-3))</f>
        <v/>
      </c>
      <c r="AM462" s="19">
        <f>IF(AL462&lt;=0,0,ROUNDDOWN((AL462*LOOKUP(AL462,{0,1950001,3300001,6950001,9000001,18000001,40000001},{0.05,0.1,0.2,0.23,0.33,0.4,0.45})-LOOKUP(AL462,{0,1950001,3300001,6950001,9000001,18000001,40000001},{0,97500,427500,636000,1536000,2796000,4796000}))*1.021,-2))</f>
        <v/>
      </c>
      <c r="AN462" s="19">
        <f>MAX(0,ROUNDDOWN(AH462-AJ462-430000-0,-3))</f>
        <v/>
      </c>
      <c r="AO462" s="19">
        <f>IF(AH462&lt;=450000,0,MAX(0,ROUNDDOWN(AN462*0.06-MIN(50000,AN462)*0.03,-2))+MAX(0,ROUNDDOWN(AN462*0.04-MIN(50000,AN462)*0.02,-2)))</f>
        <v/>
      </c>
      <c r="AP462" s="19">
        <f>AM462+AO462+AI462</f>
        <v/>
      </c>
      <c r="AQ462" s="19">
        <f>MIN(750000,MAX(0,$B462))</f>
        <v/>
      </c>
      <c r="AR462" s="19">
        <f>$B462-AQ462</f>
        <v/>
      </c>
      <c r="AS462" s="19">
        <f>MIN(670000,ROUNDDOWN(MAX(0,AR462-430000)*0.0751+47600,0))+MIN(260000,ROUNDDOWN(MAX(0,AR462-430000)*0.028+17600,0))+MIN(30000,ROUNDDOWN(MAX(0,AR462-430000)*0.0027+1873,0))+IF("いいえ"="はい",MIN(170000,ROUNDDOWN(MAX(0,AR462-430000)*0.0243+17800,0)),0)</f>
        <v/>
      </c>
      <c r="AT462" s="19">
        <f>IF(""="",215040+AS462,"")</f>
        <v/>
      </c>
      <c r="AU462" s="19">
        <f>IF(AR462&gt;23500000,NA(),IF(AR462&lt;=4890000,1040000,IF(AR462&lt;=6550000,670000,620000)))</f>
        <v/>
      </c>
      <c r="AV462" s="19">
        <f>MAX(0,ROUNDDOWN(AR462-AT462-AU462-0,-3))</f>
        <v/>
      </c>
      <c r="AW462" s="19">
        <f>IF(AV462&lt;=0,0,ROUNDDOWN((AV462*LOOKUP(AV462,{0,1950001,3300001,6950001,9000001,18000001,40000001},{0.05,0.1,0.2,0.23,0.33,0.4,0.45})-LOOKUP(AV462,{0,1950001,3300001,6950001,9000001,18000001,40000001},{0,97500,427500,636000,1536000,2796000,4796000}))*1.021,-2))</f>
        <v/>
      </c>
      <c r="AX462" s="19">
        <f>MAX(0,ROUNDDOWN(AR462-AT462-430000-0,-3))</f>
        <v/>
      </c>
      <c r="AY462" s="19">
        <f>IF(AR462&lt;=450000,0,MAX(0,ROUNDDOWN(AX462*0.06-MIN(50000,AX462)*0.03,-2))+MAX(0,ROUNDDOWN(AX462*0.04-MIN(50000,AX462)*0.02,-2)))</f>
        <v/>
      </c>
      <c r="AZ462" s="19">
        <f>AW462+AY462+AS462</f>
        <v/>
      </c>
    </row>
    <row r="463">
      <c r="A463" t="inlineStr">
        <is>
          <t>1万円刻み</t>
        </is>
      </c>
      <c r="B463" s="19">
        <f>'3_1万円刻み'!$A$446</f>
        <v/>
      </c>
      <c r="C463" s="19">
        <f>MIN(0,MAX(0,$B463))</f>
        <v/>
      </c>
      <c r="D463" s="19">
        <f>$B463-C463</f>
        <v/>
      </c>
      <c r="E463" s="19">
        <f>MIN(670000,ROUNDDOWN(MAX(0,D463-430000)*0.0751+47600,0))+MIN(260000,ROUNDDOWN(MAX(0,D463-430000)*0.028+17600,0))+MIN(30000,ROUNDDOWN(MAX(0,D463-430000)*0.0027+1873,0))+IF("いいえ"="はい",MIN(170000,ROUNDDOWN(MAX(0,D463-430000)*0.0243+17800,0)),0)</f>
        <v/>
      </c>
      <c r="F463" s="19">
        <f>IF(""="",215040+E463,"")</f>
        <v/>
      </c>
      <c r="G463" s="19">
        <f>IF(D463&gt;23500000,NA(),IF(D463&lt;=4890000,1040000,IF(D463&lt;=6550000,670000,620000)))</f>
        <v/>
      </c>
      <c r="H463" s="19">
        <f>MAX(0,ROUNDDOWN(D463-F463-G463-0,-3))</f>
        <v/>
      </c>
      <c r="I463" s="19">
        <f>IF(H463&lt;=0,0,ROUNDDOWN((H463*LOOKUP(H463,{0,1950001,3300001,6950001,9000001,18000001,40000001},{0.05,0.1,0.2,0.23,0.33,0.4,0.45})-LOOKUP(H463,{0,1950001,3300001,6950001,9000001,18000001,40000001},{0,97500,427500,636000,1536000,2796000,4796000}))*1.021,-2))</f>
        <v/>
      </c>
      <c r="J463" s="19">
        <f>MAX(0,ROUNDDOWN(D463-F463-430000-0,-3))</f>
        <v/>
      </c>
      <c r="K463" s="19">
        <f>IF(D463&lt;=450000,0,MAX(0,ROUNDDOWN(J463*0.06-MIN(50000,J463)*0.03,-2))+MAX(0,ROUNDDOWN(J463*0.04-MIN(50000,J463)*0.02,-2)))</f>
        <v/>
      </c>
      <c r="L463" s="19">
        <f>I463+K463+E463</f>
        <v/>
      </c>
      <c r="M463" s="19">
        <f>MIN(100000,MAX(0,$B463))</f>
        <v/>
      </c>
      <c r="N463" s="19">
        <f>$B463-M463</f>
        <v/>
      </c>
      <c r="O463" s="19">
        <f>MIN(670000,ROUNDDOWN(MAX(0,N463-430000)*0.0751+47600,0))+MIN(260000,ROUNDDOWN(MAX(0,N463-430000)*0.028+17600,0))+MIN(30000,ROUNDDOWN(MAX(0,N463-430000)*0.0027+1873,0))+IF("いいえ"="はい",MIN(170000,ROUNDDOWN(MAX(0,N463-430000)*0.0243+17800,0)),0)</f>
        <v/>
      </c>
      <c r="P463" s="19">
        <f>IF(""="",215040+O463,"")</f>
        <v/>
      </c>
      <c r="Q463" s="19">
        <f>IF(N463&gt;23500000,NA(),IF(N463&lt;=4890000,1040000,IF(N463&lt;=6550000,670000,620000)))</f>
        <v/>
      </c>
      <c r="R463" s="19">
        <f>MAX(0,ROUNDDOWN(N463-P463-Q463-0,-3))</f>
        <v/>
      </c>
      <c r="S463" s="19">
        <f>IF(R463&lt;=0,0,ROUNDDOWN((R463*LOOKUP(R463,{0,1950001,3300001,6950001,9000001,18000001,40000001},{0.05,0.1,0.2,0.23,0.33,0.4,0.45})-LOOKUP(R463,{0,1950001,3300001,6950001,9000001,18000001,40000001},{0,97500,427500,636000,1536000,2796000,4796000}))*1.021,-2))</f>
        <v/>
      </c>
      <c r="T463" s="19">
        <f>MAX(0,ROUNDDOWN(N463-P463-430000-0,-3))</f>
        <v/>
      </c>
      <c r="U463" s="19">
        <f>IF(N463&lt;=450000,0,MAX(0,ROUNDDOWN(T463*0.06-MIN(50000,T463)*0.03,-2))+MAX(0,ROUNDDOWN(T463*0.04-MIN(50000,T463)*0.02,-2)))</f>
        <v/>
      </c>
      <c r="V463" s="19">
        <f>S463+U463+O463</f>
        <v/>
      </c>
      <c r="W463" s="19">
        <f>MIN(550000,MAX(0,$B463))</f>
        <v/>
      </c>
      <c r="X463" s="19">
        <f>$B463-W463</f>
        <v/>
      </c>
      <c r="Y463" s="19">
        <f>MIN(670000,ROUNDDOWN(MAX(0,X463-430000)*0.0751+47600,0))+MIN(260000,ROUNDDOWN(MAX(0,X463-430000)*0.028+17600,0))+MIN(30000,ROUNDDOWN(MAX(0,X463-430000)*0.0027+1873,0))+IF("いいえ"="はい",MIN(170000,ROUNDDOWN(MAX(0,X463-430000)*0.0243+17800,0)),0)</f>
        <v/>
      </c>
      <c r="Z463" s="19">
        <f>IF(""="",215040+Y463,"")</f>
        <v/>
      </c>
      <c r="AA463" s="19">
        <f>IF(X463&gt;23500000,NA(),IF(X463&lt;=4890000,1040000,IF(X463&lt;=6550000,670000,620000)))</f>
        <v/>
      </c>
      <c r="AB463" s="19">
        <f>MAX(0,ROUNDDOWN(X463-Z463-AA463-0,-3))</f>
        <v/>
      </c>
      <c r="AC463" s="19">
        <f>IF(AB463&lt;=0,0,ROUNDDOWN((AB463*LOOKUP(AB463,{0,1950001,3300001,6950001,9000001,18000001,40000001},{0.05,0.1,0.2,0.23,0.33,0.4,0.45})-LOOKUP(AB463,{0,1950001,3300001,6950001,9000001,18000001,40000001},{0,97500,427500,636000,1536000,2796000,4796000}))*1.021,-2))</f>
        <v/>
      </c>
      <c r="AD463" s="19">
        <f>MAX(0,ROUNDDOWN(X463-Z463-430000-0,-3))</f>
        <v/>
      </c>
      <c r="AE463" s="19">
        <f>IF(X463&lt;=450000,0,MAX(0,ROUNDDOWN(AD463*0.06-MIN(50000,AD463)*0.03,-2))+MAX(0,ROUNDDOWN(AD463*0.04-MIN(50000,AD463)*0.02,-2)))</f>
        <v/>
      </c>
      <c r="AF463" s="19">
        <f>AC463+AE463+Y463</f>
        <v/>
      </c>
      <c r="AG463" s="19">
        <f>MIN(650000,MAX(0,$B463))</f>
        <v/>
      </c>
      <c r="AH463" s="19">
        <f>$B463-AG463</f>
        <v/>
      </c>
      <c r="AI463" s="19">
        <f>MIN(670000,ROUNDDOWN(MAX(0,AH463-430000)*0.0751+47600,0))+MIN(260000,ROUNDDOWN(MAX(0,AH463-430000)*0.028+17600,0))+MIN(30000,ROUNDDOWN(MAX(0,AH463-430000)*0.0027+1873,0))+IF("いいえ"="はい",MIN(170000,ROUNDDOWN(MAX(0,AH463-430000)*0.0243+17800,0)),0)</f>
        <v/>
      </c>
      <c r="AJ463" s="19">
        <f>IF(""="",215040+AI463,"")</f>
        <v/>
      </c>
      <c r="AK463" s="19">
        <f>IF(AH463&gt;23500000,NA(),IF(AH463&lt;=4890000,1040000,IF(AH463&lt;=6550000,670000,620000)))</f>
        <v/>
      </c>
      <c r="AL463" s="19">
        <f>MAX(0,ROUNDDOWN(AH463-AJ463-AK463-0,-3))</f>
        <v/>
      </c>
      <c r="AM463" s="19">
        <f>IF(AL463&lt;=0,0,ROUNDDOWN((AL463*LOOKUP(AL463,{0,1950001,3300001,6950001,9000001,18000001,40000001},{0.05,0.1,0.2,0.23,0.33,0.4,0.45})-LOOKUP(AL463,{0,1950001,3300001,6950001,9000001,18000001,40000001},{0,97500,427500,636000,1536000,2796000,4796000}))*1.021,-2))</f>
        <v/>
      </c>
      <c r="AN463" s="19">
        <f>MAX(0,ROUNDDOWN(AH463-AJ463-430000-0,-3))</f>
        <v/>
      </c>
      <c r="AO463" s="19">
        <f>IF(AH463&lt;=450000,0,MAX(0,ROUNDDOWN(AN463*0.06-MIN(50000,AN463)*0.03,-2))+MAX(0,ROUNDDOWN(AN463*0.04-MIN(50000,AN463)*0.02,-2)))</f>
        <v/>
      </c>
      <c r="AP463" s="19">
        <f>AM463+AO463+AI463</f>
        <v/>
      </c>
      <c r="AQ463" s="19">
        <f>MIN(750000,MAX(0,$B463))</f>
        <v/>
      </c>
      <c r="AR463" s="19">
        <f>$B463-AQ463</f>
        <v/>
      </c>
      <c r="AS463" s="19">
        <f>MIN(670000,ROUNDDOWN(MAX(0,AR463-430000)*0.0751+47600,0))+MIN(260000,ROUNDDOWN(MAX(0,AR463-430000)*0.028+17600,0))+MIN(30000,ROUNDDOWN(MAX(0,AR463-430000)*0.0027+1873,0))+IF("いいえ"="はい",MIN(170000,ROUNDDOWN(MAX(0,AR463-430000)*0.0243+17800,0)),0)</f>
        <v/>
      </c>
      <c r="AT463" s="19">
        <f>IF(""="",215040+AS463,"")</f>
        <v/>
      </c>
      <c r="AU463" s="19">
        <f>IF(AR463&gt;23500000,NA(),IF(AR463&lt;=4890000,1040000,IF(AR463&lt;=6550000,670000,620000)))</f>
        <v/>
      </c>
      <c r="AV463" s="19">
        <f>MAX(0,ROUNDDOWN(AR463-AT463-AU463-0,-3))</f>
        <v/>
      </c>
      <c r="AW463" s="19">
        <f>IF(AV463&lt;=0,0,ROUNDDOWN((AV463*LOOKUP(AV463,{0,1950001,3300001,6950001,9000001,18000001,40000001},{0.05,0.1,0.2,0.23,0.33,0.4,0.45})-LOOKUP(AV463,{0,1950001,3300001,6950001,9000001,18000001,40000001},{0,97500,427500,636000,1536000,2796000,4796000}))*1.021,-2))</f>
        <v/>
      </c>
      <c r="AX463" s="19">
        <f>MAX(0,ROUNDDOWN(AR463-AT463-430000-0,-3))</f>
        <v/>
      </c>
      <c r="AY463" s="19">
        <f>IF(AR463&lt;=450000,0,MAX(0,ROUNDDOWN(AX463*0.06-MIN(50000,AX463)*0.03,-2))+MAX(0,ROUNDDOWN(AX463*0.04-MIN(50000,AX463)*0.02,-2)))</f>
        <v/>
      </c>
      <c r="AZ463" s="19">
        <f>AW463+AY463+AS463</f>
        <v/>
      </c>
    </row>
    <row r="464">
      <c r="A464" t="inlineStr">
        <is>
          <t>1万円刻み</t>
        </is>
      </c>
      <c r="B464" s="19">
        <f>'3_1万円刻み'!$A$447</f>
        <v/>
      </c>
      <c r="C464" s="19">
        <f>MIN(0,MAX(0,$B464))</f>
        <v/>
      </c>
      <c r="D464" s="19">
        <f>$B464-C464</f>
        <v/>
      </c>
      <c r="E464" s="19">
        <f>MIN(670000,ROUNDDOWN(MAX(0,D464-430000)*0.0751+47600,0))+MIN(260000,ROUNDDOWN(MAX(0,D464-430000)*0.028+17600,0))+MIN(30000,ROUNDDOWN(MAX(0,D464-430000)*0.0027+1873,0))+IF("いいえ"="はい",MIN(170000,ROUNDDOWN(MAX(0,D464-430000)*0.0243+17800,0)),0)</f>
        <v/>
      </c>
      <c r="F464" s="19">
        <f>IF(""="",215040+E464,"")</f>
        <v/>
      </c>
      <c r="G464" s="19">
        <f>IF(D464&gt;23500000,NA(),IF(D464&lt;=4890000,1040000,IF(D464&lt;=6550000,670000,620000)))</f>
        <v/>
      </c>
      <c r="H464" s="19">
        <f>MAX(0,ROUNDDOWN(D464-F464-G464-0,-3))</f>
        <v/>
      </c>
      <c r="I464" s="19">
        <f>IF(H464&lt;=0,0,ROUNDDOWN((H464*LOOKUP(H464,{0,1950001,3300001,6950001,9000001,18000001,40000001},{0.05,0.1,0.2,0.23,0.33,0.4,0.45})-LOOKUP(H464,{0,1950001,3300001,6950001,9000001,18000001,40000001},{0,97500,427500,636000,1536000,2796000,4796000}))*1.021,-2))</f>
        <v/>
      </c>
      <c r="J464" s="19">
        <f>MAX(0,ROUNDDOWN(D464-F464-430000-0,-3))</f>
        <v/>
      </c>
      <c r="K464" s="19">
        <f>IF(D464&lt;=450000,0,MAX(0,ROUNDDOWN(J464*0.06-MIN(50000,J464)*0.03,-2))+MAX(0,ROUNDDOWN(J464*0.04-MIN(50000,J464)*0.02,-2)))</f>
        <v/>
      </c>
      <c r="L464" s="19">
        <f>I464+K464+E464</f>
        <v/>
      </c>
      <c r="M464" s="19">
        <f>MIN(100000,MAX(0,$B464))</f>
        <v/>
      </c>
      <c r="N464" s="19">
        <f>$B464-M464</f>
        <v/>
      </c>
      <c r="O464" s="19">
        <f>MIN(670000,ROUNDDOWN(MAX(0,N464-430000)*0.0751+47600,0))+MIN(260000,ROUNDDOWN(MAX(0,N464-430000)*0.028+17600,0))+MIN(30000,ROUNDDOWN(MAX(0,N464-430000)*0.0027+1873,0))+IF("いいえ"="はい",MIN(170000,ROUNDDOWN(MAX(0,N464-430000)*0.0243+17800,0)),0)</f>
        <v/>
      </c>
      <c r="P464" s="19">
        <f>IF(""="",215040+O464,"")</f>
        <v/>
      </c>
      <c r="Q464" s="19">
        <f>IF(N464&gt;23500000,NA(),IF(N464&lt;=4890000,1040000,IF(N464&lt;=6550000,670000,620000)))</f>
        <v/>
      </c>
      <c r="R464" s="19">
        <f>MAX(0,ROUNDDOWN(N464-P464-Q464-0,-3))</f>
        <v/>
      </c>
      <c r="S464" s="19">
        <f>IF(R464&lt;=0,0,ROUNDDOWN((R464*LOOKUP(R464,{0,1950001,3300001,6950001,9000001,18000001,40000001},{0.05,0.1,0.2,0.23,0.33,0.4,0.45})-LOOKUP(R464,{0,1950001,3300001,6950001,9000001,18000001,40000001},{0,97500,427500,636000,1536000,2796000,4796000}))*1.021,-2))</f>
        <v/>
      </c>
      <c r="T464" s="19">
        <f>MAX(0,ROUNDDOWN(N464-P464-430000-0,-3))</f>
        <v/>
      </c>
      <c r="U464" s="19">
        <f>IF(N464&lt;=450000,0,MAX(0,ROUNDDOWN(T464*0.06-MIN(50000,T464)*0.03,-2))+MAX(0,ROUNDDOWN(T464*0.04-MIN(50000,T464)*0.02,-2)))</f>
        <v/>
      </c>
      <c r="V464" s="19">
        <f>S464+U464+O464</f>
        <v/>
      </c>
      <c r="W464" s="19">
        <f>MIN(550000,MAX(0,$B464))</f>
        <v/>
      </c>
      <c r="X464" s="19">
        <f>$B464-W464</f>
        <v/>
      </c>
      <c r="Y464" s="19">
        <f>MIN(670000,ROUNDDOWN(MAX(0,X464-430000)*0.0751+47600,0))+MIN(260000,ROUNDDOWN(MAX(0,X464-430000)*0.028+17600,0))+MIN(30000,ROUNDDOWN(MAX(0,X464-430000)*0.0027+1873,0))+IF("いいえ"="はい",MIN(170000,ROUNDDOWN(MAX(0,X464-430000)*0.0243+17800,0)),0)</f>
        <v/>
      </c>
      <c r="Z464" s="19">
        <f>IF(""="",215040+Y464,"")</f>
        <v/>
      </c>
      <c r="AA464" s="19">
        <f>IF(X464&gt;23500000,NA(),IF(X464&lt;=4890000,1040000,IF(X464&lt;=6550000,670000,620000)))</f>
        <v/>
      </c>
      <c r="AB464" s="19">
        <f>MAX(0,ROUNDDOWN(X464-Z464-AA464-0,-3))</f>
        <v/>
      </c>
      <c r="AC464" s="19">
        <f>IF(AB464&lt;=0,0,ROUNDDOWN((AB464*LOOKUP(AB464,{0,1950001,3300001,6950001,9000001,18000001,40000001},{0.05,0.1,0.2,0.23,0.33,0.4,0.45})-LOOKUP(AB464,{0,1950001,3300001,6950001,9000001,18000001,40000001},{0,97500,427500,636000,1536000,2796000,4796000}))*1.021,-2))</f>
        <v/>
      </c>
      <c r="AD464" s="19">
        <f>MAX(0,ROUNDDOWN(X464-Z464-430000-0,-3))</f>
        <v/>
      </c>
      <c r="AE464" s="19">
        <f>IF(X464&lt;=450000,0,MAX(0,ROUNDDOWN(AD464*0.06-MIN(50000,AD464)*0.03,-2))+MAX(0,ROUNDDOWN(AD464*0.04-MIN(50000,AD464)*0.02,-2)))</f>
        <v/>
      </c>
      <c r="AF464" s="19">
        <f>AC464+AE464+Y464</f>
        <v/>
      </c>
      <c r="AG464" s="19">
        <f>MIN(650000,MAX(0,$B464))</f>
        <v/>
      </c>
      <c r="AH464" s="19">
        <f>$B464-AG464</f>
        <v/>
      </c>
      <c r="AI464" s="19">
        <f>MIN(670000,ROUNDDOWN(MAX(0,AH464-430000)*0.0751+47600,0))+MIN(260000,ROUNDDOWN(MAX(0,AH464-430000)*0.028+17600,0))+MIN(30000,ROUNDDOWN(MAX(0,AH464-430000)*0.0027+1873,0))+IF("いいえ"="はい",MIN(170000,ROUNDDOWN(MAX(0,AH464-430000)*0.0243+17800,0)),0)</f>
        <v/>
      </c>
      <c r="AJ464" s="19">
        <f>IF(""="",215040+AI464,"")</f>
        <v/>
      </c>
      <c r="AK464" s="19">
        <f>IF(AH464&gt;23500000,NA(),IF(AH464&lt;=4890000,1040000,IF(AH464&lt;=6550000,670000,620000)))</f>
        <v/>
      </c>
      <c r="AL464" s="19">
        <f>MAX(0,ROUNDDOWN(AH464-AJ464-AK464-0,-3))</f>
        <v/>
      </c>
      <c r="AM464" s="19">
        <f>IF(AL464&lt;=0,0,ROUNDDOWN((AL464*LOOKUP(AL464,{0,1950001,3300001,6950001,9000001,18000001,40000001},{0.05,0.1,0.2,0.23,0.33,0.4,0.45})-LOOKUP(AL464,{0,1950001,3300001,6950001,9000001,18000001,40000001},{0,97500,427500,636000,1536000,2796000,4796000}))*1.021,-2))</f>
        <v/>
      </c>
      <c r="AN464" s="19">
        <f>MAX(0,ROUNDDOWN(AH464-AJ464-430000-0,-3))</f>
        <v/>
      </c>
      <c r="AO464" s="19">
        <f>IF(AH464&lt;=450000,0,MAX(0,ROUNDDOWN(AN464*0.06-MIN(50000,AN464)*0.03,-2))+MAX(0,ROUNDDOWN(AN464*0.04-MIN(50000,AN464)*0.02,-2)))</f>
        <v/>
      </c>
      <c r="AP464" s="19">
        <f>AM464+AO464+AI464</f>
        <v/>
      </c>
      <c r="AQ464" s="19">
        <f>MIN(750000,MAX(0,$B464))</f>
        <v/>
      </c>
      <c r="AR464" s="19">
        <f>$B464-AQ464</f>
        <v/>
      </c>
      <c r="AS464" s="19">
        <f>MIN(670000,ROUNDDOWN(MAX(0,AR464-430000)*0.0751+47600,0))+MIN(260000,ROUNDDOWN(MAX(0,AR464-430000)*0.028+17600,0))+MIN(30000,ROUNDDOWN(MAX(0,AR464-430000)*0.0027+1873,0))+IF("いいえ"="はい",MIN(170000,ROUNDDOWN(MAX(0,AR464-430000)*0.0243+17800,0)),0)</f>
        <v/>
      </c>
      <c r="AT464" s="19">
        <f>IF(""="",215040+AS464,"")</f>
        <v/>
      </c>
      <c r="AU464" s="19">
        <f>IF(AR464&gt;23500000,NA(),IF(AR464&lt;=4890000,1040000,IF(AR464&lt;=6550000,670000,620000)))</f>
        <v/>
      </c>
      <c r="AV464" s="19">
        <f>MAX(0,ROUNDDOWN(AR464-AT464-AU464-0,-3))</f>
        <v/>
      </c>
      <c r="AW464" s="19">
        <f>IF(AV464&lt;=0,0,ROUNDDOWN((AV464*LOOKUP(AV464,{0,1950001,3300001,6950001,9000001,18000001,40000001},{0.05,0.1,0.2,0.23,0.33,0.4,0.45})-LOOKUP(AV464,{0,1950001,3300001,6950001,9000001,18000001,40000001},{0,97500,427500,636000,1536000,2796000,4796000}))*1.021,-2))</f>
        <v/>
      </c>
      <c r="AX464" s="19">
        <f>MAX(0,ROUNDDOWN(AR464-AT464-430000-0,-3))</f>
        <v/>
      </c>
      <c r="AY464" s="19">
        <f>IF(AR464&lt;=450000,0,MAX(0,ROUNDDOWN(AX464*0.06-MIN(50000,AX464)*0.03,-2))+MAX(0,ROUNDDOWN(AX464*0.04-MIN(50000,AX464)*0.02,-2)))</f>
        <v/>
      </c>
      <c r="AZ464" s="19">
        <f>AW464+AY464+AS464</f>
        <v/>
      </c>
    </row>
    <row r="465">
      <c r="A465" t="inlineStr">
        <is>
          <t>1万円刻み</t>
        </is>
      </c>
      <c r="B465" s="19">
        <f>'3_1万円刻み'!$A$448</f>
        <v/>
      </c>
      <c r="C465" s="19">
        <f>MIN(0,MAX(0,$B465))</f>
        <v/>
      </c>
      <c r="D465" s="19">
        <f>$B465-C465</f>
        <v/>
      </c>
      <c r="E465" s="19">
        <f>MIN(670000,ROUNDDOWN(MAX(0,D465-430000)*0.0751+47600,0))+MIN(260000,ROUNDDOWN(MAX(0,D465-430000)*0.028+17600,0))+MIN(30000,ROUNDDOWN(MAX(0,D465-430000)*0.0027+1873,0))+IF("いいえ"="はい",MIN(170000,ROUNDDOWN(MAX(0,D465-430000)*0.0243+17800,0)),0)</f>
        <v/>
      </c>
      <c r="F465" s="19">
        <f>IF(""="",215040+E465,"")</f>
        <v/>
      </c>
      <c r="G465" s="19">
        <f>IF(D465&gt;23500000,NA(),IF(D465&lt;=4890000,1040000,IF(D465&lt;=6550000,670000,620000)))</f>
        <v/>
      </c>
      <c r="H465" s="19">
        <f>MAX(0,ROUNDDOWN(D465-F465-G465-0,-3))</f>
        <v/>
      </c>
      <c r="I465" s="19">
        <f>IF(H465&lt;=0,0,ROUNDDOWN((H465*LOOKUP(H465,{0,1950001,3300001,6950001,9000001,18000001,40000001},{0.05,0.1,0.2,0.23,0.33,0.4,0.45})-LOOKUP(H465,{0,1950001,3300001,6950001,9000001,18000001,40000001},{0,97500,427500,636000,1536000,2796000,4796000}))*1.021,-2))</f>
        <v/>
      </c>
      <c r="J465" s="19">
        <f>MAX(0,ROUNDDOWN(D465-F465-430000-0,-3))</f>
        <v/>
      </c>
      <c r="K465" s="19">
        <f>IF(D465&lt;=450000,0,MAX(0,ROUNDDOWN(J465*0.06-MIN(50000,J465)*0.03,-2))+MAX(0,ROUNDDOWN(J465*0.04-MIN(50000,J465)*0.02,-2)))</f>
        <v/>
      </c>
      <c r="L465" s="19">
        <f>I465+K465+E465</f>
        <v/>
      </c>
      <c r="M465" s="19">
        <f>MIN(100000,MAX(0,$B465))</f>
        <v/>
      </c>
      <c r="N465" s="19">
        <f>$B465-M465</f>
        <v/>
      </c>
      <c r="O465" s="19">
        <f>MIN(670000,ROUNDDOWN(MAX(0,N465-430000)*0.0751+47600,0))+MIN(260000,ROUNDDOWN(MAX(0,N465-430000)*0.028+17600,0))+MIN(30000,ROUNDDOWN(MAX(0,N465-430000)*0.0027+1873,0))+IF("いいえ"="はい",MIN(170000,ROUNDDOWN(MAX(0,N465-430000)*0.0243+17800,0)),0)</f>
        <v/>
      </c>
      <c r="P465" s="19">
        <f>IF(""="",215040+O465,"")</f>
        <v/>
      </c>
      <c r="Q465" s="19">
        <f>IF(N465&gt;23500000,NA(),IF(N465&lt;=4890000,1040000,IF(N465&lt;=6550000,670000,620000)))</f>
        <v/>
      </c>
      <c r="R465" s="19">
        <f>MAX(0,ROUNDDOWN(N465-P465-Q465-0,-3))</f>
        <v/>
      </c>
      <c r="S465" s="19">
        <f>IF(R465&lt;=0,0,ROUNDDOWN((R465*LOOKUP(R465,{0,1950001,3300001,6950001,9000001,18000001,40000001},{0.05,0.1,0.2,0.23,0.33,0.4,0.45})-LOOKUP(R465,{0,1950001,3300001,6950001,9000001,18000001,40000001},{0,97500,427500,636000,1536000,2796000,4796000}))*1.021,-2))</f>
        <v/>
      </c>
      <c r="T465" s="19">
        <f>MAX(0,ROUNDDOWN(N465-P465-430000-0,-3))</f>
        <v/>
      </c>
      <c r="U465" s="19">
        <f>IF(N465&lt;=450000,0,MAX(0,ROUNDDOWN(T465*0.06-MIN(50000,T465)*0.03,-2))+MAX(0,ROUNDDOWN(T465*0.04-MIN(50000,T465)*0.02,-2)))</f>
        <v/>
      </c>
      <c r="V465" s="19">
        <f>S465+U465+O465</f>
        <v/>
      </c>
      <c r="W465" s="19">
        <f>MIN(550000,MAX(0,$B465))</f>
        <v/>
      </c>
      <c r="X465" s="19">
        <f>$B465-W465</f>
        <v/>
      </c>
      <c r="Y465" s="19">
        <f>MIN(670000,ROUNDDOWN(MAX(0,X465-430000)*0.0751+47600,0))+MIN(260000,ROUNDDOWN(MAX(0,X465-430000)*0.028+17600,0))+MIN(30000,ROUNDDOWN(MAX(0,X465-430000)*0.0027+1873,0))+IF("いいえ"="はい",MIN(170000,ROUNDDOWN(MAX(0,X465-430000)*0.0243+17800,0)),0)</f>
        <v/>
      </c>
      <c r="Z465" s="19">
        <f>IF(""="",215040+Y465,"")</f>
        <v/>
      </c>
      <c r="AA465" s="19">
        <f>IF(X465&gt;23500000,NA(),IF(X465&lt;=4890000,1040000,IF(X465&lt;=6550000,670000,620000)))</f>
        <v/>
      </c>
      <c r="AB465" s="19">
        <f>MAX(0,ROUNDDOWN(X465-Z465-AA465-0,-3))</f>
        <v/>
      </c>
      <c r="AC465" s="19">
        <f>IF(AB465&lt;=0,0,ROUNDDOWN((AB465*LOOKUP(AB465,{0,1950001,3300001,6950001,9000001,18000001,40000001},{0.05,0.1,0.2,0.23,0.33,0.4,0.45})-LOOKUP(AB465,{0,1950001,3300001,6950001,9000001,18000001,40000001},{0,97500,427500,636000,1536000,2796000,4796000}))*1.021,-2))</f>
        <v/>
      </c>
      <c r="AD465" s="19">
        <f>MAX(0,ROUNDDOWN(X465-Z465-430000-0,-3))</f>
        <v/>
      </c>
      <c r="AE465" s="19">
        <f>IF(X465&lt;=450000,0,MAX(0,ROUNDDOWN(AD465*0.06-MIN(50000,AD465)*0.03,-2))+MAX(0,ROUNDDOWN(AD465*0.04-MIN(50000,AD465)*0.02,-2)))</f>
        <v/>
      </c>
      <c r="AF465" s="19">
        <f>AC465+AE465+Y465</f>
        <v/>
      </c>
      <c r="AG465" s="19">
        <f>MIN(650000,MAX(0,$B465))</f>
        <v/>
      </c>
      <c r="AH465" s="19">
        <f>$B465-AG465</f>
        <v/>
      </c>
      <c r="AI465" s="19">
        <f>MIN(670000,ROUNDDOWN(MAX(0,AH465-430000)*0.0751+47600,0))+MIN(260000,ROUNDDOWN(MAX(0,AH465-430000)*0.028+17600,0))+MIN(30000,ROUNDDOWN(MAX(0,AH465-430000)*0.0027+1873,0))+IF("いいえ"="はい",MIN(170000,ROUNDDOWN(MAX(0,AH465-430000)*0.0243+17800,0)),0)</f>
        <v/>
      </c>
      <c r="AJ465" s="19">
        <f>IF(""="",215040+AI465,"")</f>
        <v/>
      </c>
      <c r="AK465" s="19">
        <f>IF(AH465&gt;23500000,NA(),IF(AH465&lt;=4890000,1040000,IF(AH465&lt;=6550000,670000,620000)))</f>
        <v/>
      </c>
      <c r="AL465" s="19">
        <f>MAX(0,ROUNDDOWN(AH465-AJ465-AK465-0,-3))</f>
        <v/>
      </c>
      <c r="AM465" s="19">
        <f>IF(AL465&lt;=0,0,ROUNDDOWN((AL465*LOOKUP(AL465,{0,1950001,3300001,6950001,9000001,18000001,40000001},{0.05,0.1,0.2,0.23,0.33,0.4,0.45})-LOOKUP(AL465,{0,1950001,3300001,6950001,9000001,18000001,40000001},{0,97500,427500,636000,1536000,2796000,4796000}))*1.021,-2))</f>
        <v/>
      </c>
      <c r="AN465" s="19">
        <f>MAX(0,ROUNDDOWN(AH465-AJ465-430000-0,-3))</f>
        <v/>
      </c>
      <c r="AO465" s="19">
        <f>IF(AH465&lt;=450000,0,MAX(0,ROUNDDOWN(AN465*0.06-MIN(50000,AN465)*0.03,-2))+MAX(0,ROUNDDOWN(AN465*0.04-MIN(50000,AN465)*0.02,-2)))</f>
        <v/>
      </c>
      <c r="AP465" s="19">
        <f>AM465+AO465+AI465</f>
        <v/>
      </c>
      <c r="AQ465" s="19">
        <f>MIN(750000,MAX(0,$B465))</f>
        <v/>
      </c>
      <c r="AR465" s="19">
        <f>$B465-AQ465</f>
        <v/>
      </c>
      <c r="AS465" s="19">
        <f>MIN(670000,ROUNDDOWN(MAX(0,AR465-430000)*0.0751+47600,0))+MIN(260000,ROUNDDOWN(MAX(0,AR465-430000)*0.028+17600,0))+MIN(30000,ROUNDDOWN(MAX(0,AR465-430000)*0.0027+1873,0))+IF("いいえ"="はい",MIN(170000,ROUNDDOWN(MAX(0,AR465-430000)*0.0243+17800,0)),0)</f>
        <v/>
      </c>
      <c r="AT465" s="19">
        <f>IF(""="",215040+AS465,"")</f>
        <v/>
      </c>
      <c r="AU465" s="19">
        <f>IF(AR465&gt;23500000,NA(),IF(AR465&lt;=4890000,1040000,IF(AR465&lt;=6550000,670000,620000)))</f>
        <v/>
      </c>
      <c r="AV465" s="19">
        <f>MAX(0,ROUNDDOWN(AR465-AT465-AU465-0,-3))</f>
        <v/>
      </c>
      <c r="AW465" s="19">
        <f>IF(AV465&lt;=0,0,ROUNDDOWN((AV465*LOOKUP(AV465,{0,1950001,3300001,6950001,9000001,18000001,40000001},{0.05,0.1,0.2,0.23,0.33,0.4,0.45})-LOOKUP(AV465,{0,1950001,3300001,6950001,9000001,18000001,40000001},{0,97500,427500,636000,1536000,2796000,4796000}))*1.021,-2))</f>
        <v/>
      </c>
      <c r="AX465" s="19">
        <f>MAX(0,ROUNDDOWN(AR465-AT465-430000-0,-3))</f>
        <v/>
      </c>
      <c r="AY465" s="19">
        <f>IF(AR465&lt;=450000,0,MAX(0,ROUNDDOWN(AX465*0.06-MIN(50000,AX465)*0.03,-2))+MAX(0,ROUNDDOWN(AX465*0.04-MIN(50000,AX465)*0.02,-2)))</f>
        <v/>
      </c>
      <c r="AZ465" s="19">
        <f>AW465+AY465+AS465</f>
        <v/>
      </c>
    </row>
    <row r="466">
      <c r="A466" t="inlineStr">
        <is>
          <t>1万円刻み</t>
        </is>
      </c>
      <c r="B466" s="19">
        <f>'3_1万円刻み'!$A$449</f>
        <v/>
      </c>
      <c r="C466" s="19">
        <f>MIN(0,MAX(0,$B466))</f>
        <v/>
      </c>
      <c r="D466" s="19">
        <f>$B466-C466</f>
        <v/>
      </c>
      <c r="E466" s="19">
        <f>MIN(670000,ROUNDDOWN(MAX(0,D466-430000)*0.0751+47600,0))+MIN(260000,ROUNDDOWN(MAX(0,D466-430000)*0.028+17600,0))+MIN(30000,ROUNDDOWN(MAX(0,D466-430000)*0.0027+1873,0))+IF("いいえ"="はい",MIN(170000,ROUNDDOWN(MAX(0,D466-430000)*0.0243+17800,0)),0)</f>
        <v/>
      </c>
      <c r="F466" s="19">
        <f>IF(""="",215040+E466,"")</f>
        <v/>
      </c>
      <c r="G466" s="19">
        <f>IF(D466&gt;23500000,NA(),IF(D466&lt;=4890000,1040000,IF(D466&lt;=6550000,670000,620000)))</f>
        <v/>
      </c>
      <c r="H466" s="19">
        <f>MAX(0,ROUNDDOWN(D466-F466-G466-0,-3))</f>
        <v/>
      </c>
      <c r="I466" s="19">
        <f>IF(H466&lt;=0,0,ROUNDDOWN((H466*LOOKUP(H466,{0,1950001,3300001,6950001,9000001,18000001,40000001},{0.05,0.1,0.2,0.23,0.33,0.4,0.45})-LOOKUP(H466,{0,1950001,3300001,6950001,9000001,18000001,40000001},{0,97500,427500,636000,1536000,2796000,4796000}))*1.021,-2))</f>
        <v/>
      </c>
      <c r="J466" s="19">
        <f>MAX(0,ROUNDDOWN(D466-F466-430000-0,-3))</f>
        <v/>
      </c>
      <c r="K466" s="19">
        <f>IF(D466&lt;=450000,0,MAX(0,ROUNDDOWN(J466*0.06-MIN(50000,J466)*0.03,-2))+MAX(0,ROUNDDOWN(J466*0.04-MIN(50000,J466)*0.02,-2)))</f>
        <v/>
      </c>
      <c r="L466" s="19">
        <f>I466+K466+E466</f>
        <v/>
      </c>
      <c r="M466" s="19">
        <f>MIN(100000,MAX(0,$B466))</f>
        <v/>
      </c>
      <c r="N466" s="19">
        <f>$B466-M466</f>
        <v/>
      </c>
      <c r="O466" s="19">
        <f>MIN(670000,ROUNDDOWN(MAX(0,N466-430000)*0.0751+47600,0))+MIN(260000,ROUNDDOWN(MAX(0,N466-430000)*0.028+17600,0))+MIN(30000,ROUNDDOWN(MAX(0,N466-430000)*0.0027+1873,0))+IF("いいえ"="はい",MIN(170000,ROUNDDOWN(MAX(0,N466-430000)*0.0243+17800,0)),0)</f>
        <v/>
      </c>
      <c r="P466" s="19">
        <f>IF(""="",215040+O466,"")</f>
        <v/>
      </c>
      <c r="Q466" s="19">
        <f>IF(N466&gt;23500000,NA(),IF(N466&lt;=4890000,1040000,IF(N466&lt;=6550000,670000,620000)))</f>
        <v/>
      </c>
      <c r="R466" s="19">
        <f>MAX(0,ROUNDDOWN(N466-P466-Q466-0,-3))</f>
        <v/>
      </c>
      <c r="S466" s="19">
        <f>IF(R466&lt;=0,0,ROUNDDOWN((R466*LOOKUP(R466,{0,1950001,3300001,6950001,9000001,18000001,40000001},{0.05,0.1,0.2,0.23,0.33,0.4,0.45})-LOOKUP(R466,{0,1950001,3300001,6950001,9000001,18000001,40000001},{0,97500,427500,636000,1536000,2796000,4796000}))*1.021,-2))</f>
        <v/>
      </c>
      <c r="T466" s="19">
        <f>MAX(0,ROUNDDOWN(N466-P466-430000-0,-3))</f>
        <v/>
      </c>
      <c r="U466" s="19">
        <f>IF(N466&lt;=450000,0,MAX(0,ROUNDDOWN(T466*0.06-MIN(50000,T466)*0.03,-2))+MAX(0,ROUNDDOWN(T466*0.04-MIN(50000,T466)*0.02,-2)))</f>
        <v/>
      </c>
      <c r="V466" s="19">
        <f>S466+U466+O466</f>
        <v/>
      </c>
      <c r="W466" s="19">
        <f>MIN(550000,MAX(0,$B466))</f>
        <v/>
      </c>
      <c r="X466" s="19">
        <f>$B466-W466</f>
        <v/>
      </c>
      <c r="Y466" s="19">
        <f>MIN(670000,ROUNDDOWN(MAX(0,X466-430000)*0.0751+47600,0))+MIN(260000,ROUNDDOWN(MAX(0,X466-430000)*0.028+17600,0))+MIN(30000,ROUNDDOWN(MAX(0,X466-430000)*0.0027+1873,0))+IF("いいえ"="はい",MIN(170000,ROUNDDOWN(MAX(0,X466-430000)*0.0243+17800,0)),0)</f>
        <v/>
      </c>
      <c r="Z466" s="19">
        <f>IF(""="",215040+Y466,"")</f>
        <v/>
      </c>
      <c r="AA466" s="19">
        <f>IF(X466&gt;23500000,NA(),IF(X466&lt;=4890000,1040000,IF(X466&lt;=6550000,670000,620000)))</f>
        <v/>
      </c>
      <c r="AB466" s="19">
        <f>MAX(0,ROUNDDOWN(X466-Z466-AA466-0,-3))</f>
        <v/>
      </c>
      <c r="AC466" s="19">
        <f>IF(AB466&lt;=0,0,ROUNDDOWN((AB466*LOOKUP(AB466,{0,1950001,3300001,6950001,9000001,18000001,40000001},{0.05,0.1,0.2,0.23,0.33,0.4,0.45})-LOOKUP(AB466,{0,1950001,3300001,6950001,9000001,18000001,40000001},{0,97500,427500,636000,1536000,2796000,4796000}))*1.021,-2))</f>
        <v/>
      </c>
      <c r="AD466" s="19">
        <f>MAX(0,ROUNDDOWN(X466-Z466-430000-0,-3))</f>
        <v/>
      </c>
      <c r="AE466" s="19">
        <f>IF(X466&lt;=450000,0,MAX(0,ROUNDDOWN(AD466*0.06-MIN(50000,AD466)*0.03,-2))+MAX(0,ROUNDDOWN(AD466*0.04-MIN(50000,AD466)*0.02,-2)))</f>
        <v/>
      </c>
      <c r="AF466" s="19">
        <f>AC466+AE466+Y466</f>
        <v/>
      </c>
      <c r="AG466" s="19">
        <f>MIN(650000,MAX(0,$B466))</f>
        <v/>
      </c>
      <c r="AH466" s="19">
        <f>$B466-AG466</f>
        <v/>
      </c>
      <c r="AI466" s="19">
        <f>MIN(670000,ROUNDDOWN(MAX(0,AH466-430000)*0.0751+47600,0))+MIN(260000,ROUNDDOWN(MAX(0,AH466-430000)*0.028+17600,0))+MIN(30000,ROUNDDOWN(MAX(0,AH466-430000)*0.0027+1873,0))+IF("いいえ"="はい",MIN(170000,ROUNDDOWN(MAX(0,AH466-430000)*0.0243+17800,0)),0)</f>
        <v/>
      </c>
      <c r="AJ466" s="19">
        <f>IF(""="",215040+AI466,"")</f>
        <v/>
      </c>
      <c r="AK466" s="19">
        <f>IF(AH466&gt;23500000,NA(),IF(AH466&lt;=4890000,1040000,IF(AH466&lt;=6550000,670000,620000)))</f>
        <v/>
      </c>
      <c r="AL466" s="19">
        <f>MAX(0,ROUNDDOWN(AH466-AJ466-AK466-0,-3))</f>
        <v/>
      </c>
      <c r="AM466" s="19">
        <f>IF(AL466&lt;=0,0,ROUNDDOWN((AL466*LOOKUP(AL466,{0,1950001,3300001,6950001,9000001,18000001,40000001},{0.05,0.1,0.2,0.23,0.33,0.4,0.45})-LOOKUP(AL466,{0,1950001,3300001,6950001,9000001,18000001,40000001},{0,97500,427500,636000,1536000,2796000,4796000}))*1.021,-2))</f>
        <v/>
      </c>
      <c r="AN466" s="19">
        <f>MAX(0,ROUNDDOWN(AH466-AJ466-430000-0,-3))</f>
        <v/>
      </c>
      <c r="AO466" s="19">
        <f>IF(AH466&lt;=450000,0,MAX(0,ROUNDDOWN(AN466*0.06-MIN(50000,AN466)*0.03,-2))+MAX(0,ROUNDDOWN(AN466*0.04-MIN(50000,AN466)*0.02,-2)))</f>
        <v/>
      </c>
      <c r="AP466" s="19">
        <f>AM466+AO466+AI466</f>
        <v/>
      </c>
      <c r="AQ466" s="19">
        <f>MIN(750000,MAX(0,$B466))</f>
        <v/>
      </c>
      <c r="AR466" s="19">
        <f>$B466-AQ466</f>
        <v/>
      </c>
      <c r="AS466" s="19">
        <f>MIN(670000,ROUNDDOWN(MAX(0,AR466-430000)*0.0751+47600,0))+MIN(260000,ROUNDDOWN(MAX(0,AR466-430000)*0.028+17600,0))+MIN(30000,ROUNDDOWN(MAX(0,AR466-430000)*0.0027+1873,0))+IF("いいえ"="はい",MIN(170000,ROUNDDOWN(MAX(0,AR466-430000)*0.0243+17800,0)),0)</f>
        <v/>
      </c>
      <c r="AT466" s="19">
        <f>IF(""="",215040+AS466,"")</f>
        <v/>
      </c>
      <c r="AU466" s="19">
        <f>IF(AR466&gt;23500000,NA(),IF(AR466&lt;=4890000,1040000,IF(AR466&lt;=6550000,670000,620000)))</f>
        <v/>
      </c>
      <c r="AV466" s="19">
        <f>MAX(0,ROUNDDOWN(AR466-AT466-AU466-0,-3))</f>
        <v/>
      </c>
      <c r="AW466" s="19">
        <f>IF(AV466&lt;=0,0,ROUNDDOWN((AV466*LOOKUP(AV466,{0,1950001,3300001,6950001,9000001,18000001,40000001},{0.05,0.1,0.2,0.23,0.33,0.4,0.45})-LOOKUP(AV466,{0,1950001,3300001,6950001,9000001,18000001,40000001},{0,97500,427500,636000,1536000,2796000,4796000}))*1.021,-2))</f>
        <v/>
      </c>
      <c r="AX466" s="19">
        <f>MAX(0,ROUNDDOWN(AR466-AT466-430000-0,-3))</f>
        <v/>
      </c>
      <c r="AY466" s="19">
        <f>IF(AR466&lt;=450000,0,MAX(0,ROUNDDOWN(AX466*0.06-MIN(50000,AX466)*0.03,-2))+MAX(0,ROUNDDOWN(AX466*0.04-MIN(50000,AX466)*0.02,-2)))</f>
        <v/>
      </c>
      <c r="AZ466" s="19">
        <f>AW466+AY466+AS466</f>
        <v/>
      </c>
    </row>
    <row r="467">
      <c r="A467" t="inlineStr">
        <is>
          <t>1万円刻み</t>
        </is>
      </c>
      <c r="B467" s="19">
        <f>'3_1万円刻み'!$A$450</f>
        <v/>
      </c>
      <c r="C467" s="19">
        <f>MIN(0,MAX(0,$B467))</f>
        <v/>
      </c>
      <c r="D467" s="19">
        <f>$B467-C467</f>
        <v/>
      </c>
      <c r="E467" s="19">
        <f>MIN(670000,ROUNDDOWN(MAX(0,D467-430000)*0.0751+47600,0))+MIN(260000,ROUNDDOWN(MAX(0,D467-430000)*0.028+17600,0))+MIN(30000,ROUNDDOWN(MAX(0,D467-430000)*0.0027+1873,0))+IF("いいえ"="はい",MIN(170000,ROUNDDOWN(MAX(0,D467-430000)*0.0243+17800,0)),0)</f>
        <v/>
      </c>
      <c r="F467" s="19">
        <f>IF(""="",215040+E467,"")</f>
        <v/>
      </c>
      <c r="G467" s="19">
        <f>IF(D467&gt;23500000,NA(),IF(D467&lt;=4890000,1040000,IF(D467&lt;=6550000,670000,620000)))</f>
        <v/>
      </c>
      <c r="H467" s="19">
        <f>MAX(0,ROUNDDOWN(D467-F467-G467-0,-3))</f>
        <v/>
      </c>
      <c r="I467" s="19">
        <f>IF(H467&lt;=0,0,ROUNDDOWN((H467*LOOKUP(H467,{0,1950001,3300001,6950001,9000001,18000001,40000001},{0.05,0.1,0.2,0.23,0.33,0.4,0.45})-LOOKUP(H467,{0,1950001,3300001,6950001,9000001,18000001,40000001},{0,97500,427500,636000,1536000,2796000,4796000}))*1.021,-2))</f>
        <v/>
      </c>
      <c r="J467" s="19">
        <f>MAX(0,ROUNDDOWN(D467-F467-430000-0,-3))</f>
        <v/>
      </c>
      <c r="K467" s="19">
        <f>IF(D467&lt;=450000,0,MAX(0,ROUNDDOWN(J467*0.06-MIN(50000,J467)*0.03,-2))+MAX(0,ROUNDDOWN(J467*0.04-MIN(50000,J467)*0.02,-2)))</f>
        <v/>
      </c>
      <c r="L467" s="19">
        <f>I467+K467+E467</f>
        <v/>
      </c>
      <c r="M467" s="19">
        <f>MIN(100000,MAX(0,$B467))</f>
        <v/>
      </c>
      <c r="N467" s="19">
        <f>$B467-M467</f>
        <v/>
      </c>
      <c r="O467" s="19">
        <f>MIN(670000,ROUNDDOWN(MAX(0,N467-430000)*0.0751+47600,0))+MIN(260000,ROUNDDOWN(MAX(0,N467-430000)*0.028+17600,0))+MIN(30000,ROUNDDOWN(MAX(0,N467-430000)*0.0027+1873,0))+IF("いいえ"="はい",MIN(170000,ROUNDDOWN(MAX(0,N467-430000)*0.0243+17800,0)),0)</f>
        <v/>
      </c>
      <c r="P467" s="19">
        <f>IF(""="",215040+O467,"")</f>
        <v/>
      </c>
      <c r="Q467" s="19">
        <f>IF(N467&gt;23500000,NA(),IF(N467&lt;=4890000,1040000,IF(N467&lt;=6550000,670000,620000)))</f>
        <v/>
      </c>
      <c r="R467" s="19">
        <f>MAX(0,ROUNDDOWN(N467-P467-Q467-0,-3))</f>
        <v/>
      </c>
      <c r="S467" s="19">
        <f>IF(R467&lt;=0,0,ROUNDDOWN((R467*LOOKUP(R467,{0,1950001,3300001,6950001,9000001,18000001,40000001},{0.05,0.1,0.2,0.23,0.33,0.4,0.45})-LOOKUP(R467,{0,1950001,3300001,6950001,9000001,18000001,40000001},{0,97500,427500,636000,1536000,2796000,4796000}))*1.021,-2))</f>
        <v/>
      </c>
      <c r="T467" s="19">
        <f>MAX(0,ROUNDDOWN(N467-P467-430000-0,-3))</f>
        <v/>
      </c>
      <c r="U467" s="19">
        <f>IF(N467&lt;=450000,0,MAX(0,ROUNDDOWN(T467*0.06-MIN(50000,T467)*0.03,-2))+MAX(0,ROUNDDOWN(T467*0.04-MIN(50000,T467)*0.02,-2)))</f>
        <v/>
      </c>
      <c r="V467" s="19">
        <f>S467+U467+O467</f>
        <v/>
      </c>
      <c r="W467" s="19">
        <f>MIN(550000,MAX(0,$B467))</f>
        <v/>
      </c>
      <c r="X467" s="19">
        <f>$B467-W467</f>
        <v/>
      </c>
      <c r="Y467" s="19">
        <f>MIN(670000,ROUNDDOWN(MAX(0,X467-430000)*0.0751+47600,0))+MIN(260000,ROUNDDOWN(MAX(0,X467-430000)*0.028+17600,0))+MIN(30000,ROUNDDOWN(MAX(0,X467-430000)*0.0027+1873,0))+IF("いいえ"="はい",MIN(170000,ROUNDDOWN(MAX(0,X467-430000)*0.0243+17800,0)),0)</f>
        <v/>
      </c>
      <c r="Z467" s="19">
        <f>IF(""="",215040+Y467,"")</f>
        <v/>
      </c>
      <c r="AA467" s="19">
        <f>IF(X467&gt;23500000,NA(),IF(X467&lt;=4890000,1040000,IF(X467&lt;=6550000,670000,620000)))</f>
        <v/>
      </c>
      <c r="AB467" s="19">
        <f>MAX(0,ROUNDDOWN(X467-Z467-AA467-0,-3))</f>
        <v/>
      </c>
      <c r="AC467" s="19">
        <f>IF(AB467&lt;=0,0,ROUNDDOWN((AB467*LOOKUP(AB467,{0,1950001,3300001,6950001,9000001,18000001,40000001},{0.05,0.1,0.2,0.23,0.33,0.4,0.45})-LOOKUP(AB467,{0,1950001,3300001,6950001,9000001,18000001,40000001},{0,97500,427500,636000,1536000,2796000,4796000}))*1.021,-2))</f>
        <v/>
      </c>
      <c r="AD467" s="19">
        <f>MAX(0,ROUNDDOWN(X467-Z467-430000-0,-3))</f>
        <v/>
      </c>
      <c r="AE467" s="19">
        <f>IF(X467&lt;=450000,0,MAX(0,ROUNDDOWN(AD467*0.06-MIN(50000,AD467)*0.03,-2))+MAX(0,ROUNDDOWN(AD467*0.04-MIN(50000,AD467)*0.02,-2)))</f>
        <v/>
      </c>
      <c r="AF467" s="19">
        <f>AC467+AE467+Y467</f>
        <v/>
      </c>
      <c r="AG467" s="19">
        <f>MIN(650000,MAX(0,$B467))</f>
        <v/>
      </c>
      <c r="AH467" s="19">
        <f>$B467-AG467</f>
        <v/>
      </c>
      <c r="AI467" s="19">
        <f>MIN(670000,ROUNDDOWN(MAX(0,AH467-430000)*0.0751+47600,0))+MIN(260000,ROUNDDOWN(MAX(0,AH467-430000)*0.028+17600,0))+MIN(30000,ROUNDDOWN(MAX(0,AH467-430000)*0.0027+1873,0))+IF("いいえ"="はい",MIN(170000,ROUNDDOWN(MAX(0,AH467-430000)*0.0243+17800,0)),0)</f>
        <v/>
      </c>
      <c r="AJ467" s="19">
        <f>IF(""="",215040+AI467,"")</f>
        <v/>
      </c>
      <c r="AK467" s="19">
        <f>IF(AH467&gt;23500000,NA(),IF(AH467&lt;=4890000,1040000,IF(AH467&lt;=6550000,670000,620000)))</f>
        <v/>
      </c>
      <c r="AL467" s="19">
        <f>MAX(0,ROUNDDOWN(AH467-AJ467-AK467-0,-3))</f>
        <v/>
      </c>
      <c r="AM467" s="19">
        <f>IF(AL467&lt;=0,0,ROUNDDOWN((AL467*LOOKUP(AL467,{0,1950001,3300001,6950001,9000001,18000001,40000001},{0.05,0.1,0.2,0.23,0.33,0.4,0.45})-LOOKUP(AL467,{0,1950001,3300001,6950001,9000001,18000001,40000001},{0,97500,427500,636000,1536000,2796000,4796000}))*1.021,-2))</f>
        <v/>
      </c>
      <c r="AN467" s="19">
        <f>MAX(0,ROUNDDOWN(AH467-AJ467-430000-0,-3))</f>
        <v/>
      </c>
      <c r="AO467" s="19">
        <f>IF(AH467&lt;=450000,0,MAX(0,ROUNDDOWN(AN467*0.06-MIN(50000,AN467)*0.03,-2))+MAX(0,ROUNDDOWN(AN467*0.04-MIN(50000,AN467)*0.02,-2)))</f>
        <v/>
      </c>
      <c r="AP467" s="19">
        <f>AM467+AO467+AI467</f>
        <v/>
      </c>
      <c r="AQ467" s="19">
        <f>MIN(750000,MAX(0,$B467))</f>
        <v/>
      </c>
      <c r="AR467" s="19">
        <f>$B467-AQ467</f>
        <v/>
      </c>
      <c r="AS467" s="19">
        <f>MIN(670000,ROUNDDOWN(MAX(0,AR467-430000)*0.0751+47600,0))+MIN(260000,ROUNDDOWN(MAX(0,AR467-430000)*0.028+17600,0))+MIN(30000,ROUNDDOWN(MAX(0,AR467-430000)*0.0027+1873,0))+IF("いいえ"="はい",MIN(170000,ROUNDDOWN(MAX(0,AR467-430000)*0.0243+17800,0)),0)</f>
        <v/>
      </c>
      <c r="AT467" s="19">
        <f>IF(""="",215040+AS467,"")</f>
        <v/>
      </c>
      <c r="AU467" s="19">
        <f>IF(AR467&gt;23500000,NA(),IF(AR467&lt;=4890000,1040000,IF(AR467&lt;=6550000,670000,620000)))</f>
        <v/>
      </c>
      <c r="AV467" s="19">
        <f>MAX(0,ROUNDDOWN(AR467-AT467-AU467-0,-3))</f>
        <v/>
      </c>
      <c r="AW467" s="19">
        <f>IF(AV467&lt;=0,0,ROUNDDOWN((AV467*LOOKUP(AV467,{0,1950001,3300001,6950001,9000001,18000001,40000001},{0.05,0.1,0.2,0.23,0.33,0.4,0.45})-LOOKUP(AV467,{0,1950001,3300001,6950001,9000001,18000001,40000001},{0,97500,427500,636000,1536000,2796000,4796000}))*1.021,-2))</f>
        <v/>
      </c>
      <c r="AX467" s="19">
        <f>MAX(0,ROUNDDOWN(AR467-AT467-430000-0,-3))</f>
        <v/>
      </c>
      <c r="AY467" s="19">
        <f>IF(AR467&lt;=450000,0,MAX(0,ROUNDDOWN(AX467*0.06-MIN(50000,AX467)*0.03,-2))+MAX(0,ROUNDDOWN(AX467*0.04-MIN(50000,AX467)*0.02,-2)))</f>
        <v/>
      </c>
      <c r="AZ467" s="19">
        <f>AW467+AY467+AS467</f>
        <v/>
      </c>
    </row>
    <row r="468">
      <c r="A468" t="inlineStr">
        <is>
          <t>1万円刻み</t>
        </is>
      </c>
      <c r="B468" s="19">
        <f>'3_1万円刻み'!$A$451</f>
        <v/>
      </c>
      <c r="C468" s="19">
        <f>MIN(0,MAX(0,$B468))</f>
        <v/>
      </c>
      <c r="D468" s="19">
        <f>$B468-C468</f>
        <v/>
      </c>
      <c r="E468" s="19">
        <f>MIN(670000,ROUNDDOWN(MAX(0,D468-430000)*0.0751+47600,0))+MIN(260000,ROUNDDOWN(MAX(0,D468-430000)*0.028+17600,0))+MIN(30000,ROUNDDOWN(MAX(0,D468-430000)*0.0027+1873,0))+IF("いいえ"="はい",MIN(170000,ROUNDDOWN(MAX(0,D468-430000)*0.0243+17800,0)),0)</f>
        <v/>
      </c>
      <c r="F468" s="19">
        <f>IF(""="",215040+E468,"")</f>
        <v/>
      </c>
      <c r="G468" s="19">
        <f>IF(D468&gt;23500000,NA(),IF(D468&lt;=4890000,1040000,IF(D468&lt;=6550000,670000,620000)))</f>
        <v/>
      </c>
      <c r="H468" s="19">
        <f>MAX(0,ROUNDDOWN(D468-F468-G468-0,-3))</f>
        <v/>
      </c>
      <c r="I468" s="19">
        <f>IF(H468&lt;=0,0,ROUNDDOWN((H468*LOOKUP(H468,{0,1950001,3300001,6950001,9000001,18000001,40000001},{0.05,0.1,0.2,0.23,0.33,0.4,0.45})-LOOKUP(H468,{0,1950001,3300001,6950001,9000001,18000001,40000001},{0,97500,427500,636000,1536000,2796000,4796000}))*1.021,-2))</f>
        <v/>
      </c>
      <c r="J468" s="19">
        <f>MAX(0,ROUNDDOWN(D468-F468-430000-0,-3))</f>
        <v/>
      </c>
      <c r="K468" s="19">
        <f>IF(D468&lt;=450000,0,MAX(0,ROUNDDOWN(J468*0.06-MIN(50000,J468)*0.03,-2))+MAX(0,ROUNDDOWN(J468*0.04-MIN(50000,J468)*0.02,-2)))</f>
        <v/>
      </c>
      <c r="L468" s="19">
        <f>I468+K468+E468</f>
        <v/>
      </c>
      <c r="M468" s="19">
        <f>MIN(100000,MAX(0,$B468))</f>
        <v/>
      </c>
      <c r="N468" s="19">
        <f>$B468-M468</f>
        <v/>
      </c>
      <c r="O468" s="19">
        <f>MIN(670000,ROUNDDOWN(MAX(0,N468-430000)*0.0751+47600,0))+MIN(260000,ROUNDDOWN(MAX(0,N468-430000)*0.028+17600,0))+MIN(30000,ROUNDDOWN(MAX(0,N468-430000)*0.0027+1873,0))+IF("いいえ"="はい",MIN(170000,ROUNDDOWN(MAX(0,N468-430000)*0.0243+17800,0)),0)</f>
        <v/>
      </c>
      <c r="P468" s="19">
        <f>IF(""="",215040+O468,"")</f>
        <v/>
      </c>
      <c r="Q468" s="19">
        <f>IF(N468&gt;23500000,NA(),IF(N468&lt;=4890000,1040000,IF(N468&lt;=6550000,670000,620000)))</f>
        <v/>
      </c>
      <c r="R468" s="19">
        <f>MAX(0,ROUNDDOWN(N468-P468-Q468-0,-3))</f>
        <v/>
      </c>
      <c r="S468" s="19">
        <f>IF(R468&lt;=0,0,ROUNDDOWN((R468*LOOKUP(R468,{0,1950001,3300001,6950001,9000001,18000001,40000001},{0.05,0.1,0.2,0.23,0.33,0.4,0.45})-LOOKUP(R468,{0,1950001,3300001,6950001,9000001,18000001,40000001},{0,97500,427500,636000,1536000,2796000,4796000}))*1.021,-2))</f>
        <v/>
      </c>
      <c r="T468" s="19">
        <f>MAX(0,ROUNDDOWN(N468-P468-430000-0,-3))</f>
        <v/>
      </c>
      <c r="U468" s="19">
        <f>IF(N468&lt;=450000,0,MAX(0,ROUNDDOWN(T468*0.06-MIN(50000,T468)*0.03,-2))+MAX(0,ROUNDDOWN(T468*0.04-MIN(50000,T468)*0.02,-2)))</f>
        <v/>
      </c>
      <c r="V468" s="19">
        <f>S468+U468+O468</f>
        <v/>
      </c>
      <c r="W468" s="19">
        <f>MIN(550000,MAX(0,$B468))</f>
        <v/>
      </c>
      <c r="X468" s="19">
        <f>$B468-W468</f>
        <v/>
      </c>
      <c r="Y468" s="19">
        <f>MIN(670000,ROUNDDOWN(MAX(0,X468-430000)*0.0751+47600,0))+MIN(260000,ROUNDDOWN(MAX(0,X468-430000)*0.028+17600,0))+MIN(30000,ROUNDDOWN(MAX(0,X468-430000)*0.0027+1873,0))+IF("いいえ"="はい",MIN(170000,ROUNDDOWN(MAX(0,X468-430000)*0.0243+17800,0)),0)</f>
        <v/>
      </c>
      <c r="Z468" s="19">
        <f>IF(""="",215040+Y468,"")</f>
        <v/>
      </c>
      <c r="AA468" s="19">
        <f>IF(X468&gt;23500000,NA(),IF(X468&lt;=4890000,1040000,IF(X468&lt;=6550000,670000,620000)))</f>
        <v/>
      </c>
      <c r="AB468" s="19">
        <f>MAX(0,ROUNDDOWN(X468-Z468-AA468-0,-3))</f>
        <v/>
      </c>
      <c r="AC468" s="19">
        <f>IF(AB468&lt;=0,0,ROUNDDOWN((AB468*LOOKUP(AB468,{0,1950001,3300001,6950001,9000001,18000001,40000001},{0.05,0.1,0.2,0.23,0.33,0.4,0.45})-LOOKUP(AB468,{0,1950001,3300001,6950001,9000001,18000001,40000001},{0,97500,427500,636000,1536000,2796000,4796000}))*1.021,-2))</f>
        <v/>
      </c>
      <c r="AD468" s="19">
        <f>MAX(0,ROUNDDOWN(X468-Z468-430000-0,-3))</f>
        <v/>
      </c>
      <c r="AE468" s="19">
        <f>IF(X468&lt;=450000,0,MAX(0,ROUNDDOWN(AD468*0.06-MIN(50000,AD468)*0.03,-2))+MAX(0,ROUNDDOWN(AD468*0.04-MIN(50000,AD468)*0.02,-2)))</f>
        <v/>
      </c>
      <c r="AF468" s="19">
        <f>AC468+AE468+Y468</f>
        <v/>
      </c>
      <c r="AG468" s="19">
        <f>MIN(650000,MAX(0,$B468))</f>
        <v/>
      </c>
      <c r="AH468" s="19">
        <f>$B468-AG468</f>
        <v/>
      </c>
      <c r="AI468" s="19">
        <f>MIN(670000,ROUNDDOWN(MAX(0,AH468-430000)*0.0751+47600,0))+MIN(260000,ROUNDDOWN(MAX(0,AH468-430000)*0.028+17600,0))+MIN(30000,ROUNDDOWN(MAX(0,AH468-430000)*0.0027+1873,0))+IF("いいえ"="はい",MIN(170000,ROUNDDOWN(MAX(0,AH468-430000)*0.0243+17800,0)),0)</f>
        <v/>
      </c>
      <c r="AJ468" s="19">
        <f>IF(""="",215040+AI468,"")</f>
        <v/>
      </c>
      <c r="AK468" s="19">
        <f>IF(AH468&gt;23500000,NA(),IF(AH468&lt;=4890000,1040000,IF(AH468&lt;=6550000,670000,620000)))</f>
        <v/>
      </c>
      <c r="AL468" s="19">
        <f>MAX(0,ROUNDDOWN(AH468-AJ468-AK468-0,-3))</f>
        <v/>
      </c>
      <c r="AM468" s="19">
        <f>IF(AL468&lt;=0,0,ROUNDDOWN((AL468*LOOKUP(AL468,{0,1950001,3300001,6950001,9000001,18000001,40000001},{0.05,0.1,0.2,0.23,0.33,0.4,0.45})-LOOKUP(AL468,{0,1950001,3300001,6950001,9000001,18000001,40000001},{0,97500,427500,636000,1536000,2796000,4796000}))*1.021,-2))</f>
        <v/>
      </c>
      <c r="AN468" s="19">
        <f>MAX(0,ROUNDDOWN(AH468-AJ468-430000-0,-3))</f>
        <v/>
      </c>
      <c r="AO468" s="19">
        <f>IF(AH468&lt;=450000,0,MAX(0,ROUNDDOWN(AN468*0.06-MIN(50000,AN468)*0.03,-2))+MAX(0,ROUNDDOWN(AN468*0.04-MIN(50000,AN468)*0.02,-2)))</f>
        <v/>
      </c>
      <c r="AP468" s="19">
        <f>AM468+AO468+AI468</f>
        <v/>
      </c>
      <c r="AQ468" s="19">
        <f>MIN(750000,MAX(0,$B468))</f>
        <v/>
      </c>
      <c r="AR468" s="19">
        <f>$B468-AQ468</f>
        <v/>
      </c>
      <c r="AS468" s="19">
        <f>MIN(670000,ROUNDDOWN(MAX(0,AR468-430000)*0.0751+47600,0))+MIN(260000,ROUNDDOWN(MAX(0,AR468-430000)*0.028+17600,0))+MIN(30000,ROUNDDOWN(MAX(0,AR468-430000)*0.0027+1873,0))+IF("いいえ"="はい",MIN(170000,ROUNDDOWN(MAX(0,AR468-430000)*0.0243+17800,0)),0)</f>
        <v/>
      </c>
      <c r="AT468" s="19">
        <f>IF(""="",215040+AS468,"")</f>
        <v/>
      </c>
      <c r="AU468" s="19">
        <f>IF(AR468&gt;23500000,NA(),IF(AR468&lt;=4890000,1040000,IF(AR468&lt;=6550000,670000,620000)))</f>
        <v/>
      </c>
      <c r="AV468" s="19">
        <f>MAX(0,ROUNDDOWN(AR468-AT468-AU468-0,-3))</f>
        <v/>
      </c>
      <c r="AW468" s="19">
        <f>IF(AV468&lt;=0,0,ROUNDDOWN((AV468*LOOKUP(AV468,{0,1950001,3300001,6950001,9000001,18000001,40000001},{0.05,0.1,0.2,0.23,0.33,0.4,0.45})-LOOKUP(AV468,{0,1950001,3300001,6950001,9000001,18000001,40000001},{0,97500,427500,636000,1536000,2796000,4796000}))*1.021,-2))</f>
        <v/>
      </c>
      <c r="AX468" s="19">
        <f>MAX(0,ROUNDDOWN(AR468-AT468-430000-0,-3))</f>
        <v/>
      </c>
      <c r="AY468" s="19">
        <f>IF(AR468&lt;=450000,0,MAX(0,ROUNDDOWN(AX468*0.06-MIN(50000,AX468)*0.03,-2))+MAX(0,ROUNDDOWN(AX468*0.04-MIN(50000,AX468)*0.02,-2)))</f>
        <v/>
      </c>
      <c r="AZ468" s="19">
        <f>AW468+AY468+AS468</f>
        <v/>
      </c>
    </row>
    <row r="469">
      <c r="A469" t="inlineStr">
        <is>
          <t>1万円刻み</t>
        </is>
      </c>
      <c r="B469" s="19">
        <f>'3_1万円刻み'!$A$452</f>
        <v/>
      </c>
      <c r="C469" s="19">
        <f>MIN(0,MAX(0,$B469))</f>
        <v/>
      </c>
      <c r="D469" s="19">
        <f>$B469-C469</f>
        <v/>
      </c>
      <c r="E469" s="19">
        <f>MIN(670000,ROUNDDOWN(MAX(0,D469-430000)*0.0751+47600,0))+MIN(260000,ROUNDDOWN(MAX(0,D469-430000)*0.028+17600,0))+MIN(30000,ROUNDDOWN(MAX(0,D469-430000)*0.0027+1873,0))+IF("いいえ"="はい",MIN(170000,ROUNDDOWN(MAX(0,D469-430000)*0.0243+17800,0)),0)</f>
        <v/>
      </c>
      <c r="F469" s="19">
        <f>IF(""="",215040+E469,"")</f>
        <v/>
      </c>
      <c r="G469" s="19">
        <f>IF(D469&gt;23500000,NA(),IF(D469&lt;=4890000,1040000,IF(D469&lt;=6550000,670000,620000)))</f>
        <v/>
      </c>
      <c r="H469" s="19">
        <f>MAX(0,ROUNDDOWN(D469-F469-G469-0,-3))</f>
        <v/>
      </c>
      <c r="I469" s="19">
        <f>IF(H469&lt;=0,0,ROUNDDOWN((H469*LOOKUP(H469,{0,1950001,3300001,6950001,9000001,18000001,40000001},{0.05,0.1,0.2,0.23,0.33,0.4,0.45})-LOOKUP(H469,{0,1950001,3300001,6950001,9000001,18000001,40000001},{0,97500,427500,636000,1536000,2796000,4796000}))*1.021,-2))</f>
        <v/>
      </c>
      <c r="J469" s="19">
        <f>MAX(0,ROUNDDOWN(D469-F469-430000-0,-3))</f>
        <v/>
      </c>
      <c r="K469" s="19">
        <f>IF(D469&lt;=450000,0,MAX(0,ROUNDDOWN(J469*0.06-MIN(50000,J469)*0.03,-2))+MAX(0,ROUNDDOWN(J469*0.04-MIN(50000,J469)*0.02,-2)))</f>
        <v/>
      </c>
      <c r="L469" s="19">
        <f>I469+K469+E469</f>
        <v/>
      </c>
      <c r="M469" s="19">
        <f>MIN(100000,MAX(0,$B469))</f>
        <v/>
      </c>
      <c r="N469" s="19">
        <f>$B469-M469</f>
        <v/>
      </c>
      <c r="O469" s="19">
        <f>MIN(670000,ROUNDDOWN(MAX(0,N469-430000)*0.0751+47600,0))+MIN(260000,ROUNDDOWN(MAX(0,N469-430000)*0.028+17600,0))+MIN(30000,ROUNDDOWN(MAX(0,N469-430000)*0.0027+1873,0))+IF("いいえ"="はい",MIN(170000,ROUNDDOWN(MAX(0,N469-430000)*0.0243+17800,0)),0)</f>
        <v/>
      </c>
      <c r="P469" s="19">
        <f>IF(""="",215040+O469,"")</f>
        <v/>
      </c>
      <c r="Q469" s="19">
        <f>IF(N469&gt;23500000,NA(),IF(N469&lt;=4890000,1040000,IF(N469&lt;=6550000,670000,620000)))</f>
        <v/>
      </c>
      <c r="R469" s="19">
        <f>MAX(0,ROUNDDOWN(N469-P469-Q469-0,-3))</f>
        <v/>
      </c>
      <c r="S469" s="19">
        <f>IF(R469&lt;=0,0,ROUNDDOWN((R469*LOOKUP(R469,{0,1950001,3300001,6950001,9000001,18000001,40000001},{0.05,0.1,0.2,0.23,0.33,0.4,0.45})-LOOKUP(R469,{0,1950001,3300001,6950001,9000001,18000001,40000001},{0,97500,427500,636000,1536000,2796000,4796000}))*1.021,-2))</f>
        <v/>
      </c>
      <c r="T469" s="19">
        <f>MAX(0,ROUNDDOWN(N469-P469-430000-0,-3))</f>
        <v/>
      </c>
      <c r="U469" s="19">
        <f>IF(N469&lt;=450000,0,MAX(0,ROUNDDOWN(T469*0.06-MIN(50000,T469)*0.03,-2))+MAX(0,ROUNDDOWN(T469*0.04-MIN(50000,T469)*0.02,-2)))</f>
        <v/>
      </c>
      <c r="V469" s="19">
        <f>S469+U469+O469</f>
        <v/>
      </c>
      <c r="W469" s="19">
        <f>MIN(550000,MAX(0,$B469))</f>
        <v/>
      </c>
      <c r="X469" s="19">
        <f>$B469-W469</f>
        <v/>
      </c>
      <c r="Y469" s="19">
        <f>MIN(670000,ROUNDDOWN(MAX(0,X469-430000)*0.0751+47600,0))+MIN(260000,ROUNDDOWN(MAX(0,X469-430000)*0.028+17600,0))+MIN(30000,ROUNDDOWN(MAX(0,X469-430000)*0.0027+1873,0))+IF("いいえ"="はい",MIN(170000,ROUNDDOWN(MAX(0,X469-430000)*0.0243+17800,0)),0)</f>
        <v/>
      </c>
      <c r="Z469" s="19">
        <f>IF(""="",215040+Y469,"")</f>
        <v/>
      </c>
      <c r="AA469" s="19">
        <f>IF(X469&gt;23500000,NA(),IF(X469&lt;=4890000,1040000,IF(X469&lt;=6550000,670000,620000)))</f>
        <v/>
      </c>
      <c r="AB469" s="19">
        <f>MAX(0,ROUNDDOWN(X469-Z469-AA469-0,-3))</f>
        <v/>
      </c>
      <c r="AC469" s="19">
        <f>IF(AB469&lt;=0,0,ROUNDDOWN((AB469*LOOKUP(AB469,{0,1950001,3300001,6950001,9000001,18000001,40000001},{0.05,0.1,0.2,0.23,0.33,0.4,0.45})-LOOKUP(AB469,{0,1950001,3300001,6950001,9000001,18000001,40000001},{0,97500,427500,636000,1536000,2796000,4796000}))*1.021,-2))</f>
        <v/>
      </c>
      <c r="AD469" s="19">
        <f>MAX(0,ROUNDDOWN(X469-Z469-430000-0,-3))</f>
        <v/>
      </c>
      <c r="AE469" s="19">
        <f>IF(X469&lt;=450000,0,MAX(0,ROUNDDOWN(AD469*0.06-MIN(50000,AD469)*0.03,-2))+MAX(0,ROUNDDOWN(AD469*0.04-MIN(50000,AD469)*0.02,-2)))</f>
        <v/>
      </c>
      <c r="AF469" s="19">
        <f>AC469+AE469+Y469</f>
        <v/>
      </c>
      <c r="AG469" s="19">
        <f>MIN(650000,MAX(0,$B469))</f>
        <v/>
      </c>
      <c r="AH469" s="19">
        <f>$B469-AG469</f>
        <v/>
      </c>
      <c r="AI469" s="19">
        <f>MIN(670000,ROUNDDOWN(MAX(0,AH469-430000)*0.0751+47600,0))+MIN(260000,ROUNDDOWN(MAX(0,AH469-430000)*0.028+17600,0))+MIN(30000,ROUNDDOWN(MAX(0,AH469-430000)*0.0027+1873,0))+IF("いいえ"="はい",MIN(170000,ROUNDDOWN(MAX(0,AH469-430000)*0.0243+17800,0)),0)</f>
        <v/>
      </c>
      <c r="AJ469" s="19">
        <f>IF(""="",215040+AI469,"")</f>
        <v/>
      </c>
      <c r="AK469" s="19">
        <f>IF(AH469&gt;23500000,NA(),IF(AH469&lt;=4890000,1040000,IF(AH469&lt;=6550000,670000,620000)))</f>
        <v/>
      </c>
      <c r="AL469" s="19">
        <f>MAX(0,ROUNDDOWN(AH469-AJ469-AK469-0,-3))</f>
        <v/>
      </c>
      <c r="AM469" s="19">
        <f>IF(AL469&lt;=0,0,ROUNDDOWN((AL469*LOOKUP(AL469,{0,1950001,3300001,6950001,9000001,18000001,40000001},{0.05,0.1,0.2,0.23,0.33,0.4,0.45})-LOOKUP(AL469,{0,1950001,3300001,6950001,9000001,18000001,40000001},{0,97500,427500,636000,1536000,2796000,4796000}))*1.021,-2))</f>
        <v/>
      </c>
      <c r="AN469" s="19">
        <f>MAX(0,ROUNDDOWN(AH469-AJ469-430000-0,-3))</f>
        <v/>
      </c>
      <c r="AO469" s="19">
        <f>IF(AH469&lt;=450000,0,MAX(0,ROUNDDOWN(AN469*0.06-MIN(50000,AN469)*0.03,-2))+MAX(0,ROUNDDOWN(AN469*0.04-MIN(50000,AN469)*0.02,-2)))</f>
        <v/>
      </c>
      <c r="AP469" s="19">
        <f>AM469+AO469+AI469</f>
        <v/>
      </c>
      <c r="AQ469" s="19">
        <f>MIN(750000,MAX(0,$B469))</f>
        <v/>
      </c>
      <c r="AR469" s="19">
        <f>$B469-AQ469</f>
        <v/>
      </c>
      <c r="AS469" s="19">
        <f>MIN(670000,ROUNDDOWN(MAX(0,AR469-430000)*0.0751+47600,0))+MIN(260000,ROUNDDOWN(MAX(0,AR469-430000)*0.028+17600,0))+MIN(30000,ROUNDDOWN(MAX(0,AR469-430000)*0.0027+1873,0))+IF("いいえ"="はい",MIN(170000,ROUNDDOWN(MAX(0,AR469-430000)*0.0243+17800,0)),0)</f>
        <v/>
      </c>
      <c r="AT469" s="19">
        <f>IF(""="",215040+AS469,"")</f>
        <v/>
      </c>
      <c r="AU469" s="19">
        <f>IF(AR469&gt;23500000,NA(),IF(AR469&lt;=4890000,1040000,IF(AR469&lt;=6550000,670000,620000)))</f>
        <v/>
      </c>
      <c r="AV469" s="19">
        <f>MAX(0,ROUNDDOWN(AR469-AT469-AU469-0,-3))</f>
        <v/>
      </c>
      <c r="AW469" s="19">
        <f>IF(AV469&lt;=0,0,ROUNDDOWN((AV469*LOOKUP(AV469,{0,1950001,3300001,6950001,9000001,18000001,40000001},{0.05,0.1,0.2,0.23,0.33,0.4,0.45})-LOOKUP(AV469,{0,1950001,3300001,6950001,9000001,18000001,40000001},{0,97500,427500,636000,1536000,2796000,4796000}))*1.021,-2))</f>
        <v/>
      </c>
      <c r="AX469" s="19">
        <f>MAX(0,ROUNDDOWN(AR469-AT469-430000-0,-3))</f>
        <v/>
      </c>
      <c r="AY469" s="19">
        <f>IF(AR469&lt;=450000,0,MAX(0,ROUNDDOWN(AX469*0.06-MIN(50000,AX469)*0.03,-2))+MAX(0,ROUNDDOWN(AX469*0.04-MIN(50000,AX469)*0.02,-2)))</f>
        <v/>
      </c>
      <c r="AZ469" s="19">
        <f>AW469+AY469+AS469</f>
        <v/>
      </c>
    </row>
    <row r="470">
      <c r="A470" t="inlineStr">
        <is>
          <t>1万円刻み</t>
        </is>
      </c>
      <c r="B470" s="19">
        <f>'3_1万円刻み'!$A$453</f>
        <v/>
      </c>
      <c r="C470" s="19">
        <f>MIN(0,MAX(0,$B470))</f>
        <v/>
      </c>
      <c r="D470" s="19">
        <f>$B470-C470</f>
        <v/>
      </c>
      <c r="E470" s="19">
        <f>MIN(670000,ROUNDDOWN(MAX(0,D470-430000)*0.0751+47600,0))+MIN(260000,ROUNDDOWN(MAX(0,D470-430000)*0.028+17600,0))+MIN(30000,ROUNDDOWN(MAX(0,D470-430000)*0.0027+1873,0))+IF("いいえ"="はい",MIN(170000,ROUNDDOWN(MAX(0,D470-430000)*0.0243+17800,0)),0)</f>
        <v/>
      </c>
      <c r="F470" s="19">
        <f>IF(""="",215040+E470,"")</f>
        <v/>
      </c>
      <c r="G470" s="19">
        <f>IF(D470&gt;23500000,NA(),IF(D470&lt;=4890000,1040000,IF(D470&lt;=6550000,670000,620000)))</f>
        <v/>
      </c>
      <c r="H470" s="19">
        <f>MAX(0,ROUNDDOWN(D470-F470-G470-0,-3))</f>
        <v/>
      </c>
      <c r="I470" s="19">
        <f>IF(H470&lt;=0,0,ROUNDDOWN((H470*LOOKUP(H470,{0,1950001,3300001,6950001,9000001,18000001,40000001},{0.05,0.1,0.2,0.23,0.33,0.4,0.45})-LOOKUP(H470,{0,1950001,3300001,6950001,9000001,18000001,40000001},{0,97500,427500,636000,1536000,2796000,4796000}))*1.021,-2))</f>
        <v/>
      </c>
      <c r="J470" s="19">
        <f>MAX(0,ROUNDDOWN(D470-F470-430000-0,-3))</f>
        <v/>
      </c>
      <c r="K470" s="19">
        <f>IF(D470&lt;=450000,0,MAX(0,ROUNDDOWN(J470*0.06-MIN(50000,J470)*0.03,-2))+MAX(0,ROUNDDOWN(J470*0.04-MIN(50000,J470)*0.02,-2)))</f>
        <v/>
      </c>
      <c r="L470" s="19">
        <f>I470+K470+E470</f>
        <v/>
      </c>
      <c r="M470" s="19">
        <f>MIN(100000,MAX(0,$B470))</f>
        <v/>
      </c>
      <c r="N470" s="19">
        <f>$B470-M470</f>
        <v/>
      </c>
      <c r="O470" s="19">
        <f>MIN(670000,ROUNDDOWN(MAX(0,N470-430000)*0.0751+47600,0))+MIN(260000,ROUNDDOWN(MAX(0,N470-430000)*0.028+17600,0))+MIN(30000,ROUNDDOWN(MAX(0,N470-430000)*0.0027+1873,0))+IF("いいえ"="はい",MIN(170000,ROUNDDOWN(MAX(0,N470-430000)*0.0243+17800,0)),0)</f>
        <v/>
      </c>
      <c r="P470" s="19">
        <f>IF(""="",215040+O470,"")</f>
        <v/>
      </c>
      <c r="Q470" s="19">
        <f>IF(N470&gt;23500000,NA(),IF(N470&lt;=4890000,1040000,IF(N470&lt;=6550000,670000,620000)))</f>
        <v/>
      </c>
      <c r="R470" s="19">
        <f>MAX(0,ROUNDDOWN(N470-P470-Q470-0,-3))</f>
        <v/>
      </c>
      <c r="S470" s="19">
        <f>IF(R470&lt;=0,0,ROUNDDOWN((R470*LOOKUP(R470,{0,1950001,3300001,6950001,9000001,18000001,40000001},{0.05,0.1,0.2,0.23,0.33,0.4,0.45})-LOOKUP(R470,{0,1950001,3300001,6950001,9000001,18000001,40000001},{0,97500,427500,636000,1536000,2796000,4796000}))*1.021,-2))</f>
        <v/>
      </c>
      <c r="T470" s="19">
        <f>MAX(0,ROUNDDOWN(N470-P470-430000-0,-3))</f>
        <v/>
      </c>
      <c r="U470" s="19">
        <f>IF(N470&lt;=450000,0,MAX(0,ROUNDDOWN(T470*0.06-MIN(50000,T470)*0.03,-2))+MAX(0,ROUNDDOWN(T470*0.04-MIN(50000,T470)*0.02,-2)))</f>
        <v/>
      </c>
      <c r="V470" s="19">
        <f>S470+U470+O470</f>
        <v/>
      </c>
      <c r="W470" s="19">
        <f>MIN(550000,MAX(0,$B470))</f>
        <v/>
      </c>
      <c r="X470" s="19">
        <f>$B470-W470</f>
        <v/>
      </c>
      <c r="Y470" s="19">
        <f>MIN(670000,ROUNDDOWN(MAX(0,X470-430000)*0.0751+47600,0))+MIN(260000,ROUNDDOWN(MAX(0,X470-430000)*0.028+17600,0))+MIN(30000,ROUNDDOWN(MAX(0,X470-430000)*0.0027+1873,0))+IF("いいえ"="はい",MIN(170000,ROUNDDOWN(MAX(0,X470-430000)*0.0243+17800,0)),0)</f>
        <v/>
      </c>
      <c r="Z470" s="19">
        <f>IF(""="",215040+Y470,"")</f>
        <v/>
      </c>
      <c r="AA470" s="19">
        <f>IF(X470&gt;23500000,NA(),IF(X470&lt;=4890000,1040000,IF(X470&lt;=6550000,670000,620000)))</f>
        <v/>
      </c>
      <c r="AB470" s="19">
        <f>MAX(0,ROUNDDOWN(X470-Z470-AA470-0,-3))</f>
        <v/>
      </c>
      <c r="AC470" s="19">
        <f>IF(AB470&lt;=0,0,ROUNDDOWN((AB470*LOOKUP(AB470,{0,1950001,3300001,6950001,9000001,18000001,40000001},{0.05,0.1,0.2,0.23,0.33,0.4,0.45})-LOOKUP(AB470,{0,1950001,3300001,6950001,9000001,18000001,40000001},{0,97500,427500,636000,1536000,2796000,4796000}))*1.021,-2))</f>
        <v/>
      </c>
      <c r="AD470" s="19">
        <f>MAX(0,ROUNDDOWN(X470-Z470-430000-0,-3))</f>
        <v/>
      </c>
      <c r="AE470" s="19">
        <f>IF(X470&lt;=450000,0,MAX(0,ROUNDDOWN(AD470*0.06-MIN(50000,AD470)*0.03,-2))+MAX(0,ROUNDDOWN(AD470*0.04-MIN(50000,AD470)*0.02,-2)))</f>
        <v/>
      </c>
      <c r="AF470" s="19">
        <f>AC470+AE470+Y470</f>
        <v/>
      </c>
      <c r="AG470" s="19">
        <f>MIN(650000,MAX(0,$B470))</f>
        <v/>
      </c>
      <c r="AH470" s="19">
        <f>$B470-AG470</f>
        <v/>
      </c>
      <c r="AI470" s="19">
        <f>MIN(670000,ROUNDDOWN(MAX(0,AH470-430000)*0.0751+47600,0))+MIN(260000,ROUNDDOWN(MAX(0,AH470-430000)*0.028+17600,0))+MIN(30000,ROUNDDOWN(MAX(0,AH470-430000)*0.0027+1873,0))+IF("いいえ"="はい",MIN(170000,ROUNDDOWN(MAX(0,AH470-430000)*0.0243+17800,0)),0)</f>
        <v/>
      </c>
      <c r="AJ470" s="19">
        <f>IF(""="",215040+AI470,"")</f>
        <v/>
      </c>
      <c r="AK470" s="19">
        <f>IF(AH470&gt;23500000,NA(),IF(AH470&lt;=4890000,1040000,IF(AH470&lt;=6550000,670000,620000)))</f>
        <v/>
      </c>
      <c r="AL470" s="19">
        <f>MAX(0,ROUNDDOWN(AH470-AJ470-AK470-0,-3))</f>
        <v/>
      </c>
      <c r="AM470" s="19">
        <f>IF(AL470&lt;=0,0,ROUNDDOWN((AL470*LOOKUP(AL470,{0,1950001,3300001,6950001,9000001,18000001,40000001},{0.05,0.1,0.2,0.23,0.33,0.4,0.45})-LOOKUP(AL470,{0,1950001,3300001,6950001,9000001,18000001,40000001},{0,97500,427500,636000,1536000,2796000,4796000}))*1.021,-2))</f>
        <v/>
      </c>
      <c r="AN470" s="19">
        <f>MAX(0,ROUNDDOWN(AH470-AJ470-430000-0,-3))</f>
        <v/>
      </c>
      <c r="AO470" s="19">
        <f>IF(AH470&lt;=450000,0,MAX(0,ROUNDDOWN(AN470*0.06-MIN(50000,AN470)*0.03,-2))+MAX(0,ROUNDDOWN(AN470*0.04-MIN(50000,AN470)*0.02,-2)))</f>
        <v/>
      </c>
      <c r="AP470" s="19">
        <f>AM470+AO470+AI470</f>
        <v/>
      </c>
      <c r="AQ470" s="19">
        <f>MIN(750000,MAX(0,$B470))</f>
        <v/>
      </c>
      <c r="AR470" s="19">
        <f>$B470-AQ470</f>
        <v/>
      </c>
      <c r="AS470" s="19">
        <f>MIN(670000,ROUNDDOWN(MAX(0,AR470-430000)*0.0751+47600,0))+MIN(260000,ROUNDDOWN(MAX(0,AR470-430000)*0.028+17600,0))+MIN(30000,ROUNDDOWN(MAX(0,AR470-430000)*0.0027+1873,0))+IF("いいえ"="はい",MIN(170000,ROUNDDOWN(MAX(0,AR470-430000)*0.0243+17800,0)),0)</f>
        <v/>
      </c>
      <c r="AT470" s="19">
        <f>IF(""="",215040+AS470,"")</f>
        <v/>
      </c>
      <c r="AU470" s="19">
        <f>IF(AR470&gt;23500000,NA(),IF(AR470&lt;=4890000,1040000,IF(AR470&lt;=6550000,670000,620000)))</f>
        <v/>
      </c>
      <c r="AV470" s="19">
        <f>MAX(0,ROUNDDOWN(AR470-AT470-AU470-0,-3))</f>
        <v/>
      </c>
      <c r="AW470" s="19">
        <f>IF(AV470&lt;=0,0,ROUNDDOWN((AV470*LOOKUP(AV470,{0,1950001,3300001,6950001,9000001,18000001,40000001},{0.05,0.1,0.2,0.23,0.33,0.4,0.45})-LOOKUP(AV470,{0,1950001,3300001,6950001,9000001,18000001,40000001},{0,97500,427500,636000,1536000,2796000,4796000}))*1.021,-2))</f>
        <v/>
      </c>
      <c r="AX470" s="19">
        <f>MAX(0,ROUNDDOWN(AR470-AT470-430000-0,-3))</f>
        <v/>
      </c>
      <c r="AY470" s="19">
        <f>IF(AR470&lt;=450000,0,MAX(0,ROUNDDOWN(AX470*0.06-MIN(50000,AX470)*0.03,-2))+MAX(0,ROUNDDOWN(AX470*0.04-MIN(50000,AX470)*0.02,-2)))</f>
        <v/>
      </c>
      <c r="AZ470" s="19">
        <f>AW470+AY470+AS470</f>
        <v/>
      </c>
    </row>
    <row r="471">
      <c r="A471" t="inlineStr">
        <is>
          <t>1万円刻み</t>
        </is>
      </c>
      <c r="B471" s="19">
        <f>'3_1万円刻み'!$A$454</f>
        <v/>
      </c>
      <c r="C471" s="19">
        <f>MIN(0,MAX(0,$B471))</f>
        <v/>
      </c>
      <c r="D471" s="19">
        <f>$B471-C471</f>
        <v/>
      </c>
      <c r="E471" s="19">
        <f>MIN(670000,ROUNDDOWN(MAX(0,D471-430000)*0.0751+47600,0))+MIN(260000,ROUNDDOWN(MAX(0,D471-430000)*0.028+17600,0))+MIN(30000,ROUNDDOWN(MAX(0,D471-430000)*0.0027+1873,0))+IF("いいえ"="はい",MIN(170000,ROUNDDOWN(MAX(0,D471-430000)*0.0243+17800,0)),0)</f>
        <v/>
      </c>
      <c r="F471" s="19">
        <f>IF(""="",215040+E471,"")</f>
        <v/>
      </c>
      <c r="G471" s="19">
        <f>IF(D471&gt;23500000,NA(),IF(D471&lt;=4890000,1040000,IF(D471&lt;=6550000,670000,620000)))</f>
        <v/>
      </c>
      <c r="H471" s="19">
        <f>MAX(0,ROUNDDOWN(D471-F471-G471-0,-3))</f>
        <v/>
      </c>
      <c r="I471" s="19">
        <f>IF(H471&lt;=0,0,ROUNDDOWN((H471*LOOKUP(H471,{0,1950001,3300001,6950001,9000001,18000001,40000001},{0.05,0.1,0.2,0.23,0.33,0.4,0.45})-LOOKUP(H471,{0,1950001,3300001,6950001,9000001,18000001,40000001},{0,97500,427500,636000,1536000,2796000,4796000}))*1.021,-2))</f>
        <v/>
      </c>
      <c r="J471" s="19">
        <f>MAX(0,ROUNDDOWN(D471-F471-430000-0,-3))</f>
        <v/>
      </c>
      <c r="K471" s="19">
        <f>IF(D471&lt;=450000,0,MAX(0,ROUNDDOWN(J471*0.06-MIN(50000,J471)*0.03,-2))+MAX(0,ROUNDDOWN(J471*0.04-MIN(50000,J471)*0.02,-2)))</f>
        <v/>
      </c>
      <c r="L471" s="19">
        <f>I471+K471+E471</f>
        <v/>
      </c>
      <c r="M471" s="19">
        <f>MIN(100000,MAX(0,$B471))</f>
        <v/>
      </c>
      <c r="N471" s="19">
        <f>$B471-M471</f>
        <v/>
      </c>
      <c r="O471" s="19">
        <f>MIN(670000,ROUNDDOWN(MAX(0,N471-430000)*0.0751+47600,0))+MIN(260000,ROUNDDOWN(MAX(0,N471-430000)*0.028+17600,0))+MIN(30000,ROUNDDOWN(MAX(0,N471-430000)*0.0027+1873,0))+IF("いいえ"="はい",MIN(170000,ROUNDDOWN(MAX(0,N471-430000)*0.0243+17800,0)),0)</f>
        <v/>
      </c>
      <c r="P471" s="19">
        <f>IF(""="",215040+O471,"")</f>
        <v/>
      </c>
      <c r="Q471" s="19">
        <f>IF(N471&gt;23500000,NA(),IF(N471&lt;=4890000,1040000,IF(N471&lt;=6550000,670000,620000)))</f>
        <v/>
      </c>
      <c r="R471" s="19">
        <f>MAX(0,ROUNDDOWN(N471-P471-Q471-0,-3))</f>
        <v/>
      </c>
      <c r="S471" s="19">
        <f>IF(R471&lt;=0,0,ROUNDDOWN((R471*LOOKUP(R471,{0,1950001,3300001,6950001,9000001,18000001,40000001},{0.05,0.1,0.2,0.23,0.33,0.4,0.45})-LOOKUP(R471,{0,1950001,3300001,6950001,9000001,18000001,40000001},{0,97500,427500,636000,1536000,2796000,4796000}))*1.021,-2))</f>
        <v/>
      </c>
      <c r="T471" s="19">
        <f>MAX(0,ROUNDDOWN(N471-P471-430000-0,-3))</f>
        <v/>
      </c>
      <c r="U471" s="19">
        <f>IF(N471&lt;=450000,0,MAX(0,ROUNDDOWN(T471*0.06-MIN(50000,T471)*0.03,-2))+MAX(0,ROUNDDOWN(T471*0.04-MIN(50000,T471)*0.02,-2)))</f>
        <v/>
      </c>
      <c r="V471" s="19">
        <f>S471+U471+O471</f>
        <v/>
      </c>
      <c r="W471" s="19">
        <f>MIN(550000,MAX(0,$B471))</f>
        <v/>
      </c>
      <c r="X471" s="19">
        <f>$B471-W471</f>
        <v/>
      </c>
      <c r="Y471" s="19">
        <f>MIN(670000,ROUNDDOWN(MAX(0,X471-430000)*0.0751+47600,0))+MIN(260000,ROUNDDOWN(MAX(0,X471-430000)*0.028+17600,0))+MIN(30000,ROUNDDOWN(MAX(0,X471-430000)*0.0027+1873,0))+IF("いいえ"="はい",MIN(170000,ROUNDDOWN(MAX(0,X471-430000)*0.0243+17800,0)),0)</f>
        <v/>
      </c>
      <c r="Z471" s="19">
        <f>IF(""="",215040+Y471,"")</f>
        <v/>
      </c>
      <c r="AA471" s="19">
        <f>IF(X471&gt;23500000,NA(),IF(X471&lt;=4890000,1040000,IF(X471&lt;=6550000,670000,620000)))</f>
        <v/>
      </c>
      <c r="AB471" s="19">
        <f>MAX(0,ROUNDDOWN(X471-Z471-AA471-0,-3))</f>
        <v/>
      </c>
      <c r="AC471" s="19">
        <f>IF(AB471&lt;=0,0,ROUNDDOWN((AB471*LOOKUP(AB471,{0,1950001,3300001,6950001,9000001,18000001,40000001},{0.05,0.1,0.2,0.23,0.33,0.4,0.45})-LOOKUP(AB471,{0,1950001,3300001,6950001,9000001,18000001,40000001},{0,97500,427500,636000,1536000,2796000,4796000}))*1.021,-2))</f>
        <v/>
      </c>
      <c r="AD471" s="19">
        <f>MAX(0,ROUNDDOWN(X471-Z471-430000-0,-3))</f>
        <v/>
      </c>
      <c r="AE471" s="19">
        <f>IF(X471&lt;=450000,0,MAX(0,ROUNDDOWN(AD471*0.06-MIN(50000,AD471)*0.03,-2))+MAX(0,ROUNDDOWN(AD471*0.04-MIN(50000,AD471)*0.02,-2)))</f>
        <v/>
      </c>
      <c r="AF471" s="19">
        <f>AC471+AE471+Y471</f>
        <v/>
      </c>
      <c r="AG471" s="19">
        <f>MIN(650000,MAX(0,$B471))</f>
        <v/>
      </c>
      <c r="AH471" s="19">
        <f>$B471-AG471</f>
        <v/>
      </c>
      <c r="AI471" s="19">
        <f>MIN(670000,ROUNDDOWN(MAX(0,AH471-430000)*0.0751+47600,0))+MIN(260000,ROUNDDOWN(MAX(0,AH471-430000)*0.028+17600,0))+MIN(30000,ROUNDDOWN(MAX(0,AH471-430000)*0.0027+1873,0))+IF("いいえ"="はい",MIN(170000,ROUNDDOWN(MAX(0,AH471-430000)*0.0243+17800,0)),0)</f>
        <v/>
      </c>
      <c r="AJ471" s="19">
        <f>IF(""="",215040+AI471,"")</f>
        <v/>
      </c>
      <c r="AK471" s="19">
        <f>IF(AH471&gt;23500000,NA(),IF(AH471&lt;=4890000,1040000,IF(AH471&lt;=6550000,670000,620000)))</f>
        <v/>
      </c>
      <c r="AL471" s="19">
        <f>MAX(0,ROUNDDOWN(AH471-AJ471-AK471-0,-3))</f>
        <v/>
      </c>
      <c r="AM471" s="19">
        <f>IF(AL471&lt;=0,0,ROUNDDOWN((AL471*LOOKUP(AL471,{0,1950001,3300001,6950001,9000001,18000001,40000001},{0.05,0.1,0.2,0.23,0.33,0.4,0.45})-LOOKUP(AL471,{0,1950001,3300001,6950001,9000001,18000001,40000001},{0,97500,427500,636000,1536000,2796000,4796000}))*1.021,-2))</f>
        <v/>
      </c>
      <c r="AN471" s="19">
        <f>MAX(0,ROUNDDOWN(AH471-AJ471-430000-0,-3))</f>
        <v/>
      </c>
      <c r="AO471" s="19">
        <f>IF(AH471&lt;=450000,0,MAX(0,ROUNDDOWN(AN471*0.06-MIN(50000,AN471)*0.03,-2))+MAX(0,ROUNDDOWN(AN471*0.04-MIN(50000,AN471)*0.02,-2)))</f>
        <v/>
      </c>
      <c r="AP471" s="19">
        <f>AM471+AO471+AI471</f>
        <v/>
      </c>
      <c r="AQ471" s="19">
        <f>MIN(750000,MAX(0,$B471))</f>
        <v/>
      </c>
      <c r="AR471" s="19">
        <f>$B471-AQ471</f>
        <v/>
      </c>
      <c r="AS471" s="19">
        <f>MIN(670000,ROUNDDOWN(MAX(0,AR471-430000)*0.0751+47600,0))+MIN(260000,ROUNDDOWN(MAX(0,AR471-430000)*0.028+17600,0))+MIN(30000,ROUNDDOWN(MAX(0,AR471-430000)*0.0027+1873,0))+IF("いいえ"="はい",MIN(170000,ROUNDDOWN(MAX(0,AR471-430000)*0.0243+17800,0)),0)</f>
        <v/>
      </c>
      <c r="AT471" s="19">
        <f>IF(""="",215040+AS471,"")</f>
        <v/>
      </c>
      <c r="AU471" s="19">
        <f>IF(AR471&gt;23500000,NA(),IF(AR471&lt;=4890000,1040000,IF(AR471&lt;=6550000,670000,620000)))</f>
        <v/>
      </c>
      <c r="AV471" s="19">
        <f>MAX(0,ROUNDDOWN(AR471-AT471-AU471-0,-3))</f>
        <v/>
      </c>
      <c r="AW471" s="19">
        <f>IF(AV471&lt;=0,0,ROUNDDOWN((AV471*LOOKUP(AV471,{0,1950001,3300001,6950001,9000001,18000001,40000001},{0.05,0.1,0.2,0.23,0.33,0.4,0.45})-LOOKUP(AV471,{0,1950001,3300001,6950001,9000001,18000001,40000001},{0,97500,427500,636000,1536000,2796000,4796000}))*1.021,-2))</f>
        <v/>
      </c>
      <c r="AX471" s="19">
        <f>MAX(0,ROUNDDOWN(AR471-AT471-430000-0,-3))</f>
        <v/>
      </c>
      <c r="AY471" s="19">
        <f>IF(AR471&lt;=450000,0,MAX(0,ROUNDDOWN(AX471*0.06-MIN(50000,AX471)*0.03,-2))+MAX(0,ROUNDDOWN(AX471*0.04-MIN(50000,AX471)*0.02,-2)))</f>
        <v/>
      </c>
      <c r="AZ471" s="19">
        <f>AW471+AY471+AS471</f>
        <v/>
      </c>
    </row>
    <row r="472">
      <c r="A472" t="inlineStr">
        <is>
          <t>1万円刻み</t>
        </is>
      </c>
      <c r="B472" s="19">
        <f>'3_1万円刻み'!$A$455</f>
        <v/>
      </c>
      <c r="C472" s="19">
        <f>MIN(0,MAX(0,$B472))</f>
        <v/>
      </c>
      <c r="D472" s="19">
        <f>$B472-C472</f>
        <v/>
      </c>
      <c r="E472" s="19">
        <f>MIN(670000,ROUNDDOWN(MAX(0,D472-430000)*0.0751+47600,0))+MIN(260000,ROUNDDOWN(MAX(0,D472-430000)*0.028+17600,0))+MIN(30000,ROUNDDOWN(MAX(0,D472-430000)*0.0027+1873,0))+IF("いいえ"="はい",MIN(170000,ROUNDDOWN(MAX(0,D472-430000)*0.0243+17800,0)),0)</f>
        <v/>
      </c>
      <c r="F472" s="19">
        <f>IF(""="",215040+E472,"")</f>
        <v/>
      </c>
      <c r="G472" s="19">
        <f>IF(D472&gt;23500000,NA(),IF(D472&lt;=4890000,1040000,IF(D472&lt;=6550000,670000,620000)))</f>
        <v/>
      </c>
      <c r="H472" s="19">
        <f>MAX(0,ROUNDDOWN(D472-F472-G472-0,-3))</f>
        <v/>
      </c>
      <c r="I472" s="19">
        <f>IF(H472&lt;=0,0,ROUNDDOWN((H472*LOOKUP(H472,{0,1950001,3300001,6950001,9000001,18000001,40000001},{0.05,0.1,0.2,0.23,0.33,0.4,0.45})-LOOKUP(H472,{0,1950001,3300001,6950001,9000001,18000001,40000001},{0,97500,427500,636000,1536000,2796000,4796000}))*1.021,-2))</f>
        <v/>
      </c>
      <c r="J472" s="19">
        <f>MAX(0,ROUNDDOWN(D472-F472-430000-0,-3))</f>
        <v/>
      </c>
      <c r="K472" s="19">
        <f>IF(D472&lt;=450000,0,MAX(0,ROUNDDOWN(J472*0.06-MIN(50000,J472)*0.03,-2))+MAX(0,ROUNDDOWN(J472*0.04-MIN(50000,J472)*0.02,-2)))</f>
        <v/>
      </c>
      <c r="L472" s="19">
        <f>I472+K472+E472</f>
        <v/>
      </c>
      <c r="M472" s="19">
        <f>MIN(100000,MAX(0,$B472))</f>
        <v/>
      </c>
      <c r="N472" s="19">
        <f>$B472-M472</f>
        <v/>
      </c>
      <c r="O472" s="19">
        <f>MIN(670000,ROUNDDOWN(MAX(0,N472-430000)*0.0751+47600,0))+MIN(260000,ROUNDDOWN(MAX(0,N472-430000)*0.028+17600,0))+MIN(30000,ROUNDDOWN(MAX(0,N472-430000)*0.0027+1873,0))+IF("いいえ"="はい",MIN(170000,ROUNDDOWN(MAX(0,N472-430000)*0.0243+17800,0)),0)</f>
        <v/>
      </c>
      <c r="P472" s="19">
        <f>IF(""="",215040+O472,"")</f>
        <v/>
      </c>
      <c r="Q472" s="19">
        <f>IF(N472&gt;23500000,NA(),IF(N472&lt;=4890000,1040000,IF(N472&lt;=6550000,670000,620000)))</f>
        <v/>
      </c>
      <c r="R472" s="19">
        <f>MAX(0,ROUNDDOWN(N472-P472-Q472-0,-3))</f>
        <v/>
      </c>
      <c r="S472" s="19">
        <f>IF(R472&lt;=0,0,ROUNDDOWN((R472*LOOKUP(R472,{0,1950001,3300001,6950001,9000001,18000001,40000001},{0.05,0.1,0.2,0.23,0.33,0.4,0.45})-LOOKUP(R472,{0,1950001,3300001,6950001,9000001,18000001,40000001},{0,97500,427500,636000,1536000,2796000,4796000}))*1.021,-2))</f>
        <v/>
      </c>
      <c r="T472" s="19">
        <f>MAX(0,ROUNDDOWN(N472-P472-430000-0,-3))</f>
        <v/>
      </c>
      <c r="U472" s="19">
        <f>IF(N472&lt;=450000,0,MAX(0,ROUNDDOWN(T472*0.06-MIN(50000,T472)*0.03,-2))+MAX(0,ROUNDDOWN(T472*0.04-MIN(50000,T472)*0.02,-2)))</f>
        <v/>
      </c>
      <c r="V472" s="19">
        <f>S472+U472+O472</f>
        <v/>
      </c>
      <c r="W472" s="19">
        <f>MIN(550000,MAX(0,$B472))</f>
        <v/>
      </c>
      <c r="X472" s="19">
        <f>$B472-W472</f>
        <v/>
      </c>
      <c r="Y472" s="19">
        <f>MIN(670000,ROUNDDOWN(MAX(0,X472-430000)*0.0751+47600,0))+MIN(260000,ROUNDDOWN(MAX(0,X472-430000)*0.028+17600,0))+MIN(30000,ROUNDDOWN(MAX(0,X472-430000)*0.0027+1873,0))+IF("いいえ"="はい",MIN(170000,ROUNDDOWN(MAX(0,X472-430000)*0.0243+17800,0)),0)</f>
        <v/>
      </c>
      <c r="Z472" s="19">
        <f>IF(""="",215040+Y472,"")</f>
        <v/>
      </c>
      <c r="AA472" s="19">
        <f>IF(X472&gt;23500000,NA(),IF(X472&lt;=4890000,1040000,IF(X472&lt;=6550000,670000,620000)))</f>
        <v/>
      </c>
      <c r="AB472" s="19">
        <f>MAX(0,ROUNDDOWN(X472-Z472-AA472-0,-3))</f>
        <v/>
      </c>
      <c r="AC472" s="19">
        <f>IF(AB472&lt;=0,0,ROUNDDOWN((AB472*LOOKUP(AB472,{0,1950001,3300001,6950001,9000001,18000001,40000001},{0.05,0.1,0.2,0.23,0.33,0.4,0.45})-LOOKUP(AB472,{0,1950001,3300001,6950001,9000001,18000001,40000001},{0,97500,427500,636000,1536000,2796000,4796000}))*1.021,-2))</f>
        <v/>
      </c>
      <c r="AD472" s="19">
        <f>MAX(0,ROUNDDOWN(X472-Z472-430000-0,-3))</f>
        <v/>
      </c>
      <c r="AE472" s="19">
        <f>IF(X472&lt;=450000,0,MAX(0,ROUNDDOWN(AD472*0.06-MIN(50000,AD472)*0.03,-2))+MAX(0,ROUNDDOWN(AD472*0.04-MIN(50000,AD472)*0.02,-2)))</f>
        <v/>
      </c>
      <c r="AF472" s="19">
        <f>AC472+AE472+Y472</f>
        <v/>
      </c>
      <c r="AG472" s="19">
        <f>MIN(650000,MAX(0,$B472))</f>
        <v/>
      </c>
      <c r="AH472" s="19">
        <f>$B472-AG472</f>
        <v/>
      </c>
      <c r="AI472" s="19">
        <f>MIN(670000,ROUNDDOWN(MAX(0,AH472-430000)*0.0751+47600,0))+MIN(260000,ROUNDDOWN(MAX(0,AH472-430000)*0.028+17600,0))+MIN(30000,ROUNDDOWN(MAX(0,AH472-430000)*0.0027+1873,0))+IF("いいえ"="はい",MIN(170000,ROUNDDOWN(MAX(0,AH472-430000)*0.0243+17800,0)),0)</f>
        <v/>
      </c>
      <c r="AJ472" s="19">
        <f>IF(""="",215040+AI472,"")</f>
        <v/>
      </c>
      <c r="AK472" s="19">
        <f>IF(AH472&gt;23500000,NA(),IF(AH472&lt;=4890000,1040000,IF(AH472&lt;=6550000,670000,620000)))</f>
        <v/>
      </c>
      <c r="AL472" s="19">
        <f>MAX(0,ROUNDDOWN(AH472-AJ472-AK472-0,-3))</f>
        <v/>
      </c>
      <c r="AM472" s="19">
        <f>IF(AL472&lt;=0,0,ROUNDDOWN((AL472*LOOKUP(AL472,{0,1950001,3300001,6950001,9000001,18000001,40000001},{0.05,0.1,0.2,0.23,0.33,0.4,0.45})-LOOKUP(AL472,{0,1950001,3300001,6950001,9000001,18000001,40000001},{0,97500,427500,636000,1536000,2796000,4796000}))*1.021,-2))</f>
        <v/>
      </c>
      <c r="AN472" s="19">
        <f>MAX(0,ROUNDDOWN(AH472-AJ472-430000-0,-3))</f>
        <v/>
      </c>
      <c r="AO472" s="19">
        <f>IF(AH472&lt;=450000,0,MAX(0,ROUNDDOWN(AN472*0.06-MIN(50000,AN472)*0.03,-2))+MAX(0,ROUNDDOWN(AN472*0.04-MIN(50000,AN472)*0.02,-2)))</f>
        <v/>
      </c>
      <c r="AP472" s="19">
        <f>AM472+AO472+AI472</f>
        <v/>
      </c>
      <c r="AQ472" s="19">
        <f>MIN(750000,MAX(0,$B472))</f>
        <v/>
      </c>
      <c r="AR472" s="19">
        <f>$B472-AQ472</f>
        <v/>
      </c>
      <c r="AS472" s="19">
        <f>MIN(670000,ROUNDDOWN(MAX(0,AR472-430000)*0.0751+47600,0))+MIN(260000,ROUNDDOWN(MAX(0,AR472-430000)*0.028+17600,0))+MIN(30000,ROUNDDOWN(MAX(0,AR472-430000)*0.0027+1873,0))+IF("いいえ"="はい",MIN(170000,ROUNDDOWN(MAX(0,AR472-430000)*0.0243+17800,0)),0)</f>
        <v/>
      </c>
      <c r="AT472" s="19">
        <f>IF(""="",215040+AS472,"")</f>
        <v/>
      </c>
      <c r="AU472" s="19">
        <f>IF(AR472&gt;23500000,NA(),IF(AR472&lt;=4890000,1040000,IF(AR472&lt;=6550000,670000,620000)))</f>
        <v/>
      </c>
      <c r="AV472" s="19">
        <f>MAX(0,ROUNDDOWN(AR472-AT472-AU472-0,-3))</f>
        <v/>
      </c>
      <c r="AW472" s="19">
        <f>IF(AV472&lt;=0,0,ROUNDDOWN((AV472*LOOKUP(AV472,{0,1950001,3300001,6950001,9000001,18000001,40000001},{0.05,0.1,0.2,0.23,0.33,0.4,0.45})-LOOKUP(AV472,{0,1950001,3300001,6950001,9000001,18000001,40000001},{0,97500,427500,636000,1536000,2796000,4796000}))*1.021,-2))</f>
        <v/>
      </c>
      <c r="AX472" s="19">
        <f>MAX(0,ROUNDDOWN(AR472-AT472-430000-0,-3))</f>
        <v/>
      </c>
      <c r="AY472" s="19">
        <f>IF(AR472&lt;=450000,0,MAX(0,ROUNDDOWN(AX472*0.06-MIN(50000,AX472)*0.03,-2))+MAX(0,ROUNDDOWN(AX472*0.04-MIN(50000,AX472)*0.02,-2)))</f>
        <v/>
      </c>
      <c r="AZ472" s="19">
        <f>AW472+AY472+AS472</f>
        <v/>
      </c>
    </row>
    <row r="473">
      <c r="A473" t="inlineStr">
        <is>
          <t>1万円刻み</t>
        </is>
      </c>
      <c r="B473" s="19">
        <f>'3_1万円刻み'!$A$456</f>
        <v/>
      </c>
      <c r="C473" s="19">
        <f>MIN(0,MAX(0,$B473))</f>
        <v/>
      </c>
      <c r="D473" s="19">
        <f>$B473-C473</f>
        <v/>
      </c>
      <c r="E473" s="19">
        <f>MIN(670000,ROUNDDOWN(MAX(0,D473-430000)*0.0751+47600,0))+MIN(260000,ROUNDDOWN(MAX(0,D473-430000)*0.028+17600,0))+MIN(30000,ROUNDDOWN(MAX(0,D473-430000)*0.0027+1873,0))+IF("いいえ"="はい",MIN(170000,ROUNDDOWN(MAX(0,D473-430000)*0.0243+17800,0)),0)</f>
        <v/>
      </c>
      <c r="F473" s="19">
        <f>IF(""="",215040+E473,"")</f>
        <v/>
      </c>
      <c r="G473" s="19">
        <f>IF(D473&gt;23500000,NA(),IF(D473&lt;=4890000,1040000,IF(D473&lt;=6550000,670000,620000)))</f>
        <v/>
      </c>
      <c r="H473" s="19">
        <f>MAX(0,ROUNDDOWN(D473-F473-G473-0,-3))</f>
        <v/>
      </c>
      <c r="I473" s="19">
        <f>IF(H473&lt;=0,0,ROUNDDOWN((H473*LOOKUP(H473,{0,1950001,3300001,6950001,9000001,18000001,40000001},{0.05,0.1,0.2,0.23,0.33,0.4,0.45})-LOOKUP(H473,{0,1950001,3300001,6950001,9000001,18000001,40000001},{0,97500,427500,636000,1536000,2796000,4796000}))*1.021,-2))</f>
        <v/>
      </c>
      <c r="J473" s="19">
        <f>MAX(0,ROUNDDOWN(D473-F473-430000-0,-3))</f>
        <v/>
      </c>
      <c r="K473" s="19">
        <f>IF(D473&lt;=450000,0,MAX(0,ROUNDDOWN(J473*0.06-MIN(50000,J473)*0.03,-2))+MAX(0,ROUNDDOWN(J473*0.04-MIN(50000,J473)*0.02,-2)))</f>
        <v/>
      </c>
      <c r="L473" s="19">
        <f>I473+K473+E473</f>
        <v/>
      </c>
      <c r="M473" s="19">
        <f>MIN(100000,MAX(0,$B473))</f>
        <v/>
      </c>
      <c r="N473" s="19">
        <f>$B473-M473</f>
        <v/>
      </c>
      <c r="O473" s="19">
        <f>MIN(670000,ROUNDDOWN(MAX(0,N473-430000)*0.0751+47600,0))+MIN(260000,ROUNDDOWN(MAX(0,N473-430000)*0.028+17600,0))+MIN(30000,ROUNDDOWN(MAX(0,N473-430000)*0.0027+1873,0))+IF("いいえ"="はい",MIN(170000,ROUNDDOWN(MAX(0,N473-430000)*0.0243+17800,0)),0)</f>
        <v/>
      </c>
      <c r="P473" s="19">
        <f>IF(""="",215040+O473,"")</f>
        <v/>
      </c>
      <c r="Q473" s="19">
        <f>IF(N473&gt;23500000,NA(),IF(N473&lt;=4890000,1040000,IF(N473&lt;=6550000,670000,620000)))</f>
        <v/>
      </c>
      <c r="R473" s="19">
        <f>MAX(0,ROUNDDOWN(N473-P473-Q473-0,-3))</f>
        <v/>
      </c>
      <c r="S473" s="19">
        <f>IF(R473&lt;=0,0,ROUNDDOWN((R473*LOOKUP(R473,{0,1950001,3300001,6950001,9000001,18000001,40000001},{0.05,0.1,0.2,0.23,0.33,0.4,0.45})-LOOKUP(R473,{0,1950001,3300001,6950001,9000001,18000001,40000001},{0,97500,427500,636000,1536000,2796000,4796000}))*1.021,-2))</f>
        <v/>
      </c>
      <c r="T473" s="19">
        <f>MAX(0,ROUNDDOWN(N473-P473-430000-0,-3))</f>
        <v/>
      </c>
      <c r="U473" s="19">
        <f>IF(N473&lt;=450000,0,MAX(0,ROUNDDOWN(T473*0.06-MIN(50000,T473)*0.03,-2))+MAX(0,ROUNDDOWN(T473*0.04-MIN(50000,T473)*0.02,-2)))</f>
        <v/>
      </c>
      <c r="V473" s="19">
        <f>S473+U473+O473</f>
        <v/>
      </c>
      <c r="W473" s="19">
        <f>MIN(550000,MAX(0,$B473))</f>
        <v/>
      </c>
      <c r="X473" s="19">
        <f>$B473-W473</f>
        <v/>
      </c>
      <c r="Y473" s="19">
        <f>MIN(670000,ROUNDDOWN(MAX(0,X473-430000)*0.0751+47600,0))+MIN(260000,ROUNDDOWN(MAX(0,X473-430000)*0.028+17600,0))+MIN(30000,ROUNDDOWN(MAX(0,X473-430000)*0.0027+1873,0))+IF("いいえ"="はい",MIN(170000,ROUNDDOWN(MAX(0,X473-430000)*0.0243+17800,0)),0)</f>
        <v/>
      </c>
      <c r="Z473" s="19">
        <f>IF(""="",215040+Y473,"")</f>
        <v/>
      </c>
      <c r="AA473" s="19">
        <f>IF(X473&gt;23500000,NA(),IF(X473&lt;=4890000,1040000,IF(X473&lt;=6550000,670000,620000)))</f>
        <v/>
      </c>
      <c r="AB473" s="19">
        <f>MAX(0,ROUNDDOWN(X473-Z473-AA473-0,-3))</f>
        <v/>
      </c>
      <c r="AC473" s="19">
        <f>IF(AB473&lt;=0,0,ROUNDDOWN((AB473*LOOKUP(AB473,{0,1950001,3300001,6950001,9000001,18000001,40000001},{0.05,0.1,0.2,0.23,0.33,0.4,0.45})-LOOKUP(AB473,{0,1950001,3300001,6950001,9000001,18000001,40000001},{0,97500,427500,636000,1536000,2796000,4796000}))*1.021,-2))</f>
        <v/>
      </c>
      <c r="AD473" s="19">
        <f>MAX(0,ROUNDDOWN(X473-Z473-430000-0,-3))</f>
        <v/>
      </c>
      <c r="AE473" s="19">
        <f>IF(X473&lt;=450000,0,MAX(0,ROUNDDOWN(AD473*0.06-MIN(50000,AD473)*0.03,-2))+MAX(0,ROUNDDOWN(AD473*0.04-MIN(50000,AD473)*0.02,-2)))</f>
        <v/>
      </c>
      <c r="AF473" s="19">
        <f>AC473+AE473+Y473</f>
        <v/>
      </c>
      <c r="AG473" s="19">
        <f>MIN(650000,MAX(0,$B473))</f>
        <v/>
      </c>
      <c r="AH473" s="19">
        <f>$B473-AG473</f>
        <v/>
      </c>
      <c r="AI473" s="19">
        <f>MIN(670000,ROUNDDOWN(MAX(0,AH473-430000)*0.0751+47600,0))+MIN(260000,ROUNDDOWN(MAX(0,AH473-430000)*0.028+17600,0))+MIN(30000,ROUNDDOWN(MAX(0,AH473-430000)*0.0027+1873,0))+IF("いいえ"="はい",MIN(170000,ROUNDDOWN(MAX(0,AH473-430000)*0.0243+17800,0)),0)</f>
        <v/>
      </c>
      <c r="AJ473" s="19">
        <f>IF(""="",215040+AI473,"")</f>
        <v/>
      </c>
      <c r="AK473" s="19">
        <f>IF(AH473&gt;23500000,NA(),IF(AH473&lt;=4890000,1040000,IF(AH473&lt;=6550000,670000,620000)))</f>
        <v/>
      </c>
      <c r="AL473" s="19">
        <f>MAX(0,ROUNDDOWN(AH473-AJ473-AK473-0,-3))</f>
        <v/>
      </c>
      <c r="AM473" s="19">
        <f>IF(AL473&lt;=0,0,ROUNDDOWN((AL473*LOOKUP(AL473,{0,1950001,3300001,6950001,9000001,18000001,40000001},{0.05,0.1,0.2,0.23,0.33,0.4,0.45})-LOOKUP(AL473,{0,1950001,3300001,6950001,9000001,18000001,40000001},{0,97500,427500,636000,1536000,2796000,4796000}))*1.021,-2))</f>
        <v/>
      </c>
      <c r="AN473" s="19">
        <f>MAX(0,ROUNDDOWN(AH473-AJ473-430000-0,-3))</f>
        <v/>
      </c>
      <c r="AO473" s="19">
        <f>IF(AH473&lt;=450000,0,MAX(0,ROUNDDOWN(AN473*0.06-MIN(50000,AN473)*0.03,-2))+MAX(0,ROUNDDOWN(AN473*0.04-MIN(50000,AN473)*0.02,-2)))</f>
        <v/>
      </c>
      <c r="AP473" s="19">
        <f>AM473+AO473+AI473</f>
        <v/>
      </c>
      <c r="AQ473" s="19">
        <f>MIN(750000,MAX(0,$B473))</f>
        <v/>
      </c>
      <c r="AR473" s="19">
        <f>$B473-AQ473</f>
        <v/>
      </c>
      <c r="AS473" s="19">
        <f>MIN(670000,ROUNDDOWN(MAX(0,AR473-430000)*0.0751+47600,0))+MIN(260000,ROUNDDOWN(MAX(0,AR473-430000)*0.028+17600,0))+MIN(30000,ROUNDDOWN(MAX(0,AR473-430000)*0.0027+1873,0))+IF("いいえ"="はい",MIN(170000,ROUNDDOWN(MAX(0,AR473-430000)*0.0243+17800,0)),0)</f>
        <v/>
      </c>
      <c r="AT473" s="19">
        <f>IF(""="",215040+AS473,"")</f>
        <v/>
      </c>
      <c r="AU473" s="19">
        <f>IF(AR473&gt;23500000,NA(),IF(AR473&lt;=4890000,1040000,IF(AR473&lt;=6550000,670000,620000)))</f>
        <v/>
      </c>
      <c r="AV473" s="19">
        <f>MAX(0,ROUNDDOWN(AR473-AT473-AU473-0,-3))</f>
        <v/>
      </c>
      <c r="AW473" s="19">
        <f>IF(AV473&lt;=0,0,ROUNDDOWN((AV473*LOOKUP(AV473,{0,1950001,3300001,6950001,9000001,18000001,40000001},{0.05,0.1,0.2,0.23,0.33,0.4,0.45})-LOOKUP(AV473,{0,1950001,3300001,6950001,9000001,18000001,40000001},{0,97500,427500,636000,1536000,2796000,4796000}))*1.021,-2))</f>
        <v/>
      </c>
      <c r="AX473" s="19">
        <f>MAX(0,ROUNDDOWN(AR473-AT473-430000-0,-3))</f>
        <v/>
      </c>
      <c r="AY473" s="19">
        <f>IF(AR473&lt;=450000,0,MAX(0,ROUNDDOWN(AX473*0.06-MIN(50000,AX473)*0.03,-2))+MAX(0,ROUNDDOWN(AX473*0.04-MIN(50000,AX473)*0.02,-2)))</f>
        <v/>
      </c>
      <c r="AZ473" s="19">
        <f>AW473+AY473+AS473</f>
        <v/>
      </c>
    </row>
    <row r="474">
      <c r="A474" t="inlineStr">
        <is>
          <t>1万円刻み</t>
        </is>
      </c>
      <c r="B474" s="19">
        <f>'3_1万円刻み'!$A$457</f>
        <v/>
      </c>
      <c r="C474" s="19">
        <f>MIN(0,MAX(0,$B474))</f>
        <v/>
      </c>
      <c r="D474" s="19">
        <f>$B474-C474</f>
        <v/>
      </c>
      <c r="E474" s="19">
        <f>MIN(670000,ROUNDDOWN(MAX(0,D474-430000)*0.0751+47600,0))+MIN(260000,ROUNDDOWN(MAX(0,D474-430000)*0.028+17600,0))+MIN(30000,ROUNDDOWN(MAX(0,D474-430000)*0.0027+1873,0))+IF("いいえ"="はい",MIN(170000,ROUNDDOWN(MAX(0,D474-430000)*0.0243+17800,0)),0)</f>
        <v/>
      </c>
      <c r="F474" s="19">
        <f>IF(""="",215040+E474,"")</f>
        <v/>
      </c>
      <c r="G474" s="19">
        <f>IF(D474&gt;23500000,NA(),IF(D474&lt;=4890000,1040000,IF(D474&lt;=6550000,670000,620000)))</f>
        <v/>
      </c>
      <c r="H474" s="19">
        <f>MAX(0,ROUNDDOWN(D474-F474-G474-0,-3))</f>
        <v/>
      </c>
      <c r="I474" s="19">
        <f>IF(H474&lt;=0,0,ROUNDDOWN((H474*LOOKUP(H474,{0,1950001,3300001,6950001,9000001,18000001,40000001},{0.05,0.1,0.2,0.23,0.33,0.4,0.45})-LOOKUP(H474,{0,1950001,3300001,6950001,9000001,18000001,40000001},{0,97500,427500,636000,1536000,2796000,4796000}))*1.021,-2))</f>
        <v/>
      </c>
      <c r="J474" s="19">
        <f>MAX(0,ROUNDDOWN(D474-F474-430000-0,-3))</f>
        <v/>
      </c>
      <c r="K474" s="19">
        <f>IF(D474&lt;=450000,0,MAX(0,ROUNDDOWN(J474*0.06-MIN(50000,J474)*0.03,-2))+MAX(0,ROUNDDOWN(J474*0.04-MIN(50000,J474)*0.02,-2)))</f>
        <v/>
      </c>
      <c r="L474" s="19">
        <f>I474+K474+E474</f>
        <v/>
      </c>
      <c r="M474" s="19">
        <f>MIN(100000,MAX(0,$B474))</f>
        <v/>
      </c>
      <c r="N474" s="19">
        <f>$B474-M474</f>
        <v/>
      </c>
      <c r="O474" s="19">
        <f>MIN(670000,ROUNDDOWN(MAX(0,N474-430000)*0.0751+47600,0))+MIN(260000,ROUNDDOWN(MAX(0,N474-430000)*0.028+17600,0))+MIN(30000,ROUNDDOWN(MAX(0,N474-430000)*0.0027+1873,0))+IF("いいえ"="はい",MIN(170000,ROUNDDOWN(MAX(0,N474-430000)*0.0243+17800,0)),0)</f>
        <v/>
      </c>
      <c r="P474" s="19">
        <f>IF(""="",215040+O474,"")</f>
        <v/>
      </c>
      <c r="Q474" s="19">
        <f>IF(N474&gt;23500000,NA(),IF(N474&lt;=4890000,1040000,IF(N474&lt;=6550000,670000,620000)))</f>
        <v/>
      </c>
      <c r="R474" s="19">
        <f>MAX(0,ROUNDDOWN(N474-P474-Q474-0,-3))</f>
        <v/>
      </c>
      <c r="S474" s="19">
        <f>IF(R474&lt;=0,0,ROUNDDOWN((R474*LOOKUP(R474,{0,1950001,3300001,6950001,9000001,18000001,40000001},{0.05,0.1,0.2,0.23,0.33,0.4,0.45})-LOOKUP(R474,{0,1950001,3300001,6950001,9000001,18000001,40000001},{0,97500,427500,636000,1536000,2796000,4796000}))*1.021,-2))</f>
        <v/>
      </c>
      <c r="T474" s="19">
        <f>MAX(0,ROUNDDOWN(N474-P474-430000-0,-3))</f>
        <v/>
      </c>
      <c r="U474" s="19">
        <f>IF(N474&lt;=450000,0,MAX(0,ROUNDDOWN(T474*0.06-MIN(50000,T474)*0.03,-2))+MAX(0,ROUNDDOWN(T474*0.04-MIN(50000,T474)*0.02,-2)))</f>
        <v/>
      </c>
      <c r="V474" s="19">
        <f>S474+U474+O474</f>
        <v/>
      </c>
      <c r="W474" s="19">
        <f>MIN(550000,MAX(0,$B474))</f>
        <v/>
      </c>
      <c r="X474" s="19">
        <f>$B474-W474</f>
        <v/>
      </c>
      <c r="Y474" s="19">
        <f>MIN(670000,ROUNDDOWN(MAX(0,X474-430000)*0.0751+47600,0))+MIN(260000,ROUNDDOWN(MAX(0,X474-430000)*0.028+17600,0))+MIN(30000,ROUNDDOWN(MAX(0,X474-430000)*0.0027+1873,0))+IF("いいえ"="はい",MIN(170000,ROUNDDOWN(MAX(0,X474-430000)*0.0243+17800,0)),0)</f>
        <v/>
      </c>
      <c r="Z474" s="19">
        <f>IF(""="",215040+Y474,"")</f>
        <v/>
      </c>
      <c r="AA474" s="19">
        <f>IF(X474&gt;23500000,NA(),IF(X474&lt;=4890000,1040000,IF(X474&lt;=6550000,670000,620000)))</f>
        <v/>
      </c>
      <c r="AB474" s="19">
        <f>MAX(0,ROUNDDOWN(X474-Z474-AA474-0,-3))</f>
        <v/>
      </c>
      <c r="AC474" s="19">
        <f>IF(AB474&lt;=0,0,ROUNDDOWN((AB474*LOOKUP(AB474,{0,1950001,3300001,6950001,9000001,18000001,40000001},{0.05,0.1,0.2,0.23,0.33,0.4,0.45})-LOOKUP(AB474,{0,1950001,3300001,6950001,9000001,18000001,40000001},{0,97500,427500,636000,1536000,2796000,4796000}))*1.021,-2))</f>
        <v/>
      </c>
      <c r="AD474" s="19">
        <f>MAX(0,ROUNDDOWN(X474-Z474-430000-0,-3))</f>
        <v/>
      </c>
      <c r="AE474" s="19">
        <f>IF(X474&lt;=450000,0,MAX(0,ROUNDDOWN(AD474*0.06-MIN(50000,AD474)*0.03,-2))+MAX(0,ROUNDDOWN(AD474*0.04-MIN(50000,AD474)*0.02,-2)))</f>
        <v/>
      </c>
      <c r="AF474" s="19">
        <f>AC474+AE474+Y474</f>
        <v/>
      </c>
      <c r="AG474" s="19">
        <f>MIN(650000,MAX(0,$B474))</f>
        <v/>
      </c>
      <c r="AH474" s="19">
        <f>$B474-AG474</f>
        <v/>
      </c>
      <c r="AI474" s="19">
        <f>MIN(670000,ROUNDDOWN(MAX(0,AH474-430000)*0.0751+47600,0))+MIN(260000,ROUNDDOWN(MAX(0,AH474-430000)*0.028+17600,0))+MIN(30000,ROUNDDOWN(MAX(0,AH474-430000)*0.0027+1873,0))+IF("いいえ"="はい",MIN(170000,ROUNDDOWN(MAX(0,AH474-430000)*0.0243+17800,0)),0)</f>
        <v/>
      </c>
      <c r="AJ474" s="19">
        <f>IF(""="",215040+AI474,"")</f>
        <v/>
      </c>
      <c r="AK474" s="19">
        <f>IF(AH474&gt;23500000,NA(),IF(AH474&lt;=4890000,1040000,IF(AH474&lt;=6550000,670000,620000)))</f>
        <v/>
      </c>
      <c r="AL474" s="19">
        <f>MAX(0,ROUNDDOWN(AH474-AJ474-AK474-0,-3))</f>
        <v/>
      </c>
      <c r="AM474" s="19">
        <f>IF(AL474&lt;=0,0,ROUNDDOWN((AL474*LOOKUP(AL474,{0,1950001,3300001,6950001,9000001,18000001,40000001},{0.05,0.1,0.2,0.23,0.33,0.4,0.45})-LOOKUP(AL474,{0,1950001,3300001,6950001,9000001,18000001,40000001},{0,97500,427500,636000,1536000,2796000,4796000}))*1.021,-2))</f>
        <v/>
      </c>
      <c r="AN474" s="19">
        <f>MAX(0,ROUNDDOWN(AH474-AJ474-430000-0,-3))</f>
        <v/>
      </c>
      <c r="AO474" s="19">
        <f>IF(AH474&lt;=450000,0,MAX(0,ROUNDDOWN(AN474*0.06-MIN(50000,AN474)*0.03,-2))+MAX(0,ROUNDDOWN(AN474*0.04-MIN(50000,AN474)*0.02,-2)))</f>
        <v/>
      </c>
      <c r="AP474" s="19">
        <f>AM474+AO474+AI474</f>
        <v/>
      </c>
      <c r="AQ474" s="19">
        <f>MIN(750000,MAX(0,$B474))</f>
        <v/>
      </c>
      <c r="AR474" s="19">
        <f>$B474-AQ474</f>
        <v/>
      </c>
      <c r="AS474" s="19">
        <f>MIN(670000,ROUNDDOWN(MAX(0,AR474-430000)*0.0751+47600,0))+MIN(260000,ROUNDDOWN(MAX(0,AR474-430000)*0.028+17600,0))+MIN(30000,ROUNDDOWN(MAX(0,AR474-430000)*0.0027+1873,0))+IF("いいえ"="はい",MIN(170000,ROUNDDOWN(MAX(0,AR474-430000)*0.0243+17800,0)),0)</f>
        <v/>
      </c>
      <c r="AT474" s="19">
        <f>IF(""="",215040+AS474,"")</f>
        <v/>
      </c>
      <c r="AU474" s="19">
        <f>IF(AR474&gt;23500000,NA(),IF(AR474&lt;=4890000,1040000,IF(AR474&lt;=6550000,670000,620000)))</f>
        <v/>
      </c>
      <c r="AV474" s="19">
        <f>MAX(0,ROUNDDOWN(AR474-AT474-AU474-0,-3))</f>
        <v/>
      </c>
      <c r="AW474" s="19">
        <f>IF(AV474&lt;=0,0,ROUNDDOWN((AV474*LOOKUP(AV474,{0,1950001,3300001,6950001,9000001,18000001,40000001},{0.05,0.1,0.2,0.23,0.33,0.4,0.45})-LOOKUP(AV474,{0,1950001,3300001,6950001,9000001,18000001,40000001},{0,97500,427500,636000,1536000,2796000,4796000}))*1.021,-2))</f>
        <v/>
      </c>
      <c r="AX474" s="19">
        <f>MAX(0,ROUNDDOWN(AR474-AT474-430000-0,-3))</f>
        <v/>
      </c>
      <c r="AY474" s="19">
        <f>IF(AR474&lt;=450000,0,MAX(0,ROUNDDOWN(AX474*0.06-MIN(50000,AX474)*0.03,-2))+MAX(0,ROUNDDOWN(AX474*0.04-MIN(50000,AX474)*0.02,-2)))</f>
        <v/>
      </c>
      <c r="AZ474" s="19">
        <f>AW474+AY474+AS474</f>
        <v/>
      </c>
    </row>
    <row r="475">
      <c r="A475" t="inlineStr">
        <is>
          <t>1万円刻み</t>
        </is>
      </c>
      <c r="B475" s="19">
        <f>'3_1万円刻み'!$A$458</f>
        <v/>
      </c>
      <c r="C475" s="19">
        <f>MIN(0,MAX(0,$B475))</f>
        <v/>
      </c>
      <c r="D475" s="19">
        <f>$B475-C475</f>
        <v/>
      </c>
      <c r="E475" s="19">
        <f>MIN(670000,ROUNDDOWN(MAX(0,D475-430000)*0.0751+47600,0))+MIN(260000,ROUNDDOWN(MAX(0,D475-430000)*0.028+17600,0))+MIN(30000,ROUNDDOWN(MAX(0,D475-430000)*0.0027+1873,0))+IF("いいえ"="はい",MIN(170000,ROUNDDOWN(MAX(0,D475-430000)*0.0243+17800,0)),0)</f>
        <v/>
      </c>
      <c r="F475" s="19">
        <f>IF(""="",215040+E475,"")</f>
        <v/>
      </c>
      <c r="G475" s="19">
        <f>IF(D475&gt;23500000,NA(),IF(D475&lt;=4890000,1040000,IF(D475&lt;=6550000,670000,620000)))</f>
        <v/>
      </c>
      <c r="H475" s="19">
        <f>MAX(0,ROUNDDOWN(D475-F475-G475-0,-3))</f>
        <v/>
      </c>
      <c r="I475" s="19">
        <f>IF(H475&lt;=0,0,ROUNDDOWN((H475*LOOKUP(H475,{0,1950001,3300001,6950001,9000001,18000001,40000001},{0.05,0.1,0.2,0.23,0.33,0.4,0.45})-LOOKUP(H475,{0,1950001,3300001,6950001,9000001,18000001,40000001},{0,97500,427500,636000,1536000,2796000,4796000}))*1.021,-2))</f>
        <v/>
      </c>
      <c r="J475" s="19">
        <f>MAX(0,ROUNDDOWN(D475-F475-430000-0,-3))</f>
        <v/>
      </c>
      <c r="K475" s="19">
        <f>IF(D475&lt;=450000,0,MAX(0,ROUNDDOWN(J475*0.06-MIN(50000,J475)*0.03,-2))+MAX(0,ROUNDDOWN(J475*0.04-MIN(50000,J475)*0.02,-2)))</f>
        <v/>
      </c>
      <c r="L475" s="19">
        <f>I475+K475+E475</f>
        <v/>
      </c>
      <c r="M475" s="19">
        <f>MIN(100000,MAX(0,$B475))</f>
        <v/>
      </c>
      <c r="N475" s="19">
        <f>$B475-M475</f>
        <v/>
      </c>
      <c r="O475" s="19">
        <f>MIN(670000,ROUNDDOWN(MAX(0,N475-430000)*0.0751+47600,0))+MIN(260000,ROUNDDOWN(MAX(0,N475-430000)*0.028+17600,0))+MIN(30000,ROUNDDOWN(MAX(0,N475-430000)*0.0027+1873,0))+IF("いいえ"="はい",MIN(170000,ROUNDDOWN(MAX(0,N475-430000)*0.0243+17800,0)),0)</f>
        <v/>
      </c>
      <c r="P475" s="19">
        <f>IF(""="",215040+O475,"")</f>
        <v/>
      </c>
      <c r="Q475" s="19">
        <f>IF(N475&gt;23500000,NA(),IF(N475&lt;=4890000,1040000,IF(N475&lt;=6550000,670000,620000)))</f>
        <v/>
      </c>
      <c r="R475" s="19">
        <f>MAX(0,ROUNDDOWN(N475-P475-Q475-0,-3))</f>
        <v/>
      </c>
      <c r="S475" s="19">
        <f>IF(R475&lt;=0,0,ROUNDDOWN((R475*LOOKUP(R475,{0,1950001,3300001,6950001,9000001,18000001,40000001},{0.05,0.1,0.2,0.23,0.33,0.4,0.45})-LOOKUP(R475,{0,1950001,3300001,6950001,9000001,18000001,40000001},{0,97500,427500,636000,1536000,2796000,4796000}))*1.021,-2))</f>
        <v/>
      </c>
      <c r="T475" s="19">
        <f>MAX(0,ROUNDDOWN(N475-P475-430000-0,-3))</f>
        <v/>
      </c>
      <c r="U475" s="19">
        <f>IF(N475&lt;=450000,0,MAX(0,ROUNDDOWN(T475*0.06-MIN(50000,T475)*0.03,-2))+MAX(0,ROUNDDOWN(T475*0.04-MIN(50000,T475)*0.02,-2)))</f>
        <v/>
      </c>
      <c r="V475" s="19">
        <f>S475+U475+O475</f>
        <v/>
      </c>
      <c r="W475" s="19">
        <f>MIN(550000,MAX(0,$B475))</f>
        <v/>
      </c>
      <c r="X475" s="19">
        <f>$B475-W475</f>
        <v/>
      </c>
      <c r="Y475" s="19">
        <f>MIN(670000,ROUNDDOWN(MAX(0,X475-430000)*0.0751+47600,0))+MIN(260000,ROUNDDOWN(MAX(0,X475-430000)*0.028+17600,0))+MIN(30000,ROUNDDOWN(MAX(0,X475-430000)*0.0027+1873,0))+IF("いいえ"="はい",MIN(170000,ROUNDDOWN(MAX(0,X475-430000)*0.0243+17800,0)),0)</f>
        <v/>
      </c>
      <c r="Z475" s="19">
        <f>IF(""="",215040+Y475,"")</f>
        <v/>
      </c>
      <c r="AA475" s="19">
        <f>IF(X475&gt;23500000,NA(),IF(X475&lt;=4890000,1040000,IF(X475&lt;=6550000,670000,620000)))</f>
        <v/>
      </c>
      <c r="AB475" s="19">
        <f>MAX(0,ROUNDDOWN(X475-Z475-AA475-0,-3))</f>
        <v/>
      </c>
      <c r="AC475" s="19">
        <f>IF(AB475&lt;=0,0,ROUNDDOWN((AB475*LOOKUP(AB475,{0,1950001,3300001,6950001,9000001,18000001,40000001},{0.05,0.1,0.2,0.23,0.33,0.4,0.45})-LOOKUP(AB475,{0,1950001,3300001,6950001,9000001,18000001,40000001},{0,97500,427500,636000,1536000,2796000,4796000}))*1.021,-2))</f>
        <v/>
      </c>
      <c r="AD475" s="19">
        <f>MAX(0,ROUNDDOWN(X475-Z475-430000-0,-3))</f>
        <v/>
      </c>
      <c r="AE475" s="19">
        <f>IF(X475&lt;=450000,0,MAX(0,ROUNDDOWN(AD475*0.06-MIN(50000,AD475)*0.03,-2))+MAX(0,ROUNDDOWN(AD475*0.04-MIN(50000,AD475)*0.02,-2)))</f>
        <v/>
      </c>
      <c r="AF475" s="19">
        <f>AC475+AE475+Y475</f>
        <v/>
      </c>
      <c r="AG475" s="19">
        <f>MIN(650000,MAX(0,$B475))</f>
        <v/>
      </c>
      <c r="AH475" s="19">
        <f>$B475-AG475</f>
        <v/>
      </c>
      <c r="AI475" s="19">
        <f>MIN(670000,ROUNDDOWN(MAX(0,AH475-430000)*0.0751+47600,0))+MIN(260000,ROUNDDOWN(MAX(0,AH475-430000)*0.028+17600,0))+MIN(30000,ROUNDDOWN(MAX(0,AH475-430000)*0.0027+1873,0))+IF("いいえ"="はい",MIN(170000,ROUNDDOWN(MAX(0,AH475-430000)*0.0243+17800,0)),0)</f>
        <v/>
      </c>
      <c r="AJ475" s="19">
        <f>IF(""="",215040+AI475,"")</f>
        <v/>
      </c>
      <c r="AK475" s="19">
        <f>IF(AH475&gt;23500000,NA(),IF(AH475&lt;=4890000,1040000,IF(AH475&lt;=6550000,670000,620000)))</f>
        <v/>
      </c>
      <c r="AL475" s="19">
        <f>MAX(0,ROUNDDOWN(AH475-AJ475-AK475-0,-3))</f>
        <v/>
      </c>
      <c r="AM475" s="19">
        <f>IF(AL475&lt;=0,0,ROUNDDOWN((AL475*LOOKUP(AL475,{0,1950001,3300001,6950001,9000001,18000001,40000001},{0.05,0.1,0.2,0.23,0.33,0.4,0.45})-LOOKUP(AL475,{0,1950001,3300001,6950001,9000001,18000001,40000001},{0,97500,427500,636000,1536000,2796000,4796000}))*1.021,-2))</f>
        <v/>
      </c>
      <c r="AN475" s="19">
        <f>MAX(0,ROUNDDOWN(AH475-AJ475-430000-0,-3))</f>
        <v/>
      </c>
      <c r="AO475" s="19">
        <f>IF(AH475&lt;=450000,0,MAX(0,ROUNDDOWN(AN475*0.06-MIN(50000,AN475)*0.03,-2))+MAX(0,ROUNDDOWN(AN475*0.04-MIN(50000,AN475)*0.02,-2)))</f>
        <v/>
      </c>
      <c r="AP475" s="19">
        <f>AM475+AO475+AI475</f>
        <v/>
      </c>
      <c r="AQ475" s="19">
        <f>MIN(750000,MAX(0,$B475))</f>
        <v/>
      </c>
      <c r="AR475" s="19">
        <f>$B475-AQ475</f>
        <v/>
      </c>
      <c r="AS475" s="19">
        <f>MIN(670000,ROUNDDOWN(MAX(0,AR475-430000)*0.0751+47600,0))+MIN(260000,ROUNDDOWN(MAX(0,AR475-430000)*0.028+17600,0))+MIN(30000,ROUNDDOWN(MAX(0,AR475-430000)*0.0027+1873,0))+IF("いいえ"="はい",MIN(170000,ROUNDDOWN(MAX(0,AR475-430000)*0.0243+17800,0)),0)</f>
        <v/>
      </c>
      <c r="AT475" s="19">
        <f>IF(""="",215040+AS475,"")</f>
        <v/>
      </c>
      <c r="AU475" s="19">
        <f>IF(AR475&gt;23500000,NA(),IF(AR475&lt;=4890000,1040000,IF(AR475&lt;=6550000,670000,620000)))</f>
        <v/>
      </c>
      <c r="AV475" s="19">
        <f>MAX(0,ROUNDDOWN(AR475-AT475-AU475-0,-3))</f>
        <v/>
      </c>
      <c r="AW475" s="19">
        <f>IF(AV475&lt;=0,0,ROUNDDOWN((AV475*LOOKUP(AV475,{0,1950001,3300001,6950001,9000001,18000001,40000001},{0.05,0.1,0.2,0.23,0.33,0.4,0.45})-LOOKUP(AV475,{0,1950001,3300001,6950001,9000001,18000001,40000001},{0,97500,427500,636000,1536000,2796000,4796000}))*1.021,-2))</f>
        <v/>
      </c>
      <c r="AX475" s="19">
        <f>MAX(0,ROUNDDOWN(AR475-AT475-430000-0,-3))</f>
        <v/>
      </c>
      <c r="AY475" s="19">
        <f>IF(AR475&lt;=450000,0,MAX(0,ROUNDDOWN(AX475*0.06-MIN(50000,AX475)*0.03,-2))+MAX(0,ROUNDDOWN(AX475*0.04-MIN(50000,AX475)*0.02,-2)))</f>
        <v/>
      </c>
      <c r="AZ475" s="19">
        <f>AW475+AY475+AS475</f>
        <v/>
      </c>
    </row>
    <row r="476">
      <c r="A476" t="inlineStr">
        <is>
          <t>1万円刻み</t>
        </is>
      </c>
      <c r="B476" s="19">
        <f>'3_1万円刻み'!$A$459</f>
        <v/>
      </c>
      <c r="C476" s="19">
        <f>MIN(0,MAX(0,$B476))</f>
        <v/>
      </c>
      <c r="D476" s="19">
        <f>$B476-C476</f>
        <v/>
      </c>
      <c r="E476" s="19">
        <f>MIN(670000,ROUNDDOWN(MAX(0,D476-430000)*0.0751+47600,0))+MIN(260000,ROUNDDOWN(MAX(0,D476-430000)*0.028+17600,0))+MIN(30000,ROUNDDOWN(MAX(0,D476-430000)*0.0027+1873,0))+IF("いいえ"="はい",MIN(170000,ROUNDDOWN(MAX(0,D476-430000)*0.0243+17800,0)),0)</f>
        <v/>
      </c>
      <c r="F476" s="19">
        <f>IF(""="",215040+E476,"")</f>
        <v/>
      </c>
      <c r="G476" s="19">
        <f>IF(D476&gt;23500000,NA(),IF(D476&lt;=4890000,1040000,IF(D476&lt;=6550000,670000,620000)))</f>
        <v/>
      </c>
      <c r="H476" s="19">
        <f>MAX(0,ROUNDDOWN(D476-F476-G476-0,-3))</f>
        <v/>
      </c>
      <c r="I476" s="19">
        <f>IF(H476&lt;=0,0,ROUNDDOWN((H476*LOOKUP(H476,{0,1950001,3300001,6950001,9000001,18000001,40000001},{0.05,0.1,0.2,0.23,0.33,0.4,0.45})-LOOKUP(H476,{0,1950001,3300001,6950001,9000001,18000001,40000001},{0,97500,427500,636000,1536000,2796000,4796000}))*1.021,-2))</f>
        <v/>
      </c>
      <c r="J476" s="19">
        <f>MAX(0,ROUNDDOWN(D476-F476-430000-0,-3))</f>
        <v/>
      </c>
      <c r="K476" s="19">
        <f>IF(D476&lt;=450000,0,MAX(0,ROUNDDOWN(J476*0.06-MIN(50000,J476)*0.03,-2))+MAX(0,ROUNDDOWN(J476*0.04-MIN(50000,J476)*0.02,-2)))</f>
        <v/>
      </c>
      <c r="L476" s="19">
        <f>I476+K476+E476</f>
        <v/>
      </c>
      <c r="M476" s="19">
        <f>MIN(100000,MAX(0,$B476))</f>
        <v/>
      </c>
      <c r="N476" s="19">
        <f>$B476-M476</f>
        <v/>
      </c>
      <c r="O476" s="19">
        <f>MIN(670000,ROUNDDOWN(MAX(0,N476-430000)*0.0751+47600,0))+MIN(260000,ROUNDDOWN(MAX(0,N476-430000)*0.028+17600,0))+MIN(30000,ROUNDDOWN(MAX(0,N476-430000)*0.0027+1873,0))+IF("いいえ"="はい",MIN(170000,ROUNDDOWN(MAX(0,N476-430000)*0.0243+17800,0)),0)</f>
        <v/>
      </c>
      <c r="P476" s="19">
        <f>IF(""="",215040+O476,"")</f>
        <v/>
      </c>
      <c r="Q476" s="19">
        <f>IF(N476&gt;23500000,NA(),IF(N476&lt;=4890000,1040000,IF(N476&lt;=6550000,670000,620000)))</f>
        <v/>
      </c>
      <c r="R476" s="19">
        <f>MAX(0,ROUNDDOWN(N476-P476-Q476-0,-3))</f>
        <v/>
      </c>
      <c r="S476" s="19">
        <f>IF(R476&lt;=0,0,ROUNDDOWN((R476*LOOKUP(R476,{0,1950001,3300001,6950001,9000001,18000001,40000001},{0.05,0.1,0.2,0.23,0.33,0.4,0.45})-LOOKUP(R476,{0,1950001,3300001,6950001,9000001,18000001,40000001},{0,97500,427500,636000,1536000,2796000,4796000}))*1.021,-2))</f>
        <v/>
      </c>
      <c r="T476" s="19">
        <f>MAX(0,ROUNDDOWN(N476-P476-430000-0,-3))</f>
        <v/>
      </c>
      <c r="U476" s="19">
        <f>IF(N476&lt;=450000,0,MAX(0,ROUNDDOWN(T476*0.06-MIN(50000,T476)*0.03,-2))+MAX(0,ROUNDDOWN(T476*0.04-MIN(50000,T476)*0.02,-2)))</f>
        <v/>
      </c>
      <c r="V476" s="19">
        <f>S476+U476+O476</f>
        <v/>
      </c>
      <c r="W476" s="19">
        <f>MIN(550000,MAX(0,$B476))</f>
        <v/>
      </c>
      <c r="X476" s="19">
        <f>$B476-W476</f>
        <v/>
      </c>
      <c r="Y476" s="19">
        <f>MIN(670000,ROUNDDOWN(MAX(0,X476-430000)*0.0751+47600,0))+MIN(260000,ROUNDDOWN(MAX(0,X476-430000)*0.028+17600,0))+MIN(30000,ROUNDDOWN(MAX(0,X476-430000)*0.0027+1873,0))+IF("いいえ"="はい",MIN(170000,ROUNDDOWN(MAX(0,X476-430000)*0.0243+17800,0)),0)</f>
        <v/>
      </c>
      <c r="Z476" s="19">
        <f>IF(""="",215040+Y476,"")</f>
        <v/>
      </c>
      <c r="AA476" s="19">
        <f>IF(X476&gt;23500000,NA(),IF(X476&lt;=4890000,1040000,IF(X476&lt;=6550000,670000,620000)))</f>
        <v/>
      </c>
      <c r="AB476" s="19">
        <f>MAX(0,ROUNDDOWN(X476-Z476-AA476-0,-3))</f>
        <v/>
      </c>
      <c r="AC476" s="19">
        <f>IF(AB476&lt;=0,0,ROUNDDOWN((AB476*LOOKUP(AB476,{0,1950001,3300001,6950001,9000001,18000001,40000001},{0.05,0.1,0.2,0.23,0.33,0.4,0.45})-LOOKUP(AB476,{0,1950001,3300001,6950001,9000001,18000001,40000001},{0,97500,427500,636000,1536000,2796000,4796000}))*1.021,-2))</f>
        <v/>
      </c>
      <c r="AD476" s="19">
        <f>MAX(0,ROUNDDOWN(X476-Z476-430000-0,-3))</f>
        <v/>
      </c>
      <c r="AE476" s="19">
        <f>IF(X476&lt;=450000,0,MAX(0,ROUNDDOWN(AD476*0.06-MIN(50000,AD476)*0.03,-2))+MAX(0,ROUNDDOWN(AD476*0.04-MIN(50000,AD476)*0.02,-2)))</f>
        <v/>
      </c>
      <c r="AF476" s="19">
        <f>AC476+AE476+Y476</f>
        <v/>
      </c>
      <c r="AG476" s="19">
        <f>MIN(650000,MAX(0,$B476))</f>
        <v/>
      </c>
      <c r="AH476" s="19">
        <f>$B476-AG476</f>
        <v/>
      </c>
      <c r="AI476" s="19">
        <f>MIN(670000,ROUNDDOWN(MAX(0,AH476-430000)*0.0751+47600,0))+MIN(260000,ROUNDDOWN(MAX(0,AH476-430000)*0.028+17600,0))+MIN(30000,ROUNDDOWN(MAX(0,AH476-430000)*0.0027+1873,0))+IF("いいえ"="はい",MIN(170000,ROUNDDOWN(MAX(0,AH476-430000)*0.0243+17800,0)),0)</f>
        <v/>
      </c>
      <c r="AJ476" s="19">
        <f>IF(""="",215040+AI476,"")</f>
        <v/>
      </c>
      <c r="AK476" s="19">
        <f>IF(AH476&gt;23500000,NA(),IF(AH476&lt;=4890000,1040000,IF(AH476&lt;=6550000,670000,620000)))</f>
        <v/>
      </c>
      <c r="AL476" s="19">
        <f>MAX(0,ROUNDDOWN(AH476-AJ476-AK476-0,-3))</f>
        <v/>
      </c>
      <c r="AM476" s="19">
        <f>IF(AL476&lt;=0,0,ROUNDDOWN((AL476*LOOKUP(AL476,{0,1950001,3300001,6950001,9000001,18000001,40000001},{0.05,0.1,0.2,0.23,0.33,0.4,0.45})-LOOKUP(AL476,{0,1950001,3300001,6950001,9000001,18000001,40000001},{0,97500,427500,636000,1536000,2796000,4796000}))*1.021,-2))</f>
        <v/>
      </c>
      <c r="AN476" s="19">
        <f>MAX(0,ROUNDDOWN(AH476-AJ476-430000-0,-3))</f>
        <v/>
      </c>
      <c r="AO476" s="19">
        <f>IF(AH476&lt;=450000,0,MAX(0,ROUNDDOWN(AN476*0.06-MIN(50000,AN476)*0.03,-2))+MAX(0,ROUNDDOWN(AN476*0.04-MIN(50000,AN476)*0.02,-2)))</f>
        <v/>
      </c>
      <c r="AP476" s="19">
        <f>AM476+AO476+AI476</f>
        <v/>
      </c>
      <c r="AQ476" s="19">
        <f>MIN(750000,MAX(0,$B476))</f>
        <v/>
      </c>
      <c r="AR476" s="19">
        <f>$B476-AQ476</f>
        <v/>
      </c>
      <c r="AS476" s="19">
        <f>MIN(670000,ROUNDDOWN(MAX(0,AR476-430000)*0.0751+47600,0))+MIN(260000,ROUNDDOWN(MAX(0,AR476-430000)*0.028+17600,0))+MIN(30000,ROUNDDOWN(MAX(0,AR476-430000)*0.0027+1873,0))+IF("いいえ"="はい",MIN(170000,ROUNDDOWN(MAX(0,AR476-430000)*0.0243+17800,0)),0)</f>
        <v/>
      </c>
      <c r="AT476" s="19">
        <f>IF(""="",215040+AS476,"")</f>
        <v/>
      </c>
      <c r="AU476" s="19">
        <f>IF(AR476&gt;23500000,NA(),IF(AR476&lt;=4890000,1040000,IF(AR476&lt;=6550000,670000,620000)))</f>
        <v/>
      </c>
      <c r="AV476" s="19">
        <f>MAX(0,ROUNDDOWN(AR476-AT476-AU476-0,-3))</f>
        <v/>
      </c>
      <c r="AW476" s="19">
        <f>IF(AV476&lt;=0,0,ROUNDDOWN((AV476*LOOKUP(AV476,{0,1950001,3300001,6950001,9000001,18000001,40000001},{0.05,0.1,0.2,0.23,0.33,0.4,0.45})-LOOKUP(AV476,{0,1950001,3300001,6950001,9000001,18000001,40000001},{0,97500,427500,636000,1536000,2796000,4796000}))*1.021,-2))</f>
        <v/>
      </c>
      <c r="AX476" s="19">
        <f>MAX(0,ROUNDDOWN(AR476-AT476-430000-0,-3))</f>
        <v/>
      </c>
      <c r="AY476" s="19">
        <f>IF(AR476&lt;=450000,0,MAX(0,ROUNDDOWN(AX476*0.06-MIN(50000,AX476)*0.03,-2))+MAX(0,ROUNDDOWN(AX476*0.04-MIN(50000,AX476)*0.02,-2)))</f>
        <v/>
      </c>
      <c r="AZ476" s="19">
        <f>AW476+AY476+AS476</f>
        <v/>
      </c>
    </row>
    <row r="477">
      <c r="A477" t="inlineStr">
        <is>
          <t>1万円刻み</t>
        </is>
      </c>
      <c r="B477" s="19">
        <f>'3_1万円刻み'!$A$460</f>
        <v/>
      </c>
      <c r="C477" s="19">
        <f>MIN(0,MAX(0,$B477))</f>
        <v/>
      </c>
      <c r="D477" s="19">
        <f>$B477-C477</f>
        <v/>
      </c>
      <c r="E477" s="19">
        <f>MIN(670000,ROUNDDOWN(MAX(0,D477-430000)*0.0751+47600,0))+MIN(260000,ROUNDDOWN(MAX(0,D477-430000)*0.028+17600,0))+MIN(30000,ROUNDDOWN(MAX(0,D477-430000)*0.0027+1873,0))+IF("いいえ"="はい",MIN(170000,ROUNDDOWN(MAX(0,D477-430000)*0.0243+17800,0)),0)</f>
        <v/>
      </c>
      <c r="F477" s="19">
        <f>IF(""="",215040+E477,"")</f>
        <v/>
      </c>
      <c r="G477" s="19">
        <f>IF(D477&gt;23500000,NA(),IF(D477&lt;=4890000,1040000,IF(D477&lt;=6550000,670000,620000)))</f>
        <v/>
      </c>
      <c r="H477" s="19">
        <f>MAX(0,ROUNDDOWN(D477-F477-G477-0,-3))</f>
        <v/>
      </c>
      <c r="I477" s="19">
        <f>IF(H477&lt;=0,0,ROUNDDOWN((H477*LOOKUP(H477,{0,1950001,3300001,6950001,9000001,18000001,40000001},{0.05,0.1,0.2,0.23,0.33,0.4,0.45})-LOOKUP(H477,{0,1950001,3300001,6950001,9000001,18000001,40000001},{0,97500,427500,636000,1536000,2796000,4796000}))*1.021,-2))</f>
        <v/>
      </c>
      <c r="J477" s="19">
        <f>MAX(0,ROUNDDOWN(D477-F477-430000-0,-3))</f>
        <v/>
      </c>
      <c r="K477" s="19">
        <f>IF(D477&lt;=450000,0,MAX(0,ROUNDDOWN(J477*0.06-MIN(50000,J477)*0.03,-2))+MAX(0,ROUNDDOWN(J477*0.04-MIN(50000,J477)*0.02,-2)))</f>
        <v/>
      </c>
      <c r="L477" s="19">
        <f>I477+K477+E477</f>
        <v/>
      </c>
      <c r="M477" s="19">
        <f>MIN(100000,MAX(0,$B477))</f>
        <v/>
      </c>
      <c r="N477" s="19">
        <f>$B477-M477</f>
        <v/>
      </c>
      <c r="O477" s="19">
        <f>MIN(670000,ROUNDDOWN(MAX(0,N477-430000)*0.0751+47600,0))+MIN(260000,ROUNDDOWN(MAX(0,N477-430000)*0.028+17600,0))+MIN(30000,ROUNDDOWN(MAX(0,N477-430000)*0.0027+1873,0))+IF("いいえ"="はい",MIN(170000,ROUNDDOWN(MAX(0,N477-430000)*0.0243+17800,0)),0)</f>
        <v/>
      </c>
      <c r="P477" s="19">
        <f>IF(""="",215040+O477,"")</f>
        <v/>
      </c>
      <c r="Q477" s="19">
        <f>IF(N477&gt;23500000,NA(),IF(N477&lt;=4890000,1040000,IF(N477&lt;=6550000,670000,620000)))</f>
        <v/>
      </c>
      <c r="R477" s="19">
        <f>MAX(0,ROUNDDOWN(N477-P477-Q477-0,-3))</f>
        <v/>
      </c>
      <c r="S477" s="19">
        <f>IF(R477&lt;=0,0,ROUNDDOWN((R477*LOOKUP(R477,{0,1950001,3300001,6950001,9000001,18000001,40000001},{0.05,0.1,0.2,0.23,0.33,0.4,0.45})-LOOKUP(R477,{0,1950001,3300001,6950001,9000001,18000001,40000001},{0,97500,427500,636000,1536000,2796000,4796000}))*1.021,-2))</f>
        <v/>
      </c>
      <c r="T477" s="19">
        <f>MAX(0,ROUNDDOWN(N477-P477-430000-0,-3))</f>
        <v/>
      </c>
      <c r="U477" s="19">
        <f>IF(N477&lt;=450000,0,MAX(0,ROUNDDOWN(T477*0.06-MIN(50000,T477)*0.03,-2))+MAX(0,ROUNDDOWN(T477*0.04-MIN(50000,T477)*0.02,-2)))</f>
        <v/>
      </c>
      <c r="V477" s="19">
        <f>S477+U477+O477</f>
        <v/>
      </c>
      <c r="W477" s="19">
        <f>MIN(550000,MAX(0,$B477))</f>
        <v/>
      </c>
      <c r="X477" s="19">
        <f>$B477-W477</f>
        <v/>
      </c>
      <c r="Y477" s="19">
        <f>MIN(670000,ROUNDDOWN(MAX(0,X477-430000)*0.0751+47600,0))+MIN(260000,ROUNDDOWN(MAX(0,X477-430000)*0.028+17600,0))+MIN(30000,ROUNDDOWN(MAX(0,X477-430000)*0.0027+1873,0))+IF("いいえ"="はい",MIN(170000,ROUNDDOWN(MAX(0,X477-430000)*0.0243+17800,0)),0)</f>
        <v/>
      </c>
      <c r="Z477" s="19">
        <f>IF(""="",215040+Y477,"")</f>
        <v/>
      </c>
      <c r="AA477" s="19">
        <f>IF(X477&gt;23500000,NA(),IF(X477&lt;=4890000,1040000,IF(X477&lt;=6550000,670000,620000)))</f>
        <v/>
      </c>
      <c r="AB477" s="19">
        <f>MAX(0,ROUNDDOWN(X477-Z477-AA477-0,-3))</f>
        <v/>
      </c>
      <c r="AC477" s="19">
        <f>IF(AB477&lt;=0,0,ROUNDDOWN((AB477*LOOKUP(AB477,{0,1950001,3300001,6950001,9000001,18000001,40000001},{0.05,0.1,0.2,0.23,0.33,0.4,0.45})-LOOKUP(AB477,{0,1950001,3300001,6950001,9000001,18000001,40000001},{0,97500,427500,636000,1536000,2796000,4796000}))*1.021,-2))</f>
        <v/>
      </c>
      <c r="AD477" s="19">
        <f>MAX(0,ROUNDDOWN(X477-Z477-430000-0,-3))</f>
        <v/>
      </c>
      <c r="AE477" s="19">
        <f>IF(X477&lt;=450000,0,MAX(0,ROUNDDOWN(AD477*0.06-MIN(50000,AD477)*0.03,-2))+MAX(0,ROUNDDOWN(AD477*0.04-MIN(50000,AD477)*0.02,-2)))</f>
        <v/>
      </c>
      <c r="AF477" s="19">
        <f>AC477+AE477+Y477</f>
        <v/>
      </c>
      <c r="AG477" s="19">
        <f>MIN(650000,MAX(0,$B477))</f>
        <v/>
      </c>
      <c r="AH477" s="19">
        <f>$B477-AG477</f>
        <v/>
      </c>
      <c r="AI477" s="19">
        <f>MIN(670000,ROUNDDOWN(MAX(0,AH477-430000)*0.0751+47600,0))+MIN(260000,ROUNDDOWN(MAX(0,AH477-430000)*0.028+17600,0))+MIN(30000,ROUNDDOWN(MAX(0,AH477-430000)*0.0027+1873,0))+IF("いいえ"="はい",MIN(170000,ROUNDDOWN(MAX(0,AH477-430000)*0.0243+17800,0)),0)</f>
        <v/>
      </c>
      <c r="AJ477" s="19">
        <f>IF(""="",215040+AI477,"")</f>
        <v/>
      </c>
      <c r="AK477" s="19">
        <f>IF(AH477&gt;23500000,NA(),IF(AH477&lt;=4890000,1040000,IF(AH477&lt;=6550000,670000,620000)))</f>
        <v/>
      </c>
      <c r="AL477" s="19">
        <f>MAX(0,ROUNDDOWN(AH477-AJ477-AK477-0,-3))</f>
        <v/>
      </c>
      <c r="AM477" s="19">
        <f>IF(AL477&lt;=0,0,ROUNDDOWN((AL477*LOOKUP(AL477,{0,1950001,3300001,6950001,9000001,18000001,40000001},{0.05,0.1,0.2,0.23,0.33,0.4,0.45})-LOOKUP(AL477,{0,1950001,3300001,6950001,9000001,18000001,40000001},{0,97500,427500,636000,1536000,2796000,4796000}))*1.021,-2))</f>
        <v/>
      </c>
      <c r="AN477" s="19">
        <f>MAX(0,ROUNDDOWN(AH477-AJ477-430000-0,-3))</f>
        <v/>
      </c>
      <c r="AO477" s="19">
        <f>IF(AH477&lt;=450000,0,MAX(0,ROUNDDOWN(AN477*0.06-MIN(50000,AN477)*0.03,-2))+MAX(0,ROUNDDOWN(AN477*0.04-MIN(50000,AN477)*0.02,-2)))</f>
        <v/>
      </c>
      <c r="AP477" s="19">
        <f>AM477+AO477+AI477</f>
        <v/>
      </c>
      <c r="AQ477" s="19">
        <f>MIN(750000,MAX(0,$B477))</f>
        <v/>
      </c>
      <c r="AR477" s="19">
        <f>$B477-AQ477</f>
        <v/>
      </c>
      <c r="AS477" s="19">
        <f>MIN(670000,ROUNDDOWN(MAX(0,AR477-430000)*0.0751+47600,0))+MIN(260000,ROUNDDOWN(MAX(0,AR477-430000)*0.028+17600,0))+MIN(30000,ROUNDDOWN(MAX(0,AR477-430000)*0.0027+1873,0))+IF("いいえ"="はい",MIN(170000,ROUNDDOWN(MAX(0,AR477-430000)*0.0243+17800,0)),0)</f>
        <v/>
      </c>
      <c r="AT477" s="19">
        <f>IF(""="",215040+AS477,"")</f>
        <v/>
      </c>
      <c r="AU477" s="19">
        <f>IF(AR477&gt;23500000,NA(),IF(AR477&lt;=4890000,1040000,IF(AR477&lt;=6550000,670000,620000)))</f>
        <v/>
      </c>
      <c r="AV477" s="19">
        <f>MAX(0,ROUNDDOWN(AR477-AT477-AU477-0,-3))</f>
        <v/>
      </c>
      <c r="AW477" s="19">
        <f>IF(AV477&lt;=0,0,ROUNDDOWN((AV477*LOOKUP(AV477,{0,1950001,3300001,6950001,9000001,18000001,40000001},{0.05,0.1,0.2,0.23,0.33,0.4,0.45})-LOOKUP(AV477,{0,1950001,3300001,6950001,9000001,18000001,40000001},{0,97500,427500,636000,1536000,2796000,4796000}))*1.021,-2))</f>
        <v/>
      </c>
      <c r="AX477" s="19">
        <f>MAX(0,ROUNDDOWN(AR477-AT477-430000-0,-3))</f>
        <v/>
      </c>
      <c r="AY477" s="19">
        <f>IF(AR477&lt;=450000,0,MAX(0,ROUNDDOWN(AX477*0.06-MIN(50000,AX477)*0.03,-2))+MAX(0,ROUNDDOWN(AX477*0.04-MIN(50000,AX477)*0.02,-2)))</f>
        <v/>
      </c>
      <c r="AZ477" s="19">
        <f>AW477+AY477+AS477</f>
        <v/>
      </c>
    </row>
    <row r="478">
      <c r="A478" t="inlineStr">
        <is>
          <t>1万円刻み</t>
        </is>
      </c>
      <c r="B478" s="19">
        <f>'3_1万円刻み'!$A$461</f>
        <v/>
      </c>
      <c r="C478" s="19">
        <f>MIN(0,MAX(0,$B478))</f>
        <v/>
      </c>
      <c r="D478" s="19">
        <f>$B478-C478</f>
        <v/>
      </c>
      <c r="E478" s="19">
        <f>MIN(670000,ROUNDDOWN(MAX(0,D478-430000)*0.0751+47600,0))+MIN(260000,ROUNDDOWN(MAX(0,D478-430000)*0.028+17600,0))+MIN(30000,ROUNDDOWN(MAX(0,D478-430000)*0.0027+1873,0))+IF("いいえ"="はい",MIN(170000,ROUNDDOWN(MAX(0,D478-430000)*0.0243+17800,0)),0)</f>
        <v/>
      </c>
      <c r="F478" s="19">
        <f>IF(""="",215040+E478,"")</f>
        <v/>
      </c>
      <c r="G478" s="19">
        <f>IF(D478&gt;23500000,NA(),IF(D478&lt;=4890000,1040000,IF(D478&lt;=6550000,670000,620000)))</f>
        <v/>
      </c>
      <c r="H478" s="19">
        <f>MAX(0,ROUNDDOWN(D478-F478-G478-0,-3))</f>
        <v/>
      </c>
      <c r="I478" s="19">
        <f>IF(H478&lt;=0,0,ROUNDDOWN((H478*LOOKUP(H478,{0,1950001,3300001,6950001,9000001,18000001,40000001},{0.05,0.1,0.2,0.23,0.33,0.4,0.45})-LOOKUP(H478,{0,1950001,3300001,6950001,9000001,18000001,40000001},{0,97500,427500,636000,1536000,2796000,4796000}))*1.021,-2))</f>
        <v/>
      </c>
      <c r="J478" s="19">
        <f>MAX(0,ROUNDDOWN(D478-F478-430000-0,-3))</f>
        <v/>
      </c>
      <c r="K478" s="19">
        <f>IF(D478&lt;=450000,0,MAX(0,ROUNDDOWN(J478*0.06-MIN(50000,J478)*0.03,-2))+MAX(0,ROUNDDOWN(J478*0.04-MIN(50000,J478)*0.02,-2)))</f>
        <v/>
      </c>
      <c r="L478" s="19">
        <f>I478+K478+E478</f>
        <v/>
      </c>
      <c r="M478" s="19">
        <f>MIN(100000,MAX(0,$B478))</f>
        <v/>
      </c>
      <c r="N478" s="19">
        <f>$B478-M478</f>
        <v/>
      </c>
      <c r="O478" s="19">
        <f>MIN(670000,ROUNDDOWN(MAX(0,N478-430000)*0.0751+47600,0))+MIN(260000,ROUNDDOWN(MAX(0,N478-430000)*0.028+17600,0))+MIN(30000,ROUNDDOWN(MAX(0,N478-430000)*0.0027+1873,0))+IF("いいえ"="はい",MIN(170000,ROUNDDOWN(MAX(0,N478-430000)*0.0243+17800,0)),0)</f>
        <v/>
      </c>
      <c r="P478" s="19">
        <f>IF(""="",215040+O478,"")</f>
        <v/>
      </c>
      <c r="Q478" s="19">
        <f>IF(N478&gt;23500000,NA(),IF(N478&lt;=4890000,1040000,IF(N478&lt;=6550000,670000,620000)))</f>
        <v/>
      </c>
      <c r="R478" s="19">
        <f>MAX(0,ROUNDDOWN(N478-P478-Q478-0,-3))</f>
        <v/>
      </c>
      <c r="S478" s="19">
        <f>IF(R478&lt;=0,0,ROUNDDOWN((R478*LOOKUP(R478,{0,1950001,3300001,6950001,9000001,18000001,40000001},{0.05,0.1,0.2,0.23,0.33,0.4,0.45})-LOOKUP(R478,{0,1950001,3300001,6950001,9000001,18000001,40000001},{0,97500,427500,636000,1536000,2796000,4796000}))*1.021,-2))</f>
        <v/>
      </c>
      <c r="T478" s="19">
        <f>MAX(0,ROUNDDOWN(N478-P478-430000-0,-3))</f>
        <v/>
      </c>
      <c r="U478" s="19">
        <f>IF(N478&lt;=450000,0,MAX(0,ROUNDDOWN(T478*0.06-MIN(50000,T478)*0.03,-2))+MAX(0,ROUNDDOWN(T478*0.04-MIN(50000,T478)*0.02,-2)))</f>
        <v/>
      </c>
      <c r="V478" s="19">
        <f>S478+U478+O478</f>
        <v/>
      </c>
      <c r="W478" s="19">
        <f>MIN(550000,MAX(0,$B478))</f>
        <v/>
      </c>
      <c r="X478" s="19">
        <f>$B478-W478</f>
        <v/>
      </c>
      <c r="Y478" s="19">
        <f>MIN(670000,ROUNDDOWN(MAX(0,X478-430000)*0.0751+47600,0))+MIN(260000,ROUNDDOWN(MAX(0,X478-430000)*0.028+17600,0))+MIN(30000,ROUNDDOWN(MAX(0,X478-430000)*0.0027+1873,0))+IF("いいえ"="はい",MIN(170000,ROUNDDOWN(MAX(0,X478-430000)*0.0243+17800,0)),0)</f>
        <v/>
      </c>
      <c r="Z478" s="19">
        <f>IF(""="",215040+Y478,"")</f>
        <v/>
      </c>
      <c r="AA478" s="19">
        <f>IF(X478&gt;23500000,NA(),IF(X478&lt;=4890000,1040000,IF(X478&lt;=6550000,670000,620000)))</f>
        <v/>
      </c>
      <c r="AB478" s="19">
        <f>MAX(0,ROUNDDOWN(X478-Z478-AA478-0,-3))</f>
        <v/>
      </c>
      <c r="AC478" s="19">
        <f>IF(AB478&lt;=0,0,ROUNDDOWN((AB478*LOOKUP(AB478,{0,1950001,3300001,6950001,9000001,18000001,40000001},{0.05,0.1,0.2,0.23,0.33,0.4,0.45})-LOOKUP(AB478,{0,1950001,3300001,6950001,9000001,18000001,40000001},{0,97500,427500,636000,1536000,2796000,4796000}))*1.021,-2))</f>
        <v/>
      </c>
      <c r="AD478" s="19">
        <f>MAX(0,ROUNDDOWN(X478-Z478-430000-0,-3))</f>
        <v/>
      </c>
      <c r="AE478" s="19">
        <f>IF(X478&lt;=450000,0,MAX(0,ROUNDDOWN(AD478*0.06-MIN(50000,AD478)*0.03,-2))+MAX(0,ROUNDDOWN(AD478*0.04-MIN(50000,AD478)*0.02,-2)))</f>
        <v/>
      </c>
      <c r="AF478" s="19">
        <f>AC478+AE478+Y478</f>
        <v/>
      </c>
      <c r="AG478" s="19">
        <f>MIN(650000,MAX(0,$B478))</f>
        <v/>
      </c>
      <c r="AH478" s="19">
        <f>$B478-AG478</f>
        <v/>
      </c>
      <c r="AI478" s="19">
        <f>MIN(670000,ROUNDDOWN(MAX(0,AH478-430000)*0.0751+47600,0))+MIN(260000,ROUNDDOWN(MAX(0,AH478-430000)*0.028+17600,0))+MIN(30000,ROUNDDOWN(MAX(0,AH478-430000)*0.0027+1873,0))+IF("いいえ"="はい",MIN(170000,ROUNDDOWN(MAX(0,AH478-430000)*0.0243+17800,0)),0)</f>
        <v/>
      </c>
      <c r="AJ478" s="19">
        <f>IF(""="",215040+AI478,"")</f>
        <v/>
      </c>
      <c r="AK478" s="19">
        <f>IF(AH478&gt;23500000,NA(),IF(AH478&lt;=4890000,1040000,IF(AH478&lt;=6550000,670000,620000)))</f>
        <v/>
      </c>
      <c r="AL478" s="19">
        <f>MAX(0,ROUNDDOWN(AH478-AJ478-AK478-0,-3))</f>
        <v/>
      </c>
      <c r="AM478" s="19">
        <f>IF(AL478&lt;=0,0,ROUNDDOWN((AL478*LOOKUP(AL478,{0,1950001,3300001,6950001,9000001,18000001,40000001},{0.05,0.1,0.2,0.23,0.33,0.4,0.45})-LOOKUP(AL478,{0,1950001,3300001,6950001,9000001,18000001,40000001},{0,97500,427500,636000,1536000,2796000,4796000}))*1.021,-2))</f>
        <v/>
      </c>
      <c r="AN478" s="19">
        <f>MAX(0,ROUNDDOWN(AH478-AJ478-430000-0,-3))</f>
        <v/>
      </c>
      <c r="AO478" s="19">
        <f>IF(AH478&lt;=450000,0,MAX(0,ROUNDDOWN(AN478*0.06-MIN(50000,AN478)*0.03,-2))+MAX(0,ROUNDDOWN(AN478*0.04-MIN(50000,AN478)*0.02,-2)))</f>
        <v/>
      </c>
      <c r="AP478" s="19">
        <f>AM478+AO478+AI478</f>
        <v/>
      </c>
      <c r="AQ478" s="19">
        <f>MIN(750000,MAX(0,$B478))</f>
        <v/>
      </c>
      <c r="AR478" s="19">
        <f>$B478-AQ478</f>
        <v/>
      </c>
      <c r="AS478" s="19">
        <f>MIN(670000,ROUNDDOWN(MAX(0,AR478-430000)*0.0751+47600,0))+MIN(260000,ROUNDDOWN(MAX(0,AR478-430000)*0.028+17600,0))+MIN(30000,ROUNDDOWN(MAX(0,AR478-430000)*0.0027+1873,0))+IF("いいえ"="はい",MIN(170000,ROUNDDOWN(MAX(0,AR478-430000)*0.0243+17800,0)),0)</f>
        <v/>
      </c>
      <c r="AT478" s="19">
        <f>IF(""="",215040+AS478,"")</f>
        <v/>
      </c>
      <c r="AU478" s="19">
        <f>IF(AR478&gt;23500000,NA(),IF(AR478&lt;=4890000,1040000,IF(AR478&lt;=6550000,670000,620000)))</f>
        <v/>
      </c>
      <c r="AV478" s="19">
        <f>MAX(0,ROUNDDOWN(AR478-AT478-AU478-0,-3))</f>
        <v/>
      </c>
      <c r="AW478" s="19">
        <f>IF(AV478&lt;=0,0,ROUNDDOWN((AV478*LOOKUP(AV478,{0,1950001,3300001,6950001,9000001,18000001,40000001},{0.05,0.1,0.2,0.23,0.33,0.4,0.45})-LOOKUP(AV478,{0,1950001,3300001,6950001,9000001,18000001,40000001},{0,97500,427500,636000,1536000,2796000,4796000}))*1.021,-2))</f>
        <v/>
      </c>
      <c r="AX478" s="19">
        <f>MAX(0,ROUNDDOWN(AR478-AT478-430000-0,-3))</f>
        <v/>
      </c>
      <c r="AY478" s="19">
        <f>IF(AR478&lt;=450000,0,MAX(0,ROUNDDOWN(AX478*0.06-MIN(50000,AX478)*0.03,-2))+MAX(0,ROUNDDOWN(AX478*0.04-MIN(50000,AX478)*0.02,-2)))</f>
        <v/>
      </c>
      <c r="AZ478" s="19">
        <f>AW478+AY478+AS478</f>
        <v/>
      </c>
    </row>
    <row r="479">
      <c r="A479" t="inlineStr">
        <is>
          <t>1万円刻み</t>
        </is>
      </c>
      <c r="B479" s="19">
        <f>'3_1万円刻み'!$A$462</f>
        <v/>
      </c>
      <c r="C479" s="19">
        <f>MIN(0,MAX(0,$B479))</f>
        <v/>
      </c>
      <c r="D479" s="19">
        <f>$B479-C479</f>
        <v/>
      </c>
      <c r="E479" s="19">
        <f>MIN(670000,ROUNDDOWN(MAX(0,D479-430000)*0.0751+47600,0))+MIN(260000,ROUNDDOWN(MAX(0,D479-430000)*0.028+17600,0))+MIN(30000,ROUNDDOWN(MAX(0,D479-430000)*0.0027+1873,0))+IF("いいえ"="はい",MIN(170000,ROUNDDOWN(MAX(0,D479-430000)*0.0243+17800,0)),0)</f>
        <v/>
      </c>
      <c r="F479" s="19">
        <f>IF(""="",215040+E479,"")</f>
        <v/>
      </c>
      <c r="G479" s="19">
        <f>IF(D479&gt;23500000,NA(),IF(D479&lt;=4890000,1040000,IF(D479&lt;=6550000,670000,620000)))</f>
        <v/>
      </c>
      <c r="H479" s="19">
        <f>MAX(0,ROUNDDOWN(D479-F479-G479-0,-3))</f>
        <v/>
      </c>
      <c r="I479" s="19">
        <f>IF(H479&lt;=0,0,ROUNDDOWN((H479*LOOKUP(H479,{0,1950001,3300001,6950001,9000001,18000001,40000001},{0.05,0.1,0.2,0.23,0.33,0.4,0.45})-LOOKUP(H479,{0,1950001,3300001,6950001,9000001,18000001,40000001},{0,97500,427500,636000,1536000,2796000,4796000}))*1.021,-2))</f>
        <v/>
      </c>
      <c r="J479" s="19">
        <f>MAX(0,ROUNDDOWN(D479-F479-430000-0,-3))</f>
        <v/>
      </c>
      <c r="K479" s="19">
        <f>IF(D479&lt;=450000,0,MAX(0,ROUNDDOWN(J479*0.06-MIN(50000,J479)*0.03,-2))+MAX(0,ROUNDDOWN(J479*0.04-MIN(50000,J479)*0.02,-2)))</f>
        <v/>
      </c>
      <c r="L479" s="19">
        <f>I479+K479+E479</f>
        <v/>
      </c>
      <c r="M479" s="19">
        <f>MIN(100000,MAX(0,$B479))</f>
        <v/>
      </c>
      <c r="N479" s="19">
        <f>$B479-M479</f>
        <v/>
      </c>
      <c r="O479" s="19">
        <f>MIN(670000,ROUNDDOWN(MAX(0,N479-430000)*0.0751+47600,0))+MIN(260000,ROUNDDOWN(MAX(0,N479-430000)*0.028+17600,0))+MIN(30000,ROUNDDOWN(MAX(0,N479-430000)*0.0027+1873,0))+IF("いいえ"="はい",MIN(170000,ROUNDDOWN(MAX(0,N479-430000)*0.0243+17800,0)),0)</f>
        <v/>
      </c>
      <c r="P479" s="19">
        <f>IF(""="",215040+O479,"")</f>
        <v/>
      </c>
      <c r="Q479" s="19">
        <f>IF(N479&gt;23500000,NA(),IF(N479&lt;=4890000,1040000,IF(N479&lt;=6550000,670000,620000)))</f>
        <v/>
      </c>
      <c r="R479" s="19">
        <f>MAX(0,ROUNDDOWN(N479-P479-Q479-0,-3))</f>
        <v/>
      </c>
      <c r="S479" s="19">
        <f>IF(R479&lt;=0,0,ROUNDDOWN((R479*LOOKUP(R479,{0,1950001,3300001,6950001,9000001,18000001,40000001},{0.05,0.1,0.2,0.23,0.33,0.4,0.45})-LOOKUP(R479,{0,1950001,3300001,6950001,9000001,18000001,40000001},{0,97500,427500,636000,1536000,2796000,4796000}))*1.021,-2))</f>
        <v/>
      </c>
      <c r="T479" s="19">
        <f>MAX(0,ROUNDDOWN(N479-P479-430000-0,-3))</f>
        <v/>
      </c>
      <c r="U479" s="19">
        <f>IF(N479&lt;=450000,0,MAX(0,ROUNDDOWN(T479*0.06-MIN(50000,T479)*0.03,-2))+MAX(0,ROUNDDOWN(T479*0.04-MIN(50000,T479)*0.02,-2)))</f>
        <v/>
      </c>
      <c r="V479" s="19">
        <f>S479+U479+O479</f>
        <v/>
      </c>
      <c r="W479" s="19">
        <f>MIN(550000,MAX(0,$B479))</f>
        <v/>
      </c>
      <c r="X479" s="19">
        <f>$B479-W479</f>
        <v/>
      </c>
      <c r="Y479" s="19">
        <f>MIN(670000,ROUNDDOWN(MAX(0,X479-430000)*0.0751+47600,0))+MIN(260000,ROUNDDOWN(MAX(0,X479-430000)*0.028+17600,0))+MIN(30000,ROUNDDOWN(MAX(0,X479-430000)*0.0027+1873,0))+IF("いいえ"="はい",MIN(170000,ROUNDDOWN(MAX(0,X479-430000)*0.0243+17800,0)),0)</f>
        <v/>
      </c>
      <c r="Z479" s="19">
        <f>IF(""="",215040+Y479,"")</f>
        <v/>
      </c>
      <c r="AA479" s="19">
        <f>IF(X479&gt;23500000,NA(),IF(X479&lt;=4890000,1040000,IF(X479&lt;=6550000,670000,620000)))</f>
        <v/>
      </c>
      <c r="AB479" s="19">
        <f>MAX(0,ROUNDDOWN(X479-Z479-AA479-0,-3))</f>
        <v/>
      </c>
      <c r="AC479" s="19">
        <f>IF(AB479&lt;=0,0,ROUNDDOWN((AB479*LOOKUP(AB479,{0,1950001,3300001,6950001,9000001,18000001,40000001},{0.05,0.1,0.2,0.23,0.33,0.4,0.45})-LOOKUP(AB479,{0,1950001,3300001,6950001,9000001,18000001,40000001},{0,97500,427500,636000,1536000,2796000,4796000}))*1.021,-2))</f>
        <v/>
      </c>
      <c r="AD479" s="19">
        <f>MAX(0,ROUNDDOWN(X479-Z479-430000-0,-3))</f>
        <v/>
      </c>
      <c r="AE479" s="19">
        <f>IF(X479&lt;=450000,0,MAX(0,ROUNDDOWN(AD479*0.06-MIN(50000,AD479)*0.03,-2))+MAX(0,ROUNDDOWN(AD479*0.04-MIN(50000,AD479)*0.02,-2)))</f>
        <v/>
      </c>
      <c r="AF479" s="19">
        <f>AC479+AE479+Y479</f>
        <v/>
      </c>
      <c r="AG479" s="19">
        <f>MIN(650000,MAX(0,$B479))</f>
        <v/>
      </c>
      <c r="AH479" s="19">
        <f>$B479-AG479</f>
        <v/>
      </c>
      <c r="AI479" s="19">
        <f>MIN(670000,ROUNDDOWN(MAX(0,AH479-430000)*0.0751+47600,0))+MIN(260000,ROUNDDOWN(MAX(0,AH479-430000)*0.028+17600,0))+MIN(30000,ROUNDDOWN(MAX(0,AH479-430000)*0.0027+1873,0))+IF("いいえ"="はい",MIN(170000,ROUNDDOWN(MAX(0,AH479-430000)*0.0243+17800,0)),0)</f>
        <v/>
      </c>
      <c r="AJ479" s="19">
        <f>IF(""="",215040+AI479,"")</f>
        <v/>
      </c>
      <c r="AK479" s="19">
        <f>IF(AH479&gt;23500000,NA(),IF(AH479&lt;=4890000,1040000,IF(AH479&lt;=6550000,670000,620000)))</f>
        <v/>
      </c>
      <c r="AL479" s="19">
        <f>MAX(0,ROUNDDOWN(AH479-AJ479-AK479-0,-3))</f>
        <v/>
      </c>
      <c r="AM479" s="19">
        <f>IF(AL479&lt;=0,0,ROUNDDOWN((AL479*LOOKUP(AL479,{0,1950001,3300001,6950001,9000001,18000001,40000001},{0.05,0.1,0.2,0.23,0.33,0.4,0.45})-LOOKUP(AL479,{0,1950001,3300001,6950001,9000001,18000001,40000001},{0,97500,427500,636000,1536000,2796000,4796000}))*1.021,-2))</f>
        <v/>
      </c>
      <c r="AN479" s="19">
        <f>MAX(0,ROUNDDOWN(AH479-AJ479-430000-0,-3))</f>
        <v/>
      </c>
      <c r="AO479" s="19">
        <f>IF(AH479&lt;=450000,0,MAX(0,ROUNDDOWN(AN479*0.06-MIN(50000,AN479)*0.03,-2))+MAX(0,ROUNDDOWN(AN479*0.04-MIN(50000,AN479)*0.02,-2)))</f>
        <v/>
      </c>
      <c r="AP479" s="19">
        <f>AM479+AO479+AI479</f>
        <v/>
      </c>
      <c r="AQ479" s="19">
        <f>MIN(750000,MAX(0,$B479))</f>
        <v/>
      </c>
      <c r="AR479" s="19">
        <f>$B479-AQ479</f>
        <v/>
      </c>
      <c r="AS479" s="19">
        <f>MIN(670000,ROUNDDOWN(MAX(0,AR479-430000)*0.0751+47600,0))+MIN(260000,ROUNDDOWN(MAX(0,AR479-430000)*0.028+17600,0))+MIN(30000,ROUNDDOWN(MAX(0,AR479-430000)*0.0027+1873,0))+IF("いいえ"="はい",MIN(170000,ROUNDDOWN(MAX(0,AR479-430000)*0.0243+17800,0)),0)</f>
        <v/>
      </c>
      <c r="AT479" s="19">
        <f>IF(""="",215040+AS479,"")</f>
        <v/>
      </c>
      <c r="AU479" s="19">
        <f>IF(AR479&gt;23500000,NA(),IF(AR479&lt;=4890000,1040000,IF(AR479&lt;=6550000,670000,620000)))</f>
        <v/>
      </c>
      <c r="AV479" s="19">
        <f>MAX(0,ROUNDDOWN(AR479-AT479-AU479-0,-3))</f>
        <v/>
      </c>
      <c r="AW479" s="19">
        <f>IF(AV479&lt;=0,0,ROUNDDOWN((AV479*LOOKUP(AV479,{0,1950001,3300001,6950001,9000001,18000001,40000001},{0.05,0.1,0.2,0.23,0.33,0.4,0.45})-LOOKUP(AV479,{0,1950001,3300001,6950001,9000001,18000001,40000001},{0,97500,427500,636000,1536000,2796000,4796000}))*1.021,-2))</f>
        <v/>
      </c>
      <c r="AX479" s="19">
        <f>MAX(0,ROUNDDOWN(AR479-AT479-430000-0,-3))</f>
        <v/>
      </c>
      <c r="AY479" s="19">
        <f>IF(AR479&lt;=450000,0,MAX(0,ROUNDDOWN(AX479*0.06-MIN(50000,AX479)*0.03,-2))+MAX(0,ROUNDDOWN(AX479*0.04-MIN(50000,AX479)*0.02,-2)))</f>
        <v/>
      </c>
      <c r="AZ479" s="19">
        <f>AW479+AY479+AS479</f>
        <v/>
      </c>
    </row>
    <row r="480">
      <c r="A480" t="inlineStr">
        <is>
          <t>1万円刻み</t>
        </is>
      </c>
      <c r="B480" s="19">
        <f>'3_1万円刻み'!$A$463</f>
        <v/>
      </c>
      <c r="C480" s="19">
        <f>MIN(0,MAX(0,$B480))</f>
        <v/>
      </c>
      <c r="D480" s="19">
        <f>$B480-C480</f>
        <v/>
      </c>
      <c r="E480" s="19">
        <f>MIN(670000,ROUNDDOWN(MAX(0,D480-430000)*0.0751+47600,0))+MIN(260000,ROUNDDOWN(MAX(0,D480-430000)*0.028+17600,0))+MIN(30000,ROUNDDOWN(MAX(0,D480-430000)*0.0027+1873,0))+IF("いいえ"="はい",MIN(170000,ROUNDDOWN(MAX(0,D480-430000)*0.0243+17800,0)),0)</f>
        <v/>
      </c>
      <c r="F480" s="19">
        <f>IF(""="",215040+E480,"")</f>
        <v/>
      </c>
      <c r="G480" s="19">
        <f>IF(D480&gt;23500000,NA(),IF(D480&lt;=4890000,1040000,IF(D480&lt;=6550000,670000,620000)))</f>
        <v/>
      </c>
      <c r="H480" s="19">
        <f>MAX(0,ROUNDDOWN(D480-F480-G480-0,-3))</f>
        <v/>
      </c>
      <c r="I480" s="19">
        <f>IF(H480&lt;=0,0,ROUNDDOWN((H480*LOOKUP(H480,{0,1950001,3300001,6950001,9000001,18000001,40000001},{0.05,0.1,0.2,0.23,0.33,0.4,0.45})-LOOKUP(H480,{0,1950001,3300001,6950001,9000001,18000001,40000001},{0,97500,427500,636000,1536000,2796000,4796000}))*1.021,-2))</f>
        <v/>
      </c>
      <c r="J480" s="19">
        <f>MAX(0,ROUNDDOWN(D480-F480-430000-0,-3))</f>
        <v/>
      </c>
      <c r="K480" s="19">
        <f>IF(D480&lt;=450000,0,MAX(0,ROUNDDOWN(J480*0.06-MIN(50000,J480)*0.03,-2))+MAX(0,ROUNDDOWN(J480*0.04-MIN(50000,J480)*0.02,-2)))</f>
        <v/>
      </c>
      <c r="L480" s="19">
        <f>I480+K480+E480</f>
        <v/>
      </c>
      <c r="M480" s="19">
        <f>MIN(100000,MAX(0,$B480))</f>
        <v/>
      </c>
      <c r="N480" s="19">
        <f>$B480-M480</f>
        <v/>
      </c>
      <c r="O480" s="19">
        <f>MIN(670000,ROUNDDOWN(MAX(0,N480-430000)*0.0751+47600,0))+MIN(260000,ROUNDDOWN(MAX(0,N480-430000)*0.028+17600,0))+MIN(30000,ROUNDDOWN(MAX(0,N480-430000)*0.0027+1873,0))+IF("いいえ"="はい",MIN(170000,ROUNDDOWN(MAX(0,N480-430000)*0.0243+17800,0)),0)</f>
        <v/>
      </c>
      <c r="P480" s="19">
        <f>IF(""="",215040+O480,"")</f>
        <v/>
      </c>
      <c r="Q480" s="19">
        <f>IF(N480&gt;23500000,NA(),IF(N480&lt;=4890000,1040000,IF(N480&lt;=6550000,670000,620000)))</f>
        <v/>
      </c>
      <c r="R480" s="19">
        <f>MAX(0,ROUNDDOWN(N480-P480-Q480-0,-3))</f>
        <v/>
      </c>
      <c r="S480" s="19">
        <f>IF(R480&lt;=0,0,ROUNDDOWN((R480*LOOKUP(R480,{0,1950001,3300001,6950001,9000001,18000001,40000001},{0.05,0.1,0.2,0.23,0.33,0.4,0.45})-LOOKUP(R480,{0,1950001,3300001,6950001,9000001,18000001,40000001},{0,97500,427500,636000,1536000,2796000,4796000}))*1.021,-2))</f>
        <v/>
      </c>
      <c r="T480" s="19">
        <f>MAX(0,ROUNDDOWN(N480-P480-430000-0,-3))</f>
        <v/>
      </c>
      <c r="U480" s="19">
        <f>IF(N480&lt;=450000,0,MAX(0,ROUNDDOWN(T480*0.06-MIN(50000,T480)*0.03,-2))+MAX(0,ROUNDDOWN(T480*0.04-MIN(50000,T480)*0.02,-2)))</f>
        <v/>
      </c>
      <c r="V480" s="19">
        <f>S480+U480+O480</f>
        <v/>
      </c>
      <c r="W480" s="19">
        <f>MIN(550000,MAX(0,$B480))</f>
        <v/>
      </c>
      <c r="X480" s="19">
        <f>$B480-W480</f>
        <v/>
      </c>
      <c r="Y480" s="19">
        <f>MIN(670000,ROUNDDOWN(MAX(0,X480-430000)*0.0751+47600,0))+MIN(260000,ROUNDDOWN(MAX(0,X480-430000)*0.028+17600,0))+MIN(30000,ROUNDDOWN(MAX(0,X480-430000)*0.0027+1873,0))+IF("いいえ"="はい",MIN(170000,ROUNDDOWN(MAX(0,X480-430000)*0.0243+17800,0)),0)</f>
        <v/>
      </c>
      <c r="Z480" s="19">
        <f>IF(""="",215040+Y480,"")</f>
        <v/>
      </c>
      <c r="AA480" s="19">
        <f>IF(X480&gt;23500000,NA(),IF(X480&lt;=4890000,1040000,IF(X480&lt;=6550000,670000,620000)))</f>
        <v/>
      </c>
      <c r="AB480" s="19">
        <f>MAX(0,ROUNDDOWN(X480-Z480-AA480-0,-3))</f>
        <v/>
      </c>
      <c r="AC480" s="19">
        <f>IF(AB480&lt;=0,0,ROUNDDOWN((AB480*LOOKUP(AB480,{0,1950001,3300001,6950001,9000001,18000001,40000001},{0.05,0.1,0.2,0.23,0.33,0.4,0.45})-LOOKUP(AB480,{0,1950001,3300001,6950001,9000001,18000001,40000001},{0,97500,427500,636000,1536000,2796000,4796000}))*1.021,-2))</f>
        <v/>
      </c>
      <c r="AD480" s="19">
        <f>MAX(0,ROUNDDOWN(X480-Z480-430000-0,-3))</f>
        <v/>
      </c>
      <c r="AE480" s="19">
        <f>IF(X480&lt;=450000,0,MAX(0,ROUNDDOWN(AD480*0.06-MIN(50000,AD480)*0.03,-2))+MAX(0,ROUNDDOWN(AD480*0.04-MIN(50000,AD480)*0.02,-2)))</f>
        <v/>
      </c>
      <c r="AF480" s="19">
        <f>AC480+AE480+Y480</f>
        <v/>
      </c>
      <c r="AG480" s="19">
        <f>MIN(650000,MAX(0,$B480))</f>
        <v/>
      </c>
      <c r="AH480" s="19">
        <f>$B480-AG480</f>
        <v/>
      </c>
      <c r="AI480" s="19">
        <f>MIN(670000,ROUNDDOWN(MAX(0,AH480-430000)*0.0751+47600,0))+MIN(260000,ROUNDDOWN(MAX(0,AH480-430000)*0.028+17600,0))+MIN(30000,ROUNDDOWN(MAX(0,AH480-430000)*0.0027+1873,0))+IF("いいえ"="はい",MIN(170000,ROUNDDOWN(MAX(0,AH480-430000)*0.0243+17800,0)),0)</f>
        <v/>
      </c>
      <c r="AJ480" s="19">
        <f>IF(""="",215040+AI480,"")</f>
        <v/>
      </c>
      <c r="AK480" s="19">
        <f>IF(AH480&gt;23500000,NA(),IF(AH480&lt;=4890000,1040000,IF(AH480&lt;=6550000,670000,620000)))</f>
        <v/>
      </c>
      <c r="AL480" s="19">
        <f>MAX(0,ROUNDDOWN(AH480-AJ480-AK480-0,-3))</f>
        <v/>
      </c>
      <c r="AM480" s="19">
        <f>IF(AL480&lt;=0,0,ROUNDDOWN((AL480*LOOKUP(AL480,{0,1950001,3300001,6950001,9000001,18000001,40000001},{0.05,0.1,0.2,0.23,0.33,0.4,0.45})-LOOKUP(AL480,{0,1950001,3300001,6950001,9000001,18000001,40000001},{0,97500,427500,636000,1536000,2796000,4796000}))*1.021,-2))</f>
        <v/>
      </c>
      <c r="AN480" s="19">
        <f>MAX(0,ROUNDDOWN(AH480-AJ480-430000-0,-3))</f>
        <v/>
      </c>
      <c r="AO480" s="19">
        <f>IF(AH480&lt;=450000,0,MAX(0,ROUNDDOWN(AN480*0.06-MIN(50000,AN480)*0.03,-2))+MAX(0,ROUNDDOWN(AN480*0.04-MIN(50000,AN480)*0.02,-2)))</f>
        <v/>
      </c>
      <c r="AP480" s="19">
        <f>AM480+AO480+AI480</f>
        <v/>
      </c>
      <c r="AQ480" s="19">
        <f>MIN(750000,MAX(0,$B480))</f>
        <v/>
      </c>
      <c r="AR480" s="19">
        <f>$B480-AQ480</f>
        <v/>
      </c>
      <c r="AS480" s="19">
        <f>MIN(670000,ROUNDDOWN(MAX(0,AR480-430000)*0.0751+47600,0))+MIN(260000,ROUNDDOWN(MAX(0,AR480-430000)*0.028+17600,0))+MIN(30000,ROUNDDOWN(MAX(0,AR480-430000)*0.0027+1873,0))+IF("いいえ"="はい",MIN(170000,ROUNDDOWN(MAX(0,AR480-430000)*0.0243+17800,0)),0)</f>
        <v/>
      </c>
      <c r="AT480" s="19">
        <f>IF(""="",215040+AS480,"")</f>
        <v/>
      </c>
      <c r="AU480" s="19">
        <f>IF(AR480&gt;23500000,NA(),IF(AR480&lt;=4890000,1040000,IF(AR480&lt;=6550000,670000,620000)))</f>
        <v/>
      </c>
      <c r="AV480" s="19">
        <f>MAX(0,ROUNDDOWN(AR480-AT480-AU480-0,-3))</f>
        <v/>
      </c>
      <c r="AW480" s="19">
        <f>IF(AV480&lt;=0,0,ROUNDDOWN((AV480*LOOKUP(AV480,{0,1950001,3300001,6950001,9000001,18000001,40000001},{0.05,0.1,0.2,0.23,0.33,0.4,0.45})-LOOKUP(AV480,{0,1950001,3300001,6950001,9000001,18000001,40000001},{0,97500,427500,636000,1536000,2796000,4796000}))*1.021,-2))</f>
        <v/>
      </c>
      <c r="AX480" s="19">
        <f>MAX(0,ROUNDDOWN(AR480-AT480-430000-0,-3))</f>
        <v/>
      </c>
      <c r="AY480" s="19">
        <f>IF(AR480&lt;=450000,0,MAX(0,ROUNDDOWN(AX480*0.06-MIN(50000,AX480)*0.03,-2))+MAX(0,ROUNDDOWN(AX480*0.04-MIN(50000,AX480)*0.02,-2)))</f>
        <v/>
      </c>
      <c r="AZ480" s="19">
        <f>AW480+AY480+AS480</f>
        <v/>
      </c>
    </row>
    <row r="481">
      <c r="A481" t="inlineStr">
        <is>
          <t>1万円刻み</t>
        </is>
      </c>
      <c r="B481" s="19">
        <f>'3_1万円刻み'!$A$464</f>
        <v/>
      </c>
      <c r="C481" s="19">
        <f>MIN(0,MAX(0,$B481))</f>
        <v/>
      </c>
      <c r="D481" s="19">
        <f>$B481-C481</f>
        <v/>
      </c>
      <c r="E481" s="19">
        <f>MIN(670000,ROUNDDOWN(MAX(0,D481-430000)*0.0751+47600,0))+MIN(260000,ROUNDDOWN(MAX(0,D481-430000)*0.028+17600,0))+MIN(30000,ROUNDDOWN(MAX(0,D481-430000)*0.0027+1873,0))+IF("いいえ"="はい",MIN(170000,ROUNDDOWN(MAX(0,D481-430000)*0.0243+17800,0)),0)</f>
        <v/>
      </c>
      <c r="F481" s="19">
        <f>IF(""="",215040+E481,"")</f>
        <v/>
      </c>
      <c r="G481" s="19">
        <f>IF(D481&gt;23500000,NA(),IF(D481&lt;=4890000,1040000,IF(D481&lt;=6550000,670000,620000)))</f>
        <v/>
      </c>
      <c r="H481" s="19">
        <f>MAX(0,ROUNDDOWN(D481-F481-G481-0,-3))</f>
        <v/>
      </c>
      <c r="I481" s="19">
        <f>IF(H481&lt;=0,0,ROUNDDOWN((H481*LOOKUP(H481,{0,1950001,3300001,6950001,9000001,18000001,40000001},{0.05,0.1,0.2,0.23,0.33,0.4,0.45})-LOOKUP(H481,{0,1950001,3300001,6950001,9000001,18000001,40000001},{0,97500,427500,636000,1536000,2796000,4796000}))*1.021,-2))</f>
        <v/>
      </c>
      <c r="J481" s="19">
        <f>MAX(0,ROUNDDOWN(D481-F481-430000-0,-3))</f>
        <v/>
      </c>
      <c r="K481" s="19">
        <f>IF(D481&lt;=450000,0,MAX(0,ROUNDDOWN(J481*0.06-MIN(50000,J481)*0.03,-2))+MAX(0,ROUNDDOWN(J481*0.04-MIN(50000,J481)*0.02,-2)))</f>
        <v/>
      </c>
      <c r="L481" s="19">
        <f>I481+K481+E481</f>
        <v/>
      </c>
      <c r="M481" s="19">
        <f>MIN(100000,MAX(0,$B481))</f>
        <v/>
      </c>
      <c r="N481" s="19">
        <f>$B481-M481</f>
        <v/>
      </c>
      <c r="O481" s="19">
        <f>MIN(670000,ROUNDDOWN(MAX(0,N481-430000)*0.0751+47600,0))+MIN(260000,ROUNDDOWN(MAX(0,N481-430000)*0.028+17600,0))+MIN(30000,ROUNDDOWN(MAX(0,N481-430000)*0.0027+1873,0))+IF("いいえ"="はい",MIN(170000,ROUNDDOWN(MAX(0,N481-430000)*0.0243+17800,0)),0)</f>
        <v/>
      </c>
      <c r="P481" s="19">
        <f>IF(""="",215040+O481,"")</f>
        <v/>
      </c>
      <c r="Q481" s="19">
        <f>IF(N481&gt;23500000,NA(),IF(N481&lt;=4890000,1040000,IF(N481&lt;=6550000,670000,620000)))</f>
        <v/>
      </c>
      <c r="R481" s="19">
        <f>MAX(0,ROUNDDOWN(N481-P481-Q481-0,-3))</f>
        <v/>
      </c>
      <c r="S481" s="19">
        <f>IF(R481&lt;=0,0,ROUNDDOWN((R481*LOOKUP(R481,{0,1950001,3300001,6950001,9000001,18000001,40000001},{0.05,0.1,0.2,0.23,0.33,0.4,0.45})-LOOKUP(R481,{0,1950001,3300001,6950001,9000001,18000001,40000001},{0,97500,427500,636000,1536000,2796000,4796000}))*1.021,-2))</f>
        <v/>
      </c>
      <c r="T481" s="19">
        <f>MAX(0,ROUNDDOWN(N481-P481-430000-0,-3))</f>
        <v/>
      </c>
      <c r="U481" s="19">
        <f>IF(N481&lt;=450000,0,MAX(0,ROUNDDOWN(T481*0.06-MIN(50000,T481)*0.03,-2))+MAX(0,ROUNDDOWN(T481*0.04-MIN(50000,T481)*0.02,-2)))</f>
        <v/>
      </c>
      <c r="V481" s="19">
        <f>S481+U481+O481</f>
        <v/>
      </c>
      <c r="W481" s="19">
        <f>MIN(550000,MAX(0,$B481))</f>
        <v/>
      </c>
      <c r="X481" s="19">
        <f>$B481-W481</f>
        <v/>
      </c>
      <c r="Y481" s="19">
        <f>MIN(670000,ROUNDDOWN(MAX(0,X481-430000)*0.0751+47600,0))+MIN(260000,ROUNDDOWN(MAX(0,X481-430000)*0.028+17600,0))+MIN(30000,ROUNDDOWN(MAX(0,X481-430000)*0.0027+1873,0))+IF("いいえ"="はい",MIN(170000,ROUNDDOWN(MAX(0,X481-430000)*0.0243+17800,0)),0)</f>
        <v/>
      </c>
      <c r="Z481" s="19">
        <f>IF(""="",215040+Y481,"")</f>
        <v/>
      </c>
      <c r="AA481" s="19">
        <f>IF(X481&gt;23500000,NA(),IF(X481&lt;=4890000,1040000,IF(X481&lt;=6550000,670000,620000)))</f>
        <v/>
      </c>
      <c r="AB481" s="19">
        <f>MAX(0,ROUNDDOWN(X481-Z481-AA481-0,-3))</f>
        <v/>
      </c>
      <c r="AC481" s="19">
        <f>IF(AB481&lt;=0,0,ROUNDDOWN((AB481*LOOKUP(AB481,{0,1950001,3300001,6950001,9000001,18000001,40000001},{0.05,0.1,0.2,0.23,0.33,0.4,0.45})-LOOKUP(AB481,{0,1950001,3300001,6950001,9000001,18000001,40000001},{0,97500,427500,636000,1536000,2796000,4796000}))*1.021,-2))</f>
        <v/>
      </c>
      <c r="AD481" s="19">
        <f>MAX(0,ROUNDDOWN(X481-Z481-430000-0,-3))</f>
        <v/>
      </c>
      <c r="AE481" s="19">
        <f>IF(X481&lt;=450000,0,MAX(0,ROUNDDOWN(AD481*0.06-MIN(50000,AD481)*0.03,-2))+MAX(0,ROUNDDOWN(AD481*0.04-MIN(50000,AD481)*0.02,-2)))</f>
        <v/>
      </c>
      <c r="AF481" s="19">
        <f>AC481+AE481+Y481</f>
        <v/>
      </c>
      <c r="AG481" s="19">
        <f>MIN(650000,MAX(0,$B481))</f>
        <v/>
      </c>
      <c r="AH481" s="19">
        <f>$B481-AG481</f>
        <v/>
      </c>
      <c r="AI481" s="19">
        <f>MIN(670000,ROUNDDOWN(MAX(0,AH481-430000)*0.0751+47600,0))+MIN(260000,ROUNDDOWN(MAX(0,AH481-430000)*0.028+17600,0))+MIN(30000,ROUNDDOWN(MAX(0,AH481-430000)*0.0027+1873,0))+IF("いいえ"="はい",MIN(170000,ROUNDDOWN(MAX(0,AH481-430000)*0.0243+17800,0)),0)</f>
        <v/>
      </c>
      <c r="AJ481" s="19">
        <f>IF(""="",215040+AI481,"")</f>
        <v/>
      </c>
      <c r="AK481" s="19">
        <f>IF(AH481&gt;23500000,NA(),IF(AH481&lt;=4890000,1040000,IF(AH481&lt;=6550000,670000,620000)))</f>
        <v/>
      </c>
      <c r="AL481" s="19">
        <f>MAX(0,ROUNDDOWN(AH481-AJ481-AK481-0,-3))</f>
        <v/>
      </c>
      <c r="AM481" s="19">
        <f>IF(AL481&lt;=0,0,ROUNDDOWN((AL481*LOOKUP(AL481,{0,1950001,3300001,6950001,9000001,18000001,40000001},{0.05,0.1,0.2,0.23,0.33,0.4,0.45})-LOOKUP(AL481,{0,1950001,3300001,6950001,9000001,18000001,40000001},{0,97500,427500,636000,1536000,2796000,4796000}))*1.021,-2))</f>
        <v/>
      </c>
      <c r="AN481" s="19">
        <f>MAX(0,ROUNDDOWN(AH481-AJ481-430000-0,-3))</f>
        <v/>
      </c>
      <c r="AO481" s="19">
        <f>IF(AH481&lt;=450000,0,MAX(0,ROUNDDOWN(AN481*0.06-MIN(50000,AN481)*0.03,-2))+MAX(0,ROUNDDOWN(AN481*0.04-MIN(50000,AN481)*0.02,-2)))</f>
        <v/>
      </c>
      <c r="AP481" s="19">
        <f>AM481+AO481+AI481</f>
        <v/>
      </c>
      <c r="AQ481" s="19">
        <f>MIN(750000,MAX(0,$B481))</f>
        <v/>
      </c>
      <c r="AR481" s="19">
        <f>$B481-AQ481</f>
        <v/>
      </c>
      <c r="AS481" s="19">
        <f>MIN(670000,ROUNDDOWN(MAX(0,AR481-430000)*0.0751+47600,0))+MIN(260000,ROUNDDOWN(MAX(0,AR481-430000)*0.028+17600,0))+MIN(30000,ROUNDDOWN(MAX(0,AR481-430000)*0.0027+1873,0))+IF("いいえ"="はい",MIN(170000,ROUNDDOWN(MAX(0,AR481-430000)*0.0243+17800,0)),0)</f>
        <v/>
      </c>
      <c r="AT481" s="19">
        <f>IF(""="",215040+AS481,"")</f>
        <v/>
      </c>
      <c r="AU481" s="19">
        <f>IF(AR481&gt;23500000,NA(),IF(AR481&lt;=4890000,1040000,IF(AR481&lt;=6550000,670000,620000)))</f>
        <v/>
      </c>
      <c r="AV481" s="19">
        <f>MAX(0,ROUNDDOWN(AR481-AT481-AU481-0,-3))</f>
        <v/>
      </c>
      <c r="AW481" s="19">
        <f>IF(AV481&lt;=0,0,ROUNDDOWN((AV481*LOOKUP(AV481,{0,1950001,3300001,6950001,9000001,18000001,40000001},{0.05,0.1,0.2,0.23,0.33,0.4,0.45})-LOOKUP(AV481,{0,1950001,3300001,6950001,9000001,18000001,40000001},{0,97500,427500,636000,1536000,2796000,4796000}))*1.021,-2))</f>
        <v/>
      </c>
      <c r="AX481" s="19">
        <f>MAX(0,ROUNDDOWN(AR481-AT481-430000-0,-3))</f>
        <v/>
      </c>
      <c r="AY481" s="19">
        <f>IF(AR481&lt;=450000,0,MAX(0,ROUNDDOWN(AX481*0.06-MIN(50000,AX481)*0.03,-2))+MAX(0,ROUNDDOWN(AX481*0.04-MIN(50000,AX481)*0.02,-2)))</f>
        <v/>
      </c>
      <c r="AZ481" s="19">
        <f>AW481+AY481+AS481</f>
        <v/>
      </c>
    </row>
    <row r="482">
      <c r="A482" t="inlineStr">
        <is>
          <t>1万円刻み</t>
        </is>
      </c>
      <c r="B482" s="19">
        <f>'3_1万円刻み'!$A$465</f>
        <v/>
      </c>
      <c r="C482" s="19">
        <f>MIN(0,MAX(0,$B482))</f>
        <v/>
      </c>
      <c r="D482" s="19">
        <f>$B482-C482</f>
        <v/>
      </c>
      <c r="E482" s="19">
        <f>MIN(670000,ROUNDDOWN(MAX(0,D482-430000)*0.0751+47600,0))+MIN(260000,ROUNDDOWN(MAX(0,D482-430000)*0.028+17600,0))+MIN(30000,ROUNDDOWN(MAX(0,D482-430000)*0.0027+1873,0))+IF("いいえ"="はい",MIN(170000,ROUNDDOWN(MAX(0,D482-430000)*0.0243+17800,0)),0)</f>
        <v/>
      </c>
      <c r="F482" s="19">
        <f>IF(""="",215040+E482,"")</f>
        <v/>
      </c>
      <c r="G482" s="19">
        <f>IF(D482&gt;23500000,NA(),IF(D482&lt;=4890000,1040000,IF(D482&lt;=6550000,670000,620000)))</f>
        <v/>
      </c>
      <c r="H482" s="19">
        <f>MAX(0,ROUNDDOWN(D482-F482-G482-0,-3))</f>
        <v/>
      </c>
      <c r="I482" s="19">
        <f>IF(H482&lt;=0,0,ROUNDDOWN((H482*LOOKUP(H482,{0,1950001,3300001,6950001,9000001,18000001,40000001},{0.05,0.1,0.2,0.23,0.33,0.4,0.45})-LOOKUP(H482,{0,1950001,3300001,6950001,9000001,18000001,40000001},{0,97500,427500,636000,1536000,2796000,4796000}))*1.021,-2))</f>
        <v/>
      </c>
      <c r="J482" s="19">
        <f>MAX(0,ROUNDDOWN(D482-F482-430000-0,-3))</f>
        <v/>
      </c>
      <c r="K482" s="19">
        <f>IF(D482&lt;=450000,0,MAX(0,ROUNDDOWN(J482*0.06-MIN(50000,J482)*0.03,-2))+MAX(0,ROUNDDOWN(J482*0.04-MIN(50000,J482)*0.02,-2)))</f>
        <v/>
      </c>
      <c r="L482" s="19">
        <f>I482+K482+E482</f>
        <v/>
      </c>
      <c r="M482" s="19">
        <f>MIN(100000,MAX(0,$B482))</f>
        <v/>
      </c>
      <c r="N482" s="19">
        <f>$B482-M482</f>
        <v/>
      </c>
      <c r="O482" s="19">
        <f>MIN(670000,ROUNDDOWN(MAX(0,N482-430000)*0.0751+47600,0))+MIN(260000,ROUNDDOWN(MAX(0,N482-430000)*0.028+17600,0))+MIN(30000,ROUNDDOWN(MAX(0,N482-430000)*0.0027+1873,0))+IF("いいえ"="はい",MIN(170000,ROUNDDOWN(MAX(0,N482-430000)*0.0243+17800,0)),0)</f>
        <v/>
      </c>
      <c r="P482" s="19">
        <f>IF(""="",215040+O482,"")</f>
        <v/>
      </c>
      <c r="Q482" s="19">
        <f>IF(N482&gt;23500000,NA(),IF(N482&lt;=4890000,1040000,IF(N482&lt;=6550000,670000,620000)))</f>
        <v/>
      </c>
      <c r="R482" s="19">
        <f>MAX(0,ROUNDDOWN(N482-P482-Q482-0,-3))</f>
        <v/>
      </c>
      <c r="S482" s="19">
        <f>IF(R482&lt;=0,0,ROUNDDOWN((R482*LOOKUP(R482,{0,1950001,3300001,6950001,9000001,18000001,40000001},{0.05,0.1,0.2,0.23,0.33,0.4,0.45})-LOOKUP(R482,{0,1950001,3300001,6950001,9000001,18000001,40000001},{0,97500,427500,636000,1536000,2796000,4796000}))*1.021,-2))</f>
        <v/>
      </c>
      <c r="T482" s="19">
        <f>MAX(0,ROUNDDOWN(N482-P482-430000-0,-3))</f>
        <v/>
      </c>
      <c r="U482" s="19">
        <f>IF(N482&lt;=450000,0,MAX(0,ROUNDDOWN(T482*0.06-MIN(50000,T482)*0.03,-2))+MAX(0,ROUNDDOWN(T482*0.04-MIN(50000,T482)*0.02,-2)))</f>
        <v/>
      </c>
      <c r="V482" s="19">
        <f>S482+U482+O482</f>
        <v/>
      </c>
      <c r="W482" s="19">
        <f>MIN(550000,MAX(0,$B482))</f>
        <v/>
      </c>
      <c r="X482" s="19">
        <f>$B482-W482</f>
        <v/>
      </c>
      <c r="Y482" s="19">
        <f>MIN(670000,ROUNDDOWN(MAX(0,X482-430000)*0.0751+47600,0))+MIN(260000,ROUNDDOWN(MAX(0,X482-430000)*0.028+17600,0))+MIN(30000,ROUNDDOWN(MAX(0,X482-430000)*0.0027+1873,0))+IF("いいえ"="はい",MIN(170000,ROUNDDOWN(MAX(0,X482-430000)*0.0243+17800,0)),0)</f>
        <v/>
      </c>
      <c r="Z482" s="19">
        <f>IF(""="",215040+Y482,"")</f>
        <v/>
      </c>
      <c r="AA482" s="19">
        <f>IF(X482&gt;23500000,NA(),IF(X482&lt;=4890000,1040000,IF(X482&lt;=6550000,670000,620000)))</f>
        <v/>
      </c>
      <c r="AB482" s="19">
        <f>MAX(0,ROUNDDOWN(X482-Z482-AA482-0,-3))</f>
        <v/>
      </c>
      <c r="AC482" s="19">
        <f>IF(AB482&lt;=0,0,ROUNDDOWN((AB482*LOOKUP(AB482,{0,1950001,3300001,6950001,9000001,18000001,40000001},{0.05,0.1,0.2,0.23,0.33,0.4,0.45})-LOOKUP(AB482,{0,1950001,3300001,6950001,9000001,18000001,40000001},{0,97500,427500,636000,1536000,2796000,4796000}))*1.021,-2))</f>
        <v/>
      </c>
      <c r="AD482" s="19">
        <f>MAX(0,ROUNDDOWN(X482-Z482-430000-0,-3))</f>
        <v/>
      </c>
      <c r="AE482" s="19">
        <f>IF(X482&lt;=450000,0,MAX(0,ROUNDDOWN(AD482*0.06-MIN(50000,AD482)*0.03,-2))+MAX(0,ROUNDDOWN(AD482*0.04-MIN(50000,AD482)*0.02,-2)))</f>
        <v/>
      </c>
      <c r="AF482" s="19">
        <f>AC482+AE482+Y482</f>
        <v/>
      </c>
      <c r="AG482" s="19">
        <f>MIN(650000,MAX(0,$B482))</f>
        <v/>
      </c>
      <c r="AH482" s="19">
        <f>$B482-AG482</f>
        <v/>
      </c>
      <c r="AI482" s="19">
        <f>MIN(670000,ROUNDDOWN(MAX(0,AH482-430000)*0.0751+47600,0))+MIN(260000,ROUNDDOWN(MAX(0,AH482-430000)*0.028+17600,0))+MIN(30000,ROUNDDOWN(MAX(0,AH482-430000)*0.0027+1873,0))+IF("いいえ"="はい",MIN(170000,ROUNDDOWN(MAX(0,AH482-430000)*0.0243+17800,0)),0)</f>
        <v/>
      </c>
      <c r="AJ482" s="19">
        <f>IF(""="",215040+AI482,"")</f>
        <v/>
      </c>
      <c r="AK482" s="19">
        <f>IF(AH482&gt;23500000,NA(),IF(AH482&lt;=4890000,1040000,IF(AH482&lt;=6550000,670000,620000)))</f>
        <v/>
      </c>
      <c r="AL482" s="19">
        <f>MAX(0,ROUNDDOWN(AH482-AJ482-AK482-0,-3))</f>
        <v/>
      </c>
      <c r="AM482" s="19">
        <f>IF(AL482&lt;=0,0,ROUNDDOWN((AL482*LOOKUP(AL482,{0,1950001,3300001,6950001,9000001,18000001,40000001},{0.05,0.1,0.2,0.23,0.33,0.4,0.45})-LOOKUP(AL482,{0,1950001,3300001,6950001,9000001,18000001,40000001},{0,97500,427500,636000,1536000,2796000,4796000}))*1.021,-2))</f>
        <v/>
      </c>
      <c r="AN482" s="19">
        <f>MAX(0,ROUNDDOWN(AH482-AJ482-430000-0,-3))</f>
        <v/>
      </c>
      <c r="AO482" s="19">
        <f>IF(AH482&lt;=450000,0,MAX(0,ROUNDDOWN(AN482*0.06-MIN(50000,AN482)*0.03,-2))+MAX(0,ROUNDDOWN(AN482*0.04-MIN(50000,AN482)*0.02,-2)))</f>
        <v/>
      </c>
      <c r="AP482" s="19">
        <f>AM482+AO482+AI482</f>
        <v/>
      </c>
      <c r="AQ482" s="19">
        <f>MIN(750000,MAX(0,$B482))</f>
        <v/>
      </c>
      <c r="AR482" s="19">
        <f>$B482-AQ482</f>
        <v/>
      </c>
      <c r="AS482" s="19">
        <f>MIN(670000,ROUNDDOWN(MAX(0,AR482-430000)*0.0751+47600,0))+MIN(260000,ROUNDDOWN(MAX(0,AR482-430000)*0.028+17600,0))+MIN(30000,ROUNDDOWN(MAX(0,AR482-430000)*0.0027+1873,0))+IF("いいえ"="はい",MIN(170000,ROUNDDOWN(MAX(0,AR482-430000)*0.0243+17800,0)),0)</f>
        <v/>
      </c>
      <c r="AT482" s="19">
        <f>IF(""="",215040+AS482,"")</f>
        <v/>
      </c>
      <c r="AU482" s="19">
        <f>IF(AR482&gt;23500000,NA(),IF(AR482&lt;=4890000,1040000,IF(AR482&lt;=6550000,670000,620000)))</f>
        <v/>
      </c>
      <c r="AV482" s="19">
        <f>MAX(0,ROUNDDOWN(AR482-AT482-AU482-0,-3))</f>
        <v/>
      </c>
      <c r="AW482" s="19">
        <f>IF(AV482&lt;=0,0,ROUNDDOWN((AV482*LOOKUP(AV482,{0,1950001,3300001,6950001,9000001,18000001,40000001},{0.05,0.1,0.2,0.23,0.33,0.4,0.45})-LOOKUP(AV482,{0,1950001,3300001,6950001,9000001,18000001,40000001},{0,97500,427500,636000,1536000,2796000,4796000}))*1.021,-2))</f>
        <v/>
      </c>
      <c r="AX482" s="19">
        <f>MAX(0,ROUNDDOWN(AR482-AT482-430000-0,-3))</f>
        <v/>
      </c>
      <c r="AY482" s="19">
        <f>IF(AR482&lt;=450000,0,MAX(0,ROUNDDOWN(AX482*0.06-MIN(50000,AX482)*0.03,-2))+MAX(0,ROUNDDOWN(AX482*0.04-MIN(50000,AX482)*0.02,-2)))</f>
        <v/>
      </c>
      <c r="AZ482" s="19">
        <f>AW482+AY482+AS482</f>
        <v/>
      </c>
    </row>
    <row r="483">
      <c r="A483" t="inlineStr">
        <is>
          <t>1万円刻み</t>
        </is>
      </c>
      <c r="B483" s="19">
        <f>'3_1万円刻み'!$A$466</f>
        <v/>
      </c>
      <c r="C483" s="19">
        <f>MIN(0,MAX(0,$B483))</f>
        <v/>
      </c>
      <c r="D483" s="19">
        <f>$B483-C483</f>
        <v/>
      </c>
      <c r="E483" s="19">
        <f>MIN(670000,ROUNDDOWN(MAX(0,D483-430000)*0.0751+47600,0))+MIN(260000,ROUNDDOWN(MAX(0,D483-430000)*0.028+17600,0))+MIN(30000,ROUNDDOWN(MAX(0,D483-430000)*0.0027+1873,0))+IF("いいえ"="はい",MIN(170000,ROUNDDOWN(MAX(0,D483-430000)*0.0243+17800,0)),0)</f>
        <v/>
      </c>
      <c r="F483" s="19">
        <f>IF(""="",215040+E483,"")</f>
        <v/>
      </c>
      <c r="G483" s="19">
        <f>IF(D483&gt;23500000,NA(),IF(D483&lt;=4890000,1040000,IF(D483&lt;=6550000,670000,620000)))</f>
        <v/>
      </c>
      <c r="H483" s="19">
        <f>MAX(0,ROUNDDOWN(D483-F483-G483-0,-3))</f>
        <v/>
      </c>
      <c r="I483" s="19">
        <f>IF(H483&lt;=0,0,ROUNDDOWN((H483*LOOKUP(H483,{0,1950001,3300001,6950001,9000001,18000001,40000001},{0.05,0.1,0.2,0.23,0.33,0.4,0.45})-LOOKUP(H483,{0,1950001,3300001,6950001,9000001,18000001,40000001},{0,97500,427500,636000,1536000,2796000,4796000}))*1.021,-2))</f>
        <v/>
      </c>
      <c r="J483" s="19">
        <f>MAX(0,ROUNDDOWN(D483-F483-430000-0,-3))</f>
        <v/>
      </c>
      <c r="K483" s="19">
        <f>IF(D483&lt;=450000,0,MAX(0,ROUNDDOWN(J483*0.06-MIN(50000,J483)*0.03,-2))+MAX(0,ROUNDDOWN(J483*0.04-MIN(50000,J483)*0.02,-2)))</f>
        <v/>
      </c>
      <c r="L483" s="19">
        <f>I483+K483+E483</f>
        <v/>
      </c>
      <c r="M483" s="19">
        <f>MIN(100000,MAX(0,$B483))</f>
        <v/>
      </c>
      <c r="N483" s="19">
        <f>$B483-M483</f>
        <v/>
      </c>
      <c r="O483" s="19">
        <f>MIN(670000,ROUNDDOWN(MAX(0,N483-430000)*0.0751+47600,0))+MIN(260000,ROUNDDOWN(MAX(0,N483-430000)*0.028+17600,0))+MIN(30000,ROUNDDOWN(MAX(0,N483-430000)*0.0027+1873,0))+IF("いいえ"="はい",MIN(170000,ROUNDDOWN(MAX(0,N483-430000)*0.0243+17800,0)),0)</f>
        <v/>
      </c>
      <c r="P483" s="19">
        <f>IF(""="",215040+O483,"")</f>
        <v/>
      </c>
      <c r="Q483" s="19">
        <f>IF(N483&gt;23500000,NA(),IF(N483&lt;=4890000,1040000,IF(N483&lt;=6550000,670000,620000)))</f>
        <v/>
      </c>
      <c r="R483" s="19">
        <f>MAX(0,ROUNDDOWN(N483-P483-Q483-0,-3))</f>
        <v/>
      </c>
      <c r="S483" s="19">
        <f>IF(R483&lt;=0,0,ROUNDDOWN((R483*LOOKUP(R483,{0,1950001,3300001,6950001,9000001,18000001,40000001},{0.05,0.1,0.2,0.23,0.33,0.4,0.45})-LOOKUP(R483,{0,1950001,3300001,6950001,9000001,18000001,40000001},{0,97500,427500,636000,1536000,2796000,4796000}))*1.021,-2))</f>
        <v/>
      </c>
      <c r="T483" s="19">
        <f>MAX(0,ROUNDDOWN(N483-P483-430000-0,-3))</f>
        <v/>
      </c>
      <c r="U483" s="19">
        <f>IF(N483&lt;=450000,0,MAX(0,ROUNDDOWN(T483*0.06-MIN(50000,T483)*0.03,-2))+MAX(0,ROUNDDOWN(T483*0.04-MIN(50000,T483)*0.02,-2)))</f>
        <v/>
      </c>
      <c r="V483" s="19">
        <f>S483+U483+O483</f>
        <v/>
      </c>
      <c r="W483" s="19">
        <f>MIN(550000,MAX(0,$B483))</f>
        <v/>
      </c>
      <c r="X483" s="19">
        <f>$B483-W483</f>
        <v/>
      </c>
      <c r="Y483" s="19">
        <f>MIN(670000,ROUNDDOWN(MAX(0,X483-430000)*0.0751+47600,0))+MIN(260000,ROUNDDOWN(MAX(0,X483-430000)*0.028+17600,0))+MIN(30000,ROUNDDOWN(MAX(0,X483-430000)*0.0027+1873,0))+IF("いいえ"="はい",MIN(170000,ROUNDDOWN(MAX(0,X483-430000)*0.0243+17800,0)),0)</f>
        <v/>
      </c>
      <c r="Z483" s="19">
        <f>IF(""="",215040+Y483,"")</f>
        <v/>
      </c>
      <c r="AA483" s="19">
        <f>IF(X483&gt;23500000,NA(),IF(X483&lt;=4890000,1040000,IF(X483&lt;=6550000,670000,620000)))</f>
        <v/>
      </c>
      <c r="AB483" s="19">
        <f>MAX(0,ROUNDDOWN(X483-Z483-AA483-0,-3))</f>
        <v/>
      </c>
      <c r="AC483" s="19">
        <f>IF(AB483&lt;=0,0,ROUNDDOWN((AB483*LOOKUP(AB483,{0,1950001,3300001,6950001,9000001,18000001,40000001},{0.05,0.1,0.2,0.23,0.33,0.4,0.45})-LOOKUP(AB483,{0,1950001,3300001,6950001,9000001,18000001,40000001},{0,97500,427500,636000,1536000,2796000,4796000}))*1.021,-2))</f>
        <v/>
      </c>
      <c r="AD483" s="19">
        <f>MAX(0,ROUNDDOWN(X483-Z483-430000-0,-3))</f>
        <v/>
      </c>
      <c r="AE483" s="19">
        <f>IF(X483&lt;=450000,0,MAX(0,ROUNDDOWN(AD483*0.06-MIN(50000,AD483)*0.03,-2))+MAX(0,ROUNDDOWN(AD483*0.04-MIN(50000,AD483)*0.02,-2)))</f>
        <v/>
      </c>
      <c r="AF483" s="19">
        <f>AC483+AE483+Y483</f>
        <v/>
      </c>
      <c r="AG483" s="19">
        <f>MIN(650000,MAX(0,$B483))</f>
        <v/>
      </c>
      <c r="AH483" s="19">
        <f>$B483-AG483</f>
        <v/>
      </c>
      <c r="AI483" s="19">
        <f>MIN(670000,ROUNDDOWN(MAX(0,AH483-430000)*0.0751+47600,0))+MIN(260000,ROUNDDOWN(MAX(0,AH483-430000)*0.028+17600,0))+MIN(30000,ROUNDDOWN(MAX(0,AH483-430000)*0.0027+1873,0))+IF("いいえ"="はい",MIN(170000,ROUNDDOWN(MAX(0,AH483-430000)*0.0243+17800,0)),0)</f>
        <v/>
      </c>
      <c r="AJ483" s="19">
        <f>IF(""="",215040+AI483,"")</f>
        <v/>
      </c>
      <c r="AK483" s="19">
        <f>IF(AH483&gt;23500000,NA(),IF(AH483&lt;=4890000,1040000,IF(AH483&lt;=6550000,670000,620000)))</f>
        <v/>
      </c>
      <c r="AL483" s="19">
        <f>MAX(0,ROUNDDOWN(AH483-AJ483-AK483-0,-3))</f>
        <v/>
      </c>
      <c r="AM483" s="19">
        <f>IF(AL483&lt;=0,0,ROUNDDOWN((AL483*LOOKUP(AL483,{0,1950001,3300001,6950001,9000001,18000001,40000001},{0.05,0.1,0.2,0.23,0.33,0.4,0.45})-LOOKUP(AL483,{0,1950001,3300001,6950001,9000001,18000001,40000001},{0,97500,427500,636000,1536000,2796000,4796000}))*1.021,-2))</f>
        <v/>
      </c>
      <c r="AN483" s="19">
        <f>MAX(0,ROUNDDOWN(AH483-AJ483-430000-0,-3))</f>
        <v/>
      </c>
      <c r="AO483" s="19">
        <f>IF(AH483&lt;=450000,0,MAX(0,ROUNDDOWN(AN483*0.06-MIN(50000,AN483)*0.03,-2))+MAX(0,ROUNDDOWN(AN483*0.04-MIN(50000,AN483)*0.02,-2)))</f>
        <v/>
      </c>
      <c r="AP483" s="19">
        <f>AM483+AO483+AI483</f>
        <v/>
      </c>
      <c r="AQ483" s="19">
        <f>MIN(750000,MAX(0,$B483))</f>
        <v/>
      </c>
      <c r="AR483" s="19">
        <f>$B483-AQ483</f>
        <v/>
      </c>
      <c r="AS483" s="19">
        <f>MIN(670000,ROUNDDOWN(MAX(0,AR483-430000)*0.0751+47600,0))+MIN(260000,ROUNDDOWN(MAX(0,AR483-430000)*0.028+17600,0))+MIN(30000,ROUNDDOWN(MAX(0,AR483-430000)*0.0027+1873,0))+IF("いいえ"="はい",MIN(170000,ROUNDDOWN(MAX(0,AR483-430000)*0.0243+17800,0)),0)</f>
        <v/>
      </c>
      <c r="AT483" s="19">
        <f>IF(""="",215040+AS483,"")</f>
        <v/>
      </c>
      <c r="AU483" s="19">
        <f>IF(AR483&gt;23500000,NA(),IF(AR483&lt;=4890000,1040000,IF(AR483&lt;=6550000,670000,620000)))</f>
        <v/>
      </c>
      <c r="AV483" s="19">
        <f>MAX(0,ROUNDDOWN(AR483-AT483-AU483-0,-3))</f>
        <v/>
      </c>
      <c r="AW483" s="19">
        <f>IF(AV483&lt;=0,0,ROUNDDOWN((AV483*LOOKUP(AV483,{0,1950001,3300001,6950001,9000001,18000001,40000001},{0.05,0.1,0.2,0.23,0.33,0.4,0.45})-LOOKUP(AV483,{0,1950001,3300001,6950001,9000001,18000001,40000001},{0,97500,427500,636000,1536000,2796000,4796000}))*1.021,-2))</f>
        <v/>
      </c>
      <c r="AX483" s="19">
        <f>MAX(0,ROUNDDOWN(AR483-AT483-430000-0,-3))</f>
        <v/>
      </c>
      <c r="AY483" s="19">
        <f>IF(AR483&lt;=450000,0,MAX(0,ROUNDDOWN(AX483*0.06-MIN(50000,AX483)*0.03,-2))+MAX(0,ROUNDDOWN(AX483*0.04-MIN(50000,AX483)*0.02,-2)))</f>
        <v/>
      </c>
      <c r="AZ483" s="19">
        <f>AW483+AY483+AS483</f>
        <v/>
      </c>
    </row>
    <row r="484">
      <c r="A484" t="inlineStr">
        <is>
          <t>1万円刻み</t>
        </is>
      </c>
      <c r="B484" s="19">
        <f>'3_1万円刻み'!$A$467</f>
        <v/>
      </c>
      <c r="C484" s="19">
        <f>MIN(0,MAX(0,$B484))</f>
        <v/>
      </c>
      <c r="D484" s="19">
        <f>$B484-C484</f>
        <v/>
      </c>
      <c r="E484" s="19">
        <f>MIN(670000,ROUNDDOWN(MAX(0,D484-430000)*0.0751+47600,0))+MIN(260000,ROUNDDOWN(MAX(0,D484-430000)*0.028+17600,0))+MIN(30000,ROUNDDOWN(MAX(0,D484-430000)*0.0027+1873,0))+IF("いいえ"="はい",MIN(170000,ROUNDDOWN(MAX(0,D484-430000)*0.0243+17800,0)),0)</f>
        <v/>
      </c>
      <c r="F484" s="19">
        <f>IF(""="",215040+E484,"")</f>
        <v/>
      </c>
      <c r="G484" s="19">
        <f>IF(D484&gt;23500000,NA(),IF(D484&lt;=4890000,1040000,IF(D484&lt;=6550000,670000,620000)))</f>
        <v/>
      </c>
      <c r="H484" s="19">
        <f>MAX(0,ROUNDDOWN(D484-F484-G484-0,-3))</f>
        <v/>
      </c>
      <c r="I484" s="19">
        <f>IF(H484&lt;=0,0,ROUNDDOWN((H484*LOOKUP(H484,{0,1950001,3300001,6950001,9000001,18000001,40000001},{0.05,0.1,0.2,0.23,0.33,0.4,0.45})-LOOKUP(H484,{0,1950001,3300001,6950001,9000001,18000001,40000001},{0,97500,427500,636000,1536000,2796000,4796000}))*1.021,-2))</f>
        <v/>
      </c>
      <c r="J484" s="19">
        <f>MAX(0,ROUNDDOWN(D484-F484-430000-0,-3))</f>
        <v/>
      </c>
      <c r="K484" s="19">
        <f>IF(D484&lt;=450000,0,MAX(0,ROUNDDOWN(J484*0.06-MIN(50000,J484)*0.03,-2))+MAX(0,ROUNDDOWN(J484*0.04-MIN(50000,J484)*0.02,-2)))</f>
        <v/>
      </c>
      <c r="L484" s="19">
        <f>I484+K484+E484</f>
        <v/>
      </c>
      <c r="M484" s="19">
        <f>MIN(100000,MAX(0,$B484))</f>
        <v/>
      </c>
      <c r="N484" s="19">
        <f>$B484-M484</f>
        <v/>
      </c>
      <c r="O484" s="19">
        <f>MIN(670000,ROUNDDOWN(MAX(0,N484-430000)*0.0751+47600,0))+MIN(260000,ROUNDDOWN(MAX(0,N484-430000)*0.028+17600,0))+MIN(30000,ROUNDDOWN(MAX(0,N484-430000)*0.0027+1873,0))+IF("いいえ"="はい",MIN(170000,ROUNDDOWN(MAX(0,N484-430000)*0.0243+17800,0)),0)</f>
        <v/>
      </c>
      <c r="P484" s="19">
        <f>IF(""="",215040+O484,"")</f>
        <v/>
      </c>
      <c r="Q484" s="19">
        <f>IF(N484&gt;23500000,NA(),IF(N484&lt;=4890000,1040000,IF(N484&lt;=6550000,670000,620000)))</f>
        <v/>
      </c>
      <c r="R484" s="19">
        <f>MAX(0,ROUNDDOWN(N484-P484-Q484-0,-3))</f>
        <v/>
      </c>
      <c r="S484" s="19">
        <f>IF(R484&lt;=0,0,ROUNDDOWN((R484*LOOKUP(R484,{0,1950001,3300001,6950001,9000001,18000001,40000001},{0.05,0.1,0.2,0.23,0.33,0.4,0.45})-LOOKUP(R484,{0,1950001,3300001,6950001,9000001,18000001,40000001},{0,97500,427500,636000,1536000,2796000,4796000}))*1.021,-2))</f>
        <v/>
      </c>
      <c r="T484" s="19">
        <f>MAX(0,ROUNDDOWN(N484-P484-430000-0,-3))</f>
        <v/>
      </c>
      <c r="U484" s="19">
        <f>IF(N484&lt;=450000,0,MAX(0,ROUNDDOWN(T484*0.06-MIN(50000,T484)*0.03,-2))+MAX(0,ROUNDDOWN(T484*0.04-MIN(50000,T484)*0.02,-2)))</f>
        <v/>
      </c>
      <c r="V484" s="19">
        <f>S484+U484+O484</f>
        <v/>
      </c>
      <c r="W484" s="19">
        <f>MIN(550000,MAX(0,$B484))</f>
        <v/>
      </c>
      <c r="X484" s="19">
        <f>$B484-W484</f>
        <v/>
      </c>
      <c r="Y484" s="19">
        <f>MIN(670000,ROUNDDOWN(MAX(0,X484-430000)*0.0751+47600,0))+MIN(260000,ROUNDDOWN(MAX(0,X484-430000)*0.028+17600,0))+MIN(30000,ROUNDDOWN(MAX(0,X484-430000)*0.0027+1873,0))+IF("いいえ"="はい",MIN(170000,ROUNDDOWN(MAX(0,X484-430000)*0.0243+17800,0)),0)</f>
        <v/>
      </c>
      <c r="Z484" s="19">
        <f>IF(""="",215040+Y484,"")</f>
        <v/>
      </c>
      <c r="AA484" s="19">
        <f>IF(X484&gt;23500000,NA(),IF(X484&lt;=4890000,1040000,IF(X484&lt;=6550000,670000,620000)))</f>
        <v/>
      </c>
      <c r="AB484" s="19">
        <f>MAX(0,ROUNDDOWN(X484-Z484-AA484-0,-3))</f>
        <v/>
      </c>
      <c r="AC484" s="19">
        <f>IF(AB484&lt;=0,0,ROUNDDOWN((AB484*LOOKUP(AB484,{0,1950001,3300001,6950001,9000001,18000001,40000001},{0.05,0.1,0.2,0.23,0.33,0.4,0.45})-LOOKUP(AB484,{0,1950001,3300001,6950001,9000001,18000001,40000001},{0,97500,427500,636000,1536000,2796000,4796000}))*1.021,-2))</f>
        <v/>
      </c>
      <c r="AD484" s="19">
        <f>MAX(0,ROUNDDOWN(X484-Z484-430000-0,-3))</f>
        <v/>
      </c>
      <c r="AE484" s="19">
        <f>IF(X484&lt;=450000,0,MAX(0,ROUNDDOWN(AD484*0.06-MIN(50000,AD484)*0.03,-2))+MAX(0,ROUNDDOWN(AD484*0.04-MIN(50000,AD484)*0.02,-2)))</f>
        <v/>
      </c>
      <c r="AF484" s="19">
        <f>AC484+AE484+Y484</f>
        <v/>
      </c>
      <c r="AG484" s="19">
        <f>MIN(650000,MAX(0,$B484))</f>
        <v/>
      </c>
      <c r="AH484" s="19">
        <f>$B484-AG484</f>
        <v/>
      </c>
      <c r="AI484" s="19">
        <f>MIN(670000,ROUNDDOWN(MAX(0,AH484-430000)*0.0751+47600,0))+MIN(260000,ROUNDDOWN(MAX(0,AH484-430000)*0.028+17600,0))+MIN(30000,ROUNDDOWN(MAX(0,AH484-430000)*0.0027+1873,0))+IF("いいえ"="はい",MIN(170000,ROUNDDOWN(MAX(0,AH484-430000)*0.0243+17800,0)),0)</f>
        <v/>
      </c>
      <c r="AJ484" s="19">
        <f>IF(""="",215040+AI484,"")</f>
        <v/>
      </c>
      <c r="AK484" s="19">
        <f>IF(AH484&gt;23500000,NA(),IF(AH484&lt;=4890000,1040000,IF(AH484&lt;=6550000,670000,620000)))</f>
        <v/>
      </c>
      <c r="AL484" s="19">
        <f>MAX(0,ROUNDDOWN(AH484-AJ484-AK484-0,-3))</f>
        <v/>
      </c>
      <c r="AM484" s="19">
        <f>IF(AL484&lt;=0,0,ROUNDDOWN((AL484*LOOKUP(AL484,{0,1950001,3300001,6950001,9000001,18000001,40000001},{0.05,0.1,0.2,0.23,0.33,0.4,0.45})-LOOKUP(AL484,{0,1950001,3300001,6950001,9000001,18000001,40000001},{0,97500,427500,636000,1536000,2796000,4796000}))*1.021,-2))</f>
        <v/>
      </c>
      <c r="AN484" s="19">
        <f>MAX(0,ROUNDDOWN(AH484-AJ484-430000-0,-3))</f>
        <v/>
      </c>
      <c r="AO484" s="19">
        <f>IF(AH484&lt;=450000,0,MAX(0,ROUNDDOWN(AN484*0.06-MIN(50000,AN484)*0.03,-2))+MAX(0,ROUNDDOWN(AN484*0.04-MIN(50000,AN484)*0.02,-2)))</f>
        <v/>
      </c>
      <c r="AP484" s="19">
        <f>AM484+AO484+AI484</f>
        <v/>
      </c>
      <c r="AQ484" s="19">
        <f>MIN(750000,MAX(0,$B484))</f>
        <v/>
      </c>
      <c r="AR484" s="19">
        <f>$B484-AQ484</f>
        <v/>
      </c>
      <c r="AS484" s="19">
        <f>MIN(670000,ROUNDDOWN(MAX(0,AR484-430000)*0.0751+47600,0))+MIN(260000,ROUNDDOWN(MAX(0,AR484-430000)*0.028+17600,0))+MIN(30000,ROUNDDOWN(MAX(0,AR484-430000)*0.0027+1873,0))+IF("いいえ"="はい",MIN(170000,ROUNDDOWN(MAX(0,AR484-430000)*0.0243+17800,0)),0)</f>
        <v/>
      </c>
      <c r="AT484" s="19">
        <f>IF(""="",215040+AS484,"")</f>
        <v/>
      </c>
      <c r="AU484" s="19">
        <f>IF(AR484&gt;23500000,NA(),IF(AR484&lt;=4890000,1040000,IF(AR484&lt;=6550000,670000,620000)))</f>
        <v/>
      </c>
      <c r="AV484" s="19">
        <f>MAX(0,ROUNDDOWN(AR484-AT484-AU484-0,-3))</f>
        <v/>
      </c>
      <c r="AW484" s="19">
        <f>IF(AV484&lt;=0,0,ROUNDDOWN((AV484*LOOKUP(AV484,{0,1950001,3300001,6950001,9000001,18000001,40000001},{0.05,0.1,0.2,0.23,0.33,0.4,0.45})-LOOKUP(AV484,{0,1950001,3300001,6950001,9000001,18000001,40000001},{0,97500,427500,636000,1536000,2796000,4796000}))*1.021,-2))</f>
        <v/>
      </c>
      <c r="AX484" s="19">
        <f>MAX(0,ROUNDDOWN(AR484-AT484-430000-0,-3))</f>
        <v/>
      </c>
      <c r="AY484" s="19">
        <f>IF(AR484&lt;=450000,0,MAX(0,ROUNDDOWN(AX484*0.06-MIN(50000,AX484)*0.03,-2))+MAX(0,ROUNDDOWN(AX484*0.04-MIN(50000,AX484)*0.02,-2)))</f>
        <v/>
      </c>
      <c r="AZ484" s="19">
        <f>AW484+AY484+AS484</f>
        <v/>
      </c>
    </row>
    <row r="485">
      <c r="A485" t="inlineStr">
        <is>
          <t>1万円刻み</t>
        </is>
      </c>
      <c r="B485" s="19">
        <f>'3_1万円刻み'!$A$468</f>
        <v/>
      </c>
      <c r="C485" s="19">
        <f>MIN(0,MAX(0,$B485))</f>
        <v/>
      </c>
      <c r="D485" s="19">
        <f>$B485-C485</f>
        <v/>
      </c>
      <c r="E485" s="19">
        <f>MIN(670000,ROUNDDOWN(MAX(0,D485-430000)*0.0751+47600,0))+MIN(260000,ROUNDDOWN(MAX(0,D485-430000)*0.028+17600,0))+MIN(30000,ROUNDDOWN(MAX(0,D485-430000)*0.0027+1873,0))+IF("いいえ"="はい",MIN(170000,ROUNDDOWN(MAX(0,D485-430000)*0.0243+17800,0)),0)</f>
        <v/>
      </c>
      <c r="F485" s="19">
        <f>IF(""="",215040+E485,"")</f>
        <v/>
      </c>
      <c r="G485" s="19">
        <f>IF(D485&gt;23500000,NA(),IF(D485&lt;=4890000,1040000,IF(D485&lt;=6550000,670000,620000)))</f>
        <v/>
      </c>
      <c r="H485" s="19">
        <f>MAX(0,ROUNDDOWN(D485-F485-G485-0,-3))</f>
        <v/>
      </c>
      <c r="I485" s="19">
        <f>IF(H485&lt;=0,0,ROUNDDOWN((H485*LOOKUP(H485,{0,1950001,3300001,6950001,9000001,18000001,40000001},{0.05,0.1,0.2,0.23,0.33,0.4,0.45})-LOOKUP(H485,{0,1950001,3300001,6950001,9000001,18000001,40000001},{0,97500,427500,636000,1536000,2796000,4796000}))*1.021,-2))</f>
        <v/>
      </c>
      <c r="J485" s="19">
        <f>MAX(0,ROUNDDOWN(D485-F485-430000-0,-3))</f>
        <v/>
      </c>
      <c r="K485" s="19">
        <f>IF(D485&lt;=450000,0,MAX(0,ROUNDDOWN(J485*0.06-MIN(50000,J485)*0.03,-2))+MAX(0,ROUNDDOWN(J485*0.04-MIN(50000,J485)*0.02,-2)))</f>
        <v/>
      </c>
      <c r="L485" s="19">
        <f>I485+K485+E485</f>
        <v/>
      </c>
      <c r="M485" s="19">
        <f>MIN(100000,MAX(0,$B485))</f>
        <v/>
      </c>
      <c r="N485" s="19">
        <f>$B485-M485</f>
        <v/>
      </c>
      <c r="O485" s="19">
        <f>MIN(670000,ROUNDDOWN(MAX(0,N485-430000)*0.0751+47600,0))+MIN(260000,ROUNDDOWN(MAX(0,N485-430000)*0.028+17600,0))+MIN(30000,ROUNDDOWN(MAX(0,N485-430000)*0.0027+1873,0))+IF("いいえ"="はい",MIN(170000,ROUNDDOWN(MAX(0,N485-430000)*0.0243+17800,0)),0)</f>
        <v/>
      </c>
      <c r="P485" s="19">
        <f>IF(""="",215040+O485,"")</f>
        <v/>
      </c>
      <c r="Q485" s="19">
        <f>IF(N485&gt;23500000,NA(),IF(N485&lt;=4890000,1040000,IF(N485&lt;=6550000,670000,620000)))</f>
        <v/>
      </c>
      <c r="R485" s="19">
        <f>MAX(0,ROUNDDOWN(N485-P485-Q485-0,-3))</f>
        <v/>
      </c>
      <c r="S485" s="19">
        <f>IF(R485&lt;=0,0,ROUNDDOWN((R485*LOOKUP(R485,{0,1950001,3300001,6950001,9000001,18000001,40000001},{0.05,0.1,0.2,0.23,0.33,0.4,0.45})-LOOKUP(R485,{0,1950001,3300001,6950001,9000001,18000001,40000001},{0,97500,427500,636000,1536000,2796000,4796000}))*1.021,-2))</f>
        <v/>
      </c>
      <c r="T485" s="19">
        <f>MAX(0,ROUNDDOWN(N485-P485-430000-0,-3))</f>
        <v/>
      </c>
      <c r="U485" s="19">
        <f>IF(N485&lt;=450000,0,MAX(0,ROUNDDOWN(T485*0.06-MIN(50000,T485)*0.03,-2))+MAX(0,ROUNDDOWN(T485*0.04-MIN(50000,T485)*0.02,-2)))</f>
        <v/>
      </c>
      <c r="V485" s="19">
        <f>S485+U485+O485</f>
        <v/>
      </c>
      <c r="W485" s="19">
        <f>MIN(550000,MAX(0,$B485))</f>
        <v/>
      </c>
      <c r="X485" s="19">
        <f>$B485-W485</f>
        <v/>
      </c>
      <c r="Y485" s="19">
        <f>MIN(670000,ROUNDDOWN(MAX(0,X485-430000)*0.0751+47600,0))+MIN(260000,ROUNDDOWN(MAX(0,X485-430000)*0.028+17600,0))+MIN(30000,ROUNDDOWN(MAX(0,X485-430000)*0.0027+1873,0))+IF("いいえ"="はい",MIN(170000,ROUNDDOWN(MAX(0,X485-430000)*0.0243+17800,0)),0)</f>
        <v/>
      </c>
      <c r="Z485" s="19">
        <f>IF(""="",215040+Y485,"")</f>
        <v/>
      </c>
      <c r="AA485" s="19">
        <f>IF(X485&gt;23500000,NA(),IF(X485&lt;=4890000,1040000,IF(X485&lt;=6550000,670000,620000)))</f>
        <v/>
      </c>
      <c r="AB485" s="19">
        <f>MAX(0,ROUNDDOWN(X485-Z485-AA485-0,-3))</f>
        <v/>
      </c>
      <c r="AC485" s="19">
        <f>IF(AB485&lt;=0,0,ROUNDDOWN((AB485*LOOKUP(AB485,{0,1950001,3300001,6950001,9000001,18000001,40000001},{0.05,0.1,0.2,0.23,0.33,0.4,0.45})-LOOKUP(AB485,{0,1950001,3300001,6950001,9000001,18000001,40000001},{0,97500,427500,636000,1536000,2796000,4796000}))*1.021,-2))</f>
        <v/>
      </c>
      <c r="AD485" s="19">
        <f>MAX(0,ROUNDDOWN(X485-Z485-430000-0,-3))</f>
        <v/>
      </c>
      <c r="AE485" s="19">
        <f>IF(X485&lt;=450000,0,MAX(0,ROUNDDOWN(AD485*0.06-MIN(50000,AD485)*0.03,-2))+MAX(0,ROUNDDOWN(AD485*0.04-MIN(50000,AD485)*0.02,-2)))</f>
        <v/>
      </c>
      <c r="AF485" s="19">
        <f>AC485+AE485+Y485</f>
        <v/>
      </c>
      <c r="AG485" s="19">
        <f>MIN(650000,MAX(0,$B485))</f>
        <v/>
      </c>
      <c r="AH485" s="19">
        <f>$B485-AG485</f>
        <v/>
      </c>
      <c r="AI485" s="19">
        <f>MIN(670000,ROUNDDOWN(MAX(0,AH485-430000)*0.0751+47600,0))+MIN(260000,ROUNDDOWN(MAX(0,AH485-430000)*0.028+17600,0))+MIN(30000,ROUNDDOWN(MAX(0,AH485-430000)*0.0027+1873,0))+IF("いいえ"="はい",MIN(170000,ROUNDDOWN(MAX(0,AH485-430000)*0.0243+17800,0)),0)</f>
        <v/>
      </c>
      <c r="AJ485" s="19">
        <f>IF(""="",215040+AI485,"")</f>
        <v/>
      </c>
      <c r="AK485" s="19">
        <f>IF(AH485&gt;23500000,NA(),IF(AH485&lt;=4890000,1040000,IF(AH485&lt;=6550000,670000,620000)))</f>
        <v/>
      </c>
      <c r="AL485" s="19">
        <f>MAX(0,ROUNDDOWN(AH485-AJ485-AK485-0,-3))</f>
        <v/>
      </c>
      <c r="AM485" s="19">
        <f>IF(AL485&lt;=0,0,ROUNDDOWN((AL485*LOOKUP(AL485,{0,1950001,3300001,6950001,9000001,18000001,40000001},{0.05,0.1,0.2,0.23,0.33,0.4,0.45})-LOOKUP(AL485,{0,1950001,3300001,6950001,9000001,18000001,40000001},{0,97500,427500,636000,1536000,2796000,4796000}))*1.021,-2))</f>
        <v/>
      </c>
      <c r="AN485" s="19">
        <f>MAX(0,ROUNDDOWN(AH485-AJ485-430000-0,-3))</f>
        <v/>
      </c>
      <c r="AO485" s="19">
        <f>IF(AH485&lt;=450000,0,MAX(0,ROUNDDOWN(AN485*0.06-MIN(50000,AN485)*0.03,-2))+MAX(0,ROUNDDOWN(AN485*0.04-MIN(50000,AN485)*0.02,-2)))</f>
        <v/>
      </c>
      <c r="AP485" s="19">
        <f>AM485+AO485+AI485</f>
        <v/>
      </c>
      <c r="AQ485" s="19">
        <f>MIN(750000,MAX(0,$B485))</f>
        <v/>
      </c>
      <c r="AR485" s="19">
        <f>$B485-AQ485</f>
        <v/>
      </c>
      <c r="AS485" s="19">
        <f>MIN(670000,ROUNDDOWN(MAX(0,AR485-430000)*0.0751+47600,0))+MIN(260000,ROUNDDOWN(MAX(0,AR485-430000)*0.028+17600,0))+MIN(30000,ROUNDDOWN(MAX(0,AR485-430000)*0.0027+1873,0))+IF("いいえ"="はい",MIN(170000,ROUNDDOWN(MAX(0,AR485-430000)*0.0243+17800,0)),0)</f>
        <v/>
      </c>
      <c r="AT485" s="19">
        <f>IF(""="",215040+AS485,"")</f>
        <v/>
      </c>
      <c r="AU485" s="19">
        <f>IF(AR485&gt;23500000,NA(),IF(AR485&lt;=4890000,1040000,IF(AR485&lt;=6550000,670000,620000)))</f>
        <v/>
      </c>
      <c r="AV485" s="19">
        <f>MAX(0,ROUNDDOWN(AR485-AT485-AU485-0,-3))</f>
        <v/>
      </c>
      <c r="AW485" s="19">
        <f>IF(AV485&lt;=0,0,ROUNDDOWN((AV485*LOOKUP(AV485,{0,1950001,3300001,6950001,9000001,18000001,40000001},{0.05,0.1,0.2,0.23,0.33,0.4,0.45})-LOOKUP(AV485,{0,1950001,3300001,6950001,9000001,18000001,40000001},{0,97500,427500,636000,1536000,2796000,4796000}))*1.021,-2))</f>
        <v/>
      </c>
      <c r="AX485" s="19">
        <f>MAX(0,ROUNDDOWN(AR485-AT485-430000-0,-3))</f>
        <v/>
      </c>
      <c r="AY485" s="19">
        <f>IF(AR485&lt;=450000,0,MAX(0,ROUNDDOWN(AX485*0.06-MIN(50000,AX485)*0.03,-2))+MAX(0,ROUNDDOWN(AX485*0.04-MIN(50000,AX485)*0.02,-2)))</f>
        <v/>
      </c>
      <c r="AZ485" s="19">
        <f>AW485+AY485+AS485</f>
        <v/>
      </c>
    </row>
    <row r="486">
      <c r="A486" t="inlineStr">
        <is>
          <t>1万円刻み</t>
        </is>
      </c>
      <c r="B486" s="19">
        <f>'3_1万円刻み'!$A$469</f>
        <v/>
      </c>
      <c r="C486" s="19">
        <f>MIN(0,MAX(0,$B486))</f>
        <v/>
      </c>
      <c r="D486" s="19">
        <f>$B486-C486</f>
        <v/>
      </c>
      <c r="E486" s="19">
        <f>MIN(670000,ROUNDDOWN(MAX(0,D486-430000)*0.0751+47600,0))+MIN(260000,ROUNDDOWN(MAX(0,D486-430000)*0.028+17600,0))+MIN(30000,ROUNDDOWN(MAX(0,D486-430000)*0.0027+1873,0))+IF("いいえ"="はい",MIN(170000,ROUNDDOWN(MAX(0,D486-430000)*0.0243+17800,0)),0)</f>
        <v/>
      </c>
      <c r="F486" s="19">
        <f>IF(""="",215040+E486,"")</f>
        <v/>
      </c>
      <c r="G486" s="19">
        <f>IF(D486&gt;23500000,NA(),IF(D486&lt;=4890000,1040000,IF(D486&lt;=6550000,670000,620000)))</f>
        <v/>
      </c>
      <c r="H486" s="19">
        <f>MAX(0,ROUNDDOWN(D486-F486-G486-0,-3))</f>
        <v/>
      </c>
      <c r="I486" s="19">
        <f>IF(H486&lt;=0,0,ROUNDDOWN((H486*LOOKUP(H486,{0,1950001,3300001,6950001,9000001,18000001,40000001},{0.05,0.1,0.2,0.23,0.33,0.4,0.45})-LOOKUP(H486,{0,1950001,3300001,6950001,9000001,18000001,40000001},{0,97500,427500,636000,1536000,2796000,4796000}))*1.021,-2))</f>
        <v/>
      </c>
      <c r="J486" s="19">
        <f>MAX(0,ROUNDDOWN(D486-F486-430000-0,-3))</f>
        <v/>
      </c>
      <c r="K486" s="19">
        <f>IF(D486&lt;=450000,0,MAX(0,ROUNDDOWN(J486*0.06-MIN(50000,J486)*0.03,-2))+MAX(0,ROUNDDOWN(J486*0.04-MIN(50000,J486)*0.02,-2)))</f>
        <v/>
      </c>
      <c r="L486" s="19">
        <f>I486+K486+E486</f>
        <v/>
      </c>
      <c r="M486" s="19">
        <f>MIN(100000,MAX(0,$B486))</f>
        <v/>
      </c>
      <c r="N486" s="19">
        <f>$B486-M486</f>
        <v/>
      </c>
      <c r="O486" s="19">
        <f>MIN(670000,ROUNDDOWN(MAX(0,N486-430000)*0.0751+47600,0))+MIN(260000,ROUNDDOWN(MAX(0,N486-430000)*0.028+17600,0))+MIN(30000,ROUNDDOWN(MAX(0,N486-430000)*0.0027+1873,0))+IF("いいえ"="はい",MIN(170000,ROUNDDOWN(MAX(0,N486-430000)*0.0243+17800,0)),0)</f>
        <v/>
      </c>
      <c r="P486" s="19">
        <f>IF(""="",215040+O486,"")</f>
        <v/>
      </c>
      <c r="Q486" s="19">
        <f>IF(N486&gt;23500000,NA(),IF(N486&lt;=4890000,1040000,IF(N486&lt;=6550000,670000,620000)))</f>
        <v/>
      </c>
      <c r="R486" s="19">
        <f>MAX(0,ROUNDDOWN(N486-P486-Q486-0,-3))</f>
        <v/>
      </c>
      <c r="S486" s="19">
        <f>IF(R486&lt;=0,0,ROUNDDOWN((R486*LOOKUP(R486,{0,1950001,3300001,6950001,9000001,18000001,40000001},{0.05,0.1,0.2,0.23,0.33,0.4,0.45})-LOOKUP(R486,{0,1950001,3300001,6950001,9000001,18000001,40000001},{0,97500,427500,636000,1536000,2796000,4796000}))*1.021,-2))</f>
        <v/>
      </c>
      <c r="T486" s="19">
        <f>MAX(0,ROUNDDOWN(N486-P486-430000-0,-3))</f>
        <v/>
      </c>
      <c r="U486" s="19">
        <f>IF(N486&lt;=450000,0,MAX(0,ROUNDDOWN(T486*0.06-MIN(50000,T486)*0.03,-2))+MAX(0,ROUNDDOWN(T486*0.04-MIN(50000,T486)*0.02,-2)))</f>
        <v/>
      </c>
      <c r="V486" s="19">
        <f>S486+U486+O486</f>
        <v/>
      </c>
      <c r="W486" s="19">
        <f>MIN(550000,MAX(0,$B486))</f>
        <v/>
      </c>
      <c r="X486" s="19">
        <f>$B486-W486</f>
        <v/>
      </c>
      <c r="Y486" s="19">
        <f>MIN(670000,ROUNDDOWN(MAX(0,X486-430000)*0.0751+47600,0))+MIN(260000,ROUNDDOWN(MAX(0,X486-430000)*0.028+17600,0))+MIN(30000,ROUNDDOWN(MAX(0,X486-430000)*0.0027+1873,0))+IF("いいえ"="はい",MIN(170000,ROUNDDOWN(MAX(0,X486-430000)*0.0243+17800,0)),0)</f>
        <v/>
      </c>
      <c r="Z486" s="19">
        <f>IF(""="",215040+Y486,"")</f>
        <v/>
      </c>
      <c r="AA486" s="19">
        <f>IF(X486&gt;23500000,NA(),IF(X486&lt;=4890000,1040000,IF(X486&lt;=6550000,670000,620000)))</f>
        <v/>
      </c>
      <c r="AB486" s="19">
        <f>MAX(0,ROUNDDOWN(X486-Z486-AA486-0,-3))</f>
        <v/>
      </c>
      <c r="AC486" s="19">
        <f>IF(AB486&lt;=0,0,ROUNDDOWN((AB486*LOOKUP(AB486,{0,1950001,3300001,6950001,9000001,18000001,40000001},{0.05,0.1,0.2,0.23,0.33,0.4,0.45})-LOOKUP(AB486,{0,1950001,3300001,6950001,9000001,18000001,40000001},{0,97500,427500,636000,1536000,2796000,4796000}))*1.021,-2))</f>
        <v/>
      </c>
      <c r="AD486" s="19">
        <f>MAX(0,ROUNDDOWN(X486-Z486-430000-0,-3))</f>
        <v/>
      </c>
      <c r="AE486" s="19">
        <f>IF(X486&lt;=450000,0,MAX(0,ROUNDDOWN(AD486*0.06-MIN(50000,AD486)*0.03,-2))+MAX(0,ROUNDDOWN(AD486*0.04-MIN(50000,AD486)*0.02,-2)))</f>
        <v/>
      </c>
      <c r="AF486" s="19">
        <f>AC486+AE486+Y486</f>
        <v/>
      </c>
      <c r="AG486" s="19">
        <f>MIN(650000,MAX(0,$B486))</f>
        <v/>
      </c>
      <c r="AH486" s="19">
        <f>$B486-AG486</f>
        <v/>
      </c>
      <c r="AI486" s="19">
        <f>MIN(670000,ROUNDDOWN(MAX(0,AH486-430000)*0.0751+47600,0))+MIN(260000,ROUNDDOWN(MAX(0,AH486-430000)*0.028+17600,0))+MIN(30000,ROUNDDOWN(MAX(0,AH486-430000)*0.0027+1873,0))+IF("いいえ"="はい",MIN(170000,ROUNDDOWN(MAX(0,AH486-430000)*0.0243+17800,0)),0)</f>
        <v/>
      </c>
      <c r="AJ486" s="19">
        <f>IF(""="",215040+AI486,"")</f>
        <v/>
      </c>
      <c r="AK486" s="19">
        <f>IF(AH486&gt;23500000,NA(),IF(AH486&lt;=4890000,1040000,IF(AH486&lt;=6550000,670000,620000)))</f>
        <v/>
      </c>
      <c r="AL486" s="19">
        <f>MAX(0,ROUNDDOWN(AH486-AJ486-AK486-0,-3))</f>
        <v/>
      </c>
      <c r="AM486" s="19">
        <f>IF(AL486&lt;=0,0,ROUNDDOWN((AL486*LOOKUP(AL486,{0,1950001,3300001,6950001,9000001,18000001,40000001},{0.05,0.1,0.2,0.23,0.33,0.4,0.45})-LOOKUP(AL486,{0,1950001,3300001,6950001,9000001,18000001,40000001},{0,97500,427500,636000,1536000,2796000,4796000}))*1.021,-2))</f>
        <v/>
      </c>
      <c r="AN486" s="19">
        <f>MAX(0,ROUNDDOWN(AH486-AJ486-430000-0,-3))</f>
        <v/>
      </c>
      <c r="AO486" s="19">
        <f>IF(AH486&lt;=450000,0,MAX(0,ROUNDDOWN(AN486*0.06-MIN(50000,AN486)*0.03,-2))+MAX(0,ROUNDDOWN(AN486*0.04-MIN(50000,AN486)*0.02,-2)))</f>
        <v/>
      </c>
      <c r="AP486" s="19">
        <f>AM486+AO486+AI486</f>
        <v/>
      </c>
      <c r="AQ486" s="19">
        <f>MIN(750000,MAX(0,$B486))</f>
        <v/>
      </c>
      <c r="AR486" s="19">
        <f>$B486-AQ486</f>
        <v/>
      </c>
      <c r="AS486" s="19">
        <f>MIN(670000,ROUNDDOWN(MAX(0,AR486-430000)*0.0751+47600,0))+MIN(260000,ROUNDDOWN(MAX(0,AR486-430000)*0.028+17600,0))+MIN(30000,ROUNDDOWN(MAX(0,AR486-430000)*0.0027+1873,0))+IF("いいえ"="はい",MIN(170000,ROUNDDOWN(MAX(0,AR486-430000)*0.0243+17800,0)),0)</f>
        <v/>
      </c>
      <c r="AT486" s="19">
        <f>IF(""="",215040+AS486,"")</f>
        <v/>
      </c>
      <c r="AU486" s="19">
        <f>IF(AR486&gt;23500000,NA(),IF(AR486&lt;=4890000,1040000,IF(AR486&lt;=6550000,670000,620000)))</f>
        <v/>
      </c>
      <c r="AV486" s="19">
        <f>MAX(0,ROUNDDOWN(AR486-AT486-AU486-0,-3))</f>
        <v/>
      </c>
      <c r="AW486" s="19">
        <f>IF(AV486&lt;=0,0,ROUNDDOWN((AV486*LOOKUP(AV486,{0,1950001,3300001,6950001,9000001,18000001,40000001},{0.05,0.1,0.2,0.23,0.33,0.4,0.45})-LOOKUP(AV486,{0,1950001,3300001,6950001,9000001,18000001,40000001},{0,97500,427500,636000,1536000,2796000,4796000}))*1.021,-2))</f>
        <v/>
      </c>
      <c r="AX486" s="19">
        <f>MAX(0,ROUNDDOWN(AR486-AT486-430000-0,-3))</f>
        <v/>
      </c>
      <c r="AY486" s="19">
        <f>IF(AR486&lt;=450000,0,MAX(0,ROUNDDOWN(AX486*0.06-MIN(50000,AX486)*0.03,-2))+MAX(0,ROUNDDOWN(AX486*0.04-MIN(50000,AX486)*0.02,-2)))</f>
        <v/>
      </c>
      <c r="AZ486" s="19">
        <f>AW486+AY486+AS486</f>
        <v/>
      </c>
    </row>
    <row r="487">
      <c r="A487" t="inlineStr">
        <is>
          <t>1万円刻み</t>
        </is>
      </c>
      <c r="B487" s="19">
        <f>'3_1万円刻み'!$A$470</f>
        <v/>
      </c>
      <c r="C487" s="19">
        <f>MIN(0,MAX(0,$B487))</f>
        <v/>
      </c>
      <c r="D487" s="19">
        <f>$B487-C487</f>
        <v/>
      </c>
      <c r="E487" s="19">
        <f>MIN(670000,ROUNDDOWN(MAX(0,D487-430000)*0.0751+47600,0))+MIN(260000,ROUNDDOWN(MAX(0,D487-430000)*0.028+17600,0))+MIN(30000,ROUNDDOWN(MAX(0,D487-430000)*0.0027+1873,0))+IF("いいえ"="はい",MIN(170000,ROUNDDOWN(MAX(0,D487-430000)*0.0243+17800,0)),0)</f>
        <v/>
      </c>
      <c r="F487" s="19">
        <f>IF(""="",215040+E487,"")</f>
        <v/>
      </c>
      <c r="G487" s="19">
        <f>IF(D487&gt;23500000,NA(),IF(D487&lt;=4890000,1040000,IF(D487&lt;=6550000,670000,620000)))</f>
        <v/>
      </c>
      <c r="H487" s="19">
        <f>MAX(0,ROUNDDOWN(D487-F487-G487-0,-3))</f>
        <v/>
      </c>
      <c r="I487" s="19">
        <f>IF(H487&lt;=0,0,ROUNDDOWN((H487*LOOKUP(H487,{0,1950001,3300001,6950001,9000001,18000001,40000001},{0.05,0.1,0.2,0.23,0.33,0.4,0.45})-LOOKUP(H487,{0,1950001,3300001,6950001,9000001,18000001,40000001},{0,97500,427500,636000,1536000,2796000,4796000}))*1.021,-2))</f>
        <v/>
      </c>
      <c r="J487" s="19">
        <f>MAX(0,ROUNDDOWN(D487-F487-430000-0,-3))</f>
        <v/>
      </c>
      <c r="K487" s="19">
        <f>IF(D487&lt;=450000,0,MAX(0,ROUNDDOWN(J487*0.06-MIN(50000,J487)*0.03,-2))+MAX(0,ROUNDDOWN(J487*0.04-MIN(50000,J487)*0.02,-2)))</f>
        <v/>
      </c>
      <c r="L487" s="19">
        <f>I487+K487+E487</f>
        <v/>
      </c>
      <c r="M487" s="19">
        <f>MIN(100000,MAX(0,$B487))</f>
        <v/>
      </c>
      <c r="N487" s="19">
        <f>$B487-M487</f>
        <v/>
      </c>
      <c r="O487" s="19">
        <f>MIN(670000,ROUNDDOWN(MAX(0,N487-430000)*0.0751+47600,0))+MIN(260000,ROUNDDOWN(MAX(0,N487-430000)*0.028+17600,0))+MIN(30000,ROUNDDOWN(MAX(0,N487-430000)*0.0027+1873,0))+IF("いいえ"="はい",MIN(170000,ROUNDDOWN(MAX(0,N487-430000)*0.0243+17800,0)),0)</f>
        <v/>
      </c>
      <c r="P487" s="19">
        <f>IF(""="",215040+O487,"")</f>
        <v/>
      </c>
      <c r="Q487" s="19">
        <f>IF(N487&gt;23500000,NA(),IF(N487&lt;=4890000,1040000,IF(N487&lt;=6550000,670000,620000)))</f>
        <v/>
      </c>
      <c r="R487" s="19">
        <f>MAX(0,ROUNDDOWN(N487-P487-Q487-0,-3))</f>
        <v/>
      </c>
      <c r="S487" s="19">
        <f>IF(R487&lt;=0,0,ROUNDDOWN((R487*LOOKUP(R487,{0,1950001,3300001,6950001,9000001,18000001,40000001},{0.05,0.1,0.2,0.23,0.33,0.4,0.45})-LOOKUP(R487,{0,1950001,3300001,6950001,9000001,18000001,40000001},{0,97500,427500,636000,1536000,2796000,4796000}))*1.021,-2))</f>
        <v/>
      </c>
      <c r="T487" s="19">
        <f>MAX(0,ROUNDDOWN(N487-P487-430000-0,-3))</f>
        <v/>
      </c>
      <c r="U487" s="19">
        <f>IF(N487&lt;=450000,0,MAX(0,ROUNDDOWN(T487*0.06-MIN(50000,T487)*0.03,-2))+MAX(0,ROUNDDOWN(T487*0.04-MIN(50000,T487)*0.02,-2)))</f>
        <v/>
      </c>
      <c r="V487" s="19">
        <f>S487+U487+O487</f>
        <v/>
      </c>
      <c r="W487" s="19">
        <f>MIN(550000,MAX(0,$B487))</f>
        <v/>
      </c>
      <c r="X487" s="19">
        <f>$B487-W487</f>
        <v/>
      </c>
      <c r="Y487" s="19">
        <f>MIN(670000,ROUNDDOWN(MAX(0,X487-430000)*0.0751+47600,0))+MIN(260000,ROUNDDOWN(MAX(0,X487-430000)*0.028+17600,0))+MIN(30000,ROUNDDOWN(MAX(0,X487-430000)*0.0027+1873,0))+IF("いいえ"="はい",MIN(170000,ROUNDDOWN(MAX(0,X487-430000)*0.0243+17800,0)),0)</f>
        <v/>
      </c>
      <c r="Z487" s="19">
        <f>IF(""="",215040+Y487,"")</f>
        <v/>
      </c>
      <c r="AA487" s="19">
        <f>IF(X487&gt;23500000,NA(),IF(X487&lt;=4890000,1040000,IF(X487&lt;=6550000,670000,620000)))</f>
        <v/>
      </c>
      <c r="AB487" s="19">
        <f>MAX(0,ROUNDDOWN(X487-Z487-AA487-0,-3))</f>
        <v/>
      </c>
      <c r="AC487" s="19">
        <f>IF(AB487&lt;=0,0,ROUNDDOWN((AB487*LOOKUP(AB487,{0,1950001,3300001,6950001,9000001,18000001,40000001},{0.05,0.1,0.2,0.23,0.33,0.4,0.45})-LOOKUP(AB487,{0,1950001,3300001,6950001,9000001,18000001,40000001},{0,97500,427500,636000,1536000,2796000,4796000}))*1.021,-2))</f>
        <v/>
      </c>
      <c r="AD487" s="19">
        <f>MAX(0,ROUNDDOWN(X487-Z487-430000-0,-3))</f>
        <v/>
      </c>
      <c r="AE487" s="19">
        <f>IF(X487&lt;=450000,0,MAX(0,ROUNDDOWN(AD487*0.06-MIN(50000,AD487)*0.03,-2))+MAX(0,ROUNDDOWN(AD487*0.04-MIN(50000,AD487)*0.02,-2)))</f>
        <v/>
      </c>
      <c r="AF487" s="19">
        <f>AC487+AE487+Y487</f>
        <v/>
      </c>
      <c r="AG487" s="19">
        <f>MIN(650000,MAX(0,$B487))</f>
        <v/>
      </c>
      <c r="AH487" s="19">
        <f>$B487-AG487</f>
        <v/>
      </c>
      <c r="AI487" s="19">
        <f>MIN(670000,ROUNDDOWN(MAX(0,AH487-430000)*0.0751+47600,0))+MIN(260000,ROUNDDOWN(MAX(0,AH487-430000)*0.028+17600,0))+MIN(30000,ROUNDDOWN(MAX(0,AH487-430000)*0.0027+1873,0))+IF("いいえ"="はい",MIN(170000,ROUNDDOWN(MAX(0,AH487-430000)*0.0243+17800,0)),0)</f>
        <v/>
      </c>
      <c r="AJ487" s="19">
        <f>IF(""="",215040+AI487,"")</f>
        <v/>
      </c>
      <c r="AK487" s="19">
        <f>IF(AH487&gt;23500000,NA(),IF(AH487&lt;=4890000,1040000,IF(AH487&lt;=6550000,670000,620000)))</f>
        <v/>
      </c>
      <c r="AL487" s="19">
        <f>MAX(0,ROUNDDOWN(AH487-AJ487-AK487-0,-3))</f>
        <v/>
      </c>
      <c r="AM487" s="19">
        <f>IF(AL487&lt;=0,0,ROUNDDOWN((AL487*LOOKUP(AL487,{0,1950001,3300001,6950001,9000001,18000001,40000001},{0.05,0.1,0.2,0.23,0.33,0.4,0.45})-LOOKUP(AL487,{0,1950001,3300001,6950001,9000001,18000001,40000001},{0,97500,427500,636000,1536000,2796000,4796000}))*1.021,-2))</f>
        <v/>
      </c>
      <c r="AN487" s="19">
        <f>MAX(0,ROUNDDOWN(AH487-AJ487-430000-0,-3))</f>
        <v/>
      </c>
      <c r="AO487" s="19">
        <f>IF(AH487&lt;=450000,0,MAX(0,ROUNDDOWN(AN487*0.06-MIN(50000,AN487)*0.03,-2))+MAX(0,ROUNDDOWN(AN487*0.04-MIN(50000,AN487)*0.02,-2)))</f>
        <v/>
      </c>
      <c r="AP487" s="19">
        <f>AM487+AO487+AI487</f>
        <v/>
      </c>
      <c r="AQ487" s="19">
        <f>MIN(750000,MAX(0,$B487))</f>
        <v/>
      </c>
      <c r="AR487" s="19">
        <f>$B487-AQ487</f>
        <v/>
      </c>
      <c r="AS487" s="19">
        <f>MIN(670000,ROUNDDOWN(MAX(0,AR487-430000)*0.0751+47600,0))+MIN(260000,ROUNDDOWN(MAX(0,AR487-430000)*0.028+17600,0))+MIN(30000,ROUNDDOWN(MAX(0,AR487-430000)*0.0027+1873,0))+IF("いいえ"="はい",MIN(170000,ROUNDDOWN(MAX(0,AR487-430000)*0.0243+17800,0)),0)</f>
        <v/>
      </c>
      <c r="AT487" s="19">
        <f>IF(""="",215040+AS487,"")</f>
        <v/>
      </c>
      <c r="AU487" s="19">
        <f>IF(AR487&gt;23500000,NA(),IF(AR487&lt;=4890000,1040000,IF(AR487&lt;=6550000,670000,620000)))</f>
        <v/>
      </c>
      <c r="AV487" s="19">
        <f>MAX(0,ROUNDDOWN(AR487-AT487-AU487-0,-3))</f>
        <v/>
      </c>
      <c r="AW487" s="19">
        <f>IF(AV487&lt;=0,0,ROUNDDOWN((AV487*LOOKUP(AV487,{0,1950001,3300001,6950001,9000001,18000001,40000001},{0.05,0.1,0.2,0.23,0.33,0.4,0.45})-LOOKUP(AV487,{0,1950001,3300001,6950001,9000001,18000001,40000001},{0,97500,427500,636000,1536000,2796000,4796000}))*1.021,-2))</f>
        <v/>
      </c>
      <c r="AX487" s="19">
        <f>MAX(0,ROUNDDOWN(AR487-AT487-430000-0,-3))</f>
        <v/>
      </c>
      <c r="AY487" s="19">
        <f>IF(AR487&lt;=450000,0,MAX(0,ROUNDDOWN(AX487*0.06-MIN(50000,AX487)*0.03,-2))+MAX(0,ROUNDDOWN(AX487*0.04-MIN(50000,AX487)*0.02,-2)))</f>
        <v/>
      </c>
      <c r="AZ487" s="19">
        <f>AW487+AY487+AS487</f>
        <v/>
      </c>
    </row>
    <row r="488">
      <c r="A488" t="inlineStr">
        <is>
          <t>1万円刻み</t>
        </is>
      </c>
      <c r="B488" s="19">
        <f>'3_1万円刻み'!$A$471</f>
        <v/>
      </c>
      <c r="C488" s="19">
        <f>MIN(0,MAX(0,$B488))</f>
        <v/>
      </c>
      <c r="D488" s="19">
        <f>$B488-C488</f>
        <v/>
      </c>
      <c r="E488" s="19">
        <f>MIN(670000,ROUNDDOWN(MAX(0,D488-430000)*0.0751+47600,0))+MIN(260000,ROUNDDOWN(MAX(0,D488-430000)*0.028+17600,0))+MIN(30000,ROUNDDOWN(MAX(0,D488-430000)*0.0027+1873,0))+IF("いいえ"="はい",MIN(170000,ROUNDDOWN(MAX(0,D488-430000)*0.0243+17800,0)),0)</f>
        <v/>
      </c>
      <c r="F488" s="19">
        <f>IF(""="",215040+E488,"")</f>
        <v/>
      </c>
      <c r="G488" s="19">
        <f>IF(D488&gt;23500000,NA(),IF(D488&lt;=4890000,1040000,IF(D488&lt;=6550000,670000,620000)))</f>
        <v/>
      </c>
      <c r="H488" s="19">
        <f>MAX(0,ROUNDDOWN(D488-F488-G488-0,-3))</f>
        <v/>
      </c>
      <c r="I488" s="19">
        <f>IF(H488&lt;=0,0,ROUNDDOWN((H488*LOOKUP(H488,{0,1950001,3300001,6950001,9000001,18000001,40000001},{0.05,0.1,0.2,0.23,0.33,0.4,0.45})-LOOKUP(H488,{0,1950001,3300001,6950001,9000001,18000001,40000001},{0,97500,427500,636000,1536000,2796000,4796000}))*1.021,-2))</f>
        <v/>
      </c>
      <c r="J488" s="19">
        <f>MAX(0,ROUNDDOWN(D488-F488-430000-0,-3))</f>
        <v/>
      </c>
      <c r="K488" s="19">
        <f>IF(D488&lt;=450000,0,MAX(0,ROUNDDOWN(J488*0.06-MIN(50000,J488)*0.03,-2))+MAX(0,ROUNDDOWN(J488*0.04-MIN(50000,J488)*0.02,-2)))</f>
        <v/>
      </c>
      <c r="L488" s="19">
        <f>I488+K488+E488</f>
        <v/>
      </c>
      <c r="M488" s="19">
        <f>MIN(100000,MAX(0,$B488))</f>
        <v/>
      </c>
      <c r="N488" s="19">
        <f>$B488-M488</f>
        <v/>
      </c>
      <c r="O488" s="19">
        <f>MIN(670000,ROUNDDOWN(MAX(0,N488-430000)*0.0751+47600,0))+MIN(260000,ROUNDDOWN(MAX(0,N488-430000)*0.028+17600,0))+MIN(30000,ROUNDDOWN(MAX(0,N488-430000)*0.0027+1873,0))+IF("いいえ"="はい",MIN(170000,ROUNDDOWN(MAX(0,N488-430000)*0.0243+17800,0)),0)</f>
        <v/>
      </c>
      <c r="P488" s="19">
        <f>IF(""="",215040+O488,"")</f>
        <v/>
      </c>
      <c r="Q488" s="19">
        <f>IF(N488&gt;23500000,NA(),IF(N488&lt;=4890000,1040000,IF(N488&lt;=6550000,670000,620000)))</f>
        <v/>
      </c>
      <c r="R488" s="19">
        <f>MAX(0,ROUNDDOWN(N488-P488-Q488-0,-3))</f>
        <v/>
      </c>
      <c r="S488" s="19">
        <f>IF(R488&lt;=0,0,ROUNDDOWN((R488*LOOKUP(R488,{0,1950001,3300001,6950001,9000001,18000001,40000001},{0.05,0.1,0.2,0.23,0.33,0.4,0.45})-LOOKUP(R488,{0,1950001,3300001,6950001,9000001,18000001,40000001},{0,97500,427500,636000,1536000,2796000,4796000}))*1.021,-2))</f>
        <v/>
      </c>
      <c r="T488" s="19">
        <f>MAX(0,ROUNDDOWN(N488-P488-430000-0,-3))</f>
        <v/>
      </c>
      <c r="U488" s="19">
        <f>IF(N488&lt;=450000,0,MAX(0,ROUNDDOWN(T488*0.06-MIN(50000,T488)*0.03,-2))+MAX(0,ROUNDDOWN(T488*0.04-MIN(50000,T488)*0.02,-2)))</f>
        <v/>
      </c>
      <c r="V488" s="19">
        <f>S488+U488+O488</f>
        <v/>
      </c>
      <c r="W488" s="19">
        <f>MIN(550000,MAX(0,$B488))</f>
        <v/>
      </c>
      <c r="X488" s="19">
        <f>$B488-W488</f>
        <v/>
      </c>
      <c r="Y488" s="19">
        <f>MIN(670000,ROUNDDOWN(MAX(0,X488-430000)*0.0751+47600,0))+MIN(260000,ROUNDDOWN(MAX(0,X488-430000)*0.028+17600,0))+MIN(30000,ROUNDDOWN(MAX(0,X488-430000)*0.0027+1873,0))+IF("いいえ"="はい",MIN(170000,ROUNDDOWN(MAX(0,X488-430000)*0.0243+17800,0)),0)</f>
        <v/>
      </c>
      <c r="Z488" s="19">
        <f>IF(""="",215040+Y488,"")</f>
        <v/>
      </c>
      <c r="AA488" s="19">
        <f>IF(X488&gt;23500000,NA(),IF(X488&lt;=4890000,1040000,IF(X488&lt;=6550000,670000,620000)))</f>
        <v/>
      </c>
      <c r="AB488" s="19">
        <f>MAX(0,ROUNDDOWN(X488-Z488-AA488-0,-3))</f>
        <v/>
      </c>
      <c r="AC488" s="19">
        <f>IF(AB488&lt;=0,0,ROUNDDOWN((AB488*LOOKUP(AB488,{0,1950001,3300001,6950001,9000001,18000001,40000001},{0.05,0.1,0.2,0.23,0.33,0.4,0.45})-LOOKUP(AB488,{0,1950001,3300001,6950001,9000001,18000001,40000001},{0,97500,427500,636000,1536000,2796000,4796000}))*1.021,-2))</f>
        <v/>
      </c>
      <c r="AD488" s="19">
        <f>MAX(0,ROUNDDOWN(X488-Z488-430000-0,-3))</f>
        <v/>
      </c>
      <c r="AE488" s="19">
        <f>IF(X488&lt;=450000,0,MAX(0,ROUNDDOWN(AD488*0.06-MIN(50000,AD488)*0.03,-2))+MAX(0,ROUNDDOWN(AD488*0.04-MIN(50000,AD488)*0.02,-2)))</f>
        <v/>
      </c>
      <c r="AF488" s="19">
        <f>AC488+AE488+Y488</f>
        <v/>
      </c>
      <c r="AG488" s="19">
        <f>MIN(650000,MAX(0,$B488))</f>
        <v/>
      </c>
      <c r="AH488" s="19">
        <f>$B488-AG488</f>
        <v/>
      </c>
      <c r="AI488" s="19">
        <f>MIN(670000,ROUNDDOWN(MAX(0,AH488-430000)*0.0751+47600,0))+MIN(260000,ROUNDDOWN(MAX(0,AH488-430000)*0.028+17600,0))+MIN(30000,ROUNDDOWN(MAX(0,AH488-430000)*0.0027+1873,0))+IF("いいえ"="はい",MIN(170000,ROUNDDOWN(MAX(0,AH488-430000)*0.0243+17800,0)),0)</f>
        <v/>
      </c>
      <c r="AJ488" s="19">
        <f>IF(""="",215040+AI488,"")</f>
        <v/>
      </c>
      <c r="AK488" s="19">
        <f>IF(AH488&gt;23500000,NA(),IF(AH488&lt;=4890000,1040000,IF(AH488&lt;=6550000,670000,620000)))</f>
        <v/>
      </c>
      <c r="AL488" s="19">
        <f>MAX(0,ROUNDDOWN(AH488-AJ488-AK488-0,-3))</f>
        <v/>
      </c>
      <c r="AM488" s="19">
        <f>IF(AL488&lt;=0,0,ROUNDDOWN((AL488*LOOKUP(AL488,{0,1950001,3300001,6950001,9000001,18000001,40000001},{0.05,0.1,0.2,0.23,0.33,0.4,0.45})-LOOKUP(AL488,{0,1950001,3300001,6950001,9000001,18000001,40000001},{0,97500,427500,636000,1536000,2796000,4796000}))*1.021,-2))</f>
        <v/>
      </c>
      <c r="AN488" s="19">
        <f>MAX(0,ROUNDDOWN(AH488-AJ488-430000-0,-3))</f>
        <v/>
      </c>
      <c r="AO488" s="19">
        <f>IF(AH488&lt;=450000,0,MAX(0,ROUNDDOWN(AN488*0.06-MIN(50000,AN488)*0.03,-2))+MAX(0,ROUNDDOWN(AN488*0.04-MIN(50000,AN488)*0.02,-2)))</f>
        <v/>
      </c>
      <c r="AP488" s="19">
        <f>AM488+AO488+AI488</f>
        <v/>
      </c>
      <c r="AQ488" s="19">
        <f>MIN(750000,MAX(0,$B488))</f>
        <v/>
      </c>
      <c r="AR488" s="19">
        <f>$B488-AQ488</f>
        <v/>
      </c>
      <c r="AS488" s="19">
        <f>MIN(670000,ROUNDDOWN(MAX(0,AR488-430000)*0.0751+47600,0))+MIN(260000,ROUNDDOWN(MAX(0,AR488-430000)*0.028+17600,0))+MIN(30000,ROUNDDOWN(MAX(0,AR488-430000)*0.0027+1873,0))+IF("いいえ"="はい",MIN(170000,ROUNDDOWN(MAX(0,AR488-430000)*0.0243+17800,0)),0)</f>
        <v/>
      </c>
      <c r="AT488" s="19">
        <f>IF(""="",215040+AS488,"")</f>
        <v/>
      </c>
      <c r="AU488" s="19">
        <f>IF(AR488&gt;23500000,NA(),IF(AR488&lt;=4890000,1040000,IF(AR488&lt;=6550000,670000,620000)))</f>
        <v/>
      </c>
      <c r="AV488" s="19">
        <f>MAX(0,ROUNDDOWN(AR488-AT488-AU488-0,-3))</f>
        <v/>
      </c>
      <c r="AW488" s="19">
        <f>IF(AV488&lt;=0,0,ROUNDDOWN((AV488*LOOKUP(AV488,{0,1950001,3300001,6950001,9000001,18000001,40000001},{0.05,0.1,0.2,0.23,0.33,0.4,0.45})-LOOKUP(AV488,{0,1950001,3300001,6950001,9000001,18000001,40000001},{0,97500,427500,636000,1536000,2796000,4796000}))*1.021,-2))</f>
        <v/>
      </c>
      <c r="AX488" s="19">
        <f>MAX(0,ROUNDDOWN(AR488-AT488-430000-0,-3))</f>
        <v/>
      </c>
      <c r="AY488" s="19">
        <f>IF(AR488&lt;=450000,0,MAX(0,ROUNDDOWN(AX488*0.06-MIN(50000,AX488)*0.03,-2))+MAX(0,ROUNDDOWN(AX488*0.04-MIN(50000,AX488)*0.02,-2)))</f>
        <v/>
      </c>
      <c r="AZ488" s="19">
        <f>AW488+AY488+AS488</f>
        <v/>
      </c>
    </row>
    <row r="489">
      <c r="A489" t="inlineStr">
        <is>
          <t>1万円刻み</t>
        </is>
      </c>
      <c r="B489" s="19">
        <f>'3_1万円刻み'!$A$472</f>
        <v/>
      </c>
      <c r="C489" s="19">
        <f>MIN(0,MAX(0,$B489))</f>
        <v/>
      </c>
      <c r="D489" s="19">
        <f>$B489-C489</f>
        <v/>
      </c>
      <c r="E489" s="19">
        <f>MIN(670000,ROUNDDOWN(MAX(0,D489-430000)*0.0751+47600,0))+MIN(260000,ROUNDDOWN(MAX(0,D489-430000)*0.028+17600,0))+MIN(30000,ROUNDDOWN(MAX(0,D489-430000)*0.0027+1873,0))+IF("いいえ"="はい",MIN(170000,ROUNDDOWN(MAX(0,D489-430000)*0.0243+17800,0)),0)</f>
        <v/>
      </c>
      <c r="F489" s="19">
        <f>IF(""="",215040+E489,"")</f>
        <v/>
      </c>
      <c r="G489" s="19">
        <f>IF(D489&gt;23500000,NA(),IF(D489&lt;=4890000,1040000,IF(D489&lt;=6550000,670000,620000)))</f>
        <v/>
      </c>
      <c r="H489" s="19">
        <f>MAX(0,ROUNDDOWN(D489-F489-G489-0,-3))</f>
        <v/>
      </c>
      <c r="I489" s="19">
        <f>IF(H489&lt;=0,0,ROUNDDOWN((H489*LOOKUP(H489,{0,1950001,3300001,6950001,9000001,18000001,40000001},{0.05,0.1,0.2,0.23,0.33,0.4,0.45})-LOOKUP(H489,{0,1950001,3300001,6950001,9000001,18000001,40000001},{0,97500,427500,636000,1536000,2796000,4796000}))*1.021,-2))</f>
        <v/>
      </c>
      <c r="J489" s="19">
        <f>MAX(0,ROUNDDOWN(D489-F489-430000-0,-3))</f>
        <v/>
      </c>
      <c r="K489" s="19">
        <f>IF(D489&lt;=450000,0,MAX(0,ROUNDDOWN(J489*0.06-MIN(50000,J489)*0.03,-2))+MAX(0,ROUNDDOWN(J489*0.04-MIN(50000,J489)*0.02,-2)))</f>
        <v/>
      </c>
      <c r="L489" s="19">
        <f>I489+K489+E489</f>
        <v/>
      </c>
      <c r="M489" s="19">
        <f>MIN(100000,MAX(0,$B489))</f>
        <v/>
      </c>
      <c r="N489" s="19">
        <f>$B489-M489</f>
        <v/>
      </c>
      <c r="O489" s="19">
        <f>MIN(670000,ROUNDDOWN(MAX(0,N489-430000)*0.0751+47600,0))+MIN(260000,ROUNDDOWN(MAX(0,N489-430000)*0.028+17600,0))+MIN(30000,ROUNDDOWN(MAX(0,N489-430000)*0.0027+1873,0))+IF("いいえ"="はい",MIN(170000,ROUNDDOWN(MAX(0,N489-430000)*0.0243+17800,0)),0)</f>
        <v/>
      </c>
      <c r="P489" s="19">
        <f>IF(""="",215040+O489,"")</f>
        <v/>
      </c>
      <c r="Q489" s="19">
        <f>IF(N489&gt;23500000,NA(),IF(N489&lt;=4890000,1040000,IF(N489&lt;=6550000,670000,620000)))</f>
        <v/>
      </c>
      <c r="R489" s="19">
        <f>MAX(0,ROUNDDOWN(N489-P489-Q489-0,-3))</f>
        <v/>
      </c>
      <c r="S489" s="19">
        <f>IF(R489&lt;=0,0,ROUNDDOWN((R489*LOOKUP(R489,{0,1950001,3300001,6950001,9000001,18000001,40000001},{0.05,0.1,0.2,0.23,0.33,0.4,0.45})-LOOKUP(R489,{0,1950001,3300001,6950001,9000001,18000001,40000001},{0,97500,427500,636000,1536000,2796000,4796000}))*1.021,-2))</f>
        <v/>
      </c>
      <c r="T489" s="19">
        <f>MAX(0,ROUNDDOWN(N489-P489-430000-0,-3))</f>
        <v/>
      </c>
      <c r="U489" s="19">
        <f>IF(N489&lt;=450000,0,MAX(0,ROUNDDOWN(T489*0.06-MIN(50000,T489)*0.03,-2))+MAX(0,ROUNDDOWN(T489*0.04-MIN(50000,T489)*0.02,-2)))</f>
        <v/>
      </c>
      <c r="V489" s="19">
        <f>S489+U489+O489</f>
        <v/>
      </c>
      <c r="W489" s="19">
        <f>MIN(550000,MAX(0,$B489))</f>
        <v/>
      </c>
      <c r="X489" s="19">
        <f>$B489-W489</f>
        <v/>
      </c>
      <c r="Y489" s="19">
        <f>MIN(670000,ROUNDDOWN(MAX(0,X489-430000)*0.0751+47600,0))+MIN(260000,ROUNDDOWN(MAX(0,X489-430000)*0.028+17600,0))+MIN(30000,ROUNDDOWN(MAX(0,X489-430000)*0.0027+1873,0))+IF("いいえ"="はい",MIN(170000,ROUNDDOWN(MAX(0,X489-430000)*0.0243+17800,0)),0)</f>
        <v/>
      </c>
      <c r="Z489" s="19">
        <f>IF(""="",215040+Y489,"")</f>
        <v/>
      </c>
      <c r="AA489" s="19">
        <f>IF(X489&gt;23500000,NA(),IF(X489&lt;=4890000,1040000,IF(X489&lt;=6550000,670000,620000)))</f>
        <v/>
      </c>
      <c r="AB489" s="19">
        <f>MAX(0,ROUNDDOWN(X489-Z489-AA489-0,-3))</f>
        <v/>
      </c>
      <c r="AC489" s="19">
        <f>IF(AB489&lt;=0,0,ROUNDDOWN((AB489*LOOKUP(AB489,{0,1950001,3300001,6950001,9000001,18000001,40000001},{0.05,0.1,0.2,0.23,0.33,0.4,0.45})-LOOKUP(AB489,{0,1950001,3300001,6950001,9000001,18000001,40000001},{0,97500,427500,636000,1536000,2796000,4796000}))*1.021,-2))</f>
        <v/>
      </c>
      <c r="AD489" s="19">
        <f>MAX(0,ROUNDDOWN(X489-Z489-430000-0,-3))</f>
        <v/>
      </c>
      <c r="AE489" s="19">
        <f>IF(X489&lt;=450000,0,MAX(0,ROUNDDOWN(AD489*0.06-MIN(50000,AD489)*0.03,-2))+MAX(0,ROUNDDOWN(AD489*0.04-MIN(50000,AD489)*0.02,-2)))</f>
        <v/>
      </c>
      <c r="AF489" s="19">
        <f>AC489+AE489+Y489</f>
        <v/>
      </c>
      <c r="AG489" s="19">
        <f>MIN(650000,MAX(0,$B489))</f>
        <v/>
      </c>
      <c r="AH489" s="19">
        <f>$B489-AG489</f>
        <v/>
      </c>
      <c r="AI489" s="19">
        <f>MIN(670000,ROUNDDOWN(MAX(0,AH489-430000)*0.0751+47600,0))+MIN(260000,ROUNDDOWN(MAX(0,AH489-430000)*0.028+17600,0))+MIN(30000,ROUNDDOWN(MAX(0,AH489-430000)*0.0027+1873,0))+IF("いいえ"="はい",MIN(170000,ROUNDDOWN(MAX(0,AH489-430000)*0.0243+17800,0)),0)</f>
        <v/>
      </c>
      <c r="AJ489" s="19">
        <f>IF(""="",215040+AI489,"")</f>
        <v/>
      </c>
      <c r="AK489" s="19">
        <f>IF(AH489&gt;23500000,NA(),IF(AH489&lt;=4890000,1040000,IF(AH489&lt;=6550000,670000,620000)))</f>
        <v/>
      </c>
      <c r="AL489" s="19">
        <f>MAX(0,ROUNDDOWN(AH489-AJ489-AK489-0,-3))</f>
        <v/>
      </c>
      <c r="AM489" s="19">
        <f>IF(AL489&lt;=0,0,ROUNDDOWN((AL489*LOOKUP(AL489,{0,1950001,3300001,6950001,9000001,18000001,40000001},{0.05,0.1,0.2,0.23,0.33,0.4,0.45})-LOOKUP(AL489,{0,1950001,3300001,6950001,9000001,18000001,40000001},{0,97500,427500,636000,1536000,2796000,4796000}))*1.021,-2))</f>
        <v/>
      </c>
      <c r="AN489" s="19">
        <f>MAX(0,ROUNDDOWN(AH489-AJ489-430000-0,-3))</f>
        <v/>
      </c>
      <c r="AO489" s="19">
        <f>IF(AH489&lt;=450000,0,MAX(0,ROUNDDOWN(AN489*0.06-MIN(50000,AN489)*0.03,-2))+MAX(0,ROUNDDOWN(AN489*0.04-MIN(50000,AN489)*0.02,-2)))</f>
        <v/>
      </c>
      <c r="AP489" s="19">
        <f>AM489+AO489+AI489</f>
        <v/>
      </c>
      <c r="AQ489" s="19">
        <f>MIN(750000,MAX(0,$B489))</f>
        <v/>
      </c>
      <c r="AR489" s="19">
        <f>$B489-AQ489</f>
        <v/>
      </c>
      <c r="AS489" s="19">
        <f>MIN(670000,ROUNDDOWN(MAX(0,AR489-430000)*0.0751+47600,0))+MIN(260000,ROUNDDOWN(MAX(0,AR489-430000)*0.028+17600,0))+MIN(30000,ROUNDDOWN(MAX(0,AR489-430000)*0.0027+1873,0))+IF("いいえ"="はい",MIN(170000,ROUNDDOWN(MAX(0,AR489-430000)*0.0243+17800,0)),0)</f>
        <v/>
      </c>
      <c r="AT489" s="19">
        <f>IF(""="",215040+AS489,"")</f>
        <v/>
      </c>
      <c r="AU489" s="19">
        <f>IF(AR489&gt;23500000,NA(),IF(AR489&lt;=4890000,1040000,IF(AR489&lt;=6550000,670000,620000)))</f>
        <v/>
      </c>
      <c r="AV489" s="19">
        <f>MAX(0,ROUNDDOWN(AR489-AT489-AU489-0,-3))</f>
        <v/>
      </c>
      <c r="AW489" s="19">
        <f>IF(AV489&lt;=0,0,ROUNDDOWN((AV489*LOOKUP(AV489,{0,1950001,3300001,6950001,9000001,18000001,40000001},{0.05,0.1,0.2,0.23,0.33,0.4,0.45})-LOOKUP(AV489,{0,1950001,3300001,6950001,9000001,18000001,40000001},{0,97500,427500,636000,1536000,2796000,4796000}))*1.021,-2))</f>
        <v/>
      </c>
      <c r="AX489" s="19">
        <f>MAX(0,ROUNDDOWN(AR489-AT489-430000-0,-3))</f>
        <v/>
      </c>
      <c r="AY489" s="19">
        <f>IF(AR489&lt;=450000,0,MAX(0,ROUNDDOWN(AX489*0.06-MIN(50000,AX489)*0.03,-2))+MAX(0,ROUNDDOWN(AX489*0.04-MIN(50000,AX489)*0.02,-2)))</f>
        <v/>
      </c>
      <c r="AZ489" s="19">
        <f>AW489+AY489+AS489</f>
        <v/>
      </c>
    </row>
    <row r="490">
      <c r="A490" t="inlineStr">
        <is>
          <t>1万円刻み</t>
        </is>
      </c>
      <c r="B490" s="19">
        <f>'3_1万円刻み'!$A$473</f>
        <v/>
      </c>
      <c r="C490" s="19">
        <f>MIN(0,MAX(0,$B490))</f>
        <v/>
      </c>
      <c r="D490" s="19">
        <f>$B490-C490</f>
        <v/>
      </c>
      <c r="E490" s="19">
        <f>MIN(670000,ROUNDDOWN(MAX(0,D490-430000)*0.0751+47600,0))+MIN(260000,ROUNDDOWN(MAX(0,D490-430000)*0.028+17600,0))+MIN(30000,ROUNDDOWN(MAX(0,D490-430000)*0.0027+1873,0))+IF("いいえ"="はい",MIN(170000,ROUNDDOWN(MAX(0,D490-430000)*0.0243+17800,0)),0)</f>
        <v/>
      </c>
      <c r="F490" s="19">
        <f>IF(""="",215040+E490,"")</f>
        <v/>
      </c>
      <c r="G490" s="19">
        <f>IF(D490&gt;23500000,NA(),IF(D490&lt;=4890000,1040000,IF(D490&lt;=6550000,670000,620000)))</f>
        <v/>
      </c>
      <c r="H490" s="19">
        <f>MAX(0,ROUNDDOWN(D490-F490-G490-0,-3))</f>
        <v/>
      </c>
      <c r="I490" s="19">
        <f>IF(H490&lt;=0,0,ROUNDDOWN((H490*LOOKUP(H490,{0,1950001,3300001,6950001,9000001,18000001,40000001},{0.05,0.1,0.2,0.23,0.33,0.4,0.45})-LOOKUP(H490,{0,1950001,3300001,6950001,9000001,18000001,40000001},{0,97500,427500,636000,1536000,2796000,4796000}))*1.021,-2))</f>
        <v/>
      </c>
      <c r="J490" s="19">
        <f>MAX(0,ROUNDDOWN(D490-F490-430000-0,-3))</f>
        <v/>
      </c>
      <c r="K490" s="19">
        <f>IF(D490&lt;=450000,0,MAX(0,ROUNDDOWN(J490*0.06-MIN(50000,J490)*0.03,-2))+MAX(0,ROUNDDOWN(J490*0.04-MIN(50000,J490)*0.02,-2)))</f>
        <v/>
      </c>
      <c r="L490" s="19">
        <f>I490+K490+E490</f>
        <v/>
      </c>
      <c r="M490" s="19">
        <f>MIN(100000,MAX(0,$B490))</f>
        <v/>
      </c>
      <c r="N490" s="19">
        <f>$B490-M490</f>
        <v/>
      </c>
      <c r="O490" s="19">
        <f>MIN(670000,ROUNDDOWN(MAX(0,N490-430000)*0.0751+47600,0))+MIN(260000,ROUNDDOWN(MAX(0,N490-430000)*0.028+17600,0))+MIN(30000,ROUNDDOWN(MAX(0,N490-430000)*0.0027+1873,0))+IF("いいえ"="はい",MIN(170000,ROUNDDOWN(MAX(0,N490-430000)*0.0243+17800,0)),0)</f>
        <v/>
      </c>
      <c r="P490" s="19">
        <f>IF(""="",215040+O490,"")</f>
        <v/>
      </c>
      <c r="Q490" s="19">
        <f>IF(N490&gt;23500000,NA(),IF(N490&lt;=4890000,1040000,IF(N490&lt;=6550000,670000,620000)))</f>
        <v/>
      </c>
      <c r="R490" s="19">
        <f>MAX(0,ROUNDDOWN(N490-P490-Q490-0,-3))</f>
        <v/>
      </c>
      <c r="S490" s="19">
        <f>IF(R490&lt;=0,0,ROUNDDOWN((R490*LOOKUP(R490,{0,1950001,3300001,6950001,9000001,18000001,40000001},{0.05,0.1,0.2,0.23,0.33,0.4,0.45})-LOOKUP(R490,{0,1950001,3300001,6950001,9000001,18000001,40000001},{0,97500,427500,636000,1536000,2796000,4796000}))*1.021,-2))</f>
        <v/>
      </c>
      <c r="T490" s="19">
        <f>MAX(0,ROUNDDOWN(N490-P490-430000-0,-3))</f>
        <v/>
      </c>
      <c r="U490" s="19">
        <f>IF(N490&lt;=450000,0,MAX(0,ROUNDDOWN(T490*0.06-MIN(50000,T490)*0.03,-2))+MAX(0,ROUNDDOWN(T490*0.04-MIN(50000,T490)*0.02,-2)))</f>
        <v/>
      </c>
      <c r="V490" s="19">
        <f>S490+U490+O490</f>
        <v/>
      </c>
      <c r="W490" s="19">
        <f>MIN(550000,MAX(0,$B490))</f>
        <v/>
      </c>
      <c r="X490" s="19">
        <f>$B490-W490</f>
        <v/>
      </c>
      <c r="Y490" s="19">
        <f>MIN(670000,ROUNDDOWN(MAX(0,X490-430000)*0.0751+47600,0))+MIN(260000,ROUNDDOWN(MAX(0,X490-430000)*0.028+17600,0))+MIN(30000,ROUNDDOWN(MAX(0,X490-430000)*0.0027+1873,0))+IF("いいえ"="はい",MIN(170000,ROUNDDOWN(MAX(0,X490-430000)*0.0243+17800,0)),0)</f>
        <v/>
      </c>
      <c r="Z490" s="19">
        <f>IF(""="",215040+Y490,"")</f>
        <v/>
      </c>
      <c r="AA490" s="19">
        <f>IF(X490&gt;23500000,NA(),IF(X490&lt;=4890000,1040000,IF(X490&lt;=6550000,670000,620000)))</f>
        <v/>
      </c>
      <c r="AB490" s="19">
        <f>MAX(0,ROUNDDOWN(X490-Z490-AA490-0,-3))</f>
        <v/>
      </c>
      <c r="AC490" s="19">
        <f>IF(AB490&lt;=0,0,ROUNDDOWN((AB490*LOOKUP(AB490,{0,1950001,3300001,6950001,9000001,18000001,40000001},{0.05,0.1,0.2,0.23,0.33,0.4,0.45})-LOOKUP(AB490,{0,1950001,3300001,6950001,9000001,18000001,40000001},{0,97500,427500,636000,1536000,2796000,4796000}))*1.021,-2))</f>
        <v/>
      </c>
      <c r="AD490" s="19">
        <f>MAX(0,ROUNDDOWN(X490-Z490-430000-0,-3))</f>
        <v/>
      </c>
      <c r="AE490" s="19">
        <f>IF(X490&lt;=450000,0,MAX(0,ROUNDDOWN(AD490*0.06-MIN(50000,AD490)*0.03,-2))+MAX(0,ROUNDDOWN(AD490*0.04-MIN(50000,AD490)*0.02,-2)))</f>
        <v/>
      </c>
      <c r="AF490" s="19">
        <f>AC490+AE490+Y490</f>
        <v/>
      </c>
      <c r="AG490" s="19">
        <f>MIN(650000,MAX(0,$B490))</f>
        <v/>
      </c>
      <c r="AH490" s="19">
        <f>$B490-AG490</f>
        <v/>
      </c>
      <c r="AI490" s="19">
        <f>MIN(670000,ROUNDDOWN(MAX(0,AH490-430000)*0.0751+47600,0))+MIN(260000,ROUNDDOWN(MAX(0,AH490-430000)*0.028+17600,0))+MIN(30000,ROUNDDOWN(MAX(0,AH490-430000)*0.0027+1873,0))+IF("いいえ"="はい",MIN(170000,ROUNDDOWN(MAX(0,AH490-430000)*0.0243+17800,0)),0)</f>
        <v/>
      </c>
      <c r="AJ490" s="19">
        <f>IF(""="",215040+AI490,"")</f>
        <v/>
      </c>
      <c r="AK490" s="19">
        <f>IF(AH490&gt;23500000,NA(),IF(AH490&lt;=4890000,1040000,IF(AH490&lt;=6550000,670000,620000)))</f>
        <v/>
      </c>
      <c r="AL490" s="19">
        <f>MAX(0,ROUNDDOWN(AH490-AJ490-AK490-0,-3))</f>
        <v/>
      </c>
      <c r="AM490" s="19">
        <f>IF(AL490&lt;=0,0,ROUNDDOWN((AL490*LOOKUP(AL490,{0,1950001,3300001,6950001,9000001,18000001,40000001},{0.05,0.1,0.2,0.23,0.33,0.4,0.45})-LOOKUP(AL490,{0,1950001,3300001,6950001,9000001,18000001,40000001},{0,97500,427500,636000,1536000,2796000,4796000}))*1.021,-2))</f>
        <v/>
      </c>
      <c r="AN490" s="19">
        <f>MAX(0,ROUNDDOWN(AH490-AJ490-430000-0,-3))</f>
        <v/>
      </c>
      <c r="AO490" s="19">
        <f>IF(AH490&lt;=450000,0,MAX(0,ROUNDDOWN(AN490*0.06-MIN(50000,AN490)*0.03,-2))+MAX(0,ROUNDDOWN(AN490*0.04-MIN(50000,AN490)*0.02,-2)))</f>
        <v/>
      </c>
      <c r="AP490" s="19">
        <f>AM490+AO490+AI490</f>
        <v/>
      </c>
      <c r="AQ490" s="19">
        <f>MIN(750000,MAX(0,$B490))</f>
        <v/>
      </c>
      <c r="AR490" s="19">
        <f>$B490-AQ490</f>
        <v/>
      </c>
      <c r="AS490" s="19">
        <f>MIN(670000,ROUNDDOWN(MAX(0,AR490-430000)*0.0751+47600,0))+MIN(260000,ROUNDDOWN(MAX(0,AR490-430000)*0.028+17600,0))+MIN(30000,ROUNDDOWN(MAX(0,AR490-430000)*0.0027+1873,0))+IF("いいえ"="はい",MIN(170000,ROUNDDOWN(MAX(0,AR490-430000)*0.0243+17800,0)),0)</f>
        <v/>
      </c>
      <c r="AT490" s="19">
        <f>IF(""="",215040+AS490,"")</f>
        <v/>
      </c>
      <c r="AU490" s="19">
        <f>IF(AR490&gt;23500000,NA(),IF(AR490&lt;=4890000,1040000,IF(AR490&lt;=6550000,670000,620000)))</f>
        <v/>
      </c>
      <c r="AV490" s="19">
        <f>MAX(0,ROUNDDOWN(AR490-AT490-AU490-0,-3))</f>
        <v/>
      </c>
      <c r="AW490" s="19">
        <f>IF(AV490&lt;=0,0,ROUNDDOWN((AV490*LOOKUP(AV490,{0,1950001,3300001,6950001,9000001,18000001,40000001},{0.05,0.1,0.2,0.23,0.33,0.4,0.45})-LOOKUP(AV490,{0,1950001,3300001,6950001,9000001,18000001,40000001},{0,97500,427500,636000,1536000,2796000,4796000}))*1.021,-2))</f>
        <v/>
      </c>
      <c r="AX490" s="19">
        <f>MAX(0,ROUNDDOWN(AR490-AT490-430000-0,-3))</f>
        <v/>
      </c>
      <c r="AY490" s="19">
        <f>IF(AR490&lt;=450000,0,MAX(0,ROUNDDOWN(AX490*0.06-MIN(50000,AX490)*0.03,-2))+MAX(0,ROUNDDOWN(AX490*0.04-MIN(50000,AX490)*0.02,-2)))</f>
        <v/>
      </c>
      <c r="AZ490" s="19">
        <f>AW490+AY490+AS490</f>
        <v/>
      </c>
    </row>
    <row r="491">
      <c r="A491" t="inlineStr">
        <is>
          <t>1万円刻み</t>
        </is>
      </c>
      <c r="B491" s="19">
        <f>'3_1万円刻み'!$A$474</f>
        <v/>
      </c>
      <c r="C491" s="19">
        <f>MIN(0,MAX(0,$B491))</f>
        <v/>
      </c>
      <c r="D491" s="19">
        <f>$B491-C491</f>
        <v/>
      </c>
      <c r="E491" s="19">
        <f>MIN(670000,ROUNDDOWN(MAX(0,D491-430000)*0.0751+47600,0))+MIN(260000,ROUNDDOWN(MAX(0,D491-430000)*0.028+17600,0))+MIN(30000,ROUNDDOWN(MAX(0,D491-430000)*0.0027+1873,0))+IF("いいえ"="はい",MIN(170000,ROUNDDOWN(MAX(0,D491-430000)*0.0243+17800,0)),0)</f>
        <v/>
      </c>
      <c r="F491" s="19">
        <f>IF(""="",215040+E491,"")</f>
        <v/>
      </c>
      <c r="G491" s="19">
        <f>IF(D491&gt;23500000,NA(),IF(D491&lt;=4890000,1040000,IF(D491&lt;=6550000,670000,620000)))</f>
        <v/>
      </c>
      <c r="H491" s="19">
        <f>MAX(0,ROUNDDOWN(D491-F491-G491-0,-3))</f>
        <v/>
      </c>
      <c r="I491" s="19">
        <f>IF(H491&lt;=0,0,ROUNDDOWN((H491*LOOKUP(H491,{0,1950001,3300001,6950001,9000001,18000001,40000001},{0.05,0.1,0.2,0.23,0.33,0.4,0.45})-LOOKUP(H491,{0,1950001,3300001,6950001,9000001,18000001,40000001},{0,97500,427500,636000,1536000,2796000,4796000}))*1.021,-2))</f>
        <v/>
      </c>
      <c r="J491" s="19">
        <f>MAX(0,ROUNDDOWN(D491-F491-430000-0,-3))</f>
        <v/>
      </c>
      <c r="K491" s="19">
        <f>IF(D491&lt;=450000,0,MAX(0,ROUNDDOWN(J491*0.06-MIN(50000,J491)*0.03,-2))+MAX(0,ROUNDDOWN(J491*0.04-MIN(50000,J491)*0.02,-2)))</f>
        <v/>
      </c>
      <c r="L491" s="19">
        <f>I491+K491+E491</f>
        <v/>
      </c>
      <c r="M491" s="19">
        <f>MIN(100000,MAX(0,$B491))</f>
        <v/>
      </c>
      <c r="N491" s="19">
        <f>$B491-M491</f>
        <v/>
      </c>
      <c r="O491" s="19">
        <f>MIN(670000,ROUNDDOWN(MAX(0,N491-430000)*0.0751+47600,0))+MIN(260000,ROUNDDOWN(MAX(0,N491-430000)*0.028+17600,0))+MIN(30000,ROUNDDOWN(MAX(0,N491-430000)*0.0027+1873,0))+IF("いいえ"="はい",MIN(170000,ROUNDDOWN(MAX(0,N491-430000)*0.0243+17800,0)),0)</f>
        <v/>
      </c>
      <c r="P491" s="19">
        <f>IF(""="",215040+O491,"")</f>
        <v/>
      </c>
      <c r="Q491" s="19">
        <f>IF(N491&gt;23500000,NA(),IF(N491&lt;=4890000,1040000,IF(N491&lt;=6550000,670000,620000)))</f>
        <v/>
      </c>
      <c r="R491" s="19">
        <f>MAX(0,ROUNDDOWN(N491-P491-Q491-0,-3))</f>
        <v/>
      </c>
      <c r="S491" s="19">
        <f>IF(R491&lt;=0,0,ROUNDDOWN((R491*LOOKUP(R491,{0,1950001,3300001,6950001,9000001,18000001,40000001},{0.05,0.1,0.2,0.23,0.33,0.4,0.45})-LOOKUP(R491,{0,1950001,3300001,6950001,9000001,18000001,40000001},{0,97500,427500,636000,1536000,2796000,4796000}))*1.021,-2))</f>
        <v/>
      </c>
      <c r="T491" s="19">
        <f>MAX(0,ROUNDDOWN(N491-P491-430000-0,-3))</f>
        <v/>
      </c>
      <c r="U491" s="19">
        <f>IF(N491&lt;=450000,0,MAX(0,ROUNDDOWN(T491*0.06-MIN(50000,T491)*0.03,-2))+MAX(0,ROUNDDOWN(T491*0.04-MIN(50000,T491)*0.02,-2)))</f>
        <v/>
      </c>
      <c r="V491" s="19">
        <f>S491+U491+O491</f>
        <v/>
      </c>
      <c r="W491" s="19">
        <f>MIN(550000,MAX(0,$B491))</f>
        <v/>
      </c>
      <c r="X491" s="19">
        <f>$B491-W491</f>
        <v/>
      </c>
      <c r="Y491" s="19">
        <f>MIN(670000,ROUNDDOWN(MAX(0,X491-430000)*0.0751+47600,0))+MIN(260000,ROUNDDOWN(MAX(0,X491-430000)*0.028+17600,0))+MIN(30000,ROUNDDOWN(MAX(0,X491-430000)*0.0027+1873,0))+IF("いいえ"="はい",MIN(170000,ROUNDDOWN(MAX(0,X491-430000)*0.0243+17800,0)),0)</f>
        <v/>
      </c>
      <c r="Z491" s="19">
        <f>IF(""="",215040+Y491,"")</f>
        <v/>
      </c>
      <c r="AA491" s="19">
        <f>IF(X491&gt;23500000,NA(),IF(X491&lt;=4890000,1040000,IF(X491&lt;=6550000,670000,620000)))</f>
        <v/>
      </c>
      <c r="AB491" s="19">
        <f>MAX(0,ROUNDDOWN(X491-Z491-AA491-0,-3))</f>
        <v/>
      </c>
      <c r="AC491" s="19">
        <f>IF(AB491&lt;=0,0,ROUNDDOWN((AB491*LOOKUP(AB491,{0,1950001,3300001,6950001,9000001,18000001,40000001},{0.05,0.1,0.2,0.23,0.33,0.4,0.45})-LOOKUP(AB491,{0,1950001,3300001,6950001,9000001,18000001,40000001},{0,97500,427500,636000,1536000,2796000,4796000}))*1.021,-2))</f>
        <v/>
      </c>
      <c r="AD491" s="19">
        <f>MAX(0,ROUNDDOWN(X491-Z491-430000-0,-3))</f>
        <v/>
      </c>
      <c r="AE491" s="19">
        <f>IF(X491&lt;=450000,0,MAX(0,ROUNDDOWN(AD491*0.06-MIN(50000,AD491)*0.03,-2))+MAX(0,ROUNDDOWN(AD491*0.04-MIN(50000,AD491)*0.02,-2)))</f>
        <v/>
      </c>
      <c r="AF491" s="19">
        <f>AC491+AE491+Y491</f>
        <v/>
      </c>
      <c r="AG491" s="19">
        <f>MIN(650000,MAX(0,$B491))</f>
        <v/>
      </c>
      <c r="AH491" s="19">
        <f>$B491-AG491</f>
        <v/>
      </c>
      <c r="AI491" s="19">
        <f>MIN(670000,ROUNDDOWN(MAX(0,AH491-430000)*0.0751+47600,0))+MIN(260000,ROUNDDOWN(MAX(0,AH491-430000)*0.028+17600,0))+MIN(30000,ROUNDDOWN(MAX(0,AH491-430000)*0.0027+1873,0))+IF("いいえ"="はい",MIN(170000,ROUNDDOWN(MAX(0,AH491-430000)*0.0243+17800,0)),0)</f>
        <v/>
      </c>
      <c r="AJ491" s="19">
        <f>IF(""="",215040+AI491,"")</f>
        <v/>
      </c>
      <c r="AK491" s="19">
        <f>IF(AH491&gt;23500000,NA(),IF(AH491&lt;=4890000,1040000,IF(AH491&lt;=6550000,670000,620000)))</f>
        <v/>
      </c>
      <c r="AL491" s="19">
        <f>MAX(0,ROUNDDOWN(AH491-AJ491-AK491-0,-3))</f>
        <v/>
      </c>
      <c r="AM491" s="19">
        <f>IF(AL491&lt;=0,0,ROUNDDOWN((AL491*LOOKUP(AL491,{0,1950001,3300001,6950001,9000001,18000001,40000001},{0.05,0.1,0.2,0.23,0.33,0.4,0.45})-LOOKUP(AL491,{0,1950001,3300001,6950001,9000001,18000001,40000001},{0,97500,427500,636000,1536000,2796000,4796000}))*1.021,-2))</f>
        <v/>
      </c>
      <c r="AN491" s="19">
        <f>MAX(0,ROUNDDOWN(AH491-AJ491-430000-0,-3))</f>
        <v/>
      </c>
      <c r="AO491" s="19">
        <f>IF(AH491&lt;=450000,0,MAX(0,ROUNDDOWN(AN491*0.06-MIN(50000,AN491)*0.03,-2))+MAX(0,ROUNDDOWN(AN491*0.04-MIN(50000,AN491)*0.02,-2)))</f>
        <v/>
      </c>
      <c r="AP491" s="19">
        <f>AM491+AO491+AI491</f>
        <v/>
      </c>
      <c r="AQ491" s="19">
        <f>MIN(750000,MAX(0,$B491))</f>
        <v/>
      </c>
      <c r="AR491" s="19">
        <f>$B491-AQ491</f>
        <v/>
      </c>
      <c r="AS491" s="19">
        <f>MIN(670000,ROUNDDOWN(MAX(0,AR491-430000)*0.0751+47600,0))+MIN(260000,ROUNDDOWN(MAX(0,AR491-430000)*0.028+17600,0))+MIN(30000,ROUNDDOWN(MAX(0,AR491-430000)*0.0027+1873,0))+IF("いいえ"="はい",MIN(170000,ROUNDDOWN(MAX(0,AR491-430000)*0.0243+17800,0)),0)</f>
        <v/>
      </c>
      <c r="AT491" s="19">
        <f>IF(""="",215040+AS491,"")</f>
        <v/>
      </c>
      <c r="AU491" s="19">
        <f>IF(AR491&gt;23500000,NA(),IF(AR491&lt;=4890000,1040000,IF(AR491&lt;=6550000,670000,620000)))</f>
        <v/>
      </c>
      <c r="AV491" s="19">
        <f>MAX(0,ROUNDDOWN(AR491-AT491-AU491-0,-3))</f>
        <v/>
      </c>
      <c r="AW491" s="19">
        <f>IF(AV491&lt;=0,0,ROUNDDOWN((AV491*LOOKUP(AV491,{0,1950001,3300001,6950001,9000001,18000001,40000001},{0.05,0.1,0.2,0.23,0.33,0.4,0.45})-LOOKUP(AV491,{0,1950001,3300001,6950001,9000001,18000001,40000001},{0,97500,427500,636000,1536000,2796000,4796000}))*1.021,-2))</f>
        <v/>
      </c>
      <c r="AX491" s="19">
        <f>MAX(0,ROUNDDOWN(AR491-AT491-430000-0,-3))</f>
        <v/>
      </c>
      <c r="AY491" s="19">
        <f>IF(AR491&lt;=450000,0,MAX(0,ROUNDDOWN(AX491*0.06-MIN(50000,AX491)*0.03,-2))+MAX(0,ROUNDDOWN(AX491*0.04-MIN(50000,AX491)*0.02,-2)))</f>
        <v/>
      </c>
      <c r="AZ491" s="19">
        <f>AW491+AY491+AS491</f>
        <v/>
      </c>
    </row>
    <row r="492">
      <c r="A492" t="inlineStr">
        <is>
          <t>1万円刻み</t>
        </is>
      </c>
      <c r="B492" s="19">
        <f>'3_1万円刻み'!$A$475</f>
        <v/>
      </c>
      <c r="C492" s="19">
        <f>MIN(0,MAX(0,$B492))</f>
        <v/>
      </c>
      <c r="D492" s="19">
        <f>$B492-C492</f>
        <v/>
      </c>
      <c r="E492" s="19">
        <f>MIN(670000,ROUNDDOWN(MAX(0,D492-430000)*0.0751+47600,0))+MIN(260000,ROUNDDOWN(MAX(0,D492-430000)*0.028+17600,0))+MIN(30000,ROUNDDOWN(MAX(0,D492-430000)*0.0027+1873,0))+IF("いいえ"="はい",MIN(170000,ROUNDDOWN(MAX(0,D492-430000)*0.0243+17800,0)),0)</f>
        <v/>
      </c>
      <c r="F492" s="19">
        <f>IF(""="",215040+E492,"")</f>
        <v/>
      </c>
      <c r="G492" s="19">
        <f>IF(D492&gt;23500000,NA(),IF(D492&lt;=4890000,1040000,IF(D492&lt;=6550000,670000,620000)))</f>
        <v/>
      </c>
      <c r="H492" s="19">
        <f>MAX(0,ROUNDDOWN(D492-F492-G492-0,-3))</f>
        <v/>
      </c>
      <c r="I492" s="19">
        <f>IF(H492&lt;=0,0,ROUNDDOWN((H492*LOOKUP(H492,{0,1950001,3300001,6950001,9000001,18000001,40000001},{0.05,0.1,0.2,0.23,0.33,0.4,0.45})-LOOKUP(H492,{0,1950001,3300001,6950001,9000001,18000001,40000001},{0,97500,427500,636000,1536000,2796000,4796000}))*1.021,-2))</f>
        <v/>
      </c>
      <c r="J492" s="19">
        <f>MAX(0,ROUNDDOWN(D492-F492-430000-0,-3))</f>
        <v/>
      </c>
      <c r="K492" s="19">
        <f>IF(D492&lt;=450000,0,MAX(0,ROUNDDOWN(J492*0.06-MIN(50000,J492)*0.03,-2))+MAX(0,ROUNDDOWN(J492*0.04-MIN(50000,J492)*0.02,-2)))</f>
        <v/>
      </c>
      <c r="L492" s="19">
        <f>I492+K492+E492</f>
        <v/>
      </c>
      <c r="M492" s="19">
        <f>MIN(100000,MAX(0,$B492))</f>
        <v/>
      </c>
      <c r="N492" s="19">
        <f>$B492-M492</f>
        <v/>
      </c>
      <c r="O492" s="19">
        <f>MIN(670000,ROUNDDOWN(MAX(0,N492-430000)*0.0751+47600,0))+MIN(260000,ROUNDDOWN(MAX(0,N492-430000)*0.028+17600,0))+MIN(30000,ROUNDDOWN(MAX(0,N492-430000)*0.0027+1873,0))+IF("いいえ"="はい",MIN(170000,ROUNDDOWN(MAX(0,N492-430000)*0.0243+17800,0)),0)</f>
        <v/>
      </c>
      <c r="P492" s="19">
        <f>IF(""="",215040+O492,"")</f>
        <v/>
      </c>
      <c r="Q492" s="19">
        <f>IF(N492&gt;23500000,NA(),IF(N492&lt;=4890000,1040000,IF(N492&lt;=6550000,670000,620000)))</f>
        <v/>
      </c>
      <c r="R492" s="19">
        <f>MAX(0,ROUNDDOWN(N492-P492-Q492-0,-3))</f>
        <v/>
      </c>
      <c r="S492" s="19">
        <f>IF(R492&lt;=0,0,ROUNDDOWN((R492*LOOKUP(R492,{0,1950001,3300001,6950001,9000001,18000001,40000001},{0.05,0.1,0.2,0.23,0.33,0.4,0.45})-LOOKUP(R492,{0,1950001,3300001,6950001,9000001,18000001,40000001},{0,97500,427500,636000,1536000,2796000,4796000}))*1.021,-2))</f>
        <v/>
      </c>
      <c r="T492" s="19">
        <f>MAX(0,ROUNDDOWN(N492-P492-430000-0,-3))</f>
        <v/>
      </c>
      <c r="U492" s="19">
        <f>IF(N492&lt;=450000,0,MAX(0,ROUNDDOWN(T492*0.06-MIN(50000,T492)*0.03,-2))+MAX(0,ROUNDDOWN(T492*0.04-MIN(50000,T492)*0.02,-2)))</f>
        <v/>
      </c>
      <c r="V492" s="19">
        <f>S492+U492+O492</f>
        <v/>
      </c>
      <c r="W492" s="19">
        <f>MIN(550000,MAX(0,$B492))</f>
        <v/>
      </c>
      <c r="X492" s="19">
        <f>$B492-W492</f>
        <v/>
      </c>
      <c r="Y492" s="19">
        <f>MIN(670000,ROUNDDOWN(MAX(0,X492-430000)*0.0751+47600,0))+MIN(260000,ROUNDDOWN(MAX(0,X492-430000)*0.028+17600,0))+MIN(30000,ROUNDDOWN(MAX(0,X492-430000)*0.0027+1873,0))+IF("いいえ"="はい",MIN(170000,ROUNDDOWN(MAX(0,X492-430000)*0.0243+17800,0)),0)</f>
        <v/>
      </c>
      <c r="Z492" s="19">
        <f>IF(""="",215040+Y492,"")</f>
        <v/>
      </c>
      <c r="AA492" s="19">
        <f>IF(X492&gt;23500000,NA(),IF(X492&lt;=4890000,1040000,IF(X492&lt;=6550000,670000,620000)))</f>
        <v/>
      </c>
      <c r="AB492" s="19">
        <f>MAX(0,ROUNDDOWN(X492-Z492-AA492-0,-3))</f>
        <v/>
      </c>
      <c r="AC492" s="19">
        <f>IF(AB492&lt;=0,0,ROUNDDOWN((AB492*LOOKUP(AB492,{0,1950001,3300001,6950001,9000001,18000001,40000001},{0.05,0.1,0.2,0.23,0.33,0.4,0.45})-LOOKUP(AB492,{0,1950001,3300001,6950001,9000001,18000001,40000001},{0,97500,427500,636000,1536000,2796000,4796000}))*1.021,-2))</f>
        <v/>
      </c>
      <c r="AD492" s="19">
        <f>MAX(0,ROUNDDOWN(X492-Z492-430000-0,-3))</f>
        <v/>
      </c>
      <c r="AE492" s="19">
        <f>IF(X492&lt;=450000,0,MAX(0,ROUNDDOWN(AD492*0.06-MIN(50000,AD492)*0.03,-2))+MAX(0,ROUNDDOWN(AD492*0.04-MIN(50000,AD492)*0.02,-2)))</f>
        <v/>
      </c>
      <c r="AF492" s="19">
        <f>AC492+AE492+Y492</f>
        <v/>
      </c>
      <c r="AG492" s="19">
        <f>MIN(650000,MAX(0,$B492))</f>
        <v/>
      </c>
      <c r="AH492" s="19">
        <f>$B492-AG492</f>
        <v/>
      </c>
      <c r="AI492" s="19">
        <f>MIN(670000,ROUNDDOWN(MAX(0,AH492-430000)*0.0751+47600,0))+MIN(260000,ROUNDDOWN(MAX(0,AH492-430000)*0.028+17600,0))+MIN(30000,ROUNDDOWN(MAX(0,AH492-430000)*0.0027+1873,0))+IF("いいえ"="はい",MIN(170000,ROUNDDOWN(MAX(0,AH492-430000)*0.0243+17800,0)),0)</f>
        <v/>
      </c>
      <c r="AJ492" s="19">
        <f>IF(""="",215040+AI492,"")</f>
        <v/>
      </c>
      <c r="AK492" s="19">
        <f>IF(AH492&gt;23500000,NA(),IF(AH492&lt;=4890000,1040000,IF(AH492&lt;=6550000,670000,620000)))</f>
        <v/>
      </c>
      <c r="AL492" s="19">
        <f>MAX(0,ROUNDDOWN(AH492-AJ492-AK492-0,-3))</f>
        <v/>
      </c>
      <c r="AM492" s="19">
        <f>IF(AL492&lt;=0,0,ROUNDDOWN((AL492*LOOKUP(AL492,{0,1950001,3300001,6950001,9000001,18000001,40000001},{0.05,0.1,0.2,0.23,0.33,0.4,0.45})-LOOKUP(AL492,{0,1950001,3300001,6950001,9000001,18000001,40000001},{0,97500,427500,636000,1536000,2796000,4796000}))*1.021,-2))</f>
        <v/>
      </c>
      <c r="AN492" s="19">
        <f>MAX(0,ROUNDDOWN(AH492-AJ492-430000-0,-3))</f>
        <v/>
      </c>
      <c r="AO492" s="19">
        <f>IF(AH492&lt;=450000,0,MAX(0,ROUNDDOWN(AN492*0.06-MIN(50000,AN492)*0.03,-2))+MAX(0,ROUNDDOWN(AN492*0.04-MIN(50000,AN492)*0.02,-2)))</f>
        <v/>
      </c>
      <c r="AP492" s="19">
        <f>AM492+AO492+AI492</f>
        <v/>
      </c>
      <c r="AQ492" s="19">
        <f>MIN(750000,MAX(0,$B492))</f>
        <v/>
      </c>
      <c r="AR492" s="19">
        <f>$B492-AQ492</f>
        <v/>
      </c>
      <c r="AS492" s="19">
        <f>MIN(670000,ROUNDDOWN(MAX(0,AR492-430000)*0.0751+47600,0))+MIN(260000,ROUNDDOWN(MAX(0,AR492-430000)*0.028+17600,0))+MIN(30000,ROUNDDOWN(MAX(0,AR492-430000)*0.0027+1873,0))+IF("いいえ"="はい",MIN(170000,ROUNDDOWN(MAX(0,AR492-430000)*0.0243+17800,0)),0)</f>
        <v/>
      </c>
      <c r="AT492" s="19">
        <f>IF(""="",215040+AS492,"")</f>
        <v/>
      </c>
      <c r="AU492" s="19">
        <f>IF(AR492&gt;23500000,NA(),IF(AR492&lt;=4890000,1040000,IF(AR492&lt;=6550000,670000,620000)))</f>
        <v/>
      </c>
      <c r="AV492" s="19">
        <f>MAX(0,ROUNDDOWN(AR492-AT492-AU492-0,-3))</f>
        <v/>
      </c>
      <c r="AW492" s="19">
        <f>IF(AV492&lt;=0,0,ROUNDDOWN((AV492*LOOKUP(AV492,{0,1950001,3300001,6950001,9000001,18000001,40000001},{0.05,0.1,0.2,0.23,0.33,0.4,0.45})-LOOKUP(AV492,{0,1950001,3300001,6950001,9000001,18000001,40000001},{0,97500,427500,636000,1536000,2796000,4796000}))*1.021,-2))</f>
        <v/>
      </c>
      <c r="AX492" s="19">
        <f>MAX(0,ROUNDDOWN(AR492-AT492-430000-0,-3))</f>
        <v/>
      </c>
      <c r="AY492" s="19">
        <f>IF(AR492&lt;=450000,0,MAX(0,ROUNDDOWN(AX492*0.06-MIN(50000,AX492)*0.03,-2))+MAX(0,ROUNDDOWN(AX492*0.04-MIN(50000,AX492)*0.02,-2)))</f>
        <v/>
      </c>
      <c r="AZ492" s="19">
        <f>AW492+AY492+AS492</f>
        <v/>
      </c>
    </row>
    <row r="493">
      <c r="A493" t="inlineStr">
        <is>
          <t>1万円刻み</t>
        </is>
      </c>
      <c r="B493" s="19">
        <f>'3_1万円刻み'!$A$476</f>
        <v/>
      </c>
      <c r="C493" s="19">
        <f>MIN(0,MAX(0,$B493))</f>
        <v/>
      </c>
      <c r="D493" s="19">
        <f>$B493-C493</f>
        <v/>
      </c>
      <c r="E493" s="19">
        <f>MIN(670000,ROUNDDOWN(MAX(0,D493-430000)*0.0751+47600,0))+MIN(260000,ROUNDDOWN(MAX(0,D493-430000)*0.028+17600,0))+MIN(30000,ROUNDDOWN(MAX(0,D493-430000)*0.0027+1873,0))+IF("いいえ"="はい",MIN(170000,ROUNDDOWN(MAX(0,D493-430000)*0.0243+17800,0)),0)</f>
        <v/>
      </c>
      <c r="F493" s="19">
        <f>IF(""="",215040+E493,"")</f>
        <v/>
      </c>
      <c r="G493" s="19">
        <f>IF(D493&gt;23500000,NA(),IF(D493&lt;=4890000,1040000,IF(D493&lt;=6550000,670000,620000)))</f>
        <v/>
      </c>
      <c r="H493" s="19">
        <f>MAX(0,ROUNDDOWN(D493-F493-G493-0,-3))</f>
        <v/>
      </c>
      <c r="I493" s="19">
        <f>IF(H493&lt;=0,0,ROUNDDOWN((H493*LOOKUP(H493,{0,1950001,3300001,6950001,9000001,18000001,40000001},{0.05,0.1,0.2,0.23,0.33,0.4,0.45})-LOOKUP(H493,{0,1950001,3300001,6950001,9000001,18000001,40000001},{0,97500,427500,636000,1536000,2796000,4796000}))*1.021,-2))</f>
        <v/>
      </c>
      <c r="J493" s="19">
        <f>MAX(0,ROUNDDOWN(D493-F493-430000-0,-3))</f>
        <v/>
      </c>
      <c r="K493" s="19">
        <f>IF(D493&lt;=450000,0,MAX(0,ROUNDDOWN(J493*0.06-MIN(50000,J493)*0.03,-2))+MAX(0,ROUNDDOWN(J493*0.04-MIN(50000,J493)*0.02,-2)))</f>
        <v/>
      </c>
      <c r="L493" s="19">
        <f>I493+K493+E493</f>
        <v/>
      </c>
      <c r="M493" s="19">
        <f>MIN(100000,MAX(0,$B493))</f>
        <v/>
      </c>
      <c r="N493" s="19">
        <f>$B493-M493</f>
        <v/>
      </c>
      <c r="O493" s="19">
        <f>MIN(670000,ROUNDDOWN(MAX(0,N493-430000)*0.0751+47600,0))+MIN(260000,ROUNDDOWN(MAX(0,N493-430000)*0.028+17600,0))+MIN(30000,ROUNDDOWN(MAX(0,N493-430000)*0.0027+1873,0))+IF("いいえ"="はい",MIN(170000,ROUNDDOWN(MAX(0,N493-430000)*0.0243+17800,0)),0)</f>
        <v/>
      </c>
      <c r="P493" s="19">
        <f>IF(""="",215040+O493,"")</f>
        <v/>
      </c>
      <c r="Q493" s="19">
        <f>IF(N493&gt;23500000,NA(),IF(N493&lt;=4890000,1040000,IF(N493&lt;=6550000,670000,620000)))</f>
        <v/>
      </c>
      <c r="R493" s="19">
        <f>MAX(0,ROUNDDOWN(N493-P493-Q493-0,-3))</f>
        <v/>
      </c>
      <c r="S493" s="19">
        <f>IF(R493&lt;=0,0,ROUNDDOWN((R493*LOOKUP(R493,{0,1950001,3300001,6950001,9000001,18000001,40000001},{0.05,0.1,0.2,0.23,0.33,0.4,0.45})-LOOKUP(R493,{0,1950001,3300001,6950001,9000001,18000001,40000001},{0,97500,427500,636000,1536000,2796000,4796000}))*1.021,-2))</f>
        <v/>
      </c>
      <c r="T493" s="19">
        <f>MAX(0,ROUNDDOWN(N493-P493-430000-0,-3))</f>
        <v/>
      </c>
      <c r="U493" s="19">
        <f>IF(N493&lt;=450000,0,MAX(0,ROUNDDOWN(T493*0.06-MIN(50000,T493)*0.03,-2))+MAX(0,ROUNDDOWN(T493*0.04-MIN(50000,T493)*0.02,-2)))</f>
        <v/>
      </c>
      <c r="V493" s="19">
        <f>S493+U493+O493</f>
        <v/>
      </c>
      <c r="W493" s="19">
        <f>MIN(550000,MAX(0,$B493))</f>
        <v/>
      </c>
      <c r="X493" s="19">
        <f>$B493-W493</f>
        <v/>
      </c>
      <c r="Y493" s="19">
        <f>MIN(670000,ROUNDDOWN(MAX(0,X493-430000)*0.0751+47600,0))+MIN(260000,ROUNDDOWN(MAX(0,X493-430000)*0.028+17600,0))+MIN(30000,ROUNDDOWN(MAX(0,X493-430000)*0.0027+1873,0))+IF("いいえ"="はい",MIN(170000,ROUNDDOWN(MAX(0,X493-430000)*0.0243+17800,0)),0)</f>
        <v/>
      </c>
      <c r="Z493" s="19">
        <f>IF(""="",215040+Y493,"")</f>
        <v/>
      </c>
      <c r="AA493" s="19">
        <f>IF(X493&gt;23500000,NA(),IF(X493&lt;=4890000,1040000,IF(X493&lt;=6550000,670000,620000)))</f>
        <v/>
      </c>
      <c r="AB493" s="19">
        <f>MAX(0,ROUNDDOWN(X493-Z493-AA493-0,-3))</f>
        <v/>
      </c>
      <c r="AC493" s="19">
        <f>IF(AB493&lt;=0,0,ROUNDDOWN((AB493*LOOKUP(AB493,{0,1950001,3300001,6950001,9000001,18000001,40000001},{0.05,0.1,0.2,0.23,0.33,0.4,0.45})-LOOKUP(AB493,{0,1950001,3300001,6950001,9000001,18000001,40000001},{0,97500,427500,636000,1536000,2796000,4796000}))*1.021,-2))</f>
        <v/>
      </c>
      <c r="AD493" s="19">
        <f>MAX(0,ROUNDDOWN(X493-Z493-430000-0,-3))</f>
        <v/>
      </c>
      <c r="AE493" s="19">
        <f>IF(X493&lt;=450000,0,MAX(0,ROUNDDOWN(AD493*0.06-MIN(50000,AD493)*0.03,-2))+MAX(0,ROUNDDOWN(AD493*0.04-MIN(50000,AD493)*0.02,-2)))</f>
        <v/>
      </c>
      <c r="AF493" s="19">
        <f>AC493+AE493+Y493</f>
        <v/>
      </c>
      <c r="AG493" s="19">
        <f>MIN(650000,MAX(0,$B493))</f>
        <v/>
      </c>
      <c r="AH493" s="19">
        <f>$B493-AG493</f>
        <v/>
      </c>
      <c r="AI493" s="19">
        <f>MIN(670000,ROUNDDOWN(MAX(0,AH493-430000)*0.0751+47600,0))+MIN(260000,ROUNDDOWN(MAX(0,AH493-430000)*0.028+17600,0))+MIN(30000,ROUNDDOWN(MAX(0,AH493-430000)*0.0027+1873,0))+IF("いいえ"="はい",MIN(170000,ROUNDDOWN(MAX(0,AH493-430000)*0.0243+17800,0)),0)</f>
        <v/>
      </c>
      <c r="AJ493" s="19">
        <f>IF(""="",215040+AI493,"")</f>
        <v/>
      </c>
      <c r="AK493" s="19">
        <f>IF(AH493&gt;23500000,NA(),IF(AH493&lt;=4890000,1040000,IF(AH493&lt;=6550000,670000,620000)))</f>
        <v/>
      </c>
      <c r="AL493" s="19">
        <f>MAX(0,ROUNDDOWN(AH493-AJ493-AK493-0,-3))</f>
        <v/>
      </c>
      <c r="AM493" s="19">
        <f>IF(AL493&lt;=0,0,ROUNDDOWN((AL493*LOOKUP(AL493,{0,1950001,3300001,6950001,9000001,18000001,40000001},{0.05,0.1,0.2,0.23,0.33,0.4,0.45})-LOOKUP(AL493,{0,1950001,3300001,6950001,9000001,18000001,40000001},{0,97500,427500,636000,1536000,2796000,4796000}))*1.021,-2))</f>
        <v/>
      </c>
      <c r="AN493" s="19">
        <f>MAX(0,ROUNDDOWN(AH493-AJ493-430000-0,-3))</f>
        <v/>
      </c>
      <c r="AO493" s="19">
        <f>IF(AH493&lt;=450000,0,MAX(0,ROUNDDOWN(AN493*0.06-MIN(50000,AN493)*0.03,-2))+MAX(0,ROUNDDOWN(AN493*0.04-MIN(50000,AN493)*0.02,-2)))</f>
        <v/>
      </c>
      <c r="AP493" s="19">
        <f>AM493+AO493+AI493</f>
        <v/>
      </c>
      <c r="AQ493" s="19">
        <f>MIN(750000,MAX(0,$B493))</f>
        <v/>
      </c>
      <c r="AR493" s="19">
        <f>$B493-AQ493</f>
        <v/>
      </c>
      <c r="AS493" s="19">
        <f>MIN(670000,ROUNDDOWN(MAX(0,AR493-430000)*0.0751+47600,0))+MIN(260000,ROUNDDOWN(MAX(0,AR493-430000)*0.028+17600,0))+MIN(30000,ROUNDDOWN(MAX(0,AR493-430000)*0.0027+1873,0))+IF("いいえ"="はい",MIN(170000,ROUNDDOWN(MAX(0,AR493-430000)*0.0243+17800,0)),0)</f>
        <v/>
      </c>
      <c r="AT493" s="19">
        <f>IF(""="",215040+AS493,"")</f>
        <v/>
      </c>
      <c r="AU493" s="19">
        <f>IF(AR493&gt;23500000,NA(),IF(AR493&lt;=4890000,1040000,IF(AR493&lt;=6550000,670000,620000)))</f>
        <v/>
      </c>
      <c r="AV493" s="19">
        <f>MAX(0,ROUNDDOWN(AR493-AT493-AU493-0,-3))</f>
        <v/>
      </c>
      <c r="AW493" s="19">
        <f>IF(AV493&lt;=0,0,ROUNDDOWN((AV493*LOOKUP(AV493,{0,1950001,3300001,6950001,9000001,18000001,40000001},{0.05,0.1,0.2,0.23,0.33,0.4,0.45})-LOOKUP(AV493,{0,1950001,3300001,6950001,9000001,18000001,40000001},{0,97500,427500,636000,1536000,2796000,4796000}))*1.021,-2))</f>
        <v/>
      </c>
      <c r="AX493" s="19">
        <f>MAX(0,ROUNDDOWN(AR493-AT493-430000-0,-3))</f>
        <v/>
      </c>
      <c r="AY493" s="19">
        <f>IF(AR493&lt;=450000,0,MAX(0,ROUNDDOWN(AX493*0.06-MIN(50000,AX493)*0.03,-2))+MAX(0,ROUNDDOWN(AX493*0.04-MIN(50000,AX493)*0.02,-2)))</f>
        <v/>
      </c>
      <c r="AZ493" s="19">
        <f>AW493+AY493+AS493</f>
        <v/>
      </c>
    </row>
    <row r="494">
      <c r="A494" t="inlineStr">
        <is>
          <t>1万円刻み</t>
        </is>
      </c>
      <c r="B494" s="19">
        <f>'3_1万円刻み'!$A$477</f>
        <v/>
      </c>
      <c r="C494" s="19">
        <f>MIN(0,MAX(0,$B494))</f>
        <v/>
      </c>
      <c r="D494" s="19">
        <f>$B494-C494</f>
        <v/>
      </c>
      <c r="E494" s="19">
        <f>MIN(670000,ROUNDDOWN(MAX(0,D494-430000)*0.0751+47600,0))+MIN(260000,ROUNDDOWN(MAX(0,D494-430000)*0.028+17600,0))+MIN(30000,ROUNDDOWN(MAX(0,D494-430000)*0.0027+1873,0))+IF("いいえ"="はい",MIN(170000,ROUNDDOWN(MAX(0,D494-430000)*0.0243+17800,0)),0)</f>
        <v/>
      </c>
      <c r="F494" s="19">
        <f>IF(""="",215040+E494,"")</f>
        <v/>
      </c>
      <c r="G494" s="19">
        <f>IF(D494&gt;23500000,NA(),IF(D494&lt;=4890000,1040000,IF(D494&lt;=6550000,670000,620000)))</f>
        <v/>
      </c>
      <c r="H494" s="19">
        <f>MAX(0,ROUNDDOWN(D494-F494-G494-0,-3))</f>
        <v/>
      </c>
      <c r="I494" s="19">
        <f>IF(H494&lt;=0,0,ROUNDDOWN((H494*LOOKUP(H494,{0,1950001,3300001,6950001,9000001,18000001,40000001},{0.05,0.1,0.2,0.23,0.33,0.4,0.45})-LOOKUP(H494,{0,1950001,3300001,6950001,9000001,18000001,40000001},{0,97500,427500,636000,1536000,2796000,4796000}))*1.021,-2))</f>
        <v/>
      </c>
      <c r="J494" s="19">
        <f>MAX(0,ROUNDDOWN(D494-F494-430000-0,-3))</f>
        <v/>
      </c>
      <c r="K494" s="19">
        <f>IF(D494&lt;=450000,0,MAX(0,ROUNDDOWN(J494*0.06-MIN(50000,J494)*0.03,-2))+MAX(0,ROUNDDOWN(J494*0.04-MIN(50000,J494)*0.02,-2)))</f>
        <v/>
      </c>
      <c r="L494" s="19">
        <f>I494+K494+E494</f>
        <v/>
      </c>
      <c r="M494" s="19">
        <f>MIN(100000,MAX(0,$B494))</f>
        <v/>
      </c>
      <c r="N494" s="19">
        <f>$B494-M494</f>
        <v/>
      </c>
      <c r="O494" s="19">
        <f>MIN(670000,ROUNDDOWN(MAX(0,N494-430000)*0.0751+47600,0))+MIN(260000,ROUNDDOWN(MAX(0,N494-430000)*0.028+17600,0))+MIN(30000,ROUNDDOWN(MAX(0,N494-430000)*0.0027+1873,0))+IF("いいえ"="はい",MIN(170000,ROUNDDOWN(MAX(0,N494-430000)*0.0243+17800,0)),0)</f>
        <v/>
      </c>
      <c r="P494" s="19">
        <f>IF(""="",215040+O494,"")</f>
        <v/>
      </c>
      <c r="Q494" s="19">
        <f>IF(N494&gt;23500000,NA(),IF(N494&lt;=4890000,1040000,IF(N494&lt;=6550000,670000,620000)))</f>
        <v/>
      </c>
      <c r="R494" s="19">
        <f>MAX(0,ROUNDDOWN(N494-P494-Q494-0,-3))</f>
        <v/>
      </c>
      <c r="S494" s="19">
        <f>IF(R494&lt;=0,0,ROUNDDOWN((R494*LOOKUP(R494,{0,1950001,3300001,6950001,9000001,18000001,40000001},{0.05,0.1,0.2,0.23,0.33,0.4,0.45})-LOOKUP(R494,{0,1950001,3300001,6950001,9000001,18000001,40000001},{0,97500,427500,636000,1536000,2796000,4796000}))*1.021,-2))</f>
        <v/>
      </c>
      <c r="T494" s="19">
        <f>MAX(0,ROUNDDOWN(N494-P494-430000-0,-3))</f>
        <v/>
      </c>
      <c r="U494" s="19">
        <f>IF(N494&lt;=450000,0,MAX(0,ROUNDDOWN(T494*0.06-MIN(50000,T494)*0.03,-2))+MAX(0,ROUNDDOWN(T494*0.04-MIN(50000,T494)*0.02,-2)))</f>
        <v/>
      </c>
      <c r="V494" s="19">
        <f>S494+U494+O494</f>
        <v/>
      </c>
      <c r="W494" s="19">
        <f>MIN(550000,MAX(0,$B494))</f>
        <v/>
      </c>
      <c r="X494" s="19">
        <f>$B494-W494</f>
        <v/>
      </c>
      <c r="Y494" s="19">
        <f>MIN(670000,ROUNDDOWN(MAX(0,X494-430000)*0.0751+47600,0))+MIN(260000,ROUNDDOWN(MAX(0,X494-430000)*0.028+17600,0))+MIN(30000,ROUNDDOWN(MAX(0,X494-430000)*0.0027+1873,0))+IF("いいえ"="はい",MIN(170000,ROUNDDOWN(MAX(0,X494-430000)*0.0243+17800,0)),0)</f>
        <v/>
      </c>
      <c r="Z494" s="19">
        <f>IF(""="",215040+Y494,"")</f>
        <v/>
      </c>
      <c r="AA494" s="19">
        <f>IF(X494&gt;23500000,NA(),IF(X494&lt;=4890000,1040000,IF(X494&lt;=6550000,670000,620000)))</f>
        <v/>
      </c>
      <c r="AB494" s="19">
        <f>MAX(0,ROUNDDOWN(X494-Z494-AA494-0,-3))</f>
        <v/>
      </c>
      <c r="AC494" s="19">
        <f>IF(AB494&lt;=0,0,ROUNDDOWN((AB494*LOOKUP(AB494,{0,1950001,3300001,6950001,9000001,18000001,40000001},{0.05,0.1,0.2,0.23,0.33,0.4,0.45})-LOOKUP(AB494,{0,1950001,3300001,6950001,9000001,18000001,40000001},{0,97500,427500,636000,1536000,2796000,4796000}))*1.021,-2))</f>
        <v/>
      </c>
      <c r="AD494" s="19">
        <f>MAX(0,ROUNDDOWN(X494-Z494-430000-0,-3))</f>
        <v/>
      </c>
      <c r="AE494" s="19">
        <f>IF(X494&lt;=450000,0,MAX(0,ROUNDDOWN(AD494*0.06-MIN(50000,AD494)*0.03,-2))+MAX(0,ROUNDDOWN(AD494*0.04-MIN(50000,AD494)*0.02,-2)))</f>
        <v/>
      </c>
      <c r="AF494" s="19">
        <f>AC494+AE494+Y494</f>
        <v/>
      </c>
      <c r="AG494" s="19">
        <f>MIN(650000,MAX(0,$B494))</f>
        <v/>
      </c>
      <c r="AH494" s="19">
        <f>$B494-AG494</f>
        <v/>
      </c>
      <c r="AI494" s="19">
        <f>MIN(670000,ROUNDDOWN(MAX(0,AH494-430000)*0.0751+47600,0))+MIN(260000,ROUNDDOWN(MAX(0,AH494-430000)*0.028+17600,0))+MIN(30000,ROUNDDOWN(MAX(0,AH494-430000)*0.0027+1873,0))+IF("いいえ"="はい",MIN(170000,ROUNDDOWN(MAX(0,AH494-430000)*0.0243+17800,0)),0)</f>
        <v/>
      </c>
      <c r="AJ494" s="19">
        <f>IF(""="",215040+AI494,"")</f>
        <v/>
      </c>
      <c r="AK494" s="19">
        <f>IF(AH494&gt;23500000,NA(),IF(AH494&lt;=4890000,1040000,IF(AH494&lt;=6550000,670000,620000)))</f>
        <v/>
      </c>
      <c r="AL494" s="19">
        <f>MAX(0,ROUNDDOWN(AH494-AJ494-AK494-0,-3))</f>
        <v/>
      </c>
      <c r="AM494" s="19">
        <f>IF(AL494&lt;=0,0,ROUNDDOWN((AL494*LOOKUP(AL494,{0,1950001,3300001,6950001,9000001,18000001,40000001},{0.05,0.1,0.2,0.23,0.33,0.4,0.45})-LOOKUP(AL494,{0,1950001,3300001,6950001,9000001,18000001,40000001},{0,97500,427500,636000,1536000,2796000,4796000}))*1.021,-2))</f>
        <v/>
      </c>
      <c r="AN494" s="19">
        <f>MAX(0,ROUNDDOWN(AH494-AJ494-430000-0,-3))</f>
        <v/>
      </c>
      <c r="AO494" s="19">
        <f>IF(AH494&lt;=450000,0,MAX(0,ROUNDDOWN(AN494*0.06-MIN(50000,AN494)*0.03,-2))+MAX(0,ROUNDDOWN(AN494*0.04-MIN(50000,AN494)*0.02,-2)))</f>
        <v/>
      </c>
      <c r="AP494" s="19">
        <f>AM494+AO494+AI494</f>
        <v/>
      </c>
      <c r="AQ494" s="19">
        <f>MIN(750000,MAX(0,$B494))</f>
        <v/>
      </c>
      <c r="AR494" s="19">
        <f>$B494-AQ494</f>
        <v/>
      </c>
      <c r="AS494" s="19">
        <f>MIN(670000,ROUNDDOWN(MAX(0,AR494-430000)*0.0751+47600,0))+MIN(260000,ROUNDDOWN(MAX(0,AR494-430000)*0.028+17600,0))+MIN(30000,ROUNDDOWN(MAX(0,AR494-430000)*0.0027+1873,0))+IF("いいえ"="はい",MIN(170000,ROUNDDOWN(MAX(0,AR494-430000)*0.0243+17800,0)),0)</f>
        <v/>
      </c>
      <c r="AT494" s="19">
        <f>IF(""="",215040+AS494,"")</f>
        <v/>
      </c>
      <c r="AU494" s="19">
        <f>IF(AR494&gt;23500000,NA(),IF(AR494&lt;=4890000,1040000,IF(AR494&lt;=6550000,670000,620000)))</f>
        <v/>
      </c>
      <c r="AV494" s="19">
        <f>MAX(0,ROUNDDOWN(AR494-AT494-AU494-0,-3))</f>
        <v/>
      </c>
      <c r="AW494" s="19">
        <f>IF(AV494&lt;=0,0,ROUNDDOWN((AV494*LOOKUP(AV494,{0,1950001,3300001,6950001,9000001,18000001,40000001},{0.05,0.1,0.2,0.23,0.33,0.4,0.45})-LOOKUP(AV494,{0,1950001,3300001,6950001,9000001,18000001,40000001},{0,97500,427500,636000,1536000,2796000,4796000}))*1.021,-2))</f>
        <v/>
      </c>
      <c r="AX494" s="19">
        <f>MAX(0,ROUNDDOWN(AR494-AT494-430000-0,-3))</f>
        <v/>
      </c>
      <c r="AY494" s="19">
        <f>IF(AR494&lt;=450000,0,MAX(0,ROUNDDOWN(AX494*0.06-MIN(50000,AX494)*0.03,-2))+MAX(0,ROUNDDOWN(AX494*0.04-MIN(50000,AX494)*0.02,-2)))</f>
        <v/>
      </c>
      <c r="AZ494" s="19">
        <f>AW494+AY494+AS494</f>
        <v/>
      </c>
    </row>
    <row r="495">
      <c r="A495" t="inlineStr">
        <is>
          <t>1万円刻み</t>
        </is>
      </c>
      <c r="B495" s="19">
        <f>'3_1万円刻み'!$A$478</f>
        <v/>
      </c>
      <c r="C495" s="19">
        <f>MIN(0,MAX(0,$B495))</f>
        <v/>
      </c>
      <c r="D495" s="19">
        <f>$B495-C495</f>
        <v/>
      </c>
      <c r="E495" s="19">
        <f>MIN(670000,ROUNDDOWN(MAX(0,D495-430000)*0.0751+47600,0))+MIN(260000,ROUNDDOWN(MAX(0,D495-430000)*0.028+17600,0))+MIN(30000,ROUNDDOWN(MAX(0,D495-430000)*0.0027+1873,0))+IF("いいえ"="はい",MIN(170000,ROUNDDOWN(MAX(0,D495-430000)*0.0243+17800,0)),0)</f>
        <v/>
      </c>
      <c r="F495" s="19">
        <f>IF(""="",215040+E495,"")</f>
        <v/>
      </c>
      <c r="G495" s="19">
        <f>IF(D495&gt;23500000,NA(),IF(D495&lt;=4890000,1040000,IF(D495&lt;=6550000,670000,620000)))</f>
        <v/>
      </c>
      <c r="H495" s="19">
        <f>MAX(0,ROUNDDOWN(D495-F495-G495-0,-3))</f>
        <v/>
      </c>
      <c r="I495" s="19">
        <f>IF(H495&lt;=0,0,ROUNDDOWN((H495*LOOKUP(H495,{0,1950001,3300001,6950001,9000001,18000001,40000001},{0.05,0.1,0.2,0.23,0.33,0.4,0.45})-LOOKUP(H495,{0,1950001,3300001,6950001,9000001,18000001,40000001},{0,97500,427500,636000,1536000,2796000,4796000}))*1.021,-2))</f>
        <v/>
      </c>
      <c r="J495" s="19">
        <f>MAX(0,ROUNDDOWN(D495-F495-430000-0,-3))</f>
        <v/>
      </c>
      <c r="K495" s="19">
        <f>IF(D495&lt;=450000,0,MAX(0,ROUNDDOWN(J495*0.06-MIN(50000,J495)*0.03,-2))+MAX(0,ROUNDDOWN(J495*0.04-MIN(50000,J495)*0.02,-2)))</f>
        <v/>
      </c>
      <c r="L495" s="19">
        <f>I495+K495+E495</f>
        <v/>
      </c>
      <c r="M495" s="19">
        <f>MIN(100000,MAX(0,$B495))</f>
        <v/>
      </c>
      <c r="N495" s="19">
        <f>$B495-M495</f>
        <v/>
      </c>
      <c r="O495" s="19">
        <f>MIN(670000,ROUNDDOWN(MAX(0,N495-430000)*0.0751+47600,0))+MIN(260000,ROUNDDOWN(MAX(0,N495-430000)*0.028+17600,0))+MIN(30000,ROUNDDOWN(MAX(0,N495-430000)*0.0027+1873,0))+IF("いいえ"="はい",MIN(170000,ROUNDDOWN(MAX(0,N495-430000)*0.0243+17800,0)),0)</f>
        <v/>
      </c>
      <c r="P495" s="19">
        <f>IF(""="",215040+O495,"")</f>
        <v/>
      </c>
      <c r="Q495" s="19">
        <f>IF(N495&gt;23500000,NA(),IF(N495&lt;=4890000,1040000,IF(N495&lt;=6550000,670000,620000)))</f>
        <v/>
      </c>
      <c r="R495" s="19">
        <f>MAX(0,ROUNDDOWN(N495-P495-Q495-0,-3))</f>
        <v/>
      </c>
      <c r="S495" s="19">
        <f>IF(R495&lt;=0,0,ROUNDDOWN((R495*LOOKUP(R495,{0,1950001,3300001,6950001,9000001,18000001,40000001},{0.05,0.1,0.2,0.23,0.33,0.4,0.45})-LOOKUP(R495,{0,1950001,3300001,6950001,9000001,18000001,40000001},{0,97500,427500,636000,1536000,2796000,4796000}))*1.021,-2))</f>
        <v/>
      </c>
      <c r="T495" s="19">
        <f>MAX(0,ROUNDDOWN(N495-P495-430000-0,-3))</f>
        <v/>
      </c>
      <c r="U495" s="19">
        <f>IF(N495&lt;=450000,0,MAX(0,ROUNDDOWN(T495*0.06-MIN(50000,T495)*0.03,-2))+MAX(0,ROUNDDOWN(T495*0.04-MIN(50000,T495)*0.02,-2)))</f>
        <v/>
      </c>
      <c r="V495" s="19">
        <f>S495+U495+O495</f>
        <v/>
      </c>
      <c r="W495" s="19">
        <f>MIN(550000,MAX(0,$B495))</f>
        <v/>
      </c>
      <c r="X495" s="19">
        <f>$B495-W495</f>
        <v/>
      </c>
      <c r="Y495" s="19">
        <f>MIN(670000,ROUNDDOWN(MAX(0,X495-430000)*0.0751+47600,0))+MIN(260000,ROUNDDOWN(MAX(0,X495-430000)*0.028+17600,0))+MIN(30000,ROUNDDOWN(MAX(0,X495-430000)*0.0027+1873,0))+IF("いいえ"="はい",MIN(170000,ROUNDDOWN(MAX(0,X495-430000)*0.0243+17800,0)),0)</f>
        <v/>
      </c>
      <c r="Z495" s="19">
        <f>IF(""="",215040+Y495,"")</f>
        <v/>
      </c>
      <c r="AA495" s="19">
        <f>IF(X495&gt;23500000,NA(),IF(X495&lt;=4890000,1040000,IF(X495&lt;=6550000,670000,620000)))</f>
        <v/>
      </c>
      <c r="AB495" s="19">
        <f>MAX(0,ROUNDDOWN(X495-Z495-AA495-0,-3))</f>
        <v/>
      </c>
      <c r="AC495" s="19">
        <f>IF(AB495&lt;=0,0,ROUNDDOWN((AB495*LOOKUP(AB495,{0,1950001,3300001,6950001,9000001,18000001,40000001},{0.05,0.1,0.2,0.23,0.33,0.4,0.45})-LOOKUP(AB495,{0,1950001,3300001,6950001,9000001,18000001,40000001},{0,97500,427500,636000,1536000,2796000,4796000}))*1.021,-2))</f>
        <v/>
      </c>
      <c r="AD495" s="19">
        <f>MAX(0,ROUNDDOWN(X495-Z495-430000-0,-3))</f>
        <v/>
      </c>
      <c r="AE495" s="19">
        <f>IF(X495&lt;=450000,0,MAX(0,ROUNDDOWN(AD495*0.06-MIN(50000,AD495)*0.03,-2))+MAX(0,ROUNDDOWN(AD495*0.04-MIN(50000,AD495)*0.02,-2)))</f>
        <v/>
      </c>
      <c r="AF495" s="19">
        <f>AC495+AE495+Y495</f>
        <v/>
      </c>
      <c r="AG495" s="19">
        <f>MIN(650000,MAX(0,$B495))</f>
        <v/>
      </c>
      <c r="AH495" s="19">
        <f>$B495-AG495</f>
        <v/>
      </c>
      <c r="AI495" s="19">
        <f>MIN(670000,ROUNDDOWN(MAX(0,AH495-430000)*0.0751+47600,0))+MIN(260000,ROUNDDOWN(MAX(0,AH495-430000)*0.028+17600,0))+MIN(30000,ROUNDDOWN(MAX(0,AH495-430000)*0.0027+1873,0))+IF("いいえ"="はい",MIN(170000,ROUNDDOWN(MAX(0,AH495-430000)*0.0243+17800,0)),0)</f>
        <v/>
      </c>
      <c r="AJ495" s="19">
        <f>IF(""="",215040+AI495,"")</f>
        <v/>
      </c>
      <c r="AK495" s="19">
        <f>IF(AH495&gt;23500000,NA(),IF(AH495&lt;=4890000,1040000,IF(AH495&lt;=6550000,670000,620000)))</f>
        <v/>
      </c>
      <c r="AL495" s="19">
        <f>MAX(0,ROUNDDOWN(AH495-AJ495-AK495-0,-3))</f>
        <v/>
      </c>
      <c r="AM495" s="19">
        <f>IF(AL495&lt;=0,0,ROUNDDOWN((AL495*LOOKUP(AL495,{0,1950001,3300001,6950001,9000001,18000001,40000001},{0.05,0.1,0.2,0.23,0.33,0.4,0.45})-LOOKUP(AL495,{0,1950001,3300001,6950001,9000001,18000001,40000001},{0,97500,427500,636000,1536000,2796000,4796000}))*1.021,-2))</f>
        <v/>
      </c>
      <c r="AN495" s="19">
        <f>MAX(0,ROUNDDOWN(AH495-AJ495-430000-0,-3))</f>
        <v/>
      </c>
      <c r="AO495" s="19">
        <f>IF(AH495&lt;=450000,0,MAX(0,ROUNDDOWN(AN495*0.06-MIN(50000,AN495)*0.03,-2))+MAX(0,ROUNDDOWN(AN495*0.04-MIN(50000,AN495)*0.02,-2)))</f>
        <v/>
      </c>
      <c r="AP495" s="19">
        <f>AM495+AO495+AI495</f>
        <v/>
      </c>
      <c r="AQ495" s="19">
        <f>MIN(750000,MAX(0,$B495))</f>
        <v/>
      </c>
      <c r="AR495" s="19">
        <f>$B495-AQ495</f>
        <v/>
      </c>
      <c r="AS495" s="19">
        <f>MIN(670000,ROUNDDOWN(MAX(0,AR495-430000)*0.0751+47600,0))+MIN(260000,ROUNDDOWN(MAX(0,AR495-430000)*0.028+17600,0))+MIN(30000,ROUNDDOWN(MAX(0,AR495-430000)*0.0027+1873,0))+IF("いいえ"="はい",MIN(170000,ROUNDDOWN(MAX(0,AR495-430000)*0.0243+17800,0)),0)</f>
        <v/>
      </c>
      <c r="AT495" s="19">
        <f>IF(""="",215040+AS495,"")</f>
        <v/>
      </c>
      <c r="AU495" s="19">
        <f>IF(AR495&gt;23500000,NA(),IF(AR495&lt;=4890000,1040000,IF(AR495&lt;=6550000,670000,620000)))</f>
        <v/>
      </c>
      <c r="AV495" s="19">
        <f>MAX(0,ROUNDDOWN(AR495-AT495-AU495-0,-3))</f>
        <v/>
      </c>
      <c r="AW495" s="19">
        <f>IF(AV495&lt;=0,0,ROUNDDOWN((AV495*LOOKUP(AV495,{0,1950001,3300001,6950001,9000001,18000001,40000001},{0.05,0.1,0.2,0.23,0.33,0.4,0.45})-LOOKUP(AV495,{0,1950001,3300001,6950001,9000001,18000001,40000001},{0,97500,427500,636000,1536000,2796000,4796000}))*1.021,-2))</f>
        <v/>
      </c>
      <c r="AX495" s="19">
        <f>MAX(0,ROUNDDOWN(AR495-AT495-430000-0,-3))</f>
        <v/>
      </c>
      <c r="AY495" s="19">
        <f>IF(AR495&lt;=450000,0,MAX(0,ROUNDDOWN(AX495*0.06-MIN(50000,AX495)*0.03,-2))+MAX(0,ROUNDDOWN(AX495*0.04-MIN(50000,AX495)*0.02,-2)))</f>
        <v/>
      </c>
      <c r="AZ495" s="19">
        <f>AW495+AY495+AS495</f>
        <v/>
      </c>
    </row>
    <row r="496">
      <c r="A496" t="inlineStr">
        <is>
          <t>1万円刻み</t>
        </is>
      </c>
      <c r="B496" s="19">
        <f>'3_1万円刻み'!$A$479</f>
        <v/>
      </c>
      <c r="C496" s="19">
        <f>MIN(0,MAX(0,$B496))</f>
        <v/>
      </c>
      <c r="D496" s="19">
        <f>$B496-C496</f>
        <v/>
      </c>
      <c r="E496" s="19">
        <f>MIN(670000,ROUNDDOWN(MAX(0,D496-430000)*0.0751+47600,0))+MIN(260000,ROUNDDOWN(MAX(0,D496-430000)*0.028+17600,0))+MIN(30000,ROUNDDOWN(MAX(0,D496-430000)*0.0027+1873,0))+IF("いいえ"="はい",MIN(170000,ROUNDDOWN(MAX(0,D496-430000)*0.0243+17800,0)),0)</f>
        <v/>
      </c>
      <c r="F496" s="19">
        <f>IF(""="",215040+E496,"")</f>
        <v/>
      </c>
      <c r="G496" s="19">
        <f>IF(D496&gt;23500000,NA(),IF(D496&lt;=4890000,1040000,IF(D496&lt;=6550000,670000,620000)))</f>
        <v/>
      </c>
      <c r="H496" s="19">
        <f>MAX(0,ROUNDDOWN(D496-F496-G496-0,-3))</f>
        <v/>
      </c>
      <c r="I496" s="19">
        <f>IF(H496&lt;=0,0,ROUNDDOWN((H496*LOOKUP(H496,{0,1950001,3300001,6950001,9000001,18000001,40000001},{0.05,0.1,0.2,0.23,0.33,0.4,0.45})-LOOKUP(H496,{0,1950001,3300001,6950001,9000001,18000001,40000001},{0,97500,427500,636000,1536000,2796000,4796000}))*1.021,-2))</f>
        <v/>
      </c>
      <c r="J496" s="19">
        <f>MAX(0,ROUNDDOWN(D496-F496-430000-0,-3))</f>
        <v/>
      </c>
      <c r="K496" s="19">
        <f>IF(D496&lt;=450000,0,MAX(0,ROUNDDOWN(J496*0.06-MIN(50000,J496)*0.03,-2))+MAX(0,ROUNDDOWN(J496*0.04-MIN(50000,J496)*0.02,-2)))</f>
        <v/>
      </c>
      <c r="L496" s="19">
        <f>I496+K496+E496</f>
        <v/>
      </c>
      <c r="M496" s="19">
        <f>MIN(100000,MAX(0,$B496))</f>
        <v/>
      </c>
      <c r="N496" s="19">
        <f>$B496-M496</f>
        <v/>
      </c>
      <c r="O496" s="19">
        <f>MIN(670000,ROUNDDOWN(MAX(0,N496-430000)*0.0751+47600,0))+MIN(260000,ROUNDDOWN(MAX(0,N496-430000)*0.028+17600,0))+MIN(30000,ROUNDDOWN(MAX(0,N496-430000)*0.0027+1873,0))+IF("いいえ"="はい",MIN(170000,ROUNDDOWN(MAX(0,N496-430000)*0.0243+17800,0)),0)</f>
        <v/>
      </c>
      <c r="P496" s="19">
        <f>IF(""="",215040+O496,"")</f>
        <v/>
      </c>
      <c r="Q496" s="19">
        <f>IF(N496&gt;23500000,NA(),IF(N496&lt;=4890000,1040000,IF(N496&lt;=6550000,670000,620000)))</f>
        <v/>
      </c>
      <c r="R496" s="19">
        <f>MAX(0,ROUNDDOWN(N496-P496-Q496-0,-3))</f>
        <v/>
      </c>
      <c r="S496" s="19">
        <f>IF(R496&lt;=0,0,ROUNDDOWN((R496*LOOKUP(R496,{0,1950001,3300001,6950001,9000001,18000001,40000001},{0.05,0.1,0.2,0.23,0.33,0.4,0.45})-LOOKUP(R496,{0,1950001,3300001,6950001,9000001,18000001,40000001},{0,97500,427500,636000,1536000,2796000,4796000}))*1.021,-2))</f>
        <v/>
      </c>
      <c r="T496" s="19">
        <f>MAX(0,ROUNDDOWN(N496-P496-430000-0,-3))</f>
        <v/>
      </c>
      <c r="U496" s="19">
        <f>IF(N496&lt;=450000,0,MAX(0,ROUNDDOWN(T496*0.06-MIN(50000,T496)*0.03,-2))+MAX(0,ROUNDDOWN(T496*0.04-MIN(50000,T496)*0.02,-2)))</f>
        <v/>
      </c>
      <c r="V496" s="19">
        <f>S496+U496+O496</f>
        <v/>
      </c>
      <c r="W496" s="19">
        <f>MIN(550000,MAX(0,$B496))</f>
        <v/>
      </c>
      <c r="X496" s="19">
        <f>$B496-W496</f>
        <v/>
      </c>
      <c r="Y496" s="19">
        <f>MIN(670000,ROUNDDOWN(MAX(0,X496-430000)*0.0751+47600,0))+MIN(260000,ROUNDDOWN(MAX(0,X496-430000)*0.028+17600,0))+MIN(30000,ROUNDDOWN(MAX(0,X496-430000)*0.0027+1873,0))+IF("いいえ"="はい",MIN(170000,ROUNDDOWN(MAX(0,X496-430000)*0.0243+17800,0)),0)</f>
        <v/>
      </c>
      <c r="Z496" s="19">
        <f>IF(""="",215040+Y496,"")</f>
        <v/>
      </c>
      <c r="AA496" s="19">
        <f>IF(X496&gt;23500000,NA(),IF(X496&lt;=4890000,1040000,IF(X496&lt;=6550000,670000,620000)))</f>
        <v/>
      </c>
      <c r="AB496" s="19">
        <f>MAX(0,ROUNDDOWN(X496-Z496-AA496-0,-3))</f>
        <v/>
      </c>
      <c r="AC496" s="19">
        <f>IF(AB496&lt;=0,0,ROUNDDOWN((AB496*LOOKUP(AB496,{0,1950001,3300001,6950001,9000001,18000001,40000001},{0.05,0.1,0.2,0.23,0.33,0.4,0.45})-LOOKUP(AB496,{0,1950001,3300001,6950001,9000001,18000001,40000001},{0,97500,427500,636000,1536000,2796000,4796000}))*1.021,-2))</f>
        <v/>
      </c>
      <c r="AD496" s="19">
        <f>MAX(0,ROUNDDOWN(X496-Z496-430000-0,-3))</f>
        <v/>
      </c>
      <c r="AE496" s="19">
        <f>IF(X496&lt;=450000,0,MAX(0,ROUNDDOWN(AD496*0.06-MIN(50000,AD496)*0.03,-2))+MAX(0,ROUNDDOWN(AD496*0.04-MIN(50000,AD496)*0.02,-2)))</f>
        <v/>
      </c>
      <c r="AF496" s="19">
        <f>AC496+AE496+Y496</f>
        <v/>
      </c>
      <c r="AG496" s="19">
        <f>MIN(650000,MAX(0,$B496))</f>
        <v/>
      </c>
      <c r="AH496" s="19">
        <f>$B496-AG496</f>
        <v/>
      </c>
      <c r="AI496" s="19">
        <f>MIN(670000,ROUNDDOWN(MAX(0,AH496-430000)*0.0751+47600,0))+MIN(260000,ROUNDDOWN(MAX(0,AH496-430000)*0.028+17600,0))+MIN(30000,ROUNDDOWN(MAX(0,AH496-430000)*0.0027+1873,0))+IF("いいえ"="はい",MIN(170000,ROUNDDOWN(MAX(0,AH496-430000)*0.0243+17800,0)),0)</f>
        <v/>
      </c>
      <c r="AJ496" s="19">
        <f>IF(""="",215040+AI496,"")</f>
        <v/>
      </c>
      <c r="AK496" s="19">
        <f>IF(AH496&gt;23500000,NA(),IF(AH496&lt;=4890000,1040000,IF(AH496&lt;=6550000,670000,620000)))</f>
        <v/>
      </c>
      <c r="AL496" s="19">
        <f>MAX(0,ROUNDDOWN(AH496-AJ496-AK496-0,-3))</f>
        <v/>
      </c>
      <c r="AM496" s="19">
        <f>IF(AL496&lt;=0,0,ROUNDDOWN((AL496*LOOKUP(AL496,{0,1950001,3300001,6950001,9000001,18000001,40000001},{0.05,0.1,0.2,0.23,0.33,0.4,0.45})-LOOKUP(AL496,{0,1950001,3300001,6950001,9000001,18000001,40000001},{0,97500,427500,636000,1536000,2796000,4796000}))*1.021,-2))</f>
        <v/>
      </c>
      <c r="AN496" s="19">
        <f>MAX(0,ROUNDDOWN(AH496-AJ496-430000-0,-3))</f>
        <v/>
      </c>
      <c r="AO496" s="19">
        <f>IF(AH496&lt;=450000,0,MAX(0,ROUNDDOWN(AN496*0.06-MIN(50000,AN496)*0.03,-2))+MAX(0,ROUNDDOWN(AN496*0.04-MIN(50000,AN496)*0.02,-2)))</f>
        <v/>
      </c>
      <c r="AP496" s="19">
        <f>AM496+AO496+AI496</f>
        <v/>
      </c>
      <c r="AQ496" s="19">
        <f>MIN(750000,MAX(0,$B496))</f>
        <v/>
      </c>
      <c r="AR496" s="19">
        <f>$B496-AQ496</f>
        <v/>
      </c>
      <c r="AS496" s="19">
        <f>MIN(670000,ROUNDDOWN(MAX(0,AR496-430000)*0.0751+47600,0))+MIN(260000,ROUNDDOWN(MAX(0,AR496-430000)*0.028+17600,0))+MIN(30000,ROUNDDOWN(MAX(0,AR496-430000)*0.0027+1873,0))+IF("いいえ"="はい",MIN(170000,ROUNDDOWN(MAX(0,AR496-430000)*0.0243+17800,0)),0)</f>
        <v/>
      </c>
      <c r="AT496" s="19">
        <f>IF(""="",215040+AS496,"")</f>
        <v/>
      </c>
      <c r="AU496" s="19">
        <f>IF(AR496&gt;23500000,NA(),IF(AR496&lt;=4890000,1040000,IF(AR496&lt;=6550000,670000,620000)))</f>
        <v/>
      </c>
      <c r="AV496" s="19">
        <f>MAX(0,ROUNDDOWN(AR496-AT496-AU496-0,-3))</f>
        <v/>
      </c>
      <c r="AW496" s="19">
        <f>IF(AV496&lt;=0,0,ROUNDDOWN((AV496*LOOKUP(AV496,{0,1950001,3300001,6950001,9000001,18000001,40000001},{0.05,0.1,0.2,0.23,0.33,0.4,0.45})-LOOKUP(AV496,{0,1950001,3300001,6950001,9000001,18000001,40000001},{0,97500,427500,636000,1536000,2796000,4796000}))*1.021,-2))</f>
        <v/>
      </c>
      <c r="AX496" s="19">
        <f>MAX(0,ROUNDDOWN(AR496-AT496-430000-0,-3))</f>
        <v/>
      </c>
      <c r="AY496" s="19">
        <f>IF(AR496&lt;=450000,0,MAX(0,ROUNDDOWN(AX496*0.06-MIN(50000,AX496)*0.03,-2))+MAX(0,ROUNDDOWN(AX496*0.04-MIN(50000,AX496)*0.02,-2)))</f>
        <v/>
      </c>
      <c r="AZ496" s="19">
        <f>AW496+AY496+AS496</f>
        <v/>
      </c>
    </row>
    <row r="497">
      <c r="A497" t="inlineStr">
        <is>
          <t>1万円刻み</t>
        </is>
      </c>
      <c r="B497" s="19">
        <f>'3_1万円刻み'!$A$480</f>
        <v/>
      </c>
      <c r="C497" s="19">
        <f>MIN(0,MAX(0,$B497))</f>
        <v/>
      </c>
      <c r="D497" s="19">
        <f>$B497-C497</f>
        <v/>
      </c>
      <c r="E497" s="19">
        <f>MIN(670000,ROUNDDOWN(MAX(0,D497-430000)*0.0751+47600,0))+MIN(260000,ROUNDDOWN(MAX(0,D497-430000)*0.028+17600,0))+MIN(30000,ROUNDDOWN(MAX(0,D497-430000)*0.0027+1873,0))+IF("いいえ"="はい",MIN(170000,ROUNDDOWN(MAX(0,D497-430000)*0.0243+17800,0)),0)</f>
        <v/>
      </c>
      <c r="F497" s="19">
        <f>IF(""="",215040+E497,"")</f>
        <v/>
      </c>
      <c r="G497" s="19">
        <f>IF(D497&gt;23500000,NA(),IF(D497&lt;=4890000,1040000,IF(D497&lt;=6550000,670000,620000)))</f>
        <v/>
      </c>
      <c r="H497" s="19">
        <f>MAX(0,ROUNDDOWN(D497-F497-G497-0,-3))</f>
        <v/>
      </c>
      <c r="I497" s="19">
        <f>IF(H497&lt;=0,0,ROUNDDOWN((H497*LOOKUP(H497,{0,1950001,3300001,6950001,9000001,18000001,40000001},{0.05,0.1,0.2,0.23,0.33,0.4,0.45})-LOOKUP(H497,{0,1950001,3300001,6950001,9000001,18000001,40000001},{0,97500,427500,636000,1536000,2796000,4796000}))*1.021,-2))</f>
        <v/>
      </c>
      <c r="J497" s="19">
        <f>MAX(0,ROUNDDOWN(D497-F497-430000-0,-3))</f>
        <v/>
      </c>
      <c r="K497" s="19">
        <f>IF(D497&lt;=450000,0,MAX(0,ROUNDDOWN(J497*0.06-MIN(50000,J497)*0.03,-2))+MAX(0,ROUNDDOWN(J497*0.04-MIN(50000,J497)*0.02,-2)))</f>
        <v/>
      </c>
      <c r="L497" s="19">
        <f>I497+K497+E497</f>
        <v/>
      </c>
      <c r="M497" s="19">
        <f>MIN(100000,MAX(0,$B497))</f>
        <v/>
      </c>
      <c r="N497" s="19">
        <f>$B497-M497</f>
        <v/>
      </c>
      <c r="O497" s="19">
        <f>MIN(670000,ROUNDDOWN(MAX(0,N497-430000)*0.0751+47600,0))+MIN(260000,ROUNDDOWN(MAX(0,N497-430000)*0.028+17600,0))+MIN(30000,ROUNDDOWN(MAX(0,N497-430000)*0.0027+1873,0))+IF("いいえ"="はい",MIN(170000,ROUNDDOWN(MAX(0,N497-430000)*0.0243+17800,0)),0)</f>
        <v/>
      </c>
      <c r="P497" s="19">
        <f>IF(""="",215040+O497,"")</f>
        <v/>
      </c>
      <c r="Q497" s="19">
        <f>IF(N497&gt;23500000,NA(),IF(N497&lt;=4890000,1040000,IF(N497&lt;=6550000,670000,620000)))</f>
        <v/>
      </c>
      <c r="R497" s="19">
        <f>MAX(0,ROUNDDOWN(N497-P497-Q497-0,-3))</f>
        <v/>
      </c>
      <c r="S497" s="19">
        <f>IF(R497&lt;=0,0,ROUNDDOWN((R497*LOOKUP(R497,{0,1950001,3300001,6950001,9000001,18000001,40000001},{0.05,0.1,0.2,0.23,0.33,0.4,0.45})-LOOKUP(R497,{0,1950001,3300001,6950001,9000001,18000001,40000001},{0,97500,427500,636000,1536000,2796000,4796000}))*1.021,-2))</f>
        <v/>
      </c>
      <c r="T497" s="19">
        <f>MAX(0,ROUNDDOWN(N497-P497-430000-0,-3))</f>
        <v/>
      </c>
      <c r="U497" s="19">
        <f>IF(N497&lt;=450000,0,MAX(0,ROUNDDOWN(T497*0.06-MIN(50000,T497)*0.03,-2))+MAX(0,ROUNDDOWN(T497*0.04-MIN(50000,T497)*0.02,-2)))</f>
        <v/>
      </c>
      <c r="V497" s="19">
        <f>S497+U497+O497</f>
        <v/>
      </c>
      <c r="W497" s="19">
        <f>MIN(550000,MAX(0,$B497))</f>
        <v/>
      </c>
      <c r="X497" s="19">
        <f>$B497-W497</f>
        <v/>
      </c>
      <c r="Y497" s="19">
        <f>MIN(670000,ROUNDDOWN(MAX(0,X497-430000)*0.0751+47600,0))+MIN(260000,ROUNDDOWN(MAX(0,X497-430000)*0.028+17600,0))+MIN(30000,ROUNDDOWN(MAX(0,X497-430000)*0.0027+1873,0))+IF("いいえ"="はい",MIN(170000,ROUNDDOWN(MAX(0,X497-430000)*0.0243+17800,0)),0)</f>
        <v/>
      </c>
      <c r="Z497" s="19">
        <f>IF(""="",215040+Y497,"")</f>
        <v/>
      </c>
      <c r="AA497" s="19">
        <f>IF(X497&gt;23500000,NA(),IF(X497&lt;=4890000,1040000,IF(X497&lt;=6550000,670000,620000)))</f>
        <v/>
      </c>
      <c r="AB497" s="19">
        <f>MAX(0,ROUNDDOWN(X497-Z497-AA497-0,-3))</f>
        <v/>
      </c>
      <c r="AC497" s="19">
        <f>IF(AB497&lt;=0,0,ROUNDDOWN((AB497*LOOKUP(AB497,{0,1950001,3300001,6950001,9000001,18000001,40000001},{0.05,0.1,0.2,0.23,0.33,0.4,0.45})-LOOKUP(AB497,{0,1950001,3300001,6950001,9000001,18000001,40000001},{0,97500,427500,636000,1536000,2796000,4796000}))*1.021,-2))</f>
        <v/>
      </c>
      <c r="AD497" s="19">
        <f>MAX(0,ROUNDDOWN(X497-Z497-430000-0,-3))</f>
        <v/>
      </c>
      <c r="AE497" s="19">
        <f>IF(X497&lt;=450000,0,MAX(0,ROUNDDOWN(AD497*0.06-MIN(50000,AD497)*0.03,-2))+MAX(0,ROUNDDOWN(AD497*0.04-MIN(50000,AD497)*0.02,-2)))</f>
        <v/>
      </c>
      <c r="AF497" s="19">
        <f>AC497+AE497+Y497</f>
        <v/>
      </c>
      <c r="AG497" s="19">
        <f>MIN(650000,MAX(0,$B497))</f>
        <v/>
      </c>
      <c r="AH497" s="19">
        <f>$B497-AG497</f>
        <v/>
      </c>
      <c r="AI497" s="19">
        <f>MIN(670000,ROUNDDOWN(MAX(0,AH497-430000)*0.0751+47600,0))+MIN(260000,ROUNDDOWN(MAX(0,AH497-430000)*0.028+17600,0))+MIN(30000,ROUNDDOWN(MAX(0,AH497-430000)*0.0027+1873,0))+IF("いいえ"="はい",MIN(170000,ROUNDDOWN(MAX(0,AH497-430000)*0.0243+17800,0)),0)</f>
        <v/>
      </c>
      <c r="AJ497" s="19">
        <f>IF(""="",215040+AI497,"")</f>
        <v/>
      </c>
      <c r="AK497" s="19">
        <f>IF(AH497&gt;23500000,NA(),IF(AH497&lt;=4890000,1040000,IF(AH497&lt;=6550000,670000,620000)))</f>
        <v/>
      </c>
      <c r="AL497" s="19">
        <f>MAX(0,ROUNDDOWN(AH497-AJ497-AK497-0,-3))</f>
        <v/>
      </c>
      <c r="AM497" s="19">
        <f>IF(AL497&lt;=0,0,ROUNDDOWN((AL497*LOOKUP(AL497,{0,1950001,3300001,6950001,9000001,18000001,40000001},{0.05,0.1,0.2,0.23,0.33,0.4,0.45})-LOOKUP(AL497,{0,1950001,3300001,6950001,9000001,18000001,40000001},{0,97500,427500,636000,1536000,2796000,4796000}))*1.021,-2))</f>
        <v/>
      </c>
      <c r="AN497" s="19">
        <f>MAX(0,ROUNDDOWN(AH497-AJ497-430000-0,-3))</f>
        <v/>
      </c>
      <c r="AO497" s="19">
        <f>IF(AH497&lt;=450000,0,MAX(0,ROUNDDOWN(AN497*0.06-MIN(50000,AN497)*0.03,-2))+MAX(0,ROUNDDOWN(AN497*0.04-MIN(50000,AN497)*0.02,-2)))</f>
        <v/>
      </c>
      <c r="AP497" s="19">
        <f>AM497+AO497+AI497</f>
        <v/>
      </c>
      <c r="AQ497" s="19">
        <f>MIN(750000,MAX(0,$B497))</f>
        <v/>
      </c>
      <c r="AR497" s="19">
        <f>$B497-AQ497</f>
        <v/>
      </c>
      <c r="AS497" s="19">
        <f>MIN(670000,ROUNDDOWN(MAX(0,AR497-430000)*0.0751+47600,0))+MIN(260000,ROUNDDOWN(MAX(0,AR497-430000)*0.028+17600,0))+MIN(30000,ROUNDDOWN(MAX(0,AR497-430000)*0.0027+1873,0))+IF("いいえ"="はい",MIN(170000,ROUNDDOWN(MAX(0,AR497-430000)*0.0243+17800,0)),0)</f>
        <v/>
      </c>
      <c r="AT497" s="19">
        <f>IF(""="",215040+AS497,"")</f>
        <v/>
      </c>
      <c r="AU497" s="19">
        <f>IF(AR497&gt;23500000,NA(),IF(AR497&lt;=4890000,1040000,IF(AR497&lt;=6550000,670000,620000)))</f>
        <v/>
      </c>
      <c r="AV497" s="19">
        <f>MAX(0,ROUNDDOWN(AR497-AT497-AU497-0,-3))</f>
        <v/>
      </c>
      <c r="AW497" s="19">
        <f>IF(AV497&lt;=0,0,ROUNDDOWN((AV497*LOOKUP(AV497,{0,1950001,3300001,6950001,9000001,18000001,40000001},{0.05,0.1,0.2,0.23,0.33,0.4,0.45})-LOOKUP(AV497,{0,1950001,3300001,6950001,9000001,18000001,40000001},{0,97500,427500,636000,1536000,2796000,4796000}))*1.021,-2))</f>
        <v/>
      </c>
      <c r="AX497" s="19">
        <f>MAX(0,ROUNDDOWN(AR497-AT497-430000-0,-3))</f>
        <v/>
      </c>
      <c r="AY497" s="19">
        <f>IF(AR497&lt;=450000,0,MAX(0,ROUNDDOWN(AX497*0.06-MIN(50000,AX497)*0.03,-2))+MAX(0,ROUNDDOWN(AX497*0.04-MIN(50000,AX497)*0.02,-2)))</f>
        <v/>
      </c>
      <c r="AZ497" s="19">
        <f>AW497+AY497+AS497</f>
        <v/>
      </c>
    </row>
    <row r="498">
      <c r="A498" t="inlineStr">
        <is>
          <t>1万円刻み</t>
        </is>
      </c>
      <c r="B498" s="19">
        <f>'3_1万円刻み'!$A$481</f>
        <v/>
      </c>
      <c r="C498" s="19">
        <f>MIN(0,MAX(0,$B498))</f>
        <v/>
      </c>
      <c r="D498" s="19">
        <f>$B498-C498</f>
        <v/>
      </c>
      <c r="E498" s="19">
        <f>MIN(670000,ROUNDDOWN(MAX(0,D498-430000)*0.0751+47600,0))+MIN(260000,ROUNDDOWN(MAX(0,D498-430000)*0.028+17600,0))+MIN(30000,ROUNDDOWN(MAX(0,D498-430000)*0.0027+1873,0))+IF("いいえ"="はい",MIN(170000,ROUNDDOWN(MAX(0,D498-430000)*0.0243+17800,0)),0)</f>
        <v/>
      </c>
      <c r="F498" s="19">
        <f>IF(""="",215040+E498,"")</f>
        <v/>
      </c>
      <c r="G498" s="19">
        <f>IF(D498&gt;23500000,NA(),IF(D498&lt;=4890000,1040000,IF(D498&lt;=6550000,670000,620000)))</f>
        <v/>
      </c>
      <c r="H498" s="19">
        <f>MAX(0,ROUNDDOWN(D498-F498-G498-0,-3))</f>
        <v/>
      </c>
      <c r="I498" s="19">
        <f>IF(H498&lt;=0,0,ROUNDDOWN((H498*LOOKUP(H498,{0,1950001,3300001,6950001,9000001,18000001,40000001},{0.05,0.1,0.2,0.23,0.33,0.4,0.45})-LOOKUP(H498,{0,1950001,3300001,6950001,9000001,18000001,40000001},{0,97500,427500,636000,1536000,2796000,4796000}))*1.021,-2))</f>
        <v/>
      </c>
      <c r="J498" s="19">
        <f>MAX(0,ROUNDDOWN(D498-F498-430000-0,-3))</f>
        <v/>
      </c>
      <c r="K498" s="19">
        <f>IF(D498&lt;=450000,0,MAX(0,ROUNDDOWN(J498*0.06-MIN(50000,J498)*0.03,-2))+MAX(0,ROUNDDOWN(J498*0.04-MIN(50000,J498)*0.02,-2)))</f>
        <v/>
      </c>
      <c r="L498" s="19">
        <f>I498+K498+E498</f>
        <v/>
      </c>
      <c r="M498" s="19">
        <f>MIN(100000,MAX(0,$B498))</f>
        <v/>
      </c>
      <c r="N498" s="19">
        <f>$B498-M498</f>
        <v/>
      </c>
      <c r="O498" s="19">
        <f>MIN(670000,ROUNDDOWN(MAX(0,N498-430000)*0.0751+47600,0))+MIN(260000,ROUNDDOWN(MAX(0,N498-430000)*0.028+17600,0))+MIN(30000,ROUNDDOWN(MAX(0,N498-430000)*0.0027+1873,0))+IF("いいえ"="はい",MIN(170000,ROUNDDOWN(MAX(0,N498-430000)*0.0243+17800,0)),0)</f>
        <v/>
      </c>
      <c r="P498" s="19">
        <f>IF(""="",215040+O498,"")</f>
        <v/>
      </c>
      <c r="Q498" s="19">
        <f>IF(N498&gt;23500000,NA(),IF(N498&lt;=4890000,1040000,IF(N498&lt;=6550000,670000,620000)))</f>
        <v/>
      </c>
      <c r="R498" s="19">
        <f>MAX(0,ROUNDDOWN(N498-P498-Q498-0,-3))</f>
        <v/>
      </c>
      <c r="S498" s="19">
        <f>IF(R498&lt;=0,0,ROUNDDOWN((R498*LOOKUP(R498,{0,1950001,3300001,6950001,9000001,18000001,40000001},{0.05,0.1,0.2,0.23,0.33,0.4,0.45})-LOOKUP(R498,{0,1950001,3300001,6950001,9000001,18000001,40000001},{0,97500,427500,636000,1536000,2796000,4796000}))*1.021,-2))</f>
        <v/>
      </c>
      <c r="T498" s="19">
        <f>MAX(0,ROUNDDOWN(N498-P498-430000-0,-3))</f>
        <v/>
      </c>
      <c r="U498" s="19">
        <f>IF(N498&lt;=450000,0,MAX(0,ROUNDDOWN(T498*0.06-MIN(50000,T498)*0.03,-2))+MAX(0,ROUNDDOWN(T498*0.04-MIN(50000,T498)*0.02,-2)))</f>
        <v/>
      </c>
      <c r="V498" s="19">
        <f>S498+U498+O498</f>
        <v/>
      </c>
      <c r="W498" s="19">
        <f>MIN(550000,MAX(0,$B498))</f>
        <v/>
      </c>
      <c r="X498" s="19">
        <f>$B498-W498</f>
        <v/>
      </c>
      <c r="Y498" s="19">
        <f>MIN(670000,ROUNDDOWN(MAX(0,X498-430000)*0.0751+47600,0))+MIN(260000,ROUNDDOWN(MAX(0,X498-430000)*0.028+17600,0))+MIN(30000,ROUNDDOWN(MAX(0,X498-430000)*0.0027+1873,0))+IF("いいえ"="はい",MIN(170000,ROUNDDOWN(MAX(0,X498-430000)*0.0243+17800,0)),0)</f>
        <v/>
      </c>
      <c r="Z498" s="19">
        <f>IF(""="",215040+Y498,"")</f>
        <v/>
      </c>
      <c r="AA498" s="19">
        <f>IF(X498&gt;23500000,NA(),IF(X498&lt;=4890000,1040000,IF(X498&lt;=6550000,670000,620000)))</f>
        <v/>
      </c>
      <c r="AB498" s="19">
        <f>MAX(0,ROUNDDOWN(X498-Z498-AA498-0,-3))</f>
        <v/>
      </c>
      <c r="AC498" s="19">
        <f>IF(AB498&lt;=0,0,ROUNDDOWN((AB498*LOOKUP(AB498,{0,1950001,3300001,6950001,9000001,18000001,40000001},{0.05,0.1,0.2,0.23,0.33,0.4,0.45})-LOOKUP(AB498,{0,1950001,3300001,6950001,9000001,18000001,40000001},{0,97500,427500,636000,1536000,2796000,4796000}))*1.021,-2))</f>
        <v/>
      </c>
      <c r="AD498" s="19">
        <f>MAX(0,ROUNDDOWN(X498-Z498-430000-0,-3))</f>
        <v/>
      </c>
      <c r="AE498" s="19">
        <f>IF(X498&lt;=450000,0,MAX(0,ROUNDDOWN(AD498*0.06-MIN(50000,AD498)*0.03,-2))+MAX(0,ROUNDDOWN(AD498*0.04-MIN(50000,AD498)*0.02,-2)))</f>
        <v/>
      </c>
      <c r="AF498" s="19">
        <f>AC498+AE498+Y498</f>
        <v/>
      </c>
      <c r="AG498" s="19">
        <f>MIN(650000,MAX(0,$B498))</f>
        <v/>
      </c>
      <c r="AH498" s="19">
        <f>$B498-AG498</f>
        <v/>
      </c>
      <c r="AI498" s="19">
        <f>MIN(670000,ROUNDDOWN(MAX(0,AH498-430000)*0.0751+47600,0))+MIN(260000,ROUNDDOWN(MAX(0,AH498-430000)*0.028+17600,0))+MIN(30000,ROUNDDOWN(MAX(0,AH498-430000)*0.0027+1873,0))+IF("いいえ"="はい",MIN(170000,ROUNDDOWN(MAX(0,AH498-430000)*0.0243+17800,0)),0)</f>
        <v/>
      </c>
      <c r="AJ498" s="19">
        <f>IF(""="",215040+AI498,"")</f>
        <v/>
      </c>
      <c r="AK498" s="19">
        <f>IF(AH498&gt;23500000,NA(),IF(AH498&lt;=4890000,1040000,IF(AH498&lt;=6550000,670000,620000)))</f>
        <v/>
      </c>
      <c r="AL498" s="19">
        <f>MAX(0,ROUNDDOWN(AH498-AJ498-AK498-0,-3))</f>
        <v/>
      </c>
      <c r="AM498" s="19">
        <f>IF(AL498&lt;=0,0,ROUNDDOWN((AL498*LOOKUP(AL498,{0,1950001,3300001,6950001,9000001,18000001,40000001},{0.05,0.1,0.2,0.23,0.33,0.4,0.45})-LOOKUP(AL498,{0,1950001,3300001,6950001,9000001,18000001,40000001},{0,97500,427500,636000,1536000,2796000,4796000}))*1.021,-2))</f>
        <v/>
      </c>
      <c r="AN498" s="19">
        <f>MAX(0,ROUNDDOWN(AH498-AJ498-430000-0,-3))</f>
        <v/>
      </c>
      <c r="AO498" s="19">
        <f>IF(AH498&lt;=450000,0,MAX(0,ROUNDDOWN(AN498*0.06-MIN(50000,AN498)*0.03,-2))+MAX(0,ROUNDDOWN(AN498*0.04-MIN(50000,AN498)*0.02,-2)))</f>
        <v/>
      </c>
      <c r="AP498" s="19">
        <f>AM498+AO498+AI498</f>
        <v/>
      </c>
      <c r="AQ498" s="19">
        <f>MIN(750000,MAX(0,$B498))</f>
        <v/>
      </c>
      <c r="AR498" s="19">
        <f>$B498-AQ498</f>
        <v/>
      </c>
      <c r="AS498" s="19">
        <f>MIN(670000,ROUNDDOWN(MAX(0,AR498-430000)*0.0751+47600,0))+MIN(260000,ROUNDDOWN(MAX(0,AR498-430000)*0.028+17600,0))+MIN(30000,ROUNDDOWN(MAX(0,AR498-430000)*0.0027+1873,0))+IF("いいえ"="はい",MIN(170000,ROUNDDOWN(MAX(0,AR498-430000)*0.0243+17800,0)),0)</f>
        <v/>
      </c>
      <c r="AT498" s="19">
        <f>IF(""="",215040+AS498,"")</f>
        <v/>
      </c>
      <c r="AU498" s="19">
        <f>IF(AR498&gt;23500000,NA(),IF(AR498&lt;=4890000,1040000,IF(AR498&lt;=6550000,670000,620000)))</f>
        <v/>
      </c>
      <c r="AV498" s="19">
        <f>MAX(0,ROUNDDOWN(AR498-AT498-AU498-0,-3))</f>
        <v/>
      </c>
      <c r="AW498" s="19">
        <f>IF(AV498&lt;=0,0,ROUNDDOWN((AV498*LOOKUP(AV498,{0,1950001,3300001,6950001,9000001,18000001,40000001},{0.05,0.1,0.2,0.23,0.33,0.4,0.45})-LOOKUP(AV498,{0,1950001,3300001,6950001,9000001,18000001,40000001},{0,97500,427500,636000,1536000,2796000,4796000}))*1.021,-2))</f>
        <v/>
      </c>
      <c r="AX498" s="19">
        <f>MAX(0,ROUNDDOWN(AR498-AT498-430000-0,-3))</f>
        <v/>
      </c>
      <c r="AY498" s="19">
        <f>IF(AR498&lt;=450000,0,MAX(0,ROUNDDOWN(AX498*0.06-MIN(50000,AX498)*0.03,-2))+MAX(0,ROUNDDOWN(AX498*0.04-MIN(50000,AX498)*0.02,-2)))</f>
        <v/>
      </c>
      <c r="AZ498" s="19">
        <f>AW498+AY498+AS498</f>
        <v/>
      </c>
    </row>
    <row r="499">
      <c r="A499" t="inlineStr">
        <is>
          <t>1万円刻み</t>
        </is>
      </c>
      <c r="B499" s="19">
        <f>'3_1万円刻み'!$A$482</f>
        <v/>
      </c>
      <c r="C499" s="19">
        <f>MIN(0,MAX(0,$B499))</f>
        <v/>
      </c>
      <c r="D499" s="19">
        <f>$B499-C499</f>
        <v/>
      </c>
      <c r="E499" s="19">
        <f>MIN(670000,ROUNDDOWN(MAX(0,D499-430000)*0.0751+47600,0))+MIN(260000,ROUNDDOWN(MAX(0,D499-430000)*0.028+17600,0))+MIN(30000,ROUNDDOWN(MAX(0,D499-430000)*0.0027+1873,0))+IF("いいえ"="はい",MIN(170000,ROUNDDOWN(MAX(0,D499-430000)*0.0243+17800,0)),0)</f>
        <v/>
      </c>
      <c r="F499" s="19">
        <f>IF(""="",215040+E499,"")</f>
        <v/>
      </c>
      <c r="G499" s="19">
        <f>IF(D499&gt;23500000,NA(),IF(D499&lt;=4890000,1040000,IF(D499&lt;=6550000,670000,620000)))</f>
        <v/>
      </c>
      <c r="H499" s="19">
        <f>MAX(0,ROUNDDOWN(D499-F499-G499-0,-3))</f>
        <v/>
      </c>
      <c r="I499" s="19">
        <f>IF(H499&lt;=0,0,ROUNDDOWN((H499*LOOKUP(H499,{0,1950001,3300001,6950001,9000001,18000001,40000001},{0.05,0.1,0.2,0.23,0.33,0.4,0.45})-LOOKUP(H499,{0,1950001,3300001,6950001,9000001,18000001,40000001},{0,97500,427500,636000,1536000,2796000,4796000}))*1.021,-2))</f>
        <v/>
      </c>
      <c r="J499" s="19">
        <f>MAX(0,ROUNDDOWN(D499-F499-430000-0,-3))</f>
        <v/>
      </c>
      <c r="K499" s="19">
        <f>IF(D499&lt;=450000,0,MAX(0,ROUNDDOWN(J499*0.06-MIN(50000,J499)*0.03,-2))+MAX(0,ROUNDDOWN(J499*0.04-MIN(50000,J499)*0.02,-2)))</f>
        <v/>
      </c>
      <c r="L499" s="19">
        <f>I499+K499+E499</f>
        <v/>
      </c>
      <c r="M499" s="19">
        <f>MIN(100000,MAX(0,$B499))</f>
        <v/>
      </c>
      <c r="N499" s="19">
        <f>$B499-M499</f>
        <v/>
      </c>
      <c r="O499" s="19">
        <f>MIN(670000,ROUNDDOWN(MAX(0,N499-430000)*0.0751+47600,0))+MIN(260000,ROUNDDOWN(MAX(0,N499-430000)*0.028+17600,0))+MIN(30000,ROUNDDOWN(MAX(0,N499-430000)*0.0027+1873,0))+IF("いいえ"="はい",MIN(170000,ROUNDDOWN(MAX(0,N499-430000)*0.0243+17800,0)),0)</f>
        <v/>
      </c>
      <c r="P499" s="19">
        <f>IF(""="",215040+O499,"")</f>
        <v/>
      </c>
      <c r="Q499" s="19">
        <f>IF(N499&gt;23500000,NA(),IF(N499&lt;=4890000,1040000,IF(N499&lt;=6550000,670000,620000)))</f>
        <v/>
      </c>
      <c r="R499" s="19">
        <f>MAX(0,ROUNDDOWN(N499-P499-Q499-0,-3))</f>
        <v/>
      </c>
      <c r="S499" s="19">
        <f>IF(R499&lt;=0,0,ROUNDDOWN((R499*LOOKUP(R499,{0,1950001,3300001,6950001,9000001,18000001,40000001},{0.05,0.1,0.2,0.23,0.33,0.4,0.45})-LOOKUP(R499,{0,1950001,3300001,6950001,9000001,18000001,40000001},{0,97500,427500,636000,1536000,2796000,4796000}))*1.021,-2))</f>
        <v/>
      </c>
      <c r="T499" s="19">
        <f>MAX(0,ROUNDDOWN(N499-P499-430000-0,-3))</f>
        <v/>
      </c>
      <c r="U499" s="19">
        <f>IF(N499&lt;=450000,0,MAX(0,ROUNDDOWN(T499*0.06-MIN(50000,T499)*0.03,-2))+MAX(0,ROUNDDOWN(T499*0.04-MIN(50000,T499)*0.02,-2)))</f>
        <v/>
      </c>
      <c r="V499" s="19">
        <f>S499+U499+O499</f>
        <v/>
      </c>
      <c r="W499" s="19">
        <f>MIN(550000,MAX(0,$B499))</f>
        <v/>
      </c>
      <c r="X499" s="19">
        <f>$B499-W499</f>
        <v/>
      </c>
      <c r="Y499" s="19">
        <f>MIN(670000,ROUNDDOWN(MAX(0,X499-430000)*0.0751+47600,0))+MIN(260000,ROUNDDOWN(MAX(0,X499-430000)*0.028+17600,0))+MIN(30000,ROUNDDOWN(MAX(0,X499-430000)*0.0027+1873,0))+IF("いいえ"="はい",MIN(170000,ROUNDDOWN(MAX(0,X499-430000)*0.0243+17800,0)),0)</f>
        <v/>
      </c>
      <c r="Z499" s="19">
        <f>IF(""="",215040+Y499,"")</f>
        <v/>
      </c>
      <c r="AA499" s="19">
        <f>IF(X499&gt;23500000,NA(),IF(X499&lt;=4890000,1040000,IF(X499&lt;=6550000,670000,620000)))</f>
        <v/>
      </c>
      <c r="AB499" s="19">
        <f>MAX(0,ROUNDDOWN(X499-Z499-AA499-0,-3))</f>
        <v/>
      </c>
      <c r="AC499" s="19">
        <f>IF(AB499&lt;=0,0,ROUNDDOWN((AB499*LOOKUP(AB499,{0,1950001,3300001,6950001,9000001,18000001,40000001},{0.05,0.1,0.2,0.23,0.33,0.4,0.45})-LOOKUP(AB499,{0,1950001,3300001,6950001,9000001,18000001,40000001},{0,97500,427500,636000,1536000,2796000,4796000}))*1.021,-2))</f>
        <v/>
      </c>
      <c r="AD499" s="19">
        <f>MAX(0,ROUNDDOWN(X499-Z499-430000-0,-3))</f>
        <v/>
      </c>
      <c r="AE499" s="19">
        <f>IF(X499&lt;=450000,0,MAX(0,ROUNDDOWN(AD499*0.06-MIN(50000,AD499)*0.03,-2))+MAX(0,ROUNDDOWN(AD499*0.04-MIN(50000,AD499)*0.02,-2)))</f>
        <v/>
      </c>
      <c r="AF499" s="19">
        <f>AC499+AE499+Y499</f>
        <v/>
      </c>
      <c r="AG499" s="19">
        <f>MIN(650000,MAX(0,$B499))</f>
        <v/>
      </c>
      <c r="AH499" s="19">
        <f>$B499-AG499</f>
        <v/>
      </c>
      <c r="AI499" s="19">
        <f>MIN(670000,ROUNDDOWN(MAX(0,AH499-430000)*0.0751+47600,0))+MIN(260000,ROUNDDOWN(MAX(0,AH499-430000)*0.028+17600,0))+MIN(30000,ROUNDDOWN(MAX(0,AH499-430000)*0.0027+1873,0))+IF("いいえ"="はい",MIN(170000,ROUNDDOWN(MAX(0,AH499-430000)*0.0243+17800,0)),0)</f>
        <v/>
      </c>
      <c r="AJ499" s="19">
        <f>IF(""="",215040+AI499,"")</f>
        <v/>
      </c>
      <c r="AK499" s="19">
        <f>IF(AH499&gt;23500000,NA(),IF(AH499&lt;=4890000,1040000,IF(AH499&lt;=6550000,670000,620000)))</f>
        <v/>
      </c>
      <c r="AL499" s="19">
        <f>MAX(0,ROUNDDOWN(AH499-AJ499-AK499-0,-3))</f>
        <v/>
      </c>
      <c r="AM499" s="19">
        <f>IF(AL499&lt;=0,0,ROUNDDOWN((AL499*LOOKUP(AL499,{0,1950001,3300001,6950001,9000001,18000001,40000001},{0.05,0.1,0.2,0.23,0.33,0.4,0.45})-LOOKUP(AL499,{0,1950001,3300001,6950001,9000001,18000001,40000001},{0,97500,427500,636000,1536000,2796000,4796000}))*1.021,-2))</f>
        <v/>
      </c>
      <c r="AN499" s="19">
        <f>MAX(0,ROUNDDOWN(AH499-AJ499-430000-0,-3))</f>
        <v/>
      </c>
      <c r="AO499" s="19">
        <f>IF(AH499&lt;=450000,0,MAX(0,ROUNDDOWN(AN499*0.06-MIN(50000,AN499)*0.03,-2))+MAX(0,ROUNDDOWN(AN499*0.04-MIN(50000,AN499)*0.02,-2)))</f>
        <v/>
      </c>
      <c r="AP499" s="19">
        <f>AM499+AO499+AI499</f>
        <v/>
      </c>
      <c r="AQ499" s="19">
        <f>MIN(750000,MAX(0,$B499))</f>
        <v/>
      </c>
      <c r="AR499" s="19">
        <f>$B499-AQ499</f>
        <v/>
      </c>
      <c r="AS499" s="19">
        <f>MIN(670000,ROUNDDOWN(MAX(0,AR499-430000)*0.0751+47600,0))+MIN(260000,ROUNDDOWN(MAX(0,AR499-430000)*0.028+17600,0))+MIN(30000,ROUNDDOWN(MAX(0,AR499-430000)*0.0027+1873,0))+IF("いいえ"="はい",MIN(170000,ROUNDDOWN(MAX(0,AR499-430000)*0.0243+17800,0)),0)</f>
        <v/>
      </c>
      <c r="AT499" s="19">
        <f>IF(""="",215040+AS499,"")</f>
        <v/>
      </c>
      <c r="AU499" s="19">
        <f>IF(AR499&gt;23500000,NA(),IF(AR499&lt;=4890000,1040000,IF(AR499&lt;=6550000,670000,620000)))</f>
        <v/>
      </c>
      <c r="AV499" s="19">
        <f>MAX(0,ROUNDDOWN(AR499-AT499-AU499-0,-3))</f>
        <v/>
      </c>
      <c r="AW499" s="19">
        <f>IF(AV499&lt;=0,0,ROUNDDOWN((AV499*LOOKUP(AV499,{0,1950001,3300001,6950001,9000001,18000001,40000001},{0.05,0.1,0.2,0.23,0.33,0.4,0.45})-LOOKUP(AV499,{0,1950001,3300001,6950001,9000001,18000001,40000001},{0,97500,427500,636000,1536000,2796000,4796000}))*1.021,-2))</f>
        <v/>
      </c>
      <c r="AX499" s="19">
        <f>MAX(0,ROUNDDOWN(AR499-AT499-430000-0,-3))</f>
        <v/>
      </c>
      <c r="AY499" s="19">
        <f>IF(AR499&lt;=450000,0,MAX(0,ROUNDDOWN(AX499*0.06-MIN(50000,AX499)*0.03,-2))+MAX(0,ROUNDDOWN(AX499*0.04-MIN(50000,AX499)*0.02,-2)))</f>
        <v/>
      </c>
      <c r="AZ499" s="19">
        <f>AW499+AY499+AS499</f>
        <v/>
      </c>
    </row>
    <row r="500">
      <c r="A500" t="inlineStr">
        <is>
          <t>1万円刻み</t>
        </is>
      </c>
      <c r="B500" s="19">
        <f>'3_1万円刻み'!$A$483</f>
        <v/>
      </c>
      <c r="C500" s="19">
        <f>MIN(0,MAX(0,$B500))</f>
        <v/>
      </c>
      <c r="D500" s="19">
        <f>$B500-C500</f>
        <v/>
      </c>
      <c r="E500" s="19">
        <f>MIN(670000,ROUNDDOWN(MAX(0,D500-430000)*0.0751+47600,0))+MIN(260000,ROUNDDOWN(MAX(0,D500-430000)*0.028+17600,0))+MIN(30000,ROUNDDOWN(MAX(0,D500-430000)*0.0027+1873,0))+IF("いいえ"="はい",MIN(170000,ROUNDDOWN(MAX(0,D500-430000)*0.0243+17800,0)),0)</f>
        <v/>
      </c>
      <c r="F500" s="19">
        <f>IF(""="",215040+E500,"")</f>
        <v/>
      </c>
      <c r="G500" s="19">
        <f>IF(D500&gt;23500000,NA(),IF(D500&lt;=4890000,1040000,IF(D500&lt;=6550000,670000,620000)))</f>
        <v/>
      </c>
      <c r="H500" s="19">
        <f>MAX(0,ROUNDDOWN(D500-F500-G500-0,-3))</f>
        <v/>
      </c>
      <c r="I500" s="19">
        <f>IF(H500&lt;=0,0,ROUNDDOWN((H500*LOOKUP(H500,{0,1950001,3300001,6950001,9000001,18000001,40000001},{0.05,0.1,0.2,0.23,0.33,0.4,0.45})-LOOKUP(H500,{0,1950001,3300001,6950001,9000001,18000001,40000001},{0,97500,427500,636000,1536000,2796000,4796000}))*1.021,-2))</f>
        <v/>
      </c>
      <c r="J500" s="19">
        <f>MAX(0,ROUNDDOWN(D500-F500-430000-0,-3))</f>
        <v/>
      </c>
      <c r="K500" s="19">
        <f>IF(D500&lt;=450000,0,MAX(0,ROUNDDOWN(J500*0.06-MIN(50000,J500)*0.03,-2))+MAX(0,ROUNDDOWN(J500*0.04-MIN(50000,J500)*0.02,-2)))</f>
        <v/>
      </c>
      <c r="L500" s="19">
        <f>I500+K500+E500</f>
        <v/>
      </c>
      <c r="M500" s="19">
        <f>MIN(100000,MAX(0,$B500))</f>
        <v/>
      </c>
      <c r="N500" s="19">
        <f>$B500-M500</f>
        <v/>
      </c>
      <c r="O500" s="19">
        <f>MIN(670000,ROUNDDOWN(MAX(0,N500-430000)*0.0751+47600,0))+MIN(260000,ROUNDDOWN(MAX(0,N500-430000)*0.028+17600,0))+MIN(30000,ROUNDDOWN(MAX(0,N500-430000)*0.0027+1873,0))+IF("いいえ"="はい",MIN(170000,ROUNDDOWN(MAX(0,N500-430000)*0.0243+17800,0)),0)</f>
        <v/>
      </c>
      <c r="P500" s="19">
        <f>IF(""="",215040+O500,"")</f>
        <v/>
      </c>
      <c r="Q500" s="19">
        <f>IF(N500&gt;23500000,NA(),IF(N500&lt;=4890000,1040000,IF(N500&lt;=6550000,670000,620000)))</f>
        <v/>
      </c>
      <c r="R500" s="19">
        <f>MAX(0,ROUNDDOWN(N500-P500-Q500-0,-3))</f>
        <v/>
      </c>
      <c r="S500" s="19">
        <f>IF(R500&lt;=0,0,ROUNDDOWN((R500*LOOKUP(R500,{0,1950001,3300001,6950001,9000001,18000001,40000001},{0.05,0.1,0.2,0.23,0.33,0.4,0.45})-LOOKUP(R500,{0,1950001,3300001,6950001,9000001,18000001,40000001},{0,97500,427500,636000,1536000,2796000,4796000}))*1.021,-2))</f>
        <v/>
      </c>
      <c r="T500" s="19">
        <f>MAX(0,ROUNDDOWN(N500-P500-430000-0,-3))</f>
        <v/>
      </c>
      <c r="U500" s="19">
        <f>IF(N500&lt;=450000,0,MAX(0,ROUNDDOWN(T500*0.06-MIN(50000,T500)*0.03,-2))+MAX(0,ROUNDDOWN(T500*0.04-MIN(50000,T500)*0.02,-2)))</f>
        <v/>
      </c>
      <c r="V500" s="19">
        <f>S500+U500+O500</f>
        <v/>
      </c>
      <c r="W500" s="19">
        <f>MIN(550000,MAX(0,$B500))</f>
        <v/>
      </c>
      <c r="X500" s="19">
        <f>$B500-W500</f>
        <v/>
      </c>
      <c r="Y500" s="19">
        <f>MIN(670000,ROUNDDOWN(MAX(0,X500-430000)*0.0751+47600,0))+MIN(260000,ROUNDDOWN(MAX(0,X500-430000)*0.028+17600,0))+MIN(30000,ROUNDDOWN(MAX(0,X500-430000)*0.0027+1873,0))+IF("いいえ"="はい",MIN(170000,ROUNDDOWN(MAX(0,X500-430000)*0.0243+17800,0)),0)</f>
        <v/>
      </c>
      <c r="Z500" s="19">
        <f>IF(""="",215040+Y500,"")</f>
        <v/>
      </c>
      <c r="AA500" s="19">
        <f>IF(X500&gt;23500000,NA(),IF(X500&lt;=4890000,1040000,IF(X500&lt;=6550000,670000,620000)))</f>
        <v/>
      </c>
      <c r="AB500" s="19">
        <f>MAX(0,ROUNDDOWN(X500-Z500-AA500-0,-3))</f>
        <v/>
      </c>
      <c r="AC500" s="19">
        <f>IF(AB500&lt;=0,0,ROUNDDOWN((AB500*LOOKUP(AB500,{0,1950001,3300001,6950001,9000001,18000001,40000001},{0.05,0.1,0.2,0.23,0.33,0.4,0.45})-LOOKUP(AB500,{0,1950001,3300001,6950001,9000001,18000001,40000001},{0,97500,427500,636000,1536000,2796000,4796000}))*1.021,-2))</f>
        <v/>
      </c>
      <c r="AD500" s="19">
        <f>MAX(0,ROUNDDOWN(X500-Z500-430000-0,-3))</f>
        <v/>
      </c>
      <c r="AE500" s="19">
        <f>IF(X500&lt;=450000,0,MAX(0,ROUNDDOWN(AD500*0.06-MIN(50000,AD500)*0.03,-2))+MAX(0,ROUNDDOWN(AD500*0.04-MIN(50000,AD500)*0.02,-2)))</f>
        <v/>
      </c>
      <c r="AF500" s="19">
        <f>AC500+AE500+Y500</f>
        <v/>
      </c>
      <c r="AG500" s="19">
        <f>MIN(650000,MAX(0,$B500))</f>
        <v/>
      </c>
      <c r="AH500" s="19">
        <f>$B500-AG500</f>
        <v/>
      </c>
      <c r="AI500" s="19">
        <f>MIN(670000,ROUNDDOWN(MAX(0,AH500-430000)*0.0751+47600,0))+MIN(260000,ROUNDDOWN(MAX(0,AH500-430000)*0.028+17600,0))+MIN(30000,ROUNDDOWN(MAX(0,AH500-430000)*0.0027+1873,0))+IF("いいえ"="はい",MIN(170000,ROUNDDOWN(MAX(0,AH500-430000)*0.0243+17800,0)),0)</f>
        <v/>
      </c>
      <c r="AJ500" s="19">
        <f>IF(""="",215040+AI500,"")</f>
        <v/>
      </c>
      <c r="AK500" s="19">
        <f>IF(AH500&gt;23500000,NA(),IF(AH500&lt;=4890000,1040000,IF(AH500&lt;=6550000,670000,620000)))</f>
        <v/>
      </c>
      <c r="AL500" s="19">
        <f>MAX(0,ROUNDDOWN(AH500-AJ500-AK500-0,-3))</f>
        <v/>
      </c>
      <c r="AM500" s="19">
        <f>IF(AL500&lt;=0,0,ROUNDDOWN((AL500*LOOKUP(AL500,{0,1950001,3300001,6950001,9000001,18000001,40000001},{0.05,0.1,0.2,0.23,0.33,0.4,0.45})-LOOKUP(AL500,{0,1950001,3300001,6950001,9000001,18000001,40000001},{0,97500,427500,636000,1536000,2796000,4796000}))*1.021,-2))</f>
        <v/>
      </c>
      <c r="AN500" s="19">
        <f>MAX(0,ROUNDDOWN(AH500-AJ500-430000-0,-3))</f>
        <v/>
      </c>
      <c r="AO500" s="19">
        <f>IF(AH500&lt;=450000,0,MAX(0,ROUNDDOWN(AN500*0.06-MIN(50000,AN500)*0.03,-2))+MAX(0,ROUNDDOWN(AN500*0.04-MIN(50000,AN500)*0.02,-2)))</f>
        <v/>
      </c>
      <c r="AP500" s="19">
        <f>AM500+AO500+AI500</f>
        <v/>
      </c>
      <c r="AQ500" s="19">
        <f>MIN(750000,MAX(0,$B500))</f>
        <v/>
      </c>
      <c r="AR500" s="19">
        <f>$B500-AQ500</f>
        <v/>
      </c>
      <c r="AS500" s="19">
        <f>MIN(670000,ROUNDDOWN(MAX(0,AR500-430000)*0.0751+47600,0))+MIN(260000,ROUNDDOWN(MAX(0,AR500-430000)*0.028+17600,0))+MIN(30000,ROUNDDOWN(MAX(0,AR500-430000)*0.0027+1873,0))+IF("いいえ"="はい",MIN(170000,ROUNDDOWN(MAX(0,AR500-430000)*0.0243+17800,0)),0)</f>
        <v/>
      </c>
      <c r="AT500" s="19">
        <f>IF(""="",215040+AS500,"")</f>
        <v/>
      </c>
      <c r="AU500" s="19">
        <f>IF(AR500&gt;23500000,NA(),IF(AR500&lt;=4890000,1040000,IF(AR500&lt;=6550000,670000,620000)))</f>
        <v/>
      </c>
      <c r="AV500" s="19">
        <f>MAX(0,ROUNDDOWN(AR500-AT500-AU500-0,-3))</f>
        <v/>
      </c>
      <c r="AW500" s="19">
        <f>IF(AV500&lt;=0,0,ROUNDDOWN((AV500*LOOKUP(AV500,{0,1950001,3300001,6950001,9000001,18000001,40000001},{0.05,0.1,0.2,0.23,0.33,0.4,0.45})-LOOKUP(AV500,{0,1950001,3300001,6950001,9000001,18000001,40000001},{0,97500,427500,636000,1536000,2796000,4796000}))*1.021,-2))</f>
        <v/>
      </c>
      <c r="AX500" s="19">
        <f>MAX(0,ROUNDDOWN(AR500-AT500-430000-0,-3))</f>
        <v/>
      </c>
      <c r="AY500" s="19">
        <f>IF(AR500&lt;=450000,0,MAX(0,ROUNDDOWN(AX500*0.06-MIN(50000,AX500)*0.03,-2))+MAX(0,ROUNDDOWN(AX500*0.04-MIN(50000,AX500)*0.02,-2)))</f>
        <v/>
      </c>
      <c r="AZ500" s="19">
        <f>AW500+AY500+AS500</f>
        <v/>
      </c>
    </row>
    <row r="501">
      <c r="A501" t="inlineStr">
        <is>
          <t>1万円刻み</t>
        </is>
      </c>
      <c r="B501" s="19">
        <f>'3_1万円刻み'!$A$484</f>
        <v/>
      </c>
      <c r="C501" s="19">
        <f>MIN(0,MAX(0,$B501))</f>
        <v/>
      </c>
      <c r="D501" s="19">
        <f>$B501-C501</f>
        <v/>
      </c>
      <c r="E501" s="19">
        <f>MIN(670000,ROUNDDOWN(MAX(0,D501-430000)*0.0751+47600,0))+MIN(260000,ROUNDDOWN(MAX(0,D501-430000)*0.028+17600,0))+MIN(30000,ROUNDDOWN(MAX(0,D501-430000)*0.0027+1873,0))+IF("いいえ"="はい",MIN(170000,ROUNDDOWN(MAX(0,D501-430000)*0.0243+17800,0)),0)</f>
        <v/>
      </c>
      <c r="F501" s="19">
        <f>IF(""="",215040+E501,"")</f>
        <v/>
      </c>
      <c r="G501" s="19">
        <f>IF(D501&gt;23500000,NA(),IF(D501&lt;=4890000,1040000,IF(D501&lt;=6550000,670000,620000)))</f>
        <v/>
      </c>
      <c r="H501" s="19">
        <f>MAX(0,ROUNDDOWN(D501-F501-G501-0,-3))</f>
        <v/>
      </c>
      <c r="I501" s="19">
        <f>IF(H501&lt;=0,0,ROUNDDOWN((H501*LOOKUP(H501,{0,1950001,3300001,6950001,9000001,18000001,40000001},{0.05,0.1,0.2,0.23,0.33,0.4,0.45})-LOOKUP(H501,{0,1950001,3300001,6950001,9000001,18000001,40000001},{0,97500,427500,636000,1536000,2796000,4796000}))*1.021,-2))</f>
        <v/>
      </c>
      <c r="J501" s="19">
        <f>MAX(0,ROUNDDOWN(D501-F501-430000-0,-3))</f>
        <v/>
      </c>
      <c r="K501" s="19">
        <f>IF(D501&lt;=450000,0,MAX(0,ROUNDDOWN(J501*0.06-MIN(50000,J501)*0.03,-2))+MAX(0,ROUNDDOWN(J501*0.04-MIN(50000,J501)*0.02,-2)))</f>
        <v/>
      </c>
      <c r="L501" s="19">
        <f>I501+K501+E501</f>
        <v/>
      </c>
      <c r="M501" s="19">
        <f>MIN(100000,MAX(0,$B501))</f>
        <v/>
      </c>
      <c r="N501" s="19">
        <f>$B501-M501</f>
        <v/>
      </c>
      <c r="O501" s="19">
        <f>MIN(670000,ROUNDDOWN(MAX(0,N501-430000)*0.0751+47600,0))+MIN(260000,ROUNDDOWN(MAX(0,N501-430000)*0.028+17600,0))+MIN(30000,ROUNDDOWN(MAX(0,N501-430000)*0.0027+1873,0))+IF("いいえ"="はい",MIN(170000,ROUNDDOWN(MAX(0,N501-430000)*0.0243+17800,0)),0)</f>
        <v/>
      </c>
      <c r="P501" s="19">
        <f>IF(""="",215040+O501,"")</f>
        <v/>
      </c>
      <c r="Q501" s="19">
        <f>IF(N501&gt;23500000,NA(),IF(N501&lt;=4890000,1040000,IF(N501&lt;=6550000,670000,620000)))</f>
        <v/>
      </c>
      <c r="R501" s="19">
        <f>MAX(0,ROUNDDOWN(N501-P501-Q501-0,-3))</f>
        <v/>
      </c>
      <c r="S501" s="19">
        <f>IF(R501&lt;=0,0,ROUNDDOWN((R501*LOOKUP(R501,{0,1950001,3300001,6950001,9000001,18000001,40000001},{0.05,0.1,0.2,0.23,0.33,0.4,0.45})-LOOKUP(R501,{0,1950001,3300001,6950001,9000001,18000001,40000001},{0,97500,427500,636000,1536000,2796000,4796000}))*1.021,-2))</f>
        <v/>
      </c>
      <c r="T501" s="19">
        <f>MAX(0,ROUNDDOWN(N501-P501-430000-0,-3))</f>
        <v/>
      </c>
      <c r="U501" s="19">
        <f>IF(N501&lt;=450000,0,MAX(0,ROUNDDOWN(T501*0.06-MIN(50000,T501)*0.03,-2))+MAX(0,ROUNDDOWN(T501*0.04-MIN(50000,T501)*0.02,-2)))</f>
        <v/>
      </c>
      <c r="V501" s="19">
        <f>S501+U501+O501</f>
        <v/>
      </c>
      <c r="W501" s="19">
        <f>MIN(550000,MAX(0,$B501))</f>
        <v/>
      </c>
      <c r="X501" s="19">
        <f>$B501-W501</f>
        <v/>
      </c>
      <c r="Y501" s="19">
        <f>MIN(670000,ROUNDDOWN(MAX(0,X501-430000)*0.0751+47600,0))+MIN(260000,ROUNDDOWN(MAX(0,X501-430000)*0.028+17600,0))+MIN(30000,ROUNDDOWN(MAX(0,X501-430000)*0.0027+1873,0))+IF("いいえ"="はい",MIN(170000,ROUNDDOWN(MAX(0,X501-430000)*0.0243+17800,0)),0)</f>
        <v/>
      </c>
      <c r="Z501" s="19">
        <f>IF(""="",215040+Y501,"")</f>
        <v/>
      </c>
      <c r="AA501" s="19">
        <f>IF(X501&gt;23500000,NA(),IF(X501&lt;=4890000,1040000,IF(X501&lt;=6550000,670000,620000)))</f>
        <v/>
      </c>
      <c r="AB501" s="19">
        <f>MAX(0,ROUNDDOWN(X501-Z501-AA501-0,-3))</f>
        <v/>
      </c>
      <c r="AC501" s="19">
        <f>IF(AB501&lt;=0,0,ROUNDDOWN((AB501*LOOKUP(AB501,{0,1950001,3300001,6950001,9000001,18000001,40000001},{0.05,0.1,0.2,0.23,0.33,0.4,0.45})-LOOKUP(AB501,{0,1950001,3300001,6950001,9000001,18000001,40000001},{0,97500,427500,636000,1536000,2796000,4796000}))*1.021,-2))</f>
        <v/>
      </c>
      <c r="AD501" s="19">
        <f>MAX(0,ROUNDDOWN(X501-Z501-430000-0,-3))</f>
        <v/>
      </c>
      <c r="AE501" s="19">
        <f>IF(X501&lt;=450000,0,MAX(0,ROUNDDOWN(AD501*0.06-MIN(50000,AD501)*0.03,-2))+MAX(0,ROUNDDOWN(AD501*0.04-MIN(50000,AD501)*0.02,-2)))</f>
        <v/>
      </c>
      <c r="AF501" s="19">
        <f>AC501+AE501+Y501</f>
        <v/>
      </c>
      <c r="AG501" s="19">
        <f>MIN(650000,MAX(0,$B501))</f>
        <v/>
      </c>
      <c r="AH501" s="19">
        <f>$B501-AG501</f>
        <v/>
      </c>
      <c r="AI501" s="19">
        <f>MIN(670000,ROUNDDOWN(MAX(0,AH501-430000)*0.0751+47600,0))+MIN(260000,ROUNDDOWN(MAX(0,AH501-430000)*0.028+17600,0))+MIN(30000,ROUNDDOWN(MAX(0,AH501-430000)*0.0027+1873,0))+IF("いいえ"="はい",MIN(170000,ROUNDDOWN(MAX(0,AH501-430000)*0.0243+17800,0)),0)</f>
        <v/>
      </c>
      <c r="AJ501" s="19">
        <f>IF(""="",215040+AI501,"")</f>
        <v/>
      </c>
      <c r="AK501" s="19">
        <f>IF(AH501&gt;23500000,NA(),IF(AH501&lt;=4890000,1040000,IF(AH501&lt;=6550000,670000,620000)))</f>
        <v/>
      </c>
      <c r="AL501" s="19">
        <f>MAX(0,ROUNDDOWN(AH501-AJ501-AK501-0,-3))</f>
        <v/>
      </c>
      <c r="AM501" s="19">
        <f>IF(AL501&lt;=0,0,ROUNDDOWN((AL501*LOOKUP(AL501,{0,1950001,3300001,6950001,9000001,18000001,40000001},{0.05,0.1,0.2,0.23,0.33,0.4,0.45})-LOOKUP(AL501,{0,1950001,3300001,6950001,9000001,18000001,40000001},{0,97500,427500,636000,1536000,2796000,4796000}))*1.021,-2))</f>
        <v/>
      </c>
      <c r="AN501" s="19">
        <f>MAX(0,ROUNDDOWN(AH501-AJ501-430000-0,-3))</f>
        <v/>
      </c>
      <c r="AO501" s="19">
        <f>IF(AH501&lt;=450000,0,MAX(0,ROUNDDOWN(AN501*0.06-MIN(50000,AN501)*0.03,-2))+MAX(0,ROUNDDOWN(AN501*0.04-MIN(50000,AN501)*0.02,-2)))</f>
        <v/>
      </c>
      <c r="AP501" s="19">
        <f>AM501+AO501+AI501</f>
        <v/>
      </c>
      <c r="AQ501" s="19">
        <f>MIN(750000,MAX(0,$B501))</f>
        <v/>
      </c>
      <c r="AR501" s="19">
        <f>$B501-AQ501</f>
        <v/>
      </c>
      <c r="AS501" s="19">
        <f>MIN(670000,ROUNDDOWN(MAX(0,AR501-430000)*0.0751+47600,0))+MIN(260000,ROUNDDOWN(MAX(0,AR501-430000)*0.028+17600,0))+MIN(30000,ROUNDDOWN(MAX(0,AR501-430000)*0.0027+1873,0))+IF("いいえ"="はい",MIN(170000,ROUNDDOWN(MAX(0,AR501-430000)*0.0243+17800,0)),0)</f>
        <v/>
      </c>
      <c r="AT501" s="19">
        <f>IF(""="",215040+AS501,"")</f>
        <v/>
      </c>
      <c r="AU501" s="19">
        <f>IF(AR501&gt;23500000,NA(),IF(AR501&lt;=4890000,1040000,IF(AR501&lt;=6550000,670000,620000)))</f>
        <v/>
      </c>
      <c r="AV501" s="19">
        <f>MAX(0,ROUNDDOWN(AR501-AT501-AU501-0,-3))</f>
        <v/>
      </c>
      <c r="AW501" s="19">
        <f>IF(AV501&lt;=0,0,ROUNDDOWN((AV501*LOOKUP(AV501,{0,1950001,3300001,6950001,9000001,18000001,40000001},{0.05,0.1,0.2,0.23,0.33,0.4,0.45})-LOOKUP(AV501,{0,1950001,3300001,6950001,9000001,18000001,40000001},{0,97500,427500,636000,1536000,2796000,4796000}))*1.021,-2))</f>
        <v/>
      </c>
      <c r="AX501" s="19">
        <f>MAX(0,ROUNDDOWN(AR501-AT501-430000-0,-3))</f>
        <v/>
      </c>
      <c r="AY501" s="19">
        <f>IF(AR501&lt;=450000,0,MAX(0,ROUNDDOWN(AX501*0.06-MIN(50000,AX501)*0.03,-2))+MAX(0,ROUNDDOWN(AX501*0.04-MIN(50000,AX501)*0.02,-2)))</f>
        <v/>
      </c>
      <c r="AZ501" s="19">
        <f>AW501+AY501+AS501</f>
        <v/>
      </c>
    </row>
    <row r="502">
      <c r="A502" t="inlineStr">
        <is>
          <t>1万円刻み</t>
        </is>
      </c>
      <c r="B502" s="19">
        <f>'3_1万円刻み'!$A$485</f>
        <v/>
      </c>
      <c r="C502" s="19">
        <f>MIN(0,MAX(0,$B502))</f>
        <v/>
      </c>
      <c r="D502" s="19">
        <f>$B502-C502</f>
        <v/>
      </c>
      <c r="E502" s="19">
        <f>MIN(670000,ROUNDDOWN(MAX(0,D502-430000)*0.0751+47600,0))+MIN(260000,ROUNDDOWN(MAX(0,D502-430000)*0.028+17600,0))+MIN(30000,ROUNDDOWN(MAX(0,D502-430000)*0.0027+1873,0))+IF("いいえ"="はい",MIN(170000,ROUNDDOWN(MAX(0,D502-430000)*0.0243+17800,0)),0)</f>
        <v/>
      </c>
      <c r="F502" s="19">
        <f>IF(""="",215040+E502,"")</f>
        <v/>
      </c>
      <c r="G502" s="19">
        <f>IF(D502&gt;23500000,NA(),IF(D502&lt;=4890000,1040000,IF(D502&lt;=6550000,670000,620000)))</f>
        <v/>
      </c>
      <c r="H502" s="19">
        <f>MAX(0,ROUNDDOWN(D502-F502-G502-0,-3))</f>
        <v/>
      </c>
      <c r="I502" s="19">
        <f>IF(H502&lt;=0,0,ROUNDDOWN((H502*LOOKUP(H502,{0,1950001,3300001,6950001,9000001,18000001,40000001},{0.05,0.1,0.2,0.23,0.33,0.4,0.45})-LOOKUP(H502,{0,1950001,3300001,6950001,9000001,18000001,40000001},{0,97500,427500,636000,1536000,2796000,4796000}))*1.021,-2))</f>
        <v/>
      </c>
      <c r="J502" s="19">
        <f>MAX(0,ROUNDDOWN(D502-F502-430000-0,-3))</f>
        <v/>
      </c>
      <c r="K502" s="19">
        <f>IF(D502&lt;=450000,0,MAX(0,ROUNDDOWN(J502*0.06-MIN(50000,J502)*0.03,-2))+MAX(0,ROUNDDOWN(J502*0.04-MIN(50000,J502)*0.02,-2)))</f>
        <v/>
      </c>
      <c r="L502" s="19">
        <f>I502+K502+E502</f>
        <v/>
      </c>
      <c r="M502" s="19">
        <f>MIN(100000,MAX(0,$B502))</f>
        <v/>
      </c>
      <c r="N502" s="19">
        <f>$B502-M502</f>
        <v/>
      </c>
      <c r="O502" s="19">
        <f>MIN(670000,ROUNDDOWN(MAX(0,N502-430000)*0.0751+47600,0))+MIN(260000,ROUNDDOWN(MAX(0,N502-430000)*0.028+17600,0))+MIN(30000,ROUNDDOWN(MAX(0,N502-430000)*0.0027+1873,0))+IF("いいえ"="はい",MIN(170000,ROUNDDOWN(MAX(0,N502-430000)*0.0243+17800,0)),0)</f>
        <v/>
      </c>
      <c r="P502" s="19">
        <f>IF(""="",215040+O502,"")</f>
        <v/>
      </c>
      <c r="Q502" s="19">
        <f>IF(N502&gt;23500000,NA(),IF(N502&lt;=4890000,1040000,IF(N502&lt;=6550000,670000,620000)))</f>
        <v/>
      </c>
      <c r="R502" s="19">
        <f>MAX(0,ROUNDDOWN(N502-P502-Q502-0,-3))</f>
        <v/>
      </c>
      <c r="S502" s="19">
        <f>IF(R502&lt;=0,0,ROUNDDOWN((R502*LOOKUP(R502,{0,1950001,3300001,6950001,9000001,18000001,40000001},{0.05,0.1,0.2,0.23,0.33,0.4,0.45})-LOOKUP(R502,{0,1950001,3300001,6950001,9000001,18000001,40000001},{0,97500,427500,636000,1536000,2796000,4796000}))*1.021,-2))</f>
        <v/>
      </c>
      <c r="T502" s="19">
        <f>MAX(0,ROUNDDOWN(N502-P502-430000-0,-3))</f>
        <v/>
      </c>
      <c r="U502" s="19">
        <f>IF(N502&lt;=450000,0,MAX(0,ROUNDDOWN(T502*0.06-MIN(50000,T502)*0.03,-2))+MAX(0,ROUNDDOWN(T502*0.04-MIN(50000,T502)*0.02,-2)))</f>
        <v/>
      </c>
      <c r="V502" s="19">
        <f>S502+U502+O502</f>
        <v/>
      </c>
      <c r="W502" s="19">
        <f>MIN(550000,MAX(0,$B502))</f>
        <v/>
      </c>
      <c r="X502" s="19">
        <f>$B502-W502</f>
        <v/>
      </c>
      <c r="Y502" s="19">
        <f>MIN(670000,ROUNDDOWN(MAX(0,X502-430000)*0.0751+47600,0))+MIN(260000,ROUNDDOWN(MAX(0,X502-430000)*0.028+17600,0))+MIN(30000,ROUNDDOWN(MAX(0,X502-430000)*0.0027+1873,0))+IF("いいえ"="はい",MIN(170000,ROUNDDOWN(MAX(0,X502-430000)*0.0243+17800,0)),0)</f>
        <v/>
      </c>
      <c r="Z502" s="19">
        <f>IF(""="",215040+Y502,"")</f>
        <v/>
      </c>
      <c r="AA502" s="19">
        <f>IF(X502&gt;23500000,NA(),IF(X502&lt;=4890000,1040000,IF(X502&lt;=6550000,670000,620000)))</f>
        <v/>
      </c>
      <c r="AB502" s="19">
        <f>MAX(0,ROUNDDOWN(X502-Z502-AA502-0,-3))</f>
        <v/>
      </c>
      <c r="AC502" s="19">
        <f>IF(AB502&lt;=0,0,ROUNDDOWN((AB502*LOOKUP(AB502,{0,1950001,3300001,6950001,9000001,18000001,40000001},{0.05,0.1,0.2,0.23,0.33,0.4,0.45})-LOOKUP(AB502,{0,1950001,3300001,6950001,9000001,18000001,40000001},{0,97500,427500,636000,1536000,2796000,4796000}))*1.021,-2))</f>
        <v/>
      </c>
      <c r="AD502" s="19">
        <f>MAX(0,ROUNDDOWN(X502-Z502-430000-0,-3))</f>
        <v/>
      </c>
      <c r="AE502" s="19">
        <f>IF(X502&lt;=450000,0,MAX(0,ROUNDDOWN(AD502*0.06-MIN(50000,AD502)*0.03,-2))+MAX(0,ROUNDDOWN(AD502*0.04-MIN(50000,AD502)*0.02,-2)))</f>
        <v/>
      </c>
      <c r="AF502" s="19">
        <f>AC502+AE502+Y502</f>
        <v/>
      </c>
      <c r="AG502" s="19">
        <f>MIN(650000,MAX(0,$B502))</f>
        <v/>
      </c>
      <c r="AH502" s="19">
        <f>$B502-AG502</f>
        <v/>
      </c>
      <c r="AI502" s="19">
        <f>MIN(670000,ROUNDDOWN(MAX(0,AH502-430000)*0.0751+47600,0))+MIN(260000,ROUNDDOWN(MAX(0,AH502-430000)*0.028+17600,0))+MIN(30000,ROUNDDOWN(MAX(0,AH502-430000)*0.0027+1873,0))+IF("いいえ"="はい",MIN(170000,ROUNDDOWN(MAX(0,AH502-430000)*0.0243+17800,0)),0)</f>
        <v/>
      </c>
      <c r="AJ502" s="19">
        <f>IF(""="",215040+AI502,"")</f>
        <v/>
      </c>
      <c r="AK502" s="19">
        <f>IF(AH502&gt;23500000,NA(),IF(AH502&lt;=4890000,1040000,IF(AH502&lt;=6550000,670000,620000)))</f>
        <v/>
      </c>
      <c r="AL502" s="19">
        <f>MAX(0,ROUNDDOWN(AH502-AJ502-AK502-0,-3))</f>
        <v/>
      </c>
      <c r="AM502" s="19">
        <f>IF(AL502&lt;=0,0,ROUNDDOWN((AL502*LOOKUP(AL502,{0,1950001,3300001,6950001,9000001,18000001,40000001},{0.05,0.1,0.2,0.23,0.33,0.4,0.45})-LOOKUP(AL502,{0,1950001,3300001,6950001,9000001,18000001,40000001},{0,97500,427500,636000,1536000,2796000,4796000}))*1.021,-2))</f>
        <v/>
      </c>
      <c r="AN502" s="19">
        <f>MAX(0,ROUNDDOWN(AH502-AJ502-430000-0,-3))</f>
        <v/>
      </c>
      <c r="AO502" s="19">
        <f>IF(AH502&lt;=450000,0,MAX(0,ROUNDDOWN(AN502*0.06-MIN(50000,AN502)*0.03,-2))+MAX(0,ROUNDDOWN(AN502*0.04-MIN(50000,AN502)*0.02,-2)))</f>
        <v/>
      </c>
      <c r="AP502" s="19">
        <f>AM502+AO502+AI502</f>
        <v/>
      </c>
      <c r="AQ502" s="19">
        <f>MIN(750000,MAX(0,$B502))</f>
        <v/>
      </c>
      <c r="AR502" s="19">
        <f>$B502-AQ502</f>
        <v/>
      </c>
      <c r="AS502" s="19">
        <f>MIN(670000,ROUNDDOWN(MAX(0,AR502-430000)*0.0751+47600,0))+MIN(260000,ROUNDDOWN(MAX(0,AR502-430000)*0.028+17600,0))+MIN(30000,ROUNDDOWN(MAX(0,AR502-430000)*0.0027+1873,0))+IF("いいえ"="はい",MIN(170000,ROUNDDOWN(MAX(0,AR502-430000)*0.0243+17800,0)),0)</f>
        <v/>
      </c>
      <c r="AT502" s="19">
        <f>IF(""="",215040+AS502,"")</f>
        <v/>
      </c>
      <c r="AU502" s="19">
        <f>IF(AR502&gt;23500000,NA(),IF(AR502&lt;=4890000,1040000,IF(AR502&lt;=6550000,670000,620000)))</f>
        <v/>
      </c>
      <c r="AV502" s="19">
        <f>MAX(0,ROUNDDOWN(AR502-AT502-AU502-0,-3))</f>
        <v/>
      </c>
      <c r="AW502" s="19">
        <f>IF(AV502&lt;=0,0,ROUNDDOWN((AV502*LOOKUP(AV502,{0,1950001,3300001,6950001,9000001,18000001,40000001},{0.05,0.1,0.2,0.23,0.33,0.4,0.45})-LOOKUP(AV502,{0,1950001,3300001,6950001,9000001,18000001,40000001},{0,97500,427500,636000,1536000,2796000,4796000}))*1.021,-2))</f>
        <v/>
      </c>
      <c r="AX502" s="19">
        <f>MAX(0,ROUNDDOWN(AR502-AT502-430000-0,-3))</f>
        <v/>
      </c>
      <c r="AY502" s="19">
        <f>IF(AR502&lt;=450000,0,MAX(0,ROUNDDOWN(AX502*0.06-MIN(50000,AX502)*0.03,-2))+MAX(0,ROUNDDOWN(AX502*0.04-MIN(50000,AX502)*0.02,-2)))</f>
        <v/>
      </c>
      <c r="AZ502" s="19">
        <f>AW502+AY502+AS502</f>
        <v/>
      </c>
    </row>
    <row r="503">
      <c r="A503" t="inlineStr">
        <is>
          <t>1万円刻み</t>
        </is>
      </c>
      <c r="B503" s="19">
        <f>'3_1万円刻み'!$A$486</f>
        <v/>
      </c>
      <c r="C503" s="19">
        <f>MIN(0,MAX(0,$B503))</f>
        <v/>
      </c>
      <c r="D503" s="19">
        <f>$B503-C503</f>
        <v/>
      </c>
      <c r="E503" s="19">
        <f>MIN(670000,ROUNDDOWN(MAX(0,D503-430000)*0.0751+47600,0))+MIN(260000,ROUNDDOWN(MAX(0,D503-430000)*0.028+17600,0))+MIN(30000,ROUNDDOWN(MAX(0,D503-430000)*0.0027+1873,0))+IF("いいえ"="はい",MIN(170000,ROUNDDOWN(MAX(0,D503-430000)*0.0243+17800,0)),0)</f>
        <v/>
      </c>
      <c r="F503" s="19">
        <f>IF(""="",215040+E503,"")</f>
        <v/>
      </c>
      <c r="G503" s="19">
        <f>IF(D503&gt;23500000,NA(),IF(D503&lt;=4890000,1040000,IF(D503&lt;=6550000,670000,620000)))</f>
        <v/>
      </c>
      <c r="H503" s="19">
        <f>MAX(0,ROUNDDOWN(D503-F503-G503-0,-3))</f>
        <v/>
      </c>
      <c r="I503" s="19">
        <f>IF(H503&lt;=0,0,ROUNDDOWN((H503*LOOKUP(H503,{0,1950001,3300001,6950001,9000001,18000001,40000001},{0.05,0.1,0.2,0.23,0.33,0.4,0.45})-LOOKUP(H503,{0,1950001,3300001,6950001,9000001,18000001,40000001},{0,97500,427500,636000,1536000,2796000,4796000}))*1.021,-2))</f>
        <v/>
      </c>
      <c r="J503" s="19">
        <f>MAX(0,ROUNDDOWN(D503-F503-430000-0,-3))</f>
        <v/>
      </c>
      <c r="K503" s="19">
        <f>IF(D503&lt;=450000,0,MAX(0,ROUNDDOWN(J503*0.06-MIN(50000,J503)*0.03,-2))+MAX(0,ROUNDDOWN(J503*0.04-MIN(50000,J503)*0.02,-2)))</f>
        <v/>
      </c>
      <c r="L503" s="19">
        <f>I503+K503+E503</f>
        <v/>
      </c>
      <c r="M503" s="19">
        <f>MIN(100000,MAX(0,$B503))</f>
        <v/>
      </c>
      <c r="N503" s="19">
        <f>$B503-M503</f>
        <v/>
      </c>
      <c r="O503" s="19">
        <f>MIN(670000,ROUNDDOWN(MAX(0,N503-430000)*0.0751+47600,0))+MIN(260000,ROUNDDOWN(MAX(0,N503-430000)*0.028+17600,0))+MIN(30000,ROUNDDOWN(MAX(0,N503-430000)*0.0027+1873,0))+IF("いいえ"="はい",MIN(170000,ROUNDDOWN(MAX(0,N503-430000)*0.0243+17800,0)),0)</f>
        <v/>
      </c>
      <c r="P503" s="19">
        <f>IF(""="",215040+O503,"")</f>
        <v/>
      </c>
      <c r="Q503" s="19">
        <f>IF(N503&gt;23500000,NA(),IF(N503&lt;=4890000,1040000,IF(N503&lt;=6550000,670000,620000)))</f>
        <v/>
      </c>
      <c r="R503" s="19">
        <f>MAX(0,ROUNDDOWN(N503-P503-Q503-0,-3))</f>
        <v/>
      </c>
      <c r="S503" s="19">
        <f>IF(R503&lt;=0,0,ROUNDDOWN((R503*LOOKUP(R503,{0,1950001,3300001,6950001,9000001,18000001,40000001},{0.05,0.1,0.2,0.23,0.33,0.4,0.45})-LOOKUP(R503,{0,1950001,3300001,6950001,9000001,18000001,40000001},{0,97500,427500,636000,1536000,2796000,4796000}))*1.021,-2))</f>
        <v/>
      </c>
      <c r="T503" s="19">
        <f>MAX(0,ROUNDDOWN(N503-P503-430000-0,-3))</f>
        <v/>
      </c>
      <c r="U503" s="19">
        <f>IF(N503&lt;=450000,0,MAX(0,ROUNDDOWN(T503*0.06-MIN(50000,T503)*0.03,-2))+MAX(0,ROUNDDOWN(T503*0.04-MIN(50000,T503)*0.02,-2)))</f>
        <v/>
      </c>
      <c r="V503" s="19">
        <f>S503+U503+O503</f>
        <v/>
      </c>
      <c r="W503" s="19">
        <f>MIN(550000,MAX(0,$B503))</f>
        <v/>
      </c>
      <c r="X503" s="19">
        <f>$B503-W503</f>
        <v/>
      </c>
      <c r="Y503" s="19">
        <f>MIN(670000,ROUNDDOWN(MAX(0,X503-430000)*0.0751+47600,0))+MIN(260000,ROUNDDOWN(MAX(0,X503-430000)*0.028+17600,0))+MIN(30000,ROUNDDOWN(MAX(0,X503-430000)*0.0027+1873,0))+IF("いいえ"="はい",MIN(170000,ROUNDDOWN(MAX(0,X503-430000)*0.0243+17800,0)),0)</f>
        <v/>
      </c>
      <c r="Z503" s="19">
        <f>IF(""="",215040+Y503,"")</f>
        <v/>
      </c>
      <c r="AA503" s="19">
        <f>IF(X503&gt;23500000,NA(),IF(X503&lt;=4890000,1040000,IF(X503&lt;=6550000,670000,620000)))</f>
        <v/>
      </c>
      <c r="AB503" s="19">
        <f>MAX(0,ROUNDDOWN(X503-Z503-AA503-0,-3))</f>
        <v/>
      </c>
      <c r="AC503" s="19">
        <f>IF(AB503&lt;=0,0,ROUNDDOWN((AB503*LOOKUP(AB503,{0,1950001,3300001,6950001,9000001,18000001,40000001},{0.05,0.1,0.2,0.23,0.33,0.4,0.45})-LOOKUP(AB503,{0,1950001,3300001,6950001,9000001,18000001,40000001},{0,97500,427500,636000,1536000,2796000,4796000}))*1.021,-2))</f>
        <v/>
      </c>
      <c r="AD503" s="19">
        <f>MAX(0,ROUNDDOWN(X503-Z503-430000-0,-3))</f>
        <v/>
      </c>
      <c r="AE503" s="19">
        <f>IF(X503&lt;=450000,0,MAX(0,ROUNDDOWN(AD503*0.06-MIN(50000,AD503)*0.03,-2))+MAX(0,ROUNDDOWN(AD503*0.04-MIN(50000,AD503)*0.02,-2)))</f>
        <v/>
      </c>
      <c r="AF503" s="19">
        <f>AC503+AE503+Y503</f>
        <v/>
      </c>
      <c r="AG503" s="19">
        <f>MIN(650000,MAX(0,$B503))</f>
        <v/>
      </c>
      <c r="AH503" s="19">
        <f>$B503-AG503</f>
        <v/>
      </c>
      <c r="AI503" s="19">
        <f>MIN(670000,ROUNDDOWN(MAX(0,AH503-430000)*0.0751+47600,0))+MIN(260000,ROUNDDOWN(MAX(0,AH503-430000)*0.028+17600,0))+MIN(30000,ROUNDDOWN(MAX(0,AH503-430000)*0.0027+1873,0))+IF("いいえ"="はい",MIN(170000,ROUNDDOWN(MAX(0,AH503-430000)*0.0243+17800,0)),0)</f>
        <v/>
      </c>
      <c r="AJ503" s="19">
        <f>IF(""="",215040+AI503,"")</f>
        <v/>
      </c>
      <c r="AK503" s="19">
        <f>IF(AH503&gt;23500000,NA(),IF(AH503&lt;=4890000,1040000,IF(AH503&lt;=6550000,670000,620000)))</f>
        <v/>
      </c>
      <c r="AL503" s="19">
        <f>MAX(0,ROUNDDOWN(AH503-AJ503-AK503-0,-3))</f>
        <v/>
      </c>
      <c r="AM503" s="19">
        <f>IF(AL503&lt;=0,0,ROUNDDOWN((AL503*LOOKUP(AL503,{0,1950001,3300001,6950001,9000001,18000001,40000001},{0.05,0.1,0.2,0.23,0.33,0.4,0.45})-LOOKUP(AL503,{0,1950001,3300001,6950001,9000001,18000001,40000001},{0,97500,427500,636000,1536000,2796000,4796000}))*1.021,-2))</f>
        <v/>
      </c>
      <c r="AN503" s="19">
        <f>MAX(0,ROUNDDOWN(AH503-AJ503-430000-0,-3))</f>
        <v/>
      </c>
      <c r="AO503" s="19">
        <f>IF(AH503&lt;=450000,0,MAX(0,ROUNDDOWN(AN503*0.06-MIN(50000,AN503)*0.03,-2))+MAX(0,ROUNDDOWN(AN503*0.04-MIN(50000,AN503)*0.02,-2)))</f>
        <v/>
      </c>
      <c r="AP503" s="19">
        <f>AM503+AO503+AI503</f>
        <v/>
      </c>
      <c r="AQ503" s="19">
        <f>MIN(750000,MAX(0,$B503))</f>
        <v/>
      </c>
      <c r="AR503" s="19">
        <f>$B503-AQ503</f>
        <v/>
      </c>
      <c r="AS503" s="19">
        <f>MIN(670000,ROUNDDOWN(MAX(0,AR503-430000)*0.0751+47600,0))+MIN(260000,ROUNDDOWN(MAX(0,AR503-430000)*0.028+17600,0))+MIN(30000,ROUNDDOWN(MAX(0,AR503-430000)*0.0027+1873,0))+IF("いいえ"="はい",MIN(170000,ROUNDDOWN(MAX(0,AR503-430000)*0.0243+17800,0)),0)</f>
        <v/>
      </c>
      <c r="AT503" s="19">
        <f>IF(""="",215040+AS503,"")</f>
        <v/>
      </c>
      <c r="AU503" s="19">
        <f>IF(AR503&gt;23500000,NA(),IF(AR503&lt;=4890000,1040000,IF(AR503&lt;=6550000,670000,620000)))</f>
        <v/>
      </c>
      <c r="AV503" s="19">
        <f>MAX(0,ROUNDDOWN(AR503-AT503-AU503-0,-3))</f>
        <v/>
      </c>
      <c r="AW503" s="19">
        <f>IF(AV503&lt;=0,0,ROUNDDOWN((AV503*LOOKUP(AV503,{0,1950001,3300001,6950001,9000001,18000001,40000001},{0.05,0.1,0.2,0.23,0.33,0.4,0.45})-LOOKUP(AV503,{0,1950001,3300001,6950001,9000001,18000001,40000001},{0,97500,427500,636000,1536000,2796000,4796000}))*1.021,-2))</f>
        <v/>
      </c>
      <c r="AX503" s="19">
        <f>MAX(0,ROUNDDOWN(AR503-AT503-430000-0,-3))</f>
        <v/>
      </c>
      <c r="AY503" s="19">
        <f>IF(AR503&lt;=450000,0,MAX(0,ROUNDDOWN(AX503*0.06-MIN(50000,AX503)*0.03,-2))+MAX(0,ROUNDDOWN(AX503*0.04-MIN(50000,AX503)*0.02,-2)))</f>
        <v/>
      </c>
      <c r="AZ503" s="19">
        <f>AW503+AY503+AS503</f>
        <v/>
      </c>
    </row>
    <row r="504">
      <c r="A504" t="inlineStr">
        <is>
          <t>1万円刻み</t>
        </is>
      </c>
      <c r="B504" s="19">
        <f>'3_1万円刻み'!$A$487</f>
        <v/>
      </c>
      <c r="C504" s="19">
        <f>MIN(0,MAX(0,$B504))</f>
        <v/>
      </c>
      <c r="D504" s="19">
        <f>$B504-C504</f>
        <v/>
      </c>
      <c r="E504" s="19">
        <f>MIN(670000,ROUNDDOWN(MAX(0,D504-430000)*0.0751+47600,0))+MIN(260000,ROUNDDOWN(MAX(0,D504-430000)*0.028+17600,0))+MIN(30000,ROUNDDOWN(MAX(0,D504-430000)*0.0027+1873,0))+IF("いいえ"="はい",MIN(170000,ROUNDDOWN(MAX(0,D504-430000)*0.0243+17800,0)),0)</f>
        <v/>
      </c>
      <c r="F504" s="19">
        <f>IF(""="",215040+E504,"")</f>
        <v/>
      </c>
      <c r="G504" s="19">
        <f>IF(D504&gt;23500000,NA(),IF(D504&lt;=4890000,1040000,IF(D504&lt;=6550000,670000,620000)))</f>
        <v/>
      </c>
      <c r="H504" s="19">
        <f>MAX(0,ROUNDDOWN(D504-F504-G504-0,-3))</f>
        <v/>
      </c>
      <c r="I504" s="19">
        <f>IF(H504&lt;=0,0,ROUNDDOWN((H504*LOOKUP(H504,{0,1950001,3300001,6950001,9000001,18000001,40000001},{0.05,0.1,0.2,0.23,0.33,0.4,0.45})-LOOKUP(H504,{0,1950001,3300001,6950001,9000001,18000001,40000001},{0,97500,427500,636000,1536000,2796000,4796000}))*1.021,-2))</f>
        <v/>
      </c>
      <c r="J504" s="19">
        <f>MAX(0,ROUNDDOWN(D504-F504-430000-0,-3))</f>
        <v/>
      </c>
      <c r="K504" s="19">
        <f>IF(D504&lt;=450000,0,MAX(0,ROUNDDOWN(J504*0.06-MIN(50000,J504)*0.03,-2))+MAX(0,ROUNDDOWN(J504*0.04-MIN(50000,J504)*0.02,-2)))</f>
        <v/>
      </c>
      <c r="L504" s="19">
        <f>I504+K504+E504</f>
        <v/>
      </c>
      <c r="M504" s="19">
        <f>MIN(100000,MAX(0,$B504))</f>
        <v/>
      </c>
      <c r="N504" s="19">
        <f>$B504-M504</f>
        <v/>
      </c>
      <c r="O504" s="19">
        <f>MIN(670000,ROUNDDOWN(MAX(0,N504-430000)*0.0751+47600,0))+MIN(260000,ROUNDDOWN(MAX(0,N504-430000)*0.028+17600,0))+MIN(30000,ROUNDDOWN(MAX(0,N504-430000)*0.0027+1873,0))+IF("いいえ"="はい",MIN(170000,ROUNDDOWN(MAX(0,N504-430000)*0.0243+17800,0)),0)</f>
        <v/>
      </c>
      <c r="P504" s="19">
        <f>IF(""="",215040+O504,"")</f>
        <v/>
      </c>
      <c r="Q504" s="19">
        <f>IF(N504&gt;23500000,NA(),IF(N504&lt;=4890000,1040000,IF(N504&lt;=6550000,670000,620000)))</f>
        <v/>
      </c>
      <c r="R504" s="19">
        <f>MAX(0,ROUNDDOWN(N504-P504-Q504-0,-3))</f>
        <v/>
      </c>
      <c r="S504" s="19">
        <f>IF(R504&lt;=0,0,ROUNDDOWN((R504*LOOKUP(R504,{0,1950001,3300001,6950001,9000001,18000001,40000001},{0.05,0.1,0.2,0.23,0.33,0.4,0.45})-LOOKUP(R504,{0,1950001,3300001,6950001,9000001,18000001,40000001},{0,97500,427500,636000,1536000,2796000,4796000}))*1.021,-2))</f>
        <v/>
      </c>
      <c r="T504" s="19">
        <f>MAX(0,ROUNDDOWN(N504-P504-430000-0,-3))</f>
        <v/>
      </c>
      <c r="U504" s="19">
        <f>IF(N504&lt;=450000,0,MAX(0,ROUNDDOWN(T504*0.06-MIN(50000,T504)*0.03,-2))+MAX(0,ROUNDDOWN(T504*0.04-MIN(50000,T504)*0.02,-2)))</f>
        <v/>
      </c>
      <c r="V504" s="19">
        <f>S504+U504+O504</f>
        <v/>
      </c>
      <c r="W504" s="19">
        <f>MIN(550000,MAX(0,$B504))</f>
        <v/>
      </c>
      <c r="X504" s="19">
        <f>$B504-W504</f>
        <v/>
      </c>
      <c r="Y504" s="19">
        <f>MIN(670000,ROUNDDOWN(MAX(0,X504-430000)*0.0751+47600,0))+MIN(260000,ROUNDDOWN(MAX(0,X504-430000)*0.028+17600,0))+MIN(30000,ROUNDDOWN(MAX(0,X504-430000)*0.0027+1873,0))+IF("いいえ"="はい",MIN(170000,ROUNDDOWN(MAX(0,X504-430000)*0.0243+17800,0)),0)</f>
        <v/>
      </c>
      <c r="Z504" s="19">
        <f>IF(""="",215040+Y504,"")</f>
        <v/>
      </c>
      <c r="AA504" s="19">
        <f>IF(X504&gt;23500000,NA(),IF(X504&lt;=4890000,1040000,IF(X504&lt;=6550000,670000,620000)))</f>
        <v/>
      </c>
      <c r="AB504" s="19">
        <f>MAX(0,ROUNDDOWN(X504-Z504-AA504-0,-3))</f>
        <v/>
      </c>
      <c r="AC504" s="19">
        <f>IF(AB504&lt;=0,0,ROUNDDOWN((AB504*LOOKUP(AB504,{0,1950001,3300001,6950001,9000001,18000001,40000001},{0.05,0.1,0.2,0.23,0.33,0.4,0.45})-LOOKUP(AB504,{0,1950001,3300001,6950001,9000001,18000001,40000001},{0,97500,427500,636000,1536000,2796000,4796000}))*1.021,-2))</f>
        <v/>
      </c>
      <c r="AD504" s="19">
        <f>MAX(0,ROUNDDOWN(X504-Z504-430000-0,-3))</f>
        <v/>
      </c>
      <c r="AE504" s="19">
        <f>IF(X504&lt;=450000,0,MAX(0,ROUNDDOWN(AD504*0.06-MIN(50000,AD504)*0.03,-2))+MAX(0,ROUNDDOWN(AD504*0.04-MIN(50000,AD504)*0.02,-2)))</f>
        <v/>
      </c>
      <c r="AF504" s="19">
        <f>AC504+AE504+Y504</f>
        <v/>
      </c>
      <c r="AG504" s="19">
        <f>MIN(650000,MAX(0,$B504))</f>
        <v/>
      </c>
      <c r="AH504" s="19">
        <f>$B504-AG504</f>
        <v/>
      </c>
      <c r="AI504" s="19">
        <f>MIN(670000,ROUNDDOWN(MAX(0,AH504-430000)*0.0751+47600,0))+MIN(260000,ROUNDDOWN(MAX(0,AH504-430000)*0.028+17600,0))+MIN(30000,ROUNDDOWN(MAX(0,AH504-430000)*0.0027+1873,0))+IF("いいえ"="はい",MIN(170000,ROUNDDOWN(MAX(0,AH504-430000)*0.0243+17800,0)),0)</f>
        <v/>
      </c>
      <c r="AJ504" s="19">
        <f>IF(""="",215040+AI504,"")</f>
        <v/>
      </c>
      <c r="AK504" s="19">
        <f>IF(AH504&gt;23500000,NA(),IF(AH504&lt;=4890000,1040000,IF(AH504&lt;=6550000,670000,620000)))</f>
        <v/>
      </c>
      <c r="AL504" s="19">
        <f>MAX(0,ROUNDDOWN(AH504-AJ504-AK504-0,-3))</f>
        <v/>
      </c>
      <c r="AM504" s="19">
        <f>IF(AL504&lt;=0,0,ROUNDDOWN((AL504*LOOKUP(AL504,{0,1950001,3300001,6950001,9000001,18000001,40000001},{0.05,0.1,0.2,0.23,0.33,0.4,0.45})-LOOKUP(AL504,{0,1950001,3300001,6950001,9000001,18000001,40000001},{0,97500,427500,636000,1536000,2796000,4796000}))*1.021,-2))</f>
        <v/>
      </c>
      <c r="AN504" s="19">
        <f>MAX(0,ROUNDDOWN(AH504-AJ504-430000-0,-3))</f>
        <v/>
      </c>
      <c r="AO504" s="19">
        <f>IF(AH504&lt;=450000,0,MAX(0,ROUNDDOWN(AN504*0.06-MIN(50000,AN504)*0.03,-2))+MAX(0,ROUNDDOWN(AN504*0.04-MIN(50000,AN504)*0.02,-2)))</f>
        <v/>
      </c>
      <c r="AP504" s="19">
        <f>AM504+AO504+AI504</f>
        <v/>
      </c>
      <c r="AQ504" s="19">
        <f>MIN(750000,MAX(0,$B504))</f>
        <v/>
      </c>
      <c r="AR504" s="19">
        <f>$B504-AQ504</f>
        <v/>
      </c>
      <c r="AS504" s="19">
        <f>MIN(670000,ROUNDDOWN(MAX(0,AR504-430000)*0.0751+47600,0))+MIN(260000,ROUNDDOWN(MAX(0,AR504-430000)*0.028+17600,0))+MIN(30000,ROUNDDOWN(MAX(0,AR504-430000)*0.0027+1873,0))+IF("いいえ"="はい",MIN(170000,ROUNDDOWN(MAX(0,AR504-430000)*0.0243+17800,0)),0)</f>
        <v/>
      </c>
      <c r="AT504" s="19">
        <f>IF(""="",215040+AS504,"")</f>
        <v/>
      </c>
      <c r="AU504" s="19">
        <f>IF(AR504&gt;23500000,NA(),IF(AR504&lt;=4890000,1040000,IF(AR504&lt;=6550000,670000,620000)))</f>
        <v/>
      </c>
      <c r="AV504" s="19">
        <f>MAX(0,ROUNDDOWN(AR504-AT504-AU504-0,-3))</f>
        <v/>
      </c>
      <c r="AW504" s="19">
        <f>IF(AV504&lt;=0,0,ROUNDDOWN((AV504*LOOKUP(AV504,{0,1950001,3300001,6950001,9000001,18000001,40000001},{0.05,0.1,0.2,0.23,0.33,0.4,0.45})-LOOKUP(AV504,{0,1950001,3300001,6950001,9000001,18000001,40000001},{0,97500,427500,636000,1536000,2796000,4796000}))*1.021,-2))</f>
        <v/>
      </c>
      <c r="AX504" s="19">
        <f>MAX(0,ROUNDDOWN(AR504-AT504-430000-0,-3))</f>
        <v/>
      </c>
      <c r="AY504" s="19">
        <f>IF(AR504&lt;=450000,0,MAX(0,ROUNDDOWN(AX504*0.06-MIN(50000,AX504)*0.03,-2))+MAX(0,ROUNDDOWN(AX504*0.04-MIN(50000,AX504)*0.02,-2)))</f>
        <v/>
      </c>
      <c r="AZ504" s="19">
        <f>AW504+AY504+AS504</f>
        <v/>
      </c>
    </row>
    <row r="505">
      <c r="A505" t="inlineStr">
        <is>
          <t>1万円刻み</t>
        </is>
      </c>
      <c r="B505" s="19">
        <f>'3_1万円刻み'!$A$488</f>
        <v/>
      </c>
      <c r="C505" s="19">
        <f>MIN(0,MAX(0,$B505))</f>
        <v/>
      </c>
      <c r="D505" s="19">
        <f>$B505-C505</f>
        <v/>
      </c>
      <c r="E505" s="19">
        <f>MIN(670000,ROUNDDOWN(MAX(0,D505-430000)*0.0751+47600,0))+MIN(260000,ROUNDDOWN(MAX(0,D505-430000)*0.028+17600,0))+MIN(30000,ROUNDDOWN(MAX(0,D505-430000)*0.0027+1873,0))+IF("いいえ"="はい",MIN(170000,ROUNDDOWN(MAX(0,D505-430000)*0.0243+17800,0)),0)</f>
        <v/>
      </c>
      <c r="F505" s="19">
        <f>IF(""="",215040+E505,"")</f>
        <v/>
      </c>
      <c r="G505" s="19">
        <f>IF(D505&gt;23500000,NA(),IF(D505&lt;=4890000,1040000,IF(D505&lt;=6550000,670000,620000)))</f>
        <v/>
      </c>
      <c r="H505" s="19">
        <f>MAX(0,ROUNDDOWN(D505-F505-G505-0,-3))</f>
        <v/>
      </c>
      <c r="I505" s="19">
        <f>IF(H505&lt;=0,0,ROUNDDOWN((H505*LOOKUP(H505,{0,1950001,3300001,6950001,9000001,18000001,40000001},{0.05,0.1,0.2,0.23,0.33,0.4,0.45})-LOOKUP(H505,{0,1950001,3300001,6950001,9000001,18000001,40000001},{0,97500,427500,636000,1536000,2796000,4796000}))*1.021,-2))</f>
        <v/>
      </c>
      <c r="J505" s="19">
        <f>MAX(0,ROUNDDOWN(D505-F505-430000-0,-3))</f>
        <v/>
      </c>
      <c r="K505" s="19">
        <f>IF(D505&lt;=450000,0,MAX(0,ROUNDDOWN(J505*0.06-MIN(50000,J505)*0.03,-2))+MAX(0,ROUNDDOWN(J505*0.04-MIN(50000,J505)*0.02,-2)))</f>
        <v/>
      </c>
      <c r="L505" s="19">
        <f>I505+K505+E505</f>
        <v/>
      </c>
      <c r="M505" s="19">
        <f>MIN(100000,MAX(0,$B505))</f>
        <v/>
      </c>
      <c r="N505" s="19">
        <f>$B505-M505</f>
        <v/>
      </c>
      <c r="O505" s="19">
        <f>MIN(670000,ROUNDDOWN(MAX(0,N505-430000)*0.0751+47600,0))+MIN(260000,ROUNDDOWN(MAX(0,N505-430000)*0.028+17600,0))+MIN(30000,ROUNDDOWN(MAX(0,N505-430000)*0.0027+1873,0))+IF("いいえ"="はい",MIN(170000,ROUNDDOWN(MAX(0,N505-430000)*0.0243+17800,0)),0)</f>
        <v/>
      </c>
      <c r="P505" s="19">
        <f>IF(""="",215040+O505,"")</f>
        <v/>
      </c>
      <c r="Q505" s="19">
        <f>IF(N505&gt;23500000,NA(),IF(N505&lt;=4890000,1040000,IF(N505&lt;=6550000,670000,620000)))</f>
        <v/>
      </c>
      <c r="R505" s="19">
        <f>MAX(0,ROUNDDOWN(N505-P505-Q505-0,-3))</f>
        <v/>
      </c>
      <c r="S505" s="19">
        <f>IF(R505&lt;=0,0,ROUNDDOWN((R505*LOOKUP(R505,{0,1950001,3300001,6950001,9000001,18000001,40000001},{0.05,0.1,0.2,0.23,0.33,0.4,0.45})-LOOKUP(R505,{0,1950001,3300001,6950001,9000001,18000001,40000001},{0,97500,427500,636000,1536000,2796000,4796000}))*1.021,-2))</f>
        <v/>
      </c>
      <c r="T505" s="19">
        <f>MAX(0,ROUNDDOWN(N505-P505-430000-0,-3))</f>
        <v/>
      </c>
      <c r="U505" s="19">
        <f>IF(N505&lt;=450000,0,MAX(0,ROUNDDOWN(T505*0.06-MIN(50000,T505)*0.03,-2))+MAX(0,ROUNDDOWN(T505*0.04-MIN(50000,T505)*0.02,-2)))</f>
        <v/>
      </c>
      <c r="V505" s="19">
        <f>S505+U505+O505</f>
        <v/>
      </c>
      <c r="W505" s="19">
        <f>MIN(550000,MAX(0,$B505))</f>
        <v/>
      </c>
      <c r="X505" s="19">
        <f>$B505-W505</f>
        <v/>
      </c>
      <c r="Y505" s="19">
        <f>MIN(670000,ROUNDDOWN(MAX(0,X505-430000)*0.0751+47600,0))+MIN(260000,ROUNDDOWN(MAX(0,X505-430000)*0.028+17600,0))+MIN(30000,ROUNDDOWN(MAX(0,X505-430000)*0.0027+1873,0))+IF("いいえ"="はい",MIN(170000,ROUNDDOWN(MAX(0,X505-430000)*0.0243+17800,0)),0)</f>
        <v/>
      </c>
      <c r="Z505" s="19">
        <f>IF(""="",215040+Y505,"")</f>
        <v/>
      </c>
      <c r="AA505" s="19">
        <f>IF(X505&gt;23500000,NA(),IF(X505&lt;=4890000,1040000,IF(X505&lt;=6550000,670000,620000)))</f>
        <v/>
      </c>
      <c r="AB505" s="19">
        <f>MAX(0,ROUNDDOWN(X505-Z505-AA505-0,-3))</f>
        <v/>
      </c>
      <c r="AC505" s="19">
        <f>IF(AB505&lt;=0,0,ROUNDDOWN((AB505*LOOKUP(AB505,{0,1950001,3300001,6950001,9000001,18000001,40000001},{0.05,0.1,0.2,0.23,0.33,0.4,0.45})-LOOKUP(AB505,{0,1950001,3300001,6950001,9000001,18000001,40000001},{0,97500,427500,636000,1536000,2796000,4796000}))*1.021,-2))</f>
        <v/>
      </c>
      <c r="AD505" s="19">
        <f>MAX(0,ROUNDDOWN(X505-Z505-430000-0,-3))</f>
        <v/>
      </c>
      <c r="AE505" s="19">
        <f>IF(X505&lt;=450000,0,MAX(0,ROUNDDOWN(AD505*0.06-MIN(50000,AD505)*0.03,-2))+MAX(0,ROUNDDOWN(AD505*0.04-MIN(50000,AD505)*0.02,-2)))</f>
        <v/>
      </c>
      <c r="AF505" s="19">
        <f>AC505+AE505+Y505</f>
        <v/>
      </c>
      <c r="AG505" s="19">
        <f>MIN(650000,MAX(0,$B505))</f>
        <v/>
      </c>
      <c r="AH505" s="19">
        <f>$B505-AG505</f>
        <v/>
      </c>
      <c r="AI505" s="19">
        <f>MIN(670000,ROUNDDOWN(MAX(0,AH505-430000)*0.0751+47600,0))+MIN(260000,ROUNDDOWN(MAX(0,AH505-430000)*0.028+17600,0))+MIN(30000,ROUNDDOWN(MAX(0,AH505-430000)*0.0027+1873,0))+IF("いいえ"="はい",MIN(170000,ROUNDDOWN(MAX(0,AH505-430000)*0.0243+17800,0)),0)</f>
        <v/>
      </c>
      <c r="AJ505" s="19">
        <f>IF(""="",215040+AI505,"")</f>
        <v/>
      </c>
      <c r="AK505" s="19">
        <f>IF(AH505&gt;23500000,NA(),IF(AH505&lt;=4890000,1040000,IF(AH505&lt;=6550000,670000,620000)))</f>
        <v/>
      </c>
      <c r="AL505" s="19">
        <f>MAX(0,ROUNDDOWN(AH505-AJ505-AK505-0,-3))</f>
        <v/>
      </c>
      <c r="AM505" s="19">
        <f>IF(AL505&lt;=0,0,ROUNDDOWN((AL505*LOOKUP(AL505,{0,1950001,3300001,6950001,9000001,18000001,40000001},{0.05,0.1,0.2,0.23,0.33,0.4,0.45})-LOOKUP(AL505,{0,1950001,3300001,6950001,9000001,18000001,40000001},{0,97500,427500,636000,1536000,2796000,4796000}))*1.021,-2))</f>
        <v/>
      </c>
      <c r="AN505" s="19">
        <f>MAX(0,ROUNDDOWN(AH505-AJ505-430000-0,-3))</f>
        <v/>
      </c>
      <c r="AO505" s="19">
        <f>IF(AH505&lt;=450000,0,MAX(0,ROUNDDOWN(AN505*0.06-MIN(50000,AN505)*0.03,-2))+MAX(0,ROUNDDOWN(AN505*0.04-MIN(50000,AN505)*0.02,-2)))</f>
        <v/>
      </c>
      <c r="AP505" s="19">
        <f>AM505+AO505+AI505</f>
        <v/>
      </c>
      <c r="AQ505" s="19">
        <f>MIN(750000,MAX(0,$B505))</f>
        <v/>
      </c>
      <c r="AR505" s="19">
        <f>$B505-AQ505</f>
        <v/>
      </c>
      <c r="AS505" s="19">
        <f>MIN(670000,ROUNDDOWN(MAX(0,AR505-430000)*0.0751+47600,0))+MIN(260000,ROUNDDOWN(MAX(0,AR505-430000)*0.028+17600,0))+MIN(30000,ROUNDDOWN(MAX(0,AR505-430000)*0.0027+1873,0))+IF("いいえ"="はい",MIN(170000,ROUNDDOWN(MAX(0,AR505-430000)*0.0243+17800,0)),0)</f>
        <v/>
      </c>
      <c r="AT505" s="19">
        <f>IF(""="",215040+AS505,"")</f>
        <v/>
      </c>
      <c r="AU505" s="19">
        <f>IF(AR505&gt;23500000,NA(),IF(AR505&lt;=4890000,1040000,IF(AR505&lt;=6550000,670000,620000)))</f>
        <v/>
      </c>
      <c r="AV505" s="19">
        <f>MAX(0,ROUNDDOWN(AR505-AT505-AU505-0,-3))</f>
        <v/>
      </c>
      <c r="AW505" s="19">
        <f>IF(AV505&lt;=0,0,ROUNDDOWN((AV505*LOOKUP(AV505,{0,1950001,3300001,6950001,9000001,18000001,40000001},{0.05,0.1,0.2,0.23,0.33,0.4,0.45})-LOOKUP(AV505,{0,1950001,3300001,6950001,9000001,18000001,40000001},{0,97500,427500,636000,1536000,2796000,4796000}))*1.021,-2))</f>
        <v/>
      </c>
      <c r="AX505" s="19">
        <f>MAX(0,ROUNDDOWN(AR505-AT505-430000-0,-3))</f>
        <v/>
      </c>
      <c r="AY505" s="19">
        <f>IF(AR505&lt;=450000,0,MAX(0,ROUNDDOWN(AX505*0.06-MIN(50000,AX505)*0.03,-2))+MAX(0,ROUNDDOWN(AX505*0.04-MIN(50000,AX505)*0.02,-2)))</f>
        <v/>
      </c>
      <c r="AZ505" s="19">
        <f>AW505+AY505+AS505</f>
        <v/>
      </c>
    </row>
    <row r="506">
      <c r="A506" t="inlineStr">
        <is>
          <t>1万円刻み</t>
        </is>
      </c>
      <c r="B506" s="19">
        <f>'3_1万円刻み'!$A$489</f>
        <v/>
      </c>
      <c r="C506" s="19">
        <f>MIN(0,MAX(0,$B506))</f>
        <v/>
      </c>
      <c r="D506" s="19">
        <f>$B506-C506</f>
        <v/>
      </c>
      <c r="E506" s="19">
        <f>MIN(670000,ROUNDDOWN(MAX(0,D506-430000)*0.0751+47600,0))+MIN(260000,ROUNDDOWN(MAX(0,D506-430000)*0.028+17600,0))+MIN(30000,ROUNDDOWN(MAX(0,D506-430000)*0.0027+1873,0))+IF("いいえ"="はい",MIN(170000,ROUNDDOWN(MAX(0,D506-430000)*0.0243+17800,0)),0)</f>
        <v/>
      </c>
      <c r="F506" s="19">
        <f>IF(""="",215040+E506,"")</f>
        <v/>
      </c>
      <c r="G506" s="19">
        <f>IF(D506&gt;23500000,NA(),IF(D506&lt;=4890000,1040000,IF(D506&lt;=6550000,670000,620000)))</f>
        <v/>
      </c>
      <c r="H506" s="19">
        <f>MAX(0,ROUNDDOWN(D506-F506-G506-0,-3))</f>
        <v/>
      </c>
      <c r="I506" s="19">
        <f>IF(H506&lt;=0,0,ROUNDDOWN((H506*LOOKUP(H506,{0,1950001,3300001,6950001,9000001,18000001,40000001},{0.05,0.1,0.2,0.23,0.33,0.4,0.45})-LOOKUP(H506,{0,1950001,3300001,6950001,9000001,18000001,40000001},{0,97500,427500,636000,1536000,2796000,4796000}))*1.021,-2))</f>
        <v/>
      </c>
      <c r="J506" s="19">
        <f>MAX(0,ROUNDDOWN(D506-F506-430000-0,-3))</f>
        <v/>
      </c>
      <c r="K506" s="19">
        <f>IF(D506&lt;=450000,0,MAX(0,ROUNDDOWN(J506*0.06-MIN(50000,J506)*0.03,-2))+MAX(0,ROUNDDOWN(J506*0.04-MIN(50000,J506)*0.02,-2)))</f>
        <v/>
      </c>
      <c r="L506" s="19">
        <f>I506+K506+E506</f>
        <v/>
      </c>
      <c r="M506" s="19">
        <f>MIN(100000,MAX(0,$B506))</f>
        <v/>
      </c>
      <c r="N506" s="19">
        <f>$B506-M506</f>
        <v/>
      </c>
      <c r="O506" s="19">
        <f>MIN(670000,ROUNDDOWN(MAX(0,N506-430000)*0.0751+47600,0))+MIN(260000,ROUNDDOWN(MAX(0,N506-430000)*0.028+17600,0))+MIN(30000,ROUNDDOWN(MAX(0,N506-430000)*0.0027+1873,0))+IF("いいえ"="はい",MIN(170000,ROUNDDOWN(MAX(0,N506-430000)*0.0243+17800,0)),0)</f>
        <v/>
      </c>
      <c r="P506" s="19">
        <f>IF(""="",215040+O506,"")</f>
        <v/>
      </c>
      <c r="Q506" s="19">
        <f>IF(N506&gt;23500000,NA(),IF(N506&lt;=4890000,1040000,IF(N506&lt;=6550000,670000,620000)))</f>
        <v/>
      </c>
      <c r="R506" s="19">
        <f>MAX(0,ROUNDDOWN(N506-P506-Q506-0,-3))</f>
        <v/>
      </c>
      <c r="S506" s="19">
        <f>IF(R506&lt;=0,0,ROUNDDOWN((R506*LOOKUP(R506,{0,1950001,3300001,6950001,9000001,18000001,40000001},{0.05,0.1,0.2,0.23,0.33,0.4,0.45})-LOOKUP(R506,{0,1950001,3300001,6950001,9000001,18000001,40000001},{0,97500,427500,636000,1536000,2796000,4796000}))*1.021,-2))</f>
        <v/>
      </c>
      <c r="T506" s="19">
        <f>MAX(0,ROUNDDOWN(N506-P506-430000-0,-3))</f>
        <v/>
      </c>
      <c r="U506" s="19">
        <f>IF(N506&lt;=450000,0,MAX(0,ROUNDDOWN(T506*0.06-MIN(50000,T506)*0.03,-2))+MAX(0,ROUNDDOWN(T506*0.04-MIN(50000,T506)*0.02,-2)))</f>
        <v/>
      </c>
      <c r="V506" s="19">
        <f>S506+U506+O506</f>
        <v/>
      </c>
      <c r="W506" s="19">
        <f>MIN(550000,MAX(0,$B506))</f>
        <v/>
      </c>
      <c r="X506" s="19">
        <f>$B506-W506</f>
        <v/>
      </c>
      <c r="Y506" s="19">
        <f>MIN(670000,ROUNDDOWN(MAX(0,X506-430000)*0.0751+47600,0))+MIN(260000,ROUNDDOWN(MAX(0,X506-430000)*0.028+17600,0))+MIN(30000,ROUNDDOWN(MAX(0,X506-430000)*0.0027+1873,0))+IF("いいえ"="はい",MIN(170000,ROUNDDOWN(MAX(0,X506-430000)*0.0243+17800,0)),0)</f>
        <v/>
      </c>
      <c r="Z506" s="19">
        <f>IF(""="",215040+Y506,"")</f>
        <v/>
      </c>
      <c r="AA506" s="19">
        <f>IF(X506&gt;23500000,NA(),IF(X506&lt;=4890000,1040000,IF(X506&lt;=6550000,670000,620000)))</f>
        <v/>
      </c>
      <c r="AB506" s="19">
        <f>MAX(0,ROUNDDOWN(X506-Z506-AA506-0,-3))</f>
        <v/>
      </c>
      <c r="AC506" s="19">
        <f>IF(AB506&lt;=0,0,ROUNDDOWN((AB506*LOOKUP(AB506,{0,1950001,3300001,6950001,9000001,18000001,40000001},{0.05,0.1,0.2,0.23,0.33,0.4,0.45})-LOOKUP(AB506,{0,1950001,3300001,6950001,9000001,18000001,40000001},{0,97500,427500,636000,1536000,2796000,4796000}))*1.021,-2))</f>
        <v/>
      </c>
      <c r="AD506" s="19">
        <f>MAX(0,ROUNDDOWN(X506-Z506-430000-0,-3))</f>
        <v/>
      </c>
      <c r="AE506" s="19">
        <f>IF(X506&lt;=450000,0,MAX(0,ROUNDDOWN(AD506*0.06-MIN(50000,AD506)*0.03,-2))+MAX(0,ROUNDDOWN(AD506*0.04-MIN(50000,AD506)*0.02,-2)))</f>
        <v/>
      </c>
      <c r="AF506" s="19">
        <f>AC506+AE506+Y506</f>
        <v/>
      </c>
      <c r="AG506" s="19">
        <f>MIN(650000,MAX(0,$B506))</f>
        <v/>
      </c>
      <c r="AH506" s="19">
        <f>$B506-AG506</f>
        <v/>
      </c>
      <c r="AI506" s="19">
        <f>MIN(670000,ROUNDDOWN(MAX(0,AH506-430000)*0.0751+47600,0))+MIN(260000,ROUNDDOWN(MAX(0,AH506-430000)*0.028+17600,0))+MIN(30000,ROUNDDOWN(MAX(0,AH506-430000)*0.0027+1873,0))+IF("いいえ"="はい",MIN(170000,ROUNDDOWN(MAX(0,AH506-430000)*0.0243+17800,0)),0)</f>
        <v/>
      </c>
      <c r="AJ506" s="19">
        <f>IF(""="",215040+AI506,"")</f>
        <v/>
      </c>
      <c r="AK506" s="19">
        <f>IF(AH506&gt;23500000,NA(),IF(AH506&lt;=4890000,1040000,IF(AH506&lt;=6550000,670000,620000)))</f>
        <v/>
      </c>
      <c r="AL506" s="19">
        <f>MAX(0,ROUNDDOWN(AH506-AJ506-AK506-0,-3))</f>
        <v/>
      </c>
      <c r="AM506" s="19">
        <f>IF(AL506&lt;=0,0,ROUNDDOWN((AL506*LOOKUP(AL506,{0,1950001,3300001,6950001,9000001,18000001,40000001},{0.05,0.1,0.2,0.23,0.33,0.4,0.45})-LOOKUP(AL506,{0,1950001,3300001,6950001,9000001,18000001,40000001},{0,97500,427500,636000,1536000,2796000,4796000}))*1.021,-2))</f>
        <v/>
      </c>
      <c r="AN506" s="19">
        <f>MAX(0,ROUNDDOWN(AH506-AJ506-430000-0,-3))</f>
        <v/>
      </c>
      <c r="AO506" s="19">
        <f>IF(AH506&lt;=450000,0,MAX(0,ROUNDDOWN(AN506*0.06-MIN(50000,AN506)*0.03,-2))+MAX(0,ROUNDDOWN(AN506*0.04-MIN(50000,AN506)*0.02,-2)))</f>
        <v/>
      </c>
      <c r="AP506" s="19">
        <f>AM506+AO506+AI506</f>
        <v/>
      </c>
      <c r="AQ506" s="19">
        <f>MIN(750000,MAX(0,$B506))</f>
        <v/>
      </c>
      <c r="AR506" s="19">
        <f>$B506-AQ506</f>
        <v/>
      </c>
      <c r="AS506" s="19">
        <f>MIN(670000,ROUNDDOWN(MAX(0,AR506-430000)*0.0751+47600,0))+MIN(260000,ROUNDDOWN(MAX(0,AR506-430000)*0.028+17600,0))+MIN(30000,ROUNDDOWN(MAX(0,AR506-430000)*0.0027+1873,0))+IF("いいえ"="はい",MIN(170000,ROUNDDOWN(MAX(0,AR506-430000)*0.0243+17800,0)),0)</f>
        <v/>
      </c>
      <c r="AT506" s="19">
        <f>IF(""="",215040+AS506,"")</f>
        <v/>
      </c>
      <c r="AU506" s="19">
        <f>IF(AR506&gt;23500000,NA(),IF(AR506&lt;=4890000,1040000,IF(AR506&lt;=6550000,670000,620000)))</f>
        <v/>
      </c>
      <c r="AV506" s="19">
        <f>MAX(0,ROUNDDOWN(AR506-AT506-AU506-0,-3))</f>
        <v/>
      </c>
      <c r="AW506" s="19">
        <f>IF(AV506&lt;=0,0,ROUNDDOWN((AV506*LOOKUP(AV506,{0,1950001,3300001,6950001,9000001,18000001,40000001},{0.05,0.1,0.2,0.23,0.33,0.4,0.45})-LOOKUP(AV506,{0,1950001,3300001,6950001,9000001,18000001,40000001},{0,97500,427500,636000,1536000,2796000,4796000}))*1.021,-2))</f>
        <v/>
      </c>
      <c r="AX506" s="19">
        <f>MAX(0,ROUNDDOWN(AR506-AT506-430000-0,-3))</f>
        <v/>
      </c>
      <c r="AY506" s="19">
        <f>IF(AR506&lt;=450000,0,MAX(0,ROUNDDOWN(AX506*0.06-MIN(50000,AX506)*0.03,-2))+MAX(0,ROUNDDOWN(AX506*0.04-MIN(50000,AX506)*0.02,-2)))</f>
        <v/>
      </c>
      <c r="AZ506" s="19">
        <f>AW506+AY506+AS506</f>
        <v/>
      </c>
    </row>
    <row r="507">
      <c r="A507" t="inlineStr">
        <is>
          <t>1万円刻み</t>
        </is>
      </c>
      <c r="B507" s="19">
        <f>'3_1万円刻み'!$A$490</f>
        <v/>
      </c>
      <c r="C507" s="19">
        <f>MIN(0,MAX(0,$B507))</f>
        <v/>
      </c>
      <c r="D507" s="19">
        <f>$B507-C507</f>
        <v/>
      </c>
      <c r="E507" s="19">
        <f>MIN(670000,ROUNDDOWN(MAX(0,D507-430000)*0.0751+47600,0))+MIN(260000,ROUNDDOWN(MAX(0,D507-430000)*0.028+17600,0))+MIN(30000,ROUNDDOWN(MAX(0,D507-430000)*0.0027+1873,0))+IF("いいえ"="はい",MIN(170000,ROUNDDOWN(MAX(0,D507-430000)*0.0243+17800,0)),0)</f>
        <v/>
      </c>
      <c r="F507" s="19">
        <f>IF(""="",215040+E507,"")</f>
        <v/>
      </c>
      <c r="G507" s="19">
        <f>IF(D507&gt;23500000,NA(),IF(D507&lt;=4890000,1040000,IF(D507&lt;=6550000,670000,620000)))</f>
        <v/>
      </c>
      <c r="H507" s="19">
        <f>MAX(0,ROUNDDOWN(D507-F507-G507-0,-3))</f>
        <v/>
      </c>
      <c r="I507" s="19">
        <f>IF(H507&lt;=0,0,ROUNDDOWN((H507*LOOKUP(H507,{0,1950001,3300001,6950001,9000001,18000001,40000001},{0.05,0.1,0.2,0.23,0.33,0.4,0.45})-LOOKUP(H507,{0,1950001,3300001,6950001,9000001,18000001,40000001},{0,97500,427500,636000,1536000,2796000,4796000}))*1.021,-2))</f>
        <v/>
      </c>
      <c r="J507" s="19">
        <f>MAX(0,ROUNDDOWN(D507-F507-430000-0,-3))</f>
        <v/>
      </c>
      <c r="K507" s="19">
        <f>IF(D507&lt;=450000,0,MAX(0,ROUNDDOWN(J507*0.06-MIN(50000,J507)*0.03,-2))+MAX(0,ROUNDDOWN(J507*0.04-MIN(50000,J507)*0.02,-2)))</f>
        <v/>
      </c>
      <c r="L507" s="19">
        <f>I507+K507+E507</f>
        <v/>
      </c>
      <c r="M507" s="19">
        <f>MIN(100000,MAX(0,$B507))</f>
        <v/>
      </c>
      <c r="N507" s="19">
        <f>$B507-M507</f>
        <v/>
      </c>
      <c r="O507" s="19">
        <f>MIN(670000,ROUNDDOWN(MAX(0,N507-430000)*0.0751+47600,0))+MIN(260000,ROUNDDOWN(MAX(0,N507-430000)*0.028+17600,0))+MIN(30000,ROUNDDOWN(MAX(0,N507-430000)*0.0027+1873,0))+IF("いいえ"="はい",MIN(170000,ROUNDDOWN(MAX(0,N507-430000)*0.0243+17800,0)),0)</f>
        <v/>
      </c>
      <c r="P507" s="19">
        <f>IF(""="",215040+O507,"")</f>
        <v/>
      </c>
      <c r="Q507" s="19">
        <f>IF(N507&gt;23500000,NA(),IF(N507&lt;=4890000,1040000,IF(N507&lt;=6550000,670000,620000)))</f>
        <v/>
      </c>
      <c r="R507" s="19">
        <f>MAX(0,ROUNDDOWN(N507-P507-Q507-0,-3))</f>
        <v/>
      </c>
      <c r="S507" s="19">
        <f>IF(R507&lt;=0,0,ROUNDDOWN((R507*LOOKUP(R507,{0,1950001,3300001,6950001,9000001,18000001,40000001},{0.05,0.1,0.2,0.23,0.33,0.4,0.45})-LOOKUP(R507,{0,1950001,3300001,6950001,9000001,18000001,40000001},{0,97500,427500,636000,1536000,2796000,4796000}))*1.021,-2))</f>
        <v/>
      </c>
      <c r="T507" s="19">
        <f>MAX(0,ROUNDDOWN(N507-P507-430000-0,-3))</f>
        <v/>
      </c>
      <c r="U507" s="19">
        <f>IF(N507&lt;=450000,0,MAX(0,ROUNDDOWN(T507*0.06-MIN(50000,T507)*0.03,-2))+MAX(0,ROUNDDOWN(T507*0.04-MIN(50000,T507)*0.02,-2)))</f>
        <v/>
      </c>
      <c r="V507" s="19">
        <f>S507+U507+O507</f>
        <v/>
      </c>
      <c r="W507" s="19">
        <f>MIN(550000,MAX(0,$B507))</f>
        <v/>
      </c>
      <c r="X507" s="19">
        <f>$B507-W507</f>
        <v/>
      </c>
      <c r="Y507" s="19">
        <f>MIN(670000,ROUNDDOWN(MAX(0,X507-430000)*0.0751+47600,0))+MIN(260000,ROUNDDOWN(MAX(0,X507-430000)*0.028+17600,0))+MIN(30000,ROUNDDOWN(MAX(0,X507-430000)*0.0027+1873,0))+IF("いいえ"="はい",MIN(170000,ROUNDDOWN(MAX(0,X507-430000)*0.0243+17800,0)),0)</f>
        <v/>
      </c>
      <c r="Z507" s="19">
        <f>IF(""="",215040+Y507,"")</f>
        <v/>
      </c>
      <c r="AA507" s="19">
        <f>IF(X507&gt;23500000,NA(),IF(X507&lt;=4890000,1040000,IF(X507&lt;=6550000,670000,620000)))</f>
        <v/>
      </c>
      <c r="AB507" s="19">
        <f>MAX(0,ROUNDDOWN(X507-Z507-AA507-0,-3))</f>
        <v/>
      </c>
      <c r="AC507" s="19">
        <f>IF(AB507&lt;=0,0,ROUNDDOWN((AB507*LOOKUP(AB507,{0,1950001,3300001,6950001,9000001,18000001,40000001},{0.05,0.1,0.2,0.23,0.33,0.4,0.45})-LOOKUP(AB507,{0,1950001,3300001,6950001,9000001,18000001,40000001},{0,97500,427500,636000,1536000,2796000,4796000}))*1.021,-2))</f>
        <v/>
      </c>
      <c r="AD507" s="19">
        <f>MAX(0,ROUNDDOWN(X507-Z507-430000-0,-3))</f>
        <v/>
      </c>
      <c r="AE507" s="19">
        <f>IF(X507&lt;=450000,0,MAX(0,ROUNDDOWN(AD507*0.06-MIN(50000,AD507)*0.03,-2))+MAX(0,ROUNDDOWN(AD507*0.04-MIN(50000,AD507)*0.02,-2)))</f>
        <v/>
      </c>
      <c r="AF507" s="19">
        <f>AC507+AE507+Y507</f>
        <v/>
      </c>
      <c r="AG507" s="19">
        <f>MIN(650000,MAX(0,$B507))</f>
        <v/>
      </c>
      <c r="AH507" s="19">
        <f>$B507-AG507</f>
        <v/>
      </c>
      <c r="AI507" s="19">
        <f>MIN(670000,ROUNDDOWN(MAX(0,AH507-430000)*0.0751+47600,0))+MIN(260000,ROUNDDOWN(MAX(0,AH507-430000)*0.028+17600,0))+MIN(30000,ROUNDDOWN(MAX(0,AH507-430000)*0.0027+1873,0))+IF("いいえ"="はい",MIN(170000,ROUNDDOWN(MAX(0,AH507-430000)*0.0243+17800,0)),0)</f>
        <v/>
      </c>
      <c r="AJ507" s="19">
        <f>IF(""="",215040+AI507,"")</f>
        <v/>
      </c>
      <c r="AK507" s="19">
        <f>IF(AH507&gt;23500000,NA(),IF(AH507&lt;=4890000,1040000,IF(AH507&lt;=6550000,670000,620000)))</f>
        <v/>
      </c>
      <c r="AL507" s="19">
        <f>MAX(0,ROUNDDOWN(AH507-AJ507-AK507-0,-3))</f>
        <v/>
      </c>
      <c r="AM507" s="19">
        <f>IF(AL507&lt;=0,0,ROUNDDOWN((AL507*LOOKUP(AL507,{0,1950001,3300001,6950001,9000001,18000001,40000001},{0.05,0.1,0.2,0.23,0.33,0.4,0.45})-LOOKUP(AL507,{0,1950001,3300001,6950001,9000001,18000001,40000001},{0,97500,427500,636000,1536000,2796000,4796000}))*1.021,-2))</f>
        <v/>
      </c>
      <c r="AN507" s="19">
        <f>MAX(0,ROUNDDOWN(AH507-AJ507-430000-0,-3))</f>
        <v/>
      </c>
      <c r="AO507" s="19">
        <f>IF(AH507&lt;=450000,0,MAX(0,ROUNDDOWN(AN507*0.06-MIN(50000,AN507)*0.03,-2))+MAX(0,ROUNDDOWN(AN507*0.04-MIN(50000,AN507)*0.02,-2)))</f>
        <v/>
      </c>
      <c r="AP507" s="19">
        <f>AM507+AO507+AI507</f>
        <v/>
      </c>
      <c r="AQ507" s="19">
        <f>MIN(750000,MAX(0,$B507))</f>
        <v/>
      </c>
      <c r="AR507" s="19">
        <f>$B507-AQ507</f>
        <v/>
      </c>
      <c r="AS507" s="19">
        <f>MIN(670000,ROUNDDOWN(MAX(0,AR507-430000)*0.0751+47600,0))+MIN(260000,ROUNDDOWN(MAX(0,AR507-430000)*0.028+17600,0))+MIN(30000,ROUNDDOWN(MAX(0,AR507-430000)*0.0027+1873,0))+IF("いいえ"="はい",MIN(170000,ROUNDDOWN(MAX(0,AR507-430000)*0.0243+17800,0)),0)</f>
        <v/>
      </c>
      <c r="AT507" s="19">
        <f>IF(""="",215040+AS507,"")</f>
        <v/>
      </c>
      <c r="AU507" s="19">
        <f>IF(AR507&gt;23500000,NA(),IF(AR507&lt;=4890000,1040000,IF(AR507&lt;=6550000,670000,620000)))</f>
        <v/>
      </c>
      <c r="AV507" s="19">
        <f>MAX(0,ROUNDDOWN(AR507-AT507-AU507-0,-3))</f>
        <v/>
      </c>
      <c r="AW507" s="19">
        <f>IF(AV507&lt;=0,0,ROUNDDOWN((AV507*LOOKUP(AV507,{0,1950001,3300001,6950001,9000001,18000001,40000001},{0.05,0.1,0.2,0.23,0.33,0.4,0.45})-LOOKUP(AV507,{0,1950001,3300001,6950001,9000001,18000001,40000001},{0,97500,427500,636000,1536000,2796000,4796000}))*1.021,-2))</f>
        <v/>
      </c>
      <c r="AX507" s="19">
        <f>MAX(0,ROUNDDOWN(AR507-AT507-430000-0,-3))</f>
        <v/>
      </c>
      <c r="AY507" s="19">
        <f>IF(AR507&lt;=450000,0,MAX(0,ROUNDDOWN(AX507*0.06-MIN(50000,AX507)*0.03,-2))+MAX(0,ROUNDDOWN(AX507*0.04-MIN(50000,AX507)*0.02,-2)))</f>
        <v/>
      </c>
      <c r="AZ507" s="19">
        <f>AW507+AY507+AS507</f>
        <v/>
      </c>
    </row>
    <row r="508">
      <c r="A508" t="inlineStr">
        <is>
          <t>1万円刻み</t>
        </is>
      </c>
      <c r="B508" s="19">
        <f>'3_1万円刻み'!$A$491</f>
        <v/>
      </c>
      <c r="C508" s="19">
        <f>MIN(0,MAX(0,$B508))</f>
        <v/>
      </c>
      <c r="D508" s="19">
        <f>$B508-C508</f>
        <v/>
      </c>
      <c r="E508" s="19">
        <f>MIN(670000,ROUNDDOWN(MAX(0,D508-430000)*0.0751+47600,0))+MIN(260000,ROUNDDOWN(MAX(0,D508-430000)*0.028+17600,0))+MIN(30000,ROUNDDOWN(MAX(0,D508-430000)*0.0027+1873,0))+IF("いいえ"="はい",MIN(170000,ROUNDDOWN(MAX(0,D508-430000)*0.0243+17800,0)),0)</f>
        <v/>
      </c>
      <c r="F508" s="19">
        <f>IF(""="",215040+E508,"")</f>
        <v/>
      </c>
      <c r="G508" s="19">
        <f>IF(D508&gt;23500000,NA(),IF(D508&lt;=4890000,1040000,IF(D508&lt;=6550000,670000,620000)))</f>
        <v/>
      </c>
      <c r="H508" s="19">
        <f>MAX(0,ROUNDDOWN(D508-F508-G508-0,-3))</f>
        <v/>
      </c>
      <c r="I508" s="19">
        <f>IF(H508&lt;=0,0,ROUNDDOWN((H508*LOOKUP(H508,{0,1950001,3300001,6950001,9000001,18000001,40000001},{0.05,0.1,0.2,0.23,0.33,0.4,0.45})-LOOKUP(H508,{0,1950001,3300001,6950001,9000001,18000001,40000001},{0,97500,427500,636000,1536000,2796000,4796000}))*1.021,-2))</f>
        <v/>
      </c>
      <c r="J508" s="19">
        <f>MAX(0,ROUNDDOWN(D508-F508-430000-0,-3))</f>
        <v/>
      </c>
      <c r="K508" s="19">
        <f>IF(D508&lt;=450000,0,MAX(0,ROUNDDOWN(J508*0.06-MIN(50000,J508)*0.03,-2))+MAX(0,ROUNDDOWN(J508*0.04-MIN(50000,J508)*0.02,-2)))</f>
        <v/>
      </c>
      <c r="L508" s="19">
        <f>I508+K508+E508</f>
        <v/>
      </c>
      <c r="M508" s="19">
        <f>MIN(100000,MAX(0,$B508))</f>
        <v/>
      </c>
      <c r="N508" s="19">
        <f>$B508-M508</f>
        <v/>
      </c>
      <c r="O508" s="19">
        <f>MIN(670000,ROUNDDOWN(MAX(0,N508-430000)*0.0751+47600,0))+MIN(260000,ROUNDDOWN(MAX(0,N508-430000)*0.028+17600,0))+MIN(30000,ROUNDDOWN(MAX(0,N508-430000)*0.0027+1873,0))+IF("いいえ"="はい",MIN(170000,ROUNDDOWN(MAX(0,N508-430000)*0.0243+17800,0)),0)</f>
        <v/>
      </c>
      <c r="P508" s="19">
        <f>IF(""="",215040+O508,"")</f>
        <v/>
      </c>
      <c r="Q508" s="19">
        <f>IF(N508&gt;23500000,NA(),IF(N508&lt;=4890000,1040000,IF(N508&lt;=6550000,670000,620000)))</f>
        <v/>
      </c>
      <c r="R508" s="19">
        <f>MAX(0,ROUNDDOWN(N508-P508-Q508-0,-3))</f>
        <v/>
      </c>
      <c r="S508" s="19">
        <f>IF(R508&lt;=0,0,ROUNDDOWN((R508*LOOKUP(R508,{0,1950001,3300001,6950001,9000001,18000001,40000001},{0.05,0.1,0.2,0.23,0.33,0.4,0.45})-LOOKUP(R508,{0,1950001,3300001,6950001,9000001,18000001,40000001},{0,97500,427500,636000,1536000,2796000,4796000}))*1.021,-2))</f>
        <v/>
      </c>
      <c r="T508" s="19">
        <f>MAX(0,ROUNDDOWN(N508-P508-430000-0,-3))</f>
        <v/>
      </c>
      <c r="U508" s="19">
        <f>IF(N508&lt;=450000,0,MAX(0,ROUNDDOWN(T508*0.06-MIN(50000,T508)*0.03,-2))+MAX(0,ROUNDDOWN(T508*0.04-MIN(50000,T508)*0.02,-2)))</f>
        <v/>
      </c>
      <c r="V508" s="19">
        <f>S508+U508+O508</f>
        <v/>
      </c>
      <c r="W508" s="19">
        <f>MIN(550000,MAX(0,$B508))</f>
        <v/>
      </c>
      <c r="X508" s="19">
        <f>$B508-W508</f>
        <v/>
      </c>
      <c r="Y508" s="19">
        <f>MIN(670000,ROUNDDOWN(MAX(0,X508-430000)*0.0751+47600,0))+MIN(260000,ROUNDDOWN(MAX(0,X508-430000)*0.028+17600,0))+MIN(30000,ROUNDDOWN(MAX(0,X508-430000)*0.0027+1873,0))+IF("いいえ"="はい",MIN(170000,ROUNDDOWN(MAX(0,X508-430000)*0.0243+17800,0)),0)</f>
        <v/>
      </c>
      <c r="Z508" s="19">
        <f>IF(""="",215040+Y508,"")</f>
        <v/>
      </c>
      <c r="AA508" s="19">
        <f>IF(X508&gt;23500000,NA(),IF(X508&lt;=4890000,1040000,IF(X508&lt;=6550000,670000,620000)))</f>
        <v/>
      </c>
      <c r="AB508" s="19">
        <f>MAX(0,ROUNDDOWN(X508-Z508-AA508-0,-3))</f>
        <v/>
      </c>
      <c r="AC508" s="19">
        <f>IF(AB508&lt;=0,0,ROUNDDOWN((AB508*LOOKUP(AB508,{0,1950001,3300001,6950001,9000001,18000001,40000001},{0.05,0.1,0.2,0.23,0.33,0.4,0.45})-LOOKUP(AB508,{0,1950001,3300001,6950001,9000001,18000001,40000001},{0,97500,427500,636000,1536000,2796000,4796000}))*1.021,-2))</f>
        <v/>
      </c>
      <c r="AD508" s="19">
        <f>MAX(0,ROUNDDOWN(X508-Z508-430000-0,-3))</f>
        <v/>
      </c>
      <c r="AE508" s="19">
        <f>IF(X508&lt;=450000,0,MAX(0,ROUNDDOWN(AD508*0.06-MIN(50000,AD508)*0.03,-2))+MAX(0,ROUNDDOWN(AD508*0.04-MIN(50000,AD508)*0.02,-2)))</f>
        <v/>
      </c>
      <c r="AF508" s="19">
        <f>AC508+AE508+Y508</f>
        <v/>
      </c>
      <c r="AG508" s="19">
        <f>MIN(650000,MAX(0,$B508))</f>
        <v/>
      </c>
      <c r="AH508" s="19">
        <f>$B508-AG508</f>
        <v/>
      </c>
      <c r="AI508" s="19">
        <f>MIN(670000,ROUNDDOWN(MAX(0,AH508-430000)*0.0751+47600,0))+MIN(260000,ROUNDDOWN(MAX(0,AH508-430000)*0.028+17600,0))+MIN(30000,ROUNDDOWN(MAX(0,AH508-430000)*0.0027+1873,0))+IF("いいえ"="はい",MIN(170000,ROUNDDOWN(MAX(0,AH508-430000)*0.0243+17800,0)),0)</f>
        <v/>
      </c>
      <c r="AJ508" s="19">
        <f>IF(""="",215040+AI508,"")</f>
        <v/>
      </c>
      <c r="AK508" s="19">
        <f>IF(AH508&gt;23500000,NA(),IF(AH508&lt;=4890000,1040000,IF(AH508&lt;=6550000,670000,620000)))</f>
        <v/>
      </c>
      <c r="AL508" s="19">
        <f>MAX(0,ROUNDDOWN(AH508-AJ508-AK508-0,-3))</f>
        <v/>
      </c>
      <c r="AM508" s="19">
        <f>IF(AL508&lt;=0,0,ROUNDDOWN((AL508*LOOKUP(AL508,{0,1950001,3300001,6950001,9000001,18000001,40000001},{0.05,0.1,0.2,0.23,0.33,0.4,0.45})-LOOKUP(AL508,{0,1950001,3300001,6950001,9000001,18000001,40000001},{0,97500,427500,636000,1536000,2796000,4796000}))*1.021,-2))</f>
        <v/>
      </c>
      <c r="AN508" s="19">
        <f>MAX(0,ROUNDDOWN(AH508-AJ508-430000-0,-3))</f>
        <v/>
      </c>
      <c r="AO508" s="19">
        <f>IF(AH508&lt;=450000,0,MAX(0,ROUNDDOWN(AN508*0.06-MIN(50000,AN508)*0.03,-2))+MAX(0,ROUNDDOWN(AN508*0.04-MIN(50000,AN508)*0.02,-2)))</f>
        <v/>
      </c>
      <c r="AP508" s="19">
        <f>AM508+AO508+AI508</f>
        <v/>
      </c>
      <c r="AQ508" s="19">
        <f>MIN(750000,MAX(0,$B508))</f>
        <v/>
      </c>
      <c r="AR508" s="19">
        <f>$B508-AQ508</f>
        <v/>
      </c>
      <c r="AS508" s="19">
        <f>MIN(670000,ROUNDDOWN(MAX(0,AR508-430000)*0.0751+47600,0))+MIN(260000,ROUNDDOWN(MAX(0,AR508-430000)*0.028+17600,0))+MIN(30000,ROUNDDOWN(MAX(0,AR508-430000)*0.0027+1873,0))+IF("いいえ"="はい",MIN(170000,ROUNDDOWN(MAX(0,AR508-430000)*0.0243+17800,0)),0)</f>
        <v/>
      </c>
      <c r="AT508" s="19">
        <f>IF(""="",215040+AS508,"")</f>
        <v/>
      </c>
      <c r="AU508" s="19">
        <f>IF(AR508&gt;23500000,NA(),IF(AR508&lt;=4890000,1040000,IF(AR508&lt;=6550000,670000,620000)))</f>
        <v/>
      </c>
      <c r="AV508" s="19">
        <f>MAX(0,ROUNDDOWN(AR508-AT508-AU508-0,-3))</f>
        <v/>
      </c>
      <c r="AW508" s="19">
        <f>IF(AV508&lt;=0,0,ROUNDDOWN((AV508*LOOKUP(AV508,{0,1950001,3300001,6950001,9000001,18000001,40000001},{0.05,0.1,0.2,0.23,0.33,0.4,0.45})-LOOKUP(AV508,{0,1950001,3300001,6950001,9000001,18000001,40000001},{0,97500,427500,636000,1536000,2796000,4796000}))*1.021,-2))</f>
        <v/>
      </c>
      <c r="AX508" s="19">
        <f>MAX(0,ROUNDDOWN(AR508-AT508-430000-0,-3))</f>
        <v/>
      </c>
      <c r="AY508" s="19">
        <f>IF(AR508&lt;=450000,0,MAX(0,ROUNDDOWN(AX508*0.06-MIN(50000,AX508)*0.03,-2))+MAX(0,ROUNDDOWN(AX508*0.04-MIN(50000,AX508)*0.02,-2)))</f>
        <v/>
      </c>
      <c r="AZ508" s="19">
        <f>AW508+AY508+AS508</f>
        <v/>
      </c>
    </row>
    <row r="509">
      <c r="A509" t="inlineStr">
        <is>
          <t>1万円刻み</t>
        </is>
      </c>
      <c r="B509" s="19">
        <f>'3_1万円刻み'!$A$492</f>
        <v/>
      </c>
      <c r="C509" s="19">
        <f>MIN(0,MAX(0,$B509))</f>
        <v/>
      </c>
      <c r="D509" s="19">
        <f>$B509-C509</f>
        <v/>
      </c>
      <c r="E509" s="19">
        <f>MIN(670000,ROUNDDOWN(MAX(0,D509-430000)*0.0751+47600,0))+MIN(260000,ROUNDDOWN(MAX(0,D509-430000)*0.028+17600,0))+MIN(30000,ROUNDDOWN(MAX(0,D509-430000)*0.0027+1873,0))+IF("いいえ"="はい",MIN(170000,ROUNDDOWN(MAX(0,D509-430000)*0.0243+17800,0)),0)</f>
        <v/>
      </c>
      <c r="F509" s="19">
        <f>IF(""="",215040+E509,"")</f>
        <v/>
      </c>
      <c r="G509" s="19">
        <f>IF(D509&gt;23500000,NA(),IF(D509&lt;=4890000,1040000,IF(D509&lt;=6550000,670000,620000)))</f>
        <v/>
      </c>
      <c r="H509" s="19">
        <f>MAX(0,ROUNDDOWN(D509-F509-G509-0,-3))</f>
        <v/>
      </c>
      <c r="I509" s="19">
        <f>IF(H509&lt;=0,0,ROUNDDOWN((H509*LOOKUP(H509,{0,1950001,3300001,6950001,9000001,18000001,40000001},{0.05,0.1,0.2,0.23,0.33,0.4,0.45})-LOOKUP(H509,{0,1950001,3300001,6950001,9000001,18000001,40000001},{0,97500,427500,636000,1536000,2796000,4796000}))*1.021,-2))</f>
        <v/>
      </c>
      <c r="J509" s="19">
        <f>MAX(0,ROUNDDOWN(D509-F509-430000-0,-3))</f>
        <v/>
      </c>
      <c r="K509" s="19">
        <f>IF(D509&lt;=450000,0,MAX(0,ROUNDDOWN(J509*0.06-MIN(50000,J509)*0.03,-2))+MAX(0,ROUNDDOWN(J509*0.04-MIN(50000,J509)*0.02,-2)))</f>
        <v/>
      </c>
      <c r="L509" s="19">
        <f>I509+K509+E509</f>
        <v/>
      </c>
      <c r="M509" s="19">
        <f>MIN(100000,MAX(0,$B509))</f>
        <v/>
      </c>
      <c r="N509" s="19">
        <f>$B509-M509</f>
        <v/>
      </c>
      <c r="O509" s="19">
        <f>MIN(670000,ROUNDDOWN(MAX(0,N509-430000)*0.0751+47600,0))+MIN(260000,ROUNDDOWN(MAX(0,N509-430000)*0.028+17600,0))+MIN(30000,ROUNDDOWN(MAX(0,N509-430000)*0.0027+1873,0))+IF("いいえ"="はい",MIN(170000,ROUNDDOWN(MAX(0,N509-430000)*0.0243+17800,0)),0)</f>
        <v/>
      </c>
      <c r="P509" s="19">
        <f>IF(""="",215040+O509,"")</f>
        <v/>
      </c>
      <c r="Q509" s="19">
        <f>IF(N509&gt;23500000,NA(),IF(N509&lt;=4890000,1040000,IF(N509&lt;=6550000,670000,620000)))</f>
        <v/>
      </c>
      <c r="R509" s="19">
        <f>MAX(0,ROUNDDOWN(N509-P509-Q509-0,-3))</f>
        <v/>
      </c>
      <c r="S509" s="19">
        <f>IF(R509&lt;=0,0,ROUNDDOWN((R509*LOOKUP(R509,{0,1950001,3300001,6950001,9000001,18000001,40000001},{0.05,0.1,0.2,0.23,0.33,0.4,0.45})-LOOKUP(R509,{0,1950001,3300001,6950001,9000001,18000001,40000001},{0,97500,427500,636000,1536000,2796000,4796000}))*1.021,-2))</f>
        <v/>
      </c>
      <c r="T509" s="19">
        <f>MAX(0,ROUNDDOWN(N509-P509-430000-0,-3))</f>
        <v/>
      </c>
      <c r="U509" s="19">
        <f>IF(N509&lt;=450000,0,MAX(0,ROUNDDOWN(T509*0.06-MIN(50000,T509)*0.03,-2))+MAX(0,ROUNDDOWN(T509*0.04-MIN(50000,T509)*0.02,-2)))</f>
        <v/>
      </c>
      <c r="V509" s="19">
        <f>S509+U509+O509</f>
        <v/>
      </c>
      <c r="W509" s="19">
        <f>MIN(550000,MAX(0,$B509))</f>
        <v/>
      </c>
      <c r="X509" s="19">
        <f>$B509-W509</f>
        <v/>
      </c>
      <c r="Y509" s="19">
        <f>MIN(670000,ROUNDDOWN(MAX(0,X509-430000)*0.0751+47600,0))+MIN(260000,ROUNDDOWN(MAX(0,X509-430000)*0.028+17600,0))+MIN(30000,ROUNDDOWN(MAX(0,X509-430000)*0.0027+1873,0))+IF("いいえ"="はい",MIN(170000,ROUNDDOWN(MAX(0,X509-430000)*0.0243+17800,0)),0)</f>
        <v/>
      </c>
      <c r="Z509" s="19">
        <f>IF(""="",215040+Y509,"")</f>
        <v/>
      </c>
      <c r="AA509" s="19">
        <f>IF(X509&gt;23500000,NA(),IF(X509&lt;=4890000,1040000,IF(X509&lt;=6550000,670000,620000)))</f>
        <v/>
      </c>
      <c r="AB509" s="19">
        <f>MAX(0,ROUNDDOWN(X509-Z509-AA509-0,-3))</f>
        <v/>
      </c>
      <c r="AC509" s="19">
        <f>IF(AB509&lt;=0,0,ROUNDDOWN((AB509*LOOKUP(AB509,{0,1950001,3300001,6950001,9000001,18000001,40000001},{0.05,0.1,0.2,0.23,0.33,0.4,0.45})-LOOKUP(AB509,{0,1950001,3300001,6950001,9000001,18000001,40000001},{0,97500,427500,636000,1536000,2796000,4796000}))*1.021,-2))</f>
        <v/>
      </c>
      <c r="AD509" s="19">
        <f>MAX(0,ROUNDDOWN(X509-Z509-430000-0,-3))</f>
        <v/>
      </c>
      <c r="AE509" s="19">
        <f>IF(X509&lt;=450000,0,MAX(0,ROUNDDOWN(AD509*0.06-MIN(50000,AD509)*0.03,-2))+MAX(0,ROUNDDOWN(AD509*0.04-MIN(50000,AD509)*0.02,-2)))</f>
        <v/>
      </c>
      <c r="AF509" s="19">
        <f>AC509+AE509+Y509</f>
        <v/>
      </c>
      <c r="AG509" s="19">
        <f>MIN(650000,MAX(0,$B509))</f>
        <v/>
      </c>
      <c r="AH509" s="19">
        <f>$B509-AG509</f>
        <v/>
      </c>
      <c r="AI509" s="19">
        <f>MIN(670000,ROUNDDOWN(MAX(0,AH509-430000)*0.0751+47600,0))+MIN(260000,ROUNDDOWN(MAX(0,AH509-430000)*0.028+17600,0))+MIN(30000,ROUNDDOWN(MAX(0,AH509-430000)*0.0027+1873,0))+IF("いいえ"="はい",MIN(170000,ROUNDDOWN(MAX(0,AH509-430000)*0.0243+17800,0)),0)</f>
        <v/>
      </c>
      <c r="AJ509" s="19">
        <f>IF(""="",215040+AI509,"")</f>
        <v/>
      </c>
      <c r="AK509" s="19">
        <f>IF(AH509&gt;23500000,NA(),IF(AH509&lt;=4890000,1040000,IF(AH509&lt;=6550000,670000,620000)))</f>
        <v/>
      </c>
      <c r="AL509" s="19">
        <f>MAX(0,ROUNDDOWN(AH509-AJ509-AK509-0,-3))</f>
        <v/>
      </c>
      <c r="AM509" s="19">
        <f>IF(AL509&lt;=0,0,ROUNDDOWN((AL509*LOOKUP(AL509,{0,1950001,3300001,6950001,9000001,18000001,40000001},{0.05,0.1,0.2,0.23,0.33,0.4,0.45})-LOOKUP(AL509,{0,1950001,3300001,6950001,9000001,18000001,40000001},{0,97500,427500,636000,1536000,2796000,4796000}))*1.021,-2))</f>
        <v/>
      </c>
      <c r="AN509" s="19">
        <f>MAX(0,ROUNDDOWN(AH509-AJ509-430000-0,-3))</f>
        <v/>
      </c>
      <c r="AO509" s="19">
        <f>IF(AH509&lt;=450000,0,MAX(0,ROUNDDOWN(AN509*0.06-MIN(50000,AN509)*0.03,-2))+MAX(0,ROUNDDOWN(AN509*0.04-MIN(50000,AN509)*0.02,-2)))</f>
        <v/>
      </c>
      <c r="AP509" s="19">
        <f>AM509+AO509+AI509</f>
        <v/>
      </c>
      <c r="AQ509" s="19">
        <f>MIN(750000,MAX(0,$B509))</f>
        <v/>
      </c>
      <c r="AR509" s="19">
        <f>$B509-AQ509</f>
        <v/>
      </c>
      <c r="AS509" s="19">
        <f>MIN(670000,ROUNDDOWN(MAX(0,AR509-430000)*0.0751+47600,0))+MIN(260000,ROUNDDOWN(MAX(0,AR509-430000)*0.028+17600,0))+MIN(30000,ROUNDDOWN(MAX(0,AR509-430000)*0.0027+1873,0))+IF("いいえ"="はい",MIN(170000,ROUNDDOWN(MAX(0,AR509-430000)*0.0243+17800,0)),0)</f>
        <v/>
      </c>
      <c r="AT509" s="19">
        <f>IF(""="",215040+AS509,"")</f>
        <v/>
      </c>
      <c r="AU509" s="19">
        <f>IF(AR509&gt;23500000,NA(),IF(AR509&lt;=4890000,1040000,IF(AR509&lt;=6550000,670000,620000)))</f>
        <v/>
      </c>
      <c r="AV509" s="19">
        <f>MAX(0,ROUNDDOWN(AR509-AT509-AU509-0,-3))</f>
        <v/>
      </c>
      <c r="AW509" s="19">
        <f>IF(AV509&lt;=0,0,ROUNDDOWN((AV509*LOOKUP(AV509,{0,1950001,3300001,6950001,9000001,18000001,40000001},{0.05,0.1,0.2,0.23,0.33,0.4,0.45})-LOOKUP(AV509,{0,1950001,3300001,6950001,9000001,18000001,40000001},{0,97500,427500,636000,1536000,2796000,4796000}))*1.021,-2))</f>
        <v/>
      </c>
      <c r="AX509" s="19">
        <f>MAX(0,ROUNDDOWN(AR509-AT509-430000-0,-3))</f>
        <v/>
      </c>
      <c r="AY509" s="19">
        <f>IF(AR509&lt;=450000,0,MAX(0,ROUNDDOWN(AX509*0.06-MIN(50000,AX509)*0.03,-2))+MAX(0,ROUNDDOWN(AX509*0.04-MIN(50000,AX509)*0.02,-2)))</f>
        <v/>
      </c>
      <c r="AZ509" s="19">
        <f>AW509+AY509+AS509</f>
        <v/>
      </c>
    </row>
    <row r="510">
      <c r="A510" t="inlineStr">
        <is>
          <t>1万円刻み</t>
        </is>
      </c>
      <c r="B510" s="19">
        <f>'3_1万円刻み'!$A$493</f>
        <v/>
      </c>
      <c r="C510" s="19">
        <f>MIN(0,MAX(0,$B510))</f>
        <v/>
      </c>
      <c r="D510" s="19">
        <f>$B510-C510</f>
        <v/>
      </c>
      <c r="E510" s="19">
        <f>MIN(670000,ROUNDDOWN(MAX(0,D510-430000)*0.0751+47600,0))+MIN(260000,ROUNDDOWN(MAX(0,D510-430000)*0.028+17600,0))+MIN(30000,ROUNDDOWN(MAX(0,D510-430000)*0.0027+1873,0))+IF("いいえ"="はい",MIN(170000,ROUNDDOWN(MAX(0,D510-430000)*0.0243+17800,0)),0)</f>
        <v/>
      </c>
      <c r="F510" s="19">
        <f>IF(""="",215040+E510,"")</f>
        <v/>
      </c>
      <c r="G510" s="19">
        <f>IF(D510&gt;23500000,NA(),IF(D510&lt;=4890000,1040000,IF(D510&lt;=6550000,670000,620000)))</f>
        <v/>
      </c>
      <c r="H510" s="19">
        <f>MAX(0,ROUNDDOWN(D510-F510-G510-0,-3))</f>
        <v/>
      </c>
      <c r="I510" s="19">
        <f>IF(H510&lt;=0,0,ROUNDDOWN((H510*LOOKUP(H510,{0,1950001,3300001,6950001,9000001,18000001,40000001},{0.05,0.1,0.2,0.23,0.33,0.4,0.45})-LOOKUP(H510,{0,1950001,3300001,6950001,9000001,18000001,40000001},{0,97500,427500,636000,1536000,2796000,4796000}))*1.021,-2))</f>
        <v/>
      </c>
      <c r="J510" s="19">
        <f>MAX(0,ROUNDDOWN(D510-F510-430000-0,-3))</f>
        <v/>
      </c>
      <c r="K510" s="19">
        <f>IF(D510&lt;=450000,0,MAX(0,ROUNDDOWN(J510*0.06-MIN(50000,J510)*0.03,-2))+MAX(0,ROUNDDOWN(J510*0.04-MIN(50000,J510)*0.02,-2)))</f>
        <v/>
      </c>
      <c r="L510" s="19">
        <f>I510+K510+E510</f>
        <v/>
      </c>
      <c r="M510" s="19">
        <f>MIN(100000,MAX(0,$B510))</f>
        <v/>
      </c>
      <c r="N510" s="19">
        <f>$B510-M510</f>
        <v/>
      </c>
      <c r="O510" s="19">
        <f>MIN(670000,ROUNDDOWN(MAX(0,N510-430000)*0.0751+47600,0))+MIN(260000,ROUNDDOWN(MAX(0,N510-430000)*0.028+17600,0))+MIN(30000,ROUNDDOWN(MAX(0,N510-430000)*0.0027+1873,0))+IF("いいえ"="はい",MIN(170000,ROUNDDOWN(MAX(0,N510-430000)*0.0243+17800,0)),0)</f>
        <v/>
      </c>
      <c r="P510" s="19">
        <f>IF(""="",215040+O510,"")</f>
        <v/>
      </c>
      <c r="Q510" s="19">
        <f>IF(N510&gt;23500000,NA(),IF(N510&lt;=4890000,1040000,IF(N510&lt;=6550000,670000,620000)))</f>
        <v/>
      </c>
      <c r="R510" s="19">
        <f>MAX(0,ROUNDDOWN(N510-P510-Q510-0,-3))</f>
        <v/>
      </c>
      <c r="S510" s="19">
        <f>IF(R510&lt;=0,0,ROUNDDOWN((R510*LOOKUP(R510,{0,1950001,3300001,6950001,9000001,18000001,40000001},{0.05,0.1,0.2,0.23,0.33,0.4,0.45})-LOOKUP(R510,{0,1950001,3300001,6950001,9000001,18000001,40000001},{0,97500,427500,636000,1536000,2796000,4796000}))*1.021,-2))</f>
        <v/>
      </c>
      <c r="T510" s="19">
        <f>MAX(0,ROUNDDOWN(N510-P510-430000-0,-3))</f>
        <v/>
      </c>
      <c r="U510" s="19">
        <f>IF(N510&lt;=450000,0,MAX(0,ROUNDDOWN(T510*0.06-MIN(50000,T510)*0.03,-2))+MAX(0,ROUNDDOWN(T510*0.04-MIN(50000,T510)*0.02,-2)))</f>
        <v/>
      </c>
      <c r="V510" s="19">
        <f>S510+U510+O510</f>
        <v/>
      </c>
      <c r="W510" s="19">
        <f>MIN(550000,MAX(0,$B510))</f>
        <v/>
      </c>
      <c r="X510" s="19">
        <f>$B510-W510</f>
        <v/>
      </c>
      <c r="Y510" s="19">
        <f>MIN(670000,ROUNDDOWN(MAX(0,X510-430000)*0.0751+47600,0))+MIN(260000,ROUNDDOWN(MAX(0,X510-430000)*0.028+17600,0))+MIN(30000,ROUNDDOWN(MAX(0,X510-430000)*0.0027+1873,0))+IF("いいえ"="はい",MIN(170000,ROUNDDOWN(MAX(0,X510-430000)*0.0243+17800,0)),0)</f>
        <v/>
      </c>
      <c r="Z510" s="19">
        <f>IF(""="",215040+Y510,"")</f>
        <v/>
      </c>
      <c r="AA510" s="19">
        <f>IF(X510&gt;23500000,NA(),IF(X510&lt;=4890000,1040000,IF(X510&lt;=6550000,670000,620000)))</f>
        <v/>
      </c>
      <c r="AB510" s="19">
        <f>MAX(0,ROUNDDOWN(X510-Z510-AA510-0,-3))</f>
        <v/>
      </c>
      <c r="AC510" s="19">
        <f>IF(AB510&lt;=0,0,ROUNDDOWN((AB510*LOOKUP(AB510,{0,1950001,3300001,6950001,9000001,18000001,40000001},{0.05,0.1,0.2,0.23,0.33,0.4,0.45})-LOOKUP(AB510,{0,1950001,3300001,6950001,9000001,18000001,40000001},{0,97500,427500,636000,1536000,2796000,4796000}))*1.021,-2))</f>
        <v/>
      </c>
      <c r="AD510" s="19">
        <f>MAX(0,ROUNDDOWN(X510-Z510-430000-0,-3))</f>
        <v/>
      </c>
      <c r="AE510" s="19">
        <f>IF(X510&lt;=450000,0,MAX(0,ROUNDDOWN(AD510*0.06-MIN(50000,AD510)*0.03,-2))+MAX(0,ROUNDDOWN(AD510*0.04-MIN(50000,AD510)*0.02,-2)))</f>
        <v/>
      </c>
      <c r="AF510" s="19">
        <f>AC510+AE510+Y510</f>
        <v/>
      </c>
      <c r="AG510" s="19">
        <f>MIN(650000,MAX(0,$B510))</f>
        <v/>
      </c>
      <c r="AH510" s="19">
        <f>$B510-AG510</f>
        <v/>
      </c>
      <c r="AI510" s="19">
        <f>MIN(670000,ROUNDDOWN(MAX(0,AH510-430000)*0.0751+47600,0))+MIN(260000,ROUNDDOWN(MAX(0,AH510-430000)*0.028+17600,0))+MIN(30000,ROUNDDOWN(MAX(0,AH510-430000)*0.0027+1873,0))+IF("いいえ"="はい",MIN(170000,ROUNDDOWN(MAX(0,AH510-430000)*0.0243+17800,0)),0)</f>
        <v/>
      </c>
      <c r="AJ510" s="19">
        <f>IF(""="",215040+AI510,"")</f>
        <v/>
      </c>
      <c r="AK510" s="19">
        <f>IF(AH510&gt;23500000,NA(),IF(AH510&lt;=4890000,1040000,IF(AH510&lt;=6550000,670000,620000)))</f>
        <v/>
      </c>
      <c r="AL510" s="19">
        <f>MAX(0,ROUNDDOWN(AH510-AJ510-AK510-0,-3))</f>
        <v/>
      </c>
      <c r="AM510" s="19">
        <f>IF(AL510&lt;=0,0,ROUNDDOWN((AL510*LOOKUP(AL510,{0,1950001,3300001,6950001,9000001,18000001,40000001},{0.05,0.1,0.2,0.23,0.33,0.4,0.45})-LOOKUP(AL510,{0,1950001,3300001,6950001,9000001,18000001,40000001},{0,97500,427500,636000,1536000,2796000,4796000}))*1.021,-2))</f>
        <v/>
      </c>
      <c r="AN510" s="19">
        <f>MAX(0,ROUNDDOWN(AH510-AJ510-430000-0,-3))</f>
        <v/>
      </c>
      <c r="AO510" s="19">
        <f>IF(AH510&lt;=450000,0,MAX(0,ROUNDDOWN(AN510*0.06-MIN(50000,AN510)*0.03,-2))+MAX(0,ROUNDDOWN(AN510*0.04-MIN(50000,AN510)*0.02,-2)))</f>
        <v/>
      </c>
      <c r="AP510" s="19">
        <f>AM510+AO510+AI510</f>
        <v/>
      </c>
      <c r="AQ510" s="19">
        <f>MIN(750000,MAX(0,$B510))</f>
        <v/>
      </c>
      <c r="AR510" s="19">
        <f>$B510-AQ510</f>
        <v/>
      </c>
      <c r="AS510" s="19">
        <f>MIN(670000,ROUNDDOWN(MAX(0,AR510-430000)*0.0751+47600,0))+MIN(260000,ROUNDDOWN(MAX(0,AR510-430000)*0.028+17600,0))+MIN(30000,ROUNDDOWN(MAX(0,AR510-430000)*0.0027+1873,0))+IF("いいえ"="はい",MIN(170000,ROUNDDOWN(MAX(0,AR510-430000)*0.0243+17800,0)),0)</f>
        <v/>
      </c>
      <c r="AT510" s="19">
        <f>IF(""="",215040+AS510,"")</f>
        <v/>
      </c>
      <c r="AU510" s="19">
        <f>IF(AR510&gt;23500000,NA(),IF(AR510&lt;=4890000,1040000,IF(AR510&lt;=6550000,670000,620000)))</f>
        <v/>
      </c>
      <c r="AV510" s="19">
        <f>MAX(0,ROUNDDOWN(AR510-AT510-AU510-0,-3))</f>
        <v/>
      </c>
      <c r="AW510" s="19">
        <f>IF(AV510&lt;=0,0,ROUNDDOWN((AV510*LOOKUP(AV510,{0,1950001,3300001,6950001,9000001,18000001,40000001},{0.05,0.1,0.2,0.23,0.33,0.4,0.45})-LOOKUP(AV510,{0,1950001,3300001,6950001,9000001,18000001,40000001},{0,97500,427500,636000,1536000,2796000,4796000}))*1.021,-2))</f>
        <v/>
      </c>
      <c r="AX510" s="19">
        <f>MAX(0,ROUNDDOWN(AR510-AT510-430000-0,-3))</f>
        <v/>
      </c>
      <c r="AY510" s="19">
        <f>IF(AR510&lt;=450000,0,MAX(0,ROUNDDOWN(AX510*0.06-MIN(50000,AX510)*0.03,-2))+MAX(0,ROUNDDOWN(AX510*0.04-MIN(50000,AX510)*0.02,-2)))</f>
        <v/>
      </c>
      <c r="AZ510" s="19">
        <f>AW510+AY510+AS510</f>
        <v/>
      </c>
    </row>
    <row r="511">
      <c r="A511" t="inlineStr">
        <is>
          <t>1万円刻み</t>
        </is>
      </c>
      <c r="B511" s="19">
        <f>'3_1万円刻み'!$A$494</f>
        <v/>
      </c>
      <c r="C511" s="19">
        <f>MIN(0,MAX(0,$B511))</f>
        <v/>
      </c>
      <c r="D511" s="19">
        <f>$B511-C511</f>
        <v/>
      </c>
      <c r="E511" s="19">
        <f>MIN(670000,ROUNDDOWN(MAX(0,D511-430000)*0.0751+47600,0))+MIN(260000,ROUNDDOWN(MAX(0,D511-430000)*0.028+17600,0))+MIN(30000,ROUNDDOWN(MAX(0,D511-430000)*0.0027+1873,0))+IF("いいえ"="はい",MIN(170000,ROUNDDOWN(MAX(0,D511-430000)*0.0243+17800,0)),0)</f>
        <v/>
      </c>
      <c r="F511" s="19">
        <f>IF(""="",215040+E511,"")</f>
        <v/>
      </c>
      <c r="G511" s="19">
        <f>IF(D511&gt;23500000,NA(),IF(D511&lt;=4890000,1040000,IF(D511&lt;=6550000,670000,620000)))</f>
        <v/>
      </c>
      <c r="H511" s="19">
        <f>MAX(0,ROUNDDOWN(D511-F511-G511-0,-3))</f>
        <v/>
      </c>
      <c r="I511" s="19">
        <f>IF(H511&lt;=0,0,ROUNDDOWN((H511*LOOKUP(H511,{0,1950001,3300001,6950001,9000001,18000001,40000001},{0.05,0.1,0.2,0.23,0.33,0.4,0.45})-LOOKUP(H511,{0,1950001,3300001,6950001,9000001,18000001,40000001},{0,97500,427500,636000,1536000,2796000,4796000}))*1.021,-2))</f>
        <v/>
      </c>
      <c r="J511" s="19">
        <f>MAX(0,ROUNDDOWN(D511-F511-430000-0,-3))</f>
        <v/>
      </c>
      <c r="K511" s="19">
        <f>IF(D511&lt;=450000,0,MAX(0,ROUNDDOWN(J511*0.06-MIN(50000,J511)*0.03,-2))+MAX(0,ROUNDDOWN(J511*0.04-MIN(50000,J511)*0.02,-2)))</f>
        <v/>
      </c>
      <c r="L511" s="19">
        <f>I511+K511+E511</f>
        <v/>
      </c>
      <c r="M511" s="19">
        <f>MIN(100000,MAX(0,$B511))</f>
        <v/>
      </c>
      <c r="N511" s="19">
        <f>$B511-M511</f>
        <v/>
      </c>
      <c r="O511" s="19">
        <f>MIN(670000,ROUNDDOWN(MAX(0,N511-430000)*0.0751+47600,0))+MIN(260000,ROUNDDOWN(MAX(0,N511-430000)*0.028+17600,0))+MIN(30000,ROUNDDOWN(MAX(0,N511-430000)*0.0027+1873,0))+IF("いいえ"="はい",MIN(170000,ROUNDDOWN(MAX(0,N511-430000)*0.0243+17800,0)),0)</f>
        <v/>
      </c>
      <c r="P511" s="19">
        <f>IF(""="",215040+O511,"")</f>
        <v/>
      </c>
      <c r="Q511" s="19">
        <f>IF(N511&gt;23500000,NA(),IF(N511&lt;=4890000,1040000,IF(N511&lt;=6550000,670000,620000)))</f>
        <v/>
      </c>
      <c r="R511" s="19">
        <f>MAX(0,ROUNDDOWN(N511-P511-Q511-0,-3))</f>
        <v/>
      </c>
      <c r="S511" s="19">
        <f>IF(R511&lt;=0,0,ROUNDDOWN((R511*LOOKUP(R511,{0,1950001,3300001,6950001,9000001,18000001,40000001},{0.05,0.1,0.2,0.23,0.33,0.4,0.45})-LOOKUP(R511,{0,1950001,3300001,6950001,9000001,18000001,40000001},{0,97500,427500,636000,1536000,2796000,4796000}))*1.021,-2))</f>
        <v/>
      </c>
      <c r="T511" s="19">
        <f>MAX(0,ROUNDDOWN(N511-P511-430000-0,-3))</f>
        <v/>
      </c>
      <c r="U511" s="19">
        <f>IF(N511&lt;=450000,0,MAX(0,ROUNDDOWN(T511*0.06-MIN(50000,T511)*0.03,-2))+MAX(0,ROUNDDOWN(T511*0.04-MIN(50000,T511)*0.02,-2)))</f>
        <v/>
      </c>
      <c r="V511" s="19">
        <f>S511+U511+O511</f>
        <v/>
      </c>
      <c r="W511" s="19">
        <f>MIN(550000,MAX(0,$B511))</f>
        <v/>
      </c>
      <c r="X511" s="19">
        <f>$B511-W511</f>
        <v/>
      </c>
      <c r="Y511" s="19">
        <f>MIN(670000,ROUNDDOWN(MAX(0,X511-430000)*0.0751+47600,0))+MIN(260000,ROUNDDOWN(MAX(0,X511-430000)*0.028+17600,0))+MIN(30000,ROUNDDOWN(MAX(0,X511-430000)*0.0027+1873,0))+IF("いいえ"="はい",MIN(170000,ROUNDDOWN(MAX(0,X511-430000)*0.0243+17800,0)),0)</f>
        <v/>
      </c>
      <c r="Z511" s="19">
        <f>IF(""="",215040+Y511,"")</f>
        <v/>
      </c>
      <c r="AA511" s="19">
        <f>IF(X511&gt;23500000,NA(),IF(X511&lt;=4890000,1040000,IF(X511&lt;=6550000,670000,620000)))</f>
        <v/>
      </c>
      <c r="AB511" s="19">
        <f>MAX(0,ROUNDDOWN(X511-Z511-AA511-0,-3))</f>
        <v/>
      </c>
      <c r="AC511" s="19">
        <f>IF(AB511&lt;=0,0,ROUNDDOWN((AB511*LOOKUP(AB511,{0,1950001,3300001,6950001,9000001,18000001,40000001},{0.05,0.1,0.2,0.23,0.33,0.4,0.45})-LOOKUP(AB511,{0,1950001,3300001,6950001,9000001,18000001,40000001},{0,97500,427500,636000,1536000,2796000,4796000}))*1.021,-2))</f>
        <v/>
      </c>
      <c r="AD511" s="19">
        <f>MAX(0,ROUNDDOWN(X511-Z511-430000-0,-3))</f>
        <v/>
      </c>
      <c r="AE511" s="19">
        <f>IF(X511&lt;=450000,0,MAX(0,ROUNDDOWN(AD511*0.06-MIN(50000,AD511)*0.03,-2))+MAX(0,ROUNDDOWN(AD511*0.04-MIN(50000,AD511)*0.02,-2)))</f>
        <v/>
      </c>
      <c r="AF511" s="19">
        <f>AC511+AE511+Y511</f>
        <v/>
      </c>
      <c r="AG511" s="19">
        <f>MIN(650000,MAX(0,$B511))</f>
        <v/>
      </c>
      <c r="AH511" s="19">
        <f>$B511-AG511</f>
        <v/>
      </c>
      <c r="AI511" s="19">
        <f>MIN(670000,ROUNDDOWN(MAX(0,AH511-430000)*0.0751+47600,0))+MIN(260000,ROUNDDOWN(MAX(0,AH511-430000)*0.028+17600,0))+MIN(30000,ROUNDDOWN(MAX(0,AH511-430000)*0.0027+1873,0))+IF("いいえ"="はい",MIN(170000,ROUNDDOWN(MAX(0,AH511-430000)*0.0243+17800,0)),0)</f>
        <v/>
      </c>
      <c r="AJ511" s="19">
        <f>IF(""="",215040+AI511,"")</f>
        <v/>
      </c>
      <c r="AK511" s="19">
        <f>IF(AH511&gt;23500000,NA(),IF(AH511&lt;=4890000,1040000,IF(AH511&lt;=6550000,670000,620000)))</f>
        <v/>
      </c>
      <c r="AL511" s="19">
        <f>MAX(0,ROUNDDOWN(AH511-AJ511-AK511-0,-3))</f>
        <v/>
      </c>
      <c r="AM511" s="19">
        <f>IF(AL511&lt;=0,0,ROUNDDOWN((AL511*LOOKUP(AL511,{0,1950001,3300001,6950001,9000001,18000001,40000001},{0.05,0.1,0.2,0.23,0.33,0.4,0.45})-LOOKUP(AL511,{0,1950001,3300001,6950001,9000001,18000001,40000001},{0,97500,427500,636000,1536000,2796000,4796000}))*1.021,-2))</f>
        <v/>
      </c>
      <c r="AN511" s="19">
        <f>MAX(0,ROUNDDOWN(AH511-AJ511-430000-0,-3))</f>
        <v/>
      </c>
      <c r="AO511" s="19">
        <f>IF(AH511&lt;=450000,0,MAX(0,ROUNDDOWN(AN511*0.06-MIN(50000,AN511)*0.03,-2))+MAX(0,ROUNDDOWN(AN511*0.04-MIN(50000,AN511)*0.02,-2)))</f>
        <v/>
      </c>
      <c r="AP511" s="19">
        <f>AM511+AO511+AI511</f>
        <v/>
      </c>
      <c r="AQ511" s="19">
        <f>MIN(750000,MAX(0,$B511))</f>
        <v/>
      </c>
      <c r="AR511" s="19">
        <f>$B511-AQ511</f>
        <v/>
      </c>
      <c r="AS511" s="19">
        <f>MIN(670000,ROUNDDOWN(MAX(0,AR511-430000)*0.0751+47600,0))+MIN(260000,ROUNDDOWN(MAX(0,AR511-430000)*0.028+17600,0))+MIN(30000,ROUNDDOWN(MAX(0,AR511-430000)*0.0027+1873,0))+IF("いいえ"="はい",MIN(170000,ROUNDDOWN(MAX(0,AR511-430000)*0.0243+17800,0)),0)</f>
        <v/>
      </c>
      <c r="AT511" s="19">
        <f>IF(""="",215040+AS511,"")</f>
        <v/>
      </c>
      <c r="AU511" s="19">
        <f>IF(AR511&gt;23500000,NA(),IF(AR511&lt;=4890000,1040000,IF(AR511&lt;=6550000,670000,620000)))</f>
        <v/>
      </c>
      <c r="AV511" s="19">
        <f>MAX(0,ROUNDDOWN(AR511-AT511-AU511-0,-3))</f>
        <v/>
      </c>
      <c r="AW511" s="19">
        <f>IF(AV511&lt;=0,0,ROUNDDOWN((AV511*LOOKUP(AV511,{0,1950001,3300001,6950001,9000001,18000001,40000001},{0.05,0.1,0.2,0.23,0.33,0.4,0.45})-LOOKUP(AV511,{0,1950001,3300001,6950001,9000001,18000001,40000001},{0,97500,427500,636000,1536000,2796000,4796000}))*1.021,-2))</f>
        <v/>
      </c>
      <c r="AX511" s="19">
        <f>MAX(0,ROUNDDOWN(AR511-AT511-430000-0,-3))</f>
        <v/>
      </c>
      <c r="AY511" s="19">
        <f>IF(AR511&lt;=450000,0,MAX(0,ROUNDDOWN(AX511*0.06-MIN(50000,AX511)*0.03,-2))+MAX(0,ROUNDDOWN(AX511*0.04-MIN(50000,AX511)*0.02,-2)))</f>
        <v/>
      </c>
      <c r="AZ511" s="19">
        <f>AW511+AY511+AS511</f>
        <v/>
      </c>
    </row>
    <row r="512">
      <c r="A512" t="inlineStr">
        <is>
          <t>1万円刻み</t>
        </is>
      </c>
      <c r="B512" s="19">
        <f>'3_1万円刻み'!$A$495</f>
        <v/>
      </c>
      <c r="C512" s="19">
        <f>MIN(0,MAX(0,$B512))</f>
        <v/>
      </c>
      <c r="D512" s="19">
        <f>$B512-C512</f>
        <v/>
      </c>
      <c r="E512" s="19">
        <f>MIN(670000,ROUNDDOWN(MAX(0,D512-430000)*0.0751+47600,0))+MIN(260000,ROUNDDOWN(MAX(0,D512-430000)*0.028+17600,0))+MIN(30000,ROUNDDOWN(MAX(0,D512-430000)*0.0027+1873,0))+IF("いいえ"="はい",MIN(170000,ROUNDDOWN(MAX(0,D512-430000)*0.0243+17800,0)),0)</f>
        <v/>
      </c>
      <c r="F512" s="19">
        <f>IF(""="",215040+E512,"")</f>
        <v/>
      </c>
      <c r="G512" s="19">
        <f>IF(D512&gt;23500000,NA(),IF(D512&lt;=4890000,1040000,IF(D512&lt;=6550000,670000,620000)))</f>
        <v/>
      </c>
      <c r="H512" s="19">
        <f>MAX(0,ROUNDDOWN(D512-F512-G512-0,-3))</f>
        <v/>
      </c>
      <c r="I512" s="19">
        <f>IF(H512&lt;=0,0,ROUNDDOWN((H512*LOOKUP(H512,{0,1950001,3300001,6950001,9000001,18000001,40000001},{0.05,0.1,0.2,0.23,0.33,0.4,0.45})-LOOKUP(H512,{0,1950001,3300001,6950001,9000001,18000001,40000001},{0,97500,427500,636000,1536000,2796000,4796000}))*1.021,-2))</f>
        <v/>
      </c>
      <c r="J512" s="19">
        <f>MAX(0,ROUNDDOWN(D512-F512-430000-0,-3))</f>
        <v/>
      </c>
      <c r="K512" s="19">
        <f>IF(D512&lt;=450000,0,MAX(0,ROUNDDOWN(J512*0.06-MIN(50000,J512)*0.03,-2))+MAX(0,ROUNDDOWN(J512*0.04-MIN(50000,J512)*0.02,-2)))</f>
        <v/>
      </c>
      <c r="L512" s="19">
        <f>I512+K512+E512</f>
        <v/>
      </c>
      <c r="M512" s="19">
        <f>MIN(100000,MAX(0,$B512))</f>
        <v/>
      </c>
      <c r="N512" s="19">
        <f>$B512-M512</f>
        <v/>
      </c>
      <c r="O512" s="19">
        <f>MIN(670000,ROUNDDOWN(MAX(0,N512-430000)*0.0751+47600,0))+MIN(260000,ROUNDDOWN(MAX(0,N512-430000)*0.028+17600,0))+MIN(30000,ROUNDDOWN(MAX(0,N512-430000)*0.0027+1873,0))+IF("いいえ"="はい",MIN(170000,ROUNDDOWN(MAX(0,N512-430000)*0.0243+17800,0)),0)</f>
        <v/>
      </c>
      <c r="P512" s="19">
        <f>IF(""="",215040+O512,"")</f>
        <v/>
      </c>
      <c r="Q512" s="19">
        <f>IF(N512&gt;23500000,NA(),IF(N512&lt;=4890000,1040000,IF(N512&lt;=6550000,670000,620000)))</f>
        <v/>
      </c>
      <c r="R512" s="19">
        <f>MAX(0,ROUNDDOWN(N512-P512-Q512-0,-3))</f>
        <v/>
      </c>
      <c r="S512" s="19">
        <f>IF(R512&lt;=0,0,ROUNDDOWN((R512*LOOKUP(R512,{0,1950001,3300001,6950001,9000001,18000001,40000001},{0.05,0.1,0.2,0.23,0.33,0.4,0.45})-LOOKUP(R512,{0,1950001,3300001,6950001,9000001,18000001,40000001},{0,97500,427500,636000,1536000,2796000,4796000}))*1.021,-2))</f>
        <v/>
      </c>
      <c r="T512" s="19">
        <f>MAX(0,ROUNDDOWN(N512-P512-430000-0,-3))</f>
        <v/>
      </c>
      <c r="U512" s="19">
        <f>IF(N512&lt;=450000,0,MAX(0,ROUNDDOWN(T512*0.06-MIN(50000,T512)*0.03,-2))+MAX(0,ROUNDDOWN(T512*0.04-MIN(50000,T512)*0.02,-2)))</f>
        <v/>
      </c>
      <c r="V512" s="19">
        <f>S512+U512+O512</f>
        <v/>
      </c>
      <c r="W512" s="19">
        <f>MIN(550000,MAX(0,$B512))</f>
        <v/>
      </c>
      <c r="X512" s="19">
        <f>$B512-W512</f>
        <v/>
      </c>
      <c r="Y512" s="19">
        <f>MIN(670000,ROUNDDOWN(MAX(0,X512-430000)*0.0751+47600,0))+MIN(260000,ROUNDDOWN(MAX(0,X512-430000)*0.028+17600,0))+MIN(30000,ROUNDDOWN(MAX(0,X512-430000)*0.0027+1873,0))+IF("いいえ"="はい",MIN(170000,ROUNDDOWN(MAX(0,X512-430000)*0.0243+17800,0)),0)</f>
        <v/>
      </c>
      <c r="Z512" s="19">
        <f>IF(""="",215040+Y512,"")</f>
        <v/>
      </c>
      <c r="AA512" s="19">
        <f>IF(X512&gt;23500000,NA(),IF(X512&lt;=4890000,1040000,IF(X512&lt;=6550000,670000,620000)))</f>
        <v/>
      </c>
      <c r="AB512" s="19">
        <f>MAX(0,ROUNDDOWN(X512-Z512-AA512-0,-3))</f>
        <v/>
      </c>
      <c r="AC512" s="19">
        <f>IF(AB512&lt;=0,0,ROUNDDOWN((AB512*LOOKUP(AB512,{0,1950001,3300001,6950001,9000001,18000001,40000001},{0.05,0.1,0.2,0.23,0.33,0.4,0.45})-LOOKUP(AB512,{0,1950001,3300001,6950001,9000001,18000001,40000001},{0,97500,427500,636000,1536000,2796000,4796000}))*1.021,-2))</f>
        <v/>
      </c>
      <c r="AD512" s="19">
        <f>MAX(0,ROUNDDOWN(X512-Z512-430000-0,-3))</f>
        <v/>
      </c>
      <c r="AE512" s="19">
        <f>IF(X512&lt;=450000,0,MAX(0,ROUNDDOWN(AD512*0.06-MIN(50000,AD512)*0.03,-2))+MAX(0,ROUNDDOWN(AD512*0.04-MIN(50000,AD512)*0.02,-2)))</f>
        <v/>
      </c>
      <c r="AF512" s="19">
        <f>AC512+AE512+Y512</f>
        <v/>
      </c>
      <c r="AG512" s="19">
        <f>MIN(650000,MAX(0,$B512))</f>
        <v/>
      </c>
      <c r="AH512" s="19">
        <f>$B512-AG512</f>
        <v/>
      </c>
      <c r="AI512" s="19">
        <f>MIN(670000,ROUNDDOWN(MAX(0,AH512-430000)*0.0751+47600,0))+MIN(260000,ROUNDDOWN(MAX(0,AH512-430000)*0.028+17600,0))+MIN(30000,ROUNDDOWN(MAX(0,AH512-430000)*0.0027+1873,0))+IF("いいえ"="はい",MIN(170000,ROUNDDOWN(MAX(0,AH512-430000)*0.0243+17800,0)),0)</f>
        <v/>
      </c>
      <c r="AJ512" s="19">
        <f>IF(""="",215040+AI512,"")</f>
        <v/>
      </c>
      <c r="AK512" s="19">
        <f>IF(AH512&gt;23500000,NA(),IF(AH512&lt;=4890000,1040000,IF(AH512&lt;=6550000,670000,620000)))</f>
        <v/>
      </c>
      <c r="AL512" s="19">
        <f>MAX(0,ROUNDDOWN(AH512-AJ512-AK512-0,-3))</f>
        <v/>
      </c>
      <c r="AM512" s="19">
        <f>IF(AL512&lt;=0,0,ROUNDDOWN((AL512*LOOKUP(AL512,{0,1950001,3300001,6950001,9000001,18000001,40000001},{0.05,0.1,0.2,0.23,0.33,0.4,0.45})-LOOKUP(AL512,{0,1950001,3300001,6950001,9000001,18000001,40000001},{0,97500,427500,636000,1536000,2796000,4796000}))*1.021,-2))</f>
        <v/>
      </c>
      <c r="AN512" s="19">
        <f>MAX(0,ROUNDDOWN(AH512-AJ512-430000-0,-3))</f>
        <v/>
      </c>
      <c r="AO512" s="19">
        <f>IF(AH512&lt;=450000,0,MAX(0,ROUNDDOWN(AN512*0.06-MIN(50000,AN512)*0.03,-2))+MAX(0,ROUNDDOWN(AN512*0.04-MIN(50000,AN512)*0.02,-2)))</f>
        <v/>
      </c>
      <c r="AP512" s="19">
        <f>AM512+AO512+AI512</f>
        <v/>
      </c>
      <c r="AQ512" s="19">
        <f>MIN(750000,MAX(0,$B512))</f>
        <v/>
      </c>
      <c r="AR512" s="19">
        <f>$B512-AQ512</f>
        <v/>
      </c>
      <c r="AS512" s="19">
        <f>MIN(670000,ROUNDDOWN(MAX(0,AR512-430000)*0.0751+47600,0))+MIN(260000,ROUNDDOWN(MAX(0,AR512-430000)*0.028+17600,0))+MIN(30000,ROUNDDOWN(MAX(0,AR512-430000)*0.0027+1873,0))+IF("いいえ"="はい",MIN(170000,ROUNDDOWN(MAX(0,AR512-430000)*0.0243+17800,0)),0)</f>
        <v/>
      </c>
      <c r="AT512" s="19">
        <f>IF(""="",215040+AS512,"")</f>
        <v/>
      </c>
      <c r="AU512" s="19">
        <f>IF(AR512&gt;23500000,NA(),IF(AR512&lt;=4890000,1040000,IF(AR512&lt;=6550000,670000,620000)))</f>
        <v/>
      </c>
      <c r="AV512" s="19">
        <f>MAX(0,ROUNDDOWN(AR512-AT512-AU512-0,-3))</f>
        <v/>
      </c>
      <c r="AW512" s="19">
        <f>IF(AV512&lt;=0,0,ROUNDDOWN((AV512*LOOKUP(AV512,{0,1950001,3300001,6950001,9000001,18000001,40000001},{0.05,0.1,0.2,0.23,0.33,0.4,0.45})-LOOKUP(AV512,{0,1950001,3300001,6950001,9000001,18000001,40000001},{0,97500,427500,636000,1536000,2796000,4796000}))*1.021,-2))</f>
        <v/>
      </c>
      <c r="AX512" s="19">
        <f>MAX(0,ROUNDDOWN(AR512-AT512-430000-0,-3))</f>
        <v/>
      </c>
      <c r="AY512" s="19">
        <f>IF(AR512&lt;=450000,0,MAX(0,ROUNDDOWN(AX512*0.06-MIN(50000,AX512)*0.03,-2))+MAX(0,ROUNDDOWN(AX512*0.04-MIN(50000,AX512)*0.02,-2)))</f>
        <v/>
      </c>
      <c r="AZ512" s="19">
        <f>AW512+AY512+AS512</f>
        <v/>
      </c>
    </row>
    <row r="513">
      <c r="A513" t="inlineStr">
        <is>
          <t>1万円刻み</t>
        </is>
      </c>
      <c r="B513" s="19">
        <f>'3_1万円刻み'!$A$496</f>
        <v/>
      </c>
      <c r="C513" s="19">
        <f>MIN(0,MAX(0,$B513))</f>
        <v/>
      </c>
      <c r="D513" s="19">
        <f>$B513-C513</f>
        <v/>
      </c>
      <c r="E513" s="19">
        <f>MIN(670000,ROUNDDOWN(MAX(0,D513-430000)*0.0751+47600,0))+MIN(260000,ROUNDDOWN(MAX(0,D513-430000)*0.028+17600,0))+MIN(30000,ROUNDDOWN(MAX(0,D513-430000)*0.0027+1873,0))+IF("いいえ"="はい",MIN(170000,ROUNDDOWN(MAX(0,D513-430000)*0.0243+17800,0)),0)</f>
        <v/>
      </c>
      <c r="F513" s="19">
        <f>IF(""="",215040+E513,"")</f>
        <v/>
      </c>
      <c r="G513" s="19">
        <f>IF(D513&gt;23500000,NA(),IF(D513&lt;=4890000,1040000,IF(D513&lt;=6550000,670000,620000)))</f>
        <v/>
      </c>
      <c r="H513" s="19">
        <f>MAX(0,ROUNDDOWN(D513-F513-G513-0,-3))</f>
        <v/>
      </c>
      <c r="I513" s="19">
        <f>IF(H513&lt;=0,0,ROUNDDOWN((H513*LOOKUP(H513,{0,1950001,3300001,6950001,9000001,18000001,40000001},{0.05,0.1,0.2,0.23,0.33,0.4,0.45})-LOOKUP(H513,{0,1950001,3300001,6950001,9000001,18000001,40000001},{0,97500,427500,636000,1536000,2796000,4796000}))*1.021,-2))</f>
        <v/>
      </c>
      <c r="J513" s="19">
        <f>MAX(0,ROUNDDOWN(D513-F513-430000-0,-3))</f>
        <v/>
      </c>
      <c r="K513" s="19">
        <f>IF(D513&lt;=450000,0,MAX(0,ROUNDDOWN(J513*0.06-MIN(50000,J513)*0.03,-2))+MAX(0,ROUNDDOWN(J513*0.04-MIN(50000,J513)*0.02,-2)))</f>
        <v/>
      </c>
      <c r="L513" s="19">
        <f>I513+K513+E513</f>
        <v/>
      </c>
      <c r="M513" s="19">
        <f>MIN(100000,MAX(0,$B513))</f>
        <v/>
      </c>
      <c r="N513" s="19">
        <f>$B513-M513</f>
        <v/>
      </c>
      <c r="O513" s="19">
        <f>MIN(670000,ROUNDDOWN(MAX(0,N513-430000)*0.0751+47600,0))+MIN(260000,ROUNDDOWN(MAX(0,N513-430000)*0.028+17600,0))+MIN(30000,ROUNDDOWN(MAX(0,N513-430000)*0.0027+1873,0))+IF("いいえ"="はい",MIN(170000,ROUNDDOWN(MAX(0,N513-430000)*0.0243+17800,0)),0)</f>
        <v/>
      </c>
      <c r="P513" s="19">
        <f>IF(""="",215040+O513,"")</f>
        <v/>
      </c>
      <c r="Q513" s="19">
        <f>IF(N513&gt;23500000,NA(),IF(N513&lt;=4890000,1040000,IF(N513&lt;=6550000,670000,620000)))</f>
        <v/>
      </c>
      <c r="R513" s="19">
        <f>MAX(0,ROUNDDOWN(N513-P513-Q513-0,-3))</f>
        <v/>
      </c>
      <c r="S513" s="19">
        <f>IF(R513&lt;=0,0,ROUNDDOWN((R513*LOOKUP(R513,{0,1950001,3300001,6950001,9000001,18000001,40000001},{0.05,0.1,0.2,0.23,0.33,0.4,0.45})-LOOKUP(R513,{0,1950001,3300001,6950001,9000001,18000001,40000001},{0,97500,427500,636000,1536000,2796000,4796000}))*1.021,-2))</f>
        <v/>
      </c>
      <c r="T513" s="19">
        <f>MAX(0,ROUNDDOWN(N513-P513-430000-0,-3))</f>
        <v/>
      </c>
      <c r="U513" s="19">
        <f>IF(N513&lt;=450000,0,MAX(0,ROUNDDOWN(T513*0.06-MIN(50000,T513)*0.03,-2))+MAX(0,ROUNDDOWN(T513*0.04-MIN(50000,T513)*0.02,-2)))</f>
        <v/>
      </c>
      <c r="V513" s="19">
        <f>S513+U513+O513</f>
        <v/>
      </c>
      <c r="W513" s="19">
        <f>MIN(550000,MAX(0,$B513))</f>
        <v/>
      </c>
      <c r="X513" s="19">
        <f>$B513-W513</f>
        <v/>
      </c>
      <c r="Y513" s="19">
        <f>MIN(670000,ROUNDDOWN(MAX(0,X513-430000)*0.0751+47600,0))+MIN(260000,ROUNDDOWN(MAX(0,X513-430000)*0.028+17600,0))+MIN(30000,ROUNDDOWN(MAX(0,X513-430000)*0.0027+1873,0))+IF("いいえ"="はい",MIN(170000,ROUNDDOWN(MAX(0,X513-430000)*0.0243+17800,0)),0)</f>
        <v/>
      </c>
      <c r="Z513" s="19">
        <f>IF(""="",215040+Y513,"")</f>
        <v/>
      </c>
      <c r="AA513" s="19">
        <f>IF(X513&gt;23500000,NA(),IF(X513&lt;=4890000,1040000,IF(X513&lt;=6550000,670000,620000)))</f>
        <v/>
      </c>
      <c r="AB513" s="19">
        <f>MAX(0,ROUNDDOWN(X513-Z513-AA513-0,-3))</f>
        <v/>
      </c>
      <c r="AC513" s="19">
        <f>IF(AB513&lt;=0,0,ROUNDDOWN((AB513*LOOKUP(AB513,{0,1950001,3300001,6950001,9000001,18000001,40000001},{0.05,0.1,0.2,0.23,0.33,0.4,0.45})-LOOKUP(AB513,{0,1950001,3300001,6950001,9000001,18000001,40000001},{0,97500,427500,636000,1536000,2796000,4796000}))*1.021,-2))</f>
        <v/>
      </c>
      <c r="AD513" s="19">
        <f>MAX(0,ROUNDDOWN(X513-Z513-430000-0,-3))</f>
        <v/>
      </c>
      <c r="AE513" s="19">
        <f>IF(X513&lt;=450000,0,MAX(0,ROUNDDOWN(AD513*0.06-MIN(50000,AD513)*0.03,-2))+MAX(0,ROUNDDOWN(AD513*0.04-MIN(50000,AD513)*0.02,-2)))</f>
        <v/>
      </c>
      <c r="AF513" s="19">
        <f>AC513+AE513+Y513</f>
        <v/>
      </c>
      <c r="AG513" s="19">
        <f>MIN(650000,MAX(0,$B513))</f>
        <v/>
      </c>
      <c r="AH513" s="19">
        <f>$B513-AG513</f>
        <v/>
      </c>
      <c r="AI513" s="19">
        <f>MIN(670000,ROUNDDOWN(MAX(0,AH513-430000)*0.0751+47600,0))+MIN(260000,ROUNDDOWN(MAX(0,AH513-430000)*0.028+17600,0))+MIN(30000,ROUNDDOWN(MAX(0,AH513-430000)*0.0027+1873,0))+IF("いいえ"="はい",MIN(170000,ROUNDDOWN(MAX(0,AH513-430000)*0.0243+17800,0)),0)</f>
        <v/>
      </c>
      <c r="AJ513" s="19">
        <f>IF(""="",215040+AI513,"")</f>
        <v/>
      </c>
      <c r="AK513" s="19">
        <f>IF(AH513&gt;23500000,NA(),IF(AH513&lt;=4890000,1040000,IF(AH513&lt;=6550000,670000,620000)))</f>
        <v/>
      </c>
      <c r="AL513" s="19">
        <f>MAX(0,ROUNDDOWN(AH513-AJ513-AK513-0,-3))</f>
        <v/>
      </c>
      <c r="AM513" s="19">
        <f>IF(AL513&lt;=0,0,ROUNDDOWN((AL513*LOOKUP(AL513,{0,1950001,3300001,6950001,9000001,18000001,40000001},{0.05,0.1,0.2,0.23,0.33,0.4,0.45})-LOOKUP(AL513,{0,1950001,3300001,6950001,9000001,18000001,40000001},{0,97500,427500,636000,1536000,2796000,4796000}))*1.021,-2))</f>
        <v/>
      </c>
      <c r="AN513" s="19">
        <f>MAX(0,ROUNDDOWN(AH513-AJ513-430000-0,-3))</f>
        <v/>
      </c>
      <c r="AO513" s="19">
        <f>IF(AH513&lt;=450000,0,MAX(0,ROUNDDOWN(AN513*0.06-MIN(50000,AN513)*0.03,-2))+MAX(0,ROUNDDOWN(AN513*0.04-MIN(50000,AN513)*0.02,-2)))</f>
        <v/>
      </c>
      <c r="AP513" s="19">
        <f>AM513+AO513+AI513</f>
        <v/>
      </c>
      <c r="AQ513" s="19">
        <f>MIN(750000,MAX(0,$B513))</f>
        <v/>
      </c>
      <c r="AR513" s="19">
        <f>$B513-AQ513</f>
        <v/>
      </c>
      <c r="AS513" s="19">
        <f>MIN(670000,ROUNDDOWN(MAX(0,AR513-430000)*0.0751+47600,0))+MIN(260000,ROUNDDOWN(MAX(0,AR513-430000)*0.028+17600,0))+MIN(30000,ROUNDDOWN(MAX(0,AR513-430000)*0.0027+1873,0))+IF("いいえ"="はい",MIN(170000,ROUNDDOWN(MAX(0,AR513-430000)*0.0243+17800,0)),0)</f>
        <v/>
      </c>
      <c r="AT513" s="19">
        <f>IF(""="",215040+AS513,"")</f>
        <v/>
      </c>
      <c r="AU513" s="19">
        <f>IF(AR513&gt;23500000,NA(),IF(AR513&lt;=4890000,1040000,IF(AR513&lt;=6550000,670000,620000)))</f>
        <v/>
      </c>
      <c r="AV513" s="19">
        <f>MAX(0,ROUNDDOWN(AR513-AT513-AU513-0,-3))</f>
        <v/>
      </c>
      <c r="AW513" s="19">
        <f>IF(AV513&lt;=0,0,ROUNDDOWN((AV513*LOOKUP(AV513,{0,1950001,3300001,6950001,9000001,18000001,40000001},{0.05,0.1,0.2,0.23,0.33,0.4,0.45})-LOOKUP(AV513,{0,1950001,3300001,6950001,9000001,18000001,40000001},{0,97500,427500,636000,1536000,2796000,4796000}))*1.021,-2))</f>
        <v/>
      </c>
      <c r="AX513" s="19">
        <f>MAX(0,ROUNDDOWN(AR513-AT513-430000-0,-3))</f>
        <v/>
      </c>
      <c r="AY513" s="19">
        <f>IF(AR513&lt;=450000,0,MAX(0,ROUNDDOWN(AX513*0.06-MIN(50000,AX513)*0.03,-2))+MAX(0,ROUNDDOWN(AX513*0.04-MIN(50000,AX513)*0.02,-2)))</f>
        <v/>
      </c>
      <c r="AZ513" s="19">
        <f>AW513+AY513+AS513</f>
        <v/>
      </c>
    </row>
    <row r="514">
      <c r="A514" t="inlineStr">
        <is>
          <t>1万円刻み</t>
        </is>
      </c>
      <c r="B514" s="19">
        <f>'3_1万円刻み'!$A$497</f>
        <v/>
      </c>
      <c r="C514" s="19">
        <f>MIN(0,MAX(0,$B514))</f>
        <v/>
      </c>
      <c r="D514" s="19">
        <f>$B514-C514</f>
        <v/>
      </c>
      <c r="E514" s="19">
        <f>MIN(670000,ROUNDDOWN(MAX(0,D514-430000)*0.0751+47600,0))+MIN(260000,ROUNDDOWN(MAX(0,D514-430000)*0.028+17600,0))+MIN(30000,ROUNDDOWN(MAX(0,D514-430000)*0.0027+1873,0))+IF("いいえ"="はい",MIN(170000,ROUNDDOWN(MAX(0,D514-430000)*0.0243+17800,0)),0)</f>
        <v/>
      </c>
      <c r="F514" s="19">
        <f>IF(""="",215040+E514,"")</f>
        <v/>
      </c>
      <c r="G514" s="19">
        <f>IF(D514&gt;23500000,NA(),IF(D514&lt;=4890000,1040000,IF(D514&lt;=6550000,670000,620000)))</f>
        <v/>
      </c>
      <c r="H514" s="19">
        <f>MAX(0,ROUNDDOWN(D514-F514-G514-0,-3))</f>
        <v/>
      </c>
      <c r="I514" s="19">
        <f>IF(H514&lt;=0,0,ROUNDDOWN((H514*LOOKUP(H514,{0,1950001,3300001,6950001,9000001,18000001,40000001},{0.05,0.1,0.2,0.23,0.33,0.4,0.45})-LOOKUP(H514,{0,1950001,3300001,6950001,9000001,18000001,40000001},{0,97500,427500,636000,1536000,2796000,4796000}))*1.021,-2))</f>
        <v/>
      </c>
      <c r="J514" s="19">
        <f>MAX(0,ROUNDDOWN(D514-F514-430000-0,-3))</f>
        <v/>
      </c>
      <c r="K514" s="19">
        <f>IF(D514&lt;=450000,0,MAX(0,ROUNDDOWN(J514*0.06-MIN(50000,J514)*0.03,-2))+MAX(0,ROUNDDOWN(J514*0.04-MIN(50000,J514)*0.02,-2)))</f>
        <v/>
      </c>
      <c r="L514" s="19">
        <f>I514+K514+E514</f>
        <v/>
      </c>
      <c r="M514" s="19">
        <f>MIN(100000,MAX(0,$B514))</f>
        <v/>
      </c>
      <c r="N514" s="19">
        <f>$B514-M514</f>
        <v/>
      </c>
      <c r="O514" s="19">
        <f>MIN(670000,ROUNDDOWN(MAX(0,N514-430000)*0.0751+47600,0))+MIN(260000,ROUNDDOWN(MAX(0,N514-430000)*0.028+17600,0))+MIN(30000,ROUNDDOWN(MAX(0,N514-430000)*0.0027+1873,0))+IF("いいえ"="はい",MIN(170000,ROUNDDOWN(MAX(0,N514-430000)*0.0243+17800,0)),0)</f>
        <v/>
      </c>
      <c r="P514" s="19">
        <f>IF(""="",215040+O514,"")</f>
        <v/>
      </c>
      <c r="Q514" s="19">
        <f>IF(N514&gt;23500000,NA(),IF(N514&lt;=4890000,1040000,IF(N514&lt;=6550000,670000,620000)))</f>
        <v/>
      </c>
      <c r="R514" s="19">
        <f>MAX(0,ROUNDDOWN(N514-P514-Q514-0,-3))</f>
        <v/>
      </c>
      <c r="S514" s="19">
        <f>IF(R514&lt;=0,0,ROUNDDOWN((R514*LOOKUP(R514,{0,1950001,3300001,6950001,9000001,18000001,40000001},{0.05,0.1,0.2,0.23,0.33,0.4,0.45})-LOOKUP(R514,{0,1950001,3300001,6950001,9000001,18000001,40000001},{0,97500,427500,636000,1536000,2796000,4796000}))*1.021,-2))</f>
        <v/>
      </c>
      <c r="T514" s="19">
        <f>MAX(0,ROUNDDOWN(N514-P514-430000-0,-3))</f>
        <v/>
      </c>
      <c r="U514" s="19">
        <f>IF(N514&lt;=450000,0,MAX(0,ROUNDDOWN(T514*0.06-MIN(50000,T514)*0.03,-2))+MAX(0,ROUNDDOWN(T514*0.04-MIN(50000,T514)*0.02,-2)))</f>
        <v/>
      </c>
      <c r="V514" s="19">
        <f>S514+U514+O514</f>
        <v/>
      </c>
      <c r="W514" s="19">
        <f>MIN(550000,MAX(0,$B514))</f>
        <v/>
      </c>
      <c r="X514" s="19">
        <f>$B514-W514</f>
        <v/>
      </c>
      <c r="Y514" s="19">
        <f>MIN(670000,ROUNDDOWN(MAX(0,X514-430000)*0.0751+47600,0))+MIN(260000,ROUNDDOWN(MAX(0,X514-430000)*0.028+17600,0))+MIN(30000,ROUNDDOWN(MAX(0,X514-430000)*0.0027+1873,0))+IF("いいえ"="はい",MIN(170000,ROUNDDOWN(MAX(0,X514-430000)*0.0243+17800,0)),0)</f>
        <v/>
      </c>
      <c r="Z514" s="19">
        <f>IF(""="",215040+Y514,"")</f>
        <v/>
      </c>
      <c r="AA514" s="19">
        <f>IF(X514&gt;23500000,NA(),IF(X514&lt;=4890000,1040000,IF(X514&lt;=6550000,670000,620000)))</f>
        <v/>
      </c>
      <c r="AB514" s="19">
        <f>MAX(0,ROUNDDOWN(X514-Z514-AA514-0,-3))</f>
        <v/>
      </c>
      <c r="AC514" s="19">
        <f>IF(AB514&lt;=0,0,ROUNDDOWN((AB514*LOOKUP(AB514,{0,1950001,3300001,6950001,9000001,18000001,40000001},{0.05,0.1,0.2,0.23,0.33,0.4,0.45})-LOOKUP(AB514,{0,1950001,3300001,6950001,9000001,18000001,40000001},{0,97500,427500,636000,1536000,2796000,4796000}))*1.021,-2))</f>
        <v/>
      </c>
      <c r="AD514" s="19">
        <f>MAX(0,ROUNDDOWN(X514-Z514-430000-0,-3))</f>
        <v/>
      </c>
      <c r="AE514" s="19">
        <f>IF(X514&lt;=450000,0,MAX(0,ROUNDDOWN(AD514*0.06-MIN(50000,AD514)*0.03,-2))+MAX(0,ROUNDDOWN(AD514*0.04-MIN(50000,AD514)*0.02,-2)))</f>
        <v/>
      </c>
      <c r="AF514" s="19">
        <f>AC514+AE514+Y514</f>
        <v/>
      </c>
      <c r="AG514" s="19">
        <f>MIN(650000,MAX(0,$B514))</f>
        <v/>
      </c>
      <c r="AH514" s="19">
        <f>$B514-AG514</f>
        <v/>
      </c>
      <c r="AI514" s="19">
        <f>MIN(670000,ROUNDDOWN(MAX(0,AH514-430000)*0.0751+47600,0))+MIN(260000,ROUNDDOWN(MAX(0,AH514-430000)*0.028+17600,0))+MIN(30000,ROUNDDOWN(MAX(0,AH514-430000)*0.0027+1873,0))+IF("いいえ"="はい",MIN(170000,ROUNDDOWN(MAX(0,AH514-430000)*0.0243+17800,0)),0)</f>
        <v/>
      </c>
      <c r="AJ514" s="19">
        <f>IF(""="",215040+AI514,"")</f>
        <v/>
      </c>
      <c r="AK514" s="19">
        <f>IF(AH514&gt;23500000,NA(),IF(AH514&lt;=4890000,1040000,IF(AH514&lt;=6550000,670000,620000)))</f>
        <v/>
      </c>
      <c r="AL514" s="19">
        <f>MAX(0,ROUNDDOWN(AH514-AJ514-AK514-0,-3))</f>
        <v/>
      </c>
      <c r="AM514" s="19">
        <f>IF(AL514&lt;=0,0,ROUNDDOWN((AL514*LOOKUP(AL514,{0,1950001,3300001,6950001,9000001,18000001,40000001},{0.05,0.1,0.2,0.23,0.33,0.4,0.45})-LOOKUP(AL514,{0,1950001,3300001,6950001,9000001,18000001,40000001},{0,97500,427500,636000,1536000,2796000,4796000}))*1.021,-2))</f>
        <v/>
      </c>
      <c r="AN514" s="19">
        <f>MAX(0,ROUNDDOWN(AH514-AJ514-430000-0,-3))</f>
        <v/>
      </c>
      <c r="AO514" s="19">
        <f>IF(AH514&lt;=450000,0,MAX(0,ROUNDDOWN(AN514*0.06-MIN(50000,AN514)*0.03,-2))+MAX(0,ROUNDDOWN(AN514*0.04-MIN(50000,AN514)*0.02,-2)))</f>
        <v/>
      </c>
      <c r="AP514" s="19">
        <f>AM514+AO514+AI514</f>
        <v/>
      </c>
      <c r="AQ514" s="19">
        <f>MIN(750000,MAX(0,$B514))</f>
        <v/>
      </c>
      <c r="AR514" s="19">
        <f>$B514-AQ514</f>
        <v/>
      </c>
      <c r="AS514" s="19">
        <f>MIN(670000,ROUNDDOWN(MAX(0,AR514-430000)*0.0751+47600,0))+MIN(260000,ROUNDDOWN(MAX(0,AR514-430000)*0.028+17600,0))+MIN(30000,ROUNDDOWN(MAX(0,AR514-430000)*0.0027+1873,0))+IF("いいえ"="はい",MIN(170000,ROUNDDOWN(MAX(0,AR514-430000)*0.0243+17800,0)),0)</f>
        <v/>
      </c>
      <c r="AT514" s="19">
        <f>IF(""="",215040+AS514,"")</f>
        <v/>
      </c>
      <c r="AU514" s="19">
        <f>IF(AR514&gt;23500000,NA(),IF(AR514&lt;=4890000,1040000,IF(AR514&lt;=6550000,670000,620000)))</f>
        <v/>
      </c>
      <c r="AV514" s="19">
        <f>MAX(0,ROUNDDOWN(AR514-AT514-AU514-0,-3))</f>
        <v/>
      </c>
      <c r="AW514" s="19">
        <f>IF(AV514&lt;=0,0,ROUNDDOWN((AV514*LOOKUP(AV514,{0,1950001,3300001,6950001,9000001,18000001,40000001},{0.05,0.1,0.2,0.23,0.33,0.4,0.45})-LOOKUP(AV514,{0,1950001,3300001,6950001,9000001,18000001,40000001},{0,97500,427500,636000,1536000,2796000,4796000}))*1.021,-2))</f>
        <v/>
      </c>
      <c r="AX514" s="19">
        <f>MAX(0,ROUNDDOWN(AR514-AT514-430000-0,-3))</f>
        <v/>
      </c>
      <c r="AY514" s="19">
        <f>IF(AR514&lt;=450000,0,MAX(0,ROUNDDOWN(AX514*0.06-MIN(50000,AX514)*0.03,-2))+MAX(0,ROUNDDOWN(AX514*0.04-MIN(50000,AX514)*0.02,-2)))</f>
        <v/>
      </c>
      <c r="AZ514" s="19">
        <f>AW514+AY514+AS514</f>
        <v/>
      </c>
    </row>
    <row r="515">
      <c r="A515" t="inlineStr">
        <is>
          <t>1万円刻み</t>
        </is>
      </c>
      <c r="B515" s="19">
        <f>'3_1万円刻み'!$A$498</f>
        <v/>
      </c>
      <c r="C515" s="19">
        <f>MIN(0,MAX(0,$B515))</f>
        <v/>
      </c>
      <c r="D515" s="19">
        <f>$B515-C515</f>
        <v/>
      </c>
      <c r="E515" s="19">
        <f>MIN(670000,ROUNDDOWN(MAX(0,D515-430000)*0.0751+47600,0))+MIN(260000,ROUNDDOWN(MAX(0,D515-430000)*0.028+17600,0))+MIN(30000,ROUNDDOWN(MAX(0,D515-430000)*0.0027+1873,0))+IF("いいえ"="はい",MIN(170000,ROUNDDOWN(MAX(0,D515-430000)*0.0243+17800,0)),0)</f>
        <v/>
      </c>
      <c r="F515" s="19">
        <f>IF(""="",215040+E515,"")</f>
        <v/>
      </c>
      <c r="G515" s="19">
        <f>IF(D515&gt;23500000,NA(),IF(D515&lt;=4890000,1040000,IF(D515&lt;=6550000,670000,620000)))</f>
        <v/>
      </c>
      <c r="H515" s="19">
        <f>MAX(0,ROUNDDOWN(D515-F515-G515-0,-3))</f>
        <v/>
      </c>
      <c r="I515" s="19">
        <f>IF(H515&lt;=0,0,ROUNDDOWN((H515*LOOKUP(H515,{0,1950001,3300001,6950001,9000001,18000001,40000001},{0.05,0.1,0.2,0.23,0.33,0.4,0.45})-LOOKUP(H515,{0,1950001,3300001,6950001,9000001,18000001,40000001},{0,97500,427500,636000,1536000,2796000,4796000}))*1.021,-2))</f>
        <v/>
      </c>
      <c r="J515" s="19">
        <f>MAX(0,ROUNDDOWN(D515-F515-430000-0,-3))</f>
        <v/>
      </c>
      <c r="K515" s="19">
        <f>IF(D515&lt;=450000,0,MAX(0,ROUNDDOWN(J515*0.06-MIN(50000,J515)*0.03,-2))+MAX(0,ROUNDDOWN(J515*0.04-MIN(50000,J515)*0.02,-2)))</f>
        <v/>
      </c>
      <c r="L515" s="19">
        <f>I515+K515+E515</f>
        <v/>
      </c>
      <c r="M515" s="19">
        <f>MIN(100000,MAX(0,$B515))</f>
        <v/>
      </c>
      <c r="N515" s="19">
        <f>$B515-M515</f>
        <v/>
      </c>
      <c r="O515" s="19">
        <f>MIN(670000,ROUNDDOWN(MAX(0,N515-430000)*0.0751+47600,0))+MIN(260000,ROUNDDOWN(MAX(0,N515-430000)*0.028+17600,0))+MIN(30000,ROUNDDOWN(MAX(0,N515-430000)*0.0027+1873,0))+IF("いいえ"="はい",MIN(170000,ROUNDDOWN(MAX(0,N515-430000)*0.0243+17800,0)),0)</f>
        <v/>
      </c>
      <c r="P515" s="19">
        <f>IF(""="",215040+O515,"")</f>
        <v/>
      </c>
      <c r="Q515" s="19">
        <f>IF(N515&gt;23500000,NA(),IF(N515&lt;=4890000,1040000,IF(N515&lt;=6550000,670000,620000)))</f>
        <v/>
      </c>
      <c r="R515" s="19">
        <f>MAX(0,ROUNDDOWN(N515-P515-Q515-0,-3))</f>
        <v/>
      </c>
      <c r="S515" s="19">
        <f>IF(R515&lt;=0,0,ROUNDDOWN((R515*LOOKUP(R515,{0,1950001,3300001,6950001,9000001,18000001,40000001},{0.05,0.1,0.2,0.23,0.33,0.4,0.45})-LOOKUP(R515,{0,1950001,3300001,6950001,9000001,18000001,40000001},{0,97500,427500,636000,1536000,2796000,4796000}))*1.021,-2))</f>
        <v/>
      </c>
      <c r="T515" s="19">
        <f>MAX(0,ROUNDDOWN(N515-P515-430000-0,-3))</f>
        <v/>
      </c>
      <c r="U515" s="19">
        <f>IF(N515&lt;=450000,0,MAX(0,ROUNDDOWN(T515*0.06-MIN(50000,T515)*0.03,-2))+MAX(0,ROUNDDOWN(T515*0.04-MIN(50000,T515)*0.02,-2)))</f>
        <v/>
      </c>
      <c r="V515" s="19">
        <f>S515+U515+O515</f>
        <v/>
      </c>
      <c r="W515" s="19">
        <f>MIN(550000,MAX(0,$B515))</f>
        <v/>
      </c>
      <c r="X515" s="19">
        <f>$B515-W515</f>
        <v/>
      </c>
      <c r="Y515" s="19">
        <f>MIN(670000,ROUNDDOWN(MAX(0,X515-430000)*0.0751+47600,0))+MIN(260000,ROUNDDOWN(MAX(0,X515-430000)*0.028+17600,0))+MIN(30000,ROUNDDOWN(MAX(0,X515-430000)*0.0027+1873,0))+IF("いいえ"="はい",MIN(170000,ROUNDDOWN(MAX(0,X515-430000)*0.0243+17800,0)),0)</f>
        <v/>
      </c>
      <c r="Z515" s="19">
        <f>IF(""="",215040+Y515,"")</f>
        <v/>
      </c>
      <c r="AA515" s="19">
        <f>IF(X515&gt;23500000,NA(),IF(X515&lt;=4890000,1040000,IF(X515&lt;=6550000,670000,620000)))</f>
        <v/>
      </c>
      <c r="AB515" s="19">
        <f>MAX(0,ROUNDDOWN(X515-Z515-AA515-0,-3))</f>
        <v/>
      </c>
      <c r="AC515" s="19">
        <f>IF(AB515&lt;=0,0,ROUNDDOWN((AB515*LOOKUP(AB515,{0,1950001,3300001,6950001,9000001,18000001,40000001},{0.05,0.1,0.2,0.23,0.33,0.4,0.45})-LOOKUP(AB515,{0,1950001,3300001,6950001,9000001,18000001,40000001},{0,97500,427500,636000,1536000,2796000,4796000}))*1.021,-2))</f>
        <v/>
      </c>
      <c r="AD515" s="19">
        <f>MAX(0,ROUNDDOWN(X515-Z515-430000-0,-3))</f>
        <v/>
      </c>
      <c r="AE515" s="19">
        <f>IF(X515&lt;=450000,0,MAX(0,ROUNDDOWN(AD515*0.06-MIN(50000,AD515)*0.03,-2))+MAX(0,ROUNDDOWN(AD515*0.04-MIN(50000,AD515)*0.02,-2)))</f>
        <v/>
      </c>
      <c r="AF515" s="19">
        <f>AC515+AE515+Y515</f>
        <v/>
      </c>
      <c r="AG515" s="19">
        <f>MIN(650000,MAX(0,$B515))</f>
        <v/>
      </c>
      <c r="AH515" s="19">
        <f>$B515-AG515</f>
        <v/>
      </c>
      <c r="AI515" s="19">
        <f>MIN(670000,ROUNDDOWN(MAX(0,AH515-430000)*0.0751+47600,0))+MIN(260000,ROUNDDOWN(MAX(0,AH515-430000)*0.028+17600,0))+MIN(30000,ROUNDDOWN(MAX(0,AH515-430000)*0.0027+1873,0))+IF("いいえ"="はい",MIN(170000,ROUNDDOWN(MAX(0,AH515-430000)*0.0243+17800,0)),0)</f>
        <v/>
      </c>
      <c r="AJ515" s="19">
        <f>IF(""="",215040+AI515,"")</f>
        <v/>
      </c>
      <c r="AK515" s="19">
        <f>IF(AH515&gt;23500000,NA(),IF(AH515&lt;=4890000,1040000,IF(AH515&lt;=6550000,670000,620000)))</f>
        <v/>
      </c>
      <c r="AL515" s="19">
        <f>MAX(0,ROUNDDOWN(AH515-AJ515-AK515-0,-3))</f>
        <v/>
      </c>
      <c r="AM515" s="19">
        <f>IF(AL515&lt;=0,0,ROUNDDOWN((AL515*LOOKUP(AL515,{0,1950001,3300001,6950001,9000001,18000001,40000001},{0.05,0.1,0.2,0.23,0.33,0.4,0.45})-LOOKUP(AL515,{0,1950001,3300001,6950001,9000001,18000001,40000001},{0,97500,427500,636000,1536000,2796000,4796000}))*1.021,-2))</f>
        <v/>
      </c>
      <c r="AN515" s="19">
        <f>MAX(0,ROUNDDOWN(AH515-AJ515-430000-0,-3))</f>
        <v/>
      </c>
      <c r="AO515" s="19">
        <f>IF(AH515&lt;=450000,0,MAX(0,ROUNDDOWN(AN515*0.06-MIN(50000,AN515)*0.03,-2))+MAX(0,ROUNDDOWN(AN515*0.04-MIN(50000,AN515)*0.02,-2)))</f>
        <v/>
      </c>
      <c r="AP515" s="19">
        <f>AM515+AO515+AI515</f>
        <v/>
      </c>
      <c r="AQ515" s="19">
        <f>MIN(750000,MAX(0,$B515))</f>
        <v/>
      </c>
      <c r="AR515" s="19">
        <f>$B515-AQ515</f>
        <v/>
      </c>
      <c r="AS515" s="19">
        <f>MIN(670000,ROUNDDOWN(MAX(0,AR515-430000)*0.0751+47600,0))+MIN(260000,ROUNDDOWN(MAX(0,AR515-430000)*0.028+17600,0))+MIN(30000,ROUNDDOWN(MAX(0,AR515-430000)*0.0027+1873,0))+IF("いいえ"="はい",MIN(170000,ROUNDDOWN(MAX(0,AR515-430000)*0.0243+17800,0)),0)</f>
        <v/>
      </c>
      <c r="AT515" s="19">
        <f>IF(""="",215040+AS515,"")</f>
        <v/>
      </c>
      <c r="AU515" s="19">
        <f>IF(AR515&gt;23500000,NA(),IF(AR515&lt;=4890000,1040000,IF(AR515&lt;=6550000,670000,620000)))</f>
        <v/>
      </c>
      <c r="AV515" s="19">
        <f>MAX(0,ROUNDDOWN(AR515-AT515-AU515-0,-3))</f>
        <v/>
      </c>
      <c r="AW515" s="19">
        <f>IF(AV515&lt;=0,0,ROUNDDOWN((AV515*LOOKUP(AV515,{0,1950001,3300001,6950001,9000001,18000001,40000001},{0.05,0.1,0.2,0.23,0.33,0.4,0.45})-LOOKUP(AV515,{0,1950001,3300001,6950001,9000001,18000001,40000001},{0,97500,427500,636000,1536000,2796000,4796000}))*1.021,-2))</f>
        <v/>
      </c>
      <c r="AX515" s="19">
        <f>MAX(0,ROUNDDOWN(AR515-AT515-430000-0,-3))</f>
        <v/>
      </c>
      <c r="AY515" s="19">
        <f>IF(AR515&lt;=450000,0,MAX(0,ROUNDDOWN(AX515*0.06-MIN(50000,AX515)*0.03,-2))+MAX(0,ROUNDDOWN(AX515*0.04-MIN(50000,AX515)*0.02,-2)))</f>
        <v/>
      </c>
      <c r="AZ515" s="19">
        <f>AW515+AY515+AS515</f>
        <v/>
      </c>
    </row>
    <row r="516">
      <c r="A516" t="inlineStr">
        <is>
          <t>1万円刻み</t>
        </is>
      </c>
      <c r="B516" s="19">
        <f>'3_1万円刻み'!$A$499</f>
        <v/>
      </c>
      <c r="C516" s="19">
        <f>MIN(0,MAX(0,$B516))</f>
        <v/>
      </c>
      <c r="D516" s="19">
        <f>$B516-C516</f>
        <v/>
      </c>
      <c r="E516" s="19">
        <f>MIN(670000,ROUNDDOWN(MAX(0,D516-430000)*0.0751+47600,0))+MIN(260000,ROUNDDOWN(MAX(0,D516-430000)*0.028+17600,0))+MIN(30000,ROUNDDOWN(MAX(0,D516-430000)*0.0027+1873,0))+IF("いいえ"="はい",MIN(170000,ROUNDDOWN(MAX(0,D516-430000)*0.0243+17800,0)),0)</f>
        <v/>
      </c>
      <c r="F516" s="19">
        <f>IF(""="",215040+E516,"")</f>
        <v/>
      </c>
      <c r="G516" s="19">
        <f>IF(D516&gt;23500000,NA(),IF(D516&lt;=4890000,1040000,IF(D516&lt;=6550000,670000,620000)))</f>
        <v/>
      </c>
      <c r="H516" s="19">
        <f>MAX(0,ROUNDDOWN(D516-F516-G516-0,-3))</f>
        <v/>
      </c>
      <c r="I516" s="19">
        <f>IF(H516&lt;=0,0,ROUNDDOWN((H516*LOOKUP(H516,{0,1950001,3300001,6950001,9000001,18000001,40000001},{0.05,0.1,0.2,0.23,0.33,0.4,0.45})-LOOKUP(H516,{0,1950001,3300001,6950001,9000001,18000001,40000001},{0,97500,427500,636000,1536000,2796000,4796000}))*1.021,-2))</f>
        <v/>
      </c>
      <c r="J516" s="19">
        <f>MAX(0,ROUNDDOWN(D516-F516-430000-0,-3))</f>
        <v/>
      </c>
      <c r="K516" s="19">
        <f>IF(D516&lt;=450000,0,MAX(0,ROUNDDOWN(J516*0.06-MIN(50000,J516)*0.03,-2))+MAX(0,ROUNDDOWN(J516*0.04-MIN(50000,J516)*0.02,-2)))</f>
        <v/>
      </c>
      <c r="L516" s="19">
        <f>I516+K516+E516</f>
        <v/>
      </c>
      <c r="M516" s="19">
        <f>MIN(100000,MAX(0,$B516))</f>
        <v/>
      </c>
      <c r="N516" s="19">
        <f>$B516-M516</f>
        <v/>
      </c>
      <c r="O516" s="19">
        <f>MIN(670000,ROUNDDOWN(MAX(0,N516-430000)*0.0751+47600,0))+MIN(260000,ROUNDDOWN(MAX(0,N516-430000)*0.028+17600,0))+MIN(30000,ROUNDDOWN(MAX(0,N516-430000)*0.0027+1873,0))+IF("いいえ"="はい",MIN(170000,ROUNDDOWN(MAX(0,N516-430000)*0.0243+17800,0)),0)</f>
        <v/>
      </c>
      <c r="P516" s="19">
        <f>IF(""="",215040+O516,"")</f>
        <v/>
      </c>
      <c r="Q516" s="19">
        <f>IF(N516&gt;23500000,NA(),IF(N516&lt;=4890000,1040000,IF(N516&lt;=6550000,670000,620000)))</f>
        <v/>
      </c>
      <c r="R516" s="19">
        <f>MAX(0,ROUNDDOWN(N516-P516-Q516-0,-3))</f>
        <v/>
      </c>
      <c r="S516" s="19">
        <f>IF(R516&lt;=0,0,ROUNDDOWN((R516*LOOKUP(R516,{0,1950001,3300001,6950001,9000001,18000001,40000001},{0.05,0.1,0.2,0.23,0.33,0.4,0.45})-LOOKUP(R516,{0,1950001,3300001,6950001,9000001,18000001,40000001},{0,97500,427500,636000,1536000,2796000,4796000}))*1.021,-2))</f>
        <v/>
      </c>
      <c r="T516" s="19">
        <f>MAX(0,ROUNDDOWN(N516-P516-430000-0,-3))</f>
        <v/>
      </c>
      <c r="U516" s="19">
        <f>IF(N516&lt;=450000,0,MAX(0,ROUNDDOWN(T516*0.06-MIN(50000,T516)*0.03,-2))+MAX(0,ROUNDDOWN(T516*0.04-MIN(50000,T516)*0.02,-2)))</f>
        <v/>
      </c>
      <c r="V516" s="19">
        <f>S516+U516+O516</f>
        <v/>
      </c>
      <c r="W516" s="19">
        <f>MIN(550000,MAX(0,$B516))</f>
        <v/>
      </c>
      <c r="X516" s="19">
        <f>$B516-W516</f>
        <v/>
      </c>
      <c r="Y516" s="19">
        <f>MIN(670000,ROUNDDOWN(MAX(0,X516-430000)*0.0751+47600,0))+MIN(260000,ROUNDDOWN(MAX(0,X516-430000)*0.028+17600,0))+MIN(30000,ROUNDDOWN(MAX(0,X516-430000)*0.0027+1873,0))+IF("いいえ"="はい",MIN(170000,ROUNDDOWN(MAX(0,X516-430000)*0.0243+17800,0)),0)</f>
        <v/>
      </c>
      <c r="Z516" s="19">
        <f>IF(""="",215040+Y516,"")</f>
        <v/>
      </c>
      <c r="AA516" s="19">
        <f>IF(X516&gt;23500000,NA(),IF(X516&lt;=4890000,1040000,IF(X516&lt;=6550000,670000,620000)))</f>
        <v/>
      </c>
      <c r="AB516" s="19">
        <f>MAX(0,ROUNDDOWN(X516-Z516-AA516-0,-3))</f>
        <v/>
      </c>
      <c r="AC516" s="19">
        <f>IF(AB516&lt;=0,0,ROUNDDOWN((AB516*LOOKUP(AB516,{0,1950001,3300001,6950001,9000001,18000001,40000001},{0.05,0.1,0.2,0.23,0.33,0.4,0.45})-LOOKUP(AB516,{0,1950001,3300001,6950001,9000001,18000001,40000001},{0,97500,427500,636000,1536000,2796000,4796000}))*1.021,-2))</f>
        <v/>
      </c>
      <c r="AD516" s="19">
        <f>MAX(0,ROUNDDOWN(X516-Z516-430000-0,-3))</f>
        <v/>
      </c>
      <c r="AE516" s="19">
        <f>IF(X516&lt;=450000,0,MAX(0,ROUNDDOWN(AD516*0.06-MIN(50000,AD516)*0.03,-2))+MAX(0,ROUNDDOWN(AD516*0.04-MIN(50000,AD516)*0.02,-2)))</f>
        <v/>
      </c>
      <c r="AF516" s="19">
        <f>AC516+AE516+Y516</f>
        <v/>
      </c>
      <c r="AG516" s="19">
        <f>MIN(650000,MAX(0,$B516))</f>
        <v/>
      </c>
      <c r="AH516" s="19">
        <f>$B516-AG516</f>
        <v/>
      </c>
      <c r="AI516" s="19">
        <f>MIN(670000,ROUNDDOWN(MAX(0,AH516-430000)*0.0751+47600,0))+MIN(260000,ROUNDDOWN(MAX(0,AH516-430000)*0.028+17600,0))+MIN(30000,ROUNDDOWN(MAX(0,AH516-430000)*0.0027+1873,0))+IF("いいえ"="はい",MIN(170000,ROUNDDOWN(MAX(0,AH516-430000)*0.0243+17800,0)),0)</f>
        <v/>
      </c>
      <c r="AJ516" s="19">
        <f>IF(""="",215040+AI516,"")</f>
        <v/>
      </c>
      <c r="AK516" s="19">
        <f>IF(AH516&gt;23500000,NA(),IF(AH516&lt;=4890000,1040000,IF(AH516&lt;=6550000,670000,620000)))</f>
        <v/>
      </c>
      <c r="AL516" s="19">
        <f>MAX(0,ROUNDDOWN(AH516-AJ516-AK516-0,-3))</f>
        <v/>
      </c>
      <c r="AM516" s="19">
        <f>IF(AL516&lt;=0,0,ROUNDDOWN((AL516*LOOKUP(AL516,{0,1950001,3300001,6950001,9000001,18000001,40000001},{0.05,0.1,0.2,0.23,0.33,0.4,0.45})-LOOKUP(AL516,{0,1950001,3300001,6950001,9000001,18000001,40000001},{0,97500,427500,636000,1536000,2796000,4796000}))*1.021,-2))</f>
        <v/>
      </c>
      <c r="AN516" s="19">
        <f>MAX(0,ROUNDDOWN(AH516-AJ516-430000-0,-3))</f>
        <v/>
      </c>
      <c r="AO516" s="19">
        <f>IF(AH516&lt;=450000,0,MAX(0,ROUNDDOWN(AN516*0.06-MIN(50000,AN516)*0.03,-2))+MAX(0,ROUNDDOWN(AN516*0.04-MIN(50000,AN516)*0.02,-2)))</f>
        <v/>
      </c>
      <c r="AP516" s="19">
        <f>AM516+AO516+AI516</f>
        <v/>
      </c>
      <c r="AQ516" s="19">
        <f>MIN(750000,MAX(0,$B516))</f>
        <v/>
      </c>
      <c r="AR516" s="19">
        <f>$B516-AQ516</f>
        <v/>
      </c>
      <c r="AS516" s="19">
        <f>MIN(670000,ROUNDDOWN(MAX(0,AR516-430000)*0.0751+47600,0))+MIN(260000,ROUNDDOWN(MAX(0,AR516-430000)*0.028+17600,0))+MIN(30000,ROUNDDOWN(MAX(0,AR516-430000)*0.0027+1873,0))+IF("いいえ"="はい",MIN(170000,ROUNDDOWN(MAX(0,AR516-430000)*0.0243+17800,0)),0)</f>
        <v/>
      </c>
      <c r="AT516" s="19">
        <f>IF(""="",215040+AS516,"")</f>
        <v/>
      </c>
      <c r="AU516" s="19">
        <f>IF(AR516&gt;23500000,NA(),IF(AR516&lt;=4890000,1040000,IF(AR516&lt;=6550000,670000,620000)))</f>
        <v/>
      </c>
      <c r="AV516" s="19">
        <f>MAX(0,ROUNDDOWN(AR516-AT516-AU516-0,-3))</f>
        <v/>
      </c>
      <c r="AW516" s="19">
        <f>IF(AV516&lt;=0,0,ROUNDDOWN((AV516*LOOKUP(AV516,{0,1950001,3300001,6950001,9000001,18000001,40000001},{0.05,0.1,0.2,0.23,0.33,0.4,0.45})-LOOKUP(AV516,{0,1950001,3300001,6950001,9000001,18000001,40000001},{0,97500,427500,636000,1536000,2796000,4796000}))*1.021,-2))</f>
        <v/>
      </c>
      <c r="AX516" s="19">
        <f>MAX(0,ROUNDDOWN(AR516-AT516-430000-0,-3))</f>
        <v/>
      </c>
      <c r="AY516" s="19">
        <f>IF(AR516&lt;=450000,0,MAX(0,ROUNDDOWN(AX516*0.06-MIN(50000,AX516)*0.03,-2))+MAX(0,ROUNDDOWN(AX516*0.04-MIN(50000,AX516)*0.02,-2)))</f>
        <v/>
      </c>
      <c r="AZ516" s="19">
        <f>AW516+AY516+AS516</f>
        <v/>
      </c>
    </row>
    <row r="517">
      <c r="A517" t="inlineStr">
        <is>
          <t>1万円刻み</t>
        </is>
      </c>
      <c r="B517" s="19">
        <f>'3_1万円刻み'!$A$500</f>
        <v/>
      </c>
      <c r="C517" s="19">
        <f>MIN(0,MAX(0,$B517))</f>
        <v/>
      </c>
      <c r="D517" s="19">
        <f>$B517-C517</f>
        <v/>
      </c>
      <c r="E517" s="19">
        <f>MIN(670000,ROUNDDOWN(MAX(0,D517-430000)*0.0751+47600,0))+MIN(260000,ROUNDDOWN(MAX(0,D517-430000)*0.028+17600,0))+MIN(30000,ROUNDDOWN(MAX(0,D517-430000)*0.0027+1873,0))+IF("いいえ"="はい",MIN(170000,ROUNDDOWN(MAX(0,D517-430000)*0.0243+17800,0)),0)</f>
        <v/>
      </c>
      <c r="F517" s="19">
        <f>IF(""="",215040+E517,"")</f>
        <v/>
      </c>
      <c r="G517" s="19">
        <f>IF(D517&gt;23500000,NA(),IF(D517&lt;=4890000,1040000,IF(D517&lt;=6550000,670000,620000)))</f>
        <v/>
      </c>
      <c r="H517" s="19">
        <f>MAX(0,ROUNDDOWN(D517-F517-G517-0,-3))</f>
        <v/>
      </c>
      <c r="I517" s="19">
        <f>IF(H517&lt;=0,0,ROUNDDOWN((H517*LOOKUP(H517,{0,1950001,3300001,6950001,9000001,18000001,40000001},{0.05,0.1,0.2,0.23,0.33,0.4,0.45})-LOOKUP(H517,{0,1950001,3300001,6950001,9000001,18000001,40000001},{0,97500,427500,636000,1536000,2796000,4796000}))*1.021,-2))</f>
        <v/>
      </c>
      <c r="J517" s="19">
        <f>MAX(0,ROUNDDOWN(D517-F517-430000-0,-3))</f>
        <v/>
      </c>
      <c r="K517" s="19">
        <f>IF(D517&lt;=450000,0,MAX(0,ROUNDDOWN(J517*0.06-MIN(50000,J517)*0.03,-2))+MAX(0,ROUNDDOWN(J517*0.04-MIN(50000,J517)*0.02,-2)))</f>
        <v/>
      </c>
      <c r="L517" s="19">
        <f>I517+K517+E517</f>
        <v/>
      </c>
      <c r="M517" s="19">
        <f>MIN(100000,MAX(0,$B517))</f>
        <v/>
      </c>
      <c r="N517" s="19">
        <f>$B517-M517</f>
        <v/>
      </c>
      <c r="O517" s="19">
        <f>MIN(670000,ROUNDDOWN(MAX(0,N517-430000)*0.0751+47600,0))+MIN(260000,ROUNDDOWN(MAX(0,N517-430000)*0.028+17600,0))+MIN(30000,ROUNDDOWN(MAX(0,N517-430000)*0.0027+1873,0))+IF("いいえ"="はい",MIN(170000,ROUNDDOWN(MAX(0,N517-430000)*0.0243+17800,0)),0)</f>
        <v/>
      </c>
      <c r="P517" s="19">
        <f>IF(""="",215040+O517,"")</f>
        <v/>
      </c>
      <c r="Q517" s="19">
        <f>IF(N517&gt;23500000,NA(),IF(N517&lt;=4890000,1040000,IF(N517&lt;=6550000,670000,620000)))</f>
        <v/>
      </c>
      <c r="R517" s="19">
        <f>MAX(0,ROUNDDOWN(N517-P517-Q517-0,-3))</f>
        <v/>
      </c>
      <c r="S517" s="19">
        <f>IF(R517&lt;=0,0,ROUNDDOWN((R517*LOOKUP(R517,{0,1950001,3300001,6950001,9000001,18000001,40000001},{0.05,0.1,0.2,0.23,0.33,0.4,0.45})-LOOKUP(R517,{0,1950001,3300001,6950001,9000001,18000001,40000001},{0,97500,427500,636000,1536000,2796000,4796000}))*1.021,-2))</f>
        <v/>
      </c>
      <c r="T517" s="19">
        <f>MAX(0,ROUNDDOWN(N517-P517-430000-0,-3))</f>
        <v/>
      </c>
      <c r="U517" s="19">
        <f>IF(N517&lt;=450000,0,MAX(0,ROUNDDOWN(T517*0.06-MIN(50000,T517)*0.03,-2))+MAX(0,ROUNDDOWN(T517*0.04-MIN(50000,T517)*0.02,-2)))</f>
        <v/>
      </c>
      <c r="V517" s="19">
        <f>S517+U517+O517</f>
        <v/>
      </c>
      <c r="W517" s="19">
        <f>MIN(550000,MAX(0,$B517))</f>
        <v/>
      </c>
      <c r="X517" s="19">
        <f>$B517-W517</f>
        <v/>
      </c>
      <c r="Y517" s="19">
        <f>MIN(670000,ROUNDDOWN(MAX(0,X517-430000)*0.0751+47600,0))+MIN(260000,ROUNDDOWN(MAX(0,X517-430000)*0.028+17600,0))+MIN(30000,ROUNDDOWN(MAX(0,X517-430000)*0.0027+1873,0))+IF("いいえ"="はい",MIN(170000,ROUNDDOWN(MAX(0,X517-430000)*0.0243+17800,0)),0)</f>
        <v/>
      </c>
      <c r="Z517" s="19">
        <f>IF(""="",215040+Y517,"")</f>
        <v/>
      </c>
      <c r="AA517" s="19">
        <f>IF(X517&gt;23500000,NA(),IF(X517&lt;=4890000,1040000,IF(X517&lt;=6550000,670000,620000)))</f>
        <v/>
      </c>
      <c r="AB517" s="19">
        <f>MAX(0,ROUNDDOWN(X517-Z517-AA517-0,-3))</f>
        <v/>
      </c>
      <c r="AC517" s="19">
        <f>IF(AB517&lt;=0,0,ROUNDDOWN((AB517*LOOKUP(AB517,{0,1950001,3300001,6950001,9000001,18000001,40000001},{0.05,0.1,0.2,0.23,0.33,0.4,0.45})-LOOKUP(AB517,{0,1950001,3300001,6950001,9000001,18000001,40000001},{0,97500,427500,636000,1536000,2796000,4796000}))*1.021,-2))</f>
        <v/>
      </c>
      <c r="AD517" s="19">
        <f>MAX(0,ROUNDDOWN(X517-Z517-430000-0,-3))</f>
        <v/>
      </c>
      <c r="AE517" s="19">
        <f>IF(X517&lt;=450000,0,MAX(0,ROUNDDOWN(AD517*0.06-MIN(50000,AD517)*0.03,-2))+MAX(0,ROUNDDOWN(AD517*0.04-MIN(50000,AD517)*0.02,-2)))</f>
        <v/>
      </c>
      <c r="AF517" s="19">
        <f>AC517+AE517+Y517</f>
        <v/>
      </c>
      <c r="AG517" s="19">
        <f>MIN(650000,MAX(0,$B517))</f>
        <v/>
      </c>
      <c r="AH517" s="19">
        <f>$B517-AG517</f>
        <v/>
      </c>
      <c r="AI517" s="19">
        <f>MIN(670000,ROUNDDOWN(MAX(0,AH517-430000)*0.0751+47600,0))+MIN(260000,ROUNDDOWN(MAX(0,AH517-430000)*0.028+17600,0))+MIN(30000,ROUNDDOWN(MAX(0,AH517-430000)*0.0027+1873,0))+IF("いいえ"="はい",MIN(170000,ROUNDDOWN(MAX(0,AH517-430000)*0.0243+17800,0)),0)</f>
        <v/>
      </c>
      <c r="AJ517" s="19">
        <f>IF(""="",215040+AI517,"")</f>
        <v/>
      </c>
      <c r="AK517" s="19">
        <f>IF(AH517&gt;23500000,NA(),IF(AH517&lt;=4890000,1040000,IF(AH517&lt;=6550000,670000,620000)))</f>
        <v/>
      </c>
      <c r="AL517" s="19">
        <f>MAX(0,ROUNDDOWN(AH517-AJ517-AK517-0,-3))</f>
        <v/>
      </c>
      <c r="AM517" s="19">
        <f>IF(AL517&lt;=0,0,ROUNDDOWN((AL517*LOOKUP(AL517,{0,1950001,3300001,6950001,9000001,18000001,40000001},{0.05,0.1,0.2,0.23,0.33,0.4,0.45})-LOOKUP(AL517,{0,1950001,3300001,6950001,9000001,18000001,40000001},{0,97500,427500,636000,1536000,2796000,4796000}))*1.021,-2))</f>
        <v/>
      </c>
      <c r="AN517" s="19">
        <f>MAX(0,ROUNDDOWN(AH517-AJ517-430000-0,-3))</f>
        <v/>
      </c>
      <c r="AO517" s="19">
        <f>IF(AH517&lt;=450000,0,MAX(0,ROUNDDOWN(AN517*0.06-MIN(50000,AN517)*0.03,-2))+MAX(0,ROUNDDOWN(AN517*0.04-MIN(50000,AN517)*0.02,-2)))</f>
        <v/>
      </c>
      <c r="AP517" s="19">
        <f>AM517+AO517+AI517</f>
        <v/>
      </c>
      <c r="AQ517" s="19">
        <f>MIN(750000,MAX(0,$B517))</f>
        <v/>
      </c>
      <c r="AR517" s="19">
        <f>$B517-AQ517</f>
        <v/>
      </c>
      <c r="AS517" s="19">
        <f>MIN(670000,ROUNDDOWN(MAX(0,AR517-430000)*0.0751+47600,0))+MIN(260000,ROUNDDOWN(MAX(0,AR517-430000)*0.028+17600,0))+MIN(30000,ROUNDDOWN(MAX(0,AR517-430000)*0.0027+1873,0))+IF("いいえ"="はい",MIN(170000,ROUNDDOWN(MAX(0,AR517-430000)*0.0243+17800,0)),0)</f>
        <v/>
      </c>
      <c r="AT517" s="19">
        <f>IF(""="",215040+AS517,"")</f>
        <v/>
      </c>
      <c r="AU517" s="19">
        <f>IF(AR517&gt;23500000,NA(),IF(AR517&lt;=4890000,1040000,IF(AR517&lt;=6550000,670000,620000)))</f>
        <v/>
      </c>
      <c r="AV517" s="19">
        <f>MAX(0,ROUNDDOWN(AR517-AT517-AU517-0,-3))</f>
        <v/>
      </c>
      <c r="AW517" s="19">
        <f>IF(AV517&lt;=0,0,ROUNDDOWN((AV517*LOOKUP(AV517,{0,1950001,3300001,6950001,9000001,18000001,40000001},{0.05,0.1,0.2,0.23,0.33,0.4,0.45})-LOOKUP(AV517,{0,1950001,3300001,6950001,9000001,18000001,40000001},{0,97500,427500,636000,1536000,2796000,4796000}))*1.021,-2))</f>
        <v/>
      </c>
      <c r="AX517" s="19">
        <f>MAX(0,ROUNDDOWN(AR517-AT517-430000-0,-3))</f>
        <v/>
      </c>
      <c r="AY517" s="19">
        <f>IF(AR517&lt;=450000,0,MAX(0,ROUNDDOWN(AX517*0.06-MIN(50000,AX517)*0.03,-2))+MAX(0,ROUNDDOWN(AX517*0.04-MIN(50000,AX517)*0.02,-2)))</f>
        <v/>
      </c>
      <c r="AZ517" s="19">
        <f>AW517+AY517+AS517</f>
        <v/>
      </c>
    </row>
    <row r="518">
      <c r="A518" t="inlineStr">
        <is>
          <t>1万円刻み</t>
        </is>
      </c>
      <c r="B518" s="19">
        <f>'3_1万円刻み'!$A$501</f>
        <v/>
      </c>
      <c r="C518" s="19">
        <f>MIN(0,MAX(0,$B518))</f>
        <v/>
      </c>
      <c r="D518" s="19">
        <f>$B518-C518</f>
        <v/>
      </c>
      <c r="E518" s="19">
        <f>MIN(670000,ROUNDDOWN(MAX(0,D518-430000)*0.0751+47600,0))+MIN(260000,ROUNDDOWN(MAX(0,D518-430000)*0.028+17600,0))+MIN(30000,ROUNDDOWN(MAX(0,D518-430000)*0.0027+1873,0))+IF("いいえ"="はい",MIN(170000,ROUNDDOWN(MAX(0,D518-430000)*0.0243+17800,0)),0)</f>
        <v/>
      </c>
      <c r="F518" s="19">
        <f>IF(""="",215040+E518,"")</f>
        <v/>
      </c>
      <c r="G518" s="19">
        <f>IF(D518&gt;23500000,NA(),IF(D518&lt;=4890000,1040000,IF(D518&lt;=6550000,670000,620000)))</f>
        <v/>
      </c>
      <c r="H518" s="19">
        <f>MAX(0,ROUNDDOWN(D518-F518-G518-0,-3))</f>
        <v/>
      </c>
      <c r="I518" s="19">
        <f>IF(H518&lt;=0,0,ROUNDDOWN((H518*LOOKUP(H518,{0,1950001,3300001,6950001,9000001,18000001,40000001},{0.05,0.1,0.2,0.23,0.33,0.4,0.45})-LOOKUP(H518,{0,1950001,3300001,6950001,9000001,18000001,40000001},{0,97500,427500,636000,1536000,2796000,4796000}))*1.021,-2))</f>
        <v/>
      </c>
      <c r="J518" s="19">
        <f>MAX(0,ROUNDDOWN(D518-F518-430000-0,-3))</f>
        <v/>
      </c>
      <c r="K518" s="19">
        <f>IF(D518&lt;=450000,0,MAX(0,ROUNDDOWN(J518*0.06-MIN(50000,J518)*0.03,-2))+MAX(0,ROUNDDOWN(J518*0.04-MIN(50000,J518)*0.02,-2)))</f>
        <v/>
      </c>
      <c r="L518" s="19">
        <f>I518+K518+E518</f>
        <v/>
      </c>
      <c r="M518" s="19">
        <f>MIN(100000,MAX(0,$B518))</f>
        <v/>
      </c>
      <c r="N518" s="19">
        <f>$B518-M518</f>
        <v/>
      </c>
      <c r="O518" s="19">
        <f>MIN(670000,ROUNDDOWN(MAX(0,N518-430000)*0.0751+47600,0))+MIN(260000,ROUNDDOWN(MAX(0,N518-430000)*0.028+17600,0))+MIN(30000,ROUNDDOWN(MAX(0,N518-430000)*0.0027+1873,0))+IF("いいえ"="はい",MIN(170000,ROUNDDOWN(MAX(0,N518-430000)*0.0243+17800,0)),0)</f>
        <v/>
      </c>
      <c r="P518" s="19">
        <f>IF(""="",215040+O518,"")</f>
        <v/>
      </c>
      <c r="Q518" s="19">
        <f>IF(N518&gt;23500000,NA(),IF(N518&lt;=4890000,1040000,IF(N518&lt;=6550000,670000,620000)))</f>
        <v/>
      </c>
      <c r="R518" s="19">
        <f>MAX(0,ROUNDDOWN(N518-P518-Q518-0,-3))</f>
        <v/>
      </c>
      <c r="S518" s="19">
        <f>IF(R518&lt;=0,0,ROUNDDOWN((R518*LOOKUP(R518,{0,1950001,3300001,6950001,9000001,18000001,40000001},{0.05,0.1,0.2,0.23,0.33,0.4,0.45})-LOOKUP(R518,{0,1950001,3300001,6950001,9000001,18000001,40000001},{0,97500,427500,636000,1536000,2796000,4796000}))*1.021,-2))</f>
        <v/>
      </c>
      <c r="T518" s="19">
        <f>MAX(0,ROUNDDOWN(N518-P518-430000-0,-3))</f>
        <v/>
      </c>
      <c r="U518" s="19">
        <f>IF(N518&lt;=450000,0,MAX(0,ROUNDDOWN(T518*0.06-MIN(50000,T518)*0.03,-2))+MAX(0,ROUNDDOWN(T518*0.04-MIN(50000,T518)*0.02,-2)))</f>
        <v/>
      </c>
      <c r="V518" s="19">
        <f>S518+U518+O518</f>
        <v/>
      </c>
      <c r="W518" s="19">
        <f>MIN(550000,MAX(0,$B518))</f>
        <v/>
      </c>
      <c r="X518" s="19">
        <f>$B518-W518</f>
        <v/>
      </c>
      <c r="Y518" s="19">
        <f>MIN(670000,ROUNDDOWN(MAX(0,X518-430000)*0.0751+47600,0))+MIN(260000,ROUNDDOWN(MAX(0,X518-430000)*0.028+17600,0))+MIN(30000,ROUNDDOWN(MAX(0,X518-430000)*0.0027+1873,0))+IF("いいえ"="はい",MIN(170000,ROUNDDOWN(MAX(0,X518-430000)*0.0243+17800,0)),0)</f>
        <v/>
      </c>
      <c r="Z518" s="19">
        <f>IF(""="",215040+Y518,"")</f>
        <v/>
      </c>
      <c r="AA518" s="19">
        <f>IF(X518&gt;23500000,NA(),IF(X518&lt;=4890000,1040000,IF(X518&lt;=6550000,670000,620000)))</f>
        <v/>
      </c>
      <c r="AB518" s="19">
        <f>MAX(0,ROUNDDOWN(X518-Z518-AA518-0,-3))</f>
        <v/>
      </c>
      <c r="AC518" s="19">
        <f>IF(AB518&lt;=0,0,ROUNDDOWN((AB518*LOOKUP(AB518,{0,1950001,3300001,6950001,9000001,18000001,40000001},{0.05,0.1,0.2,0.23,0.33,0.4,0.45})-LOOKUP(AB518,{0,1950001,3300001,6950001,9000001,18000001,40000001},{0,97500,427500,636000,1536000,2796000,4796000}))*1.021,-2))</f>
        <v/>
      </c>
      <c r="AD518" s="19">
        <f>MAX(0,ROUNDDOWN(X518-Z518-430000-0,-3))</f>
        <v/>
      </c>
      <c r="AE518" s="19">
        <f>IF(X518&lt;=450000,0,MAX(0,ROUNDDOWN(AD518*0.06-MIN(50000,AD518)*0.03,-2))+MAX(0,ROUNDDOWN(AD518*0.04-MIN(50000,AD518)*0.02,-2)))</f>
        <v/>
      </c>
      <c r="AF518" s="19">
        <f>AC518+AE518+Y518</f>
        <v/>
      </c>
      <c r="AG518" s="19">
        <f>MIN(650000,MAX(0,$B518))</f>
        <v/>
      </c>
      <c r="AH518" s="19">
        <f>$B518-AG518</f>
        <v/>
      </c>
      <c r="AI518" s="19">
        <f>MIN(670000,ROUNDDOWN(MAX(0,AH518-430000)*0.0751+47600,0))+MIN(260000,ROUNDDOWN(MAX(0,AH518-430000)*0.028+17600,0))+MIN(30000,ROUNDDOWN(MAX(0,AH518-430000)*0.0027+1873,0))+IF("いいえ"="はい",MIN(170000,ROUNDDOWN(MAX(0,AH518-430000)*0.0243+17800,0)),0)</f>
        <v/>
      </c>
      <c r="AJ518" s="19">
        <f>IF(""="",215040+AI518,"")</f>
        <v/>
      </c>
      <c r="AK518" s="19">
        <f>IF(AH518&gt;23500000,NA(),IF(AH518&lt;=4890000,1040000,IF(AH518&lt;=6550000,670000,620000)))</f>
        <v/>
      </c>
      <c r="AL518" s="19">
        <f>MAX(0,ROUNDDOWN(AH518-AJ518-AK518-0,-3))</f>
        <v/>
      </c>
      <c r="AM518" s="19">
        <f>IF(AL518&lt;=0,0,ROUNDDOWN((AL518*LOOKUP(AL518,{0,1950001,3300001,6950001,9000001,18000001,40000001},{0.05,0.1,0.2,0.23,0.33,0.4,0.45})-LOOKUP(AL518,{0,1950001,3300001,6950001,9000001,18000001,40000001},{0,97500,427500,636000,1536000,2796000,4796000}))*1.021,-2))</f>
        <v/>
      </c>
      <c r="AN518" s="19">
        <f>MAX(0,ROUNDDOWN(AH518-AJ518-430000-0,-3))</f>
        <v/>
      </c>
      <c r="AO518" s="19">
        <f>IF(AH518&lt;=450000,0,MAX(0,ROUNDDOWN(AN518*0.06-MIN(50000,AN518)*0.03,-2))+MAX(0,ROUNDDOWN(AN518*0.04-MIN(50000,AN518)*0.02,-2)))</f>
        <v/>
      </c>
      <c r="AP518" s="19">
        <f>AM518+AO518+AI518</f>
        <v/>
      </c>
      <c r="AQ518" s="19">
        <f>MIN(750000,MAX(0,$B518))</f>
        <v/>
      </c>
      <c r="AR518" s="19">
        <f>$B518-AQ518</f>
        <v/>
      </c>
      <c r="AS518" s="19">
        <f>MIN(670000,ROUNDDOWN(MAX(0,AR518-430000)*0.0751+47600,0))+MIN(260000,ROUNDDOWN(MAX(0,AR518-430000)*0.028+17600,0))+MIN(30000,ROUNDDOWN(MAX(0,AR518-430000)*0.0027+1873,0))+IF("いいえ"="はい",MIN(170000,ROUNDDOWN(MAX(0,AR518-430000)*0.0243+17800,0)),0)</f>
        <v/>
      </c>
      <c r="AT518" s="19">
        <f>IF(""="",215040+AS518,"")</f>
        <v/>
      </c>
      <c r="AU518" s="19">
        <f>IF(AR518&gt;23500000,NA(),IF(AR518&lt;=4890000,1040000,IF(AR518&lt;=6550000,670000,620000)))</f>
        <v/>
      </c>
      <c r="AV518" s="19">
        <f>MAX(0,ROUNDDOWN(AR518-AT518-AU518-0,-3))</f>
        <v/>
      </c>
      <c r="AW518" s="19">
        <f>IF(AV518&lt;=0,0,ROUNDDOWN((AV518*LOOKUP(AV518,{0,1950001,3300001,6950001,9000001,18000001,40000001},{0.05,0.1,0.2,0.23,0.33,0.4,0.45})-LOOKUP(AV518,{0,1950001,3300001,6950001,9000001,18000001,40000001},{0,97500,427500,636000,1536000,2796000,4796000}))*1.021,-2))</f>
        <v/>
      </c>
      <c r="AX518" s="19">
        <f>MAX(0,ROUNDDOWN(AR518-AT518-430000-0,-3))</f>
        <v/>
      </c>
      <c r="AY518" s="19">
        <f>IF(AR518&lt;=450000,0,MAX(0,ROUNDDOWN(AX518*0.06-MIN(50000,AX518)*0.03,-2))+MAX(0,ROUNDDOWN(AX518*0.04-MIN(50000,AX518)*0.02,-2)))</f>
        <v/>
      </c>
      <c r="AZ518" s="19">
        <f>AW518+AY518+AS518</f>
        <v/>
      </c>
    </row>
    <row r="519">
      <c r="A519" t="inlineStr">
        <is>
          <t>1万円刻み</t>
        </is>
      </c>
      <c r="B519" s="19">
        <f>'3_1万円刻み'!$A$502</f>
        <v/>
      </c>
      <c r="C519" s="19">
        <f>MIN(0,MAX(0,$B519))</f>
        <v/>
      </c>
      <c r="D519" s="19">
        <f>$B519-C519</f>
        <v/>
      </c>
      <c r="E519" s="19">
        <f>MIN(670000,ROUNDDOWN(MAX(0,D519-430000)*0.0751+47600,0))+MIN(260000,ROUNDDOWN(MAX(0,D519-430000)*0.028+17600,0))+MIN(30000,ROUNDDOWN(MAX(0,D519-430000)*0.0027+1873,0))+IF("いいえ"="はい",MIN(170000,ROUNDDOWN(MAX(0,D519-430000)*0.0243+17800,0)),0)</f>
        <v/>
      </c>
      <c r="F519" s="19">
        <f>IF(""="",215040+E519,"")</f>
        <v/>
      </c>
      <c r="G519" s="19">
        <f>IF(D519&gt;23500000,NA(),IF(D519&lt;=4890000,1040000,IF(D519&lt;=6550000,670000,620000)))</f>
        <v/>
      </c>
      <c r="H519" s="19">
        <f>MAX(0,ROUNDDOWN(D519-F519-G519-0,-3))</f>
        <v/>
      </c>
      <c r="I519" s="19">
        <f>IF(H519&lt;=0,0,ROUNDDOWN((H519*LOOKUP(H519,{0,1950001,3300001,6950001,9000001,18000001,40000001},{0.05,0.1,0.2,0.23,0.33,0.4,0.45})-LOOKUP(H519,{0,1950001,3300001,6950001,9000001,18000001,40000001},{0,97500,427500,636000,1536000,2796000,4796000}))*1.021,-2))</f>
        <v/>
      </c>
      <c r="J519" s="19">
        <f>MAX(0,ROUNDDOWN(D519-F519-430000-0,-3))</f>
        <v/>
      </c>
      <c r="K519" s="19">
        <f>IF(D519&lt;=450000,0,MAX(0,ROUNDDOWN(J519*0.06-MIN(50000,J519)*0.03,-2))+MAX(0,ROUNDDOWN(J519*0.04-MIN(50000,J519)*0.02,-2)))</f>
        <v/>
      </c>
      <c r="L519" s="19">
        <f>I519+K519+E519</f>
        <v/>
      </c>
      <c r="M519" s="19">
        <f>MIN(100000,MAX(0,$B519))</f>
        <v/>
      </c>
      <c r="N519" s="19">
        <f>$B519-M519</f>
        <v/>
      </c>
      <c r="O519" s="19">
        <f>MIN(670000,ROUNDDOWN(MAX(0,N519-430000)*0.0751+47600,0))+MIN(260000,ROUNDDOWN(MAX(0,N519-430000)*0.028+17600,0))+MIN(30000,ROUNDDOWN(MAX(0,N519-430000)*0.0027+1873,0))+IF("いいえ"="はい",MIN(170000,ROUNDDOWN(MAX(0,N519-430000)*0.0243+17800,0)),0)</f>
        <v/>
      </c>
      <c r="P519" s="19">
        <f>IF(""="",215040+O519,"")</f>
        <v/>
      </c>
      <c r="Q519" s="19">
        <f>IF(N519&gt;23500000,NA(),IF(N519&lt;=4890000,1040000,IF(N519&lt;=6550000,670000,620000)))</f>
        <v/>
      </c>
      <c r="R519" s="19">
        <f>MAX(0,ROUNDDOWN(N519-P519-Q519-0,-3))</f>
        <v/>
      </c>
      <c r="S519" s="19">
        <f>IF(R519&lt;=0,0,ROUNDDOWN((R519*LOOKUP(R519,{0,1950001,3300001,6950001,9000001,18000001,40000001},{0.05,0.1,0.2,0.23,0.33,0.4,0.45})-LOOKUP(R519,{0,1950001,3300001,6950001,9000001,18000001,40000001},{0,97500,427500,636000,1536000,2796000,4796000}))*1.021,-2))</f>
        <v/>
      </c>
      <c r="T519" s="19">
        <f>MAX(0,ROUNDDOWN(N519-P519-430000-0,-3))</f>
        <v/>
      </c>
      <c r="U519" s="19">
        <f>IF(N519&lt;=450000,0,MAX(0,ROUNDDOWN(T519*0.06-MIN(50000,T519)*0.03,-2))+MAX(0,ROUNDDOWN(T519*0.04-MIN(50000,T519)*0.02,-2)))</f>
        <v/>
      </c>
      <c r="V519" s="19">
        <f>S519+U519+O519</f>
        <v/>
      </c>
      <c r="W519" s="19">
        <f>MIN(550000,MAX(0,$B519))</f>
        <v/>
      </c>
      <c r="X519" s="19">
        <f>$B519-W519</f>
        <v/>
      </c>
      <c r="Y519" s="19">
        <f>MIN(670000,ROUNDDOWN(MAX(0,X519-430000)*0.0751+47600,0))+MIN(260000,ROUNDDOWN(MAX(0,X519-430000)*0.028+17600,0))+MIN(30000,ROUNDDOWN(MAX(0,X519-430000)*0.0027+1873,0))+IF("いいえ"="はい",MIN(170000,ROUNDDOWN(MAX(0,X519-430000)*0.0243+17800,0)),0)</f>
        <v/>
      </c>
      <c r="Z519" s="19">
        <f>IF(""="",215040+Y519,"")</f>
        <v/>
      </c>
      <c r="AA519" s="19">
        <f>IF(X519&gt;23500000,NA(),IF(X519&lt;=4890000,1040000,IF(X519&lt;=6550000,670000,620000)))</f>
        <v/>
      </c>
      <c r="AB519" s="19">
        <f>MAX(0,ROUNDDOWN(X519-Z519-AA519-0,-3))</f>
        <v/>
      </c>
      <c r="AC519" s="19">
        <f>IF(AB519&lt;=0,0,ROUNDDOWN((AB519*LOOKUP(AB519,{0,1950001,3300001,6950001,9000001,18000001,40000001},{0.05,0.1,0.2,0.23,0.33,0.4,0.45})-LOOKUP(AB519,{0,1950001,3300001,6950001,9000001,18000001,40000001},{0,97500,427500,636000,1536000,2796000,4796000}))*1.021,-2))</f>
        <v/>
      </c>
      <c r="AD519" s="19">
        <f>MAX(0,ROUNDDOWN(X519-Z519-430000-0,-3))</f>
        <v/>
      </c>
      <c r="AE519" s="19">
        <f>IF(X519&lt;=450000,0,MAX(0,ROUNDDOWN(AD519*0.06-MIN(50000,AD519)*0.03,-2))+MAX(0,ROUNDDOWN(AD519*0.04-MIN(50000,AD519)*0.02,-2)))</f>
        <v/>
      </c>
      <c r="AF519" s="19">
        <f>AC519+AE519+Y519</f>
        <v/>
      </c>
      <c r="AG519" s="19">
        <f>MIN(650000,MAX(0,$B519))</f>
        <v/>
      </c>
      <c r="AH519" s="19">
        <f>$B519-AG519</f>
        <v/>
      </c>
      <c r="AI519" s="19">
        <f>MIN(670000,ROUNDDOWN(MAX(0,AH519-430000)*0.0751+47600,0))+MIN(260000,ROUNDDOWN(MAX(0,AH519-430000)*0.028+17600,0))+MIN(30000,ROUNDDOWN(MAX(0,AH519-430000)*0.0027+1873,0))+IF("いいえ"="はい",MIN(170000,ROUNDDOWN(MAX(0,AH519-430000)*0.0243+17800,0)),0)</f>
        <v/>
      </c>
      <c r="AJ519" s="19">
        <f>IF(""="",215040+AI519,"")</f>
        <v/>
      </c>
      <c r="AK519" s="19">
        <f>IF(AH519&gt;23500000,NA(),IF(AH519&lt;=4890000,1040000,IF(AH519&lt;=6550000,670000,620000)))</f>
        <v/>
      </c>
      <c r="AL519" s="19">
        <f>MAX(0,ROUNDDOWN(AH519-AJ519-AK519-0,-3))</f>
        <v/>
      </c>
      <c r="AM519" s="19">
        <f>IF(AL519&lt;=0,0,ROUNDDOWN((AL519*LOOKUP(AL519,{0,1950001,3300001,6950001,9000001,18000001,40000001},{0.05,0.1,0.2,0.23,0.33,0.4,0.45})-LOOKUP(AL519,{0,1950001,3300001,6950001,9000001,18000001,40000001},{0,97500,427500,636000,1536000,2796000,4796000}))*1.021,-2))</f>
        <v/>
      </c>
      <c r="AN519" s="19">
        <f>MAX(0,ROUNDDOWN(AH519-AJ519-430000-0,-3))</f>
        <v/>
      </c>
      <c r="AO519" s="19">
        <f>IF(AH519&lt;=450000,0,MAX(0,ROUNDDOWN(AN519*0.06-MIN(50000,AN519)*0.03,-2))+MAX(0,ROUNDDOWN(AN519*0.04-MIN(50000,AN519)*0.02,-2)))</f>
        <v/>
      </c>
      <c r="AP519" s="19">
        <f>AM519+AO519+AI519</f>
        <v/>
      </c>
      <c r="AQ519" s="19">
        <f>MIN(750000,MAX(0,$B519))</f>
        <v/>
      </c>
      <c r="AR519" s="19">
        <f>$B519-AQ519</f>
        <v/>
      </c>
      <c r="AS519" s="19">
        <f>MIN(670000,ROUNDDOWN(MAX(0,AR519-430000)*0.0751+47600,0))+MIN(260000,ROUNDDOWN(MAX(0,AR519-430000)*0.028+17600,0))+MIN(30000,ROUNDDOWN(MAX(0,AR519-430000)*0.0027+1873,0))+IF("いいえ"="はい",MIN(170000,ROUNDDOWN(MAX(0,AR519-430000)*0.0243+17800,0)),0)</f>
        <v/>
      </c>
      <c r="AT519" s="19">
        <f>IF(""="",215040+AS519,"")</f>
        <v/>
      </c>
      <c r="AU519" s="19">
        <f>IF(AR519&gt;23500000,NA(),IF(AR519&lt;=4890000,1040000,IF(AR519&lt;=6550000,670000,620000)))</f>
        <v/>
      </c>
      <c r="AV519" s="19">
        <f>MAX(0,ROUNDDOWN(AR519-AT519-AU519-0,-3))</f>
        <v/>
      </c>
      <c r="AW519" s="19">
        <f>IF(AV519&lt;=0,0,ROUNDDOWN((AV519*LOOKUP(AV519,{0,1950001,3300001,6950001,9000001,18000001,40000001},{0.05,0.1,0.2,0.23,0.33,0.4,0.45})-LOOKUP(AV519,{0,1950001,3300001,6950001,9000001,18000001,40000001},{0,97500,427500,636000,1536000,2796000,4796000}))*1.021,-2))</f>
        <v/>
      </c>
      <c r="AX519" s="19">
        <f>MAX(0,ROUNDDOWN(AR519-AT519-430000-0,-3))</f>
        <v/>
      </c>
      <c r="AY519" s="19">
        <f>IF(AR519&lt;=450000,0,MAX(0,ROUNDDOWN(AX519*0.06-MIN(50000,AX519)*0.03,-2))+MAX(0,ROUNDDOWN(AX519*0.04-MIN(50000,AX519)*0.02,-2)))</f>
        <v/>
      </c>
      <c r="AZ519" s="19">
        <f>AW519+AY519+AS519</f>
        <v/>
      </c>
    </row>
    <row r="520">
      <c r="A520" t="inlineStr">
        <is>
          <t>1万円刻み</t>
        </is>
      </c>
      <c r="B520" s="19">
        <f>'3_1万円刻み'!$A$503</f>
        <v/>
      </c>
      <c r="C520" s="19">
        <f>MIN(0,MAX(0,$B520))</f>
        <v/>
      </c>
      <c r="D520" s="19">
        <f>$B520-C520</f>
        <v/>
      </c>
      <c r="E520" s="19">
        <f>MIN(670000,ROUNDDOWN(MAX(0,D520-430000)*0.0751+47600,0))+MIN(260000,ROUNDDOWN(MAX(0,D520-430000)*0.028+17600,0))+MIN(30000,ROUNDDOWN(MAX(0,D520-430000)*0.0027+1873,0))+IF("いいえ"="はい",MIN(170000,ROUNDDOWN(MAX(0,D520-430000)*0.0243+17800,0)),0)</f>
        <v/>
      </c>
      <c r="F520" s="19">
        <f>IF(""="",215040+E520,"")</f>
        <v/>
      </c>
      <c r="G520" s="19">
        <f>IF(D520&gt;23500000,NA(),IF(D520&lt;=4890000,1040000,IF(D520&lt;=6550000,670000,620000)))</f>
        <v/>
      </c>
      <c r="H520" s="19">
        <f>MAX(0,ROUNDDOWN(D520-F520-G520-0,-3))</f>
        <v/>
      </c>
      <c r="I520" s="19">
        <f>IF(H520&lt;=0,0,ROUNDDOWN((H520*LOOKUP(H520,{0,1950001,3300001,6950001,9000001,18000001,40000001},{0.05,0.1,0.2,0.23,0.33,0.4,0.45})-LOOKUP(H520,{0,1950001,3300001,6950001,9000001,18000001,40000001},{0,97500,427500,636000,1536000,2796000,4796000}))*1.021,-2))</f>
        <v/>
      </c>
      <c r="J520" s="19">
        <f>MAX(0,ROUNDDOWN(D520-F520-430000-0,-3))</f>
        <v/>
      </c>
      <c r="K520" s="19">
        <f>IF(D520&lt;=450000,0,MAX(0,ROUNDDOWN(J520*0.06-MIN(50000,J520)*0.03,-2))+MAX(0,ROUNDDOWN(J520*0.04-MIN(50000,J520)*0.02,-2)))</f>
        <v/>
      </c>
      <c r="L520" s="19">
        <f>I520+K520+E520</f>
        <v/>
      </c>
      <c r="M520" s="19">
        <f>MIN(100000,MAX(0,$B520))</f>
        <v/>
      </c>
      <c r="N520" s="19">
        <f>$B520-M520</f>
        <v/>
      </c>
      <c r="O520" s="19">
        <f>MIN(670000,ROUNDDOWN(MAX(0,N520-430000)*0.0751+47600,0))+MIN(260000,ROUNDDOWN(MAX(0,N520-430000)*0.028+17600,0))+MIN(30000,ROUNDDOWN(MAX(0,N520-430000)*0.0027+1873,0))+IF("いいえ"="はい",MIN(170000,ROUNDDOWN(MAX(0,N520-430000)*0.0243+17800,0)),0)</f>
        <v/>
      </c>
      <c r="P520" s="19">
        <f>IF(""="",215040+O520,"")</f>
        <v/>
      </c>
      <c r="Q520" s="19">
        <f>IF(N520&gt;23500000,NA(),IF(N520&lt;=4890000,1040000,IF(N520&lt;=6550000,670000,620000)))</f>
        <v/>
      </c>
      <c r="R520" s="19">
        <f>MAX(0,ROUNDDOWN(N520-P520-Q520-0,-3))</f>
        <v/>
      </c>
      <c r="S520" s="19">
        <f>IF(R520&lt;=0,0,ROUNDDOWN((R520*LOOKUP(R520,{0,1950001,3300001,6950001,9000001,18000001,40000001},{0.05,0.1,0.2,0.23,0.33,0.4,0.45})-LOOKUP(R520,{0,1950001,3300001,6950001,9000001,18000001,40000001},{0,97500,427500,636000,1536000,2796000,4796000}))*1.021,-2))</f>
        <v/>
      </c>
      <c r="T520" s="19">
        <f>MAX(0,ROUNDDOWN(N520-P520-430000-0,-3))</f>
        <v/>
      </c>
      <c r="U520" s="19">
        <f>IF(N520&lt;=450000,0,MAX(0,ROUNDDOWN(T520*0.06-MIN(50000,T520)*0.03,-2))+MAX(0,ROUNDDOWN(T520*0.04-MIN(50000,T520)*0.02,-2)))</f>
        <v/>
      </c>
      <c r="V520" s="19">
        <f>S520+U520+O520</f>
        <v/>
      </c>
      <c r="W520" s="19">
        <f>MIN(550000,MAX(0,$B520))</f>
        <v/>
      </c>
      <c r="X520" s="19">
        <f>$B520-W520</f>
        <v/>
      </c>
      <c r="Y520" s="19">
        <f>MIN(670000,ROUNDDOWN(MAX(0,X520-430000)*0.0751+47600,0))+MIN(260000,ROUNDDOWN(MAX(0,X520-430000)*0.028+17600,0))+MIN(30000,ROUNDDOWN(MAX(0,X520-430000)*0.0027+1873,0))+IF("いいえ"="はい",MIN(170000,ROUNDDOWN(MAX(0,X520-430000)*0.0243+17800,0)),0)</f>
        <v/>
      </c>
      <c r="Z520" s="19">
        <f>IF(""="",215040+Y520,"")</f>
        <v/>
      </c>
      <c r="AA520" s="19">
        <f>IF(X520&gt;23500000,NA(),IF(X520&lt;=4890000,1040000,IF(X520&lt;=6550000,670000,620000)))</f>
        <v/>
      </c>
      <c r="AB520" s="19">
        <f>MAX(0,ROUNDDOWN(X520-Z520-AA520-0,-3))</f>
        <v/>
      </c>
      <c r="AC520" s="19">
        <f>IF(AB520&lt;=0,0,ROUNDDOWN((AB520*LOOKUP(AB520,{0,1950001,3300001,6950001,9000001,18000001,40000001},{0.05,0.1,0.2,0.23,0.33,0.4,0.45})-LOOKUP(AB520,{0,1950001,3300001,6950001,9000001,18000001,40000001},{0,97500,427500,636000,1536000,2796000,4796000}))*1.021,-2))</f>
        <v/>
      </c>
      <c r="AD520" s="19">
        <f>MAX(0,ROUNDDOWN(X520-Z520-430000-0,-3))</f>
        <v/>
      </c>
      <c r="AE520" s="19">
        <f>IF(X520&lt;=450000,0,MAX(0,ROUNDDOWN(AD520*0.06-MIN(50000,AD520)*0.03,-2))+MAX(0,ROUNDDOWN(AD520*0.04-MIN(50000,AD520)*0.02,-2)))</f>
        <v/>
      </c>
      <c r="AF520" s="19">
        <f>AC520+AE520+Y520</f>
        <v/>
      </c>
      <c r="AG520" s="19">
        <f>MIN(650000,MAX(0,$B520))</f>
        <v/>
      </c>
      <c r="AH520" s="19">
        <f>$B520-AG520</f>
        <v/>
      </c>
      <c r="AI520" s="19">
        <f>MIN(670000,ROUNDDOWN(MAX(0,AH520-430000)*0.0751+47600,0))+MIN(260000,ROUNDDOWN(MAX(0,AH520-430000)*0.028+17600,0))+MIN(30000,ROUNDDOWN(MAX(0,AH520-430000)*0.0027+1873,0))+IF("いいえ"="はい",MIN(170000,ROUNDDOWN(MAX(0,AH520-430000)*0.0243+17800,0)),0)</f>
        <v/>
      </c>
      <c r="AJ520" s="19">
        <f>IF(""="",215040+AI520,"")</f>
        <v/>
      </c>
      <c r="AK520" s="19">
        <f>IF(AH520&gt;23500000,NA(),IF(AH520&lt;=4890000,1040000,IF(AH520&lt;=6550000,670000,620000)))</f>
        <v/>
      </c>
      <c r="AL520" s="19">
        <f>MAX(0,ROUNDDOWN(AH520-AJ520-AK520-0,-3))</f>
        <v/>
      </c>
      <c r="AM520" s="19">
        <f>IF(AL520&lt;=0,0,ROUNDDOWN((AL520*LOOKUP(AL520,{0,1950001,3300001,6950001,9000001,18000001,40000001},{0.05,0.1,0.2,0.23,0.33,0.4,0.45})-LOOKUP(AL520,{0,1950001,3300001,6950001,9000001,18000001,40000001},{0,97500,427500,636000,1536000,2796000,4796000}))*1.021,-2))</f>
        <v/>
      </c>
      <c r="AN520" s="19">
        <f>MAX(0,ROUNDDOWN(AH520-AJ520-430000-0,-3))</f>
        <v/>
      </c>
      <c r="AO520" s="19">
        <f>IF(AH520&lt;=450000,0,MAX(0,ROUNDDOWN(AN520*0.06-MIN(50000,AN520)*0.03,-2))+MAX(0,ROUNDDOWN(AN520*0.04-MIN(50000,AN520)*0.02,-2)))</f>
        <v/>
      </c>
      <c r="AP520" s="19">
        <f>AM520+AO520+AI520</f>
        <v/>
      </c>
      <c r="AQ520" s="19">
        <f>MIN(750000,MAX(0,$B520))</f>
        <v/>
      </c>
      <c r="AR520" s="19">
        <f>$B520-AQ520</f>
        <v/>
      </c>
      <c r="AS520" s="19">
        <f>MIN(670000,ROUNDDOWN(MAX(0,AR520-430000)*0.0751+47600,0))+MIN(260000,ROUNDDOWN(MAX(0,AR520-430000)*0.028+17600,0))+MIN(30000,ROUNDDOWN(MAX(0,AR520-430000)*0.0027+1873,0))+IF("いいえ"="はい",MIN(170000,ROUNDDOWN(MAX(0,AR520-430000)*0.0243+17800,0)),0)</f>
        <v/>
      </c>
      <c r="AT520" s="19">
        <f>IF(""="",215040+AS520,"")</f>
        <v/>
      </c>
      <c r="AU520" s="19">
        <f>IF(AR520&gt;23500000,NA(),IF(AR520&lt;=4890000,1040000,IF(AR520&lt;=6550000,670000,620000)))</f>
        <v/>
      </c>
      <c r="AV520" s="19">
        <f>MAX(0,ROUNDDOWN(AR520-AT520-AU520-0,-3))</f>
        <v/>
      </c>
      <c r="AW520" s="19">
        <f>IF(AV520&lt;=0,0,ROUNDDOWN((AV520*LOOKUP(AV520,{0,1950001,3300001,6950001,9000001,18000001,40000001},{0.05,0.1,0.2,0.23,0.33,0.4,0.45})-LOOKUP(AV520,{0,1950001,3300001,6950001,9000001,18000001,40000001},{0,97500,427500,636000,1536000,2796000,4796000}))*1.021,-2))</f>
        <v/>
      </c>
      <c r="AX520" s="19">
        <f>MAX(0,ROUNDDOWN(AR520-AT520-430000-0,-3))</f>
        <v/>
      </c>
      <c r="AY520" s="19">
        <f>IF(AR520&lt;=450000,0,MAX(0,ROUNDDOWN(AX520*0.06-MIN(50000,AX520)*0.03,-2))+MAX(0,ROUNDDOWN(AX520*0.04-MIN(50000,AX520)*0.02,-2)))</f>
        <v/>
      </c>
      <c r="AZ520" s="19">
        <f>AW520+AY520+AS520</f>
        <v/>
      </c>
    </row>
    <row r="521">
      <c r="A521" t="inlineStr">
        <is>
          <t>1万円刻み</t>
        </is>
      </c>
      <c r="B521" s="19">
        <f>'3_1万円刻み'!$A$504</f>
        <v/>
      </c>
      <c r="C521" s="19">
        <f>MIN(0,MAX(0,$B521))</f>
        <v/>
      </c>
      <c r="D521" s="19">
        <f>$B521-C521</f>
        <v/>
      </c>
      <c r="E521" s="19">
        <f>MIN(670000,ROUNDDOWN(MAX(0,D521-430000)*0.0751+47600,0))+MIN(260000,ROUNDDOWN(MAX(0,D521-430000)*0.028+17600,0))+MIN(30000,ROUNDDOWN(MAX(0,D521-430000)*0.0027+1873,0))+IF("いいえ"="はい",MIN(170000,ROUNDDOWN(MAX(0,D521-430000)*0.0243+17800,0)),0)</f>
        <v/>
      </c>
      <c r="F521" s="19">
        <f>IF(""="",215040+E521,"")</f>
        <v/>
      </c>
      <c r="G521" s="19">
        <f>IF(D521&gt;23500000,NA(),IF(D521&lt;=4890000,1040000,IF(D521&lt;=6550000,670000,620000)))</f>
        <v/>
      </c>
      <c r="H521" s="19">
        <f>MAX(0,ROUNDDOWN(D521-F521-G521-0,-3))</f>
        <v/>
      </c>
      <c r="I521" s="19">
        <f>IF(H521&lt;=0,0,ROUNDDOWN((H521*LOOKUP(H521,{0,1950001,3300001,6950001,9000001,18000001,40000001},{0.05,0.1,0.2,0.23,0.33,0.4,0.45})-LOOKUP(H521,{0,1950001,3300001,6950001,9000001,18000001,40000001},{0,97500,427500,636000,1536000,2796000,4796000}))*1.021,-2))</f>
        <v/>
      </c>
      <c r="J521" s="19">
        <f>MAX(0,ROUNDDOWN(D521-F521-430000-0,-3))</f>
        <v/>
      </c>
      <c r="K521" s="19">
        <f>IF(D521&lt;=450000,0,MAX(0,ROUNDDOWN(J521*0.06-MIN(50000,J521)*0.03,-2))+MAX(0,ROUNDDOWN(J521*0.04-MIN(50000,J521)*0.02,-2)))</f>
        <v/>
      </c>
      <c r="L521" s="19">
        <f>I521+K521+E521</f>
        <v/>
      </c>
      <c r="M521" s="19">
        <f>MIN(100000,MAX(0,$B521))</f>
        <v/>
      </c>
      <c r="N521" s="19">
        <f>$B521-M521</f>
        <v/>
      </c>
      <c r="O521" s="19">
        <f>MIN(670000,ROUNDDOWN(MAX(0,N521-430000)*0.0751+47600,0))+MIN(260000,ROUNDDOWN(MAX(0,N521-430000)*0.028+17600,0))+MIN(30000,ROUNDDOWN(MAX(0,N521-430000)*0.0027+1873,0))+IF("いいえ"="はい",MIN(170000,ROUNDDOWN(MAX(0,N521-430000)*0.0243+17800,0)),0)</f>
        <v/>
      </c>
      <c r="P521" s="19">
        <f>IF(""="",215040+O521,"")</f>
        <v/>
      </c>
      <c r="Q521" s="19">
        <f>IF(N521&gt;23500000,NA(),IF(N521&lt;=4890000,1040000,IF(N521&lt;=6550000,670000,620000)))</f>
        <v/>
      </c>
      <c r="R521" s="19">
        <f>MAX(0,ROUNDDOWN(N521-P521-Q521-0,-3))</f>
        <v/>
      </c>
      <c r="S521" s="19">
        <f>IF(R521&lt;=0,0,ROUNDDOWN((R521*LOOKUP(R521,{0,1950001,3300001,6950001,9000001,18000001,40000001},{0.05,0.1,0.2,0.23,0.33,0.4,0.45})-LOOKUP(R521,{0,1950001,3300001,6950001,9000001,18000001,40000001},{0,97500,427500,636000,1536000,2796000,4796000}))*1.021,-2))</f>
        <v/>
      </c>
      <c r="T521" s="19">
        <f>MAX(0,ROUNDDOWN(N521-P521-430000-0,-3))</f>
        <v/>
      </c>
      <c r="U521" s="19">
        <f>IF(N521&lt;=450000,0,MAX(0,ROUNDDOWN(T521*0.06-MIN(50000,T521)*0.03,-2))+MAX(0,ROUNDDOWN(T521*0.04-MIN(50000,T521)*0.02,-2)))</f>
        <v/>
      </c>
      <c r="V521" s="19">
        <f>S521+U521+O521</f>
        <v/>
      </c>
      <c r="W521" s="19">
        <f>MIN(550000,MAX(0,$B521))</f>
        <v/>
      </c>
      <c r="X521" s="19">
        <f>$B521-W521</f>
        <v/>
      </c>
      <c r="Y521" s="19">
        <f>MIN(670000,ROUNDDOWN(MAX(0,X521-430000)*0.0751+47600,0))+MIN(260000,ROUNDDOWN(MAX(0,X521-430000)*0.028+17600,0))+MIN(30000,ROUNDDOWN(MAX(0,X521-430000)*0.0027+1873,0))+IF("いいえ"="はい",MIN(170000,ROUNDDOWN(MAX(0,X521-430000)*0.0243+17800,0)),0)</f>
        <v/>
      </c>
      <c r="Z521" s="19">
        <f>IF(""="",215040+Y521,"")</f>
        <v/>
      </c>
      <c r="AA521" s="19">
        <f>IF(X521&gt;23500000,NA(),IF(X521&lt;=4890000,1040000,IF(X521&lt;=6550000,670000,620000)))</f>
        <v/>
      </c>
      <c r="AB521" s="19">
        <f>MAX(0,ROUNDDOWN(X521-Z521-AA521-0,-3))</f>
        <v/>
      </c>
      <c r="AC521" s="19">
        <f>IF(AB521&lt;=0,0,ROUNDDOWN((AB521*LOOKUP(AB521,{0,1950001,3300001,6950001,9000001,18000001,40000001},{0.05,0.1,0.2,0.23,0.33,0.4,0.45})-LOOKUP(AB521,{0,1950001,3300001,6950001,9000001,18000001,40000001},{0,97500,427500,636000,1536000,2796000,4796000}))*1.021,-2))</f>
        <v/>
      </c>
      <c r="AD521" s="19">
        <f>MAX(0,ROUNDDOWN(X521-Z521-430000-0,-3))</f>
        <v/>
      </c>
      <c r="AE521" s="19">
        <f>IF(X521&lt;=450000,0,MAX(0,ROUNDDOWN(AD521*0.06-MIN(50000,AD521)*0.03,-2))+MAX(0,ROUNDDOWN(AD521*0.04-MIN(50000,AD521)*0.02,-2)))</f>
        <v/>
      </c>
      <c r="AF521" s="19">
        <f>AC521+AE521+Y521</f>
        <v/>
      </c>
      <c r="AG521" s="19">
        <f>MIN(650000,MAX(0,$B521))</f>
        <v/>
      </c>
      <c r="AH521" s="19">
        <f>$B521-AG521</f>
        <v/>
      </c>
      <c r="AI521" s="19">
        <f>MIN(670000,ROUNDDOWN(MAX(0,AH521-430000)*0.0751+47600,0))+MIN(260000,ROUNDDOWN(MAX(0,AH521-430000)*0.028+17600,0))+MIN(30000,ROUNDDOWN(MAX(0,AH521-430000)*0.0027+1873,0))+IF("いいえ"="はい",MIN(170000,ROUNDDOWN(MAX(0,AH521-430000)*0.0243+17800,0)),0)</f>
        <v/>
      </c>
      <c r="AJ521" s="19">
        <f>IF(""="",215040+AI521,"")</f>
        <v/>
      </c>
      <c r="AK521" s="19">
        <f>IF(AH521&gt;23500000,NA(),IF(AH521&lt;=4890000,1040000,IF(AH521&lt;=6550000,670000,620000)))</f>
        <v/>
      </c>
      <c r="AL521" s="19">
        <f>MAX(0,ROUNDDOWN(AH521-AJ521-AK521-0,-3))</f>
        <v/>
      </c>
      <c r="AM521" s="19">
        <f>IF(AL521&lt;=0,0,ROUNDDOWN((AL521*LOOKUP(AL521,{0,1950001,3300001,6950001,9000001,18000001,40000001},{0.05,0.1,0.2,0.23,0.33,0.4,0.45})-LOOKUP(AL521,{0,1950001,3300001,6950001,9000001,18000001,40000001},{0,97500,427500,636000,1536000,2796000,4796000}))*1.021,-2))</f>
        <v/>
      </c>
      <c r="AN521" s="19">
        <f>MAX(0,ROUNDDOWN(AH521-AJ521-430000-0,-3))</f>
        <v/>
      </c>
      <c r="AO521" s="19">
        <f>IF(AH521&lt;=450000,0,MAX(0,ROUNDDOWN(AN521*0.06-MIN(50000,AN521)*0.03,-2))+MAX(0,ROUNDDOWN(AN521*0.04-MIN(50000,AN521)*0.02,-2)))</f>
        <v/>
      </c>
      <c r="AP521" s="19">
        <f>AM521+AO521+AI521</f>
        <v/>
      </c>
      <c r="AQ521" s="19">
        <f>MIN(750000,MAX(0,$B521))</f>
        <v/>
      </c>
      <c r="AR521" s="19">
        <f>$B521-AQ521</f>
        <v/>
      </c>
      <c r="AS521" s="19">
        <f>MIN(670000,ROUNDDOWN(MAX(0,AR521-430000)*0.0751+47600,0))+MIN(260000,ROUNDDOWN(MAX(0,AR521-430000)*0.028+17600,0))+MIN(30000,ROUNDDOWN(MAX(0,AR521-430000)*0.0027+1873,0))+IF("いいえ"="はい",MIN(170000,ROUNDDOWN(MAX(0,AR521-430000)*0.0243+17800,0)),0)</f>
        <v/>
      </c>
      <c r="AT521" s="19">
        <f>IF(""="",215040+AS521,"")</f>
        <v/>
      </c>
      <c r="AU521" s="19">
        <f>IF(AR521&gt;23500000,NA(),IF(AR521&lt;=4890000,1040000,IF(AR521&lt;=6550000,670000,620000)))</f>
        <v/>
      </c>
      <c r="AV521" s="19">
        <f>MAX(0,ROUNDDOWN(AR521-AT521-AU521-0,-3))</f>
        <v/>
      </c>
      <c r="AW521" s="19">
        <f>IF(AV521&lt;=0,0,ROUNDDOWN((AV521*LOOKUP(AV521,{0,1950001,3300001,6950001,9000001,18000001,40000001},{0.05,0.1,0.2,0.23,0.33,0.4,0.45})-LOOKUP(AV521,{0,1950001,3300001,6950001,9000001,18000001,40000001},{0,97500,427500,636000,1536000,2796000,4796000}))*1.021,-2))</f>
        <v/>
      </c>
      <c r="AX521" s="19">
        <f>MAX(0,ROUNDDOWN(AR521-AT521-430000-0,-3))</f>
        <v/>
      </c>
      <c r="AY521" s="19">
        <f>IF(AR521&lt;=450000,0,MAX(0,ROUNDDOWN(AX521*0.06-MIN(50000,AX521)*0.03,-2))+MAX(0,ROUNDDOWN(AX521*0.04-MIN(50000,AX521)*0.02,-2)))</f>
        <v/>
      </c>
      <c r="AZ521" s="19">
        <f>AW521+AY521+AS521</f>
        <v/>
      </c>
    </row>
    <row r="522">
      <c r="A522" t="inlineStr">
        <is>
          <t>1万円刻み</t>
        </is>
      </c>
      <c r="B522" s="19">
        <f>'3_1万円刻み'!$A$505</f>
        <v/>
      </c>
      <c r="C522" s="19">
        <f>MIN(0,MAX(0,$B522))</f>
        <v/>
      </c>
      <c r="D522" s="19">
        <f>$B522-C522</f>
        <v/>
      </c>
      <c r="E522" s="19">
        <f>MIN(670000,ROUNDDOWN(MAX(0,D522-430000)*0.0751+47600,0))+MIN(260000,ROUNDDOWN(MAX(0,D522-430000)*0.028+17600,0))+MIN(30000,ROUNDDOWN(MAX(0,D522-430000)*0.0027+1873,0))+IF("いいえ"="はい",MIN(170000,ROUNDDOWN(MAX(0,D522-430000)*0.0243+17800,0)),0)</f>
        <v/>
      </c>
      <c r="F522" s="19">
        <f>IF(""="",215040+E522,"")</f>
        <v/>
      </c>
      <c r="G522" s="19">
        <f>IF(D522&gt;23500000,NA(),IF(D522&lt;=4890000,1040000,IF(D522&lt;=6550000,670000,620000)))</f>
        <v/>
      </c>
      <c r="H522" s="19">
        <f>MAX(0,ROUNDDOWN(D522-F522-G522-0,-3))</f>
        <v/>
      </c>
      <c r="I522" s="19">
        <f>IF(H522&lt;=0,0,ROUNDDOWN((H522*LOOKUP(H522,{0,1950001,3300001,6950001,9000001,18000001,40000001},{0.05,0.1,0.2,0.23,0.33,0.4,0.45})-LOOKUP(H522,{0,1950001,3300001,6950001,9000001,18000001,40000001},{0,97500,427500,636000,1536000,2796000,4796000}))*1.021,-2))</f>
        <v/>
      </c>
      <c r="J522" s="19">
        <f>MAX(0,ROUNDDOWN(D522-F522-430000-0,-3))</f>
        <v/>
      </c>
      <c r="K522" s="19">
        <f>IF(D522&lt;=450000,0,MAX(0,ROUNDDOWN(J522*0.06-MIN(50000,J522)*0.03,-2))+MAX(0,ROUNDDOWN(J522*0.04-MIN(50000,J522)*0.02,-2)))</f>
        <v/>
      </c>
      <c r="L522" s="19">
        <f>I522+K522+E522</f>
        <v/>
      </c>
      <c r="M522" s="19">
        <f>MIN(100000,MAX(0,$B522))</f>
        <v/>
      </c>
      <c r="N522" s="19">
        <f>$B522-M522</f>
        <v/>
      </c>
      <c r="O522" s="19">
        <f>MIN(670000,ROUNDDOWN(MAX(0,N522-430000)*0.0751+47600,0))+MIN(260000,ROUNDDOWN(MAX(0,N522-430000)*0.028+17600,0))+MIN(30000,ROUNDDOWN(MAX(0,N522-430000)*0.0027+1873,0))+IF("いいえ"="はい",MIN(170000,ROUNDDOWN(MAX(0,N522-430000)*0.0243+17800,0)),0)</f>
        <v/>
      </c>
      <c r="P522" s="19">
        <f>IF(""="",215040+O522,"")</f>
        <v/>
      </c>
      <c r="Q522" s="19">
        <f>IF(N522&gt;23500000,NA(),IF(N522&lt;=4890000,1040000,IF(N522&lt;=6550000,670000,620000)))</f>
        <v/>
      </c>
      <c r="R522" s="19">
        <f>MAX(0,ROUNDDOWN(N522-P522-Q522-0,-3))</f>
        <v/>
      </c>
      <c r="S522" s="19">
        <f>IF(R522&lt;=0,0,ROUNDDOWN((R522*LOOKUP(R522,{0,1950001,3300001,6950001,9000001,18000001,40000001},{0.05,0.1,0.2,0.23,0.33,0.4,0.45})-LOOKUP(R522,{0,1950001,3300001,6950001,9000001,18000001,40000001},{0,97500,427500,636000,1536000,2796000,4796000}))*1.021,-2))</f>
        <v/>
      </c>
      <c r="T522" s="19">
        <f>MAX(0,ROUNDDOWN(N522-P522-430000-0,-3))</f>
        <v/>
      </c>
      <c r="U522" s="19">
        <f>IF(N522&lt;=450000,0,MAX(0,ROUNDDOWN(T522*0.06-MIN(50000,T522)*0.03,-2))+MAX(0,ROUNDDOWN(T522*0.04-MIN(50000,T522)*0.02,-2)))</f>
        <v/>
      </c>
      <c r="V522" s="19">
        <f>S522+U522+O522</f>
        <v/>
      </c>
      <c r="W522" s="19">
        <f>MIN(550000,MAX(0,$B522))</f>
        <v/>
      </c>
      <c r="X522" s="19">
        <f>$B522-W522</f>
        <v/>
      </c>
      <c r="Y522" s="19">
        <f>MIN(670000,ROUNDDOWN(MAX(0,X522-430000)*0.0751+47600,0))+MIN(260000,ROUNDDOWN(MAX(0,X522-430000)*0.028+17600,0))+MIN(30000,ROUNDDOWN(MAX(0,X522-430000)*0.0027+1873,0))+IF("いいえ"="はい",MIN(170000,ROUNDDOWN(MAX(0,X522-430000)*0.0243+17800,0)),0)</f>
        <v/>
      </c>
      <c r="Z522" s="19">
        <f>IF(""="",215040+Y522,"")</f>
        <v/>
      </c>
      <c r="AA522" s="19">
        <f>IF(X522&gt;23500000,NA(),IF(X522&lt;=4890000,1040000,IF(X522&lt;=6550000,670000,620000)))</f>
        <v/>
      </c>
      <c r="AB522" s="19">
        <f>MAX(0,ROUNDDOWN(X522-Z522-AA522-0,-3))</f>
        <v/>
      </c>
      <c r="AC522" s="19">
        <f>IF(AB522&lt;=0,0,ROUNDDOWN((AB522*LOOKUP(AB522,{0,1950001,3300001,6950001,9000001,18000001,40000001},{0.05,0.1,0.2,0.23,0.33,0.4,0.45})-LOOKUP(AB522,{0,1950001,3300001,6950001,9000001,18000001,40000001},{0,97500,427500,636000,1536000,2796000,4796000}))*1.021,-2))</f>
        <v/>
      </c>
      <c r="AD522" s="19">
        <f>MAX(0,ROUNDDOWN(X522-Z522-430000-0,-3))</f>
        <v/>
      </c>
      <c r="AE522" s="19">
        <f>IF(X522&lt;=450000,0,MAX(0,ROUNDDOWN(AD522*0.06-MIN(50000,AD522)*0.03,-2))+MAX(0,ROUNDDOWN(AD522*0.04-MIN(50000,AD522)*0.02,-2)))</f>
        <v/>
      </c>
      <c r="AF522" s="19">
        <f>AC522+AE522+Y522</f>
        <v/>
      </c>
      <c r="AG522" s="19">
        <f>MIN(650000,MAX(0,$B522))</f>
        <v/>
      </c>
      <c r="AH522" s="19">
        <f>$B522-AG522</f>
        <v/>
      </c>
      <c r="AI522" s="19">
        <f>MIN(670000,ROUNDDOWN(MAX(0,AH522-430000)*0.0751+47600,0))+MIN(260000,ROUNDDOWN(MAX(0,AH522-430000)*0.028+17600,0))+MIN(30000,ROUNDDOWN(MAX(0,AH522-430000)*0.0027+1873,0))+IF("いいえ"="はい",MIN(170000,ROUNDDOWN(MAX(0,AH522-430000)*0.0243+17800,0)),0)</f>
        <v/>
      </c>
      <c r="AJ522" s="19">
        <f>IF(""="",215040+AI522,"")</f>
        <v/>
      </c>
      <c r="AK522" s="19">
        <f>IF(AH522&gt;23500000,NA(),IF(AH522&lt;=4890000,1040000,IF(AH522&lt;=6550000,670000,620000)))</f>
        <v/>
      </c>
      <c r="AL522" s="19">
        <f>MAX(0,ROUNDDOWN(AH522-AJ522-AK522-0,-3))</f>
        <v/>
      </c>
      <c r="AM522" s="19">
        <f>IF(AL522&lt;=0,0,ROUNDDOWN((AL522*LOOKUP(AL522,{0,1950001,3300001,6950001,9000001,18000001,40000001},{0.05,0.1,0.2,0.23,0.33,0.4,0.45})-LOOKUP(AL522,{0,1950001,3300001,6950001,9000001,18000001,40000001},{0,97500,427500,636000,1536000,2796000,4796000}))*1.021,-2))</f>
        <v/>
      </c>
      <c r="AN522" s="19">
        <f>MAX(0,ROUNDDOWN(AH522-AJ522-430000-0,-3))</f>
        <v/>
      </c>
      <c r="AO522" s="19">
        <f>IF(AH522&lt;=450000,0,MAX(0,ROUNDDOWN(AN522*0.06-MIN(50000,AN522)*0.03,-2))+MAX(0,ROUNDDOWN(AN522*0.04-MIN(50000,AN522)*0.02,-2)))</f>
        <v/>
      </c>
      <c r="AP522" s="19">
        <f>AM522+AO522+AI522</f>
        <v/>
      </c>
      <c r="AQ522" s="19">
        <f>MIN(750000,MAX(0,$B522))</f>
        <v/>
      </c>
      <c r="AR522" s="19">
        <f>$B522-AQ522</f>
        <v/>
      </c>
      <c r="AS522" s="19">
        <f>MIN(670000,ROUNDDOWN(MAX(0,AR522-430000)*0.0751+47600,0))+MIN(260000,ROUNDDOWN(MAX(0,AR522-430000)*0.028+17600,0))+MIN(30000,ROUNDDOWN(MAX(0,AR522-430000)*0.0027+1873,0))+IF("いいえ"="はい",MIN(170000,ROUNDDOWN(MAX(0,AR522-430000)*0.0243+17800,0)),0)</f>
        <v/>
      </c>
      <c r="AT522" s="19">
        <f>IF(""="",215040+AS522,"")</f>
        <v/>
      </c>
      <c r="AU522" s="19">
        <f>IF(AR522&gt;23500000,NA(),IF(AR522&lt;=4890000,1040000,IF(AR522&lt;=6550000,670000,620000)))</f>
        <v/>
      </c>
      <c r="AV522" s="19">
        <f>MAX(0,ROUNDDOWN(AR522-AT522-AU522-0,-3))</f>
        <v/>
      </c>
      <c r="AW522" s="19">
        <f>IF(AV522&lt;=0,0,ROUNDDOWN((AV522*LOOKUP(AV522,{0,1950001,3300001,6950001,9000001,18000001,40000001},{0.05,0.1,0.2,0.23,0.33,0.4,0.45})-LOOKUP(AV522,{0,1950001,3300001,6950001,9000001,18000001,40000001},{0,97500,427500,636000,1536000,2796000,4796000}))*1.021,-2))</f>
        <v/>
      </c>
      <c r="AX522" s="19">
        <f>MAX(0,ROUNDDOWN(AR522-AT522-430000-0,-3))</f>
        <v/>
      </c>
      <c r="AY522" s="19">
        <f>IF(AR522&lt;=450000,0,MAX(0,ROUNDDOWN(AX522*0.06-MIN(50000,AX522)*0.03,-2))+MAX(0,ROUNDDOWN(AX522*0.04-MIN(50000,AX522)*0.02,-2)))</f>
        <v/>
      </c>
      <c r="AZ522" s="19">
        <f>AW522+AY522+AS522</f>
        <v/>
      </c>
    </row>
    <row r="523">
      <c r="A523" t="inlineStr">
        <is>
          <t>1万円刻み</t>
        </is>
      </c>
      <c r="B523" s="19">
        <f>'3_1万円刻み'!$A$506</f>
        <v/>
      </c>
      <c r="C523" s="19">
        <f>MIN(0,MAX(0,$B523))</f>
        <v/>
      </c>
      <c r="D523" s="19">
        <f>$B523-C523</f>
        <v/>
      </c>
      <c r="E523" s="19">
        <f>MIN(670000,ROUNDDOWN(MAX(0,D523-430000)*0.0751+47600,0))+MIN(260000,ROUNDDOWN(MAX(0,D523-430000)*0.028+17600,0))+MIN(30000,ROUNDDOWN(MAX(0,D523-430000)*0.0027+1873,0))+IF("いいえ"="はい",MIN(170000,ROUNDDOWN(MAX(0,D523-430000)*0.0243+17800,0)),0)</f>
        <v/>
      </c>
      <c r="F523" s="19">
        <f>IF(""="",215040+E523,"")</f>
        <v/>
      </c>
      <c r="G523" s="19">
        <f>IF(D523&gt;23500000,NA(),IF(D523&lt;=4890000,1040000,IF(D523&lt;=6550000,670000,620000)))</f>
        <v/>
      </c>
      <c r="H523" s="19">
        <f>MAX(0,ROUNDDOWN(D523-F523-G523-0,-3))</f>
        <v/>
      </c>
      <c r="I523" s="19">
        <f>IF(H523&lt;=0,0,ROUNDDOWN((H523*LOOKUP(H523,{0,1950001,3300001,6950001,9000001,18000001,40000001},{0.05,0.1,0.2,0.23,0.33,0.4,0.45})-LOOKUP(H523,{0,1950001,3300001,6950001,9000001,18000001,40000001},{0,97500,427500,636000,1536000,2796000,4796000}))*1.021,-2))</f>
        <v/>
      </c>
      <c r="J523" s="19">
        <f>MAX(0,ROUNDDOWN(D523-F523-430000-0,-3))</f>
        <v/>
      </c>
      <c r="K523" s="19">
        <f>IF(D523&lt;=450000,0,MAX(0,ROUNDDOWN(J523*0.06-MIN(50000,J523)*0.03,-2))+MAX(0,ROUNDDOWN(J523*0.04-MIN(50000,J523)*0.02,-2)))</f>
        <v/>
      </c>
      <c r="L523" s="19">
        <f>I523+K523+E523</f>
        <v/>
      </c>
      <c r="M523" s="19">
        <f>MIN(100000,MAX(0,$B523))</f>
        <v/>
      </c>
      <c r="N523" s="19">
        <f>$B523-M523</f>
        <v/>
      </c>
      <c r="O523" s="19">
        <f>MIN(670000,ROUNDDOWN(MAX(0,N523-430000)*0.0751+47600,0))+MIN(260000,ROUNDDOWN(MAX(0,N523-430000)*0.028+17600,0))+MIN(30000,ROUNDDOWN(MAX(0,N523-430000)*0.0027+1873,0))+IF("いいえ"="はい",MIN(170000,ROUNDDOWN(MAX(0,N523-430000)*0.0243+17800,0)),0)</f>
        <v/>
      </c>
      <c r="P523" s="19">
        <f>IF(""="",215040+O523,"")</f>
        <v/>
      </c>
      <c r="Q523" s="19">
        <f>IF(N523&gt;23500000,NA(),IF(N523&lt;=4890000,1040000,IF(N523&lt;=6550000,670000,620000)))</f>
        <v/>
      </c>
      <c r="R523" s="19">
        <f>MAX(0,ROUNDDOWN(N523-P523-Q523-0,-3))</f>
        <v/>
      </c>
      <c r="S523" s="19">
        <f>IF(R523&lt;=0,0,ROUNDDOWN((R523*LOOKUP(R523,{0,1950001,3300001,6950001,9000001,18000001,40000001},{0.05,0.1,0.2,0.23,0.33,0.4,0.45})-LOOKUP(R523,{0,1950001,3300001,6950001,9000001,18000001,40000001},{0,97500,427500,636000,1536000,2796000,4796000}))*1.021,-2))</f>
        <v/>
      </c>
      <c r="T523" s="19">
        <f>MAX(0,ROUNDDOWN(N523-P523-430000-0,-3))</f>
        <v/>
      </c>
      <c r="U523" s="19">
        <f>IF(N523&lt;=450000,0,MAX(0,ROUNDDOWN(T523*0.06-MIN(50000,T523)*0.03,-2))+MAX(0,ROUNDDOWN(T523*0.04-MIN(50000,T523)*0.02,-2)))</f>
        <v/>
      </c>
      <c r="V523" s="19">
        <f>S523+U523+O523</f>
        <v/>
      </c>
      <c r="W523" s="19">
        <f>MIN(550000,MAX(0,$B523))</f>
        <v/>
      </c>
      <c r="X523" s="19">
        <f>$B523-W523</f>
        <v/>
      </c>
      <c r="Y523" s="19">
        <f>MIN(670000,ROUNDDOWN(MAX(0,X523-430000)*0.0751+47600,0))+MIN(260000,ROUNDDOWN(MAX(0,X523-430000)*0.028+17600,0))+MIN(30000,ROUNDDOWN(MAX(0,X523-430000)*0.0027+1873,0))+IF("いいえ"="はい",MIN(170000,ROUNDDOWN(MAX(0,X523-430000)*0.0243+17800,0)),0)</f>
        <v/>
      </c>
      <c r="Z523" s="19">
        <f>IF(""="",215040+Y523,"")</f>
        <v/>
      </c>
      <c r="AA523" s="19">
        <f>IF(X523&gt;23500000,NA(),IF(X523&lt;=4890000,1040000,IF(X523&lt;=6550000,670000,620000)))</f>
        <v/>
      </c>
      <c r="AB523" s="19">
        <f>MAX(0,ROUNDDOWN(X523-Z523-AA523-0,-3))</f>
        <v/>
      </c>
      <c r="AC523" s="19">
        <f>IF(AB523&lt;=0,0,ROUNDDOWN((AB523*LOOKUP(AB523,{0,1950001,3300001,6950001,9000001,18000001,40000001},{0.05,0.1,0.2,0.23,0.33,0.4,0.45})-LOOKUP(AB523,{0,1950001,3300001,6950001,9000001,18000001,40000001},{0,97500,427500,636000,1536000,2796000,4796000}))*1.021,-2))</f>
        <v/>
      </c>
      <c r="AD523" s="19">
        <f>MAX(0,ROUNDDOWN(X523-Z523-430000-0,-3))</f>
        <v/>
      </c>
      <c r="AE523" s="19">
        <f>IF(X523&lt;=450000,0,MAX(0,ROUNDDOWN(AD523*0.06-MIN(50000,AD523)*0.03,-2))+MAX(0,ROUNDDOWN(AD523*0.04-MIN(50000,AD523)*0.02,-2)))</f>
        <v/>
      </c>
      <c r="AF523" s="19">
        <f>AC523+AE523+Y523</f>
        <v/>
      </c>
      <c r="AG523" s="19">
        <f>MIN(650000,MAX(0,$B523))</f>
        <v/>
      </c>
      <c r="AH523" s="19">
        <f>$B523-AG523</f>
        <v/>
      </c>
      <c r="AI523" s="19">
        <f>MIN(670000,ROUNDDOWN(MAX(0,AH523-430000)*0.0751+47600,0))+MIN(260000,ROUNDDOWN(MAX(0,AH523-430000)*0.028+17600,0))+MIN(30000,ROUNDDOWN(MAX(0,AH523-430000)*0.0027+1873,0))+IF("いいえ"="はい",MIN(170000,ROUNDDOWN(MAX(0,AH523-430000)*0.0243+17800,0)),0)</f>
        <v/>
      </c>
      <c r="AJ523" s="19">
        <f>IF(""="",215040+AI523,"")</f>
        <v/>
      </c>
      <c r="AK523" s="19">
        <f>IF(AH523&gt;23500000,NA(),IF(AH523&lt;=4890000,1040000,IF(AH523&lt;=6550000,670000,620000)))</f>
        <v/>
      </c>
      <c r="AL523" s="19">
        <f>MAX(0,ROUNDDOWN(AH523-AJ523-AK523-0,-3))</f>
        <v/>
      </c>
      <c r="AM523" s="19">
        <f>IF(AL523&lt;=0,0,ROUNDDOWN((AL523*LOOKUP(AL523,{0,1950001,3300001,6950001,9000001,18000001,40000001},{0.05,0.1,0.2,0.23,0.33,0.4,0.45})-LOOKUP(AL523,{0,1950001,3300001,6950001,9000001,18000001,40000001},{0,97500,427500,636000,1536000,2796000,4796000}))*1.021,-2))</f>
        <v/>
      </c>
      <c r="AN523" s="19">
        <f>MAX(0,ROUNDDOWN(AH523-AJ523-430000-0,-3))</f>
        <v/>
      </c>
      <c r="AO523" s="19">
        <f>IF(AH523&lt;=450000,0,MAX(0,ROUNDDOWN(AN523*0.06-MIN(50000,AN523)*0.03,-2))+MAX(0,ROUNDDOWN(AN523*0.04-MIN(50000,AN523)*0.02,-2)))</f>
        <v/>
      </c>
      <c r="AP523" s="19">
        <f>AM523+AO523+AI523</f>
        <v/>
      </c>
      <c r="AQ523" s="19">
        <f>MIN(750000,MAX(0,$B523))</f>
        <v/>
      </c>
      <c r="AR523" s="19">
        <f>$B523-AQ523</f>
        <v/>
      </c>
      <c r="AS523" s="19">
        <f>MIN(670000,ROUNDDOWN(MAX(0,AR523-430000)*0.0751+47600,0))+MIN(260000,ROUNDDOWN(MAX(0,AR523-430000)*0.028+17600,0))+MIN(30000,ROUNDDOWN(MAX(0,AR523-430000)*0.0027+1873,0))+IF("いいえ"="はい",MIN(170000,ROUNDDOWN(MAX(0,AR523-430000)*0.0243+17800,0)),0)</f>
        <v/>
      </c>
      <c r="AT523" s="19">
        <f>IF(""="",215040+AS523,"")</f>
        <v/>
      </c>
      <c r="AU523" s="19">
        <f>IF(AR523&gt;23500000,NA(),IF(AR523&lt;=4890000,1040000,IF(AR523&lt;=6550000,670000,620000)))</f>
        <v/>
      </c>
      <c r="AV523" s="19">
        <f>MAX(0,ROUNDDOWN(AR523-AT523-AU523-0,-3))</f>
        <v/>
      </c>
      <c r="AW523" s="19">
        <f>IF(AV523&lt;=0,0,ROUNDDOWN((AV523*LOOKUP(AV523,{0,1950001,3300001,6950001,9000001,18000001,40000001},{0.05,0.1,0.2,0.23,0.33,0.4,0.45})-LOOKUP(AV523,{0,1950001,3300001,6950001,9000001,18000001,40000001},{0,97500,427500,636000,1536000,2796000,4796000}))*1.021,-2))</f>
        <v/>
      </c>
      <c r="AX523" s="19">
        <f>MAX(0,ROUNDDOWN(AR523-AT523-430000-0,-3))</f>
        <v/>
      </c>
      <c r="AY523" s="19">
        <f>IF(AR523&lt;=450000,0,MAX(0,ROUNDDOWN(AX523*0.06-MIN(50000,AX523)*0.03,-2))+MAX(0,ROUNDDOWN(AX523*0.04-MIN(50000,AX523)*0.02,-2)))</f>
        <v/>
      </c>
      <c r="AZ523" s="19">
        <f>AW523+AY523+AS523</f>
        <v/>
      </c>
    </row>
    <row r="524">
      <c r="A524" t="inlineStr">
        <is>
          <t>1万円刻み</t>
        </is>
      </c>
      <c r="B524" s="19">
        <f>'3_1万円刻み'!$A$507</f>
        <v/>
      </c>
      <c r="C524" s="19">
        <f>MIN(0,MAX(0,$B524))</f>
        <v/>
      </c>
      <c r="D524" s="19">
        <f>$B524-C524</f>
        <v/>
      </c>
      <c r="E524" s="19">
        <f>MIN(670000,ROUNDDOWN(MAX(0,D524-430000)*0.0751+47600,0))+MIN(260000,ROUNDDOWN(MAX(0,D524-430000)*0.028+17600,0))+MIN(30000,ROUNDDOWN(MAX(0,D524-430000)*0.0027+1873,0))+IF("いいえ"="はい",MIN(170000,ROUNDDOWN(MAX(0,D524-430000)*0.0243+17800,0)),0)</f>
        <v/>
      </c>
      <c r="F524" s="19">
        <f>IF(""="",215040+E524,"")</f>
        <v/>
      </c>
      <c r="G524" s="19">
        <f>IF(D524&gt;23500000,NA(),IF(D524&lt;=4890000,1040000,IF(D524&lt;=6550000,670000,620000)))</f>
        <v/>
      </c>
      <c r="H524" s="19">
        <f>MAX(0,ROUNDDOWN(D524-F524-G524-0,-3))</f>
        <v/>
      </c>
      <c r="I524" s="19">
        <f>IF(H524&lt;=0,0,ROUNDDOWN((H524*LOOKUP(H524,{0,1950001,3300001,6950001,9000001,18000001,40000001},{0.05,0.1,0.2,0.23,0.33,0.4,0.45})-LOOKUP(H524,{0,1950001,3300001,6950001,9000001,18000001,40000001},{0,97500,427500,636000,1536000,2796000,4796000}))*1.021,-2))</f>
        <v/>
      </c>
      <c r="J524" s="19">
        <f>MAX(0,ROUNDDOWN(D524-F524-430000-0,-3))</f>
        <v/>
      </c>
      <c r="K524" s="19">
        <f>IF(D524&lt;=450000,0,MAX(0,ROUNDDOWN(J524*0.06-MIN(50000,J524)*0.03,-2))+MAX(0,ROUNDDOWN(J524*0.04-MIN(50000,J524)*0.02,-2)))</f>
        <v/>
      </c>
      <c r="L524" s="19">
        <f>I524+K524+E524</f>
        <v/>
      </c>
      <c r="M524" s="19">
        <f>MIN(100000,MAX(0,$B524))</f>
        <v/>
      </c>
      <c r="N524" s="19">
        <f>$B524-M524</f>
        <v/>
      </c>
      <c r="O524" s="19">
        <f>MIN(670000,ROUNDDOWN(MAX(0,N524-430000)*0.0751+47600,0))+MIN(260000,ROUNDDOWN(MAX(0,N524-430000)*0.028+17600,0))+MIN(30000,ROUNDDOWN(MAX(0,N524-430000)*0.0027+1873,0))+IF("いいえ"="はい",MIN(170000,ROUNDDOWN(MAX(0,N524-430000)*0.0243+17800,0)),0)</f>
        <v/>
      </c>
      <c r="P524" s="19">
        <f>IF(""="",215040+O524,"")</f>
        <v/>
      </c>
      <c r="Q524" s="19">
        <f>IF(N524&gt;23500000,NA(),IF(N524&lt;=4890000,1040000,IF(N524&lt;=6550000,670000,620000)))</f>
        <v/>
      </c>
      <c r="R524" s="19">
        <f>MAX(0,ROUNDDOWN(N524-P524-Q524-0,-3))</f>
        <v/>
      </c>
      <c r="S524" s="19">
        <f>IF(R524&lt;=0,0,ROUNDDOWN((R524*LOOKUP(R524,{0,1950001,3300001,6950001,9000001,18000001,40000001},{0.05,0.1,0.2,0.23,0.33,0.4,0.45})-LOOKUP(R524,{0,1950001,3300001,6950001,9000001,18000001,40000001},{0,97500,427500,636000,1536000,2796000,4796000}))*1.021,-2))</f>
        <v/>
      </c>
      <c r="T524" s="19">
        <f>MAX(0,ROUNDDOWN(N524-P524-430000-0,-3))</f>
        <v/>
      </c>
      <c r="U524" s="19">
        <f>IF(N524&lt;=450000,0,MAX(0,ROUNDDOWN(T524*0.06-MIN(50000,T524)*0.03,-2))+MAX(0,ROUNDDOWN(T524*0.04-MIN(50000,T524)*0.02,-2)))</f>
        <v/>
      </c>
      <c r="V524" s="19">
        <f>S524+U524+O524</f>
        <v/>
      </c>
      <c r="W524" s="19">
        <f>MIN(550000,MAX(0,$B524))</f>
        <v/>
      </c>
      <c r="X524" s="19">
        <f>$B524-W524</f>
        <v/>
      </c>
      <c r="Y524" s="19">
        <f>MIN(670000,ROUNDDOWN(MAX(0,X524-430000)*0.0751+47600,0))+MIN(260000,ROUNDDOWN(MAX(0,X524-430000)*0.028+17600,0))+MIN(30000,ROUNDDOWN(MAX(0,X524-430000)*0.0027+1873,0))+IF("いいえ"="はい",MIN(170000,ROUNDDOWN(MAX(0,X524-430000)*0.0243+17800,0)),0)</f>
        <v/>
      </c>
      <c r="Z524" s="19">
        <f>IF(""="",215040+Y524,"")</f>
        <v/>
      </c>
      <c r="AA524" s="19">
        <f>IF(X524&gt;23500000,NA(),IF(X524&lt;=4890000,1040000,IF(X524&lt;=6550000,670000,620000)))</f>
        <v/>
      </c>
      <c r="AB524" s="19">
        <f>MAX(0,ROUNDDOWN(X524-Z524-AA524-0,-3))</f>
        <v/>
      </c>
      <c r="AC524" s="19">
        <f>IF(AB524&lt;=0,0,ROUNDDOWN((AB524*LOOKUP(AB524,{0,1950001,3300001,6950001,9000001,18000001,40000001},{0.05,0.1,0.2,0.23,0.33,0.4,0.45})-LOOKUP(AB524,{0,1950001,3300001,6950001,9000001,18000001,40000001},{0,97500,427500,636000,1536000,2796000,4796000}))*1.021,-2))</f>
        <v/>
      </c>
      <c r="AD524" s="19">
        <f>MAX(0,ROUNDDOWN(X524-Z524-430000-0,-3))</f>
        <v/>
      </c>
      <c r="AE524" s="19">
        <f>IF(X524&lt;=450000,0,MAX(0,ROUNDDOWN(AD524*0.06-MIN(50000,AD524)*0.03,-2))+MAX(0,ROUNDDOWN(AD524*0.04-MIN(50000,AD524)*0.02,-2)))</f>
        <v/>
      </c>
      <c r="AF524" s="19">
        <f>AC524+AE524+Y524</f>
        <v/>
      </c>
      <c r="AG524" s="19">
        <f>MIN(650000,MAX(0,$B524))</f>
        <v/>
      </c>
      <c r="AH524" s="19">
        <f>$B524-AG524</f>
        <v/>
      </c>
      <c r="AI524" s="19">
        <f>MIN(670000,ROUNDDOWN(MAX(0,AH524-430000)*0.0751+47600,0))+MIN(260000,ROUNDDOWN(MAX(0,AH524-430000)*0.028+17600,0))+MIN(30000,ROUNDDOWN(MAX(0,AH524-430000)*0.0027+1873,0))+IF("いいえ"="はい",MIN(170000,ROUNDDOWN(MAX(0,AH524-430000)*0.0243+17800,0)),0)</f>
        <v/>
      </c>
      <c r="AJ524" s="19">
        <f>IF(""="",215040+AI524,"")</f>
        <v/>
      </c>
      <c r="AK524" s="19">
        <f>IF(AH524&gt;23500000,NA(),IF(AH524&lt;=4890000,1040000,IF(AH524&lt;=6550000,670000,620000)))</f>
        <v/>
      </c>
      <c r="AL524" s="19">
        <f>MAX(0,ROUNDDOWN(AH524-AJ524-AK524-0,-3))</f>
        <v/>
      </c>
      <c r="AM524" s="19">
        <f>IF(AL524&lt;=0,0,ROUNDDOWN((AL524*LOOKUP(AL524,{0,1950001,3300001,6950001,9000001,18000001,40000001},{0.05,0.1,0.2,0.23,0.33,0.4,0.45})-LOOKUP(AL524,{0,1950001,3300001,6950001,9000001,18000001,40000001},{0,97500,427500,636000,1536000,2796000,4796000}))*1.021,-2))</f>
        <v/>
      </c>
      <c r="AN524" s="19">
        <f>MAX(0,ROUNDDOWN(AH524-AJ524-430000-0,-3))</f>
        <v/>
      </c>
      <c r="AO524" s="19">
        <f>IF(AH524&lt;=450000,0,MAX(0,ROUNDDOWN(AN524*0.06-MIN(50000,AN524)*0.03,-2))+MAX(0,ROUNDDOWN(AN524*0.04-MIN(50000,AN524)*0.02,-2)))</f>
        <v/>
      </c>
      <c r="AP524" s="19">
        <f>AM524+AO524+AI524</f>
        <v/>
      </c>
      <c r="AQ524" s="19">
        <f>MIN(750000,MAX(0,$B524))</f>
        <v/>
      </c>
      <c r="AR524" s="19">
        <f>$B524-AQ524</f>
        <v/>
      </c>
      <c r="AS524" s="19">
        <f>MIN(670000,ROUNDDOWN(MAX(0,AR524-430000)*0.0751+47600,0))+MIN(260000,ROUNDDOWN(MAX(0,AR524-430000)*0.028+17600,0))+MIN(30000,ROUNDDOWN(MAX(0,AR524-430000)*0.0027+1873,0))+IF("いいえ"="はい",MIN(170000,ROUNDDOWN(MAX(0,AR524-430000)*0.0243+17800,0)),0)</f>
        <v/>
      </c>
      <c r="AT524" s="19">
        <f>IF(""="",215040+AS524,"")</f>
        <v/>
      </c>
      <c r="AU524" s="19">
        <f>IF(AR524&gt;23500000,NA(),IF(AR524&lt;=4890000,1040000,IF(AR524&lt;=6550000,670000,620000)))</f>
        <v/>
      </c>
      <c r="AV524" s="19">
        <f>MAX(0,ROUNDDOWN(AR524-AT524-AU524-0,-3))</f>
        <v/>
      </c>
      <c r="AW524" s="19">
        <f>IF(AV524&lt;=0,0,ROUNDDOWN((AV524*LOOKUP(AV524,{0,1950001,3300001,6950001,9000001,18000001,40000001},{0.05,0.1,0.2,0.23,0.33,0.4,0.45})-LOOKUP(AV524,{0,1950001,3300001,6950001,9000001,18000001,40000001},{0,97500,427500,636000,1536000,2796000,4796000}))*1.021,-2))</f>
        <v/>
      </c>
      <c r="AX524" s="19">
        <f>MAX(0,ROUNDDOWN(AR524-AT524-430000-0,-3))</f>
        <v/>
      </c>
      <c r="AY524" s="19">
        <f>IF(AR524&lt;=450000,0,MAX(0,ROUNDDOWN(AX524*0.06-MIN(50000,AX524)*0.03,-2))+MAX(0,ROUNDDOWN(AX524*0.04-MIN(50000,AX524)*0.02,-2)))</f>
        <v/>
      </c>
      <c r="AZ524" s="19">
        <f>AW524+AY524+AS524</f>
        <v/>
      </c>
    </row>
    <row r="525">
      <c r="A525" t="inlineStr">
        <is>
          <t>1万円刻み</t>
        </is>
      </c>
      <c r="B525" s="19">
        <f>'3_1万円刻み'!$A$508</f>
        <v/>
      </c>
      <c r="C525" s="19">
        <f>MIN(0,MAX(0,$B525))</f>
        <v/>
      </c>
      <c r="D525" s="19">
        <f>$B525-C525</f>
        <v/>
      </c>
      <c r="E525" s="19">
        <f>MIN(670000,ROUNDDOWN(MAX(0,D525-430000)*0.0751+47600,0))+MIN(260000,ROUNDDOWN(MAX(0,D525-430000)*0.028+17600,0))+MIN(30000,ROUNDDOWN(MAX(0,D525-430000)*0.0027+1873,0))+IF("いいえ"="はい",MIN(170000,ROUNDDOWN(MAX(0,D525-430000)*0.0243+17800,0)),0)</f>
        <v/>
      </c>
      <c r="F525" s="19">
        <f>IF(""="",215040+E525,"")</f>
        <v/>
      </c>
      <c r="G525" s="19">
        <f>IF(D525&gt;23500000,NA(),IF(D525&lt;=4890000,1040000,IF(D525&lt;=6550000,670000,620000)))</f>
        <v/>
      </c>
      <c r="H525" s="19">
        <f>MAX(0,ROUNDDOWN(D525-F525-G525-0,-3))</f>
        <v/>
      </c>
      <c r="I525" s="19">
        <f>IF(H525&lt;=0,0,ROUNDDOWN((H525*LOOKUP(H525,{0,1950001,3300001,6950001,9000001,18000001,40000001},{0.05,0.1,0.2,0.23,0.33,0.4,0.45})-LOOKUP(H525,{0,1950001,3300001,6950001,9000001,18000001,40000001},{0,97500,427500,636000,1536000,2796000,4796000}))*1.021,-2))</f>
        <v/>
      </c>
      <c r="J525" s="19">
        <f>MAX(0,ROUNDDOWN(D525-F525-430000-0,-3))</f>
        <v/>
      </c>
      <c r="K525" s="19">
        <f>IF(D525&lt;=450000,0,MAX(0,ROUNDDOWN(J525*0.06-MIN(50000,J525)*0.03,-2))+MAX(0,ROUNDDOWN(J525*0.04-MIN(50000,J525)*0.02,-2)))</f>
        <v/>
      </c>
      <c r="L525" s="19">
        <f>I525+K525+E525</f>
        <v/>
      </c>
      <c r="M525" s="19">
        <f>MIN(100000,MAX(0,$B525))</f>
        <v/>
      </c>
      <c r="N525" s="19">
        <f>$B525-M525</f>
        <v/>
      </c>
      <c r="O525" s="19">
        <f>MIN(670000,ROUNDDOWN(MAX(0,N525-430000)*0.0751+47600,0))+MIN(260000,ROUNDDOWN(MAX(0,N525-430000)*0.028+17600,0))+MIN(30000,ROUNDDOWN(MAX(0,N525-430000)*0.0027+1873,0))+IF("いいえ"="はい",MIN(170000,ROUNDDOWN(MAX(0,N525-430000)*0.0243+17800,0)),0)</f>
        <v/>
      </c>
      <c r="P525" s="19">
        <f>IF(""="",215040+O525,"")</f>
        <v/>
      </c>
      <c r="Q525" s="19">
        <f>IF(N525&gt;23500000,NA(),IF(N525&lt;=4890000,1040000,IF(N525&lt;=6550000,670000,620000)))</f>
        <v/>
      </c>
      <c r="R525" s="19">
        <f>MAX(0,ROUNDDOWN(N525-P525-Q525-0,-3))</f>
        <v/>
      </c>
      <c r="S525" s="19">
        <f>IF(R525&lt;=0,0,ROUNDDOWN((R525*LOOKUP(R525,{0,1950001,3300001,6950001,9000001,18000001,40000001},{0.05,0.1,0.2,0.23,0.33,0.4,0.45})-LOOKUP(R525,{0,1950001,3300001,6950001,9000001,18000001,40000001},{0,97500,427500,636000,1536000,2796000,4796000}))*1.021,-2))</f>
        <v/>
      </c>
      <c r="T525" s="19">
        <f>MAX(0,ROUNDDOWN(N525-P525-430000-0,-3))</f>
        <v/>
      </c>
      <c r="U525" s="19">
        <f>IF(N525&lt;=450000,0,MAX(0,ROUNDDOWN(T525*0.06-MIN(50000,T525)*0.03,-2))+MAX(0,ROUNDDOWN(T525*0.04-MIN(50000,T525)*0.02,-2)))</f>
        <v/>
      </c>
      <c r="V525" s="19">
        <f>S525+U525+O525</f>
        <v/>
      </c>
      <c r="W525" s="19">
        <f>MIN(550000,MAX(0,$B525))</f>
        <v/>
      </c>
      <c r="X525" s="19">
        <f>$B525-W525</f>
        <v/>
      </c>
      <c r="Y525" s="19">
        <f>MIN(670000,ROUNDDOWN(MAX(0,X525-430000)*0.0751+47600,0))+MIN(260000,ROUNDDOWN(MAX(0,X525-430000)*0.028+17600,0))+MIN(30000,ROUNDDOWN(MAX(0,X525-430000)*0.0027+1873,0))+IF("いいえ"="はい",MIN(170000,ROUNDDOWN(MAX(0,X525-430000)*0.0243+17800,0)),0)</f>
        <v/>
      </c>
      <c r="Z525" s="19">
        <f>IF(""="",215040+Y525,"")</f>
        <v/>
      </c>
      <c r="AA525" s="19">
        <f>IF(X525&gt;23500000,NA(),IF(X525&lt;=4890000,1040000,IF(X525&lt;=6550000,670000,620000)))</f>
        <v/>
      </c>
      <c r="AB525" s="19">
        <f>MAX(0,ROUNDDOWN(X525-Z525-AA525-0,-3))</f>
        <v/>
      </c>
      <c r="AC525" s="19">
        <f>IF(AB525&lt;=0,0,ROUNDDOWN((AB525*LOOKUP(AB525,{0,1950001,3300001,6950001,9000001,18000001,40000001},{0.05,0.1,0.2,0.23,0.33,0.4,0.45})-LOOKUP(AB525,{0,1950001,3300001,6950001,9000001,18000001,40000001},{0,97500,427500,636000,1536000,2796000,4796000}))*1.021,-2))</f>
        <v/>
      </c>
      <c r="AD525" s="19">
        <f>MAX(0,ROUNDDOWN(X525-Z525-430000-0,-3))</f>
        <v/>
      </c>
      <c r="AE525" s="19">
        <f>IF(X525&lt;=450000,0,MAX(0,ROUNDDOWN(AD525*0.06-MIN(50000,AD525)*0.03,-2))+MAX(0,ROUNDDOWN(AD525*0.04-MIN(50000,AD525)*0.02,-2)))</f>
        <v/>
      </c>
      <c r="AF525" s="19">
        <f>AC525+AE525+Y525</f>
        <v/>
      </c>
      <c r="AG525" s="19">
        <f>MIN(650000,MAX(0,$B525))</f>
        <v/>
      </c>
      <c r="AH525" s="19">
        <f>$B525-AG525</f>
        <v/>
      </c>
      <c r="AI525" s="19">
        <f>MIN(670000,ROUNDDOWN(MAX(0,AH525-430000)*0.0751+47600,0))+MIN(260000,ROUNDDOWN(MAX(0,AH525-430000)*0.028+17600,0))+MIN(30000,ROUNDDOWN(MAX(0,AH525-430000)*0.0027+1873,0))+IF("いいえ"="はい",MIN(170000,ROUNDDOWN(MAX(0,AH525-430000)*0.0243+17800,0)),0)</f>
        <v/>
      </c>
      <c r="AJ525" s="19">
        <f>IF(""="",215040+AI525,"")</f>
        <v/>
      </c>
      <c r="AK525" s="19">
        <f>IF(AH525&gt;23500000,NA(),IF(AH525&lt;=4890000,1040000,IF(AH525&lt;=6550000,670000,620000)))</f>
        <v/>
      </c>
      <c r="AL525" s="19">
        <f>MAX(0,ROUNDDOWN(AH525-AJ525-AK525-0,-3))</f>
        <v/>
      </c>
      <c r="AM525" s="19">
        <f>IF(AL525&lt;=0,0,ROUNDDOWN((AL525*LOOKUP(AL525,{0,1950001,3300001,6950001,9000001,18000001,40000001},{0.05,0.1,0.2,0.23,0.33,0.4,0.45})-LOOKUP(AL525,{0,1950001,3300001,6950001,9000001,18000001,40000001},{0,97500,427500,636000,1536000,2796000,4796000}))*1.021,-2))</f>
        <v/>
      </c>
      <c r="AN525" s="19">
        <f>MAX(0,ROUNDDOWN(AH525-AJ525-430000-0,-3))</f>
        <v/>
      </c>
      <c r="AO525" s="19">
        <f>IF(AH525&lt;=450000,0,MAX(0,ROUNDDOWN(AN525*0.06-MIN(50000,AN525)*0.03,-2))+MAX(0,ROUNDDOWN(AN525*0.04-MIN(50000,AN525)*0.02,-2)))</f>
        <v/>
      </c>
      <c r="AP525" s="19">
        <f>AM525+AO525+AI525</f>
        <v/>
      </c>
      <c r="AQ525" s="19">
        <f>MIN(750000,MAX(0,$B525))</f>
        <v/>
      </c>
      <c r="AR525" s="19">
        <f>$B525-AQ525</f>
        <v/>
      </c>
      <c r="AS525" s="19">
        <f>MIN(670000,ROUNDDOWN(MAX(0,AR525-430000)*0.0751+47600,0))+MIN(260000,ROUNDDOWN(MAX(0,AR525-430000)*0.028+17600,0))+MIN(30000,ROUNDDOWN(MAX(0,AR525-430000)*0.0027+1873,0))+IF("いいえ"="はい",MIN(170000,ROUNDDOWN(MAX(0,AR525-430000)*0.0243+17800,0)),0)</f>
        <v/>
      </c>
      <c r="AT525" s="19">
        <f>IF(""="",215040+AS525,"")</f>
        <v/>
      </c>
      <c r="AU525" s="19">
        <f>IF(AR525&gt;23500000,NA(),IF(AR525&lt;=4890000,1040000,IF(AR525&lt;=6550000,670000,620000)))</f>
        <v/>
      </c>
      <c r="AV525" s="19">
        <f>MAX(0,ROUNDDOWN(AR525-AT525-AU525-0,-3))</f>
        <v/>
      </c>
      <c r="AW525" s="19">
        <f>IF(AV525&lt;=0,0,ROUNDDOWN((AV525*LOOKUP(AV525,{0,1950001,3300001,6950001,9000001,18000001,40000001},{0.05,0.1,0.2,0.23,0.33,0.4,0.45})-LOOKUP(AV525,{0,1950001,3300001,6950001,9000001,18000001,40000001},{0,97500,427500,636000,1536000,2796000,4796000}))*1.021,-2))</f>
        <v/>
      </c>
      <c r="AX525" s="19">
        <f>MAX(0,ROUNDDOWN(AR525-AT525-430000-0,-3))</f>
        <v/>
      </c>
      <c r="AY525" s="19">
        <f>IF(AR525&lt;=450000,0,MAX(0,ROUNDDOWN(AX525*0.06-MIN(50000,AX525)*0.03,-2))+MAX(0,ROUNDDOWN(AX525*0.04-MIN(50000,AX525)*0.02,-2)))</f>
        <v/>
      </c>
      <c r="AZ525" s="19">
        <f>AW525+AY525+AS525</f>
        <v/>
      </c>
    </row>
    <row r="526">
      <c r="A526" t="inlineStr">
        <is>
          <t>1万円刻み</t>
        </is>
      </c>
      <c r="B526" s="19">
        <f>'3_1万円刻み'!$A$509</f>
        <v/>
      </c>
      <c r="C526" s="19">
        <f>MIN(0,MAX(0,$B526))</f>
        <v/>
      </c>
      <c r="D526" s="19">
        <f>$B526-C526</f>
        <v/>
      </c>
      <c r="E526" s="19">
        <f>MIN(670000,ROUNDDOWN(MAX(0,D526-430000)*0.0751+47600,0))+MIN(260000,ROUNDDOWN(MAX(0,D526-430000)*0.028+17600,0))+MIN(30000,ROUNDDOWN(MAX(0,D526-430000)*0.0027+1873,0))+IF("いいえ"="はい",MIN(170000,ROUNDDOWN(MAX(0,D526-430000)*0.0243+17800,0)),0)</f>
        <v/>
      </c>
      <c r="F526" s="19">
        <f>IF(""="",215040+E526,"")</f>
        <v/>
      </c>
      <c r="G526" s="19">
        <f>IF(D526&gt;23500000,NA(),IF(D526&lt;=4890000,1040000,IF(D526&lt;=6550000,670000,620000)))</f>
        <v/>
      </c>
      <c r="H526" s="19">
        <f>MAX(0,ROUNDDOWN(D526-F526-G526-0,-3))</f>
        <v/>
      </c>
      <c r="I526" s="19">
        <f>IF(H526&lt;=0,0,ROUNDDOWN((H526*LOOKUP(H526,{0,1950001,3300001,6950001,9000001,18000001,40000001},{0.05,0.1,0.2,0.23,0.33,0.4,0.45})-LOOKUP(H526,{0,1950001,3300001,6950001,9000001,18000001,40000001},{0,97500,427500,636000,1536000,2796000,4796000}))*1.021,-2))</f>
        <v/>
      </c>
      <c r="J526" s="19">
        <f>MAX(0,ROUNDDOWN(D526-F526-430000-0,-3))</f>
        <v/>
      </c>
      <c r="K526" s="19">
        <f>IF(D526&lt;=450000,0,MAX(0,ROUNDDOWN(J526*0.06-MIN(50000,J526)*0.03,-2))+MAX(0,ROUNDDOWN(J526*0.04-MIN(50000,J526)*0.02,-2)))</f>
        <v/>
      </c>
      <c r="L526" s="19">
        <f>I526+K526+E526</f>
        <v/>
      </c>
      <c r="M526" s="19">
        <f>MIN(100000,MAX(0,$B526))</f>
        <v/>
      </c>
      <c r="N526" s="19">
        <f>$B526-M526</f>
        <v/>
      </c>
      <c r="O526" s="19">
        <f>MIN(670000,ROUNDDOWN(MAX(0,N526-430000)*0.0751+47600,0))+MIN(260000,ROUNDDOWN(MAX(0,N526-430000)*0.028+17600,0))+MIN(30000,ROUNDDOWN(MAX(0,N526-430000)*0.0027+1873,0))+IF("いいえ"="はい",MIN(170000,ROUNDDOWN(MAX(0,N526-430000)*0.0243+17800,0)),0)</f>
        <v/>
      </c>
      <c r="P526" s="19">
        <f>IF(""="",215040+O526,"")</f>
        <v/>
      </c>
      <c r="Q526" s="19">
        <f>IF(N526&gt;23500000,NA(),IF(N526&lt;=4890000,1040000,IF(N526&lt;=6550000,670000,620000)))</f>
        <v/>
      </c>
      <c r="R526" s="19">
        <f>MAX(0,ROUNDDOWN(N526-P526-Q526-0,-3))</f>
        <v/>
      </c>
      <c r="S526" s="19">
        <f>IF(R526&lt;=0,0,ROUNDDOWN((R526*LOOKUP(R526,{0,1950001,3300001,6950001,9000001,18000001,40000001},{0.05,0.1,0.2,0.23,0.33,0.4,0.45})-LOOKUP(R526,{0,1950001,3300001,6950001,9000001,18000001,40000001},{0,97500,427500,636000,1536000,2796000,4796000}))*1.021,-2))</f>
        <v/>
      </c>
      <c r="T526" s="19">
        <f>MAX(0,ROUNDDOWN(N526-P526-430000-0,-3))</f>
        <v/>
      </c>
      <c r="U526" s="19">
        <f>IF(N526&lt;=450000,0,MAX(0,ROUNDDOWN(T526*0.06-MIN(50000,T526)*0.03,-2))+MAX(0,ROUNDDOWN(T526*0.04-MIN(50000,T526)*0.02,-2)))</f>
        <v/>
      </c>
      <c r="V526" s="19">
        <f>S526+U526+O526</f>
        <v/>
      </c>
      <c r="W526" s="19">
        <f>MIN(550000,MAX(0,$B526))</f>
        <v/>
      </c>
      <c r="X526" s="19">
        <f>$B526-W526</f>
        <v/>
      </c>
      <c r="Y526" s="19">
        <f>MIN(670000,ROUNDDOWN(MAX(0,X526-430000)*0.0751+47600,0))+MIN(260000,ROUNDDOWN(MAX(0,X526-430000)*0.028+17600,0))+MIN(30000,ROUNDDOWN(MAX(0,X526-430000)*0.0027+1873,0))+IF("いいえ"="はい",MIN(170000,ROUNDDOWN(MAX(0,X526-430000)*0.0243+17800,0)),0)</f>
        <v/>
      </c>
      <c r="Z526" s="19">
        <f>IF(""="",215040+Y526,"")</f>
        <v/>
      </c>
      <c r="AA526" s="19">
        <f>IF(X526&gt;23500000,NA(),IF(X526&lt;=4890000,1040000,IF(X526&lt;=6550000,670000,620000)))</f>
        <v/>
      </c>
      <c r="AB526" s="19">
        <f>MAX(0,ROUNDDOWN(X526-Z526-AA526-0,-3))</f>
        <v/>
      </c>
      <c r="AC526" s="19">
        <f>IF(AB526&lt;=0,0,ROUNDDOWN((AB526*LOOKUP(AB526,{0,1950001,3300001,6950001,9000001,18000001,40000001},{0.05,0.1,0.2,0.23,0.33,0.4,0.45})-LOOKUP(AB526,{0,1950001,3300001,6950001,9000001,18000001,40000001},{0,97500,427500,636000,1536000,2796000,4796000}))*1.021,-2))</f>
        <v/>
      </c>
      <c r="AD526" s="19">
        <f>MAX(0,ROUNDDOWN(X526-Z526-430000-0,-3))</f>
        <v/>
      </c>
      <c r="AE526" s="19">
        <f>IF(X526&lt;=450000,0,MAX(0,ROUNDDOWN(AD526*0.06-MIN(50000,AD526)*0.03,-2))+MAX(0,ROUNDDOWN(AD526*0.04-MIN(50000,AD526)*0.02,-2)))</f>
        <v/>
      </c>
      <c r="AF526" s="19">
        <f>AC526+AE526+Y526</f>
        <v/>
      </c>
      <c r="AG526" s="19">
        <f>MIN(650000,MAX(0,$B526))</f>
        <v/>
      </c>
      <c r="AH526" s="19">
        <f>$B526-AG526</f>
        <v/>
      </c>
      <c r="AI526" s="19">
        <f>MIN(670000,ROUNDDOWN(MAX(0,AH526-430000)*0.0751+47600,0))+MIN(260000,ROUNDDOWN(MAX(0,AH526-430000)*0.028+17600,0))+MIN(30000,ROUNDDOWN(MAX(0,AH526-430000)*0.0027+1873,0))+IF("いいえ"="はい",MIN(170000,ROUNDDOWN(MAX(0,AH526-430000)*0.0243+17800,0)),0)</f>
        <v/>
      </c>
      <c r="AJ526" s="19">
        <f>IF(""="",215040+AI526,"")</f>
        <v/>
      </c>
      <c r="AK526" s="19">
        <f>IF(AH526&gt;23500000,NA(),IF(AH526&lt;=4890000,1040000,IF(AH526&lt;=6550000,670000,620000)))</f>
        <v/>
      </c>
      <c r="AL526" s="19">
        <f>MAX(0,ROUNDDOWN(AH526-AJ526-AK526-0,-3))</f>
        <v/>
      </c>
      <c r="AM526" s="19">
        <f>IF(AL526&lt;=0,0,ROUNDDOWN((AL526*LOOKUP(AL526,{0,1950001,3300001,6950001,9000001,18000001,40000001},{0.05,0.1,0.2,0.23,0.33,0.4,0.45})-LOOKUP(AL526,{0,1950001,3300001,6950001,9000001,18000001,40000001},{0,97500,427500,636000,1536000,2796000,4796000}))*1.021,-2))</f>
        <v/>
      </c>
      <c r="AN526" s="19">
        <f>MAX(0,ROUNDDOWN(AH526-AJ526-430000-0,-3))</f>
        <v/>
      </c>
      <c r="AO526" s="19">
        <f>IF(AH526&lt;=450000,0,MAX(0,ROUNDDOWN(AN526*0.06-MIN(50000,AN526)*0.03,-2))+MAX(0,ROUNDDOWN(AN526*0.04-MIN(50000,AN526)*0.02,-2)))</f>
        <v/>
      </c>
      <c r="AP526" s="19">
        <f>AM526+AO526+AI526</f>
        <v/>
      </c>
      <c r="AQ526" s="19">
        <f>MIN(750000,MAX(0,$B526))</f>
        <v/>
      </c>
      <c r="AR526" s="19">
        <f>$B526-AQ526</f>
        <v/>
      </c>
      <c r="AS526" s="19">
        <f>MIN(670000,ROUNDDOWN(MAX(0,AR526-430000)*0.0751+47600,0))+MIN(260000,ROUNDDOWN(MAX(0,AR526-430000)*0.028+17600,0))+MIN(30000,ROUNDDOWN(MAX(0,AR526-430000)*0.0027+1873,0))+IF("いいえ"="はい",MIN(170000,ROUNDDOWN(MAX(0,AR526-430000)*0.0243+17800,0)),0)</f>
        <v/>
      </c>
      <c r="AT526" s="19">
        <f>IF(""="",215040+AS526,"")</f>
        <v/>
      </c>
      <c r="AU526" s="19">
        <f>IF(AR526&gt;23500000,NA(),IF(AR526&lt;=4890000,1040000,IF(AR526&lt;=6550000,670000,620000)))</f>
        <v/>
      </c>
      <c r="AV526" s="19">
        <f>MAX(0,ROUNDDOWN(AR526-AT526-AU526-0,-3))</f>
        <v/>
      </c>
      <c r="AW526" s="19">
        <f>IF(AV526&lt;=0,0,ROUNDDOWN((AV526*LOOKUP(AV526,{0,1950001,3300001,6950001,9000001,18000001,40000001},{0.05,0.1,0.2,0.23,0.33,0.4,0.45})-LOOKUP(AV526,{0,1950001,3300001,6950001,9000001,18000001,40000001},{0,97500,427500,636000,1536000,2796000,4796000}))*1.021,-2))</f>
        <v/>
      </c>
      <c r="AX526" s="19">
        <f>MAX(0,ROUNDDOWN(AR526-AT526-430000-0,-3))</f>
        <v/>
      </c>
      <c r="AY526" s="19">
        <f>IF(AR526&lt;=450000,0,MAX(0,ROUNDDOWN(AX526*0.06-MIN(50000,AX526)*0.03,-2))+MAX(0,ROUNDDOWN(AX526*0.04-MIN(50000,AX526)*0.02,-2)))</f>
        <v/>
      </c>
      <c r="AZ526" s="19">
        <f>AW526+AY526+AS526</f>
        <v/>
      </c>
    </row>
    <row r="527">
      <c r="A527" t="inlineStr">
        <is>
          <t>1万円刻み</t>
        </is>
      </c>
      <c r="B527" s="19">
        <f>'3_1万円刻み'!$A$510</f>
        <v/>
      </c>
      <c r="C527" s="19">
        <f>MIN(0,MAX(0,$B527))</f>
        <v/>
      </c>
      <c r="D527" s="19">
        <f>$B527-C527</f>
        <v/>
      </c>
      <c r="E527" s="19">
        <f>MIN(670000,ROUNDDOWN(MAX(0,D527-430000)*0.0751+47600,0))+MIN(260000,ROUNDDOWN(MAX(0,D527-430000)*0.028+17600,0))+MIN(30000,ROUNDDOWN(MAX(0,D527-430000)*0.0027+1873,0))+IF("いいえ"="はい",MIN(170000,ROUNDDOWN(MAX(0,D527-430000)*0.0243+17800,0)),0)</f>
        <v/>
      </c>
      <c r="F527" s="19">
        <f>IF(""="",215040+E527,"")</f>
        <v/>
      </c>
      <c r="G527" s="19">
        <f>IF(D527&gt;23500000,NA(),IF(D527&lt;=4890000,1040000,IF(D527&lt;=6550000,670000,620000)))</f>
        <v/>
      </c>
      <c r="H527" s="19">
        <f>MAX(0,ROUNDDOWN(D527-F527-G527-0,-3))</f>
        <v/>
      </c>
      <c r="I527" s="19">
        <f>IF(H527&lt;=0,0,ROUNDDOWN((H527*LOOKUP(H527,{0,1950001,3300001,6950001,9000001,18000001,40000001},{0.05,0.1,0.2,0.23,0.33,0.4,0.45})-LOOKUP(H527,{0,1950001,3300001,6950001,9000001,18000001,40000001},{0,97500,427500,636000,1536000,2796000,4796000}))*1.021,-2))</f>
        <v/>
      </c>
      <c r="J527" s="19">
        <f>MAX(0,ROUNDDOWN(D527-F527-430000-0,-3))</f>
        <v/>
      </c>
      <c r="K527" s="19">
        <f>IF(D527&lt;=450000,0,MAX(0,ROUNDDOWN(J527*0.06-MIN(50000,J527)*0.03,-2))+MAX(0,ROUNDDOWN(J527*0.04-MIN(50000,J527)*0.02,-2)))</f>
        <v/>
      </c>
      <c r="L527" s="19">
        <f>I527+K527+E527</f>
        <v/>
      </c>
      <c r="M527" s="19">
        <f>MIN(100000,MAX(0,$B527))</f>
        <v/>
      </c>
      <c r="N527" s="19">
        <f>$B527-M527</f>
        <v/>
      </c>
      <c r="O527" s="19">
        <f>MIN(670000,ROUNDDOWN(MAX(0,N527-430000)*0.0751+47600,0))+MIN(260000,ROUNDDOWN(MAX(0,N527-430000)*0.028+17600,0))+MIN(30000,ROUNDDOWN(MAX(0,N527-430000)*0.0027+1873,0))+IF("いいえ"="はい",MIN(170000,ROUNDDOWN(MAX(0,N527-430000)*0.0243+17800,0)),0)</f>
        <v/>
      </c>
      <c r="P527" s="19">
        <f>IF(""="",215040+O527,"")</f>
        <v/>
      </c>
      <c r="Q527" s="19">
        <f>IF(N527&gt;23500000,NA(),IF(N527&lt;=4890000,1040000,IF(N527&lt;=6550000,670000,620000)))</f>
        <v/>
      </c>
      <c r="R527" s="19">
        <f>MAX(0,ROUNDDOWN(N527-P527-Q527-0,-3))</f>
        <v/>
      </c>
      <c r="S527" s="19">
        <f>IF(R527&lt;=0,0,ROUNDDOWN((R527*LOOKUP(R527,{0,1950001,3300001,6950001,9000001,18000001,40000001},{0.05,0.1,0.2,0.23,0.33,0.4,0.45})-LOOKUP(R527,{0,1950001,3300001,6950001,9000001,18000001,40000001},{0,97500,427500,636000,1536000,2796000,4796000}))*1.021,-2))</f>
        <v/>
      </c>
      <c r="T527" s="19">
        <f>MAX(0,ROUNDDOWN(N527-P527-430000-0,-3))</f>
        <v/>
      </c>
      <c r="U527" s="19">
        <f>IF(N527&lt;=450000,0,MAX(0,ROUNDDOWN(T527*0.06-MIN(50000,T527)*0.03,-2))+MAX(0,ROUNDDOWN(T527*0.04-MIN(50000,T527)*0.02,-2)))</f>
        <v/>
      </c>
      <c r="V527" s="19">
        <f>S527+U527+O527</f>
        <v/>
      </c>
      <c r="W527" s="19">
        <f>MIN(550000,MAX(0,$B527))</f>
        <v/>
      </c>
      <c r="X527" s="19">
        <f>$B527-W527</f>
        <v/>
      </c>
      <c r="Y527" s="19">
        <f>MIN(670000,ROUNDDOWN(MAX(0,X527-430000)*0.0751+47600,0))+MIN(260000,ROUNDDOWN(MAX(0,X527-430000)*0.028+17600,0))+MIN(30000,ROUNDDOWN(MAX(0,X527-430000)*0.0027+1873,0))+IF("いいえ"="はい",MIN(170000,ROUNDDOWN(MAX(0,X527-430000)*0.0243+17800,0)),0)</f>
        <v/>
      </c>
      <c r="Z527" s="19">
        <f>IF(""="",215040+Y527,"")</f>
        <v/>
      </c>
      <c r="AA527" s="19">
        <f>IF(X527&gt;23500000,NA(),IF(X527&lt;=4890000,1040000,IF(X527&lt;=6550000,670000,620000)))</f>
        <v/>
      </c>
      <c r="AB527" s="19">
        <f>MAX(0,ROUNDDOWN(X527-Z527-AA527-0,-3))</f>
        <v/>
      </c>
      <c r="AC527" s="19">
        <f>IF(AB527&lt;=0,0,ROUNDDOWN((AB527*LOOKUP(AB527,{0,1950001,3300001,6950001,9000001,18000001,40000001},{0.05,0.1,0.2,0.23,0.33,0.4,0.45})-LOOKUP(AB527,{0,1950001,3300001,6950001,9000001,18000001,40000001},{0,97500,427500,636000,1536000,2796000,4796000}))*1.021,-2))</f>
        <v/>
      </c>
      <c r="AD527" s="19">
        <f>MAX(0,ROUNDDOWN(X527-Z527-430000-0,-3))</f>
        <v/>
      </c>
      <c r="AE527" s="19">
        <f>IF(X527&lt;=450000,0,MAX(0,ROUNDDOWN(AD527*0.06-MIN(50000,AD527)*0.03,-2))+MAX(0,ROUNDDOWN(AD527*0.04-MIN(50000,AD527)*0.02,-2)))</f>
        <v/>
      </c>
      <c r="AF527" s="19">
        <f>AC527+AE527+Y527</f>
        <v/>
      </c>
      <c r="AG527" s="19">
        <f>MIN(650000,MAX(0,$B527))</f>
        <v/>
      </c>
      <c r="AH527" s="19">
        <f>$B527-AG527</f>
        <v/>
      </c>
      <c r="AI527" s="19">
        <f>MIN(670000,ROUNDDOWN(MAX(0,AH527-430000)*0.0751+47600,0))+MIN(260000,ROUNDDOWN(MAX(0,AH527-430000)*0.028+17600,0))+MIN(30000,ROUNDDOWN(MAX(0,AH527-430000)*0.0027+1873,0))+IF("いいえ"="はい",MIN(170000,ROUNDDOWN(MAX(0,AH527-430000)*0.0243+17800,0)),0)</f>
        <v/>
      </c>
      <c r="AJ527" s="19">
        <f>IF(""="",215040+AI527,"")</f>
        <v/>
      </c>
      <c r="AK527" s="19">
        <f>IF(AH527&gt;23500000,NA(),IF(AH527&lt;=4890000,1040000,IF(AH527&lt;=6550000,670000,620000)))</f>
        <v/>
      </c>
      <c r="AL527" s="19">
        <f>MAX(0,ROUNDDOWN(AH527-AJ527-AK527-0,-3))</f>
        <v/>
      </c>
      <c r="AM527" s="19">
        <f>IF(AL527&lt;=0,0,ROUNDDOWN((AL527*LOOKUP(AL527,{0,1950001,3300001,6950001,9000001,18000001,40000001},{0.05,0.1,0.2,0.23,0.33,0.4,0.45})-LOOKUP(AL527,{0,1950001,3300001,6950001,9000001,18000001,40000001},{0,97500,427500,636000,1536000,2796000,4796000}))*1.021,-2))</f>
        <v/>
      </c>
      <c r="AN527" s="19">
        <f>MAX(0,ROUNDDOWN(AH527-AJ527-430000-0,-3))</f>
        <v/>
      </c>
      <c r="AO527" s="19">
        <f>IF(AH527&lt;=450000,0,MAX(0,ROUNDDOWN(AN527*0.06-MIN(50000,AN527)*0.03,-2))+MAX(0,ROUNDDOWN(AN527*0.04-MIN(50000,AN527)*0.02,-2)))</f>
        <v/>
      </c>
      <c r="AP527" s="19">
        <f>AM527+AO527+AI527</f>
        <v/>
      </c>
      <c r="AQ527" s="19">
        <f>MIN(750000,MAX(0,$B527))</f>
        <v/>
      </c>
      <c r="AR527" s="19">
        <f>$B527-AQ527</f>
        <v/>
      </c>
      <c r="AS527" s="19">
        <f>MIN(670000,ROUNDDOWN(MAX(0,AR527-430000)*0.0751+47600,0))+MIN(260000,ROUNDDOWN(MAX(0,AR527-430000)*0.028+17600,0))+MIN(30000,ROUNDDOWN(MAX(0,AR527-430000)*0.0027+1873,0))+IF("いいえ"="はい",MIN(170000,ROUNDDOWN(MAX(0,AR527-430000)*0.0243+17800,0)),0)</f>
        <v/>
      </c>
      <c r="AT527" s="19">
        <f>IF(""="",215040+AS527,"")</f>
        <v/>
      </c>
      <c r="AU527" s="19">
        <f>IF(AR527&gt;23500000,NA(),IF(AR527&lt;=4890000,1040000,IF(AR527&lt;=6550000,670000,620000)))</f>
        <v/>
      </c>
      <c r="AV527" s="19">
        <f>MAX(0,ROUNDDOWN(AR527-AT527-AU527-0,-3))</f>
        <v/>
      </c>
      <c r="AW527" s="19">
        <f>IF(AV527&lt;=0,0,ROUNDDOWN((AV527*LOOKUP(AV527,{0,1950001,3300001,6950001,9000001,18000001,40000001},{0.05,0.1,0.2,0.23,0.33,0.4,0.45})-LOOKUP(AV527,{0,1950001,3300001,6950001,9000001,18000001,40000001},{0,97500,427500,636000,1536000,2796000,4796000}))*1.021,-2))</f>
        <v/>
      </c>
      <c r="AX527" s="19">
        <f>MAX(0,ROUNDDOWN(AR527-AT527-430000-0,-3))</f>
        <v/>
      </c>
      <c r="AY527" s="19">
        <f>IF(AR527&lt;=450000,0,MAX(0,ROUNDDOWN(AX527*0.06-MIN(50000,AX527)*0.03,-2))+MAX(0,ROUNDDOWN(AX527*0.04-MIN(50000,AX527)*0.02,-2)))</f>
        <v/>
      </c>
      <c r="AZ527" s="19">
        <f>AW527+AY527+AS527</f>
        <v/>
      </c>
    </row>
    <row r="528">
      <c r="A528" t="inlineStr">
        <is>
          <t>1万円刻み</t>
        </is>
      </c>
      <c r="B528" s="19">
        <f>'3_1万円刻み'!$A$511</f>
        <v/>
      </c>
      <c r="C528" s="19">
        <f>MIN(0,MAX(0,$B528))</f>
        <v/>
      </c>
      <c r="D528" s="19">
        <f>$B528-C528</f>
        <v/>
      </c>
      <c r="E528" s="19">
        <f>MIN(670000,ROUNDDOWN(MAX(0,D528-430000)*0.0751+47600,0))+MIN(260000,ROUNDDOWN(MAX(0,D528-430000)*0.028+17600,0))+MIN(30000,ROUNDDOWN(MAX(0,D528-430000)*0.0027+1873,0))+IF("いいえ"="はい",MIN(170000,ROUNDDOWN(MAX(0,D528-430000)*0.0243+17800,0)),0)</f>
        <v/>
      </c>
      <c r="F528" s="19">
        <f>IF(""="",215040+E528,"")</f>
        <v/>
      </c>
      <c r="G528" s="19">
        <f>IF(D528&gt;23500000,NA(),IF(D528&lt;=4890000,1040000,IF(D528&lt;=6550000,670000,620000)))</f>
        <v/>
      </c>
      <c r="H528" s="19">
        <f>MAX(0,ROUNDDOWN(D528-F528-G528-0,-3))</f>
        <v/>
      </c>
      <c r="I528" s="19">
        <f>IF(H528&lt;=0,0,ROUNDDOWN((H528*LOOKUP(H528,{0,1950001,3300001,6950001,9000001,18000001,40000001},{0.05,0.1,0.2,0.23,0.33,0.4,0.45})-LOOKUP(H528,{0,1950001,3300001,6950001,9000001,18000001,40000001},{0,97500,427500,636000,1536000,2796000,4796000}))*1.021,-2))</f>
        <v/>
      </c>
      <c r="J528" s="19">
        <f>MAX(0,ROUNDDOWN(D528-F528-430000-0,-3))</f>
        <v/>
      </c>
      <c r="K528" s="19">
        <f>IF(D528&lt;=450000,0,MAX(0,ROUNDDOWN(J528*0.06-MIN(50000,J528)*0.03,-2))+MAX(0,ROUNDDOWN(J528*0.04-MIN(50000,J528)*0.02,-2)))</f>
        <v/>
      </c>
      <c r="L528" s="19">
        <f>I528+K528+E528</f>
        <v/>
      </c>
      <c r="M528" s="19">
        <f>MIN(100000,MAX(0,$B528))</f>
        <v/>
      </c>
      <c r="N528" s="19">
        <f>$B528-M528</f>
        <v/>
      </c>
      <c r="O528" s="19">
        <f>MIN(670000,ROUNDDOWN(MAX(0,N528-430000)*0.0751+47600,0))+MIN(260000,ROUNDDOWN(MAX(0,N528-430000)*0.028+17600,0))+MIN(30000,ROUNDDOWN(MAX(0,N528-430000)*0.0027+1873,0))+IF("いいえ"="はい",MIN(170000,ROUNDDOWN(MAX(0,N528-430000)*0.0243+17800,0)),0)</f>
        <v/>
      </c>
      <c r="P528" s="19">
        <f>IF(""="",215040+O528,"")</f>
        <v/>
      </c>
      <c r="Q528" s="19">
        <f>IF(N528&gt;23500000,NA(),IF(N528&lt;=4890000,1040000,IF(N528&lt;=6550000,670000,620000)))</f>
        <v/>
      </c>
      <c r="R528" s="19">
        <f>MAX(0,ROUNDDOWN(N528-P528-Q528-0,-3))</f>
        <v/>
      </c>
      <c r="S528" s="19">
        <f>IF(R528&lt;=0,0,ROUNDDOWN((R528*LOOKUP(R528,{0,1950001,3300001,6950001,9000001,18000001,40000001},{0.05,0.1,0.2,0.23,0.33,0.4,0.45})-LOOKUP(R528,{0,1950001,3300001,6950001,9000001,18000001,40000001},{0,97500,427500,636000,1536000,2796000,4796000}))*1.021,-2))</f>
        <v/>
      </c>
      <c r="T528" s="19">
        <f>MAX(0,ROUNDDOWN(N528-P528-430000-0,-3))</f>
        <v/>
      </c>
      <c r="U528" s="19">
        <f>IF(N528&lt;=450000,0,MAX(0,ROUNDDOWN(T528*0.06-MIN(50000,T528)*0.03,-2))+MAX(0,ROUNDDOWN(T528*0.04-MIN(50000,T528)*0.02,-2)))</f>
        <v/>
      </c>
      <c r="V528" s="19">
        <f>S528+U528+O528</f>
        <v/>
      </c>
      <c r="W528" s="19">
        <f>MIN(550000,MAX(0,$B528))</f>
        <v/>
      </c>
      <c r="X528" s="19">
        <f>$B528-W528</f>
        <v/>
      </c>
      <c r="Y528" s="19">
        <f>MIN(670000,ROUNDDOWN(MAX(0,X528-430000)*0.0751+47600,0))+MIN(260000,ROUNDDOWN(MAX(0,X528-430000)*0.028+17600,0))+MIN(30000,ROUNDDOWN(MAX(0,X528-430000)*0.0027+1873,0))+IF("いいえ"="はい",MIN(170000,ROUNDDOWN(MAX(0,X528-430000)*0.0243+17800,0)),0)</f>
        <v/>
      </c>
      <c r="Z528" s="19">
        <f>IF(""="",215040+Y528,"")</f>
        <v/>
      </c>
      <c r="AA528" s="19">
        <f>IF(X528&gt;23500000,NA(),IF(X528&lt;=4890000,1040000,IF(X528&lt;=6550000,670000,620000)))</f>
        <v/>
      </c>
      <c r="AB528" s="19">
        <f>MAX(0,ROUNDDOWN(X528-Z528-AA528-0,-3))</f>
        <v/>
      </c>
      <c r="AC528" s="19">
        <f>IF(AB528&lt;=0,0,ROUNDDOWN((AB528*LOOKUP(AB528,{0,1950001,3300001,6950001,9000001,18000001,40000001},{0.05,0.1,0.2,0.23,0.33,0.4,0.45})-LOOKUP(AB528,{0,1950001,3300001,6950001,9000001,18000001,40000001},{0,97500,427500,636000,1536000,2796000,4796000}))*1.021,-2))</f>
        <v/>
      </c>
      <c r="AD528" s="19">
        <f>MAX(0,ROUNDDOWN(X528-Z528-430000-0,-3))</f>
        <v/>
      </c>
      <c r="AE528" s="19">
        <f>IF(X528&lt;=450000,0,MAX(0,ROUNDDOWN(AD528*0.06-MIN(50000,AD528)*0.03,-2))+MAX(0,ROUNDDOWN(AD528*0.04-MIN(50000,AD528)*0.02,-2)))</f>
        <v/>
      </c>
      <c r="AF528" s="19">
        <f>AC528+AE528+Y528</f>
        <v/>
      </c>
      <c r="AG528" s="19">
        <f>MIN(650000,MAX(0,$B528))</f>
        <v/>
      </c>
      <c r="AH528" s="19">
        <f>$B528-AG528</f>
        <v/>
      </c>
      <c r="AI528" s="19">
        <f>MIN(670000,ROUNDDOWN(MAX(0,AH528-430000)*0.0751+47600,0))+MIN(260000,ROUNDDOWN(MAX(0,AH528-430000)*0.028+17600,0))+MIN(30000,ROUNDDOWN(MAX(0,AH528-430000)*0.0027+1873,0))+IF("いいえ"="はい",MIN(170000,ROUNDDOWN(MAX(0,AH528-430000)*0.0243+17800,0)),0)</f>
        <v/>
      </c>
      <c r="AJ528" s="19">
        <f>IF(""="",215040+AI528,"")</f>
        <v/>
      </c>
      <c r="AK528" s="19">
        <f>IF(AH528&gt;23500000,NA(),IF(AH528&lt;=4890000,1040000,IF(AH528&lt;=6550000,670000,620000)))</f>
        <v/>
      </c>
      <c r="AL528" s="19">
        <f>MAX(0,ROUNDDOWN(AH528-AJ528-AK528-0,-3))</f>
        <v/>
      </c>
      <c r="AM528" s="19">
        <f>IF(AL528&lt;=0,0,ROUNDDOWN((AL528*LOOKUP(AL528,{0,1950001,3300001,6950001,9000001,18000001,40000001},{0.05,0.1,0.2,0.23,0.33,0.4,0.45})-LOOKUP(AL528,{0,1950001,3300001,6950001,9000001,18000001,40000001},{0,97500,427500,636000,1536000,2796000,4796000}))*1.021,-2))</f>
        <v/>
      </c>
      <c r="AN528" s="19">
        <f>MAX(0,ROUNDDOWN(AH528-AJ528-430000-0,-3))</f>
        <v/>
      </c>
      <c r="AO528" s="19">
        <f>IF(AH528&lt;=450000,0,MAX(0,ROUNDDOWN(AN528*0.06-MIN(50000,AN528)*0.03,-2))+MAX(0,ROUNDDOWN(AN528*0.04-MIN(50000,AN528)*0.02,-2)))</f>
        <v/>
      </c>
      <c r="AP528" s="19">
        <f>AM528+AO528+AI528</f>
        <v/>
      </c>
      <c r="AQ528" s="19">
        <f>MIN(750000,MAX(0,$B528))</f>
        <v/>
      </c>
      <c r="AR528" s="19">
        <f>$B528-AQ528</f>
        <v/>
      </c>
      <c r="AS528" s="19">
        <f>MIN(670000,ROUNDDOWN(MAX(0,AR528-430000)*0.0751+47600,0))+MIN(260000,ROUNDDOWN(MAX(0,AR528-430000)*0.028+17600,0))+MIN(30000,ROUNDDOWN(MAX(0,AR528-430000)*0.0027+1873,0))+IF("いいえ"="はい",MIN(170000,ROUNDDOWN(MAX(0,AR528-430000)*0.0243+17800,0)),0)</f>
        <v/>
      </c>
      <c r="AT528" s="19">
        <f>IF(""="",215040+AS528,"")</f>
        <v/>
      </c>
      <c r="AU528" s="19">
        <f>IF(AR528&gt;23500000,NA(),IF(AR528&lt;=4890000,1040000,IF(AR528&lt;=6550000,670000,620000)))</f>
        <v/>
      </c>
      <c r="AV528" s="19">
        <f>MAX(0,ROUNDDOWN(AR528-AT528-AU528-0,-3))</f>
        <v/>
      </c>
      <c r="AW528" s="19">
        <f>IF(AV528&lt;=0,0,ROUNDDOWN((AV528*LOOKUP(AV528,{0,1950001,3300001,6950001,9000001,18000001,40000001},{0.05,0.1,0.2,0.23,0.33,0.4,0.45})-LOOKUP(AV528,{0,1950001,3300001,6950001,9000001,18000001,40000001},{0,97500,427500,636000,1536000,2796000,4796000}))*1.021,-2))</f>
        <v/>
      </c>
      <c r="AX528" s="19">
        <f>MAX(0,ROUNDDOWN(AR528-AT528-430000-0,-3))</f>
        <v/>
      </c>
      <c r="AY528" s="19">
        <f>IF(AR528&lt;=450000,0,MAX(0,ROUNDDOWN(AX528*0.06-MIN(50000,AX528)*0.03,-2))+MAX(0,ROUNDDOWN(AX528*0.04-MIN(50000,AX528)*0.02,-2)))</f>
        <v/>
      </c>
      <c r="AZ528" s="19">
        <f>AW528+AY528+AS528</f>
        <v/>
      </c>
    </row>
    <row r="529">
      <c r="A529" t="inlineStr">
        <is>
          <t>1万円刻み</t>
        </is>
      </c>
      <c r="B529" s="19">
        <f>'3_1万円刻み'!$A$512</f>
        <v/>
      </c>
      <c r="C529" s="19">
        <f>MIN(0,MAX(0,$B529))</f>
        <v/>
      </c>
      <c r="D529" s="19">
        <f>$B529-C529</f>
        <v/>
      </c>
      <c r="E529" s="19">
        <f>MIN(670000,ROUNDDOWN(MAX(0,D529-430000)*0.0751+47600,0))+MIN(260000,ROUNDDOWN(MAX(0,D529-430000)*0.028+17600,0))+MIN(30000,ROUNDDOWN(MAX(0,D529-430000)*0.0027+1873,0))+IF("いいえ"="はい",MIN(170000,ROUNDDOWN(MAX(0,D529-430000)*0.0243+17800,0)),0)</f>
        <v/>
      </c>
      <c r="F529" s="19">
        <f>IF(""="",215040+E529,"")</f>
        <v/>
      </c>
      <c r="G529" s="19">
        <f>IF(D529&gt;23500000,NA(),IF(D529&lt;=4890000,1040000,IF(D529&lt;=6550000,670000,620000)))</f>
        <v/>
      </c>
      <c r="H529" s="19">
        <f>MAX(0,ROUNDDOWN(D529-F529-G529-0,-3))</f>
        <v/>
      </c>
      <c r="I529" s="19">
        <f>IF(H529&lt;=0,0,ROUNDDOWN((H529*LOOKUP(H529,{0,1950001,3300001,6950001,9000001,18000001,40000001},{0.05,0.1,0.2,0.23,0.33,0.4,0.45})-LOOKUP(H529,{0,1950001,3300001,6950001,9000001,18000001,40000001},{0,97500,427500,636000,1536000,2796000,4796000}))*1.021,-2))</f>
        <v/>
      </c>
      <c r="J529" s="19">
        <f>MAX(0,ROUNDDOWN(D529-F529-430000-0,-3))</f>
        <v/>
      </c>
      <c r="K529" s="19">
        <f>IF(D529&lt;=450000,0,MAX(0,ROUNDDOWN(J529*0.06-MIN(50000,J529)*0.03,-2))+MAX(0,ROUNDDOWN(J529*0.04-MIN(50000,J529)*0.02,-2)))</f>
        <v/>
      </c>
      <c r="L529" s="19">
        <f>I529+K529+E529</f>
        <v/>
      </c>
      <c r="M529" s="19">
        <f>MIN(100000,MAX(0,$B529))</f>
        <v/>
      </c>
      <c r="N529" s="19">
        <f>$B529-M529</f>
        <v/>
      </c>
      <c r="O529" s="19">
        <f>MIN(670000,ROUNDDOWN(MAX(0,N529-430000)*0.0751+47600,0))+MIN(260000,ROUNDDOWN(MAX(0,N529-430000)*0.028+17600,0))+MIN(30000,ROUNDDOWN(MAX(0,N529-430000)*0.0027+1873,0))+IF("いいえ"="はい",MIN(170000,ROUNDDOWN(MAX(0,N529-430000)*0.0243+17800,0)),0)</f>
        <v/>
      </c>
      <c r="P529" s="19">
        <f>IF(""="",215040+O529,"")</f>
        <v/>
      </c>
      <c r="Q529" s="19">
        <f>IF(N529&gt;23500000,NA(),IF(N529&lt;=4890000,1040000,IF(N529&lt;=6550000,670000,620000)))</f>
        <v/>
      </c>
      <c r="R529" s="19">
        <f>MAX(0,ROUNDDOWN(N529-P529-Q529-0,-3))</f>
        <v/>
      </c>
      <c r="S529" s="19">
        <f>IF(R529&lt;=0,0,ROUNDDOWN((R529*LOOKUP(R529,{0,1950001,3300001,6950001,9000001,18000001,40000001},{0.05,0.1,0.2,0.23,0.33,0.4,0.45})-LOOKUP(R529,{0,1950001,3300001,6950001,9000001,18000001,40000001},{0,97500,427500,636000,1536000,2796000,4796000}))*1.021,-2))</f>
        <v/>
      </c>
      <c r="T529" s="19">
        <f>MAX(0,ROUNDDOWN(N529-P529-430000-0,-3))</f>
        <v/>
      </c>
      <c r="U529" s="19">
        <f>IF(N529&lt;=450000,0,MAX(0,ROUNDDOWN(T529*0.06-MIN(50000,T529)*0.03,-2))+MAX(0,ROUNDDOWN(T529*0.04-MIN(50000,T529)*0.02,-2)))</f>
        <v/>
      </c>
      <c r="V529" s="19">
        <f>S529+U529+O529</f>
        <v/>
      </c>
      <c r="W529" s="19">
        <f>MIN(550000,MAX(0,$B529))</f>
        <v/>
      </c>
      <c r="X529" s="19">
        <f>$B529-W529</f>
        <v/>
      </c>
      <c r="Y529" s="19">
        <f>MIN(670000,ROUNDDOWN(MAX(0,X529-430000)*0.0751+47600,0))+MIN(260000,ROUNDDOWN(MAX(0,X529-430000)*0.028+17600,0))+MIN(30000,ROUNDDOWN(MAX(0,X529-430000)*0.0027+1873,0))+IF("いいえ"="はい",MIN(170000,ROUNDDOWN(MAX(0,X529-430000)*0.0243+17800,0)),0)</f>
        <v/>
      </c>
      <c r="Z529" s="19">
        <f>IF(""="",215040+Y529,"")</f>
        <v/>
      </c>
      <c r="AA529" s="19">
        <f>IF(X529&gt;23500000,NA(),IF(X529&lt;=4890000,1040000,IF(X529&lt;=6550000,670000,620000)))</f>
        <v/>
      </c>
      <c r="AB529" s="19">
        <f>MAX(0,ROUNDDOWN(X529-Z529-AA529-0,-3))</f>
        <v/>
      </c>
      <c r="AC529" s="19">
        <f>IF(AB529&lt;=0,0,ROUNDDOWN((AB529*LOOKUP(AB529,{0,1950001,3300001,6950001,9000001,18000001,40000001},{0.05,0.1,0.2,0.23,0.33,0.4,0.45})-LOOKUP(AB529,{0,1950001,3300001,6950001,9000001,18000001,40000001},{0,97500,427500,636000,1536000,2796000,4796000}))*1.021,-2))</f>
        <v/>
      </c>
      <c r="AD529" s="19">
        <f>MAX(0,ROUNDDOWN(X529-Z529-430000-0,-3))</f>
        <v/>
      </c>
      <c r="AE529" s="19">
        <f>IF(X529&lt;=450000,0,MAX(0,ROUNDDOWN(AD529*0.06-MIN(50000,AD529)*0.03,-2))+MAX(0,ROUNDDOWN(AD529*0.04-MIN(50000,AD529)*0.02,-2)))</f>
        <v/>
      </c>
      <c r="AF529" s="19">
        <f>AC529+AE529+Y529</f>
        <v/>
      </c>
      <c r="AG529" s="19">
        <f>MIN(650000,MAX(0,$B529))</f>
        <v/>
      </c>
      <c r="AH529" s="19">
        <f>$B529-AG529</f>
        <v/>
      </c>
      <c r="AI529" s="19">
        <f>MIN(670000,ROUNDDOWN(MAX(0,AH529-430000)*0.0751+47600,0))+MIN(260000,ROUNDDOWN(MAX(0,AH529-430000)*0.028+17600,0))+MIN(30000,ROUNDDOWN(MAX(0,AH529-430000)*0.0027+1873,0))+IF("いいえ"="はい",MIN(170000,ROUNDDOWN(MAX(0,AH529-430000)*0.0243+17800,0)),0)</f>
        <v/>
      </c>
      <c r="AJ529" s="19">
        <f>IF(""="",215040+AI529,"")</f>
        <v/>
      </c>
      <c r="AK529" s="19">
        <f>IF(AH529&gt;23500000,NA(),IF(AH529&lt;=4890000,1040000,IF(AH529&lt;=6550000,670000,620000)))</f>
        <v/>
      </c>
      <c r="AL529" s="19">
        <f>MAX(0,ROUNDDOWN(AH529-AJ529-AK529-0,-3))</f>
        <v/>
      </c>
      <c r="AM529" s="19">
        <f>IF(AL529&lt;=0,0,ROUNDDOWN((AL529*LOOKUP(AL529,{0,1950001,3300001,6950001,9000001,18000001,40000001},{0.05,0.1,0.2,0.23,0.33,0.4,0.45})-LOOKUP(AL529,{0,1950001,3300001,6950001,9000001,18000001,40000001},{0,97500,427500,636000,1536000,2796000,4796000}))*1.021,-2))</f>
        <v/>
      </c>
      <c r="AN529" s="19">
        <f>MAX(0,ROUNDDOWN(AH529-AJ529-430000-0,-3))</f>
        <v/>
      </c>
      <c r="AO529" s="19">
        <f>IF(AH529&lt;=450000,0,MAX(0,ROUNDDOWN(AN529*0.06-MIN(50000,AN529)*0.03,-2))+MAX(0,ROUNDDOWN(AN529*0.04-MIN(50000,AN529)*0.02,-2)))</f>
        <v/>
      </c>
      <c r="AP529" s="19">
        <f>AM529+AO529+AI529</f>
        <v/>
      </c>
      <c r="AQ529" s="19">
        <f>MIN(750000,MAX(0,$B529))</f>
        <v/>
      </c>
      <c r="AR529" s="19">
        <f>$B529-AQ529</f>
        <v/>
      </c>
      <c r="AS529" s="19">
        <f>MIN(670000,ROUNDDOWN(MAX(0,AR529-430000)*0.0751+47600,0))+MIN(260000,ROUNDDOWN(MAX(0,AR529-430000)*0.028+17600,0))+MIN(30000,ROUNDDOWN(MAX(0,AR529-430000)*0.0027+1873,0))+IF("いいえ"="はい",MIN(170000,ROUNDDOWN(MAX(0,AR529-430000)*0.0243+17800,0)),0)</f>
        <v/>
      </c>
      <c r="AT529" s="19">
        <f>IF(""="",215040+AS529,"")</f>
        <v/>
      </c>
      <c r="AU529" s="19">
        <f>IF(AR529&gt;23500000,NA(),IF(AR529&lt;=4890000,1040000,IF(AR529&lt;=6550000,670000,620000)))</f>
        <v/>
      </c>
      <c r="AV529" s="19">
        <f>MAX(0,ROUNDDOWN(AR529-AT529-AU529-0,-3))</f>
        <v/>
      </c>
      <c r="AW529" s="19">
        <f>IF(AV529&lt;=0,0,ROUNDDOWN((AV529*LOOKUP(AV529,{0,1950001,3300001,6950001,9000001,18000001,40000001},{0.05,0.1,0.2,0.23,0.33,0.4,0.45})-LOOKUP(AV529,{0,1950001,3300001,6950001,9000001,18000001,40000001},{0,97500,427500,636000,1536000,2796000,4796000}))*1.021,-2))</f>
        <v/>
      </c>
      <c r="AX529" s="19">
        <f>MAX(0,ROUNDDOWN(AR529-AT529-430000-0,-3))</f>
        <v/>
      </c>
      <c r="AY529" s="19">
        <f>IF(AR529&lt;=450000,0,MAX(0,ROUNDDOWN(AX529*0.06-MIN(50000,AX529)*0.03,-2))+MAX(0,ROUNDDOWN(AX529*0.04-MIN(50000,AX529)*0.02,-2)))</f>
        <v/>
      </c>
      <c r="AZ529" s="19">
        <f>AW529+AY529+AS529</f>
        <v/>
      </c>
    </row>
    <row r="530">
      <c r="A530" t="inlineStr">
        <is>
          <t>1万円刻み</t>
        </is>
      </c>
      <c r="B530" s="19">
        <f>'3_1万円刻み'!$A$513</f>
        <v/>
      </c>
      <c r="C530" s="19">
        <f>MIN(0,MAX(0,$B530))</f>
        <v/>
      </c>
      <c r="D530" s="19">
        <f>$B530-C530</f>
        <v/>
      </c>
      <c r="E530" s="19">
        <f>MIN(670000,ROUNDDOWN(MAX(0,D530-430000)*0.0751+47600,0))+MIN(260000,ROUNDDOWN(MAX(0,D530-430000)*0.028+17600,0))+MIN(30000,ROUNDDOWN(MAX(0,D530-430000)*0.0027+1873,0))+IF("いいえ"="はい",MIN(170000,ROUNDDOWN(MAX(0,D530-430000)*0.0243+17800,0)),0)</f>
        <v/>
      </c>
      <c r="F530" s="19">
        <f>IF(""="",215040+E530,"")</f>
        <v/>
      </c>
      <c r="G530" s="19">
        <f>IF(D530&gt;23500000,NA(),IF(D530&lt;=4890000,1040000,IF(D530&lt;=6550000,670000,620000)))</f>
        <v/>
      </c>
      <c r="H530" s="19">
        <f>MAX(0,ROUNDDOWN(D530-F530-G530-0,-3))</f>
        <v/>
      </c>
      <c r="I530" s="19">
        <f>IF(H530&lt;=0,0,ROUNDDOWN((H530*LOOKUP(H530,{0,1950001,3300001,6950001,9000001,18000001,40000001},{0.05,0.1,0.2,0.23,0.33,0.4,0.45})-LOOKUP(H530,{0,1950001,3300001,6950001,9000001,18000001,40000001},{0,97500,427500,636000,1536000,2796000,4796000}))*1.021,-2))</f>
        <v/>
      </c>
      <c r="J530" s="19">
        <f>MAX(0,ROUNDDOWN(D530-F530-430000-0,-3))</f>
        <v/>
      </c>
      <c r="K530" s="19">
        <f>IF(D530&lt;=450000,0,MAX(0,ROUNDDOWN(J530*0.06-MIN(50000,J530)*0.03,-2))+MAX(0,ROUNDDOWN(J530*0.04-MIN(50000,J530)*0.02,-2)))</f>
        <v/>
      </c>
      <c r="L530" s="19">
        <f>I530+K530+E530</f>
        <v/>
      </c>
      <c r="M530" s="19">
        <f>MIN(100000,MAX(0,$B530))</f>
        <v/>
      </c>
      <c r="N530" s="19">
        <f>$B530-M530</f>
        <v/>
      </c>
      <c r="O530" s="19">
        <f>MIN(670000,ROUNDDOWN(MAX(0,N530-430000)*0.0751+47600,0))+MIN(260000,ROUNDDOWN(MAX(0,N530-430000)*0.028+17600,0))+MIN(30000,ROUNDDOWN(MAX(0,N530-430000)*0.0027+1873,0))+IF("いいえ"="はい",MIN(170000,ROUNDDOWN(MAX(0,N530-430000)*0.0243+17800,0)),0)</f>
        <v/>
      </c>
      <c r="P530" s="19">
        <f>IF(""="",215040+O530,"")</f>
        <v/>
      </c>
      <c r="Q530" s="19">
        <f>IF(N530&gt;23500000,NA(),IF(N530&lt;=4890000,1040000,IF(N530&lt;=6550000,670000,620000)))</f>
        <v/>
      </c>
      <c r="R530" s="19">
        <f>MAX(0,ROUNDDOWN(N530-P530-Q530-0,-3))</f>
        <v/>
      </c>
      <c r="S530" s="19">
        <f>IF(R530&lt;=0,0,ROUNDDOWN((R530*LOOKUP(R530,{0,1950001,3300001,6950001,9000001,18000001,40000001},{0.05,0.1,0.2,0.23,0.33,0.4,0.45})-LOOKUP(R530,{0,1950001,3300001,6950001,9000001,18000001,40000001},{0,97500,427500,636000,1536000,2796000,4796000}))*1.021,-2))</f>
        <v/>
      </c>
      <c r="T530" s="19">
        <f>MAX(0,ROUNDDOWN(N530-P530-430000-0,-3))</f>
        <v/>
      </c>
      <c r="U530" s="19">
        <f>IF(N530&lt;=450000,0,MAX(0,ROUNDDOWN(T530*0.06-MIN(50000,T530)*0.03,-2))+MAX(0,ROUNDDOWN(T530*0.04-MIN(50000,T530)*0.02,-2)))</f>
        <v/>
      </c>
      <c r="V530" s="19">
        <f>S530+U530+O530</f>
        <v/>
      </c>
      <c r="W530" s="19">
        <f>MIN(550000,MAX(0,$B530))</f>
        <v/>
      </c>
      <c r="X530" s="19">
        <f>$B530-W530</f>
        <v/>
      </c>
      <c r="Y530" s="19">
        <f>MIN(670000,ROUNDDOWN(MAX(0,X530-430000)*0.0751+47600,0))+MIN(260000,ROUNDDOWN(MAX(0,X530-430000)*0.028+17600,0))+MIN(30000,ROUNDDOWN(MAX(0,X530-430000)*0.0027+1873,0))+IF("いいえ"="はい",MIN(170000,ROUNDDOWN(MAX(0,X530-430000)*0.0243+17800,0)),0)</f>
        <v/>
      </c>
      <c r="Z530" s="19">
        <f>IF(""="",215040+Y530,"")</f>
        <v/>
      </c>
      <c r="AA530" s="19">
        <f>IF(X530&gt;23500000,NA(),IF(X530&lt;=4890000,1040000,IF(X530&lt;=6550000,670000,620000)))</f>
        <v/>
      </c>
      <c r="AB530" s="19">
        <f>MAX(0,ROUNDDOWN(X530-Z530-AA530-0,-3))</f>
        <v/>
      </c>
      <c r="AC530" s="19">
        <f>IF(AB530&lt;=0,0,ROUNDDOWN((AB530*LOOKUP(AB530,{0,1950001,3300001,6950001,9000001,18000001,40000001},{0.05,0.1,0.2,0.23,0.33,0.4,0.45})-LOOKUP(AB530,{0,1950001,3300001,6950001,9000001,18000001,40000001},{0,97500,427500,636000,1536000,2796000,4796000}))*1.021,-2))</f>
        <v/>
      </c>
      <c r="AD530" s="19">
        <f>MAX(0,ROUNDDOWN(X530-Z530-430000-0,-3))</f>
        <v/>
      </c>
      <c r="AE530" s="19">
        <f>IF(X530&lt;=450000,0,MAX(0,ROUNDDOWN(AD530*0.06-MIN(50000,AD530)*0.03,-2))+MAX(0,ROUNDDOWN(AD530*0.04-MIN(50000,AD530)*0.02,-2)))</f>
        <v/>
      </c>
      <c r="AF530" s="19">
        <f>AC530+AE530+Y530</f>
        <v/>
      </c>
      <c r="AG530" s="19">
        <f>MIN(650000,MAX(0,$B530))</f>
        <v/>
      </c>
      <c r="AH530" s="19">
        <f>$B530-AG530</f>
        <v/>
      </c>
      <c r="AI530" s="19">
        <f>MIN(670000,ROUNDDOWN(MAX(0,AH530-430000)*0.0751+47600,0))+MIN(260000,ROUNDDOWN(MAX(0,AH530-430000)*0.028+17600,0))+MIN(30000,ROUNDDOWN(MAX(0,AH530-430000)*0.0027+1873,0))+IF("いいえ"="はい",MIN(170000,ROUNDDOWN(MAX(0,AH530-430000)*0.0243+17800,0)),0)</f>
        <v/>
      </c>
      <c r="AJ530" s="19">
        <f>IF(""="",215040+AI530,"")</f>
        <v/>
      </c>
      <c r="AK530" s="19">
        <f>IF(AH530&gt;23500000,NA(),IF(AH530&lt;=4890000,1040000,IF(AH530&lt;=6550000,670000,620000)))</f>
        <v/>
      </c>
      <c r="AL530" s="19">
        <f>MAX(0,ROUNDDOWN(AH530-AJ530-AK530-0,-3))</f>
        <v/>
      </c>
      <c r="AM530" s="19">
        <f>IF(AL530&lt;=0,0,ROUNDDOWN((AL530*LOOKUP(AL530,{0,1950001,3300001,6950001,9000001,18000001,40000001},{0.05,0.1,0.2,0.23,0.33,0.4,0.45})-LOOKUP(AL530,{0,1950001,3300001,6950001,9000001,18000001,40000001},{0,97500,427500,636000,1536000,2796000,4796000}))*1.021,-2))</f>
        <v/>
      </c>
      <c r="AN530" s="19">
        <f>MAX(0,ROUNDDOWN(AH530-AJ530-430000-0,-3))</f>
        <v/>
      </c>
      <c r="AO530" s="19">
        <f>IF(AH530&lt;=450000,0,MAX(0,ROUNDDOWN(AN530*0.06-MIN(50000,AN530)*0.03,-2))+MAX(0,ROUNDDOWN(AN530*0.04-MIN(50000,AN530)*0.02,-2)))</f>
        <v/>
      </c>
      <c r="AP530" s="19">
        <f>AM530+AO530+AI530</f>
        <v/>
      </c>
      <c r="AQ530" s="19">
        <f>MIN(750000,MAX(0,$B530))</f>
        <v/>
      </c>
      <c r="AR530" s="19">
        <f>$B530-AQ530</f>
        <v/>
      </c>
      <c r="AS530" s="19">
        <f>MIN(670000,ROUNDDOWN(MAX(0,AR530-430000)*0.0751+47600,0))+MIN(260000,ROUNDDOWN(MAX(0,AR530-430000)*0.028+17600,0))+MIN(30000,ROUNDDOWN(MAX(0,AR530-430000)*0.0027+1873,0))+IF("いいえ"="はい",MIN(170000,ROUNDDOWN(MAX(0,AR530-430000)*0.0243+17800,0)),0)</f>
        <v/>
      </c>
      <c r="AT530" s="19">
        <f>IF(""="",215040+AS530,"")</f>
        <v/>
      </c>
      <c r="AU530" s="19">
        <f>IF(AR530&gt;23500000,NA(),IF(AR530&lt;=4890000,1040000,IF(AR530&lt;=6550000,670000,620000)))</f>
        <v/>
      </c>
      <c r="AV530" s="19">
        <f>MAX(0,ROUNDDOWN(AR530-AT530-AU530-0,-3))</f>
        <v/>
      </c>
      <c r="AW530" s="19">
        <f>IF(AV530&lt;=0,0,ROUNDDOWN((AV530*LOOKUP(AV530,{0,1950001,3300001,6950001,9000001,18000001,40000001},{0.05,0.1,0.2,0.23,0.33,0.4,0.45})-LOOKUP(AV530,{0,1950001,3300001,6950001,9000001,18000001,40000001},{0,97500,427500,636000,1536000,2796000,4796000}))*1.021,-2))</f>
        <v/>
      </c>
      <c r="AX530" s="19">
        <f>MAX(0,ROUNDDOWN(AR530-AT530-430000-0,-3))</f>
        <v/>
      </c>
      <c r="AY530" s="19">
        <f>IF(AR530&lt;=450000,0,MAX(0,ROUNDDOWN(AX530*0.06-MIN(50000,AX530)*0.03,-2))+MAX(0,ROUNDDOWN(AX530*0.04-MIN(50000,AX530)*0.02,-2)))</f>
        <v/>
      </c>
      <c r="AZ530" s="19">
        <f>AW530+AY530+AS530</f>
        <v/>
      </c>
    </row>
    <row r="531">
      <c r="A531" t="inlineStr">
        <is>
          <t>1万円刻み</t>
        </is>
      </c>
      <c r="B531" s="19">
        <f>'3_1万円刻み'!$A$514</f>
        <v/>
      </c>
      <c r="C531" s="19">
        <f>MIN(0,MAX(0,$B531))</f>
        <v/>
      </c>
      <c r="D531" s="19">
        <f>$B531-C531</f>
        <v/>
      </c>
      <c r="E531" s="19">
        <f>MIN(670000,ROUNDDOWN(MAX(0,D531-430000)*0.0751+47600,0))+MIN(260000,ROUNDDOWN(MAX(0,D531-430000)*0.028+17600,0))+MIN(30000,ROUNDDOWN(MAX(0,D531-430000)*0.0027+1873,0))+IF("いいえ"="はい",MIN(170000,ROUNDDOWN(MAX(0,D531-430000)*0.0243+17800,0)),0)</f>
        <v/>
      </c>
      <c r="F531" s="19">
        <f>IF(""="",215040+E531,"")</f>
        <v/>
      </c>
      <c r="G531" s="19">
        <f>IF(D531&gt;23500000,NA(),IF(D531&lt;=4890000,1040000,IF(D531&lt;=6550000,670000,620000)))</f>
        <v/>
      </c>
      <c r="H531" s="19">
        <f>MAX(0,ROUNDDOWN(D531-F531-G531-0,-3))</f>
        <v/>
      </c>
      <c r="I531" s="19">
        <f>IF(H531&lt;=0,0,ROUNDDOWN((H531*LOOKUP(H531,{0,1950001,3300001,6950001,9000001,18000001,40000001},{0.05,0.1,0.2,0.23,0.33,0.4,0.45})-LOOKUP(H531,{0,1950001,3300001,6950001,9000001,18000001,40000001},{0,97500,427500,636000,1536000,2796000,4796000}))*1.021,-2))</f>
        <v/>
      </c>
      <c r="J531" s="19">
        <f>MAX(0,ROUNDDOWN(D531-F531-430000-0,-3))</f>
        <v/>
      </c>
      <c r="K531" s="19">
        <f>IF(D531&lt;=450000,0,MAX(0,ROUNDDOWN(J531*0.06-MIN(50000,J531)*0.03,-2))+MAX(0,ROUNDDOWN(J531*0.04-MIN(50000,J531)*0.02,-2)))</f>
        <v/>
      </c>
      <c r="L531" s="19">
        <f>I531+K531+E531</f>
        <v/>
      </c>
      <c r="M531" s="19">
        <f>MIN(100000,MAX(0,$B531))</f>
        <v/>
      </c>
      <c r="N531" s="19">
        <f>$B531-M531</f>
        <v/>
      </c>
      <c r="O531" s="19">
        <f>MIN(670000,ROUNDDOWN(MAX(0,N531-430000)*0.0751+47600,0))+MIN(260000,ROUNDDOWN(MAX(0,N531-430000)*0.028+17600,0))+MIN(30000,ROUNDDOWN(MAX(0,N531-430000)*0.0027+1873,0))+IF("いいえ"="はい",MIN(170000,ROUNDDOWN(MAX(0,N531-430000)*0.0243+17800,0)),0)</f>
        <v/>
      </c>
      <c r="P531" s="19">
        <f>IF(""="",215040+O531,"")</f>
        <v/>
      </c>
      <c r="Q531" s="19">
        <f>IF(N531&gt;23500000,NA(),IF(N531&lt;=4890000,1040000,IF(N531&lt;=6550000,670000,620000)))</f>
        <v/>
      </c>
      <c r="R531" s="19">
        <f>MAX(0,ROUNDDOWN(N531-P531-Q531-0,-3))</f>
        <v/>
      </c>
      <c r="S531" s="19">
        <f>IF(R531&lt;=0,0,ROUNDDOWN((R531*LOOKUP(R531,{0,1950001,3300001,6950001,9000001,18000001,40000001},{0.05,0.1,0.2,0.23,0.33,0.4,0.45})-LOOKUP(R531,{0,1950001,3300001,6950001,9000001,18000001,40000001},{0,97500,427500,636000,1536000,2796000,4796000}))*1.021,-2))</f>
        <v/>
      </c>
      <c r="T531" s="19">
        <f>MAX(0,ROUNDDOWN(N531-P531-430000-0,-3))</f>
        <v/>
      </c>
      <c r="U531" s="19">
        <f>IF(N531&lt;=450000,0,MAX(0,ROUNDDOWN(T531*0.06-MIN(50000,T531)*0.03,-2))+MAX(0,ROUNDDOWN(T531*0.04-MIN(50000,T531)*0.02,-2)))</f>
        <v/>
      </c>
      <c r="V531" s="19">
        <f>S531+U531+O531</f>
        <v/>
      </c>
      <c r="W531" s="19">
        <f>MIN(550000,MAX(0,$B531))</f>
        <v/>
      </c>
      <c r="X531" s="19">
        <f>$B531-W531</f>
        <v/>
      </c>
      <c r="Y531" s="19">
        <f>MIN(670000,ROUNDDOWN(MAX(0,X531-430000)*0.0751+47600,0))+MIN(260000,ROUNDDOWN(MAX(0,X531-430000)*0.028+17600,0))+MIN(30000,ROUNDDOWN(MAX(0,X531-430000)*0.0027+1873,0))+IF("いいえ"="はい",MIN(170000,ROUNDDOWN(MAX(0,X531-430000)*0.0243+17800,0)),0)</f>
        <v/>
      </c>
      <c r="Z531" s="19">
        <f>IF(""="",215040+Y531,"")</f>
        <v/>
      </c>
      <c r="AA531" s="19">
        <f>IF(X531&gt;23500000,NA(),IF(X531&lt;=4890000,1040000,IF(X531&lt;=6550000,670000,620000)))</f>
        <v/>
      </c>
      <c r="AB531" s="19">
        <f>MAX(0,ROUNDDOWN(X531-Z531-AA531-0,-3))</f>
        <v/>
      </c>
      <c r="AC531" s="19">
        <f>IF(AB531&lt;=0,0,ROUNDDOWN((AB531*LOOKUP(AB531,{0,1950001,3300001,6950001,9000001,18000001,40000001},{0.05,0.1,0.2,0.23,0.33,0.4,0.45})-LOOKUP(AB531,{0,1950001,3300001,6950001,9000001,18000001,40000001},{0,97500,427500,636000,1536000,2796000,4796000}))*1.021,-2))</f>
        <v/>
      </c>
      <c r="AD531" s="19">
        <f>MAX(0,ROUNDDOWN(X531-Z531-430000-0,-3))</f>
        <v/>
      </c>
      <c r="AE531" s="19">
        <f>IF(X531&lt;=450000,0,MAX(0,ROUNDDOWN(AD531*0.06-MIN(50000,AD531)*0.03,-2))+MAX(0,ROUNDDOWN(AD531*0.04-MIN(50000,AD531)*0.02,-2)))</f>
        <v/>
      </c>
      <c r="AF531" s="19">
        <f>AC531+AE531+Y531</f>
        <v/>
      </c>
      <c r="AG531" s="19">
        <f>MIN(650000,MAX(0,$B531))</f>
        <v/>
      </c>
      <c r="AH531" s="19">
        <f>$B531-AG531</f>
        <v/>
      </c>
      <c r="AI531" s="19">
        <f>MIN(670000,ROUNDDOWN(MAX(0,AH531-430000)*0.0751+47600,0))+MIN(260000,ROUNDDOWN(MAX(0,AH531-430000)*0.028+17600,0))+MIN(30000,ROUNDDOWN(MAX(0,AH531-430000)*0.0027+1873,0))+IF("いいえ"="はい",MIN(170000,ROUNDDOWN(MAX(0,AH531-430000)*0.0243+17800,0)),0)</f>
        <v/>
      </c>
      <c r="AJ531" s="19">
        <f>IF(""="",215040+AI531,"")</f>
        <v/>
      </c>
      <c r="AK531" s="19">
        <f>IF(AH531&gt;23500000,NA(),IF(AH531&lt;=4890000,1040000,IF(AH531&lt;=6550000,670000,620000)))</f>
        <v/>
      </c>
      <c r="AL531" s="19">
        <f>MAX(0,ROUNDDOWN(AH531-AJ531-AK531-0,-3))</f>
        <v/>
      </c>
      <c r="AM531" s="19">
        <f>IF(AL531&lt;=0,0,ROUNDDOWN((AL531*LOOKUP(AL531,{0,1950001,3300001,6950001,9000001,18000001,40000001},{0.05,0.1,0.2,0.23,0.33,0.4,0.45})-LOOKUP(AL531,{0,1950001,3300001,6950001,9000001,18000001,40000001},{0,97500,427500,636000,1536000,2796000,4796000}))*1.021,-2))</f>
        <v/>
      </c>
      <c r="AN531" s="19">
        <f>MAX(0,ROUNDDOWN(AH531-AJ531-430000-0,-3))</f>
        <v/>
      </c>
      <c r="AO531" s="19">
        <f>IF(AH531&lt;=450000,0,MAX(0,ROUNDDOWN(AN531*0.06-MIN(50000,AN531)*0.03,-2))+MAX(0,ROUNDDOWN(AN531*0.04-MIN(50000,AN531)*0.02,-2)))</f>
        <v/>
      </c>
      <c r="AP531" s="19">
        <f>AM531+AO531+AI531</f>
        <v/>
      </c>
      <c r="AQ531" s="19">
        <f>MIN(750000,MAX(0,$B531))</f>
        <v/>
      </c>
      <c r="AR531" s="19">
        <f>$B531-AQ531</f>
        <v/>
      </c>
      <c r="AS531" s="19">
        <f>MIN(670000,ROUNDDOWN(MAX(0,AR531-430000)*0.0751+47600,0))+MIN(260000,ROUNDDOWN(MAX(0,AR531-430000)*0.028+17600,0))+MIN(30000,ROUNDDOWN(MAX(0,AR531-430000)*0.0027+1873,0))+IF("いいえ"="はい",MIN(170000,ROUNDDOWN(MAX(0,AR531-430000)*0.0243+17800,0)),0)</f>
        <v/>
      </c>
      <c r="AT531" s="19">
        <f>IF(""="",215040+AS531,"")</f>
        <v/>
      </c>
      <c r="AU531" s="19">
        <f>IF(AR531&gt;23500000,NA(),IF(AR531&lt;=4890000,1040000,IF(AR531&lt;=6550000,670000,620000)))</f>
        <v/>
      </c>
      <c r="AV531" s="19">
        <f>MAX(0,ROUNDDOWN(AR531-AT531-AU531-0,-3))</f>
        <v/>
      </c>
      <c r="AW531" s="19">
        <f>IF(AV531&lt;=0,0,ROUNDDOWN((AV531*LOOKUP(AV531,{0,1950001,3300001,6950001,9000001,18000001,40000001},{0.05,0.1,0.2,0.23,0.33,0.4,0.45})-LOOKUP(AV531,{0,1950001,3300001,6950001,9000001,18000001,40000001},{0,97500,427500,636000,1536000,2796000,4796000}))*1.021,-2))</f>
        <v/>
      </c>
      <c r="AX531" s="19">
        <f>MAX(0,ROUNDDOWN(AR531-AT531-430000-0,-3))</f>
        <v/>
      </c>
      <c r="AY531" s="19">
        <f>IF(AR531&lt;=450000,0,MAX(0,ROUNDDOWN(AX531*0.06-MIN(50000,AX531)*0.03,-2))+MAX(0,ROUNDDOWN(AX531*0.04-MIN(50000,AX531)*0.02,-2)))</f>
        <v/>
      </c>
      <c r="AZ531" s="19">
        <f>AW531+AY531+AS531</f>
        <v/>
      </c>
    </row>
    <row r="532">
      <c r="A532" t="inlineStr">
        <is>
          <t>1万円刻み</t>
        </is>
      </c>
      <c r="B532" s="19">
        <f>'3_1万円刻み'!$A$515</f>
        <v/>
      </c>
      <c r="C532" s="19">
        <f>MIN(0,MAX(0,$B532))</f>
        <v/>
      </c>
      <c r="D532" s="19">
        <f>$B532-C532</f>
        <v/>
      </c>
      <c r="E532" s="19">
        <f>MIN(670000,ROUNDDOWN(MAX(0,D532-430000)*0.0751+47600,0))+MIN(260000,ROUNDDOWN(MAX(0,D532-430000)*0.028+17600,0))+MIN(30000,ROUNDDOWN(MAX(0,D532-430000)*0.0027+1873,0))+IF("いいえ"="はい",MIN(170000,ROUNDDOWN(MAX(0,D532-430000)*0.0243+17800,0)),0)</f>
        <v/>
      </c>
      <c r="F532" s="19">
        <f>IF(""="",215040+E532,"")</f>
        <v/>
      </c>
      <c r="G532" s="19">
        <f>IF(D532&gt;23500000,NA(),IF(D532&lt;=4890000,1040000,IF(D532&lt;=6550000,670000,620000)))</f>
        <v/>
      </c>
      <c r="H532" s="19">
        <f>MAX(0,ROUNDDOWN(D532-F532-G532-0,-3))</f>
        <v/>
      </c>
      <c r="I532" s="19">
        <f>IF(H532&lt;=0,0,ROUNDDOWN((H532*LOOKUP(H532,{0,1950001,3300001,6950001,9000001,18000001,40000001},{0.05,0.1,0.2,0.23,0.33,0.4,0.45})-LOOKUP(H532,{0,1950001,3300001,6950001,9000001,18000001,40000001},{0,97500,427500,636000,1536000,2796000,4796000}))*1.021,-2))</f>
        <v/>
      </c>
      <c r="J532" s="19">
        <f>MAX(0,ROUNDDOWN(D532-F532-430000-0,-3))</f>
        <v/>
      </c>
      <c r="K532" s="19">
        <f>IF(D532&lt;=450000,0,MAX(0,ROUNDDOWN(J532*0.06-MIN(50000,J532)*0.03,-2))+MAX(0,ROUNDDOWN(J532*0.04-MIN(50000,J532)*0.02,-2)))</f>
        <v/>
      </c>
      <c r="L532" s="19">
        <f>I532+K532+E532</f>
        <v/>
      </c>
      <c r="M532" s="19">
        <f>MIN(100000,MAX(0,$B532))</f>
        <v/>
      </c>
      <c r="N532" s="19">
        <f>$B532-M532</f>
        <v/>
      </c>
      <c r="O532" s="19">
        <f>MIN(670000,ROUNDDOWN(MAX(0,N532-430000)*0.0751+47600,0))+MIN(260000,ROUNDDOWN(MAX(0,N532-430000)*0.028+17600,0))+MIN(30000,ROUNDDOWN(MAX(0,N532-430000)*0.0027+1873,0))+IF("いいえ"="はい",MIN(170000,ROUNDDOWN(MAX(0,N532-430000)*0.0243+17800,0)),0)</f>
        <v/>
      </c>
      <c r="P532" s="19">
        <f>IF(""="",215040+O532,"")</f>
        <v/>
      </c>
      <c r="Q532" s="19">
        <f>IF(N532&gt;23500000,NA(),IF(N532&lt;=4890000,1040000,IF(N532&lt;=6550000,670000,620000)))</f>
        <v/>
      </c>
      <c r="R532" s="19">
        <f>MAX(0,ROUNDDOWN(N532-P532-Q532-0,-3))</f>
        <v/>
      </c>
      <c r="S532" s="19">
        <f>IF(R532&lt;=0,0,ROUNDDOWN((R532*LOOKUP(R532,{0,1950001,3300001,6950001,9000001,18000001,40000001},{0.05,0.1,0.2,0.23,0.33,0.4,0.45})-LOOKUP(R532,{0,1950001,3300001,6950001,9000001,18000001,40000001},{0,97500,427500,636000,1536000,2796000,4796000}))*1.021,-2))</f>
        <v/>
      </c>
      <c r="T532" s="19">
        <f>MAX(0,ROUNDDOWN(N532-P532-430000-0,-3))</f>
        <v/>
      </c>
      <c r="U532" s="19">
        <f>IF(N532&lt;=450000,0,MAX(0,ROUNDDOWN(T532*0.06-MIN(50000,T532)*0.03,-2))+MAX(0,ROUNDDOWN(T532*0.04-MIN(50000,T532)*0.02,-2)))</f>
        <v/>
      </c>
      <c r="V532" s="19">
        <f>S532+U532+O532</f>
        <v/>
      </c>
      <c r="W532" s="19">
        <f>MIN(550000,MAX(0,$B532))</f>
        <v/>
      </c>
      <c r="X532" s="19">
        <f>$B532-W532</f>
        <v/>
      </c>
      <c r="Y532" s="19">
        <f>MIN(670000,ROUNDDOWN(MAX(0,X532-430000)*0.0751+47600,0))+MIN(260000,ROUNDDOWN(MAX(0,X532-430000)*0.028+17600,0))+MIN(30000,ROUNDDOWN(MAX(0,X532-430000)*0.0027+1873,0))+IF("いいえ"="はい",MIN(170000,ROUNDDOWN(MAX(0,X532-430000)*0.0243+17800,0)),0)</f>
        <v/>
      </c>
      <c r="Z532" s="19">
        <f>IF(""="",215040+Y532,"")</f>
        <v/>
      </c>
      <c r="AA532" s="19">
        <f>IF(X532&gt;23500000,NA(),IF(X532&lt;=4890000,1040000,IF(X532&lt;=6550000,670000,620000)))</f>
        <v/>
      </c>
      <c r="AB532" s="19">
        <f>MAX(0,ROUNDDOWN(X532-Z532-AA532-0,-3))</f>
        <v/>
      </c>
      <c r="AC532" s="19">
        <f>IF(AB532&lt;=0,0,ROUNDDOWN((AB532*LOOKUP(AB532,{0,1950001,3300001,6950001,9000001,18000001,40000001},{0.05,0.1,0.2,0.23,0.33,0.4,0.45})-LOOKUP(AB532,{0,1950001,3300001,6950001,9000001,18000001,40000001},{0,97500,427500,636000,1536000,2796000,4796000}))*1.021,-2))</f>
        <v/>
      </c>
      <c r="AD532" s="19">
        <f>MAX(0,ROUNDDOWN(X532-Z532-430000-0,-3))</f>
        <v/>
      </c>
      <c r="AE532" s="19">
        <f>IF(X532&lt;=450000,0,MAX(0,ROUNDDOWN(AD532*0.06-MIN(50000,AD532)*0.03,-2))+MAX(0,ROUNDDOWN(AD532*0.04-MIN(50000,AD532)*0.02,-2)))</f>
        <v/>
      </c>
      <c r="AF532" s="19">
        <f>AC532+AE532+Y532</f>
        <v/>
      </c>
      <c r="AG532" s="19">
        <f>MIN(650000,MAX(0,$B532))</f>
        <v/>
      </c>
      <c r="AH532" s="19">
        <f>$B532-AG532</f>
        <v/>
      </c>
      <c r="AI532" s="19">
        <f>MIN(670000,ROUNDDOWN(MAX(0,AH532-430000)*0.0751+47600,0))+MIN(260000,ROUNDDOWN(MAX(0,AH532-430000)*0.028+17600,0))+MIN(30000,ROUNDDOWN(MAX(0,AH532-430000)*0.0027+1873,0))+IF("いいえ"="はい",MIN(170000,ROUNDDOWN(MAX(0,AH532-430000)*0.0243+17800,0)),0)</f>
        <v/>
      </c>
      <c r="AJ532" s="19">
        <f>IF(""="",215040+AI532,"")</f>
        <v/>
      </c>
      <c r="AK532" s="19">
        <f>IF(AH532&gt;23500000,NA(),IF(AH532&lt;=4890000,1040000,IF(AH532&lt;=6550000,670000,620000)))</f>
        <v/>
      </c>
      <c r="AL532" s="19">
        <f>MAX(0,ROUNDDOWN(AH532-AJ532-AK532-0,-3))</f>
        <v/>
      </c>
      <c r="AM532" s="19">
        <f>IF(AL532&lt;=0,0,ROUNDDOWN((AL532*LOOKUP(AL532,{0,1950001,3300001,6950001,9000001,18000001,40000001},{0.05,0.1,0.2,0.23,0.33,0.4,0.45})-LOOKUP(AL532,{0,1950001,3300001,6950001,9000001,18000001,40000001},{0,97500,427500,636000,1536000,2796000,4796000}))*1.021,-2))</f>
        <v/>
      </c>
      <c r="AN532" s="19">
        <f>MAX(0,ROUNDDOWN(AH532-AJ532-430000-0,-3))</f>
        <v/>
      </c>
      <c r="AO532" s="19">
        <f>IF(AH532&lt;=450000,0,MAX(0,ROUNDDOWN(AN532*0.06-MIN(50000,AN532)*0.03,-2))+MAX(0,ROUNDDOWN(AN532*0.04-MIN(50000,AN532)*0.02,-2)))</f>
        <v/>
      </c>
      <c r="AP532" s="19">
        <f>AM532+AO532+AI532</f>
        <v/>
      </c>
      <c r="AQ532" s="19">
        <f>MIN(750000,MAX(0,$B532))</f>
        <v/>
      </c>
      <c r="AR532" s="19">
        <f>$B532-AQ532</f>
        <v/>
      </c>
      <c r="AS532" s="19">
        <f>MIN(670000,ROUNDDOWN(MAX(0,AR532-430000)*0.0751+47600,0))+MIN(260000,ROUNDDOWN(MAX(0,AR532-430000)*0.028+17600,0))+MIN(30000,ROUNDDOWN(MAX(0,AR532-430000)*0.0027+1873,0))+IF("いいえ"="はい",MIN(170000,ROUNDDOWN(MAX(0,AR532-430000)*0.0243+17800,0)),0)</f>
        <v/>
      </c>
      <c r="AT532" s="19">
        <f>IF(""="",215040+AS532,"")</f>
        <v/>
      </c>
      <c r="AU532" s="19">
        <f>IF(AR532&gt;23500000,NA(),IF(AR532&lt;=4890000,1040000,IF(AR532&lt;=6550000,670000,620000)))</f>
        <v/>
      </c>
      <c r="AV532" s="19">
        <f>MAX(0,ROUNDDOWN(AR532-AT532-AU532-0,-3))</f>
        <v/>
      </c>
      <c r="AW532" s="19">
        <f>IF(AV532&lt;=0,0,ROUNDDOWN((AV532*LOOKUP(AV532,{0,1950001,3300001,6950001,9000001,18000001,40000001},{0.05,0.1,0.2,0.23,0.33,0.4,0.45})-LOOKUP(AV532,{0,1950001,3300001,6950001,9000001,18000001,40000001},{0,97500,427500,636000,1536000,2796000,4796000}))*1.021,-2))</f>
        <v/>
      </c>
      <c r="AX532" s="19">
        <f>MAX(0,ROUNDDOWN(AR532-AT532-430000-0,-3))</f>
        <v/>
      </c>
      <c r="AY532" s="19">
        <f>IF(AR532&lt;=450000,0,MAX(0,ROUNDDOWN(AX532*0.06-MIN(50000,AX532)*0.03,-2))+MAX(0,ROUNDDOWN(AX532*0.04-MIN(50000,AX532)*0.02,-2)))</f>
        <v/>
      </c>
      <c r="AZ532" s="19">
        <f>AW532+AY532+AS532</f>
        <v/>
      </c>
    </row>
    <row r="533">
      <c r="A533" t="inlineStr">
        <is>
          <t>1万円刻み</t>
        </is>
      </c>
      <c r="B533" s="19">
        <f>'3_1万円刻み'!$A$516</f>
        <v/>
      </c>
      <c r="C533" s="19">
        <f>MIN(0,MAX(0,$B533))</f>
        <v/>
      </c>
      <c r="D533" s="19">
        <f>$B533-C533</f>
        <v/>
      </c>
      <c r="E533" s="19">
        <f>MIN(670000,ROUNDDOWN(MAX(0,D533-430000)*0.0751+47600,0))+MIN(260000,ROUNDDOWN(MAX(0,D533-430000)*0.028+17600,0))+MIN(30000,ROUNDDOWN(MAX(0,D533-430000)*0.0027+1873,0))+IF("いいえ"="はい",MIN(170000,ROUNDDOWN(MAX(0,D533-430000)*0.0243+17800,0)),0)</f>
        <v/>
      </c>
      <c r="F533" s="19">
        <f>IF(""="",215040+E533,"")</f>
        <v/>
      </c>
      <c r="G533" s="19">
        <f>IF(D533&gt;23500000,NA(),IF(D533&lt;=4890000,1040000,IF(D533&lt;=6550000,670000,620000)))</f>
        <v/>
      </c>
      <c r="H533" s="19">
        <f>MAX(0,ROUNDDOWN(D533-F533-G533-0,-3))</f>
        <v/>
      </c>
      <c r="I533" s="19">
        <f>IF(H533&lt;=0,0,ROUNDDOWN((H533*LOOKUP(H533,{0,1950001,3300001,6950001,9000001,18000001,40000001},{0.05,0.1,0.2,0.23,0.33,0.4,0.45})-LOOKUP(H533,{0,1950001,3300001,6950001,9000001,18000001,40000001},{0,97500,427500,636000,1536000,2796000,4796000}))*1.021,-2))</f>
        <v/>
      </c>
      <c r="J533" s="19">
        <f>MAX(0,ROUNDDOWN(D533-F533-430000-0,-3))</f>
        <v/>
      </c>
      <c r="K533" s="19">
        <f>IF(D533&lt;=450000,0,MAX(0,ROUNDDOWN(J533*0.06-MIN(50000,J533)*0.03,-2))+MAX(0,ROUNDDOWN(J533*0.04-MIN(50000,J533)*0.02,-2)))</f>
        <v/>
      </c>
      <c r="L533" s="19">
        <f>I533+K533+E533</f>
        <v/>
      </c>
      <c r="M533" s="19">
        <f>MIN(100000,MAX(0,$B533))</f>
        <v/>
      </c>
      <c r="N533" s="19">
        <f>$B533-M533</f>
        <v/>
      </c>
      <c r="O533" s="19">
        <f>MIN(670000,ROUNDDOWN(MAX(0,N533-430000)*0.0751+47600,0))+MIN(260000,ROUNDDOWN(MAX(0,N533-430000)*0.028+17600,0))+MIN(30000,ROUNDDOWN(MAX(0,N533-430000)*0.0027+1873,0))+IF("いいえ"="はい",MIN(170000,ROUNDDOWN(MAX(0,N533-430000)*0.0243+17800,0)),0)</f>
        <v/>
      </c>
      <c r="P533" s="19">
        <f>IF(""="",215040+O533,"")</f>
        <v/>
      </c>
      <c r="Q533" s="19">
        <f>IF(N533&gt;23500000,NA(),IF(N533&lt;=4890000,1040000,IF(N533&lt;=6550000,670000,620000)))</f>
        <v/>
      </c>
      <c r="R533" s="19">
        <f>MAX(0,ROUNDDOWN(N533-P533-Q533-0,-3))</f>
        <v/>
      </c>
      <c r="S533" s="19">
        <f>IF(R533&lt;=0,0,ROUNDDOWN((R533*LOOKUP(R533,{0,1950001,3300001,6950001,9000001,18000001,40000001},{0.05,0.1,0.2,0.23,0.33,0.4,0.45})-LOOKUP(R533,{0,1950001,3300001,6950001,9000001,18000001,40000001},{0,97500,427500,636000,1536000,2796000,4796000}))*1.021,-2))</f>
        <v/>
      </c>
      <c r="T533" s="19">
        <f>MAX(0,ROUNDDOWN(N533-P533-430000-0,-3))</f>
        <v/>
      </c>
      <c r="U533" s="19">
        <f>IF(N533&lt;=450000,0,MAX(0,ROUNDDOWN(T533*0.06-MIN(50000,T533)*0.03,-2))+MAX(0,ROUNDDOWN(T533*0.04-MIN(50000,T533)*0.02,-2)))</f>
        <v/>
      </c>
      <c r="V533" s="19">
        <f>S533+U533+O533</f>
        <v/>
      </c>
      <c r="W533" s="19">
        <f>MIN(550000,MAX(0,$B533))</f>
        <v/>
      </c>
      <c r="X533" s="19">
        <f>$B533-W533</f>
        <v/>
      </c>
      <c r="Y533" s="19">
        <f>MIN(670000,ROUNDDOWN(MAX(0,X533-430000)*0.0751+47600,0))+MIN(260000,ROUNDDOWN(MAX(0,X533-430000)*0.028+17600,0))+MIN(30000,ROUNDDOWN(MAX(0,X533-430000)*0.0027+1873,0))+IF("いいえ"="はい",MIN(170000,ROUNDDOWN(MAX(0,X533-430000)*0.0243+17800,0)),0)</f>
        <v/>
      </c>
      <c r="Z533" s="19">
        <f>IF(""="",215040+Y533,"")</f>
        <v/>
      </c>
      <c r="AA533" s="19">
        <f>IF(X533&gt;23500000,NA(),IF(X533&lt;=4890000,1040000,IF(X533&lt;=6550000,670000,620000)))</f>
        <v/>
      </c>
      <c r="AB533" s="19">
        <f>MAX(0,ROUNDDOWN(X533-Z533-AA533-0,-3))</f>
        <v/>
      </c>
      <c r="AC533" s="19">
        <f>IF(AB533&lt;=0,0,ROUNDDOWN((AB533*LOOKUP(AB533,{0,1950001,3300001,6950001,9000001,18000001,40000001},{0.05,0.1,0.2,0.23,0.33,0.4,0.45})-LOOKUP(AB533,{0,1950001,3300001,6950001,9000001,18000001,40000001},{0,97500,427500,636000,1536000,2796000,4796000}))*1.021,-2))</f>
        <v/>
      </c>
      <c r="AD533" s="19">
        <f>MAX(0,ROUNDDOWN(X533-Z533-430000-0,-3))</f>
        <v/>
      </c>
      <c r="AE533" s="19">
        <f>IF(X533&lt;=450000,0,MAX(0,ROUNDDOWN(AD533*0.06-MIN(50000,AD533)*0.03,-2))+MAX(0,ROUNDDOWN(AD533*0.04-MIN(50000,AD533)*0.02,-2)))</f>
        <v/>
      </c>
      <c r="AF533" s="19">
        <f>AC533+AE533+Y533</f>
        <v/>
      </c>
      <c r="AG533" s="19">
        <f>MIN(650000,MAX(0,$B533))</f>
        <v/>
      </c>
      <c r="AH533" s="19">
        <f>$B533-AG533</f>
        <v/>
      </c>
      <c r="AI533" s="19">
        <f>MIN(670000,ROUNDDOWN(MAX(0,AH533-430000)*0.0751+47600,0))+MIN(260000,ROUNDDOWN(MAX(0,AH533-430000)*0.028+17600,0))+MIN(30000,ROUNDDOWN(MAX(0,AH533-430000)*0.0027+1873,0))+IF("いいえ"="はい",MIN(170000,ROUNDDOWN(MAX(0,AH533-430000)*0.0243+17800,0)),0)</f>
        <v/>
      </c>
      <c r="AJ533" s="19">
        <f>IF(""="",215040+AI533,"")</f>
        <v/>
      </c>
      <c r="AK533" s="19">
        <f>IF(AH533&gt;23500000,NA(),IF(AH533&lt;=4890000,1040000,IF(AH533&lt;=6550000,670000,620000)))</f>
        <v/>
      </c>
      <c r="AL533" s="19">
        <f>MAX(0,ROUNDDOWN(AH533-AJ533-AK533-0,-3))</f>
        <v/>
      </c>
      <c r="AM533" s="19">
        <f>IF(AL533&lt;=0,0,ROUNDDOWN((AL533*LOOKUP(AL533,{0,1950001,3300001,6950001,9000001,18000001,40000001},{0.05,0.1,0.2,0.23,0.33,0.4,0.45})-LOOKUP(AL533,{0,1950001,3300001,6950001,9000001,18000001,40000001},{0,97500,427500,636000,1536000,2796000,4796000}))*1.021,-2))</f>
        <v/>
      </c>
      <c r="AN533" s="19">
        <f>MAX(0,ROUNDDOWN(AH533-AJ533-430000-0,-3))</f>
        <v/>
      </c>
      <c r="AO533" s="19">
        <f>IF(AH533&lt;=450000,0,MAX(0,ROUNDDOWN(AN533*0.06-MIN(50000,AN533)*0.03,-2))+MAX(0,ROUNDDOWN(AN533*0.04-MIN(50000,AN533)*0.02,-2)))</f>
        <v/>
      </c>
      <c r="AP533" s="19">
        <f>AM533+AO533+AI533</f>
        <v/>
      </c>
      <c r="AQ533" s="19">
        <f>MIN(750000,MAX(0,$B533))</f>
        <v/>
      </c>
      <c r="AR533" s="19">
        <f>$B533-AQ533</f>
        <v/>
      </c>
      <c r="AS533" s="19">
        <f>MIN(670000,ROUNDDOWN(MAX(0,AR533-430000)*0.0751+47600,0))+MIN(260000,ROUNDDOWN(MAX(0,AR533-430000)*0.028+17600,0))+MIN(30000,ROUNDDOWN(MAX(0,AR533-430000)*0.0027+1873,0))+IF("いいえ"="はい",MIN(170000,ROUNDDOWN(MAX(0,AR533-430000)*0.0243+17800,0)),0)</f>
        <v/>
      </c>
      <c r="AT533" s="19">
        <f>IF(""="",215040+AS533,"")</f>
        <v/>
      </c>
      <c r="AU533" s="19">
        <f>IF(AR533&gt;23500000,NA(),IF(AR533&lt;=4890000,1040000,IF(AR533&lt;=6550000,670000,620000)))</f>
        <v/>
      </c>
      <c r="AV533" s="19">
        <f>MAX(0,ROUNDDOWN(AR533-AT533-AU533-0,-3))</f>
        <v/>
      </c>
      <c r="AW533" s="19">
        <f>IF(AV533&lt;=0,0,ROUNDDOWN((AV533*LOOKUP(AV533,{0,1950001,3300001,6950001,9000001,18000001,40000001},{0.05,0.1,0.2,0.23,0.33,0.4,0.45})-LOOKUP(AV533,{0,1950001,3300001,6950001,9000001,18000001,40000001},{0,97500,427500,636000,1536000,2796000,4796000}))*1.021,-2))</f>
        <v/>
      </c>
      <c r="AX533" s="19">
        <f>MAX(0,ROUNDDOWN(AR533-AT533-430000-0,-3))</f>
        <v/>
      </c>
      <c r="AY533" s="19">
        <f>IF(AR533&lt;=450000,0,MAX(0,ROUNDDOWN(AX533*0.06-MIN(50000,AX533)*0.03,-2))+MAX(0,ROUNDDOWN(AX533*0.04-MIN(50000,AX533)*0.02,-2)))</f>
        <v/>
      </c>
      <c r="AZ533" s="19">
        <f>AW533+AY533+AS533</f>
        <v/>
      </c>
    </row>
    <row r="534">
      <c r="A534" t="inlineStr">
        <is>
          <t>1万円刻み</t>
        </is>
      </c>
      <c r="B534" s="19">
        <f>'3_1万円刻み'!$A$517</f>
        <v/>
      </c>
      <c r="C534" s="19">
        <f>MIN(0,MAX(0,$B534))</f>
        <v/>
      </c>
      <c r="D534" s="19">
        <f>$B534-C534</f>
        <v/>
      </c>
      <c r="E534" s="19">
        <f>MIN(670000,ROUNDDOWN(MAX(0,D534-430000)*0.0751+47600,0))+MIN(260000,ROUNDDOWN(MAX(0,D534-430000)*0.028+17600,0))+MIN(30000,ROUNDDOWN(MAX(0,D534-430000)*0.0027+1873,0))+IF("いいえ"="はい",MIN(170000,ROUNDDOWN(MAX(0,D534-430000)*0.0243+17800,0)),0)</f>
        <v/>
      </c>
      <c r="F534" s="19">
        <f>IF(""="",215040+E534,"")</f>
        <v/>
      </c>
      <c r="G534" s="19">
        <f>IF(D534&gt;23500000,NA(),IF(D534&lt;=4890000,1040000,IF(D534&lt;=6550000,670000,620000)))</f>
        <v/>
      </c>
      <c r="H534" s="19">
        <f>MAX(0,ROUNDDOWN(D534-F534-G534-0,-3))</f>
        <v/>
      </c>
      <c r="I534" s="19">
        <f>IF(H534&lt;=0,0,ROUNDDOWN((H534*LOOKUP(H534,{0,1950001,3300001,6950001,9000001,18000001,40000001},{0.05,0.1,0.2,0.23,0.33,0.4,0.45})-LOOKUP(H534,{0,1950001,3300001,6950001,9000001,18000001,40000001},{0,97500,427500,636000,1536000,2796000,4796000}))*1.021,-2))</f>
        <v/>
      </c>
      <c r="J534" s="19">
        <f>MAX(0,ROUNDDOWN(D534-F534-430000-0,-3))</f>
        <v/>
      </c>
      <c r="K534" s="19">
        <f>IF(D534&lt;=450000,0,MAX(0,ROUNDDOWN(J534*0.06-MIN(50000,J534)*0.03,-2))+MAX(0,ROUNDDOWN(J534*0.04-MIN(50000,J534)*0.02,-2)))</f>
        <v/>
      </c>
      <c r="L534" s="19">
        <f>I534+K534+E534</f>
        <v/>
      </c>
      <c r="M534" s="19">
        <f>MIN(100000,MAX(0,$B534))</f>
        <v/>
      </c>
      <c r="N534" s="19">
        <f>$B534-M534</f>
        <v/>
      </c>
      <c r="O534" s="19">
        <f>MIN(670000,ROUNDDOWN(MAX(0,N534-430000)*0.0751+47600,0))+MIN(260000,ROUNDDOWN(MAX(0,N534-430000)*0.028+17600,0))+MIN(30000,ROUNDDOWN(MAX(0,N534-430000)*0.0027+1873,0))+IF("いいえ"="はい",MIN(170000,ROUNDDOWN(MAX(0,N534-430000)*0.0243+17800,0)),0)</f>
        <v/>
      </c>
      <c r="P534" s="19">
        <f>IF(""="",215040+O534,"")</f>
        <v/>
      </c>
      <c r="Q534" s="19">
        <f>IF(N534&gt;23500000,NA(),IF(N534&lt;=4890000,1040000,IF(N534&lt;=6550000,670000,620000)))</f>
        <v/>
      </c>
      <c r="R534" s="19">
        <f>MAX(0,ROUNDDOWN(N534-P534-Q534-0,-3))</f>
        <v/>
      </c>
      <c r="S534" s="19">
        <f>IF(R534&lt;=0,0,ROUNDDOWN((R534*LOOKUP(R534,{0,1950001,3300001,6950001,9000001,18000001,40000001},{0.05,0.1,0.2,0.23,0.33,0.4,0.45})-LOOKUP(R534,{0,1950001,3300001,6950001,9000001,18000001,40000001},{0,97500,427500,636000,1536000,2796000,4796000}))*1.021,-2))</f>
        <v/>
      </c>
      <c r="T534" s="19">
        <f>MAX(0,ROUNDDOWN(N534-P534-430000-0,-3))</f>
        <v/>
      </c>
      <c r="U534" s="19">
        <f>IF(N534&lt;=450000,0,MAX(0,ROUNDDOWN(T534*0.06-MIN(50000,T534)*0.03,-2))+MAX(0,ROUNDDOWN(T534*0.04-MIN(50000,T534)*0.02,-2)))</f>
        <v/>
      </c>
      <c r="V534" s="19">
        <f>S534+U534+O534</f>
        <v/>
      </c>
      <c r="W534" s="19">
        <f>MIN(550000,MAX(0,$B534))</f>
        <v/>
      </c>
      <c r="X534" s="19">
        <f>$B534-W534</f>
        <v/>
      </c>
      <c r="Y534" s="19">
        <f>MIN(670000,ROUNDDOWN(MAX(0,X534-430000)*0.0751+47600,0))+MIN(260000,ROUNDDOWN(MAX(0,X534-430000)*0.028+17600,0))+MIN(30000,ROUNDDOWN(MAX(0,X534-430000)*0.0027+1873,0))+IF("いいえ"="はい",MIN(170000,ROUNDDOWN(MAX(0,X534-430000)*0.0243+17800,0)),0)</f>
        <v/>
      </c>
      <c r="Z534" s="19">
        <f>IF(""="",215040+Y534,"")</f>
        <v/>
      </c>
      <c r="AA534" s="19">
        <f>IF(X534&gt;23500000,NA(),IF(X534&lt;=4890000,1040000,IF(X534&lt;=6550000,670000,620000)))</f>
        <v/>
      </c>
      <c r="AB534" s="19">
        <f>MAX(0,ROUNDDOWN(X534-Z534-AA534-0,-3))</f>
        <v/>
      </c>
      <c r="AC534" s="19">
        <f>IF(AB534&lt;=0,0,ROUNDDOWN((AB534*LOOKUP(AB534,{0,1950001,3300001,6950001,9000001,18000001,40000001},{0.05,0.1,0.2,0.23,0.33,0.4,0.45})-LOOKUP(AB534,{0,1950001,3300001,6950001,9000001,18000001,40000001},{0,97500,427500,636000,1536000,2796000,4796000}))*1.021,-2))</f>
        <v/>
      </c>
      <c r="AD534" s="19">
        <f>MAX(0,ROUNDDOWN(X534-Z534-430000-0,-3))</f>
        <v/>
      </c>
      <c r="AE534" s="19">
        <f>IF(X534&lt;=450000,0,MAX(0,ROUNDDOWN(AD534*0.06-MIN(50000,AD534)*0.03,-2))+MAX(0,ROUNDDOWN(AD534*0.04-MIN(50000,AD534)*0.02,-2)))</f>
        <v/>
      </c>
      <c r="AF534" s="19">
        <f>AC534+AE534+Y534</f>
        <v/>
      </c>
      <c r="AG534" s="19">
        <f>MIN(650000,MAX(0,$B534))</f>
        <v/>
      </c>
      <c r="AH534" s="19">
        <f>$B534-AG534</f>
        <v/>
      </c>
      <c r="AI534" s="19">
        <f>MIN(670000,ROUNDDOWN(MAX(0,AH534-430000)*0.0751+47600,0))+MIN(260000,ROUNDDOWN(MAX(0,AH534-430000)*0.028+17600,0))+MIN(30000,ROUNDDOWN(MAX(0,AH534-430000)*0.0027+1873,0))+IF("いいえ"="はい",MIN(170000,ROUNDDOWN(MAX(0,AH534-430000)*0.0243+17800,0)),0)</f>
        <v/>
      </c>
      <c r="AJ534" s="19">
        <f>IF(""="",215040+AI534,"")</f>
        <v/>
      </c>
      <c r="AK534" s="19">
        <f>IF(AH534&gt;23500000,NA(),IF(AH534&lt;=4890000,1040000,IF(AH534&lt;=6550000,670000,620000)))</f>
        <v/>
      </c>
      <c r="AL534" s="19">
        <f>MAX(0,ROUNDDOWN(AH534-AJ534-AK534-0,-3))</f>
        <v/>
      </c>
      <c r="AM534" s="19">
        <f>IF(AL534&lt;=0,0,ROUNDDOWN((AL534*LOOKUP(AL534,{0,1950001,3300001,6950001,9000001,18000001,40000001},{0.05,0.1,0.2,0.23,0.33,0.4,0.45})-LOOKUP(AL534,{0,1950001,3300001,6950001,9000001,18000001,40000001},{0,97500,427500,636000,1536000,2796000,4796000}))*1.021,-2))</f>
        <v/>
      </c>
      <c r="AN534" s="19">
        <f>MAX(0,ROUNDDOWN(AH534-AJ534-430000-0,-3))</f>
        <v/>
      </c>
      <c r="AO534" s="19">
        <f>IF(AH534&lt;=450000,0,MAX(0,ROUNDDOWN(AN534*0.06-MIN(50000,AN534)*0.03,-2))+MAX(0,ROUNDDOWN(AN534*0.04-MIN(50000,AN534)*0.02,-2)))</f>
        <v/>
      </c>
      <c r="AP534" s="19">
        <f>AM534+AO534+AI534</f>
        <v/>
      </c>
      <c r="AQ534" s="19">
        <f>MIN(750000,MAX(0,$B534))</f>
        <v/>
      </c>
      <c r="AR534" s="19">
        <f>$B534-AQ534</f>
        <v/>
      </c>
      <c r="AS534" s="19">
        <f>MIN(670000,ROUNDDOWN(MAX(0,AR534-430000)*0.0751+47600,0))+MIN(260000,ROUNDDOWN(MAX(0,AR534-430000)*0.028+17600,0))+MIN(30000,ROUNDDOWN(MAX(0,AR534-430000)*0.0027+1873,0))+IF("いいえ"="はい",MIN(170000,ROUNDDOWN(MAX(0,AR534-430000)*0.0243+17800,0)),0)</f>
        <v/>
      </c>
      <c r="AT534" s="19">
        <f>IF(""="",215040+AS534,"")</f>
        <v/>
      </c>
      <c r="AU534" s="19">
        <f>IF(AR534&gt;23500000,NA(),IF(AR534&lt;=4890000,1040000,IF(AR534&lt;=6550000,670000,620000)))</f>
        <v/>
      </c>
      <c r="AV534" s="19">
        <f>MAX(0,ROUNDDOWN(AR534-AT534-AU534-0,-3))</f>
        <v/>
      </c>
      <c r="AW534" s="19">
        <f>IF(AV534&lt;=0,0,ROUNDDOWN((AV534*LOOKUP(AV534,{0,1950001,3300001,6950001,9000001,18000001,40000001},{0.05,0.1,0.2,0.23,0.33,0.4,0.45})-LOOKUP(AV534,{0,1950001,3300001,6950001,9000001,18000001,40000001},{0,97500,427500,636000,1536000,2796000,4796000}))*1.021,-2))</f>
        <v/>
      </c>
      <c r="AX534" s="19">
        <f>MAX(0,ROUNDDOWN(AR534-AT534-430000-0,-3))</f>
        <v/>
      </c>
      <c r="AY534" s="19">
        <f>IF(AR534&lt;=450000,0,MAX(0,ROUNDDOWN(AX534*0.06-MIN(50000,AX534)*0.03,-2))+MAX(0,ROUNDDOWN(AX534*0.04-MIN(50000,AX534)*0.02,-2)))</f>
        <v/>
      </c>
      <c r="AZ534" s="19">
        <f>AW534+AY534+AS534</f>
        <v/>
      </c>
    </row>
    <row r="535">
      <c r="A535" t="inlineStr">
        <is>
          <t>1万円刻み</t>
        </is>
      </c>
      <c r="B535" s="19">
        <f>'3_1万円刻み'!$A$518</f>
        <v/>
      </c>
      <c r="C535" s="19">
        <f>MIN(0,MAX(0,$B535))</f>
        <v/>
      </c>
      <c r="D535" s="19">
        <f>$B535-C535</f>
        <v/>
      </c>
      <c r="E535" s="19">
        <f>MIN(670000,ROUNDDOWN(MAX(0,D535-430000)*0.0751+47600,0))+MIN(260000,ROUNDDOWN(MAX(0,D535-430000)*0.028+17600,0))+MIN(30000,ROUNDDOWN(MAX(0,D535-430000)*0.0027+1873,0))+IF("いいえ"="はい",MIN(170000,ROUNDDOWN(MAX(0,D535-430000)*0.0243+17800,0)),0)</f>
        <v/>
      </c>
      <c r="F535" s="19">
        <f>IF(""="",215040+E535,"")</f>
        <v/>
      </c>
      <c r="G535" s="19">
        <f>IF(D535&gt;23500000,NA(),IF(D535&lt;=4890000,1040000,IF(D535&lt;=6550000,670000,620000)))</f>
        <v/>
      </c>
      <c r="H535" s="19">
        <f>MAX(0,ROUNDDOWN(D535-F535-G535-0,-3))</f>
        <v/>
      </c>
      <c r="I535" s="19">
        <f>IF(H535&lt;=0,0,ROUNDDOWN((H535*LOOKUP(H535,{0,1950001,3300001,6950001,9000001,18000001,40000001},{0.05,0.1,0.2,0.23,0.33,0.4,0.45})-LOOKUP(H535,{0,1950001,3300001,6950001,9000001,18000001,40000001},{0,97500,427500,636000,1536000,2796000,4796000}))*1.021,-2))</f>
        <v/>
      </c>
      <c r="J535" s="19">
        <f>MAX(0,ROUNDDOWN(D535-F535-430000-0,-3))</f>
        <v/>
      </c>
      <c r="K535" s="19">
        <f>IF(D535&lt;=450000,0,MAX(0,ROUNDDOWN(J535*0.06-MIN(50000,J535)*0.03,-2))+MAX(0,ROUNDDOWN(J535*0.04-MIN(50000,J535)*0.02,-2)))</f>
        <v/>
      </c>
      <c r="L535" s="19">
        <f>I535+K535+E535</f>
        <v/>
      </c>
      <c r="M535" s="19">
        <f>MIN(100000,MAX(0,$B535))</f>
        <v/>
      </c>
      <c r="N535" s="19">
        <f>$B535-M535</f>
        <v/>
      </c>
      <c r="O535" s="19">
        <f>MIN(670000,ROUNDDOWN(MAX(0,N535-430000)*0.0751+47600,0))+MIN(260000,ROUNDDOWN(MAX(0,N535-430000)*0.028+17600,0))+MIN(30000,ROUNDDOWN(MAX(0,N535-430000)*0.0027+1873,0))+IF("いいえ"="はい",MIN(170000,ROUNDDOWN(MAX(0,N535-430000)*0.0243+17800,0)),0)</f>
        <v/>
      </c>
      <c r="P535" s="19">
        <f>IF(""="",215040+O535,"")</f>
        <v/>
      </c>
      <c r="Q535" s="19">
        <f>IF(N535&gt;23500000,NA(),IF(N535&lt;=4890000,1040000,IF(N535&lt;=6550000,670000,620000)))</f>
        <v/>
      </c>
      <c r="R535" s="19">
        <f>MAX(0,ROUNDDOWN(N535-P535-Q535-0,-3))</f>
        <v/>
      </c>
      <c r="S535" s="19">
        <f>IF(R535&lt;=0,0,ROUNDDOWN((R535*LOOKUP(R535,{0,1950001,3300001,6950001,9000001,18000001,40000001},{0.05,0.1,0.2,0.23,0.33,0.4,0.45})-LOOKUP(R535,{0,1950001,3300001,6950001,9000001,18000001,40000001},{0,97500,427500,636000,1536000,2796000,4796000}))*1.021,-2))</f>
        <v/>
      </c>
      <c r="T535" s="19">
        <f>MAX(0,ROUNDDOWN(N535-P535-430000-0,-3))</f>
        <v/>
      </c>
      <c r="U535" s="19">
        <f>IF(N535&lt;=450000,0,MAX(0,ROUNDDOWN(T535*0.06-MIN(50000,T535)*0.03,-2))+MAX(0,ROUNDDOWN(T535*0.04-MIN(50000,T535)*0.02,-2)))</f>
        <v/>
      </c>
      <c r="V535" s="19">
        <f>S535+U535+O535</f>
        <v/>
      </c>
      <c r="W535" s="19">
        <f>MIN(550000,MAX(0,$B535))</f>
        <v/>
      </c>
      <c r="X535" s="19">
        <f>$B535-W535</f>
        <v/>
      </c>
      <c r="Y535" s="19">
        <f>MIN(670000,ROUNDDOWN(MAX(0,X535-430000)*0.0751+47600,0))+MIN(260000,ROUNDDOWN(MAX(0,X535-430000)*0.028+17600,0))+MIN(30000,ROUNDDOWN(MAX(0,X535-430000)*0.0027+1873,0))+IF("いいえ"="はい",MIN(170000,ROUNDDOWN(MAX(0,X535-430000)*0.0243+17800,0)),0)</f>
        <v/>
      </c>
      <c r="Z535" s="19">
        <f>IF(""="",215040+Y535,"")</f>
        <v/>
      </c>
      <c r="AA535" s="19">
        <f>IF(X535&gt;23500000,NA(),IF(X535&lt;=4890000,1040000,IF(X535&lt;=6550000,670000,620000)))</f>
        <v/>
      </c>
      <c r="AB535" s="19">
        <f>MAX(0,ROUNDDOWN(X535-Z535-AA535-0,-3))</f>
        <v/>
      </c>
      <c r="AC535" s="19">
        <f>IF(AB535&lt;=0,0,ROUNDDOWN((AB535*LOOKUP(AB535,{0,1950001,3300001,6950001,9000001,18000001,40000001},{0.05,0.1,0.2,0.23,0.33,0.4,0.45})-LOOKUP(AB535,{0,1950001,3300001,6950001,9000001,18000001,40000001},{0,97500,427500,636000,1536000,2796000,4796000}))*1.021,-2))</f>
        <v/>
      </c>
      <c r="AD535" s="19">
        <f>MAX(0,ROUNDDOWN(X535-Z535-430000-0,-3))</f>
        <v/>
      </c>
      <c r="AE535" s="19">
        <f>IF(X535&lt;=450000,0,MAX(0,ROUNDDOWN(AD535*0.06-MIN(50000,AD535)*0.03,-2))+MAX(0,ROUNDDOWN(AD535*0.04-MIN(50000,AD535)*0.02,-2)))</f>
        <v/>
      </c>
      <c r="AF535" s="19">
        <f>AC535+AE535+Y535</f>
        <v/>
      </c>
      <c r="AG535" s="19">
        <f>MIN(650000,MAX(0,$B535))</f>
        <v/>
      </c>
      <c r="AH535" s="19">
        <f>$B535-AG535</f>
        <v/>
      </c>
      <c r="AI535" s="19">
        <f>MIN(670000,ROUNDDOWN(MAX(0,AH535-430000)*0.0751+47600,0))+MIN(260000,ROUNDDOWN(MAX(0,AH535-430000)*0.028+17600,0))+MIN(30000,ROUNDDOWN(MAX(0,AH535-430000)*0.0027+1873,0))+IF("いいえ"="はい",MIN(170000,ROUNDDOWN(MAX(0,AH535-430000)*0.0243+17800,0)),0)</f>
        <v/>
      </c>
      <c r="AJ535" s="19">
        <f>IF(""="",215040+AI535,"")</f>
        <v/>
      </c>
      <c r="AK535" s="19">
        <f>IF(AH535&gt;23500000,NA(),IF(AH535&lt;=4890000,1040000,IF(AH535&lt;=6550000,670000,620000)))</f>
        <v/>
      </c>
      <c r="AL535" s="19">
        <f>MAX(0,ROUNDDOWN(AH535-AJ535-AK535-0,-3))</f>
        <v/>
      </c>
      <c r="AM535" s="19">
        <f>IF(AL535&lt;=0,0,ROUNDDOWN((AL535*LOOKUP(AL535,{0,1950001,3300001,6950001,9000001,18000001,40000001},{0.05,0.1,0.2,0.23,0.33,0.4,0.45})-LOOKUP(AL535,{0,1950001,3300001,6950001,9000001,18000001,40000001},{0,97500,427500,636000,1536000,2796000,4796000}))*1.021,-2))</f>
        <v/>
      </c>
      <c r="AN535" s="19">
        <f>MAX(0,ROUNDDOWN(AH535-AJ535-430000-0,-3))</f>
        <v/>
      </c>
      <c r="AO535" s="19">
        <f>IF(AH535&lt;=450000,0,MAX(0,ROUNDDOWN(AN535*0.06-MIN(50000,AN535)*0.03,-2))+MAX(0,ROUNDDOWN(AN535*0.04-MIN(50000,AN535)*0.02,-2)))</f>
        <v/>
      </c>
      <c r="AP535" s="19">
        <f>AM535+AO535+AI535</f>
        <v/>
      </c>
      <c r="AQ535" s="19">
        <f>MIN(750000,MAX(0,$B535))</f>
        <v/>
      </c>
      <c r="AR535" s="19">
        <f>$B535-AQ535</f>
        <v/>
      </c>
      <c r="AS535" s="19">
        <f>MIN(670000,ROUNDDOWN(MAX(0,AR535-430000)*0.0751+47600,0))+MIN(260000,ROUNDDOWN(MAX(0,AR535-430000)*0.028+17600,0))+MIN(30000,ROUNDDOWN(MAX(0,AR535-430000)*0.0027+1873,0))+IF("いいえ"="はい",MIN(170000,ROUNDDOWN(MAX(0,AR535-430000)*0.0243+17800,0)),0)</f>
        <v/>
      </c>
      <c r="AT535" s="19">
        <f>IF(""="",215040+AS535,"")</f>
        <v/>
      </c>
      <c r="AU535" s="19">
        <f>IF(AR535&gt;23500000,NA(),IF(AR535&lt;=4890000,1040000,IF(AR535&lt;=6550000,670000,620000)))</f>
        <v/>
      </c>
      <c r="AV535" s="19">
        <f>MAX(0,ROUNDDOWN(AR535-AT535-AU535-0,-3))</f>
        <v/>
      </c>
      <c r="AW535" s="19">
        <f>IF(AV535&lt;=0,0,ROUNDDOWN((AV535*LOOKUP(AV535,{0,1950001,3300001,6950001,9000001,18000001,40000001},{0.05,0.1,0.2,0.23,0.33,0.4,0.45})-LOOKUP(AV535,{0,1950001,3300001,6950001,9000001,18000001,40000001},{0,97500,427500,636000,1536000,2796000,4796000}))*1.021,-2))</f>
        <v/>
      </c>
      <c r="AX535" s="19">
        <f>MAX(0,ROUNDDOWN(AR535-AT535-430000-0,-3))</f>
        <v/>
      </c>
      <c r="AY535" s="19">
        <f>IF(AR535&lt;=450000,0,MAX(0,ROUNDDOWN(AX535*0.06-MIN(50000,AX535)*0.03,-2))+MAX(0,ROUNDDOWN(AX535*0.04-MIN(50000,AX535)*0.02,-2)))</f>
        <v/>
      </c>
      <c r="AZ535" s="19">
        <f>AW535+AY535+AS535</f>
        <v/>
      </c>
    </row>
    <row r="536">
      <c r="A536" t="inlineStr">
        <is>
          <t>1万円刻み</t>
        </is>
      </c>
      <c r="B536" s="19">
        <f>'3_1万円刻み'!$A$519</f>
        <v/>
      </c>
      <c r="C536" s="19">
        <f>MIN(0,MAX(0,$B536))</f>
        <v/>
      </c>
      <c r="D536" s="19">
        <f>$B536-C536</f>
        <v/>
      </c>
      <c r="E536" s="19">
        <f>MIN(670000,ROUNDDOWN(MAX(0,D536-430000)*0.0751+47600,0))+MIN(260000,ROUNDDOWN(MAX(0,D536-430000)*0.028+17600,0))+MIN(30000,ROUNDDOWN(MAX(0,D536-430000)*0.0027+1873,0))+IF("いいえ"="はい",MIN(170000,ROUNDDOWN(MAX(0,D536-430000)*0.0243+17800,0)),0)</f>
        <v/>
      </c>
      <c r="F536" s="19">
        <f>IF(""="",215040+E536,"")</f>
        <v/>
      </c>
      <c r="G536" s="19">
        <f>IF(D536&gt;23500000,NA(),IF(D536&lt;=4890000,1040000,IF(D536&lt;=6550000,670000,620000)))</f>
        <v/>
      </c>
      <c r="H536" s="19">
        <f>MAX(0,ROUNDDOWN(D536-F536-G536-0,-3))</f>
        <v/>
      </c>
      <c r="I536" s="19">
        <f>IF(H536&lt;=0,0,ROUNDDOWN((H536*LOOKUP(H536,{0,1950001,3300001,6950001,9000001,18000001,40000001},{0.05,0.1,0.2,0.23,0.33,0.4,0.45})-LOOKUP(H536,{0,1950001,3300001,6950001,9000001,18000001,40000001},{0,97500,427500,636000,1536000,2796000,4796000}))*1.021,-2))</f>
        <v/>
      </c>
      <c r="J536" s="19">
        <f>MAX(0,ROUNDDOWN(D536-F536-430000-0,-3))</f>
        <v/>
      </c>
      <c r="K536" s="19">
        <f>IF(D536&lt;=450000,0,MAX(0,ROUNDDOWN(J536*0.06-MIN(50000,J536)*0.03,-2))+MAX(0,ROUNDDOWN(J536*0.04-MIN(50000,J536)*0.02,-2)))</f>
        <v/>
      </c>
      <c r="L536" s="19">
        <f>I536+K536+E536</f>
        <v/>
      </c>
      <c r="M536" s="19">
        <f>MIN(100000,MAX(0,$B536))</f>
        <v/>
      </c>
      <c r="N536" s="19">
        <f>$B536-M536</f>
        <v/>
      </c>
      <c r="O536" s="19">
        <f>MIN(670000,ROUNDDOWN(MAX(0,N536-430000)*0.0751+47600,0))+MIN(260000,ROUNDDOWN(MAX(0,N536-430000)*0.028+17600,0))+MIN(30000,ROUNDDOWN(MAX(0,N536-430000)*0.0027+1873,0))+IF("いいえ"="はい",MIN(170000,ROUNDDOWN(MAX(0,N536-430000)*0.0243+17800,0)),0)</f>
        <v/>
      </c>
      <c r="P536" s="19">
        <f>IF(""="",215040+O536,"")</f>
        <v/>
      </c>
      <c r="Q536" s="19">
        <f>IF(N536&gt;23500000,NA(),IF(N536&lt;=4890000,1040000,IF(N536&lt;=6550000,670000,620000)))</f>
        <v/>
      </c>
      <c r="R536" s="19">
        <f>MAX(0,ROUNDDOWN(N536-P536-Q536-0,-3))</f>
        <v/>
      </c>
      <c r="S536" s="19">
        <f>IF(R536&lt;=0,0,ROUNDDOWN((R536*LOOKUP(R536,{0,1950001,3300001,6950001,9000001,18000001,40000001},{0.05,0.1,0.2,0.23,0.33,0.4,0.45})-LOOKUP(R536,{0,1950001,3300001,6950001,9000001,18000001,40000001},{0,97500,427500,636000,1536000,2796000,4796000}))*1.021,-2))</f>
        <v/>
      </c>
      <c r="T536" s="19">
        <f>MAX(0,ROUNDDOWN(N536-P536-430000-0,-3))</f>
        <v/>
      </c>
      <c r="U536" s="19">
        <f>IF(N536&lt;=450000,0,MAX(0,ROUNDDOWN(T536*0.06-MIN(50000,T536)*0.03,-2))+MAX(0,ROUNDDOWN(T536*0.04-MIN(50000,T536)*0.02,-2)))</f>
        <v/>
      </c>
      <c r="V536" s="19">
        <f>S536+U536+O536</f>
        <v/>
      </c>
      <c r="W536" s="19">
        <f>MIN(550000,MAX(0,$B536))</f>
        <v/>
      </c>
      <c r="X536" s="19">
        <f>$B536-W536</f>
        <v/>
      </c>
      <c r="Y536" s="19">
        <f>MIN(670000,ROUNDDOWN(MAX(0,X536-430000)*0.0751+47600,0))+MIN(260000,ROUNDDOWN(MAX(0,X536-430000)*0.028+17600,0))+MIN(30000,ROUNDDOWN(MAX(0,X536-430000)*0.0027+1873,0))+IF("いいえ"="はい",MIN(170000,ROUNDDOWN(MAX(0,X536-430000)*0.0243+17800,0)),0)</f>
        <v/>
      </c>
      <c r="Z536" s="19">
        <f>IF(""="",215040+Y536,"")</f>
        <v/>
      </c>
      <c r="AA536" s="19">
        <f>IF(X536&gt;23500000,NA(),IF(X536&lt;=4890000,1040000,IF(X536&lt;=6550000,670000,620000)))</f>
        <v/>
      </c>
      <c r="AB536" s="19">
        <f>MAX(0,ROUNDDOWN(X536-Z536-AA536-0,-3))</f>
        <v/>
      </c>
      <c r="AC536" s="19">
        <f>IF(AB536&lt;=0,0,ROUNDDOWN((AB536*LOOKUP(AB536,{0,1950001,3300001,6950001,9000001,18000001,40000001},{0.05,0.1,0.2,0.23,0.33,0.4,0.45})-LOOKUP(AB536,{0,1950001,3300001,6950001,9000001,18000001,40000001},{0,97500,427500,636000,1536000,2796000,4796000}))*1.021,-2))</f>
        <v/>
      </c>
      <c r="AD536" s="19">
        <f>MAX(0,ROUNDDOWN(X536-Z536-430000-0,-3))</f>
        <v/>
      </c>
      <c r="AE536" s="19">
        <f>IF(X536&lt;=450000,0,MAX(0,ROUNDDOWN(AD536*0.06-MIN(50000,AD536)*0.03,-2))+MAX(0,ROUNDDOWN(AD536*0.04-MIN(50000,AD536)*0.02,-2)))</f>
        <v/>
      </c>
      <c r="AF536" s="19">
        <f>AC536+AE536+Y536</f>
        <v/>
      </c>
      <c r="AG536" s="19">
        <f>MIN(650000,MAX(0,$B536))</f>
        <v/>
      </c>
      <c r="AH536" s="19">
        <f>$B536-AG536</f>
        <v/>
      </c>
      <c r="AI536" s="19">
        <f>MIN(670000,ROUNDDOWN(MAX(0,AH536-430000)*0.0751+47600,0))+MIN(260000,ROUNDDOWN(MAX(0,AH536-430000)*0.028+17600,0))+MIN(30000,ROUNDDOWN(MAX(0,AH536-430000)*0.0027+1873,0))+IF("いいえ"="はい",MIN(170000,ROUNDDOWN(MAX(0,AH536-430000)*0.0243+17800,0)),0)</f>
        <v/>
      </c>
      <c r="AJ536" s="19">
        <f>IF(""="",215040+AI536,"")</f>
        <v/>
      </c>
      <c r="AK536" s="19">
        <f>IF(AH536&gt;23500000,NA(),IF(AH536&lt;=4890000,1040000,IF(AH536&lt;=6550000,670000,620000)))</f>
        <v/>
      </c>
      <c r="AL536" s="19">
        <f>MAX(0,ROUNDDOWN(AH536-AJ536-AK536-0,-3))</f>
        <v/>
      </c>
      <c r="AM536" s="19">
        <f>IF(AL536&lt;=0,0,ROUNDDOWN((AL536*LOOKUP(AL536,{0,1950001,3300001,6950001,9000001,18000001,40000001},{0.05,0.1,0.2,0.23,0.33,0.4,0.45})-LOOKUP(AL536,{0,1950001,3300001,6950001,9000001,18000001,40000001},{0,97500,427500,636000,1536000,2796000,4796000}))*1.021,-2))</f>
        <v/>
      </c>
      <c r="AN536" s="19">
        <f>MAX(0,ROUNDDOWN(AH536-AJ536-430000-0,-3))</f>
        <v/>
      </c>
      <c r="AO536" s="19">
        <f>IF(AH536&lt;=450000,0,MAX(0,ROUNDDOWN(AN536*0.06-MIN(50000,AN536)*0.03,-2))+MAX(0,ROUNDDOWN(AN536*0.04-MIN(50000,AN536)*0.02,-2)))</f>
        <v/>
      </c>
      <c r="AP536" s="19">
        <f>AM536+AO536+AI536</f>
        <v/>
      </c>
      <c r="AQ536" s="19">
        <f>MIN(750000,MAX(0,$B536))</f>
        <v/>
      </c>
      <c r="AR536" s="19">
        <f>$B536-AQ536</f>
        <v/>
      </c>
      <c r="AS536" s="19">
        <f>MIN(670000,ROUNDDOWN(MAX(0,AR536-430000)*0.0751+47600,0))+MIN(260000,ROUNDDOWN(MAX(0,AR536-430000)*0.028+17600,0))+MIN(30000,ROUNDDOWN(MAX(0,AR536-430000)*0.0027+1873,0))+IF("いいえ"="はい",MIN(170000,ROUNDDOWN(MAX(0,AR536-430000)*0.0243+17800,0)),0)</f>
        <v/>
      </c>
      <c r="AT536" s="19">
        <f>IF(""="",215040+AS536,"")</f>
        <v/>
      </c>
      <c r="AU536" s="19">
        <f>IF(AR536&gt;23500000,NA(),IF(AR536&lt;=4890000,1040000,IF(AR536&lt;=6550000,670000,620000)))</f>
        <v/>
      </c>
      <c r="AV536" s="19">
        <f>MAX(0,ROUNDDOWN(AR536-AT536-AU536-0,-3))</f>
        <v/>
      </c>
      <c r="AW536" s="19">
        <f>IF(AV536&lt;=0,0,ROUNDDOWN((AV536*LOOKUP(AV536,{0,1950001,3300001,6950001,9000001,18000001,40000001},{0.05,0.1,0.2,0.23,0.33,0.4,0.45})-LOOKUP(AV536,{0,1950001,3300001,6950001,9000001,18000001,40000001},{0,97500,427500,636000,1536000,2796000,4796000}))*1.021,-2))</f>
        <v/>
      </c>
      <c r="AX536" s="19">
        <f>MAX(0,ROUNDDOWN(AR536-AT536-430000-0,-3))</f>
        <v/>
      </c>
      <c r="AY536" s="19">
        <f>IF(AR536&lt;=450000,0,MAX(0,ROUNDDOWN(AX536*0.06-MIN(50000,AX536)*0.03,-2))+MAX(0,ROUNDDOWN(AX536*0.04-MIN(50000,AX536)*0.02,-2)))</f>
        <v/>
      </c>
      <c r="AZ536" s="19">
        <f>AW536+AY536+AS536</f>
        <v/>
      </c>
    </row>
    <row r="537">
      <c r="A537" t="inlineStr">
        <is>
          <t>1万円刻み</t>
        </is>
      </c>
      <c r="B537" s="19">
        <f>'3_1万円刻み'!$A$520</f>
        <v/>
      </c>
      <c r="C537" s="19">
        <f>MIN(0,MAX(0,$B537))</f>
        <v/>
      </c>
      <c r="D537" s="19">
        <f>$B537-C537</f>
        <v/>
      </c>
      <c r="E537" s="19">
        <f>MIN(670000,ROUNDDOWN(MAX(0,D537-430000)*0.0751+47600,0))+MIN(260000,ROUNDDOWN(MAX(0,D537-430000)*0.028+17600,0))+MIN(30000,ROUNDDOWN(MAX(0,D537-430000)*0.0027+1873,0))+IF("いいえ"="はい",MIN(170000,ROUNDDOWN(MAX(0,D537-430000)*0.0243+17800,0)),0)</f>
        <v/>
      </c>
      <c r="F537" s="19">
        <f>IF(""="",215040+E537,"")</f>
        <v/>
      </c>
      <c r="G537" s="19">
        <f>IF(D537&gt;23500000,NA(),IF(D537&lt;=4890000,1040000,IF(D537&lt;=6550000,670000,620000)))</f>
        <v/>
      </c>
      <c r="H537" s="19">
        <f>MAX(0,ROUNDDOWN(D537-F537-G537-0,-3))</f>
        <v/>
      </c>
      <c r="I537" s="19">
        <f>IF(H537&lt;=0,0,ROUNDDOWN((H537*LOOKUP(H537,{0,1950001,3300001,6950001,9000001,18000001,40000001},{0.05,0.1,0.2,0.23,0.33,0.4,0.45})-LOOKUP(H537,{0,1950001,3300001,6950001,9000001,18000001,40000001},{0,97500,427500,636000,1536000,2796000,4796000}))*1.021,-2))</f>
        <v/>
      </c>
      <c r="J537" s="19">
        <f>MAX(0,ROUNDDOWN(D537-F537-430000-0,-3))</f>
        <v/>
      </c>
      <c r="K537" s="19">
        <f>IF(D537&lt;=450000,0,MAX(0,ROUNDDOWN(J537*0.06-MIN(50000,J537)*0.03,-2))+MAX(0,ROUNDDOWN(J537*0.04-MIN(50000,J537)*0.02,-2)))</f>
        <v/>
      </c>
      <c r="L537" s="19">
        <f>I537+K537+E537</f>
        <v/>
      </c>
      <c r="M537" s="19">
        <f>MIN(100000,MAX(0,$B537))</f>
        <v/>
      </c>
      <c r="N537" s="19">
        <f>$B537-M537</f>
        <v/>
      </c>
      <c r="O537" s="19">
        <f>MIN(670000,ROUNDDOWN(MAX(0,N537-430000)*0.0751+47600,0))+MIN(260000,ROUNDDOWN(MAX(0,N537-430000)*0.028+17600,0))+MIN(30000,ROUNDDOWN(MAX(0,N537-430000)*0.0027+1873,0))+IF("いいえ"="はい",MIN(170000,ROUNDDOWN(MAX(0,N537-430000)*0.0243+17800,0)),0)</f>
        <v/>
      </c>
      <c r="P537" s="19">
        <f>IF(""="",215040+O537,"")</f>
        <v/>
      </c>
      <c r="Q537" s="19">
        <f>IF(N537&gt;23500000,NA(),IF(N537&lt;=4890000,1040000,IF(N537&lt;=6550000,670000,620000)))</f>
        <v/>
      </c>
      <c r="R537" s="19">
        <f>MAX(0,ROUNDDOWN(N537-P537-Q537-0,-3))</f>
        <v/>
      </c>
      <c r="S537" s="19">
        <f>IF(R537&lt;=0,0,ROUNDDOWN((R537*LOOKUP(R537,{0,1950001,3300001,6950001,9000001,18000001,40000001},{0.05,0.1,0.2,0.23,0.33,0.4,0.45})-LOOKUP(R537,{0,1950001,3300001,6950001,9000001,18000001,40000001},{0,97500,427500,636000,1536000,2796000,4796000}))*1.021,-2))</f>
        <v/>
      </c>
      <c r="T537" s="19">
        <f>MAX(0,ROUNDDOWN(N537-P537-430000-0,-3))</f>
        <v/>
      </c>
      <c r="U537" s="19">
        <f>IF(N537&lt;=450000,0,MAX(0,ROUNDDOWN(T537*0.06-MIN(50000,T537)*0.03,-2))+MAX(0,ROUNDDOWN(T537*0.04-MIN(50000,T537)*0.02,-2)))</f>
        <v/>
      </c>
      <c r="V537" s="19">
        <f>S537+U537+O537</f>
        <v/>
      </c>
      <c r="W537" s="19">
        <f>MIN(550000,MAX(0,$B537))</f>
        <v/>
      </c>
      <c r="X537" s="19">
        <f>$B537-W537</f>
        <v/>
      </c>
      <c r="Y537" s="19">
        <f>MIN(670000,ROUNDDOWN(MAX(0,X537-430000)*0.0751+47600,0))+MIN(260000,ROUNDDOWN(MAX(0,X537-430000)*0.028+17600,0))+MIN(30000,ROUNDDOWN(MAX(0,X537-430000)*0.0027+1873,0))+IF("いいえ"="はい",MIN(170000,ROUNDDOWN(MAX(0,X537-430000)*0.0243+17800,0)),0)</f>
        <v/>
      </c>
      <c r="Z537" s="19">
        <f>IF(""="",215040+Y537,"")</f>
        <v/>
      </c>
      <c r="AA537" s="19">
        <f>IF(X537&gt;23500000,NA(),IF(X537&lt;=4890000,1040000,IF(X537&lt;=6550000,670000,620000)))</f>
        <v/>
      </c>
      <c r="AB537" s="19">
        <f>MAX(0,ROUNDDOWN(X537-Z537-AA537-0,-3))</f>
        <v/>
      </c>
      <c r="AC537" s="19">
        <f>IF(AB537&lt;=0,0,ROUNDDOWN((AB537*LOOKUP(AB537,{0,1950001,3300001,6950001,9000001,18000001,40000001},{0.05,0.1,0.2,0.23,0.33,0.4,0.45})-LOOKUP(AB537,{0,1950001,3300001,6950001,9000001,18000001,40000001},{0,97500,427500,636000,1536000,2796000,4796000}))*1.021,-2))</f>
        <v/>
      </c>
      <c r="AD537" s="19">
        <f>MAX(0,ROUNDDOWN(X537-Z537-430000-0,-3))</f>
        <v/>
      </c>
      <c r="AE537" s="19">
        <f>IF(X537&lt;=450000,0,MAX(0,ROUNDDOWN(AD537*0.06-MIN(50000,AD537)*0.03,-2))+MAX(0,ROUNDDOWN(AD537*0.04-MIN(50000,AD537)*0.02,-2)))</f>
        <v/>
      </c>
      <c r="AF537" s="19">
        <f>AC537+AE537+Y537</f>
        <v/>
      </c>
      <c r="AG537" s="19">
        <f>MIN(650000,MAX(0,$B537))</f>
        <v/>
      </c>
      <c r="AH537" s="19">
        <f>$B537-AG537</f>
        <v/>
      </c>
      <c r="AI537" s="19">
        <f>MIN(670000,ROUNDDOWN(MAX(0,AH537-430000)*0.0751+47600,0))+MIN(260000,ROUNDDOWN(MAX(0,AH537-430000)*0.028+17600,0))+MIN(30000,ROUNDDOWN(MAX(0,AH537-430000)*0.0027+1873,0))+IF("いいえ"="はい",MIN(170000,ROUNDDOWN(MAX(0,AH537-430000)*0.0243+17800,0)),0)</f>
        <v/>
      </c>
      <c r="AJ537" s="19">
        <f>IF(""="",215040+AI537,"")</f>
        <v/>
      </c>
      <c r="AK537" s="19">
        <f>IF(AH537&gt;23500000,NA(),IF(AH537&lt;=4890000,1040000,IF(AH537&lt;=6550000,670000,620000)))</f>
        <v/>
      </c>
      <c r="AL537" s="19">
        <f>MAX(0,ROUNDDOWN(AH537-AJ537-AK537-0,-3))</f>
        <v/>
      </c>
      <c r="AM537" s="19">
        <f>IF(AL537&lt;=0,0,ROUNDDOWN((AL537*LOOKUP(AL537,{0,1950001,3300001,6950001,9000001,18000001,40000001},{0.05,0.1,0.2,0.23,0.33,0.4,0.45})-LOOKUP(AL537,{0,1950001,3300001,6950001,9000001,18000001,40000001},{0,97500,427500,636000,1536000,2796000,4796000}))*1.021,-2))</f>
        <v/>
      </c>
      <c r="AN537" s="19">
        <f>MAX(0,ROUNDDOWN(AH537-AJ537-430000-0,-3))</f>
        <v/>
      </c>
      <c r="AO537" s="19">
        <f>IF(AH537&lt;=450000,0,MAX(0,ROUNDDOWN(AN537*0.06-MIN(50000,AN537)*0.03,-2))+MAX(0,ROUNDDOWN(AN537*0.04-MIN(50000,AN537)*0.02,-2)))</f>
        <v/>
      </c>
      <c r="AP537" s="19">
        <f>AM537+AO537+AI537</f>
        <v/>
      </c>
      <c r="AQ537" s="19">
        <f>MIN(750000,MAX(0,$B537))</f>
        <v/>
      </c>
      <c r="AR537" s="19">
        <f>$B537-AQ537</f>
        <v/>
      </c>
      <c r="AS537" s="19">
        <f>MIN(670000,ROUNDDOWN(MAX(0,AR537-430000)*0.0751+47600,0))+MIN(260000,ROUNDDOWN(MAX(0,AR537-430000)*0.028+17600,0))+MIN(30000,ROUNDDOWN(MAX(0,AR537-430000)*0.0027+1873,0))+IF("いいえ"="はい",MIN(170000,ROUNDDOWN(MAX(0,AR537-430000)*0.0243+17800,0)),0)</f>
        <v/>
      </c>
      <c r="AT537" s="19">
        <f>IF(""="",215040+AS537,"")</f>
        <v/>
      </c>
      <c r="AU537" s="19">
        <f>IF(AR537&gt;23500000,NA(),IF(AR537&lt;=4890000,1040000,IF(AR537&lt;=6550000,670000,620000)))</f>
        <v/>
      </c>
      <c r="AV537" s="19">
        <f>MAX(0,ROUNDDOWN(AR537-AT537-AU537-0,-3))</f>
        <v/>
      </c>
      <c r="AW537" s="19">
        <f>IF(AV537&lt;=0,0,ROUNDDOWN((AV537*LOOKUP(AV537,{0,1950001,3300001,6950001,9000001,18000001,40000001},{0.05,0.1,0.2,0.23,0.33,0.4,0.45})-LOOKUP(AV537,{0,1950001,3300001,6950001,9000001,18000001,40000001},{0,97500,427500,636000,1536000,2796000,4796000}))*1.021,-2))</f>
        <v/>
      </c>
      <c r="AX537" s="19">
        <f>MAX(0,ROUNDDOWN(AR537-AT537-430000-0,-3))</f>
        <v/>
      </c>
      <c r="AY537" s="19">
        <f>IF(AR537&lt;=450000,0,MAX(0,ROUNDDOWN(AX537*0.06-MIN(50000,AX537)*0.03,-2))+MAX(0,ROUNDDOWN(AX537*0.04-MIN(50000,AX537)*0.02,-2)))</f>
        <v/>
      </c>
      <c r="AZ537" s="19">
        <f>AW537+AY537+AS537</f>
        <v/>
      </c>
    </row>
    <row r="538">
      <c r="A538" t="inlineStr">
        <is>
          <t>1万円刻み</t>
        </is>
      </c>
      <c r="B538" s="19">
        <f>'3_1万円刻み'!$A$521</f>
        <v/>
      </c>
      <c r="C538" s="19">
        <f>MIN(0,MAX(0,$B538))</f>
        <v/>
      </c>
      <c r="D538" s="19">
        <f>$B538-C538</f>
        <v/>
      </c>
      <c r="E538" s="19">
        <f>MIN(670000,ROUNDDOWN(MAX(0,D538-430000)*0.0751+47600,0))+MIN(260000,ROUNDDOWN(MAX(0,D538-430000)*0.028+17600,0))+MIN(30000,ROUNDDOWN(MAX(0,D538-430000)*0.0027+1873,0))+IF("いいえ"="はい",MIN(170000,ROUNDDOWN(MAX(0,D538-430000)*0.0243+17800,0)),0)</f>
        <v/>
      </c>
      <c r="F538" s="19">
        <f>IF(""="",215040+E538,"")</f>
        <v/>
      </c>
      <c r="G538" s="19">
        <f>IF(D538&gt;23500000,NA(),IF(D538&lt;=4890000,1040000,IF(D538&lt;=6550000,670000,620000)))</f>
        <v/>
      </c>
      <c r="H538" s="19">
        <f>MAX(0,ROUNDDOWN(D538-F538-G538-0,-3))</f>
        <v/>
      </c>
      <c r="I538" s="19">
        <f>IF(H538&lt;=0,0,ROUNDDOWN((H538*LOOKUP(H538,{0,1950001,3300001,6950001,9000001,18000001,40000001},{0.05,0.1,0.2,0.23,0.33,0.4,0.45})-LOOKUP(H538,{0,1950001,3300001,6950001,9000001,18000001,40000001},{0,97500,427500,636000,1536000,2796000,4796000}))*1.021,-2))</f>
        <v/>
      </c>
      <c r="J538" s="19">
        <f>MAX(0,ROUNDDOWN(D538-F538-430000-0,-3))</f>
        <v/>
      </c>
      <c r="K538" s="19">
        <f>IF(D538&lt;=450000,0,MAX(0,ROUNDDOWN(J538*0.06-MIN(50000,J538)*0.03,-2))+MAX(0,ROUNDDOWN(J538*0.04-MIN(50000,J538)*0.02,-2)))</f>
        <v/>
      </c>
      <c r="L538" s="19">
        <f>I538+K538+E538</f>
        <v/>
      </c>
      <c r="M538" s="19">
        <f>MIN(100000,MAX(0,$B538))</f>
        <v/>
      </c>
      <c r="N538" s="19">
        <f>$B538-M538</f>
        <v/>
      </c>
      <c r="O538" s="19">
        <f>MIN(670000,ROUNDDOWN(MAX(0,N538-430000)*0.0751+47600,0))+MIN(260000,ROUNDDOWN(MAX(0,N538-430000)*0.028+17600,0))+MIN(30000,ROUNDDOWN(MAX(0,N538-430000)*0.0027+1873,0))+IF("いいえ"="はい",MIN(170000,ROUNDDOWN(MAX(0,N538-430000)*0.0243+17800,0)),0)</f>
        <v/>
      </c>
      <c r="P538" s="19">
        <f>IF(""="",215040+O538,"")</f>
        <v/>
      </c>
      <c r="Q538" s="19">
        <f>IF(N538&gt;23500000,NA(),IF(N538&lt;=4890000,1040000,IF(N538&lt;=6550000,670000,620000)))</f>
        <v/>
      </c>
      <c r="R538" s="19">
        <f>MAX(0,ROUNDDOWN(N538-P538-Q538-0,-3))</f>
        <v/>
      </c>
      <c r="S538" s="19">
        <f>IF(R538&lt;=0,0,ROUNDDOWN((R538*LOOKUP(R538,{0,1950001,3300001,6950001,9000001,18000001,40000001},{0.05,0.1,0.2,0.23,0.33,0.4,0.45})-LOOKUP(R538,{0,1950001,3300001,6950001,9000001,18000001,40000001},{0,97500,427500,636000,1536000,2796000,4796000}))*1.021,-2))</f>
        <v/>
      </c>
      <c r="T538" s="19">
        <f>MAX(0,ROUNDDOWN(N538-P538-430000-0,-3))</f>
        <v/>
      </c>
      <c r="U538" s="19">
        <f>IF(N538&lt;=450000,0,MAX(0,ROUNDDOWN(T538*0.06-MIN(50000,T538)*0.03,-2))+MAX(0,ROUNDDOWN(T538*0.04-MIN(50000,T538)*0.02,-2)))</f>
        <v/>
      </c>
      <c r="V538" s="19">
        <f>S538+U538+O538</f>
        <v/>
      </c>
      <c r="W538" s="19">
        <f>MIN(550000,MAX(0,$B538))</f>
        <v/>
      </c>
      <c r="X538" s="19">
        <f>$B538-W538</f>
        <v/>
      </c>
      <c r="Y538" s="19">
        <f>MIN(670000,ROUNDDOWN(MAX(0,X538-430000)*0.0751+47600,0))+MIN(260000,ROUNDDOWN(MAX(0,X538-430000)*0.028+17600,0))+MIN(30000,ROUNDDOWN(MAX(0,X538-430000)*0.0027+1873,0))+IF("いいえ"="はい",MIN(170000,ROUNDDOWN(MAX(0,X538-430000)*0.0243+17800,0)),0)</f>
        <v/>
      </c>
      <c r="Z538" s="19">
        <f>IF(""="",215040+Y538,"")</f>
        <v/>
      </c>
      <c r="AA538" s="19">
        <f>IF(X538&gt;23500000,NA(),IF(X538&lt;=4890000,1040000,IF(X538&lt;=6550000,670000,620000)))</f>
        <v/>
      </c>
      <c r="AB538" s="19">
        <f>MAX(0,ROUNDDOWN(X538-Z538-AA538-0,-3))</f>
        <v/>
      </c>
      <c r="AC538" s="19">
        <f>IF(AB538&lt;=0,0,ROUNDDOWN((AB538*LOOKUP(AB538,{0,1950001,3300001,6950001,9000001,18000001,40000001},{0.05,0.1,0.2,0.23,0.33,0.4,0.45})-LOOKUP(AB538,{0,1950001,3300001,6950001,9000001,18000001,40000001},{0,97500,427500,636000,1536000,2796000,4796000}))*1.021,-2))</f>
        <v/>
      </c>
      <c r="AD538" s="19">
        <f>MAX(0,ROUNDDOWN(X538-Z538-430000-0,-3))</f>
        <v/>
      </c>
      <c r="AE538" s="19">
        <f>IF(X538&lt;=450000,0,MAX(0,ROUNDDOWN(AD538*0.06-MIN(50000,AD538)*0.03,-2))+MAX(0,ROUNDDOWN(AD538*0.04-MIN(50000,AD538)*0.02,-2)))</f>
        <v/>
      </c>
      <c r="AF538" s="19">
        <f>AC538+AE538+Y538</f>
        <v/>
      </c>
      <c r="AG538" s="19">
        <f>MIN(650000,MAX(0,$B538))</f>
        <v/>
      </c>
      <c r="AH538" s="19">
        <f>$B538-AG538</f>
        <v/>
      </c>
      <c r="AI538" s="19">
        <f>MIN(670000,ROUNDDOWN(MAX(0,AH538-430000)*0.0751+47600,0))+MIN(260000,ROUNDDOWN(MAX(0,AH538-430000)*0.028+17600,0))+MIN(30000,ROUNDDOWN(MAX(0,AH538-430000)*0.0027+1873,0))+IF("いいえ"="はい",MIN(170000,ROUNDDOWN(MAX(0,AH538-430000)*0.0243+17800,0)),0)</f>
        <v/>
      </c>
      <c r="AJ538" s="19">
        <f>IF(""="",215040+AI538,"")</f>
        <v/>
      </c>
      <c r="AK538" s="19">
        <f>IF(AH538&gt;23500000,NA(),IF(AH538&lt;=4890000,1040000,IF(AH538&lt;=6550000,670000,620000)))</f>
        <v/>
      </c>
      <c r="AL538" s="19">
        <f>MAX(0,ROUNDDOWN(AH538-AJ538-AK538-0,-3))</f>
        <v/>
      </c>
      <c r="AM538" s="19">
        <f>IF(AL538&lt;=0,0,ROUNDDOWN((AL538*LOOKUP(AL538,{0,1950001,3300001,6950001,9000001,18000001,40000001},{0.05,0.1,0.2,0.23,0.33,0.4,0.45})-LOOKUP(AL538,{0,1950001,3300001,6950001,9000001,18000001,40000001},{0,97500,427500,636000,1536000,2796000,4796000}))*1.021,-2))</f>
        <v/>
      </c>
      <c r="AN538" s="19">
        <f>MAX(0,ROUNDDOWN(AH538-AJ538-430000-0,-3))</f>
        <v/>
      </c>
      <c r="AO538" s="19">
        <f>IF(AH538&lt;=450000,0,MAX(0,ROUNDDOWN(AN538*0.06-MIN(50000,AN538)*0.03,-2))+MAX(0,ROUNDDOWN(AN538*0.04-MIN(50000,AN538)*0.02,-2)))</f>
        <v/>
      </c>
      <c r="AP538" s="19">
        <f>AM538+AO538+AI538</f>
        <v/>
      </c>
      <c r="AQ538" s="19">
        <f>MIN(750000,MAX(0,$B538))</f>
        <v/>
      </c>
      <c r="AR538" s="19">
        <f>$B538-AQ538</f>
        <v/>
      </c>
      <c r="AS538" s="19">
        <f>MIN(670000,ROUNDDOWN(MAX(0,AR538-430000)*0.0751+47600,0))+MIN(260000,ROUNDDOWN(MAX(0,AR538-430000)*0.028+17600,0))+MIN(30000,ROUNDDOWN(MAX(0,AR538-430000)*0.0027+1873,0))+IF("いいえ"="はい",MIN(170000,ROUNDDOWN(MAX(0,AR538-430000)*0.0243+17800,0)),0)</f>
        <v/>
      </c>
      <c r="AT538" s="19">
        <f>IF(""="",215040+AS538,"")</f>
        <v/>
      </c>
      <c r="AU538" s="19">
        <f>IF(AR538&gt;23500000,NA(),IF(AR538&lt;=4890000,1040000,IF(AR538&lt;=6550000,670000,620000)))</f>
        <v/>
      </c>
      <c r="AV538" s="19">
        <f>MAX(0,ROUNDDOWN(AR538-AT538-AU538-0,-3))</f>
        <v/>
      </c>
      <c r="AW538" s="19">
        <f>IF(AV538&lt;=0,0,ROUNDDOWN((AV538*LOOKUP(AV538,{0,1950001,3300001,6950001,9000001,18000001,40000001},{0.05,0.1,0.2,0.23,0.33,0.4,0.45})-LOOKUP(AV538,{0,1950001,3300001,6950001,9000001,18000001,40000001},{0,97500,427500,636000,1536000,2796000,4796000}))*1.021,-2))</f>
        <v/>
      </c>
      <c r="AX538" s="19">
        <f>MAX(0,ROUNDDOWN(AR538-AT538-430000-0,-3))</f>
        <v/>
      </c>
      <c r="AY538" s="19">
        <f>IF(AR538&lt;=450000,0,MAX(0,ROUNDDOWN(AX538*0.06-MIN(50000,AX538)*0.03,-2))+MAX(0,ROUNDDOWN(AX538*0.04-MIN(50000,AX538)*0.02,-2)))</f>
        <v/>
      </c>
      <c r="AZ538" s="19">
        <f>AW538+AY538+AS538</f>
        <v/>
      </c>
    </row>
    <row r="539">
      <c r="A539" t="inlineStr">
        <is>
          <t>1万円刻み</t>
        </is>
      </c>
      <c r="B539" s="19">
        <f>'3_1万円刻み'!$A$522</f>
        <v/>
      </c>
      <c r="C539" s="19">
        <f>MIN(0,MAX(0,$B539))</f>
        <v/>
      </c>
      <c r="D539" s="19">
        <f>$B539-C539</f>
        <v/>
      </c>
      <c r="E539" s="19">
        <f>MIN(670000,ROUNDDOWN(MAX(0,D539-430000)*0.0751+47600,0))+MIN(260000,ROUNDDOWN(MAX(0,D539-430000)*0.028+17600,0))+MIN(30000,ROUNDDOWN(MAX(0,D539-430000)*0.0027+1873,0))+IF("いいえ"="はい",MIN(170000,ROUNDDOWN(MAX(0,D539-430000)*0.0243+17800,0)),0)</f>
        <v/>
      </c>
      <c r="F539" s="19">
        <f>IF(""="",215040+E539,"")</f>
        <v/>
      </c>
      <c r="G539" s="19">
        <f>IF(D539&gt;23500000,NA(),IF(D539&lt;=4890000,1040000,IF(D539&lt;=6550000,670000,620000)))</f>
        <v/>
      </c>
      <c r="H539" s="19">
        <f>MAX(0,ROUNDDOWN(D539-F539-G539-0,-3))</f>
        <v/>
      </c>
      <c r="I539" s="19">
        <f>IF(H539&lt;=0,0,ROUNDDOWN((H539*LOOKUP(H539,{0,1950001,3300001,6950001,9000001,18000001,40000001},{0.05,0.1,0.2,0.23,0.33,0.4,0.45})-LOOKUP(H539,{0,1950001,3300001,6950001,9000001,18000001,40000001},{0,97500,427500,636000,1536000,2796000,4796000}))*1.021,-2))</f>
        <v/>
      </c>
      <c r="J539" s="19">
        <f>MAX(0,ROUNDDOWN(D539-F539-430000-0,-3))</f>
        <v/>
      </c>
      <c r="K539" s="19">
        <f>IF(D539&lt;=450000,0,MAX(0,ROUNDDOWN(J539*0.06-MIN(50000,J539)*0.03,-2))+MAX(0,ROUNDDOWN(J539*0.04-MIN(50000,J539)*0.02,-2)))</f>
        <v/>
      </c>
      <c r="L539" s="19">
        <f>I539+K539+E539</f>
        <v/>
      </c>
      <c r="M539" s="19">
        <f>MIN(100000,MAX(0,$B539))</f>
        <v/>
      </c>
      <c r="N539" s="19">
        <f>$B539-M539</f>
        <v/>
      </c>
      <c r="O539" s="19">
        <f>MIN(670000,ROUNDDOWN(MAX(0,N539-430000)*0.0751+47600,0))+MIN(260000,ROUNDDOWN(MAX(0,N539-430000)*0.028+17600,0))+MIN(30000,ROUNDDOWN(MAX(0,N539-430000)*0.0027+1873,0))+IF("いいえ"="はい",MIN(170000,ROUNDDOWN(MAX(0,N539-430000)*0.0243+17800,0)),0)</f>
        <v/>
      </c>
      <c r="P539" s="19">
        <f>IF(""="",215040+O539,"")</f>
        <v/>
      </c>
      <c r="Q539" s="19">
        <f>IF(N539&gt;23500000,NA(),IF(N539&lt;=4890000,1040000,IF(N539&lt;=6550000,670000,620000)))</f>
        <v/>
      </c>
      <c r="R539" s="19">
        <f>MAX(0,ROUNDDOWN(N539-P539-Q539-0,-3))</f>
        <v/>
      </c>
      <c r="S539" s="19">
        <f>IF(R539&lt;=0,0,ROUNDDOWN((R539*LOOKUP(R539,{0,1950001,3300001,6950001,9000001,18000001,40000001},{0.05,0.1,0.2,0.23,0.33,0.4,0.45})-LOOKUP(R539,{0,1950001,3300001,6950001,9000001,18000001,40000001},{0,97500,427500,636000,1536000,2796000,4796000}))*1.021,-2))</f>
        <v/>
      </c>
      <c r="T539" s="19">
        <f>MAX(0,ROUNDDOWN(N539-P539-430000-0,-3))</f>
        <v/>
      </c>
      <c r="U539" s="19">
        <f>IF(N539&lt;=450000,0,MAX(0,ROUNDDOWN(T539*0.06-MIN(50000,T539)*0.03,-2))+MAX(0,ROUNDDOWN(T539*0.04-MIN(50000,T539)*0.02,-2)))</f>
        <v/>
      </c>
      <c r="V539" s="19">
        <f>S539+U539+O539</f>
        <v/>
      </c>
      <c r="W539" s="19">
        <f>MIN(550000,MAX(0,$B539))</f>
        <v/>
      </c>
      <c r="X539" s="19">
        <f>$B539-W539</f>
        <v/>
      </c>
      <c r="Y539" s="19">
        <f>MIN(670000,ROUNDDOWN(MAX(0,X539-430000)*0.0751+47600,0))+MIN(260000,ROUNDDOWN(MAX(0,X539-430000)*0.028+17600,0))+MIN(30000,ROUNDDOWN(MAX(0,X539-430000)*0.0027+1873,0))+IF("いいえ"="はい",MIN(170000,ROUNDDOWN(MAX(0,X539-430000)*0.0243+17800,0)),0)</f>
        <v/>
      </c>
      <c r="Z539" s="19">
        <f>IF(""="",215040+Y539,"")</f>
        <v/>
      </c>
      <c r="AA539" s="19">
        <f>IF(X539&gt;23500000,NA(),IF(X539&lt;=4890000,1040000,IF(X539&lt;=6550000,670000,620000)))</f>
        <v/>
      </c>
      <c r="AB539" s="19">
        <f>MAX(0,ROUNDDOWN(X539-Z539-AA539-0,-3))</f>
        <v/>
      </c>
      <c r="AC539" s="19">
        <f>IF(AB539&lt;=0,0,ROUNDDOWN((AB539*LOOKUP(AB539,{0,1950001,3300001,6950001,9000001,18000001,40000001},{0.05,0.1,0.2,0.23,0.33,0.4,0.45})-LOOKUP(AB539,{0,1950001,3300001,6950001,9000001,18000001,40000001},{0,97500,427500,636000,1536000,2796000,4796000}))*1.021,-2))</f>
        <v/>
      </c>
      <c r="AD539" s="19">
        <f>MAX(0,ROUNDDOWN(X539-Z539-430000-0,-3))</f>
        <v/>
      </c>
      <c r="AE539" s="19">
        <f>IF(X539&lt;=450000,0,MAX(0,ROUNDDOWN(AD539*0.06-MIN(50000,AD539)*0.03,-2))+MAX(0,ROUNDDOWN(AD539*0.04-MIN(50000,AD539)*0.02,-2)))</f>
        <v/>
      </c>
      <c r="AF539" s="19">
        <f>AC539+AE539+Y539</f>
        <v/>
      </c>
      <c r="AG539" s="19">
        <f>MIN(650000,MAX(0,$B539))</f>
        <v/>
      </c>
      <c r="AH539" s="19">
        <f>$B539-AG539</f>
        <v/>
      </c>
      <c r="AI539" s="19">
        <f>MIN(670000,ROUNDDOWN(MAX(0,AH539-430000)*0.0751+47600,0))+MIN(260000,ROUNDDOWN(MAX(0,AH539-430000)*0.028+17600,0))+MIN(30000,ROUNDDOWN(MAX(0,AH539-430000)*0.0027+1873,0))+IF("いいえ"="はい",MIN(170000,ROUNDDOWN(MAX(0,AH539-430000)*0.0243+17800,0)),0)</f>
        <v/>
      </c>
      <c r="AJ539" s="19">
        <f>IF(""="",215040+AI539,"")</f>
        <v/>
      </c>
      <c r="AK539" s="19">
        <f>IF(AH539&gt;23500000,NA(),IF(AH539&lt;=4890000,1040000,IF(AH539&lt;=6550000,670000,620000)))</f>
        <v/>
      </c>
      <c r="AL539" s="19">
        <f>MAX(0,ROUNDDOWN(AH539-AJ539-AK539-0,-3))</f>
        <v/>
      </c>
      <c r="AM539" s="19">
        <f>IF(AL539&lt;=0,0,ROUNDDOWN((AL539*LOOKUP(AL539,{0,1950001,3300001,6950001,9000001,18000001,40000001},{0.05,0.1,0.2,0.23,0.33,0.4,0.45})-LOOKUP(AL539,{0,1950001,3300001,6950001,9000001,18000001,40000001},{0,97500,427500,636000,1536000,2796000,4796000}))*1.021,-2))</f>
        <v/>
      </c>
      <c r="AN539" s="19">
        <f>MAX(0,ROUNDDOWN(AH539-AJ539-430000-0,-3))</f>
        <v/>
      </c>
      <c r="AO539" s="19">
        <f>IF(AH539&lt;=450000,0,MAX(0,ROUNDDOWN(AN539*0.06-MIN(50000,AN539)*0.03,-2))+MAX(0,ROUNDDOWN(AN539*0.04-MIN(50000,AN539)*0.02,-2)))</f>
        <v/>
      </c>
      <c r="AP539" s="19">
        <f>AM539+AO539+AI539</f>
        <v/>
      </c>
      <c r="AQ539" s="19">
        <f>MIN(750000,MAX(0,$B539))</f>
        <v/>
      </c>
      <c r="AR539" s="19">
        <f>$B539-AQ539</f>
        <v/>
      </c>
      <c r="AS539" s="19">
        <f>MIN(670000,ROUNDDOWN(MAX(0,AR539-430000)*0.0751+47600,0))+MIN(260000,ROUNDDOWN(MAX(0,AR539-430000)*0.028+17600,0))+MIN(30000,ROUNDDOWN(MAX(0,AR539-430000)*0.0027+1873,0))+IF("いいえ"="はい",MIN(170000,ROUNDDOWN(MAX(0,AR539-430000)*0.0243+17800,0)),0)</f>
        <v/>
      </c>
      <c r="AT539" s="19">
        <f>IF(""="",215040+AS539,"")</f>
        <v/>
      </c>
      <c r="AU539" s="19">
        <f>IF(AR539&gt;23500000,NA(),IF(AR539&lt;=4890000,1040000,IF(AR539&lt;=6550000,670000,620000)))</f>
        <v/>
      </c>
      <c r="AV539" s="19">
        <f>MAX(0,ROUNDDOWN(AR539-AT539-AU539-0,-3))</f>
        <v/>
      </c>
      <c r="AW539" s="19">
        <f>IF(AV539&lt;=0,0,ROUNDDOWN((AV539*LOOKUP(AV539,{0,1950001,3300001,6950001,9000001,18000001,40000001},{0.05,0.1,0.2,0.23,0.33,0.4,0.45})-LOOKUP(AV539,{0,1950001,3300001,6950001,9000001,18000001,40000001},{0,97500,427500,636000,1536000,2796000,4796000}))*1.021,-2))</f>
        <v/>
      </c>
      <c r="AX539" s="19">
        <f>MAX(0,ROUNDDOWN(AR539-AT539-430000-0,-3))</f>
        <v/>
      </c>
      <c r="AY539" s="19">
        <f>IF(AR539&lt;=450000,0,MAX(0,ROUNDDOWN(AX539*0.06-MIN(50000,AX539)*0.03,-2))+MAX(0,ROUNDDOWN(AX539*0.04-MIN(50000,AX539)*0.02,-2)))</f>
        <v/>
      </c>
      <c r="AZ539" s="19">
        <f>AW539+AY539+AS539</f>
        <v/>
      </c>
    </row>
    <row r="540">
      <c r="A540" t="inlineStr">
        <is>
          <t>1万円刻み</t>
        </is>
      </c>
      <c r="B540" s="19">
        <f>'3_1万円刻み'!$A$523</f>
        <v/>
      </c>
      <c r="C540" s="19">
        <f>MIN(0,MAX(0,$B540))</f>
        <v/>
      </c>
      <c r="D540" s="19">
        <f>$B540-C540</f>
        <v/>
      </c>
      <c r="E540" s="19">
        <f>MIN(670000,ROUNDDOWN(MAX(0,D540-430000)*0.0751+47600,0))+MIN(260000,ROUNDDOWN(MAX(0,D540-430000)*0.028+17600,0))+MIN(30000,ROUNDDOWN(MAX(0,D540-430000)*0.0027+1873,0))+IF("いいえ"="はい",MIN(170000,ROUNDDOWN(MAX(0,D540-430000)*0.0243+17800,0)),0)</f>
        <v/>
      </c>
      <c r="F540" s="19">
        <f>IF(""="",215040+E540,"")</f>
        <v/>
      </c>
      <c r="G540" s="19">
        <f>IF(D540&gt;23500000,NA(),IF(D540&lt;=4890000,1040000,IF(D540&lt;=6550000,670000,620000)))</f>
        <v/>
      </c>
      <c r="H540" s="19">
        <f>MAX(0,ROUNDDOWN(D540-F540-G540-0,-3))</f>
        <v/>
      </c>
      <c r="I540" s="19">
        <f>IF(H540&lt;=0,0,ROUNDDOWN((H540*LOOKUP(H540,{0,1950001,3300001,6950001,9000001,18000001,40000001},{0.05,0.1,0.2,0.23,0.33,0.4,0.45})-LOOKUP(H540,{0,1950001,3300001,6950001,9000001,18000001,40000001},{0,97500,427500,636000,1536000,2796000,4796000}))*1.021,-2))</f>
        <v/>
      </c>
      <c r="J540" s="19">
        <f>MAX(0,ROUNDDOWN(D540-F540-430000-0,-3))</f>
        <v/>
      </c>
      <c r="K540" s="19">
        <f>IF(D540&lt;=450000,0,MAX(0,ROUNDDOWN(J540*0.06-MIN(50000,J540)*0.03,-2))+MAX(0,ROUNDDOWN(J540*0.04-MIN(50000,J540)*0.02,-2)))</f>
        <v/>
      </c>
      <c r="L540" s="19">
        <f>I540+K540+E540</f>
        <v/>
      </c>
      <c r="M540" s="19">
        <f>MIN(100000,MAX(0,$B540))</f>
        <v/>
      </c>
      <c r="N540" s="19">
        <f>$B540-M540</f>
        <v/>
      </c>
      <c r="O540" s="19">
        <f>MIN(670000,ROUNDDOWN(MAX(0,N540-430000)*0.0751+47600,0))+MIN(260000,ROUNDDOWN(MAX(0,N540-430000)*0.028+17600,0))+MIN(30000,ROUNDDOWN(MAX(0,N540-430000)*0.0027+1873,0))+IF("いいえ"="はい",MIN(170000,ROUNDDOWN(MAX(0,N540-430000)*0.0243+17800,0)),0)</f>
        <v/>
      </c>
      <c r="P540" s="19">
        <f>IF(""="",215040+O540,"")</f>
        <v/>
      </c>
      <c r="Q540" s="19">
        <f>IF(N540&gt;23500000,NA(),IF(N540&lt;=4890000,1040000,IF(N540&lt;=6550000,670000,620000)))</f>
        <v/>
      </c>
      <c r="R540" s="19">
        <f>MAX(0,ROUNDDOWN(N540-P540-Q540-0,-3))</f>
        <v/>
      </c>
      <c r="S540" s="19">
        <f>IF(R540&lt;=0,0,ROUNDDOWN((R540*LOOKUP(R540,{0,1950001,3300001,6950001,9000001,18000001,40000001},{0.05,0.1,0.2,0.23,0.33,0.4,0.45})-LOOKUP(R540,{0,1950001,3300001,6950001,9000001,18000001,40000001},{0,97500,427500,636000,1536000,2796000,4796000}))*1.021,-2))</f>
        <v/>
      </c>
      <c r="T540" s="19">
        <f>MAX(0,ROUNDDOWN(N540-P540-430000-0,-3))</f>
        <v/>
      </c>
      <c r="U540" s="19">
        <f>IF(N540&lt;=450000,0,MAX(0,ROUNDDOWN(T540*0.06-MIN(50000,T540)*0.03,-2))+MAX(0,ROUNDDOWN(T540*0.04-MIN(50000,T540)*0.02,-2)))</f>
        <v/>
      </c>
      <c r="V540" s="19">
        <f>S540+U540+O540</f>
        <v/>
      </c>
      <c r="W540" s="19">
        <f>MIN(550000,MAX(0,$B540))</f>
        <v/>
      </c>
      <c r="X540" s="19">
        <f>$B540-W540</f>
        <v/>
      </c>
      <c r="Y540" s="19">
        <f>MIN(670000,ROUNDDOWN(MAX(0,X540-430000)*0.0751+47600,0))+MIN(260000,ROUNDDOWN(MAX(0,X540-430000)*0.028+17600,0))+MIN(30000,ROUNDDOWN(MAX(0,X540-430000)*0.0027+1873,0))+IF("いいえ"="はい",MIN(170000,ROUNDDOWN(MAX(0,X540-430000)*0.0243+17800,0)),0)</f>
        <v/>
      </c>
      <c r="Z540" s="19">
        <f>IF(""="",215040+Y540,"")</f>
        <v/>
      </c>
      <c r="AA540" s="19">
        <f>IF(X540&gt;23500000,NA(),IF(X540&lt;=4890000,1040000,IF(X540&lt;=6550000,670000,620000)))</f>
        <v/>
      </c>
      <c r="AB540" s="19">
        <f>MAX(0,ROUNDDOWN(X540-Z540-AA540-0,-3))</f>
        <v/>
      </c>
      <c r="AC540" s="19">
        <f>IF(AB540&lt;=0,0,ROUNDDOWN((AB540*LOOKUP(AB540,{0,1950001,3300001,6950001,9000001,18000001,40000001},{0.05,0.1,0.2,0.23,0.33,0.4,0.45})-LOOKUP(AB540,{0,1950001,3300001,6950001,9000001,18000001,40000001},{0,97500,427500,636000,1536000,2796000,4796000}))*1.021,-2))</f>
        <v/>
      </c>
      <c r="AD540" s="19">
        <f>MAX(0,ROUNDDOWN(X540-Z540-430000-0,-3))</f>
        <v/>
      </c>
      <c r="AE540" s="19">
        <f>IF(X540&lt;=450000,0,MAX(0,ROUNDDOWN(AD540*0.06-MIN(50000,AD540)*0.03,-2))+MAX(0,ROUNDDOWN(AD540*0.04-MIN(50000,AD540)*0.02,-2)))</f>
        <v/>
      </c>
      <c r="AF540" s="19">
        <f>AC540+AE540+Y540</f>
        <v/>
      </c>
      <c r="AG540" s="19">
        <f>MIN(650000,MAX(0,$B540))</f>
        <v/>
      </c>
      <c r="AH540" s="19">
        <f>$B540-AG540</f>
        <v/>
      </c>
      <c r="AI540" s="19">
        <f>MIN(670000,ROUNDDOWN(MAX(0,AH540-430000)*0.0751+47600,0))+MIN(260000,ROUNDDOWN(MAX(0,AH540-430000)*0.028+17600,0))+MIN(30000,ROUNDDOWN(MAX(0,AH540-430000)*0.0027+1873,0))+IF("いいえ"="はい",MIN(170000,ROUNDDOWN(MAX(0,AH540-430000)*0.0243+17800,0)),0)</f>
        <v/>
      </c>
      <c r="AJ540" s="19">
        <f>IF(""="",215040+AI540,"")</f>
        <v/>
      </c>
      <c r="AK540" s="19">
        <f>IF(AH540&gt;23500000,NA(),IF(AH540&lt;=4890000,1040000,IF(AH540&lt;=6550000,670000,620000)))</f>
        <v/>
      </c>
      <c r="AL540" s="19">
        <f>MAX(0,ROUNDDOWN(AH540-AJ540-AK540-0,-3))</f>
        <v/>
      </c>
      <c r="AM540" s="19">
        <f>IF(AL540&lt;=0,0,ROUNDDOWN((AL540*LOOKUP(AL540,{0,1950001,3300001,6950001,9000001,18000001,40000001},{0.05,0.1,0.2,0.23,0.33,0.4,0.45})-LOOKUP(AL540,{0,1950001,3300001,6950001,9000001,18000001,40000001},{0,97500,427500,636000,1536000,2796000,4796000}))*1.021,-2))</f>
        <v/>
      </c>
      <c r="AN540" s="19">
        <f>MAX(0,ROUNDDOWN(AH540-AJ540-430000-0,-3))</f>
        <v/>
      </c>
      <c r="AO540" s="19">
        <f>IF(AH540&lt;=450000,0,MAX(0,ROUNDDOWN(AN540*0.06-MIN(50000,AN540)*0.03,-2))+MAX(0,ROUNDDOWN(AN540*0.04-MIN(50000,AN540)*0.02,-2)))</f>
        <v/>
      </c>
      <c r="AP540" s="19">
        <f>AM540+AO540+AI540</f>
        <v/>
      </c>
      <c r="AQ540" s="19">
        <f>MIN(750000,MAX(0,$B540))</f>
        <v/>
      </c>
      <c r="AR540" s="19">
        <f>$B540-AQ540</f>
        <v/>
      </c>
      <c r="AS540" s="19">
        <f>MIN(670000,ROUNDDOWN(MAX(0,AR540-430000)*0.0751+47600,0))+MIN(260000,ROUNDDOWN(MAX(0,AR540-430000)*0.028+17600,0))+MIN(30000,ROUNDDOWN(MAX(0,AR540-430000)*0.0027+1873,0))+IF("いいえ"="はい",MIN(170000,ROUNDDOWN(MAX(0,AR540-430000)*0.0243+17800,0)),0)</f>
        <v/>
      </c>
      <c r="AT540" s="19">
        <f>IF(""="",215040+AS540,"")</f>
        <v/>
      </c>
      <c r="AU540" s="19">
        <f>IF(AR540&gt;23500000,NA(),IF(AR540&lt;=4890000,1040000,IF(AR540&lt;=6550000,670000,620000)))</f>
        <v/>
      </c>
      <c r="AV540" s="19">
        <f>MAX(0,ROUNDDOWN(AR540-AT540-AU540-0,-3))</f>
        <v/>
      </c>
      <c r="AW540" s="19">
        <f>IF(AV540&lt;=0,0,ROUNDDOWN((AV540*LOOKUP(AV540,{0,1950001,3300001,6950001,9000001,18000001,40000001},{0.05,0.1,0.2,0.23,0.33,0.4,0.45})-LOOKUP(AV540,{0,1950001,3300001,6950001,9000001,18000001,40000001},{0,97500,427500,636000,1536000,2796000,4796000}))*1.021,-2))</f>
        <v/>
      </c>
      <c r="AX540" s="19">
        <f>MAX(0,ROUNDDOWN(AR540-AT540-430000-0,-3))</f>
        <v/>
      </c>
      <c r="AY540" s="19">
        <f>IF(AR540&lt;=450000,0,MAX(0,ROUNDDOWN(AX540*0.06-MIN(50000,AX540)*0.03,-2))+MAX(0,ROUNDDOWN(AX540*0.04-MIN(50000,AX540)*0.02,-2)))</f>
        <v/>
      </c>
      <c r="AZ540" s="19">
        <f>AW540+AY540+AS540</f>
        <v/>
      </c>
    </row>
    <row r="541">
      <c r="A541" t="inlineStr">
        <is>
          <t>1万円刻み</t>
        </is>
      </c>
      <c r="B541" s="19">
        <f>'3_1万円刻み'!$A$524</f>
        <v/>
      </c>
      <c r="C541" s="19">
        <f>MIN(0,MAX(0,$B541))</f>
        <v/>
      </c>
      <c r="D541" s="19">
        <f>$B541-C541</f>
        <v/>
      </c>
      <c r="E541" s="19">
        <f>MIN(670000,ROUNDDOWN(MAX(0,D541-430000)*0.0751+47600,0))+MIN(260000,ROUNDDOWN(MAX(0,D541-430000)*0.028+17600,0))+MIN(30000,ROUNDDOWN(MAX(0,D541-430000)*0.0027+1873,0))+IF("いいえ"="はい",MIN(170000,ROUNDDOWN(MAX(0,D541-430000)*0.0243+17800,0)),0)</f>
        <v/>
      </c>
      <c r="F541" s="19">
        <f>IF(""="",215040+E541,"")</f>
        <v/>
      </c>
      <c r="G541" s="19">
        <f>IF(D541&gt;23500000,NA(),IF(D541&lt;=4890000,1040000,IF(D541&lt;=6550000,670000,620000)))</f>
        <v/>
      </c>
      <c r="H541" s="19">
        <f>MAX(0,ROUNDDOWN(D541-F541-G541-0,-3))</f>
        <v/>
      </c>
      <c r="I541" s="19">
        <f>IF(H541&lt;=0,0,ROUNDDOWN((H541*LOOKUP(H541,{0,1950001,3300001,6950001,9000001,18000001,40000001},{0.05,0.1,0.2,0.23,0.33,0.4,0.45})-LOOKUP(H541,{0,1950001,3300001,6950001,9000001,18000001,40000001},{0,97500,427500,636000,1536000,2796000,4796000}))*1.021,-2))</f>
        <v/>
      </c>
      <c r="J541" s="19">
        <f>MAX(0,ROUNDDOWN(D541-F541-430000-0,-3))</f>
        <v/>
      </c>
      <c r="K541" s="19">
        <f>IF(D541&lt;=450000,0,MAX(0,ROUNDDOWN(J541*0.06-MIN(50000,J541)*0.03,-2))+MAX(0,ROUNDDOWN(J541*0.04-MIN(50000,J541)*0.02,-2)))</f>
        <v/>
      </c>
      <c r="L541" s="19">
        <f>I541+K541+E541</f>
        <v/>
      </c>
      <c r="M541" s="19">
        <f>MIN(100000,MAX(0,$B541))</f>
        <v/>
      </c>
      <c r="N541" s="19">
        <f>$B541-M541</f>
        <v/>
      </c>
      <c r="O541" s="19">
        <f>MIN(670000,ROUNDDOWN(MAX(0,N541-430000)*0.0751+47600,0))+MIN(260000,ROUNDDOWN(MAX(0,N541-430000)*0.028+17600,0))+MIN(30000,ROUNDDOWN(MAX(0,N541-430000)*0.0027+1873,0))+IF("いいえ"="はい",MIN(170000,ROUNDDOWN(MAX(0,N541-430000)*0.0243+17800,0)),0)</f>
        <v/>
      </c>
      <c r="P541" s="19">
        <f>IF(""="",215040+O541,"")</f>
        <v/>
      </c>
      <c r="Q541" s="19">
        <f>IF(N541&gt;23500000,NA(),IF(N541&lt;=4890000,1040000,IF(N541&lt;=6550000,670000,620000)))</f>
        <v/>
      </c>
      <c r="R541" s="19">
        <f>MAX(0,ROUNDDOWN(N541-P541-Q541-0,-3))</f>
        <v/>
      </c>
      <c r="S541" s="19">
        <f>IF(R541&lt;=0,0,ROUNDDOWN((R541*LOOKUP(R541,{0,1950001,3300001,6950001,9000001,18000001,40000001},{0.05,0.1,0.2,0.23,0.33,0.4,0.45})-LOOKUP(R541,{0,1950001,3300001,6950001,9000001,18000001,40000001},{0,97500,427500,636000,1536000,2796000,4796000}))*1.021,-2))</f>
        <v/>
      </c>
      <c r="T541" s="19">
        <f>MAX(0,ROUNDDOWN(N541-P541-430000-0,-3))</f>
        <v/>
      </c>
      <c r="U541" s="19">
        <f>IF(N541&lt;=450000,0,MAX(0,ROUNDDOWN(T541*0.06-MIN(50000,T541)*0.03,-2))+MAX(0,ROUNDDOWN(T541*0.04-MIN(50000,T541)*0.02,-2)))</f>
        <v/>
      </c>
      <c r="V541" s="19">
        <f>S541+U541+O541</f>
        <v/>
      </c>
      <c r="W541" s="19">
        <f>MIN(550000,MAX(0,$B541))</f>
        <v/>
      </c>
      <c r="X541" s="19">
        <f>$B541-W541</f>
        <v/>
      </c>
      <c r="Y541" s="19">
        <f>MIN(670000,ROUNDDOWN(MAX(0,X541-430000)*0.0751+47600,0))+MIN(260000,ROUNDDOWN(MAX(0,X541-430000)*0.028+17600,0))+MIN(30000,ROUNDDOWN(MAX(0,X541-430000)*0.0027+1873,0))+IF("いいえ"="はい",MIN(170000,ROUNDDOWN(MAX(0,X541-430000)*0.0243+17800,0)),0)</f>
        <v/>
      </c>
      <c r="Z541" s="19">
        <f>IF(""="",215040+Y541,"")</f>
        <v/>
      </c>
      <c r="AA541" s="19">
        <f>IF(X541&gt;23500000,NA(),IF(X541&lt;=4890000,1040000,IF(X541&lt;=6550000,670000,620000)))</f>
        <v/>
      </c>
      <c r="AB541" s="19">
        <f>MAX(0,ROUNDDOWN(X541-Z541-AA541-0,-3))</f>
        <v/>
      </c>
      <c r="AC541" s="19">
        <f>IF(AB541&lt;=0,0,ROUNDDOWN((AB541*LOOKUP(AB541,{0,1950001,3300001,6950001,9000001,18000001,40000001},{0.05,0.1,0.2,0.23,0.33,0.4,0.45})-LOOKUP(AB541,{0,1950001,3300001,6950001,9000001,18000001,40000001},{0,97500,427500,636000,1536000,2796000,4796000}))*1.021,-2))</f>
        <v/>
      </c>
      <c r="AD541" s="19">
        <f>MAX(0,ROUNDDOWN(X541-Z541-430000-0,-3))</f>
        <v/>
      </c>
      <c r="AE541" s="19">
        <f>IF(X541&lt;=450000,0,MAX(0,ROUNDDOWN(AD541*0.06-MIN(50000,AD541)*0.03,-2))+MAX(0,ROUNDDOWN(AD541*0.04-MIN(50000,AD541)*0.02,-2)))</f>
        <v/>
      </c>
      <c r="AF541" s="19">
        <f>AC541+AE541+Y541</f>
        <v/>
      </c>
      <c r="AG541" s="19">
        <f>MIN(650000,MAX(0,$B541))</f>
        <v/>
      </c>
      <c r="AH541" s="19">
        <f>$B541-AG541</f>
        <v/>
      </c>
      <c r="AI541" s="19">
        <f>MIN(670000,ROUNDDOWN(MAX(0,AH541-430000)*0.0751+47600,0))+MIN(260000,ROUNDDOWN(MAX(0,AH541-430000)*0.028+17600,0))+MIN(30000,ROUNDDOWN(MAX(0,AH541-430000)*0.0027+1873,0))+IF("いいえ"="はい",MIN(170000,ROUNDDOWN(MAX(0,AH541-430000)*0.0243+17800,0)),0)</f>
        <v/>
      </c>
      <c r="AJ541" s="19">
        <f>IF(""="",215040+AI541,"")</f>
        <v/>
      </c>
      <c r="AK541" s="19">
        <f>IF(AH541&gt;23500000,NA(),IF(AH541&lt;=4890000,1040000,IF(AH541&lt;=6550000,670000,620000)))</f>
        <v/>
      </c>
      <c r="AL541" s="19">
        <f>MAX(0,ROUNDDOWN(AH541-AJ541-AK541-0,-3))</f>
        <v/>
      </c>
      <c r="AM541" s="19">
        <f>IF(AL541&lt;=0,0,ROUNDDOWN((AL541*LOOKUP(AL541,{0,1950001,3300001,6950001,9000001,18000001,40000001},{0.05,0.1,0.2,0.23,0.33,0.4,0.45})-LOOKUP(AL541,{0,1950001,3300001,6950001,9000001,18000001,40000001},{0,97500,427500,636000,1536000,2796000,4796000}))*1.021,-2))</f>
        <v/>
      </c>
      <c r="AN541" s="19">
        <f>MAX(0,ROUNDDOWN(AH541-AJ541-430000-0,-3))</f>
        <v/>
      </c>
      <c r="AO541" s="19">
        <f>IF(AH541&lt;=450000,0,MAX(0,ROUNDDOWN(AN541*0.06-MIN(50000,AN541)*0.03,-2))+MAX(0,ROUNDDOWN(AN541*0.04-MIN(50000,AN541)*0.02,-2)))</f>
        <v/>
      </c>
      <c r="AP541" s="19">
        <f>AM541+AO541+AI541</f>
        <v/>
      </c>
      <c r="AQ541" s="19">
        <f>MIN(750000,MAX(0,$B541))</f>
        <v/>
      </c>
      <c r="AR541" s="19">
        <f>$B541-AQ541</f>
        <v/>
      </c>
      <c r="AS541" s="19">
        <f>MIN(670000,ROUNDDOWN(MAX(0,AR541-430000)*0.0751+47600,0))+MIN(260000,ROUNDDOWN(MAX(0,AR541-430000)*0.028+17600,0))+MIN(30000,ROUNDDOWN(MAX(0,AR541-430000)*0.0027+1873,0))+IF("いいえ"="はい",MIN(170000,ROUNDDOWN(MAX(0,AR541-430000)*0.0243+17800,0)),0)</f>
        <v/>
      </c>
      <c r="AT541" s="19">
        <f>IF(""="",215040+AS541,"")</f>
        <v/>
      </c>
      <c r="AU541" s="19">
        <f>IF(AR541&gt;23500000,NA(),IF(AR541&lt;=4890000,1040000,IF(AR541&lt;=6550000,670000,620000)))</f>
        <v/>
      </c>
      <c r="AV541" s="19">
        <f>MAX(0,ROUNDDOWN(AR541-AT541-AU541-0,-3))</f>
        <v/>
      </c>
      <c r="AW541" s="19">
        <f>IF(AV541&lt;=0,0,ROUNDDOWN((AV541*LOOKUP(AV541,{0,1950001,3300001,6950001,9000001,18000001,40000001},{0.05,0.1,0.2,0.23,0.33,0.4,0.45})-LOOKUP(AV541,{0,1950001,3300001,6950001,9000001,18000001,40000001},{0,97500,427500,636000,1536000,2796000,4796000}))*1.021,-2))</f>
        <v/>
      </c>
      <c r="AX541" s="19">
        <f>MAX(0,ROUNDDOWN(AR541-AT541-430000-0,-3))</f>
        <v/>
      </c>
      <c r="AY541" s="19">
        <f>IF(AR541&lt;=450000,0,MAX(0,ROUNDDOWN(AX541*0.06-MIN(50000,AX541)*0.03,-2))+MAX(0,ROUNDDOWN(AX541*0.04-MIN(50000,AX541)*0.02,-2)))</f>
        <v/>
      </c>
      <c r="AZ541" s="19">
        <f>AW541+AY541+AS541</f>
        <v/>
      </c>
    </row>
    <row r="542">
      <c r="A542" t="inlineStr">
        <is>
          <t>1万円刻み</t>
        </is>
      </c>
      <c r="B542" s="19">
        <f>'3_1万円刻み'!$A$525</f>
        <v/>
      </c>
      <c r="C542" s="19">
        <f>MIN(0,MAX(0,$B542))</f>
        <v/>
      </c>
      <c r="D542" s="19">
        <f>$B542-C542</f>
        <v/>
      </c>
      <c r="E542" s="19">
        <f>MIN(670000,ROUNDDOWN(MAX(0,D542-430000)*0.0751+47600,0))+MIN(260000,ROUNDDOWN(MAX(0,D542-430000)*0.028+17600,0))+MIN(30000,ROUNDDOWN(MAX(0,D542-430000)*0.0027+1873,0))+IF("いいえ"="はい",MIN(170000,ROUNDDOWN(MAX(0,D542-430000)*0.0243+17800,0)),0)</f>
        <v/>
      </c>
      <c r="F542" s="19">
        <f>IF(""="",215040+E542,"")</f>
        <v/>
      </c>
      <c r="G542" s="19">
        <f>IF(D542&gt;23500000,NA(),IF(D542&lt;=4890000,1040000,IF(D542&lt;=6550000,670000,620000)))</f>
        <v/>
      </c>
      <c r="H542" s="19">
        <f>MAX(0,ROUNDDOWN(D542-F542-G542-0,-3))</f>
        <v/>
      </c>
      <c r="I542" s="19">
        <f>IF(H542&lt;=0,0,ROUNDDOWN((H542*LOOKUP(H542,{0,1950001,3300001,6950001,9000001,18000001,40000001},{0.05,0.1,0.2,0.23,0.33,0.4,0.45})-LOOKUP(H542,{0,1950001,3300001,6950001,9000001,18000001,40000001},{0,97500,427500,636000,1536000,2796000,4796000}))*1.021,-2))</f>
        <v/>
      </c>
      <c r="J542" s="19">
        <f>MAX(0,ROUNDDOWN(D542-F542-430000-0,-3))</f>
        <v/>
      </c>
      <c r="K542" s="19">
        <f>IF(D542&lt;=450000,0,MAX(0,ROUNDDOWN(J542*0.06-MIN(50000,J542)*0.03,-2))+MAX(0,ROUNDDOWN(J542*0.04-MIN(50000,J542)*0.02,-2)))</f>
        <v/>
      </c>
      <c r="L542" s="19">
        <f>I542+K542+E542</f>
        <v/>
      </c>
      <c r="M542" s="19">
        <f>MIN(100000,MAX(0,$B542))</f>
        <v/>
      </c>
      <c r="N542" s="19">
        <f>$B542-M542</f>
        <v/>
      </c>
      <c r="O542" s="19">
        <f>MIN(670000,ROUNDDOWN(MAX(0,N542-430000)*0.0751+47600,0))+MIN(260000,ROUNDDOWN(MAX(0,N542-430000)*0.028+17600,0))+MIN(30000,ROUNDDOWN(MAX(0,N542-430000)*0.0027+1873,0))+IF("いいえ"="はい",MIN(170000,ROUNDDOWN(MAX(0,N542-430000)*0.0243+17800,0)),0)</f>
        <v/>
      </c>
      <c r="P542" s="19">
        <f>IF(""="",215040+O542,"")</f>
        <v/>
      </c>
      <c r="Q542" s="19">
        <f>IF(N542&gt;23500000,NA(),IF(N542&lt;=4890000,1040000,IF(N542&lt;=6550000,670000,620000)))</f>
        <v/>
      </c>
      <c r="R542" s="19">
        <f>MAX(0,ROUNDDOWN(N542-P542-Q542-0,-3))</f>
        <v/>
      </c>
      <c r="S542" s="19">
        <f>IF(R542&lt;=0,0,ROUNDDOWN((R542*LOOKUP(R542,{0,1950001,3300001,6950001,9000001,18000001,40000001},{0.05,0.1,0.2,0.23,0.33,0.4,0.45})-LOOKUP(R542,{0,1950001,3300001,6950001,9000001,18000001,40000001},{0,97500,427500,636000,1536000,2796000,4796000}))*1.021,-2))</f>
        <v/>
      </c>
      <c r="T542" s="19">
        <f>MAX(0,ROUNDDOWN(N542-P542-430000-0,-3))</f>
        <v/>
      </c>
      <c r="U542" s="19">
        <f>IF(N542&lt;=450000,0,MAX(0,ROUNDDOWN(T542*0.06-MIN(50000,T542)*0.03,-2))+MAX(0,ROUNDDOWN(T542*0.04-MIN(50000,T542)*0.02,-2)))</f>
        <v/>
      </c>
      <c r="V542" s="19">
        <f>S542+U542+O542</f>
        <v/>
      </c>
      <c r="W542" s="19">
        <f>MIN(550000,MAX(0,$B542))</f>
        <v/>
      </c>
      <c r="X542" s="19">
        <f>$B542-W542</f>
        <v/>
      </c>
      <c r="Y542" s="19">
        <f>MIN(670000,ROUNDDOWN(MAX(0,X542-430000)*0.0751+47600,0))+MIN(260000,ROUNDDOWN(MAX(0,X542-430000)*0.028+17600,0))+MIN(30000,ROUNDDOWN(MAX(0,X542-430000)*0.0027+1873,0))+IF("いいえ"="はい",MIN(170000,ROUNDDOWN(MAX(0,X542-430000)*0.0243+17800,0)),0)</f>
        <v/>
      </c>
      <c r="Z542" s="19">
        <f>IF(""="",215040+Y542,"")</f>
        <v/>
      </c>
      <c r="AA542" s="19">
        <f>IF(X542&gt;23500000,NA(),IF(X542&lt;=4890000,1040000,IF(X542&lt;=6550000,670000,620000)))</f>
        <v/>
      </c>
      <c r="AB542" s="19">
        <f>MAX(0,ROUNDDOWN(X542-Z542-AA542-0,-3))</f>
        <v/>
      </c>
      <c r="AC542" s="19">
        <f>IF(AB542&lt;=0,0,ROUNDDOWN((AB542*LOOKUP(AB542,{0,1950001,3300001,6950001,9000001,18000001,40000001},{0.05,0.1,0.2,0.23,0.33,0.4,0.45})-LOOKUP(AB542,{0,1950001,3300001,6950001,9000001,18000001,40000001},{0,97500,427500,636000,1536000,2796000,4796000}))*1.021,-2))</f>
        <v/>
      </c>
      <c r="AD542" s="19">
        <f>MAX(0,ROUNDDOWN(X542-Z542-430000-0,-3))</f>
        <v/>
      </c>
      <c r="AE542" s="19">
        <f>IF(X542&lt;=450000,0,MAX(0,ROUNDDOWN(AD542*0.06-MIN(50000,AD542)*0.03,-2))+MAX(0,ROUNDDOWN(AD542*0.04-MIN(50000,AD542)*0.02,-2)))</f>
        <v/>
      </c>
      <c r="AF542" s="19">
        <f>AC542+AE542+Y542</f>
        <v/>
      </c>
      <c r="AG542" s="19">
        <f>MIN(650000,MAX(0,$B542))</f>
        <v/>
      </c>
      <c r="AH542" s="19">
        <f>$B542-AG542</f>
        <v/>
      </c>
      <c r="AI542" s="19">
        <f>MIN(670000,ROUNDDOWN(MAX(0,AH542-430000)*0.0751+47600,0))+MIN(260000,ROUNDDOWN(MAX(0,AH542-430000)*0.028+17600,0))+MIN(30000,ROUNDDOWN(MAX(0,AH542-430000)*0.0027+1873,0))+IF("いいえ"="はい",MIN(170000,ROUNDDOWN(MAX(0,AH542-430000)*0.0243+17800,0)),0)</f>
        <v/>
      </c>
      <c r="AJ542" s="19">
        <f>IF(""="",215040+AI542,"")</f>
        <v/>
      </c>
      <c r="AK542" s="19">
        <f>IF(AH542&gt;23500000,NA(),IF(AH542&lt;=4890000,1040000,IF(AH542&lt;=6550000,670000,620000)))</f>
        <v/>
      </c>
      <c r="AL542" s="19">
        <f>MAX(0,ROUNDDOWN(AH542-AJ542-AK542-0,-3))</f>
        <v/>
      </c>
      <c r="AM542" s="19">
        <f>IF(AL542&lt;=0,0,ROUNDDOWN((AL542*LOOKUP(AL542,{0,1950001,3300001,6950001,9000001,18000001,40000001},{0.05,0.1,0.2,0.23,0.33,0.4,0.45})-LOOKUP(AL542,{0,1950001,3300001,6950001,9000001,18000001,40000001},{0,97500,427500,636000,1536000,2796000,4796000}))*1.021,-2))</f>
        <v/>
      </c>
      <c r="AN542" s="19">
        <f>MAX(0,ROUNDDOWN(AH542-AJ542-430000-0,-3))</f>
        <v/>
      </c>
      <c r="AO542" s="19">
        <f>IF(AH542&lt;=450000,0,MAX(0,ROUNDDOWN(AN542*0.06-MIN(50000,AN542)*0.03,-2))+MAX(0,ROUNDDOWN(AN542*0.04-MIN(50000,AN542)*0.02,-2)))</f>
        <v/>
      </c>
      <c r="AP542" s="19">
        <f>AM542+AO542+AI542</f>
        <v/>
      </c>
      <c r="AQ542" s="19">
        <f>MIN(750000,MAX(0,$B542))</f>
        <v/>
      </c>
      <c r="AR542" s="19">
        <f>$B542-AQ542</f>
        <v/>
      </c>
      <c r="AS542" s="19">
        <f>MIN(670000,ROUNDDOWN(MAX(0,AR542-430000)*0.0751+47600,0))+MIN(260000,ROUNDDOWN(MAX(0,AR542-430000)*0.028+17600,0))+MIN(30000,ROUNDDOWN(MAX(0,AR542-430000)*0.0027+1873,0))+IF("いいえ"="はい",MIN(170000,ROUNDDOWN(MAX(0,AR542-430000)*0.0243+17800,0)),0)</f>
        <v/>
      </c>
      <c r="AT542" s="19">
        <f>IF(""="",215040+AS542,"")</f>
        <v/>
      </c>
      <c r="AU542" s="19">
        <f>IF(AR542&gt;23500000,NA(),IF(AR542&lt;=4890000,1040000,IF(AR542&lt;=6550000,670000,620000)))</f>
        <v/>
      </c>
      <c r="AV542" s="19">
        <f>MAX(0,ROUNDDOWN(AR542-AT542-AU542-0,-3))</f>
        <v/>
      </c>
      <c r="AW542" s="19">
        <f>IF(AV542&lt;=0,0,ROUNDDOWN((AV542*LOOKUP(AV542,{0,1950001,3300001,6950001,9000001,18000001,40000001},{0.05,0.1,0.2,0.23,0.33,0.4,0.45})-LOOKUP(AV542,{0,1950001,3300001,6950001,9000001,18000001,40000001},{0,97500,427500,636000,1536000,2796000,4796000}))*1.021,-2))</f>
        <v/>
      </c>
      <c r="AX542" s="19">
        <f>MAX(0,ROUNDDOWN(AR542-AT542-430000-0,-3))</f>
        <v/>
      </c>
      <c r="AY542" s="19">
        <f>IF(AR542&lt;=450000,0,MAX(0,ROUNDDOWN(AX542*0.06-MIN(50000,AX542)*0.03,-2))+MAX(0,ROUNDDOWN(AX542*0.04-MIN(50000,AX542)*0.02,-2)))</f>
        <v/>
      </c>
      <c r="AZ542" s="19">
        <f>AW542+AY542+AS542</f>
        <v/>
      </c>
    </row>
    <row r="543">
      <c r="A543" t="inlineStr">
        <is>
          <t>1万円刻み</t>
        </is>
      </c>
      <c r="B543" s="19">
        <f>'3_1万円刻み'!$A$526</f>
        <v/>
      </c>
      <c r="C543" s="19">
        <f>MIN(0,MAX(0,$B543))</f>
        <v/>
      </c>
      <c r="D543" s="19">
        <f>$B543-C543</f>
        <v/>
      </c>
      <c r="E543" s="19">
        <f>MIN(670000,ROUNDDOWN(MAX(0,D543-430000)*0.0751+47600,0))+MIN(260000,ROUNDDOWN(MAX(0,D543-430000)*0.028+17600,0))+MIN(30000,ROUNDDOWN(MAX(0,D543-430000)*0.0027+1873,0))+IF("いいえ"="はい",MIN(170000,ROUNDDOWN(MAX(0,D543-430000)*0.0243+17800,0)),0)</f>
        <v/>
      </c>
      <c r="F543" s="19">
        <f>IF(""="",215040+E543,"")</f>
        <v/>
      </c>
      <c r="G543" s="19">
        <f>IF(D543&gt;23500000,NA(),IF(D543&lt;=4890000,1040000,IF(D543&lt;=6550000,670000,620000)))</f>
        <v/>
      </c>
      <c r="H543" s="19">
        <f>MAX(0,ROUNDDOWN(D543-F543-G543-0,-3))</f>
        <v/>
      </c>
      <c r="I543" s="19">
        <f>IF(H543&lt;=0,0,ROUNDDOWN((H543*LOOKUP(H543,{0,1950001,3300001,6950001,9000001,18000001,40000001},{0.05,0.1,0.2,0.23,0.33,0.4,0.45})-LOOKUP(H543,{0,1950001,3300001,6950001,9000001,18000001,40000001},{0,97500,427500,636000,1536000,2796000,4796000}))*1.021,-2))</f>
        <v/>
      </c>
      <c r="J543" s="19">
        <f>MAX(0,ROUNDDOWN(D543-F543-430000-0,-3))</f>
        <v/>
      </c>
      <c r="K543" s="19">
        <f>IF(D543&lt;=450000,0,MAX(0,ROUNDDOWN(J543*0.06-MIN(50000,J543)*0.03,-2))+MAX(0,ROUNDDOWN(J543*0.04-MIN(50000,J543)*0.02,-2)))</f>
        <v/>
      </c>
      <c r="L543" s="19">
        <f>I543+K543+E543</f>
        <v/>
      </c>
      <c r="M543" s="19">
        <f>MIN(100000,MAX(0,$B543))</f>
        <v/>
      </c>
      <c r="N543" s="19">
        <f>$B543-M543</f>
        <v/>
      </c>
      <c r="O543" s="19">
        <f>MIN(670000,ROUNDDOWN(MAX(0,N543-430000)*0.0751+47600,0))+MIN(260000,ROUNDDOWN(MAX(0,N543-430000)*0.028+17600,0))+MIN(30000,ROUNDDOWN(MAX(0,N543-430000)*0.0027+1873,0))+IF("いいえ"="はい",MIN(170000,ROUNDDOWN(MAX(0,N543-430000)*0.0243+17800,0)),0)</f>
        <v/>
      </c>
      <c r="P543" s="19">
        <f>IF(""="",215040+O543,"")</f>
        <v/>
      </c>
      <c r="Q543" s="19">
        <f>IF(N543&gt;23500000,NA(),IF(N543&lt;=4890000,1040000,IF(N543&lt;=6550000,670000,620000)))</f>
        <v/>
      </c>
      <c r="R543" s="19">
        <f>MAX(0,ROUNDDOWN(N543-P543-Q543-0,-3))</f>
        <v/>
      </c>
      <c r="S543" s="19">
        <f>IF(R543&lt;=0,0,ROUNDDOWN((R543*LOOKUP(R543,{0,1950001,3300001,6950001,9000001,18000001,40000001},{0.05,0.1,0.2,0.23,0.33,0.4,0.45})-LOOKUP(R543,{0,1950001,3300001,6950001,9000001,18000001,40000001},{0,97500,427500,636000,1536000,2796000,4796000}))*1.021,-2))</f>
        <v/>
      </c>
      <c r="T543" s="19">
        <f>MAX(0,ROUNDDOWN(N543-P543-430000-0,-3))</f>
        <v/>
      </c>
      <c r="U543" s="19">
        <f>IF(N543&lt;=450000,0,MAX(0,ROUNDDOWN(T543*0.06-MIN(50000,T543)*0.03,-2))+MAX(0,ROUNDDOWN(T543*0.04-MIN(50000,T543)*0.02,-2)))</f>
        <v/>
      </c>
      <c r="V543" s="19">
        <f>S543+U543+O543</f>
        <v/>
      </c>
      <c r="W543" s="19">
        <f>MIN(550000,MAX(0,$B543))</f>
        <v/>
      </c>
      <c r="X543" s="19">
        <f>$B543-W543</f>
        <v/>
      </c>
      <c r="Y543" s="19">
        <f>MIN(670000,ROUNDDOWN(MAX(0,X543-430000)*0.0751+47600,0))+MIN(260000,ROUNDDOWN(MAX(0,X543-430000)*0.028+17600,0))+MIN(30000,ROUNDDOWN(MAX(0,X543-430000)*0.0027+1873,0))+IF("いいえ"="はい",MIN(170000,ROUNDDOWN(MAX(0,X543-430000)*0.0243+17800,0)),0)</f>
        <v/>
      </c>
      <c r="Z543" s="19">
        <f>IF(""="",215040+Y543,"")</f>
        <v/>
      </c>
      <c r="AA543" s="19">
        <f>IF(X543&gt;23500000,NA(),IF(X543&lt;=4890000,1040000,IF(X543&lt;=6550000,670000,620000)))</f>
        <v/>
      </c>
      <c r="AB543" s="19">
        <f>MAX(0,ROUNDDOWN(X543-Z543-AA543-0,-3))</f>
        <v/>
      </c>
      <c r="AC543" s="19">
        <f>IF(AB543&lt;=0,0,ROUNDDOWN((AB543*LOOKUP(AB543,{0,1950001,3300001,6950001,9000001,18000001,40000001},{0.05,0.1,0.2,0.23,0.33,0.4,0.45})-LOOKUP(AB543,{0,1950001,3300001,6950001,9000001,18000001,40000001},{0,97500,427500,636000,1536000,2796000,4796000}))*1.021,-2))</f>
        <v/>
      </c>
      <c r="AD543" s="19">
        <f>MAX(0,ROUNDDOWN(X543-Z543-430000-0,-3))</f>
        <v/>
      </c>
      <c r="AE543" s="19">
        <f>IF(X543&lt;=450000,0,MAX(0,ROUNDDOWN(AD543*0.06-MIN(50000,AD543)*0.03,-2))+MAX(0,ROUNDDOWN(AD543*0.04-MIN(50000,AD543)*0.02,-2)))</f>
        <v/>
      </c>
      <c r="AF543" s="19">
        <f>AC543+AE543+Y543</f>
        <v/>
      </c>
      <c r="AG543" s="19">
        <f>MIN(650000,MAX(0,$B543))</f>
        <v/>
      </c>
      <c r="AH543" s="19">
        <f>$B543-AG543</f>
        <v/>
      </c>
      <c r="AI543" s="19">
        <f>MIN(670000,ROUNDDOWN(MAX(0,AH543-430000)*0.0751+47600,0))+MIN(260000,ROUNDDOWN(MAX(0,AH543-430000)*0.028+17600,0))+MIN(30000,ROUNDDOWN(MAX(0,AH543-430000)*0.0027+1873,0))+IF("いいえ"="はい",MIN(170000,ROUNDDOWN(MAX(0,AH543-430000)*0.0243+17800,0)),0)</f>
        <v/>
      </c>
      <c r="AJ543" s="19">
        <f>IF(""="",215040+AI543,"")</f>
        <v/>
      </c>
      <c r="AK543" s="19">
        <f>IF(AH543&gt;23500000,NA(),IF(AH543&lt;=4890000,1040000,IF(AH543&lt;=6550000,670000,620000)))</f>
        <v/>
      </c>
      <c r="AL543" s="19">
        <f>MAX(0,ROUNDDOWN(AH543-AJ543-AK543-0,-3))</f>
        <v/>
      </c>
      <c r="AM543" s="19">
        <f>IF(AL543&lt;=0,0,ROUNDDOWN((AL543*LOOKUP(AL543,{0,1950001,3300001,6950001,9000001,18000001,40000001},{0.05,0.1,0.2,0.23,0.33,0.4,0.45})-LOOKUP(AL543,{0,1950001,3300001,6950001,9000001,18000001,40000001},{0,97500,427500,636000,1536000,2796000,4796000}))*1.021,-2))</f>
        <v/>
      </c>
      <c r="AN543" s="19">
        <f>MAX(0,ROUNDDOWN(AH543-AJ543-430000-0,-3))</f>
        <v/>
      </c>
      <c r="AO543" s="19">
        <f>IF(AH543&lt;=450000,0,MAX(0,ROUNDDOWN(AN543*0.06-MIN(50000,AN543)*0.03,-2))+MAX(0,ROUNDDOWN(AN543*0.04-MIN(50000,AN543)*0.02,-2)))</f>
        <v/>
      </c>
      <c r="AP543" s="19">
        <f>AM543+AO543+AI543</f>
        <v/>
      </c>
      <c r="AQ543" s="19">
        <f>MIN(750000,MAX(0,$B543))</f>
        <v/>
      </c>
      <c r="AR543" s="19">
        <f>$B543-AQ543</f>
        <v/>
      </c>
      <c r="AS543" s="19">
        <f>MIN(670000,ROUNDDOWN(MAX(0,AR543-430000)*0.0751+47600,0))+MIN(260000,ROUNDDOWN(MAX(0,AR543-430000)*0.028+17600,0))+MIN(30000,ROUNDDOWN(MAX(0,AR543-430000)*0.0027+1873,0))+IF("いいえ"="はい",MIN(170000,ROUNDDOWN(MAX(0,AR543-430000)*0.0243+17800,0)),0)</f>
        <v/>
      </c>
      <c r="AT543" s="19">
        <f>IF(""="",215040+AS543,"")</f>
        <v/>
      </c>
      <c r="AU543" s="19">
        <f>IF(AR543&gt;23500000,NA(),IF(AR543&lt;=4890000,1040000,IF(AR543&lt;=6550000,670000,620000)))</f>
        <v/>
      </c>
      <c r="AV543" s="19">
        <f>MAX(0,ROUNDDOWN(AR543-AT543-AU543-0,-3))</f>
        <v/>
      </c>
      <c r="AW543" s="19">
        <f>IF(AV543&lt;=0,0,ROUNDDOWN((AV543*LOOKUP(AV543,{0,1950001,3300001,6950001,9000001,18000001,40000001},{0.05,0.1,0.2,0.23,0.33,0.4,0.45})-LOOKUP(AV543,{0,1950001,3300001,6950001,9000001,18000001,40000001},{0,97500,427500,636000,1536000,2796000,4796000}))*1.021,-2))</f>
        <v/>
      </c>
      <c r="AX543" s="19">
        <f>MAX(0,ROUNDDOWN(AR543-AT543-430000-0,-3))</f>
        <v/>
      </c>
      <c r="AY543" s="19">
        <f>IF(AR543&lt;=450000,0,MAX(0,ROUNDDOWN(AX543*0.06-MIN(50000,AX543)*0.03,-2))+MAX(0,ROUNDDOWN(AX543*0.04-MIN(50000,AX543)*0.02,-2)))</f>
        <v/>
      </c>
      <c r="AZ543" s="19">
        <f>AW543+AY543+AS543</f>
        <v/>
      </c>
    </row>
    <row r="544">
      <c r="A544" t="inlineStr">
        <is>
          <t>1万円刻み</t>
        </is>
      </c>
      <c r="B544" s="19">
        <f>'3_1万円刻み'!$A$527</f>
        <v/>
      </c>
      <c r="C544" s="19">
        <f>MIN(0,MAX(0,$B544))</f>
        <v/>
      </c>
      <c r="D544" s="19">
        <f>$B544-C544</f>
        <v/>
      </c>
      <c r="E544" s="19">
        <f>MIN(670000,ROUNDDOWN(MAX(0,D544-430000)*0.0751+47600,0))+MIN(260000,ROUNDDOWN(MAX(0,D544-430000)*0.028+17600,0))+MIN(30000,ROUNDDOWN(MAX(0,D544-430000)*0.0027+1873,0))+IF("いいえ"="はい",MIN(170000,ROUNDDOWN(MAX(0,D544-430000)*0.0243+17800,0)),0)</f>
        <v/>
      </c>
      <c r="F544" s="19">
        <f>IF(""="",215040+E544,"")</f>
        <v/>
      </c>
      <c r="G544" s="19">
        <f>IF(D544&gt;23500000,NA(),IF(D544&lt;=4890000,1040000,IF(D544&lt;=6550000,670000,620000)))</f>
        <v/>
      </c>
      <c r="H544" s="19">
        <f>MAX(0,ROUNDDOWN(D544-F544-G544-0,-3))</f>
        <v/>
      </c>
      <c r="I544" s="19">
        <f>IF(H544&lt;=0,0,ROUNDDOWN((H544*LOOKUP(H544,{0,1950001,3300001,6950001,9000001,18000001,40000001},{0.05,0.1,0.2,0.23,0.33,0.4,0.45})-LOOKUP(H544,{0,1950001,3300001,6950001,9000001,18000001,40000001},{0,97500,427500,636000,1536000,2796000,4796000}))*1.021,-2))</f>
        <v/>
      </c>
      <c r="J544" s="19">
        <f>MAX(0,ROUNDDOWN(D544-F544-430000-0,-3))</f>
        <v/>
      </c>
      <c r="K544" s="19">
        <f>IF(D544&lt;=450000,0,MAX(0,ROUNDDOWN(J544*0.06-MIN(50000,J544)*0.03,-2))+MAX(0,ROUNDDOWN(J544*0.04-MIN(50000,J544)*0.02,-2)))</f>
        <v/>
      </c>
      <c r="L544" s="19">
        <f>I544+K544+E544</f>
        <v/>
      </c>
      <c r="M544" s="19">
        <f>MIN(100000,MAX(0,$B544))</f>
        <v/>
      </c>
      <c r="N544" s="19">
        <f>$B544-M544</f>
        <v/>
      </c>
      <c r="O544" s="19">
        <f>MIN(670000,ROUNDDOWN(MAX(0,N544-430000)*0.0751+47600,0))+MIN(260000,ROUNDDOWN(MAX(0,N544-430000)*0.028+17600,0))+MIN(30000,ROUNDDOWN(MAX(0,N544-430000)*0.0027+1873,0))+IF("いいえ"="はい",MIN(170000,ROUNDDOWN(MAX(0,N544-430000)*0.0243+17800,0)),0)</f>
        <v/>
      </c>
      <c r="P544" s="19">
        <f>IF(""="",215040+O544,"")</f>
        <v/>
      </c>
      <c r="Q544" s="19">
        <f>IF(N544&gt;23500000,NA(),IF(N544&lt;=4890000,1040000,IF(N544&lt;=6550000,670000,620000)))</f>
        <v/>
      </c>
      <c r="R544" s="19">
        <f>MAX(0,ROUNDDOWN(N544-P544-Q544-0,-3))</f>
        <v/>
      </c>
      <c r="S544" s="19">
        <f>IF(R544&lt;=0,0,ROUNDDOWN((R544*LOOKUP(R544,{0,1950001,3300001,6950001,9000001,18000001,40000001},{0.05,0.1,0.2,0.23,0.33,0.4,0.45})-LOOKUP(R544,{0,1950001,3300001,6950001,9000001,18000001,40000001},{0,97500,427500,636000,1536000,2796000,4796000}))*1.021,-2))</f>
        <v/>
      </c>
      <c r="T544" s="19">
        <f>MAX(0,ROUNDDOWN(N544-P544-430000-0,-3))</f>
        <v/>
      </c>
      <c r="U544" s="19">
        <f>IF(N544&lt;=450000,0,MAX(0,ROUNDDOWN(T544*0.06-MIN(50000,T544)*0.03,-2))+MAX(0,ROUNDDOWN(T544*0.04-MIN(50000,T544)*0.02,-2)))</f>
        <v/>
      </c>
      <c r="V544" s="19">
        <f>S544+U544+O544</f>
        <v/>
      </c>
      <c r="W544" s="19">
        <f>MIN(550000,MAX(0,$B544))</f>
        <v/>
      </c>
      <c r="X544" s="19">
        <f>$B544-W544</f>
        <v/>
      </c>
      <c r="Y544" s="19">
        <f>MIN(670000,ROUNDDOWN(MAX(0,X544-430000)*0.0751+47600,0))+MIN(260000,ROUNDDOWN(MAX(0,X544-430000)*0.028+17600,0))+MIN(30000,ROUNDDOWN(MAX(0,X544-430000)*0.0027+1873,0))+IF("いいえ"="はい",MIN(170000,ROUNDDOWN(MAX(0,X544-430000)*0.0243+17800,0)),0)</f>
        <v/>
      </c>
      <c r="Z544" s="19">
        <f>IF(""="",215040+Y544,"")</f>
        <v/>
      </c>
      <c r="AA544" s="19">
        <f>IF(X544&gt;23500000,NA(),IF(X544&lt;=4890000,1040000,IF(X544&lt;=6550000,670000,620000)))</f>
        <v/>
      </c>
      <c r="AB544" s="19">
        <f>MAX(0,ROUNDDOWN(X544-Z544-AA544-0,-3))</f>
        <v/>
      </c>
      <c r="AC544" s="19">
        <f>IF(AB544&lt;=0,0,ROUNDDOWN((AB544*LOOKUP(AB544,{0,1950001,3300001,6950001,9000001,18000001,40000001},{0.05,0.1,0.2,0.23,0.33,0.4,0.45})-LOOKUP(AB544,{0,1950001,3300001,6950001,9000001,18000001,40000001},{0,97500,427500,636000,1536000,2796000,4796000}))*1.021,-2))</f>
        <v/>
      </c>
      <c r="AD544" s="19">
        <f>MAX(0,ROUNDDOWN(X544-Z544-430000-0,-3))</f>
        <v/>
      </c>
      <c r="AE544" s="19">
        <f>IF(X544&lt;=450000,0,MAX(0,ROUNDDOWN(AD544*0.06-MIN(50000,AD544)*0.03,-2))+MAX(0,ROUNDDOWN(AD544*0.04-MIN(50000,AD544)*0.02,-2)))</f>
        <v/>
      </c>
      <c r="AF544" s="19">
        <f>AC544+AE544+Y544</f>
        <v/>
      </c>
      <c r="AG544" s="19">
        <f>MIN(650000,MAX(0,$B544))</f>
        <v/>
      </c>
      <c r="AH544" s="19">
        <f>$B544-AG544</f>
        <v/>
      </c>
      <c r="AI544" s="19">
        <f>MIN(670000,ROUNDDOWN(MAX(0,AH544-430000)*0.0751+47600,0))+MIN(260000,ROUNDDOWN(MAX(0,AH544-430000)*0.028+17600,0))+MIN(30000,ROUNDDOWN(MAX(0,AH544-430000)*0.0027+1873,0))+IF("いいえ"="はい",MIN(170000,ROUNDDOWN(MAX(0,AH544-430000)*0.0243+17800,0)),0)</f>
        <v/>
      </c>
      <c r="AJ544" s="19">
        <f>IF(""="",215040+AI544,"")</f>
        <v/>
      </c>
      <c r="AK544" s="19">
        <f>IF(AH544&gt;23500000,NA(),IF(AH544&lt;=4890000,1040000,IF(AH544&lt;=6550000,670000,620000)))</f>
        <v/>
      </c>
      <c r="AL544" s="19">
        <f>MAX(0,ROUNDDOWN(AH544-AJ544-AK544-0,-3))</f>
        <v/>
      </c>
      <c r="AM544" s="19">
        <f>IF(AL544&lt;=0,0,ROUNDDOWN((AL544*LOOKUP(AL544,{0,1950001,3300001,6950001,9000001,18000001,40000001},{0.05,0.1,0.2,0.23,0.33,0.4,0.45})-LOOKUP(AL544,{0,1950001,3300001,6950001,9000001,18000001,40000001},{0,97500,427500,636000,1536000,2796000,4796000}))*1.021,-2))</f>
        <v/>
      </c>
      <c r="AN544" s="19">
        <f>MAX(0,ROUNDDOWN(AH544-AJ544-430000-0,-3))</f>
        <v/>
      </c>
      <c r="AO544" s="19">
        <f>IF(AH544&lt;=450000,0,MAX(0,ROUNDDOWN(AN544*0.06-MIN(50000,AN544)*0.03,-2))+MAX(0,ROUNDDOWN(AN544*0.04-MIN(50000,AN544)*0.02,-2)))</f>
        <v/>
      </c>
      <c r="AP544" s="19">
        <f>AM544+AO544+AI544</f>
        <v/>
      </c>
      <c r="AQ544" s="19">
        <f>MIN(750000,MAX(0,$B544))</f>
        <v/>
      </c>
      <c r="AR544" s="19">
        <f>$B544-AQ544</f>
        <v/>
      </c>
      <c r="AS544" s="19">
        <f>MIN(670000,ROUNDDOWN(MAX(0,AR544-430000)*0.0751+47600,0))+MIN(260000,ROUNDDOWN(MAX(0,AR544-430000)*0.028+17600,0))+MIN(30000,ROUNDDOWN(MAX(0,AR544-430000)*0.0027+1873,0))+IF("いいえ"="はい",MIN(170000,ROUNDDOWN(MAX(0,AR544-430000)*0.0243+17800,0)),0)</f>
        <v/>
      </c>
      <c r="AT544" s="19">
        <f>IF(""="",215040+AS544,"")</f>
        <v/>
      </c>
      <c r="AU544" s="19">
        <f>IF(AR544&gt;23500000,NA(),IF(AR544&lt;=4890000,1040000,IF(AR544&lt;=6550000,670000,620000)))</f>
        <v/>
      </c>
      <c r="AV544" s="19">
        <f>MAX(0,ROUNDDOWN(AR544-AT544-AU544-0,-3))</f>
        <v/>
      </c>
      <c r="AW544" s="19">
        <f>IF(AV544&lt;=0,0,ROUNDDOWN((AV544*LOOKUP(AV544,{0,1950001,3300001,6950001,9000001,18000001,40000001},{0.05,0.1,0.2,0.23,0.33,0.4,0.45})-LOOKUP(AV544,{0,1950001,3300001,6950001,9000001,18000001,40000001},{0,97500,427500,636000,1536000,2796000,4796000}))*1.021,-2))</f>
        <v/>
      </c>
      <c r="AX544" s="19">
        <f>MAX(0,ROUNDDOWN(AR544-AT544-430000-0,-3))</f>
        <v/>
      </c>
      <c r="AY544" s="19">
        <f>IF(AR544&lt;=450000,0,MAX(0,ROUNDDOWN(AX544*0.06-MIN(50000,AX544)*0.03,-2))+MAX(0,ROUNDDOWN(AX544*0.04-MIN(50000,AX544)*0.02,-2)))</f>
        <v/>
      </c>
      <c r="AZ544" s="19">
        <f>AW544+AY544+AS544</f>
        <v/>
      </c>
    </row>
    <row r="545">
      <c r="A545" t="inlineStr">
        <is>
          <t>1万円刻み</t>
        </is>
      </c>
      <c r="B545" s="19">
        <f>'3_1万円刻み'!$A$528</f>
        <v/>
      </c>
      <c r="C545" s="19">
        <f>MIN(0,MAX(0,$B545))</f>
        <v/>
      </c>
      <c r="D545" s="19">
        <f>$B545-C545</f>
        <v/>
      </c>
      <c r="E545" s="19">
        <f>MIN(670000,ROUNDDOWN(MAX(0,D545-430000)*0.0751+47600,0))+MIN(260000,ROUNDDOWN(MAX(0,D545-430000)*0.028+17600,0))+MIN(30000,ROUNDDOWN(MAX(0,D545-430000)*0.0027+1873,0))+IF("いいえ"="はい",MIN(170000,ROUNDDOWN(MAX(0,D545-430000)*0.0243+17800,0)),0)</f>
        <v/>
      </c>
      <c r="F545" s="19">
        <f>IF(""="",215040+E545,"")</f>
        <v/>
      </c>
      <c r="G545" s="19">
        <f>IF(D545&gt;23500000,NA(),IF(D545&lt;=4890000,1040000,IF(D545&lt;=6550000,670000,620000)))</f>
        <v/>
      </c>
      <c r="H545" s="19">
        <f>MAX(0,ROUNDDOWN(D545-F545-G545-0,-3))</f>
        <v/>
      </c>
      <c r="I545" s="19">
        <f>IF(H545&lt;=0,0,ROUNDDOWN((H545*LOOKUP(H545,{0,1950001,3300001,6950001,9000001,18000001,40000001},{0.05,0.1,0.2,0.23,0.33,0.4,0.45})-LOOKUP(H545,{0,1950001,3300001,6950001,9000001,18000001,40000001},{0,97500,427500,636000,1536000,2796000,4796000}))*1.021,-2))</f>
        <v/>
      </c>
      <c r="J545" s="19">
        <f>MAX(0,ROUNDDOWN(D545-F545-430000-0,-3))</f>
        <v/>
      </c>
      <c r="K545" s="19">
        <f>IF(D545&lt;=450000,0,MAX(0,ROUNDDOWN(J545*0.06-MIN(50000,J545)*0.03,-2))+MAX(0,ROUNDDOWN(J545*0.04-MIN(50000,J545)*0.02,-2)))</f>
        <v/>
      </c>
      <c r="L545" s="19">
        <f>I545+K545+E545</f>
        <v/>
      </c>
      <c r="M545" s="19">
        <f>MIN(100000,MAX(0,$B545))</f>
        <v/>
      </c>
      <c r="N545" s="19">
        <f>$B545-M545</f>
        <v/>
      </c>
      <c r="O545" s="19">
        <f>MIN(670000,ROUNDDOWN(MAX(0,N545-430000)*0.0751+47600,0))+MIN(260000,ROUNDDOWN(MAX(0,N545-430000)*0.028+17600,0))+MIN(30000,ROUNDDOWN(MAX(0,N545-430000)*0.0027+1873,0))+IF("いいえ"="はい",MIN(170000,ROUNDDOWN(MAX(0,N545-430000)*0.0243+17800,0)),0)</f>
        <v/>
      </c>
      <c r="P545" s="19">
        <f>IF(""="",215040+O545,"")</f>
        <v/>
      </c>
      <c r="Q545" s="19">
        <f>IF(N545&gt;23500000,NA(),IF(N545&lt;=4890000,1040000,IF(N545&lt;=6550000,670000,620000)))</f>
        <v/>
      </c>
      <c r="R545" s="19">
        <f>MAX(0,ROUNDDOWN(N545-P545-Q545-0,-3))</f>
        <v/>
      </c>
      <c r="S545" s="19">
        <f>IF(R545&lt;=0,0,ROUNDDOWN((R545*LOOKUP(R545,{0,1950001,3300001,6950001,9000001,18000001,40000001},{0.05,0.1,0.2,0.23,0.33,0.4,0.45})-LOOKUP(R545,{0,1950001,3300001,6950001,9000001,18000001,40000001},{0,97500,427500,636000,1536000,2796000,4796000}))*1.021,-2))</f>
        <v/>
      </c>
      <c r="T545" s="19">
        <f>MAX(0,ROUNDDOWN(N545-P545-430000-0,-3))</f>
        <v/>
      </c>
      <c r="U545" s="19">
        <f>IF(N545&lt;=450000,0,MAX(0,ROUNDDOWN(T545*0.06-MIN(50000,T545)*0.03,-2))+MAX(0,ROUNDDOWN(T545*0.04-MIN(50000,T545)*0.02,-2)))</f>
        <v/>
      </c>
      <c r="V545" s="19">
        <f>S545+U545+O545</f>
        <v/>
      </c>
      <c r="W545" s="19">
        <f>MIN(550000,MAX(0,$B545))</f>
        <v/>
      </c>
      <c r="X545" s="19">
        <f>$B545-W545</f>
        <v/>
      </c>
      <c r="Y545" s="19">
        <f>MIN(670000,ROUNDDOWN(MAX(0,X545-430000)*0.0751+47600,0))+MIN(260000,ROUNDDOWN(MAX(0,X545-430000)*0.028+17600,0))+MIN(30000,ROUNDDOWN(MAX(0,X545-430000)*0.0027+1873,0))+IF("いいえ"="はい",MIN(170000,ROUNDDOWN(MAX(0,X545-430000)*0.0243+17800,0)),0)</f>
        <v/>
      </c>
      <c r="Z545" s="19">
        <f>IF(""="",215040+Y545,"")</f>
        <v/>
      </c>
      <c r="AA545" s="19">
        <f>IF(X545&gt;23500000,NA(),IF(X545&lt;=4890000,1040000,IF(X545&lt;=6550000,670000,620000)))</f>
        <v/>
      </c>
      <c r="AB545" s="19">
        <f>MAX(0,ROUNDDOWN(X545-Z545-AA545-0,-3))</f>
        <v/>
      </c>
      <c r="AC545" s="19">
        <f>IF(AB545&lt;=0,0,ROUNDDOWN((AB545*LOOKUP(AB545,{0,1950001,3300001,6950001,9000001,18000001,40000001},{0.05,0.1,0.2,0.23,0.33,0.4,0.45})-LOOKUP(AB545,{0,1950001,3300001,6950001,9000001,18000001,40000001},{0,97500,427500,636000,1536000,2796000,4796000}))*1.021,-2))</f>
        <v/>
      </c>
      <c r="AD545" s="19">
        <f>MAX(0,ROUNDDOWN(X545-Z545-430000-0,-3))</f>
        <v/>
      </c>
      <c r="AE545" s="19">
        <f>IF(X545&lt;=450000,0,MAX(0,ROUNDDOWN(AD545*0.06-MIN(50000,AD545)*0.03,-2))+MAX(0,ROUNDDOWN(AD545*0.04-MIN(50000,AD545)*0.02,-2)))</f>
        <v/>
      </c>
      <c r="AF545" s="19">
        <f>AC545+AE545+Y545</f>
        <v/>
      </c>
      <c r="AG545" s="19">
        <f>MIN(650000,MAX(0,$B545))</f>
        <v/>
      </c>
      <c r="AH545" s="19">
        <f>$B545-AG545</f>
        <v/>
      </c>
      <c r="AI545" s="19">
        <f>MIN(670000,ROUNDDOWN(MAX(0,AH545-430000)*0.0751+47600,0))+MIN(260000,ROUNDDOWN(MAX(0,AH545-430000)*0.028+17600,0))+MIN(30000,ROUNDDOWN(MAX(0,AH545-430000)*0.0027+1873,0))+IF("いいえ"="はい",MIN(170000,ROUNDDOWN(MAX(0,AH545-430000)*0.0243+17800,0)),0)</f>
        <v/>
      </c>
      <c r="AJ545" s="19">
        <f>IF(""="",215040+AI545,"")</f>
        <v/>
      </c>
      <c r="AK545" s="19">
        <f>IF(AH545&gt;23500000,NA(),IF(AH545&lt;=4890000,1040000,IF(AH545&lt;=6550000,670000,620000)))</f>
        <v/>
      </c>
      <c r="AL545" s="19">
        <f>MAX(0,ROUNDDOWN(AH545-AJ545-AK545-0,-3))</f>
        <v/>
      </c>
      <c r="AM545" s="19">
        <f>IF(AL545&lt;=0,0,ROUNDDOWN((AL545*LOOKUP(AL545,{0,1950001,3300001,6950001,9000001,18000001,40000001},{0.05,0.1,0.2,0.23,0.33,0.4,0.45})-LOOKUP(AL545,{0,1950001,3300001,6950001,9000001,18000001,40000001},{0,97500,427500,636000,1536000,2796000,4796000}))*1.021,-2))</f>
        <v/>
      </c>
      <c r="AN545" s="19">
        <f>MAX(0,ROUNDDOWN(AH545-AJ545-430000-0,-3))</f>
        <v/>
      </c>
      <c r="AO545" s="19">
        <f>IF(AH545&lt;=450000,0,MAX(0,ROUNDDOWN(AN545*0.06-MIN(50000,AN545)*0.03,-2))+MAX(0,ROUNDDOWN(AN545*0.04-MIN(50000,AN545)*0.02,-2)))</f>
        <v/>
      </c>
      <c r="AP545" s="19">
        <f>AM545+AO545+AI545</f>
        <v/>
      </c>
      <c r="AQ545" s="19">
        <f>MIN(750000,MAX(0,$B545))</f>
        <v/>
      </c>
      <c r="AR545" s="19">
        <f>$B545-AQ545</f>
        <v/>
      </c>
      <c r="AS545" s="19">
        <f>MIN(670000,ROUNDDOWN(MAX(0,AR545-430000)*0.0751+47600,0))+MIN(260000,ROUNDDOWN(MAX(0,AR545-430000)*0.028+17600,0))+MIN(30000,ROUNDDOWN(MAX(0,AR545-430000)*0.0027+1873,0))+IF("いいえ"="はい",MIN(170000,ROUNDDOWN(MAX(0,AR545-430000)*0.0243+17800,0)),0)</f>
        <v/>
      </c>
      <c r="AT545" s="19">
        <f>IF(""="",215040+AS545,"")</f>
        <v/>
      </c>
      <c r="AU545" s="19">
        <f>IF(AR545&gt;23500000,NA(),IF(AR545&lt;=4890000,1040000,IF(AR545&lt;=6550000,670000,620000)))</f>
        <v/>
      </c>
      <c r="AV545" s="19">
        <f>MAX(0,ROUNDDOWN(AR545-AT545-AU545-0,-3))</f>
        <v/>
      </c>
      <c r="AW545" s="19">
        <f>IF(AV545&lt;=0,0,ROUNDDOWN((AV545*LOOKUP(AV545,{0,1950001,3300001,6950001,9000001,18000001,40000001},{0.05,0.1,0.2,0.23,0.33,0.4,0.45})-LOOKUP(AV545,{0,1950001,3300001,6950001,9000001,18000001,40000001},{0,97500,427500,636000,1536000,2796000,4796000}))*1.021,-2))</f>
        <v/>
      </c>
      <c r="AX545" s="19">
        <f>MAX(0,ROUNDDOWN(AR545-AT545-430000-0,-3))</f>
        <v/>
      </c>
      <c r="AY545" s="19">
        <f>IF(AR545&lt;=450000,0,MAX(0,ROUNDDOWN(AX545*0.06-MIN(50000,AX545)*0.03,-2))+MAX(0,ROUNDDOWN(AX545*0.04-MIN(50000,AX545)*0.02,-2)))</f>
        <v/>
      </c>
      <c r="AZ545" s="19">
        <f>AW545+AY545+AS545</f>
        <v/>
      </c>
    </row>
    <row r="546">
      <c r="A546" t="inlineStr">
        <is>
          <t>1万円刻み</t>
        </is>
      </c>
      <c r="B546" s="19">
        <f>'3_1万円刻み'!$A$529</f>
        <v/>
      </c>
      <c r="C546" s="19">
        <f>MIN(0,MAX(0,$B546))</f>
        <v/>
      </c>
      <c r="D546" s="19">
        <f>$B546-C546</f>
        <v/>
      </c>
      <c r="E546" s="19">
        <f>MIN(670000,ROUNDDOWN(MAX(0,D546-430000)*0.0751+47600,0))+MIN(260000,ROUNDDOWN(MAX(0,D546-430000)*0.028+17600,0))+MIN(30000,ROUNDDOWN(MAX(0,D546-430000)*0.0027+1873,0))+IF("いいえ"="はい",MIN(170000,ROUNDDOWN(MAX(0,D546-430000)*0.0243+17800,0)),0)</f>
        <v/>
      </c>
      <c r="F546" s="19">
        <f>IF(""="",215040+E546,"")</f>
        <v/>
      </c>
      <c r="G546" s="19">
        <f>IF(D546&gt;23500000,NA(),IF(D546&lt;=4890000,1040000,IF(D546&lt;=6550000,670000,620000)))</f>
        <v/>
      </c>
      <c r="H546" s="19">
        <f>MAX(0,ROUNDDOWN(D546-F546-G546-0,-3))</f>
        <v/>
      </c>
      <c r="I546" s="19">
        <f>IF(H546&lt;=0,0,ROUNDDOWN((H546*LOOKUP(H546,{0,1950001,3300001,6950001,9000001,18000001,40000001},{0.05,0.1,0.2,0.23,0.33,0.4,0.45})-LOOKUP(H546,{0,1950001,3300001,6950001,9000001,18000001,40000001},{0,97500,427500,636000,1536000,2796000,4796000}))*1.021,-2))</f>
        <v/>
      </c>
      <c r="J546" s="19">
        <f>MAX(0,ROUNDDOWN(D546-F546-430000-0,-3))</f>
        <v/>
      </c>
      <c r="K546" s="19">
        <f>IF(D546&lt;=450000,0,MAX(0,ROUNDDOWN(J546*0.06-MIN(50000,J546)*0.03,-2))+MAX(0,ROUNDDOWN(J546*0.04-MIN(50000,J546)*0.02,-2)))</f>
        <v/>
      </c>
      <c r="L546" s="19">
        <f>I546+K546+E546</f>
        <v/>
      </c>
      <c r="M546" s="19">
        <f>MIN(100000,MAX(0,$B546))</f>
        <v/>
      </c>
      <c r="N546" s="19">
        <f>$B546-M546</f>
        <v/>
      </c>
      <c r="O546" s="19">
        <f>MIN(670000,ROUNDDOWN(MAX(0,N546-430000)*0.0751+47600,0))+MIN(260000,ROUNDDOWN(MAX(0,N546-430000)*0.028+17600,0))+MIN(30000,ROUNDDOWN(MAX(0,N546-430000)*0.0027+1873,0))+IF("いいえ"="はい",MIN(170000,ROUNDDOWN(MAX(0,N546-430000)*0.0243+17800,0)),0)</f>
        <v/>
      </c>
      <c r="P546" s="19">
        <f>IF(""="",215040+O546,"")</f>
        <v/>
      </c>
      <c r="Q546" s="19">
        <f>IF(N546&gt;23500000,NA(),IF(N546&lt;=4890000,1040000,IF(N546&lt;=6550000,670000,620000)))</f>
        <v/>
      </c>
      <c r="R546" s="19">
        <f>MAX(0,ROUNDDOWN(N546-P546-Q546-0,-3))</f>
        <v/>
      </c>
      <c r="S546" s="19">
        <f>IF(R546&lt;=0,0,ROUNDDOWN((R546*LOOKUP(R546,{0,1950001,3300001,6950001,9000001,18000001,40000001},{0.05,0.1,0.2,0.23,0.33,0.4,0.45})-LOOKUP(R546,{0,1950001,3300001,6950001,9000001,18000001,40000001},{0,97500,427500,636000,1536000,2796000,4796000}))*1.021,-2))</f>
        <v/>
      </c>
      <c r="T546" s="19">
        <f>MAX(0,ROUNDDOWN(N546-P546-430000-0,-3))</f>
        <v/>
      </c>
      <c r="U546" s="19">
        <f>IF(N546&lt;=450000,0,MAX(0,ROUNDDOWN(T546*0.06-MIN(50000,T546)*0.03,-2))+MAX(0,ROUNDDOWN(T546*0.04-MIN(50000,T546)*0.02,-2)))</f>
        <v/>
      </c>
      <c r="V546" s="19">
        <f>S546+U546+O546</f>
        <v/>
      </c>
      <c r="W546" s="19">
        <f>MIN(550000,MAX(0,$B546))</f>
        <v/>
      </c>
      <c r="X546" s="19">
        <f>$B546-W546</f>
        <v/>
      </c>
      <c r="Y546" s="19">
        <f>MIN(670000,ROUNDDOWN(MAX(0,X546-430000)*0.0751+47600,0))+MIN(260000,ROUNDDOWN(MAX(0,X546-430000)*0.028+17600,0))+MIN(30000,ROUNDDOWN(MAX(0,X546-430000)*0.0027+1873,0))+IF("いいえ"="はい",MIN(170000,ROUNDDOWN(MAX(0,X546-430000)*0.0243+17800,0)),0)</f>
        <v/>
      </c>
      <c r="Z546" s="19">
        <f>IF(""="",215040+Y546,"")</f>
        <v/>
      </c>
      <c r="AA546" s="19">
        <f>IF(X546&gt;23500000,NA(),IF(X546&lt;=4890000,1040000,IF(X546&lt;=6550000,670000,620000)))</f>
        <v/>
      </c>
      <c r="AB546" s="19">
        <f>MAX(0,ROUNDDOWN(X546-Z546-AA546-0,-3))</f>
        <v/>
      </c>
      <c r="AC546" s="19">
        <f>IF(AB546&lt;=0,0,ROUNDDOWN((AB546*LOOKUP(AB546,{0,1950001,3300001,6950001,9000001,18000001,40000001},{0.05,0.1,0.2,0.23,0.33,0.4,0.45})-LOOKUP(AB546,{0,1950001,3300001,6950001,9000001,18000001,40000001},{0,97500,427500,636000,1536000,2796000,4796000}))*1.021,-2))</f>
        <v/>
      </c>
      <c r="AD546" s="19">
        <f>MAX(0,ROUNDDOWN(X546-Z546-430000-0,-3))</f>
        <v/>
      </c>
      <c r="AE546" s="19">
        <f>IF(X546&lt;=450000,0,MAX(0,ROUNDDOWN(AD546*0.06-MIN(50000,AD546)*0.03,-2))+MAX(0,ROUNDDOWN(AD546*0.04-MIN(50000,AD546)*0.02,-2)))</f>
        <v/>
      </c>
      <c r="AF546" s="19">
        <f>AC546+AE546+Y546</f>
        <v/>
      </c>
      <c r="AG546" s="19">
        <f>MIN(650000,MAX(0,$B546))</f>
        <v/>
      </c>
      <c r="AH546" s="19">
        <f>$B546-AG546</f>
        <v/>
      </c>
      <c r="AI546" s="19">
        <f>MIN(670000,ROUNDDOWN(MAX(0,AH546-430000)*0.0751+47600,0))+MIN(260000,ROUNDDOWN(MAX(0,AH546-430000)*0.028+17600,0))+MIN(30000,ROUNDDOWN(MAX(0,AH546-430000)*0.0027+1873,0))+IF("いいえ"="はい",MIN(170000,ROUNDDOWN(MAX(0,AH546-430000)*0.0243+17800,0)),0)</f>
        <v/>
      </c>
      <c r="AJ546" s="19">
        <f>IF(""="",215040+AI546,"")</f>
        <v/>
      </c>
      <c r="AK546" s="19">
        <f>IF(AH546&gt;23500000,NA(),IF(AH546&lt;=4890000,1040000,IF(AH546&lt;=6550000,670000,620000)))</f>
        <v/>
      </c>
      <c r="AL546" s="19">
        <f>MAX(0,ROUNDDOWN(AH546-AJ546-AK546-0,-3))</f>
        <v/>
      </c>
      <c r="AM546" s="19">
        <f>IF(AL546&lt;=0,0,ROUNDDOWN((AL546*LOOKUP(AL546,{0,1950001,3300001,6950001,9000001,18000001,40000001},{0.05,0.1,0.2,0.23,0.33,0.4,0.45})-LOOKUP(AL546,{0,1950001,3300001,6950001,9000001,18000001,40000001},{0,97500,427500,636000,1536000,2796000,4796000}))*1.021,-2))</f>
        <v/>
      </c>
      <c r="AN546" s="19">
        <f>MAX(0,ROUNDDOWN(AH546-AJ546-430000-0,-3))</f>
        <v/>
      </c>
      <c r="AO546" s="19">
        <f>IF(AH546&lt;=450000,0,MAX(0,ROUNDDOWN(AN546*0.06-MIN(50000,AN546)*0.03,-2))+MAX(0,ROUNDDOWN(AN546*0.04-MIN(50000,AN546)*0.02,-2)))</f>
        <v/>
      </c>
      <c r="AP546" s="19">
        <f>AM546+AO546+AI546</f>
        <v/>
      </c>
      <c r="AQ546" s="19">
        <f>MIN(750000,MAX(0,$B546))</f>
        <v/>
      </c>
      <c r="AR546" s="19">
        <f>$B546-AQ546</f>
        <v/>
      </c>
      <c r="AS546" s="19">
        <f>MIN(670000,ROUNDDOWN(MAX(0,AR546-430000)*0.0751+47600,0))+MIN(260000,ROUNDDOWN(MAX(0,AR546-430000)*0.028+17600,0))+MIN(30000,ROUNDDOWN(MAX(0,AR546-430000)*0.0027+1873,0))+IF("いいえ"="はい",MIN(170000,ROUNDDOWN(MAX(0,AR546-430000)*0.0243+17800,0)),0)</f>
        <v/>
      </c>
      <c r="AT546" s="19">
        <f>IF(""="",215040+AS546,"")</f>
        <v/>
      </c>
      <c r="AU546" s="19">
        <f>IF(AR546&gt;23500000,NA(),IF(AR546&lt;=4890000,1040000,IF(AR546&lt;=6550000,670000,620000)))</f>
        <v/>
      </c>
      <c r="AV546" s="19">
        <f>MAX(0,ROUNDDOWN(AR546-AT546-AU546-0,-3))</f>
        <v/>
      </c>
      <c r="AW546" s="19">
        <f>IF(AV546&lt;=0,0,ROUNDDOWN((AV546*LOOKUP(AV546,{0,1950001,3300001,6950001,9000001,18000001,40000001},{0.05,0.1,0.2,0.23,0.33,0.4,0.45})-LOOKUP(AV546,{0,1950001,3300001,6950001,9000001,18000001,40000001},{0,97500,427500,636000,1536000,2796000,4796000}))*1.021,-2))</f>
        <v/>
      </c>
      <c r="AX546" s="19">
        <f>MAX(0,ROUNDDOWN(AR546-AT546-430000-0,-3))</f>
        <v/>
      </c>
      <c r="AY546" s="19">
        <f>IF(AR546&lt;=450000,0,MAX(0,ROUNDDOWN(AX546*0.06-MIN(50000,AX546)*0.03,-2))+MAX(0,ROUNDDOWN(AX546*0.04-MIN(50000,AX546)*0.02,-2)))</f>
        <v/>
      </c>
      <c r="AZ546" s="19">
        <f>AW546+AY546+AS546</f>
        <v/>
      </c>
    </row>
    <row r="547">
      <c r="A547" t="inlineStr">
        <is>
          <t>1万円刻み</t>
        </is>
      </c>
      <c r="B547" s="19">
        <f>'3_1万円刻み'!$A$530</f>
        <v/>
      </c>
      <c r="C547" s="19">
        <f>MIN(0,MAX(0,$B547))</f>
        <v/>
      </c>
      <c r="D547" s="19">
        <f>$B547-C547</f>
        <v/>
      </c>
      <c r="E547" s="19">
        <f>MIN(670000,ROUNDDOWN(MAX(0,D547-430000)*0.0751+47600,0))+MIN(260000,ROUNDDOWN(MAX(0,D547-430000)*0.028+17600,0))+MIN(30000,ROUNDDOWN(MAX(0,D547-430000)*0.0027+1873,0))+IF("いいえ"="はい",MIN(170000,ROUNDDOWN(MAX(0,D547-430000)*0.0243+17800,0)),0)</f>
        <v/>
      </c>
      <c r="F547" s="19">
        <f>IF(""="",215040+E547,"")</f>
        <v/>
      </c>
      <c r="G547" s="19">
        <f>IF(D547&gt;23500000,NA(),IF(D547&lt;=4890000,1040000,IF(D547&lt;=6550000,670000,620000)))</f>
        <v/>
      </c>
      <c r="H547" s="19">
        <f>MAX(0,ROUNDDOWN(D547-F547-G547-0,-3))</f>
        <v/>
      </c>
      <c r="I547" s="19">
        <f>IF(H547&lt;=0,0,ROUNDDOWN((H547*LOOKUP(H547,{0,1950001,3300001,6950001,9000001,18000001,40000001},{0.05,0.1,0.2,0.23,0.33,0.4,0.45})-LOOKUP(H547,{0,1950001,3300001,6950001,9000001,18000001,40000001},{0,97500,427500,636000,1536000,2796000,4796000}))*1.021,-2))</f>
        <v/>
      </c>
      <c r="J547" s="19">
        <f>MAX(0,ROUNDDOWN(D547-F547-430000-0,-3))</f>
        <v/>
      </c>
      <c r="K547" s="19">
        <f>IF(D547&lt;=450000,0,MAX(0,ROUNDDOWN(J547*0.06-MIN(50000,J547)*0.03,-2))+MAX(0,ROUNDDOWN(J547*0.04-MIN(50000,J547)*0.02,-2)))</f>
        <v/>
      </c>
      <c r="L547" s="19">
        <f>I547+K547+E547</f>
        <v/>
      </c>
      <c r="M547" s="19">
        <f>MIN(100000,MAX(0,$B547))</f>
        <v/>
      </c>
      <c r="N547" s="19">
        <f>$B547-M547</f>
        <v/>
      </c>
      <c r="O547" s="19">
        <f>MIN(670000,ROUNDDOWN(MAX(0,N547-430000)*0.0751+47600,0))+MIN(260000,ROUNDDOWN(MAX(0,N547-430000)*0.028+17600,0))+MIN(30000,ROUNDDOWN(MAX(0,N547-430000)*0.0027+1873,0))+IF("いいえ"="はい",MIN(170000,ROUNDDOWN(MAX(0,N547-430000)*0.0243+17800,0)),0)</f>
        <v/>
      </c>
      <c r="P547" s="19">
        <f>IF(""="",215040+O547,"")</f>
        <v/>
      </c>
      <c r="Q547" s="19">
        <f>IF(N547&gt;23500000,NA(),IF(N547&lt;=4890000,1040000,IF(N547&lt;=6550000,670000,620000)))</f>
        <v/>
      </c>
      <c r="R547" s="19">
        <f>MAX(0,ROUNDDOWN(N547-P547-Q547-0,-3))</f>
        <v/>
      </c>
      <c r="S547" s="19">
        <f>IF(R547&lt;=0,0,ROUNDDOWN((R547*LOOKUP(R547,{0,1950001,3300001,6950001,9000001,18000001,40000001},{0.05,0.1,0.2,0.23,0.33,0.4,0.45})-LOOKUP(R547,{0,1950001,3300001,6950001,9000001,18000001,40000001},{0,97500,427500,636000,1536000,2796000,4796000}))*1.021,-2))</f>
        <v/>
      </c>
      <c r="T547" s="19">
        <f>MAX(0,ROUNDDOWN(N547-P547-430000-0,-3))</f>
        <v/>
      </c>
      <c r="U547" s="19">
        <f>IF(N547&lt;=450000,0,MAX(0,ROUNDDOWN(T547*0.06-MIN(50000,T547)*0.03,-2))+MAX(0,ROUNDDOWN(T547*0.04-MIN(50000,T547)*0.02,-2)))</f>
        <v/>
      </c>
      <c r="V547" s="19">
        <f>S547+U547+O547</f>
        <v/>
      </c>
      <c r="W547" s="19">
        <f>MIN(550000,MAX(0,$B547))</f>
        <v/>
      </c>
      <c r="X547" s="19">
        <f>$B547-W547</f>
        <v/>
      </c>
      <c r="Y547" s="19">
        <f>MIN(670000,ROUNDDOWN(MAX(0,X547-430000)*0.0751+47600,0))+MIN(260000,ROUNDDOWN(MAX(0,X547-430000)*0.028+17600,0))+MIN(30000,ROUNDDOWN(MAX(0,X547-430000)*0.0027+1873,0))+IF("いいえ"="はい",MIN(170000,ROUNDDOWN(MAX(0,X547-430000)*0.0243+17800,0)),0)</f>
        <v/>
      </c>
      <c r="Z547" s="19">
        <f>IF(""="",215040+Y547,"")</f>
        <v/>
      </c>
      <c r="AA547" s="19">
        <f>IF(X547&gt;23500000,NA(),IF(X547&lt;=4890000,1040000,IF(X547&lt;=6550000,670000,620000)))</f>
        <v/>
      </c>
      <c r="AB547" s="19">
        <f>MAX(0,ROUNDDOWN(X547-Z547-AA547-0,-3))</f>
        <v/>
      </c>
      <c r="AC547" s="19">
        <f>IF(AB547&lt;=0,0,ROUNDDOWN((AB547*LOOKUP(AB547,{0,1950001,3300001,6950001,9000001,18000001,40000001},{0.05,0.1,0.2,0.23,0.33,0.4,0.45})-LOOKUP(AB547,{0,1950001,3300001,6950001,9000001,18000001,40000001},{0,97500,427500,636000,1536000,2796000,4796000}))*1.021,-2))</f>
        <v/>
      </c>
      <c r="AD547" s="19">
        <f>MAX(0,ROUNDDOWN(X547-Z547-430000-0,-3))</f>
        <v/>
      </c>
      <c r="AE547" s="19">
        <f>IF(X547&lt;=450000,0,MAX(0,ROUNDDOWN(AD547*0.06-MIN(50000,AD547)*0.03,-2))+MAX(0,ROUNDDOWN(AD547*0.04-MIN(50000,AD547)*0.02,-2)))</f>
        <v/>
      </c>
      <c r="AF547" s="19">
        <f>AC547+AE547+Y547</f>
        <v/>
      </c>
      <c r="AG547" s="19">
        <f>MIN(650000,MAX(0,$B547))</f>
        <v/>
      </c>
      <c r="AH547" s="19">
        <f>$B547-AG547</f>
        <v/>
      </c>
      <c r="AI547" s="19">
        <f>MIN(670000,ROUNDDOWN(MAX(0,AH547-430000)*0.0751+47600,0))+MIN(260000,ROUNDDOWN(MAX(0,AH547-430000)*0.028+17600,0))+MIN(30000,ROUNDDOWN(MAX(0,AH547-430000)*0.0027+1873,0))+IF("いいえ"="はい",MIN(170000,ROUNDDOWN(MAX(0,AH547-430000)*0.0243+17800,0)),0)</f>
        <v/>
      </c>
      <c r="AJ547" s="19">
        <f>IF(""="",215040+AI547,"")</f>
        <v/>
      </c>
      <c r="AK547" s="19">
        <f>IF(AH547&gt;23500000,NA(),IF(AH547&lt;=4890000,1040000,IF(AH547&lt;=6550000,670000,620000)))</f>
        <v/>
      </c>
      <c r="AL547" s="19">
        <f>MAX(0,ROUNDDOWN(AH547-AJ547-AK547-0,-3))</f>
        <v/>
      </c>
      <c r="AM547" s="19">
        <f>IF(AL547&lt;=0,0,ROUNDDOWN((AL547*LOOKUP(AL547,{0,1950001,3300001,6950001,9000001,18000001,40000001},{0.05,0.1,0.2,0.23,0.33,0.4,0.45})-LOOKUP(AL547,{0,1950001,3300001,6950001,9000001,18000001,40000001},{0,97500,427500,636000,1536000,2796000,4796000}))*1.021,-2))</f>
        <v/>
      </c>
      <c r="AN547" s="19">
        <f>MAX(0,ROUNDDOWN(AH547-AJ547-430000-0,-3))</f>
        <v/>
      </c>
      <c r="AO547" s="19">
        <f>IF(AH547&lt;=450000,0,MAX(0,ROUNDDOWN(AN547*0.06-MIN(50000,AN547)*0.03,-2))+MAX(0,ROUNDDOWN(AN547*0.04-MIN(50000,AN547)*0.02,-2)))</f>
        <v/>
      </c>
      <c r="AP547" s="19">
        <f>AM547+AO547+AI547</f>
        <v/>
      </c>
      <c r="AQ547" s="19">
        <f>MIN(750000,MAX(0,$B547))</f>
        <v/>
      </c>
      <c r="AR547" s="19">
        <f>$B547-AQ547</f>
        <v/>
      </c>
      <c r="AS547" s="19">
        <f>MIN(670000,ROUNDDOWN(MAX(0,AR547-430000)*0.0751+47600,0))+MIN(260000,ROUNDDOWN(MAX(0,AR547-430000)*0.028+17600,0))+MIN(30000,ROUNDDOWN(MAX(0,AR547-430000)*0.0027+1873,0))+IF("いいえ"="はい",MIN(170000,ROUNDDOWN(MAX(0,AR547-430000)*0.0243+17800,0)),0)</f>
        <v/>
      </c>
      <c r="AT547" s="19">
        <f>IF(""="",215040+AS547,"")</f>
        <v/>
      </c>
      <c r="AU547" s="19">
        <f>IF(AR547&gt;23500000,NA(),IF(AR547&lt;=4890000,1040000,IF(AR547&lt;=6550000,670000,620000)))</f>
        <v/>
      </c>
      <c r="AV547" s="19">
        <f>MAX(0,ROUNDDOWN(AR547-AT547-AU547-0,-3))</f>
        <v/>
      </c>
      <c r="AW547" s="19">
        <f>IF(AV547&lt;=0,0,ROUNDDOWN((AV547*LOOKUP(AV547,{0,1950001,3300001,6950001,9000001,18000001,40000001},{0.05,0.1,0.2,0.23,0.33,0.4,0.45})-LOOKUP(AV547,{0,1950001,3300001,6950001,9000001,18000001,40000001},{0,97500,427500,636000,1536000,2796000,4796000}))*1.021,-2))</f>
        <v/>
      </c>
      <c r="AX547" s="19">
        <f>MAX(0,ROUNDDOWN(AR547-AT547-430000-0,-3))</f>
        <v/>
      </c>
      <c r="AY547" s="19">
        <f>IF(AR547&lt;=450000,0,MAX(0,ROUNDDOWN(AX547*0.06-MIN(50000,AX547)*0.03,-2))+MAX(0,ROUNDDOWN(AX547*0.04-MIN(50000,AX547)*0.02,-2)))</f>
        <v/>
      </c>
      <c r="AZ547" s="19">
        <f>AW547+AY547+AS547</f>
        <v/>
      </c>
    </row>
    <row r="548">
      <c r="A548" t="inlineStr">
        <is>
          <t>1万円刻み</t>
        </is>
      </c>
      <c r="B548" s="19">
        <f>'3_1万円刻み'!$A$531</f>
        <v/>
      </c>
      <c r="C548" s="19">
        <f>MIN(0,MAX(0,$B548))</f>
        <v/>
      </c>
      <c r="D548" s="19">
        <f>$B548-C548</f>
        <v/>
      </c>
      <c r="E548" s="19">
        <f>MIN(670000,ROUNDDOWN(MAX(0,D548-430000)*0.0751+47600,0))+MIN(260000,ROUNDDOWN(MAX(0,D548-430000)*0.028+17600,0))+MIN(30000,ROUNDDOWN(MAX(0,D548-430000)*0.0027+1873,0))+IF("いいえ"="はい",MIN(170000,ROUNDDOWN(MAX(0,D548-430000)*0.0243+17800,0)),0)</f>
        <v/>
      </c>
      <c r="F548" s="19">
        <f>IF(""="",215040+E548,"")</f>
        <v/>
      </c>
      <c r="G548" s="19">
        <f>IF(D548&gt;23500000,NA(),IF(D548&lt;=4890000,1040000,IF(D548&lt;=6550000,670000,620000)))</f>
        <v/>
      </c>
      <c r="H548" s="19">
        <f>MAX(0,ROUNDDOWN(D548-F548-G548-0,-3))</f>
        <v/>
      </c>
      <c r="I548" s="19">
        <f>IF(H548&lt;=0,0,ROUNDDOWN((H548*LOOKUP(H548,{0,1950001,3300001,6950001,9000001,18000001,40000001},{0.05,0.1,0.2,0.23,0.33,0.4,0.45})-LOOKUP(H548,{0,1950001,3300001,6950001,9000001,18000001,40000001},{0,97500,427500,636000,1536000,2796000,4796000}))*1.021,-2))</f>
        <v/>
      </c>
      <c r="J548" s="19">
        <f>MAX(0,ROUNDDOWN(D548-F548-430000-0,-3))</f>
        <v/>
      </c>
      <c r="K548" s="19">
        <f>IF(D548&lt;=450000,0,MAX(0,ROUNDDOWN(J548*0.06-MIN(50000,J548)*0.03,-2))+MAX(0,ROUNDDOWN(J548*0.04-MIN(50000,J548)*0.02,-2)))</f>
        <v/>
      </c>
      <c r="L548" s="19">
        <f>I548+K548+E548</f>
        <v/>
      </c>
      <c r="M548" s="19">
        <f>MIN(100000,MAX(0,$B548))</f>
        <v/>
      </c>
      <c r="N548" s="19">
        <f>$B548-M548</f>
        <v/>
      </c>
      <c r="O548" s="19">
        <f>MIN(670000,ROUNDDOWN(MAX(0,N548-430000)*0.0751+47600,0))+MIN(260000,ROUNDDOWN(MAX(0,N548-430000)*0.028+17600,0))+MIN(30000,ROUNDDOWN(MAX(0,N548-430000)*0.0027+1873,0))+IF("いいえ"="はい",MIN(170000,ROUNDDOWN(MAX(0,N548-430000)*0.0243+17800,0)),0)</f>
        <v/>
      </c>
      <c r="P548" s="19">
        <f>IF(""="",215040+O548,"")</f>
        <v/>
      </c>
      <c r="Q548" s="19">
        <f>IF(N548&gt;23500000,NA(),IF(N548&lt;=4890000,1040000,IF(N548&lt;=6550000,670000,620000)))</f>
        <v/>
      </c>
      <c r="R548" s="19">
        <f>MAX(0,ROUNDDOWN(N548-P548-Q548-0,-3))</f>
        <v/>
      </c>
      <c r="S548" s="19">
        <f>IF(R548&lt;=0,0,ROUNDDOWN((R548*LOOKUP(R548,{0,1950001,3300001,6950001,9000001,18000001,40000001},{0.05,0.1,0.2,0.23,0.33,0.4,0.45})-LOOKUP(R548,{0,1950001,3300001,6950001,9000001,18000001,40000001},{0,97500,427500,636000,1536000,2796000,4796000}))*1.021,-2))</f>
        <v/>
      </c>
      <c r="T548" s="19">
        <f>MAX(0,ROUNDDOWN(N548-P548-430000-0,-3))</f>
        <v/>
      </c>
      <c r="U548" s="19">
        <f>IF(N548&lt;=450000,0,MAX(0,ROUNDDOWN(T548*0.06-MIN(50000,T548)*0.03,-2))+MAX(0,ROUNDDOWN(T548*0.04-MIN(50000,T548)*0.02,-2)))</f>
        <v/>
      </c>
      <c r="V548" s="19">
        <f>S548+U548+O548</f>
        <v/>
      </c>
      <c r="W548" s="19">
        <f>MIN(550000,MAX(0,$B548))</f>
        <v/>
      </c>
      <c r="X548" s="19">
        <f>$B548-W548</f>
        <v/>
      </c>
      <c r="Y548" s="19">
        <f>MIN(670000,ROUNDDOWN(MAX(0,X548-430000)*0.0751+47600,0))+MIN(260000,ROUNDDOWN(MAX(0,X548-430000)*0.028+17600,0))+MIN(30000,ROUNDDOWN(MAX(0,X548-430000)*0.0027+1873,0))+IF("いいえ"="はい",MIN(170000,ROUNDDOWN(MAX(0,X548-430000)*0.0243+17800,0)),0)</f>
        <v/>
      </c>
      <c r="Z548" s="19">
        <f>IF(""="",215040+Y548,"")</f>
        <v/>
      </c>
      <c r="AA548" s="19">
        <f>IF(X548&gt;23500000,NA(),IF(X548&lt;=4890000,1040000,IF(X548&lt;=6550000,670000,620000)))</f>
        <v/>
      </c>
      <c r="AB548" s="19">
        <f>MAX(0,ROUNDDOWN(X548-Z548-AA548-0,-3))</f>
        <v/>
      </c>
      <c r="AC548" s="19">
        <f>IF(AB548&lt;=0,0,ROUNDDOWN((AB548*LOOKUP(AB548,{0,1950001,3300001,6950001,9000001,18000001,40000001},{0.05,0.1,0.2,0.23,0.33,0.4,0.45})-LOOKUP(AB548,{0,1950001,3300001,6950001,9000001,18000001,40000001},{0,97500,427500,636000,1536000,2796000,4796000}))*1.021,-2))</f>
        <v/>
      </c>
      <c r="AD548" s="19">
        <f>MAX(0,ROUNDDOWN(X548-Z548-430000-0,-3))</f>
        <v/>
      </c>
      <c r="AE548" s="19">
        <f>IF(X548&lt;=450000,0,MAX(0,ROUNDDOWN(AD548*0.06-MIN(50000,AD548)*0.03,-2))+MAX(0,ROUNDDOWN(AD548*0.04-MIN(50000,AD548)*0.02,-2)))</f>
        <v/>
      </c>
      <c r="AF548" s="19">
        <f>AC548+AE548+Y548</f>
        <v/>
      </c>
      <c r="AG548" s="19">
        <f>MIN(650000,MAX(0,$B548))</f>
        <v/>
      </c>
      <c r="AH548" s="19">
        <f>$B548-AG548</f>
        <v/>
      </c>
      <c r="AI548" s="19">
        <f>MIN(670000,ROUNDDOWN(MAX(0,AH548-430000)*0.0751+47600,0))+MIN(260000,ROUNDDOWN(MAX(0,AH548-430000)*0.028+17600,0))+MIN(30000,ROUNDDOWN(MAX(0,AH548-430000)*0.0027+1873,0))+IF("いいえ"="はい",MIN(170000,ROUNDDOWN(MAX(0,AH548-430000)*0.0243+17800,0)),0)</f>
        <v/>
      </c>
      <c r="AJ548" s="19">
        <f>IF(""="",215040+AI548,"")</f>
        <v/>
      </c>
      <c r="AK548" s="19">
        <f>IF(AH548&gt;23500000,NA(),IF(AH548&lt;=4890000,1040000,IF(AH548&lt;=6550000,670000,620000)))</f>
        <v/>
      </c>
      <c r="AL548" s="19">
        <f>MAX(0,ROUNDDOWN(AH548-AJ548-AK548-0,-3))</f>
        <v/>
      </c>
      <c r="AM548" s="19">
        <f>IF(AL548&lt;=0,0,ROUNDDOWN((AL548*LOOKUP(AL548,{0,1950001,3300001,6950001,9000001,18000001,40000001},{0.05,0.1,0.2,0.23,0.33,0.4,0.45})-LOOKUP(AL548,{0,1950001,3300001,6950001,9000001,18000001,40000001},{0,97500,427500,636000,1536000,2796000,4796000}))*1.021,-2))</f>
        <v/>
      </c>
      <c r="AN548" s="19">
        <f>MAX(0,ROUNDDOWN(AH548-AJ548-430000-0,-3))</f>
        <v/>
      </c>
      <c r="AO548" s="19">
        <f>IF(AH548&lt;=450000,0,MAX(0,ROUNDDOWN(AN548*0.06-MIN(50000,AN548)*0.03,-2))+MAX(0,ROUNDDOWN(AN548*0.04-MIN(50000,AN548)*0.02,-2)))</f>
        <v/>
      </c>
      <c r="AP548" s="19">
        <f>AM548+AO548+AI548</f>
        <v/>
      </c>
      <c r="AQ548" s="19">
        <f>MIN(750000,MAX(0,$B548))</f>
        <v/>
      </c>
      <c r="AR548" s="19">
        <f>$B548-AQ548</f>
        <v/>
      </c>
      <c r="AS548" s="19">
        <f>MIN(670000,ROUNDDOWN(MAX(0,AR548-430000)*0.0751+47600,0))+MIN(260000,ROUNDDOWN(MAX(0,AR548-430000)*0.028+17600,0))+MIN(30000,ROUNDDOWN(MAX(0,AR548-430000)*0.0027+1873,0))+IF("いいえ"="はい",MIN(170000,ROUNDDOWN(MAX(0,AR548-430000)*0.0243+17800,0)),0)</f>
        <v/>
      </c>
      <c r="AT548" s="19">
        <f>IF(""="",215040+AS548,"")</f>
        <v/>
      </c>
      <c r="AU548" s="19">
        <f>IF(AR548&gt;23500000,NA(),IF(AR548&lt;=4890000,1040000,IF(AR548&lt;=6550000,670000,620000)))</f>
        <v/>
      </c>
      <c r="AV548" s="19">
        <f>MAX(0,ROUNDDOWN(AR548-AT548-AU548-0,-3))</f>
        <v/>
      </c>
      <c r="AW548" s="19">
        <f>IF(AV548&lt;=0,0,ROUNDDOWN((AV548*LOOKUP(AV548,{0,1950001,3300001,6950001,9000001,18000001,40000001},{0.05,0.1,0.2,0.23,0.33,0.4,0.45})-LOOKUP(AV548,{0,1950001,3300001,6950001,9000001,18000001,40000001},{0,97500,427500,636000,1536000,2796000,4796000}))*1.021,-2))</f>
        <v/>
      </c>
      <c r="AX548" s="19">
        <f>MAX(0,ROUNDDOWN(AR548-AT548-430000-0,-3))</f>
        <v/>
      </c>
      <c r="AY548" s="19">
        <f>IF(AR548&lt;=450000,0,MAX(0,ROUNDDOWN(AX548*0.06-MIN(50000,AX548)*0.03,-2))+MAX(0,ROUNDDOWN(AX548*0.04-MIN(50000,AX548)*0.02,-2)))</f>
        <v/>
      </c>
      <c r="AZ548" s="19">
        <f>AW548+AY548+AS548</f>
        <v/>
      </c>
    </row>
    <row r="549">
      <c r="A549" t="inlineStr">
        <is>
          <t>1万円刻み</t>
        </is>
      </c>
      <c r="B549" s="19">
        <f>'3_1万円刻み'!$A$532</f>
        <v/>
      </c>
      <c r="C549" s="19">
        <f>MIN(0,MAX(0,$B549))</f>
        <v/>
      </c>
      <c r="D549" s="19">
        <f>$B549-C549</f>
        <v/>
      </c>
      <c r="E549" s="19">
        <f>MIN(670000,ROUNDDOWN(MAX(0,D549-430000)*0.0751+47600,0))+MIN(260000,ROUNDDOWN(MAX(0,D549-430000)*0.028+17600,0))+MIN(30000,ROUNDDOWN(MAX(0,D549-430000)*0.0027+1873,0))+IF("いいえ"="はい",MIN(170000,ROUNDDOWN(MAX(0,D549-430000)*0.0243+17800,0)),0)</f>
        <v/>
      </c>
      <c r="F549" s="19">
        <f>IF(""="",215040+E549,"")</f>
        <v/>
      </c>
      <c r="G549" s="19">
        <f>IF(D549&gt;23500000,NA(),IF(D549&lt;=4890000,1040000,IF(D549&lt;=6550000,670000,620000)))</f>
        <v/>
      </c>
      <c r="H549" s="19">
        <f>MAX(0,ROUNDDOWN(D549-F549-G549-0,-3))</f>
        <v/>
      </c>
      <c r="I549" s="19">
        <f>IF(H549&lt;=0,0,ROUNDDOWN((H549*LOOKUP(H549,{0,1950001,3300001,6950001,9000001,18000001,40000001},{0.05,0.1,0.2,0.23,0.33,0.4,0.45})-LOOKUP(H549,{0,1950001,3300001,6950001,9000001,18000001,40000001},{0,97500,427500,636000,1536000,2796000,4796000}))*1.021,-2))</f>
        <v/>
      </c>
      <c r="J549" s="19">
        <f>MAX(0,ROUNDDOWN(D549-F549-430000-0,-3))</f>
        <v/>
      </c>
      <c r="K549" s="19">
        <f>IF(D549&lt;=450000,0,MAX(0,ROUNDDOWN(J549*0.06-MIN(50000,J549)*0.03,-2))+MAX(0,ROUNDDOWN(J549*0.04-MIN(50000,J549)*0.02,-2)))</f>
        <v/>
      </c>
      <c r="L549" s="19">
        <f>I549+K549+E549</f>
        <v/>
      </c>
      <c r="M549" s="19">
        <f>MIN(100000,MAX(0,$B549))</f>
        <v/>
      </c>
      <c r="N549" s="19">
        <f>$B549-M549</f>
        <v/>
      </c>
      <c r="O549" s="19">
        <f>MIN(670000,ROUNDDOWN(MAX(0,N549-430000)*0.0751+47600,0))+MIN(260000,ROUNDDOWN(MAX(0,N549-430000)*0.028+17600,0))+MIN(30000,ROUNDDOWN(MAX(0,N549-430000)*0.0027+1873,0))+IF("いいえ"="はい",MIN(170000,ROUNDDOWN(MAX(0,N549-430000)*0.0243+17800,0)),0)</f>
        <v/>
      </c>
      <c r="P549" s="19">
        <f>IF(""="",215040+O549,"")</f>
        <v/>
      </c>
      <c r="Q549" s="19">
        <f>IF(N549&gt;23500000,NA(),IF(N549&lt;=4890000,1040000,IF(N549&lt;=6550000,670000,620000)))</f>
        <v/>
      </c>
      <c r="R549" s="19">
        <f>MAX(0,ROUNDDOWN(N549-P549-Q549-0,-3))</f>
        <v/>
      </c>
      <c r="S549" s="19">
        <f>IF(R549&lt;=0,0,ROUNDDOWN((R549*LOOKUP(R549,{0,1950001,3300001,6950001,9000001,18000001,40000001},{0.05,0.1,0.2,0.23,0.33,0.4,0.45})-LOOKUP(R549,{0,1950001,3300001,6950001,9000001,18000001,40000001},{0,97500,427500,636000,1536000,2796000,4796000}))*1.021,-2))</f>
        <v/>
      </c>
      <c r="T549" s="19">
        <f>MAX(0,ROUNDDOWN(N549-P549-430000-0,-3))</f>
        <v/>
      </c>
      <c r="U549" s="19">
        <f>IF(N549&lt;=450000,0,MAX(0,ROUNDDOWN(T549*0.06-MIN(50000,T549)*0.03,-2))+MAX(0,ROUNDDOWN(T549*0.04-MIN(50000,T549)*0.02,-2)))</f>
        <v/>
      </c>
      <c r="V549" s="19">
        <f>S549+U549+O549</f>
        <v/>
      </c>
      <c r="W549" s="19">
        <f>MIN(550000,MAX(0,$B549))</f>
        <v/>
      </c>
      <c r="X549" s="19">
        <f>$B549-W549</f>
        <v/>
      </c>
      <c r="Y549" s="19">
        <f>MIN(670000,ROUNDDOWN(MAX(0,X549-430000)*0.0751+47600,0))+MIN(260000,ROUNDDOWN(MAX(0,X549-430000)*0.028+17600,0))+MIN(30000,ROUNDDOWN(MAX(0,X549-430000)*0.0027+1873,0))+IF("いいえ"="はい",MIN(170000,ROUNDDOWN(MAX(0,X549-430000)*0.0243+17800,0)),0)</f>
        <v/>
      </c>
      <c r="Z549" s="19">
        <f>IF(""="",215040+Y549,"")</f>
        <v/>
      </c>
      <c r="AA549" s="19">
        <f>IF(X549&gt;23500000,NA(),IF(X549&lt;=4890000,1040000,IF(X549&lt;=6550000,670000,620000)))</f>
        <v/>
      </c>
      <c r="AB549" s="19">
        <f>MAX(0,ROUNDDOWN(X549-Z549-AA549-0,-3))</f>
        <v/>
      </c>
      <c r="AC549" s="19">
        <f>IF(AB549&lt;=0,0,ROUNDDOWN((AB549*LOOKUP(AB549,{0,1950001,3300001,6950001,9000001,18000001,40000001},{0.05,0.1,0.2,0.23,0.33,0.4,0.45})-LOOKUP(AB549,{0,1950001,3300001,6950001,9000001,18000001,40000001},{0,97500,427500,636000,1536000,2796000,4796000}))*1.021,-2))</f>
        <v/>
      </c>
      <c r="AD549" s="19">
        <f>MAX(0,ROUNDDOWN(X549-Z549-430000-0,-3))</f>
        <v/>
      </c>
      <c r="AE549" s="19">
        <f>IF(X549&lt;=450000,0,MAX(0,ROUNDDOWN(AD549*0.06-MIN(50000,AD549)*0.03,-2))+MAX(0,ROUNDDOWN(AD549*0.04-MIN(50000,AD549)*0.02,-2)))</f>
        <v/>
      </c>
      <c r="AF549" s="19">
        <f>AC549+AE549+Y549</f>
        <v/>
      </c>
      <c r="AG549" s="19">
        <f>MIN(650000,MAX(0,$B549))</f>
        <v/>
      </c>
      <c r="AH549" s="19">
        <f>$B549-AG549</f>
        <v/>
      </c>
      <c r="AI549" s="19">
        <f>MIN(670000,ROUNDDOWN(MAX(0,AH549-430000)*0.0751+47600,0))+MIN(260000,ROUNDDOWN(MAX(0,AH549-430000)*0.028+17600,0))+MIN(30000,ROUNDDOWN(MAX(0,AH549-430000)*0.0027+1873,0))+IF("いいえ"="はい",MIN(170000,ROUNDDOWN(MAX(0,AH549-430000)*0.0243+17800,0)),0)</f>
        <v/>
      </c>
      <c r="AJ549" s="19">
        <f>IF(""="",215040+AI549,"")</f>
        <v/>
      </c>
      <c r="AK549" s="19">
        <f>IF(AH549&gt;23500000,NA(),IF(AH549&lt;=4890000,1040000,IF(AH549&lt;=6550000,670000,620000)))</f>
        <v/>
      </c>
      <c r="AL549" s="19">
        <f>MAX(0,ROUNDDOWN(AH549-AJ549-AK549-0,-3))</f>
        <v/>
      </c>
      <c r="AM549" s="19">
        <f>IF(AL549&lt;=0,0,ROUNDDOWN((AL549*LOOKUP(AL549,{0,1950001,3300001,6950001,9000001,18000001,40000001},{0.05,0.1,0.2,0.23,0.33,0.4,0.45})-LOOKUP(AL549,{0,1950001,3300001,6950001,9000001,18000001,40000001},{0,97500,427500,636000,1536000,2796000,4796000}))*1.021,-2))</f>
        <v/>
      </c>
      <c r="AN549" s="19">
        <f>MAX(0,ROUNDDOWN(AH549-AJ549-430000-0,-3))</f>
        <v/>
      </c>
      <c r="AO549" s="19">
        <f>IF(AH549&lt;=450000,0,MAX(0,ROUNDDOWN(AN549*0.06-MIN(50000,AN549)*0.03,-2))+MAX(0,ROUNDDOWN(AN549*0.04-MIN(50000,AN549)*0.02,-2)))</f>
        <v/>
      </c>
      <c r="AP549" s="19">
        <f>AM549+AO549+AI549</f>
        <v/>
      </c>
      <c r="AQ549" s="19">
        <f>MIN(750000,MAX(0,$B549))</f>
        <v/>
      </c>
      <c r="AR549" s="19">
        <f>$B549-AQ549</f>
        <v/>
      </c>
      <c r="AS549" s="19">
        <f>MIN(670000,ROUNDDOWN(MAX(0,AR549-430000)*0.0751+47600,0))+MIN(260000,ROUNDDOWN(MAX(0,AR549-430000)*0.028+17600,0))+MIN(30000,ROUNDDOWN(MAX(0,AR549-430000)*0.0027+1873,0))+IF("いいえ"="はい",MIN(170000,ROUNDDOWN(MAX(0,AR549-430000)*0.0243+17800,0)),0)</f>
        <v/>
      </c>
      <c r="AT549" s="19">
        <f>IF(""="",215040+AS549,"")</f>
        <v/>
      </c>
      <c r="AU549" s="19">
        <f>IF(AR549&gt;23500000,NA(),IF(AR549&lt;=4890000,1040000,IF(AR549&lt;=6550000,670000,620000)))</f>
        <v/>
      </c>
      <c r="AV549" s="19">
        <f>MAX(0,ROUNDDOWN(AR549-AT549-AU549-0,-3))</f>
        <v/>
      </c>
      <c r="AW549" s="19">
        <f>IF(AV549&lt;=0,0,ROUNDDOWN((AV549*LOOKUP(AV549,{0,1950001,3300001,6950001,9000001,18000001,40000001},{0.05,0.1,0.2,0.23,0.33,0.4,0.45})-LOOKUP(AV549,{0,1950001,3300001,6950001,9000001,18000001,40000001},{0,97500,427500,636000,1536000,2796000,4796000}))*1.021,-2))</f>
        <v/>
      </c>
      <c r="AX549" s="19">
        <f>MAX(0,ROUNDDOWN(AR549-AT549-430000-0,-3))</f>
        <v/>
      </c>
      <c r="AY549" s="19">
        <f>IF(AR549&lt;=450000,0,MAX(0,ROUNDDOWN(AX549*0.06-MIN(50000,AX549)*0.03,-2))+MAX(0,ROUNDDOWN(AX549*0.04-MIN(50000,AX549)*0.02,-2)))</f>
        <v/>
      </c>
      <c r="AZ549" s="19">
        <f>AW549+AY549+AS549</f>
        <v/>
      </c>
    </row>
    <row r="550">
      <c r="A550" t="inlineStr">
        <is>
          <t>1万円刻み</t>
        </is>
      </c>
      <c r="B550" s="19">
        <f>'3_1万円刻み'!$A$533</f>
        <v/>
      </c>
      <c r="C550" s="19">
        <f>MIN(0,MAX(0,$B550))</f>
        <v/>
      </c>
      <c r="D550" s="19">
        <f>$B550-C550</f>
        <v/>
      </c>
      <c r="E550" s="19">
        <f>MIN(670000,ROUNDDOWN(MAX(0,D550-430000)*0.0751+47600,0))+MIN(260000,ROUNDDOWN(MAX(0,D550-430000)*0.028+17600,0))+MIN(30000,ROUNDDOWN(MAX(0,D550-430000)*0.0027+1873,0))+IF("いいえ"="はい",MIN(170000,ROUNDDOWN(MAX(0,D550-430000)*0.0243+17800,0)),0)</f>
        <v/>
      </c>
      <c r="F550" s="19">
        <f>IF(""="",215040+E550,"")</f>
        <v/>
      </c>
      <c r="G550" s="19">
        <f>IF(D550&gt;23500000,NA(),IF(D550&lt;=4890000,1040000,IF(D550&lt;=6550000,670000,620000)))</f>
        <v/>
      </c>
      <c r="H550" s="19">
        <f>MAX(0,ROUNDDOWN(D550-F550-G550-0,-3))</f>
        <v/>
      </c>
      <c r="I550" s="19">
        <f>IF(H550&lt;=0,0,ROUNDDOWN((H550*LOOKUP(H550,{0,1950001,3300001,6950001,9000001,18000001,40000001},{0.05,0.1,0.2,0.23,0.33,0.4,0.45})-LOOKUP(H550,{0,1950001,3300001,6950001,9000001,18000001,40000001},{0,97500,427500,636000,1536000,2796000,4796000}))*1.021,-2))</f>
        <v/>
      </c>
      <c r="J550" s="19">
        <f>MAX(0,ROUNDDOWN(D550-F550-430000-0,-3))</f>
        <v/>
      </c>
      <c r="K550" s="19">
        <f>IF(D550&lt;=450000,0,MAX(0,ROUNDDOWN(J550*0.06-MIN(50000,J550)*0.03,-2))+MAX(0,ROUNDDOWN(J550*0.04-MIN(50000,J550)*0.02,-2)))</f>
        <v/>
      </c>
      <c r="L550" s="19">
        <f>I550+K550+E550</f>
        <v/>
      </c>
      <c r="M550" s="19">
        <f>MIN(100000,MAX(0,$B550))</f>
        <v/>
      </c>
      <c r="N550" s="19">
        <f>$B550-M550</f>
        <v/>
      </c>
      <c r="O550" s="19">
        <f>MIN(670000,ROUNDDOWN(MAX(0,N550-430000)*0.0751+47600,0))+MIN(260000,ROUNDDOWN(MAX(0,N550-430000)*0.028+17600,0))+MIN(30000,ROUNDDOWN(MAX(0,N550-430000)*0.0027+1873,0))+IF("いいえ"="はい",MIN(170000,ROUNDDOWN(MAX(0,N550-430000)*0.0243+17800,0)),0)</f>
        <v/>
      </c>
      <c r="P550" s="19">
        <f>IF(""="",215040+O550,"")</f>
        <v/>
      </c>
      <c r="Q550" s="19">
        <f>IF(N550&gt;23500000,NA(),IF(N550&lt;=4890000,1040000,IF(N550&lt;=6550000,670000,620000)))</f>
        <v/>
      </c>
      <c r="R550" s="19">
        <f>MAX(0,ROUNDDOWN(N550-P550-Q550-0,-3))</f>
        <v/>
      </c>
      <c r="S550" s="19">
        <f>IF(R550&lt;=0,0,ROUNDDOWN((R550*LOOKUP(R550,{0,1950001,3300001,6950001,9000001,18000001,40000001},{0.05,0.1,0.2,0.23,0.33,0.4,0.45})-LOOKUP(R550,{0,1950001,3300001,6950001,9000001,18000001,40000001},{0,97500,427500,636000,1536000,2796000,4796000}))*1.021,-2))</f>
        <v/>
      </c>
      <c r="T550" s="19">
        <f>MAX(0,ROUNDDOWN(N550-P550-430000-0,-3))</f>
        <v/>
      </c>
      <c r="U550" s="19">
        <f>IF(N550&lt;=450000,0,MAX(0,ROUNDDOWN(T550*0.06-MIN(50000,T550)*0.03,-2))+MAX(0,ROUNDDOWN(T550*0.04-MIN(50000,T550)*0.02,-2)))</f>
        <v/>
      </c>
      <c r="V550" s="19">
        <f>S550+U550+O550</f>
        <v/>
      </c>
      <c r="W550" s="19">
        <f>MIN(550000,MAX(0,$B550))</f>
        <v/>
      </c>
      <c r="X550" s="19">
        <f>$B550-W550</f>
        <v/>
      </c>
      <c r="Y550" s="19">
        <f>MIN(670000,ROUNDDOWN(MAX(0,X550-430000)*0.0751+47600,0))+MIN(260000,ROUNDDOWN(MAX(0,X550-430000)*0.028+17600,0))+MIN(30000,ROUNDDOWN(MAX(0,X550-430000)*0.0027+1873,0))+IF("いいえ"="はい",MIN(170000,ROUNDDOWN(MAX(0,X550-430000)*0.0243+17800,0)),0)</f>
        <v/>
      </c>
      <c r="Z550" s="19">
        <f>IF(""="",215040+Y550,"")</f>
        <v/>
      </c>
      <c r="AA550" s="19">
        <f>IF(X550&gt;23500000,NA(),IF(X550&lt;=4890000,1040000,IF(X550&lt;=6550000,670000,620000)))</f>
        <v/>
      </c>
      <c r="AB550" s="19">
        <f>MAX(0,ROUNDDOWN(X550-Z550-AA550-0,-3))</f>
        <v/>
      </c>
      <c r="AC550" s="19">
        <f>IF(AB550&lt;=0,0,ROUNDDOWN((AB550*LOOKUP(AB550,{0,1950001,3300001,6950001,9000001,18000001,40000001},{0.05,0.1,0.2,0.23,0.33,0.4,0.45})-LOOKUP(AB550,{0,1950001,3300001,6950001,9000001,18000001,40000001},{0,97500,427500,636000,1536000,2796000,4796000}))*1.021,-2))</f>
        <v/>
      </c>
      <c r="AD550" s="19">
        <f>MAX(0,ROUNDDOWN(X550-Z550-430000-0,-3))</f>
        <v/>
      </c>
      <c r="AE550" s="19">
        <f>IF(X550&lt;=450000,0,MAX(0,ROUNDDOWN(AD550*0.06-MIN(50000,AD550)*0.03,-2))+MAX(0,ROUNDDOWN(AD550*0.04-MIN(50000,AD550)*0.02,-2)))</f>
        <v/>
      </c>
      <c r="AF550" s="19">
        <f>AC550+AE550+Y550</f>
        <v/>
      </c>
      <c r="AG550" s="19">
        <f>MIN(650000,MAX(0,$B550))</f>
        <v/>
      </c>
      <c r="AH550" s="19">
        <f>$B550-AG550</f>
        <v/>
      </c>
      <c r="AI550" s="19">
        <f>MIN(670000,ROUNDDOWN(MAX(0,AH550-430000)*0.0751+47600,0))+MIN(260000,ROUNDDOWN(MAX(0,AH550-430000)*0.028+17600,0))+MIN(30000,ROUNDDOWN(MAX(0,AH550-430000)*0.0027+1873,0))+IF("いいえ"="はい",MIN(170000,ROUNDDOWN(MAX(0,AH550-430000)*0.0243+17800,0)),0)</f>
        <v/>
      </c>
      <c r="AJ550" s="19">
        <f>IF(""="",215040+AI550,"")</f>
        <v/>
      </c>
      <c r="AK550" s="19">
        <f>IF(AH550&gt;23500000,NA(),IF(AH550&lt;=4890000,1040000,IF(AH550&lt;=6550000,670000,620000)))</f>
        <v/>
      </c>
      <c r="AL550" s="19">
        <f>MAX(0,ROUNDDOWN(AH550-AJ550-AK550-0,-3))</f>
        <v/>
      </c>
      <c r="AM550" s="19">
        <f>IF(AL550&lt;=0,0,ROUNDDOWN((AL550*LOOKUP(AL550,{0,1950001,3300001,6950001,9000001,18000001,40000001},{0.05,0.1,0.2,0.23,0.33,0.4,0.45})-LOOKUP(AL550,{0,1950001,3300001,6950001,9000001,18000001,40000001},{0,97500,427500,636000,1536000,2796000,4796000}))*1.021,-2))</f>
        <v/>
      </c>
      <c r="AN550" s="19">
        <f>MAX(0,ROUNDDOWN(AH550-AJ550-430000-0,-3))</f>
        <v/>
      </c>
      <c r="AO550" s="19">
        <f>IF(AH550&lt;=450000,0,MAX(0,ROUNDDOWN(AN550*0.06-MIN(50000,AN550)*0.03,-2))+MAX(0,ROUNDDOWN(AN550*0.04-MIN(50000,AN550)*0.02,-2)))</f>
        <v/>
      </c>
      <c r="AP550" s="19">
        <f>AM550+AO550+AI550</f>
        <v/>
      </c>
      <c r="AQ550" s="19">
        <f>MIN(750000,MAX(0,$B550))</f>
        <v/>
      </c>
      <c r="AR550" s="19">
        <f>$B550-AQ550</f>
        <v/>
      </c>
      <c r="AS550" s="19">
        <f>MIN(670000,ROUNDDOWN(MAX(0,AR550-430000)*0.0751+47600,0))+MIN(260000,ROUNDDOWN(MAX(0,AR550-430000)*0.028+17600,0))+MIN(30000,ROUNDDOWN(MAX(0,AR550-430000)*0.0027+1873,0))+IF("いいえ"="はい",MIN(170000,ROUNDDOWN(MAX(0,AR550-430000)*0.0243+17800,0)),0)</f>
        <v/>
      </c>
      <c r="AT550" s="19">
        <f>IF(""="",215040+AS550,"")</f>
        <v/>
      </c>
      <c r="AU550" s="19">
        <f>IF(AR550&gt;23500000,NA(),IF(AR550&lt;=4890000,1040000,IF(AR550&lt;=6550000,670000,620000)))</f>
        <v/>
      </c>
      <c r="AV550" s="19">
        <f>MAX(0,ROUNDDOWN(AR550-AT550-AU550-0,-3))</f>
        <v/>
      </c>
      <c r="AW550" s="19">
        <f>IF(AV550&lt;=0,0,ROUNDDOWN((AV550*LOOKUP(AV550,{0,1950001,3300001,6950001,9000001,18000001,40000001},{0.05,0.1,0.2,0.23,0.33,0.4,0.45})-LOOKUP(AV550,{0,1950001,3300001,6950001,9000001,18000001,40000001},{0,97500,427500,636000,1536000,2796000,4796000}))*1.021,-2))</f>
        <v/>
      </c>
      <c r="AX550" s="19">
        <f>MAX(0,ROUNDDOWN(AR550-AT550-430000-0,-3))</f>
        <v/>
      </c>
      <c r="AY550" s="19">
        <f>IF(AR550&lt;=450000,0,MAX(0,ROUNDDOWN(AX550*0.06-MIN(50000,AX550)*0.03,-2))+MAX(0,ROUNDDOWN(AX550*0.04-MIN(50000,AX550)*0.02,-2)))</f>
        <v/>
      </c>
      <c r="AZ550" s="19">
        <f>AW550+AY550+AS550</f>
        <v/>
      </c>
    </row>
    <row r="551">
      <c r="A551" t="inlineStr">
        <is>
          <t>1万円刻み</t>
        </is>
      </c>
      <c r="B551" s="19">
        <f>'3_1万円刻み'!$A$534</f>
        <v/>
      </c>
      <c r="C551" s="19">
        <f>MIN(0,MAX(0,$B551))</f>
        <v/>
      </c>
      <c r="D551" s="19">
        <f>$B551-C551</f>
        <v/>
      </c>
      <c r="E551" s="19">
        <f>MIN(670000,ROUNDDOWN(MAX(0,D551-430000)*0.0751+47600,0))+MIN(260000,ROUNDDOWN(MAX(0,D551-430000)*0.028+17600,0))+MIN(30000,ROUNDDOWN(MAX(0,D551-430000)*0.0027+1873,0))+IF("いいえ"="はい",MIN(170000,ROUNDDOWN(MAX(0,D551-430000)*0.0243+17800,0)),0)</f>
        <v/>
      </c>
      <c r="F551" s="19">
        <f>IF(""="",215040+E551,"")</f>
        <v/>
      </c>
      <c r="G551" s="19">
        <f>IF(D551&gt;23500000,NA(),IF(D551&lt;=4890000,1040000,IF(D551&lt;=6550000,670000,620000)))</f>
        <v/>
      </c>
      <c r="H551" s="19">
        <f>MAX(0,ROUNDDOWN(D551-F551-G551-0,-3))</f>
        <v/>
      </c>
      <c r="I551" s="19">
        <f>IF(H551&lt;=0,0,ROUNDDOWN((H551*LOOKUP(H551,{0,1950001,3300001,6950001,9000001,18000001,40000001},{0.05,0.1,0.2,0.23,0.33,0.4,0.45})-LOOKUP(H551,{0,1950001,3300001,6950001,9000001,18000001,40000001},{0,97500,427500,636000,1536000,2796000,4796000}))*1.021,-2))</f>
        <v/>
      </c>
      <c r="J551" s="19">
        <f>MAX(0,ROUNDDOWN(D551-F551-430000-0,-3))</f>
        <v/>
      </c>
      <c r="K551" s="19">
        <f>IF(D551&lt;=450000,0,MAX(0,ROUNDDOWN(J551*0.06-MIN(50000,J551)*0.03,-2))+MAX(0,ROUNDDOWN(J551*0.04-MIN(50000,J551)*0.02,-2)))</f>
        <v/>
      </c>
      <c r="L551" s="19">
        <f>I551+K551+E551</f>
        <v/>
      </c>
      <c r="M551" s="19">
        <f>MIN(100000,MAX(0,$B551))</f>
        <v/>
      </c>
      <c r="N551" s="19">
        <f>$B551-M551</f>
        <v/>
      </c>
      <c r="O551" s="19">
        <f>MIN(670000,ROUNDDOWN(MAX(0,N551-430000)*0.0751+47600,0))+MIN(260000,ROUNDDOWN(MAX(0,N551-430000)*0.028+17600,0))+MIN(30000,ROUNDDOWN(MAX(0,N551-430000)*0.0027+1873,0))+IF("いいえ"="はい",MIN(170000,ROUNDDOWN(MAX(0,N551-430000)*0.0243+17800,0)),0)</f>
        <v/>
      </c>
      <c r="P551" s="19">
        <f>IF(""="",215040+O551,"")</f>
        <v/>
      </c>
      <c r="Q551" s="19">
        <f>IF(N551&gt;23500000,NA(),IF(N551&lt;=4890000,1040000,IF(N551&lt;=6550000,670000,620000)))</f>
        <v/>
      </c>
      <c r="R551" s="19">
        <f>MAX(0,ROUNDDOWN(N551-P551-Q551-0,-3))</f>
        <v/>
      </c>
      <c r="S551" s="19">
        <f>IF(R551&lt;=0,0,ROUNDDOWN((R551*LOOKUP(R551,{0,1950001,3300001,6950001,9000001,18000001,40000001},{0.05,0.1,0.2,0.23,0.33,0.4,0.45})-LOOKUP(R551,{0,1950001,3300001,6950001,9000001,18000001,40000001},{0,97500,427500,636000,1536000,2796000,4796000}))*1.021,-2))</f>
        <v/>
      </c>
      <c r="T551" s="19">
        <f>MAX(0,ROUNDDOWN(N551-P551-430000-0,-3))</f>
        <v/>
      </c>
      <c r="U551" s="19">
        <f>IF(N551&lt;=450000,0,MAX(0,ROUNDDOWN(T551*0.06-MIN(50000,T551)*0.03,-2))+MAX(0,ROUNDDOWN(T551*0.04-MIN(50000,T551)*0.02,-2)))</f>
        <v/>
      </c>
      <c r="V551" s="19">
        <f>S551+U551+O551</f>
        <v/>
      </c>
      <c r="W551" s="19">
        <f>MIN(550000,MAX(0,$B551))</f>
        <v/>
      </c>
      <c r="X551" s="19">
        <f>$B551-W551</f>
        <v/>
      </c>
      <c r="Y551" s="19">
        <f>MIN(670000,ROUNDDOWN(MAX(0,X551-430000)*0.0751+47600,0))+MIN(260000,ROUNDDOWN(MAX(0,X551-430000)*0.028+17600,0))+MIN(30000,ROUNDDOWN(MAX(0,X551-430000)*0.0027+1873,0))+IF("いいえ"="はい",MIN(170000,ROUNDDOWN(MAX(0,X551-430000)*0.0243+17800,0)),0)</f>
        <v/>
      </c>
      <c r="Z551" s="19">
        <f>IF(""="",215040+Y551,"")</f>
        <v/>
      </c>
      <c r="AA551" s="19">
        <f>IF(X551&gt;23500000,NA(),IF(X551&lt;=4890000,1040000,IF(X551&lt;=6550000,670000,620000)))</f>
        <v/>
      </c>
      <c r="AB551" s="19">
        <f>MAX(0,ROUNDDOWN(X551-Z551-AA551-0,-3))</f>
        <v/>
      </c>
      <c r="AC551" s="19">
        <f>IF(AB551&lt;=0,0,ROUNDDOWN((AB551*LOOKUP(AB551,{0,1950001,3300001,6950001,9000001,18000001,40000001},{0.05,0.1,0.2,0.23,0.33,0.4,0.45})-LOOKUP(AB551,{0,1950001,3300001,6950001,9000001,18000001,40000001},{0,97500,427500,636000,1536000,2796000,4796000}))*1.021,-2))</f>
        <v/>
      </c>
      <c r="AD551" s="19">
        <f>MAX(0,ROUNDDOWN(X551-Z551-430000-0,-3))</f>
        <v/>
      </c>
      <c r="AE551" s="19">
        <f>IF(X551&lt;=450000,0,MAX(0,ROUNDDOWN(AD551*0.06-MIN(50000,AD551)*0.03,-2))+MAX(0,ROUNDDOWN(AD551*0.04-MIN(50000,AD551)*0.02,-2)))</f>
        <v/>
      </c>
      <c r="AF551" s="19">
        <f>AC551+AE551+Y551</f>
        <v/>
      </c>
      <c r="AG551" s="19">
        <f>MIN(650000,MAX(0,$B551))</f>
        <v/>
      </c>
      <c r="AH551" s="19">
        <f>$B551-AG551</f>
        <v/>
      </c>
      <c r="AI551" s="19">
        <f>MIN(670000,ROUNDDOWN(MAX(0,AH551-430000)*0.0751+47600,0))+MIN(260000,ROUNDDOWN(MAX(0,AH551-430000)*0.028+17600,0))+MIN(30000,ROUNDDOWN(MAX(0,AH551-430000)*0.0027+1873,0))+IF("いいえ"="はい",MIN(170000,ROUNDDOWN(MAX(0,AH551-430000)*0.0243+17800,0)),0)</f>
        <v/>
      </c>
      <c r="AJ551" s="19">
        <f>IF(""="",215040+AI551,"")</f>
        <v/>
      </c>
      <c r="AK551" s="19">
        <f>IF(AH551&gt;23500000,NA(),IF(AH551&lt;=4890000,1040000,IF(AH551&lt;=6550000,670000,620000)))</f>
        <v/>
      </c>
      <c r="AL551" s="19">
        <f>MAX(0,ROUNDDOWN(AH551-AJ551-AK551-0,-3))</f>
        <v/>
      </c>
      <c r="AM551" s="19">
        <f>IF(AL551&lt;=0,0,ROUNDDOWN((AL551*LOOKUP(AL551,{0,1950001,3300001,6950001,9000001,18000001,40000001},{0.05,0.1,0.2,0.23,0.33,0.4,0.45})-LOOKUP(AL551,{0,1950001,3300001,6950001,9000001,18000001,40000001},{0,97500,427500,636000,1536000,2796000,4796000}))*1.021,-2))</f>
        <v/>
      </c>
      <c r="AN551" s="19">
        <f>MAX(0,ROUNDDOWN(AH551-AJ551-430000-0,-3))</f>
        <v/>
      </c>
      <c r="AO551" s="19">
        <f>IF(AH551&lt;=450000,0,MAX(0,ROUNDDOWN(AN551*0.06-MIN(50000,AN551)*0.03,-2))+MAX(0,ROUNDDOWN(AN551*0.04-MIN(50000,AN551)*0.02,-2)))</f>
        <v/>
      </c>
      <c r="AP551" s="19">
        <f>AM551+AO551+AI551</f>
        <v/>
      </c>
      <c r="AQ551" s="19">
        <f>MIN(750000,MAX(0,$B551))</f>
        <v/>
      </c>
      <c r="AR551" s="19">
        <f>$B551-AQ551</f>
        <v/>
      </c>
      <c r="AS551" s="19">
        <f>MIN(670000,ROUNDDOWN(MAX(0,AR551-430000)*0.0751+47600,0))+MIN(260000,ROUNDDOWN(MAX(0,AR551-430000)*0.028+17600,0))+MIN(30000,ROUNDDOWN(MAX(0,AR551-430000)*0.0027+1873,0))+IF("いいえ"="はい",MIN(170000,ROUNDDOWN(MAX(0,AR551-430000)*0.0243+17800,0)),0)</f>
        <v/>
      </c>
      <c r="AT551" s="19">
        <f>IF(""="",215040+AS551,"")</f>
        <v/>
      </c>
      <c r="AU551" s="19">
        <f>IF(AR551&gt;23500000,NA(),IF(AR551&lt;=4890000,1040000,IF(AR551&lt;=6550000,670000,620000)))</f>
        <v/>
      </c>
      <c r="AV551" s="19">
        <f>MAX(0,ROUNDDOWN(AR551-AT551-AU551-0,-3))</f>
        <v/>
      </c>
      <c r="AW551" s="19">
        <f>IF(AV551&lt;=0,0,ROUNDDOWN((AV551*LOOKUP(AV551,{0,1950001,3300001,6950001,9000001,18000001,40000001},{0.05,0.1,0.2,0.23,0.33,0.4,0.45})-LOOKUP(AV551,{0,1950001,3300001,6950001,9000001,18000001,40000001},{0,97500,427500,636000,1536000,2796000,4796000}))*1.021,-2))</f>
        <v/>
      </c>
      <c r="AX551" s="19">
        <f>MAX(0,ROUNDDOWN(AR551-AT551-430000-0,-3))</f>
        <v/>
      </c>
      <c r="AY551" s="19">
        <f>IF(AR551&lt;=450000,0,MAX(0,ROUNDDOWN(AX551*0.06-MIN(50000,AX551)*0.03,-2))+MAX(0,ROUNDDOWN(AX551*0.04-MIN(50000,AX551)*0.02,-2)))</f>
        <v/>
      </c>
      <c r="AZ551" s="19">
        <f>AW551+AY551+AS551</f>
        <v/>
      </c>
    </row>
    <row r="552">
      <c r="A552" t="inlineStr">
        <is>
          <t>1万円刻み</t>
        </is>
      </c>
      <c r="B552" s="19">
        <f>'3_1万円刻み'!$A$535</f>
        <v/>
      </c>
      <c r="C552" s="19">
        <f>MIN(0,MAX(0,$B552))</f>
        <v/>
      </c>
      <c r="D552" s="19">
        <f>$B552-C552</f>
        <v/>
      </c>
      <c r="E552" s="19">
        <f>MIN(670000,ROUNDDOWN(MAX(0,D552-430000)*0.0751+47600,0))+MIN(260000,ROUNDDOWN(MAX(0,D552-430000)*0.028+17600,0))+MIN(30000,ROUNDDOWN(MAX(0,D552-430000)*0.0027+1873,0))+IF("いいえ"="はい",MIN(170000,ROUNDDOWN(MAX(0,D552-430000)*0.0243+17800,0)),0)</f>
        <v/>
      </c>
      <c r="F552" s="19">
        <f>IF(""="",215040+E552,"")</f>
        <v/>
      </c>
      <c r="G552" s="19">
        <f>IF(D552&gt;23500000,NA(),IF(D552&lt;=4890000,1040000,IF(D552&lt;=6550000,670000,620000)))</f>
        <v/>
      </c>
      <c r="H552" s="19">
        <f>MAX(0,ROUNDDOWN(D552-F552-G552-0,-3))</f>
        <v/>
      </c>
      <c r="I552" s="19">
        <f>IF(H552&lt;=0,0,ROUNDDOWN((H552*LOOKUP(H552,{0,1950001,3300001,6950001,9000001,18000001,40000001},{0.05,0.1,0.2,0.23,0.33,0.4,0.45})-LOOKUP(H552,{0,1950001,3300001,6950001,9000001,18000001,40000001},{0,97500,427500,636000,1536000,2796000,4796000}))*1.021,-2))</f>
        <v/>
      </c>
      <c r="J552" s="19">
        <f>MAX(0,ROUNDDOWN(D552-F552-430000-0,-3))</f>
        <v/>
      </c>
      <c r="K552" s="19">
        <f>IF(D552&lt;=450000,0,MAX(0,ROUNDDOWN(J552*0.06-MIN(50000,J552)*0.03,-2))+MAX(0,ROUNDDOWN(J552*0.04-MIN(50000,J552)*0.02,-2)))</f>
        <v/>
      </c>
      <c r="L552" s="19">
        <f>I552+K552+E552</f>
        <v/>
      </c>
      <c r="M552" s="19">
        <f>MIN(100000,MAX(0,$B552))</f>
        <v/>
      </c>
      <c r="N552" s="19">
        <f>$B552-M552</f>
        <v/>
      </c>
      <c r="O552" s="19">
        <f>MIN(670000,ROUNDDOWN(MAX(0,N552-430000)*0.0751+47600,0))+MIN(260000,ROUNDDOWN(MAX(0,N552-430000)*0.028+17600,0))+MIN(30000,ROUNDDOWN(MAX(0,N552-430000)*0.0027+1873,0))+IF("いいえ"="はい",MIN(170000,ROUNDDOWN(MAX(0,N552-430000)*0.0243+17800,0)),0)</f>
        <v/>
      </c>
      <c r="P552" s="19">
        <f>IF(""="",215040+O552,"")</f>
        <v/>
      </c>
      <c r="Q552" s="19">
        <f>IF(N552&gt;23500000,NA(),IF(N552&lt;=4890000,1040000,IF(N552&lt;=6550000,670000,620000)))</f>
        <v/>
      </c>
      <c r="R552" s="19">
        <f>MAX(0,ROUNDDOWN(N552-P552-Q552-0,-3))</f>
        <v/>
      </c>
      <c r="S552" s="19">
        <f>IF(R552&lt;=0,0,ROUNDDOWN((R552*LOOKUP(R552,{0,1950001,3300001,6950001,9000001,18000001,40000001},{0.05,0.1,0.2,0.23,0.33,0.4,0.45})-LOOKUP(R552,{0,1950001,3300001,6950001,9000001,18000001,40000001},{0,97500,427500,636000,1536000,2796000,4796000}))*1.021,-2))</f>
        <v/>
      </c>
      <c r="T552" s="19">
        <f>MAX(0,ROUNDDOWN(N552-P552-430000-0,-3))</f>
        <v/>
      </c>
      <c r="U552" s="19">
        <f>IF(N552&lt;=450000,0,MAX(0,ROUNDDOWN(T552*0.06-MIN(50000,T552)*0.03,-2))+MAX(0,ROUNDDOWN(T552*0.04-MIN(50000,T552)*0.02,-2)))</f>
        <v/>
      </c>
      <c r="V552" s="19">
        <f>S552+U552+O552</f>
        <v/>
      </c>
      <c r="W552" s="19">
        <f>MIN(550000,MAX(0,$B552))</f>
        <v/>
      </c>
      <c r="X552" s="19">
        <f>$B552-W552</f>
        <v/>
      </c>
      <c r="Y552" s="19">
        <f>MIN(670000,ROUNDDOWN(MAX(0,X552-430000)*0.0751+47600,0))+MIN(260000,ROUNDDOWN(MAX(0,X552-430000)*0.028+17600,0))+MIN(30000,ROUNDDOWN(MAX(0,X552-430000)*0.0027+1873,0))+IF("いいえ"="はい",MIN(170000,ROUNDDOWN(MAX(0,X552-430000)*0.0243+17800,0)),0)</f>
        <v/>
      </c>
      <c r="Z552" s="19">
        <f>IF(""="",215040+Y552,"")</f>
        <v/>
      </c>
      <c r="AA552" s="19">
        <f>IF(X552&gt;23500000,NA(),IF(X552&lt;=4890000,1040000,IF(X552&lt;=6550000,670000,620000)))</f>
        <v/>
      </c>
      <c r="AB552" s="19">
        <f>MAX(0,ROUNDDOWN(X552-Z552-AA552-0,-3))</f>
        <v/>
      </c>
      <c r="AC552" s="19">
        <f>IF(AB552&lt;=0,0,ROUNDDOWN((AB552*LOOKUP(AB552,{0,1950001,3300001,6950001,9000001,18000001,40000001},{0.05,0.1,0.2,0.23,0.33,0.4,0.45})-LOOKUP(AB552,{0,1950001,3300001,6950001,9000001,18000001,40000001},{0,97500,427500,636000,1536000,2796000,4796000}))*1.021,-2))</f>
        <v/>
      </c>
      <c r="AD552" s="19">
        <f>MAX(0,ROUNDDOWN(X552-Z552-430000-0,-3))</f>
        <v/>
      </c>
      <c r="AE552" s="19">
        <f>IF(X552&lt;=450000,0,MAX(0,ROUNDDOWN(AD552*0.06-MIN(50000,AD552)*0.03,-2))+MAX(0,ROUNDDOWN(AD552*0.04-MIN(50000,AD552)*0.02,-2)))</f>
        <v/>
      </c>
      <c r="AF552" s="19">
        <f>AC552+AE552+Y552</f>
        <v/>
      </c>
      <c r="AG552" s="19">
        <f>MIN(650000,MAX(0,$B552))</f>
        <v/>
      </c>
      <c r="AH552" s="19">
        <f>$B552-AG552</f>
        <v/>
      </c>
      <c r="AI552" s="19">
        <f>MIN(670000,ROUNDDOWN(MAX(0,AH552-430000)*0.0751+47600,0))+MIN(260000,ROUNDDOWN(MAX(0,AH552-430000)*0.028+17600,0))+MIN(30000,ROUNDDOWN(MAX(0,AH552-430000)*0.0027+1873,0))+IF("いいえ"="はい",MIN(170000,ROUNDDOWN(MAX(0,AH552-430000)*0.0243+17800,0)),0)</f>
        <v/>
      </c>
      <c r="AJ552" s="19">
        <f>IF(""="",215040+AI552,"")</f>
        <v/>
      </c>
      <c r="AK552" s="19">
        <f>IF(AH552&gt;23500000,NA(),IF(AH552&lt;=4890000,1040000,IF(AH552&lt;=6550000,670000,620000)))</f>
        <v/>
      </c>
      <c r="AL552" s="19">
        <f>MAX(0,ROUNDDOWN(AH552-AJ552-AK552-0,-3))</f>
        <v/>
      </c>
      <c r="AM552" s="19">
        <f>IF(AL552&lt;=0,0,ROUNDDOWN((AL552*LOOKUP(AL552,{0,1950001,3300001,6950001,9000001,18000001,40000001},{0.05,0.1,0.2,0.23,0.33,0.4,0.45})-LOOKUP(AL552,{0,1950001,3300001,6950001,9000001,18000001,40000001},{0,97500,427500,636000,1536000,2796000,4796000}))*1.021,-2))</f>
        <v/>
      </c>
      <c r="AN552" s="19">
        <f>MAX(0,ROUNDDOWN(AH552-AJ552-430000-0,-3))</f>
        <v/>
      </c>
      <c r="AO552" s="19">
        <f>IF(AH552&lt;=450000,0,MAX(0,ROUNDDOWN(AN552*0.06-MIN(50000,AN552)*0.03,-2))+MAX(0,ROUNDDOWN(AN552*0.04-MIN(50000,AN552)*0.02,-2)))</f>
        <v/>
      </c>
      <c r="AP552" s="19">
        <f>AM552+AO552+AI552</f>
        <v/>
      </c>
      <c r="AQ552" s="19">
        <f>MIN(750000,MAX(0,$B552))</f>
        <v/>
      </c>
      <c r="AR552" s="19">
        <f>$B552-AQ552</f>
        <v/>
      </c>
      <c r="AS552" s="19">
        <f>MIN(670000,ROUNDDOWN(MAX(0,AR552-430000)*0.0751+47600,0))+MIN(260000,ROUNDDOWN(MAX(0,AR552-430000)*0.028+17600,0))+MIN(30000,ROUNDDOWN(MAX(0,AR552-430000)*0.0027+1873,0))+IF("いいえ"="はい",MIN(170000,ROUNDDOWN(MAX(0,AR552-430000)*0.0243+17800,0)),0)</f>
        <v/>
      </c>
      <c r="AT552" s="19">
        <f>IF(""="",215040+AS552,"")</f>
        <v/>
      </c>
      <c r="AU552" s="19">
        <f>IF(AR552&gt;23500000,NA(),IF(AR552&lt;=4890000,1040000,IF(AR552&lt;=6550000,670000,620000)))</f>
        <v/>
      </c>
      <c r="AV552" s="19">
        <f>MAX(0,ROUNDDOWN(AR552-AT552-AU552-0,-3))</f>
        <v/>
      </c>
      <c r="AW552" s="19">
        <f>IF(AV552&lt;=0,0,ROUNDDOWN((AV552*LOOKUP(AV552,{0,1950001,3300001,6950001,9000001,18000001,40000001},{0.05,0.1,0.2,0.23,0.33,0.4,0.45})-LOOKUP(AV552,{0,1950001,3300001,6950001,9000001,18000001,40000001},{0,97500,427500,636000,1536000,2796000,4796000}))*1.021,-2))</f>
        <v/>
      </c>
      <c r="AX552" s="19">
        <f>MAX(0,ROUNDDOWN(AR552-AT552-430000-0,-3))</f>
        <v/>
      </c>
      <c r="AY552" s="19">
        <f>IF(AR552&lt;=450000,0,MAX(0,ROUNDDOWN(AX552*0.06-MIN(50000,AX552)*0.03,-2))+MAX(0,ROUNDDOWN(AX552*0.04-MIN(50000,AX552)*0.02,-2)))</f>
        <v/>
      </c>
      <c r="AZ552" s="19">
        <f>AW552+AY552+AS552</f>
        <v/>
      </c>
    </row>
    <row r="553">
      <c r="A553" t="inlineStr">
        <is>
          <t>1万円刻み</t>
        </is>
      </c>
      <c r="B553" s="19">
        <f>'3_1万円刻み'!$A$536</f>
        <v/>
      </c>
      <c r="C553" s="19">
        <f>MIN(0,MAX(0,$B553))</f>
        <v/>
      </c>
      <c r="D553" s="19">
        <f>$B553-C553</f>
        <v/>
      </c>
      <c r="E553" s="19">
        <f>MIN(670000,ROUNDDOWN(MAX(0,D553-430000)*0.0751+47600,0))+MIN(260000,ROUNDDOWN(MAX(0,D553-430000)*0.028+17600,0))+MIN(30000,ROUNDDOWN(MAX(0,D553-430000)*0.0027+1873,0))+IF("いいえ"="はい",MIN(170000,ROUNDDOWN(MAX(0,D553-430000)*0.0243+17800,0)),0)</f>
        <v/>
      </c>
      <c r="F553" s="19">
        <f>IF(""="",215040+E553,"")</f>
        <v/>
      </c>
      <c r="G553" s="19">
        <f>IF(D553&gt;23500000,NA(),IF(D553&lt;=4890000,1040000,IF(D553&lt;=6550000,670000,620000)))</f>
        <v/>
      </c>
      <c r="H553" s="19">
        <f>MAX(0,ROUNDDOWN(D553-F553-G553-0,-3))</f>
        <v/>
      </c>
      <c r="I553" s="19">
        <f>IF(H553&lt;=0,0,ROUNDDOWN((H553*LOOKUP(H553,{0,1950001,3300001,6950001,9000001,18000001,40000001},{0.05,0.1,0.2,0.23,0.33,0.4,0.45})-LOOKUP(H553,{0,1950001,3300001,6950001,9000001,18000001,40000001},{0,97500,427500,636000,1536000,2796000,4796000}))*1.021,-2))</f>
        <v/>
      </c>
      <c r="J553" s="19">
        <f>MAX(0,ROUNDDOWN(D553-F553-430000-0,-3))</f>
        <v/>
      </c>
      <c r="K553" s="19">
        <f>IF(D553&lt;=450000,0,MAX(0,ROUNDDOWN(J553*0.06-MIN(50000,J553)*0.03,-2))+MAX(0,ROUNDDOWN(J553*0.04-MIN(50000,J553)*0.02,-2)))</f>
        <v/>
      </c>
      <c r="L553" s="19">
        <f>I553+K553+E553</f>
        <v/>
      </c>
      <c r="M553" s="19">
        <f>MIN(100000,MAX(0,$B553))</f>
        <v/>
      </c>
      <c r="N553" s="19">
        <f>$B553-M553</f>
        <v/>
      </c>
      <c r="O553" s="19">
        <f>MIN(670000,ROUNDDOWN(MAX(0,N553-430000)*0.0751+47600,0))+MIN(260000,ROUNDDOWN(MAX(0,N553-430000)*0.028+17600,0))+MIN(30000,ROUNDDOWN(MAX(0,N553-430000)*0.0027+1873,0))+IF("いいえ"="はい",MIN(170000,ROUNDDOWN(MAX(0,N553-430000)*0.0243+17800,0)),0)</f>
        <v/>
      </c>
      <c r="P553" s="19">
        <f>IF(""="",215040+O553,"")</f>
        <v/>
      </c>
      <c r="Q553" s="19">
        <f>IF(N553&gt;23500000,NA(),IF(N553&lt;=4890000,1040000,IF(N553&lt;=6550000,670000,620000)))</f>
        <v/>
      </c>
      <c r="R553" s="19">
        <f>MAX(0,ROUNDDOWN(N553-P553-Q553-0,-3))</f>
        <v/>
      </c>
      <c r="S553" s="19">
        <f>IF(R553&lt;=0,0,ROUNDDOWN((R553*LOOKUP(R553,{0,1950001,3300001,6950001,9000001,18000001,40000001},{0.05,0.1,0.2,0.23,0.33,0.4,0.45})-LOOKUP(R553,{0,1950001,3300001,6950001,9000001,18000001,40000001},{0,97500,427500,636000,1536000,2796000,4796000}))*1.021,-2))</f>
        <v/>
      </c>
      <c r="T553" s="19">
        <f>MAX(0,ROUNDDOWN(N553-P553-430000-0,-3))</f>
        <v/>
      </c>
      <c r="U553" s="19">
        <f>IF(N553&lt;=450000,0,MAX(0,ROUNDDOWN(T553*0.06-MIN(50000,T553)*0.03,-2))+MAX(0,ROUNDDOWN(T553*0.04-MIN(50000,T553)*0.02,-2)))</f>
        <v/>
      </c>
      <c r="V553" s="19">
        <f>S553+U553+O553</f>
        <v/>
      </c>
      <c r="W553" s="19">
        <f>MIN(550000,MAX(0,$B553))</f>
        <v/>
      </c>
      <c r="X553" s="19">
        <f>$B553-W553</f>
        <v/>
      </c>
      <c r="Y553" s="19">
        <f>MIN(670000,ROUNDDOWN(MAX(0,X553-430000)*0.0751+47600,0))+MIN(260000,ROUNDDOWN(MAX(0,X553-430000)*0.028+17600,0))+MIN(30000,ROUNDDOWN(MAX(0,X553-430000)*0.0027+1873,0))+IF("いいえ"="はい",MIN(170000,ROUNDDOWN(MAX(0,X553-430000)*0.0243+17800,0)),0)</f>
        <v/>
      </c>
      <c r="Z553" s="19">
        <f>IF(""="",215040+Y553,"")</f>
        <v/>
      </c>
      <c r="AA553" s="19">
        <f>IF(X553&gt;23500000,NA(),IF(X553&lt;=4890000,1040000,IF(X553&lt;=6550000,670000,620000)))</f>
        <v/>
      </c>
      <c r="AB553" s="19">
        <f>MAX(0,ROUNDDOWN(X553-Z553-AA553-0,-3))</f>
        <v/>
      </c>
      <c r="AC553" s="19">
        <f>IF(AB553&lt;=0,0,ROUNDDOWN((AB553*LOOKUP(AB553,{0,1950001,3300001,6950001,9000001,18000001,40000001},{0.05,0.1,0.2,0.23,0.33,0.4,0.45})-LOOKUP(AB553,{0,1950001,3300001,6950001,9000001,18000001,40000001},{0,97500,427500,636000,1536000,2796000,4796000}))*1.021,-2))</f>
        <v/>
      </c>
      <c r="AD553" s="19">
        <f>MAX(0,ROUNDDOWN(X553-Z553-430000-0,-3))</f>
        <v/>
      </c>
      <c r="AE553" s="19">
        <f>IF(X553&lt;=450000,0,MAX(0,ROUNDDOWN(AD553*0.06-MIN(50000,AD553)*0.03,-2))+MAX(0,ROUNDDOWN(AD553*0.04-MIN(50000,AD553)*0.02,-2)))</f>
        <v/>
      </c>
      <c r="AF553" s="19">
        <f>AC553+AE553+Y553</f>
        <v/>
      </c>
      <c r="AG553" s="19">
        <f>MIN(650000,MAX(0,$B553))</f>
        <v/>
      </c>
      <c r="AH553" s="19">
        <f>$B553-AG553</f>
        <v/>
      </c>
      <c r="AI553" s="19">
        <f>MIN(670000,ROUNDDOWN(MAX(0,AH553-430000)*0.0751+47600,0))+MIN(260000,ROUNDDOWN(MAX(0,AH553-430000)*0.028+17600,0))+MIN(30000,ROUNDDOWN(MAX(0,AH553-430000)*0.0027+1873,0))+IF("いいえ"="はい",MIN(170000,ROUNDDOWN(MAX(0,AH553-430000)*0.0243+17800,0)),0)</f>
        <v/>
      </c>
      <c r="AJ553" s="19">
        <f>IF(""="",215040+AI553,"")</f>
        <v/>
      </c>
      <c r="AK553" s="19">
        <f>IF(AH553&gt;23500000,NA(),IF(AH553&lt;=4890000,1040000,IF(AH553&lt;=6550000,670000,620000)))</f>
        <v/>
      </c>
      <c r="AL553" s="19">
        <f>MAX(0,ROUNDDOWN(AH553-AJ553-AK553-0,-3))</f>
        <v/>
      </c>
      <c r="AM553" s="19">
        <f>IF(AL553&lt;=0,0,ROUNDDOWN((AL553*LOOKUP(AL553,{0,1950001,3300001,6950001,9000001,18000001,40000001},{0.05,0.1,0.2,0.23,0.33,0.4,0.45})-LOOKUP(AL553,{0,1950001,3300001,6950001,9000001,18000001,40000001},{0,97500,427500,636000,1536000,2796000,4796000}))*1.021,-2))</f>
        <v/>
      </c>
      <c r="AN553" s="19">
        <f>MAX(0,ROUNDDOWN(AH553-AJ553-430000-0,-3))</f>
        <v/>
      </c>
      <c r="AO553" s="19">
        <f>IF(AH553&lt;=450000,0,MAX(0,ROUNDDOWN(AN553*0.06-MIN(50000,AN553)*0.03,-2))+MAX(0,ROUNDDOWN(AN553*0.04-MIN(50000,AN553)*0.02,-2)))</f>
        <v/>
      </c>
      <c r="AP553" s="19">
        <f>AM553+AO553+AI553</f>
        <v/>
      </c>
      <c r="AQ553" s="19">
        <f>MIN(750000,MAX(0,$B553))</f>
        <v/>
      </c>
      <c r="AR553" s="19">
        <f>$B553-AQ553</f>
        <v/>
      </c>
      <c r="AS553" s="19">
        <f>MIN(670000,ROUNDDOWN(MAX(0,AR553-430000)*0.0751+47600,0))+MIN(260000,ROUNDDOWN(MAX(0,AR553-430000)*0.028+17600,0))+MIN(30000,ROUNDDOWN(MAX(0,AR553-430000)*0.0027+1873,0))+IF("いいえ"="はい",MIN(170000,ROUNDDOWN(MAX(0,AR553-430000)*0.0243+17800,0)),0)</f>
        <v/>
      </c>
      <c r="AT553" s="19">
        <f>IF(""="",215040+AS553,"")</f>
        <v/>
      </c>
      <c r="AU553" s="19">
        <f>IF(AR553&gt;23500000,NA(),IF(AR553&lt;=4890000,1040000,IF(AR553&lt;=6550000,670000,620000)))</f>
        <v/>
      </c>
      <c r="AV553" s="19">
        <f>MAX(0,ROUNDDOWN(AR553-AT553-AU553-0,-3))</f>
        <v/>
      </c>
      <c r="AW553" s="19">
        <f>IF(AV553&lt;=0,0,ROUNDDOWN((AV553*LOOKUP(AV553,{0,1950001,3300001,6950001,9000001,18000001,40000001},{0.05,0.1,0.2,0.23,0.33,0.4,0.45})-LOOKUP(AV553,{0,1950001,3300001,6950001,9000001,18000001,40000001},{0,97500,427500,636000,1536000,2796000,4796000}))*1.021,-2))</f>
        <v/>
      </c>
      <c r="AX553" s="19">
        <f>MAX(0,ROUNDDOWN(AR553-AT553-430000-0,-3))</f>
        <v/>
      </c>
      <c r="AY553" s="19">
        <f>IF(AR553&lt;=450000,0,MAX(0,ROUNDDOWN(AX553*0.06-MIN(50000,AX553)*0.03,-2))+MAX(0,ROUNDDOWN(AX553*0.04-MIN(50000,AX553)*0.02,-2)))</f>
        <v/>
      </c>
      <c r="AZ553" s="19">
        <f>AW553+AY553+AS553</f>
        <v/>
      </c>
    </row>
    <row r="554">
      <c r="A554" t="inlineStr">
        <is>
          <t>1万円刻み</t>
        </is>
      </c>
      <c r="B554" s="19">
        <f>'3_1万円刻み'!$A$537</f>
        <v/>
      </c>
      <c r="C554" s="19">
        <f>MIN(0,MAX(0,$B554))</f>
        <v/>
      </c>
      <c r="D554" s="19">
        <f>$B554-C554</f>
        <v/>
      </c>
      <c r="E554" s="19">
        <f>MIN(670000,ROUNDDOWN(MAX(0,D554-430000)*0.0751+47600,0))+MIN(260000,ROUNDDOWN(MAX(0,D554-430000)*0.028+17600,0))+MIN(30000,ROUNDDOWN(MAX(0,D554-430000)*0.0027+1873,0))+IF("いいえ"="はい",MIN(170000,ROUNDDOWN(MAX(0,D554-430000)*0.0243+17800,0)),0)</f>
        <v/>
      </c>
      <c r="F554" s="19">
        <f>IF(""="",215040+E554,"")</f>
        <v/>
      </c>
      <c r="G554" s="19">
        <f>IF(D554&gt;23500000,NA(),IF(D554&lt;=4890000,1040000,IF(D554&lt;=6550000,670000,620000)))</f>
        <v/>
      </c>
      <c r="H554" s="19">
        <f>MAX(0,ROUNDDOWN(D554-F554-G554-0,-3))</f>
        <v/>
      </c>
      <c r="I554" s="19">
        <f>IF(H554&lt;=0,0,ROUNDDOWN((H554*LOOKUP(H554,{0,1950001,3300001,6950001,9000001,18000001,40000001},{0.05,0.1,0.2,0.23,0.33,0.4,0.45})-LOOKUP(H554,{0,1950001,3300001,6950001,9000001,18000001,40000001},{0,97500,427500,636000,1536000,2796000,4796000}))*1.021,-2))</f>
        <v/>
      </c>
      <c r="J554" s="19">
        <f>MAX(0,ROUNDDOWN(D554-F554-430000-0,-3))</f>
        <v/>
      </c>
      <c r="K554" s="19">
        <f>IF(D554&lt;=450000,0,MAX(0,ROUNDDOWN(J554*0.06-MIN(50000,J554)*0.03,-2))+MAX(0,ROUNDDOWN(J554*0.04-MIN(50000,J554)*0.02,-2)))</f>
        <v/>
      </c>
      <c r="L554" s="19">
        <f>I554+K554+E554</f>
        <v/>
      </c>
      <c r="M554" s="19">
        <f>MIN(100000,MAX(0,$B554))</f>
        <v/>
      </c>
      <c r="N554" s="19">
        <f>$B554-M554</f>
        <v/>
      </c>
      <c r="O554" s="19">
        <f>MIN(670000,ROUNDDOWN(MAX(0,N554-430000)*0.0751+47600,0))+MIN(260000,ROUNDDOWN(MAX(0,N554-430000)*0.028+17600,0))+MIN(30000,ROUNDDOWN(MAX(0,N554-430000)*0.0027+1873,0))+IF("いいえ"="はい",MIN(170000,ROUNDDOWN(MAX(0,N554-430000)*0.0243+17800,0)),0)</f>
        <v/>
      </c>
      <c r="P554" s="19">
        <f>IF(""="",215040+O554,"")</f>
        <v/>
      </c>
      <c r="Q554" s="19">
        <f>IF(N554&gt;23500000,NA(),IF(N554&lt;=4890000,1040000,IF(N554&lt;=6550000,670000,620000)))</f>
        <v/>
      </c>
      <c r="R554" s="19">
        <f>MAX(0,ROUNDDOWN(N554-P554-Q554-0,-3))</f>
        <v/>
      </c>
      <c r="S554" s="19">
        <f>IF(R554&lt;=0,0,ROUNDDOWN((R554*LOOKUP(R554,{0,1950001,3300001,6950001,9000001,18000001,40000001},{0.05,0.1,0.2,0.23,0.33,0.4,0.45})-LOOKUP(R554,{0,1950001,3300001,6950001,9000001,18000001,40000001},{0,97500,427500,636000,1536000,2796000,4796000}))*1.021,-2))</f>
        <v/>
      </c>
      <c r="T554" s="19">
        <f>MAX(0,ROUNDDOWN(N554-P554-430000-0,-3))</f>
        <v/>
      </c>
      <c r="U554" s="19">
        <f>IF(N554&lt;=450000,0,MAX(0,ROUNDDOWN(T554*0.06-MIN(50000,T554)*0.03,-2))+MAX(0,ROUNDDOWN(T554*0.04-MIN(50000,T554)*0.02,-2)))</f>
        <v/>
      </c>
      <c r="V554" s="19">
        <f>S554+U554+O554</f>
        <v/>
      </c>
      <c r="W554" s="19">
        <f>MIN(550000,MAX(0,$B554))</f>
        <v/>
      </c>
      <c r="X554" s="19">
        <f>$B554-W554</f>
        <v/>
      </c>
      <c r="Y554" s="19">
        <f>MIN(670000,ROUNDDOWN(MAX(0,X554-430000)*0.0751+47600,0))+MIN(260000,ROUNDDOWN(MAX(0,X554-430000)*0.028+17600,0))+MIN(30000,ROUNDDOWN(MAX(0,X554-430000)*0.0027+1873,0))+IF("いいえ"="はい",MIN(170000,ROUNDDOWN(MAX(0,X554-430000)*0.0243+17800,0)),0)</f>
        <v/>
      </c>
      <c r="Z554" s="19">
        <f>IF(""="",215040+Y554,"")</f>
        <v/>
      </c>
      <c r="AA554" s="19">
        <f>IF(X554&gt;23500000,NA(),IF(X554&lt;=4890000,1040000,IF(X554&lt;=6550000,670000,620000)))</f>
        <v/>
      </c>
      <c r="AB554" s="19">
        <f>MAX(0,ROUNDDOWN(X554-Z554-AA554-0,-3))</f>
        <v/>
      </c>
      <c r="AC554" s="19">
        <f>IF(AB554&lt;=0,0,ROUNDDOWN((AB554*LOOKUP(AB554,{0,1950001,3300001,6950001,9000001,18000001,40000001},{0.05,0.1,0.2,0.23,0.33,0.4,0.45})-LOOKUP(AB554,{0,1950001,3300001,6950001,9000001,18000001,40000001},{0,97500,427500,636000,1536000,2796000,4796000}))*1.021,-2))</f>
        <v/>
      </c>
      <c r="AD554" s="19">
        <f>MAX(0,ROUNDDOWN(X554-Z554-430000-0,-3))</f>
        <v/>
      </c>
      <c r="AE554" s="19">
        <f>IF(X554&lt;=450000,0,MAX(0,ROUNDDOWN(AD554*0.06-MIN(50000,AD554)*0.03,-2))+MAX(0,ROUNDDOWN(AD554*0.04-MIN(50000,AD554)*0.02,-2)))</f>
        <v/>
      </c>
      <c r="AF554" s="19">
        <f>AC554+AE554+Y554</f>
        <v/>
      </c>
      <c r="AG554" s="19">
        <f>MIN(650000,MAX(0,$B554))</f>
        <v/>
      </c>
      <c r="AH554" s="19">
        <f>$B554-AG554</f>
        <v/>
      </c>
      <c r="AI554" s="19">
        <f>MIN(670000,ROUNDDOWN(MAX(0,AH554-430000)*0.0751+47600,0))+MIN(260000,ROUNDDOWN(MAX(0,AH554-430000)*0.028+17600,0))+MIN(30000,ROUNDDOWN(MAX(0,AH554-430000)*0.0027+1873,0))+IF("いいえ"="はい",MIN(170000,ROUNDDOWN(MAX(0,AH554-430000)*0.0243+17800,0)),0)</f>
        <v/>
      </c>
      <c r="AJ554" s="19">
        <f>IF(""="",215040+AI554,"")</f>
        <v/>
      </c>
      <c r="AK554" s="19">
        <f>IF(AH554&gt;23500000,NA(),IF(AH554&lt;=4890000,1040000,IF(AH554&lt;=6550000,670000,620000)))</f>
        <v/>
      </c>
      <c r="AL554" s="19">
        <f>MAX(0,ROUNDDOWN(AH554-AJ554-AK554-0,-3))</f>
        <v/>
      </c>
      <c r="AM554" s="19">
        <f>IF(AL554&lt;=0,0,ROUNDDOWN((AL554*LOOKUP(AL554,{0,1950001,3300001,6950001,9000001,18000001,40000001},{0.05,0.1,0.2,0.23,0.33,0.4,0.45})-LOOKUP(AL554,{0,1950001,3300001,6950001,9000001,18000001,40000001},{0,97500,427500,636000,1536000,2796000,4796000}))*1.021,-2))</f>
        <v/>
      </c>
      <c r="AN554" s="19">
        <f>MAX(0,ROUNDDOWN(AH554-AJ554-430000-0,-3))</f>
        <v/>
      </c>
      <c r="AO554" s="19">
        <f>IF(AH554&lt;=450000,0,MAX(0,ROUNDDOWN(AN554*0.06-MIN(50000,AN554)*0.03,-2))+MAX(0,ROUNDDOWN(AN554*0.04-MIN(50000,AN554)*0.02,-2)))</f>
        <v/>
      </c>
      <c r="AP554" s="19">
        <f>AM554+AO554+AI554</f>
        <v/>
      </c>
      <c r="AQ554" s="19">
        <f>MIN(750000,MAX(0,$B554))</f>
        <v/>
      </c>
      <c r="AR554" s="19">
        <f>$B554-AQ554</f>
        <v/>
      </c>
      <c r="AS554" s="19">
        <f>MIN(670000,ROUNDDOWN(MAX(0,AR554-430000)*0.0751+47600,0))+MIN(260000,ROUNDDOWN(MAX(0,AR554-430000)*0.028+17600,0))+MIN(30000,ROUNDDOWN(MAX(0,AR554-430000)*0.0027+1873,0))+IF("いいえ"="はい",MIN(170000,ROUNDDOWN(MAX(0,AR554-430000)*0.0243+17800,0)),0)</f>
        <v/>
      </c>
      <c r="AT554" s="19">
        <f>IF(""="",215040+AS554,"")</f>
        <v/>
      </c>
      <c r="AU554" s="19">
        <f>IF(AR554&gt;23500000,NA(),IF(AR554&lt;=4890000,1040000,IF(AR554&lt;=6550000,670000,620000)))</f>
        <v/>
      </c>
      <c r="AV554" s="19">
        <f>MAX(0,ROUNDDOWN(AR554-AT554-AU554-0,-3))</f>
        <v/>
      </c>
      <c r="AW554" s="19">
        <f>IF(AV554&lt;=0,0,ROUNDDOWN((AV554*LOOKUP(AV554,{0,1950001,3300001,6950001,9000001,18000001,40000001},{0.05,0.1,0.2,0.23,0.33,0.4,0.45})-LOOKUP(AV554,{0,1950001,3300001,6950001,9000001,18000001,40000001},{0,97500,427500,636000,1536000,2796000,4796000}))*1.021,-2))</f>
        <v/>
      </c>
      <c r="AX554" s="19">
        <f>MAX(0,ROUNDDOWN(AR554-AT554-430000-0,-3))</f>
        <v/>
      </c>
      <c r="AY554" s="19">
        <f>IF(AR554&lt;=450000,0,MAX(0,ROUNDDOWN(AX554*0.06-MIN(50000,AX554)*0.03,-2))+MAX(0,ROUNDDOWN(AX554*0.04-MIN(50000,AX554)*0.02,-2)))</f>
        <v/>
      </c>
      <c r="AZ554" s="19">
        <f>AW554+AY554+AS554</f>
        <v/>
      </c>
    </row>
    <row r="555">
      <c r="A555" t="inlineStr">
        <is>
          <t>1万円刻み</t>
        </is>
      </c>
      <c r="B555" s="19">
        <f>'3_1万円刻み'!$A$538</f>
        <v/>
      </c>
      <c r="C555" s="19">
        <f>MIN(0,MAX(0,$B555))</f>
        <v/>
      </c>
      <c r="D555" s="19">
        <f>$B555-C555</f>
        <v/>
      </c>
      <c r="E555" s="19">
        <f>MIN(670000,ROUNDDOWN(MAX(0,D555-430000)*0.0751+47600,0))+MIN(260000,ROUNDDOWN(MAX(0,D555-430000)*0.028+17600,0))+MIN(30000,ROUNDDOWN(MAX(0,D555-430000)*0.0027+1873,0))+IF("いいえ"="はい",MIN(170000,ROUNDDOWN(MAX(0,D555-430000)*0.0243+17800,0)),0)</f>
        <v/>
      </c>
      <c r="F555" s="19">
        <f>IF(""="",215040+E555,"")</f>
        <v/>
      </c>
      <c r="G555" s="19">
        <f>IF(D555&gt;23500000,NA(),IF(D555&lt;=4890000,1040000,IF(D555&lt;=6550000,670000,620000)))</f>
        <v/>
      </c>
      <c r="H555" s="19">
        <f>MAX(0,ROUNDDOWN(D555-F555-G555-0,-3))</f>
        <v/>
      </c>
      <c r="I555" s="19">
        <f>IF(H555&lt;=0,0,ROUNDDOWN((H555*LOOKUP(H555,{0,1950001,3300001,6950001,9000001,18000001,40000001},{0.05,0.1,0.2,0.23,0.33,0.4,0.45})-LOOKUP(H555,{0,1950001,3300001,6950001,9000001,18000001,40000001},{0,97500,427500,636000,1536000,2796000,4796000}))*1.021,-2))</f>
        <v/>
      </c>
      <c r="J555" s="19">
        <f>MAX(0,ROUNDDOWN(D555-F555-430000-0,-3))</f>
        <v/>
      </c>
      <c r="K555" s="19">
        <f>IF(D555&lt;=450000,0,MAX(0,ROUNDDOWN(J555*0.06-MIN(50000,J555)*0.03,-2))+MAX(0,ROUNDDOWN(J555*0.04-MIN(50000,J555)*0.02,-2)))</f>
        <v/>
      </c>
      <c r="L555" s="19">
        <f>I555+K555+E555</f>
        <v/>
      </c>
      <c r="M555" s="19">
        <f>MIN(100000,MAX(0,$B555))</f>
        <v/>
      </c>
      <c r="N555" s="19">
        <f>$B555-M555</f>
        <v/>
      </c>
      <c r="O555" s="19">
        <f>MIN(670000,ROUNDDOWN(MAX(0,N555-430000)*0.0751+47600,0))+MIN(260000,ROUNDDOWN(MAX(0,N555-430000)*0.028+17600,0))+MIN(30000,ROUNDDOWN(MAX(0,N555-430000)*0.0027+1873,0))+IF("いいえ"="はい",MIN(170000,ROUNDDOWN(MAX(0,N555-430000)*0.0243+17800,0)),0)</f>
        <v/>
      </c>
      <c r="P555" s="19">
        <f>IF(""="",215040+O555,"")</f>
        <v/>
      </c>
      <c r="Q555" s="19">
        <f>IF(N555&gt;23500000,NA(),IF(N555&lt;=4890000,1040000,IF(N555&lt;=6550000,670000,620000)))</f>
        <v/>
      </c>
      <c r="R555" s="19">
        <f>MAX(0,ROUNDDOWN(N555-P555-Q555-0,-3))</f>
        <v/>
      </c>
      <c r="S555" s="19">
        <f>IF(R555&lt;=0,0,ROUNDDOWN((R555*LOOKUP(R555,{0,1950001,3300001,6950001,9000001,18000001,40000001},{0.05,0.1,0.2,0.23,0.33,0.4,0.45})-LOOKUP(R555,{0,1950001,3300001,6950001,9000001,18000001,40000001},{0,97500,427500,636000,1536000,2796000,4796000}))*1.021,-2))</f>
        <v/>
      </c>
      <c r="T555" s="19">
        <f>MAX(0,ROUNDDOWN(N555-P555-430000-0,-3))</f>
        <v/>
      </c>
      <c r="U555" s="19">
        <f>IF(N555&lt;=450000,0,MAX(0,ROUNDDOWN(T555*0.06-MIN(50000,T555)*0.03,-2))+MAX(0,ROUNDDOWN(T555*0.04-MIN(50000,T555)*0.02,-2)))</f>
        <v/>
      </c>
      <c r="V555" s="19">
        <f>S555+U555+O555</f>
        <v/>
      </c>
      <c r="W555" s="19">
        <f>MIN(550000,MAX(0,$B555))</f>
        <v/>
      </c>
      <c r="X555" s="19">
        <f>$B555-W555</f>
        <v/>
      </c>
      <c r="Y555" s="19">
        <f>MIN(670000,ROUNDDOWN(MAX(0,X555-430000)*0.0751+47600,0))+MIN(260000,ROUNDDOWN(MAX(0,X555-430000)*0.028+17600,0))+MIN(30000,ROUNDDOWN(MAX(0,X555-430000)*0.0027+1873,0))+IF("いいえ"="はい",MIN(170000,ROUNDDOWN(MAX(0,X555-430000)*0.0243+17800,0)),0)</f>
        <v/>
      </c>
      <c r="Z555" s="19">
        <f>IF(""="",215040+Y555,"")</f>
        <v/>
      </c>
      <c r="AA555" s="19">
        <f>IF(X555&gt;23500000,NA(),IF(X555&lt;=4890000,1040000,IF(X555&lt;=6550000,670000,620000)))</f>
        <v/>
      </c>
      <c r="AB555" s="19">
        <f>MAX(0,ROUNDDOWN(X555-Z555-AA555-0,-3))</f>
        <v/>
      </c>
      <c r="AC555" s="19">
        <f>IF(AB555&lt;=0,0,ROUNDDOWN((AB555*LOOKUP(AB555,{0,1950001,3300001,6950001,9000001,18000001,40000001},{0.05,0.1,0.2,0.23,0.33,0.4,0.45})-LOOKUP(AB555,{0,1950001,3300001,6950001,9000001,18000001,40000001},{0,97500,427500,636000,1536000,2796000,4796000}))*1.021,-2))</f>
        <v/>
      </c>
      <c r="AD555" s="19">
        <f>MAX(0,ROUNDDOWN(X555-Z555-430000-0,-3))</f>
        <v/>
      </c>
      <c r="AE555" s="19">
        <f>IF(X555&lt;=450000,0,MAX(0,ROUNDDOWN(AD555*0.06-MIN(50000,AD555)*0.03,-2))+MAX(0,ROUNDDOWN(AD555*0.04-MIN(50000,AD555)*0.02,-2)))</f>
        <v/>
      </c>
      <c r="AF555" s="19">
        <f>AC555+AE555+Y555</f>
        <v/>
      </c>
      <c r="AG555" s="19">
        <f>MIN(650000,MAX(0,$B555))</f>
        <v/>
      </c>
      <c r="AH555" s="19">
        <f>$B555-AG555</f>
        <v/>
      </c>
      <c r="AI555" s="19">
        <f>MIN(670000,ROUNDDOWN(MAX(0,AH555-430000)*0.0751+47600,0))+MIN(260000,ROUNDDOWN(MAX(0,AH555-430000)*0.028+17600,0))+MIN(30000,ROUNDDOWN(MAX(0,AH555-430000)*0.0027+1873,0))+IF("いいえ"="はい",MIN(170000,ROUNDDOWN(MAX(0,AH555-430000)*0.0243+17800,0)),0)</f>
        <v/>
      </c>
      <c r="AJ555" s="19">
        <f>IF(""="",215040+AI555,"")</f>
        <v/>
      </c>
      <c r="AK555" s="19">
        <f>IF(AH555&gt;23500000,NA(),IF(AH555&lt;=4890000,1040000,IF(AH555&lt;=6550000,670000,620000)))</f>
        <v/>
      </c>
      <c r="AL555" s="19">
        <f>MAX(0,ROUNDDOWN(AH555-AJ555-AK555-0,-3))</f>
        <v/>
      </c>
      <c r="AM555" s="19">
        <f>IF(AL555&lt;=0,0,ROUNDDOWN((AL555*LOOKUP(AL555,{0,1950001,3300001,6950001,9000001,18000001,40000001},{0.05,0.1,0.2,0.23,0.33,0.4,0.45})-LOOKUP(AL555,{0,1950001,3300001,6950001,9000001,18000001,40000001},{0,97500,427500,636000,1536000,2796000,4796000}))*1.021,-2))</f>
        <v/>
      </c>
      <c r="AN555" s="19">
        <f>MAX(0,ROUNDDOWN(AH555-AJ555-430000-0,-3))</f>
        <v/>
      </c>
      <c r="AO555" s="19">
        <f>IF(AH555&lt;=450000,0,MAX(0,ROUNDDOWN(AN555*0.06-MIN(50000,AN555)*0.03,-2))+MAX(0,ROUNDDOWN(AN555*0.04-MIN(50000,AN555)*0.02,-2)))</f>
        <v/>
      </c>
      <c r="AP555" s="19">
        <f>AM555+AO555+AI555</f>
        <v/>
      </c>
      <c r="AQ555" s="19">
        <f>MIN(750000,MAX(0,$B555))</f>
        <v/>
      </c>
      <c r="AR555" s="19">
        <f>$B555-AQ555</f>
        <v/>
      </c>
      <c r="AS555" s="19">
        <f>MIN(670000,ROUNDDOWN(MAX(0,AR555-430000)*0.0751+47600,0))+MIN(260000,ROUNDDOWN(MAX(0,AR555-430000)*0.028+17600,0))+MIN(30000,ROUNDDOWN(MAX(0,AR555-430000)*0.0027+1873,0))+IF("いいえ"="はい",MIN(170000,ROUNDDOWN(MAX(0,AR555-430000)*0.0243+17800,0)),0)</f>
        <v/>
      </c>
      <c r="AT555" s="19">
        <f>IF(""="",215040+AS555,"")</f>
        <v/>
      </c>
      <c r="AU555" s="19">
        <f>IF(AR555&gt;23500000,NA(),IF(AR555&lt;=4890000,1040000,IF(AR555&lt;=6550000,670000,620000)))</f>
        <v/>
      </c>
      <c r="AV555" s="19">
        <f>MAX(0,ROUNDDOWN(AR555-AT555-AU555-0,-3))</f>
        <v/>
      </c>
      <c r="AW555" s="19">
        <f>IF(AV555&lt;=0,0,ROUNDDOWN((AV555*LOOKUP(AV555,{0,1950001,3300001,6950001,9000001,18000001,40000001},{0.05,0.1,0.2,0.23,0.33,0.4,0.45})-LOOKUP(AV555,{0,1950001,3300001,6950001,9000001,18000001,40000001},{0,97500,427500,636000,1536000,2796000,4796000}))*1.021,-2))</f>
        <v/>
      </c>
      <c r="AX555" s="19">
        <f>MAX(0,ROUNDDOWN(AR555-AT555-430000-0,-3))</f>
        <v/>
      </c>
      <c r="AY555" s="19">
        <f>IF(AR555&lt;=450000,0,MAX(0,ROUNDDOWN(AX555*0.06-MIN(50000,AX555)*0.03,-2))+MAX(0,ROUNDDOWN(AX555*0.04-MIN(50000,AX555)*0.02,-2)))</f>
        <v/>
      </c>
      <c r="AZ555" s="19">
        <f>AW555+AY555+AS555</f>
        <v/>
      </c>
    </row>
    <row r="556">
      <c r="A556" t="inlineStr">
        <is>
          <t>1万円刻み</t>
        </is>
      </c>
      <c r="B556" s="19">
        <f>'3_1万円刻み'!$A$539</f>
        <v/>
      </c>
      <c r="C556" s="19">
        <f>MIN(0,MAX(0,$B556))</f>
        <v/>
      </c>
      <c r="D556" s="19">
        <f>$B556-C556</f>
        <v/>
      </c>
      <c r="E556" s="19">
        <f>MIN(670000,ROUNDDOWN(MAX(0,D556-430000)*0.0751+47600,0))+MIN(260000,ROUNDDOWN(MAX(0,D556-430000)*0.028+17600,0))+MIN(30000,ROUNDDOWN(MAX(0,D556-430000)*0.0027+1873,0))+IF("いいえ"="はい",MIN(170000,ROUNDDOWN(MAX(0,D556-430000)*0.0243+17800,0)),0)</f>
        <v/>
      </c>
      <c r="F556" s="19">
        <f>IF(""="",215040+E556,"")</f>
        <v/>
      </c>
      <c r="G556" s="19">
        <f>IF(D556&gt;23500000,NA(),IF(D556&lt;=4890000,1040000,IF(D556&lt;=6550000,670000,620000)))</f>
        <v/>
      </c>
      <c r="H556" s="19">
        <f>MAX(0,ROUNDDOWN(D556-F556-G556-0,-3))</f>
        <v/>
      </c>
      <c r="I556" s="19">
        <f>IF(H556&lt;=0,0,ROUNDDOWN((H556*LOOKUP(H556,{0,1950001,3300001,6950001,9000001,18000001,40000001},{0.05,0.1,0.2,0.23,0.33,0.4,0.45})-LOOKUP(H556,{0,1950001,3300001,6950001,9000001,18000001,40000001},{0,97500,427500,636000,1536000,2796000,4796000}))*1.021,-2))</f>
        <v/>
      </c>
      <c r="J556" s="19">
        <f>MAX(0,ROUNDDOWN(D556-F556-430000-0,-3))</f>
        <v/>
      </c>
      <c r="K556" s="19">
        <f>IF(D556&lt;=450000,0,MAX(0,ROUNDDOWN(J556*0.06-MIN(50000,J556)*0.03,-2))+MAX(0,ROUNDDOWN(J556*0.04-MIN(50000,J556)*0.02,-2)))</f>
        <v/>
      </c>
      <c r="L556" s="19">
        <f>I556+K556+E556</f>
        <v/>
      </c>
      <c r="M556" s="19">
        <f>MIN(100000,MAX(0,$B556))</f>
        <v/>
      </c>
      <c r="N556" s="19">
        <f>$B556-M556</f>
        <v/>
      </c>
      <c r="O556" s="19">
        <f>MIN(670000,ROUNDDOWN(MAX(0,N556-430000)*0.0751+47600,0))+MIN(260000,ROUNDDOWN(MAX(0,N556-430000)*0.028+17600,0))+MIN(30000,ROUNDDOWN(MAX(0,N556-430000)*0.0027+1873,0))+IF("いいえ"="はい",MIN(170000,ROUNDDOWN(MAX(0,N556-430000)*0.0243+17800,0)),0)</f>
        <v/>
      </c>
      <c r="P556" s="19">
        <f>IF(""="",215040+O556,"")</f>
        <v/>
      </c>
      <c r="Q556" s="19">
        <f>IF(N556&gt;23500000,NA(),IF(N556&lt;=4890000,1040000,IF(N556&lt;=6550000,670000,620000)))</f>
        <v/>
      </c>
      <c r="R556" s="19">
        <f>MAX(0,ROUNDDOWN(N556-P556-Q556-0,-3))</f>
        <v/>
      </c>
      <c r="S556" s="19">
        <f>IF(R556&lt;=0,0,ROUNDDOWN((R556*LOOKUP(R556,{0,1950001,3300001,6950001,9000001,18000001,40000001},{0.05,0.1,0.2,0.23,0.33,0.4,0.45})-LOOKUP(R556,{0,1950001,3300001,6950001,9000001,18000001,40000001},{0,97500,427500,636000,1536000,2796000,4796000}))*1.021,-2))</f>
        <v/>
      </c>
      <c r="T556" s="19">
        <f>MAX(0,ROUNDDOWN(N556-P556-430000-0,-3))</f>
        <v/>
      </c>
      <c r="U556" s="19">
        <f>IF(N556&lt;=450000,0,MAX(0,ROUNDDOWN(T556*0.06-MIN(50000,T556)*0.03,-2))+MAX(0,ROUNDDOWN(T556*0.04-MIN(50000,T556)*0.02,-2)))</f>
        <v/>
      </c>
      <c r="V556" s="19">
        <f>S556+U556+O556</f>
        <v/>
      </c>
      <c r="W556" s="19">
        <f>MIN(550000,MAX(0,$B556))</f>
        <v/>
      </c>
      <c r="X556" s="19">
        <f>$B556-W556</f>
        <v/>
      </c>
      <c r="Y556" s="19">
        <f>MIN(670000,ROUNDDOWN(MAX(0,X556-430000)*0.0751+47600,0))+MIN(260000,ROUNDDOWN(MAX(0,X556-430000)*0.028+17600,0))+MIN(30000,ROUNDDOWN(MAX(0,X556-430000)*0.0027+1873,0))+IF("いいえ"="はい",MIN(170000,ROUNDDOWN(MAX(0,X556-430000)*0.0243+17800,0)),0)</f>
        <v/>
      </c>
      <c r="Z556" s="19">
        <f>IF(""="",215040+Y556,"")</f>
        <v/>
      </c>
      <c r="AA556" s="19">
        <f>IF(X556&gt;23500000,NA(),IF(X556&lt;=4890000,1040000,IF(X556&lt;=6550000,670000,620000)))</f>
        <v/>
      </c>
      <c r="AB556" s="19">
        <f>MAX(0,ROUNDDOWN(X556-Z556-AA556-0,-3))</f>
        <v/>
      </c>
      <c r="AC556" s="19">
        <f>IF(AB556&lt;=0,0,ROUNDDOWN((AB556*LOOKUP(AB556,{0,1950001,3300001,6950001,9000001,18000001,40000001},{0.05,0.1,0.2,0.23,0.33,0.4,0.45})-LOOKUP(AB556,{0,1950001,3300001,6950001,9000001,18000001,40000001},{0,97500,427500,636000,1536000,2796000,4796000}))*1.021,-2))</f>
        <v/>
      </c>
      <c r="AD556" s="19">
        <f>MAX(0,ROUNDDOWN(X556-Z556-430000-0,-3))</f>
        <v/>
      </c>
      <c r="AE556" s="19">
        <f>IF(X556&lt;=450000,0,MAX(0,ROUNDDOWN(AD556*0.06-MIN(50000,AD556)*0.03,-2))+MAX(0,ROUNDDOWN(AD556*0.04-MIN(50000,AD556)*0.02,-2)))</f>
        <v/>
      </c>
      <c r="AF556" s="19">
        <f>AC556+AE556+Y556</f>
        <v/>
      </c>
      <c r="AG556" s="19">
        <f>MIN(650000,MAX(0,$B556))</f>
        <v/>
      </c>
      <c r="AH556" s="19">
        <f>$B556-AG556</f>
        <v/>
      </c>
      <c r="AI556" s="19">
        <f>MIN(670000,ROUNDDOWN(MAX(0,AH556-430000)*0.0751+47600,0))+MIN(260000,ROUNDDOWN(MAX(0,AH556-430000)*0.028+17600,0))+MIN(30000,ROUNDDOWN(MAX(0,AH556-430000)*0.0027+1873,0))+IF("いいえ"="はい",MIN(170000,ROUNDDOWN(MAX(0,AH556-430000)*0.0243+17800,0)),0)</f>
        <v/>
      </c>
      <c r="AJ556" s="19">
        <f>IF(""="",215040+AI556,"")</f>
        <v/>
      </c>
      <c r="AK556" s="19">
        <f>IF(AH556&gt;23500000,NA(),IF(AH556&lt;=4890000,1040000,IF(AH556&lt;=6550000,670000,620000)))</f>
        <v/>
      </c>
      <c r="AL556" s="19">
        <f>MAX(0,ROUNDDOWN(AH556-AJ556-AK556-0,-3))</f>
        <v/>
      </c>
      <c r="AM556" s="19">
        <f>IF(AL556&lt;=0,0,ROUNDDOWN((AL556*LOOKUP(AL556,{0,1950001,3300001,6950001,9000001,18000001,40000001},{0.05,0.1,0.2,0.23,0.33,0.4,0.45})-LOOKUP(AL556,{0,1950001,3300001,6950001,9000001,18000001,40000001},{0,97500,427500,636000,1536000,2796000,4796000}))*1.021,-2))</f>
        <v/>
      </c>
      <c r="AN556" s="19">
        <f>MAX(0,ROUNDDOWN(AH556-AJ556-430000-0,-3))</f>
        <v/>
      </c>
      <c r="AO556" s="19">
        <f>IF(AH556&lt;=450000,0,MAX(0,ROUNDDOWN(AN556*0.06-MIN(50000,AN556)*0.03,-2))+MAX(0,ROUNDDOWN(AN556*0.04-MIN(50000,AN556)*0.02,-2)))</f>
        <v/>
      </c>
      <c r="AP556" s="19">
        <f>AM556+AO556+AI556</f>
        <v/>
      </c>
      <c r="AQ556" s="19">
        <f>MIN(750000,MAX(0,$B556))</f>
        <v/>
      </c>
      <c r="AR556" s="19">
        <f>$B556-AQ556</f>
        <v/>
      </c>
      <c r="AS556" s="19">
        <f>MIN(670000,ROUNDDOWN(MAX(0,AR556-430000)*0.0751+47600,0))+MIN(260000,ROUNDDOWN(MAX(0,AR556-430000)*0.028+17600,0))+MIN(30000,ROUNDDOWN(MAX(0,AR556-430000)*0.0027+1873,0))+IF("いいえ"="はい",MIN(170000,ROUNDDOWN(MAX(0,AR556-430000)*0.0243+17800,0)),0)</f>
        <v/>
      </c>
      <c r="AT556" s="19">
        <f>IF(""="",215040+AS556,"")</f>
        <v/>
      </c>
      <c r="AU556" s="19">
        <f>IF(AR556&gt;23500000,NA(),IF(AR556&lt;=4890000,1040000,IF(AR556&lt;=6550000,670000,620000)))</f>
        <v/>
      </c>
      <c r="AV556" s="19">
        <f>MAX(0,ROUNDDOWN(AR556-AT556-AU556-0,-3))</f>
        <v/>
      </c>
      <c r="AW556" s="19">
        <f>IF(AV556&lt;=0,0,ROUNDDOWN((AV556*LOOKUP(AV556,{0,1950001,3300001,6950001,9000001,18000001,40000001},{0.05,0.1,0.2,0.23,0.33,0.4,0.45})-LOOKUP(AV556,{0,1950001,3300001,6950001,9000001,18000001,40000001},{0,97500,427500,636000,1536000,2796000,4796000}))*1.021,-2))</f>
        <v/>
      </c>
      <c r="AX556" s="19">
        <f>MAX(0,ROUNDDOWN(AR556-AT556-430000-0,-3))</f>
        <v/>
      </c>
      <c r="AY556" s="19">
        <f>IF(AR556&lt;=450000,0,MAX(0,ROUNDDOWN(AX556*0.06-MIN(50000,AX556)*0.03,-2))+MAX(0,ROUNDDOWN(AX556*0.04-MIN(50000,AX556)*0.02,-2)))</f>
        <v/>
      </c>
      <c r="AZ556" s="19">
        <f>AW556+AY556+AS556</f>
        <v/>
      </c>
    </row>
    <row r="557">
      <c r="A557" t="inlineStr">
        <is>
          <t>1万円刻み</t>
        </is>
      </c>
      <c r="B557" s="19">
        <f>'3_1万円刻み'!$A$540</f>
        <v/>
      </c>
      <c r="C557" s="19">
        <f>MIN(0,MAX(0,$B557))</f>
        <v/>
      </c>
      <c r="D557" s="19">
        <f>$B557-C557</f>
        <v/>
      </c>
      <c r="E557" s="19">
        <f>MIN(670000,ROUNDDOWN(MAX(0,D557-430000)*0.0751+47600,0))+MIN(260000,ROUNDDOWN(MAX(0,D557-430000)*0.028+17600,0))+MIN(30000,ROUNDDOWN(MAX(0,D557-430000)*0.0027+1873,0))+IF("いいえ"="はい",MIN(170000,ROUNDDOWN(MAX(0,D557-430000)*0.0243+17800,0)),0)</f>
        <v/>
      </c>
      <c r="F557" s="19">
        <f>IF(""="",215040+E557,"")</f>
        <v/>
      </c>
      <c r="G557" s="19">
        <f>IF(D557&gt;23500000,NA(),IF(D557&lt;=4890000,1040000,IF(D557&lt;=6550000,670000,620000)))</f>
        <v/>
      </c>
      <c r="H557" s="19">
        <f>MAX(0,ROUNDDOWN(D557-F557-G557-0,-3))</f>
        <v/>
      </c>
      <c r="I557" s="19">
        <f>IF(H557&lt;=0,0,ROUNDDOWN((H557*LOOKUP(H557,{0,1950001,3300001,6950001,9000001,18000001,40000001},{0.05,0.1,0.2,0.23,0.33,0.4,0.45})-LOOKUP(H557,{0,1950001,3300001,6950001,9000001,18000001,40000001},{0,97500,427500,636000,1536000,2796000,4796000}))*1.021,-2))</f>
        <v/>
      </c>
      <c r="J557" s="19">
        <f>MAX(0,ROUNDDOWN(D557-F557-430000-0,-3))</f>
        <v/>
      </c>
      <c r="K557" s="19">
        <f>IF(D557&lt;=450000,0,MAX(0,ROUNDDOWN(J557*0.06-MIN(50000,J557)*0.03,-2))+MAX(0,ROUNDDOWN(J557*0.04-MIN(50000,J557)*0.02,-2)))</f>
        <v/>
      </c>
      <c r="L557" s="19">
        <f>I557+K557+E557</f>
        <v/>
      </c>
      <c r="M557" s="19">
        <f>MIN(100000,MAX(0,$B557))</f>
        <v/>
      </c>
      <c r="N557" s="19">
        <f>$B557-M557</f>
        <v/>
      </c>
      <c r="O557" s="19">
        <f>MIN(670000,ROUNDDOWN(MAX(0,N557-430000)*0.0751+47600,0))+MIN(260000,ROUNDDOWN(MAX(0,N557-430000)*0.028+17600,0))+MIN(30000,ROUNDDOWN(MAX(0,N557-430000)*0.0027+1873,0))+IF("いいえ"="はい",MIN(170000,ROUNDDOWN(MAX(0,N557-430000)*0.0243+17800,0)),0)</f>
        <v/>
      </c>
      <c r="P557" s="19">
        <f>IF(""="",215040+O557,"")</f>
        <v/>
      </c>
      <c r="Q557" s="19">
        <f>IF(N557&gt;23500000,NA(),IF(N557&lt;=4890000,1040000,IF(N557&lt;=6550000,670000,620000)))</f>
        <v/>
      </c>
      <c r="R557" s="19">
        <f>MAX(0,ROUNDDOWN(N557-P557-Q557-0,-3))</f>
        <v/>
      </c>
      <c r="S557" s="19">
        <f>IF(R557&lt;=0,0,ROUNDDOWN((R557*LOOKUP(R557,{0,1950001,3300001,6950001,9000001,18000001,40000001},{0.05,0.1,0.2,0.23,0.33,0.4,0.45})-LOOKUP(R557,{0,1950001,3300001,6950001,9000001,18000001,40000001},{0,97500,427500,636000,1536000,2796000,4796000}))*1.021,-2))</f>
        <v/>
      </c>
      <c r="T557" s="19">
        <f>MAX(0,ROUNDDOWN(N557-P557-430000-0,-3))</f>
        <v/>
      </c>
      <c r="U557" s="19">
        <f>IF(N557&lt;=450000,0,MAX(0,ROUNDDOWN(T557*0.06-MIN(50000,T557)*0.03,-2))+MAX(0,ROUNDDOWN(T557*0.04-MIN(50000,T557)*0.02,-2)))</f>
        <v/>
      </c>
      <c r="V557" s="19">
        <f>S557+U557+O557</f>
        <v/>
      </c>
      <c r="W557" s="19">
        <f>MIN(550000,MAX(0,$B557))</f>
        <v/>
      </c>
      <c r="X557" s="19">
        <f>$B557-W557</f>
        <v/>
      </c>
      <c r="Y557" s="19">
        <f>MIN(670000,ROUNDDOWN(MAX(0,X557-430000)*0.0751+47600,0))+MIN(260000,ROUNDDOWN(MAX(0,X557-430000)*0.028+17600,0))+MIN(30000,ROUNDDOWN(MAX(0,X557-430000)*0.0027+1873,0))+IF("いいえ"="はい",MIN(170000,ROUNDDOWN(MAX(0,X557-430000)*0.0243+17800,0)),0)</f>
        <v/>
      </c>
      <c r="Z557" s="19">
        <f>IF(""="",215040+Y557,"")</f>
        <v/>
      </c>
      <c r="AA557" s="19">
        <f>IF(X557&gt;23500000,NA(),IF(X557&lt;=4890000,1040000,IF(X557&lt;=6550000,670000,620000)))</f>
        <v/>
      </c>
      <c r="AB557" s="19">
        <f>MAX(0,ROUNDDOWN(X557-Z557-AA557-0,-3))</f>
        <v/>
      </c>
      <c r="AC557" s="19">
        <f>IF(AB557&lt;=0,0,ROUNDDOWN((AB557*LOOKUP(AB557,{0,1950001,3300001,6950001,9000001,18000001,40000001},{0.05,0.1,0.2,0.23,0.33,0.4,0.45})-LOOKUP(AB557,{0,1950001,3300001,6950001,9000001,18000001,40000001},{0,97500,427500,636000,1536000,2796000,4796000}))*1.021,-2))</f>
        <v/>
      </c>
      <c r="AD557" s="19">
        <f>MAX(0,ROUNDDOWN(X557-Z557-430000-0,-3))</f>
        <v/>
      </c>
      <c r="AE557" s="19">
        <f>IF(X557&lt;=450000,0,MAX(0,ROUNDDOWN(AD557*0.06-MIN(50000,AD557)*0.03,-2))+MAX(0,ROUNDDOWN(AD557*0.04-MIN(50000,AD557)*0.02,-2)))</f>
        <v/>
      </c>
      <c r="AF557" s="19">
        <f>AC557+AE557+Y557</f>
        <v/>
      </c>
      <c r="AG557" s="19">
        <f>MIN(650000,MAX(0,$B557))</f>
        <v/>
      </c>
      <c r="AH557" s="19">
        <f>$B557-AG557</f>
        <v/>
      </c>
      <c r="AI557" s="19">
        <f>MIN(670000,ROUNDDOWN(MAX(0,AH557-430000)*0.0751+47600,0))+MIN(260000,ROUNDDOWN(MAX(0,AH557-430000)*0.028+17600,0))+MIN(30000,ROUNDDOWN(MAX(0,AH557-430000)*0.0027+1873,0))+IF("いいえ"="はい",MIN(170000,ROUNDDOWN(MAX(0,AH557-430000)*0.0243+17800,0)),0)</f>
        <v/>
      </c>
      <c r="AJ557" s="19">
        <f>IF(""="",215040+AI557,"")</f>
        <v/>
      </c>
      <c r="AK557" s="19">
        <f>IF(AH557&gt;23500000,NA(),IF(AH557&lt;=4890000,1040000,IF(AH557&lt;=6550000,670000,620000)))</f>
        <v/>
      </c>
      <c r="AL557" s="19">
        <f>MAX(0,ROUNDDOWN(AH557-AJ557-AK557-0,-3))</f>
        <v/>
      </c>
      <c r="AM557" s="19">
        <f>IF(AL557&lt;=0,0,ROUNDDOWN((AL557*LOOKUP(AL557,{0,1950001,3300001,6950001,9000001,18000001,40000001},{0.05,0.1,0.2,0.23,0.33,0.4,0.45})-LOOKUP(AL557,{0,1950001,3300001,6950001,9000001,18000001,40000001},{0,97500,427500,636000,1536000,2796000,4796000}))*1.021,-2))</f>
        <v/>
      </c>
      <c r="AN557" s="19">
        <f>MAX(0,ROUNDDOWN(AH557-AJ557-430000-0,-3))</f>
        <v/>
      </c>
      <c r="AO557" s="19">
        <f>IF(AH557&lt;=450000,0,MAX(0,ROUNDDOWN(AN557*0.06-MIN(50000,AN557)*0.03,-2))+MAX(0,ROUNDDOWN(AN557*0.04-MIN(50000,AN557)*0.02,-2)))</f>
        <v/>
      </c>
      <c r="AP557" s="19">
        <f>AM557+AO557+AI557</f>
        <v/>
      </c>
      <c r="AQ557" s="19">
        <f>MIN(750000,MAX(0,$B557))</f>
        <v/>
      </c>
      <c r="AR557" s="19">
        <f>$B557-AQ557</f>
        <v/>
      </c>
      <c r="AS557" s="19">
        <f>MIN(670000,ROUNDDOWN(MAX(0,AR557-430000)*0.0751+47600,0))+MIN(260000,ROUNDDOWN(MAX(0,AR557-430000)*0.028+17600,0))+MIN(30000,ROUNDDOWN(MAX(0,AR557-430000)*0.0027+1873,0))+IF("いいえ"="はい",MIN(170000,ROUNDDOWN(MAX(0,AR557-430000)*0.0243+17800,0)),0)</f>
        <v/>
      </c>
      <c r="AT557" s="19">
        <f>IF(""="",215040+AS557,"")</f>
        <v/>
      </c>
      <c r="AU557" s="19">
        <f>IF(AR557&gt;23500000,NA(),IF(AR557&lt;=4890000,1040000,IF(AR557&lt;=6550000,670000,620000)))</f>
        <v/>
      </c>
      <c r="AV557" s="19">
        <f>MAX(0,ROUNDDOWN(AR557-AT557-AU557-0,-3))</f>
        <v/>
      </c>
      <c r="AW557" s="19">
        <f>IF(AV557&lt;=0,0,ROUNDDOWN((AV557*LOOKUP(AV557,{0,1950001,3300001,6950001,9000001,18000001,40000001},{0.05,0.1,0.2,0.23,0.33,0.4,0.45})-LOOKUP(AV557,{0,1950001,3300001,6950001,9000001,18000001,40000001},{0,97500,427500,636000,1536000,2796000,4796000}))*1.021,-2))</f>
        <v/>
      </c>
      <c r="AX557" s="19">
        <f>MAX(0,ROUNDDOWN(AR557-AT557-430000-0,-3))</f>
        <v/>
      </c>
      <c r="AY557" s="19">
        <f>IF(AR557&lt;=450000,0,MAX(0,ROUNDDOWN(AX557*0.06-MIN(50000,AX557)*0.03,-2))+MAX(0,ROUNDDOWN(AX557*0.04-MIN(50000,AX557)*0.02,-2)))</f>
        <v/>
      </c>
      <c r="AZ557" s="19">
        <f>AW557+AY557+AS557</f>
        <v/>
      </c>
    </row>
    <row r="558">
      <c r="A558" t="inlineStr">
        <is>
          <t>1万円刻み</t>
        </is>
      </c>
      <c r="B558" s="19">
        <f>'3_1万円刻み'!$A$541</f>
        <v/>
      </c>
      <c r="C558" s="19">
        <f>MIN(0,MAX(0,$B558))</f>
        <v/>
      </c>
      <c r="D558" s="19">
        <f>$B558-C558</f>
        <v/>
      </c>
      <c r="E558" s="19">
        <f>MIN(670000,ROUNDDOWN(MAX(0,D558-430000)*0.0751+47600,0))+MIN(260000,ROUNDDOWN(MAX(0,D558-430000)*0.028+17600,0))+MIN(30000,ROUNDDOWN(MAX(0,D558-430000)*0.0027+1873,0))+IF("いいえ"="はい",MIN(170000,ROUNDDOWN(MAX(0,D558-430000)*0.0243+17800,0)),0)</f>
        <v/>
      </c>
      <c r="F558" s="19">
        <f>IF(""="",215040+E558,"")</f>
        <v/>
      </c>
      <c r="G558" s="19">
        <f>IF(D558&gt;23500000,NA(),IF(D558&lt;=4890000,1040000,IF(D558&lt;=6550000,670000,620000)))</f>
        <v/>
      </c>
      <c r="H558" s="19">
        <f>MAX(0,ROUNDDOWN(D558-F558-G558-0,-3))</f>
        <v/>
      </c>
      <c r="I558" s="19">
        <f>IF(H558&lt;=0,0,ROUNDDOWN((H558*LOOKUP(H558,{0,1950001,3300001,6950001,9000001,18000001,40000001},{0.05,0.1,0.2,0.23,0.33,0.4,0.45})-LOOKUP(H558,{0,1950001,3300001,6950001,9000001,18000001,40000001},{0,97500,427500,636000,1536000,2796000,4796000}))*1.021,-2))</f>
        <v/>
      </c>
      <c r="J558" s="19">
        <f>MAX(0,ROUNDDOWN(D558-F558-430000-0,-3))</f>
        <v/>
      </c>
      <c r="K558" s="19">
        <f>IF(D558&lt;=450000,0,MAX(0,ROUNDDOWN(J558*0.06-MIN(50000,J558)*0.03,-2))+MAX(0,ROUNDDOWN(J558*0.04-MIN(50000,J558)*0.02,-2)))</f>
        <v/>
      </c>
      <c r="L558" s="19">
        <f>I558+K558+E558</f>
        <v/>
      </c>
      <c r="M558" s="19">
        <f>MIN(100000,MAX(0,$B558))</f>
        <v/>
      </c>
      <c r="N558" s="19">
        <f>$B558-M558</f>
        <v/>
      </c>
      <c r="O558" s="19">
        <f>MIN(670000,ROUNDDOWN(MAX(0,N558-430000)*0.0751+47600,0))+MIN(260000,ROUNDDOWN(MAX(0,N558-430000)*0.028+17600,0))+MIN(30000,ROUNDDOWN(MAX(0,N558-430000)*0.0027+1873,0))+IF("いいえ"="はい",MIN(170000,ROUNDDOWN(MAX(0,N558-430000)*0.0243+17800,0)),0)</f>
        <v/>
      </c>
      <c r="P558" s="19">
        <f>IF(""="",215040+O558,"")</f>
        <v/>
      </c>
      <c r="Q558" s="19">
        <f>IF(N558&gt;23500000,NA(),IF(N558&lt;=4890000,1040000,IF(N558&lt;=6550000,670000,620000)))</f>
        <v/>
      </c>
      <c r="R558" s="19">
        <f>MAX(0,ROUNDDOWN(N558-P558-Q558-0,-3))</f>
        <v/>
      </c>
      <c r="S558" s="19">
        <f>IF(R558&lt;=0,0,ROUNDDOWN((R558*LOOKUP(R558,{0,1950001,3300001,6950001,9000001,18000001,40000001},{0.05,0.1,0.2,0.23,0.33,0.4,0.45})-LOOKUP(R558,{0,1950001,3300001,6950001,9000001,18000001,40000001},{0,97500,427500,636000,1536000,2796000,4796000}))*1.021,-2))</f>
        <v/>
      </c>
      <c r="T558" s="19">
        <f>MAX(0,ROUNDDOWN(N558-P558-430000-0,-3))</f>
        <v/>
      </c>
      <c r="U558" s="19">
        <f>IF(N558&lt;=450000,0,MAX(0,ROUNDDOWN(T558*0.06-MIN(50000,T558)*0.03,-2))+MAX(0,ROUNDDOWN(T558*0.04-MIN(50000,T558)*0.02,-2)))</f>
        <v/>
      </c>
      <c r="V558" s="19">
        <f>S558+U558+O558</f>
        <v/>
      </c>
      <c r="W558" s="19">
        <f>MIN(550000,MAX(0,$B558))</f>
        <v/>
      </c>
      <c r="X558" s="19">
        <f>$B558-W558</f>
        <v/>
      </c>
      <c r="Y558" s="19">
        <f>MIN(670000,ROUNDDOWN(MAX(0,X558-430000)*0.0751+47600,0))+MIN(260000,ROUNDDOWN(MAX(0,X558-430000)*0.028+17600,0))+MIN(30000,ROUNDDOWN(MAX(0,X558-430000)*0.0027+1873,0))+IF("いいえ"="はい",MIN(170000,ROUNDDOWN(MAX(0,X558-430000)*0.0243+17800,0)),0)</f>
        <v/>
      </c>
      <c r="Z558" s="19">
        <f>IF(""="",215040+Y558,"")</f>
        <v/>
      </c>
      <c r="AA558" s="19">
        <f>IF(X558&gt;23500000,NA(),IF(X558&lt;=4890000,1040000,IF(X558&lt;=6550000,670000,620000)))</f>
        <v/>
      </c>
      <c r="AB558" s="19">
        <f>MAX(0,ROUNDDOWN(X558-Z558-AA558-0,-3))</f>
        <v/>
      </c>
      <c r="AC558" s="19">
        <f>IF(AB558&lt;=0,0,ROUNDDOWN((AB558*LOOKUP(AB558,{0,1950001,3300001,6950001,9000001,18000001,40000001},{0.05,0.1,0.2,0.23,0.33,0.4,0.45})-LOOKUP(AB558,{0,1950001,3300001,6950001,9000001,18000001,40000001},{0,97500,427500,636000,1536000,2796000,4796000}))*1.021,-2))</f>
        <v/>
      </c>
      <c r="AD558" s="19">
        <f>MAX(0,ROUNDDOWN(X558-Z558-430000-0,-3))</f>
        <v/>
      </c>
      <c r="AE558" s="19">
        <f>IF(X558&lt;=450000,0,MAX(0,ROUNDDOWN(AD558*0.06-MIN(50000,AD558)*0.03,-2))+MAX(0,ROUNDDOWN(AD558*0.04-MIN(50000,AD558)*0.02,-2)))</f>
        <v/>
      </c>
      <c r="AF558" s="19">
        <f>AC558+AE558+Y558</f>
        <v/>
      </c>
      <c r="AG558" s="19">
        <f>MIN(650000,MAX(0,$B558))</f>
        <v/>
      </c>
      <c r="AH558" s="19">
        <f>$B558-AG558</f>
        <v/>
      </c>
      <c r="AI558" s="19">
        <f>MIN(670000,ROUNDDOWN(MAX(0,AH558-430000)*0.0751+47600,0))+MIN(260000,ROUNDDOWN(MAX(0,AH558-430000)*0.028+17600,0))+MIN(30000,ROUNDDOWN(MAX(0,AH558-430000)*0.0027+1873,0))+IF("いいえ"="はい",MIN(170000,ROUNDDOWN(MAX(0,AH558-430000)*0.0243+17800,0)),0)</f>
        <v/>
      </c>
      <c r="AJ558" s="19">
        <f>IF(""="",215040+AI558,"")</f>
        <v/>
      </c>
      <c r="AK558" s="19">
        <f>IF(AH558&gt;23500000,NA(),IF(AH558&lt;=4890000,1040000,IF(AH558&lt;=6550000,670000,620000)))</f>
        <v/>
      </c>
      <c r="AL558" s="19">
        <f>MAX(0,ROUNDDOWN(AH558-AJ558-AK558-0,-3))</f>
        <v/>
      </c>
      <c r="AM558" s="19">
        <f>IF(AL558&lt;=0,0,ROUNDDOWN((AL558*LOOKUP(AL558,{0,1950001,3300001,6950001,9000001,18000001,40000001},{0.05,0.1,0.2,0.23,0.33,0.4,0.45})-LOOKUP(AL558,{0,1950001,3300001,6950001,9000001,18000001,40000001},{0,97500,427500,636000,1536000,2796000,4796000}))*1.021,-2))</f>
        <v/>
      </c>
      <c r="AN558" s="19">
        <f>MAX(0,ROUNDDOWN(AH558-AJ558-430000-0,-3))</f>
        <v/>
      </c>
      <c r="AO558" s="19">
        <f>IF(AH558&lt;=450000,0,MAX(0,ROUNDDOWN(AN558*0.06-MIN(50000,AN558)*0.03,-2))+MAX(0,ROUNDDOWN(AN558*0.04-MIN(50000,AN558)*0.02,-2)))</f>
        <v/>
      </c>
      <c r="AP558" s="19">
        <f>AM558+AO558+AI558</f>
        <v/>
      </c>
      <c r="AQ558" s="19">
        <f>MIN(750000,MAX(0,$B558))</f>
        <v/>
      </c>
      <c r="AR558" s="19">
        <f>$B558-AQ558</f>
        <v/>
      </c>
      <c r="AS558" s="19">
        <f>MIN(670000,ROUNDDOWN(MAX(0,AR558-430000)*0.0751+47600,0))+MIN(260000,ROUNDDOWN(MAX(0,AR558-430000)*0.028+17600,0))+MIN(30000,ROUNDDOWN(MAX(0,AR558-430000)*0.0027+1873,0))+IF("いいえ"="はい",MIN(170000,ROUNDDOWN(MAX(0,AR558-430000)*0.0243+17800,0)),0)</f>
        <v/>
      </c>
      <c r="AT558" s="19">
        <f>IF(""="",215040+AS558,"")</f>
        <v/>
      </c>
      <c r="AU558" s="19">
        <f>IF(AR558&gt;23500000,NA(),IF(AR558&lt;=4890000,1040000,IF(AR558&lt;=6550000,670000,620000)))</f>
        <v/>
      </c>
      <c r="AV558" s="19">
        <f>MAX(0,ROUNDDOWN(AR558-AT558-AU558-0,-3))</f>
        <v/>
      </c>
      <c r="AW558" s="19">
        <f>IF(AV558&lt;=0,0,ROUNDDOWN((AV558*LOOKUP(AV558,{0,1950001,3300001,6950001,9000001,18000001,40000001},{0.05,0.1,0.2,0.23,0.33,0.4,0.45})-LOOKUP(AV558,{0,1950001,3300001,6950001,9000001,18000001,40000001},{0,97500,427500,636000,1536000,2796000,4796000}))*1.021,-2))</f>
        <v/>
      </c>
      <c r="AX558" s="19">
        <f>MAX(0,ROUNDDOWN(AR558-AT558-430000-0,-3))</f>
        <v/>
      </c>
      <c r="AY558" s="19">
        <f>IF(AR558&lt;=450000,0,MAX(0,ROUNDDOWN(AX558*0.06-MIN(50000,AX558)*0.03,-2))+MAX(0,ROUNDDOWN(AX558*0.04-MIN(50000,AX558)*0.02,-2)))</f>
        <v/>
      </c>
      <c r="AZ558" s="19">
        <f>AW558+AY558+AS558</f>
        <v/>
      </c>
    </row>
    <row r="559">
      <c r="A559" t="inlineStr">
        <is>
          <t>1万円刻み</t>
        </is>
      </c>
      <c r="B559" s="19">
        <f>'3_1万円刻み'!$A$542</f>
        <v/>
      </c>
      <c r="C559" s="19">
        <f>MIN(0,MAX(0,$B559))</f>
        <v/>
      </c>
      <c r="D559" s="19">
        <f>$B559-C559</f>
        <v/>
      </c>
      <c r="E559" s="19">
        <f>MIN(670000,ROUNDDOWN(MAX(0,D559-430000)*0.0751+47600,0))+MIN(260000,ROUNDDOWN(MAX(0,D559-430000)*0.028+17600,0))+MIN(30000,ROUNDDOWN(MAX(0,D559-430000)*0.0027+1873,0))+IF("いいえ"="はい",MIN(170000,ROUNDDOWN(MAX(0,D559-430000)*0.0243+17800,0)),0)</f>
        <v/>
      </c>
      <c r="F559" s="19">
        <f>IF(""="",215040+E559,"")</f>
        <v/>
      </c>
      <c r="G559" s="19">
        <f>IF(D559&gt;23500000,NA(),IF(D559&lt;=4890000,1040000,IF(D559&lt;=6550000,670000,620000)))</f>
        <v/>
      </c>
      <c r="H559" s="19">
        <f>MAX(0,ROUNDDOWN(D559-F559-G559-0,-3))</f>
        <v/>
      </c>
      <c r="I559" s="19">
        <f>IF(H559&lt;=0,0,ROUNDDOWN((H559*LOOKUP(H559,{0,1950001,3300001,6950001,9000001,18000001,40000001},{0.05,0.1,0.2,0.23,0.33,0.4,0.45})-LOOKUP(H559,{0,1950001,3300001,6950001,9000001,18000001,40000001},{0,97500,427500,636000,1536000,2796000,4796000}))*1.021,-2))</f>
        <v/>
      </c>
      <c r="J559" s="19">
        <f>MAX(0,ROUNDDOWN(D559-F559-430000-0,-3))</f>
        <v/>
      </c>
      <c r="K559" s="19">
        <f>IF(D559&lt;=450000,0,MAX(0,ROUNDDOWN(J559*0.06-MIN(50000,J559)*0.03,-2))+MAX(0,ROUNDDOWN(J559*0.04-MIN(50000,J559)*0.02,-2)))</f>
        <v/>
      </c>
      <c r="L559" s="19">
        <f>I559+K559+E559</f>
        <v/>
      </c>
      <c r="M559" s="19">
        <f>MIN(100000,MAX(0,$B559))</f>
        <v/>
      </c>
      <c r="N559" s="19">
        <f>$B559-M559</f>
        <v/>
      </c>
      <c r="O559" s="19">
        <f>MIN(670000,ROUNDDOWN(MAX(0,N559-430000)*0.0751+47600,0))+MIN(260000,ROUNDDOWN(MAX(0,N559-430000)*0.028+17600,0))+MIN(30000,ROUNDDOWN(MAX(0,N559-430000)*0.0027+1873,0))+IF("いいえ"="はい",MIN(170000,ROUNDDOWN(MAX(0,N559-430000)*0.0243+17800,0)),0)</f>
        <v/>
      </c>
      <c r="P559" s="19">
        <f>IF(""="",215040+O559,"")</f>
        <v/>
      </c>
      <c r="Q559" s="19">
        <f>IF(N559&gt;23500000,NA(),IF(N559&lt;=4890000,1040000,IF(N559&lt;=6550000,670000,620000)))</f>
        <v/>
      </c>
      <c r="R559" s="19">
        <f>MAX(0,ROUNDDOWN(N559-P559-Q559-0,-3))</f>
        <v/>
      </c>
      <c r="S559" s="19">
        <f>IF(R559&lt;=0,0,ROUNDDOWN((R559*LOOKUP(R559,{0,1950001,3300001,6950001,9000001,18000001,40000001},{0.05,0.1,0.2,0.23,0.33,0.4,0.45})-LOOKUP(R559,{0,1950001,3300001,6950001,9000001,18000001,40000001},{0,97500,427500,636000,1536000,2796000,4796000}))*1.021,-2))</f>
        <v/>
      </c>
      <c r="T559" s="19">
        <f>MAX(0,ROUNDDOWN(N559-P559-430000-0,-3))</f>
        <v/>
      </c>
      <c r="U559" s="19">
        <f>IF(N559&lt;=450000,0,MAX(0,ROUNDDOWN(T559*0.06-MIN(50000,T559)*0.03,-2))+MAX(0,ROUNDDOWN(T559*0.04-MIN(50000,T559)*0.02,-2)))</f>
        <v/>
      </c>
      <c r="V559" s="19">
        <f>S559+U559+O559</f>
        <v/>
      </c>
      <c r="W559" s="19">
        <f>MIN(550000,MAX(0,$B559))</f>
        <v/>
      </c>
      <c r="X559" s="19">
        <f>$B559-W559</f>
        <v/>
      </c>
      <c r="Y559" s="19">
        <f>MIN(670000,ROUNDDOWN(MAX(0,X559-430000)*0.0751+47600,0))+MIN(260000,ROUNDDOWN(MAX(0,X559-430000)*0.028+17600,0))+MIN(30000,ROUNDDOWN(MAX(0,X559-430000)*0.0027+1873,0))+IF("いいえ"="はい",MIN(170000,ROUNDDOWN(MAX(0,X559-430000)*0.0243+17800,0)),0)</f>
        <v/>
      </c>
      <c r="Z559" s="19">
        <f>IF(""="",215040+Y559,"")</f>
        <v/>
      </c>
      <c r="AA559" s="19">
        <f>IF(X559&gt;23500000,NA(),IF(X559&lt;=4890000,1040000,IF(X559&lt;=6550000,670000,620000)))</f>
        <v/>
      </c>
      <c r="AB559" s="19">
        <f>MAX(0,ROUNDDOWN(X559-Z559-AA559-0,-3))</f>
        <v/>
      </c>
      <c r="AC559" s="19">
        <f>IF(AB559&lt;=0,0,ROUNDDOWN((AB559*LOOKUP(AB559,{0,1950001,3300001,6950001,9000001,18000001,40000001},{0.05,0.1,0.2,0.23,0.33,0.4,0.45})-LOOKUP(AB559,{0,1950001,3300001,6950001,9000001,18000001,40000001},{0,97500,427500,636000,1536000,2796000,4796000}))*1.021,-2))</f>
        <v/>
      </c>
      <c r="AD559" s="19">
        <f>MAX(0,ROUNDDOWN(X559-Z559-430000-0,-3))</f>
        <v/>
      </c>
      <c r="AE559" s="19">
        <f>IF(X559&lt;=450000,0,MAX(0,ROUNDDOWN(AD559*0.06-MIN(50000,AD559)*0.03,-2))+MAX(0,ROUNDDOWN(AD559*0.04-MIN(50000,AD559)*0.02,-2)))</f>
        <v/>
      </c>
      <c r="AF559" s="19">
        <f>AC559+AE559+Y559</f>
        <v/>
      </c>
      <c r="AG559" s="19">
        <f>MIN(650000,MAX(0,$B559))</f>
        <v/>
      </c>
      <c r="AH559" s="19">
        <f>$B559-AG559</f>
        <v/>
      </c>
      <c r="AI559" s="19">
        <f>MIN(670000,ROUNDDOWN(MAX(0,AH559-430000)*0.0751+47600,0))+MIN(260000,ROUNDDOWN(MAX(0,AH559-430000)*0.028+17600,0))+MIN(30000,ROUNDDOWN(MAX(0,AH559-430000)*0.0027+1873,0))+IF("いいえ"="はい",MIN(170000,ROUNDDOWN(MAX(0,AH559-430000)*0.0243+17800,0)),0)</f>
        <v/>
      </c>
      <c r="AJ559" s="19">
        <f>IF(""="",215040+AI559,"")</f>
        <v/>
      </c>
      <c r="AK559" s="19">
        <f>IF(AH559&gt;23500000,NA(),IF(AH559&lt;=4890000,1040000,IF(AH559&lt;=6550000,670000,620000)))</f>
        <v/>
      </c>
      <c r="AL559" s="19">
        <f>MAX(0,ROUNDDOWN(AH559-AJ559-AK559-0,-3))</f>
        <v/>
      </c>
      <c r="AM559" s="19">
        <f>IF(AL559&lt;=0,0,ROUNDDOWN((AL559*LOOKUP(AL559,{0,1950001,3300001,6950001,9000001,18000001,40000001},{0.05,0.1,0.2,0.23,0.33,0.4,0.45})-LOOKUP(AL559,{0,1950001,3300001,6950001,9000001,18000001,40000001},{0,97500,427500,636000,1536000,2796000,4796000}))*1.021,-2))</f>
        <v/>
      </c>
      <c r="AN559" s="19">
        <f>MAX(0,ROUNDDOWN(AH559-AJ559-430000-0,-3))</f>
        <v/>
      </c>
      <c r="AO559" s="19">
        <f>IF(AH559&lt;=450000,0,MAX(0,ROUNDDOWN(AN559*0.06-MIN(50000,AN559)*0.03,-2))+MAX(0,ROUNDDOWN(AN559*0.04-MIN(50000,AN559)*0.02,-2)))</f>
        <v/>
      </c>
      <c r="AP559" s="19">
        <f>AM559+AO559+AI559</f>
        <v/>
      </c>
      <c r="AQ559" s="19">
        <f>MIN(750000,MAX(0,$B559))</f>
        <v/>
      </c>
      <c r="AR559" s="19">
        <f>$B559-AQ559</f>
        <v/>
      </c>
      <c r="AS559" s="19">
        <f>MIN(670000,ROUNDDOWN(MAX(0,AR559-430000)*0.0751+47600,0))+MIN(260000,ROUNDDOWN(MAX(0,AR559-430000)*0.028+17600,0))+MIN(30000,ROUNDDOWN(MAX(0,AR559-430000)*0.0027+1873,0))+IF("いいえ"="はい",MIN(170000,ROUNDDOWN(MAX(0,AR559-430000)*0.0243+17800,0)),0)</f>
        <v/>
      </c>
      <c r="AT559" s="19">
        <f>IF(""="",215040+AS559,"")</f>
        <v/>
      </c>
      <c r="AU559" s="19">
        <f>IF(AR559&gt;23500000,NA(),IF(AR559&lt;=4890000,1040000,IF(AR559&lt;=6550000,670000,620000)))</f>
        <v/>
      </c>
      <c r="AV559" s="19">
        <f>MAX(0,ROUNDDOWN(AR559-AT559-AU559-0,-3))</f>
        <v/>
      </c>
      <c r="AW559" s="19">
        <f>IF(AV559&lt;=0,0,ROUNDDOWN((AV559*LOOKUP(AV559,{0,1950001,3300001,6950001,9000001,18000001,40000001},{0.05,0.1,0.2,0.23,0.33,0.4,0.45})-LOOKUP(AV559,{0,1950001,3300001,6950001,9000001,18000001,40000001},{0,97500,427500,636000,1536000,2796000,4796000}))*1.021,-2))</f>
        <v/>
      </c>
      <c r="AX559" s="19">
        <f>MAX(0,ROUNDDOWN(AR559-AT559-430000-0,-3))</f>
        <v/>
      </c>
      <c r="AY559" s="19">
        <f>IF(AR559&lt;=450000,0,MAX(0,ROUNDDOWN(AX559*0.06-MIN(50000,AX559)*0.03,-2))+MAX(0,ROUNDDOWN(AX559*0.04-MIN(50000,AX559)*0.02,-2)))</f>
        <v/>
      </c>
      <c r="AZ559" s="19">
        <f>AW559+AY559+AS559</f>
        <v/>
      </c>
    </row>
    <row r="560">
      <c r="A560" t="inlineStr">
        <is>
          <t>1万円刻み</t>
        </is>
      </c>
      <c r="B560" s="19">
        <f>'3_1万円刻み'!$A$543</f>
        <v/>
      </c>
      <c r="C560" s="19">
        <f>MIN(0,MAX(0,$B560))</f>
        <v/>
      </c>
      <c r="D560" s="19">
        <f>$B560-C560</f>
        <v/>
      </c>
      <c r="E560" s="19">
        <f>MIN(670000,ROUNDDOWN(MAX(0,D560-430000)*0.0751+47600,0))+MIN(260000,ROUNDDOWN(MAX(0,D560-430000)*0.028+17600,0))+MIN(30000,ROUNDDOWN(MAX(0,D560-430000)*0.0027+1873,0))+IF("いいえ"="はい",MIN(170000,ROUNDDOWN(MAX(0,D560-430000)*0.0243+17800,0)),0)</f>
        <v/>
      </c>
      <c r="F560" s="19">
        <f>IF(""="",215040+E560,"")</f>
        <v/>
      </c>
      <c r="G560" s="19">
        <f>IF(D560&gt;23500000,NA(),IF(D560&lt;=4890000,1040000,IF(D560&lt;=6550000,670000,620000)))</f>
        <v/>
      </c>
      <c r="H560" s="19">
        <f>MAX(0,ROUNDDOWN(D560-F560-G560-0,-3))</f>
        <v/>
      </c>
      <c r="I560" s="19">
        <f>IF(H560&lt;=0,0,ROUNDDOWN((H560*LOOKUP(H560,{0,1950001,3300001,6950001,9000001,18000001,40000001},{0.05,0.1,0.2,0.23,0.33,0.4,0.45})-LOOKUP(H560,{0,1950001,3300001,6950001,9000001,18000001,40000001},{0,97500,427500,636000,1536000,2796000,4796000}))*1.021,-2))</f>
        <v/>
      </c>
      <c r="J560" s="19">
        <f>MAX(0,ROUNDDOWN(D560-F560-430000-0,-3))</f>
        <v/>
      </c>
      <c r="K560" s="19">
        <f>IF(D560&lt;=450000,0,MAX(0,ROUNDDOWN(J560*0.06-MIN(50000,J560)*0.03,-2))+MAX(0,ROUNDDOWN(J560*0.04-MIN(50000,J560)*0.02,-2)))</f>
        <v/>
      </c>
      <c r="L560" s="19">
        <f>I560+K560+E560</f>
        <v/>
      </c>
      <c r="M560" s="19">
        <f>MIN(100000,MAX(0,$B560))</f>
        <v/>
      </c>
      <c r="N560" s="19">
        <f>$B560-M560</f>
        <v/>
      </c>
      <c r="O560" s="19">
        <f>MIN(670000,ROUNDDOWN(MAX(0,N560-430000)*0.0751+47600,0))+MIN(260000,ROUNDDOWN(MAX(0,N560-430000)*0.028+17600,0))+MIN(30000,ROUNDDOWN(MAX(0,N560-430000)*0.0027+1873,0))+IF("いいえ"="はい",MIN(170000,ROUNDDOWN(MAX(0,N560-430000)*0.0243+17800,0)),0)</f>
        <v/>
      </c>
      <c r="P560" s="19">
        <f>IF(""="",215040+O560,"")</f>
        <v/>
      </c>
      <c r="Q560" s="19">
        <f>IF(N560&gt;23500000,NA(),IF(N560&lt;=4890000,1040000,IF(N560&lt;=6550000,670000,620000)))</f>
        <v/>
      </c>
      <c r="R560" s="19">
        <f>MAX(0,ROUNDDOWN(N560-P560-Q560-0,-3))</f>
        <v/>
      </c>
      <c r="S560" s="19">
        <f>IF(R560&lt;=0,0,ROUNDDOWN((R560*LOOKUP(R560,{0,1950001,3300001,6950001,9000001,18000001,40000001},{0.05,0.1,0.2,0.23,0.33,0.4,0.45})-LOOKUP(R560,{0,1950001,3300001,6950001,9000001,18000001,40000001},{0,97500,427500,636000,1536000,2796000,4796000}))*1.021,-2))</f>
        <v/>
      </c>
      <c r="T560" s="19">
        <f>MAX(0,ROUNDDOWN(N560-P560-430000-0,-3))</f>
        <v/>
      </c>
      <c r="U560" s="19">
        <f>IF(N560&lt;=450000,0,MAX(0,ROUNDDOWN(T560*0.06-MIN(50000,T560)*0.03,-2))+MAX(0,ROUNDDOWN(T560*0.04-MIN(50000,T560)*0.02,-2)))</f>
        <v/>
      </c>
      <c r="V560" s="19">
        <f>S560+U560+O560</f>
        <v/>
      </c>
      <c r="W560" s="19">
        <f>MIN(550000,MAX(0,$B560))</f>
        <v/>
      </c>
      <c r="X560" s="19">
        <f>$B560-W560</f>
        <v/>
      </c>
      <c r="Y560" s="19">
        <f>MIN(670000,ROUNDDOWN(MAX(0,X560-430000)*0.0751+47600,0))+MIN(260000,ROUNDDOWN(MAX(0,X560-430000)*0.028+17600,0))+MIN(30000,ROUNDDOWN(MAX(0,X560-430000)*0.0027+1873,0))+IF("いいえ"="はい",MIN(170000,ROUNDDOWN(MAX(0,X560-430000)*0.0243+17800,0)),0)</f>
        <v/>
      </c>
      <c r="Z560" s="19">
        <f>IF(""="",215040+Y560,"")</f>
        <v/>
      </c>
      <c r="AA560" s="19">
        <f>IF(X560&gt;23500000,NA(),IF(X560&lt;=4890000,1040000,IF(X560&lt;=6550000,670000,620000)))</f>
        <v/>
      </c>
      <c r="AB560" s="19">
        <f>MAX(0,ROUNDDOWN(X560-Z560-AA560-0,-3))</f>
        <v/>
      </c>
      <c r="AC560" s="19">
        <f>IF(AB560&lt;=0,0,ROUNDDOWN((AB560*LOOKUP(AB560,{0,1950001,3300001,6950001,9000001,18000001,40000001},{0.05,0.1,0.2,0.23,0.33,0.4,0.45})-LOOKUP(AB560,{0,1950001,3300001,6950001,9000001,18000001,40000001},{0,97500,427500,636000,1536000,2796000,4796000}))*1.021,-2))</f>
        <v/>
      </c>
      <c r="AD560" s="19">
        <f>MAX(0,ROUNDDOWN(X560-Z560-430000-0,-3))</f>
        <v/>
      </c>
      <c r="AE560" s="19">
        <f>IF(X560&lt;=450000,0,MAX(0,ROUNDDOWN(AD560*0.06-MIN(50000,AD560)*0.03,-2))+MAX(0,ROUNDDOWN(AD560*0.04-MIN(50000,AD560)*0.02,-2)))</f>
        <v/>
      </c>
      <c r="AF560" s="19">
        <f>AC560+AE560+Y560</f>
        <v/>
      </c>
      <c r="AG560" s="19">
        <f>MIN(650000,MAX(0,$B560))</f>
        <v/>
      </c>
      <c r="AH560" s="19">
        <f>$B560-AG560</f>
        <v/>
      </c>
      <c r="AI560" s="19">
        <f>MIN(670000,ROUNDDOWN(MAX(0,AH560-430000)*0.0751+47600,0))+MIN(260000,ROUNDDOWN(MAX(0,AH560-430000)*0.028+17600,0))+MIN(30000,ROUNDDOWN(MAX(0,AH560-430000)*0.0027+1873,0))+IF("いいえ"="はい",MIN(170000,ROUNDDOWN(MAX(0,AH560-430000)*0.0243+17800,0)),0)</f>
        <v/>
      </c>
      <c r="AJ560" s="19">
        <f>IF(""="",215040+AI560,"")</f>
        <v/>
      </c>
      <c r="AK560" s="19">
        <f>IF(AH560&gt;23500000,NA(),IF(AH560&lt;=4890000,1040000,IF(AH560&lt;=6550000,670000,620000)))</f>
        <v/>
      </c>
      <c r="AL560" s="19">
        <f>MAX(0,ROUNDDOWN(AH560-AJ560-AK560-0,-3))</f>
        <v/>
      </c>
      <c r="AM560" s="19">
        <f>IF(AL560&lt;=0,0,ROUNDDOWN((AL560*LOOKUP(AL560,{0,1950001,3300001,6950001,9000001,18000001,40000001},{0.05,0.1,0.2,0.23,0.33,0.4,0.45})-LOOKUP(AL560,{0,1950001,3300001,6950001,9000001,18000001,40000001},{0,97500,427500,636000,1536000,2796000,4796000}))*1.021,-2))</f>
        <v/>
      </c>
      <c r="AN560" s="19">
        <f>MAX(0,ROUNDDOWN(AH560-AJ560-430000-0,-3))</f>
        <v/>
      </c>
      <c r="AO560" s="19">
        <f>IF(AH560&lt;=450000,0,MAX(0,ROUNDDOWN(AN560*0.06-MIN(50000,AN560)*0.03,-2))+MAX(0,ROUNDDOWN(AN560*0.04-MIN(50000,AN560)*0.02,-2)))</f>
        <v/>
      </c>
      <c r="AP560" s="19">
        <f>AM560+AO560+AI560</f>
        <v/>
      </c>
      <c r="AQ560" s="19">
        <f>MIN(750000,MAX(0,$B560))</f>
        <v/>
      </c>
      <c r="AR560" s="19">
        <f>$B560-AQ560</f>
        <v/>
      </c>
      <c r="AS560" s="19">
        <f>MIN(670000,ROUNDDOWN(MAX(0,AR560-430000)*0.0751+47600,0))+MIN(260000,ROUNDDOWN(MAX(0,AR560-430000)*0.028+17600,0))+MIN(30000,ROUNDDOWN(MAX(0,AR560-430000)*0.0027+1873,0))+IF("いいえ"="はい",MIN(170000,ROUNDDOWN(MAX(0,AR560-430000)*0.0243+17800,0)),0)</f>
        <v/>
      </c>
      <c r="AT560" s="19">
        <f>IF(""="",215040+AS560,"")</f>
        <v/>
      </c>
      <c r="AU560" s="19">
        <f>IF(AR560&gt;23500000,NA(),IF(AR560&lt;=4890000,1040000,IF(AR560&lt;=6550000,670000,620000)))</f>
        <v/>
      </c>
      <c r="AV560" s="19">
        <f>MAX(0,ROUNDDOWN(AR560-AT560-AU560-0,-3))</f>
        <v/>
      </c>
      <c r="AW560" s="19">
        <f>IF(AV560&lt;=0,0,ROUNDDOWN((AV560*LOOKUP(AV560,{0,1950001,3300001,6950001,9000001,18000001,40000001},{0.05,0.1,0.2,0.23,0.33,0.4,0.45})-LOOKUP(AV560,{0,1950001,3300001,6950001,9000001,18000001,40000001},{0,97500,427500,636000,1536000,2796000,4796000}))*1.021,-2))</f>
        <v/>
      </c>
      <c r="AX560" s="19">
        <f>MAX(0,ROUNDDOWN(AR560-AT560-430000-0,-3))</f>
        <v/>
      </c>
      <c r="AY560" s="19">
        <f>IF(AR560&lt;=450000,0,MAX(0,ROUNDDOWN(AX560*0.06-MIN(50000,AX560)*0.03,-2))+MAX(0,ROUNDDOWN(AX560*0.04-MIN(50000,AX560)*0.02,-2)))</f>
        <v/>
      </c>
      <c r="AZ560" s="19">
        <f>AW560+AY560+AS560</f>
        <v/>
      </c>
    </row>
    <row r="561">
      <c r="A561" t="inlineStr">
        <is>
          <t>1万円刻み</t>
        </is>
      </c>
      <c r="B561" s="19">
        <f>'3_1万円刻み'!$A$544</f>
        <v/>
      </c>
      <c r="C561" s="19">
        <f>MIN(0,MAX(0,$B561))</f>
        <v/>
      </c>
      <c r="D561" s="19">
        <f>$B561-C561</f>
        <v/>
      </c>
      <c r="E561" s="19">
        <f>MIN(670000,ROUNDDOWN(MAX(0,D561-430000)*0.0751+47600,0))+MIN(260000,ROUNDDOWN(MAX(0,D561-430000)*0.028+17600,0))+MIN(30000,ROUNDDOWN(MAX(0,D561-430000)*0.0027+1873,0))+IF("いいえ"="はい",MIN(170000,ROUNDDOWN(MAX(0,D561-430000)*0.0243+17800,0)),0)</f>
        <v/>
      </c>
      <c r="F561" s="19">
        <f>IF(""="",215040+E561,"")</f>
        <v/>
      </c>
      <c r="G561" s="19">
        <f>IF(D561&gt;23500000,NA(),IF(D561&lt;=4890000,1040000,IF(D561&lt;=6550000,670000,620000)))</f>
        <v/>
      </c>
      <c r="H561" s="19">
        <f>MAX(0,ROUNDDOWN(D561-F561-G561-0,-3))</f>
        <v/>
      </c>
      <c r="I561" s="19">
        <f>IF(H561&lt;=0,0,ROUNDDOWN((H561*LOOKUP(H561,{0,1950001,3300001,6950001,9000001,18000001,40000001},{0.05,0.1,0.2,0.23,0.33,0.4,0.45})-LOOKUP(H561,{0,1950001,3300001,6950001,9000001,18000001,40000001},{0,97500,427500,636000,1536000,2796000,4796000}))*1.021,-2))</f>
        <v/>
      </c>
      <c r="J561" s="19">
        <f>MAX(0,ROUNDDOWN(D561-F561-430000-0,-3))</f>
        <v/>
      </c>
      <c r="K561" s="19">
        <f>IF(D561&lt;=450000,0,MAX(0,ROUNDDOWN(J561*0.06-MIN(50000,J561)*0.03,-2))+MAX(0,ROUNDDOWN(J561*0.04-MIN(50000,J561)*0.02,-2)))</f>
        <v/>
      </c>
      <c r="L561" s="19">
        <f>I561+K561+E561</f>
        <v/>
      </c>
      <c r="M561" s="19">
        <f>MIN(100000,MAX(0,$B561))</f>
        <v/>
      </c>
      <c r="N561" s="19">
        <f>$B561-M561</f>
        <v/>
      </c>
      <c r="O561" s="19">
        <f>MIN(670000,ROUNDDOWN(MAX(0,N561-430000)*0.0751+47600,0))+MIN(260000,ROUNDDOWN(MAX(0,N561-430000)*0.028+17600,0))+MIN(30000,ROUNDDOWN(MAX(0,N561-430000)*0.0027+1873,0))+IF("いいえ"="はい",MIN(170000,ROUNDDOWN(MAX(0,N561-430000)*0.0243+17800,0)),0)</f>
        <v/>
      </c>
      <c r="P561" s="19">
        <f>IF(""="",215040+O561,"")</f>
        <v/>
      </c>
      <c r="Q561" s="19">
        <f>IF(N561&gt;23500000,NA(),IF(N561&lt;=4890000,1040000,IF(N561&lt;=6550000,670000,620000)))</f>
        <v/>
      </c>
      <c r="R561" s="19">
        <f>MAX(0,ROUNDDOWN(N561-P561-Q561-0,-3))</f>
        <v/>
      </c>
      <c r="S561" s="19">
        <f>IF(R561&lt;=0,0,ROUNDDOWN((R561*LOOKUP(R561,{0,1950001,3300001,6950001,9000001,18000001,40000001},{0.05,0.1,0.2,0.23,0.33,0.4,0.45})-LOOKUP(R561,{0,1950001,3300001,6950001,9000001,18000001,40000001},{0,97500,427500,636000,1536000,2796000,4796000}))*1.021,-2))</f>
        <v/>
      </c>
      <c r="T561" s="19">
        <f>MAX(0,ROUNDDOWN(N561-P561-430000-0,-3))</f>
        <v/>
      </c>
      <c r="U561" s="19">
        <f>IF(N561&lt;=450000,0,MAX(0,ROUNDDOWN(T561*0.06-MIN(50000,T561)*0.03,-2))+MAX(0,ROUNDDOWN(T561*0.04-MIN(50000,T561)*0.02,-2)))</f>
        <v/>
      </c>
      <c r="V561" s="19">
        <f>S561+U561+O561</f>
        <v/>
      </c>
      <c r="W561" s="19">
        <f>MIN(550000,MAX(0,$B561))</f>
        <v/>
      </c>
      <c r="X561" s="19">
        <f>$B561-W561</f>
        <v/>
      </c>
      <c r="Y561" s="19">
        <f>MIN(670000,ROUNDDOWN(MAX(0,X561-430000)*0.0751+47600,0))+MIN(260000,ROUNDDOWN(MAX(0,X561-430000)*0.028+17600,0))+MIN(30000,ROUNDDOWN(MAX(0,X561-430000)*0.0027+1873,0))+IF("いいえ"="はい",MIN(170000,ROUNDDOWN(MAX(0,X561-430000)*0.0243+17800,0)),0)</f>
        <v/>
      </c>
      <c r="Z561" s="19">
        <f>IF(""="",215040+Y561,"")</f>
        <v/>
      </c>
      <c r="AA561" s="19">
        <f>IF(X561&gt;23500000,NA(),IF(X561&lt;=4890000,1040000,IF(X561&lt;=6550000,670000,620000)))</f>
        <v/>
      </c>
      <c r="AB561" s="19">
        <f>MAX(0,ROUNDDOWN(X561-Z561-AA561-0,-3))</f>
        <v/>
      </c>
      <c r="AC561" s="19">
        <f>IF(AB561&lt;=0,0,ROUNDDOWN((AB561*LOOKUP(AB561,{0,1950001,3300001,6950001,9000001,18000001,40000001},{0.05,0.1,0.2,0.23,0.33,0.4,0.45})-LOOKUP(AB561,{0,1950001,3300001,6950001,9000001,18000001,40000001},{0,97500,427500,636000,1536000,2796000,4796000}))*1.021,-2))</f>
        <v/>
      </c>
      <c r="AD561" s="19">
        <f>MAX(0,ROUNDDOWN(X561-Z561-430000-0,-3))</f>
        <v/>
      </c>
      <c r="AE561" s="19">
        <f>IF(X561&lt;=450000,0,MAX(0,ROUNDDOWN(AD561*0.06-MIN(50000,AD561)*0.03,-2))+MAX(0,ROUNDDOWN(AD561*0.04-MIN(50000,AD561)*0.02,-2)))</f>
        <v/>
      </c>
      <c r="AF561" s="19">
        <f>AC561+AE561+Y561</f>
        <v/>
      </c>
      <c r="AG561" s="19">
        <f>MIN(650000,MAX(0,$B561))</f>
        <v/>
      </c>
      <c r="AH561" s="19">
        <f>$B561-AG561</f>
        <v/>
      </c>
      <c r="AI561" s="19">
        <f>MIN(670000,ROUNDDOWN(MAX(0,AH561-430000)*0.0751+47600,0))+MIN(260000,ROUNDDOWN(MAX(0,AH561-430000)*0.028+17600,0))+MIN(30000,ROUNDDOWN(MAX(0,AH561-430000)*0.0027+1873,0))+IF("いいえ"="はい",MIN(170000,ROUNDDOWN(MAX(0,AH561-430000)*0.0243+17800,0)),0)</f>
        <v/>
      </c>
      <c r="AJ561" s="19">
        <f>IF(""="",215040+AI561,"")</f>
        <v/>
      </c>
      <c r="AK561" s="19">
        <f>IF(AH561&gt;23500000,NA(),IF(AH561&lt;=4890000,1040000,IF(AH561&lt;=6550000,670000,620000)))</f>
        <v/>
      </c>
      <c r="AL561" s="19">
        <f>MAX(0,ROUNDDOWN(AH561-AJ561-AK561-0,-3))</f>
        <v/>
      </c>
      <c r="AM561" s="19">
        <f>IF(AL561&lt;=0,0,ROUNDDOWN((AL561*LOOKUP(AL561,{0,1950001,3300001,6950001,9000001,18000001,40000001},{0.05,0.1,0.2,0.23,0.33,0.4,0.45})-LOOKUP(AL561,{0,1950001,3300001,6950001,9000001,18000001,40000001},{0,97500,427500,636000,1536000,2796000,4796000}))*1.021,-2))</f>
        <v/>
      </c>
      <c r="AN561" s="19">
        <f>MAX(0,ROUNDDOWN(AH561-AJ561-430000-0,-3))</f>
        <v/>
      </c>
      <c r="AO561" s="19">
        <f>IF(AH561&lt;=450000,0,MAX(0,ROUNDDOWN(AN561*0.06-MIN(50000,AN561)*0.03,-2))+MAX(0,ROUNDDOWN(AN561*0.04-MIN(50000,AN561)*0.02,-2)))</f>
        <v/>
      </c>
      <c r="AP561" s="19">
        <f>AM561+AO561+AI561</f>
        <v/>
      </c>
      <c r="AQ561" s="19">
        <f>MIN(750000,MAX(0,$B561))</f>
        <v/>
      </c>
      <c r="AR561" s="19">
        <f>$B561-AQ561</f>
        <v/>
      </c>
      <c r="AS561" s="19">
        <f>MIN(670000,ROUNDDOWN(MAX(0,AR561-430000)*0.0751+47600,0))+MIN(260000,ROUNDDOWN(MAX(0,AR561-430000)*0.028+17600,0))+MIN(30000,ROUNDDOWN(MAX(0,AR561-430000)*0.0027+1873,0))+IF("いいえ"="はい",MIN(170000,ROUNDDOWN(MAX(0,AR561-430000)*0.0243+17800,0)),0)</f>
        <v/>
      </c>
      <c r="AT561" s="19">
        <f>IF(""="",215040+AS561,"")</f>
        <v/>
      </c>
      <c r="AU561" s="19">
        <f>IF(AR561&gt;23500000,NA(),IF(AR561&lt;=4890000,1040000,IF(AR561&lt;=6550000,670000,620000)))</f>
        <v/>
      </c>
      <c r="AV561" s="19">
        <f>MAX(0,ROUNDDOWN(AR561-AT561-AU561-0,-3))</f>
        <v/>
      </c>
      <c r="AW561" s="19">
        <f>IF(AV561&lt;=0,0,ROUNDDOWN((AV561*LOOKUP(AV561,{0,1950001,3300001,6950001,9000001,18000001,40000001},{0.05,0.1,0.2,0.23,0.33,0.4,0.45})-LOOKUP(AV561,{0,1950001,3300001,6950001,9000001,18000001,40000001},{0,97500,427500,636000,1536000,2796000,4796000}))*1.021,-2))</f>
        <v/>
      </c>
      <c r="AX561" s="19">
        <f>MAX(0,ROUNDDOWN(AR561-AT561-430000-0,-3))</f>
        <v/>
      </c>
      <c r="AY561" s="19">
        <f>IF(AR561&lt;=450000,0,MAX(0,ROUNDDOWN(AX561*0.06-MIN(50000,AX561)*0.03,-2))+MAX(0,ROUNDDOWN(AX561*0.04-MIN(50000,AX561)*0.02,-2)))</f>
        <v/>
      </c>
      <c r="AZ561" s="19">
        <f>AW561+AY561+AS561</f>
        <v/>
      </c>
    </row>
    <row r="562">
      <c r="A562" t="inlineStr">
        <is>
          <t>1万円刻み</t>
        </is>
      </c>
      <c r="B562" s="19">
        <f>'3_1万円刻み'!$A$545</f>
        <v/>
      </c>
      <c r="C562" s="19">
        <f>MIN(0,MAX(0,$B562))</f>
        <v/>
      </c>
      <c r="D562" s="19">
        <f>$B562-C562</f>
        <v/>
      </c>
      <c r="E562" s="19">
        <f>MIN(670000,ROUNDDOWN(MAX(0,D562-430000)*0.0751+47600,0))+MIN(260000,ROUNDDOWN(MAX(0,D562-430000)*0.028+17600,0))+MIN(30000,ROUNDDOWN(MAX(0,D562-430000)*0.0027+1873,0))+IF("いいえ"="はい",MIN(170000,ROUNDDOWN(MAX(0,D562-430000)*0.0243+17800,0)),0)</f>
        <v/>
      </c>
      <c r="F562" s="19">
        <f>IF(""="",215040+E562,"")</f>
        <v/>
      </c>
      <c r="G562" s="19">
        <f>IF(D562&gt;23500000,NA(),IF(D562&lt;=4890000,1040000,IF(D562&lt;=6550000,670000,620000)))</f>
        <v/>
      </c>
      <c r="H562" s="19">
        <f>MAX(0,ROUNDDOWN(D562-F562-G562-0,-3))</f>
        <v/>
      </c>
      <c r="I562" s="19">
        <f>IF(H562&lt;=0,0,ROUNDDOWN((H562*LOOKUP(H562,{0,1950001,3300001,6950001,9000001,18000001,40000001},{0.05,0.1,0.2,0.23,0.33,0.4,0.45})-LOOKUP(H562,{0,1950001,3300001,6950001,9000001,18000001,40000001},{0,97500,427500,636000,1536000,2796000,4796000}))*1.021,-2))</f>
        <v/>
      </c>
      <c r="J562" s="19">
        <f>MAX(0,ROUNDDOWN(D562-F562-430000-0,-3))</f>
        <v/>
      </c>
      <c r="K562" s="19">
        <f>IF(D562&lt;=450000,0,MAX(0,ROUNDDOWN(J562*0.06-MIN(50000,J562)*0.03,-2))+MAX(0,ROUNDDOWN(J562*0.04-MIN(50000,J562)*0.02,-2)))</f>
        <v/>
      </c>
      <c r="L562" s="19">
        <f>I562+K562+E562</f>
        <v/>
      </c>
      <c r="M562" s="19">
        <f>MIN(100000,MAX(0,$B562))</f>
        <v/>
      </c>
      <c r="N562" s="19">
        <f>$B562-M562</f>
        <v/>
      </c>
      <c r="O562" s="19">
        <f>MIN(670000,ROUNDDOWN(MAX(0,N562-430000)*0.0751+47600,0))+MIN(260000,ROUNDDOWN(MAX(0,N562-430000)*0.028+17600,0))+MIN(30000,ROUNDDOWN(MAX(0,N562-430000)*0.0027+1873,0))+IF("いいえ"="はい",MIN(170000,ROUNDDOWN(MAX(0,N562-430000)*0.0243+17800,0)),0)</f>
        <v/>
      </c>
      <c r="P562" s="19">
        <f>IF(""="",215040+O562,"")</f>
        <v/>
      </c>
      <c r="Q562" s="19">
        <f>IF(N562&gt;23500000,NA(),IF(N562&lt;=4890000,1040000,IF(N562&lt;=6550000,670000,620000)))</f>
        <v/>
      </c>
      <c r="R562" s="19">
        <f>MAX(0,ROUNDDOWN(N562-P562-Q562-0,-3))</f>
        <v/>
      </c>
      <c r="S562" s="19">
        <f>IF(R562&lt;=0,0,ROUNDDOWN((R562*LOOKUP(R562,{0,1950001,3300001,6950001,9000001,18000001,40000001},{0.05,0.1,0.2,0.23,0.33,0.4,0.45})-LOOKUP(R562,{0,1950001,3300001,6950001,9000001,18000001,40000001},{0,97500,427500,636000,1536000,2796000,4796000}))*1.021,-2))</f>
        <v/>
      </c>
      <c r="T562" s="19">
        <f>MAX(0,ROUNDDOWN(N562-P562-430000-0,-3))</f>
        <v/>
      </c>
      <c r="U562" s="19">
        <f>IF(N562&lt;=450000,0,MAX(0,ROUNDDOWN(T562*0.06-MIN(50000,T562)*0.03,-2))+MAX(0,ROUNDDOWN(T562*0.04-MIN(50000,T562)*0.02,-2)))</f>
        <v/>
      </c>
      <c r="V562" s="19">
        <f>S562+U562+O562</f>
        <v/>
      </c>
      <c r="W562" s="19">
        <f>MIN(550000,MAX(0,$B562))</f>
        <v/>
      </c>
      <c r="X562" s="19">
        <f>$B562-W562</f>
        <v/>
      </c>
      <c r="Y562" s="19">
        <f>MIN(670000,ROUNDDOWN(MAX(0,X562-430000)*0.0751+47600,0))+MIN(260000,ROUNDDOWN(MAX(0,X562-430000)*0.028+17600,0))+MIN(30000,ROUNDDOWN(MAX(0,X562-430000)*0.0027+1873,0))+IF("いいえ"="はい",MIN(170000,ROUNDDOWN(MAX(0,X562-430000)*0.0243+17800,0)),0)</f>
        <v/>
      </c>
      <c r="Z562" s="19">
        <f>IF(""="",215040+Y562,"")</f>
        <v/>
      </c>
      <c r="AA562" s="19">
        <f>IF(X562&gt;23500000,NA(),IF(X562&lt;=4890000,1040000,IF(X562&lt;=6550000,670000,620000)))</f>
        <v/>
      </c>
      <c r="AB562" s="19">
        <f>MAX(0,ROUNDDOWN(X562-Z562-AA562-0,-3))</f>
        <v/>
      </c>
      <c r="AC562" s="19">
        <f>IF(AB562&lt;=0,0,ROUNDDOWN((AB562*LOOKUP(AB562,{0,1950001,3300001,6950001,9000001,18000001,40000001},{0.05,0.1,0.2,0.23,0.33,0.4,0.45})-LOOKUP(AB562,{0,1950001,3300001,6950001,9000001,18000001,40000001},{0,97500,427500,636000,1536000,2796000,4796000}))*1.021,-2))</f>
        <v/>
      </c>
      <c r="AD562" s="19">
        <f>MAX(0,ROUNDDOWN(X562-Z562-430000-0,-3))</f>
        <v/>
      </c>
      <c r="AE562" s="19">
        <f>IF(X562&lt;=450000,0,MAX(0,ROUNDDOWN(AD562*0.06-MIN(50000,AD562)*0.03,-2))+MAX(0,ROUNDDOWN(AD562*0.04-MIN(50000,AD562)*0.02,-2)))</f>
        <v/>
      </c>
      <c r="AF562" s="19">
        <f>AC562+AE562+Y562</f>
        <v/>
      </c>
      <c r="AG562" s="19">
        <f>MIN(650000,MAX(0,$B562))</f>
        <v/>
      </c>
      <c r="AH562" s="19">
        <f>$B562-AG562</f>
        <v/>
      </c>
      <c r="AI562" s="19">
        <f>MIN(670000,ROUNDDOWN(MAX(0,AH562-430000)*0.0751+47600,0))+MIN(260000,ROUNDDOWN(MAX(0,AH562-430000)*0.028+17600,0))+MIN(30000,ROUNDDOWN(MAX(0,AH562-430000)*0.0027+1873,0))+IF("いいえ"="はい",MIN(170000,ROUNDDOWN(MAX(0,AH562-430000)*0.0243+17800,0)),0)</f>
        <v/>
      </c>
      <c r="AJ562" s="19">
        <f>IF(""="",215040+AI562,"")</f>
        <v/>
      </c>
      <c r="AK562" s="19">
        <f>IF(AH562&gt;23500000,NA(),IF(AH562&lt;=4890000,1040000,IF(AH562&lt;=6550000,670000,620000)))</f>
        <v/>
      </c>
      <c r="AL562" s="19">
        <f>MAX(0,ROUNDDOWN(AH562-AJ562-AK562-0,-3))</f>
        <v/>
      </c>
      <c r="AM562" s="19">
        <f>IF(AL562&lt;=0,0,ROUNDDOWN((AL562*LOOKUP(AL562,{0,1950001,3300001,6950001,9000001,18000001,40000001},{0.05,0.1,0.2,0.23,0.33,0.4,0.45})-LOOKUP(AL562,{0,1950001,3300001,6950001,9000001,18000001,40000001},{0,97500,427500,636000,1536000,2796000,4796000}))*1.021,-2))</f>
        <v/>
      </c>
      <c r="AN562" s="19">
        <f>MAX(0,ROUNDDOWN(AH562-AJ562-430000-0,-3))</f>
        <v/>
      </c>
      <c r="AO562" s="19">
        <f>IF(AH562&lt;=450000,0,MAX(0,ROUNDDOWN(AN562*0.06-MIN(50000,AN562)*0.03,-2))+MAX(0,ROUNDDOWN(AN562*0.04-MIN(50000,AN562)*0.02,-2)))</f>
        <v/>
      </c>
      <c r="AP562" s="19">
        <f>AM562+AO562+AI562</f>
        <v/>
      </c>
      <c r="AQ562" s="19">
        <f>MIN(750000,MAX(0,$B562))</f>
        <v/>
      </c>
      <c r="AR562" s="19">
        <f>$B562-AQ562</f>
        <v/>
      </c>
      <c r="AS562" s="19">
        <f>MIN(670000,ROUNDDOWN(MAX(0,AR562-430000)*0.0751+47600,0))+MIN(260000,ROUNDDOWN(MAX(0,AR562-430000)*0.028+17600,0))+MIN(30000,ROUNDDOWN(MAX(0,AR562-430000)*0.0027+1873,0))+IF("いいえ"="はい",MIN(170000,ROUNDDOWN(MAX(0,AR562-430000)*0.0243+17800,0)),0)</f>
        <v/>
      </c>
      <c r="AT562" s="19">
        <f>IF(""="",215040+AS562,"")</f>
        <v/>
      </c>
      <c r="AU562" s="19">
        <f>IF(AR562&gt;23500000,NA(),IF(AR562&lt;=4890000,1040000,IF(AR562&lt;=6550000,670000,620000)))</f>
        <v/>
      </c>
      <c r="AV562" s="19">
        <f>MAX(0,ROUNDDOWN(AR562-AT562-AU562-0,-3))</f>
        <v/>
      </c>
      <c r="AW562" s="19">
        <f>IF(AV562&lt;=0,0,ROUNDDOWN((AV562*LOOKUP(AV562,{0,1950001,3300001,6950001,9000001,18000001,40000001},{0.05,0.1,0.2,0.23,0.33,0.4,0.45})-LOOKUP(AV562,{0,1950001,3300001,6950001,9000001,18000001,40000001},{0,97500,427500,636000,1536000,2796000,4796000}))*1.021,-2))</f>
        <v/>
      </c>
      <c r="AX562" s="19">
        <f>MAX(0,ROUNDDOWN(AR562-AT562-430000-0,-3))</f>
        <v/>
      </c>
      <c r="AY562" s="19">
        <f>IF(AR562&lt;=450000,0,MAX(0,ROUNDDOWN(AX562*0.06-MIN(50000,AX562)*0.03,-2))+MAX(0,ROUNDDOWN(AX562*0.04-MIN(50000,AX562)*0.02,-2)))</f>
        <v/>
      </c>
      <c r="AZ562" s="19">
        <f>AW562+AY562+AS562</f>
        <v/>
      </c>
    </row>
    <row r="563">
      <c r="A563" t="inlineStr">
        <is>
          <t>1万円刻み</t>
        </is>
      </c>
      <c r="B563" s="19">
        <f>'3_1万円刻み'!$A$546</f>
        <v/>
      </c>
      <c r="C563" s="19">
        <f>MIN(0,MAX(0,$B563))</f>
        <v/>
      </c>
      <c r="D563" s="19">
        <f>$B563-C563</f>
        <v/>
      </c>
      <c r="E563" s="19">
        <f>MIN(670000,ROUNDDOWN(MAX(0,D563-430000)*0.0751+47600,0))+MIN(260000,ROUNDDOWN(MAX(0,D563-430000)*0.028+17600,0))+MIN(30000,ROUNDDOWN(MAX(0,D563-430000)*0.0027+1873,0))+IF("いいえ"="はい",MIN(170000,ROUNDDOWN(MAX(0,D563-430000)*0.0243+17800,0)),0)</f>
        <v/>
      </c>
      <c r="F563" s="19">
        <f>IF(""="",215040+E563,"")</f>
        <v/>
      </c>
      <c r="G563" s="19">
        <f>IF(D563&gt;23500000,NA(),IF(D563&lt;=4890000,1040000,IF(D563&lt;=6550000,670000,620000)))</f>
        <v/>
      </c>
      <c r="H563" s="19">
        <f>MAX(0,ROUNDDOWN(D563-F563-G563-0,-3))</f>
        <v/>
      </c>
      <c r="I563" s="19">
        <f>IF(H563&lt;=0,0,ROUNDDOWN((H563*LOOKUP(H563,{0,1950001,3300001,6950001,9000001,18000001,40000001},{0.05,0.1,0.2,0.23,0.33,0.4,0.45})-LOOKUP(H563,{0,1950001,3300001,6950001,9000001,18000001,40000001},{0,97500,427500,636000,1536000,2796000,4796000}))*1.021,-2))</f>
        <v/>
      </c>
      <c r="J563" s="19">
        <f>MAX(0,ROUNDDOWN(D563-F563-430000-0,-3))</f>
        <v/>
      </c>
      <c r="K563" s="19">
        <f>IF(D563&lt;=450000,0,MAX(0,ROUNDDOWN(J563*0.06-MIN(50000,J563)*0.03,-2))+MAX(0,ROUNDDOWN(J563*0.04-MIN(50000,J563)*0.02,-2)))</f>
        <v/>
      </c>
      <c r="L563" s="19">
        <f>I563+K563+E563</f>
        <v/>
      </c>
      <c r="M563" s="19">
        <f>MIN(100000,MAX(0,$B563))</f>
        <v/>
      </c>
      <c r="N563" s="19">
        <f>$B563-M563</f>
        <v/>
      </c>
      <c r="O563" s="19">
        <f>MIN(670000,ROUNDDOWN(MAX(0,N563-430000)*0.0751+47600,0))+MIN(260000,ROUNDDOWN(MAX(0,N563-430000)*0.028+17600,0))+MIN(30000,ROUNDDOWN(MAX(0,N563-430000)*0.0027+1873,0))+IF("いいえ"="はい",MIN(170000,ROUNDDOWN(MAX(0,N563-430000)*0.0243+17800,0)),0)</f>
        <v/>
      </c>
      <c r="P563" s="19">
        <f>IF(""="",215040+O563,"")</f>
        <v/>
      </c>
      <c r="Q563" s="19">
        <f>IF(N563&gt;23500000,NA(),IF(N563&lt;=4890000,1040000,IF(N563&lt;=6550000,670000,620000)))</f>
        <v/>
      </c>
      <c r="R563" s="19">
        <f>MAX(0,ROUNDDOWN(N563-P563-Q563-0,-3))</f>
        <v/>
      </c>
      <c r="S563" s="19">
        <f>IF(R563&lt;=0,0,ROUNDDOWN((R563*LOOKUP(R563,{0,1950001,3300001,6950001,9000001,18000001,40000001},{0.05,0.1,0.2,0.23,0.33,0.4,0.45})-LOOKUP(R563,{0,1950001,3300001,6950001,9000001,18000001,40000001},{0,97500,427500,636000,1536000,2796000,4796000}))*1.021,-2))</f>
        <v/>
      </c>
      <c r="T563" s="19">
        <f>MAX(0,ROUNDDOWN(N563-P563-430000-0,-3))</f>
        <v/>
      </c>
      <c r="U563" s="19">
        <f>IF(N563&lt;=450000,0,MAX(0,ROUNDDOWN(T563*0.06-MIN(50000,T563)*0.03,-2))+MAX(0,ROUNDDOWN(T563*0.04-MIN(50000,T563)*0.02,-2)))</f>
        <v/>
      </c>
      <c r="V563" s="19">
        <f>S563+U563+O563</f>
        <v/>
      </c>
      <c r="W563" s="19">
        <f>MIN(550000,MAX(0,$B563))</f>
        <v/>
      </c>
      <c r="X563" s="19">
        <f>$B563-W563</f>
        <v/>
      </c>
      <c r="Y563" s="19">
        <f>MIN(670000,ROUNDDOWN(MAX(0,X563-430000)*0.0751+47600,0))+MIN(260000,ROUNDDOWN(MAX(0,X563-430000)*0.028+17600,0))+MIN(30000,ROUNDDOWN(MAX(0,X563-430000)*0.0027+1873,0))+IF("いいえ"="はい",MIN(170000,ROUNDDOWN(MAX(0,X563-430000)*0.0243+17800,0)),0)</f>
        <v/>
      </c>
      <c r="Z563" s="19">
        <f>IF(""="",215040+Y563,"")</f>
        <v/>
      </c>
      <c r="AA563" s="19">
        <f>IF(X563&gt;23500000,NA(),IF(X563&lt;=4890000,1040000,IF(X563&lt;=6550000,670000,620000)))</f>
        <v/>
      </c>
      <c r="AB563" s="19">
        <f>MAX(0,ROUNDDOWN(X563-Z563-AA563-0,-3))</f>
        <v/>
      </c>
      <c r="AC563" s="19">
        <f>IF(AB563&lt;=0,0,ROUNDDOWN((AB563*LOOKUP(AB563,{0,1950001,3300001,6950001,9000001,18000001,40000001},{0.05,0.1,0.2,0.23,0.33,0.4,0.45})-LOOKUP(AB563,{0,1950001,3300001,6950001,9000001,18000001,40000001},{0,97500,427500,636000,1536000,2796000,4796000}))*1.021,-2))</f>
        <v/>
      </c>
      <c r="AD563" s="19">
        <f>MAX(0,ROUNDDOWN(X563-Z563-430000-0,-3))</f>
        <v/>
      </c>
      <c r="AE563" s="19">
        <f>IF(X563&lt;=450000,0,MAX(0,ROUNDDOWN(AD563*0.06-MIN(50000,AD563)*0.03,-2))+MAX(0,ROUNDDOWN(AD563*0.04-MIN(50000,AD563)*0.02,-2)))</f>
        <v/>
      </c>
      <c r="AF563" s="19">
        <f>AC563+AE563+Y563</f>
        <v/>
      </c>
      <c r="AG563" s="19">
        <f>MIN(650000,MAX(0,$B563))</f>
        <v/>
      </c>
      <c r="AH563" s="19">
        <f>$B563-AG563</f>
        <v/>
      </c>
      <c r="AI563" s="19">
        <f>MIN(670000,ROUNDDOWN(MAX(0,AH563-430000)*0.0751+47600,0))+MIN(260000,ROUNDDOWN(MAX(0,AH563-430000)*0.028+17600,0))+MIN(30000,ROUNDDOWN(MAX(0,AH563-430000)*0.0027+1873,0))+IF("いいえ"="はい",MIN(170000,ROUNDDOWN(MAX(0,AH563-430000)*0.0243+17800,0)),0)</f>
        <v/>
      </c>
      <c r="AJ563" s="19">
        <f>IF(""="",215040+AI563,"")</f>
        <v/>
      </c>
      <c r="AK563" s="19">
        <f>IF(AH563&gt;23500000,NA(),IF(AH563&lt;=4890000,1040000,IF(AH563&lt;=6550000,670000,620000)))</f>
        <v/>
      </c>
      <c r="AL563" s="19">
        <f>MAX(0,ROUNDDOWN(AH563-AJ563-AK563-0,-3))</f>
        <v/>
      </c>
      <c r="AM563" s="19">
        <f>IF(AL563&lt;=0,0,ROUNDDOWN((AL563*LOOKUP(AL563,{0,1950001,3300001,6950001,9000001,18000001,40000001},{0.05,0.1,0.2,0.23,0.33,0.4,0.45})-LOOKUP(AL563,{0,1950001,3300001,6950001,9000001,18000001,40000001},{0,97500,427500,636000,1536000,2796000,4796000}))*1.021,-2))</f>
        <v/>
      </c>
      <c r="AN563" s="19">
        <f>MAX(0,ROUNDDOWN(AH563-AJ563-430000-0,-3))</f>
        <v/>
      </c>
      <c r="AO563" s="19">
        <f>IF(AH563&lt;=450000,0,MAX(0,ROUNDDOWN(AN563*0.06-MIN(50000,AN563)*0.03,-2))+MAX(0,ROUNDDOWN(AN563*0.04-MIN(50000,AN563)*0.02,-2)))</f>
        <v/>
      </c>
      <c r="AP563" s="19">
        <f>AM563+AO563+AI563</f>
        <v/>
      </c>
      <c r="AQ563" s="19">
        <f>MIN(750000,MAX(0,$B563))</f>
        <v/>
      </c>
      <c r="AR563" s="19">
        <f>$B563-AQ563</f>
        <v/>
      </c>
      <c r="AS563" s="19">
        <f>MIN(670000,ROUNDDOWN(MAX(0,AR563-430000)*0.0751+47600,0))+MIN(260000,ROUNDDOWN(MAX(0,AR563-430000)*0.028+17600,0))+MIN(30000,ROUNDDOWN(MAX(0,AR563-430000)*0.0027+1873,0))+IF("いいえ"="はい",MIN(170000,ROUNDDOWN(MAX(0,AR563-430000)*0.0243+17800,0)),0)</f>
        <v/>
      </c>
      <c r="AT563" s="19">
        <f>IF(""="",215040+AS563,"")</f>
        <v/>
      </c>
      <c r="AU563" s="19">
        <f>IF(AR563&gt;23500000,NA(),IF(AR563&lt;=4890000,1040000,IF(AR563&lt;=6550000,670000,620000)))</f>
        <v/>
      </c>
      <c r="AV563" s="19">
        <f>MAX(0,ROUNDDOWN(AR563-AT563-AU563-0,-3))</f>
        <v/>
      </c>
      <c r="AW563" s="19">
        <f>IF(AV563&lt;=0,0,ROUNDDOWN((AV563*LOOKUP(AV563,{0,1950001,3300001,6950001,9000001,18000001,40000001},{0.05,0.1,0.2,0.23,0.33,0.4,0.45})-LOOKUP(AV563,{0,1950001,3300001,6950001,9000001,18000001,40000001},{0,97500,427500,636000,1536000,2796000,4796000}))*1.021,-2))</f>
        <v/>
      </c>
      <c r="AX563" s="19">
        <f>MAX(0,ROUNDDOWN(AR563-AT563-430000-0,-3))</f>
        <v/>
      </c>
      <c r="AY563" s="19">
        <f>IF(AR563&lt;=450000,0,MAX(0,ROUNDDOWN(AX563*0.06-MIN(50000,AX563)*0.03,-2))+MAX(0,ROUNDDOWN(AX563*0.04-MIN(50000,AX563)*0.02,-2)))</f>
        <v/>
      </c>
      <c r="AZ563" s="19">
        <f>AW563+AY563+AS563</f>
        <v/>
      </c>
    </row>
    <row r="564">
      <c r="A564" t="inlineStr">
        <is>
          <t>1万円刻み</t>
        </is>
      </c>
      <c r="B564" s="19">
        <f>'3_1万円刻み'!$A$547</f>
        <v/>
      </c>
      <c r="C564" s="19">
        <f>MIN(0,MAX(0,$B564))</f>
        <v/>
      </c>
      <c r="D564" s="19">
        <f>$B564-C564</f>
        <v/>
      </c>
      <c r="E564" s="19">
        <f>MIN(670000,ROUNDDOWN(MAX(0,D564-430000)*0.0751+47600,0))+MIN(260000,ROUNDDOWN(MAX(0,D564-430000)*0.028+17600,0))+MIN(30000,ROUNDDOWN(MAX(0,D564-430000)*0.0027+1873,0))+IF("いいえ"="はい",MIN(170000,ROUNDDOWN(MAX(0,D564-430000)*0.0243+17800,0)),0)</f>
        <v/>
      </c>
      <c r="F564" s="19">
        <f>IF(""="",215040+E564,"")</f>
        <v/>
      </c>
      <c r="G564" s="19">
        <f>IF(D564&gt;23500000,NA(),IF(D564&lt;=4890000,1040000,IF(D564&lt;=6550000,670000,620000)))</f>
        <v/>
      </c>
      <c r="H564" s="19">
        <f>MAX(0,ROUNDDOWN(D564-F564-G564-0,-3))</f>
        <v/>
      </c>
      <c r="I564" s="19">
        <f>IF(H564&lt;=0,0,ROUNDDOWN((H564*LOOKUP(H564,{0,1950001,3300001,6950001,9000001,18000001,40000001},{0.05,0.1,0.2,0.23,0.33,0.4,0.45})-LOOKUP(H564,{0,1950001,3300001,6950001,9000001,18000001,40000001},{0,97500,427500,636000,1536000,2796000,4796000}))*1.021,-2))</f>
        <v/>
      </c>
      <c r="J564" s="19">
        <f>MAX(0,ROUNDDOWN(D564-F564-430000-0,-3))</f>
        <v/>
      </c>
      <c r="K564" s="19">
        <f>IF(D564&lt;=450000,0,MAX(0,ROUNDDOWN(J564*0.06-MIN(50000,J564)*0.03,-2))+MAX(0,ROUNDDOWN(J564*0.04-MIN(50000,J564)*0.02,-2)))</f>
        <v/>
      </c>
      <c r="L564" s="19">
        <f>I564+K564+E564</f>
        <v/>
      </c>
      <c r="M564" s="19">
        <f>MIN(100000,MAX(0,$B564))</f>
        <v/>
      </c>
      <c r="N564" s="19">
        <f>$B564-M564</f>
        <v/>
      </c>
      <c r="O564" s="19">
        <f>MIN(670000,ROUNDDOWN(MAX(0,N564-430000)*0.0751+47600,0))+MIN(260000,ROUNDDOWN(MAX(0,N564-430000)*0.028+17600,0))+MIN(30000,ROUNDDOWN(MAX(0,N564-430000)*0.0027+1873,0))+IF("いいえ"="はい",MIN(170000,ROUNDDOWN(MAX(0,N564-430000)*0.0243+17800,0)),0)</f>
        <v/>
      </c>
      <c r="P564" s="19">
        <f>IF(""="",215040+O564,"")</f>
        <v/>
      </c>
      <c r="Q564" s="19">
        <f>IF(N564&gt;23500000,NA(),IF(N564&lt;=4890000,1040000,IF(N564&lt;=6550000,670000,620000)))</f>
        <v/>
      </c>
      <c r="R564" s="19">
        <f>MAX(0,ROUNDDOWN(N564-P564-Q564-0,-3))</f>
        <v/>
      </c>
      <c r="S564" s="19">
        <f>IF(R564&lt;=0,0,ROUNDDOWN((R564*LOOKUP(R564,{0,1950001,3300001,6950001,9000001,18000001,40000001},{0.05,0.1,0.2,0.23,0.33,0.4,0.45})-LOOKUP(R564,{0,1950001,3300001,6950001,9000001,18000001,40000001},{0,97500,427500,636000,1536000,2796000,4796000}))*1.021,-2))</f>
        <v/>
      </c>
      <c r="T564" s="19">
        <f>MAX(0,ROUNDDOWN(N564-P564-430000-0,-3))</f>
        <v/>
      </c>
      <c r="U564" s="19">
        <f>IF(N564&lt;=450000,0,MAX(0,ROUNDDOWN(T564*0.06-MIN(50000,T564)*0.03,-2))+MAX(0,ROUNDDOWN(T564*0.04-MIN(50000,T564)*0.02,-2)))</f>
        <v/>
      </c>
      <c r="V564" s="19">
        <f>S564+U564+O564</f>
        <v/>
      </c>
      <c r="W564" s="19">
        <f>MIN(550000,MAX(0,$B564))</f>
        <v/>
      </c>
      <c r="X564" s="19">
        <f>$B564-W564</f>
        <v/>
      </c>
      <c r="Y564" s="19">
        <f>MIN(670000,ROUNDDOWN(MAX(0,X564-430000)*0.0751+47600,0))+MIN(260000,ROUNDDOWN(MAX(0,X564-430000)*0.028+17600,0))+MIN(30000,ROUNDDOWN(MAX(0,X564-430000)*0.0027+1873,0))+IF("いいえ"="はい",MIN(170000,ROUNDDOWN(MAX(0,X564-430000)*0.0243+17800,0)),0)</f>
        <v/>
      </c>
      <c r="Z564" s="19">
        <f>IF(""="",215040+Y564,"")</f>
        <v/>
      </c>
      <c r="AA564" s="19">
        <f>IF(X564&gt;23500000,NA(),IF(X564&lt;=4890000,1040000,IF(X564&lt;=6550000,670000,620000)))</f>
        <v/>
      </c>
      <c r="AB564" s="19">
        <f>MAX(0,ROUNDDOWN(X564-Z564-AA564-0,-3))</f>
        <v/>
      </c>
      <c r="AC564" s="19">
        <f>IF(AB564&lt;=0,0,ROUNDDOWN((AB564*LOOKUP(AB564,{0,1950001,3300001,6950001,9000001,18000001,40000001},{0.05,0.1,0.2,0.23,0.33,0.4,0.45})-LOOKUP(AB564,{0,1950001,3300001,6950001,9000001,18000001,40000001},{0,97500,427500,636000,1536000,2796000,4796000}))*1.021,-2))</f>
        <v/>
      </c>
      <c r="AD564" s="19">
        <f>MAX(0,ROUNDDOWN(X564-Z564-430000-0,-3))</f>
        <v/>
      </c>
      <c r="AE564" s="19">
        <f>IF(X564&lt;=450000,0,MAX(0,ROUNDDOWN(AD564*0.06-MIN(50000,AD564)*0.03,-2))+MAX(0,ROUNDDOWN(AD564*0.04-MIN(50000,AD564)*0.02,-2)))</f>
        <v/>
      </c>
      <c r="AF564" s="19">
        <f>AC564+AE564+Y564</f>
        <v/>
      </c>
      <c r="AG564" s="19">
        <f>MIN(650000,MAX(0,$B564))</f>
        <v/>
      </c>
      <c r="AH564" s="19">
        <f>$B564-AG564</f>
        <v/>
      </c>
      <c r="AI564" s="19">
        <f>MIN(670000,ROUNDDOWN(MAX(0,AH564-430000)*0.0751+47600,0))+MIN(260000,ROUNDDOWN(MAX(0,AH564-430000)*0.028+17600,0))+MIN(30000,ROUNDDOWN(MAX(0,AH564-430000)*0.0027+1873,0))+IF("いいえ"="はい",MIN(170000,ROUNDDOWN(MAX(0,AH564-430000)*0.0243+17800,0)),0)</f>
        <v/>
      </c>
      <c r="AJ564" s="19">
        <f>IF(""="",215040+AI564,"")</f>
        <v/>
      </c>
      <c r="AK564" s="19">
        <f>IF(AH564&gt;23500000,NA(),IF(AH564&lt;=4890000,1040000,IF(AH564&lt;=6550000,670000,620000)))</f>
        <v/>
      </c>
      <c r="AL564" s="19">
        <f>MAX(0,ROUNDDOWN(AH564-AJ564-AK564-0,-3))</f>
        <v/>
      </c>
      <c r="AM564" s="19">
        <f>IF(AL564&lt;=0,0,ROUNDDOWN((AL564*LOOKUP(AL564,{0,1950001,3300001,6950001,9000001,18000001,40000001},{0.05,0.1,0.2,0.23,0.33,0.4,0.45})-LOOKUP(AL564,{0,1950001,3300001,6950001,9000001,18000001,40000001},{0,97500,427500,636000,1536000,2796000,4796000}))*1.021,-2))</f>
        <v/>
      </c>
      <c r="AN564" s="19">
        <f>MAX(0,ROUNDDOWN(AH564-AJ564-430000-0,-3))</f>
        <v/>
      </c>
      <c r="AO564" s="19">
        <f>IF(AH564&lt;=450000,0,MAX(0,ROUNDDOWN(AN564*0.06-MIN(50000,AN564)*0.03,-2))+MAX(0,ROUNDDOWN(AN564*0.04-MIN(50000,AN564)*0.02,-2)))</f>
        <v/>
      </c>
      <c r="AP564" s="19">
        <f>AM564+AO564+AI564</f>
        <v/>
      </c>
      <c r="AQ564" s="19">
        <f>MIN(750000,MAX(0,$B564))</f>
        <v/>
      </c>
      <c r="AR564" s="19">
        <f>$B564-AQ564</f>
        <v/>
      </c>
      <c r="AS564" s="19">
        <f>MIN(670000,ROUNDDOWN(MAX(0,AR564-430000)*0.0751+47600,0))+MIN(260000,ROUNDDOWN(MAX(0,AR564-430000)*0.028+17600,0))+MIN(30000,ROUNDDOWN(MAX(0,AR564-430000)*0.0027+1873,0))+IF("いいえ"="はい",MIN(170000,ROUNDDOWN(MAX(0,AR564-430000)*0.0243+17800,0)),0)</f>
        <v/>
      </c>
      <c r="AT564" s="19">
        <f>IF(""="",215040+AS564,"")</f>
        <v/>
      </c>
      <c r="AU564" s="19">
        <f>IF(AR564&gt;23500000,NA(),IF(AR564&lt;=4890000,1040000,IF(AR564&lt;=6550000,670000,620000)))</f>
        <v/>
      </c>
      <c r="AV564" s="19">
        <f>MAX(0,ROUNDDOWN(AR564-AT564-AU564-0,-3))</f>
        <v/>
      </c>
      <c r="AW564" s="19">
        <f>IF(AV564&lt;=0,0,ROUNDDOWN((AV564*LOOKUP(AV564,{0,1950001,3300001,6950001,9000001,18000001,40000001},{0.05,0.1,0.2,0.23,0.33,0.4,0.45})-LOOKUP(AV564,{0,1950001,3300001,6950001,9000001,18000001,40000001},{0,97500,427500,636000,1536000,2796000,4796000}))*1.021,-2))</f>
        <v/>
      </c>
      <c r="AX564" s="19">
        <f>MAX(0,ROUNDDOWN(AR564-AT564-430000-0,-3))</f>
        <v/>
      </c>
      <c r="AY564" s="19">
        <f>IF(AR564&lt;=450000,0,MAX(0,ROUNDDOWN(AX564*0.06-MIN(50000,AX564)*0.03,-2))+MAX(0,ROUNDDOWN(AX564*0.04-MIN(50000,AX564)*0.02,-2)))</f>
        <v/>
      </c>
      <c r="AZ564" s="19">
        <f>AW564+AY564+AS564</f>
        <v/>
      </c>
    </row>
    <row r="565">
      <c r="A565" t="inlineStr">
        <is>
          <t>1万円刻み</t>
        </is>
      </c>
      <c r="B565" s="19">
        <f>'3_1万円刻み'!$A$548</f>
        <v/>
      </c>
      <c r="C565" s="19">
        <f>MIN(0,MAX(0,$B565))</f>
        <v/>
      </c>
      <c r="D565" s="19">
        <f>$B565-C565</f>
        <v/>
      </c>
      <c r="E565" s="19">
        <f>MIN(670000,ROUNDDOWN(MAX(0,D565-430000)*0.0751+47600,0))+MIN(260000,ROUNDDOWN(MAX(0,D565-430000)*0.028+17600,0))+MIN(30000,ROUNDDOWN(MAX(0,D565-430000)*0.0027+1873,0))+IF("いいえ"="はい",MIN(170000,ROUNDDOWN(MAX(0,D565-430000)*0.0243+17800,0)),0)</f>
        <v/>
      </c>
      <c r="F565" s="19">
        <f>IF(""="",215040+E565,"")</f>
        <v/>
      </c>
      <c r="G565" s="19">
        <f>IF(D565&gt;23500000,NA(),IF(D565&lt;=4890000,1040000,IF(D565&lt;=6550000,670000,620000)))</f>
        <v/>
      </c>
      <c r="H565" s="19">
        <f>MAX(0,ROUNDDOWN(D565-F565-G565-0,-3))</f>
        <v/>
      </c>
      <c r="I565" s="19">
        <f>IF(H565&lt;=0,0,ROUNDDOWN((H565*LOOKUP(H565,{0,1950001,3300001,6950001,9000001,18000001,40000001},{0.05,0.1,0.2,0.23,0.33,0.4,0.45})-LOOKUP(H565,{0,1950001,3300001,6950001,9000001,18000001,40000001},{0,97500,427500,636000,1536000,2796000,4796000}))*1.021,-2))</f>
        <v/>
      </c>
      <c r="J565" s="19">
        <f>MAX(0,ROUNDDOWN(D565-F565-430000-0,-3))</f>
        <v/>
      </c>
      <c r="K565" s="19">
        <f>IF(D565&lt;=450000,0,MAX(0,ROUNDDOWN(J565*0.06-MIN(50000,J565)*0.03,-2))+MAX(0,ROUNDDOWN(J565*0.04-MIN(50000,J565)*0.02,-2)))</f>
        <v/>
      </c>
      <c r="L565" s="19">
        <f>I565+K565+E565</f>
        <v/>
      </c>
      <c r="M565" s="19">
        <f>MIN(100000,MAX(0,$B565))</f>
        <v/>
      </c>
      <c r="N565" s="19">
        <f>$B565-M565</f>
        <v/>
      </c>
      <c r="O565" s="19">
        <f>MIN(670000,ROUNDDOWN(MAX(0,N565-430000)*0.0751+47600,0))+MIN(260000,ROUNDDOWN(MAX(0,N565-430000)*0.028+17600,0))+MIN(30000,ROUNDDOWN(MAX(0,N565-430000)*0.0027+1873,0))+IF("いいえ"="はい",MIN(170000,ROUNDDOWN(MAX(0,N565-430000)*0.0243+17800,0)),0)</f>
        <v/>
      </c>
      <c r="P565" s="19">
        <f>IF(""="",215040+O565,"")</f>
        <v/>
      </c>
      <c r="Q565" s="19">
        <f>IF(N565&gt;23500000,NA(),IF(N565&lt;=4890000,1040000,IF(N565&lt;=6550000,670000,620000)))</f>
        <v/>
      </c>
      <c r="R565" s="19">
        <f>MAX(0,ROUNDDOWN(N565-P565-Q565-0,-3))</f>
        <v/>
      </c>
      <c r="S565" s="19">
        <f>IF(R565&lt;=0,0,ROUNDDOWN((R565*LOOKUP(R565,{0,1950001,3300001,6950001,9000001,18000001,40000001},{0.05,0.1,0.2,0.23,0.33,0.4,0.45})-LOOKUP(R565,{0,1950001,3300001,6950001,9000001,18000001,40000001},{0,97500,427500,636000,1536000,2796000,4796000}))*1.021,-2))</f>
        <v/>
      </c>
      <c r="T565" s="19">
        <f>MAX(0,ROUNDDOWN(N565-P565-430000-0,-3))</f>
        <v/>
      </c>
      <c r="U565" s="19">
        <f>IF(N565&lt;=450000,0,MAX(0,ROUNDDOWN(T565*0.06-MIN(50000,T565)*0.03,-2))+MAX(0,ROUNDDOWN(T565*0.04-MIN(50000,T565)*0.02,-2)))</f>
        <v/>
      </c>
      <c r="V565" s="19">
        <f>S565+U565+O565</f>
        <v/>
      </c>
      <c r="W565" s="19">
        <f>MIN(550000,MAX(0,$B565))</f>
        <v/>
      </c>
      <c r="X565" s="19">
        <f>$B565-W565</f>
        <v/>
      </c>
      <c r="Y565" s="19">
        <f>MIN(670000,ROUNDDOWN(MAX(0,X565-430000)*0.0751+47600,0))+MIN(260000,ROUNDDOWN(MAX(0,X565-430000)*0.028+17600,0))+MIN(30000,ROUNDDOWN(MAX(0,X565-430000)*0.0027+1873,0))+IF("いいえ"="はい",MIN(170000,ROUNDDOWN(MAX(0,X565-430000)*0.0243+17800,0)),0)</f>
        <v/>
      </c>
      <c r="Z565" s="19">
        <f>IF(""="",215040+Y565,"")</f>
        <v/>
      </c>
      <c r="AA565" s="19">
        <f>IF(X565&gt;23500000,NA(),IF(X565&lt;=4890000,1040000,IF(X565&lt;=6550000,670000,620000)))</f>
        <v/>
      </c>
      <c r="AB565" s="19">
        <f>MAX(0,ROUNDDOWN(X565-Z565-AA565-0,-3))</f>
        <v/>
      </c>
      <c r="AC565" s="19">
        <f>IF(AB565&lt;=0,0,ROUNDDOWN((AB565*LOOKUP(AB565,{0,1950001,3300001,6950001,9000001,18000001,40000001},{0.05,0.1,0.2,0.23,0.33,0.4,0.45})-LOOKUP(AB565,{0,1950001,3300001,6950001,9000001,18000001,40000001},{0,97500,427500,636000,1536000,2796000,4796000}))*1.021,-2))</f>
        <v/>
      </c>
      <c r="AD565" s="19">
        <f>MAX(0,ROUNDDOWN(X565-Z565-430000-0,-3))</f>
        <v/>
      </c>
      <c r="AE565" s="19">
        <f>IF(X565&lt;=450000,0,MAX(0,ROUNDDOWN(AD565*0.06-MIN(50000,AD565)*0.03,-2))+MAX(0,ROUNDDOWN(AD565*0.04-MIN(50000,AD565)*0.02,-2)))</f>
        <v/>
      </c>
      <c r="AF565" s="19">
        <f>AC565+AE565+Y565</f>
        <v/>
      </c>
      <c r="AG565" s="19">
        <f>MIN(650000,MAX(0,$B565))</f>
        <v/>
      </c>
      <c r="AH565" s="19">
        <f>$B565-AG565</f>
        <v/>
      </c>
      <c r="AI565" s="19">
        <f>MIN(670000,ROUNDDOWN(MAX(0,AH565-430000)*0.0751+47600,0))+MIN(260000,ROUNDDOWN(MAX(0,AH565-430000)*0.028+17600,0))+MIN(30000,ROUNDDOWN(MAX(0,AH565-430000)*0.0027+1873,0))+IF("いいえ"="はい",MIN(170000,ROUNDDOWN(MAX(0,AH565-430000)*0.0243+17800,0)),0)</f>
        <v/>
      </c>
      <c r="AJ565" s="19">
        <f>IF(""="",215040+AI565,"")</f>
        <v/>
      </c>
      <c r="AK565" s="19">
        <f>IF(AH565&gt;23500000,NA(),IF(AH565&lt;=4890000,1040000,IF(AH565&lt;=6550000,670000,620000)))</f>
        <v/>
      </c>
      <c r="AL565" s="19">
        <f>MAX(0,ROUNDDOWN(AH565-AJ565-AK565-0,-3))</f>
        <v/>
      </c>
      <c r="AM565" s="19">
        <f>IF(AL565&lt;=0,0,ROUNDDOWN((AL565*LOOKUP(AL565,{0,1950001,3300001,6950001,9000001,18000001,40000001},{0.05,0.1,0.2,0.23,0.33,0.4,0.45})-LOOKUP(AL565,{0,1950001,3300001,6950001,9000001,18000001,40000001},{0,97500,427500,636000,1536000,2796000,4796000}))*1.021,-2))</f>
        <v/>
      </c>
      <c r="AN565" s="19">
        <f>MAX(0,ROUNDDOWN(AH565-AJ565-430000-0,-3))</f>
        <v/>
      </c>
      <c r="AO565" s="19">
        <f>IF(AH565&lt;=450000,0,MAX(0,ROUNDDOWN(AN565*0.06-MIN(50000,AN565)*0.03,-2))+MAX(0,ROUNDDOWN(AN565*0.04-MIN(50000,AN565)*0.02,-2)))</f>
        <v/>
      </c>
      <c r="AP565" s="19">
        <f>AM565+AO565+AI565</f>
        <v/>
      </c>
      <c r="AQ565" s="19">
        <f>MIN(750000,MAX(0,$B565))</f>
        <v/>
      </c>
      <c r="AR565" s="19">
        <f>$B565-AQ565</f>
        <v/>
      </c>
      <c r="AS565" s="19">
        <f>MIN(670000,ROUNDDOWN(MAX(0,AR565-430000)*0.0751+47600,0))+MIN(260000,ROUNDDOWN(MAX(0,AR565-430000)*0.028+17600,0))+MIN(30000,ROUNDDOWN(MAX(0,AR565-430000)*0.0027+1873,0))+IF("いいえ"="はい",MIN(170000,ROUNDDOWN(MAX(0,AR565-430000)*0.0243+17800,0)),0)</f>
        <v/>
      </c>
      <c r="AT565" s="19">
        <f>IF(""="",215040+AS565,"")</f>
        <v/>
      </c>
      <c r="AU565" s="19">
        <f>IF(AR565&gt;23500000,NA(),IF(AR565&lt;=4890000,1040000,IF(AR565&lt;=6550000,670000,620000)))</f>
        <v/>
      </c>
      <c r="AV565" s="19">
        <f>MAX(0,ROUNDDOWN(AR565-AT565-AU565-0,-3))</f>
        <v/>
      </c>
      <c r="AW565" s="19">
        <f>IF(AV565&lt;=0,0,ROUNDDOWN((AV565*LOOKUP(AV565,{0,1950001,3300001,6950001,9000001,18000001,40000001},{0.05,0.1,0.2,0.23,0.33,0.4,0.45})-LOOKUP(AV565,{0,1950001,3300001,6950001,9000001,18000001,40000001},{0,97500,427500,636000,1536000,2796000,4796000}))*1.021,-2))</f>
        <v/>
      </c>
      <c r="AX565" s="19">
        <f>MAX(0,ROUNDDOWN(AR565-AT565-430000-0,-3))</f>
        <v/>
      </c>
      <c r="AY565" s="19">
        <f>IF(AR565&lt;=450000,0,MAX(0,ROUNDDOWN(AX565*0.06-MIN(50000,AX565)*0.03,-2))+MAX(0,ROUNDDOWN(AX565*0.04-MIN(50000,AX565)*0.02,-2)))</f>
        <v/>
      </c>
      <c r="AZ565" s="19">
        <f>AW565+AY565+AS565</f>
        <v/>
      </c>
    </row>
    <row r="566">
      <c r="A566" t="inlineStr">
        <is>
          <t>1万円刻み</t>
        </is>
      </c>
      <c r="B566" s="19">
        <f>'3_1万円刻み'!$A$549</f>
        <v/>
      </c>
      <c r="C566" s="19">
        <f>MIN(0,MAX(0,$B566))</f>
        <v/>
      </c>
      <c r="D566" s="19">
        <f>$B566-C566</f>
        <v/>
      </c>
      <c r="E566" s="19">
        <f>MIN(670000,ROUNDDOWN(MAX(0,D566-430000)*0.0751+47600,0))+MIN(260000,ROUNDDOWN(MAX(0,D566-430000)*0.028+17600,0))+MIN(30000,ROUNDDOWN(MAX(0,D566-430000)*0.0027+1873,0))+IF("いいえ"="はい",MIN(170000,ROUNDDOWN(MAX(0,D566-430000)*0.0243+17800,0)),0)</f>
        <v/>
      </c>
      <c r="F566" s="19">
        <f>IF(""="",215040+E566,"")</f>
        <v/>
      </c>
      <c r="G566" s="19">
        <f>IF(D566&gt;23500000,NA(),IF(D566&lt;=4890000,1040000,IF(D566&lt;=6550000,670000,620000)))</f>
        <v/>
      </c>
      <c r="H566" s="19">
        <f>MAX(0,ROUNDDOWN(D566-F566-G566-0,-3))</f>
        <v/>
      </c>
      <c r="I566" s="19">
        <f>IF(H566&lt;=0,0,ROUNDDOWN((H566*LOOKUP(H566,{0,1950001,3300001,6950001,9000001,18000001,40000001},{0.05,0.1,0.2,0.23,0.33,0.4,0.45})-LOOKUP(H566,{0,1950001,3300001,6950001,9000001,18000001,40000001},{0,97500,427500,636000,1536000,2796000,4796000}))*1.021,-2))</f>
        <v/>
      </c>
      <c r="J566" s="19">
        <f>MAX(0,ROUNDDOWN(D566-F566-430000-0,-3))</f>
        <v/>
      </c>
      <c r="K566" s="19">
        <f>IF(D566&lt;=450000,0,MAX(0,ROUNDDOWN(J566*0.06-MIN(50000,J566)*0.03,-2))+MAX(0,ROUNDDOWN(J566*0.04-MIN(50000,J566)*0.02,-2)))</f>
        <v/>
      </c>
      <c r="L566" s="19">
        <f>I566+K566+E566</f>
        <v/>
      </c>
      <c r="M566" s="19">
        <f>MIN(100000,MAX(0,$B566))</f>
        <v/>
      </c>
      <c r="N566" s="19">
        <f>$B566-M566</f>
        <v/>
      </c>
      <c r="O566" s="19">
        <f>MIN(670000,ROUNDDOWN(MAX(0,N566-430000)*0.0751+47600,0))+MIN(260000,ROUNDDOWN(MAX(0,N566-430000)*0.028+17600,0))+MIN(30000,ROUNDDOWN(MAX(0,N566-430000)*0.0027+1873,0))+IF("いいえ"="はい",MIN(170000,ROUNDDOWN(MAX(0,N566-430000)*0.0243+17800,0)),0)</f>
        <v/>
      </c>
      <c r="P566" s="19">
        <f>IF(""="",215040+O566,"")</f>
        <v/>
      </c>
      <c r="Q566" s="19">
        <f>IF(N566&gt;23500000,NA(),IF(N566&lt;=4890000,1040000,IF(N566&lt;=6550000,670000,620000)))</f>
        <v/>
      </c>
      <c r="R566" s="19">
        <f>MAX(0,ROUNDDOWN(N566-P566-Q566-0,-3))</f>
        <v/>
      </c>
      <c r="S566" s="19">
        <f>IF(R566&lt;=0,0,ROUNDDOWN((R566*LOOKUP(R566,{0,1950001,3300001,6950001,9000001,18000001,40000001},{0.05,0.1,0.2,0.23,0.33,0.4,0.45})-LOOKUP(R566,{0,1950001,3300001,6950001,9000001,18000001,40000001},{0,97500,427500,636000,1536000,2796000,4796000}))*1.021,-2))</f>
        <v/>
      </c>
      <c r="T566" s="19">
        <f>MAX(0,ROUNDDOWN(N566-P566-430000-0,-3))</f>
        <v/>
      </c>
      <c r="U566" s="19">
        <f>IF(N566&lt;=450000,0,MAX(0,ROUNDDOWN(T566*0.06-MIN(50000,T566)*0.03,-2))+MAX(0,ROUNDDOWN(T566*0.04-MIN(50000,T566)*0.02,-2)))</f>
        <v/>
      </c>
      <c r="V566" s="19">
        <f>S566+U566+O566</f>
        <v/>
      </c>
      <c r="W566" s="19">
        <f>MIN(550000,MAX(0,$B566))</f>
        <v/>
      </c>
      <c r="X566" s="19">
        <f>$B566-W566</f>
        <v/>
      </c>
      <c r="Y566" s="19">
        <f>MIN(670000,ROUNDDOWN(MAX(0,X566-430000)*0.0751+47600,0))+MIN(260000,ROUNDDOWN(MAX(0,X566-430000)*0.028+17600,0))+MIN(30000,ROUNDDOWN(MAX(0,X566-430000)*0.0027+1873,0))+IF("いいえ"="はい",MIN(170000,ROUNDDOWN(MAX(0,X566-430000)*0.0243+17800,0)),0)</f>
        <v/>
      </c>
      <c r="Z566" s="19">
        <f>IF(""="",215040+Y566,"")</f>
        <v/>
      </c>
      <c r="AA566" s="19">
        <f>IF(X566&gt;23500000,NA(),IF(X566&lt;=4890000,1040000,IF(X566&lt;=6550000,670000,620000)))</f>
        <v/>
      </c>
      <c r="AB566" s="19">
        <f>MAX(0,ROUNDDOWN(X566-Z566-AA566-0,-3))</f>
        <v/>
      </c>
      <c r="AC566" s="19">
        <f>IF(AB566&lt;=0,0,ROUNDDOWN((AB566*LOOKUP(AB566,{0,1950001,3300001,6950001,9000001,18000001,40000001},{0.05,0.1,0.2,0.23,0.33,0.4,0.45})-LOOKUP(AB566,{0,1950001,3300001,6950001,9000001,18000001,40000001},{0,97500,427500,636000,1536000,2796000,4796000}))*1.021,-2))</f>
        <v/>
      </c>
      <c r="AD566" s="19">
        <f>MAX(0,ROUNDDOWN(X566-Z566-430000-0,-3))</f>
        <v/>
      </c>
      <c r="AE566" s="19">
        <f>IF(X566&lt;=450000,0,MAX(0,ROUNDDOWN(AD566*0.06-MIN(50000,AD566)*0.03,-2))+MAX(0,ROUNDDOWN(AD566*0.04-MIN(50000,AD566)*0.02,-2)))</f>
        <v/>
      </c>
      <c r="AF566" s="19">
        <f>AC566+AE566+Y566</f>
        <v/>
      </c>
      <c r="AG566" s="19">
        <f>MIN(650000,MAX(0,$B566))</f>
        <v/>
      </c>
      <c r="AH566" s="19">
        <f>$B566-AG566</f>
        <v/>
      </c>
      <c r="AI566" s="19">
        <f>MIN(670000,ROUNDDOWN(MAX(0,AH566-430000)*0.0751+47600,0))+MIN(260000,ROUNDDOWN(MAX(0,AH566-430000)*0.028+17600,0))+MIN(30000,ROUNDDOWN(MAX(0,AH566-430000)*0.0027+1873,0))+IF("いいえ"="はい",MIN(170000,ROUNDDOWN(MAX(0,AH566-430000)*0.0243+17800,0)),0)</f>
        <v/>
      </c>
      <c r="AJ566" s="19">
        <f>IF(""="",215040+AI566,"")</f>
        <v/>
      </c>
      <c r="AK566" s="19">
        <f>IF(AH566&gt;23500000,NA(),IF(AH566&lt;=4890000,1040000,IF(AH566&lt;=6550000,670000,620000)))</f>
        <v/>
      </c>
      <c r="AL566" s="19">
        <f>MAX(0,ROUNDDOWN(AH566-AJ566-AK566-0,-3))</f>
        <v/>
      </c>
      <c r="AM566" s="19">
        <f>IF(AL566&lt;=0,0,ROUNDDOWN((AL566*LOOKUP(AL566,{0,1950001,3300001,6950001,9000001,18000001,40000001},{0.05,0.1,0.2,0.23,0.33,0.4,0.45})-LOOKUP(AL566,{0,1950001,3300001,6950001,9000001,18000001,40000001},{0,97500,427500,636000,1536000,2796000,4796000}))*1.021,-2))</f>
        <v/>
      </c>
      <c r="AN566" s="19">
        <f>MAX(0,ROUNDDOWN(AH566-AJ566-430000-0,-3))</f>
        <v/>
      </c>
      <c r="AO566" s="19">
        <f>IF(AH566&lt;=450000,0,MAX(0,ROUNDDOWN(AN566*0.06-MIN(50000,AN566)*0.03,-2))+MAX(0,ROUNDDOWN(AN566*0.04-MIN(50000,AN566)*0.02,-2)))</f>
        <v/>
      </c>
      <c r="AP566" s="19">
        <f>AM566+AO566+AI566</f>
        <v/>
      </c>
      <c r="AQ566" s="19">
        <f>MIN(750000,MAX(0,$B566))</f>
        <v/>
      </c>
      <c r="AR566" s="19">
        <f>$B566-AQ566</f>
        <v/>
      </c>
      <c r="AS566" s="19">
        <f>MIN(670000,ROUNDDOWN(MAX(0,AR566-430000)*0.0751+47600,0))+MIN(260000,ROUNDDOWN(MAX(0,AR566-430000)*0.028+17600,0))+MIN(30000,ROUNDDOWN(MAX(0,AR566-430000)*0.0027+1873,0))+IF("いいえ"="はい",MIN(170000,ROUNDDOWN(MAX(0,AR566-430000)*0.0243+17800,0)),0)</f>
        <v/>
      </c>
      <c r="AT566" s="19">
        <f>IF(""="",215040+AS566,"")</f>
        <v/>
      </c>
      <c r="AU566" s="19">
        <f>IF(AR566&gt;23500000,NA(),IF(AR566&lt;=4890000,1040000,IF(AR566&lt;=6550000,670000,620000)))</f>
        <v/>
      </c>
      <c r="AV566" s="19">
        <f>MAX(0,ROUNDDOWN(AR566-AT566-AU566-0,-3))</f>
        <v/>
      </c>
      <c r="AW566" s="19">
        <f>IF(AV566&lt;=0,0,ROUNDDOWN((AV566*LOOKUP(AV566,{0,1950001,3300001,6950001,9000001,18000001,40000001},{0.05,0.1,0.2,0.23,0.33,0.4,0.45})-LOOKUP(AV566,{0,1950001,3300001,6950001,9000001,18000001,40000001},{0,97500,427500,636000,1536000,2796000,4796000}))*1.021,-2))</f>
        <v/>
      </c>
      <c r="AX566" s="19">
        <f>MAX(0,ROUNDDOWN(AR566-AT566-430000-0,-3))</f>
        <v/>
      </c>
      <c r="AY566" s="19">
        <f>IF(AR566&lt;=450000,0,MAX(0,ROUNDDOWN(AX566*0.06-MIN(50000,AX566)*0.03,-2))+MAX(0,ROUNDDOWN(AX566*0.04-MIN(50000,AX566)*0.02,-2)))</f>
        <v/>
      </c>
      <c r="AZ566" s="19">
        <f>AW566+AY566+AS566</f>
        <v/>
      </c>
    </row>
    <row r="567">
      <c r="A567" t="inlineStr">
        <is>
          <t>1万円刻み</t>
        </is>
      </c>
      <c r="B567" s="19">
        <f>'3_1万円刻み'!$A$550</f>
        <v/>
      </c>
      <c r="C567" s="19">
        <f>MIN(0,MAX(0,$B567))</f>
        <v/>
      </c>
      <c r="D567" s="19">
        <f>$B567-C567</f>
        <v/>
      </c>
      <c r="E567" s="19">
        <f>MIN(670000,ROUNDDOWN(MAX(0,D567-430000)*0.0751+47600,0))+MIN(260000,ROUNDDOWN(MAX(0,D567-430000)*0.028+17600,0))+MIN(30000,ROUNDDOWN(MAX(0,D567-430000)*0.0027+1873,0))+IF("いいえ"="はい",MIN(170000,ROUNDDOWN(MAX(0,D567-430000)*0.0243+17800,0)),0)</f>
        <v/>
      </c>
      <c r="F567" s="19">
        <f>IF(""="",215040+E567,"")</f>
        <v/>
      </c>
      <c r="G567" s="19">
        <f>IF(D567&gt;23500000,NA(),IF(D567&lt;=4890000,1040000,IF(D567&lt;=6550000,670000,620000)))</f>
        <v/>
      </c>
      <c r="H567" s="19">
        <f>MAX(0,ROUNDDOWN(D567-F567-G567-0,-3))</f>
        <v/>
      </c>
      <c r="I567" s="19">
        <f>IF(H567&lt;=0,0,ROUNDDOWN((H567*LOOKUP(H567,{0,1950001,3300001,6950001,9000001,18000001,40000001},{0.05,0.1,0.2,0.23,0.33,0.4,0.45})-LOOKUP(H567,{0,1950001,3300001,6950001,9000001,18000001,40000001},{0,97500,427500,636000,1536000,2796000,4796000}))*1.021,-2))</f>
        <v/>
      </c>
      <c r="J567" s="19">
        <f>MAX(0,ROUNDDOWN(D567-F567-430000-0,-3))</f>
        <v/>
      </c>
      <c r="K567" s="19">
        <f>IF(D567&lt;=450000,0,MAX(0,ROUNDDOWN(J567*0.06-MIN(50000,J567)*0.03,-2))+MAX(0,ROUNDDOWN(J567*0.04-MIN(50000,J567)*0.02,-2)))</f>
        <v/>
      </c>
      <c r="L567" s="19">
        <f>I567+K567+E567</f>
        <v/>
      </c>
      <c r="M567" s="19">
        <f>MIN(100000,MAX(0,$B567))</f>
        <v/>
      </c>
      <c r="N567" s="19">
        <f>$B567-M567</f>
        <v/>
      </c>
      <c r="O567" s="19">
        <f>MIN(670000,ROUNDDOWN(MAX(0,N567-430000)*0.0751+47600,0))+MIN(260000,ROUNDDOWN(MAX(0,N567-430000)*0.028+17600,0))+MIN(30000,ROUNDDOWN(MAX(0,N567-430000)*0.0027+1873,0))+IF("いいえ"="はい",MIN(170000,ROUNDDOWN(MAX(0,N567-430000)*0.0243+17800,0)),0)</f>
        <v/>
      </c>
      <c r="P567" s="19">
        <f>IF(""="",215040+O567,"")</f>
        <v/>
      </c>
      <c r="Q567" s="19">
        <f>IF(N567&gt;23500000,NA(),IF(N567&lt;=4890000,1040000,IF(N567&lt;=6550000,670000,620000)))</f>
        <v/>
      </c>
      <c r="R567" s="19">
        <f>MAX(0,ROUNDDOWN(N567-P567-Q567-0,-3))</f>
        <v/>
      </c>
      <c r="S567" s="19">
        <f>IF(R567&lt;=0,0,ROUNDDOWN((R567*LOOKUP(R567,{0,1950001,3300001,6950001,9000001,18000001,40000001},{0.05,0.1,0.2,0.23,0.33,0.4,0.45})-LOOKUP(R567,{0,1950001,3300001,6950001,9000001,18000001,40000001},{0,97500,427500,636000,1536000,2796000,4796000}))*1.021,-2))</f>
        <v/>
      </c>
      <c r="T567" s="19">
        <f>MAX(0,ROUNDDOWN(N567-P567-430000-0,-3))</f>
        <v/>
      </c>
      <c r="U567" s="19">
        <f>IF(N567&lt;=450000,0,MAX(0,ROUNDDOWN(T567*0.06-MIN(50000,T567)*0.03,-2))+MAX(0,ROUNDDOWN(T567*0.04-MIN(50000,T567)*0.02,-2)))</f>
        <v/>
      </c>
      <c r="V567" s="19">
        <f>S567+U567+O567</f>
        <v/>
      </c>
      <c r="W567" s="19">
        <f>MIN(550000,MAX(0,$B567))</f>
        <v/>
      </c>
      <c r="X567" s="19">
        <f>$B567-W567</f>
        <v/>
      </c>
      <c r="Y567" s="19">
        <f>MIN(670000,ROUNDDOWN(MAX(0,X567-430000)*0.0751+47600,0))+MIN(260000,ROUNDDOWN(MAX(0,X567-430000)*0.028+17600,0))+MIN(30000,ROUNDDOWN(MAX(0,X567-430000)*0.0027+1873,0))+IF("いいえ"="はい",MIN(170000,ROUNDDOWN(MAX(0,X567-430000)*0.0243+17800,0)),0)</f>
        <v/>
      </c>
      <c r="Z567" s="19">
        <f>IF(""="",215040+Y567,"")</f>
        <v/>
      </c>
      <c r="AA567" s="19">
        <f>IF(X567&gt;23500000,NA(),IF(X567&lt;=4890000,1040000,IF(X567&lt;=6550000,670000,620000)))</f>
        <v/>
      </c>
      <c r="AB567" s="19">
        <f>MAX(0,ROUNDDOWN(X567-Z567-AA567-0,-3))</f>
        <v/>
      </c>
      <c r="AC567" s="19">
        <f>IF(AB567&lt;=0,0,ROUNDDOWN((AB567*LOOKUP(AB567,{0,1950001,3300001,6950001,9000001,18000001,40000001},{0.05,0.1,0.2,0.23,0.33,0.4,0.45})-LOOKUP(AB567,{0,1950001,3300001,6950001,9000001,18000001,40000001},{0,97500,427500,636000,1536000,2796000,4796000}))*1.021,-2))</f>
        <v/>
      </c>
      <c r="AD567" s="19">
        <f>MAX(0,ROUNDDOWN(X567-Z567-430000-0,-3))</f>
        <v/>
      </c>
      <c r="AE567" s="19">
        <f>IF(X567&lt;=450000,0,MAX(0,ROUNDDOWN(AD567*0.06-MIN(50000,AD567)*0.03,-2))+MAX(0,ROUNDDOWN(AD567*0.04-MIN(50000,AD567)*0.02,-2)))</f>
        <v/>
      </c>
      <c r="AF567" s="19">
        <f>AC567+AE567+Y567</f>
        <v/>
      </c>
      <c r="AG567" s="19">
        <f>MIN(650000,MAX(0,$B567))</f>
        <v/>
      </c>
      <c r="AH567" s="19">
        <f>$B567-AG567</f>
        <v/>
      </c>
      <c r="AI567" s="19">
        <f>MIN(670000,ROUNDDOWN(MAX(0,AH567-430000)*0.0751+47600,0))+MIN(260000,ROUNDDOWN(MAX(0,AH567-430000)*0.028+17600,0))+MIN(30000,ROUNDDOWN(MAX(0,AH567-430000)*0.0027+1873,0))+IF("いいえ"="はい",MIN(170000,ROUNDDOWN(MAX(0,AH567-430000)*0.0243+17800,0)),0)</f>
        <v/>
      </c>
      <c r="AJ567" s="19">
        <f>IF(""="",215040+AI567,"")</f>
        <v/>
      </c>
      <c r="AK567" s="19">
        <f>IF(AH567&gt;23500000,NA(),IF(AH567&lt;=4890000,1040000,IF(AH567&lt;=6550000,670000,620000)))</f>
        <v/>
      </c>
      <c r="AL567" s="19">
        <f>MAX(0,ROUNDDOWN(AH567-AJ567-AK567-0,-3))</f>
        <v/>
      </c>
      <c r="AM567" s="19">
        <f>IF(AL567&lt;=0,0,ROUNDDOWN((AL567*LOOKUP(AL567,{0,1950001,3300001,6950001,9000001,18000001,40000001},{0.05,0.1,0.2,0.23,0.33,0.4,0.45})-LOOKUP(AL567,{0,1950001,3300001,6950001,9000001,18000001,40000001},{0,97500,427500,636000,1536000,2796000,4796000}))*1.021,-2))</f>
        <v/>
      </c>
      <c r="AN567" s="19">
        <f>MAX(0,ROUNDDOWN(AH567-AJ567-430000-0,-3))</f>
        <v/>
      </c>
      <c r="AO567" s="19">
        <f>IF(AH567&lt;=450000,0,MAX(0,ROUNDDOWN(AN567*0.06-MIN(50000,AN567)*0.03,-2))+MAX(0,ROUNDDOWN(AN567*0.04-MIN(50000,AN567)*0.02,-2)))</f>
        <v/>
      </c>
      <c r="AP567" s="19">
        <f>AM567+AO567+AI567</f>
        <v/>
      </c>
      <c r="AQ567" s="19">
        <f>MIN(750000,MAX(0,$B567))</f>
        <v/>
      </c>
      <c r="AR567" s="19">
        <f>$B567-AQ567</f>
        <v/>
      </c>
      <c r="AS567" s="19">
        <f>MIN(670000,ROUNDDOWN(MAX(0,AR567-430000)*0.0751+47600,0))+MIN(260000,ROUNDDOWN(MAX(0,AR567-430000)*0.028+17600,0))+MIN(30000,ROUNDDOWN(MAX(0,AR567-430000)*0.0027+1873,0))+IF("いいえ"="はい",MIN(170000,ROUNDDOWN(MAX(0,AR567-430000)*0.0243+17800,0)),0)</f>
        <v/>
      </c>
      <c r="AT567" s="19">
        <f>IF(""="",215040+AS567,"")</f>
        <v/>
      </c>
      <c r="AU567" s="19">
        <f>IF(AR567&gt;23500000,NA(),IF(AR567&lt;=4890000,1040000,IF(AR567&lt;=6550000,670000,620000)))</f>
        <v/>
      </c>
      <c r="AV567" s="19">
        <f>MAX(0,ROUNDDOWN(AR567-AT567-AU567-0,-3))</f>
        <v/>
      </c>
      <c r="AW567" s="19">
        <f>IF(AV567&lt;=0,0,ROUNDDOWN((AV567*LOOKUP(AV567,{0,1950001,3300001,6950001,9000001,18000001,40000001},{0.05,0.1,0.2,0.23,0.33,0.4,0.45})-LOOKUP(AV567,{0,1950001,3300001,6950001,9000001,18000001,40000001},{0,97500,427500,636000,1536000,2796000,4796000}))*1.021,-2))</f>
        <v/>
      </c>
      <c r="AX567" s="19">
        <f>MAX(0,ROUNDDOWN(AR567-AT567-430000-0,-3))</f>
        <v/>
      </c>
      <c r="AY567" s="19">
        <f>IF(AR567&lt;=450000,0,MAX(0,ROUNDDOWN(AX567*0.06-MIN(50000,AX567)*0.03,-2))+MAX(0,ROUNDDOWN(AX567*0.04-MIN(50000,AX567)*0.02,-2)))</f>
        <v/>
      </c>
      <c r="AZ567" s="19">
        <f>AW567+AY567+AS567</f>
        <v/>
      </c>
    </row>
    <row r="568">
      <c r="A568" t="inlineStr">
        <is>
          <t>1万円刻み</t>
        </is>
      </c>
      <c r="B568" s="19">
        <f>'3_1万円刻み'!$A$551</f>
        <v/>
      </c>
      <c r="C568" s="19">
        <f>MIN(0,MAX(0,$B568))</f>
        <v/>
      </c>
      <c r="D568" s="19">
        <f>$B568-C568</f>
        <v/>
      </c>
      <c r="E568" s="19">
        <f>MIN(670000,ROUNDDOWN(MAX(0,D568-430000)*0.0751+47600,0))+MIN(260000,ROUNDDOWN(MAX(0,D568-430000)*0.028+17600,0))+MIN(30000,ROUNDDOWN(MAX(0,D568-430000)*0.0027+1873,0))+IF("いいえ"="はい",MIN(170000,ROUNDDOWN(MAX(0,D568-430000)*0.0243+17800,0)),0)</f>
        <v/>
      </c>
      <c r="F568" s="19">
        <f>IF(""="",215040+E568,"")</f>
        <v/>
      </c>
      <c r="G568" s="19">
        <f>IF(D568&gt;23500000,NA(),IF(D568&lt;=4890000,1040000,IF(D568&lt;=6550000,670000,620000)))</f>
        <v/>
      </c>
      <c r="H568" s="19">
        <f>MAX(0,ROUNDDOWN(D568-F568-G568-0,-3))</f>
        <v/>
      </c>
      <c r="I568" s="19">
        <f>IF(H568&lt;=0,0,ROUNDDOWN((H568*LOOKUP(H568,{0,1950001,3300001,6950001,9000001,18000001,40000001},{0.05,0.1,0.2,0.23,0.33,0.4,0.45})-LOOKUP(H568,{0,1950001,3300001,6950001,9000001,18000001,40000001},{0,97500,427500,636000,1536000,2796000,4796000}))*1.021,-2))</f>
        <v/>
      </c>
      <c r="J568" s="19">
        <f>MAX(0,ROUNDDOWN(D568-F568-430000-0,-3))</f>
        <v/>
      </c>
      <c r="K568" s="19">
        <f>IF(D568&lt;=450000,0,MAX(0,ROUNDDOWN(J568*0.06-MIN(50000,J568)*0.03,-2))+MAX(0,ROUNDDOWN(J568*0.04-MIN(50000,J568)*0.02,-2)))</f>
        <v/>
      </c>
      <c r="L568" s="19">
        <f>I568+K568+E568</f>
        <v/>
      </c>
      <c r="M568" s="19">
        <f>MIN(100000,MAX(0,$B568))</f>
        <v/>
      </c>
      <c r="N568" s="19">
        <f>$B568-M568</f>
        <v/>
      </c>
      <c r="O568" s="19">
        <f>MIN(670000,ROUNDDOWN(MAX(0,N568-430000)*0.0751+47600,0))+MIN(260000,ROUNDDOWN(MAX(0,N568-430000)*0.028+17600,0))+MIN(30000,ROUNDDOWN(MAX(0,N568-430000)*0.0027+1873,0))+IF("いいえ"="はい",MIN(170000,ROUNDDOWN(MAX(0,N568-430000)*0.0243+17800,0)),0)</f>
        <v/>
      </c>
      <c r="P568" s="19">
        <f>IF(""="",215040+O568,"")</f>
        <v/>
      </c>
      <c r="Q568" s="19">
        <f>IF(N568&gt;23500000,NA(),IF(N568&lt;=4890000,1040000,IF(N568&lt;=6550000,670000,620000)))</f>
        <v/>
      </c>
      <c r="R568" s="19">
        <f>MAX(0,ROUNDDOWN(N568-P568-Q568-0,-3))</f>
        <v/>
      </c>
      <c r="S568" s="19">
        <f>IF(R568&lt;=0,0,ROUNDDOWN((R568*LOOKUP(R568,{0,1950001,3300001,6950001,9000001,18000001,40000001},{0.05,0.1,0.2,0.23,0.33,0.4,0.45})-LOOKUP(R568,{0,1950001,3300001,6950001,9000001,18000001,40000001},{0,97500,427500,636000,1536000,2796000,4796000}))*1.021,-2))</f>
        <v/>
      </c>
      <c r="T568" s="19">
        <f>MAX(0,ROUNDDOWN(N568-P568-430000-0,-3))</f>
        <v/>
      </c>
      <c r="U568" s="19">
        <f>IF(N568&lt;=450000,0,MAX(0,ROUNDDOWN(T568*0.06-MIN(50000,T568)*0.03,-2))+MAX(0,ROUNDDOWN(T568*0.04-MIN(50000,T568)*0.02,-2)))</f>
        <v/>
      </c>
      <c r="V568" s="19">
        <f>S568+U568+O568</f>
        <v/>
      </c>
      <c r="W568" s="19">
        <f>MIN(550000,MAX(0,$B568))</f>
        <v/>
      </c>
      <c r="X568" s="19">
        <f>$B568-W568</f>
        <v/>
      </c>
      <c r="Y568" s="19">
        <f>MIN(670000,ROUNDDOWN(MAX(0,X568-430000)*0.0751+47600,0))+MIN(260000,ROUNDDOWN(MAX(0,X568-430000)*0.028+17600,0))+MIN(30000,ROUNDDOWN(MAX(0,X568-430000)*0.0027+1873,0))+IF("いいえ"="はい",MIN(170000,ROUNDDOWN(MAX(0,X568-430000)*0.0243+17800,0)),0)</f>
        <v/>
      </c>
      <c r="Z568" s="19">
        <f>IF(""="",215040+Y568,"")</f>
        <v/>
      </c>
      <c r="AA568" s="19">
        <f>IF(X568&gt;23500000,NA(),IF(X568&lt;=4890000,1040000,IF(X568&lt;=6550000,670000,620000)))</f>
        <v/>
      </c>
      <c r="AB568" s="19">
        <f>MAX(0,ROUNDDOWN(X568-Z568-AA568-0,-3))</f>
        <v/>
      </c>
      <c r="AC568" s="19">
        <f>IF(AB568&lt;=0,0,ROUNDDOWN((AB568*LOOKUP(AB568,{0,1950001,3300001,6950001,9000001,18000001,40000001},{0.05,0.1,0.2,0.23,0.33,0.4,0.45})-LOOKUP(AB568,{0,1950001,3300001,6950001,9000001,18000001,40000001},{0,97500,427500,636000,1536000,2796000,4796000}))*1.021,-2))</f>
        <v/>
      </c>
      <c r="AD568" s="19">
        <f>MAX(0,ROUNDDOWN(X568-Z568-430000-0,-3))</f>
        <v/>
      </c>
      <c r="AE568" s="19">
        <f>IF(X568&lt;=450000,0,MAX(0,ROUNDDOWN(AD568*0.06-MIN(50000,AD568)*0.03,-2))+MAX(0,ROUNDDOWN(AD568*0.04-MIN(50000,AD568)*0.02,-2)))</f>
        <v/>
      </c>
      <c r="AF568" s="19">
        <f>AC568+AE568+Y568</f>
        <v/>
      </c>
      <c r="AG568" s="19">
        <f>MIN(650000,MAX(0,$B568))</f>
        <v/>
      </c>
      <c r="AH568" s="19">
        <f>$B568-AG568</f>
        <v/>
      </c>
      <c r="AI568" s="19">
        <f>MIN(670000,ROUNDDOWN(MAX(0,AH568-430000)*0.0751+47600,0))+MIN(260000,ROUNDDOWN(MAX(0,AH568-430000)*0.028+17600,0))+MIN(30000,ROUNDDOWN(MAX(0,AH568-430000)*0.0027+1873,0))+IF("いいえ"="はい",MIN(170000,ROUNDDOWN(MAX(0,AH568-430000)*0.0243+17800,0)),0)</f>
        <v/>
      </c>
      <c r="AJ568" s="19">
        <f>IF(""="",215040+AI568,"")</f>
        <v/>
      </c>
      <c r="AK568" s="19">
        <f>IF(AH568&gt;23500000,NA(),IF(AH568&lt;=4890000,1040000,IF(AH568&lt;=6550000,670000,620000)))</f>
        <v/>
      </c>
      <c r="AL568" s="19">
        <f>MAX(0,ROUNDDOWN(AH568-AJ568-AK568-0,-3))</f>
        <v/>
      </c>
      <c r="AM568" s="19">
        <f>IF(AL568&lt;=0,0,ROUNDDOWN((AL568*LOOKUP(AL568,{0,1950001,3300001,6950001,9000001,18000001,40000001},{0.05,0.1,0.2,0.23,0.33,0.4,0.45})-LOOKUP(AL568,{0,1950001,3300001,6950001,9000001,18000001,40000001},{0,97500,427500,636000,1536000,2796000,4796000}))*1.021,-2))</f>
        <v/>
      </c>
      <c r="AN568" s="19">
        <f>MAX(0,ROUNDDOWN(AH568-AJ568-430000-0,-3))</f>
        <v/>
      </c>
      <c r="AO568" s="19">
        <f>IF(AH568&lt;=450000,0,MAX(0,ROUNDDOWN(AN568*0.06-MIN(50000,AN568)*0.03,-2))+MAX(0,ROUNDDOWN(AN568*0.04-MIN(50000,AN568)*0.02,-2)))</f>
        <v/>
      </c>
      <c r="AP568" s="19">
        <f>AM568+AO568+AI568</f>
        <v/>
      </c>
      <c r="AQ568" s="19">
        <f>MIN(750000,MAX(0,$B568))</f>
        <v/>
      </c>
      <c r="AR568" s="19">
        <f>$B568-AQ568</f>
        <v/>
      </c>
      <c r="AS568" s="19">
        <f>MIN(670000,ROUNDDOWN(MAX(0,AR568-430000)*0.0751+47600,0))+MIN(260000,ROUNDDOWN(MAX(0,AR568-430000)*0.028+17600,0))+MIN(30000,ROUNDDOWN(MAX(0,AR568-430000)*0.0027+1873,0))+IF("いいえ"="はい",MIN(170000,ROUNDDOWN(MAX(0,AR568-430000)*0.0243+17800,0)),0)</f>
        <v/>
      </c>
      <c r="AT568" s="19">
        <f>IF(""="",215040+AS568,"")</f>
        <v/>
      </c>
      <c r="AU568" s="19">
        <f>IF(AR568&gt;23500000,NA(),IF(AR568&lt;=4890000,1040000,IF(AR568&lt;=6550000,670000,620000)))</f>
        <v/>
      </c>
      <c r="AV568" s="19">
        <f>MAX(0,ROUNDDOWN(AR568-AT568-AU568-0,-3))</f>
        <v/>
      </c>
      <c r="AW568" s="19">
        <f>IF(AV568&lt;=0,0,ROUNDDOWN((AV568*LOOKUP(AV568,{0,1950001,3300001,6950001,9000001,18000001,40000001},{0.05,0.1,0.2,0.23,0.33,0.4,0.45})-LOOKUP(AV568,{0,1950001,3300001,6950001,9000001,18000001,40000001},{0,97500,427500,636000,1536000,2796000,4796000}))*1.021,-2))</f>
        <v/>
      </c>
      <c r="AX568" s="19">
        <f>MAX(0,ROUNDDOWN(AR568-AT568-430000-0,-3))</f>
        <v/>
      </c>
      <c r="AY568" s="19">
        <f>IF(AR568&lt;=450000,0,MAX(0,ROUNDDOWN(AX568*0.06-MIN(50000,AX568)*0.03,-2))+MAX(0,ROUNDDOWN(AX568*0.04-MIN(50000,AX568)*0.02,-2)))</f>
        <v/>
      </c>
      <c r="AZ568" s="19">
        <f>AW568+AY568+AS568</f>
        <v/>
      </c>
    </row>
    <row r="569">
      <c r="A569" t="inlineStr">
        <is>
          <t>1万円刻み</t>
        </is>
      </c>
      <c r="B569" s="19">
        <f>'3_1万円刻み'!$A$552</f>
        <v/>
      </c>
      <c r="C569" s="19">
        <f>MIN(0,MAX(0,$B569))</f>
        <v/>
      </c>
      <c r="D569" s="19">
        <f>$B569-C569</f>
        <v/>
      </c>
      <c r="E569" s="19">
        <f>MIN(670000,ROUNDDOWN(MAX(0,D569-430000)*0.0751+47600,0))+MIN(260000,ROUNDDOWN(MAX(0,D569-430000)*0.028+17600,0))+MIN(30000,ROUNDDOWN(MAX(0,D569-430000)*0.0027+1873,0))+IF("いいえ"="はい",MIN(170000,ROUNDDOWN(MAX(0,D569-430000)*0.0243+17800,0)),0)</f>
        <v/>
      </c>
      <c r="F569" s="19">
        <f>IF(""="",215040+E569,"")</f>
        <v/>
      </c>
      <c r="G569" s="19">
        <f>IF(D569&gt;23500000,NA(),IF(D569&lt;=4890000,1040000,IF(D569&lt;=6550000,670000,620000)))</f>
        <v/>
      </c>
      <c r="H569" s="19">
        <f>MAX(0,ROUNDDOWN(D569-F569-G569-0,-3))</f>
        <v/>
      </c>
      <c r="I569" s="19">
        <f>IF(H569&lt;=0,0,ROUNDDOWN((H569*LOOKUP(H569,{0,1950001,3300001,6950001,9000001,18000001,40000001},{0.05,0.1,0.2,0.23,0.33,0.4,0.45})-LOOKUP(H569,{0,1950001,3300001,6950001,9000001,18000001,40000001},{0,97500,427500,636000,1536000,2796000,4796000}))*1.021,-2))</f>
        <v/>
      </c>
      <c r="J569" s="19">
        <f>MAX(0,ROUNDDOWN(D569-F569-430000-0,-3))</f>
        <v/>
      </c>
      <c r="K569" s="19">
        <f>IF(D569&lt;=450000,0,MAX(0,ROUNDDOWN(J569*0.06-MIN(50000,J569)*0.03,-2))+MAX(0,ROUNDDOWN(J569*0.04-MIN(50000,J569)*0.02,-2)))</f>
        <v/>
      </c>
      <c r="L569" s="19">
        <f>I569+K569+E569</f>
        <v/>
      </c>
      <c r="M569" s="19">
        <f>MIN(100000,MAX(0,$B569))</f>
        <v/>
      </c>
      <c r="N569" s="19">
        <f>$B569-M569</f>
        <v/>
      </c>
      <c r="O569" s="19">
        <f>MIN(670000,ROUNDDOWN(MAX(0,N569-430000)*0.0751+47600,0))+MIN(260000,ROUNDDOWN(MAX(0,N569-430000)*0.028+17600,0))+MIN(30000,ROUNDDOWN(MAX(0,N569-430000)*0.0027+1873,0))+IF("いいえ"="はい",MIN(170000,ROUNDDOWN(MAX(0,N569-430000)*0.0243+17800,0)),0)</f>
        <v/>
      </c>
      <c r="P569" s="19">
        <f>IF(""="",215040+O569,"")</f>
        <v/>
      </c>
      <c r="Q569" s="19">
        <f>IF(N569&gt;23500000,NA(),IF(N569&lt;=4890000,1040000,IF(N569&lt;=6550000,670000,620000)))</f>
        <v/>
      </c>
      <c r="R569" s="19">
        <f>MAX(0,ROUNDDOWN(N569-P569-Q569-0,-3))</f>
        <v/>
      </c>
      <c r="S569" s="19">
        <f>IF(R569&lt;=0,0,ROUNDDOWN((R569*LOOKUP(R569,{0,1950001,3300001,6950001,9000001,18000001,40000001},{0.05,0.1,0.2,0.23,0.33,0.4,0.45})-LOOKUP(R569,{0,1950001,3300001,6950001,9000001,18000001,40000001},{0,97500,427500,636000,1536000,2796000,4796000}))*1.021,-2))</f>
        <v/>
      </c>
      <c r="T569" s="19">
        <f>MAX(0,ROUNDDOWN(N569-P569-430000-0,-3))</f>
        <v/>
      </c>
      <c r="U569" s="19">
        <f>IF(N569&lt;=450000,0,MAX(0,ROUNDDOWN(T569*0.06-MIN(50000,T569)*0.03,-2))+MAX(0,ROUNDDOWN(T569*0.04-MIN(50000,T569)*0.02,-2)))</f>
        <v/>
      </c>
      <c r="V569" s="19">
        <f>S569+U569+O569</f>
        <v/>
      </c>
      <c r="W569" s="19">
        <f>MIN(550000,MAX(0,$B569))</f>
        <v/>
      </c>
      <c r="X569" s="19">
        <f>$B569-W569</f>
        <v/>
      </c>
      <c r="Y569" s="19">
        <f>MIN(670000,ROUNDDOWN(MAX(0,X569-430000)*0.0751+47600,0))+MIN(260000,ROUNDDOWN(MAX(0,X569-430000)*0.028+17600,0))+MIN(30000,ROUNDDOWN(MAX(0,X569-430000)*0.0027+1873,0))+IF("いいえ"="はい",MIN(170000,ROUNDDOWN(MAX(0,X569-430000)*0.0243+17800,0)),0)</f>
        <v/>
      </c>
      <c r="Z569" s="19">
        <f>IF(""="",215040+Y569,"")</f>
        <v/>
      </c>
      <c r="AA569" s="19">
        <f>IF(X569&gt;23500000,NA(),IF(X569&lt;=4890000,1040000,IF(X569&lt;=6550000,670000,620000)))</f>
        <v/>
      </c>
      <c r="AB569" s="19">
        <f>MAX(0,ROUNDDOWN(X569-Z569-AA569-0,-3))</f>
        <v/>
      </c>
      <c r="AC569" s="19">
        <f>IF(AB569&lt;=0,0,ROUNDDOWN((AB569*LOOKUP(AB569,{0,1950001,3300001,6950001,9000001,18000001,40000001},{0.05,0.1,0.2,0.23,0.33,0.4,0.45})-LOOKUP(AB569,{0,1950001,3300001,6950001,9000001,18000001,40000001},{0,97500,427500,636000,1536000,2796000,4796000}))*1.021,-2))</f>
        <v/>
      </c>
      <c r="AD569" s="19">
        <f>MAX(0,ROUNDDOWN(X569-Z569-430000-0,-3))</f>
        <v/>
      </c>
      <c r="AE569" s="19">
        <f>IF(X569&lt;=450000,0,MAX(0,ROUNDDOWN(AD569*0.06-MIN(50000,AD569)*0.03,-2))+MAX(0,ROUNDDOWN(AD569*0.04-MIN(50000,AD569)*0.02,-2)))</f>
        <v/>
      </c>
      <c r="AF569" s="19">
        <f>AC569+AE569+Y569</f>
        <v/>
      </c>
      <c r="AG569" s="19">
        <f>MIN(650000,MAX(0,$B569))</f>
        <v/>
      </c>
      <c r="AH569" s="19">
        <f>$B569-AG569</f>
        <v/>
      </c>
      <c r="AI569" s="19">
        <f>MIN(670000,ROUNDDOWN(MAX(0,AH569-430000)*0.0751+47600,0))+MIN(260000,ROUNDDOWN(MAX(0,AH569-430000)*0.028+17600,0))+MIN(30000,ROUNDDOWN(MAX(0,AH569-430000)*0.0027+1873,0))+IF("いいえ"="はい",MIN(170000,ROUNDDOWN(MAX(0,AH569-430000)*0.0243+17800,0)),0)</f>
        <v/>
      </c>
      <c r="AJ569" s="19">
        <f>IF(""="",215040+AI569,"")</f>
        <v/>
      </c>
      <c r="AK569" s="19">
        <f>IF(AH569&gt;23500000,NA(),IF(AH569&lt;=4890000,1040000,IF(AH569&lt;=6550000,670000,620000)))</f>
        <v/>
      </c>
      <c r="AL569" s="19">
        <f>MAX(0,ROUNDDOWN(AH569-AJ569-AK569-0,-3))</f>
        <v/>
      </c>
      <c r="AM569" s="19">
        <f>IF(AL569&lt;=0,0,ROUNDDOWN((AL569*LOOKUP(AL569,{0,1950001,3300001,6950001,9000001,18000001,40000001},{0.05,0.1,0.2,0.23,0.33,0.4,0.45})-LOOKUP(AL569,{0,1950001,3300001,6950001,9000001,18000001,40000001},{0,97500,427500,636000,1536000,2796000,4796000}))*1.021,-2))</f>
        <v/>
      </c>
      <c r="AN569" s="19">
        <f>MAX(0,ROUNDDOWN(AH569-AJ569-430000-0,-3))</f>
        <v/>
      </c>
      <c r="AO569" s="19">
        <f>IF(AH569&lt;=450000,0,MAX(0,ROUNDDOWN(AN569*0.06-MIN(50000,AN569)*0.03,-2))+MAX(0,ROUNDDOWN(AN569*0.04-MIN(50000,AN569)*0.02,-2)))</f>
        <v/>
      </c>
      <c r="AP569" s="19">
        <f>AM569+AO569+AI569</f>
        <v/>
      </c>
      <c r="AQ569" s="19">
        <f>MIN(750000,MAX(0,$B569))</f>
        <v/>
      </c>
      <c r="AR569" s="19">
        <f>$B569-AQ569</f>
        <v/>
      </c>
      <c r="AS569" s="19">
        <f>MIN(670000,ROUNDDOWN(MAX(0,AR569-430000)*0.0751+47600,0))+MIN(260000,ROUNDDOWN(MAX(0,AR569-430000)*0.028+17600,0))+MIN(30000,ROUNDDOWN(MAX(0,AR569-430000)*0.0027+1873,0))+IF("いいえ"="はい",MIN(170000,ROUNDDOWN(MAX(0,AR569-430000)*0.0243+17800,0)),0)</f>
        <v/>
      </c>
      <c r="AT569" s="19">
        <f>IF(""="",215040+AS569,"")</f>
        <v/>
      </c>
      <c r="AU569" s="19">
        <f>IF(AR569&gt;23500000,NA(),IF(AR569&lt;=4890000,1040000,IF(AR569&lt;=6550000,670000,620000)))</f>
        <v/>
      </c>
      <c r="AV569" s="19">
        <f>MAX(0,ROUNDDOWN(AR569-AT569-AU569-0,-3))</f>
        <v/>
      </c>
      <c r="AW569" s="19">
        <f>IF(AV569&lt;=0,0,ROUNDDOWN((AV569*LOOKUP(AV569,{0,1950001,3300001,6950001,9000001,18000001,40000001},{0.05,0.1,0.2,0.23,0.33,0.4,0.45})-LOOKUP(AV569,{0,1950001,3300001,6950001,9000001,18000001,40000001},{0,97500,427500,636000,1536000,2796000,4796000}))*1.021,-2))</f>
        <v/>
      </c>
      <c r="AX569" s="19">
        <f>MAX(0,ROUNDDOWN(AR569-AT569-430000-0,-3))</f>
        <v/>
      </c>
      <c r="AY569" s="19">
        <f>IF(AR569&lt;=450000,0,MAX(0,ROUNDDOWN(AX569*0.06-MIN(50000,AX569)*0.03,-2))+MAX(0,ROUNDDOWN(AX569*0.04-MIN(50000,AX569)*0.02,-2)))</f>
        <v/>
      </c>
      <c r="AZ569" s="19">
        <f>AW569+AY569+AS569</f>
        <v/>
      </c>
    </row>
    <row r="570">
      <c r="A570" t="inlineStr">
        <is>
          <t>1万円刻み</t>
        </is>
      </c>
      <c r="B570" s="19">
        <f>'3_1万円刻み'!$A$553</f>
        <v/>
      </c>
      <c r="C570" s="19">
        <f>MIN(0,MAX(0,$B570))</f>
        <v/>
      </c>
      <c r="D570" s="19">
        <f>$B570-C570</f>
        <v/>
      </c>
      <c r="E570" s="19">
        <f>MIN(670000,ROUNDDOWN(MAX(0,D570-430000)*0.0751+47600,0))+MIN(260000,ROUNDDOWN(MAX(0,D570-430000)*0.028+17600,0))+MIN(30000,ROUNDDOWN(MAX(0,D570-430000)*0.0027+1873,0))+IF("いいえ"="はい",MIN(170000,ROUNDDOWN(MAX(0,D570-430000)*0.0243+17800,0)),0)</f>
        <v/>
      </c>
      <c r="F570" s="19">
        <f>IF(""="",215040+E570,"")</f>
        <v/>
      </c>
      <c r="G570" s="19">
        <f>IF(D570&gt;23500000,NA(),IF(D570&lt;=4890000,1040000,IF(D570&lt;=6550000,670000,620000)))</f>
        <v/>
      </c>
      <c r="H570" s="19">
        <f>MAX(0,ROUNDDOWN(D570-F570-G570-0,-3))</f>
        <v/>
      </c>
      <c r="I570" s="19">
        <f>IF(H570&lt;=0,0,ROUNDDOWN((H570*LOOKUP(H570,{0,1950001,3300001,6950001,9000001,18000001,40000001},{0.05,0.1,0.2,0.23,0.33,0.4,0.45})-LOOKUP(H570,{0,1950001,3300001,6950001,9000001,18000001,40000001},{0,97500,427500,636000,1536000,2796000,4796000}))*1.021,-2))</f>
        <v/>
      </c>
      <c r="J570" s="19">
        <f>MAX(0,ROUNDDOWN(D570-F570-430000-0,-3))</f>
        <v/>
      </c>
      <c r="K570" s="19">
        <f>IF(D570&lt;=450000,0,MAX(0,ROUNDDOWN(J570*0.06-MIN(50000,J570)*0.03,-2))+MAX(0,ROUNDDOWN(J570*0.04-MIN(50000,J570)*0.02,-2)))</f>
        <v/>
      </c>
      <c r="L570" s="19">
        <f>I570+K570+E570</f>
        <v/>
      </c>
      <c r="M570" s="19">
        <f>MIN(100000,MAX(0,$B570))</f>
        <v/>
      </c>
      <c r="N570" s="19">
        <f>$B570-M570</f>
        <v/>
      </c>
      <c r="O570" s="19">
        <f>MIN(670000,ROUNDDOWN(MAX(0,N570-430000)*0.0751+47600,0))+MIN(260000,ROUNDDOWN(MAX(0,N570-430000)*0.028+17600,0))+MIN(30000,ROUNDDOWN(MAX(0,N570-430000)*0.0027+1873,0))+IF("いいえ"="はい",MIN(170000,ROUNDDOWN(MAX(0,N570-430000)*0.0243+17800,0)),0)</f>
        <v/>
      </c>
      <c r="P570" s="19">
        <f>IF(""="",215040+O570,"")</f>
        <v/>
      </c>
      <c r="Q570" s="19">
        <f>IF(N570&gt;23500000,NA(),IF(N570&lt;=4890000,1040000,IF(N570&lt;=6550000,670000,620000)))</f>
        <v/>
      </c>
      <c r="R570" s="19">
        <f>MAX(0,ROUNDDOWN(N570-P570-Q570-0,-3))</f>
        <v/>
      </c>
      <c r="S570" s="19">
        <f>IF(R570&lt;=0,0,ROUNDDOWN((R570*LOOKUP(R570,{0,1950001,3300001,6950001,9000001,18000001,40000001},{0.05,0.1,0.2,0.23,0.33,0.4,0.45})-LOOKUP(R570,{0,1950001,3300001,6950001,9000001,18000001,40000001},{0,97500,427500,636000,1536000,2796000,4796000}))*1.021,-2))</f>
        <v/>
      </c>
      <c r="T570" s="19">
        <f>MAX(0,ROUNDDOWN(N570-P570-430000-0,-3))</f>
        <v/>
      </c>
      <c r="U570" s="19">
        <f>IF(N570&lt;=450000,0,MAX(0,ROUNDDOWN(T570*0.06-MIN(50000,T570)*0.03,-2))+MAX(0,ROUNDDOWN(T570*0.04-MIN(50000,T570)*0.02,-2)))</f>
        <v/>
      </c>
      <c r="V570" s="19">
        <f>S570+U570+O570</f>
        <v/>
      </c>
      <c r="W570" s="19">
        <f>MIN(550000,MAX(0,$B570))</f>
        <v/>
      </c>
      <c r="X570" s="19">
        <f>$B570-W570</f>
        <v/>
      </c>
      <c r="Y570" s="19">
        <f>MIN(670000,ROUNDDOWN(MAX(0,X570-430000)*0.0751+47600,0))+MIN(260000,ROUNDDOWN(MAX(0,X570-430000)*0.028+17600,0))+MIN(30000,ROUNDDOWN(MAX(0,X570-430000)*0.0027+1873,0))+IF("いいえ"="はい",MIN(170000,ROUNDDOWN(MAX(0,X570-430000)*0.0243+17800,0)),0)</f>
        <v/>
      </c>
      <c r="Z570" s="19">
        <f>IF(""="",215040+Y570,"")</f>
        <v/>
      </c>
      <c r="AA570" s="19">
        <f>IF(X570&gt;23500000,NA(),IF(X570&lt;=4890000,1040000,IF(X570&lt;=6550000,670000,620000)))</f>
        <v/>
      </c>
      <c r="AB570" s="19">
        <f>MAX(0,ROUNDDOWN(X570-Z570-AA570-0,-3))</f>
        <v/>
      </c>
      <c r="AC570" s="19">
        <f>IF(AB570&lt;=0,0,ROUNDDOWN((AB570*LOOKUP(AB570,{0,1950001,3300001,6950001,9000001,18000001,40000001},{0.05,0.1,0.2,0.23,0.33,0.4,0.45})-LOOKUP(AB570,{0,1950001,3300001,6950001,9000001,18000001,40000001},{0,97500,427500,636000,1536000,2796000,4796000}))*1.021,-2))</f>
        <v/>
      </c>
      <c r="AD570" s="19">
        <f>MAX(0,ROUNDDOWN(X570-Z570-430000-0,-3))</f>
        <v/>
      </c>
      <c r="AE570" s="19">
        <f>IF(X570&lt;=450000,0,MAX(0,ROUNDDOWN(AD570*0.06-MIN(50000,AD570)*0.03,-2))+MAX(0,ROUNDDOWN(AD570*0.04-MIN(50000,AD570)*0.02,-2)))</f>
        <v/>
      </c>
      <c r="AF570" s="19">
        <f>AC570+AE570+Y570</f>
        <v/>
      </c>
      <c r="AG570" s="19">
        <f>MIN(650000,MAX(0,$B570))</f>
        <v/>
      </c>
      <c r="AH570" s="19">
        <f>$B570-AG570</f>
        <v/>
      </c>
      <c r="AI570" s="19">
        <f>MIN(670000,ROUNDDOWN(MAX(0,AH570-430000)*0.0751+47600,0))+MIN(260000,ROUNDDOWN(MAX(0,AH570-430000)*0.028+17600,0))+MIN(30000,ROUNDDOWN(MAX(0,AH570-430000)*0.0027+1873,0))+IF("いいえ"="はい",MIN(170000,ROUNDDOWN(MAX(0,AH570-430000)*0.0243+17800,0)),0)</f>
        <v/>
      </c>
      <c r="AJ570" s="19">
        <f>IF(""="",215040+AI570,"")</f>
        <v/>
      </c>
      <c r="AK570" s="19">
        <f>IF(AH570&gt;23500000,NA(),IF(AH570&lt;=4890000,1040000,IF(AH570&lt;=6550000,670000,620000)))</f>
        <v/>
      </c>
      <c r="AL570" s="19">
        <f>MAX(0,ROUNDDOWN(AH570-AJ570-AK570-0,-3))</f>
        <v/>
      </c>
      <c r="AM570" s="19">
        <f>IF(AL570&lt;=0,0,ROUNDDOWN((AL570*LOOKUP(AL570,{0,1950001,3300001,6950001,9000001,18000001,40000001},{0.05,0.1,0.2,0.23,0.33,0.4,0.45})-LOOKUP(AL570,{0,1950001,3300001,6950001,9000001,18000001,40000001},{0,97500,427500,636000,1536000,2796000,4796000}))*1.021,-2))</f>
        <v/>
      </c>
      <c r="AN570" s="19">
        <f>MAX(0,ROUNDDOWN(AH570-AJ570-430000-0,-3))</f>
        <v/>
      </c>
      <c r="AO570" s="19">
        <f>IF(AH570&lt;=450000,0,MAX(0,ROUNDDOWN(AN570*0.06-MIN(50000,AN570)*0.03,-2))+MAX(0,ROUNDDOWN(AN570*0.04-MIN(50000,AN570)*0.02,-2)))</f>
        <v/>
      </c>
      <c r="AP570" s="19">
        <f>AM570+AO570+AI570</f>
        <v/>
      </c>
      <c r="AQ570" s="19">
        <f>MIN(750000,MAX(0,$B570))</f>
        <v/>
      </c>
      <c r="AR570" s="19">
        <f>$B570-AQ570</f>
        <v/>
      </c>
      <c r="AS570" s="19">
        <f>MIN(670000,ROUNDDOWN(MAX(0,AR570-430000)*0.0751+47600,0))+MIN(260000,ROUNDDOWN(MAX(0,AR570-430000)*0.028+17600,0))+MIN(30000,ROUNDDOWN(MAX(0,AR570-430000)*0.0027+1873,0))+IF("いいえ"="はい",MIN(170000,ROUNDDOWN(MAX(0,AR570-430000)*0.0243+17800,0)),0)</f>
        <v/>
      </c>
      <c r="AT570" s="19">
        <f>IF(""="",215040+AS570,"")</f>
        <v/>
      </c>
      <c r="AU570" s="19">
        <f>IF(AR570&gt;23500000,NA(),IF(AR570&lt;=4890000,1040000,IF(AR570&lt;=6550000,670000,620000)))</f>
        <v/>
      </c>
      <c r="AV570" s="19">
        <f>MAX(0,ROUNDDOWN(AR570-AT570-AU570-0,-3))</f>
        <v/>
      </c>
      <c r="AW570" s="19">
        <f>IF(AV570&lt;=0,0,ROUNDDOWN((AV570*LOOKUP(AV570,{0,1950001,3300001,6950001,9000001,18000001,40000001},{0.05,0.1,0.2,0.23,0.33,0.4,0.45})-LOOKUP(AV570,{0,1950001,3300001,6950001,9000001,18000001,40000001},{0,97500,427500,636000,1536000,2796000,4796000}))*1.021,-2))</f>
        <v/>
      </c>
      <c r="AX570" s="19">
        <f>MAX(0,ROUNDDOWN(AR570-AT570-430000-0,-3))</f>
        <v/>
      </c>
      <c r="AY570" s="19">
        <f>IF(AR570&lt;=450000,0,MAX(0,ROUNDDOWN(AX570*0.06-MIN(50000,AX570)*0.03,-2))+MAX(0,ROUNDDOWN(AX570*0.04-MIN(50000,AX570)*0.02,-2)))</f>
        <v/>
      </c>
      <c r="AZ570" s="19">
        <f>AW570+AY570+AS570</f>
        <v/>
      </c>
    </row>
    <row r="571">
      <c r="A571" t="inlineStr">
        <is>
          <t>1万円刻み</t>
        </is>
      </c>
      <c r="B571" s="19">
        <f>'3_1万円刻み'!$A$554</f>
        <v/>
      </c>
      <c r="C571" s="19">
        <f>MIN(0,MAX(0,$B571))</f>
        <v/>
      </c>
      <c r="D571" s="19">
        <f>$B571-C571</f>
        <v/>
      </c>
      <c r="E571" s="19">
        <f>MIN(670000,ROUNDDOWN(MAX(0,D571-430000)*0.0751+47600,0))+MIN(260000,ROUNDDOWN(MAX(0,D571-430000)*0.028+17600,0))+MIN(30000,ROUNDDOWN(MAX(0,D571-430000)*0.0027+1873,0))+IF("いいえ"="はい",MIN(170000,ROUNDDOWN(MAX(0,D571-430000)*0.0243+17800,0)),0)</f>
        <v/>
      </c>
      <c r="F571" s="19">
        <f>IF(""="",215040+E571,"")</f>
        <v/>
      </c>
      <c r="G571" s="19">
        <f>IF(D571&gt;23500000,NA(),IF(D571&lt;=4890000,1040000,IF(D571&lt;=6550000,670000,620000)))</f>
        <v/>
      </c>
      <c r="H571" s="19">
        <f>MAX(0,ROUNDDOWN(D571-F571-G571-0,-3))</f>
        <v/>
      </c>
      <c r="I571" s="19">
        <f>IF(H571&lt;=0,0,ROUNDDOWN((H571*LOOKUP(H571,{0,1950001,3300001,6950001,9000001,18000001,40000001},{0.05,0.1,0.2,0.23,0.33,0.4,0.45})-LOOKUP(H571,{0,1950001,3300001,6950001,9000001,18000001,40000001},{0,97500,427500,636000,1536000,2796000,4796000}))*1.021,-2))</f>
        <v/>
      </c>
      <c r="J571" s="19">
        <f>MAX(0,ROUNDDOWN(D571-F571-430000-0,-3))</f>
        <v/>
      </c>
      <c r="K571" s="19">
        <f>IF(D571&lt;=450000,0,MAX(0,ROUNDDOWN(J571*0.06-MIN(50000,J571)*0.03,-2))+MAX(0,ROUNDDOWN(J571*0.04-MIN(50000,J571)*0.02,-2)))</f>
        <v/>
      </c>
      <c r="L571" s="19">
        <f>I571+K571+E571</f>
        <v/>
      </c>
      <c r="M571" s="19">
        <f>MIN(100000,MAX(0,$B571))</f>
        <v/>
      </c>
      <c r="N571" s="19">
        <f>$B571-M571</f>
        <v/>
      </c>
      <c r="O571" s="19">
        <f>MIN(670000,ROUNDDOWN(MAX(0,N571-430000)*0.0751+47600,0))+MIN(260000,ROUNDDOWN(MAX(0,N571-430000)*0.028+17600,0))+MIN(30000,ROUNDDOWN(MAX(0,N571-430000)*0.0027+1873,0))+IF("いいえ"="はい",MIN(170000,ROUNDDOWN(MAX(0,N571-430000)*0.0243+17800,0)),0)</f>
        <v/>
      </c>
      <c r="P571" s="19">
        <f>IF(""="",215040+O571,"")</f>
        <v/>
      </c>
      <c r="Q571" s="19">
        <f>IF(N571&gt;23500000,NA(),IF(N571&lt;=4890000,1040000,IF(N571&lt;=6550000,670000,620000)))</f>
        <v/>
      </c>
      <c r="R571" s="19">
        <f>MAX(0,ROUNDDOWN(N571-P571-Q571-0,-3))</f>
        <v/>
      </c>
      <c r="S571" s="19">
        <f>IF(R571&lt;=0,0,ROUNDDOWN((R571*LOOKUP(R571,{0,1950001,3300001,6950001,9000001,18000001,40000001},{0.05,0.1,0.2,0.23,0.33,0.4,0.45})-LOOKUP(R571,{0,1950001,3300001,6950001,9000001,18000001,40000001},{0,97500,427500,636000,1536000,2796000,4796000}))*1.021,-2))</f>
        <v/>
      </c>
      <c r="T571" s="19">
        <f>MAX(0,ROUNDDOWN(N571-P571-430000-0,-3))</f>
        <v/>
      </c>
      <c r="U571" s="19">
        <f>IF(N571&lt;=450000,0,MAX(0,ROUNDDOWN(T571*0.06-MIN(50000,T571)*0.03,-2))+MAX(0,ROUNDDOWN(T571*0.04-MIN(50000,T571)*0.02,-2)))</f>
        <v/>
      </c>
      <c r="V571" s="19">
        <f>S571+U571+O571</f>
        <v/>
      </c>
      <c r="W571" s="19">
        <f>MIN(550000,MAX(0,$B571))</f>
        <v/>
      </c>
      <c r="X571" s="19">
        <f>$B571-W571</f>
        <v/>
      </c>
      <c r="Y571" s="19">
        <f>MIN(670000,ROUNDDOWN(MAX(0,X571-430000)*0.0751+47600,0))+MIN(260000,ROUNDDOWN(MAX(0,X571-430000)*0.028+17600,0))+MIN(30000,ROUNDDOWN(MAX(0,X571-430000)*0.0027+1873,0))+IF("いいえ"="はい",MIN(170000,ROUNDDOWN(MAX(0,X571-430000)*0.0243+17800,0)),0)</f>
        <v/>
      </c>
      <c r="Z571" s="19">
        <f>IF(""="",215040+Y571,"")</f>
        <v/>
      </c>
      <c r="AA571" s="19">
        <f>IF(X571&gt;23500000,NA(),IF(X571&lt;=4890000,1040000,IF(X571&lt;=6550000,670000,620000)))</f>
        <v/>
      </c>
      <c r="AB571" s="19">
        <f>MAX(0,ROUNDDOWN(X571-Z571-AA571-0,-3))</f>
        <v/>
      </c>
      <c r="AC571" s="19">
        <f>IF(AB571&lt;=0,0,ROUNDDOWN((AB571*LOOKUP(AB571,{0,1950001,3300001,6950001,9000001,18000001,40000001},{0.05,0.1,0.2,0.23,0.33,0.4,0.45})-LOOKUP(AB571,{0,1950001,3300001,6950001,9000001,18000001,40000001},{0,97500,427500,636000,1536000,2796000,4796000}))*1.021,-2))</f>
        <v/>
      </c>
      <c r="AD571" s="19">
        <f>MAX(0,ROUNDDOWN(X571-Z571-430000-0,-3))</f>
        <v/>
      </c>
      <c r="AE571" s="19">
        <f>IF(X571&lt;=450000,0,MAX(0,ROUNDDOWN(AD571*0.06-MIN(50000,AD571)*0.03,-2))+MAX(0,ROUNDDOWN(AD571*0.04-MIN(50000,AD571)*0.02,-2)))</f>
        <v/>
      </c>
      <c r="AF571" s="19">
        <f>AC571+AE571+Y571</f>
        <v/>
      </c>
      <c r="AG571" s="19">
        <f>MIN(650000,MAX(0,$B571))</f>
        <v/>
      </c>
      <c r="AH571" s="19">
        <f>$B571-AG571</f>
        <v/>
      </c>
      <c r="AI571" s="19">
        <f>MIN(670000,ROUNDDOWN(MAX(0,AH571-430000)*0.0751+47600,0))+MIN(260000,ROUNDDOWN(MAX(0,AH571-430000)*0.028+17600,0))+MIN(30000,ROUNDDOWN(MAX(0,AH571-430000)*0.0027+1873,0))+IF("いいえ"="はい",MIN(170000,ROUNDDOWN(MAX(0,AH571-430000)*0.0243+17800,0)),0)</f>
        <v/>
      </c>
      <c r="AJ571" s="19">
        <f>IF(""="",215040+AI571,"")</f>
        <v/>
      </c>
      <c r="AK571" s="19">
        <f>IF(AH571&gt;23500000,NA(),IF(AH571&lt;=4890000,1040000,IF(AH571&lt;=6550000,670000,620000)))</f>
        <v/>
      </c>
      <c r="AL571" s="19">
        <f>MAX(0,ROUNDDOWN(AH571-AJ571-AK571-0,-3))</f>
        <v/>
      </c>
      <c r="AM571" s="19">
        <f>IF(AL571&lt;=0,0,ROUNDDOWN((AL571*LOOKUP(AL571,{0,1950001,3300001,6950001,9000001,18000001,40000001},{0.05,0.1,0.2,0.23,0.33,0.4,0.45})-LOOKUP(AL571,{0,1950001,3300001,6950001,9000001,18000001,40000001},{0,97500,427500,636000,1536000,2796000,4796000}))*1.021,-2))</f>
        <v/>
      </c>
      <c r="AN571" s="19">
        <f>MAX(0,ROUNDDOWN(AH571-AJ571-430000-0,-3))</f>
        <v/>
      </c>
      <c r="AO571" s="19">
        <f>IF(AH571&lt;=450000,0,MAX(0,ROUNDDOWN(AN571*0.06-MIN(50000,AN571)*0.03,-2))+MAX(0,ROUNDDOWN(AN571*0.04-MIN(50000,AN571)*0.02,-2)))</f>
        <v/>
      </c>
      <c r="AP571" s="19">
        <f>AM571+AO571+AI571</f>
        <v/>
      </c>
      <c r="AQ571" s="19">
        <f>MIN(750000,MAX(0,$B571))</f>
        <v/>
      </c>
      <c r="AR571" s="19">
        <f>$B571-AQ571</f>
        <v/>
      </c>
      <c r="AS571" s="19">
        <f>MIN(670000,ROUNDDOWN(MAX(0,AR571-430000)*0.0751+47600,0))+MIN(260000,ROUNDDOWN(MAX(0,AR571-430000)*0.028+17600,0))+MIN(30000,ROUNDDOWN(MAX(0,AR571-430000)*0.0027+1873,0))+IF("いいえ"="はい",MIN(170000,ROUNDDOWN(MAX(0,AR571-430000)*0.0243+17800,0)),0)</f>
        <v/>
      </c>
      <c r="AT571" s="19">
        <f>IF(""="",215040+AS571,"")</f>
        <v/>
      </c>
      <c r="AU571" s="19">
        <f>IF(AR571&gt;23500000,NA(),IF(AR571&lt;=4890000,1040000,IF(AR571&lt;=6550000,670000,620000)))</f>
        <v/>
      </c>
      <c r="AV571" s="19">
        <f>MAX(0,ROUNDDOWN(AR571-AT571-AU571-0,-3))</f>
        <v/>
      </c>
      <c r="AW571" s="19">
        <f>IF(AV571&lt;=0,0,ROUNDDOWN((AV571*LOOKUP(AV571,{0,1950001,3300001,6950001,9000001,18000001,40000001},{0.05,0.1,0.2,0.23,0.33,0.4,0.45})-LOOKUP(AV571,{0,1950001,3300001,6950001,9000001,18000001,40000001},{0,97500,427500,636000,1536000,2796000,4796000}))*1.021,-2))</f>
        <v/>
      </c>
      <c r="AX571" s="19">
        <f>MAX(0,ROUNDDOWN(AR571-AT571-430000-0,-3))</f>
        <v/>
      </c>
      <c r="AY571" s="19">
        <f>IF(AR571&lt;=450000,0,MAX(0,ROUNDDOWN(AX571*0.06-MIN(50000,AX571)*0.03,-2))+MAX(0,ROUNDDOWN(AX571*0.04-MIN(50000,AX571)*0.02,-2)))</f>
        <v/>
      </c>
      <c r="AZ571" s="19">
        <f>AW571+AY571+AS571</f>
        <v/>
      </c>
    </row>
    <row r="572">
      <c r="A572" t="inlineStr">
        <is>
          <t>1万円刻み</t>
        </is>
      </c>
      <c r="B572" s="19">
        <f>'3_1万円刻み'!$A$555</f>
        <v/>
      </c>
      <c r="C572" s="19">
        <f>MIN(0,MAX(0,$B572))</f>
        <v/>
      </c>
      <c r="D572" s="19">
        <f>$B572-C572</f>
        <v/>
      </c>
      <c r="E572" s="19">
        <f>MIN(670000,ROUNDDOWN(MAX(0,D572-430000)*0.0751+47600,0))+MIN(260000,ROUNDDOWN(MAX(0,D572-430000)*0.028+17600,0))+MIN(30000,ROUNDDOWN(MAX(0,D572-430000)*0.0027+1873,0))+IF("いいえ"="はい",MIN(170000,ROUNDDOWN(MAX(0,D572-430000)*0.0243+17800,0)),0)</f>
        <v/>
      </c>
      <c r="F572" s="19">
        <f>IF(""="",215040+E572,"")</f>
        <v/>
      </c>
      <c r="G572" s="19">
        <f>IF(D572&gt;23500000,NA(),IF(D572&lt;=4890000,1040000,IF(D572&lt;=6550000,670000,620000)))</f>
        <v/>
      </c>
      <c r="H572" s="19">
        <f>MAX(0,ROUNDDOWN(D572-F572-G572-0,-3))</f>
        <v/>
      </c>
      <c r="I572" s="19">
        <f>IF(H572&lt;=0,0,ROUNDDOWN((H572*LOOKUP(H572,{0,1950001,3300001,6950001,9000001,18000001,40000001},{0.05,0.1,0.2,0.23,0.33,0.4,0.45})-LOOKUP(H572,{0,1950001,3300001,6950001,9000001,18000001,40000001},{0,97500,427500,636000,1536000,2796000,4796000}))*1.021,-2))</f>
        <v/>
      </c>
      <c r="J572" s="19">
        <f>MAX(0,ROUNDDOWN(D572-F572-430000-0,-3))</f>
        <v/>
      </c>
      <c r="K572" s="19">
        <f>IF(D572&lt;=450000,0,MAX(0,ROUNDDOWN(J572*0.06-MIN(50000,J572)*0.03,-2))+MAX(0,ROUNDDOWN(J572*0.04-MIN(50000,J572)*0.02,-2)))</f>
        <v/>
      </c>
      <c r="L572" s="19">
        <f>I572+K572+E572</f>
        <v/>
      </c>
      <c r="M572" s="19">
        <f>MIN(100000,MAX(0,$B572))</f>
        <v/>
      </c>
      <c r="N572" s="19">
        <f>$B572-M572</f>
        <v/>
      </c>
      <c r="O572" s="19">
        <f>MIN(670000,ROUNDDOWN(MAX(0,N572-430000)*0.0751+47600,0))+MIN(260000,ROUNDDOWN(MAX(0,N572-430000)*0.028+17600,0))+MIN(30000,ROUNDDOWN(MAX(0,N572-430000)*0.0027+1873,0))+IF("いいえ"="はい",MIN(170000,ROUNDDOWN(MAX(0,N572-430000)*0.0243+17800,0)),0)</f>
        <v/>
      </c>
      <c r="P572" s="19">
        <f>IF(""="",215040+O572,"")</f>
        <v/>
      </c>
      <c r="Q572" s="19">
        <f>IF(N572&gt;23500000,NA(),IF(N572&lt;=4890000,1040000,IF(N572&lt;=6550000,670000,620000)))</f>
        <v/>
      </c>
      <c r="R572" s="19">
        <f>MAX(0,ROUNDDOWN(N572-P572-Q572-0,-3))</f>
        <v/>
      </c>
      <c r="S572" s="19">
        <f>IF(R572&lt;=0,0,ROUNDDOWN((R572*LOOKUP(R572,{0,1950001,3300001,6950001,9000001,18000001,40000001},{0.05,0.1,0.2,0.23,0.33,0.4,0.45})-LOOKUP(R572,{0,1950001,3300001,6950001,9000001,18000001,40000001},{0,97500,427500,636000,1536000,2796000,4796000}))*1.021,-2))</f>
        <v/>
      </c>
      <c r="T572" s="19">
        <f>MAX(0,ROUNDDOWN(N572-P572-430000-0,-3))</f>
        <v/>
      </c>
      <c r="U572" s="19">
        <f>IF(N572&lt;=450000,0,MAX(0,ROUNDDOWN(T572*0.06-MIN(50000,T572)*0.03,-2))+MAX(0,ROUNDDOWN(T572*0.04-MIN(50000,T572)*0.02,-2)))</f>
        <v/>
      </c>
      <c r="V572" s="19">
        <f>S572+U572+O572</f>
        <v/>
      </c>
      <c r="W572" s="19">
        <f>MIN(550000,MAX(0,$B572))</f>
        <v/>
      </c>
      <c r="X572" s="19">
        <f>$B572-W572</f>
        <v/>
      </c>
      <c r="Y572" s="19">
        <f>MIN(670000,ROUNDDOWN(MAX(0,X572-430000)*0.0751+47600,0))+MIN(260000,ROUNDDOWN(MAX(0,X572-430000)*0.028+17600,0))+MIN(30000,ROUNDDOWN(MAX(0,X572-430000)*0.0027+1873,0))+IF("いいえ"="はい",MIN(170000,ROUNDDOWN(MAX(0,X572-430000)*0.0243+17800,0)),0)</f>
        <v/>
      </c>
      <c r="Z572" s="19">
        <f>IF(""="",215040+Y572,"")</f>
        <v/>
      </c>
      <c r="AA572" s="19">
        <f>IF(X572&gt;23500000,NA(),IF(X572&lt;=4890000,1040000,IF(X572&lt;=6550000,670000,620000)))</f>
        <v/>
      </c>
      <c r="AB572" s="19">
        <f>MAX(0,ROUNDDOWN(X572-Z572-AA572-0,-3))</f>
        <v/>
      </c>
      <c r="AC572" s="19">
        <f>IF(AB572&lt;=0,0,ROUNDDOWN((AB572*LOOKUP(AB572,{0,1950001,3300001,6950001,9000001,18000001,40000001},{0.05,0.1,0.2,0.23,0.33,0.4,0.45})-LOOKUP(AB572,{0,1950001,3300001,6950001,9000001,18000001,40000001},{0,97500,427500,636000,1536000,2796000,4796000}))*1.021,-2))</f>
        <v/>
      </c>
      <c r="AD572" s="19">
        <f>MAX(0,ROUNDDOWN(X572-Z572-430000-0,-3))</f>
        <v/>
      </c>
      <c r="AE572" s="19">
        <f>IF(X572&lt;=450000,0,MAX(0,ROUNDDOWN(AD572*0.06-MIN(50000,AD572)*0.03,-2))+MAX(0,ROUNDDOWN(AD572*0.04-MIN(50000,AD572)*0.02,-2)))</f>
        <v/>
      </c>
      <c r="AF572" s="19">
        <f>AC572+AE572+Y572</f>
        <v/>
      </c>
      <c r="AG572" s="19">
        <f>MIN(650000,MAX(0,$B572))</f>
        <v/>
      </c>
      <c r="AH572" s="19">
        <f>$B572-AG572</f>
        <v/>
      </c>
      <c r="AI572" s="19">
        <f>MIN(670000,ROUNDDOWN(MAX(0,AH572-430000)*0.0751+47600,0))+MIN(260000,ROUNDDOWN(MAX(0,AH572-430000)*0.028+17600,0))+MIN(30000,ROUNDDOWN(MAX(0,AH572-430000)*0.0027+1873,0))+IF("いいえ"="はい",MIN(170000,ROUNDDOWN(MAX(0,AH572-430000)*0.0243+17800,0)),0)</f>
        <v/>
      </c>
      <c r="AJ572" s="19">
        <f>IF(""="",215040+AI572,"")</f>
        <v/>
      </c>
      <c r="AK572" s="19">
        <f>IF(AH572&gt;23500000,NA(),IF(AH572&lt;=4890000,1040000,IF(AH572&lt;=6550000,670000,620000)))</f>
        <v/>
      </c>
      <c r="AL572" s="19">
        <f>MAX(0,ROUNDDOWN(AH572-AJ572-AK572-0,-3))</f>
        <v/>
      </c>
      <c r="AM572" s="19">
        <f>IF(AL572&lt;=0,0,ROUNDDOWN((AL572*LOOKUP(AL572,{0,1950001,3300001,6950001,9000001,18000001,40000001},{0.05,0.1,0.2,0.23,0.33,0.4,0.45})-LOOKUP(AL572,{0,1950001,3300001,6950001,9000001,18000001,40000001},{0,97500,427500,636000,1536000,2796000,4796000}))*1.021,-2))</f>
        <v/>
      </c>
      <c r="AN572" s="19">
        <f>MAX(0,ROUNDDOWN(AH572-AJ572-430000-0,-3))</f>
        <v/>
      </c>
      <c r="AO572" s="19">
        <f>IF(AH572&lt;=450000,0,MAX(0,ROUNDDOWN(AN572*0.06-MIN(50000,AN572)*0.03,-2))+MAX(0,ROUNDDOWN(AN572*0.04-MIN(50000,AN572)*0.02,-2)))</f>
        <v/>
      </c>
      <c r="AP572" s="19">
        <f>AM572+AO572+AI572</f>
        <v/>
      </c>
      <c r="AQ572" s="19">
        <f>MIN(750000,MAX(0,$B572))</f>
        <v/>
      </c>
      <c r="AR572" s="19">
        <f>$B572-AQ572</f>
        <v/>
      </c>
      <c r="AS572" s="19">
        <f>MIN(670000,ROUNDDOWN(MAX(0,AR572-430000)*0.0751+47600,0))+MIN(260000,ROUNDDOWN(MAX(0,AR572-430000)*0.028+17600,0))+MIN(30000,ROUNDDOWN(MAX(0,AR572-430000)*0.0027+1873,0))+IF("いいえ"="はい",MIN(170000,ROUNDDOWN(MAX(0,AR572-430000)*0.0243+17800,0)),0)</f>
        <v/>
      </c>
      <c r="AT572" s="19">
        <f>IF(""="",215040+AS572,"")</f>
        <v/>
      </c>
      <c r="AU572" s="19">
        <f>IF(AR572&gt;23500000,NA(),IF(AR572&lt;=4890000,1040000,IF(AR572&lt;=6550000,670000,620000)))</f>
        <v/>
      </c>
      <c r="AV572" s="19">
        <f>MAX(0,ROUNDDOWN(AR572-AT572-AU572-0,-3))</f>
        <v/>
      </c>
      <c r="AW572" s="19">
        <f>IF(AV572&lt;=0,0,ROUNDDOWN((AV572*LOOKUP(AV572,{0,1950001,3300001,6950001,9000001,18000001,40000001},{0.05,0.1,0.2,0.23,0.33,0.4,0.45})-LOOKUP(AV572,{0,1950001,3300001,6950001,9000001,18000001,40000001},{0,97500,427500,636000,1536000,2796000,4796000}))*1.021,-2))</f>
        <v/>
      </c>
      <c r="AX572" s="19">
        <f>MAX(0,ROUNDDOWN(AR572-AT572-430000-0,-3))</f>
        <v/>
      </c>
      <c r="AY572" s="19">
        <f>IF(AR572&lt;=450000,0,MAX(0,ROUNDDOWN(AX572*0.06-MIN(50000,AX572)*0.03,-2))+MAX(0,ROUNDDOWN(AX572*0.04-MIN(50000,AX572)*0.02,-2)))</f>
        <v/>
      </c>
      <c r="AZ572" s="19">
        <f>AW572+AY572+AS572</f>
        <v/>
      </c>
    </row>
    <row r="573">
      <c r="A573" t="inlineStr">
        <is>
          <t>1万円刻み</t>
        </is>
      </c>
      <c r="B573" s="19">
        <f>'3_1万円刻み'!$A$556</f>
        <v/>
      </c>
      <c r="C573" s="19">
        <f>MIN(0,MAX(0,$B573))</f>
        <v/>
      </c>
      <c r="D573" s="19">
        <f>$B573-C573</f>
        <v/>
      </c>
      <c r="E573" s="19">
        <f>MIN(670000,ROUNDDOWN(MAX(0,D573-430000)*0.0751+47600,0))+MIN(260000,ROUNDDOWN(MAX(0,D573-430000)*0.028+17600,0))+MIN(30000,ROUNDDOWN(MAX(0,D573-430000)*0.0027+1873,0))+IF("いいえ"="はい",MIN(170000,ROUNDDOWN(MAX(0,D573-430000)*0.0243+17800,0)),0)</f>
        <v/>
      </c>
      <c r="F573" s="19">
        <f>IF(""="",215040+E573,"")</f>
        <v/>
      </c>
      <c r="G573" s="19">
        <f>IF(D573&gt;23500000,NA(),IF(D573&lt;=4890000,1040000,IF(D573&lt;=6550000,670000,620000)))</f>
        <v/>
      </c>
      <c r="H573" s="19">
        <f>MAX(0,ROUNDDOWN(D573-F573-G573-0,-3))</f>
        <v/>
      </c>
      <c r="I573" s="19">
        <f>IF(H573&lt;=0,0,ROUNDDOWN((H573*LOOKUP(H573,{0,1950001,3300001,6950001,9000001,18000001,40000001},{0.05,0.1,0.2,0.23,0.33,0.4,0.45})-LOOKUP(H573,{0,1950001,3300001,6950001,9000001,18000001,40000001},{0,97500,427500,636000,1536000,2796000,4796000}))*1.021,-2))</f>
        <v/>
      </c>
      <c r="J573" s="19">
        <f>MAX(0,ROUNDDOWN(D573-F573-430000-0,-3))</f>
        <v/>
      </c>
      <c r="K573" s="19">
        <f>IF(D573&lt;=450000,0,MAX(0,ROUNDDOWN(J573*0.06-MIN(50000,J573)*0.03,-2))+MAX(0,ROUNDDOWN(J573*0.04-MIN(50000,J573)*0.02,-2)))</f>
        <v/>
      </c>
      <c r="L573" s="19">
        <f>I573+K573+E573</f>
        <v/>
      </c>
      <c r="M573" s="19">
        <f>MIN(100000,MAX(0,$B573))</f>
        <v/>
      </c>
      <c r="N573" s="19">
        <f>$B573-M573</f>
        <v/>
      </c>
      <c r="O573" s="19">
        <f>MIN(670000,ROUNDDOWN(MAX(0,N573-430000)*0.0751+47600,0))+MIN(260000,ROUNDDOWN(MAX(0,N573-430000)*0.028+17600,0))+MIN(30000,ROUNDDOWN(MAX(0,N573-430000)*0.0027+1873,0))+IF("いいえ"="はい",MIN(170000,ROUNDDOWN(MAX(0,N573-430000)*0.0243+17800,0)),0)</f>
        <v/>
      </c>
      <c r="P573" s="19">
        <f>IF(""="",215040+O573,"")</f>
        <v/>
      </c>
      <c r="Q573" s="19">
        <f>IF(N573&gt;23500000,NA(),IF(N573&lt;=4890000,1040000,IF(N573&lt;=6550000,670000,620000)))</f>
        <v/>
      </c>
      <c r="R573" s="19">
        <f>MAX(0,ROUNDDOWN(N573-P573-Q573-0,-3))</f>
        <v/>
      </c>
      <c r="S573" s="19">
        <f>IF(R573&lt;=0,0,ROUNDDOWN((R573*LOOKUP(R573,{0,1950001,3300001,6950001,9000001,18000001,40000001},{0.05,0.1,0.2,0.23,0.33,0.4,0.45})-LOOKUP(R573,{0,1950001,3300001,6950001,9000001,18000001,40000001},{0,97500,427500,636000,1536000,2796000,4796000}))*1.021,-2))</f>
        <v/>
      </c>
      <c r="T573" s="19">
        <f>MAX(0,ROUNDDOWN(N573-P573-430000-0,-3))</f>
        <v/>
      </c>
      <c r="U573" s="19">
        <f>IF(N573&lt;=450000,0,MAX(0,ROUNDDOWN(T573*0.06-MIN(50000,T573)*0.03,-2))+MAX(0,ROUNDDOWN(T573*0.04-MIN(50000,T573)*0.02,-2)))</f>
        <v/>
      </c>
      <c r="V573" s="19">
        <f>S573+U573+O573</f>
        <v/>
      </c>
      <c r="W573" s="19">
        <f>MIN(550000,MAX(0,$B573))</f>
        <v/>
      </c>
      <c r="X573" s="19">
        <f>$B573-W573</f>
        <v/>
      </c>
      <c r="Y573" s="19">
        <f>MIN(670000,ROUNDDOWN(MAX(0,X573-430000)*0.0751+47600,0))+MIN(260000,ROUNDDOWN(MAX(0,X573-430000)*0.028+17600,0))+MIN(30000,ROUNDDOWN(MAX(0,X573-430000)*0.0027+1873,0))+IF("いいえ"="はい",MIN(170000,ROUNDDOWN(MAX(0,X573-430000)*0.0243+17800,0)),0)</f>
        <v/>
      </c>
      <c r="Z573" s="19">
        <f>IF(""="",215040+Y573,"")</f>
        <v/>
      </c>
      <c r="AA573" s="19">
        <f>IF(X573&gt;23500000,NA(),IF(X573&lt;=4890000,1040000,IF(X573&lt;=6550000,670000,620000)))</f>
        <v/>
      </c>
      <c r="AB573" s="19">
        <f>MAX(0,ROUNDDOWN(X573-Z573-AA573-0,-3))</f>
        <v/>
      </c>
      <c r="AC573" s="19">
        <f>IF(AB573&lt;=0,0,ROUNDDOWN((AB573*LOOKUP(AB573,{0,1950001,3300001,6950001,9000001,18000001,40000001},{0.05,0.1,0.2,0.23,0.33,0.4,0.45})-LOOKUP(AB573,{0,1950001,3300001,6950001,9000001,18000001,40000001},{0,97500,427500,636000,1536000,2796000,4796000}))*1.021,-2))</f>
        <v/>
      </c>
      <c r="AD573" s="19">
        <f>MAX(0,ROUNDDOWN(X573-Z573-430000-0,-3))</f>
        <v/>
      </c>
      <c r="AE573" s="19">
        <f>IF(X573&lt;=450000,0,MAX(0,ROUNDDOWN(AD573*0.06-MIN(50000,AD573)*0.03,-2))+MAX(0,ROUNDDOWN(AD573*0.04-MIN(50000,AD573)*0.02,-2)))</f>
        <v/>
      </c>
      <c r="AF573" s="19">
        <f>AC573+AE573+Y573</f>
        <v/>
      </c>
      <c r="AG573" s="19">
        <f>MIN(650000,MAX(0,$B573))</f>
        <v/>
      </c>
      <c r="AH573" s="19">
        <f>$B573-AG573</f>
        <v/>
      </c>
      <c r="AI573" s="19">
        <f>MIN(670000,ROUNDDOWN(MAX(0,AH573-430000)*0.0751+47600,0))+MIN(260000,ROUNDDOWN(MAX(0,AH573-430000)*0.028+17600,0))+MIN(30000,ROUNDDOWN(MAX(0,AH573-430000)*0.0027+1873,0))+IF("いいえ"="はい",MIN(170000,ROUNDDOWN(MAX(0,AH573-430000)*0.0243+17800,0)),0)</f>
        <v/>
      </c>
      <c r="AJ573" s="19">
        <f>IF(""="",215040+AI573,"")</f>
        <v/>
      </c>
      <c r="AK573" s="19">
        <f>IF(AH573&gt;23500000,NA(),IF(AH573&lt;=4890000,1040000,IF(AH573&lt;=6550000,670000,620000)))</f>
        <v/>
      </c>
      <c r="AL573" s="19">
        <f>MAX(0,ROUNDDOWN(AH573-AJ573-AK573-0,-3))</f>
        <v/>
      </c>
      <c r="AM573" s="19">
        <f>IF(AL573&lt;=0,0,ROUNDDOWN((AL573*LOOKUP(AL573,{0,1950001,3300001,6950001,9000001,18000001,40000001},{0.05,0.1,0.2,0.23,0.33,0.4,0.45})-LOOKUP(AL573,{0,1950001,3300001,6950001,9000001,18000001,40000001},{0,97500,427500,636000,1536000,2796000,4796000}))*1.021,-2))</f>
        <v/>
      </c>
      <c r="AN573" s="19">
        <f>MAX(0,ROUNDDOWN(AH573-AJ573-430000-0,-3))</f>
        <v/>
      </c>
      <c r="AO573" s="19">
        <f>IF(AH573&lt;=450000,0,MAX(0,ROUNDDOWN(AN573*0.06-MIN(50000,AN573)*0.03,-2))+MAX(0,ROUNDDOWN(AN573*0.04-MIN(50000,AN573)*0.02,-2)))</f>
        <v/>
      </c>
      <c r="AP573" s="19">
        <f>AM573+AO573+AI573</f>
        <v/>
      </c>
      <c r="AQ573" s="19">
        <f>MIN(750000,MAX(0,$B573))</f>
        <v/>
      </c>
      <c r="AR573" s="19">
        <f>$B573-AQ573</f>
        <v/>
      </c>
      <c r="AS573" s="19">
        <f>MIN(670000,ROUNDDOWN(MAX(0,AR573-430000)*0.0751+47600,0))+MIN(260000,ROUNDDOWN(MAX(0,AR573-430000)*0.028+17600,0))+MIN(30000,ROUNDDOWN(MAX(0,AR573-430000)*0.0027+1873,0))+IF("いいえ"="はい",MIN(170000,ROUNDDOWN(MAX(0,AR573-430000)*0.0243+17800,0)),0)</f>
        <v/>
      </c>
      <c r="AT573" s="19">
        <f>IF(""="",215040+AS573,"")</f>
        <v/>
      </c>
      <c r="AU573" s="19">
        <f>IF(AR573&gt;23500000,NA(),IF(AR573&lt;=4890000,1040000,IF(AR573&lt;=6550000,670000,620000)))</f>
        <v/>
      </c>
      <c r="AV573" s="19">
        <f>MAX(0,ROUNDDOWN(AR573-AT573-AU573-0,-3))</f>
        <v/>
      </c>
      <c r="AW573" s="19">
        <f>IF(AV573&lt;=0,0,ROUNDDOWN((AV573*LOOKUP(AV573,{0,1950001,3300001,6950001,9000001,18000001,40000001},{0.05,0.1,0.2,0.23,0.33,0.4,0.45})-LOOKUP(AV573,{0,1950001,3300001,6950001,9000001,18000001,40000001},{0,97500,427500,636000,1536000,2796000,4796000}))*1.021,-2))</f>
        <v/>
      </c>
      <c r="AX573" s="19">
        <f>MAX(0,ROUNDDOWN(AR573-AT573-430000-0,-3))</f>
        <v/>
      </c>
      <c r="AY573" s="19">
        <f>IF(AR573&lt;=450000,0,MAX(0,ROUNDDOWN(AX573*0.06-MIN(50000,AX573)*0.03,-2))+MAX(0,ROUNDDOWN(AX573*0.04-MIN(50000,AX573)*0.02,-2)))</f>
        <v/>
      </c>
      <c r="AZ573" s="19">
        <f>AW573+AY573+AS573</f>
        <v/>
      </c>
    </row>
    <row r="574">
      <c r="A574" t="inlineStr">
        <is>
          <t>1万円刻み</t>
        </is>
      </c>
      <c r="B574" s="19">
        <f>'3_1万円刻み'!$A$557</f>
        <v/>
      </c>
      <c r="C574" s="19">
        <f>MIN(0,MAX(0,$B574))</f>
        <v/>
      </c>
      <c r="D574" s="19">
        <f>$B574-C574</f>
        <v/>
      </c>
      <c r="E574" s="19">
        <f>MIN(670000,ROUNDDOWN(MAX(0,D574-430000)*0.0751+47600,0))+MIN(260000,ROUNDDOWN(MAX(0,D574-430000)*0.028+17600,0))+MIN(30000,ROUNDDOWN(MAX(0,D574-430000)*0.0027+1873,0))+IF("いいえ"="はい",MIN(170000,ROUNDDOWN(MAX(0,D574-430000)*0.0243+17800,0)),0)</f>
        <v/>
      </c>
      <c r="F574" s="19">
        <f>IF(""="",215040+E574,"")</f>
        <v/>
      </c>
      <c r="G574" s="19">
        <f>IF(D574&gt;23500000,NA(),IF(D574&lt;=4890000,1040000,IF(D574&lt;=6550000,670000,620000)))</f>
        <v/>
      </c>
      <c r="H574" s="19">
        <f>MAX(0,ROUNDDOWN(D574-F574-G574-0,-3))</f>
        <v/>
      </c>
      <c r="I574" s="19">
        <f>IF(H574&lt;=0,0,ROUNDDOWN((H574*LOOKUP(H574,{0,1950001,3300001,6950001,9000001,18000001,40000001},{0.05,0.1,0.2,0.23,0.33,0.4,0.45})-LOOKUP(H574,{0,1950001,3300001,6950001,9000001,18000001,40000001},{0,97500,427500,636000,1536000,2796000,4796000}))*1.021,-2))</f>
        <v/>
      </c>
      <c r="J574" s="19">
        <f>MAX(0,ROUNDDOWN(D574-F574-430000-0,-3))</f>
        <v/>
      </c>
      <c r="K574" s="19">
        <f>IF(D574&lt;=450000,0,MAX(0,ROUNDDOWN(J574*0.06-MIN(50000,J574)*0.03,-2))+MAX(0,ROUNDDOWN(J574*0.04-MIN(50000,J574)*0.02,-2)))</f>
        <v/>
      </c>
      <c r="L574" s="19">
        <f>I574+K574+E574</f>
        <v/>
      </c>
      <c r="M574" s="19">
        <f>MIN(100000,MAX(0,$B574))</f>
        <v/>
      </c>
      <c r="N574" s="19">
        <f>$B574-M574</f>
        <v/>
      </c>
      <c r="O574" s="19">
        <f>MIN(670000,ROUNDDOWN(MAX(0,N574-430000)*0.0751+47600,0))+MIN(260000,ROUNDDOWN(MAX(0,N574-430000)*0.028+17600,0))+MIN(30000,ROUNDDOWN(MAX(0,N574-430000)*0.0027+1873,0))+IF("いいえ"="はい",MIN(170000,ROUNDDOWN(MAX(0,N574-430000)*0.0243+17800,0)),0)</f>
        <v/>
      </c>
      <c r="P574" s="19">
        <f>IF(""="",215040+O574,"")</f>
        <v/>
      </c>
      <c r="Q574" s="19">
        <f>IF(N574&gt;23500000,NA(),IF(N574&lt;=4890000,1040000,IF(N574&lt;=6550000,670000,620000)))</f>
        <v/>
      </c>
      <c r="R574" s="19">
        <f>MAX(0,ROUNDDOWN(N574-P574-Q574-0,-3))</f>
        <v/>
      </c>
      <c r="S574" s="19">
        <f>IF(R574&lt;=0,0,ROUNDDOWN((R574*LOOKUP(R574,{0,1950001,3300001,6950001,9000001,18000001,40000001},{0.05,0.1,0.2,0.23,0.33,0.4,0.45})-LOOKUP(R574,{0,1950001,3300001,6950001,9000001,18000001,40000001},{0,97500,427500,636000,1536000,2796000,4796000}))*1.021,-2))</f>
        <v/>
      </c>
      <c r="T574" s="19">
        <f>MAX(0,ROUNDDOWN(N574-P574-430000-0,-3))</f>
        <v/>
      </c>
      <c r="U574" s="19">
        <f>IF(N574&lt;=450000,0,MAX(0,ROUNDDOWN(T574*0.06-MIN(50000,T574)*0.03,-2))+MAX(0,ROUNDDOWN(T574*0.04-MIN(50000,T574)*0.02,-2)))</f>
        <v/>
      </c>
      <c r="V574" s="19">
        <f>S574+U574+O574</f>
        <v/>
      </c>
      <c r="W574" s="19">
        <f>MIN(550000,MAX(0,$B574))</f>
        <v/>
      </c>
      <c r="X574" s="19">
        <f>$B574-W574</f>
        <v/>
      </c>
      <c r="Y574" s="19">
        <f>MIN(670000,ROUNDDOWN(MAX(0,X574-430000)*0.0751+47600,0))+MIN(260000,ROUNDDOWN(MAX(0,X574-430000)*0.028+17600,0))+MIN(30000,ROUNDDOWN(MAX(0,X574-430000)*0.0027+1873,0))+IF("いいえ"="はい",MIN(170000,ROUNDDOWN(MAX(0,X574-430000)*0.0243+17800,0)),0)</f>
        <v/>
      </c>
      <c r="Z574" s="19">
        <f>IF(""="",215040+Y574,"")</f>
        <v/>
      </c>
      <c r="AA574" s="19">
        <f>IF(X574&gt;23500000,NA(),IF(X574&lt;=4890000,1040000,IF(X574&lt;=6550000,670000,620000)))</f>
        <v/>
      </c>
      <c r="AB574" s="19">
        <f>MAX(0,ROUNDDOWN(X574-Z574-AA574-0,-3))</f>
        <v/>
      </c>
      <c r="AC574" s="19">
        <f>IF(AB574&lt;=0,0,ROUNDDOWN((AB574*LOOKUP(AB574,{0,1950001,3300001,6950001,9000001,18000001,40000001},{0.05,0.1,0.2,0.23,0.33,0.4,0.45})-LOOKUP(AB574,{0,1950001,3300001,6950001,9000001,18000001,40000001},{0,97500,427500,636000,1536000,2796000,4796000}))*1.021,-2))</f>
        <v/>
      </c>
      <c r="AD574" s="19">
        <f>MAX(0,ROUNDDOWN(X574-Z574-430000-0,-3))</f>
        <v/>
      </c>
      <c r="AE574" s="19">
        <f>IF(X574&lt;=450000,0,MAX(0,ROUNDDOWN(AD574*0.06-MIN(50000,AD574)*0.03,-2))+MAX(0,ROUNDDOWN(AD574*0.04-MIN(50000,AD574)*0.02,-2)))</f>
        <v/>
      </c>
      <c r="AF574" s="19">
        <f>AC574+AE574+Y574</f>
        <v/>
      </c>
      <c r="AG574" s="19">
        <f>MIN(650000,MAX(0,$B574))</f>
        <v/>
      </c>
      <c r="AH574" s="19">
        <f>$B574-AG574</f>
        <v/>
      </c>
      <c r="AI574" s="19">
        <f>MIN(670000,ROUNDDOWN(MAX(0,AH574-430000)*0.0751+47600,0))+MIN(260000,ROUNDDOWN(MAX(0,AH574-430000)*0.028+17600,0))+MIN(30000,ROUNDDOWN(MAX(0,AH574-430000)*0.0027+1873,0))+IF("いいえ"="はい",MIN(170000,ROUNDDOWN(MAX(0,AH574-430000)*0.0243+17800,0)),0)</f>
        <v/>
      </c>
      <c r="AJ574" s="19">
        <f>IF(""="",215040+AI574,"")</f>
        <v/>
      </c>
      <c r="AK574" s="19">
        <f>IF(AH574&gt;23500000,NA(),IF(AH574&lt;=4890000,1040000,IF(AH574&lt;=6550000,670000,620000)))</f>
        <v/>
      </c>
      <c r="AL574" s="19">
        <f>MAX(0,ROUNDDOWN(AH574-AJ574-AK574-0,-3))</f>
        <v/>
      </c>
      <c r="AM574" s="19">
        <f>IF(AL574&lt;=0,0,ROUNDDOWN((AL574*LOOKUP(AL574,{0,1950001,3300001,6950001,9000001,18000001,40000001},{0.05,0.1,0.2,0.23,0.33,0.4,0.45})-LOOKUP(AL574,{0,1950001,3300001,6950001,9000001,18000001,40000001},{0,97500,427500,636000,1536000,2796000,4796000}))*1.021,-2))</f>
        <v/>
      </c>
      <c r="AN574" s="19">
        <f>MAX(0,ROUNDDOWN(AH574-AJ574-430000-0,-3))</f>
        <v/>
      </c>
      <c r="AO574" s="19">
        <f>IF(AH574&lt;=450000,0,MAX(0,ROUNDDOWN(AN574*0.06-MIN(50000,AN574)*0.03,-2))+MAX(0,ROUNDDOWN(AN574*0.04-MIN(50000,AN574)*0.02,-2)))</f>
        <v/>
      </c>
      <c r="AP574" s="19">
        <f>AM574+AO574+AI574</f>
        <v/>
      </c>
      <c r="AQ574" s="19">
        <f>MIN(750000,MAX(0,$B574))</f>
        <v/>
      </c>
      <c r="AR574" s="19">
        <f>$B574-AQ574</f>
        <v/>
      </c>
      <c r="AS574" s="19">
        <f>MIN(670000,ROUNDDOWN(MAX(0,AR574-430000)*0.0751+47600,0))+MIN(260000,ROUNDDOWN(MAX(0,AR574-430000)*0.028+17600,0))+MIN(30000,ROUNDDOWN(MAX(0,AR574-430000)*0.0027+1873,0))+IF("いいえ"="はい",MIN(170000,ROUNDDOWN(MAX(0,AR574-430000)*0.0243+17800,0)),0)</f>
        <v/>
      </c>
      <c r="AT574" s="19">
        <f>IF(""="",215040+AS574,"")</f>
        <v/>
      </c>
      <c r="AU574" s="19">
        <f>IF(AR574&gt;23500000,NA(),IF(AR574&lt;=4890000,1040000,IF(AR574&lt;=6550000,670000,620000)))</f>
        <v/>
      </c>
      <c r="AV574" s="19">
        <f>MAX(0,ROUNDDOWN(AR574-AT574-AU574-0,-3))</f>
        <v/>
      </c>
      <c r="AW574" s="19">
        <f>IF(AV574&lt;=0,0,ROUNDDOWN((AV574*LOOKUP(AV574,{0,1950001,3300001,6950001,9000001,18000001,40000001},{0.05,0.1,0.2,0.23,0.33,0.4,0.45})-LOOKUP(AV574,{0,1950001,3300001,6950001,9000001,18000001,40000001},{0,97500,427500,636000,1536000,2796000,4796000}))*1.021,-2))</f>
        <v/>
      </c>
      <c r="AX574" s="19">
        <f>MAX(0,ROUNDDOWN(AR574-AT574-430000-0,-3))</f>
        <v/>
      </c>
      <c r="AY574" s="19">
        <f>IF(AR574&lt;=450000,0,MAX(0,ROUNDDOWN(AX574*0.06-MIN(50000,AX574)*0.03,-2))+MAX(0,ROUNDDOWN(AX574*0.04-MIN(50000,AX574)*0.02,-2)))</f>
        <v/>
      </c>
      <c r="AZ574" s="19">
        <f>AW574+AY574+AS574</f>
        <v/>
      </c>
    </row>
    <row r="575">
      <c r="A575" t="inlineStr">
        <is>
          <t>1万円刻み</t>
        </is>
      </c>
      <c r="B575" s="19">
        <f>'3_1万円刻み'!$A$558</f>
        <v/>
      </c>
      <c r="C575" s="19">
        <f>MIN(0,MAX(0,$B575))</f>
        <v/>
      </c>
      <c r="D575" s="19">
        <f>$B575-C575</f>
        <v/>
      </c>
      <c r="E575" s="19">
        <f>MIN(670000,ROUNDDOWN(MAX(0,D575-430000)*0.0751+47600,0))+MIN(260000,ROUNDDOWN(MAX(0,D575-430000)*0.028+17600,0))+MIN(30000,ROUNDDOWN(MAX(0,D575-430000)*0.0027+1873,0))+IF("いいえ"="はい",MIN(170000,ROUNDDOWN(MAX(0,D575-430000)*0.0243+17800,0)),0)</f>
        <v/>
      </c>
      <c r="F575" s="19">
        <f>IF(""="",215040+E575,"")</f>
        <v/>
      </c>
      <c r="G575" s="19">
        <f>IF(D575&gt;23500000,NA(),IF(D575&lt;=4890000,1040000,IF(D575&lt;=6550000,670000,620000)))</f>
        <v/>
      </c>
      <c r="H575" s="19">
        <f>MAX(0,ROUNDDOWN(D575-F575-G575-0,-3))</f>
        <v/>
      </c>
      <c r="I575" s="19">
        <f>IF(H575&lt;=0,0,ROUNDDOWN((H575*LOOKUP(H575,{0,1950001,3300001,6950001,9000001,18000001,40000001},{0.05,0.1,0.2,0.23,0.33,0.4,0.45})-LOOKUP(H575,{0,1950001,3300001,6950001,9000001,18000001,40000001},{0,97500,427500,636000,1536000,2796000,4796000}))*1.021,-2))</f>
        <v/>
      </c>
      <c r="J575" s="19">
        <f>MAX(0,ROUNDDOWN(D575-F575-430000-0,-3))</f>
        <v/>
      </c>
      <c r="K575" s="19">
        <f>IF(D575&lt;=450000,0,MAX(0,ROUNDDOWN(J575*0.06-MIN(50000,J575)*0.03,-2))+MAX(0,ROUNDDOWN(J575*0.04-MIN(50000,J575)*0.02,-2)))</f>
        <v/>
      </c>
      <c r="L575" s="19">
        <f>I575+K575+E575</f>
        <v/>
      </c>
      <c r="M575" s="19">
        <f>MIN(100000,MAX(0,$B575))</f>
        <v/>
      </c>
      <c r="N575" s="19">
        <f>$B575-M575</f>
        <v/>
      </c>
      <c r="O575" s="19">
        <f>MIN(670000,ROUNDDOWN(MAX(0,N575-430000)*0.0751+47600,0))+MIN(260000,ROUNDDOWN(MAX(0,N575-430000)*0.028+17600,0))+MIN(30000,ROUNDDOWN(MAX(0,N575-430000)*0.0027+1873,0))+IF("いいえ"="はい",MIN(170000,ROUNDDOWN(MAX(0,N575-430000)*0.0243+17800,0)),0)</f>
        <v/>
      </c>
      <c r="P575" s="19">
        <f>IF(""="",215040+O575,"")</f>
        <v/>
      </c>
      <c r="Q575" s="19">
        <f>IF(N575&gt;23500000,NA(),IF(N575&lt;=4890000,1040000,IF(N575&lt;=6550000,670000,620000)))</f>
        <v/>
      </c>
      <c r="R575" s="19">
        <f>MAX(0,ROUNDDOWN(N575-P575-Q575-0,-3))</f>
        <v/>
      </c>
      <c r="S575" s="19">
        <f>IF(R575&lt;=0,0,ROUNDDOWN((R575*LOOKUP(R575,{0,1950001,3300001,6950001,9000001,18000001,40000001},{0.05,0.1,0.2,0.23,0.33,0.4,0.45})-LOOKUP(R575,{0,1950001,3300001,6950001,9000001,18000001,40000001},{0,97500,427500,636000,1536000,2796000,4796000}))*1.021,-2))</f>
        <v/>
      </c>
      <c r="T575" s="19">
        <f>MAX(0,ROUNDDOWN(N575-P575-430000-0,-3))</f>
        <v/>
      </c>
      <c r="U575" s="19">
        <f>IF(N575&lt;=450000,0,MAX(0,ROUNDDOWN(T575*0.06-MIN(50000,T575)*0.03,-2))+MAX(0,ROUNDDOWN(T575*0.04-MIN(50000,T575)*0.02,-2)))</f>
        <v/>
      </c>
      <c r="V575" s="19">
        <f>S575+U575+O575</f>
        <v/>
      </c>
      <c r="W575" s="19">
        <f>MIN(550000,MAX(0,$B575))</f>
        <v/>
      </c>
      <c r="X575" s="19">
        <f>$B575-W575</f>
        <v/>
      </c>
      <c r="Y575" s="19">
        <f>MIN(670000,ROUNDDOWN(MAX(0,X575-430000)*0.0751+47600,0))+MIN(260000,ROUNDDOWN(MAX(0,X575-430000)*0.028+17600,0))+MIN(30000,ROUNDDOWN(MAX(0,X575-430000)*0.0027+1873,0))+IF("いいえ"="はい",MIN(170000,ROUNDDOWN(MAX(0,X575-430000)*0.0243+17800,0)),0)</f>
        <v/>
      </c>
      <c r="Z575" s="19">
        <f>IF(""="",215040+Y575,"")</f>
        <v/>
      </c>
      <c r="AA575" s="19">
        <f>IF(X575&gt;23500000,NA(),IF(X575&lt;=4890000,1040000,IF(X575&lt;=6550000,670000,620000)))</f>
        <v/>
      </c>
      <c r="AB575" s="19">
        <f>MAX(0,ROUNDDOWN(X575-Z575-AA575-0,-3))</f>
        <v/>
      </c>
      <c r="AC575" s="19">
        <f>IF(AB575&lt;=0,0,ROUNDDOWN((AB575*LOOKUP(AB575,{0,1950001,3300001,6950001,9000001,18000001,40000001},{0.05,0.1,0.2,0.23,0.33,0.4,0.45})-LOOKUP(AB575,{0,1950001,3300001,6950001,9000001,18000001,40000001},{0,97500,427500,636000,1536000,2796000,4796000}))*1.021,-2))</f>
        <v/>
      </c>
      <c r="AD575" s="19">
        <f>MAX(0,ROUNDDOWN(X575-Z575-430000-0,-3))</f>
        <v/>
      </c>
      <c r="AE575" s="19">
        <f>IF(X575&lt;=450000,0,MAX(0,ROUNDDOWN(AD575*0.06-MIN(50000,AD575)*0.03,-2))+MAX(0,ROUNDDOWN(AD575*0.04-MIN(50000,AD575)*0.02,-2)))</f>
        <v/>
      </c>
      <c r="AF575" s="19">
        <f>AC575+AE575+Y575</f>
        <v/>
      </c>
      <c r="AG575" s="19">
        <f>MIN(650000,MAX(0,$B575))</f>
        <v/>
      </c>
      <c r="AH575" s="19">
        <f>$B575-AG575</f>
        <v/>
      </c>
      <c r="AI575" s="19">
        <f>MIN(670000,ROUNDDOWN(MAX(0,AH575-430000)*0.0751+47600,0))+MIN(260000,ROUNDDOWN(MAX(0,AH575-430000)*0.028+17600,0))+MIN(30000,ROUNDDOWN(MAX(0,AH575-430000)*0.0027+1873,0))+IF("いいえ"="はい",MIN(170000,ROUNDDOWN(MAX(0,AH575-430000)*0.0243+17800,0)),0)</f>
        <v/>
      </c>
      <c r="AJ575" s="19">
        <f>IF(""="",215040+AI575,"")</f>
        <v/>
      </c>
      <c r="AK575" s="19">
        <f>IF(AH575&gt;23500000,NA(),IF(AH575&lt;=4890000,1040000,IF(AH575&lt;=6550000,670000,620000)))</f>
        <v/>
      </c>
      <c r="AL575" s="19">
        <f>MAX(0,ROUNDDOWN(AH575-AJ575-AK575-0,-3))</f>
        <v/>
      </c>
      <c r="AM575" s="19">
        <f>IF(AL575&lt;=0,0,ROUNDDOWN((AL575*LOOKUP(AL575,{0,1950001,3300001,6950001,9000001,18000001,40000001},{0.05,0.1,0.2,0.23,0.33,0.4,0.45})-LOOKUP(AL575,{0,1950001,3300001,6950001,9000001,18000001,40000001},{0,97500,427500,636000,1536000,2796000,4796000}))*1.021,-2))</f>
        <v/>
      </c>
      <c r="AN575" s="19">
        <f>MAX(0,ROUNDDOWN(AH575-AJ575-430000-0,-3))</f>
        <v/>
      </c>
      <c r="AO575" s="19">
        <f>IF(AH575&lt;=450000,0,MAX(0,ROUNDDOWN(AN575*0.06-MIN(50000,AN575)*0.03,-2))+MAX(0,ROUNDDOWN(AN575*0.04-MIN(50000,AN575)*0.02,-2)))</f>
        <v/>
      </c>
      <c r="AP575" s="19">
        <f>AM575+AO575+AI575</f>
        <v/>
      </c>
      <c r="AQ575" s="19">
        <f>MIN(750000,MAX(0,$B575))</f>
        <v/>
      </c>
      <c r="AR575" s="19">
        <f>$B575-AQ575</f>
        <v/>
      </c>
      <c r="AS575" s="19">
        <f>MIN(670000,ROUNDDOWN(MAX(0,AR575-430000)*0.0751+47600,0))+MIN(260000,ROUNDDOWN(MAX(0,AR575-430000)*0.028+17600,0))+MIN(30000,ROUNDDOWN(MAX(0,AR575-430000)*0.0027+1873,0))+IF("いいえ"="はい",MIN(170000,ROUNDDOWN(MAX(0,AR575-430000)*0.0243+17800,0)),0)</f>
        <v/>
      </c>
      <c r="AT575" s="19">
        <f>IF(""="",215040+AS575,"")</f>
        <v/>
      </c>
      <c r="AU575" s="19">
        <f>IF(AR575&gt;23500000,NA(),IF(AR575&lt;=4890000,1040000,IF(AR575&lt;=6550000,670000,620000)))</f>
        <v/>
      </c>
      <c r="AV575" s="19">
        <f>MAX(0,ROUNDDOWN(AR575-AT575-AU575-0,-3))</f>
        <v/>
      </c>
      <c r="AW575" s="19">
        <f>IF(AV575&lt;=0,0,ROUNDDOWN((AV575*LOOKUP(AV575,{0,1950001,3300001,6950001,9000001,18000001,40000001},{0.05,0.1,0.2,0.23,0.33,0.4,0.45})-LOOKUP(AV575,{0,1950001,3300001,6950001,9000001,18000001,40000001},{0,97500,427500,636000,1536000,2796000,4796000}))*1.021,-2))</f>
        <v/>
      </c>
      <c r="AX575" s="19">
        <f>MAX(0,ROUNDDOWN(AR575-AT575-430000-0,-3))</f>
        <v/>
      </c>
      <c r="AY575" s="19">
        <f>IF(AR575&lt;=450000,0,MAX(0,ROUNDDOWN(AX575*0.06-MIN(50000,AX575)*0.03,-2))+MAX(0,ROUNDDOWN(AX575*0.04-MIN(50000,AX575)*0.02,-2)))</f>
        <v/>
      </c>
      <c r="AZ575" s="19">
        <f>AW575+AY575+AS575</f>
        <v/>
      </c>
    </row>
    <row r="576">
      <c r="A576" t="inlineStr">
        <is>
          <t>1万円刻み</t>
        </is>
      </c>
      <c r="B576" s="19">
        <f>'3_1万円刻み'!$A$559</f>
        <v/>
      </c>
      <c r="C576" s="19">
        <f>MIN(0,MAX(0,$B576))</f>
        <v/>
      </c>
      <c r="D576" s="19">
        <f>$B576-C576</f>
        <v/>
      </c>
      <c r="E576" s="19">
        <f>MIN(670000,ROUNDDOWN(MAX(0,D576-430000)*0.0751+47600,0))+MIN(260000,ROUNDDOWN(MAX(0,D576-430000)*0.028+17600,0))+MIN(30000,ROUNDDOWN(MAX(0,D576-430000)*0.0027+1873,0))+IF("いいえ"="はい",MIN(170000,ROUNDDOWN(MAX(0,D576-430000)*0.0243+17800,0)),0)</f>
        <v/>
      </c>
      <c r="F576" s="19">
        <f>IF(""="",215040+E576,"")</f>
        <v/>
      </c>
      <c r="G576" s="19">
        <f>IF(D576&gt;23500000,NA(),IF(D576&lt;=4890000,1040000,IF(D576&lt;=6550000,670000,620000)))</f>
        <v/>
      </c>
      <c r="H576" s="19">
        <f>MAX(0,ROUNDDOWN(D576-F576-G576-0,-3))</f>
        <v/>
      </c>
      <c r="I576" s="19">
        <f>IF(H576&lt;=0,0,ROUNDDOWN((H576*LOOKUP(H576,{0,1950001,3300001,6950001,9000001,18000001,40000001},{0.05,0.1,0.2,0.23,0.33,0.4,0.45})-LOOKUP(H576,{0,1950001,3300001,6950001,9000001,18000001,40000001},{0,97500,427500,636000,1536000,2796000,4796000}))*1.021,-2))</f>
        <v/>
      </c>
      <c r="J576" s="19">
        <f>MAX(0,ROUNDDOWN(D576-F576-430000-0,-3))</f>
        <v/>
      </c>
      <c r="K576" s="19">
        <f>IF(D576&lt;=450000,0,MAX(0,ROUNDDOWN(J576*0.06-MIN(50000,J576)*0.03,-2))+MAX(0,ROUNDDOWN(J576*0.04-MIN(50000,J576)*0.02,-2)))</f>
        <v/>
      </c>
      <c r="L576" s="19">
        <f>I576+K576+E576</f>
        <v/>
      </c>
      <c r="M576" s="19">
        <f>MIN(100000,MAX(0,$B576))</f>
        <v/>
      </c>
      <c r="N576" s="19">
        <f>$B576-M576</f>
        <v/>
      </c>
      <c r="O576" s="19">
        <f>MIN(670000,ROUNDDOWN(MAX(0,N576-430000)*0.0751+47600,0))+MIN(260000,ROUNDDOWN(MAX(0,N576-430000)*0.028+17600,0))+MIN(30000,ROUNDDOWN(MAX(0,N576-430000)*0.0027+1873,0))+IF("いいえ"="はい",MIN(170000,ROUNDDOWN(MAX(0,N576-430000)*0.0243+17800,0)),0)</f>
        <v/>
      </c>
      <c r="P576" s="19">
        <f>IF(""="",215040+O576,"")</f>
        <v/>
      </c>
      <c r="Q576" s="19">
        <f>IF(N576&gt;23500000,NA(),IF(N576&lt;=4890000,1040000,IF(N576&lt;=6550000,670000,620000)))</f>
        <v/>
      </c>
      <c r="R576" s="19">
        <f>MAX(0,ROUNDDOWN(N576-P576-Q576-0,-3))</f>
        <v/>
      </c>
      <c r="S576" s="19">
        <f>IF(R576&lt;=0,0,ROUNDDOWN((R576*LOOKUP(R576,{0,1950001,3300001,6950001,9000001,18000001,40000001},{0.05,0.1,0.2,0.23,0.33,0.4,0.45})-LOOKUP(R576,{0,1950001,3300001,6950001,9000001,18000001,40000001},{0,97500,427500,636000,1536000,2796000,4796000}))*1.021,-2))</f>
        <v/>
      </c>
      <c r="T576" s="19">
        <f>MAX(0,ROUNDDOWN(N576-P576-430000-0,-3))</f>
        <v/>
      </c>
      <c r="U576" s="19">
        <f>IF(N576&lt;=450000,0,MAX(0,ROUNDDOWN(T576*0.06-MIN(50000,T576)*0.03,-2))+MAX(0,ROUNDDOWN(T576*0.04-MIN(50000,T576)*0.02,-2)))</f>
        <v/>
      </c>
      <c r="V576" s="19">
        <f>S576+U576+O576</f>
        <v/>
      </c>
      <c r="W576" s="19">
        <f>MIN(550000,MAX(0,$B576))</f>
        <v/>
      </c>
      <c r="X576" s="19">
        <f>$B576-W576</f>
        <v/>
      </c>
      <c r="Y576" s="19">
        <f>MIN(670000,ROUNDDOWN(MAX(0,X576-430000)*0.0751+47600,0))+MIN(260000,ROUNDDOWN(MAX(0,X576-430000)*0.028+17600,0))+MIN(30000,ROUNDDOWN(MAX(0,X576-430000)*0.0027+1873,0))+IF("いいえ"="はい",MIN(170000,ROUNDDOWN(MAX(0,X576-430000)*0.0243+17800,0)),0)</f>
        <v/>
      </c>
      <c r="Z576" s="19">
        <f>IF(""="",215040+Y576,"")</f>
        <v/>
      </c>
      <c r="AA576" s="19">
        <f>IF(X576&gt;23500000,NA(),IF(X576&lt;=4890000,1040000,IF(X576&lt;=6550000,670000,620000)))</f>
        <v/>
      </c>
      <c r="AB576" s="19">
        <f>MAX(0,ROUNDDOWN(X576-Z576-AA576-0,-3))</f>
        <v/>
      </c>
      <c r="AC576" s="19">
        <f>IF(AB576&lt;=0,0,ROUNDDOWN((AB576*LOOKUP(AB576,{0,1950001,3300001,6950001,9000001,18000001,40000001},{0.05,0.1,0.2,0.23,0.33,0.4,0.45})-LOOKUP(AB576,{0,1950001,3300001,6950001,9000001,18000001,40000001},{0,97500,427500,636000,1536000,2796000,4796000}))*1.021,-2))</f>
        <v/>
      </c>
      <c r="AD576" s="19">
        <f>MAX(0,ROUNDDOWN(X576-Z576-430000-0,-3))</f>
        <v/>
      </c>
      <c r="AE576" s="19">
        <f>IF(X576&lt;=450000,0,MAX(0,ROUNDDOWN(AD576*0.06-MIN(50000,AD576)*0.03,-2))+MAX(0,ROUNDDOWN(AD576*0.04-MIN(50000,AD576)*0.02,-2)))</f>
        <v/>
      </c>
      <c r="AF576" s="19">
        <f>AC576+AE576+Y576</f>
        <v/>
      </c>
      <c r="AG576" s="19">
        <f>MIN(650000,MAX(0,$B576))</f>
        <v/>
      </c>
      <c r="AH576" s="19">
        <f>$B576-AG576</f>
        <v/>
      </c>
      <c r="AI576" s="19">
        <f>MIN(670000,ROUNDDOWN(MAX(0,AH576-430000)*0.0751+47600,0))+MIN(260000,ROUNDDOWN(MAX(0,AH576-430000)*0.028+17600,0))+MIN(30000,ROUNDDOWN(MAX(0,AH576-430000)*0.0027+1873,0))+IF("いいえ"="はい",MIN(170000,ROUNDDOWN(MAX(0,AH576-430000)*0.0243+17800,0)),0)</f>
        <v/>
      </c>
      <c r="AJ576" s="19">
        <f>IF(""="",215040+AI576,"")</f>
        <v/>
      </c>
      <c r="AK576" s="19">
        <f>IF(AH576&gt;23500000,NA(),IF(AH576&lt;=4890000,1040000,IF(AH576&lt;=6550000,670000,620000)))</f>
        <v/>
      </c>
      <c r="AL576" s="19">
        <f>MAX(0,ROUNDDOWN(AH576-AJ576-AK576-0,-3))</f>
        <v/>
      </c>
      <c r="AM576" s="19">
        <f>IF(AL576&lt;=0,0,ROUNDDOWN((AL576*LOOKUP(AL576,{0,1950001,3300001,6950001,9000001,18000001,40000001},{0.05,0.1,0.2,0.23,0.33,0.4,0.45})-LOOKUP(AL576,{0,1950001,3300001,6950001,9000001,18000001,40000001},{0,97500,427500,636000,1536000,2796000,4796000}))*1.021,-2))</f>
        <v/>
      </c>
      <c r="AN576" s="19">
        <f>MAX(0,ROUNDDOWN(AH576-AJ576-430000-0,-3))</f>
        <v/>
      </c>
      <c r="AO576" s="19">
        <f>IF(AH576&lt;=450000,0,MAX(0,ROUNDDOWN(AN576*0.06-MIN(50000,AN576)*0.03,-2))+MAX(0,ROUNDDOWN(AN576*0.04-MIN(50000,AN576)*0.02,-2)))</f>
        <v/>
      </c>
      <c r="AP576" s="19">
        <f>AM576+AO576+AI576</f>
        <v/>
      </c>
      <c r="AQ576" s="19">
        <f>MIN(750000,MAX(0,$B576))</f>
        <v/>
      </c>
      <c r="AR576" s="19">
        <f>$B576-AQ576</f>
        <v/>
      </c>
      <c r="AS576" s="19">
        <f>MIN(670000,ROUNDDOWN(MAX(0,AR576-430000)*0.0751+47600,0))+MIN(260000,ROUNDDOWN(MAX(0,AR576-430000)*0.028+17600,0))+MIN(30000,ROUNDDOWN(MAX(0,AR576-430000)*0.0027+1873,0))+IF("いいえ"="はい",MIN(170000,ROUNDDOWN(MAX(0,AR576-430000)*0.0243+17800,0)),0)</f>
        <v/>
      </c>
      <c r="AT576" s="19">
        <f>IF(""="",215040+AS576,"")</f>
        <v/>
      </c>
      <c r="AU576" s="19">
        <f>IF(AR576&gt;23500000,NA(),IF(AR576&lt;=4890000,1040000,IF(AR576&lt;=6550000,670000,620000)))</f>
        <v/>
      </c>
      <c r="AV576" s="19">
        <f>MAX(0,ROUNDDOWN(AR576-AT576-AU576-0,-3))</f>
        <v/>
      </c>
      <c r="AW576" s="19">
        <f>IF(AV576&lt;=0,0,ROUNDDOWN((AV576*LOOKUP(AV576,{0,1950001,3300001,6950001,9000001,18000001,40000001},{0.05,0.1,0.2,0.23,0.33,0.4,0.45})-LOOKUP(AV576,{0,1950001,3300001,6950001,9000001,18000001,40000001},{0,97500,427500,636000,1536000,2796000,4796000}))*1.021,-2))</f>
        <v/>
      </c>
      <c r="AX576" s="19">
        <f>MAX(0,ROUNDDOWN(AR576-AT576-430000-0,-3))</f>
        <v/>
      </c>
      <c r="AY576" s="19">
        <f>IF(AR576&lt;=450000,0,MAX(0,ROUNDDOWN(AX576*0.06-MIN(50000,AX576)*0.03,-2))+MAX(0,ROUNDDOWN(AX576*0.04-MIN(50000,AX576)*0.02,-2)))</f>
        <v/>
      </c>
      <c r="AZ576" s="19">
        <f>AW576+AY576+AS576</f>
        <v/>
      </c>
    </row>
    <row r="577">
      <c r="A577" t="inlineStr">
        <is>
          <t>1万円刻み</t>
        </is>
      </c>
      <c r="B577" s="19">
        <f>'3_1万円刻み'!$A$560</f>
        <v/>
      </c>
      <c r="C577" s="19">
        <f>MIN(0,MAX(0,$B577))</f>
        <v/>
      </c>
      <c r="D577" s="19">
        <f>$B577-C577</f>
        <v/>
      </c>
      <c r="E577" s="19">
        <f>MIN(670000,ROUNDDOWN(MAX(0,D577-430000)*0.0751+47600,0))+MIN(260000,ROUNDDOWN(MAX(0,D577-430000)*0.028+17600,0))+MIN(30000,ROUNDDOWN(MAX(0,D577-430000)*0.0027+1873,0))+IF("いいえ"="はい",MIN(170000,ROUNDDOWN(MAX(0,D577-430000)*0.0243+17800,0)),0)</f>
        <v/>
      </c>
      <c r="F577" s="19">
        <f>IF(""="",215040+E577,"")</f>
        <v/>
      </c>
      <c r="G577" s="19">
        <f>IF(D577&gt;23500000,NA(),IF(D577&lt;=4890000,1040000,IF(D577&lt;=6550000,670000,620000)))</f>
        <v/>
      </c>
      <c r="H577" s="19">
        <f>MAX(0,ROUNDDOWN(D577-F577-G577-0,-3))</f>
        <v/>
      </c>
      <c r="I577" s="19">
        <f>IF(H577&lt;=0,0,ROUNDDOWN((H577*LOOKUP(H577,{0,1950001,3300001,6950001,9000001,18000001,40000001},{0.05,0.1,0.2,0.23,0.33,0.4,0.45})-LOOKUP(H577,{0,1950001,3300001,6950001,9000001,18000001,40000001},{0,97500,427500,636000,1536000,2796000,4796000}))*1.021,-2))</f>
        <v/>
      </c>
      <c r="J577" s="19">
        <f>MAX(0,ROUNDDOWN(D577-F577-430000-0,-3))</f>
        <v/>
      </c>
      <c r="K577" s="19">
        <f>IF(D577&lt;=450000,0,MAX(0,ROUNDDOWN(J577*0.06-MIN(50000,J577)*0.03,-2))+MAX(0,ROUNDDOWN(J577*0.04-MIN(50000,J577)*0.02,-2)))</f>
        <v/>
      </c>
      <c r="L577" s="19">
        <f>I577+K577+E577</f>
        <v/>
      </c>
      <c r="M577" s="19">
        <f>MIN(100000,MAX(0,$B577))</f>
        <v/>
      </c>
      <c r="N577" s="19">
        <f>$B577-M577</f>
        <v/>
      </c>
      <c r="O577" s="19">
        <f>MIN(670000,ROUNDDOWN(MAX(0,N577-430000)*0.0751+47600,0))+MIN(260000,ROUNDDOWN(MAX(0,N577-430000)*0.028+17600,0))+MIN(30000,ROUNDDOWN(MAX(0,N577-430000)*0.0027+1873,0))+IF("いいえ"="はい",MIN(170000,ROUNDDOWN(MAX(0,N577-430000)*0.0243+17800,0)),0)</f>
        <v/>
      </c>
      <c r="P577" s="19">
        <f>IF(""="",215040+O577,"")</f>
        <v/>
      </c>
      <c r="Q577" s="19">
        <f>IF(N577&gt;23500000,NA(),IF(N577&lt;=4890000,1040000,IF(N577&lt;=6550000,670000,620000)))</f>
        <v/>
      </c>
      <c r="R577" s="19">
        <f>MAX(0,ROUNDDOWN(N577-P577-Q577-0,-3))</f>
        <v/>
      </c>
      <c r="S577" s="19">
        <f>IF(R577&lt;=0,0,ROUNDDOWN((R577*LOOKUP(R577,{0,1950001,3300001,6950001,9000001,18000001,40000001},{0.05,0.1,0.2,0.23,0.33,0.4,0.45})-LOOKUP(R577,{0,1950001,3300001,6950001,9000001,18000001,40000001},{0,97500,427500,636000,1536000,2796000,4796000}))*1.021,-2))</f>
        <v/>
      </c>
      <c r="T577" s="19">
        <f>MAX(0,ROUNDDOWN(N577-P577-430000-0,-3))</f>
        <v/>
      </c>
      <c r="U577" s="19">
        <f>IF(N577&lt;=450000,0,MAX(0,ROUNDDOWN(T577*0.06-MIN(50000,T577)*0.03,-2))+MAX(0,ROUNDDOWN(T577*0.04-MIN(50000,T577)*0.02,-2)))</f>
        <v/>
      </c>
      <c r="V577" s="19">
        <f>S577+U577+O577</f>
        <v/>
      </c>
      <c r="W577" s="19">
        <f>MIN(550000,MAX(0,$B577))</f>
        <v/>
      </c>
      <c r="X577" s="19">
        <f>$B577-W577</f>
        <v/>
      </c>
      <c r="Y577" s="19">
        <f>MIN(670000,ROUNDDOWN(MAX(0,X577-430000)*0.0751+47600,0))+MIN(260000,ROUNDDOWN(MAX(0,X577-430000)*0.028+17600,0))+MIN(30000,ROUNDDOWN(MAX(0,X577-430000)*0.0027+1873,0))+IF("いいえ"="はい",MIN(170000,ROUNDDOWN(MAX(0,X577-430000)*0.0243+17800,0)),0)</f>
        <v/>
      </c>
      <c r="Z577" s="19">
        <f>IF(""="",215040+Y577,"")</f>
        <v/>
      </c>
      <c r="AA577" s="19">
        <f>IF(X577&gt;23500000,NA(),IF(X577&lt;=4890000,1040000,IF(X577&lt;=6550000,670000,620000)))</f>
        <v/>
      </c>
      <c r="AB577" s="19">
        <f>MAX(0,ROUNDDOWN(X577-Z577-AA577-0,-3))</f>
        <v/>
      </c>
      <c r="AC577" s="19">
        <f>IF(AB577&lt;=0,0,ROUNDDOWN((AB577*LOOKUP(AB577,{0,1950001,3300001,6950001,9000001,18000001,40000001},{0.05,0.1,0.2,0.23,0.33,0.4,0.45})-LOOKUP(AB577,{0,1950001,3300001,6950001,9000001,18000001,40000001},{0,97500,427500,636000,1536000,2796000,4796000}))*1.021,-2))</f>
        <v/>
      </c>
      <c r="AD577" s="19">
        <f>MAX(0,ROUNDDOWN(X577-Z577-430000-0,-3))</f>
        <v/>
      </c>
      <c r="AE577" s="19">
        <f>IF(X577&lt;=450000,0,MAX(0,ROUNDDOWN(AD577*0.06-MIN(50000,AD577)*0.03,-2))+MAX(0,ROUNDDOWN(AD577*0.04-MIN(50000,AD577)*0.02,-2)))</f>
        <v/>
      </c>
      <c r="AF577" s="19">
        <f>AC577+AE577+Y577</f>
        <v/>
      </c>
      <c r="AG577" s="19">
        <f>MIN(650000,MAX(0,$B577))</f>
        <v/>
      </c>
      <c r="AH577" s="19">
        <f>$B577-AG577</f>
        <v/>
      </c>
      <c r="AI577" s="19">
        <f>MIN(670000,ROUNDDOWN(MAX(0,AH577-430000)*0.0751+47600,0))+MIN(260000,ROUNDDOWN(MAX(0,AH577-430000)*0.028+17600,0))+MIN(30000,ROUNDDOWN(MAX(0,AH577-430000)*0.0027+1873,0))+IF("いいえ"="はい",MIN(170000,ROUNDDOWN(MAX(0,AH577-430000)*0.0243+17800,0)),0)</f>
        <v/>
      </c>
      <c r="AJ577" s="19">
        <f>IF(""="",215040+AI577,"")</f>
        <v/>
      </c>
      <c r="AK577" s="19">
        <f>IF(AH577&gt;23500000,NA(),IF(AH577&lt;=4890000,1040000,IF(AH577&lt;=6550000,670000,620000)))</f>
        <v/>
      </c>
      <c r="AL577" s="19">
        <f>MAX(0,ROUNDDOWN(AH577-AJ577-AK577-0,-3))</f>
        <v/>
      </c>
      <c r="AM577" s="19">
        <f>IF(AL577&lt;=0,0,ROUNDDOWN((AL577*LOOKUP(AL577,{0,1950001,3300001,6950001,9000001,18000001,40000001},{0.05,0.1,0.2,0.23,0.33,0.4,0.45})-LOOKUP(AL577,{0,1950001,3300001,6950001,9000001,18000001,40000001},{0,97500,427500,636000,1536000,2796000,4796000}))*1.021,-2))</f>
        <v/>
      </c>
      <c r="AN577" s="19">
        <f>MAX(0,ROUNDDOWN(AH577-AJ577-430000-0,-3))</f>
        <v/>
      </c>
      <c r="AO577" s="19">
        <f>IF(AH577&lt;=450000,0,MAX(0,ROUNDDOWN(AN577*0.06-MIN(50000,AN577)*0.03,-2))+MAX(0,ROUNDDOWN(AN577*0.04-MIN(50000,AN577)*0.02,-2)))</f>
        <v/>
      </c>
      <c r="AP577" s="19">
        <f>AM577+AO577+AI577</f>
        <v/>
      </c>
      <c r="AQ577" s="19">
        <f>MIN(750000,MAX(0,$B577))</f>
        <v/>
      </c>
      <c r="AR577" s="19">
        <f>$B577-AQ577</f>
        <v/>
      </c>
      <c r="AS577" s="19">
        <f>MIN(670000,ROUNDDOWN(MAX(0,AR577-430000)*0.0751+47600,0))+MIN(260000,ROUNDDOWN(MAX(0,AR577-430000)*0.028+17600,0))+MIN(30000,ROUNDDOWN(MAX(0,AR577-430000)*0.0027+1873,0))+IF("いいえ"="はい",MIN(170000,ROUNDDOWN(MAX(0,AR577-430000)*0.0243+17800,0)),0)</f>
        <v/>
      </c>
      <c r="AT577" s="19">
        <f>IF(""="",215040+AS577,"")</f>
        <v/>
      </c>
      <c r="AU577" s="19">
        <f>IF(AR577&gt;23500000,NA(),IF(AR577&lt;=4890000,1040000,IF(AR577&lt;=6550000,670000,620000)))</f>
        <v/>
      </c>
      <c r="AV577" s="19">
        <f>MAX(0,ROUNDDOWN(AR577-AT577-AU577-0,-3))</f>
        <v/>
      </c>
      <c r="AW577" s="19">
        <f>IF(AV577&lt;=0,0,ROUNDDOWN((AV577*LOOKUP(AV577,{0,1950001,3300001,6950001,9000001,18000001,40000001},{0.05,0.1,0.2,0.23,0.33,0.4,0.45})-LOOKUP(AV577,{0,1950001,3300001,6950001,9000001,18000001,40000001},{0,97500,427500,636000,1536000,2796000,4796000}))*1.021,-2))</f>
        <v/>
      </c>
      <c r="AX577" s="19">
        <f>MAX(0,ROUNDDOWN(AR577-AT577-430000-0,-3))</f>
        <v/>
      </c>
      <c r="AY577" s="19">
        <f>IF(AR577&lt;=450000,0,MAX(0,ROUNDDOWN(AX577*0.06-MIN(50000,AX577)*0.03,-2))+MAX(0,ROUNDDOWN(AX577*0.04-MIN(50000,AX577)*0.02,-2)))</f>
        <v/>
      </c>
      <c r="AZ577" s="19">
        <f>AW577+AY577+AS577</f>
        <v/>
      </c>
    </row>
    <row r="578">
      <c r="A578" t="inlineStr">
        <is>
          <t>1万円刻み</t>
        </is>
      </c>
      <c r="B578" s="19">
        <f>'3_1万円刻み'!$A$561</f>
        <v/>
      </c>
      <c r="C578" s="19">
        <f>MIN(0,MAX(0,$B578))</f>
        <v/>
      </c>
      <c r="D578" s="19">
        <f>$B578-C578</f>
        <v/>
      </c>
      <c r="E578" s="19">
        <f>MIN(670000,ROUNDDOWN(MAX(0,D578-430000)*0.0751+47600,0))+MIN(260000,ROUNDDOWN(MAX(0,D578-430000)*0.028+17600,0))+MIN(30000,ROUNDDOWN(MAX(0,D578-430000)*0.0027+1873,0))+IF("いいえ"="はい",MIN(170000,ROUNDDOWN(MAX(0,D578-430000)*0.0243+17800,0)),0)</f>
        <v/>
      </c>
      <c r="F578" s="19">
        <f>IF(""="",215040+E578,"")</f>
        <v/>
      </c>
      <c r="G578" s="19">
        <f>IF(D578&gt;23500000,NA(),IF(D578&lt;=4890000,1040000,IF(D578&lt;=6550000,670000,620000)))</f>
        <v/>
      </c>
      <c r="H578" s="19">
        <f>MAX(0,ROUNDDOWN(D578-F578-G578-0,-3))</f>
        <v/>
      </c>
      <c r="I578" s="19">
        <f>IF(H578&lt;=0,0,ROUNDDOWN((H578*LOOKUP(H578,{0,1950001,3300001,6950001,9000001,18000001,40000001},{0.05,0.1,0.2,0.23,0.33,0.4,0.45})-LOOKUP(H578,{0,1950001,3300001,6950001,9000001,18000001,40000001},{0,97500,427500,636000,1536000,2796000,4796000}))*1.021,-2))</f>
        <v/>
      </c>
      <c r="J578" s="19">
        <f>MAX(0,ROUNDDOWN(D578-F578-430000-0,-3))</f>
        <v/>
      </c>
      <c r="K578" s="19">
        <f>IF(D578&lt;=450000,0,MAX(0,ROUNDDOWN(J578*0.06-MIN(50000,J578)*0.03,-2))+MAX(0,ROUNDDOWN(J578*0.04-MIN(50000,J578)*0.02,-2)))</f>
        <v/>
      </c>
      <c r="L578" s="19">
        <f>I578+K578+E578</f>
        <v/>
      </c>
      <c r="M578" s="19">
        <f>MIN(100000,MAX(0,$B578))</f>
        <v/>
      </c>
      <c r="N578" s="19">
        <f>$B578-M578</f>
        <v/>
      </c>
      <c r="O578" s="19">
        <f>MIN(670000,ROUNDDOWN(MAX(0,N578-430000)*0.0751+47600,0))+MIN(260000,ROUNDDOWN(MAX(0,N578-430000)*0.028+17600,0))+MIN(30000,ROUNDDOWN(MAX(0,N578-430000)*0.0027+1873,0))+IF("いいえ"="はい",MIN(170000,ROUNDDOWN(MAX(0,N578-430000)*0.0243+17800,0)),0)</f>
        <v/>
      </c>
      <c r="P578" s="19">
        <f>IF(""="",215040+O578,"")</f>
        <v/>
      </c>
      <c r="Q578" s="19">
        <f>IF(N578&gt;23500000,NA(),IF(N578&lt;=4890000,1040000,IF(N578&lt;=6550000,670000,620000)))</f>
        <v/>
      </c>
      <c r="R578" s="19">
        <f>MAX(0,ROUNDDOWN(N578-P578-Q578-0,-3))</f>
        <v/>
      </c>
      <c r="S578" s="19">
        <f>IF(R578&lt;=0,0,ROUNDDOWN((R578*LOOKUP(R578,{0,1950001,3300001,6950001,9000001,18000001,40000001},{0.05,0.1,0.2,0.23,0.33,0.4,0.45})-LOOKUP(R578,{0,1950001,3300001,6950001,9000001,18000001,40000001},{0,97500,427500,636000,1536000,2796000,4796000}))*1.021,-2))</f>
        <v/>
      </c>
      <c r="T578" s="19">
        <f>MAX(0,ROUNDDOWN(N578-P578-430000-0,-3))</f>
        <v/>
      </c>
      <c r="U578" s="19">
        <f>IF(N578&lt;=450000,0,MAX(0,ROUNDDOWN(T578*0.06-MIN(50000,T578)*0.03,-2))+MAX(0,ROUNDDOWN(T578*0.04-MIN(50000,T578)*0.02,-2)))</f>
        <v/>
      </c>
      <c r="V578" s="19">
        <f>S578+U578+O578</f>
        <v/>
      </c>
      <c r="W578" s="19">
        <f>MIN(550000,MAX(0,$B578))</f>
        <v/>
      </c>
      <c r="X578" s="19">
        <f>$B578-W578</f>
        <v/>
      </c>
      <c r="Y578" s="19">
        <f>MIN(670000,ROUNDDOWN(MAX(0,X578-430000)*0.0751+47600,0))+MIN(260000,ROUNDDOWN(MAX(0,X578-430000)*0.028+17600,0))+MIN(30000,ROUNDDOWN(MAX(0,X578-430000)*0.0027+1873,0))+IF("いいえ"="はい",MIN(170000,ROUNDDOWN(MAX(0,X578-430000)*0.0243+17800,0)),0)</f>
        <v/>
      </c>
      <c r="Z578" s="19">
        <f>IF(""="",215040+Y578,"")</f>
        <v/>
      </c>
      <c r="AA578" s="19">
        <f>IF(X578&gt;23500000,NA(),IF(X578&lt;=4890000,1040000,IF(X578&lt;=6550000,670000,620000)))</f>
        <v/>
      </c>
      <c r="AB578" s="19">
        <f>MAX(0,ROUNDDOWN(X578-Z578-AA578-0,-3))</f>
        <v/>
      </c>
      <c r="AC578" s="19">
        <f>IF(AB578&lt;=0,0,ROUNDDOWN((AB578*LOOKUP(AB578,{0,1950001,3300001,6950001,9000001,18000001,40000001},{0.05,0.1,0.2,0.23,0.33,0.4,0.45})-LOOKUP(AB578,{0,1950001,3300001,6950001,9000001,18000001,40000001},{0,97500,427500,636000,1536000,2796000,4796000}))*1.021,-2))</f>
        <v/>
      </c>
      <c r="AD578" s="19">
        <f>MAX(0,ROUNDDOWN(X578-Z578-430000-0,-3))</f>
        <v/>
      </c>
      <c r="AE578" s="19">
        <f>IF(X578&lt;=450000,0,MAX(0,ROUNDDOWN(AD578*0.06-MIN(50000,AD578)*0.03,-2))+MAX(0,ROUNDDOWN(AD578*0.04-MIN(50000,AD578)*0.02,-2)))</f>
        <v/>
      </c>
      <c r="AF578" s="19">
        <f>AC578+AE578+Y578</f>
        <v/>
      </c>
      <c r="AG578" s="19">
        <f>MIN(650000,MAX(0,$B578))</f>
        <v/>
      </c>
      <c r="AH578" s="19">
        <f>$B578-AG578</f>
        <v/>
      </c>
      <c r="AI578" s="19">
        <f>MIN(670000,ROUNDDOWN(MAX(0,AH578-430000)*0.0751+47600,0))+MIN(260000,ROUNDDOWN(MAX(0,AH578-430000)*0.028+17600,0))+MIN(30000,ROUNDDOWN(MAX(0,AH578-430000)*0.0027+1873,0))+IF("いいえ"="はい",MIN(170000,ROUNDDOWN(MAX(0,AH578-430000)*0.0243+17800,0)),0)</f>
        <v/>
      </c>
      <c r="AJ578" s="19">
        <f>IF(""="",215040+AI578,"")</f>
        <v/>
      </c>
      <c r="AK578" s="19">
        <f>IF(AH578&gt;23500000,NA(),IF(AH578&lt;=4890000,1040000,IF(AH578&lt;=6550000,670000,620000)))</f>
        <v/>
      </c>
      <c r="AL578" s="19">
        <f>MAX(0,ROUNDDOWN(AH578-AJ578-AK578-0,-3))</f>
        <v/>
      </c>
      <c r="AM578" s="19">
        <f>IF(AL578&lt;=0,0,ROUNDDOWN((AL578*LOOKUP(AL578,{0,1950001,3300001,6950001,9000001,18000001,40000001},{0.05,0.1,0.2,0.23,0.33,0.4,0.45})-LOOKUP(AL578,{0,1950001,3300001,6950001,9000001,18000001,40000001},{0,97500,427500,636000,1536000,2796000,4796000}))*1.021,-2))</f>
        <v/>
      </c>
      <c r="AN578" s="19">
        <f>MAX(0,ROUNDDOWN(AH578-AJ578-430000-0,-3))</f>
        <v/>
      </c>
      <c r="AO578" s="19">
        <f>IF(AH578&lt;=450000,0,MAX(0,ROUNDDOWN(AN578*0.06-MIN(50000,AN578)*0.03,-2))+MAX(0,ROUNDDOWN(AN578*0.04-MIN(50000,AN578)*0.02,-2)))</f>
        <v/>
      </c>
      <c r="AP578" s="19">
        <f>AM578+AO578+AI578</f>
        <v/>
      </c>
      <c r="AQ578" s="19">
        <f>MIN(750000,MAX(0,$B578))</f>
        <v/>
      </c>
      <c r="AR578" s="19">
        <f>$B578-AQ578</f>
        <v/>
      </c>
      <c r="AS578" s="19">
        <f>MIN(670000,ROUNDDOWN(MAX(0,AR578-430000)*0.0751+47600,0))+MIN(260000,ROUNDDOWN(MAX(0,AR578-430000)*0.028+17600,0))+MIN(30000,ROUNDDOWN(MAX(0,AR578-430000)*0.0027+1873,0))+IF("いいえ"="はい",MIN(170000,ROUNDDOWN(MAX(0,AR578-430000)*0.0243+17800,0)),0)</f>
        <v/>
      </c>
      <c r="AT578" s="19">
        <f>IF(""="",215040+AS578,"")</f>
        <v/>
      </c>
      <c r="AU578" s="19">
        <f>IF(AR578&gt;23500000,NA(),IF(AR578&lt;=4890000,1040000,IF(AR578&lt;=6550000,670000,620000)))</f>
        <v/>
      </c>
      <c r="AV578" s="19">
        <f>MAX(0,ROUNDDOWN(AR578-AT578-AU578-0,-3))</f>
        <v/>
      </c>
      <c r="AW578" s="19">
        <f>IF(AV578&lt;=0,0,ROUNDDOWN((AV578*LOOKUP(AV578,{0,1950001,3300001,6950001,9000001,18000001,40000001},{0.05,0.1,0.2,0.23,0.33,0.4,0.45})-LOOKUP(AV578,{0,1950001,3300001,6950001,9000001,18000001,40000001},{0,97500,427500,636000,1536000,2796000,4796000}))*1.021,-2))</f>
        <v/>
      </c>
      <c r="AX578" s="19">
        <f>MAX(0,ROUNDDOWN(AR578-AT578-430000-0,-3))</f>
        <v/>
      </c>
      <c r="AY578" s="19">
        <f>IF(AR578&lt;=450000,0,MAX(0,ROUNDDOWN(AX578*0.06-MIN(50000,AX578)*0.03,-2))+MAX(0,ROUNDDOWN(AX578*0.04-MIN(50000,AX578)*0.02,-2)))</f>
        <v/>
      </c>
      <c r="AZ578" s="19">
        <f>AW578+AY578+AS578</f>
        <v/>
      </c>
    </row>
    <row r="579">
      <c r="A579" t="inlineStr">
        <is>
          <t>1万円刻み</t>
        </is>
      </c>
      <c r="B579" s="19">
        <f>'3_1万円刻み'!$A$562</f>
        <v/>
      </c>
      <c r="C579" s="19">
        <f>MIN(0,MAX(0,$B579))</f>
        <v/>
      </c>
      <c r="D579" s="19">
        <f>$B579-C579</f>
        <v/>
      </c>
      <c r="E579" s="19">
        <f>MIN(670000,ROUNDDOWN(MAX(0,D579-430000)*0.0751+47600,0))+MIN(260000,ROUNDDOWN(MAX(0,D579-430000)*0.028+17600,0))+MIN(30000,ROUNDDOWN(MAX(0,D579-430000)*0.0027+1873,0))+IF("いいえ"="はい",MIN(170000,ROUNDDOWN(MAX(0,D579-430000)*0.0243+17800,0)),0)</f>
        <v/>
      </c>
      <c r="F579" s="19">
        <f>IF(""="",215040+E579,"")</f>
        <v/>
      </c>
      <c r="G579" s="19">
        <f>IF(D579&gt;23500000,NA(),IF(D579&lt;=4890000,1040000,IF(D579&lt;=6550000,670000,620000)))</f>
        <v/>
      </c>
      <c r="H579" s="19">
        <f>MAX(0,ROUNDDOWN(D579-F579-G579-0,-3))</f>
        <v/>
      </c>
      <c r="I579" s="19">
        <f>IF(H579&lt;=0,0,ROUNDDOWN((H579*LOOKUP(H579,{0,1950001,3300001,6950001,9000001,18000001,40000001},{0.05,0.1,0.2,0.23,0.33,0.4,0.45})-LOOKUP(H579,{0,1950001,3300001,6950001,9000001,18000001,40000001},{0,97500,427500,636000,1536000,2796000,4796000}))*1.021,-2))</f>
        <v/>
      </c>
      <c r="J579" s="19">
        <f>MAX(0,ROUNDDOWN(D579-F579-430000-0,-3))</f>
        <v/>
      </c>
      <c r="K579" s="19">
        <f>IF(D579&lt;=450000,0,MAX(0,ROUNDDOWN(J579*0.06-MIN(50000,J579)*0.03,-2))+MAX(0,ROUNDDOWN(J579*0.04-MIN(50000,J579)*0.02,-2)))</f>
        <v/>
      </c>
      <c r="L579" s="19">
        <f>I579+K579+E579</f>
        <v/>
      </c>
      <c r="M579" s="19">
        <f>MIN(100000,MAX(0,$B579))</f>
        <v/>
      </c>
      <c r="N579" s="19">
        <f>$B579-M579</f>
        <v/>
      </c>
      <c r="O579" s="19">
        <f>MIN(670000,ROUNDDOWN(MAX(0,N579-430000)*0.0751+47600,0))+MIN(260000,ROUNDDOWN(MAX(0,N579-430000)*0.028+17600,0))+MIN(30000,ROUNDDOWN(MAX(0,N579-430000)*0.0027+1873,0))+IF("いいえ"="はい",MIN(170000,ROUNDDOWN(MAX(0,N579-430000)*0.0243+17800,0)),0)</f>
        <v/>
      </c>
      <c r="P579" s="19">
        <f>IF(""="",215040+O579,"")</f>
        <v/>
      </c>
      <c r="Q579" s="19">
        <f>IF(N579&gt;23500000,NA(),IF(N579&lt;=4890000,1040000,IF(N579&lt;=6550000,670000,620000)))</f>
        <v/>
      </c>
      <c r="R579" s="19">
        <f>MAX(0,ROUNDDOWN(N579-P579-Q579-0,-3))</f>
        <v/>
      </c>
      <c r="S579" s="19">
        <f>IF(R579&lt;=0,0,ROUNDDOWN((R579*LOOKUP(R579,{0,1950001,3300001,6950001,9000001,18000001,40000001},{0.05,0.1,0.2,0.23,0.33,0.4,0.45})-LOOKUP(R579,{0,1950001,3300001,6950001,9000001,18000001,40000001},{0,97500,427500,636000,1536000,2796000,4796000}))*1.021,-2))</f>
        <v/>
      </c>
      <c r="T579" s="19">
        <f>MAX(0,ROUNDDOWN(N579-P579-430000-0,-3))</f>
        <v/>
      </c>
      <c r="U579" s="19">
        <f>IF(N579&lt;=450000,0,MAX(0,ROUNDDOWN(T579*0.06-MIN(50000,T579)*0.03,-2))+MAX(0,ROUNDDOWN(T579*0.04-MIN(50000,T579)*0.02,-2)))</f>
        <v/>
      </c>
      <c r="V579" s="19">
        <f>S579+U579+O579</f>
        <v/>
      </c>
      <c r="W579" s="19">
        <f>MIN(550000,MAX(0,$B579))</f>
        <v/>
      </c>
      <c r="X579" s="19">
        <f>$B579-W579</f>
        <v/>
      </c>
      <c r="Y579" s="19">
        <f>MIN(670000,ROUNDDOWN(MAX(0,X579-430000)*0.0751+47600,0))+MIN(260000,ROUNDDOWN(MAX(0,X579-430000)*0.028+17600,0))+MIN(30000,ROUNDDOWN(MAX(0,X579-430000)*0.0027+1873,0))+IF("いいえ"="はい",MIN(170000,ROUNDDOWN(MAX(0,X579-430000)*0.0243+17800,0)),0)</f>
        <v/>
      </c>
      <c r="Z579" s="19">
        <f>IF(""="",215040+Y579,"")</f>
        <v/>
      </c>
      <c r="AA579" s="19">
        <f>IF(X579&gt;23500000,NA(),IF(X579&lt;=4890000,1040000,IF(X579&lt;=6550000,670000,620000)))</f>
        <v/>
      </c>
      <c r="AB579" s="19">
        <f>MAX(0,ROUNDDOWN(X579-Z579-AA579-0,-3))</f>
        <v/>
      </c>
      <c r="AC579" s="19">
        <f>IF(AB579&lt;=0,0,ROUNDDOWN((AB579*LOOKUP(AB579,{0,1950001,3300001,6950001,9000001,18000001,40000001},{0.05,0.1,0.2,0.23,0.33,0.4,0.45})-LOOKUP(AB579,{0,1950001,3300001,6950001,9000001,18000001,40000001},{0,97500,427500,636000,1536000,2796000,4796000}))*1.021,-2))</f>
        <v/>
      </c>
      <c r="AD579" s="19">
        <f>MAX(0,ROUNDDOWN(X579-Z579-430000-0,-3))</f>
        <v/>
      </c>
      <c r="AE579" s="19">
        <f>IF(X579&lt;=450000,0,MAX(0,ROUNDDOWN(AD579*0.06-MIN(50000,AD579)*0.03,-2))+MAX(0,ROUNDDOWN(AD579*0.04-MIN(50000,AD579)*0.02,-2)))</f>
        <v/>
      </c>
      <c r="AF579" s="19">
        <f>AC579+AE579+Y579</f>
        <v/>
      </c>
      <c r="AG579" s="19">
        <f>MIN(650000,MAX(0,$B579))</f>
        <v/>
      </c>
      <c r="AH579" s="19">
        <f>$B579-AG579</f>
        <v/>
      </c>
      <c r="AI579" s="19">
        <f>MIN(670000,ROUNDDOWN(MAX(0,AH579-430000)*0.0751+47600,0))+MIN(260000,ROUNDDOWN(MAX(0,AH579-430000)*0.028+17600,0))+MIN(30000,ROUNDDOWN(MAX(0,AH579-430000)*0.0027+1873,0))+IF("いいえ"="はい",MIN(170000,ROUNDDOWN(MAX(0,AH579-430000)*0.0243+17800,0)),0)</f>
        <v/>
      </c>
      <c r="AJ579" s="19">
        <f>IF(""="",215040+AI579,"")</f>
        <v/>
      </c>
      <c r="AK579" s="19">
        <f>IF(AH579&gt;23500000,NA(),IF(AH579&lt;=4890000,1040000,IF(AH579&lt;=6550000,670000,620000)))</f>
        <v/>
      </c>
      <c r="AL579" s="19">
        <f>MAX(0,ROUNDDOWN(AH579-AJ579-AK579-0,-3))</f>
        <v/>
      </c>
      <c r="AM579" s="19">
        <f>IF(AL579&lt;=0,0,ROUNDDOWN((AL579*LOOKUP(AL579,{0,1950001,3300001,6950001,9000001,18000001,40000001},{0.05,0.1,0.2,0.23,0.33,0.4,0.45})-LOOKUP(AL579,{0,1950001,3300001,6950001,9000001,18000001,40000001},{0,97500,427500,636000,1536000,2796000,4796000}))*1.021,-2))</f>
        <v/>
      </c>
      <c r="AN579" s="19">
        <f>MAX(0,ROUNDDOWN(AH579-AJ579-430000-0,-3))</f>
        <v/>
      </c>
      <c r="AO579" s="19">
        <f>IF(AH579&lt;=450000,0,MAX(0,ROUNDDOWN(AN579*0.06-MIN(50000,AN579)*0.03,-2))+MAX(0,ROUNDDOWN(AN579*0.04-MIN(50000,AN579)*0.02,-2)))</f>
        <v/>
      </c>
      <c r="AP579" s="19">
        <f>AM579+AO579+AI579</f>
        <v/>
      </c>
      <c r="AQ579" s="19">
        <f>MIN(750000,MAX(0,$B579))</f>
        <v/>
      </c>
      <c r="AR579" s="19">
        <f>$B579-AQ579</f>
        <v/>
      </c>
      <c r="AS579" s="19">
        <f>MIN(670000,ROUNDDOWN(MAX(0,AR579-430000)*0.0751+47600,0))+MIN(260000,ROUNDDOWN(MAX(0,AR579-430000)*0.028+17600,0))+MIN(30000,ROUNDDOWN(MAX(0,AR579-430000)*0.0027+1873,0))+IF("いいえ"="はい",MIN(170000,ROUNDDOWN(MAX(0,AR579-430000)*0.0243+17800,0)),0)</f>
        <v/>
      </c>
      <c r="AT579" s="19">
        <f>IF(""="",215040+AS579,"")</f>
        <v/>
      </c>
      <c r="AU579" s="19">
        <f>IF(AR579&gt;23500000,NA(),IF(AR579&lt;=4890000,1040000,IF(AR579&lt;=6550000,670000,620000)))</f>
        <v/>
      </c>
      <c r="AV579" s="19">
        <f>MAX(0,ROUNDDOWN(AR579-AT579-AU579-0,-3))</f>
        <v/>
      </c>
      <c r="AW579" s="19">
        <f>IF(AV579&lt;=0,0,ROUNDDOWN((AV579*LOOKUP(AV579,{0,1950001,3300001,6950001,9000001,18000001,40000001},{0.05,0.1,0.2,0.23,0.33,0.4,0.45})-LOOKUP(AV579,{0,1950001,3300001,6950001,9000001,18000001,40000001},{0,97500,427500,636000,1536000,2796000,4796000}))*1.021,-2))</f>
        <v/>
      </c>
      <c r="AX579" s="19">
        <f>MAX(0,ROUNDDOWN(AR579-AT579-430000-0,-3))</f>
        <v/>
      </c>
      <c r="AY579" s="19">
        <f>IF(AR579&lt;=450000,0,MAX(0,ROUNDDOWN(AX579*0.06-MIN(50000,AX579)*0.03,-2))+MAX(0,ROUNDDOWN(AX579*0.04-MIN(50000,AX579)*0.02,-2)))</f>
        <v/>
      </c>
      <c r="AZ579" s="19">
        <f>AW579+AY579+AS579</f>
        <v/>
      </c>
    </row>
    <row r="580">
      <c r="A580" t="inlineStr">
        <is>
          <t>1万円刻み</t>
        </is>
      </c>
      <c r="B580" s="19">
        <f>'3_1万円刻み'!$A$563</f>
        <v/>
      </c>
      <c r="C580" s="19">
        <f>MIN(0,MAX(0,$B580))</f>
        <v/>
      </c>
      <c r="D580" s="19">
        <f>$B580-C580</f>
        <v/>
      </c>
      <c r="E580" s="19">
        <f>MIN(670000,ROUNDDOWN(MAX(0,D580-430000)*0.0751+47600,0))+MIN(260000,ROUNDDOWN(MAX(0,D580-430000)*0.028+17600,0))+MIN(30000,ROUNDDOWN(MAX(0,D580-430000)*0.0027+1873,0))+IF("いいえ"="はい",MIN(170000,ROUNDDOWN(MAX(0,D580-430000)*0.0243+17800,0)),0)</f>
        <v/>
      </c>
      <c r="F580" s="19">
        <f>IF(""="",215040+E580,"")</f>
        <v/>
      </c>
      <c r="G580" s="19">
        <f>IF(D580&gt;23500000,NA(),IF(D580&lt;=4890000,1040000,IF(D580&lt;=6550000,670000,620000)))</f>
        <v/>
      </c>
      <c r="H580" s="19">
        <f>MAX(0,ROUNDDOWN(D580-F580-G580-0,-3))</f>
        <v/>
      </c>
      <c r="I580" s="19">
        <f>IF(H580&lt;=0,0,ROUNDDOWN((H580*LOOKUP(H580,{0,1950001,3300001,6950001,9000001,18000001,40000001},{0.05,0.1,0.2,0.23,0.33,0.4,0.45})-LOOKUP(H580,{0,1950001,3300001,6950001,9000001,18000001,40000001},{0,97500,427500,636000,1536000,2796000,4796000}))*1.021,-2))</f>
        <v/>
      </c>
      <c r="J580" s="19">
        <f>MAX(0,ROUNDDOWN(D580-F580-430000-0,-3))</f>
        <v/>
      </c>
      <c r="K580" s="19">
        <f>IF(D580&lt;=450000,0,MAX(0,ROUNDDOWN(J580*0.06-MIN(50000,J580)*0.03,-2))+MAX(0,ROUNDDOWN(J580*0.04-MIN(50000,J580)*0.02,-2)))</f>
        <v/>
      </c>
      <c r="L580" s="19">
        <f>I580+K580+E580</f>
        <v/>
      </c>
      <c r="M580" s="19">
        <f>MIN(100000,MAX(0,$B580))</f>
        <v/>
      </c>
      <c r="N580" s="19">
        <f>$B580-M580</f>
        <v/>
      </c>
      <c r="O580" s="19">
        <f>MIN(670000,ROUNDDOWN(MAX(0,N580-430000)*0.0751+47600,0))+MIN(260000,ROUNDDOWN(MAX(0,N580-430000)*0.028+17600,0))+MIN(30000,ROUNDDOWN(MAX(0,N580-430000)*0.0027+1873,0))+IF("いいえ"="はい",MIN(170000,ROUNDDOWN(MAX(0,N580-430000)*0.0243+17800,0)),0)</f>
        <v/>
      </c>
      <c r="P580" s="19">
        <f>IF(""="",215040+O580,"")</f>
        <v/>
      </c>
      <c r="Q580" s="19">
        <f>IF(N580&gt;23500000,NA(),IF(N580&lt;=4890000,1040000,IF(N580&lt;=6550000,670000,620000)))</f>
        <v/>
      </c>
      <c r="R580" s="19">
        <f>MAX(0,ROUNDDOWN(N580-P580-Q580-0,-3))</f>
        <v/>
      </c>
      <c r="S580" s="19">
        <f>IF(R580&lt;=0,0,ROUNDDOWN((R580*LOOKUP(R580,{0,1950001,3300001,6950001,9000001,18000001,40000001},{0.05,0.1,0.2,0.23,0.33,0.4,0.45})-LOOKUP(R580,{0,1950001,3300001,6950001,9000001,18000001,40000001},{0,97500,427500,636000,1536000,2796000,4796000}))*1.021,-2))</f>
        <v/>
      </c>
      <c r="T580" s="19">
        <f>MAX(0,ROUNDDOWN(N580-P580-430000-0,-3))</f>
        <v/>
      </c>
      <c r="U580" s="19">
        <f>IF(N580&lt;=450000,0,MAX(0,ROUNDDOWN(T580*0.06-MIN(50000,T580)*0.03,-2))+MAX(0,ROUNDDOWN(T580*0.04-MIN(50000,T580)*0.02,-2)))</f>
        <v/>
      </c>
      <c r="V580" s="19">
        <f>S580+U580+O580</f>
        <v/>
      </c>
      <c r="W580" s="19">
        <f>MIN(550000,MAX(0,$B580))</f>
        <v/>
      </c>
      <c r="X580" s="19">
        <f>$B580-W580</f>
        <v/>
      </c>
      <c r="Y580" s="19">
        <f>MIN(670000,ROUNDDOWN(MAX(0,X580-430000)*0.0751+47600,0))+MIN(260000,ROUNDDOWN(MAX(0,X580-430000)*0.028+17600,0))+MIN(30000,ROUNDDOWN(MAX(0,X580-430000)*0.0027+1873,0))+IF("いいえ"="はい",MIN(170000,ROUNDDOWN(MAX(0,X580-430000)*0.0243+17800,0)),0)</f>
        <v/>
      </c>
      <c r="Z580" s="19">
        <f>IF(""="",215040+Y580,"")</f>
        <v/>
      </c>
      <c r="AA580" s="19">
        <f>IF(X580&gt;23500000,NA(),IF(X580&lt;=4890000,1040000,IF(X580&lt;=6550000,670000,620000)))</f>
        <v/>
      </c>
      <c r="AB580" s="19">
        <f>MAX(0,ROUNDDOWN(X580-Z580-AA580-0,-3))</f>
        <v/>
      </c>
      <c r="AC580" s="19">
        <f>IF(AB580&lt;=0,0,ROUNDDOWN((AB580*LOOKUP(AB580,{0,1950001,3300001,6950001,9000001,18000001,40000001},{0.05,0.1,0.2,0.23,0.33,0.4,0.45})-LOOKUP(AB580,{0,1950001,3300001,6950001,9000001,18000001,40000001},{0,97500,427500,636000,1536000,2796000,4796000}))*1.021,-2))</f>
        <v/>
      </c>
      <c r="AD580" s="19">
        <f>MAX(0,ROUNDDOWN(X580-Z580-430000-0,-3))</f>
        <v/>
      </c>
      <c r="AE580" s="19">
        <f>IF(X580&lt;=450000,0,MAX(0,ROUNDDOWN(AD580*0.06-MIN(50000,AD580)*0.03,-2))+MAX(0,ROUNDDOWN(AD580*0.04-MIN(50000,AD580)*0.02,-2)))</f>
        <v/>
      </c>
      <c r="AF580" s="19">
        <f>AC580+AE580+Y580</f>
        <v/>
      </c>
      <c r="AG580" s="19">
        <f>MIN(650000,MAX(0,$B580))</f>
        <v/>
      </c>
      <c r="AH580" s="19">
        <f>$B580-AG580</f>
        <v/>
      </c>
      <c r="AI580" s="19">
        <f>MIN(670000,ROUNDDOWN(MAX(0,AH580-430000)*0.0751+47600,0))+MIN(260000,ROUNDDOWN(MAX(0,AH580-430000)*0.028+17600,0))+MIN(30000,ROUNDDOWN(MAX(0,AH580-430000)*0.0027+1873,0))+IF("いいえ"="はい",MIN(170000,ROUNDDOWN(MAX(0,AH580-430000)*0.0243+17800,0)),0)</f>
        <v/>
      </c>
      <c r="AJ580" s="19">
        <f>IF(""="",215040+AI580,"")</f>
        <v/>
      </c>
      <c r="AK580" s="19">
        <f>IF(AH580&gt;23500000,NA(),IF(AH580&lt;=4890000,1040000,IF(AH580&lt;=6550000,670000,620000)))</f>
        <v/>
      </c>
      <c r="AL580" s="19">
        <f>MAX(0,ROUNDDOWN(AH580-AJ580-AK580-0,-3))</f>
        <v/>
      </c>
      <c r="AM580" s="19">
        <f>IF(AL580&lt;=0,0,ROUNDDOWN((AL580*LOOKUP(AL580,{0,1950001,3300001,6950001,9000001,18000001,40000001},{0.05,0.1,0.2,0.23,0.33,0.4,0.45})-LOOKUP(AL580,{0,1950001,3300001,6950001,9000001,18000001,40000001},{0,97500,427500,636000,1536000,2796000,4796000}))*1.021,-2))</f>
        <v/>
      </c>
      <c r="AN580" s="19">
        <f>MAX(0,ROUNDDOWN(AH580-AJ580-430000-0,-3))</f>
        <v/>
      </c>
      <c r="AO580" s="19">
        <f>IF(AH580&lt;=450000,0,MAX(0,ROUNDDOWN(AN580*0.06-MIN(50000,AN580)*0.03,-2))+MAX(0,ROUNDDOWN(AN580*0.04-MIN(50000,AN580)*0.02,-2)))</f>
        <v/>
      </c>
      <c r="AP580" s="19">
        <f>AM580+AO580+AI580</f>
        <v/>
      </c>
      <c r="AQ580" s="19">
        <f>MIN(750000,MAX(0,$B580))</f>
        <v/>
      </c>
      <c r="AR580" s="19">
        <f>$B580-AQ580</f>
        <v/>
      </c>
      <c r="AS580" s="19">
        <f>MIN(670000,ROUNDDOWN(MAX(0,AR580-430000)*0.0751+47600,0))+MIN(260000,ROUNDDOWN(MAX(0,AR580-430000)*0.028+17600,0))+MIN(30000,ROUNDDOWN(MAX(0,AR580-430000)*0.0027+1873,0))+IF("いいえ"="はい",MIN(170000,ROUNDDOWN(MAX(0,AR580-430000)*0.0243+17800,0)),0)</f>
        <v/>
      </c>
      <c r="AT580" s="19">
        <f>IF(""="",215040+AS580,"")</f>
        <v/>
      </c>
      <c r="AU580" s="19">
        <f>IF(AR580&gt;23500000,NA(),IF(AR580&lt;=4890000,1040000,IF(AR580&lt;=6550000,670000,620000)))</f>
        <v/>
      </c>
      <c r="AV580" s="19">
        <f>MAX(0,ROUNDDOWN(AR580-AT580-AU580-0,-3))</f>
        <v/>
      </c>
      <c r="AW580" s="19">
        <f>IF(AV580&lt;=0,0,ROUNDDOWN((AV580*LOOKUP(AV580,{0,1950001,3300001,6950001,9000001,18000001,40000001},{0.05,0.1,0.2,0.23,0.33,0.4,0.45})-LOOKUP(AV580,{0,1950001,3300001,6950001,9000001,18000001,40000001},{0,97500,427500,636000,1536000,2796000,4796000}))*1.021,-2))</f>
        <v/>
      </c>
      <c r="AX580" s="19">
        <f>MAX(0,ROUNDDOWN(AR580-AT580-430000-0,-3))</f>
        <v/>
      </c>
      <c r="AY580" s="19">
        <f>IF(AR580&lt;=450000,0,MAX(0,ROUNDDOWN(AX580*0.06-MIN(50000,AX580)*0.03,-2))+MAX(0,ROUNDDOWN(AX580*0.04-MIN(50000,AX580)*0.02,-2)))</f>
        <v/>
      </c>
      <c r="AZ580" s="19">
        <f>AW580+AY580+AS580</f>
        <v/>
      </c>
    </row>
    <row r="581">
      <c r="A581" t="inlineStr">
        <is>
          <t>1万円刻み</t>
        </is>
      </c>
      <c r="B581" s="19">
        <f>'3_1万円刻み'!$A$564</f>
        <v/>
      </c>
      <c r="C581" s="19">
        <f>MIN(0,MAX(0,$B581))</f>
        <v/>
      </c>
      <c r="D581" s="19">
        <f>$B581-C581</f>
        <v/>
      </c>
      <c r="E581" s="19">
        <f>MIN(670000,ROUNDDOWN(MAX(0,D581-430000)*0.0751+47600,0))+MIN(260000,ROUNDDOWN(MAX(0,D581-430000)*0.028+17600,0))+MIN(30000,ROUNDDOWN(MAX(0,D581-430000)*0.0027+1873,0))+IF("いいえ"="はい",MIN(170000,ROUNDDOWN(MAX(0,D581-430000)*0.0243+17800,0)),0)</f>
        <v/>
      </c>
      <c r="F581" s="19">
        <f>IF(""="",215040+E581,"")</f>
        <v/>
      </c>
      <c r="G581" s="19">
        <f>IF(D581&gt;23500000,NA(),IF(D581&lt;=4890000,1040000,IF(D581&lt;=6550000,670000,620000)))</f>
        <v/>
      </c>
      <c r="H581" s="19">
        <f>MAX(0,ROUNDDOWN(D581-F581-G581-0,-3))</f>
        <v/>
      </c>
      <c r="I581" s="19">
        <f>IF(H581&lt;=0,0,ROUNDDOWN((H581*LOOKUP(H581,{0,1950001,3300001,6950001,9000001,18000001,40000001},{0.05,0.1,0.2,0.23,0.33,0.4,0.45})-LOOKUP(H581,{0,1950001,3300001,6950001,9000001,18000001,40000001},{0,97500,427500,636000,1536000,2796000,4796000}))*1.021,-2))</f>
        <v/>
      </c>
      <c r="J581" s="19">
        <f>MAX(0,ROUNDDOWN(D581-F581-430000-0,-3))</f>
        <v/>
      </c>
      <c r="K581" s="19">
        <f>IF(D581&lt;=450000,0,MAX(0,ROUNDDOWN(J581*0.06-MIN(50000,J581)*0.03,-2))+MAX(0,ROUNDDOWN(J581*0.04-MIN(50000,J581)*0.02,-2)))</f>
        <v/>
      </c>
      <c r="L581" s="19">
        <f>I581+K581+E581</f>
        <v/>
      </c>
      <c r="M581" s="19">
        <f>MIN(100000,MAX(0,$B581))</f>
        <v/>
      </c>
      <c r="N581" s="19">
        <f>$B581-M581</f>
        <v/>
      </c>
      <c r="O581" s="19">
        <f>MIN(670000,ROUNDDOWN(MAX(0,N581-430000)*0.0751+47600,0))+MIN(260000,ROUNDDOWN(MAX(0,N581-430000)*0.028+17600,0))+MIN(30000,ROUNDDOWN(MAX(0,N581-430000)*0.0027+1873,0))+IF("いいえ"="はい",MIN(170000,ROUNDDOWN(MAX(0,N581-430000)*0.0243+17800,0)),0)</f>
        <v/>
      </c>
      <c r="P581" s="19">
        <f>IF(""="",215040+O581,"")</f>
        <v/>
      </c>
      <c r="Q581" s="19">
        <f>IF(N581&gt;23500000,NA(),IF(N581&lt;=4890000,1040000,IF(N581&lt;=6550000,670000,620000)))</f>
        <v/>
      </c>
      <c r="R581" s="19">
        <f>MAX(0,ROUNDDOWN(N581-P581-Q581-0,-3))</f>
        <v/>
      </c>
      <c r="S581" s="19">
        <f>IF(R581&lt;=0,0,ROUNDDOWN((R581*LOOKUP(R581,{0,1950001,3300001,6950001,9000001,18000001,40000001},{0.05,0.1,0.2,0.23,0.33,0.4,0.45})-LOOKUP(R581,{0,1950001,3300001,6950001,9000001,18000001,40000001},{0,97500,427500,636000,1536000,2796000,4796000}))*1.021,-2))</f>
        <v/>
      </c>
      <c r="T581" s="19">
        <f>MAX(0,ROUNDDOWN(N581-P581-430000-0,-3))</f>
        <v/>
      </c>
      <c r="U581" s="19">
        <f>IF(N581&lt;=450000,0,MAX(0,ROUNDDOWN(T581*0.06-MIN(50000,T581)*0.03,-2))+MAX(0,ROUNDDOWN(T581*0.04-MIN(50000,T581)*0.02,-2)))</f>
        <v/>
      </c>
      <c r="V581" s="19">
        <f>S581+U581+O581</f>
        <v/>
      </c>
      <c r="W581" s="19">
        <f>MIN(550000,MAX(0,$B581))</f>
        <v/>
      </c>
      <c r="X581" s="19">
        <f>$B581-W581</f>
        <v/>
      </c>
      <c r="Y581" s="19">
        <f>MIN(670000,ROUNDDOWN(MAX(0,X581-430000)*0.0751+47600,0))+MIN(260000,ROUNDDOWN(MAX(0,X581-430000)*0.028+17600,0))+MIN(30000,ROUNDDOWN(MAX(0,X581-430000)*0.0027+1873,0))+IF("いいえ"="はい",MIN(170000,ROUNDDOWN(MAX(0,X581-430000)*0.0243+17800,0)),0)</f>
        <v/>
      </c>
      <c r="Z581" s="19">
        <f>IF(""="",215040+Y581,"")</f>
        <v/>
      </c>
      <c r="AA581" s="19">
        <f>IF(X581&gt;23500000,NA(),IF(X581&lt;=4890000,1040000,IF(X581&lt;=6550000,670000,620000)))</f>
        <v/>
      </c>
      <c r="AB581" s="19">
        <f>MAX(0,ROUNDDOWN(X581-Z581-AA581-0,-3))</f>
        <v/>
      </c>
      <c r="AC581" s="19">
        <f>IF(AB581&lt;=0,0,ROUNDDOWN((AB581*LOOKUP(AB581,{0,1950001,3300001,6950001,9000001,18000001,40000001},{0.05,0.1,0.2,0.23,0.33,0.4,0.45})-LOOKUP(AB581,{0,1950001,3300001,6950001,9000001,18000001,40000001},{0,97500,427500,636000,1536000,2796000,4796000}))*1.021,-2))</f>
        <v/>
      </c>
      <c r="AD581" s="19">
        <f>MAX(0,ROUNDDOWN(X581-Z581-430000-0,-3))</f>
        <v/>
      </c>
      <c r="AE581" s="19">
        <f>IF(X581&lt;=450000,0,MAX(0,ROUNDDOWN(AD581*0.06-MIN(50000,AD581)*0.03,-2))+MAX(0,ROUNDDOWN(AD581*0.04-MIN(50000,AD581)*0.02,-2)))</f>
        <v/>
      </c>
      <c r="AF581" s="19">
        <f>AC581+AE581+Y581</f>
        <v/>
      </c>
      <c r="AG581" s="19">
        <f>MIN(650000,MAX(0,$B581))</f>
        <v/>
      </c>
      <c r="AH581" s="19">
        <f>$B581-AG581</f>
        <v/>
      </c>
      <c r="AI581" s="19">
        <f>MIN(670000,ROUNDDOWN(MAX(0,AH581-430000)*0.0751+47600,0))+MIN(260000,ROUNDDOWN(MAX(0,AH581-430000)*0.028+17600,0))+MIN(30000,ROUNDDOWN(MAX(0,AH581-430000)*0.0027+1873,0))+IF("いいえ"="はい",MIN(170000,ROUNDDOWN(MAX(0,AH581-430000)*0.0243+17800,0)),0)</f>
        <v/>
      </c>
      <c r="AJ581" s="19">
        <f>IF(""="",215040+AI581,"")</f>
        <v/>
      </c>
      <c r="AK581" s="19">
        <f>IF(AH581&gt;23500000,NA(),IF(AH581&lt;=4890000,1040000,IF(AH581&lt;=6550000,670000,620000)))</f>
        <v/>
      </c>
      <c r="AL581" s="19">
        <f>MAX(0,ROUNDDOWN(AH581-AJ581-AK581-0,-3))</f>
        <v/>
      </c>
      <c r="AM581" s="19">
        <f>IF(AL581&lt;=0,0,ROUNDDOWN((AL581*LOOKUP(AL581,{0,1950001,3300001,6950001,9000001,18000001,40000001},{0.05,0.1,0.2,0.23,0.33,0.4,0.45})-LOOKUP(AL581,{0,1950001,3300001,6950001,9000001,18000001,40000001},{0,97500,427500,636000,1536000,2796000,4796000}))*1.021,-2))</f>
        <v/>
      </c>
      <c r="AN581" s="19">
        <f>MAX(0,ROUNDDOWN(AH581-AJ581-430000-0,-3))</f>
        <v/>
      </c>
      <c r="AO581" s="19">
        <f>IF(AH581&lt;=450000,0,MAX(0,ROUNDDOWN(AN581*0.06-MIN(50000,AN581)*0.03,-2))+MAX(0,ROUNDDOWN(AN581*0.04-MIN(50000,AN581)*0.02,-2)))</f>
        <v/>
      </c>
      <c r="AP581" s="19">
        <f>AM581+AO581+AI581</f>
        <v/>
      </c>
      <c r="AQ581" s="19">
        <f>MIN(750000,MAX(0,$B581))</f>
        <v/>
      </c>
      <c r="AR581" s="19">
        <f>$B581-AQ581</f>
        <v/>
      </c>
      <c r="AS581" s="19">
        <f>MIN(670000,ROUNDDOWN(MAX(0,AR581-430000)*0.0751+47600,0))+MIN(260000,ROUNDDOWN(MAX(0,AR581-430000)*0.028+17600,0))+MIN(30000,ROUNDDOWN(MAX(0,AR581-430000)*0.0027+1873,0))+IF("いいえ"="はい",MIN(170000,ROUNDDOWN(MAX(0,AR581-430000)*0.0243+17800,0)),0)</f>
        <v/>
      </c>
      <c r="AT581" s="19">
        <f>IF(""="",215040+AS581,"")</f>
        <v/>
      </c>
      <c r="AU581" s="19">
        <f>IF(AR581&gt;23500000,NA(),IF(AR581&lt;=4890000,1040000,IF(AR581&lt;=6550000,670000,620000)))</f>
        <v/>
      </c>
      <c r="AV581" s="19">
        <f>MAX(0,ROUNDDOWN(AR581-AT581-AU581-0,-3))</f>
        <v/>
      </c>
      <c r="AW581" s="19">
        <f>IF(AV581&lt;=0,0,ROUNDDOWN((AV581*LOOKUP(AV581,{0,1950001,3300001,6950001,9000001,18000001,40000001},{0.05,0.1,0.2,0.23,0.33,0.4,0.45})-LOOKUP(AV581,{0,1950001,3300001,6950001,9000001,18000001,40000001},{0,97500,427500,636000,1536000,2796000,4796000}))*1.021,-2))</f>
        <v/>
      </c>
      <c r="AX581" s="19">
        <f>MAX(0,ROUNDDOWN(AR581-AT581-430000-0,-3))</f>
        <v/>
      </c>
      <c r="AY581" s="19">
        <f>IF(AR581&lt;=450000,0,MAX(0,ROUNDDOWN(AX581*0.06-MIN(50000,AX581)*0.03,-2))+MAX(0,ROUNDDOWN(AX581*0.04-MIN(50000,AX581)*0.02,-2)))</f>
        <v/>
      </c>
      <c r="AZ581" s="19">
        <f>AW581+AY581+AS581</f>
        <v/>
      </c>
    </row>
    <row r="582">
      <c r="A582" t="inlineStr">
        <is>
          <t>1万円刻み</t>
        </is>
      </c>
      <c r="B582" s="19">
        <f>'3_1万円刻み'!$A$565</f>
        <v/>
      </c>
      <c r="C582" s="19">
        <f>MIN(0,MAX(0,$B582))</f>
        <v/>
      </c>
      <c r="D582" s="19">
        <f>$B582-C582</f>
        <v/>
      </c>
      <c r="E582" s="19">
        <f>MIN(670000,ROUNDDOWN(MAX(0,D582-430000)*0.0751+47600,0))+MIN(260000,ROUNDDOWN(MAX(0,D582-430000)*0.028+17600,0))+MIN(30000,ROUNDDOWN(MAX(0,D582-430000)*0.0027+1873,0))+IF("いいえ"="はい",MIN(170000,ROUNDDOWN(MAX(0,D582-430000)*0.0243+17800,0)),0)</f>
        <v/>
      </c>
      <c r="F582" s="19">
        <f>IF(""="",215040+E582,"")</f>
        <v/>
      </c>
      <c r="G582" s="19">
        <f>IF(D582&gt;23500000,NA(),IF(D582&lt;=4890000,1040000,IF(D582&lt;=6550000,670000,620000)))</f>
        <v/>
      </c>
      <c r="H582" s="19">
        <f>MAX(0,ROUNDDOWN(D582-F582-G582-0,-3))</f>
        <v/>
      </c>
      <c r="I582" s="19">
        <f>IF(H582&lt;=0,0,ROUNDDOWN((H582*LOOKUP(H582,{0,1950001,3300001,6950001,9000001,18000001,40000001},{0.05,0.1,0.2,0.23,0.33,0.4,0.45})-LOOKUP(H582,{0,1950001,3300001,6950001,9000001,18000001,40000001},{0,97500,427500,636000,1536000,2796000,4796000}))*1.021,-2))</f>
        <v/>
      </c>
      <c r="J582" s="19">
        <f>MAX(0,ROUNDDOWN(D582-F582-430000-0,-3))</f>
        <v/>
      </c>
      <c r="K582" s="19">
        <f>IF(D582&lt;=450000,0,MAX(0,ROUNDDOWN(J582*0.06-MIN(50000,J582)*0.03,-2))+MAX(0,ROUNDDOWN(J582*0.04-MIN(50000,J582)*0.02,-2)))</f>
        <v/>
      </c>
      <c r="L582" s="19">
        <f>I582+K582+E582</f>
        <v/>
      </c>
      <c r="M582" s="19">
        <f>MIN(100000,MAX(0,$B582))</f>
        <v/>
      </c>
      <c r="N582" s="19">
        <f>$B582-M582</f>
        <v/>
      </c>
      <c r="O582" s="19">
        <f>MIN(670000,ROUNDDOWN(MAX(0,N582-430000)*0.0751+47600,0))+MIN(260000,ROUNDDOWN(MAX(0,N582-430000)*0.028+17600,0))+MIN(30000,ROUNDDOWN(MAX(0,N582-430000)*0.0027+1873,0))+IF("いいえ"="はい",MIN(170000,ROUNDDOWN(MAX(0,N582-430000)*0.0243+17800,0)),0)</f>
        <v/>
      </c>
      <c r="P582" s="19">
        <f>IF(""="",215040+O582,"")</f>
        <v/>
      </c>
      <c r="Q582" s="19">
        <f>IF(N582&gt;23500000,NA(),IF(N582&lt;=4890000,1040000,IF(N582&lt;=6550000,670000,620000)))</f>
        <v/>
      </c>
      <c r="R582" s="19">
        <f>MAX(0,ROUNDDOWN(N582-P582-Q582-0,-3))</f>
        <v/>
      </c>
      <c r="S582" s="19">
        <f>IF(R582&lt;=0,0,ROUNDDOWN((R582*LOOKUP(R582,{0,1950001,3300001,6950001,9000001,18000001,40000001},{0.05,0.1,0.2,0.23,0.33,0.4,0.45})-LOOKUP(R582,{0,1950001,3300001,6950001,9000001,18000001,40000001},{0,97500,427500,636000,1536000,2796000,4796000}))*1.021,-2))</f>
        <v/>
      </c>
      <c r="T582" s="19">
        <f>MAX(0,ROUNDDOWN(N582-P582-430000-0,-3))</f>
        <v/>
      </c>
      <c r="U582" s="19">
        <f>IF(N582&lt;=450000,0,MAX(0,ROUNDDOWN(T582*0.06-MIN(50000,T582)*0.03,-2))+MAX(0,ROUNDDOWN(T582*0.04-MIN(50000,T582)*0.02,-2)))</f>
        <v/>
      </c>
      <c r="V582" s="19">
        <f>S582+U582+O582</f>
        <v/>
      </c>
      <c r="W582" s="19">
        <f>MIN(550000,MAX(0,$B582))</f>
        <v/>
      </c>
      <c r="X582" s="19">
        <f>$B582-W582</f>
        <v/>
      </c>
      <c r="Y582" s="19">
        <f>MIN(670000,ROUNDDOWN(MAX(0,X582-430000)*0.0751+47600,0))+MIN(260000,ROUNDDOWN(MAX(0,X582-430000)*0.028+17600,0))+MIN(30000,ROUNDDOWN(MAX(0,X582-430000)*0.0027+1873,0))+IF("いいえ"="はい",MIN(170000,ROUNDDOWN(MAX(0,X582-430000)*0.0243+17800,0)),0)</f>
        <v/>
      </c>
      <c r="Z582" s="19">
        <f>IF(""="",215040+Y582,"")</f>
        <v/>
      </c>
      <c r="AA582" s="19">
        <f>IF(X582&gt;23500000,NA(),IF(X582&lt;=4890000,1040000,IF(X582&lt;=6550000,670000,620000)))</f>
        <v/>
      </c>
      <c r="AB582" s="19">
        <f>MAX(0,ROUNDDOWN(X582-Z582-AA582-0,-3))</f>
        <v/>
      </c>
      <c r="AC582" s="19">
        <f>IF(AB582&lt;=0,0,ROUNDDOWN((AB582*LOOKUP(AB582,{0,1950001,3300001,6950001,9000001,18000001,40000001},{0.05,0.1,0.2,0.23,0.33,0.4,0.45})-LOOKUP(AB582,{0,1950001,3300001,6950001,9000001,18000001,40000001},{0,97500,427500,636000,1536000,2796000,4796000}))*1.021,-2))</f>
        <v/>
      </c>
      <c r="AD582" s="19">
        <f>MAX(0,ROUNDDOWN(X582-Z582-430000-0,-3))</f>
        <v/>
      </c>
      <c r="AE582" s="19">
        <f>IF(X582&lt;=450000,0,MAX(0,ROUNDDOWN(AD582*0.06-MIN(50000,AD582)*0.03,-2))+MAX(0,ROUNDDOWN(AD582*0.04-MIN(50000,AD582)*0.02,-2)))</f>
        <v/>
      </c>
      <c r="AF582" s="19">
        <f>AC582+AE582+Y582</f>
        <v/>
      </c>
      <c r="AG582" s="19">
        <f>MIN(650000,MAX(0,$B582))</f>
        <v/>
      </c>
      <c r="AH582" s="19">
        <f>$B582-AG582</f>
        <v/>
      </c>
      <c r="AI582" s="19">
        <f>MIN(670000,ROUNDDOWN(MAX(0,AH582-430000)*0.0751+47600,0))+MIN(260000,ROUNDDOWN(MAX(0,AH582-430000)*0.028+17600,0))+MIN(30000,ROUNDDOWN(MAX(0,AH582-430000)*0.0027+1873,0))+IF("いいえ"="はい",MIN(170000,ROUNDDOWN(MAX(0,AH582-430000)*0.0243+17800,0)),0)</f>
        <v/>
      </c>
      <c r="AJ582" s="19">
        <f>IF(""="",215040+AI582,"")</f>
        <v/>
      </c>
      <c r="AK582" s="19">
        <f>IF(AH582&gt;23500000,NA(),IF(AH582&lt;=4890000,1040000,IF(AH582&lt;=6550000,670000,620000)))</f>
        <v/>
      </c>
      <c r="AL582" s="19">
        <f>MAX(0,ROUNDDOWN(AH582-AJ582-AK582-0,-3))</f>
        <v/>
      </c>
      <c r="AM582" s="19">
        <f>IF(AL582&lt;=0,0,ROUNDDOWN((AL582*LOOKUP(AL582,{0,1950001,3300001,6950001,9000001,18000001,40000001},{0.05,0.1,0.2,0.23,0.33,0.4,0.45})-LOOKUP(AL582,{0,1950001,3300001,6950001,9000001,18000001,40000001},{0,97500,427500,636000,1536000,2796000,4796000}))*1.021,-2))</f>
        <v/>
      </c>
      <c r="AN582" s="19">
        <f>MAX(0,ROUNDDOWN(AH582-AJ582-430000-0,-3))</f>
        <v/>
      </c>
      <c r="AO582" s="19">
        <f>IF(AH582&lt;=450000,0,MAX(0,ROUNDDOWN(AN582*0.06-MIN(50000,AN582)*0.03,-2))+MAX(0,ROUNDDOWN(AN582*0.04-MIN(50000,AN582)*0.02,-2)))</f>
        <v/>
      </c>
      <c r="AP582" s="19">
        <f>AM582+AO582+AI582</f>
        <v/>
      </c>
      <c r="AQ582" s="19">
        <f>MIN(750000,MAX(0,$B582))</f>
        <v/>
      </c>
      <c r="AR582" s="19">
        <f>$B582-AQ582</f>
        <v/>
      </c>
      <c r="AS582" s="19">
        <f>MIN(670000,ROUNDDOWN(MAX(0,AR582-430000)*0.0751+47600,0))+MIN(260000,ROUNDDOWN(MAX(0,AR582-430000)*0.028+17600,0))+MIN(30000,ROUNDDOWN(MAX(0,AR582-430000)*0.0027+1873,0))+IF("いいえ"="はい",MIN(170000,ROUNDDOWN(MAX(0,AR582-430000)*0.0243+17800,0)),0)</f>
        <v/>
      </c>
      <c r="AT582" s="19">
        <f>IF(""="",215040+AS582,"")</f>
        <v/>
      </c>
      <c r="AU582" s="19">
        <f>IF(AR582&gt;23500000,NA(),IF(AR582&lt;=4890000,1040000,IF(AR582&lt;=6550000,670000,620000)))</f>
        <v/>
      </c>
      <c r="AV582" s="19">
        <f>MAX(0,ROUNDDOWN(AR582-AT582-AU582-0,-3))</f>
        <v/>
      </c>
      <c r="AW582" s="19">
        <f>IF(AV582&lt;=0,0,ROUNDDOWN((AV582*LOOKUP(AV582,{0,1950001,3300001,6950001,9000001,18000001,40000001},{0.05,0.1,0.2,0.23,0.33,0.4,0.45})-LOOKUP(AV582,{0,1950001,3300001,6950001,9000001,18000001,40000001},{0,97500,427500,636000,1536000,2796000,4796000}))*1.021,-2))</f>
        <v/>
      </c>
      <c r="AX582" s="19">
        <f>MAX(0,ROUNDDOWN(AR582-AT582-430000-0,-3))</f>
        <v/>
      </c>
      <c r="AY582" s="19">
        <f>IF(AR582&lt;=450000,0,MAX(0,ROUNDDOWN(AX582*0.06-MIN(50000,AX582)*0.03,-2))+MAX(0,ROUNDDOWN(AX582*0.04-MIN(50000,AX582)*0.02,-2)))</f>
        <v/>
      </c>
      <c r="AZ582" s="19">
        <f>AW582+AY582+AS582</f>
        <v/>
      </c>
    </row>
    <row r="583">
      <c r="A583" t="inlineStr">
        <is>
          <t>1万円刻み</t>
        </is>
      </c>
      <c r="B583" s="19">
        <f>'3_1万円刻み'!$A$566</f>
        <v/>
      </c>
      <c r="C583" s="19">
        <f>MIN(0,MAX(0,$B583))</f>
        <v/>
      </c>
      <c r="D583" s="19">
        <f>$B583-C583</f>
        <v/>
      </c>
      <c r="E583" s="19">
        <f>MIN(670000,ROUNDDOWN(MAX(0,D583-430000)*0.0751+47600,0))+MIN(260000,ROUNDDOWN(MAX(0,D583-430000)*0.028+17600,0))+MIN(30000,ROUNDDOWN(MAX(0,D583-430000)*0.0027+1873,0))+IF("いいえ"="はい",MIN(170000,ROUNDDOWN(MAX(0,D583-430000)*0.0243+17800,0)),0)</f>
        <v/>
      </c>
      <c r="F583" s="19">
        <f>IF(""="",215040+E583,"")</f>
        <v/>
      </c>
      <c r="G583" s="19">
        <f>IF(D583&gt;23500000,NA(),IF(D583&lt;=4890000,1040000,IF(D583&lt;=6550000,670000,620000)))</f>
        <v/>
      </c>
      <c r="H583" s="19">
        <f>MAX(0,ROUNDDOWN(D583-F583-G583-0,-3))</f>
        <v/>
      </c>
      <c r="I583" s="19">
        <f>IF(H583&lt;=0,0,ROUNDDOWN((H583*LOOKUP(H583,{0,1950001,3300001,6950001,9000001,18000001,40000001},{0.05,0.1,0.2,0.23,0.33,0.4,0.45})-LOOKUP(H583,{0,1950001,3300001,6950001,9000001,18000001,40000001},{0,97500,427500,636000,1536000,2796000,4796000}))*1.021,-2))</f>
        <v/>
      </c>
      <c r="J583" s="19">
        <f>MAX(0,ROUNDDOWN(D583-F583-430000-0,-3))</f>
        <v/>
      </c>
      <c r="K583" s="19">
        <f>IF(D583&lt;=450000,0,MAX(0,ROUNDDOWN(J583*0.06-MIN(50000,J583)*0.03,-2))+MAX(0,ROUNDDOWN(J583*0.04-MIN(50000,J583)*0.02,-2)))</f>
        <v/>
      </c>
      <c r="L583" s="19">
        <f>I583+K583+E583</f>
        <v/>
      </c>
      <c r="M583" s="19">
        <f>MIN(100000,MAX(0,$B583))</f>
        <v/>
      </c>
      <c r="N583" s="19">
        <f>$B583-M583</f>
        <v/>
      </c>
      <c r="O583" s="19">
        <f>MIN(670000,ROUNDDOWN(MAX(0,N583-430000)*0.0751+47600,0))+MIN(260000,ROUNDDOWN(MAX(0,N583-430000)*0.028+17600,0))+MIN(30000,ROUNDDOWN(MAX(0,N583-430000)*0.0027+1873,0))+IF("いいえ"="はい",MIN(170000,ROUNDDOWN(MAX(0,N583-430000)*0.0243+17800,0)),0)</f>
        <v/>
      </c>
      <c r="P583" s="19">
        <f>IF(""="",215040+O583,"")</f>
        <v/>
      </c>
      <c r="Q583" s="19">
        <f>IF(N583&gt;23500000,NA(),IF(N583&lt;=4890000,1040000,IF(N583&lt;=6550000,670000,620000)))</f>
        <v/>
      </c>
      <c r="R583" s="19">
        <f>MAX(0,ROUNDDOWN(N583-P583-Q583-0,-3))</f>
        <v/>
      </c>
      <c r="S583" s="19">
        <f>IF(R583&lt;=0,0,ROUNDDOWN((R583*LOOKUP(R583,{0,1950001,3300001,6950001,9000001,18000001,40000001},{0.05,0.1,0.2,0.23,0.33,0.4,0.45})-LOOKUP(R583,{0,1950001,3300001,6950001,9000001,18000001,40000001},{0,97500,427500,636000,1536000,2796000,4796000}))*1.021,-2))</f>
        <v/>
      </c>
      <c r="T583" s="19">
        <f>MAX(0,ROUNDDOWN(N583-P583-430000-0,-3))</f>
        <v/>
      </c>
      <c r="U583" s="19">
        <f>IF(N583&lt;=450000,0,MAX(0,ROUNDDOWN(T583*0.06-MIN(50000,T583)*0.03,-2))+MAX(0,ROUNDDOWN(T583*0.04-MIN(50000,T583)*0.02,-2)))</f>
        <v/>
      </c>
      <c r="V583" s="19">
        <f>S583+U583+O583</f>
        <v/>
      </c>
      <c r="W583" s="19">
        <f>MIN(550000,MAX(0,$B583))</f>
        <v/>
      </c>
      <c r="X583" s="19">
        <f>$B583-W583</f>
        <v/>
      </c>
      <c r="Y583" s="19">
        <f>MIN(670000,ROUNDDOWN(MAX(0,X583-430000)*0.0751+47600,0))+MIN(260000,ROUNDDOWN(MAX(0,X583-430000)*0.028+17600,0))+MIN(30000,ROUNDDOWN(MAX(0,X583-430000)*0.0027+1873,0))+IF("いいえ"="はい",MIN(170000,ROUNDDOWN(MAX(0,X583-430000)*0.0243+17800,0)),0)</f>
        <v/>
      </c>
      <c r="Z583" s="19">
        <f>IF(""="",215040+Y583,"")</f>
        <v/>
      </c>
      <c r="AA583" s="19">
        <f>IF(X583&gt;23500000,NA(),IF(X583&lt;=4890000,1040000,IF(X583&lt;=6550000,670000,620000)))</f>
        <v/>
      </c>
      <c r="AB583" s="19">
        <f>MAX(0,ROUNDDOWN(X583-Z583-AA583-0,-3))</f>
        <v/>
      </c>
      <c r="AC583" s="19">
        <f>IF(AB583&lt;=0,0,ROUNDDOWN((AB583*LOOKUP(AB583,{0,1950001,3300001,6950001,9000001,18000001,40000001},{0.05,0.1,0.2,0.23,0.33,0.4,0.45})-LOOKUP(AB583,{0,1950001,3300001,6950001,9000001,18000001,40000001},{0,97500,427500,636000,1536000,2796000,4796000}))*1.021,-2))</f>
        <v/>
      </c>
      <c r="AD583" s="19">
        <f>MAX(0,ROUNDDOWN(X583-Z583-430000-0,-3))</f>
        <v/>
      </c>
      <c r="AE583" s="19">
        <f>IF(X583&lt;=450000,0,MAX(0,ROUNDDOWN(AD583*0.06-MIN(50000,AD583)*0.03,-2))+MAX(0,ROUNDDOWN(AD583*0.04-MIN(50000,AD583)*0.02,-2)))</f>
        <v/>
      </c>
      <c r="AF583" s="19">
        <f>AC583+AE583+Y583</f>
        <v/>
      </c>
      <c r="AG583" s="19">
        <f>MIN(650000,MAX(0,$B583))</f>
        <v/>
      </c>
      <c r="AH583" s="19">
        <f>$B583-AG583</f>
        <v/>
      </c>
      <c r="AI583" s="19">
        <f>MIN(670000,ROUNDDOWN(MAX(0,AH583-430000)*0.0751+47600,0))+MIN(260000,ROUNDDOWN(MAX(0,AH583-430000)*0.028+17600,0))+MIN(30000,ROUNDDOWN(MAX(0,AH583-430000)*0.0027+1873,0))+IF("いいえ"="はい",MIN(170000,ROUNDDOWN(MAX(0,AH583-430000)*0.0243+17800,0)),0)</f>
        <v/>
      </c>
      <c r="AJ583" s="19">
        <f>IF(""="",215040+AI583,"")</f>
        <v/>
      </c>
      <c r="AK583" s="19">
        <f>IF(AH583&gt;23500000,NA(),IF(AH583&lt;=4890000,1040000,IF(AH583&lt;=6550000,670000,620000)))</f>
        <v/>
      </c>
      <c r="AL583" s="19">
        <f>MAX(0,ROUNDDOWN(AH583-AJ583-AK583-0,-3))</f>
        <v/>
      </c>
      <c r="AM583" s="19">
        <f>IF(AL583&lt;=0,0,ROUNDDOWN((AL583*LOOKUP(AL583,{0,1950001,3300001,6950001,9000001,18000001,40000001},{0.05,0.1,0.2,0.23,0.33,0.4,0.45})-LOOKUP(AL583,{0,1950001,3300001,6950001,9000001,18000001,40000001},{0,97500,427500,636000,1536000,2796000,4796000}))*1.021,-2))</f>
        <v/>
      </c>
      <c r="AN583" s="19">
        <f>MAX(0,ROUNDDOWN(AH583-AJ583-430000-0,-3))</f>
        <v/>
      </c>
      <c r="AO583" s="19">
        <f>IF(AH583&lt;=450000,0,MAX(0,ROUNDDOWN(AN583*0.06-MIN(50000,AN583)*0.03,-2))+MAX(0,ROUNDDOWN(AN583*0.04-MIN(50000,AN583)*0.02,-2)))</f>
        <v/>
      </c>
      <c r="AP583" s="19">
        <f>AM583+AO583+AI583</f>
        <v/>
      </c>
      <c r="AQ583" s="19">
        <f>MIN(750000,MAX(0,$B583))</f>
        <v/>
      </c>
      <c r="AR583" s="19">
        <f>$B583-AQ583</f>
        <v/>
      </c>
      <c r="AS583" s="19">
        <f>MIN(670000,ROUNDDOWN(MAX(0,AR583-430000)*0.0751+47600,0))+MIN(260000,ROUNDDOWN(MAX(0,AR583-430000)*0.028+17600,0))+MIN(30000,ROUNDDOWN(MAX(0,AR583-430000)*0.0027+1873,0))+IF("いいえ"="はい",MIN(170000,ROUNDDOWN(MAX(0,AR583-430000)*0.0243+17800,0)),0)</f>
        <v/>
      </c>
      <c r="AT583" s="19">
        <f>IF(""="",215040+AS583,"")</f>
        <v/>
      </c>
      <c r="AU583" s="19">
        <f>IF(AR583&gt;23500000,NA(),IF(AR583&lt;=4890000,1040000,IF(AR583&lt;=6550000,670000,620000)))</f>
        <v/>
      </c>
      <c r="AV583" s="19">
        <f>MAX(0,ROUNDDOWN(AR583-AT583-AU583-0,-3))</f>
        <v/>
      </c>
      <c r="AW583" s="19">
        <f>IF(AV583&lt;=0,0,ROUNDDOWN((AV583*LOOKUP(AV583,{0,1950001,3300001,6950001,9000001,18000001,40000001},{0.05,0.1,0.2,0.23,0.33,0.4,0.45})-LOOKUP(AV583,{0,1950001,3300001,6950001,9000001,18000001,40000001},{0,97500,427500,636000,1536000,2796000,4796000}))*1.021,-2))</f>
        <v/>
      </c>
      <c r="AX583" s="19">
        <f>MAX(0,ROUNDDOWN(AR583-AT583-430000-0,-3))</f>
        <v/>
      </c>
      <c r="AY583" s="19">
        <f>IF(AR583&lt;=450000,0,MAX(0,ROUNDDOWN(AX583*0.06-MIN(50000,AX583)*0.03,-2))+MAX(0,ROUNDDOWN(AX583*0.04-MIN(50000,AX583)*0.02,-2)))</f>
        <v/>
      </c>
      <c r="AZ583" s="19">
        <f>AW583+AY583+AS583</f>
        <v/>
      </c>
    </row>
    <row r="584">
      <c r="A584" t="inlineStr">
        <is>
          <t>1万円刻み</t>
        </is>
      </c>
      <c r="B584" s="19">
        <f>'3_1万円刻み'!$A$567</f>
        <v/>
      </c>
      <c r="C584" s="19">
        <f>MIN(0,MAX(0,$B584))</f>
        <v/>
      </c>
      <c r="D584" s="19">
        <f>$B584-C584</f>
        <v/>
      </c>
      <c r="E584" s="19">
        <f>MIN(670000,ROUNDDOWN(MAX(0,D584-430000)*0.0751+47600,0))+MIN(260000,ROUNDDOWN(MAX(0,D584-430000)*0.028+17600,0))+MIN(30000,ROUNDDOWN(MAX(0,D584-430000)*0.0027+1873,0))+IF("いいえ"="はい",MIN(170000,ROUNDDOWN(MAX(0,D584-430000)*0.0243+17800,0)),0)</f>
        <v/>
      </c>
      <c r="F584" s="19">
        <f>IF(""="",215040+E584,"")</f>
        <v/>
      </c>
      <c r="G584" s="19">
        <f>IF(D584&gt;23500000,NA(),IF(D584&lt;=4890000,1040000,IF(D584&lt;=6550000,670000,620000)))</f>
        <v/>
      </c>
      <c r="H584" s="19">
        <f>MAX(0,ROUNDDOWN(D584-F584-G584-0,-3))</f>
        <v/>
      </c>
      <c r="I584" s="19">
        <f>IF(H584&lt;=0,0,ROUNDDOWN((H584*LOOKUP(H584,{0,1950001,3300001,6950001,9000001,18000001,40000001},{0.05,0.1,0.2,0.23,0.33,0.4,0.45})-LOOKUP(H584,{0,1950001,3300001,6950001,9000001,18000001,40000001},{0,97500,427500,636000,1536000,2796000,4796000}))*1.021,-2))</f>
        <v/>
      </c>
      <c r="J584" s="19">
        <f>MAX(0,ROUNDDOWN(D584-F584-430000-0,-3))</f>
        <v/>
      </c>
      <c r="K584" s="19">
        <f>IF(D584&lt;=450000,0,MAX(0,ROUNDDOWN(J584*0.06-MIN(50000,J584)*0.03,-2))+MAX(0,ROUNDDOWN(J584*0.04-MIN(50000,J584)*0.02,-2)))</f>
        <v/>
      </c>
      <c r="L584" s="19">
        <f>I584+K584+E584</f>
        <v/>
      </c>
      <c r="M584" s="19">
        <f>MIN(100000,MAX(0,$B584))</f>
        <v/>
      </c>
      <c r="N584" s="19">
        <f>$B584-M584</f>
        <v/>
      </c>
      <c r="O584" s="19">
        <f>MIN(670000,ROUNDDOWN(MAX(0,N584-430000)*0.0751+47600,0))+MIN(260000,ROUNDDOWN(MAX(0,N584-430000)*0.028+17600,0))+MIN(30000,ROUNDDOWN(MAX(0,N584-430000)*0.0027+1873,0))+IF("いいえ"="はい",MIN(170000,ROUNDDOWN(MAX(0,N584-430000)*0.0243+17800,0)),0)</f>
        <v/>
      </c>
      <c r="P584" s="19">
        <f>IF(""="",215040+O584,"")</f>
        <v/>
      </c>
      <c r="Q584" s="19">
        <f>IF(N584&gt;23500000,NA(),IF(N584&lt;=4890000,1040000,IF(N584&lt;=6550000,670000,620000)))</f>
        <v/>
      </c>
      <c r="R584" s="19">
        <f>MAX(0,ROUNDDOWN(N584-P584-Q584-0,-3))</f>
        <v/>
      </c>
      <c r="S584" s="19">
        <f>IF(R584&lt;=0,0,ROUNDDOWN((R584*LOOKUP(R584,{0,1950001,3300001,6950001,9000001,18000001,40000001},{0.05,0.1,0.2,0.23,0.33,0.4,0.45})-LOOKUP(R584,{0,1950001,3300001,6950001,9000001,18000001,40000001},{0,97500,427500,636000,1536000,2796000,4796000}))*1.021,-2))</f>
        <v/>
      </c>
      <c r="T584" s="19">
        <f>MAX(0,ROUNDDOWN(N584-P584-430000-0,-3))</f>
        <v/>
      </c>
      <c r="U584" s="19">
        <f>IF(N584&lt;=450000,0,MAX(0,ROUNDDOWN(T584*0.06-MIN(50000,T584)*0.03,-2))+MAX(0,ROUNDDOWN(T584*0.04-MIN(50000,T584)*0.02,-2)))</f>
        <v/>
      </c>
      <c r="V584" s="19">
        <f>S584+U584+O584</f>
        <v/>
      </c>
      <c r="W584" s="19">
        <f>MIN(550000,MAX(0,$B584))</f>
        <v/>
      </c>
      <c r="X584" s="19">
        <f>$B584-W584</f>
        <v/>
      </c>
      <c r="Y584" s="19">
        <f>MIN(670000,ROUNDDOWN(MAX(0,X584-430000)*0.0751+47600,0))+MIN(260000,ROUNDDOWN(MAX(0,X584-430000)*0.028+17600,0))+MIN(30000,ROUNDDOWN(MAX(0,X584-430000)*0.0027+1873,0))+IF("いいえ"="はい",MIN(170000,ROUNDDOWN(MAX(0,X584-430000)*0.0243+17800,0)),0)</f>
        <v/>
      </c>
      <c r="Z584" s="19">
        <f>IF(""="",215040+Y584,"")</f>
        <v/>
      </c>
      <c r="AA584" s="19">
        <f>IF(X584&gt;23500000,NA(),IF(X584&lt;=4890000,1040000,IF(X584&lt;=6550000,670000,620000)))</f>
        <v/>
      </c>
      <c r="AB584" s="19">
        <f>MAX(0,ROUNDDOWN(X584-Z584-AA584-0,-3))</f>
        <v/>
      </c>
      <c r="AC584" s="19">
        <f>IF(AB584&lt;=0,0,ROUNDDOWN((AB584*LOOKUP(AB584,{0,1950001,3300001,6950001,9000001,18000001,40000001},{0.05,0.1,0.2,0.23,0.33,0.4,0.45})-LOOKUP(AB584,{0,1950001,3300001,6950001,9000001,18000001,40000001},{0,97500,427500,636000,1536000,2796000,4796000}))*1.021,-2))</f>
        <v/>
      </c>
      <c r="AD584" s="19">
        <f>MAX(0,ROUNDDOWN(X584-Z584-430000-0,-3))</f>
        <v/>
      </c>
      <c r="AE584" s="19">
        <f>IF(X584&lt;=450000,0,MAX(0,ROUNDDOWN(AD584*0.06-MIN(50000,AD584)*0.03,-2))+MAX(0,ROUNDDOWN(AD584*0.04-MIN(50000,AD584)*0.02,-2)))</f>
        <v/>
      </c>
      <c r="AF584" s="19">
        <f>AC584+AE584+Y584</f>
        <v/>
      </c>
      <c r="AG584" s="19">
        <f>MIN(650000,MAX(0,$B584))</f>
        <v/>
      </c>
      <c r="AH584" s="19">
        <f>$B584-AG584</f>
        <v/>
      </c>
      <c r="AI584" s="19">
        <f>MIN(670000,ROUNDDOWN(MAX(0,AH584-430000)*0.0751+47600,0))+MIN(260000,ROUNDDOWN(MAX(0,AH584-430000)*0.028+17600,0))+MIN(30000,ROUNDDOWN(MAX(0,AH584-430000)*0.0027+1873,0))+IF("いいえ"="はい",MIN(170000,ROUNDDOWN(MAX(0,AH584-430000)*0.0243+17800,0)),0)</f>
        <v/>
      </c>
      <c r="AJ584" s="19">
        <f>IF(""="",215040+AI584,"")</f>
        <v/>
      </c>
      <c r="AK584" s="19">
        <f>IF(AH584&gt;23500000,NA(),IF(AH584&lt;=4890000,1040000,IF(AH584&lt;=6550000,670000,620000)))</f>
        <v/>
      </c>
      <c r="AL584" s="19">
        <f>MAX(0,ROUNDDOWN(AH584-AJ584-AK584-0,-3))</f>
        <v/>
      </c>
      <c r="AM584" s="19">
        <f>IF(AL584&lt;=0,0,ROUNDDOWN((AL584*LOOKUP(AL584,{0,1950001,3300001,6950001,9000001,18000001,40000001},{0.05,0.1,0.2,0.23,0.33,0.4,0.45})-LOOKUP(AL584,{0,1950001,3300001,6950001,9000001,18000001,40000001},{0,97500,427500,636000,1536000,2796000,4796000}))*1.021,-2))</f>
        <v/>
      </c>
      <c r="AN584" s="19">
        <f>MAX(0,ROUNDDOWN(AH584-AJ584-430000-0,-3))</f>
        <v/>
      </c>
      <c r="AO584" s="19">
        <f>IF(AH584&lt;=450000,0,MAX(0,ROUNDDOWN(AN584*0.06-MIN(50000,AN584)*0.03,-2))+MAX(0,ROUNDDOWN(AN584*0.04-MIN(50000,AN584)*0.02,-2)))</f>
        <v/>
      </c>
      <c r="AP584" s="19">
        <f>AM584+AO584+AI584</f>
        <v/>
      </c>
      <c r="AQ584" s="19">
        <f>MIN(750000,MAX(0,$B584))</f>
        <v/>
      </c>
      <c r="AR584" s="19">
        <f>$B584-AQ584</f>
        <v/>
      </c>
      <c r="AS584" s="19">
        <f>MIN(670000,ROUNDDOWN(MAX(0,AR584-430000)*0.0751+47600,0))+MIN(260000,ROUNDDOWN(MAX(0,AR584-430000)*0.028+17600,0))+MIN(30000,ROUNDDOWN(MAX(0,AR584-430000)*0.0027+1873,0))+IF("いいえ"="はい",MIN(170000,ROUNDDOWN(MAX(0,AR584-430000)*0.0243+17800,0)),0)</f>
        <v/>
      </c>
      <c r="AT584" s="19">
        <f>IF(""="",215040+AS584,"")</f>
        <v/>
      </c>
      <c r="AU584" s="19">
        <f>IF(AR584&gt;23500000,NA(),IF(AR584&lt;=4890000,1040000,IF(AR584&lt;=6550000,670000,620000)))</f>
        <v/>
      </c>
      <c r="AV584" s="19">
        <f>MAX(0,ROUNDDOWN(AR584-AT584-AU584-0,-3))</f>
        <v/>
      </c>
      <c r="AW584" s="19">
        <f>IF(AV584&lt;=0,0,ROUNDDOWN((AV584*LOOKUP(AV584,{0,1950001,3300001,6950001,9000001,18000001,40000001},{0.05,0.1,0.2,0.23,0.33,0.4,0.45})-LOOKUP(AV584,{0,1950001,3300001,6950001,9000001,18000001,40000001},{0,97500,427500,636000,1536000,2796000,4796000}))*1.021,-2))</f>
        <v/>
      </c>
      <c r="AX584" s="19">
        <f>MAX(0,ROUNDDOWN(AR584-AT584-430000-0,-3))</f>
        <v/>
      </c>
      <c r="AY584" s="19">
        <f>IF(AR584&lt;=450000,0,MAX(0,ROUNDDOWN(AX584*0.06-MIN(50000,AX584)*0.03,-2))+MAX(0,ROUNDDOWN(AX584*0.04-MIN(50000,AX584)*0.02,-2)))</f>
        <v/>
      </c>
      <c r="AZ584" s="19">
        <f>AW584+AY584+AS584</f>
        <v/>
      </c>
    </row>
    <row r="585">
      <c r="A585" t="inlineStr">
        <is>
          <t>1万円刻み</t>
        </is>
      </c>
      <c r="B585" s="19">
        <f>'3_1万円刻み'!$A$568</f>
        <v/>
      </c>
      <c r="C585" s="19">
        <f>MIN(0,MAX(0,$B585))</f>
        <v/>
      </c>
      <c r="D585" s="19">
        <f>$B585-C585</f>
        <v/>
      </c>
      <c r="E585" s="19">
        <f>MIN(670000,ROUNDDOWN(MAX(0,D585-430000)*0.0751+47600,0))+MIN(260000,ROUNDDOWN(MAX(0,D585-430000)*0.028+17600,0))+MIN(30000,ROUNDDOWN(MAX(0,D585-430000)*0.0027+1873,0))+IF("いいえ"="はい",MIN(170000,ROUNDDOWN(MAX(0,D585-430000)*0.0243+17800,0)),0)</f>
        <v/>
      </c>
      <c r="F585" s="19">
        <f>IF(""="",215040+E585,"")</f>
        <v/>
      </c>
      <c r="G585" s="19">
        <f>IF(D585&gt;23500000,NA(),IF(D585&lt;=4890000,1040000,IF(D585&lt;=6550000,670000,620000)))</f>
        <v/>
      </c>
      <c r="H585" s="19">
        <f>MAX(0,ROUNDDOWN(D585-F585-G585-0,-3))</f>
        <v/>
      </c>
      <c r="I585" s="19">
        <f>IF(H585&lt;=0,0,ROUNDDOWN((H585*LOOKUP(H585,{0,1950001,3300001,6950001,9000001,18000001,40000001},{0.05,0.1,0.2,0.23,0.33,0.4,0.45})-LOOKUP(H585,{0,1950001,3300001,6950001,9000001,18000001,40000001},{0,97500,427500,636000,1536000,2796000,4796000}))*1.021,-2))</f>
        <v/>
      </c>
      <c r="J585" s="19">
        <f>MAX(0,ROUNDDOWN(D585-F585-430000-0,-3))</f>
        <v/>
      </c>
      <c r="K585" s="19">
        <f>IF(D585&lt;=450000,0,MAX(0,ROUNDDOWN(J585*0.06-MIN(50000,J585)*0.03,-2))+MAX(0,ROUNDDOWN(J585*0.04-MIN(50000,J585)*0.02,-2)))</f>
        <v/>
      </c>
      <c r="L585" s="19">
        <f>I585+K585+E585</f>
        <v/>
      </c>
      <c r="M585" s="19">
        <f>MIN(100000,MAX(0,$B585))</f>
        <v/>
      </c>
      <c r="N585" s="19">
        <f>$B585-M585</f>
        <v/>
      </c>
      <c r="O585" s="19">
        <f>MIN(670000,ROUNDDOWN(MAX(0,N585-430000)*0.0751+47600,0))+MIN(260000,ROUNDDOWN(MAX(0,N585-430000)*0.028+17600,0))+MIN(30000,ROUNDDOWN(MAX(0,N585-430000)*0.0027+1873,0))+IF("いいえ"="はい",MIN(170000,ROUNDDOWN(MAX(0,N585-430000)*0.0243+17800,0)),0)</f>
        <v/>
      </c>
      <c r="P585" s="19">
        <f>IF(""="",215040+O585,"")</f>
        <v/>
      </c>
      <c r="Q585" s="19">
        <f>IF(N585&gt;23500000,NA(),IF(N585&lt;=4890000,1040000,IF(N585&lt;=6550000,670000,620000)))</f>
        <v/>
      </c>
      <c r="R585" s="19">
        <f>MAX(0,ROUNDDOWN(N585-P585-Q585-0,-3))</f>
        <v/>
      </c>
      <c r="S585" s="19">
        <f>IF(R585&lt;=0,0,ROUNDDOWN((R585*LOOKUP(R585,{0,1950001,3300001,6950001,9000001,18000001,40000001},{0.05,0.1,0.2,0.23,0.33,0.4,0.45})-LOOKUP(R585,{0,1950001,3300001,6950001,9000001,18000001,40000001},{0,97500,427500,636000,1536000,2796000,4796000}))*1.021,-2))</f>
        <v/>
      </c>
      <c r="T585" s="19">
        <f>MAX(0,ROUNDDOWN(N585-P585-430000-0,-3))</f>
        <v/>
      </c>
      <c r="U585" s="19">
        <f>IF(N585&lt;=450000,0,MAX(0,ROUNDDOWN(T585*0.06-MIN(50000,T585)*0.03,-2))+MAX(0,ROUNDDOWN(T585*0.04-MIN(50000,T585)*0.02,-2)))</f>
        <v/>
      </c>
      <c r="V585" s="19">
        <f>S585+U585+O585</f>
        <v/>
      </c>
      <c r="W585" s="19">
        <f>MIN(550000,MAX(0,$B585))</f>
        <v/>
      </c>
      <c r="X585" s="19">
        <f>$B585-W585</f>
        <v/>
      </c>
      <c r="Y585" s="19">
        <f>MIN(670000,ROUNDDOWN(MAX(0,X585-430000)*0.0751+47600,0))+MIN(260000,ROUNDDOWN(MAX(0,X585-430000)*0.028+17600,0))+MIN(30000,ROUNDDOWN(MAX(0,X585-430000)*0.0027+1873,0))+IF("いいえ"="はい",MIN(170000,ROUNDDOWN(MAX(0,X585-430000)*0.0243+17800,0)),0)</f>
        <v/>
      </c>
      <c r="Z585" s="19">
        <f>IF(""="",215040+Y585,"")</f>
        <v/>
      </c>
      <c r="AA585" s="19">
        <f>IF(X585&gt;23500000,NA(),IF(X585&lt;=4890000,1040000,IF(X585&lt;=6550000,670000,620000)))</f>
        <v/>
      </c>
      <c r="AB585" s="19">
        <f>MAX(0,ROUNDDOWN(X585-Z585-AA585-0,-3))</f>
        <v/>
      </c>
      <c r="AC585" s="19">
        <f>IF(AB585&lt;=0,0,ROUNDDOWN((AB585*LOOKUP(AB585,{0,1950001,3300001,6950001,9000001,18000001,40000001},{0.05,0.1,0.2,0.23,0.33,0.4,0.45})-LOOKUP(AB585,{0,1950001,3300001,6950001,9000001,18000001,40000001},{0,97500,427500,636000,1536000,2796000,4796000}))*1.021,-2))</f>
        <v/>
      </c>
      <c r="AD585" s="19">
        <f>MAX(0,ROUNDDOWN(X585-Z585-430000-0,-3))</f>
        <v/>
      </c>
      <c r="AE585" s="19">
        <f>IF(X585&lt;=450000,0,MAX(0,ROUNDDOWN(AD585*0.06-MIN(50000,AD585)*0.03,-2))+MAX(0,ROUNDDOWN(AD585*0.04-MIN(50000,AD585)*0.02,-2)))</f>
        <v/>
      </c>
      <c r="AF585" s="19">
        <f>AC585+AE585+Y585</f>
        <v/>
      </c>
      <c r="AG585" s="19">
        <f>MIN(650000,MAX(0,$B585))</f>
        <v/>
      </c>
      <c r="AH585" s="19">
        <f>$B585-AG585</f>
        <v/>
      </c>
      <c r="AI585" s="19">
        <f>MIN(670000,ROUNDDOWN(MAX(0,AH585-430000)*0.0751+47600,0))+MIN(260000,ROUNDDOWN(MAX(0,AH585-430000)*0.028+17600,0))+MIN(30000,ROUNDDOWN(MAX(0,AH585-430000)*0.0027+1873,0))+IF("いいえ"="はい",MIN(170000,ROUNDDOWN(MAX(0,AH585-430000)*0.0243+17800,0)),0)</f>
        <v/>
      </c>
      <c r="AJ585" s="19">
        <f>IF(""="",215040+AI585,"")</f>
        <v/>
      </c>
      <c r="AK585" s="19">
        <f>IF(AH585&gt;23500000,NA(),IF(AH585&lt;=4890000,1040000,IF(AH585&lt;=6550000,670000,620000)))</f>
        <v/>
      </c>
      <c r="AL585" s="19">
        <f>MAX(0,ROUNDDOWN(AH585-AJ585-AK585-0,-3))</f>
        <v/>
      </c>
      <c r="AM585" s="19">
        <f>IF(AL585&lt;=0,0,ROUNDDOWN((AL585*LOOKUP(AL585,{0,1950001,3300001,6950001,9000001,18000001,40000001},{0.05,0.1,0.2,0.23,0.33,0.4,0.45})-LOOKUP(AL585,{0,1950001,3300001,6950001,9000001,18000001,40000001},{0,97500,427500,636000,1536000,2796000,4796000}))*1.021,-2))</f>
        <v/>
      </c>
      <c r="AN585" s="19">
        <f>MAX(0,ROUNDDOWN(AH585-AJ585-430000-0,-3))</f>
        <v/>
      </c>
      <c r="AO585" s="19">
        <f>IF(AH585&lt;=450000,0,MAX(0,ROUNDDOWN(AN585*0.06-MIN(50000,AN585)*0.03,-2))+MAX(0,ROUNDDOWN(AN585*0.04-MIN(50000,AN585)*0.02,-2)))</f>
        <v/>
      </c>
      <c r="AP585" s="19">
        <f>AM585+AO585+AI585</f>
        <v/>
      </c>
      <c r="AQ585" s="19">
        <f>MIN(750000,MAX(0,$B585))</f>
        <v/>
      </c>
      <c r="AR585" s="19">
        <f>$B585-AQ585</f>
        <v/>
      </c>
      <c r="AS585" s="19">
        <f>MIN(670000,ROUNDDOWN(MAX(0,AR585-430000)*0.0751+47600,0))+MIN(260000,ROUNDDOWN(MAX(0,AR585-430000)*0.028+17600,0))+MIN(30000,ROUNDDOWN(MAX(0,AR585-430000)*0.0027+1873,0))+IF("いいえ"="はい",MIN(170000,ROUNDDOWN(MAX(0,AR585-430000)*0.0243+17800,0)),0)</f>
        <v/>
      </c>
      <c r="AT585" s="19">
        <f>IF(""="",215040+AS585,"")</f>
        <v/>
      </c>
      <c r="AU585" s="19">
        <f>IF(AR585&gt;23500000,NA(),IF(AR585&lt;=4890000,1040000,IF(AR585&lt;=6550000,670000,620000)))</f>
        <v/>
      </c>
      <c r="AV585" s="19">
        <f>MAX(0,ROUNDDOWN(AR585-AT585-AU585-0,-3))</f>
        <v/>
      </c>
      <c r="AW585" s="19">
        <f>IF(AV585&lt;=0,0,ROUNDDOWN((AV585*LOOKUP(AV585,{0,1950001,3300001,6950001,9000001,18000001,40000001},{0.05,0.1,0.2,0.23,0.33,0.4,0.45})-LOOKUP(AV585,{0,1950001,3300001,6950001,9000001,18000001,40000001},{0,97500,427500,636000,1536000,2796000,4796000}))*1.021,-2))</f>
        <v/>
      </c>
      <c r="AX585" s="19">
        <f>MAX(0,ROUNDDOWN(AR585-AT585-430000-0,-3))</f>
        <v/>
      </c>
      <c r="AY585" s="19">
        <f>IF(AR585&lt;=450000,0,MAX(0,ROUNDDOWN(AX585*0.06-MIN(50000,AX585)*0.03,-2))+MAX(0,ROUNDDOWN(AX585*0.04-MIN(50000,AX585)*0.02,-2)))</f>
        <v/>
      </c>
      <c r="AZ585" s="19">
        <f>AW585+AY585+AS585</f>
        <v/>
      </c>
    </row>
    <row r="586">
      <c r="A586" t="inlineStr">
        <is>
          <t>1万円刻み</t>
        </is>
      </c>
      <c r="B586" s="19">
        <f>'3_1万円刻み'!$A$569</f>
        <v/>
      </c>
      <c r="C586" s="19">
        <f>MIN(0,MAX(0,$B586))</f>
        <v/>
      </c>
      <c r="D586" s="19">
        <f>$B586-C586</f>
        <v/>
      </c>
      <c r="E586" s="19">
        <f>MIN(670000,ROUNDDOWN(MAX(0,D586-430000)*0.0751+47600,0))+MIN(260000,ROUNDDOWN(MAX(0,D586-430000)*0.028+17600,0))+MIN(30000,ROUNDDOWN(MAX(0,D586-430000)*0.0027+1873,0))+IF("いいえ"="はい",MIN(170000,ROUNDDOWN(MAX(0,D586-430000)*0.0243+17800,0)),0)</f>
        <v/>
      </c>
      <c r="F586" s="19">
        <f>IF(""="",215040+E586,"")</f>
        <v/>
      </c>
      <c r="G586" s="19">
        <f>IF(D586&gt;23500000,NA(),IF(D586&lt;=4890000,1040000,IF(D586&lt;=6550000,670000,620000)))</f>
        <v/>
      </c>
      <c r="H586" s="19">
        <f>MAX(0,ROUNDDOWN(D586-F586-G586-0,-3))</f>
        <v/>
      </c>
      <c r="I586" s="19">
        <f>IF(H586&lt;=0,0,ROUNDDOWN((H586*LOOKUP(H586,{0,1950001,3300001,6950001,9000001,18000001,40000001},{0.05,0.1,0.2,0.23,0.33,0.4,0.45})-LOOKUP(H586,{0,1950001,3300001,6950001,9000001,18000001,40000001},{0,97500,427500,636000,1536000,2796000,4796000}))*1.021,-2))</f>
        <v/>
      </c>
      <c r="J586" s="19">
        <f>MAX(0,ROUNDDOWN(D586-F586-430000-0,-3))</f>
        <v/>
      </c>
      <c r="K586" s="19">
        <f>IF(D586&lt;=450000,0,MAX(0,ROUNDDOWN(J586*0.06-MIN(50000,J586)*0.03,-2))+MAX(0,ROUNDDOWN(J586*0.04-MIN(50000,J586)*0.02,-2)))</f>
        <v/>
      </c>
      <c r="L586" s="19">
        <f>I586+K586+E586</f>
        <v/>
      </c>
      <c r="M586" s="19">
        <f>MIN(100000,MAX(0,$B586))</f>
        <v/>
      </c>
      <c r="N586" s="19">
        <f>$B586-M586</f>
        <v/>
      </c>
      <c r="O586" s="19">
        <f>MIN(670000,ROUNDDOWN(MAX(0,N586-430000)*0.0751+47600,0))+MIN(260000,ROUNDDOWN(MAX(0,N586-430000)*0.028+17600,0))+MIN(30000,ROUNDDOWN(MAX(0,N586-430000)*0.0027+1873,0))+IF("いいえ"="はい",MIN(170000,ROUNDDOWN(MAX(0,N586-430000)*0.0243+17800,0)),0)</f>
        <v/>
      </c>
      <c r="P586" s="19">
        <f>IF(""="",215040+O586,"")</f>
        <v/>
      </c>
      <c r="Q586" s="19">
        <f>IF(N586&gt;23500000,NA(),IF(N586&lt;=4890000,1040000,IF(N586&lt;=6550000,670000,620000)))</f>
        <v/>
      </c>
      <c r="R586" s="19">
        <f>MAX(0,ROUNDDOWN(N586-P586-Q586-0,-3))</f>
        <v/>
      </c>
      <c r="S586" s="19">
        <f>IF(R586&lt;=0,0,ROUNDDOWN((R586*LOOKUP(R586,{0,1950001,3300001,6950001,9000001,18000001,40000001},{0.05,0.1,0.2,0.23,0.33,0.4,0.45})-LOOKUP(R586,{0,1950001,3300001,6950001,9000001,18000001,40000001},{0,97500,427500,636000,1536000,2796000,4796000}))*1.021,-2))</f>
        <v/>
      </c>
      <c r="T586" s="19">
        <f>MAX(0,ROUNDDOWN(N586-P586-430000-0,-3))</f>
        <v/>
      </c>
      <c r="U586" s="19">
        <f>IF(N586&lt;=450000,0,MAX(0,ROUNDDOWN(T586*0.06-MIN(50000,T586)*0.03,-2))+MAX(0,ROUNDDOWN(T586*0.04-MIN(50000,T586)*0.02,-2)))</f>
        <v/>
      </c>
      <c r="V586" s="19">
        <f>S586+U586+O586</f>
        <v/>
      </c>
      <c r="W586" s="19">
        <f>MIN(550000,MAX(0,$B586))</f>
        <v/>
      </c>
      <c r="X586" s="19">
        <f>$B586-W586</f>
        <v/>
      </c>
      <c r="Y586" s="19">
        <f>MIN(670000,ROUNDDOWN(MAX(0,X586-430000)*0.0751+47600,0))+MIN(260000,ROUNDDOWN(MAX(0,X586-430000)*0.028+17600,0))+MIN(30000,ROUNDDOWN(MAX(0,X586-430000)*0.0027+1873,0))+IF("いいえ"="はい",MIN(170000,ROUNDDOWN(MAX(0,X586-430000)*0.0243+17800,0)),0)</f>
        <v/>
      </c>
      <c r="Z586" s="19">
        <f>IF(""="",215040+Y586,"")</f>
        <v/>
      </c>
      <c r="AA586" s="19">
        <f>IF(X586&gt;23500000,NA(),IF(X586&lt;=4890000,1040000,IF(X586&lt;=6550000,670000,620000)))</f>
        <v/>
      </c>
      <c r="AB586" s="19">
        <f>MAX(0,ROUNDDOWN(X586-Z586-AA586-0,-3))</f>
        <v/>
      </c>
      <c r="AC586" s="19">
        <f>IF(AB586&lt;=0,0,ROUNDDOWN((AB586*LOOKUP(AB586,{0,1950001,3300001,6950001,9000001,18000001,40000001},{0.05,0.1,0.2,0.23,0.33,0.4,0.45})-LOOKUP(AB586,{0,1950001,3300001,6950001,9000001,18000001,40000001},{0,97500,427500,636000,1536000,2796000,4796000}))*1.021,-2))</f>
        <v/>
      </c>
      <c r="AD586" s="19">
        <f>MAX(0,ROUNDDOWN(X586-Z586-430000-0,-3))</f>
        <v/>
      </c>
      <c r="AE586" s="19">
        <f>IF(X586&lt;=450000,0,MAX(0,ROUNDDOWN(AD586*0.06-MIN(50000,AD586)*0.03,-2))+MAX(0,ROUNDDOWN(AD586*0.04-MIN(50000,AD586)*0.02,-2)))</f>
        <v/>
      </c>
      <c r="AF586" s="19">
        <f>AC586+AE586+Y586</f>
        <v/>
      </c>
      <c r="AG586" s="19">
        <f>MIN(650000,MAX(0,$B586))</f>
        <v/>
      </c>
      <c r="AH586" s="19">
        <f>$B586-AG586</f>
        <v/>
      </c>
      <c r="AI586" s="19">
        <f>MIN(670000,ROUNDDOWN(MAX(0,AH586-430000)*0.0751+47600,0))+MIN(260000,ROUNDDOWN(MAX(0,AH586-430000)*0.028+17600,0))+MIN(30000,ROUNDDOWN(MAX(0,AH586-430000)*0.0027+1873,0))+IF("いいえ"="はい",MIN(170000,ROUNDDOWN(MAX(0,AH586-430000)*0.0243+17800,0)),0)</f>
        <v/>
      </c>
      <c r="AJ586" s="19">
        <f>IF(""="",215040+AI586,"")</f>
        <v/>
      </c>
      <c r="AK586" s="19">
        <f>IF(AH586&gt;23500000,NA(),IF(AH586&lt;=4890000,1040000,IF(AH586&lt;=6550000,670000,620000)))</f>
        <v/>
      </c>
      <c r="AL586" s="19">
        <f>MAX(0,ROUNDDOWN(AH586-AJ586-AK586-0,-3))</f>
        <v/>
      </c>
      <c r="AM586" s="19">
        <f>IF(AL586&lt;=0,0,ROUNDDOWN((AL586*LOOKUP(AL586,{0,1950001,3300001,6950001,9000001,18000001,40000001},{0.05,0.1,0.2,0.23,0.33,0.4,0.45})-LOOKUP(AL586,{0,1950001,3300001,6950001,9000001,18000001,40000001},{0,97500,427500,636000,1536000,2796000,4796000}))*1.021,-2))</f>
        <v/>
      </c>
      <c r="AN586" s="19">
        <f>MAX(0,ROUNDDOWN(AH586-AJ586-430000-0,-3))</f>
        <v/>
      </c>
      <c r="AO586" s="19">
        <f>IF(AH586&lt;=450000,0,MAX(0,ROUNDDOWN(AN586*0.06-MIN(50000,AN586)*0.03,-2))+MAX(0,ROUNDDOWN(AN586*0.04-MIN(50000,AN586)*0.02,-2)))</f>
        <v/>
      </c>
      <c r="AP586" s="19">
        <f>AM586+AO586+AI586</f>
        <v/>
      </c>
      <c r="AQ586" s="19">
        <f>MIN(750000,MAX(0,$B586))</f>
        <v/>
      </c>
      <c r="AR586" s="19">
        <f>$B586-AQ586</f>
        <v/>
      </c>
      <c r="AS586" s="19">
        <f>MIN(670000,ROUNDDOWN(MAX(0,AR586-430000)*0.0751+47600,0))+MIN(260000,ROUNDDOWN(MAX(0,AR586-430000)*0.028+17600,0))+MIN(30000,ROUNDDOWN(MAX(0,AR586-430000)*0.0027+1873,0))+IF("いいえ"="はい",MIN(170000,ROUNDDOWN(MAX(0,AR586-430000)*0.0243+17800,0)),0)</f>
        <v/>
      </c>
      <c r="AT586" s="19">
        <f>IF(""="",215040+AS586,"")</f>
        <v/>
      </c>
      <c r="AU586" s="19">
        <f>IF(AR586&gt;23500000,NA(),IF(AR586&lt;=4890000,1040000,IF(AR586&lt;=6550000,670000,620000)))</f>
        <v/>
      </c>
      <c r="AV586" s="19">
        <f>MAX(0,ROUNDDOWN(AR586-AT586-AU586-0,-3))</f>
        <v/>
      </c>
      <c r="AW586" s="19">
        <f>IF(AV586&lt;=0,0,ROUNDDOWN((AV586*LOOKUP(AV586,{0,1950001,3300001,6950001,9000001,18000001,40000001},{0.05,0.1,0.2,0.23,0.33,0.4,0.45})-LOOKUP(AV586,{0,1950001,3300001,6950001,9000001,18000001,40000001},{0,97500,427500,636000,1536000,2796000,4796000}))*1.021,-2))</f>
        <v/>
      </c>
      <c r="AX586" s="19">
        <f>MAX(0,ROUNDDOWN(AR586-AT586-430000-0,-3))</f>
        <v/>
      </c>
      <c r="AY586" s="19">
        <f>IF(AR586&lt;=450000,0,MAX(0,ROUNDDOWN(AX586*0.06-MIN(50000,AX586)*0.03,-2))+MAX(0,ROUNDDOWN(AX586*0.04-MIN(50000,AX586)*0.02,-2)))</f>
        <v/>
      </c>
      <c r="AZ586" s="19">
        <f>AW586+AY586+AS586</f>
        <v/>
      </c>
    </row>
    <row r="587">
      <c r="A587" t="inlineStr">
        <is>
          <t>1万円刻み</t>
        </is>
      </c>
      <c r="B587" s="19">
        <f>'3_1万円刻み'!$A$570</f>
        <v/>
      </c>
      <c r="C587" s="19">
        <f>MIN(0,MAX(0,$B587))</f>
        <v/>
      </c>
      <c r="D587" s="19">
        <f>$B587-C587</f>
        <v/>
      </c>
      <c r="E587" s="19">
        <f>MIN(670000,ROUNDDOWN(MAX(0,D587-430000)*0.0751+47600,0))+MIN(260000,ROUNDDOWN(MAX(0,D587-430000)*0.028+17600,0))+MIN(30000,ROUNDDOWN(MAX(0,D587-430000)*0.0027+1873,0))+IF("いいえ"="はい",MIN(170000,ROUNDDOWN(MAX(0,D587-430000)*0.0243+17800,0)),0)</f>
        <v/>
      </c>
      <c r="F587" s="19">
        <f>IF(""="",215040+E587,"")</f>
        <v/>
      </c>
      <c r="G587" s="19">
        <f>IF(D587&gt;23500000,NA(),IF(D587&lt;=4890000,1040000,IF(D587&lt;=6550000,670000,620000)))</f>
        <v/>
      </c>
      <c r="H587" s="19">
        <f>MAX(0,ROUNDDOWN(D587-F587-G587-0,-3))</f>
        <v/>
      </c>
      <c r="I587" s="19">
        <f>IF(H587&lt;=0,0,ROUNDDOWN((H587*LOOKUP(H587,{0,1950001,3300001,6950001,9000001,18000001,40000001},{0.05,0.1,0.2,0.23,0.33,0.4,0.45})-LOOKUP(H587,{0,1950001,3300001,6950001,9000001,18000001,40000001},{0,97500,427500,636000,1536000,2796000,4796000}))*1.021,-2))</f>
        <v/>
      </c>
      <c r="J587" s="19">
        <f>MAX(0,ROUNDDOWN(D587-F587-430000-0,-3))</f>
        <v/>
      </c>
      <c r="K587" s="19">
        <f>IF(D587&lt;=450000,0,MAX(0,ROUNDDOWN(J587*0.06-MIN(50000,J587)*0.03,-2))+MAX(0,ROUNDDOWN(J587*0.04-MIN(50000,J587)*0.02,-2)))</f>
        <v/>
      </c>
      <c r="L587" s="19">
        <f>I587+K587+E587</f>
        <v/>
      </c>
      <c r="M587" s="19">
        <f>MIN(100000,MAX(0,$B587))</f>
        <v/>
      </c>
      <c r="N587" s="19">
        <f>$B587-M587</f>
        <v/>
      </c>
      <c r="O587" s="19">
        <f>MIN(670000,ROUNDDOWN(MAX(0,N587-430000)*0.0751+47600,0))+MIN(260000,ROUNDDOWN(MAX(0,N587-430000)*0.028+17600,0))+MIN(30000,ROUNDDOWN(MAX(0,N587-430000)*0.0027+1873,0))+IF("いいえ"="はい",MIN(170000,ROUNDDOWN(MAX(0,N587-430000)*0.0243+17800,0)),0)</f>
        <v/>
      </c>
      <c r="P587" s="19">
        <f>IF(""="",215040+O587,"")</f>
        <v/>
      </c>
      <c r="Q587" s="19">
        <f>IF(N587&gt;23500000,NA(),IF(N587&lt;=4890000,1040000,IF(N587&lt;=6550000,670000,620000)))</f>
        <v/>
      </c>
      <c r="R587" s="19">
        <f>MAX(0,ROUNDDOWN(N587-P587-Q587-0,-3))</f>
        <v/>
      </c>
      <c r="S587" s="19">
        <f>IF(R587&lt;=0,0,ROUNDDOWN((R587*LOOKUP(R587,{0,1950001,3300001,6950001,9000001,18000001,40000001},{0.05,0.1,0.2,0.23,0.33,0.4,0.45})-LOOKUP(R587,{0,1950001,3300001,6950001,9000001,18000001,40000001},{0,97500,427500,636000,1536000,2796000,4796000}))*1.021,-2))</f>
        <v/>
      </c>
      <c r="T587" s="19">
        <f>MAX(0,ROUNDDOWN(N587-P587-430000-0,-3))</f>
        <v/>
      </c>
      <c r="U587" s="19">
        <f>IF(N587&lt;=450000,0,MAX(0,ROUNDDOWN(T587*0.06-MIN(50000,T587)*0.03,-2))+MAX(0,ROUNDDOWN(T587*0.04-MIN(50000,T587)*0.02,-2)))</f>
        <v/>
      </c>
      <c r="V587" s="19">
        <f>S587+U587+O587</f>
        <v/>
      </c>
      <c r="W587" s="19">
        <f>MIN(550000,MAX(0,$B587))</f>
        <v/>
      </c>
      <c r="X587" s="19">
        <f>$B587-W587</f>
        <v/>
      </c>
      <c r="Y587" s="19">
        <f>MIN(670000,ROUNDDOWN(MAX(0,X587-430000)*0.0751+47600,0))+MIN(260000,ROUNDDOWN(MAX(0,X587-430000)*0.028+17600,0))+MIN(30000,ROUNDDOWN(MAX(0,X587-430000)*0.0027+1873,0))+IF("いいえ"="はい",MIN(170000,ROUNDDOWN(MAX(0,X587-430000)*0.0243+17800,0)),0)</f>
        <v/>
      </c>
      <c r="Z587" s="19">
        <f>IF(""="",215040+Y587,"")</f>
        <v/>
      </c>
      <c r="AA587" s="19">
        <f>IF(X587&gt;23500000,NA(),IF(X587&lt;=4890000,1040000,IF(X587&lt;=6550000,670000,620000)))</f>
        <v/>
      </c>
      <c r="AB587" s="19">
        <f>MAX(0,ROUNDDOWN(X587-Z587-AA587-0,-3))</f>
        <v/>
      </c>
      <c r="AC587" s="19">
        <f>IF(AB587&lt;=0,0,ROUNDDOWN((AB587*LOOKUP(AB587,{0,1950001,3300001,6950001,9000001,18000001,40000001},{0.05,0.1,0.2,0.23,0.33,0.4,0.45})-LOOKUP(AB587,{0,1950001,3300001,6950001,9000001,18000001,40000001},{0,97500,427500,636000,1536000,2796000,4796000}))*1.021,-2))</f>
        <v/>
      </c>
      <c r="AD587" s="19">
        <f>MAX(0,ROUNDDOWN(X587-Z587-430000-0,-3))</f>
        <v/>
      </c>
      <c r="AE587" s="19">
        <f>IF(X587&lt;=450000,0,MAX(0,ROUNDDOWN(AD587*0.06-MIN(50000,AD587)*0.03,-2))+MAX(0,ROUNDDOWN(AD587*0.04-MIN(50000,AD587)*0.02,-2)))</f>
        <v/>
      </c>
      <c r="AF587" s="19">
        <f>AC587+AE587+Y587</f>
        <v/>
      </c>
      <c r="AG587" s="19">
        <f>MIN(650000,MAX(0,$B587))</f>
        <v/>
      </c>
      <c r="AH587" s="19">
        <f>$B587-AG587</f>
        <v/>
      </c>
      <c r="AI587" s="19">
        <f>MIN(670000,ROUNDDOWN(MAX(0,AH587-430000)*0.0751+47600,0))+MIN(260000,ROUNDDOWN(MAX(0,AH587-430000)*0.028+17600,0))+MIN(30000,ROUNDDOWN(MAX(0,AH587-430000)*0.0027+1873,0))+IF("いいえ"="はい",MIN(170000,ROUNDDOWN(MAX(0,AH587-430000)*0.0243+17800,0)),0)</f>
        <v/>
      </c>
      <c r="AJ587" s="19">
        <f>IF(""="",215040+AI587,"")</f>
        <v/>
      </c>
      <c r="AK587" s="19">
        <f>IF(AH587&gt;23500000,NA(),IF(AH587&lt;=4890000,1040000,IF(AH587&lt;=6550000,670000,620000)))</f>
        <v/>
      </c>
      <c r="AL587" s="19">
        <f>MAX(0,ROUNDDOWN(AH587-AJ587-AK587-0,-3))</f>
        <v/>
      </c>
      <c r="AM587" s="19">
        <f>IF(AL587&lt;=0,0,ROUNDDOWN((AL587*LOOKUP(AL587,{0,1950001,3300001,6950001,9000001,18000001,40000001},{0.05,0.1,0.2,0.23,0.33,0.4,0.45})-LOOKUP(AL587,{0,1950001,3300001,6950001,9000001,18000001,40000001},{0,97500,427500,636000,1536000,2796000,4796000}))*1.021,-2))</f>
        <v/>
      </c>
      <c r="AN587" s="19">
        <f>MAX(0,ROUNDDOWN(AH587-AJ587-430000-0,-3))</f>
        <v/>
      </c>
      <c r="AO587" s="19">
        <f>IF(AH587&lt;=450000,0,MAX(0,ROUNDDOWN(AN587*0.06-MIN(50000,AN587)*0.03,-2))+MAX(0,ROUNDDOWN(AN587*0.04-MIN(50000,AN587)*0.02,-2)))</f>
        <v/>
      </c>
      <c r="AP587" s="19">
        <f>AM587+AO587+AI587</f>
        <v/>
      </c>
      <c r="AQ587" s="19">
        <f>MIN(750000,MAX(0,$B587))</f>
        <v/>
      </c>
      <c r="AR587" s="19">
        <f>$B587-AQ587</f>
        <v/>
      </c>
      <c r="AS587" s="19">
        <f>MIN(670000,ROUNDDOWN(MAX(0,AR587-430000)*0.0751+47600,0))+MIN(260000,ROUNDDOWN(MAX(0,AR587-430000)*0.028+17600,0))+MIN(30000,ROUNDDOWN(MAX(0,AR587-430000)*0.0027+1873,0))+IF("いいえ"="はい",MIN(170000,ROUNDDOWN(MAX(0,AR587-430000)*0.0243+17800,0)),0)</f>
        <v/>
      </c>
      <c r="AT587" s="19">
        <f>IF(""="",215040+AS587,"")</f>
        <v/>
      </c>
      <c r="AU587" s="19">
        <f>IF(AR587&gt;23500000,NA(),IF(AR587&lt;=4890000,1040000,IF(AR587&lt;=6550000,670000,620000)))</f>
        <v/>
      </c>
      <c r="AV587" s="19">
        <f>MAX(0,ROUNDDOWN(AR587-AT587-AU587-0,-3))</f>
        <v/>
      </c>
      <c r="AW587" s="19">
        <f>IF(AV587&lt;=0,0,ROUNDDOWN((AV587*LOOKUP(AV587,{0,1950001,3300001,6950001,9000001,18000001,40000001},{0.05,0.1,0.2,0.23,0.33,0.4,0.45})-LOOKUP(AV587,{0,1950001,3300001,6950001,9000001,18000001,40000001},{0,97500,427500,636000,1536000,2796000,4796000}))*1.021,-2))</f>
        <v/>
      </c>
      <c r="AX587" s="19">
        <f>MAX(0,ROUNDDOWN(AR587-AT587-430000-0,-3))</f>
        <v/>
      </c>
      <c r="AY587" s="19">
        <f>IF(AR587&lt;=450000,0,MAX(0,ROUNDDOWN(AX587*0.06-MIN(50000,AX587)*0.03,-2))+MAX(0,ROUNDDOWN(AX587*0.04-MIN(50000,AX587)*0.02,-2)))</f>
        <v/>
      </c>
      <c r="AZ587" s="19">
        <f>AW587+AY587+AS587</f>
        <v/>
      </c>
    </row>
    <row r="588">
      <c r="A588" t="inlineStr">
        <is>
          <t>1万円刻み</t>
        </is>
      </c>
      <c r="B588" s="19">
        <f>'3_1万円刻み'!$A$571</f>
        <v/>
      </c>
      <c r="C588" s="19">
        <f>MIN(0,MAX(0,$B588))</f>
        <v/>
      </c>
      <c r="D588" s="19">
        <f>$B588-C588</f>
        <v/>
      </c>
      <c r="E588" s="19">
        <f>MIN(670000,ROUNDDOWN(MAX(0,D588-430000)*0.0751+47600,0))+MIN(260000,ROUNDDOWN(MAX(0,D588-430000)*0.028+17600,0))+MIN(30000,ROUNDDOWN(MAX(0,D588-430000)*0.0027+1873,0))+IF("いいえ"="はい",MIN(170000,ROUNDDOWN(MAX(0,D588-430000)*0.0243+17800,0)),0)</f>
        <v/>
      </c>
      <c r="F588" s="19">
        <f>IF(""="",215040+E588,"")</f>
        <v/>
      </c>
      <c r="G588" s="19">
        <f>IF(D588&gt;23500000,NA(),IF(D588&lt;=4890000,1040000,IF(D588&lt;=6550000,670000,620000)))</f>
        <v/>
      </c>
      <c r="H588" s="19">
        <f>MAX(0,ROUNDDOWN(D588-F588-G588-0,-3))</f>
        <v/>
      </c>
      <c r="I588" s="19">
        <f>IF(H588&lt;=0,0,ROUNDDOWN((H588*LOOKUP(H588,{0,1950001,3300001,6950001,9000001,18000001,40000001},{0.05,0.1,0.2,0.23,0.33,0.4,0.45})-LOOKUP(H588,{0,1950001,3300001,6950001,9000001,18000001,40000001},{0,97500,427500,636000,1536000,2796000,4796000}))*1.021,-2))</f>
        <v/>
      </c>
      <c r="J588" s="19">
        <f>MAX(0,ROUNDDOWN(D588-F588-430000-0,-3))</f>
        <v/>
      </c>
      <c r="K588" s="19">
        <f>IF(D588&lt;=450000,0,MAX(0,ROUNDDOWN(J588*0.06-MIN(50000,J588)*0.03,-2))+MAX(0,ROUNDDOWN(J588*0.04-MIN(50000,J588)*0.02,-2)))</f>
        <v/>
      </c>
      <c r="L588" s="19">
        <f>I588+K588+E588</f>
        <v/>
      </c>
      <c r="M588" s="19">
        <f>MIN(100000,MAX(0,$B588))</f>
        <v/>
      </c>
      <c r="N588" s="19">
        <f>$B588-M588</f>
        <v/>
      </c>
      <c r="O588" s="19">
        <f>MIN(670000,ROUNDDOWN(MAX(0,N588-430000)*0.0751+47600,0))+MIN(260000,ROUNDDOWN(MAX(0,N588-430000)*0.028+17600,0))+MIN(30000,ROUNDDOWN(MAX(0,N588-430000)*0.0027+1873,0))+IF("いいえ"="はい",MIN(170000,ROUNDDOWN(MAX(0,N588-430000)*0.0243+17800,0)),0)</f>
        <v/>
      </c>
      <c r="P588" s="19">
        <f>IF(""="",215040+O588,"")</f>
        <v/>
      </c>
      <c r="Q588" s="19">
        <f>IF(N588&gt;23500000,NA(),IF(N588&lt;=4890000,1040000,IF(N588&lt;=6550000,670000,620000)))</f>
        <v/>
      </c>
      <c r="R588" s="19">
        <f>MAX(0,ROUNDDOWN(N588-P588-Q588-0,-3))</f>
        <v/>
      </c>
      <c r="S588" s="19">
        <f>IF(R588&lt;=0,0,ROUNDDOWN((R588*LOOKUP(R588,{0,1950001,3300001,6950001,9000001,18000001,40000001},{0.05,0.1,0.2,0.23,0.33,0.4,0.45})-LOOKUP(R588,{0,1950001,3300001,6950001,9000001,18000001,40000001},{0,97500,427500,636000,1536000,2796000,4796000}))*1.021,-2))</f>
        <v/>
      </c>
      <c r="T588" s="19">
        <f>MAX(0,ROUNDDOWN(N588-P588-430000-0,-3))</f>
        <v/>
      </c>
      <c r="U588" s="19">
        <f>IF(N588&lt;=450000,0,MAX(0,ROUNDDOWN(T588*0.06-MIN(50000,T588)*0.03,-2))+MAX(0,ROUNDDOWN(T588*0.04-MIN(50000,T588)*0.02,-2)))</f>
        <v/>
      </c>
      <c r="V588" s="19">
        <f>S588+U588+O588</f>
        <v/>
      </c>
      <c r="W588" s="19">
        <f>MIN(550000,MAX(0,$B588))</f>
        <v/>
      </c>
      <c r="X588" s="19">
        <f>$B588-W588</f>
        <v/>
      </c>
      <c r="Y588" s="19">
        <f>MIN(670000,ROUNDDOWN(MAX(0,X588-430000)*0.0751+47600,0))+MIN(260000,ROUNDDOWN(MAX(0,X588-430000)*0.028+17600,0))+MIN(30000,ROUNDDOWN(MAX(0,X588-430000)*0.0027+1873,0))+IF("いいえ"="はい",MIN(170000,ROUNDDOWN(MAX(0,X588-430000)*0.0243+17800,0)),0)</f>
        <v/>
      </c>
      <c r="Z588" s="19">
        <f>IF(""="",215040+Y588,"")</f>
        <v/>
      </c>
      <c r="AA588" s="19">
        <f>IF(X588&gt;23500000,NA(),IF(X588&lt;=4890000,1040000,IF(X588&lt;=6550000,670000,620000)))</f>
        <v/>
      </c>
      <c r="AB588" s="19">
        <f>MAX(0,ROUNDDOWN(X588-Z588-AA588-0,-3))</f>
        <v/>
      </c>
      <c r="AC588" s="19">
        <f>IF(AB588&lt;=0,0,ROUNDDOWN((AB588*LOOKUP(AB588,{0,1950001,3300001,6950001,9000001,18000001,40000001},{0.05,0.1,0.2,0.23,0.33,0.4,0.45})-LOOKUP(AB588,{0,1950001,3300001,6950001,9000001,18000001,40000001},{0,97500,427500,636000,1536000,2796000,4796000}))*1.021,-2))</f>
        <v/>
      </c>
      <c r="AD588" s="19">
        <f>MAX(0,ROUNDDOWN(X588-Z588-430000-0,-3))</f>
        <v/>
      </c>
      <c r="AE588" s="19">
        <f>IF(X588&lt;=450000,0,MAX(0,ROUNDDOWN(AD588*0.06-MIN(50000,AD588)*0.03,-2))+MAX(0,ROUNDDOWN(AD588*0.04-MIN(50000,AD588)*0.02,-2)))</f>
        <v/>
      </c>
      <c r="AF588" s="19">
        <f>AC588+AE588+Y588</f>
        <v/>
      </c>
      <c r="AG588" s="19">
        <f>MIN(650000,MAX(0,$B588))</f>
        <v/>
      </c>
      <c r="AH588" s="19">
        <f>$B588-AG588</f>
        <v/>
      </c>
      <c r="AI588" s="19">
        <f>MIN(670000,ROUNDDOWN(MAX(0,AH588-430000)*0.0751+47600,0))+MIN(260000,ROUNDDOWN(MAX(0,AH588-430000)*0.028+17600,0))+MIN(30000,ROUNDDOWN(MAX(0,AH588-430000)*0.0027+1873,0))+IF("いいえ"="はい",MIN(170000,ROUNDDOWN(MAX(0,AH588-430000)*0.0243+17800,0)),0)</f>
        <v/>
      </c>
      <c r="AJ588" s="19">
        <f>IF(""="",215040+AI588,"")</f>
        <v/>
      </c>
      <c r="AK588" s="19">
        <f>IF(AH588&gt;23500000,NA(),IF(AH588&lt;=4890000,1040000,IF(AH588&lt;=6550000,670000,620000)))</f>
        <v/>
      </c>
      <c r="AL588" s="19">
        <f>MAX(0,ROUNDDOWN(AH588-AJ588-AK588-0,-3))</f>
        <v/>
      </c>
      <c r="AM588" s="19">
        <f>IF(AL588&lt;=0,0,ROUNDDOWN((AL588*LOOKUP(AL588,{0,1950001,3300001,6950001,9000001,18000001,40000001},{0.05,0.1,0.2,0.23,0.33,0.4,0.45})-LOOKUP(AL588,{0,1950001,3300001,6950001,9000001,18000001,40000001},{0,97500,427500,636000,1536000,2796000,4796000}))*1.021,-2))</f>
        <v/>
      </c>
      <c r="AN588" s="19">
        <f>MAX(0,ROUNDDOWN(AH588-AJ588-430000-0,-3))</f>
        <v/>
      </c>
      <c r="AO588" s="19">
        <f>IF(AH588&lt;=450000,0,MAX(0,ROUNDDOWN(AN588*0.06-MIN(50000,AN588)*0.03,-2))+MAX(0,ROUNDDOWN(AN588*0.04-MIN(50000,AN588)*0.02,-2)))</f>
        <v/>
      </c>
      <c r="AP588" s="19">
        <f>AM588+AO588+AI588</f>
        <v/>
      </c>
      <c r="AQ588" s="19">
        <f>MIN(750000,MAX(0,$B588))</f>
        <v/>
      </c>
      <c r="AR588" s="19">
        <f>$B588-AQ588</f>
        <v/>
      </c>
      <c r="AS588" s="19">
        <f>MIN(670000,ROUNDDOWN(MAX(0,AR588-430000)*0.0751+47600,0))+MIN(260000,ROUNDDOWN(MAX(0,AR588-430000)*0.028+17600,0))+MIN(30000,ROUNDDOWN(MAX(0,AR588-430000)*0.0027+1873,0))+IF("いいえ"="はい",MIN(170000,ROUNDDOWN(MAX(0,AR588-430000)*0.0243+17800,0)),0)</f>
        <v/>
      </c>
      <c r="AT588" s="19">
        <f>IF(""="",215040+AS588,"")</f>
        <v/>
      </c>
      <c r="AU588" s="19">
        <f>IF(AR588&gt;23500000,NA(),IF(AR588&lt;=4890000,1040000,IF(AR588&lt;=6550000,670000,620000)))</f>
        <v/>
      </c>
      <c r="AV588" s="19">
        <f>MAX(0,ROUNDDOWN(AR588-AT588-AU588-0,-3))</f>
        <v/>
      </c>
      <c r="AW588" s="19">
        <f>IF(AV588&lt;=0,0,ROUNDDOWN((AV588*LOOKUP(AV588,{0,1950001,3300001,6950001,9000001,18000001,40000001},{0.05,0.1,0.2,0.23,0.33,0.4,0.45})-LOOKUP(AV588,{0,1950001,3300001,6950001,9000001,18000001,40000001},{0,97500,427500,636000,1536000,2796000,4796000}))*1.021,-2))</f>
        <v/>
      </c>
      <c r="AX588" s="19">
        <f>MAX(0,ROUNDDOWN(AR588-AT588-430000-0,-3))</f>
        <v/>
      </c>
      <c r="AY588" s="19">
        <f>IF(AR588&lt;=450000,0,MAX(0,ROUNDDOWN(AX588*0.06-MIN(50000,AX588)*0.03,-2))+MAX(0,ROUNDDOWN(AX588*0.04-MIN(50000,AX588)*0.02,-2)))</f>
        <v/>
      </c>
      <c r="AZ588" s="19">
        <f>AW588+AY588+AS588</f>
        <v/>
      </c>
    </row>
    <row r="589">
      <c r="A589" t="inlineStr">
        <is>
          <t>1万円刻み</t>
        </is>
      </c>
      <c r="B589" s="19">
        <f>'3_1万円刻み'!$A$572</f>
        <v/>
      </c>
      <c r="C589" s="19">
        <f>MIN(0,MAX(0,$B589))</f>
        <v/>
      </c>
      <c r="D589" s="19">
        <f>$B589-C589</f>
        <v/>
      </c>
      <c r="E589" s="19">
        <f>MIN(670000,ROUNDDOWN(MAX(0,D589-430000)*0.0751+47600,0))+MIN(260000,ROUNDDOWN(MAX(0,D589-430000)*0.028+17600,0))+MIN(30000,ROUNDDOWN(MAX(0,D589-430000)*0.0027+1873,0))+IF("いいえ"="はい",MIN(170000,ROUNDDOWN(MAX(0,D589-430000)*0.0243+17800,0)),0)</f>
        <v/>
      </c>
      <c r="F589" s="19">
        <f>IF(""="",215040+E589,"")</f>
        <v/>
      </c>
      <c r="G589" s="19">
        <f>IF(D589&gt;23500000,NA(),IF(D589&lt;=4890000,1040000,IF(D589&lt;=6550000,670000,620000)))</f>
        <v/>
      </c>
      <c r="H589" s="19">
        <f>MAX(0,ROUNDDOWN(D589-F589-G589-0,-3))</f>
        <v/>
      </c>
      <c r="I589" s="19">
        <f>IF(H589&lt;=0,0,ROUNDDOWN((H589*LOOKUP(H589,{0,1950001,3300001,6950001,9000001,18000001,40000001},{0.05,0.1,0.2,0.23,0.33,0.4,0.45})-LOOKUP(H589,{0,1950001,3300001,6950001,9000001,18000001,40000001},{0,97500,427500,636000,1536000,2796000,4796000}))*1.021,-2))</f>
        <v/>
      </c>
      <c r="J589" s="19">
        <f>MAX(0,ROUNDDOWN(D589-F589-430000-0,-3))</f>
        <v/>
      </c>
      <c r="K589" s="19">
        <f>IF(D589&lt;=450000,0,MAX(0,ROUNDDOWN(J589*0.06-MIN(50000,J589)*0.03,-2))+MAX(0,ROUNDDOWN(J589*0.04-MIN(50000,J589)*0.02,-2)))</f>
        <v/>
      </c>
      <c r="L589" s="19">
        <f>I589+K589+E589</f>
        <v/>
      </c>
      <c r="M589" s="19">
        <f>MIN(100000,MAX(0,$B589))</f>
        <v/>
      </c>
      <c r="N589" s="19">
        <f>$B589-M589</f>
        <v/>
      </c>
      <c r="O589" s="19">
        <f>MIN(670000,ROUNDDOWN(MAX(0,N589-430000)*0.0751+47600,0))+MIN(260000,ROUNDDOWN(MAX(0,N589-430000)*0.028+17600,0))+MIN(30000,ROUNDDOWN(MAX(0,N589-430000)*0.0027+1873,0))+IF("いいえ"="はい",MIN(170000,ROUNDDOWN(MAX(0,N589-430000)*0.0243+17800,0)),0)</f>
        <v/>
      </c>
      <c r="P589" s="19">
        <f>IF(""="",215040+O589,"")</f>
        <v/>
      </c>
      <c r="Q589" s="19">
        <f>IF(N589&gt;23500000,NA(),IF(N589&lt;=4890000,1040000,IF(N589&lt;=6550000,670000,620000)))</f>
        <v/>
      </c>
      <c r="R589" s="19">
        <f>MAX(0,ROUNDDOWN(N589-P589-Q589-0,-3))</f>
        <v/>
      </c>
      <c r="S589" s="19">
        <f>IF(R589&lt;=0,0,ROUNDDOWN((R589*LOOKUP(R589,{0,1950001,3300001,6950001,9000001,18000001,40000001},{0.05,0.1,0.2,0.23,0.33,0.4,0.45})-LOOKUP(R589,{0,1950001,3300001,6950001,9000001,18000001,40000001},{0,97500,427500,636000,1536000,2796000,4796000}))*1.021,-2))</f>
        <v/>
      </c>
      <c r="T589" s="19">
        <f>MAX(0,ROUNDDOWN(N589-P589-430000-0,-3))</f>
        <v/>
      </c>
      <c r="U589" s="19">
        <f>IF(N589&lt;=450000,0,MAX(0,ROUNDDOWN(T589*0.06-MIN(50000,T589)*0.03,-2))+MAX(0,ROUNDDOWN(T589*0.04-MIN(50000,T589)*0.02,-2)))</f>
        <v/>
      </c>
      <c r="V589" s="19">
        <f>S589+U589+O589</f>
        <v/>
      </c>
      <c r="W589" s="19">
        <f>MIN(550000,MAX(0,$B589))</f>
        <v/>
      </c>
      <c r="X589" s="19">
        <f>$B589-W589</f>
        <v/>
      </c>
      <c r="Y589" s="19">
        <f>MIN(670000,ROUNDDOWN(MAX(0,X589-430000)*0.0751+47600,0))+MIN(260000,ROUNDDOWN(MAX(0,X589-430000)*0.028+17600,0))+MIN(30000,ROUNDDOWN(MAX(0,X589-430000)*0.0027+1873,0))+IF("いいえ"="はい",MIN(170000,ROUNDDOWN(MAX(0,X589-430000)*0.0243+17800,0)),0)</f>
        <v/>
      </c>
      <c r="Z589" s="19">
        <f>IF(""="",215040+Y589,"")</f>
        <v/>
      </c>
      <c r="AA589" s="19">
        <f>IF(X589&gt;23500000,NA(),IF(X589&lt;=4890000,1040000,IF(X589&lt;=6550000,670000,620000)))</f>
        <v/>
      </c>
      <c r="AB589" s="19">
        <f>MAX(0,ROUNDDOWN(X589-Z589-AA589-0,-3))</f>
        <v/>
      </c>
      <c r="AC589" s="19">
        <f>IF(AB589&lt;=0,0,ROUNDDOWN((AB589*LOOKUP(AB589,{0,1950001,3300001,6950001,9000001,18000001,40000001},{0.05,0.1,0.2,0.23,0.33,0.4,0.45})-LOOKUP(AB589,{0,1950001,3300001,6950001,9000001,18000001,40000001},{0,97500,427500,636000,1536000,2796000,4796000}))*1.021,-2))</f>
        <v/>
      </c>
      <c r="AD589" s="19">
        <f>MAX(0,ROUNDDOWN(X589-Z589-430000-0,-3))</f>
        <v/>
      </c>
      <c r="AE589" s="19">
        <f>IF(X589&lt;=450000,0,MAX(0,ROUNDDOWN(AD589*0.06-MIN(50000,AD589)*0.03,-2))+MAX(0,ROUNDDOWN(AD589*0.04-MIN(50000,AD589)*0.02,-2)))</f>
        <v/>
      </c>
      <c r="AF589" s="19">
        <f>AC589+AE589+Y589</f>
        <v/>
      </c>
      <c r="AG589" s="19">
        <f>MIN(650000,MAX(0,$B589))</f>
        <v/>
      </c>
      <c r="AH589" s="19">
        <f>$B589-AG589</f>
        <v/>
      </c>
      <c r="AI589" s="19">
        <f>MIN(670000,ROUNDDOWN(MAX(0,AH589-430000)*0.0751+47600,0))+MIN(260000,ROUNDDOWN(MAX(0,AH589-430000)*0.028+17600,0))+MIN(30000,ROUNDDOWN(MAX(0,AH589-430000)*0.0027+1873,0))+IF("いいえ"="はい",MIN(170000,ROUNDDOWN(MAX(0,AH589-430000)*0.0243+17800,0)),0)</f>
        <v/>
      </c>
      <c r="AJ589" s="19">
        <f>IF(""="",215040+AI589,"")</f>
        <v/>
      </c>
      <c r="AK589" s="19">
        <f>IF(AH589&gt;23500000,NA(),IF(AH589&lt;=4890000,1040000,IF(AH589&lt;=6550000,670000,620000)))</f>
        <v/>
      </c>
      <c r="AL589" s="19">
        <f>MAX(0,ROUNDDOWN(AH589-AJ589-AK589-0,-3))</f>
        <v/>
      </c>
      <c r="AM589" s="19">
        <f>IF(AL589&lt;=0,0,ROUNDDOWN((AL589*LOOKUP(AL589,{0,1950001,3300001,6950001,9000001,18000001,40000001},{0.05,0.1,0.2,0.23,0.33,0.4,0.45})-LOOKUP(AL589,{0,1950001,3300001,6950001,9000001,18000001,40000001},{0,97500,427500,636000,1536000,2796000,4796000}))*1.021,-2))</f>
        <v/>
      </c>
      <c r="AN589" s="19">
        <f>MAX(0,ROUNDDOWN(AH589-AJ589-430000-0,-3))</f>
        <v/>
      </c>
      <c r="AO589" s="19">
        <f>IF(AH589&lt;=450000,0,MAX(0,ROUNDDOWN(AN589*0.06-MIN(50000,AN589)*0.03,-2))+MAX(0,ROUNDDOWN(AN589*0.04-MIN(50000,AN589)*0.02,-2)))</f>
        <v/>
      </c>
      <c r="AP589" s="19">
        <f>AM589+AO589+AI589</f>
        <v/>
      </c>
      <c r="AQ589" s="19">
        <f>MIN(750000,MAX(0,$B589))</f>
        <v/>
      </c>
      <c r="AR589" s="19">
        <f>$B589-AQ589</f>
        <v/>
      </c>
      <c r="AS589" s="19">
        <f>MIN(670000,ROUNDDOWN(MAX(0,AR589-430000)*0.0751+47600,0))+MIN(260000,ROUNDDOWN(MAX(0,AR589-430000)*0.028+17600,0))+MIN(30000,ROUNDDOWN(MAX(0,AR589-430000)*0.0027+1873,0))+IF("いいえ"="はい",MIN(170000,ROUNDDOWN(MAX(0,AR589-430000)*0.0243+17800,0)),0)</f>
        <v/>
      </c>
      <c r="AT589" s="19">
        <f>IF(""="",215040+AS589,"")</f>
        <v/>
      </c>
      <c r="AU589" s="19">
        <f>IF(AR589&gt;23500000,NA(),IF(AR589&lt;=4890000,1040000,IF(AR589&lt;=6550000,670000,620000)))</f>
        <v/>
      </c>
      <c r="AV589" s="19">
        <f>MAX(0,ROUNDDOWN(AR589-AT589-AU589-0,-3))</f>
        <v/>
      </c>
      <c r="AW589" s="19">
        <f>IF(AV589&lt;=0,0,ROUNDDOWN((AV589*LOOKUP(AV589,{0,1950001,3300001,6950001,9000001,18000001,40000001},{0.05,0.1,0.2,0.23,0.33,0.4,0.45})-LOOKUP(AV589,{0,1950001,3300001,6950001,9000001,18000001,40000001},{0,97500,427500,636000,1536000,2796000,4796000}))*1.021,-2))</f>
        <v/>
      </c>
      <c r="AX589" s="19">
        <f>MAX(0,ROUNDDOWN(AR589-AT589-430000-0,-3))</f>
        <v/>
      </c>
      <c r="AY589" s="19">
        <f>IF(AR589&lt;=450000,0,MAX(0,ROUNDDOWN(AX589*0.06-MIN(50000,AX589)*0.03,-2))+MAX(0,ROUNDDOWN(AX589*0.04-MIN(50000,AX589)*0.02,-2)))</f>
        <v/>
      </c>
      <c r="AZ589" s="19">
        <f>AW589+AY589+AS589</f>
        <v/>
      </c>
    </row>
    <row r="590">
      <c r="A590" t="inlineStr">
        <is>
          <t>1万円刻み</t>
        </is>
      </c>
      <c r="B590" s="19">
        <f>'3_1万円刻み'!$A$573</f>
        <v/>
      </c>
      <c r="C590" s="19">
        <f>MIN(0,MAX(0,$B590))</f>
        <v/>
      </c>
      <c r="D590" s="19">
        <f>$B590-C590</f>
        <v/>
      </c>
      <c r="E590" s="19">
        <f>MIN(670000,ROUNDDOWN(MAX(0,D590-430000)*0.0751+47600,0))+MIN(260000,ROUNDDOWN(MAX(0,D590-430000)*0.028+17600,0))+MIN(30000,ROUNDDOWN(MAX(0,D590-430000)*0.0027+1873,0))+IF("いいえ"="はい",MIN(170000,ROUNDDOWN(MAX(0,D590-430000)*0.0243+17800,0)),0)</f>
        <v/>
      </c>
      <c r="F590" s="19">
        <f>IF(""="",215040+E590,"")</f>
        <v/>
      </c>
      <c r="G590" s="19">
        <f>IF(D590&gt;23500000,NA(),IF(D590&lt;=4890000,1040000,IF(D590&lt;=6550000,670000,620000)))</f>
        <v/>
      </c>
      <c r="H590" s="19">
        <f>MAX(0,ROUNDDOWN(D590-F590-G590-0,-3))</f>
        <v/>
      </c>
      <c r="I590" s="19">
        <f>IF(H590&lt;=0,0,ROUNDDOWN((H590*LOOKUP(H590,{0,1950001,3300001,6950001,9000001,18000001,40000001},{0.05,0.1,0.2,0.23,0.33,0.4,0.45})-LOOKUP(H590,{0,1950001,3300001,6950001,9000001,18000001,40000001},{0,97500,427500,636000,1536000,2796000,4796000}))*1.021,-2))</f>
        <v/>
      </c>
      <c r="J590" s="19">
        <f>MAX(0,ROUNDDOWN(D590-F590-430000-0,-3))</f>
        <v/>
      </c>
      <c r="K590" s="19">
        <f>IF(D590&lt;=450000,0,MAX(0,ROUNDDOWN(J590*0.06-MIN(50000,J590)*0.03,-2))+MAX(0,ROUNDDOWN(J590*0.04-MIN(50000,J590)*0.02,-2)))</f>
        <v/>
      </c>
      <c r="L590" s="19">
        <f>I590+K590+E590</f>
        <v/>
      </c>
      <c r="M590" s="19">
        <f>MIN(100000,MAX(0,$B590))</f>
        <v/>
      </c>
      <c r="N590" s="19">
        <f>$B590-M590</f>
        <v/>
      </c>
      <c r="O590" s="19">
        <f>MIN(670000,ROUNDDOWN(MAX(0,N590-430000)*0.0751+47600,0))+MIN(260000,ROUNDDOWN(MAX(0,N590-430000)*0.028+17600,0))+MIN(30000,ROUNDDOWN(MAX(0,N590-430000)*0.0027+1873,0))+IF("いいえ"="はい",MIN(170000,ROUNDDOWN(MAX(0,N590-430000)*0.0243+17800,0)),0)</f>
        <v/>
      </c>
      <c r="P590" s="19">
        <f>IF(""="",215040+O590,"")</f>
        <v/>
      </c>
      <c r="Q590" s="19">
        <f>IF(N590&gt;23500000,NA(),IF(N590&lt;=4890000,1040000,IF(N590&lt;=6550000,670000,620000)))</f>
        <v/>
      </c>
      <c r="R590" s="19">
        <f>MAX(0,ROUNDDOWN(N590-P590-Q590-0,-3))</f>
        <v/>
      </c>
      <c r="S590" s="19">
        <f>IF(R590&lt;=0,0,ROUNDDOWN((R590*LOOKUP(R590,{0,1950001,3300001,6950001,9000001,18000001,40000001},{0.05,0.1,0.2,0.23,0.33,0.4,0.45})-LOOKUP(R590,{0,1950001,3300001,6950001,9000001,18000001,40000001},{0,97500,427500,636000,1536000,2796000,4796000}))*1.021,-2))</f>
        <v/>
      </c>
      <c r="T590" s="19">
        <f>MAX(0,ROUNDDOWN(N590-P590-430000-0,-3))</f>
        <v/>
      </c>
      <c r="U590" s="19">
        <f>IF(N590&lt;=450000,0,MAX(0,ROUNDDOWN(T590*0.06-MIN(50000,T590)*0.03,-2))+MAX(0,ROUNDDOWN(T590*0.04-MIN(50000,T590)*0.02,-2)))</f>
        <v/>
      </c>
      <c r="V590" s="19">
        <f>S590+U590+O590</f>
        <v/>
      </c>
      <c r="W590" s="19">
        <f>MIN(550000,MAX(0,$B590))</f>
        <v/>
      </c>
      <c r="X590" s="19">
        <f>$B590-W590</f>
        <v/>
      </c>
      <c r="Y590" s="19">
        <f>MIN(670000,ROUNDDOWN(MAX(0,X590-430000)*0.0751+47600,0))+MIN(260000,ROUNDDOWN(MAX(0,X590-430000)*0.028+17600,0))+MIN(30000,ROUNDDOWN(MAX(0,X590-430000)*0.0027+1873,0))+IF("いいえ"="はい",MIN(170000,ROUNDDOWN(MAX(0,X590-430000)*0.0243+17800,0)),0)</f>
        <v/>
      </c>
      <c r="Z590" s="19">
        <f>IF(""="",215040+Y590,"")</f>
        <v/>
      </c>
      <c r="AA590" s="19">
        <f>IF(X590&gt;23500000,NA(),IF(X590&lt;=4890000,1040000,IF(X590&lt;=6550000,670000,620000)))</f>
        <v/>
      </c>
      <c r="AB590" s="19">
        <f>MAX(0,ROUNDDOWN(X590-Z590-AA590-0,-3))</f>
        <v/>
      </c>
      <c r="AC590" s="19">
        <f>IF(AB590&lt;=0,0,ROUNDDOWN((AB590*LOOKUP(AB590,{0,1950001,3300001,6950001,9000001,18000001,40000001},{0.05,0.1,0.2,0.23,0.33,0.4,0.45})-LOOKUP(AB590,{0,1950001,3300001,6950001,9000001,18000001,40000001},{0,97500,427500,636000,1536000,2796000,4796000}))*1.021,-2))</f>
        <v/>
      </c>
      <c r="AD590" s="19">
        <f>MAX(0,ROUNDDOWN(X590-Z590-430000-0,-3))</f>
        <v/>
      </c>
      <c r="AE590" s="19">
        <f>IF(X590&lt;=450000,0,MAX(0,ROUNDDOWN(AD590*0.06-MIN(50000,AD590)*0.03,-2))+MAX(0,ROUNDDOWN(AD590*0.04-MIN(50000,AD590)*0.02,-2)))</f>
        <v/>
      </c>
      <c r="AF590" s="19">
        <f>AC590+AE590+Y590</f>
        <v/>
      </c>
      <c r="AG590" s="19">
        <f>MIN(650000,MAX(0,$B590))</f>
        <v/>
      </c>
      <c r="AH590" s="19">
        <f>$B590-AG590</f>
        <v/>
      </c>
      <c r="AI590" s="19">
        <f>MIN(670000,ROUNDDOWN(MAX(0,AH590-430000)*0.0751+47600,0))+MIN(260000,ROUNDDOWN(MAX(0,AH590-430000)*0.028+17600,0))+MIN(30000,ROUNDDOWN(MAX(0,AH590-430000)*0.0027+1873,0))+IF("いいえ"="はい",MIN(170000,ROUNDDOWN(MAX(0,AH590-430000)*0.0243+17800,0)),0)</f>
        <v/>
      </c>
      <c r="AJ590" s="19">
        <f>IF(""="",215040+AI590,"")</f>
        <v/>
      </c>
      <c r="AK590" s="19">
        <f>IF(AH590&gt;23500000,NA(),IF(AH590&lt;=4890000,1040000,IF(AH590&lt;=6550000,670000,620000)))</f>
        <v/>
      </c>
      <c r="AL590" s="19">
        <f>MAX(0,ROUNDDOWN(AH590-AJ590-AK590-0,-3))</f>
        <v/>
      </c>
      <c r="AM590" s="19">
        <f>IF(AL590&lt;=0,0,ROUNDDOWN((AL590*LOOKUP(AL590,{0,1950001,3300001,6950001,9000001,18000001,40000001},{0.05,0.1,0.2,0.23,0.33,0.4,0.45})-LOOKUP(AL590,{0,1950001,3300001,6950001,9000001,18000001,40000001},{0,97500,427500,636000,1536000,2796000,4796000}))*1.021,-2))</f>
        <v/>
      </c>
      <c r="AN590" s="19">
        <f>MAX(0,ROUNDDOWN(AH590-AJ590-430000-0,-3))</f>
        <v/>
      </c>
      <c r="AO590" s="19">
        <f>IF(AH590&lt;=450000,0,MAX(0,ROUNDDOWN(AN590*0.06-MIN(50000,AN590)*0.03,-2))+MAX(0,ROUNDDOWN(AN590*0.04-MIN(50000,AN590)*0.02,-2)))</f>
        <v/>
      </c>
      <c r="AP590" s="19">
        <f>AM590+AO590+AI590</f>
        <v/>
      </c>
      <c r="AQ590" s="19">
        <f>MIN(750000,MAX(0,$B590))</f>
        <v/>
      </c>
      <c r="AR590" s="19">
        <f>$B590-AQ590</f>
        <v/>
      </c>
      <c r="AS590" s="19">
        <f>MIN(670000,ROUNDDOWN(MAX(0,AR590-430000)*0.0751+47600,0))+MIN(260000,ROUNDDOWN(MAX(0,AR590-430000)*0.028+17600,0))+MIN(30000,ROUNDDOWN(MAX(0,AR590-430000)*0.0027+1873,0))+IF("いいえ"="はい",MIN(170000,ROUNDDOWN(MAX(0,AR590-430000)*0.0243+17800,0)),0)</f>
        <v/>
      </c>
      <c r="AT590" s="19">
        <f>IF(""="",215040+AS590,"")</f>
        <v/>
      </c>
      <c r="AU590" s="19">
        <f>IF(AR590&gt;23500000,NA(),IF(AR590&lt;=4890000,1040000,IF(AR590&lt;=6550000,670000,620000)))</f>
        <v/>
      </c>
      <c r="AV590" s="19">
        <f>MAX(0,ROUNDDOWN(AR590-AT590-AU590-0,-3))</f>
        <v/>
      </c>
      <c r="AW590" s="19">
        <f>IF(AV590&lt;=0,0,ROUNDDOWN((AV590*LOOKUP(AV590,{0,1950001,3300001,6950001,9000001,18000001,40000001},{0.05,0.1,0.2,0.23,0.33,0.4,0.45})-LOOKUP(AV590,{0,1950001,3300001,6950001,9000001,18000001,40000001},{0,97500,427500,636000,1536000,2796000,4796000}))*1.021,-2))</f>
        <v/>
      </c>
      <c r="AX590" s="19">
        <f>MAX(0,ROUNDDOWN(AR590-AT590-430000-0,-3))</f>
        <v/>
      </c>
      <c r="AY590" s="19">
        <f>IF(AR590&lt;=450000,0,MAX(0,ROUNDDOWN(AX590*0.06-MIN(50000,AX590)*0.03,-2))+MAX(0,ROUNDDOWN(AX590*0.04-MIN(50000,AX590)*0.02,-2)))</f>
        <v/>
      </c>
      <c r="AZ590" s="19">
        <f>AW590+AY590+AS590</f>
        <v/>
      </c>
    </row>
    <row r="591">
      <c r="A591" t="inlineStr">
        <is>
          <t>1万円刻み</t>
        </is>
      </c>
      <c r="B591" s="19">
        <f>'3_1万円刻み'!$A$574</f>
        <v/>
      </c>
      <c r="C591" s="19">
        <f>MIN(0,MAX(0,$B591))</f>
        <v/>
      </c>
      <c r="D591" s="19">
        <f>$B591-C591</f>
        <v/>
      </c>
      <c r="E591" s="19">
        <f>MIN(670000,ROUNDDOWN(MAX(0,D591-430000)*0.0751+47600,0))+MIN(260000,ROUNDDOWN(MAX(0,D591-430000)*0.028+17600,0))+MIN(30000,ROUNDDOWN(MAX(0,D591-430000)*0.0027+1873,0))+IF("いいえ"="はい",MIN(170000,ROUNDDOWN(MAX(0,D591-430000)*0.0243+17800,0)),0)</f>
        <v/>
      </c>
      <c r="F591" s="19">
        <f>IF(""="",215040+E591,"")</f>
        <v/>
      </c>
      <c r="G591" s="19">
        <f>IF(D591&gt;23500000,NA(),IF(D591&lt;=4890000,1040000,IF(D591&lt;=6550000,670000,620000)))</f>
        <v/>
      </c>
      <c r="H591" s="19">
        <f>MAX(0,ROUNDDOWN(D591-F591-G591-0,-3))</f>
        <v/>
      </c>
      <c r="I591" s="19">
        <f>IF(H591&lt;=0,0,ROUNDDOWN((H591*LOOKUP(H591,{0,1950001,3300001,6950001,9000001,18000001,40000001},{0.05,0.1,0.2,0.23,0.33,0.4,0.45})-LOOKUP(H591,{0,1950001,3300001,6950001,9000001,18000001,40000001},{0,97500,427500,636000,1536000,2796000,4796000}))*1.021,-2))</f>
        <v/>
      </c>
      <c r="J591" s="19">
        <f>MAX(0,ROUNDDOWN(D591-F591-430000-0,-3))</f>
        <v/>
      </c>
      <c r="K591" s="19">
        <f>IF(D591&lt;=450000,0,MAX(0,ROUNDDOWN(J591*0.06-MIN(50000,J591)*0.03,-2))+MAX(0,ROUNDDOWN(J591*0.04-MIN(50000,J591)*0.02,-2)))</f>
        <v/>
      </c>
      <c r="L591" s="19">
        <f>I591+K591+E591</f>
        <v/>
      </c>
      <c r="M591" s="19">
        <f>MIN(100000,MAX(0,$B591))</f>
        <v/>
      </c>
      <c r="N591" s="19">
        <f>$B591-M591</f>
        <v/>
      </c>
      <c r="O591" s="19">
        <f>MIN(670000,ROUNDDOWN(MAX(0,N591-430000)*0.0751+47600,0))+MIN(260000,ROUNDDOWN(MAX(0,N591-430000)*0.028+17600,0))+MIN(30000,ROUNDDOWN(MAX(0,N591-430000)*0.0027+1873,0))+IF("いいえ"="はい",MIN(170000,ROUNDDOWN(MAX(0,N591-430000)*0.0243+17800,0)),0)</f>
        <v/>
      </c>
      <c r="P591" s="19">
        <f>IF(""="",215040+O591,"")</f>
        <v/>
      </c>
      <c r="Q591" s="19">
        <f>IF(N591&gt;23500000,NA(),IF(N591&lt;=4890000,1040000,IF(N591&lt;=6550000,670000,620000)))</f>
        <v/>
      </c>
      <c r="R591" s="19">
        <f>MAX(0,ROUNDDOWN(N591-P591-Q591-0,-3))</f>
        <v/>
      </c>
      <c r="S591" s="19">
        <f>IF(R591&lt;=0,0,ROUNDDOWN((R591*LOOKUP(R591,{0,1950001,3300001,6950001,9000001,18000001,40000001},{0.05,0.1,0.2,0.23,0.33,0.4,0.45})-LOOKUP(R591,{0,1950001,3300001,6950001,9000001,18000001,40000001},{0,97500,427500,636000,1536000,2796000,4796000}))*1.021,-2))</f>
        <v/>
      </c>
      <c r="T591" s="19">
        <f>MAX(0,ROUNDDOWN(N591-P591-430000-0,-3))</f>
        <v/>
      </c>
      <c r="U591" s="19">
        <f>IF(N591&lt;=450000,0,MAX(0,ROUNDDOWN(T591*0.06-MIN(50000,T591)*0.03,-2))+MAX(0,ROUNDDOWN(T591*0.04-MIN(50000,T591)*0.02,-2)))</f>
        <v/>
      </c>
      <c r="V591" s="19">
        <f>S591+U591+O591</f>
        <v/>
      </c>
      <c r="W591" s="19">
        <f>MIN(550000,MAX(0,$B591))</f>
        <v/>
      </c>
      <c r="X591" s="19">
        <f>$B591-W591</f>
        <v/>
      </c>
      <c r="Y591" s="19">
        <f>MIN(670000,ROUNDDOWN(MAX(0,X591-430000)*0.0751+47600,0))+MIN(260000,ROUNDDOWN(MAX(0,X591-430000)*0.028+17600,0))+MIN(30000,ROUNDDOWN(MAX(0,X591-430000)*0.0027+1873,0))+IF("いいえ"="はい",MIN(170000,ROUNDDOWN(MAX(0,X591-430000)*0.0243+17800,0)),0)</f>
        <v/>
      </c>
      <c r="Z591" s="19">
        <f>IF(""="",215040+Y591,"")</f>
        <v/>
      </c>
      <c r="AA591" s="19">
        <f>IF(X591&gt;23500000,NA(),IF(X591&lt;=4890000,1040000,IF(X591&lt;=6550000,670000,620000)))</f>
        <v/>
      </c>
      <c r="AB591" s="19">
        <f>MAX(0,ROUNDDOWN(X591-Z591-AA591-0,-3))</f>
        <v/>
      </c>
      <c r="AC591" s="19">
        <f>IF(AB591&lt;=0,0,ROUNDDOWN((AB591*LOOKUP(AB591,{0,1950001,3300001,6950001,9000001,18000001,40000001},{0.05,0.1,0.2,0.23,0.33,0.4,0.45})-LOOKUP(AB591,{0,1950001,3300001,6950001,9000001,18000001,40000001},{0,97500,427500,636000,1536000,2796000,4796000}))*1.021,-2))</f>
        <v/>
      </c>
      <c r="AD591" s="19">
        <f>MAX(0,ROUNDDOWN(X591-Z591-430000-0,-3))</f>
        <v/>
      </c>
      <c r="AE591" s="19">
        <f>IF(X591&lt;=450000,0,MAX(0,ROUNDDOWN(AD591*0.06-MIN(50000,AD591)*0.03,-2))+MAX(0,ROUNDDOWN(AD591*0.04-MIN(50000,AD591)*0.02,-2)))</f>
        <v/>
      </c>
      <c r="AF591" s="19">
        <f>AC591+AE591+Y591</f>
        <v/>
      </c>
      <c r="AG591" s="19">
        <f>MIN(650000,MAX(0,$B591))</f>
        <v/>
      </c>
      <c r="AH591" s="19">
        <f>$B591-AG591</f>
        <v/>
      </c>
      <c r="AI591" s="19">
        <f>MIN(670000,ROUNDDOWN(MAX(0,AH591-430000)*0.0751+47600,0))+MIN(260000,ROUNDDOWN(MAX(0,AH591-430000)*0.028+17600,0))+MIN(30000,ROUNDDOWN(MAX(0,AH591-430000)*0.0027+1873,0))+IF("いいえ"="はい",MIN(170000,ROUNDDOWN(MAX(0,AH591-430000)*0.0243+17800,0)),0)</f>
        <v/>
      </c>
      <c r="AJ591" s="19">
        <f>IF(""="",215040+AI591,"")</f>
        <v/>
      </c>
      <c r="AK591" s="19">
        <f>IF(AH591&gt;23500000,NA(),IF(AH591&lt;=4890000,1040000,IF(AH591&lt;=6550000,670000,620000)))</f>
        <v/>
      </c>
      <c r="AL591" s="19">
        <f>MAX(0,ROUNDDOWN(AH591-AJ591-AK591-0,-3))</f>
        <v/>
      </c>
      <c r="AM591" s="19">
        <f>IF(AL591&lt;=0,0,ROUNDDOWN((AL591*LOOKUP(AL591,{0,1950001,3300001,6950001,9000001,18000001,40000001},{0.05,0.1,0.2,0.23,0.33,0.4,0.45})-LOOKUP(AL591,{0,1950001,3300001,6950001,9000001,18000001,40000001},{0,97500,427500,636000,1536000,2796000,4796000}))*1.021,-2))</f>
        <v/>
      </c>
      <c r="AN591" s="19">
        <f>MAX(0,ROUNDDOWN(AH591-AJ591-430000-0,-3))</f>
        <v/>
      </c>
      <c r="AO591" s="19">
        <f>IF(AH591&lt;=450000,0,MAX(0,ROUNDDOWN(AN591*0.06-MIN(50000,AN591)*0.03,-2))+MAX(0,ROUNDDOWN(AN591*0.04-MIN(50000,AN591)*0.02,-2)))</f>
        <v/>
      </c>
      <c r="AP591" s="19">
        <f>AM591+AO591+AI591</f>
        <v/>
      </c>
      <c r="AQ591" s="19">
        <f>MIN(750000,MAX(0,$B591))</f>
        <v/>
      </c>
      <c r="AR591" s="19">
        <f>$B591-AQ591</f>
        <v/>
      </c>
      <c r="AS591" s="19">
        <f>MIN(670000,ROUNDDOWN(MAX(0,AR591-430000)*0.0751+47600,0))+MIN(260000,ROUNDDOWN(MAX(0,AR591-430000)*0.028+17600,0))+MIN(30000,ROUNDDOWN(MAX(0,AR591-430000)*0.0027+1873,0))+IF("いいえ"="はい",MIN(170000,ROUNDDOWN(MAX(0,AR591-430000)*0.0243+17800,0)),0)</f>
        <v/>
      </c>
      <c r="AT591" s="19">
        <f>IF(""="",215040+AS591,"")</f>
        <v/>
      </c>
      <c r="AU591" s="19">
        <f>IF(AR591&gt;23500000,NA(),IF(AR591&lt;=4890000,1040000,IF(AR591&lt;=6550000,670000,620000)))</f>
        <v/>
      </c>
      <c r="AV591" s="19">
        <f>MAX(0,ROUNDDOWN(AR591-AT591-AU591-0,-3))</f>
        <v/>
      </c>
      <c r="AW591" s="19">
        <f>IF(AV591&lt;=0,0,ROUNDDOWN((AV591*LOOKUP(AV591,{0,1950001,3300001,6950001,9000001,18000001,40000001},{0.05,0.1,0.2,0.23,0.33,0.4,0.45})-LOOKUP(AV591,{0,1950001,3300001,6950001,9000001,18000001,40000001},{0,97500,427500,636000,1536000,2796000,4796000}))*1.021,-2))</f>
        <v/>
      </c>
      <c r="AX591" s="19">
        <f>MAX(0,ROUNDDOWN(AR591-AT591-430000-0,-3))</f>
        <v/>
      </c>
      <c r="AY591" s="19">
        <f>IF(AR591&lt;=450000,0,MAX(0,ROUNDDOWN(AX591*0.06-MIN(50000,AX591)*0.03,-2))+MAX(0,ROUNDDOWN(AX591*0.04-MIN(50000,AX591)*0.02,-2)))</f>
        <v/>
      </c>
      <c r="AZ591" s="19">
        <f>AW591+AY591+AS591</f>
        <v/>
      </c>
    </row>
    <row r="592">
      <c r="A592" t="inlineStr">
        <is>
          <t>1万円刻み</t>
        </is>
      </c>
      <c r="B592" s="19">
        <f>'3_1万円刻み'!$A$575</f>
        <v/>
      </c>
      <c r="C592" s="19">
        <f>MIN(0,MAX(0,$B592))</f>
        <v/>
      </c>
      <c r="D592" s="19">
        <f>$B592-C592</f>
        <v/>
      </c>
      <c r="E592" s="19">
        <f>MIN(670000,ROUNDDOWN(MAX(0,D592-430000)*0.0751+47600,0))+MIN(260000,ROUNDDOWN(MAX(0,D592-430000)*0.028+17600,0))+MIN(30000,ROUNDDOWN(MAX(0,D592-430000)*0.0027+1873,0))+IF("いいえ"="はい",MIN(170000,ROUNDDOWN(MAX(0,D592-430000)*0.0243+17800,0)),0)</f>
        <v/>
      </c>
      <c r="F592" s="19">
        <f>IF(""="",215040+E592,"")</f>
        <v/>
      </c>
      <c r="G592" s="19">
        <f>IF(D592&gt;23500000,NA(),IF(D592&lt;=4890000,1040000,IF(D592&lt;=6550000,670000,620000)))</f>
        <v/>
      </c>
      <c r="H592" s="19">
        <f>MAX(0,ROUNDDOWN(D592-F592-G592-0,-3))</f>
        <v/>
      </c>
      <c r="I592" s="19">
        <f>IF(H592&lt;=0,0,ROUNDDOWN((H592*LOOKUP(H592,{0,1950001,3300001,6950001,9000001,18000001,40000001},{0.05,0.1,0.2,0.23,0.33,0.4,0.45})-LOOKUP(H592,{0,1950001,3300001,6950001,9000001,18000001,40000001},{0,97500,427500,636000,1536000,2796000,4796000}))*1.021,-2))</f>
        <v/>
      </c>
      <c r="J592" s="19">
        <f>MAX(0,ROUNDDOWN(D592-F592-430000-0,-3))</f>
        <v/>
      </c>
      <c r="K592" s="19">
        <f>IF(D592&lt;=450000,0,MAX(0,ROUNDDOWN(J592*0.06-MIN(50000,J592)*0.03,-2))+MAX(0,ROUNDDOWN(J592*0.04-MIN(50000,J592)*0.02,-2)))</f>
        <v/>
      </c>
      <c r="L592" s="19">
        <f>I592+K592+E592</f>
        <v/>
      </c>
      <c r="M592" s="19">
        <f>MIN(100000,MAX(0,$B592))</f>
        <v/>
      </c>
      <c r="N592" s="19">
        <f>$B592-M592</f>
        <v/>
      </c>
      <c r="O592" s="19">
        <f>MIN(670000,ROUNDDOWN(MAX(0,N592-430000)*0.0751+47600,0))+MIN(260000,ROUNDDOWN(MAX(0,N592-430000)*0.028+17600,0))+MIN(30000,ROUNDDOWN(MAX(0,N592-430000)*0.0027+1873,0))+IF("いいえ"="はい",MIN(170000,ROUNDDOWN(MAX(0,N592-430000)*0.0243+17800,0)),0)</f>
        <v/>
      </c>
      <c r="P592" s="19">
        <f>IF(""="",215040+O592,"")</f>
        <v/>
      </c>
      <c r="Q592" s="19">
        <f>IF(N592&gt;23500000,NA(),IF(N592&lt;=4890000,1040000,IF(N592&lt;=6550000,670000,620000)))</f>
        <v/>
      </c>
      <c r="R592" s="19">
        <f>MAX(0,ROUNDDOWN(N592-P592-Q592-0,-3))</f>
        <v/>
      </c>
      <c r="S592" s="19">
        <f>IF(R592&lt;=0,0,ROUNDDOWN((R592*LOOKUP(R592,{0,1950001,3300001,6950001,9000001,18000001,40000001},{0.05,0.1,0.2,0.23,0.33,0.4,0.45})-LOOKUP(R592,{0,1950001,3300001,6950001,9000001,18000001,40000001},{0,97500,427500,636000,1536000,2796000,4796000}))*1.021,-2))</f>
        <v/>
      </c>
      <c r="T592" s="19">
        <f>MAX(0,ROUNDDOWN(N592-P592-430000-0,-3))</f>
        <v/>
      </c>
      <c r="U592" s="19">
        <f>IF(N592&lt;=450000,0,MAX(0,ROUNDDOWN(T592*0.06-MIN(50000,T592)*0.03,-2))+MAX(0,ROUNDDOWN(T592*0.04-MIN(50000,T592)*0.02,-2)))</f>
        <v/>
      </c>
      <c r="V592" s="19">
        <f>S592+U592+O592</f>
        <v/>
      </c>
      <c r="W592" s="19">
        <f>MIN(550000,MAX(0,$B592))</f>
        <v/>
      </c>
      <c r="X592" s="19">
        <f>$B592-W592</f>
        <v/>
      </c>
      <c r="Y592" s="19">
        <f>MIN(670000,ROUNDDOWN(MAX(0,X592-430000)*0.0751+47600,0))+MIN(260000,ROUNDDOWN(MAX(0,X592-430000)*0.028+17600,0))+MIN(30000,ROUNDDOWN(MAX(0,X592-430000)*0.0027+1873,0))+IF("いいえ"="はい",MIN(170000,ROUNDDOWN(MAX(0,X592-430000)*0.0243+17800,0)),0)</f>
        <v/>
      </c>
      <c r="Z592" s="19">
        <f>IF(""="",215040+Y592,"")</f>
        <v/>
      </c>
      <c r="AA592" s="19">
        <f>IF(X592&gt;23500000,NA(),IF(X592&lt;=4890000,1040000,IF(X592&lt;=6550000,670000,620000)))</f>
        <v/>
      </c>
      <c r="AB592" s="19">
        <f>MAX(0,ROUNDDOWN(X592-Z592-AA592-0,-3))</f>
        <v/>
      </c>
      <c r="AC592" s="19">
        <f>IF(AB592&lt;=0,0,ROUNDDOWN((AB592*LOOKUP(AB592,{0,1950001,3300001,6950001,9000001,18000001,40000001},{0.05,0.1,0.2,0.23,0.33,0.4,0.45})-LOOKUP(AB592,{0,1950001,3300001,6950001,9000001,18000001,40000001},{0,97500,427500,636000,1536000,2796000,4796000}))*1.021,-2))</f>
        <v/>
      </c>
      <c r="AD592" s="19">
        <f>MAX(0,ROUNDDOWN(X592-Z592-430000-0,-3))</f>
        <v/>
      </c>
      <c r="AE592" s="19">
        <f>IF(X592&lt;=450000,0,MAX(0,ROUNDDOWN(AD592*0.06-MIN(50000,AD592)*0.03,-2))+MAX(0,ROUNDDOWN(AD592*0.04-MIN(50000,AD592)*0.02,-2)))</f>
        <v/>
      </c>
      <c r="AF592" s="19">
        <f>AC592+AE592+Y592</f>
        <v/>
      </c>
      <c r="AG592" s="19">
        <f>MIN(650000,MAX(0,$B592))</f>
        <v/>
      </c>
      <c r="AH592" s="19">
        <f>$B592-AG592</f>
        <v/>
      </c>
      <c r="AI592" s="19">
        <f>MIN(670000,ROUNDDOWN(MAX(0,AH592-430000)*0.0751+47600,0))+MIN(260000,ROUNDDOWN(MAX(0,AH592-430000)*0.028+17600,0))+MIN(30000,ROUNDDOWN(MAX(0,AH592-430000)*0.0027+1873,0))+IF("いいえ"="はい",MIN(170000,ROUNDDOWN(MAX(0,AH592-430000)*0.0243+17800,0)),0)</f>
        <v/>
      </c>
      <c r="AJ592" s="19">
        <f>IF(""="",215040+AI592,"")</f>
        <v/>
      </c>
      <c r="AK592" s="19">
        <f>IF(AH592&gt;23500000,NA(),IF(AH592&lt;=4890000,1040000,IF(AH592&lt;=6550000,670000,620000)))</f>
        <v/>
      </c>
      <c r="AL592" s="19">
        <f>MAX(0,ROUNDDOWN(AH592-AJ592-AK592-0,-3))</f>
        <v/>
      </c>
      <c r="AM592" s="19">
        <f>IF(AL592&lt;=0,0,ROUNDDOWN((AL592*LOOKUP(AL592,{0,1950001,3300001,6950001,9000001,18000001,40000001},{0.05,0.1,0.2,0.23,0.33,0.4,0.45})-LOOKUP(AL592,{0,1950001,3300001,6950001,9000001,18000001,40000001},{0,97500,427500,636000,1536000,2796000,4796000}))*1.021,-2))</f>
        <v/>
      </c>
      <c r="AN592" s="19">
        <f>MAX(0,ROUNDDOWN(AH592-AJ592-430000-0,-3))</f>
        <v/>
      </c>
      <c r="AO592" s="19">
        <f>IF(AH592&lt;=450000,0,MAX(0,ROUNDDOWN(AN592*0.06-MIN(50000,AN592)*0.03,-2))+MAX(0,ROUNDDOWN(AN592*0.04-MIN(50000,AN592)*0.02,-2)))</f>
        <v/>
      </c>
      <c r="AP592" s="19">
        <f>AM592+AO592+AI592</f>
        <v/>
      </c>
      <c r="AQ592" s="19">
        <f>MIN(750000,MAX(0,$B592))</f>
        <v/>
      </c>
      <c r="AR592" s="19">
        <f>$B592-AQ592</f>
        <v/>
      </c>
      <c r="AS592" s="19">
        <f>MIN(670000,ROUNDDOWN(MAX(0,AR592-430000)*0.0751+47600,0))+MIN(260000,ROUNDDOWN(MAX(0,AR592-430000)*0.028+17600,0))+MIN(30000,ROUNDDOWN(MAX(0,AR592-430000)*0.0027+1873,0))+IF("いいえ"="はい",MIN(170000,ROUNDDOWN(MAX(0,AR592-430000)*0.0243+17800,0)),0)</f>
        <v/>
      </c>
      <c r="AT592" s="19">
        <f>IF(""="",215040+AS592,"")</f>
        <v/>
      </c>
      <c r="AU592" s="19">
        <f>IF(AR592&gt;23500000,NA(),IF(AR592&lt;=4890000,1040000,IF(AR592&lt;=6550000,670000,620000)))</f>
        <v/>
      </c>
      <c r="AV592" s="19">
        <f>MAX(0,ROUNDDOWN(AR592-AT592-AU592-0,-3))</f>
        <v/>
      </c>
      <c r="AW592" s="19">
        <f>IF(AV592&lt;=0,0,ROUNDDOWN((AV592*LOOKUP(AV592,{0,1950001,3300001,6950001,9000001,18000001,40000001},{0.05,0.1,0.2,0.23,0.33,0.4,0.45})-LOOKUP(AV592,{0,1950001,3300001,6950001,9000001,18000001,40000001},{0,97500,427500,636000,1536000,2796000,4796000}))*1.021,-2))</f>
        <v/>
      </c>
      <c r="AX592" s="19">
        <f>MAX(0,ROUNDDOWN(AR592-AT592-430000-0,-3))</f>
        <v/>
      </c>
      <c r="AY592" s="19">
        <f>IF(AR592&lt;=450000,0,MAX(0,ROUNDDOWN(AX592*0.06-MIN(50000,AX592)*0.03,-2))+MAX(0,ROUNDDOWN(AX592*0.04-MIN(50000,AX592)*0.02,-2)))</f>
        <v/>
      </c>
      <c r="AZ592" s="19">
        <f>AW592+AY592+AS592</f>
        <v/>
      </c>
    </row>
    <row r="593">
      <c r="A593" t="inlineStr">
        <is>
          <t>1万円刻み</t>
        </is>
      </c>
      <c r="B593" s="19">
        <f>'3_1万円刻み'!$A$576</f>
        <v/>
      </c>
      <c r="C593" s="19">
        <f>MIN(0,MAX(0,$B593))</f>
        <v/>
      </c>
      <c r="D593" s="19">
        <f>$B593-C593</f>
        <v/>
      </c>
      <c r="E593" s="19">
        <f>MIN(670000,ROUNDDOWN(MAX(0,D593-430000)*0.0751+47600,0))+MIN(260000,ROUNDDOWN(MAX(0,D593-430000)*0.028+17600,0))+MIN(30000,ROUNDDOWN(MAX(0,D593-430000)*0.0027+1873,0))+IF("いいえ"="はい",MIN(170000,ROUNDDOWN(MAX(0,D593-430000)*0.0243+17800,0)),0)</f>
        <v/>
      </c>
      <c r="F593" s="19">
        <f>IF(""="",215040+E593,"")</f>
        <v/>
      </c>
      <c r="G593" s="19">
        <f>IF(D593&gt;23500000,NA(),IF(D593&lt;=4890000,1040000,IF(D593&lt;=6550000,670000,620000)))</f>
        <v/>
      </c>
      <c r="H593" s="19">
        <f>MAX(0,ROUNDDOWN(D593-F593-G593-0,-3))</f>
        <v/>
      </c>
      <c r="I593" s="19">
        <f>IF(H593&lt;=0,0,ROUNDDOWN((H593*LOOKUP(H593,{0,1950001,3300001,6950001,9000001,18000001,40000001},{0.05,0.1,0.2,0.23,0.33,0.4,0.45})-LOOKUP(H593,{0,1950001,3300001,6950001,9000001,18000001,40000001},{0,97500,427500,636000,1536000,2796000,4796000}))*1.021,-2))</f>
        <v/>
      </c>
      <c r="J593" s="19">
        <f>MAX(0,ROUNDDOWN(D593-F593-430000-0,-3))</f>
        <v/>
      </c>
      <c r="K593" s="19">
        <f>IF(D593&lt;=450000,0,MAX(0,ROUNDDOWN(J593*0.06-MIN(50000,J593)*0.03,-2))+MAX(0,ROUNDDOWN(J593*0.04-MIN(50000,J593)*0.02,-2)))</f>
        <v/>
      </c>
      <c r="L593" s="19">
        <f>I593+K593+E593</f>
        <v/>
      </c>
      <c r="M593" s="19">
        <f>MIN(100000,MAX(0,$B593))</f>
        <v/>
      </c>
      <c r="N593" s="19">
        <f>$B593-M593</f>
        <v/>
      </c>
      <c r="O593" s="19">
        <f>MIN(670000,ROUNDDOWN(MAX(0,N593-430000)*0.0751+47600,0))+MIN(260000,ROUNDDOWN(MAX(0,N593-430000)*0.028+17600,0))+MIN(30000,ROUNDDOWN(MAX(0,N593-430000)*0.0027+1873,0))+IF("いいえ"="はい",MIN(170000,ROUNDDOWN(MAX(0,N593-430000)*0.0243+17800,0)),0)</f>
        <v/>
      </c>
      <c r="P593" s="19">
        <f>IF(""="",215040+O593,"")</f>
        <v/>
      </c>
      <c r="Q593" s="19">
        <f>IF(N593&gt;23500000,NA(),IF(N593&lt;=4890000,1040000,IF(N593&lt;=6550000,670000,620000)))</f>
        <v/>
      </c>
      <c r="R593" s="19">
        <f>MAX(0,ROUNDDOWN(N593-P593-Q593-0,-3))</f>
        <v/>
      </c>
      <c r="S593" s="19">
        <f>IF(R593&lt;=0,0,ROUNDDOWN((R593*LOOKUP(R593,{0,1950001,3300001,6950001,9000001,18000001,40000001},{0.05,0.1,0.2,0.23,0.33,0.4,0.45})-LOOKUP(R593,{0,1950001,3300001,6950001,9000001,18000001,40000001},{0,97500,427500,636000,1536000,2796000,4796000}))*1.021,-2))</f>
        <v/>
      </c>
      <c r="T593" s="19">
        <f>MAX(0,ROUNDDOWN(N593-P593-430000-0,-3))</f>
        <v/>
      </c>
      <c r="U593" s="19">
        <f>IF(N593&lt;=450000,0,MAX(0,ROUNDDOWN(T593*0.06-MIN(50000,T593)*0.03,-2))+MAX(0,ROUNDDOWN(T593*0.04-MIN(50000,T593)*0.02,-2)))</f>
        <v/>
      </c>
      <c r="V593" s="19">
        <f>S593+U593+O593</f>
        <v/>
      </c>
      <c r="W593" s="19">
        <f>MIN(550000,MAX(0,$B593))</f>
        <v/>
      </c>
      <c r="X593" s="19">
        <f>$B593-W593</f>
        <v/>
      </c>
      <c r="Y593" s="19">
        <f>MIN(670000,ROUNDDOWN(MAX(0,X593-430000)*0.0751+47600,0))+MIN(260000,ROUNDDOWN(MAX(0,X593-430000)*0.028+17600,0))+MIN(30000,ROUNDDOWN(MAX(0,X593-430000)*0.0027+1873,0))+IF("いいえ"="はい",MIN(170000,ROUNDDOWN(MAX(0,X593-430000)*0.0243+17800,0)),0)</f>
        <v/>
      </c>
      <c r="Z593" s="19">
        <f>IF(""="",215040+Y593,"")</f>
        <v/>
      </c>
      <c r="AA593" s="19">
        <f>IF(X593&gt;23500000,NA(),IF(X593&lt;=4890000,1040000,IF(X593&lt;=6550000,670000,620000)))</f>
        <v/>
      </c>
      <c r="AB593" s="19">
        <f>MAX(0,ROUNDDOWN(X593-Z593-AA593-0,-3))</f>
        <v/>
      </c>
      <c r="AC593" s="19">
        <f>IF(AB593&lt;=0,0,ROUNDDOWN((AB593*LOOKUP(AB593,{0,1950001,3300001,6950001,9000001,18000001,40000001},{0.05,0.1,0.2,0.23,0.33,0.4,0.45})-LOOKUP(AB593,{0,1950001,3300001,6950001,9000001,18000001,40000001},{0,97500,427500,636000,1536000,2796000,4796000}))*1.021,-2))</f>
        <v/>
      </c>
      <c r="AD593" s="19">
        <f>MAX(0,ROUNDDOWN(X593-Z593-430000-0,-3))</f>
        <v/>
      </c>
      <c r="AE593" s="19">
        <f>IF(X593&lt;=450000,0,MAX(0,ROUNDDOWN(AD593*0.06-MIN(50000,AD593)*0.03,-2))+MAX(0,ROUNDDOWN(AD593*0.04-MIN(50000,AD593)*0.02,-2)))</f>
        <v/>
      </c>
      <c r="AF593" s="19">
        <f>AC593+AE593+Y593</f>
        <v/>
      </c>
      <c r="AG593" s="19">
        <f>MIN(650000,MAX(0,$B593))</f>
        <v/>
      </c>
      <c r="AH593" s="19">
        <f>$B593-AG593</f>
        <v/>
      </c>
      <c r="AI593" s="19">
        <f>MIN(670000,ROUNDDOWN(MAX(0,AH593-430000)*0.0751+47600,0))+MIN(260000,ROUNDDOWN(MAX(0,AH593-430000)*0.028+17600,0))+MIN(30000,ROUNDDOWN(MAX(0,AH593-430000)*0.0027+1873,0))+IF("いいえ"="はい",MIN(170000,ROUNDDOWN(MAX(0,AH593-430000)*0.0243+17800,0)),0)</f>
        <v/>
      </c>
      <c r="AJ593" s="19">
        <f>IF(""="",215040+AI593,"")</f>
        <v/>
      </c>
      <c r="AK593" s="19">
        <f>IF(AH593&gt;23500000,NA(),IF(AH593&lt;=4890000,1040000,IF(AH593&lt;=6550000,670000,620000)))</f>
        <v/>
      </c>
      <c r="AL593" s="19">
        <f>MAX(0,ROUNDDOWN(AH593-AJ593-AK593-0,-3))</f>
        <v/>
      </c>
      <c r="AM593" s="19">
        <f>IF(AL593&lt;=0,0,ROUNDDOWN((AL593*LOOKUP(AL593,{0,1950001,3300001,6950001,9000001,18000001,40000001},{0.05,0.1,0.2,0.23,0.33,0.4,0.45})-LOOKUP(AL593,{0,1950001,3300001,6950001,9000001,18000001,40000001},{0,97500,427500,636000,1536000,2796000,4796000}))*1.021,-2))</f>
        <v/>
      </c>
      <c r="AN593" s="19">
        <f>MAX(0,ROUNDDOWN(AH593-AJ593-430000-0,-3))</f>
        <v/>
      </c>
      <c r="AO593" s="19">
        <f>IF(AH593&lt;=450000,0,MAX(0,ROUNDDOWN(AN593*0.06-MIN(50000,AN593)*0.03,-2))+MAX(0,ROUNDDOWN(AN593*0.04-MIN(50000,AN593)*0.02,-2)))</f>
        <v/>
      </c>
      <c r="AP593" s="19">
        <f>AM593+AO593+AI593</f>
        <v/>
      </c>
      <c r="AQ593" s="19">
        <f>MIN(750000,MAX(0,$B593))</f>
        <v/>
      </c>
      <c r="AR593" s="19">
        <f>$B593-AQ593</f>
        <v/>
      </c>
      <c r="AS593" s="19">
        <f>MIN(670000,ROUNDDOWN(MAX(0,AR593-430000)*0.0751+47600,0))+MIN(260000,ROUNDDOWN(MAX(0,AR593-430000)*0.028+17600,0))+MIN(30000,ROUNDDOWN(MAX(0,AR593-430000)*0.0027+1873,0))+IF("いいえ"="はい",MIN(170000,ROUNDDOWN(MAX(0,AR593-430000)*0.0243+17800,0)),0)</f>
        <v/>
      </c>
      <c r="AT593" s="19">
        <f>IF(""="",215040+AS593,"")</f>
        <v/>
      </c>
      <c r="AU593" s="19">
        <f>IF(AR593&gt;23500000,NA(),IF(AR593&lt;=4890000,1040000,IF(AR593&lt;=6550000,670000,620000)))</f>
        <v/>
      </c>
      <c r="AV593" s="19">
        <f>MAX(0,ROUNDDOWN(AR593-AT593-AU593-0,-3))</f>
        <v/>
      </c>
      <c r="AW593" s="19">
        <f>IF(AV593&lt;=0,0,ROUNDDOWN((AV593*LOOKUP(AV593,{0,1950001,3300001,6950001,9000001,18000001,40000001},{0.05,0.1,0.2,0.23,0.33,0.4,0.45})-LOOKUP(AV593,{0,1950001,3300001,6950001,9000001,18000001,40000001},{0,97500,427500,636000,1536000,2796000,4796000}))*1.021,-2))</f>
        <v/>
      </c>
      <c r="AX593" s="19">
        <f>MAX(0,ROUNDDOWN(AR593-AT593-430000-0,-3))</f>
        <v/>
      </c>
      <c r="AY593" s="19">
        <f>IF(AR593&lt;=450000,0,MAX(0,ROUNDDOWN(AX593*0.06-MIN(50000,AX593)*0.03,-2))+MAX(0,ROUNDDOWN(AX593*0.04-MIN(50000,AX593)*0.02,-2)))</f>
        <v/>
      </c>
      <c r="AZ593" s="19">
        <f>AW593+AY593+AS593</f>
        <v/>
      </c>
    </row>
    <row r="594">
      <c r="A594" t="inlineStr">
        <is>
          <t>1万円刻み</t>
        </is>
      </c>
      <c r="B594" s="19">
        <f>'3_1万円刻み'!$A$577</f>
        <v/>
      </c>
      <c r="C594" s="19">
        <f>MIN(0,MAX(0,$B594))</f>
        <v/>
      </c>
      <c r="D594" s="19">
        <f>$B594-C594</f>
        <v/>
      </c>
      <c r="E594" s="19">
        <f>MIN(670000,ROUNDDOWN(MAX(0,D594-430000)*0.0751+47600,0))+MIN(260000,ROUNDDOWN(MAX(0,D594-430000)*0.028+17600,0))+MIN(30000,ROUNDDOWN(MAX(0,D594-430000)*0.0027+1873,0))+IF("いいえ"="はい",MIN(170000,ROUNDDOWN(MAX(0,D594-430000)*0.0243+17800,0)),0)</f>
        <v/>
      </c>
      <c r="F594" s="19">
        <f>IF(""="",215040+E594,"")</f>
        <v/>
      </c>
      <c r="G594" s="19">
        <f>IF(D594&gt;23500000,NA(),IF(D594&lt;=4890000,1040000,IF(D594&lt;=6550000,670000,620000)))</f>
        <v/>
      </c>
      <c r="H594" s="19">
        <f>MAX(0,ROUNDDOWN(D594-F594-G594-0,-3))</f>
        <v/>
      </c>
      <c r="I594" s="19">
        <f>IF(H594&lt;=0,0,ROUNDDOWN((H594*LOOKUP(H594,{0,1950001,3300001,6950001,9000001,18000001,40000001},{0.05,0.1,0.2,0.23,0.33,0.4,0.45})-LOOKUP(H594,{0,1950001,3300001,6950001,9000001,18000001,40000001},{0,97500,427500,636000,1536000,2796000,4796000}))*1.021,-2))</f>
        <v/>
      </c>
      <c r="J594" s="19">
        <f>MAX(0,ROUNDDOWN(D594-F594-430000-0,-3))</f>
        <v/>
      </c>
      <c r="K594" s="19">
        <f>IF(D594&lt;=450000,0,MAX(0,ROUNDDOWN(J594*0.06-MIN(50000,J594)*0.03,-2))+MAX(0,ROUNDDOWN(J594*0.04-MIN(50000,J594)*0.02,-2)))</f>
        <v/>
      </c>
      <c r="L594" s="19">
        <f>I594+K594+E594</f>
        <v/>
      </c>
      <c r="M594" s="19">
        <f>MIN(100000,MAX(0,$B594))</f>
        <v/>
      </c>
      <c r="N594" s="19">
        <f>$B594-M594</f>
        <v/>
      </c>
      <c r="O594" s="19">
        <f>MIN(670000,ROUNDDOWN(MAX(0,N594-430000)*0.0751+47600,0))+MIN(260000,ROUNDDOWN(MAX(0,N594-430000)*0.028+17600,0))+MIN(30000,ROUNDDOWN(MAX(0,N594-430000)*0.0027+1873,0))+IF("いいえ"="はい",MIN(170000,ROUNDDOWN(MAX(0,N594-430000)*0.0243+17800,0)),0)</f>
        <v/>
      </c>
      <c r="P594" s="19">
        <f>IF(""="",215040+O594,"")</f>
        <v/>
      </c>
      <c r="Q594" s="19">
        <f>IF(N594&gt;23500000,NA(),IF(N594&lt;=4890000,1040000,IF(N594&lt;=6550000,670000,620000)))</f>
        <v/>
      </c>
      <c r="R594" s="19">
        <f>MAX(0,ROUNDDOWN(N594-P594-Q594-0,-3))</f>
        <v/>
      </c>
      <c r="S594" s="19">
        <f>IF(R594&lt;=0,0,ROUNDDOWN((R594*LOOKUP(R594,{0,1950001,3300001,6950001,9000001,18000001,40000001},{0.05,0.1,0.2,0.23,0.33,0.4,0.45})-LOOKUP(R594,{0,1950001,3300001,6950001,9000001,18000001,40000001},{0,97500,427500,636000,1536000,2796000,4796000}))*1.021,-2))</f>
        <v/>
      </c>
      <c r="T594" s="19">
        <f>MAX(0,ROUNDDOWN(N594-P594-430000-0,-3))</f>
        <v/>
      </c>
      <c r="U594" s="19">
        <f>IF(N594&lt;=450000,0,MAX(0,ROUNDDOWN(T594*0.06-MIN(50000,T594)*0.03,-2))+MAX(0,ROUNDDOWN(T594*0.04-MIN(50000,T594)*0.02,-2)))</f>
        <v/>
      </c>
      <c r="V594" s="19">
        <f>S594+U594+O594</f>
        <v/>
      </c>
      <c r="W594" s="19">
        <f>MIN(550000,MAX(0,$B594))</f>
        <v/>
      </c>
      <c r="X594" s="19">
        <f>$B594-W594</f>
        <v/>
      </c>
      <c r="Y594" s="19">
        <f>MIN(670000,ROUNDDOWN(MAX(0,X594-430000)*0.0751+47600,0))+MIN(260000,ROUNDDOWN(MAX(0,X594-430000)*0.028+17600,0))+MIN(30000,ROUNDDOWN(MAX(0,X594-430000)*0.0027+1873,0))+IF("いいえ"="はい",MIN(170000,ROUNDDOWN(MAX(0,X594-430000)*0.0243+17800,0)),0)</f>
        <v/>
      </c>
      <c r="Z594" s="19">
        <f>IF(""="",215040+Y594,"")</f>
        <v/>
      </c>
      <c r="AA594" s="19">
        <f>IF(X594&gt;23500000,NA(),IF(X594&lt;=4890000,1040000,IF(X594&lt;=6550000,670000,620000)))</f>
        <v/>
      </c>
      <c r="AB594" s="19">
        <f>MAX(0,ROUNDDOWN(X594-Z594-AA594-0,-3))</f>
        <v/>
      </c>
      <c r="AC594" s="19">
        <f>IF(AB594&lt;=0,0,ROUNDDOWN((AB594*LOOKUP(AB594,{0,1950001,3300001,6950001,9000001,18000001,40000001},{0.05,0.1,0.2,0.23,0.33,0.4,0.45})-LOOKUP(AB594,{0,1950001,3300001,6950001,9000001,18000001,40000001},{0,97500,427500,636000,1536000,2796000,4796000}))*1.021,-2))</f>
        <v/>
      </c>
      <c r="AD594" s="19">
        <f>MAX(0,ROUNDDOWN(X594-Z594-430000-0,-3))</f>
        <v/>
      </c>
      <c r="AE594" s="19">
        <f>IF(X594&lt;=450000,0,MAX(0,ROUNDDOWN(AD594*0.06-MIN(50000,AD594)*0.03,-2))+MAX(0,ROUNDDOWN(AD594*0.04-MIN(50000,AD594)*0.02,-2)))</f>
        <v/>
      </c>
      <c r="AF594" s="19">
        <f>AC594+AE594+Y594</f>
        <v/>
      </c>
      <c r="AG594" s="19">
        <f>MIN(650000,MAX(0,$B594))</f>
        <v/>
      </c>
      <c r="AH594" s="19">
        <f>$B594-AG594</f>
        <v/>
      </c>
      <c r="AI594" s="19">
        <f>MIN(670000,ROUNDDOWN(MAX(0,AH594-430000)*0.0751+47600,0))+MIN(260000,ROUNDDOWN(MAX(0,AH594-430000)*0.028+17600,0))+MIN(30000,ROUNDDOWN(MAX(0,AH594-430000)*0.0027+1873,0))+IF("いいえ"="はい",MIN(170000,ROUNDDOWN(MAX(0,AH594-430000)*0.0243+17800,0)),0)</f>
        <v/>
      </c>
      <c r="AJ594" s="19">
        <f>IF(""="",215040+AI594,"")</f>
        <v/>
      </c>
      <c r="AK594" s="19">
        <f>IF(AH594&gt;23500000,NA(),IF(AH594&lt;=4890000,1040000,IF(AH594&lt;=6550000,670000,620000)))</f>
        <v/>
      </c>
      <c r="AL594" s="19">
        <f>MAX(0,ROUNDDOWN(AH594-AJ594-AK594-0,-3))</f>
        <v/>
      </c>
      <c r="AM594" s="19">
        <f>IF(AL594&lt;=0,0,ROUNDDOWN((AL594*LOOKUP(AL594,{0,1950001,3300001,6950001,9000001,18000001,40000001},{0.05,0.1,0.2,0.23,0.33,0.4,0.45})-LOOKUP(AL594,{0,1950001,3300001,6950001,9000001,18000001,40000001},{0,97500,427500,636000,1536000,2796000,4796000}))*1.021,-2))</f>
        <v/>
      </c>
      <c r="AN594" s="19">
        <f>MAX(0,ROUNDDOWN(AH594-AJ594-430000-0,-3))</f>
        <v/>
      </c>
      <c r="AO594" s="19">
        <f>IF(AH594&lt;=450000,0,MAX(0,ROUNDDOWN(AN594*0.06-MIN(50000,AN594)*0.03,-2))+MAX(0,ROUNDDOWN(AN594*0.04-MIN(50000,AN594)*0.02,-2)))</f>
        <v/>
      </c>
      <c r="AP594" s="19">
        <f>AM594+AO594+AI594</f>
        <v/>
      </c>
      <c r="AQ594" s="19">
        <f>MIN(750000,MAX(0,$B594))</f>
        <v/>
      </c>
      <c r="AR594" s="19">
        <f>$B594-AQ594</f>
        <v/>
      </c>
      <c r="AS594" s="19">
        <f>MIN(670000,ROUNDDOWN(MAX(0,AR594-430000)*0.0751+47600,0))+MIN(260000,ROUNDDOWN(MAX(0,AR594-430000)*0.028+17600,0))+MIN(30000,ROUNDDOWN(MAX(0,AR594-430000)*0.0027+1873,0))+IF("いいえ"="はい",MIN(170000,ROUNDDOWN(MAX(0,AR594-430000)*0.0243+17800,0)),0)</f>
        <v/>
      </c>
      <c r="AT594" s="19">
        <f>IF(""="",215040+AS594,"")</f>
        <v/>
      </c>
      <c r="AU594" s="19">
        <f>IF(AR594&gt;23500000,NA(),IF(AR594&lt;=4890000,1040000,IF(AR594&lt;=6550000,670000,620000)))</f>
        <v/>
      </c>
      <c r="AV594" s="19">
        <f>MAX(0,ROUNDDOWN(AR594-AT594-AU594-0,-3))</f>
        <v/>
      </c>
      <c r="AW594" s="19">
        <f>IF(AV594&lt;=0,0,ROUNDDOWN((AV594*LOOKUP(AV594,{0,1950001,3300001,6950001,9000001,18000001,40000001},{0.05,0.1,0.2,0.23,0.33,0.4,0.45})-LOOKUP(AV594,{0,1950001,3300001,6950001,9000001,18000001,40000001},{0,97500,427500,636000,1536000,2796000,4796000}))*1.021,-2))</f>
        <v/>
      </c>
      <c r="AX594" s="19">
        <f>MAX(0,ROUNDDOWN(AR594-AT594-430000-0,-3))</f>
        <v/>
      </c>
      <c r="AY594" s="19">
        <f>IF(AR594&lt;=450000,0,MAX(0,ROUNDDOWN(AX594*0.06-MIN(50000,AX594)*0.03,-2))+MAX(0,ROUNDDOWN(AX594*0.04-MIN(50000,AX594)*0.02,-2)))</f>
        <v/>
      </c>
      <c r="AZ594" s="19">
        <f>AW594+AY594+AS594</f>
        <v/>
      </c>
    </row>
    <row r="595">
      <c r="A595" t="inlineStr">
        <is>
          <t>1万円刻み</t>
        </is>
      </c>
      <c r="B595" s="19">
        <f>'3_1万円刻み'!$A$578</f>
        <v/>
      </c>
      <c r="C595" s="19">
        <f>MIN(0,MAX(0,$B595))</f>
        <v/>
      </c>
      <c r="D595" s="19">
        <f>$B595-C595</f>
        <v/>
      </c>
      <c r="E595" s="19">
        <f>MIN(670000,ROUNDDOWN(MAX(0,D595-430000)*0.0751+47600,0))+MIN(260000,ROUNDDOWN(MAX(0,D595-430000)*0.028+17600,0))+MIN(30000,ROUNDDOWN(MAX(0,D595-430000)*0.0027+1873,0))+IF("いいえ"="はい",MIN(170000,ROUNDDOWN(MAX(0,D595-430000)*0.0243+17800,0)),0)</f>
        <v/>
      </c>
      <c r="F595" s="19">
        <f>IF(""="",215040+E595,"")</f>
        <v/>
      </c>
      <c r="G595" s="19">
        <f>IF(D595&gt;23500000,NA(),IF(D595&lt;=4890000,1040000,IF(D595&lt;=6550000,670000,620000)))</f>
        <v/>
      </c>
      <c r="H595" s="19">
        <f>MAX(0,ROUNDDOWN(D595-F595-G595-0,-3))</f>
        <v/>
      </c>
      <c r="I595" s="19">
        <f>IF(H595&lt;=0,0,ROUNDDOWN((H595*LOOKUP(H595,{0,1950001,3300001,6950001,9000001,18000001,40000001},{0.05,0.1,0.2,0.23,0.33,0.4,0.45})-LOOKUP(H595,{0,1950001,3300001,6950001,9000001,18000001,40000001},{0,97500,427500,636000,1536000,2796000,4796000}))*1.021,-2))</f>
        <v/>
      </c>
      <c r="J595" s="19">
        <f>MAX(0,ROUNDDOWN(D595-F595-430000-0,-3))</f>
        <v/>
      </c>
      <c r="K595" s="19">
        <f>IF(D595&lt;=450000,0,MAX(0,ROUNDDOWN(J595*0.06-MIN(50000,J595)*0.03,-2))+MAX(0,ROUNDDOWN(J595*0.04-MIN(50000,J595)*0.02,-2)))</f>
        <v/>
      </c>
      <c r="L595" s="19">
        <f>I595+K595+E595</f>
        <v/>
      </c>
      <c r="M595" s="19">
        <f>MIN(100000,MAX(0,$B595))</f>
        <v/>
      </c>
      <c r="N595" s="19">
        <f>$B595-M595</f>
        <v/>
      </c>
      <c r="O595" s="19">
        <f>MIN(670000,ROUNDDOWN(MAX(0,N595-430000)*0.0751+47600,0))+MIN(260000,ROUNDDOWN(MAX(0,N595-430000)*0.028+17600,0))+MIN(30000,ROUNDDOWN(MAX(0,N595-430000)*0.0027+1873,0))+IF("いいえ"="はい",MIN(170000,ROUNDDOWN(MAX(0,N595-430000)*0.0243+17800,0)),0)</f>
        <v/>
      </c>
      <c r="P595" s="19">
        <f>IF(""="",215040+O595,"")</f>
        <v/>
      </c>
      <c r="Q595" s="19">
        <f>IF(N595&gt;23500000,NA(),IF(N595&lt;=4890000,1040000,IF(N595&lt;=6550000,670000,620000)))</f>
        <v/>
      </c>
      <c r="R595" s="19">
        <f>MAX(0,ROUNDDOWN(N595-P595-Q595-0,-3))</f>
        <v/>
      </c>
      <c r="S595" s="19">
        <f>IF(R595&lt;=0,0,ROUNDDOWN((R595*LOOKUP(R595,{0,1950001,3300001,6950001,9000001,18000001,40000001},{0.05,0.1,0.2,0.23,0.33,0.4,0.45})-LOOKUP(R595,{0,1950001,3300001,6950001,9000001,18000001,40000001},{0,97500,427500,636000,1536000,2796000,4796000}))*1.021,-2))</f>
        <v/>
      </c>
      <c r="T595" s="19">
        <f>MAX(0,ROUNDDOWN(N595-P595-430000-0,-3))</f>
        <v/>
      </c>
      <c r="U595" s="19">
        <f>IF(N595&lt;=450000,0,MAX(0,ROUNDDOWN(T595*0.06-MIN(50000,T595)*0.03,-2))+MAX(0,ROUNDDOWN(T595*0.04-MIN(50000,T595)*0.02,-2)))</f>
        <v/>
      </c>
      <c r="V595" s="19">
        <f>S595+U595+O595</f>
        <v/>
      </c>
      <c r="W595" s="19">
        <f>MIN(550000,MAX(0,$B595))</f>
        <v/>
      </c>
      <c r="X595" s="19">
        <f>$B595-W595</f>
        <v/>
      </c>
      <c r="Y595" s="19">
        <f>MIN(670000,ROUNDDOWN(MAX(0,X595-430000)*0.0751+47600,0))+MIN(260000,ROUNDDOWN(MAX(0,X595-430000)*0.028+17600,0))+MIN(30000,ROUNDDOWN(MAX(0,X595-430000)*0.0027+1873,0))+IF("いいえ"="はい",MIN(170000,ROUNDDOWN(MAX(0,X595-430000)*0.0243+17800,0)),0)</f>
        <v/>
      </c>
      <c r="Z595" s="19">
        <f>IF(""="",215040+Y595,"")</f>
        <v/>
      </c>
      <c r="AA595" s="19">
        <f>IF(X595&gt;23500000,NA(),IF(X595&lt;=4890000,1040000,IF(X595&lt;=6550000,670000,620000)))</f>
        <v/>
      </c>
      <c r="AB595" s="19">
        <f>MAX(0,ROUNDDOWN(X595-Z595-AA595-0,-3))</f>
        <v/>
      </c>
      <c r="AC595" s="19">
        <f>IF(AB595&lt;=0,0,ROUNDDOWN((AB595*LOOKUP(AB595,{0,1950001,3300001,6950001,9000001,18000001,40000001},{0.05,0.1,0.2,0.23,0.33,0.4,0.45})-LOOKUP(AB595,{0,1950001,3300001,6950001,9000001,18000001,40000001},{0,97500,427500,636000,1536000,2796000,4796000}))*1.021,-2))</f>
        <v/>
      </c>
      <c r="AD595" s="19">
        <f>MAX(0,ROUNDDOWN(X595-Z595-430000-0,-3))</f>
        <v/>
      </c>
      <c r="AE595" s="19">
        <f>IF(X595&lt;=450000,0,MAX(0,ROUNDDOWN(AD595*0.06-MIN(50000,AD595)*0.03,-2))+MAX(0,ROUNDDOWN(AD595*0.04-MIN(50000,AD595)*0.02,-2)))</f>
        <v/>
      </c>
      <c r="AF595" s="19">
        <f>AC595+AE595+Y595</f>
        <v/>
      </c>
      <c r="AG595" s="19">
        <f>MIN(650000,MAX(0,$B595))</f>
        <v/>
      </c>
      <c r="AH595" s="19">
        <f>$B595-AG595</f>
        <v/>
      </c>
      <c r="AI595" s="19">
        <f>MIN(670000,ROUNDDOWN(MAX(0,AH595-430000)*0.0751+47600,0))+MIN(260000,ROUNDDOWN(MAX(0,AH595-430000)*0.028+17600,0))+MIN(30000,ROUNDDOWN(MAX(0,AH595-430000)*0.0027+1873,0))+IF("いいえ"="はい",MIN(170000,ROUNDDOWN(MAX(0,AH595-430000)*0.0243+17800,0)),0)</f>
        <v/>
      </c>
      <c r="AJ595" s="19">
        <f>IF(""="",215040+AI595,"")</f>
        <v/>
      </c>
      <c r="AK595" s="19">
        <f>IF(AH595&gt;23500000,NA(),IF(AH595&lt;=4890000,1040000,IF(AH595&lt;=6550000,670000,620000)))</f>
        <v/>
      </c>
      <c r="AL595" s="19">
        <f>MAX(0,ROUNDDOWN(AH595-AJ595-AK595-0,-3))</f>
        <v/>
      </c>
      <c r="AM595" s="19">
        <f>IF(AL595&lt;=0,0,ROUNDDOWN((AL595*LOOKUP(AL595,{0,1950001,3300001,6950001,9000001,18000001,40000001},{0.05,0.1,0.2,0.23,0.33,0.4,0.45})-LOOKUP(AL595,{0,1950001,3300001,6950001,9000001,18000001,40000001},{0,97500,427500,636000,1536000,2796000,4796000}))*1.021,-2))</f>
        <v/>
      </c>
      <c r="AN595" s="19">
        <f>MAX(0,ROUNDDOWN(AH595-AJ595-430000-0,-3))</f>
        <v/>
      </c>
      <c r="AO595" s="19">
        <f>IF(AH595&lt;=450000,0,MAX(0,ROUNDDOWN(AN595*0.06-MIN(50000,AN595)*0.03,-2))+MAX(0,ROUNDDOWN(AN595*0.04-MIN(50000,AN595)*0.02,-2)))</f>
        <v/>
      </c>
      <c r="AP595" s="19">
        <f>AM595+AO595+AI595</f>
        <v/>
      </c>
      <c r="AQ595" s="19">
        <f>MIN(750000,MAX(0,$B595))</f>
        <v/>
      </c>
      <c r="AR595" s="19">
        <f>$B595-AQ595</f>
        <v/>
      </c>
      <c r="AS595" s="19">
        <f>MIN(670000,ROUNDDOWN(MAX(0,AR595-430000)*0.0751+47600,0))+MIN(260000,ROUNDDOWN(MAX(0,AR595-430000)*0.028+17600,0))+MIN(30000,ROUNDDOWN(MAX(0,AR595-430000)*0.0027+1873,0))+IF("いいえ"="はい",MIN(170000,ROUNDDOWN(MAX(0,AR595-430000)*0.0243+17800,0)),0)</f>
        <v/>
      </c>
      <c r="AT595" s="19">
        <f>IF(""="",215040+AS595,"")</f>
        <v/>
      </c>
      <c r="AU595" s="19">
        <f>IF(AR595&gt;23500000,NA(),IF(AR595&lt;=4890000,1040000,IF(AR595&lt;=6550000,670000,620000)))</f>
        <v/>
      </c>
      <c r="AV595" s="19">
        <f>MAX(0,ROUNDDOWN(AR595-AT595-AU595-0,-3))</f>
        <v/>
      </c>
      <c r="AW595" s="19">
        <f>IF(AV595&lt;=0,0,ROUNDDOWN((AV595*LOOKUP(AV595,{0,1950001,3300001,6950001,9000001,18000001,40000001},{0.05,0.1,0.2,0.23,0.33,0.4,0.45})-LOOKUP(AV595,{0,1950001,3300001,6950001,9000001,18000001,40000001},{0,97500,427500,636000,1536000,2796000,4796000}))*1.021,-2))</f>
        <v/>
      </c>
      <c r="AX595" s="19">
        <f>MAX(0,ROUNDDOWN(AR595-AT595-430000-0,-3))</f>
        <v/>
      </c>
      <c r="AY595" s="19">
        <f>IF(AR595&lt;=450000,0,MAX(0,ROUNDDOWN(AX595*0.06-MIN(50000,AX595)*0.03,-2))+MAX(0,ROUNDDOWN(AX595*0.04-MIN(50000,AX595)*0.02,-2)))</f>
        <v/>
      </c>
      <c r="AZ595" s="19">
        <f>AW595+AY595+AS595</f>
        <v/>
      </c>
    </row>
    <row r="596">
      <c r="A596" t="inlineStr">
        <is>
          <t>1万円刻み</t>
        </is>
      </c>
      <c r="B596" s="19">
        <f>'3_1万円刻み'!$A$579</f>
        <v/>
      </c>
      <c r="C596" s="19">
        <f>MIN(0,MAX(0,$B596))</f>
        <v/>
      </c>
      <c r="D596" s="19">
        <f>$B596-C596</f>
        <v/>
      </c>
      <c r="E596" s="19">
        <f>MIN(670000,ROUNDDOWN(MAX(0,D596-430000)*0.0751+47600,0))+MIN(260000,ROUNDDOWN(MAX(0,D596-430000)*0.028+17600,0))+MIN(30000,ROUNDDOWN(MAX(0,D596-430000)*0.0027+1873,0))+IF("いいえ"="はい",MIN(170000,ROUNDDOWN(MAX(0,D596-430000)*0.0243+17800,0)),0)</f>
        <v/>
      </c>
      <c r="F596" s="19">
        <f>IF(""="",215040+E596,"")</f>
        <v/>
      </c>
      <c r="G596" s="19">
        <f>IF(D596&gt;23500000,NA(),IF(D596&lt;=4890000,1040000,IF(D596&lt;=6550000,670000,620000)))</f>
        <v/>
      </c>
      <c r="H596" s="19">
        <f>MAX(0,ROUNDDOWN(D596-F596-G596-0,-3))</f>
        <v/>
      </c>
      <c r="I596" s="19">
        <f>IF(H596&lt;=0,0,ROUNDDOWN((H596*LOOKUP(H596,{0,1950001,3300001,6950001,9000001,18000001,40000001},{0.05,0.1,0.2,0.23,0.33,0.4,0.45})-LOOKUP(H596,{0,1950001,3300001,6950001,9000001,18000001,40000001},{0,97500,427500,636000,1536000,2796000,4796000}))*1.021,-2))</f>
        <v/>
      </c>
      <c r="J596" s="19">
        <f>MAX(0,ROUNDDOWN(D596-F596-430000-0,-3))</f>
        <v/>
      </c>
      <c r="K596" s="19">
        <f>IF(D596&lt;=450000,0,MAX(0,ROUNDDOWN(J596*0.06-MIN(50000,J596)*0.03,-2))+MAX(0,ROUNDDOWN(J596*0.04-MIN(50000,J596)*0.02,-2)))</f>
        <v/>
      </c>
      <c r="L596" s="19">
        <f>I596+K596+E596</f>
        <v/>
      </c>
      <c r="M596" s="19">
        <f>MIN(100000,MAX(0,$B596))</f>
        <v/>
      </c>
      <c r="N596" s="19">
        <f>$B596-M596</f>
        <v/>
      </c>
      <c r="O596" s="19">
        <f>MIN(670000,ROUNDDOWN(MAX(0,N596-430000)*0.0751+47600,0))+MIN(260000,ROUNDDOWN(MAX(0,N596-430000)*0.028+17600,0))+MIN(30000,ROUNDDOWN(MAX(0,N596-430000)*0.0027+1873,0))+IF("いいえ"="はい",MIN(170000,ROUNDDOWN(MAX(0,N596-430000)*0.0243+17800,0)),0)</f>
        <v/>
      </c>
      <c r="P596" s="19">
        <f>IF(""="",215040+O596,"")</f>
        <v/>
      </c>
      <c r="Q596" s="19">
        <f>IF(N596&gt;23500000,NA(),IF(N596&lt;=4890000,1040000,IF(N596&lt;=6550000,670000,620000)))</f>
        <v/>
      </c>
      <c r="R596" s="19">
        <f>MAX(0,ROUNDDOWN(N596-P596-Q596-0,-3))</f>
        <v/>
      </c>
      <c r="S596" s="19">
        <f>IF(R596&lt;=0,0,ROUNDDOWN((R596*LOOKUP(R596,{0,1950001,3300001,6950001,9000001,18000001,40000001},{0.05,0.1,0.2,0.23,0.33,0.4,0.45})-LOOKUP(R596,{0,1950001,3300001,6950001,9000001,18000001,40000001},{0,97500,427500,636000,1536000,2796000,4796000}))*1.021,-2))</f>
        <v/>
      </c>
      <c r="T596" s="19">
        <f>MAX(0,ROUNDDOWN(N596-P596-430000-0,-3))</f>
        <v/>
      </c>
      <c r="U596" s="19">
        <f>IF(N596&lt;=450000,0,MAX(0,ROUNDDOWN(T596*0.06-MIN(50000,T596)*0.03,-2))+MAX(0,ROUNDDOWN(T596*0.04-MIN(50000,T596)*0.02,-2)))</f>
        <v/>
      </c>
      <c r="V596" s="19">
        <f>S596+U596+O596</f>
        <v/>
      </c>
      <c r="W596" s="19">
        <f>MIN(550000,MAX(0,$B596))</f>
        <v/>
      </c>
      <c r="X596" s="19">
        <f>$B596-W596</f>
        <v/>
      </c>
      <c r="Y596" s="19">
        <f>MIN(670000,ROUNDDOWN(MAX(0,X596-430000)*0.0751+47600,0))+MIN(260000,ROUNDDOWN(MAX(0,X596-430000)*0.028+17600,0))+MIN(30000,ROUNDDOWN(MAX(0,X596-430000)*0.0027+1873,0))+IF("いいえ"="はい",MIN(170000,ROUNDDOWN(MAX(0,X596-430000)*0.0243+17800,0)),0)</f>
        <v/>
      </c>
      <c r="Z596" s="19">
        <f>IF(""="",215040+Y596,"")</f>
        <v/>
      </c>
      <c r="AA596" s="19">
        <f>IF(X596&gt;23500000,NA(),IF(X596&lt;=4890000,1040000,IF(X596&lt;=6550000,670000,620000)))</f>
        <v/>
      </c>
      <c r="AB596" s="19">
        <f>MAX(0,ROUNDDOWN(X596-Z596-AA596-0,-3))</f>
        <v/>
      </c>
      <c r="AC596" s="19">
        <f>IF(AB596&lt;=0,0,ROUNDDOWN((AB596*LOOKUP(AB596,{0,1950001,3300001,6950001,9000001,18000001,40000001},{0.05,0.1,0.2,0.23,0.33,0.4,0.45})-LOOKUP(AB596,{0,1950001,3300001,6950001,9000001,18000001,40000001},{0,97500,427500,636000,1536000,2796000,4796000}))*1.021,-2))</f>
        <v/>
      </c>
      <c r="AD596" s="19">
        <f>MAX(0,ROUNDDOWN(X596-Z596-430000-0,-3))</f>
        <v/>
      </c>
      <c r="AE596" s="19">
        <f>IF(X596&lt;=450000,0,MAX(0,ROUNDDOWN(AD596*0.06-MIN(50000,AD596)*0.03,-2))+MAX(0,ROUNDDOWN(AD596*0.04-MIN(50000,AD596)*0.02,-2)))</f>
        <v/>
      </c>
      <c r="AF596" s="19">
        <f>AC596+AE596+Y596</f>
        <v/>
      </c>
      <c r="AG596" s="19">
        <f>MIN(650000,MAX(0,$B596))</f>
        <v/>
      </c>
      <c r="AH596" s="19">
        <f>$B596-AG596</f>
        <v/>
      </c>
      <c r="AI596" s="19">
        <f>MIN(670000,ROUNDDOWN(MAX(0,AH596-430000)*0.0751+47600,0))+MIN(260000,ROUNDDOWN(MAX(0,AH596-430000)*0.028+17600,0))+MIN(30000,ROUNDDOWN(MAX(0,AH596-430000)*0.0027+1873,0))+IF("いいえ"="はい",MIN(170000,ROUNDDOWN(MAX(0,AH596-430000)*0.0243+17800,0)),0)</f>
        <v/>
      </c>
      <c r="AJ596" s="19">
        <f>IF(""="",215040+AI596,"")</f>
        <v/>
      </c>
      <c r="AK596" s="19">
        <f>IF(AH596&gt;23500000,NA(),IF(AH596&lt;=4890000,1040000,IF(AH596&lt;=6550000,670000,620000)))</f>
        <v/>
      </c>
      <c r="AL596" s="19">
        <f>MAX(0,ROUNDDOWN(AH596-AJ596-AK596-0,-3))</f>
        <v/>
      </c>
      <c r="AM596" s="19">
        <f>IF(AL596&lt;=0,0,ROUNDDOWN((AL596*LOOKUP(AL596,{0,1950001,3300001,6950001,9000001,18000001,40000001},{0.05,0.1,0.2,0.23,0.33,0.4,0.45})-LOOKUP(AL596,{0,1950001,3300001,6950001,9000001,18000001,40000001},{0,97500,427500,636000,1536000,2796000,4796000}))*1.021,-2))</f>
        <v/>
      </c>
      <c r="AN596" s="19">
        <f>MAX(0,ROUNDDOWN(AH596-AJ596-430000-0,-3))</f>
        <v/>
      </c>
      <c r="AO596" s="19">
        <f>IF(AH596&lt;=450000,0,MAX(0,ROUNDDOWN(AN596*0.06-MIN(50000,AN596)*0.03,-2))+MAX(0,ROUNDDOWN(AN596*0.04-MIN(50000,AN596)*0.02,-2)))</f>
        <v/>
      </c>
      <c r="AP596" s="19">
        <f>AM596+AO596+AI596</f>
        <v/>
      </c>
      <c r="AQ596" s="19">
        <f>MIN(750000,MAX(0,$B596))</f>
        <v/>
      </c>
      <c r="AR596" s="19">
        <f>$B596-AQ596</f>
        <v/>
      </c>
      <c r="AS596" s="19">
        <f>MIN(670000,ROUNDDOWN(MAX(0,AR596-430000)*0.0751+47600,0))+MIN(260000,ROUNDDOWN(MAX(0,AR596-430000)*0.028+17600,0))+MIN(30000,ROUNDDOWN(MAX(0,AR596-430000)*0.0027+1873,0))+IF("いいえ"="はい",MIN(170000,ROUNDDOWN(MAX(0,AR596-430000)*0.0243+17800,0)),0)</f>
        <v/>
      </c>
      <c r="AT596" s="19">
        <f>IF(""="",215040+AS596,"")</f>
        <v/>
      </c>
      <c r="AU596" s="19">
        <f>IF(AR596&gt;23500000,NA(),IF(AR596&lt;=4890000,1040000,IF(AR596&lt;=6550000,670000,620000)))</f>
        <v/>
      </c>
      <c r="AV596" s="19">
        <f>MAX(0,ROUNDDOWN(AR596-AT596-AU596-0,-3))</f>
        <v/>
      </c>
      <c r="AW596" s="19">
        <f>IF(AV596&lt;=0,0,ROUNDDOWN((AV596*LOOKUP(AV596,{0,1950001,3300001,6950001,9000001,18000001,40000001},{0.05,0.1,0.2,0.23,0.33,0.4,0.45})-LOOKUP(AV596,{0,1950001,3300001,6950001,9000001,18000001,40000001},{0,97500,427500,636000,1536000,2796000,4796000}))*1.021,-2))</f>
        <v/>
      </c>
      <c r="AX596" s="19">
        <f>MAX(0,ROUNDDOWN(AR596-AT596-430000-0,-3))</f>
        <v/>
      </c>
      <c r="AY596" s="19">
        <f>IF(AR596&lt;=450000,0,MAX(0,ROUNDDOWN(AX596*0.06-MIN(50000,AX596)*0.03,-2))+MAX(0,ROUNDDOWN(AX596*0.04-MIN(50000,AX596)*0.02,-2)))</f>
        <v/>
      </c>
      <c r="AZ596" s="19">
        <f>AW596+AY596+AS596</f>
        <v/>
      </c>
    </row>
    <row r="597">
      <c r="A597" t="inlineStr">
        <is>
          <t>1万円刻み</t>
        </is>
      </c>
      <c r="B597" s="19">
        <f>'3_1万円刻み'!$A$580</f>
        <v/>
      </c>
      <c r="C597" s="19">
        <f>MIN(0,MAX(0,$B597))</f>
        <v/>
      </c>
      <c r="D597" s="19">
        <f>$B597-C597</f>
        <v/>
      </c>
      <c r="E597" s="19">
        <f>MIN(670000,ROUNDDOWN(MAX(0,D597-430000)*0.0751+47600,0))+MIN(260000,ROUNDDOWN(MAX(0,D597-430000)*0.028+17600,0))+MIN(30000,ROUNDDOWN(MAX(0,D597-430000)*0.0027+1873,0))+IF("いいえ"="はい",MIN(170000,ROUNDDOWN(MAX(0,D597-430000)*0.0243+17800,0)),0)</f>
        <v/>
      </c>
      <c r="F597" s="19">
        <f>IF(""="",215040+E597,"")</f>
        <v/>
      </c>
      <c r="G597" s="19">
        <f>IF(D597&gt;23500000,NA(),IF(D597&lt;=4890000,1040000,IF(D597&lt;=6550000,670000,620000)))</f>
        <v/>
      </c>
      <c r="H597" s="19">
        <f>MAX(0,ROUNDDOWN(D597-F597-G597-0,-3))</f>
        <v/>
      </c>
      <c r="I597" s="19">
        <f>IF(H597&lt;=0,0,ROUNDDOWN((H597*LOOKUP(H597,{0,1950001,3300001,6950001,9000001,18000001,40000001},{0.05,0.1,0.2,0.23,0.33,0.4,0.45})-LOOKUP(H597,{0,1950001,3300001,6950001,9000001,18000001,40000001},{0,97500,427500,636000,1536000,2796000,4796000}))*1.021,-2))</f>
        <v/>
      </c>
      <c r="J597" s="19">
        <f>MAX(0,ROUNDDOWN(D597-F597-430000-0,-3))</f>
        <v/>
      </c>
      <c r="K597" s="19">
        <f>IF(D597&lt;=450000,0,MAX(0,ROUNDDOWN(J597*0.06-MIN(50000,J597)*0.03,-2))+MAX(0,ROUNDDOWN(J597*0.04-MIN(50000,J597)*0.02,-2)))</f>
        <v/>
      </c>
      <c r="L597" s="19">
        <f>I597+K597+E597</f>
        <v/>
      </c>
      <c r="M597" s="19">
        <f>MIN(100000,MAX(0,$B597))</f>
        <v/>
      </c>
      <c r="N597" s="19">
        <f>$B597-M597</f>
        <v/>
      </c>
      <c r="O597" s="19">
        <f>MIN(670000,ROUNDDOWN(MAX(0,N597-430000)*0.0751+47600,0))+MIN(260000,ROUNDDOWN(MAX(0,N597-430000)*0.028+17600,0))+MIN(30000,ROUNDDOWN(MAX(0,N597-430000)*0.0027+1873,0))+IF("いいえ"="はい",MIN(170000,ROUNDDOWN(MAX(0,N597-430000)*0.0243+17800,0)),0)</f>
        <v/>
      </c>
      <c r="P597" s="19">
        <f>IF(""="",215040+O597,"")</f>
        <v/>
      </c>
      <c r="Q597" s="19">
        <f>IF(N597&gt;23500000,NA(),IF(N597&lt;=4890000,1040000,IF(N597&lt;=6550000,670000,620000)))</f>
        <v/>
      </c>
      <c r="R597" s="19">
        <f>MAX(0,ROUNDDOWN(N597-P597-Q597-0,-3))</f>
        <v/>
      </c>
      <c r="S597" s="19">
        <f>IF(R597&lt;=0,0,ROUNDDOWN((R597*LOOKUP(R597,{0,1950001,3300001,6950001,9000001,18000001,40000001},{0.05,0.1,0.2,0.23,0.33,0.4,0.45})-LOOKUP(R597,{0,1950001,3300001,6950001,9000001,18000001,40000001},{0,97500,427500,636000,1536000,2796000,4796000}))*1.021,-2))</f>
        <v/>
      </c>
      <c r="T597" s="19">
        <f>MAX(0,ROUNDDOWN(N597-P597-430000-0,-3))</f>
        <v/>
      </c>
      <c r="U597" s="19">
        <f>IF(N597&lt;=450000,0,MAX(0,ROUNDDOWN(T597*0.06-MIN(50000,T597)*0.03,-2))+MAX(0,ROUNDDOWN(T597*0.04-MIN(50000,T597)*0.02,-2)))</f>
        <v/>
      </c>
      <c r="V597" s="19">
        <f>S597+U597+O597</f>
        <v/>
      </c>
      <c r="W597" s="19">
        <f>MIN(550000,MAX(0,$B597))</f>
        <v/>
      </c>
      <c r="X597" s="19">
        <f>$B597-W597</f>
        <v/>
      </c>
      <c r="Y597" s="19">
        <f>MIN(670000,ROUNDDOWN(MAX(0,X597-430000)*0.0751+47600,0))+MIN(260000,ROUNDDOWN(MAX(0,X597-430000)*0.028+17600,0))+MIN(30000,ROUNDDOWN(MAX(0,X597-430000)*0.0027+1873,0))+IF("いいえ"="はい",MIN(170000,ROUNDDOWN(MAX(0,X597-430000)*0.0243+17800,0)),0)</f>
        <v/>
      </c>
      <c r="Z597" s="19">
        <f>IF(""="",215040+Y597,"")</f>
        <v/>
      </c>
      <c r="AA597" s="19">
        <f>IF(X597&gt;23500000,NA(),IF(X597&lt;=4890000,1040000,IF(X597&lt;=6550000,670000,620000)))</f>
        <v/>
      </c>
      <c r="AB597" s="19">
        <f>MAX(0,ROUNDDOWN(X597-Z597-AA597-0,-3))</f>
        <v/>
      </c>
      <c r="AC597" s="19">
        <f>IF(AB597&lt;=0,0,ROUNDDOWN((AB597*LOOKUP(AB597,{0,1950001,3300001,6950001,9000001,18000001,40000001},{0.05,0.1,0.2,0.23,0.33,0.4,0.45})-LOOKUP(AB597,{0,1950001,3300001,6950001,9000001,18000001,40000001},{0,97500,427500,636000,1536000,2796000,4796000}))*1.021,-2))</f>
        <v/>
      </c>
      <c r="AD597" s="19">
        <f>MAX(0,ROUNDDOWN(X597-Z597-430000-0,-3))</f>
        <v/>
      </c>
      <c r="AE597" s="19">
        <f>IF(X597&lt;=450000,0,MAX(0,ROUNDDOWN(AD597*0.06-MIN(50000,AD597)*0.03,-2))+MAX(0,ROUNDDOWN(AD597*0.04-MIN(50000,AD597)*0.02,-2)))</f>
        <v/>
      </c>
      <c r="AF597" s="19">
        <f>AC597+AE597+Y597</f>
        <v/>
      </c>
      <c r="AG597" s="19">
        <f>MIN(650000,MAX(0,$B597))</f>
        <v/>
      </c>
      <c r="AH597" s="19">
        <f>$B597-AG597</f>
        <v/>
      </c>
      <c r="AI597" s="19">
        <f>MIN(670000,ROUNDDOWN(MAX(0,AH597-430000)*0.0751+47600,0))+MIN(260000,ROUNDDOWN(MAX(0,AH597-430000)*0.028+17600,0))+MIN(30000,ROUNDDOWN(MAX(0,AH597-430000)*0.0027+1873,0))+IF("いいえ"="はい",MIN(170000,ROUNDDOWN(MAX(0,AH597-430000)*0.0243+17800,0)),0)</f>
        <v/>
      </c>
      <c r="AJ597" s="19">
        <f>IF(""="",215040+AI597,"")</f>
        <v/>
      </c>
      <c r="AK597" s="19">
        <f>IF(AH597&gt;23500000,NA(),IF(AH597&lt;=4890000,1040000,IF(AH597&lt;=6550000,670000,620000)))</f>
        <v/>
      </c>
      <c r="AL597" s="19">
        <f>MAX(0,ROUNDDOWN(AH597-AJ597-AK597-0,-3))</f>
        <v/>
      </c>
      <c r="AM597" s="19">
        <f>IF(AL597&lt;=0,0,ROUNDDOWN((AL597*LOOKUP(AL597,{0,1950001,3300001,6950001,9000001,18000001,40000001},{0.05,0.1,0.2,0.23,0.33,0.4,0.45})-LOOKUP(AL597,{0,1950001,3300001,6950001,9000001,18000001,40000001},{0,97500,427500,636000,1536000,2796000,4796000}))*1.021,-2))</f>
        <v/>
      </c>
      <c r="AN597" s="19">
        <f>MAX(0,ROUNDDOWN(AH597-AJ597-430000-0,-3))</f>
        <v/>
      </c>
      <c r="AO597" s="19">
        <f>IF(AH597&lt;=450000,0,MAX(0,ROUNDDOWN(AN597*0.06-MIN(50000,AN597)*0.03,-2))+MAX(0,ROUNDDOWN(AN597*0.04-MIN(50000,AN597)*0.02,-2)))</f>
        <v/>
      </c>
      <c r="AP597" s="19">
        <f>AM597+AO597+AI597</f>
        <v/>
      </c>
      <c r="AQ597" s="19">
        <f>MIN(750000,MAX(0,$B597))</f>
        <v/>
      </c>
      <c r="AR597" s="19">
        <f>$B597-AQ597</f>
        <v/>
      </c>
      <c r="AS597" s="19">
        <f>MIN(670000,ROUNDDOWN(MAX(0,AR597-430000)*0.0751+47600,0))+MIN(260000,ROUNDDOWN(MAX(0,AR597-430000)*0.028+17600,0))+MIN(30000,ROUNDDOWN(MAX(0,AR597-430000)*0.0027+1873,0))+IF("いいえ"="はい",MIN(170000,ROUNDDOWN(MAX(0,AR597-430000)*0.0243+17800,0)),0)</f>
        <v/>
      </c>
      <c r="AT597" s="19">
        <f>IF(""="",215040+AS597,"")</f>
        <v/>
      </c>
      <c r="AU597" s="19">
        <f>IF(AR597&gt;23500000,NA(),IF(AR597&lt;=4890000,1040000,IF(AR597&lt;=6550000,670000,620000)))</f>
        <v/>
      </c>
      <c r="AV597" s="19">
        <f>MAX(0,ROUNDDOWN(AR597-AT597-AU597-0,-3))</f>
        <v/>
      </c>
      <c r="AW597" s="19">
        <f>IF(AV597&lt;=0,0,ROUNDDOWN((AV597*LOOKUP(AV597,{0,1950001,3300001,6950001,9000001,18000001,40000001},{0.05,0.1,0.2,0.23,0.33,0.4,0.45})-LOOKUP(AV597,{0,1950001,3300001,6950001,9000001,18000001,40000001},{0,97500,427500,636000,1536000,2796000,4796000}))*1.021,-2))</f>
        <v/>
      </c>
      <c r="AX597" s="19">
        <f>MAX(0,ROUNDDOWN(AR597-AT597-430000-0,-3))</f>
        <v/>
      </c>
      <c r="AY597" s="19">
        <f>IF(AR597&lt;=450000,0,MAX(0,ROUNDDOWN(AX597*0.06-MIN(50000,AX597)*0.03,-2))+MAX(0,ROUNDDOWN(AX597*0.04-MIN(50000,AX597)*0.02,-2)))</f>
        <v/>
      </c>
      <c r="AZ597" s="19">
        <f>AW597+AY597+AS597</f>
        <v/>
      </c>
    </row>
    <row r="598">
      <c r="A598" t="inlineStr">
        <is>
          <t>1万円刻み</t>
        </is>
      </c>
      <c r="B598" s="19">
        <f>'3_1万円刻み'!$A$581</f>
        <v/>
      </c>
      <c r="C598" s="19">
        <f>MIN(0,MAX(0,$B598))</f>
        <v/>
      </c>
      <c r="D598" s="19">
        <f>$B598-C598</f>
        <v/>
      </c>
      <c r="E598" s="19">
        <f>MIN(670000,ROUNDDOWN(MAX(0,D598-430000)*0.0751+47600,0))+MIN(260000,ROUNDDOWN(MAX(0,D598-430000)*0.028+17600,0))+MIN(30000,ROUNDDOWN(MAX(0,D598-430000)*0.0027+1873,0))+IF("いいえ"="はい",MIN(170000,ROUNDDOWN(MAX(0,D598-430000)*0.0243+17800,0)),0)</f>
        <v/>
      </c>
      <c r="F598" s="19">
        <f>IF(""="",215040+E598,"")</f>
        <v/>
      </c>
      <c r="G598" s="19">
        <f>IF(D598&gt;23500000,NA(),IF(D598&lt;=4890000,1040000,IF(D598&lt;=6550000,670000,620000)))</f>
        <v/>
      </c>
      <c r="H598" s="19">
        <f>MAX(0,ROUNDDOWN(D598-F598-G598-0,-3))</f>
        <v/>
      </c>
      <c r="I598" s="19">
        <f>IF(H598&lt;=0,0,ROUNDDOWN((H598*LOOKUP(H598,{0,1950001,3300001,6950001,9000001,18000001,40000001},{0.05,0.1,0.2,0.23,0.33,0.4,0.45})-LOOKUP(H598,{0,1950001,3300001,6950001,9000001,18000001,40000001},{0,97500,427500,636000,1536000,2796000,4796000}))*1.021,-2))</f>
        <v/>
      </c>
      <c r="J598" s="19">
        <f>MAX(0,ROUNDDOWN(D598-F598-430000-0,-3))</f>
        <v/>
      </c>
      <c r="K598" s="19">
        <f>IF(D598&lt;=450000,0,MAX(0,ROUNDDOWN(J598*0.06-MIN(50000,J598)*0.03,-2))+MAX(0,ROUNDDOWN(J598*0.04-MIN(50000,J598)*0.02,-2)))</f>
        <v/>
      </c>
      <c r="L598" s="19">
        <f>I598+K598+E598</f>
        <v/>
      </c>
      <c r="M598" s="19">
        <f>MIN(100000,MAX(0,$B598))</f>
        <v/>
      </c>
      <c r="N598" s="19">
        <f>$B598-M598</f>
        <v/>
      </c>
      <c r="O598" s="19">
        <f>MIN(670000,ROUNDDOWN(MAX(0,N598-430000)*0.0751+47600,0))+MIN(260000,ROUNDDOWN(MAX(0,N598-430000)*0.028+17600,0))+MIN(30000,ROUNDDOWN(MAX(0,N598-430000)*0.0027+1873,0))+IF("いいえ"="はい",MIN(170000,ROUNDDOWN(MAX(0,N598-430000)*0.0243+17800,0)),0)</f>
        <v/>
      </c>
      <c r="P598" s="19">
        <f>IF(""="",215040+O598,"")</f>
        <v/>
      </c>
      <c r="Q598" s="19">
        <f>IF(N598&gt;23500000,NA(),IF(N598&lt;=4890000,1040000,IF(N598&lt;=6550000,670000,620000)))</f>
        <v/>
      </c>
      <c r="R598" s="19">
        <f>MAX(0,ROUNDDOWN(N598-P598-Q598-0,-3))</f>
        <v/>
      </c>
      <c r="S598" s="19">
        <f>IF(R598&lt;=0,0,ROUNDDOWN((R598*LOOKUP(R598,{0,1950001,3300001,6950001,9000001,18000001,40000001},{0.05,0.1,0.2,0.23,0.33,0.4,0.45})-LOOKUP(R598,{0,1950001,3300001,6950001,9000001,18000001,40000001},{0,97500,427500,636000,1536000,2796000,4796000}))*1.021,-2))</f>
        <v/>
      </c>
      <c r="T598" s="19">
        <f>MAX(0,ROUNDDOWN(N598-P598-430000-0,-3))</f>
        <v/>
      </c>
      <c r="U598" s="19">
        <f>IF(N598&lt;=450000,0,MAX(0,ROUNDDOWN(T598*0.06-MIN(50000,T598)*0.03,-2))+MAX(0,ROUNDDOWN(T598*0.04-MIN(50000,T598)*0.02,-2)))</f>
        <v/>
      </c>
      <c r="V598" s="19">
        <f>S598+U598+O598</f>
        <v/>
      </c>
      <c r="W598" s="19">
        <f>MIN(550000,MAX(0,$B598))</f>
        <v/>
      </c>
      <c r="X598" s="19">
        <f>$B598-W598</f>
        <v/>
      </c>
      <c r="Y598" s="19">
        <f>MIN(670000,ROUNDDOWN(MAX(0,X598-430000)*0.0751+47600,0))+MIN(260000,ROUNDDOWN(MAX(0,X598-430000)*0.028+17600,0))+MIN(30000,ROUNDDOWN(MAX(0,X598-430000)*0.0027+1873,0))+IF("いいえ"="はい",MIN(170000,ROUNDDOWN(MAX(0,X598-430000)*0.0243+17800,0)),0)</f>
        <v/>
      </c>
      <c r="Z598" s="19">
        <f>IF(""="",215040+Y598,"")</f>
        <v/>
      </c>
      <c r="AA598" s="19">
        <f>IF(X598&gt;23500000,NA(),IF(X598&lt;=4890000,1040000,IF(X598&lt;=6550000,670000,620000)))</f>
        <v/>
      </c>
      <c r="AB598" s="19">
        <f>MAX(0,ROUNDDOWN(X598-Z598-AA598-0,-3))</f>
        <v/>
      </c>
      <c r="AC598" s="19">
        <f>IF(AB598&lt;=0,0,ROUNDDOWN((AB598*LOOKUP(AB598,{0,1950001,3300001,6950001,9000001,18000001,40000001},{0.05,0.1,0.2,0.23,0.33,0.4,0.45})-LOOKUP(AB598,{0,1950001,3300001,6950001,9000001,18000001,40000001},{0,97500,427500,636000,1536000,2796000,4796000}))*1.021,-2))</f>
        <v/>
      </c>
      <c r="AD598" s="19">
        <f>MAX(0,ROUNDDOWN(X598-Z598-430000-0,-3))</f>
        <v/>
      </c>
      <c r="AE598" s="19">
        <f>IF(X598&lt;=450000,0,MAX(0,ROUNDDOWN(AD598*0.06-MIN(50000,AD598)*0.03,-2))+MAX(0,ROUNDDOWN(AD598*0.04-MIN(50000,AD598)*0.02,-2)))</f>
        <v/>
      </c>
      <c r="AF598" s="19">
        <f>AC598+AE598+Y598</f>
        <v/>
      </c>
      <c r="AG598" s="19">
        <f>MIN(650000,MAX(0,$B598))</f>
        <v/>
      </c>
      <c r="AH598" s="19">
        <f>$B598-AG598</f>
        <v/>
      </c>
      <c r="AI598" s="19">
        <f>MIN(670000,ROUNDDOWN(MAX(0,AH598-430000)*0.0751+47600,0))+MIN(260000,ROUNDDOWN(MAX(0,AH598-430000)*0.028+17600,0))+MIN(30000,ROUNDDOWN(MAX(0,AH598-430000)*0.0027+1873,0))+IF("いいえ"="はい",MIN(170000,ROUNDDOWN(MAX(0,AH598-430000)*0.0243+17800,0)),0)</f>
        <v/>
      </c>
      <c r="AJ598" s="19">
        <f>IF(""="",215040+AI598,"")</f>
        <v/>
      </c>
      <c r="AK598" s="19">
        <f>IF(AH598&gt;23500000,NA(),IF(AH598&lt;=4890000,1040000,IF(AH598&lt;=6550000,670000,620000)))</f>
        <v/>
      </c>
      <c r="AL598" s="19">
        <f>MAX(0,ROUNDDOWN(AH598-AJ598-AK598-0,-3))</f>
        <v/>
      </c>
      <c r="AM598" s="19">
        <f>IF(AL598&lt;=0,0,ROUNDDOWN((AL598*LOOKUP(AL598,{0,1950001,3300001,6950001,9000001,18000001,40000001},{0.05,0.1,0.2,0.23,0.33,0.4,0.45})-LOOKUP(AL598,{0,1950001,3300001,6950001,9000001,18000001,40000001},{0,97500,427500,636000,1536000,2796000,4796000}))*1.021,-2))</f>
        <v/>
      </c>
      <c r="AN598" s="19">
        <f>MAX(0,ROUNDDOWN(AH598-AJ598-430000-0,-3))</f>
        <v/>
      </c>
      <c r="AO598" s="19">
        <f>IF(AH598&lt;=450000,0,MAX(0,ROUNDDOWN(AN598*0.06-MIN(50000,AN598)*0.03,-2))+MAX(0,ROUNDDOWN(AN598*0.04-MIN(50000,AN598)*0.02,-2)))</f>
        <v/>
      </c>
      <c r="AP598" s="19">
        <f>AM598+AO598+AI598</f>
        <v/>
      </c>
      <c r="AQ598" s="19">
        <f>MIN(750000,MAX(0,$B598))</f>
        <v/>
      </c>
      <c r="AR598" s="19">
        <f>$B598-AQ598</f>
        <v/>
      </c>
      <c r="AS598" s="19">
        <f>MIN(670000,ROUNDDOWN(MAX(0,AR598-430000)*0.0751+47600,0))+MIN(260000,ROUNDDOWN(MAX(0,AR598-430000)*0.028+17600,0))+MIN(30000,ROUNDDOWN(MAX(0,AR598-430000)*0.0027+1873,0))+IF("いいえ"="はい",MIN(170000,ROUNDDOWN(MAX(0,AR598-430000)*0.0243+17800,0)),0)</f>
        <v/>
      </c>
      <c r="AT598" s="19">
        <f>IF(""="",215040+AS598,"")</f>
        <v/>
      </c>
      <c r="AU598" s="19">
        <f>IF(AR598&gt;23500000,NA(),IF(AR598&lt;=4890000,1040000,IF(AR598&lt;=6550000,670000,620000)))</f>
        <v/>
      </c>
      <c r="AV598" s="19">
        <f>MAX(0,ROUNDDOWN(AR598-AT598-AU598-0,-3))</f>
        <v/>
      </c>
      <c r="AW598" s="19">
        <f>IF(AV598&lt;=0,0,ROUNDDOWN((AV598*LOOKUP(AV598,{0,1950001,3300001,6950001,9000001,18000001,40000001},{0.05,0.1,0.2,0.23,0.33,0.4,0.45})-LOOKUP(AV598,{0,1950001,3300001,6950001,9000001,18000001,40000001},{0,97500,427500,636000,1536000,2796000,4796000}))*1.021,-2))</f>
        <v/>
      </c>
      <c r="AX598" s="19">
        <f>MAX(0,ROUNDDOWN(AR598-AT598-430000-0,-3))</f>
        <v/>
      </c>
      <c r="AY598" s="19">
        <f>IF(AR598&lt;=450000,0,MAX(0,ROUNDDOWN(AX598*0.06-MIN(50000,AX598)*0.03,-2))+MAX(0,ROUNDDOWN(AX598*0.04-MIN(50000,AX598)*0.02,-2)))</f>
        <v/>
      </c>
      <c r="AZ598" s="19">
        <f>AW598+AY598+AS598</f>
        <v/>
      </c>
    </row>
    <row r="599">
      <c r="A599" t="inlineStr">
        <is>
          <t>1万円刻み</t>
        </is>
      </c>
      <c r="B599" s="19">
        <f>'3_1万円刻み'!$A$582</f>
        <v/>
      </c>
      <c r="C599" s="19">
        <f>MIN(0,MAX(0,$B599))</f>
        <v/>
      </c>
      <c r="D599" s="19">
        <f>$B599-C599</f>
        <v/>
      </c>
      <c r="E599" s="19">
        <f>MIN(670000,ROUNDDOWN(MAX(0,D599-430000)*0.0751+47600,0))+MIN(260000,ROUNDDOWN(MAX(0,D599-430000)*0.028+17600,0))+MIN(30000,ROUNDDOWN(MAX(0,D599-430000)*0.0027+1873,0))+IF("いいえ"="はい",MIN(170000,ROUNDDOWN(MAX(0,D599-430000)*0.0243+17800,0)),0)</f>
        <v/>
      </c>
      <c r="F599" s="19">
        <f>IF(""="",215040+E599,"")</f>
        <v/>
      </c>
      <c r="G599" s="19">
        <f>IF(D599&gt;23500000,NA(),IF(D599&lt;=4890000,1040000,IF(D599&lt;=6550000,670000,620000)))</f>
        <v/>
      </c>
      <c r="H599" s="19">
        <f>MAX(0,ROUNDDOWN(D599-F599-G599-0,-3))</f>
        <v/>
      </c>
      <c r="I599" s="19">
        <f>IF(H599&lt;=0,0,ROUNDDOWN((H599*LOOKUP(H599,{0,1950001,3300001,6950001,9000001,18000001,40000001},{0.05,0.1,0.2,0.23,0.33,0.4,0.45})-LOOKUP(H599,{0,1950001,3300001,6950001,9000001,18000001,40000001},{0,97500,427500,636000,1536000,2796000,4796000}))*1.021,-2))</f>
        <v/>
      </c>
      <c r="J599" s="19">
        <f>MAX(0,ROUNDDOWN(D599-F599-430000-0,-3))</f>
        <v/>
      </c>
      <c r="K599" s="19">
        <f>IF(D599&lt;=450000,0,MAX(0,ROUNDDOWN(J599*0.06-MIN(50000,J599)*0.03,-2))+MAX(0,ROUNDDOWN(J599*0.04-MIN(50000,J599)*0.02,-2)))</f>
        <v/>
      </c>
      <c r="L599" s="19">
        <f>I599+K599+E599</f>
        <v/>
      </c>
      <c r="M599" s="19">
        <f>MIN(100000,MAX(0,$B599))</f>
        <v/>
      </c>
      <c r="N599" s="19">
        <f>$B599-M599</f>
        <v/>
      </c>
      <c r="O599" s="19">
        <f>MIN(670000,ROUNDDOWN(MAX(0,N599-430000)*0.0751+47600,0))+MIN(260000,ROUNDDOWN(MAX(0,N599-430000)*0.028+17600,0))+MIN(30000,ROUNDDOWN(MAX(0,N599-430000)*0.0027+1873,0))+IF("いいえ"="はい",MIN(170000,ROUNDDOWN(MAX(0,N599-430000)*0.0243+17800,0)),0)</f>
        <v/>
      </c>
      <c r="P599" s="19">
        <f>IF(""="",215040+O599,"")</f>
        <v/>
      </c>
      <c r="Q599" s="19">
        <f>IF(N599&gt;23500000,NA(),IF(N599&lt;=4890000,1040000,IF(N599&lt;=6550000,670000,620000)))</f>
        <v/>
      </c>
      <c r="R599" s="19">
        <f>MAX(0,ROUNDDOWN(N599-P599-Q599-0,-3))</f>
        <v/>
      </c>
      <c r="S599" s="19">
        <f>IF(R599&lt;=0,0,ROUNDDOWN((R599*LOOKUP(R599,{0,1950001,3300001,6950001,9000001,18000001,40000001},{0.05,0.1,0.2,0.23,0.33,0.4,0.45})-LOOKUP(R599,{0,1950001,3300001,6950001,9000001,18000001,40000001},{0,97500,427500,636000,1536000,2796000,4796000}))*1.021,-2))</f>
        <v/>
      </c>
      <c r="T599" s="19">
        <f>MAX(0,ROUNDDOWN(N599-P599-430000-0,-3))</f>
        <v/>
      </c>
      <c r="U599" s="19">
        <f>IF(N599&lt;=450000,0,MAX(0,ROUNDDOWN(T599*0.06-MIN(50000,T599)*0.03,-2))+MAX(0,ROUNDDOWN(T599*0.04-MIN(50000,T599)*0.02,-2)))</f>
        <v/>
      </c>
      <c r="V599" s="19">
        <f>S599+U599+O599</f>
        <v/>
      </c>
      <c r="W599" s="19">
        <f>MIN(550000,MAX(0,$B599))</f>
        <v/>
      </c>
      <c r="X599" s="19">
        <f>$B599-W599</f>
        <v/>
      </c>
      <c r="Y599" s="19">
        <f>MIN(670000,ROUNDDOWN(MAX(0,X599-430000)*0.0751+47600,0))+MIN(260000,ROUNDDOWN(MAX(0,X599-430000)*0.028+17600,0))+MIN(30000,ROUNDDOWN(MAX(0,X599-430000)*0.0027+1873,0))+IF("いいえ"="はい",MIN(170000,ROUNDDOWN(MAX(0,X599-430000)*0.0243+17800,0)),0)</f>
        <v/>
      </c>
      <c r="Z599" s="19">
        <f>IF(""="",215040+Y599,"")</f>
        <v/>
      </c>
      <c r="AA599" s="19">
        <f>IF(X599&gt;23500000,NA(),IF(X599&lt;=4890000,1040000,IF(X599&lt;=6550000,670000,620000)))</f>
        <v/>
      </c>
      <c r="AB599" s="19">
        <f>MAX(0,ROUNDDOWN(X599-Z599-AA599-0,-3))</f>
        <v/>
      </c>
      <c r="AC599" s="19">
        <f>IF(AB599&lt;=0,0,ROUNDDOWN((AB599*LOOKUP(AB599,{0,1950001,3300001,6950001,9000001,18000001,40000001},{0.05,0.1,0.2,0.23,0.33,0.4,0.45})-LOOKUP(AB599,{0,1950001,3300001,6950001,9000001,18000001,40000001},{0,97500,427500,636000,1536000,2796000,4796000}))*1.021,-2))</f>
        <v/>
      </c>
      <c r="AD599" s="19">
        <f>MAX(0,ROUNDDOWN(X599-Z599-430000-0,-3))</f>
        <v/>
      </c>
      <c r="AE599" s="19">
        <f>IF(X599&lt;=450000,0,MAX(0,ROUNDDOWN(AD599*0.06-MIN(50000,AD599)*0.03,-2))+MAX(0,ROUNDDOWN(AD599*0.04-MIN(50000,AD599)*0.02,-2)))</f>
        <v/>
      </c>
      <c r="AF599" s="19">
        <f>AC599+AE599+Y599</f>
        <v/>
      </c>
      <c r="AG599" s="19">
        <f>MIN(650000,MAX(0,$B599))</f>
        <v/>
      </c>
      <c r="AH599" s="19">
        <f>$B599-AG599</f>
        <v/>
      </c>
      <c r="AI599" s="19">
        <f>MIN(670000,ROUNDDOWN(MAX(0,AH599-430000)*0.0751+47600,0))+MIN(260000,ROUNDDOWN(MAX(0,AH599-430000)*0.028+17600,0))+MIN(30000,ROUNDDOWN(MAX(0,AH599-430000)*0.0027+1873,0))+IF("いいえ"="はい",MIN(170000,ROUNDDOWN(MAX(0,AH599-430000)*0.0243+17800,0)),0)</f>
        <v/>
      </c>
      <c r="AJ599" s="19">
        <f>IF(""="",215040+AI599,"")</f>
        <v/>
      </c>
      <c r="AK599" s="19">
        <f>IF(AH599&gt;23500000,NA(),IF(AH599&lt;=4890000,1040000,IF(AH599&lt;=6550000,670000,620000)))</f>
        <v/>
      </c>
      <c r="AL599" s="19">
        <f>MAX(0,ROUNDDOWN(AH599-AJ599-AK599-0,-3))</f>
        <v/>
      </c>
      <c r="AM599" s="19">
        <f>IF(AL599&lt;=0,0,ROUNDDOWN((AL599*LOOKUP(AL599,{0,1950001,3300001,6950001,9000001,18000001,40000001},{0.05,0.1,0.2,0.23,0.33,0.4,0.45})-LOOKUP(AL599,{0,1950001,3300001,6950001,9000001,18000001,40000001},{0,97500,427500,636000,1536000,2796000,4796000}))*1.021,-2))</f>
        <v/>
      </c>
      <c r="AN599" s="19">
        <f>MAX(0,ROUNDDOWN(AH599-AJ599-430000-0,-3))</f>
        <v/>
      </c>
      <c r="AO599" s="19">
        <f>IF(AH599&lt;=450000,0,MAX(0,ROUNDDOWN(AN599*0.06-MIN(50000,AN599)*0.03,-2))+MAX(0,ROUNDDOWN(AN599*0.04-MIN(50000,AN599)*0.02,-2)))</f>
        <v/>
      </c>
      <c r="AP599" s="19">
        <f>AM599+AO599+AI599</f>
        <v/>
      </c>
      <c r="AQ599" s="19">
        <f>MIN(750000,MAX(0,$B599))</f>
        <v/>
      </c>
      <c r="AR599" s="19">
        <f>$B599-AQ599</f>
        <v/>
      </c>
      <c r="AS599" s="19">
        <f>MIN(670000,ROUNDDOWN(MAX(0,AR599-430000)*0.0751+47600,0))+MIN(260000,ROUNDDOWN(MAX(0,AR599-430000)*0.028+17600,0))+MIN(30000,ROUNDDOWN(MAX(0,AR599-430000)*0.0027+1873,0))+IF("いいえ"="はい",MIN(170000,ROUNDDOWN(MAX(0,AR599-430000)*0.0243+17800,0)),0)</f>
        <v/>
      </c>
      <c r="AT599" s="19">
        <f>IF(""="",215040+AS599,"")</f>
        <v/>
      </c>
      <c r="AU599" s="19">
        <f>IF(AR599&gt;23500000,NA(),IF(AR599&lt;=4890000,1040000,IF(AR599&lt;=6550000,670000,620000)))</f>
        <v/>
      </c>
      <c r="AV599" s="19">
        <f>MAX(0,ROUNDDOWN(AR599-AT599-AU599-0,-3))</f>
        <v/>
      </c>
      <c r="AW599" s="19">
        <f>IF(AV599&lt;=0,0,ROUNDDOWN((AV599*LOOKUP(AV599,{0,1950001,3300001,6950001,9000001,18000001,40000001},{0.05,0.1,0.2,0.23,0.33,0.4,0.45})-LOOKUP(AV599,{0,1950001,3300001,6950001,9000001,18000001,40000001},{0,97500,427500,636000,1536000,2796000,4796000}))*1.021,-2))</f>
        <v/>
      </c>
      <c r="AX599" s="19">
        <f>MAX(0,ROUNDDOWN(AR599-AT599-430000-0,-3))</f>
        <v/>
      </c>
      <c r="AY599" s="19">
        <f>IF(AR599&lt;=450000,0,MAX(0,ROUNDDOWN(AX599*0.06-MIN(50000,AX599)*0.03,-2))+MAX(0,ROUNDDOWN(AX599*0.04-MIN(50000,AX599)*0.02,-2)))</f>
        <v/>
      </c>
      <c r="AZ599" s="19">
        <f>AW599+AY599+AS599</f>
        <v/>
      </c>
    </row>
    <row r="600">
      <c r="A600" t="inlineStr">
        <is>
          <t>1万円刻み</t>
        </is>
      </c>
      <c r="B600" s="19">
        <f>'3_1万円刻み'!$A$583</f>
        <v/>
      </c>
      <c r="C600" s="19">
        <f>MIN(0,MAX(0,$B600))</f>
        <v/>
      </c>
      <c r="D600" s="19">
        <f>$B600-C600</f>
        <v/>
      </c>
      <c r="E600" s="19">
        <f>MIN(670000,ROUNDDOWN(MAX(0,D600-430000)*0.0751+47600,0))+MIN(260000,ROUNDDOWN(MAX(0,D600-430000)*0.028+17600,0))+MIN(30000,ROUNDDOWN(MAX(0,D600-430000)*0.0027+1873,0))+IF("いいえ"="はい",MIN(170000,ROUNDDOWN(MAX(0,D600-430000)*0.0243+17800,0)),0)</f>
        <v/>
      </c>
      <c r="F600" s="19">
        <f>IF(""="",215040+E600,"")</f>
        <v/>
      </c>
      <c r="G600" s="19">
        <f>IF(D600&gt;23500000,NA(),IF(D600&lt;=4890000,1040000,IF(D600&lt;=6550000,670000,620000)))</f>
        <v/>
      </c>
      <c r="H600" s="19">
        <f>MAX(0,ROUNDDOWN(D600-F600-G600-0,-3))</f>
        <v/>
      </c>
      <c r="I600" s="19">
        <f>IF(H600&lt;=0,0,ROUNDDOWN((H600*LOOKUP(H600,{0,1950001,3300001,6950001,9000001,18000001,40000001},{0.05,0.1,0.2,0.23,0.33,0.4,0.45})-LOOKUP(H600,{0,1950001,3300001,6950001,9000001,18000001,40000001},{0,97500,427500,636000,1536000,2796000,4796000}))*1.021,-2))</f>
        <v/>
      </c>
      <c r="J600" s="19">
        <f>MAX(0,ROUNDDOWN(D600-F600-430000-0,-3))</f>
        <v/>
      </c>
      <c r="K600" s="19">
        <f>IF(D600&lt;=450000,0,MAX(0,ROUNDDOWN(J600*0.06-MIN(50000,J600)*0.03,-2))+MAX(0,ROUNDDOWN(J600*0.04-MIN(50000,J600)*0.02,-2)))</f>
        <v/>
      </c>
      <c r="L600" s="19">
        <f>I600+K600+E600</f>
        <v/>
      </c>
      <c r="M600" s="19">
        <f>MIN(100000,MAX(0,$B600))</f>
        <v/>
      </c>
      <c r="N600" s="19">
        <f>$B600-M600</f>
        <v/>
      </c>
      <c r="O600" s="19">
        <f>MIN(670000,ROUNDDOWN(MAX(0,N600-430000)*0.0751+47600,0))+MIN(260000,ROUNDDOWN(MAX(0,N600-430000)*0.028+17600,0))+MIN(30000,ROUNDDOWN(MAX(0,N600-430000)*0.0027+1873,0))+IF("いいえ"="はい",MIN(170000,ROUNDDOWN(MAX(0,N600-430000)*0.0243+17800,0)),0)</f>
        <v/>
      </c>
      <c r="P600" s="19">
        <f>IF(""="",215040+O600,"")</f>
        <v/>
      </c>
      <c r="Q600" s="19">
        <f>IF(N600&gt;23500000,NA(),IF(N600&lt;=4890000,1040000,IF(N600&lt;=6550000,670000,620000)))</f>
        <v/>
      </c>
      <c r="R600" s="19">
        <f>MAX(0,ROUNDDOWN(N600-P600-Q600-0,-3))</f>
        <v/>
      </c>
      <c r="S600" s="19">
        <f>IF(R600&lt;=0,0,ROUNDDOWN((R600*LOOKUP(R600,{0,1950001,3300001,6950001,9000001,18000001,40000001},{0.05,0.1,0.2,0.23,0.33,0.4,0.45})-LOOKUP(R600,{0,1950001,3300001,6950001,9000001,18000001,40000001},{0,97500,427500,636000,1536000,2796000,4796000}))*1.021,-2))</f>
        <v/>
      </c>
      <c r="T600" s="19">
        <f>MAX(0,ROUNDDOWN(N600-P600-430000-0,-3))</f>
        <v/>
      </c>
      <c r="U600" s="19">
        <f>IF(N600&lt;=450000,0,MAX(0,ROUNDDOWN(T600*0.06-MIN(50000,T600)*0.03,-2))+MAX(0,ROUNDDOWN(T600*0.04-MIN(50000,T600)*0.02,-2)))</f>
        <v/>
      </c>
      <c r="V600" s="19">
        <f>S600+U600+O600</f>
        <v/>
      </c>
      <c r="W600" s="19">
        <f>MIN(550000,MAX(0,$B600))</f>
        <v/>
      </c>
      <c r="X600" s="19">
        <f>$B600-W600</f>
        <v/>
      </c>
      <c r="Y600" s="19">
        <f>MIN(670000,ROUNDDOWN(MAX(0,X600-430000)*0.0751+47600,0))+MIN(260000,ROUNDDOWN(MAX(0,X600-430000)*0.028+17600,0))+MIN(30000,ROUNDDOWN(MAX(0,X600-430000)*0.0027+1873,0))+IF("いいえ"="はい",MIN(170000,ROUNDDOWN(MAX(0,X600-430000)*0.0243+17800,0)),0)</f>
        <v/>
      </c>
      <c r="Z600" s="19">
        <f>IF(""="",215040+Y600,"")</f>
        <v/>
      </c>
      <c r="AA600" s="19">
        <f>IF(X600&gt;23500000,NA(),IF(X600&lt;=4890000,1040000,IF(X600&lt;=6550000,670000,620000)))</f>
        <v/>
      </c>
      <c r="AB600" s="19">
        <f>MAX(0,ROUNDDOWN(X600-Z600-AA600-0,-3))</f>
        <v/>
      </c>
      <c r="AC600" s="19">
        <f>IF(AB600&lt;=0,0,ROUNDDOWN((AB600*LOOKUP(AB600,{0,1950001,3300001,6950001,9000001,18000001,40000001},{0.05,0.1,0.2,0.23,0.33,0.4,0.45})-LOOKUP(AB600,{0,1950001,3300001,6950001,9000001,18000001,40000001},{0,97500,427500,636000,1536000,2796000,4796000}))*1.021,-2))</f>
        <v/>
      </c>
      <c r="AD600" s="19">
        <f>MAX(0,ROUNDDOWN(X600-Z600-430000-0,-3))</f>
        <v/>
      </c>
      <c r="AE600" s="19">
        <f>IF(X600&lt;=450000,0,MAX(0,ROUNDDOWN(AD600*0.06-MIN(50000,AD600)*0.03,-2))+MAX(0,ROUNDDOWN(AD600*0.04-MIN(50000,AD600)*0.02,-2)))</f>
        <v/>
      </c>
      <c r="AF600" s="19">
        <f>AC600+AE600+Y600</f>
        <v/>
      </c>
      <c r="AG600" s="19">
        <f>MIN(650000,MAX(0,$B600))</f>
        <v/>
      </c>
      <c r="AH600" s="19">
        <f>$B600-AG600</f>
        <v/>
      </c>
      <c r="AI600" s="19">
        <f>MIN(670000,ROUNDDOWN(MAX(0,AH600-430000)*0.0751+47600,0))+MIN(260000,ROUNDDOWN(MAX(0,AH600-430000)*0.028+17600,0))+MIN(30000,ROUNDDOWN(MAX(0,AH600-430000)*0.0027+1873,0))+IF("いいえ"="はい",MIN(170000,ROUNDDOWN(MAX(0,AH600-430000)*0.0243+17800,0)),0)</f>
        <v/>
      </c>
      <c r="AJ600" s="19">
        <f>IF(""="",215040+AI600,"")</f>
        <v/>
      </c>
      <c r="AK600" s="19">
        <f>IF(AH600&gt;23500000,NA(),IF(AH600&lt;=4890000,1040000,IF(AH600&lt;=6550000,670000,620000)))</f>
        <v/>
      </c>
      <c r="AL600" s="19">
        <f>MAX(0,ROUNDDOWN(AH600-AJ600-AK600-0,-3))</f>
        <v/>
      </c>
      <c r="AM600" s="19">
        <f>IF(AL600&lt;=0,0,ROUNDDOWN((AL600*LOOKUP(AL600,{0,1950001,3300001,6950001,9000001,18000001,40000001},{0.05,0.1,0.2,0.23,0.33,0.4,0.45})-LOOKUP(AL600,{0,1950001,3300001,6950001,9000001,18000001,40000001},{0,97500,427500,636000,1536000,2796000,4796000}))*1.021,-2))</f>
        <v/>
      </c>
      <c r="AN600" s="19">
        <f>MAX(0,ROUNDDOWN(AH600-AJ600-430000-0,-3))</f>
        <v/>
      </c>
      <c r="AO600" s="19">
        <f>IF(AH600&lt;=450000,0,MAX(0,ROUNDDOWN(AN600*0.06-MIN(50000,AN600)*0.03,-2))+MAX(0,ROUNDDOWN(AN600*0.04-MIN(50000,AN600)*0.02,-2)))</f>
        <v/>
      </c>
      <c r="AP600" s="19">
        <f>AM600+AO600+AI600</f>
        <v/>
      </c>
      <c r="AQ600" s="19">
        <f>MIN(750000,MAX(0,$B600))</f>
        <v/>
      </c>
      <c r="AR600" s="19">
        <f>$B600-AQ600</f>
        <v/>
      </c>
      <c r="AS600" s="19">
        <f>MIN(670000,ROUNDDOWN(MAX(0,AR600-430000)*0.0751+47600,0))+MIN(260000,ROUNDDOWN(MAX(0,AR600-430000)*0.028+17600,0))+MIN(30000,ROUNDDOWN(MAX(0,AR600-430000)*0.0027+1873,0))+IF("いいえ"="はい",MIN(170000,ROUNDDOWN(MAX(0,AR600-430000)*0.0243+17800,0)),0)</f>
        <v/>
      </c>
      <c r="AT600" s="19">
        <f>IF(""="",215040+AS600,"")</f>
        <v/>
      </c>
      <c r="AU600" s="19">
        <f>IF(AR600&gt;23500000,NA(),IF(AR600&lt;=4890000,1040000,IF(AR600&lt;=6550000,670000,620000)))</f>
        <v/>
      </c>
      <c r="AV600" s="19">
        <f>MAX(0,ROUNDDOWN(AR600-AT600-AU600-0,-3))</f>
        <v/>
      </c>
      <c r="AW600" s="19">
        <f>IF(AV600&lt;=0,0,ROUNDDOWN((AV600*LOOKUP(AV600,{0,1950001,3300001,6950001,9000001,18000001,40000001},{0.05,0.1,0.2,0.23,0.33,0.4,0.45})-LOOKUP(AV600,{0,1950001,3300001,6950001,9000001,18000001,40000001},{0,97500,427500,636000,1536000,2796000,4796000}))*1.021,-2))</f>
        <v/>
      </c>
      <c r="AX600" s="19">
        <f>MAX(0,ROUNDDOWN(AR600-AT600-430000-0,-3))</f>
        <v/>
      </c>
      <c r="AY600" s="19">
        <f>IF(AR600&lt;=450000,0,MAX(0,ROUNDDOWN(AX600*0.06-MIN(50000,AX600)*0.03,-2))+MAX(0,ROUNDDOWN(AX600*0.04-MIN(50000,AX600)*0.02,-2)))</f>
        <v/>
      </c>
      <c r="AZ600" s="19">
        <f>AW600+AY600+AS600</f>
        <v/>
      </c>
    </row>
    <row r="601">
      <c r="A601" t="inlineStr">
        <is>
          <t>1万円刻み</t>
        </is>
      </c>
      <c r="B601" s="19">
        <f>'3_1万円刻み'!$A$584</f>
        <v/>
      </c>
      <c r="C601" s="19">
        <f>MIN(0,MAX(0,$B601))</f>
        <v/>
      </c>
      <c r="D601" s="19">
        <f>$B601-C601</f>
        <v/>
      </c>
      <c r="E601" s="19">
        <f>MIN(670000,ROUNDDOWN(MAX(0,D601-430000)*0.0751+47600,0))+MIN(260000,ROUNDDOWN(MAX(0,D601-430000)*0.028+17600,0))+MIN(30000,ROUNDDOWN(MAX(0,D601-430000)*0.0027+1873,0))+IF("いいえ"="はい",MIN(170000,ROUNDDOWN(MAX(0,D601-430000)*0.0243+17800,0)),0)</f>
        <v/>
      </c>
      <c r="F601" s="19">
        <f>IF(""="",215040+E601,"")</f>
        <v/>
      </c>
      <c r="G601" s="19">
        <f>IF(D601&gt;23500000,NA(),IF(D601&lt;=4890000,1040000,IF(D601&lt;=6550000,670000,620000)))</f>
        <v/>
      </c>
      <c r="H601" s="19">
        <f>MAX(0,ROUNDDOWN(D601-F601-G601-0,-3))</f>
        <v/>
      </c>
      <c r="I601" s="19">
        <f>IF(H601&lt;=0,0,ROUNDDOWN((H601*LOOKUP(H601,{0,1950001,3300001,6950001,9000001,18000001,40000001},{0.05,0.1,0.2,0.23,0.33,0.4,0.45})-LOOKUP(H601,{0,1950001,3300001,6950001,9000001,18000001,40000001},{0,97500,427500,636000,1536000,2796000,4796000}))*1.021,-2))</f>
        <v/>
      </c>
      <c r="J601" s="19">
        <f>MAX(0,ROUNDDOWN(D601-F601-430000-0,-3))</f>
        <v/>
      </c>
      <c r="K601" s="19">
        <f>IF(D601&lt;=450000,0,MAX(0,ROUNDDOWN(J601*0.06-MIN(50000,J601)*0.03,-2))+MAX(0,ROUNDDOWN(J601*0.04-MIN(50000,J601)*0.02,-2)))</f>
        <v/>
      </c>
      <c r="L601" s="19">
        <f>I601+K601+E601</f>
        <v/>
      </c>
      <c r="M601" s="19">
        <f>MIN(100000,MAX(0,$B601))</f>
        <v/>
      </c>
      <c r="N601" s="19">
        <f>$B601-M601</f>
        <v/>
      </c>
      <c r="O601" s="19">
        <f>MIN(670000,ROUNDDOWN(MAX(0,N601-430000)*0.0751+47600,0))+MIN(260000,ROUNDDOWN(MAX(0,N601-430000)*0.028+17600,0))+MIN(30000,ROUNDDOWN(MAX(0,N601-430000)*0.0027+1873,0))+IF("いいえ"="はい",MIN(170000,ROUNDDOWN(MAX(0,N601-430000)*0.0243+17800,0)),0)</f>
        <v/>
      </c>
      <c r="P601" s="19">
        <f>IF(""="",215040+O601,"")</f>
        <v/>
      </c>
      <c r="Q601" s="19">
        <f>IF(N601&gt;23500000,NA(),IF(N601&lt;=4890000,1040000,IF(N601&lt;=6550000,670000,620000)))</f>
        <v/>
      </c>
      <c r="R601" s="19">
        <f>MAX(0,ROUNDDOWN(N601-P601-Q601-0,-3))</f>
        <v/>
      </c>
      <c r="S601" s="19">
        <f>IF(R601&lt;=0,0,ROUNDDOWN((R601*LOOKUP(R601,{0,1950001,3300001,6950001,9000001,18000001,40000001},{0.05,0.1,0.2,0.23,0.33,0.4,0.45})-LOOKUP(R601,{0,1950001,3300001,6950001,9000001,18000001,40000001},{0,97500,427500,636000,1536000,2796000,4796000}))*1.021,-2))</f>
        <v/>
      </c>
      <c r="T601" s="19">
        <f>MAX(0,ROUNDDOWN(N601-P601-430000-0,-3))</f>
        <v/>
      </c>
      <c r="U601" s="19">
        <f>IF(N601&lt;=450000,0,MAX(0,ROUNDDOWN(T601*0.06-MIN(50000,T601)*0.03,-2))+MAX(0,ROUNDDOWN(T601*0.04-MIN(50000,T601)*0.02,-2)))</f>
        <v/>
      </c>
      <c r="V601" s="19">
        <f>S601+U601+O601</f>
        <v/>
      </c>
      <c r="W601" s="19">
        <f>MIN(550000,MAX(0,$B601))</f>
        <v/>
      </c>
      <c r="X601" s="19">
        <f>$B601-W601</f>
        <v/>
      </c>
      <c r="Y601" s="19">
        <f>MIN(670000,ROUNDDOWN(MAX(0,X601-430000)*0.0751+47600,0))+MIN(260000,ROUNDDOWN(MAX(0,X601-430000)*0.028+17600,0))+MIN(30000,ROUNDDOWN(MAX(0,X601-430000)*0.0027+1873,0))+IF("いいえ"="はい",MIN(170000,ROUNDDOWN(MAX(0,X601-430000)*0.0243+17800,0)),0)</f>
        <v/>
      </c>
      <c r="Z601" s="19">
        <f>IF(""="",215040+Y601,"")</f>
        <v/>
      </c>
      <c r="AA601" s="19">
        <f>IF(X601&gt;23500000,NA(),IF(X601&lt;=4890000,1040000,IF(X601&lt;=6550000,670000,620000)))</f>
        <v/>
      </c>
      <c r="AB601" s="19">
        <f>MAX(0,ROUNDDOWN(X601-Z601-AA601-0,-3))</f>
        <v/>
      </c>
      <c r="AC601" s="19">
        <f>IF(AB601&lt;=0,0,ROUNDDOWN((AB601*LOOKUP(AB601,{0,1950001,3300001,6950001,9000001,18000001,40000001},{0.05,0.1,0.2,0.23,0.33,0.4,0.45})-LOOKUP(AB601,{0,1950001,3300001,6950001,9000001,18000001,40000001},{0,97500,427500,636000,1536000,2796000,4796000}))*1.021,-2))</f>
        <v/>
      </c>
      <c r="AD601" s="19">
        <f>MAX(0,ROUNDDOWN(X601-Z601-430000-0,-3))</f>
        <v/>
      </c>
      <c r="AE601" s="19">
        <f>IF(X601&lt;=450000,0,MAX(0,ROUNDDOWN(AD601*0.06-MIN(50000,AD601)*0.03,-2))+MAX(0,ROUNDDOWN(AD601*0.04-MIN(50000,AD601)*0.02,-2)))</f>
        <v/>
      </c>
      <c r="AF601" s="19">
        <f>AC601+AE601+Y601</f>
        <v/>
      </c>
      <c r="AG601" s="19">
        <f>MIN(650000,MAX(0,$B601))</f>
        <v/>
      </c>
      <c r="AH601" s="19">
        <f>$B601-AG601</f>
        <v/>
      </c>
      <c r="AI601" s="19">
        <f>MIN(670000,ROUNDDOWN(MAX(0,AH601-430000)*0.0751+47600,0))+MIN(260000,ROUNDDOWN(MAX(0,AH601-430000)*0.028+17600,0))+MIN(30000,ROUNDDOWN(MAX(0,AH601-430000)*0.0027+1873,0))+IF("いいえ"="はい",MIN(170000,ROUNDDOWN(MAX(0,AH601-430000)*0.0243+17800,0)),0)</f>
        <v/>
      </c>
      <c r="AJ601" s="19">
        <f>IF(""="",215040+AI601,"")</f>
        <v/>
      </c>
      <c r="AK601" s="19">
        <f>IF(AH601&gt;23500000,NA(),IF(AH601&lt;=4890000,1040000,IF(AH601&lt;=6550000,670000,620000)))</f>
        <v/>
      </c>
      <c r="AL601" s="19">
        <f>MAX(0,ROUNDDOWN(AH601-AJ601-AK601-0,-3))</f>
        <v/>
      </c>
      <c r="AM601" s="19">
        <f>IF(AL601&lt;=0,0,ROUNDDOWN((AL601*LOOKUP(AL601,{0,1950001,3300001,6950001,9000001,18000001,40000001},{0.05,0.1,0.2,0.23,0.33,0.4,0.45})-LOOKUP(AL601,{0,1950001,3300001,6950001,9000001,18000001,40000001},{0,97500,427500,636000,1536000,2796000,4796000}))*1.021,-2))</f>
        <v/>
      </c>
      <c r="AN601" s="19">
        <f>MAX(0,ROUNDDOWN(AH601-AJ601-430000-0,-3))</f>
        <v/>
      </c>
      <c r="AO601" s="19">
        <f>IF(AH601&lt;=450000,0,MAX(0,ROUNDDOWN(AN601*0.06-MIN(50000,AN601)*0.03,-2))+MAX(0,ROUNDDOWN(AN601*0.04-MIN(50000,AN601)*0.02,-2)))</f>
        <v/>
      </c>
      <c r="AP601" s="19">
        <f>AM601+AO601+AI601</f>
        <v/>
      </c>
      <c r="AQ601" s="19">
        <f>MIN(750000,MAX(0,$B601))</f>
        <v/>
      </c>
      <c r="AR601" s="19">
        <f>$B601-AQ601</f>
        <v/>
      </c>
      <c r="AS601" s="19">
        <f>MIN(670000,ROUNDDOWN(MAX(0,AR601-430000)*0.0751+47600,0))+MIN(260000,ROUNDDOWN(MAX(0,AR601-430000)*0.028+17600,0))+MIN(30000,ROUNDDOWN(MAX(0,AR601-430000)*0.0027+1873,0))+IF("いいえ"="はい",MIN(170000,ROUNDDOWN(MAX(0,AR601-430000)*0.0243+17800,0)),0)</f>
        <v/>
      </c>
      <c r="AT601" s="19">
        <f>IF(""="",215040+AS601,"")</f>
        <v/>
      </c>
      <c r="AU601" s="19">
        <f>IF(AR601&gt;23500000,NA(),IF(AR601&lt;=4890000,1040000,IF(AR601&lt;=6550000,670000,620000)))</f>
        <v/>
      </c>
      <c r="AV601" s="19">
        <f>MAX(0,ROUNDDOWN(AR601-AT601-AU601-0,-3))</f>
        <v/>
      </c>
      <c r="AW601" s="19">
        <f>IF(AV601&lt;=0,0,ROUNDDOWN((AV601*LOOKUP(AV601,{0,1950001,3300001,6950001,9000001,18000001,40000001},{0.05,0.1,0.2,0.23,0.33,0.4,0.45})-LOOKUP(AV601,{0,1950001,3300001,6950001,9000001,18000001,40000001},{0,97500,427500,636000,1536000,2796000,4796000}))*1.021,-2))</f>
        <v/>
      </c>
      <c r="AX601" s="19">
        <f>MAX(0,ROUNDDOWN(AR601-AT601-430000-0,-3))</f>
        <v/>
      </c>
      <c r="AY601" s="19">
        <f>IF(AR601&lt;=450000,0,MAX(0,ROUNDDOWN(AX601*0.06-MIN(50000,AX601)*0.03,-2))+MAX(0,ROUNDDOWN(AX601*0.04-MIN(50000,AX601)*0.02,-2)))</f>
        <v/>
      </c>
      <c r="AZ601" s="19">
        <f>AW601+AY601+AS601</f>
        <v/>
      </c>
    </row>
    <row r="602">
      <c r="A602" t="inlineStr">
        <is>
          <t>1万円刻み</t>
        </is>
      </c>
      <c r="B602" s="19">
        <f>'3_1万円刻み'!$A$585</f>
        <v/>
      </c>
      <c r="C602" s="19">
        <f>MIN(0,MAX(0,$B602))</f>
        <v/>
      </c>
      <c r="D602" s="19">
        <f>$B602-C602</f>
        <v/>
      </c>
      <c r="E602" s="19">
        <f>MIN(670000,ROUNDDOWN(MAX(0,D602-430000)*0.0751+47600,0))+MIN(260000,ROUNDDOWN(MAX(0,D602-430000)*0.028+17600,0))+MIN(30000,ROUNDDOWN(MAX(0,D602-430000)*0.0027+1873,0))+IF("いいえ"="はい",MIN(170000,ROUNDDOWN(MAX(0,D602-430000)*0.0243+17800,0)),0)</f>
        <v/>
      </c>
      <c r="F602" s="19">
        <f>IF(""="",215040+E602,"")</f>
        <v/>
      </c>
      <c r="G602" s="19">
        <f>IF(D602&gt;23500000,NA(),IF(D602&lt;=4890000,1040000,IF(D602&lt;=6550000,670000,620000)))</f>
        <v/>
      </c>
      <c r="H602" s="19">
        <f>MAX(0,ROUNDDOWN(D602-F602-G602-0,-3))</f>
        <v/>
      </c>
      <c r="I602" s="19">
        <f>IF(H602&lt;=0,0,ROUNDDOWN((H602*LOOKUP(H602,{0,1950001,3300001,6950001,9000001,18000001,40000001},{0.05,0.1,0.2,0.23,0.33,0.4,0.45})-LOOKUP(H602,{0,1950001,3300001,6950001,9000001,18000001,40000001},{0,97500,427500,636000,1536000,2796000,4796000}))*1.021,-2))</f>
        <v/>
      </c>
      <c r="J602" s="19">
        <f>MAX(0,ROUNDDOWN(D602-F602-430000-0,-3))</f>
        <v/>
      </c>
      <c r="K602" s="19">
        <f>IF(D602&lt;=450000,0,MAX(0,ROUNDDOWN(J602*0.06-MIN(50000,J602)*0.03,-2))+MAX(0,ROUNDDOWN(J602*0.04-MIN(50000,J602)*0.02,-2)))</f>
        <v/>
      </c>
      <c r="L602" s="19">
        <f>I602+K602+E602</f>
        <v/>
      </c>
      <c r="M602" s="19">
        <f>MIN(100000,MAX(0,$B602))</f>
        <v/>
      </c>
      <c r="N602" s="19">
        <f>$B602-M602</f>
        <v/>
      </c>
      <c r="O602" s="19">
        <f>MIN(670000,ROUNDDOWN(MAX(0,N602-430000)*0.0751+47600,0))+MIN(260000,ROUNDDOWN(MAX(0,N602-430000)*0.028+17600,0))+MIN(30000,ROUNDDOWN(MAX(0,N602-430000)*0.0027+1873,0))+IF("いいえ"="はい",MIN(170000,ROUNDDOWN(MAX(0,N602-430000)*0.0243+17800,0)),0)</f>
        <v/>
      </c>
      <c r="P602" s="19">
        <f>IF(""="",215040+O602,"")</f>
        <v/>
      </c>
      <c r="Q602" s="19">
        <f>IF(N602&gt;23500000,NA(),IF(N602&lt;=4890000,1040000,IF(N602&lt;=6550000,670000,620000)))</f>
        <v/>
      </c>
      <c r="R602" s="19">
        <f>MAX(0,ROUNDDOWN(N602-P602-Q602-0,-3))</f>
        <v/>
      </c>
      <c r="S602" s="19">
        <f>IF(R602&lt;=0,0,ROUNDDOWN((R602*LOOKUP(R602,{0,1950001,3300001,6950001,9000001,18000001,40000001},{0.05,0.1,0.2,0.23,0.33,0.4,0.45})-LOOKUP(R602,{0,1950001,3300001,6950001,9000001,18000001,40000001},{0,97500,427500,636000,1536000,2796000,4796000}))*1.021,-2))</f>
        <v/>
      </c>
      <c r="T602" s="19">
        <f>MAX(0,ROUNDDOWN(N602-P602-430000-0,-3))</f>
        <v/>
      </c>
      <c r="U602" s="19">
        <f>IF(N602&lt;=450000,0,MAX(0,ROUNDDOWN(T602*0.06-MIN(50000,T602)*0.03,-2))+MAX(0,ROUNDDOWN(T602*0.04-MIN(50000,T602)*0.02,-2)))</f>
        <v/>
      </c>
      <c r="V602" s="19">
        <f>S602+U602+O602</f>
        <v/>
      </c>
      <c r="W602" s="19">
        <f>MIN(550000,MAX(0,$B602))</f>
        <v/>
      </c>
      <c r="X602" s="19">
        <f>$B602-W602</f>
        <v/>
      </c>
      <c r="Y602" s="19">
        <f>MIN(670000,ROUNDDOWN(MAX(0,X602-430000)*0.0751+47600,0))+MIN(260000,ROUNDDOWN(MAX(0,X602-430000)*0.028+17600,0))+MIN(30000,ROUNDDOWN(MAX(0,X602-430000)*0.0027+1873,0))+IF("いいえ"="はい",MIN(170000,ROUNDDOWN(MAX(0,X602-430000)*0.0243+17800,0)),0)</f>
        <v/>
      </c>
      <c r="Z602" s="19">
        <f>IF(""="",215040+Y602,"")</f>
        <v/>
      </c>
      <c r="AA602" s="19">
        <f>IF(X602&gt;23500000,NA(),IF(X602&lt;=4890000,1040000,IF(X602&lt;=6550000,670000,620000)))</f>
        <v/>
      </c>
      <c r="AB602" s="19">
        <f>MAX(0,ROUNDDOWN(X602-Z602-AA602-0,-3))</f>
        <v/>
      </c>
      <c r="AC602" s="19">
        <f>IF(AB602&lt;=0,0,ROUNDDOWN((AB602*LOOKUP(AB602,{0,1950001,3300001,6950001,9000001,18000001,40000001},{0.05,0.1,0.2,0.23,0.33,0.4,0.45})-LOOKUP(AB602,{0,1950001,3300001,6950001,9000001,18000001,40000001},{0,97500,427500,636000,1536000,2796000,4796000}))*1.021,-2))</f>
        <v/>
      </c>
      <c r="AD602" s="19">
        <f>MAX(0,ROUNDDOWN(X602-Z602-430000-0,-3))</f>
        <v/>
      </c>
      <c r="AE602" s="19">
        <f>IF(X602&lt;=450000,0,MAX(0,ROUNDDOWN(AD602*0.06-MIN(50000,AD602)*0.03,-2))+MAX(0,ROUNDDOWN(AD602*0.04-MIN(50000,AD602)*0.02,-2)))</f>
        <v/>
      </c>
      <c r="AF602" s="19">
        <f>AC602+AE602+Y602</f>
        <v/>
      </c>
      <c r="AG602" s="19">
        <f>MIN(650000,MAX(0,$B602))</f>
        <v/>
      </c>
      <c r="AH602" s="19">
        <f>$B602-AG602</f>
        <v/>
      </c>
      <c r="AI602" s="19">
        <f>MIN(670000,ROUNDDOWN(MAX(0,AH602-430000)*0.0751+47600,0))+MIN(260000,ROUNDDOWN(MAX(0,AH602-430000)*0.028+17600,0))+MIN(30000,ROUNDDOWN(MAX(0,AH602-430000)*0.0027+1873,0))+IF("いいえ"="はい",MIN(170000,ROUNDDOWN(MAX(0,AH602-430000)*0.0243+17800,0)),0)</f>
        <v/>
      </c>
      <c r="AJ602" s="19">
        <f>IF(""="",215040+AI602,"")</f>
        <v/>
      </c>
      <c r="AK602" s="19">
        <f>IF(AH602&gt;23500000,NA(),IF(AH602&lt;=4890000,1040000,IF(AH602&lt;=6550000,670000,620000)))</f>
        <v/>
      </c>
      <c r="AL602" s="19">
        <f>MAX(0,ROUNDDOWN(AH602-AJ602-AK602-0,-3))</f>
        <v/>
      </c>
      <c r="AM602" s="19">
        <f>IF(AL602&lt;=0,0,ROUNDDOWN((AL602*LOOKUP(AL602,{0,1950001,3300001,6950001,9000001,18000001,40000001},{0.05,0.1,0.2,0.23,0.33,0.4,0.45})-LOOKUP(AL602,{0,1950001,3300001,6950001,9000001,18000001,40000001},{0,97500,427500,636000,1536000,2796000,4796000}))*1.021,-2))</f>
        <v/>
      </c>
      <c r="AN602" s="19">
        <f>MAX(0,ROUNDDOWN(AH602-AJ602-430000-0,-3))</f>
        <v/>
      </c>
      <c r="AO602" s="19">
        <f>IF(AH602&lt;=450000,0,MAX(0,ROUNDDOWN(AN602*0.06-MIN(50000,AN602)*0.03,-2))+MAX(0,ROUNDDOWN(AN602*0.04-MIN(50000,AN602)*0.02,-2)))</f>
        <v/>
      </c>
      <c r="AP602" s="19">
        <f>AM602+AO602+AI602</f>
        <v/>
      </c>
      <c r="AQ602" s="19">
        <f>MIN(750000,MAX(0,$B602))</f>
        <v/>
      </c>
      <c r="AR602" s="19">
        <f>$B602-AQ602</f>
        <v/>
      </c>
      <c r="AS602" s="19">
        <f>MIN(670000,ROUNDDOWN(MAX(0,AR602-430000)*0.0751+47600,0))+MIN(260000,ROUNDDOWN(MAX(0,AR602-430000)*0.028+17600,0))+MIN(30000,ROUNDDOWN(MAX(0,AR602-430000)*0.0027+1873,0))+IF("いいえ"="はい",MIN(170000,ROUNDDOWN(MAX(0,AR602-430000)*0.0243+17800,0)),0)</f>
        <v/>
      </c>
      <c r="AT602" s="19">
        <f>IF(""="",215040+AS602,"")</f>
        <v/>
      </c>
      <c r="AU602" s="19">
        <f>IF(AR602&gt;23500000,NA(),IF(AR602&lt;=4890000,1040000,IF(AR602&lt;=6550000,670000,620000)))</f>
        <v/>
      </c>
      <c r="AV602" s="19">
        <f>MAX(0,ROUNDDOWN(AR602-AT602-AU602-0,-3))</f>
        <v/>
      </c>
      <c r="AW602" s="19">
        <f>IF(AV602&lt;=0,0,ROUNDDOWN((AV602*LOOKUP(AV602,{0,1950001,3300001,6950001,9000001,18000001,40000001},{0.05,0.1,0.2,0.23,0.33,0.4,0.45})-LOOKUP(AV602,{0,1950001,3300001,6950001,9000001,18000001,40000001},{0,97500,427500,636000,1536000,2796000,4796000}))*1.021,-2))</f>
        <v/>
      </c>
      <c r="AX602" s="19">
        <f>MAX(0,ROUNDDOWN(AR602-AT602-430000-0,-3))</f>
        <v/>
      </c>
      <c r="AY602" s="19">
        <f>IF(AR602&lt;=450000,0,MAX(0,ROUNDDOWN(AX602*0.06-MIN(50000,AX602)*0.03,-2))+MAX(0,ROUNDDOWN(AX602*0.04-MIN(50000,AX602)*0.02,-2)))</f>
        <v/>
      </c>
      <c r="AZ602" s="19">
        <f>AW602+AY602+AS602</f>
        <v/>
      </c>
    </row>
    <row r="603">
      <c r="A603" t="inlineStr">
        <is>
          <t>1万円刻み</t>
        </is>
      </c>
      <c r="B603" s="19">
        <f>'3_1万円刻み'!$A$586</f>
        <v/>
      </c>
      <c r="C603" s="19">
        <f>MIN(0,MAX(0,$B603))</f>
        <v/>
      </c>
      <c r="D603" s="19">
        <f>$B603-C603</f>
        <v/>
      </c>
      <c r="E603" s="19">
        <f>MIN(670000,ROUNDDOWN(MAX(0,D603-430000)*0.0751+47600,0))+MIN(260000,ROUNDDOWN(MAX(0,D603-430000)*0.028+17600,0))+MIN(30000,ROUNDDOWN(MAX(0,D603-430000)*0.0027+1873,0))+IF("いいえ"="はい",MIN(170000,ROUNDDOWN(MAX(0,D603-430000)*0.0243+17800,0)),0)</f>
        <v/>
      </c>
      <c r="F603" s="19">
        <f>IF(""="",215040+E603,"")</f>
        <v/>
      </c>
      <c r="G603" s="19">
        <f>IF(D603&gt;23500000,NA(),IF(D603&lt;=4890000,1040000,IF(D603&lt;=6550000,670000,620000)))</f>
        <v/>
      </c>
      <c r="H603" s="19">
        <f>MAX(0,ROUNDDOWN(D603-F603-G603-0,-3))</f>
        <v/>
      </c>
      <c r="I603" s="19">
        <f>IF(H603&lt;=0,0,ROUNDDOWN((H603*LOOKUP(H603,{0,1950001,3300001,6950001,9000001,18000001,40000001},{0.05,0.1,0.2,0.23,0.33,0.4,0.45})-LOOKUP(H603,{0,1950001,3300001,6950001,9000001,18000001,40000001},{0,97500,427500,636000,1536000,2796000,4796000}))*1.021,-2))</f>
        <v/>
      </c>
      <c r="J603" s="19">
        <f>MAX(0,ROUNDDOWN(D603-F603-430000-0,-3))</f>
        <v/>
      </c>
      <c r="K603" s="19">
        <f>IF(D603&lt;=450000,0,MAX(0,ROUNDDOWN(J603*0.06-MIN(50000,J603)*0.03,-2))+MAX(0,ROUNDDOWN(J603*0.04-MIN(50000,J603)*0.02,-2)))</f>
        <v/>
      </c>
      <c r="L603" s="19">
        <f>I603+K603+E603</f>
        <v/>
      </c>
      <c r="M603" s="19">
        <f>MIN(100000,MAX(0,$B603))</f>
        <v/>
      </c>
      <c r="N603" s="19">
        <f>$B603-M603</f>
        <v/>
      </c>
      <c r="O603" s="19">
        <f>MIN(670000,ROUNDDOWN(MAX(0,N603-430000)*0.0751+47600,0))+MIN(260000,ROUNDDOWN(MAX(0,N603-430000)*0.028+17600,0))+MIN(30000,ROUNDDOWN(MAX(0,N603-430000)*0.0027+1873,0))+IF("いいえ"="はい",MIN(170000,ROUNDDOWN(MAX(0,N603-430000)*0.0243+17800,0)),0)</f>
        <v/>
      </c>
      <c r="P603" s="19">
        <f>IF(""="",215040+O603,"")</f>
        <v/>
      </c>
      <c r="Q603" s="19">
        <f>IF(N603&gt;23500000,NA(),IF(N603&lt;=4890000,1040000,IF(N603&lt;=6550000,670000,620000)))</f>
        <v/>
      </c>
      <c r="R603" s="19">
        <f>MAX(0,ROUNDDOWN(N603-P603-Q603-0,-3))</f>
        <v/>
      </c>
      <c r="S603" s="19">
        <f>IF(R603&lt;=0,0,ROUNDDOWN((R603*LOOKUP(R603,{0,1950001,3300001,6950001,9000001,18000001,40000001},{0.05,0.1,0.2,0.23,0.33,0.4,0.45})-LOOKUP(R603,{0,1950001,3300001,6950001,9000001,18000001,40000001},{0,97500,427500,636000,1536000,2796000,4796000}))*1.021,-2))</f>
        <v/>
      </c>
      <c r="T603" s="19">
        <f>MAX(0,ROUNDDOWN(N603-P603-430000-0,-3))</f>
        <v/>
      </c>
      <c r="U603" s="19">
        <f>IF(N603&lt;=450000,0,MAX(0,ROUNDDOWN(T603*0.06-MIN(50000,T603)*0.03,-2))+MAX(0,ROUNDDOWN(T603*0.04-MIN(50000,T603)*0.02,-2)))</f>
        <v/>
      </c>
      <c r="V603" s="19">
        <f>S603+U603+O603</f>
        <v/>
      </c>
      <c r="W603" s="19">
        <f>MIN(550000,MAX(0,$B603))</f>
        <v/>
      </c>
      <c r="X603" s="19">
        <f>$B603-W603</f>
        <v/>
      </c>
      <c r="Y603" s="19">
        <f>MIN(670000,ROUNDDOWN(MAX(0,X603-430000)*0.0751+47600,0))+MIN(260000,ROUNDDOWN(MAX(0,X603-430000)*0.028+17600,0))+MIN(30000,ROUNDDOWN(MAX(0,X603-430000)*0.0027+1873,0))+IF("いいえ"="はい",MIN(170000,ROUNDDOWN(MAX(0,X603-430000)*0.0243+17800,0)),0)</f>
        <v/>
      </c>
      <c r="Z603" s="19">
        <f>IF(""="",215040+Y603,"")</f>
        <v/>
      </c>
      <c r="AA603" s="19">
        <f>IF(X603&gt;23500000,NA(),IF(X603&lt;=4890000,1040000,IF(X603&lt;=6550000,670000,620000)))</f>
        <v/>
      </c>
      <c r="AB603" s="19">
        <f>MAX(0,ROUNDDOWN(X603-Z603-AA603-0,-3))</f>
        <v/>
      </c>
      <c r="AC603" s="19">
        <f>IF(AB603&lt;=0,0,ROUNDDOWN((AB603*LOOKUP(AB603,{0,1950001,3300001,6950001,9000001,18000001,40000001},{0.05,0.1,0.2,0.23,0.33,0.4,0.45})-LOOKUP(AB603,{0,1950001,3300001,6950001,9000001,18000001,40000001},{0,97500,427500,636000,1536000,2796000,4796000}))*1.021,-2))</f>
        <v/>
      </c>
      <c r="AD603" s="19">
        <f>MAX(0,ROUNDDOWN(X603-Z603-430000-0,-3))</f>
        <v/>
      </c>
      <c r="AE603" s="19">
        <f>IF(X603&lt;=450000,0,MAX(0,ROUNDDOWN(AD603*0.06-MIN(50000,AD603)*0.03,-2))+MAX(0,ROUNDDOWN(AD603*0.04-MIN(50000,AD603)*0.02,-2)))</f>
        <v/>
      </c>
      <c r="AF603" s="19">
        <f>AC603+AE603+Y603</f>
        <v/>
      </c>
      <c r="AG603" s="19">
        <f>MIN(650000,MAX(0,$B603))</f>
        <v/>
      </c>
      <c r="AH603" s="19">
        <f>$B603-AG603</f>
        <v/>
      </c>
      <c r="AI603" s="19">
        <f>MIN(670000,ROUNDDOWN(MAX(0,AH603-430000)*0.0751+47600,0))+MIN(260000,ROUNDDOWN(MAX(0,AH603-430000)*0.028+17600,0))+MIN(30000,ROUNDDOWN(MAX(0,AH603-430000)*0.0027+1873,0))+IF("いいえ"="はい",MIN(170000,ROUNDDOWN(MAX(0,AH603-430000)*0.0243+17800,0)),0)</f>
        <v/>
      </c>
      <c r="AJ603" s="19">
        <f>IF(""="",215040+AI603,"")</f>
        <v/>
      </c>
      <c r="AK603" s="19">
        <f>IF(AH603&gt;23500000,NA(),IF(AH603&lt;=4890000,1040000,IF(AH603&lt;=6550000,670000,620000)))</f>
        <v/>
      </c>
      <c r="AL603" s="19">
        <f>MAX(0,ROUNDDOWN(AH603-AJ603-AK603-0,-3))</f>
        <v/>
      </c>
      <c r="AM603" s="19">
        <f>IF(AL603&lt;=0,0,ROUNDDOWN((AL603*LOOKUP(AL603,{0,1950001,3300001,6950001,9000001,18000001,40000001},{0.05,0.1,0.2,0.23,0.33,0.4,0.45})-LOOKUP(AL603,{0,1950001,3300001,6950001,9000001,18000001,40000001},{0,97500,427500,636000,1536000,2796000,4796000}))*1.021,-2))</f>
        <v/>
      </c>
      <c r="AN603" s="19">
        <f>MAX(0,ROUNDDOWN(AH603-AJ603-430000-0,-3))</f>
        <v/>
      </c>
      <c r="AO603" s="19">
        <f>IF(AH603&lt;=450000,0,MAX(0,ROUNDDOWN(AN603*0.06-MIN(50000,AN603)*0.03,-2))+MAX(0,ROUNDDOWN(AN603*0.04-MIN(50000,AN603)*0.02,-2)))</f>
        <v/>
      </c>
      <c r="AP603" s="19">
        <f>AM603+AO603+AI603</f>
        <v/>
      </c>
      <c r="AQ603" s="19">
        <f>MIN(750000,MAX(0,$B603))</f>
        <v/>
      </c>
      <c r="AR603" s="19">
        <f>$B603-AQ603</f>
        <v/>
      </c>
      <c r="AS603" s="19">
        <f>MIN(670000,ROUNDDOWN(MAX(0,AR603-430000)*0.0751+47600,0))+MIN(260000,ROUNDDOWN(MAX(0,AR603-430000)*0.028+17600,0))+MIN(30000,ROUNDDOWN(MAX(0,AR603-430000)*0.0027+1873,0))+IF("いいえ"="はい",MIN(170000,ROUNDDOWN(MAX(0,AR603-430000)*0.0243+17800,0)),0)</f>
        <v/>
      </c>
      <c r="AT603" s="19">
        <f>IF(""="",215040+AS603,"")</f>
        <v/>
      </c>
      <c r="AU603" s="19">
        <f>IF(AR603&gt;23500000,NA(),IF(AR603&lt;=4890000,1040000,IF(AR603&lt;=6550000,670000,620000)))</f>
        <v/>
      </c>
      <c r="AV603" s="19">
        <f>MAX(0,ROUNDDOWN(AR603-AT603-AU603-0,-3))</f>
        <v/>
      </c>
      <c r="AW603" s="19">
        <f>IF(AV603&lt;=0,0,ROUNDDOWN((AV603*LOOKUP(AV603,{0,1950001,3300001,6950001,9000001,18000001,40000001},{0.05,0.1,0.2,0.23,0.33,0.4,0.45})-LOOKUP(AV603,{0,1950001,3300001,6950001,9000001,18000001,40000001},{0,97500,427500,636000,1536000,2796000,4796000}))*1.021,-2))</f>
        <v/>
      </c>
      <c r="AX603" s="19">
        <f>MAX(0,ROUNDDOWN(AR603-AT603-430000-0,-3))</f>
        <v/>
      </c>
      <c r="AY603" s="19">
        <f>IF(AR603&lt;=450000,0,MAX(0,ROUNDDOWN(AX603*0.06-MIN(50000,AX603)*0.03,-2))+MAX(0,ROUNDDOWN(AX603*0.04-MIN(50000,AX603)*0.02,-2)))</f>
        <v/>
      </c>
      <c r="AZ603" s="19">
        <f>AW603+AY603+AS603</f>
        <v/>
      </c>
    </row>
    <row r="604">
      <c r="A604" t="inlineStr">
        <is>
          <t>1万円刻み</t>
        </is>
      </c>
      <c r="B604" s="19">
        <f>'3_1万円刻み'!$A$587</f>
        <v/>
      </c>
      <c r="C604" s="19">
        <f>MIN(0,MAX(0,$B604))</f>
        <v/>
      </c>
      <c r="D604" s="19">
        <f>$B604-C604</f>
        <v/>
      </c>
      <c r="E604" s="19">
        <f>MIN(670000,ROUNDDOWN(MAX(0,D604-430000)*0.0751+47600,0))+MIN(260000,ROUNDDOWN(MAX(0,D604-430000)*0.028+17600,0))+MIN(30000,ROUNDDOWN(MAX(0,D604-430000)*0.0027+1873,0))+IF("いいえ"="はい",MIN(170000,ROUNDDOWN(MAX(0,D604-430000)*0.0243+17800,0)),0)</f>
        <v/>
      </c>
      <c r="F604" s="19">
        <f>IF(""="",215040+E604,"")</f>
        <v/>
      </c>
      <c r="G604" s="19">
        <f>IF(D604&gt;23500000,NA(),IF(D604&lt;=4890000,1040000,IF(D604&lt;=6550000,670000,620000)))</f>
        <v/>
      </c>
      <c r="H604" s="19">
        <f>MAX(0,ROUNDDOWN(D604-F604-G604-0,-3))</f>
        <v/>
      </c>
      <c r="I604" s="19">
        <f>IF(H604&lt;=0,0,ROUNDDOWN((H604*LOOKUP(H604,{0,1950001,3300001,6950001,9000001,18000001,40000001},{0.05,0.1,0.2,0.23,0.33,0.4,0.45})-LOOKUP(H604,{0,1950001,3300001,6950001,9000001,18000001,40000001},{0,97500,427500,636000,1536000,2796000,4796000}))*1.021,-2))</f>
        <v/>
      </c>
      <c r="J604" s="19">
        <f>MAX(0,ROUNDDOWN(D604-F604-430000-0,-3))</f>
        <v/>
      </c>
      <c r="K604" s="19">
        <f>IF(D604&lt;=450000,0,MAX(0,ROUNDDOWN(J604*0.06-MIN(50000,J604)*0.03,-2))+MAX(0,ROUNDDOWN(J604*0.04-MIN(50000,J604)*0.02,-2)))</f>
        <v/>
      </c>
      <c r="L604" s="19">
        <f>I604+K604+E604</f>
        <v/>
      </c>
      <c r="M604" s="19">
        <f>MIN(100000,MAX(0,$B604))</f>
        <v/>
      </c>
      <c r="N604" s="19">
        <f>$B604-M604</f>
        <v/>
      </c>
      <c r="O604" s="19">
        <f>MIN(670000,ROUNDDOWN(MAX(0,N604-430000)*0.0751+47600,0))+MIN(260000,ROUNDDOWN(MAX(0,N604-430000)*0.028+17600,0))+MIN(30000,ROUNDDOWN(MAX(0,N604-430000)*0.0027+1873,0))+IF("いいえ"="はい",MIN(170000,ROUNDDOWN(MAX(0,N604-430000)*0.0243+17800,0)),0)</f>
        <v/>
      </c>
      <c r="P604" s="19">
        <f>IF(""="",215040+O604,"")</f>
        <v/>
      </c>
      <c r="Q604" s="19">
        <f>IF(N604&gt;23500000,NA(),IF(N604&lt;=4890000,1040000,IF(N604&lt;=6550000,670000,620000)))</f>
        <v/>
      </c>
      <c r="R604" s="19">
        <f>MAX(0,ROUNDDOWN(N604-P604-Q604-0,-3))</f>
        <v/>
      </c>
      <c r="S604" s="19">
        <f>IF(R604&lt;=0,0,ROUNDDOWN((R604*LOOKUP(R604,{0,1950001,3300001,6950001,9000001,18000001,40000001},{0.05,0.1,0.2,0.23,0.33,0.4,0.45})-LOOKUP(R604,{0,1950001,3300001,6950001,9000001,18000001,40000001},{0,97500,427500,636000,1536000,2796000,4796000}))*1.021,-2))</f>
        <v/>
      </c>
      <c r="T604" s="19">
        <f>MAX(0,ROUNDDOWN(N604-P604-430000-0,-3))</f>
        <v/>
      </c>
      <c r="U604" s="19">
        <f>IF(N604&lt;=450000,0,MAX(0,ROUNDDOWN(T604*0.06-MIN(50000,T604)*0.03,-2))+MAX(0,ROUNDDOWN(T604*0.04-MIN(50000,T604)*0.02,-2)))</f>
        <v/>
      </c>
      <c r="V604" s="19">
        <f>S604+U604+O604</f>
        <v/>
      </c>
      <c r="W604" s="19">
        <f>MIN(550000,MAX(0,$B604))</f>
        <v/>
      </c>
      <c r="X604" s="19">
        <f>$B604-W604</f>
        <v/>
      </c>
      <c r="Y604" s="19">
        <f>MIN(670000,ROUNDDOWN(MAX(0,X604-430000)*0.0751+47600,0))+MIN(260000,ROUNDDOWN(MAX(0,X604-430000)*0.028+17600,0))+MIN(30000,ROUNDDOWN(MAX(0,X604-430000)*0.0027+1873,0))+IF("いいえ"="はい",MIN(170000,ROUNDDOWN(MAX(0,X604-430000)*0.0243+17800,0)),0)</f>
        <v/>
      </c>
      <c r="Z604" s="19">
        <f>IF(""="",215040+Y604,"")</f>
        <v/>
      </c>
      <c r="AA604" s="19">
        <f>IF(X604&gt;23500000,NA(),IF(X604&lt;=4890000,1040000,IF(X604&lt;=6550000,670000,620000)))</f>
        <v/>
      </c>
      <c r="AB604" s="19">
        <f>MAX(0,ROUNDDOWN(X604-Z604-AA604-0,-3))</f>
        <v/>
      </c>
      <c r="AC604" s="19">
        <f>IF(AB604&lt;=0,0,ROUNDDOWN((AB604*LOOKUP(AB604,{0,1950001,3300001,6950001,9000001,18000001,40000001},{0.05,0.1,0.2,0.23,0.33,0.4,0.45})-LOOKUP(AB604,{0,1950001,3300001,6950001,9000001,18000001,40000001},{0,97500,427500,636000,1536000,2796000,4796000}))*1.021,-2))</f>
        <v/>
      </c>
      <c r="AD604" s="19">
        <f>MAX(0,ROUNDDOWN(X604-Z604-430000-0,-3))</f>
        <v/>
      </c>
      <c r="AE604" s="19">
        <f>IF(X604&lt;=450000,0,MAX(0,ROUNDDOWN(AD604*0.06-MIN(50000,AD604)*0.03,-2))+MAX(0,ROUNDDOWN(AD604*0.04-MIN(50000,AD604)*0.02,-2)))</f>
        <v/>
      </c>
      <c r="AF604" s="19">
        <f>AC604+AE604+Y604</f>
        <v/>
      </c>
      <c r="AG604" s="19">
        <f>MIN(650000,MAX(0,$B604))</f>
        <v/>
      </c>
      <c r="AH604" s="19">
        <f>$B604-AG604</f>
        <v/>
      </c>
      <c r="AI604" s="19">
        <f>MIN(670000,ROUNDDOWN(MAX(0,AH604-430000)*0.0751+47600,0))+MIN(260000,ROUNDDOWN(MAX(0,AH604-430000)*0.028+17600,0))+MIN(30000,ROUNDDOWN(MAX(0,AH604-430000)*0.0027+1873,0))+IF("いいえ"="はい",MIN(170000,ROUNDDOWN(MAX(0,AH604-430000)*0.0243+17800,0)),0)</f>
        <v/>
      </c>
      <c r="AJ604" s="19">
        <f>IF(""="",215040+AI604,"")</f>
        <v/>
      </c>
      <c r="AK604" s="19">
        <f>IF(AH604&gt;23500000,NA(),IF(AH604&lt;=4890000,1040000,IF(AH604&lt;=6550000,670000,620000)))</f>
        <v/>
      </c>
      <c r="AL604" s="19">
        <f>MAX(0,ROUNDDOWN(AH604-AJ604-AK604-0,-3))</f>
        <v/>
      </c>
      <c r="AM604" s="19">
        <f>IF(AL604&lt;=0,0,ROUNDDOWN((AL604*LOOKUP(AL604,{0,1950001,3300001,6950001,9000001,18000001,40000001},{0.05,0.1,0.2,0.23,0.33,0.4,0.45})-LOOKUP(AL604,{0,1950001,3300001,6950001,9000001,18000001,40000001},{0,97500,427500,636000,1536000,2796000,4796000}))*1.021,-2))</f>
        <v/>
      </c>
      <c r="AN604" s="19">
        <f>MAX(0,ROUNDDOWN(AH604-AJ604-430000-0,-3))</f>
        <v/>
      </c>
      <c r="AO604" s="19">
        <f>IF(AH604&lt;=450000,0,MAX(0,ROUNDDOWN(AN604*0.06-MIN(50000,AN604)*0.03,-2))+MAX(0,ROUNDDOWN(AN604*0.04-MIN(50000,AN604)*0.02,-2)))</f>
        <v/>
      </c>
      <c r="AP604" s="19">
        <f>AM604+AO604+AI604</f>
        <v/>
      </c>
      <c r="AQ604" s="19">
        <f>MIN(750000,MAX(0,$B604))</f>
        <v/>
      </c>
      <c r="AR604" s="19">
        <f>$B604-AQ604</f>
        <v/>
      </c>
      <c r="AS604" s="19">
        <f>MIN(670000,ROUNDDOWN(MAX(0,AR604-430000)*0.0751+47600,0))+MIN(260000,ROUNDDOWN(MAX(0,AR604-430000)*0.028+17600,0))+MIN(30000,ROUNDDOWN(MAX(0,AR604-430000)*0.0027+1873,0))+IF("いいえ"="はい",MIN(170000,ROUNDDOWN(MAX(0,AR604-430000)*0.0243+17800,0)),0)</f>
        <v/>
      </c>
      <c r="AT604" s="19">
        <f>IF(""="",215040+AS604,"")</f>
        <v/>
      </c>
      <c r="AU604" s="19">
        <f>IF(AR604&gt;23500000,NA(),IF(AR604&lt;=4890000,1040000,IF(AR604&lt;=6550000,670000,620000)))</f>
        <v/>
      </c>
      <c r="AV604" s="19">
        <f>MAX(0,ROUNDDOWN(AR604-AT604-AU604-0,-3))</f>
        <v/>
      </c>
      <c r="AW604" s="19">
        <f>IF(AV604&lt;=0,0,ROUNDDOWN((AV604*LOOKUP(AV604,{0,1950001,3300001,6950001,9000001,18000001,40000001},{0.05,0.1,0.2,0.23,0.33,0.4,0.45})-LOOKUP(AV604,{0,1950001,3300001,6950001,9000001,18000001,40000001},{0,97500,427500,636000,1536000,2796000,4796000}))*1.021,-2))</f>
        <v/>
      </c>
      <c r="AX604" s="19">
        <f>MAX(0,ROUNDDOWN(AR604-AT604-430000-0,-3))</f>
        <v/>
      </c>
      <c r="AY604" s="19">
        <f>IF(AR604&lt;=450000,0,MAX(0,ROUNDDOWN(AX604*0.06-MIN(50000,AX604)*0.03,-2))+MAX(0,ROUNDDOWN(AX604*0.04-MIN(50000,AX604)*0.02,-2)))</f>
        <v/>
      </c>
      <c r="AZ604" s="19">
        <f>AW604+AY604+AS604</f>
        <v/>
      </c>
    </row>
    <row r="605">
      <c r="A605" t="inlineStr">
        <is>
          <t>1万円刻み</t>
        </is>
      </c>
      <c r="B605" s="19">
        <f>'3_1万円刻み'!$A$588</f>
        <v/>
      </c>
      <c r="C605" s="19">
        <f>MIN(0,MAX(0,$B605))</f>
        <v/>
      </c>
      <c r="D605" s="19">
        <f>$B605-C605</f>
        <v/>
      </c>
      <c r="E605" s="19">
        <f>MIN(670000,ROUNDDOWN(MAX(0,D605-430000)*0.0751+47600,0))+MIN(260000,ROUNDDOWN(MAX(0,D605-430000)*0.028+17600,0))+MIN(30000,ROUNDDOWN(MAX(0,D605-430000)*0.0027+1873,0))+IF("いいえ"="はい",MIN(170000,ROUNDDOWN(MAX(0,D605-430000)*0.0243+17800,0)),0)</f>
        <v/>
      </c>
      <c r="F605" s="19">
        <f>IF(""="",215040+E605,"")</f>
        <v/>
      </c>
      <c r="G605" s="19">
        <f>IF(D605&gt;23500000,NA(),IF(D605&lt;=4890000,1040000,IF(D605&lt;=6550000,670000,620000)))</f>
        <v/>
      </c>
      <c r="H605" s="19">
        <f>MAX(0,ROUNDDOWN(D605-F605-G605-0,-3))</f>
        <v/>
      </c>
      <c r="I605" s="19">
        <f>IF(H605&lt;=0,0,ROUNDDOWN((H605*LOOKUP(H605,{0,1950001,3300001,6950001,9000001,18000001,40000001},{0.05,0.1,0.2,0.23,0.33,0.4,0.45})-LOOKUP(H605,{0,1950001,3300001,6950001,9000001,18000001,40000001},{0,97500,427500,636000,1536000,2796000,4796000}))*1.021,-2))</f>
        <v/>
      </c>
      <c r="J605" s="19">
        <f>MAX(0,ROUNDDOWN(D605-F605-430000-0,-3))</f>
        <v/>
      </c>
      <c r="K605" s="19">
        <f>IF(D605&lt;=450000,0,MAX(0,ROUNDDOWN(J605*0.06-MIN(50000,J605)*0.03,-2))+MAX(0,ROUNDDOWN(J605*0.04-MIN(50000,J605)*0.02,-2)))</f>
        <v/>
      </c>
      <c r="L605" s="19">
        <f>I605+K605+E605</f>
        <v/>
      </c>
      <c r="M605" s="19">
        <f>MIN(100000,MAX(0,$B605))</f>
        <v/>
      </c>
      <c r="N605" s="19">
        <f>$B605-M605</f>
        <v/>
      </c>
      <c r="O605" s="19">
        <f>MIN(670000,ROUNDDOWN(MAX(0,N605-430000)*0.0751+47600,0))+MIN(260000,ROUNDDOWN(MAX(0,N605-430000)*0.028+17600,0))+MIN(30000,ROUNDDOWN(MAX(0,N605-430000)*0.0027+1873,0))+IF("いいえ"="はい",MIN(170000,ROUNDDOWN(MAX(0,N605-430000)*0.0243+17800,0)),0)</f>
        <v/>
      </c>
      <c r="P605" s="19">
        <f>IF(""="",215040+O605,"")</f>
        <v/>
      </c>
      <c r="Q605" s="19">
        <f>IF(N605&gt;23500000,NA(),IF(N605&lt;=4890000,1040000,IF(N605&lt;=6550000,670000,620000)))</f>
        <v/>
      </c>
      <c r="R605" s="19">
        <f>MAX(0,ROUNDDOWN(N605-P605-Q605-0,-3))</f>
        <v/>
      </c>
      <c r="S605" s="19">
        <f>IF(R605&lt;=0,0,ROUNDDOWN((R605*LOOKUP(R605,{0,1950001,3300001,6950001,9000001,18000001,40000001},{0.05,0.1,0.2,0.23,0.33,0.4,0.45})-LOOKUP(R605,{0,1950001,3300001,6950001,9000001,18000001,40000001},{0,97500,427500,636000,1536000,2796000,4796000}))*1.021,-2))</f>
        <v/>
      </c>
      <c r="T605" s="19">
        <f>MAX(0,ROUNDDOWN(N605-P605-430000-0,-3))</f>
        <v/>
      </c>
      <c r="U605" s="19">
        <f>IF(N605&lt;=450000,0,MAX(0,ROUNDDOWN(T605*0.06-MIN(50000,T605)*0.03,-2))+MAX(0,ROUNDDOWN(T605*0.04-MIN(50000,T605)*0.02,-2)))</f>
        <v/>
      </c>
      <c r="V605" s="19">
        <f>S605+U605+O605</f>
        <v/>
      </c>
      <c r="W605" s="19">
        <f>MIN(550000,MAX(0,$B605))</f>
        <v/>
      </c>
      <c r="X605" s="19">
        <f>$B605-W605</f>
        <v/>
      </c>
      <c r="Y605" s="19">
        <f>MIN(670000,ROUNDDOWN(MAX(0,X605-430000)*0.0751+47600,0))+MIN(260000,ROUNDDOWN(MAX(0,X605-430000)*0.028+17600,0))+MIN(30000,ROUNDDOWN(MAX(0,X605-430000)*0.0027+1873,0))+IF("いいえ"="はい",MIN(170000,ROUNDDOWN(MAX(0,X605-430000)*0.0243+17800,0)),0)</f>
        <v/>
      </c>
      <c r="Z605" s="19">
        <f>IF(""="",215040+Y605,"")</f>
        <v/>
      </c>
      <c r="AA605" s="19">
        <f>IF(X605&gt;23500000,NA(),IF(X605&lt;=4890000,1040000,IF(X605&lt;=6550000,670000,620000)))</f>
        <v/>
      </c>
      <c r="AB605" s="19">
        <f>MAX(0,ROUNDDOWN(X605-Z605-AA605-0,-3))</f>
        <v/>
      </c>
      <c r="AC605" s="19">
        <f>IF(AB605&lt;=0,0,ROUNDDOWN((AB605*LOOKUP(AB605,{0,1950001,3300001,6950001,9000001,18000001,40000001},{0.05,0.1,0.2,0.23,0.33,0.4,0.45})-LOOKUP(AB605,{0,1950001,3300001,6950001,9000001,18000001,40000001},{0,97500,427500,636000,1536000,2796000,4796000}))*1.021,-2))</f>
        <v/>
      </c>
      <c r="AD605" s="19">
        <f>MAX(0,ROUNDDOWN(X605-Z605-430000-0,-3))</f>
        <v/>
      </c>
      <c r="AE605" s="19">
        <f>IF(X605&lt;=450000,0,MAX(0,ROUNDDOWN(AD605*0.06-MIN(50000,AD605)*0.03,-2))+MAX(0,ROUNDDOWN(AD605*0.04-MIN(50000,AD605)*0.02,-2)))</f>
        <v/>
      </c>
      <c r="AF605" s="19">
        <f>AC605+AE605+Y605</f>
        <v/>
      </c>
      <c r="AG605" s="19">
        <f>MIN(650000,MAX(0,$B605))</f>
        <v/>
      </c>
      <c r="AH605" s="19">
        <f>$B605-AG605</f>
        <v/>
      </c>
      <c r="AI605" s="19">
        <f>MIN(670000,ROUNDDOWN(MAX(0,AH605-430000)*0.0751+47600,0))+MIN(260000,ROUNDDOWN(MAX(0,AH605-430000)*0.028+17600,0))+MIN(30000,ROUNDDOWN(MAX(0,AH605-430000)*0.0027+1873,0))+IF("いいえ"="はい",MIN(170000,ROUNDDOWN(MAX(0,AH605-430000)*0.0243+17800,0)),0)</f>
        <v/>
      </c>
      <c r="AJ605" s="19">
        <f>IF(""="",215040+AI605,"")</f>
        <v/>
      </c>
      <c r="AK605" s="19">
        <f>IF(AH605&gt;23500000,NA(),IF(AH605&lt;=4890000,1040000,IF(AH605&lt;=6550000,670000,620000)))</f>
        <v/>
      </c>
      <c r="AL605" s="19">
        <f>MAX(0,ROUNDDOWN(AH605-AJ605-AK605-0,-3))</f>
        <v/>
      </c>
      <c r="AM605" s="19">
        <f>IF(AL605&lt;=0,0,ROUNDDOWN((AL605*LOOKUP(AL605,{0,1950001,3300001,6950001,9000001,18000001,40000001},{0.05,0.1,0.2,0.23,0.33,0.4,0.45})-LOOKUP(AL605,{0,1950001,3300001,6950001,9000001,18000001,40000001},{0,97500,427500,636000,1536000,2796000,4796000}))*1.021,-2))</f>
        <v/>
      </c>
      <c r="AN605" s="19">
        <f>MAX(0,ROUNDDOWN(AH605-AJ605-430000-0,-3))</f>
        <v/>
      </c>
      <c r="AO605" s="19">
        <f>IF(AH605&lt;=450000,0,MAX(0,ROUNDDOWN(AN605*0.06-MIN(50000,AN605)*0.03,-2))+MAX(0,ROUNDDOWN(AN605*0.04-MIN(50000,AN605)*0.02,-2)))</f>
        <v/>
      </c>
      <c r="AP605" s="19">
        <f>AM605+AO605+AI605</f>
        <v/>
      </c>
      <c r="AQ605" s="19">
        <f>MIN(750000,MAX(0,$B605))</f>
        <v/>
      </c>
      <c r="AR605" s="19">
        <f>$B605-AQ605</f>
        <v/>
      </c>
      <c r="AS605" s="19">
        <f>MIN(670000,ROUNDDOWN(MAX(0,AR605-430000)*0.0751+47600,0))+MIN(260000,ROUNDDOWN(MAX(0,AR605-430000)*0.028+17600,0))+MIN(30000,ROUNDDOWN(MAX(0,AR605-430000)*0.0027+1873,0))+IF("いいえ"="はい",MIN(170000,ROUNDDOWN(MAX(0,AR605-430000)*0.0243+17800,0)),0)</f>
        <v/>
      </c>
      <c r="AT605" s="19">
        <f>IF(""="",215040+AS605,"")</f>
        <v/>
      </c>
      <c r="AU605" s="19">
        <f>IF(AR605&gt;23500000,NA(),IF(AR605&lt;=4890000,1040000,IF(AR605&lt;=6550000,670000,620000)))</f>
        <v/>
      </c>
      <c r="AV605" s="19">
        <f>MAX(0,ROUNDDOWN(AR605-AT605-AU605-0,-3))</f>
        <v/>
      </c>
      <c r="AW605" s="19">
        <f>IF(AV605&lt;=0,0,ROUNDDOWN((AV605*LOOKUP(AV605,{0,1950001,3300001,6950001,9000001,18000001,40000001},{0.05,0.1,0.2,0.23,0.33,0.4,0.45})-LOOKUP(AV605,{0,1950001,3300001,6950001,9000001,18000001,40000001},{0,97500,427500,636000,1536000,2796000,4796000}))*1.021,-2))</f>
        <v/>
      </c>
      <c r="AX605" s="19">
        <f>MAX(0,ROUNDDOWN(AR605-AT605-430000-0,-3))</f>
        <v/>
      </c>
      <c r="AY605" s="19">
        <f>IF(AR605&lt;=450000,0,MAX(0,ROUNDDOWN(AX605*0.06-MIN(50000,AX605)*0.03,-2))+MAX(0,ROUNDDOWN(AX605*0.04-MIN(50000,AX605)*0.02,-2)))</f>
        <v/>
      </c>
      <c r="AZ605" s="19">
        <f>AW605+AY605+AS605</f>
        <v/>
      </c>
    </row>
    <row r="606">
      <c r="A606" t="inlineStr">
        <is>
          <t>1万円刻み</t>
        </is>
      </c>
      <c r="B606" s="19">
        <f>'3_1万円刻み'!$A$589</f>
        <v/>
      </c>
      <c r="C606" s="19">
        <f>MIN(0,MAX(0,$B606))</f>
        <v/>
      </c>
      <c r="D606" s="19">
        <f>$B606-C606</f>
        <v/>
      </c>
      <c r="E606" s="19">
        <f>MIN(670000,ROUNDDOWN(MAX(0,D606-430000)*0.0751+47600,0))+MIN(260000,ROUNDDOWN(MAX(0,D606-430000)*0.028+17600,0))+MIN(30000,ROUNDDOWN(MAX(0,D606-430000)*0.0027+1873,0))+IF("いいえ"="はい",MIN(170000,ROUNDDOWN(MAX(0,D606-430000)*0.0243+17800,0)),0)</f>
        <v/>
      </c>
      <c r="F606" s="19">
        <f>IF(""="",215040+E606,"")</f>
        <v/>
      </c>
      <c r="G606" s="19">
        <f>IF(D606&gt;23500000,NA(),IF(D606&lt;=4890000,1040000,IF(D606&lt;=6550000,670000,620000)))</f>
        <v/>
      </c>
      <c r="H606" s="19">
        <f>MAX(0,ROUNDDOWN(D606-F606-G606-0,-3))</f>
        <v/>
      </c>
      <c r="I606" s="19">
        <f>IF(H606&lt;=0,0,ROUNDDOWN((H606*LOOKUP(H606,{0,1950001,3300001,6950001,9000001,18000001,40000001},{0.05,0.1,0.2,0.23,0.33,0.4,0.45})-LOOKUP(H606,{0,1950001,3300001,6950001,9000001,18000001,40000001},{0,97500,427500,636000,1536000,2796000,4796000}))*1.021,-2))</f>
        <v/>
      </c>
      <c r="J606" s="19">
        <f>MAX(0,ROUNDDOWN(D606-F606-430000-0,-3))</f>
        <v/>
      </c>
      <c r="K606" s="19">
        <f>IF(D606&lt;=450000,0,MAX(0,ROUNDDOWN(J606*0.06-MIN(50000,J606)*0.03,-2))+MAX(0,ROUNDDOWN(J606*0.04-MIN(50000,J606)*0.02,-2)))</f>
        <v/>
      </c>
      <c r="L606" s="19">
        <f>I606+K606+E606</f>
        <v/>
      </c>
      <c r="M606" s="19">
        <f>MIN(100000,MAX(0,$B606))</f>
        <v/>
      </c>
      <c r="N606" s="19">
        <f>$B606-M606</f>
        <v/>
      </c>
      <c r="O606" s="19">
        <f>MIN(670000,ROUNDDOWN(MAX(0,N606-430000)*0.0751+47600,0))+MIN(260000,ROUNDDOWN(MAX(0,N606-430000)*0.028+17600,0))+MIN(30000,ROUNDDOWN(MAX(0,N606-430000)*0.0027+1873,0))+IF("いいえ"="はい",MIN(170000,ROUNDDOWN(MAX(0,N606-430000)*0.0243+17800,0)),0)</f>
        <v/>
      </c>
      <c r="P606" s="19">
        <f>IF(""="",215040+O606,"")</f>
        <v/>
      </c>
      <c r="Q606" s="19">
        <f>IF(N606&gt;23500000,NA(),IF(N606&lt;=4890000,1040000,IF(N606&lt;=6550000,670000,620000)))</f>
        <v/>
      </c>
      <c r="R606" s="19">
        <f>MAX(0,ROUNDDOWN(N606-P606-Q606-0,-3))</f>
        <v/>
      </c>
      <c r="S606" s="19">
        <f>IF(R606&lt;=0,0,ROUNDDOWN((R606*LOOKUP(R606,{0,1950001,3300001,6950001,9000001,18000001,40000001},{0.05,0.1,0.2,0.23,0.33,0.4,0.45})-LOOKUP(R606,{0,1950001,3300001,6950001,9000001,18000001,40000001},{0,97500,427500,636000,1536000,2796000,4796000}))*1.021,-2))</f>
        <v/>
      </c>
      <c r="T606" s="19">
        <f>MAX(0,ROUNDDOWN(N606-P606-430000-0,-3))</f>
        <v/>
      </c>
      <c r="U606" s="19">
        <f>IF(N606&lt;=450000,0,MAX(0,ROUNDDOWN(T606*0.06-MIN(50000,T606)*0.03,-2))+MAX(0,ROUNDDOWN(T606*0.04-MIN(50000,T606)*0.02,-2)))</f>
        <v/>
      </c>
      <c r="V606" s="19">
        <f>S606+U606+O606</f>
        <v/>
      </c>
      <c r="W606" s="19">
        <f>MIN(550000,MAX(0,$B606))</f>
        <v/>
      </c>
      <c r="X606" s="19">
        <f>$B606-W606</f>
        <v/>
      </c>
      <c r="Y606" s="19">
        <f>MIN(670000,ROUNDDOWN(MAX(0,X606-430000)*0.0751+47600,0))+MIN(260000,ROUNDDOWN(MAX(0,X606-430000)*0.028+17600,0))+MIN(30000,ROUNDDOWN(MAX(0,X606-430000)*0.0027+1873,0))+IF("いいえ"="はい",MIN(170000,ROUNDDOWN(MAX(0,X606-430000)*0.0243+17800,0)),0)</f>
        <v/>
      </c>
      <c r="Z606" s="19">
        <f>IF(""="",215040+Y606,"")</f>
        <v/>
      </c>
      <c r="AA606" s="19">
        <f>IF(X606&gt;23500000,NA(),IF(X606&lt;=4890000,1040000,IF(X606&lt;=6550000,670000,620000)))</f>
        <v/>
      </c>
      <c r="AB606" s="19">
        <f>MAX(0,ROUNDDOWN(X606-Z606-AA606-0,-3))</f>
        <v/>
      </c>
      <c r="AC606" s="19">
        <f>IF(AB606&lt;=0,0,ROUNDDOWN((AB606*LOOKUP(AB606,{0,1950001,3300001,6950001,9000001,18000001,40000001},{0.05,0.1,0.2,0.23,0.33,0.4,0.45})-LOOKUP(AB606,{0,1950001,3300001,6950001,9000001,18000001,40000001},{0,97500,427500,636000,1536000,2796000,4796000}))*1.021,-2))</f>
        <v/>
      </c>
      <c r="AD606" s="19">
        <f>MAX(0,ROUNDDOWN(X606-Z606-430000-0,-3))</f>
        <v/>
      </c>
      <c r="AE606" s="19">
        <f>IF(X606&lt;=450000,0,MAX(0,ROUNDDOWN(AD606*0.06-MIN(50000,AD606)*0.03,-2))+MAX(0,ROUNDDOWN(AD606*0.04-MIN(50000,AD606)*0.02,-2)))</f>
        <v/>
      </c>
      <c r="AF606" s="19">
        <f>AC606+AE606+Y606</f>
        <v/>
      </c>
      <c r="AG606" s="19">
        <f>MIN(650000,MAX(0,$B606))</f>
        <v/>
      </c>
      <c r="AH606" s="19">
        <f>$B606-AG606</f>
        <v/>
      </c>
      <c r="AI606" s="19">
        <f>MIN(670000,ROUNDDOWN(MAX(0,AH606-430000)*0.0751+47600,0))+MIN(260000,ROUNDDOWN(MAX(0,AH606-430000)*0.028+17600,0))+MIN(30000,ROUNDDOWN(MAX(0,AH606-430000)*0.0027+1873,0))+IF("いいえ"="はい",MIN(170000,ROUNDDOWN(MAX(0,AH606-430000)*0.0243+17800,0)),0)</f>
        <v/>
      </c>
      <c r="AJ606" s="19">
        <f>IF(""="",215040+AI606,"")</f>
        <v/>
      </c>
      <c r="AK606" s="19">
        <f>IF(AH606&gt;23500000,NA(),IF(AH606&lt;=4890000,1040000,IF(AH606&lt;=6550000,670000,620000)))</f>
        <v/>
      </c>
      <c r="AL606" s="19">
        <f>MAX(0,ROUNDDOWN(AH606-AJ606-AK606-0,-3))</f>
        <v/>
      </c>
      <c r="AM606" s="19">
        <f>IF(AL606&lt;=0,0,ROUNDDOWN((AL606*LOOKUP(AL606,{0,1950001,3300001,6950001,9000001,18000001,40000001},{0.05,0.1,0.2,0.23,0.33,0.4,0.45})-LOOKUP(AL606,{0,1950001,3300001,6950001,9000001,18000001,40000001},{0,97500,427500,636000,1536000,2796000,4796000}))*1.021,-2))</f>
        <v/>
      </c>
      <c r="AN606" s="19">
        <f>MAX(0,ROUNDDOWN(AH606-AJ606-430000-0,-3))</f>
        <v/>
      </c>
      <c r="AO606" s="19">
        <f>IF(AH606&lt;=450000,0,MAX(0,ROUNDDOWN(AN606*0.06-MIN(50000,AN606)*0.03,-2))+MAX(0,ROUNDDOWN(AN606*0.04-MIN(50000,AN606)*0.02,-2)))</f>
        <v/>
      </c>
      <c r="AP606" s="19">
        <f>AM606+AO606+AI606</f>
        <v/>
      </c>
      <c r="AQ606" s="19">
        <f>MIN(750000,MAX(0,$B606))</f>
        <v/>
      </c>
      <c r="AR606" s="19">
        <f>$B606-AQ606</f>
        <v/>
      </c>
      <c r="AS606" s="19">
        <f>MIN(670000,ROUNDDOWN(MAX(0,AR606-430000)*0.0751+47600,0))+MIN(260000,ROUNDDOWN(MAX(0,AR606-430000)*0.028+17600,0))+MIN(30000,ROUNDDOWN(MAX(0,AR606-430000)*0.0027+1873,0))+IF("いいえ"="はい",MIN(170000,ROUNDDOWN(MAX(0,AR606-430000)*0.0243+17800,0)),0)</f>
        <v/>
      </c>
      <c r="AT606" s="19">
        <f>IF(""="",215040+AS606,"")</f>
        <v/>
      </c>
      <c r="AU606" s="19">
        <f>IF(AR606&gt;23500000,NA(),IF(AR606&lt;=4890000,1040000,IF(AR606&lt;=6550000,670000,620000)))</f>
        <v/>
      </c>
      <c r="AV606" s="19">
        <f>MAX(0,ROUNDDOWN(AR606-AT606-AU606-0,-3))</f>
        <v/>
      </c>
      <c r="AW606" s="19">
        <f>IF(AV606&lt;=0,0,ROUNDDOWN((AV606*LOOKUP(AV606,{0,1950001,3300001,6950001,9000001,18000001,40000001},{0.05,0.1,0.2,0.23,0.33,0.4,0.45})-LOOKUP(AV606,{0,1950001,3300001,6950001,9000001,18000001,40000001},{0,97500,427500,636000,1536000,2796000,4796000}))*1.021,-2))</f>
        <v/>
      </c>
      <c r="AX606" s="19">
        <f>MAX(0,ROUNDDOWN(AR606-AT606-430000-0,-3))</f>
        <v/>
      </c>
      <c r="AY606" s="19">
        <f>IF(AR606&lt;=450000,0,MAX(0,ROUNDDOWN(AX606*0.06-MIN(50000,AX606)*0.03,-2))+MAX(0,ROUNDDOWN(AX606*0.04-MIN(50000,AX606)*0.02,-2)))</f>
        <v/>
      </c>
      <c r="AZ606" s="19">
        <f>AW606+AY606+AS606</f>
        <v/>
      </c>
    </row>
    <row r="607">
      <c r="A607" t="inlineStr">
        <is>
          <t>1万円刻み</t>
        </is>
      </c>
      <c r="B607" s="19">
        <f>'3_1万円刻み'!$A$590</f>
        <v/>
      </c>
      <c r="C607" s="19">
        <f>MIN(0,MAX(0,$B607))</f>
        <v/>
      </c>
      <c r="D607" s="19">
        <f>$B607-C607</f>
        <v/>
      </c>
      <c r="E607" s="19">
        <f>MIN(670000,ROUNDDOWN(MAX(0,D607-430000)*0.0751+47600,0))+MIN(260000,ROUNDDOWN(MAX(0,D607-430000)*0.028+17600,0))+MIN(30000,ROUNDDOWN(MAX(0,D607-430000)*0.0027+1873,0))+IF("いいえ"="はい",MIN(170000,ROUNDDOWN(MAX(0,D607-430000)*0.0243+17800,0)),0)</f>
        <v/>
      </c>
      <c r="F607" s="19">
        <f>IF(""="",215040+E607,"")</f>
        <v/>
      </c>
      <c r="G607" s="19">
        <f>IF(D607&gt;23500000,NA(),IF(D607&lt;=4890000,1040000,IF(D607&lt;=6550000,670000,620000)))</f>
        <v/>
      </c>
      <c r="H607" s="19">
        <f>MAX(0,ROUNDDOWN(D607-F607-G607-0,-3))</f>
        <v/>
      </c>
      <c r="I607" s="19">
        <f>IF(H607&lt;=0,0,ROUNDDOWN((H607*LOOKUP(H607,{0,1950001,3300001,6950001,9000001,18000001,40000001},{0.05,0.1,0.2,0.23,0.33,0.4,0.45})-LOOKUP(H607,{0,1950001,3300001,6950001,9000001,18000001,40000001},{0,97500,427500,636000,1536000,2796000,4796000}))*1.021,-2))</f>
        <v/>
      </c>
      <c r="J607" s="19">
        <f>MAX(0,ROUNDDOWN(D607-F607-430000-0,-3))</f>
        <v/>
      </c>
      <c r="K607" s="19">
        <f>IF(D607&lt;=450000,0,MAX(0,ROUNDDOWN(J607*0.06-MIN(50000,J607)*0.03,-2))+MAX(0,ROUNDDOWN(J607*0.04-MIN(50000,J607)*0.02,-2)))</f>
        <v/>
      </c>
      <c r="L607" s="19">
        <f>I607+K607+E607</f>
        <v/>
      </c>
      <c r="M607" s="19">
        <f>MIN(100000,MAX(0,$B607))</f>
        <v/>
      </c>
      <c r="N607" s="19">
        <f>$B607-M607</f>
        <v/>
      </c>
      <c r="O607" s="19">
        <f>MIN(670000,ROUNDDOWN(MAX(0,N607-430000)*0.0751+47600,0))+MIN(260000,ROUNDDOWN(MAX(0,N607-430000)*0.028+17600,0))+MIN(30000,ROUNDDOWN(MAX(0,N607-430000)*0.0027+1873,0))+IF("いいえ"="はい",MIN(170000,ROUNDDOWN(MAX(0,N607-430000)*0.0243+17800,0)),0)</f>
        <v/>
      </c>
      <c r="P607" s="19">
        <f>IF(""="",215040+O607,"")</f>
        <v/>
      </c>
      <c r="Q607" s="19">
        <f>IF(N607&gt;23500000,NA(),IF(N607&lt;=4890000,1040000,IF(N607&lt;=6550000,670000,620000)))</f>
        <v/>
      </c>
      <c r="R607" s="19">
        <f>MAX(0,ROUNDDOWN(N607-P607-Q607-0,-3))</f>
        <v/>
      </c>
      <c r="S607" s="19">
        <f>IF(R607&lt;=0,0,ROUNDDOWN((R607*LOOKUP(R607,{0,1950001,3300001,6950001,9000001,18000001,40000001},{0.05,0.1,0.2,0.23,0.33,0.4,0.45})-LOOKUP(R607,{0,1950001,3300001,6950001,9000001,18000001,40000001},{0,97500,427500,636000,1536000,2796000,4796000}))*1.021,-2))</f>
        <v/>
      </c>
      <c r="T607" s="19">
        <f>MAX(0,ROUNDDOWN(N607-P607-430000-0,-3))</f>
        <v/>
      </c>
      <c r="U607" s="19">
        <f>IF(N607&lt;=450000,0,MAX(0,ROUNDDOWN(T607*0.06-MIN(50000,T607)*0.03,-2))+MAX(0,ROUNDDOWN(T607*0.04-MIN(50000,T607)*0.02,-2)))</f>
        <v/>
      </c>
      <c r="V607" s="19">
        <f>S607+U607+O607</f>
        <v/>
      </c>
      <c r="W607" s="19">
        <f>MIN(550000,MAX(0,$B607))</f>
        <v/>
      </c>
      <c r="X607" s="19">
        <f>$B607-W607</f>
        <v/>
      </c>
      <c r="Y607" s="19">
        <f>MIN(670000,ROUNDDOWN(MAX(0,X607-430000)*0.0751+47600,0))+MIN(260000,ROUNDDOWN(MAX(0,X607-430000)*0.028+17600,0))+MIN(30000,ROUNDDOWN(MAX(0,X607-430000)*0.0027+1873,0))+IF("いいえ"="はい",MIN(170000,ROUNDDOWN(MAX(0,X607-430000)*0.0243+17800,0)),0)</f>
        <v/>
      </c>
      <c r="Z607" s="19">
        <f>IF(""="",215040+Y607,"")</f>
        <v/>
      </c>
      <c r="AA607" s="19">
        <f>IF(X607&gt;23500000,NA(),IF(X607&lt;=4890000,1040000,IF(X607&lt;=6550000,670000,620000)))</f>
        <v/>
      </c>
      <c r="AB607" s="19">
        <f>MAX(0,ROUNDDOWN(X607-Z607-AA607-0,-3))</f>
        <v/>
      </c>
      <c r="AC607" s="19">
        <f>IF(AB607&lt;=0,0,ROUNDDOWN((AB607*LOOKUP(AB607,{0,1950001,3300001,6950001,9000001,18000001,40000001},{0.05,0.1,0.2,0.23,0.33,0.4,0.45})-LOOKUP(AB607,{0,1950001,3300001,6950001,9000001,18000001,40000001},{0,97500,427500,636000,1536000,2796000,4796000}))*1.021,-2))</f>
        <v/>
      </c>
      <c r="AD607" s="19">
        <f>MAX(0,ROUNDDOWN(X607-Z607-430000-0,-3))</f>
        <v/>
      </c>
      <c r="AE607" s="19">
        <f>IF(X607&lt;=450000,0,MAX(0,ROUNDDOWN(AD607*0.06-MIN(50000,AD607)*0.03,-2))+MAX(0,ROUNDDOWN(AD607*0.04-MIN(50000,AD607)*0.02,-2)))</f>
        <v/>
      </c>
      <c r="AF607" s="19">
        <f>AC607+AE607+Y607</f>
        <v/>
      </c>
      <c r="AG607" s="19">
        <f>MIN(650000,MAX(0,$B607))</f>
        <v/>
      </c>
      <c r="AH607" s="19">
        <f>$B607-AG607</f>
        <v/>
      </c>
      <c r="AI607" s="19">
        <f>MIN(670000,ROUNDDOWN(MAX(0,AH607-430000)*0.0751+47600,0))+MIN(260000,ROUNDDOWN(MAX(0,AH607-430000)*0.028+17600,0))+MIN(30000,ROUNDDOWN(MAX(0,AH607-430000)*0.0027+1873,0))+IF("いいえ"="はい",MIN(170000,ROUNDDOWN(MAX(0,AH607-430000)*0.0243+17800,0)),0)</f>
        <v/>
      </c>
      <c r="AJ607" s="19">
        <f>IF(""="",215040+AI607,"")</f>
        <v/>
      </c>
      <c r="AK607" s="19">
        <f>IF(AH607&gt;23500000,NA(),IF(AH607&lt;=4890000,1040000,IF(AH607&lt;=6550000,670000,620000)))</f>
        <v/>
      </c>
      <c r="AL607" s="19">
        <f>MAX(0,ROUNDDOWN(AH607-AJ607-AK607-0,-3))</f>
        <v/>
      </c>
      <c r="AM607" s="19">
        <f>IF(AL607&lt;=0,0,ROUNDDOWN((AL607*LOOKUP(AL607,{0,1950001,3300001,6950001,9000001,18000001,40000001},{0.05,0.1,0.2,0.23,0.33,0.4,0.45})-LOOKUP(AL607,{0,1950001,3300001,6950001,9000001,18000001,40000001},{0,97500,427500,636000,1536000,2796000,4796000}))*1.021,-2))</f>
        <v/>
      </c>
      <c r="AN607" s="19">
        <f>MAX(0,ROUNDDOWN(AH607-AJ607-430000-0,-3))</f>
        <v/>
      </c>
      <c r="AO607" s="19">
        <f>IF(AH607&lt;=450000,0,MAX(0,ROUNDDOWN(AN607*0.06-MIN(50000,AN607)*0.03,-2))+MAX(0,ROUNDDOWN(AN607*0.04-MIN(50000,AN607)*0.02,-2)))</f>
        <v/>
      </c>
      <c r="AP607" s="19">
        <f>AM607+AO607+AI607</f>
        <v/>
      </c>
      <c r="AQ607" s="19">
        <f>MIN(750000,MAX(0,$B607))</f>
        <v/>
      </c>
      <c r="AR607" s="19">
        <f>$B607-AQ607</f>
        <v/>
      </c>
      <c r="AS607" s="19">
        <f>MIN(670000,ROUNDDOWN(MAX(0,AR607-430000)*0.0751+47600,0))+MIN(260000,ROUNDDOWN(MAX(0,AR607-430000)*0.028+17600,0))+MIN(30000,ROUNDDOWN(MAX(0,AR607-430000)*0.0027+1873,0))+IF("いいえ"="はい",MIN(170000,ROUNDDOWN(MAX(0,AR607-430000)*0.0243+17800,0)),0)</f>
        <v/>
      </c>
      <c r="AT607" s="19">
        <f>IF(""="",215040+AS607,"")</f>
        <v/>
      </c>
      <c r="AU607" s="19">
        <f>IF(AR607&gt;23500000,NA(),IF(AR607&lt;=4890000,1040000,IF(AR607&lt;=6550000,670000,620000)))</f>
        <v/>
      </c>
      <c r="AV607" s="19">
        <f>MAX(0,ROUNDDOWN(AR607-AT607-AU607-0,-3))</f>
        <v/>
      </c>
      <c r="AW607" s="19">
        <f>IF(AV607&lt;=0,0,ROUNDDOWN((AV607*LOOKUP(AV607,{0,1950001,3300001,6950001,9000001,18000001,40000001},{0.05,0.1,0.2,0.23,0.33,0.4,0.45})-LOOKUP(AV607,{0,1950001,3300001,6950001,9000001,18000001,40000001},{0,97500,427500,636000,1536000,2796000,4796000}))*1.021,-2))</f>
        <v/>
      </c>
      <c r="AX607" s="19">
        <f>MAX(0,ROUNDDOWN(AR607-AT607-430000-0,-3))</f>
        <v/>
      </c>
      <c r="AY607" s="19">
        <f>IF(AR607&lt;=450000,0,MAX(0,ROUNDDOWN(AX607*0.06-MIN(50000,AX607)*0.03,-2))+MAX(0,ROUNDDOWN(AX607*0.04-MIN(50000,AX607)*0.02,-2)))</f>
        <v/>
      </c>
      <c r="AZ607" s="19">
        <f>AW607+AY607+AS607</f>
        <v/>
      </c>
    </row>
    <row r="608">
      <c r="A608" t="inlineStr">
        <is>
          <t>1万円刻み</t>
        </is>
      </c>
      <c r="B608" s="19">
        <f>'3_1万円刻み'!$A$591</f>
        <v/>
      </c>
      <c r="C608" s="19">
        <f>MIN(0,MAX(0,$B608))</f>
        <v/>
      </c>
      <c r="D608" s="19">
        <f>$B608-C608</f>
        <v/>
      </c>
      <c r="E608" s="19">
        <f>MIN(670000,ROUNDDOWN(MAX(0,D608-430000)*0.0751+47600,0))+MIN(260000,ROUNDDOWN(MAX(0,D608-430000)*0.028+17600,0))+MIN(30000,ROUNDDOWN(MAX(0,D608-430000)*0.0027+1873,0))+IF("いいえ"="はい",MIN(170000,ROUNDDOWN(MAX(0,D608-430000)*0.0243+17800,0)),0)</f>
        <v/>
      </c>
      <c r="F608" s="19">
        <f>IF(""="",215040+E608,"")</f>
        <v/>
      </c>
      <c r="G608" s="19">
        <f>IF(D608&gt;23500000,NA(),IF(D608&lt;=4890000,1040000,IF(D608&lt;=6550000,670000,620000)))</f>
        <v/>
      </c>
      <c r="H608" s="19">
        <f>MAX(0,ROUNDDOWN(D608-F608-G608-0,-3))</f>
        <v/>
      </c>
      <c r="I608" s="19">
        <f>IF(H608&lt;=0,0,ROUNDDOWN((H608*LOOKUP(H608,{0,1950001,3300001,6950001,9000001,18000001,40000001},{0.05,0.1,0.2,0.23,0.33,0.4,0.45})-LOOKUP(H608,{0,1950001,3300001,6950001,9000001,18000001,40000001},{0,97500,427500,636000,1536000,2796000,4796000}))*1.021,-2))</f>
        <v/>
      </c>
      <c r="J608" s="19">
        <f>MAX(0,ROUNDDOWN(D608-F608-430000-0,-3))</f>
        <v/>
      </c>
      <c r="K608" s="19">
        <f>IF(D608&lt;=450000,0,MAX(0,ROUNDDOWN(J608*0.06-MIN(50000,J608)*0.03,-2))+MAX(0,ROUNDDOWN(J608*0.04-MIN(50000,J608)*0.02,-2)))</f>
        <v/>
      </c>
      <c r="L608" s="19">
        <f>I608+K608+E608</f>
        <v/>
      </c>
      <c r="M608" s="19">
        <f>MIN(100000,MAX(0,$B608))</f>
        <v/>
      </c>
      <c r="N608" s="19">
        <f>$B608-M608</f>
        <v/>
      </c>
      <c r="O608" s="19">
        <f>MIN(670000,ROUNDDOWN(MAX(0,N608-430000)*0.0751+47600,0))+MIN(260000,ROUNDDOWN(MAX(0,N608-430000)*0.028+17600,0))+MIN(30000,ROUNDDOWN(MAX(0,N608-430000)*0.0027+1873,0))+IF("いいえ"="はい",MIN(170000,ROUNDDOWN(MAX(0,N608-430000)*0.0243+17800,0)),0)</f>
        <v/>
      </c>
      <c r="P608" s="19">
        <f>IF(""="",215040+O608,"")</f>
        <v/>
      </c>
      <c r="Q608" s="19">
        <f>IF(N608&gt;23500000,NA(),IF(N608&lt;=4890000,1040000,IF(N608&lt;=6550000,670000,620000)))</f>
        <v/>
      </c>
      <c r="R608" s="19">
        <f>MAX(0,ROUNDDOWN(N608-P608-Q608-0,-3))</f>
        <v/>
      </c>
      <c r="S608" s="19">
        <f>IF(R608&lt;=0,0,ROUNDDOWN((R608*LOOKUP(R608,{0,1950001,3300001,6950001,9000001,18000001,40000001},{0.05,0.1,0.2,0.23,0.33,0.4,0.45})-LOOKUP(R608,{0,1950001,3300001,6950001,9000001,18000001,40000001},{0,97500,427500,636000,1536000,2796000,4796000}))*1.021,-2))</f>
        <v/>
      </c>
      <c r="T608" s="19">
        <f>MAX(0,ROUNDDOWN(N608-P608-430000-0,-3))</f>
        <v/>
      </c>
      <c r="U608" s="19">
        <f>IF(N608&lt;=450000,0,MAX(0,ROUNDDOWN(T608*0.06-MIN(50000,T608)*0.03,-2))+MAX(0,ROUNDDOWN(T608*0.04-MIN(50000,T608)*0.02,-2)))</f>
        <v/>
      </c>
      <c r="V608" s="19">
        <f>S608+U608+O608</f>
        <v/>
      </c>
      <c r="W608" s="19">
        <f>MIN(550000,MAX(0,$B608))</f>
        <v/>
      </c>
      <c r="X608" s="19">
        <f>$B608-W608</f>
        <v/>
      </c>
      <c r="Y608" s="19">
        <f>MIN(670000,ROUNDDOWN(MAX(0,X608-430000)*0.0751+47600,0))+MIN(260000,ROUNDDOWN(MAX(0,X608-430000)*0.028+17600,0))+MIN(30000,ROUNDDOWN(MAX(0,X608-430000)*0.0027+1873,0))+IF("いいえ"="はい",MIN(170000,ROUNDDOWN(MAX(0,X608-430000)*0.0243+17800,0)),0)</f>
        <v/>
      </c>
      <c r="Z608" s="19">
        <f>IF(""="",215040+Y608,"")</f>
        <v/>
      </c>
      <c r="AA608" s="19">
        <f>IF(X608&gt;23500000,NA(),IF(X608&lt;=4890000,1040000,IF(X608&lt;=6550000,670000,620000)))</f>
        <v/>
      </c>
      <c r="AB608" s="19">
        <f>MAX(0,ROUNDDOWN(X608-Z608-AA608-0,-3))</f>
        <v/>
      </c>
      <c r="AC608" s="19">
        <f>IF(AB608&lt;=0,0,ROUNDDOWN((AB608*LOOKUP(AB608,{0,1950001,3300001,6950001,9000001,18000001,40000001},{0.05,0.1,0.2,0.23,0.33,0.4,0.45})-LOOKUP(AB608,{0,1950001,3300001,6950001,9000001,18000001,40000001},{0,97500,427500,636000,1536000,2796000,4796000}))*1.021,-2))</f>
        <v/>
      </c>
      <c r="AD608" s="19">
        <f>MAX(0,ROUNDDOWN(X608-Z608-430000-0,-3))</f>
        <v/>
      </c>
      <c r="AE608" s="19">
        <f>IF(X608&lt;=450000,0,MAX(0,ROUNDDOWN(AD608*0.06-MIN(50000,AD608)*0.03,-2))+MAX(0,ROUNDDOWN(AD608*0.04-MIN(50000,AD608)*0.02,-2)))</f>
        <v/>
      </c>
      <c r="AF608" s="19">
        <f>AC608+AE608+Y608</f>
        <v/>
      </c>
      <c r="AG608" s="19">
        <f>MIN(650000,MAX(0,$B608))</f>
        <v/>
      </c>
      <c r="AH608" s="19">
        <f>$B608-AG608</f>
        <v/>
      </c>
      <c r="AI608" s="19">
        <f>MIN(670000,ROUNDDOWN(MAX(0,AH608-430000)*0.0751+47600,0))+MIN(260000,ROUNDDOWN(MAX(0,AH608-430000)*0.028+17600,0))+MIN(30000,ROUNDDOWN(MAX(0,AH608-430000)*0.0027+1873,0))+IF("いいえ"="はい",MIN(170000,ROUNDDOWN(MAX(0,AH608-430000)*0.0243+17800,0)),0)</f>
        <v/>
      </c>
      <c r="AJ608" s="19">
        <f>IF(""="",215040+AI608,"")</f>
        <v/>
      </c>
      <c r="AK608" s="19">
        <f>IF(AH608&gt;23500000,NA(),IF(AH608&lt;=4890000,1040000,IF(AH608&lt;=6550000,670000,620000)))</f>
        <v/>
      </c>
      <c r="AL608" s="19">
        <f>MAX(0,ROUNDDOWN(AH608-AJ608-AK608-0,-3))</f>
        <v/>
      </c>
      <c r="AM608" s="19">
        <f>IF(AL608&lt;=0,0,ROUNDDOWN((AL608*LOOKUP(AL608,{0,1950001,3300001,6950001,9000001,18000001,40000001},{0.05,0.1,0.2,0.23,0.33,0.4,0.45})-LOOKUP(AL608,{0,1950001,3300001,6950001,9000001,18000001,40000001},{0,97500,427500,636000,1536000,2796000,4796000}))*1.021,-2))</f>
        <v/>
      </c>
      <c r="AN608" s="19">
        <f>MAX(0,ROUNDDOWN(AH608-AJ608-430000-0,-3))</f>
        <v/>
      </c>
      <c r="AO608" s="19">
        <f>IF(AH608&lt;=450000,0,MAX(0,ROUNDDOWN(AN608*0.06-MIN(50000,AN608)*0.03,-2))+MAX(0,ROUNDDOWN(AN608*0.04-MIN(50000,AN608)*0.02,-2)))</f>
        <v/>
      </c>
      <c r="AP608" s="19">
        <f>AM608+AO608+AI608</f>
        <v/>
      </c>
      <c r="AQ608" s="19">
        <f>MIN(750000,MAX(0,$B608))</f>
        <v/>
      </c>
      <c r="AR608" s="19">
        <f>$B608-AQ608</f>
        <v/>
      </c>
      <c r="AS608" s="19">
        <f>MIN(670000,ROUNDDOWN(MAX(0,AR608-430000)*0.0751+47600,0))+MIN(260000,ROUNDDOWN(MAX(0,AR608-430000)*0.028+17600,0))+MIN(30000,ROUNDDOWN(MAX(0,AR608-430000)*0.0027+1873,0))+IF("いいえ"="はい",MIN(170000,ROUNDDOWN(MAX(0,AR608-430000)*0.0243+17800,0)),0)</f>
        <v/>
      </c>
      <c r="AT608" s="19">
        <f>IF(""="",215040+AS608,"")</f>
        <v/>
      </c>
      <c r="AU608" s="19">
        <f>IF(AR608&gt;23500000,NA(),IF(AR608&lt;=4890000,1040000,IF(AR608&lt;=6550000,670000,620000)))</f>
        <v/>
      </c>
      <c r="AV608" s="19">
        <f>MAX(0,ROUNDDOWN(AR608-AT608-AU608-0,-3))</f>
        <v/>
      </c>
      <c r="AW608" s="19">
        <f>IF(AV608&lt;=0,0,ROUNDDOWN((AV608*LOOKUP(AV608,{0,1950001,3300001,6950001,9000001,18000001,40000001},{0.05,0.1,0.2,0.23,0.33,0.4,0.45})-LOOKUP(AV608,{0,1950001,3300001,6950001,9000001,18000001,40000001},{0,97500,427500,636000,1536000,2796000,4796000}))*1.021,-2))</f>
        <v/>
      </c>
      <c r="AX608" s="19">
        <f>MAX(0,ROUNDDOWN(AR608-AT608-430000-0,-3))</f>
        <v/>
      </c>
      <c r="AY608" s="19">
        <f>IF(AR608&lt;=450000,0,MAX(0,ROUNDDOWN(AX608*0.06-MIN(50000,AX608)*0.03,-2))+MAX(0,ROUNDDOWN(AX608*0.04-MIN(50000,AX608)*0.02,-2)))</f>
        <v/>
      </c>
      <c r="AZ608" s="19">
        <f>AW608+AY608+AS608</f>
        <v/>
      </c>
    </row>
    <row r="609">
      <c r="A609" t="inlineStr">
        <is>
          <t>1万円刻み</t>
        </is>
      </c>
      <c r="B609" s="19">
        <f>'3_1万円刻み'!$A$592</f>
        <v/>
      </c>
      <c r="C609" s="19">
        <f>MIN(0,MAX(0,$B609))</f>
        <v/>
      </c>
      <c r="D609" s="19">
        <f>$B609-C609</f>
        <v/>
      </c>
      <c r="E609" s="19">
        <f>MIN(670000,ROUNDDOWN(MAX(0,D609-430000)*0.0751+47600,0))+MIN(260000,ROUNDDOWN(MAX(0,D609-430000)*0.028+17600,0))+MIN(30000,ROUNDDOWN(MAX(0,D609-430000)*0.0027+1873,0))+IF("いいえ"="はい",MIN(170000,ROUNDDOWN(MAX(0,D609-430000)*0.0243+17800,0)),0)</f>
        <v/>
      </c>
      <c r="F609" s="19">
        <f>IF(""="",215040+E609,"")</f>
        <v/>
      </c>
      <c r="G609" s="19">
        <f>IF(D609&gt;23500000,NA(),IF(D609&lt;=4890000,1040000,IF(D609&lt;=6550000,670000,620000)))</f>
        <v/>
      </c>
      <c r="H609" s="19">
        <f>MAX(0,ROUNDDOWN(D609-F609-G609-0,-3))</f>
        <v/>
      </c>
      <c r="I609" s="19">
        <f>IF(H609&lt;=0,0,ROUNDDOWN((H609*LOOKUP(H609,{0,1950001,3300001,6950001,9000001,18000001,40000001},{0.05,0.1,0.2,0.23,0.33,0.4,0.45})-LOOKUP(H609,{0,1950001,3300001,6950001,9000001,18000001,40000001},{0,97500,427500,636000,1536000,2796000,4796000}))*1.021,-2))</f>
        <v/>
      </c>
      <c r="J609" s="19">
        <f>MAX(0,ROUNDDOWN(D609-F609-430000-0,-3))</f>
        <v/>
      </c>
      <c r="K609" s="19">
        <f>IF(D609&lt;=450000,0,MAX(0,ROUNDDOWN(J609*0.06-MIN(50000,J609)*0.03,-2))+MAX(0,ROUNDDOWN(J609*0.04-MIN(50000,J609)*0.02,-2)))</f>
        <v/>
      </c>
      <c r="L609" s="19">
        <f>I609+K609+E609</f>
        <v/>
      </c>
      <c r="M609" s="19">
        <f>MIN(100000,MAX(0,$B609))</f>
        <v/>
      </c>
      <c r="N609" s="19">
        <f>$B609-M609</f>
        <v/>
      </c>
      <c r="O609" s="19">
        <f>MIN(670000,ROUNDDOWN(MAX(0,N609-430000)*0.0751+47600,0))+MIN(260000,ROUNDDOWN(MAX(0,N609-430000)*0.028+17600,0))+MIN(30000,ROUNDDOWN(MAX(0,N609-430000)*0.0027+1873,0))+IF("いいえ"="はい",MIN(170000,ROUNDDOWN(MAX(0,N609-430000)*0.0243+17800,0)),0)</f>
        <v/>
      </c>
      <c r="P609" s="19">
        <f>IF(""="",215040+O609,"")</f>
        <v/>
      </c>
      <c r="Q609" s="19">
        <f>IF(N609&gt;23500000,NA(),IF(N609&lt;=4890000,1040000,IF(N609&lt;=6550000,670000,620000)))</f>
        <v/>
      </c>
      <c r="R609" s="19">
        <f>MAX(0,ROUNDDOWN(N609-P609-Q609-0,-3))</f>
        <v/>
      </c>
      <c r="S609" s="19">
        <f>IF(R609&lt;=0,0,ROUNDDOWN((R609*LOOKUP(R609,{0,1950001,3300001,6950001,9000001,18000001,40000001},{0.05,0.1,0.2,0.23,0.33,0.4,0.45})-LOOKUP(R609,{0,1950001,3300001,6950001,9000001,18000001,40000001},{0,97500,427500,636000,1536000,2796000,4796000}))*1.021,-2))</f>
        <v/>
      </c>
      <c r="T609" s="19">
        <f>MAX(0,ROUNDDOWN(N609-P609-430000-0,-3))</f>
        <v/>
      </c>
      <c r="U609" s="19">
        <f>IF(N609&lt;=450000,0,MAX(0,ROUNDDOWN(T609*0.06-MIN(50000,T609)*0.03,-2))+MAX(0,ROUNDDOWN(T609*0.04-MIN(50000,T609)*0.02,-2)))</f>
        <v/>
      </c>
      <c r="V609" s="19">
        <f>S609+U609+O609</f>
        <v/>
      </c>
      <c r="W609" s="19">
        <f>MIN(550000,MAX(0,$B609))</f>
        <v/>
      </c>
      <c r="X609" s="19">
        <f>$B609-W609</f>
        <v/>
      </c>
      <c r="Y609" s="19">
        <f>MIN(670000,ROUNDDOWN(MAX(0,X609-430000)*0.0751+47600,0))+MIN(260000,ROUNDDOWN(MAX(0,X609-430000)*0.028+17600,0))+MIN(30000,ROUNDDOWN(MAX(0,X609-430000)*0.0027+1873,0))+IF("いいえ"="はい",MIN(170000,ROUNDDOWN(MAX(0,X609-430000)*0.0243+17800,0)),0)</f>
        <v/>
      </c>
      <c r="Z609" s="19">
        <f>IF(""="",215040+Y609,"")</f>
        <v/>
      </c>
      <c r="AA609" s="19">
        <f>IF(X609&gt;23500000,NA(),IF(X609&lt;=4890000,1040000,IF(X609&lt;=6550000,670000,620000)))</f>
        <v/>
      </c>
      <c r="AB609" s="19">
        <f>MAX(0,ROUNDDOWN(X609-Z609-AA609-0,-3))</f>
        <v/>
      </c>
      <c r="AC609" s="19">
        <f>IF(AB609&lt;=0,0,ROUNDDOWN((AB609*LOOKUP(AB609,{0,1950001,3300001,6950001,9000001,18000001,40000001},{0.05,0.1,0.2,0.23,0.33,0.4,0.45})-LOOKUP(AB609,{0,1950001,3300001,6950001,9000001,18000001,40000001},{0,97500,427500,636000,1536000,2796000,4796000}))*1.021,-2))</f>
        <v/>
      </c>
      <c r="AD609" s="19">
        <f>MAX(0,ROUNDDOWN(X609-Z609-430000-0,-3))</f>
        <v/>
      </c>
      <c r="AE609" s="19">
        <f>IF(X609&lt;=450000,0,MAX(0,ROUNDDOWN(AD609*0.06-MIN(50000,AD609)*0.03,-2))+MAX(0,ROUNDDOWN(AD609*0.04-MIN(50000,AD609)*0.02,-2)))</f>
        <v/>
      </c>
      <c r="AF609" s="19">
        <f>AC609+AE609+Y609</f>
        <v/>
      </c>
      <c r="AG609" s="19">
        <f>MIN(650000,MAX(0,$B609))</f>
        <v/>
      </c>
      <c r="AH609" s="19">
        <f>$B609-AG609</f>
        <v/>
      </c>
      <c r="AI609" s="19">
        <f>MIN(670000,ROUNDDOWN(MAX(0,AH609-430000)*0.0751+47600,0))+MIN(260000,ROUNDDOWN(MAX(0,AH609-430000)*0.028+17600,0))+MIN(30000,ROUNDDOWN(MAX(0,AH609-430000)*0.0027+1873,0))+IF("いいえ"="はい",MIN(170000,ROUNDDOWN(MAX(0,AH609-430000)*0.0243+17800,0)),0)</f>
        <v/>
      </c>
      <c r="AJ609" s="19">
        <f>IF(""="",215040+AI609,"")</f>
        <v/>
      </c>
      <c r="AK609" s="19">
        <f>IF(AH609&gt;23500000,NA(),IF(AH609&lt;=4890000,1040000,IF(AH609&lt;=6550000,670000,620000)))</f>
        <v/>
      </c>
      <c r="AL609" s="19">
        <f>MAX(0,ROUNDDOWN(AH609-AJ609-AK609-0,-3))</f>
        <v/>
      </c>
      <c r="AM609" s="19">
        <f>IF(AL609&lt;=0,0,ROUNDDOWN((AL609*LOOKUP(AL609,{0,1950001,3300001,6950001,9000001,18000001,40000001},{0.05,0.1,0.2,0.23,0.33,0.4,0.45})-LOOKUP(AL609,{0,1950001,3300001,6950001,9000001,18000001,40000001},{0,97500,427500,636000,1536000,2796000,4796000}))*1.021,-2))</f>
        <v/>
      </c>
      <c r="AN609" s="19">
        <f>MAX(0,ROUNDDOWN(AH609-AJ609-430000-0,-3))</f>
        <v/>
      </c>
      <c r="AO609" s="19">
        <f>IF(AH609&lt;=450000,0,MAX(0,ROUNDDOWN(AN609*0.06-MIN(50000,AN609)*0.03,-2))+MAX(0,ROUNDDOWN(AN609*0.04-MIN(50000,AN609)*0.02,-2)))</f>
        <v/>
      </c>
      <c r="AP609" s="19">
        <f>AM609+AO609+AI609</f>
        <v/>
      </c>
      <c r="AQ609" s="19">
        <f>MIN(750000,MAX(0,$B609))</f>
        <v/>
      </c>
      <c r="AR609" s="19">
        <f>$B609-AQ609</f>
        <v/>
      </c>
      <c r="AS609" s="19">
        <f>MIN(670000,ROUNDDOWN(MAX(0,AR609-430000)*0.0751+47600,0))+MIN(260000,ROUNDDOWN(MAX(0,AR609-430000)*0.028+17600,0))+MIN(30000,ROUNDDOWN(MAX(0,AR609-430000)*0.0027+1873,0))+IF("いいえ"="はい",MIN(170000,ROUNDDOWN(MAX(0,AR609-430000)*0.0243+17800,0)),0)</f>
        <v/>
      </c>
      <c r="AT609" s="19">
        <f>IF(""="",215040+AS609,"")</f>
        <v/>
      </c>
      <c r="AU609" s="19">
        <f>IF(AR609&gt;23500000,NA(),IF(AR609&lt;=4890000,1040000,IF(AR609&lt;=6550000,670000,620000)))</f>
        <v/>
      </c>
      <c r="AV609" s="19">
        <f>MAX(0,ROUNDDOWN(AR609-AT609-AU609-0,-3))</f>
        <v/>
      </c>
      <c r="AW609" s="19">
        <f>IF(AV609&lt;=0,0,ROUNDDOWN((AV609*LOOKUP(AV609,{0,1950001,3300001,6950001,9000001,18000001,40000001},{0.05,0.1,0.2,0.23,0.33,0.4,0.45})-LOOKUP(AV609,{0,1950001,3300001,6950001,9000001,18000001,40000001},{0,97500,427500,636000,1536000,2796000,4796000}))*1.021,-2))</f>
        <v/>
      </c>
      <c r="AX609" s="19">
        <f>MAX(0,ROUNDDOWN(AR609-AT609-430000-0,-3))</f>
        <v/>
      </c>
      <c r="AY609" s="19">
        <f>IF(AR609&lt;=450000,0,MAX(0,ROUNDDOWN(AX609*0.06-MIN(50000,AX609)*0.03,-2))+MAX(0,ROUNDDOWN(AX609*0.04-MIN(50000,AX609)*0.02,-2)))</f>
        <v/>
      </c>
      <c r="AZ609" s="19">
        <f>AW609+AY609+AS609</f>
        <v/>
      </c>
    </row>
    <row r="610">
      <c r="A610" t="inlineStr">
        <is>
          <t>1万円刻み</t>
        </is>
      </c>
      <c r="B610" s="19">
        <f>'3_1万円刻み'!$A$593</f>
        <v/>
      </c>
      <c r="C610" s="19">
        <f>MIN(0,MAX(0,$B610))</f>
        <v/>
      </c>
      <c r="D610" s="19">
        <f>$B610-C610</f>
        <v/>
      </c>
      <c r="E610" s="19">
        <f>MIN(670000,ROUNDDOWN(MAX(0,D610-430000)*0.0751+47600,0))+MIN(260000,ROUNDDOWN(MAX(0,D610-430000)*0.028+17600,0))+MIN(30000,ROUNDDOWN(MAX(0,D610-430000)*0.0027+1873,0))+IF("いいえ"="はい",MIN(170000,ROUNDDOWN(MAX(0,D610-430000)*0.0243+17800,0)),0)</f>
        <v/>
      </c>
      <c r="F610" s="19">
        <f>IF(""="",215040+E610,"")</f>
        <v/>
      </c>
      <c r="G610" s="19">
        <f>IF(D610&gt;23500000,NA(),IF(D610&lt;=4890000,1040000,IF(D610&lt;=6550000,670000,620000)))</f>
        <v/>
      </c>
      <c r="H610" s="19">
        <f>MAX(0,ROUNDDOWN(D610-F610-G610-0,-3))</f>
        <v/>
      </c>
      <c r="I610" s="19">
        <f>IF(H610&lt;=0,0,ROUNDDOWN((H610*LOOKUP(H610,{0,1950001,3300001,6950001,9000001,18000001,40000001},{0.05,0.1,0.2,0.23,0.33,0.4,0.45})-LOOKUP(H610,{0,1950001,3300001,6950001,9000001,18000001,40000001},{0,97500,427500,636000,1536000,2796000,4796000}))*1.021,-2))</f>
        <v/>
      </c>
      <c r="J610" s="19">
        <f>MAX(0,ROUNDDOWN(D610-F610-430000-0,-3))</f>
        <v/>
      </c>
      <c r="K610" s="19">
        <f>IF(D610&lt;=450000,0,MAX(0,ROUNDDOWN(J610*0.06-MIN(50000,J610)*0.03,-2))+MAX(0,ROUNDDOWN(J610*0.04-MIN(50000,J610)*0.02,-2)))</f>
        <v/>
      </c>
      <c r="L610" s="19">
        <f>I610+K610+E610</f>
        <v/>
      </c>
      <c r="M610" s="19">
        <f>MIN(100000,MAX(0,$B610))</f>
        <v/>
      </c>
      <c r="N610" s="19">
        <f>$B610-M610</f>
        <v/>
      </c>
      <c r="O610" s="19">
        <f>MIN(670000,ROUNDDOWN(MAX(0,N610-430000)*0.0751+47600,0))+MIN(260000,ROUNDDOWN(MAX(0,N610-430000)*0.028+17600,0))+MIN(30000,ROUNDDOWN(MAX(0,N610-430000)*0.0027+1873,0))+IF("いいえ"="はい",MIN(170000,ROUNDDOWN(MAX(0,N610-430000)*0.0243+17800,0)),0)</f>
        <v/>
      </c>
      <c r="P610" s="19">
        <f>IF(""="",215040+O610,"")</f>
        <v/>
      </c>
      <c r="Q610" s="19">
        <f>IF(N610&gt;23500000,NA(),IF(N610&lt;=4890000,1040000,IF(N610&lt;=6550000,670000,620000)))</f>
        <v/>
      </c>
      <c r="R610" s="19">
        <f>MAX(0,ROUNDDOWN(N610-P610-Q610-0,-3))</f>
        <v/>
      </c>
      <c r="S610" s="19">
        <f>IF(R610&lt;=0,0,ROUNDDOWN((R610*LOOKUP(R610,{0,1950001,3300001,6950001,9000001,18000001,40000001},{0.05,0.1,0.2,0.23,0.33,0.4,0.45})-LOOKUP(R610,{0,1950001,3300001,6950001,9000001,18000001,40000001},{0,97500,427500,636000,1536000,2796000,4796000}))*1.021,-2))</f>
        <v/>
      </c>
      <c r="T610" s="19">
        <f>MAX(0,ROUNDDOWN(N610-P610-430000-0,-3))</f>
        <v/>
      </c>
      <c r="U610" s="19">
        <f>IF(N610&lt;=450000,0,MAX(0,ROUNDDOWN(T610*0.06-MIN(50000,T610)*0.03,-2))+MAX(0,ROUNDDOWN(T610*0.04-MIN(50000,T610)*0.02,-2)))</f>
        <v/>
      </c>
      <c r="V610" s="19">
        <f>S610+U610+O610</f>
        <v/>
      </c>
      <c r="W610" s="19">
        <f>MIN(550000,MAX(0,$B610))</f>
        <v/>
      </c>
      <c r="X610" s="19">
        <f>$B610-W610</f>
        <v/>
      </c>
      <c r="Y610" s="19">
        <f>MIN(670000,ROUNDDOWN(MAX(0,X610-430000)*0.0751+47600,0))+MIN(260000,ROUNDDOWN(MAX(0,X610-430000)*0.028+17600,0))+MIN(30000,ROUNDDOWN(MAX(0,X610-430000)*0.0027+1873,0))+IF("いいえ"="はい",MIN(170000,ROUNDDOWN(MAX(0,X610-430000)*0.0243+17800,0)),0)</f>
        <v/>
      </c>
      <c r="Z610" s="19">
        <f>IF(""="",215040+Y610,"")</f>
        <v/>
      </c>
      <c r="AA610" s="19">
        <f>IF(X610&gt;23500000,NA(),IF(X610&lt;=4890000,1040000,IF(X610&lt;=6550000,670000,620000)))</f>
        <v/>
      </c>
      <c r="AB610" s="19">
        <f>MAX(0,ROUNDDOWN(X610-Z610-AA610-0,-3))</f>
        <v/>
      </c>
      <c r="AC610" s="19">
        <f>IF(AB610&lt;=0,0,ROUNDDOWN((AB610*LOOKUP(AB610,{0,1950001,3300001,6950001,9000001,18000001,40000001},{0.05,0.1,0.2,0.23,0.33,0.4,0.45})-LOOKUP(AB610,{0,1950001,3300001,6950001,9000001,18000001,40000001},{0,97500,427500,636000,1536000,2796000,4796000}))*1.021,-2))</f>
        <v/>
      </c>
      <c r="AD610" s="19">
        <f>MAX(0,ROUNDDOWN(X610-Z610-430000-0,-3))</f>
        <v/>
      </c>
      <c r="AE610" s="19">
        <f>IF(X610&lt;=450000,0,MAX(0,ROUNDDOWN(AD610*0.06-MIN(50000,AD610)*0.03,-2))+MAX(0,ROUNDDOWN(AD610*0.04-MIN(50000,AD610)*0.02,-2)))</f>
        <v/>
      </c>
      <c r="AF610" s="19">
        <f>AC610+AE610+Y610</f>
        <v/>
      </c>
      <c r="AG610" s="19">
        <f>MIN(650000,MAX(0,$B610))</f>
        <v/>
      </c>
      <c r="AH610" s="19">
        <f>$B610-AG610</f>
        <v/>
      </c>
      <c r="AI610" s="19">
        <f>MIN(670000,ROUNDDOWN(MAX(0,AH610-430000)*0.0751+47600,0))+MIN(260000,ROUNDDOWN(MAX(0,AH610-430000)*0.028+17600,0))+MIN(30000,ROUNDDOWN(MAX(0,AH610-430000)*0.0027+1873,0))+IF("いいえ"="はい",MIN(170000,ROUNDDOWN(MAX(0,AH610-430000)*0.0243+17800,0)),0)</f>
        <v/>
      </c>
      <c r="AJ610" s="19">
        <f>IF(""="",215040+AI610,"")</f>
        <v/>
      </c>
      <c r="AK610" s="19">
        <f>IF(AH610&gt;23500000,NA(),IF(AH610&lt;=4890000,1040000,IF(AH610&lt;=6550000,670000,620000)))</f>
        <v/>
      </c>
      <c r="AL610" s="19">
        <f>MAX(0,ROUNDDOWN(AH610-AJ610-AK610-0,-3))</f>
        <v/>
      </c>
      <c r="AM610" s="19">
        <f>IF(AL610&lt;=0,0,ROUNDDOWN((AL610*LOOKUP(AL610,{0,1950001,3300001,6950001,9000001,18000001,40000001},{0.05,0.1,0.2,0.23,0.33,0.4,0.45})-LOOKUP(AL610,{0,1950001,3300001,6950001,9000001,18000001,40000001},{0,97500,427500,636000,1536000,2796000,4796000}))*1.021,-2))</f>
        <v/>
      </c>
      <c r="AN610" s="19">
        <f>MAX(0,ROUNDDOWN(AH610-AJ610-430000-0,-3))</f>
        <v/>
      </c>
      <c r="AO610" s="19">
        <f>IF(AH610&lt;=450000,0,MAX(0,ROUNDDOWN(AN610*0.06-MIN(50000,AN610)*0.03,-2))+MAX(0,ROUNDDOWN(AN610*0.04-MIN(50000,AN610)*0.02,-2)))</f>
        <v/>
      </c>
      <c r="AP610" s="19">
        <f>AM610+AO610+AI610</f>
        <v/>
      </c>
      <c r="AQ610" s="19">
        <f>MIN(750000,MAX(0,$B610))</f>
        <v/>
      </c>
      <c r="AR610" s="19">
        <f>$B610-AQ610</f>
        <v/>
      </c>
      <c r="AS610" s="19">
        <f>MIN(670000,ROUNDDOWN(MAX(0,AR610-430000)*0.0751+47600,0))+MIN(260000,ROUNDDOWN(MAX(0,AR610-430000)*0.028+17600,0))+MIN(30000,ROUNDDOWN(MAX(0,AR610-430000)*0.0027+1873,0))+IF("いいえ"="はい",MIN(170000,ROUNDDOWN(MAX(0,AR610-430000)*0.0243+17800,0)),0)</f>
        <v/>
      </c>
      <c r="AT610" s="19">
        <f>IF(""="",215040+AS610,"")</f>
        <v/>
      </c>
      <c r="AU610" s="19">
        <f>IF(AR610&gt;23500000,NA(),IF(AR610&lt;=4890000,1040000,IF(AR610&lt;=6550000,670000,620000)))</f>
        <v/>
      </c>
      <c r="AV610" s="19">
        <f>MAX(0,ROUNDDOWN(AR610-AT610-AU610-0,-3))</f>
        <v/>
      </c>
      <c r="AW610" s="19">
        <f>IF(AV610&lt;=0,0,ROUNDDOWN((AV610*LOOKUP(AV610,{0,1950001,3300001,6950001,9000001,18000001,40000001},{0.05,0.1,0.2,0.23,0.33,0.4,0.45})-LOOKUP(AV610,{0,1950001,3300001,6950001,9000001,18000001,40000001},{0,97500,427500,636000,1536000,2796000,4796000}))*1.021,-2))</f>
        <v/>
      </c>
      <c r="AX610" s="19">
        <f>MAX(0,ROUNDDOWN(AR610-AT610-430000-0,-3))</f>
        <v/>
      </c>
      <c r="AY610" s="19">
        <f>IF(AR610&lt;=450000,0,MAX(0,ROUNDDOWN(AX610*0.06-MIN(50000,AX610)*0.03,-2))+MAX(0,ROUNDDOWN(AX610*0.04-MIN(50000,AX610)*0.02,-2)))</f>
        <v/>
      </c>
      <c r="AZ610" s="19">
        <f>AW610+AY610+AS610</f>
        <v/>
      </c>
    </row>
    <row r="611">
      <c r="A611" t="inlineStr">
        <is>
          <t>1万円刻み</t>
        </is>
      </c>
      <c r="B611" s="19">
        <f>'3_1万円刻み'!$A$594</f>
        <v/>
      </c>
      <c r="C611" s="19">
        <f>MIN(0,MAX(0,$B611))</f>
        <v/>
      </c>
      <c r="D611" s="19">
        <f>$B611-C611</f>
        <v/>
      </c>
      <c r="E611" s="19">
        <f>MIN(670000,ROUNDDOWN(MAX(0,D611-430000)*0.0751+47600,0))+MIN(260000,ROUNDDOWN(MAX(0,D611-430000)*0.028+17600,0))+MIN(30000,ROUNDDOWN(MAX(0,D611-430000)*0.0027+1873,0))+IF("いいえ"="はい",MIN(170000,ROUNDDOWN(MAX(0,D611-430000)*0.0243+17800,0)),0)</f>
        <v/>
      </c>
      <c r="F611" s="19">
        <f>IF(""="",215040+E611,"")</f>
        <v/>
      </c>
      <c r="G611" s="19">
        <f>IF(D611&gt;23500000,NA(),IF(D611&lt;=4890000,1040000,IF(D611&lt;=6550000,670000,620000)))</f>
        <v/>
      </c>
      <c r="H611" s="19">
        <f>MAX(0,ROUNDDOWN(D611-F611-G611-0,-3))</f>
        <v/>
      </c>
      <c r="I611" s="19">
        <f>IF(H611&lt;=0,0,ROUNDDOWN((H611*LOOKUP(H611,{0,1950001,3300001,6950001,9000001,18000001,40000001},{0.05,0.1,0.2,0.23,0.33,0.4,0.45})-LOOKUP(H611,{0,1950001,3300001,6950001,9000001,18000001,40000001},{0,97500,427500,636000,1536000,2796000,4796000}))*1.021,-2))</f>
        <v/>
      </c>
      <c r="J611" s="19">
        <f>MAX(0,ROUNDDOWN(D611-F611-430000-0,-3))</f>
        <v/>
      </c>
      <c r="K611" s="19">
        <f>IF(D611&lt;=450000,0,MAX(0,ROUNDDOWN(J611*0.06-MIN(50000,J611)*0.03,-2))+MAX(0,ROUNDDOWN(J611*0.04-MIN(50000,J611)*0.02,-2)))</f>
        <v/>
      </c>
      <c r="L611" s="19">
        <f>I611+K611+E611</f>
        <v/>
      </c>
      <c r="M611" s="19">
        <f>MIN(100000,MAX(0,$B611))</f>
        <v/>
      </c>
      <c r="N611" s="19">
        <f>$B611-M611</f>
        <v/>
      </c>
      <c r="O611" s="19">
        <f>MIN(670000,ROUNDDOWN(MAX(0,N611-430000)*0.0751+47600,0))+MIN(260000,ROUNDDOWN(MAX(0,N611-430000)*0.028+17600,0))+MIN(30000,ROUNDDOWN(MAX(0,N611-430000)*0.0027+1873,0))+IF("いいえ"="はい",MIN(170000,ROUNDDOWN(MAX(0,N611-430000)*0.0243+17800,0)),0)</f>
        <v/>
      </c>
      <c r="P611" s="19">
        <f>IF(""="",215040+O611,"")</f>
        <v/>
      </c>
      <c r="Q611" s="19">
        <f>IF(N611&gt;23500000,NA(),IF(N611&lt;=4890000,1040000,IF(N611&lt;=6550000,670000,620000)))</f>
        <v/>
      </c>
      <c r="R611" s="19">
        <f>MAX(0,ROUNDDOWN(N611-P611-Q611-0,-3))</f>
        <v/>
      </c>
      <c r="S611" s="19">
        <f>IF(R611&lt;=0,0,ROUNDDOWN((R611*LOOKUP(R611,{0,1950001,3300001,6950001,9000001,18000001,40000001},{0.05,0.1,0.2,0.23,0.33,0.4,0.45})-LOOKUP(R611,{0,1950001,3300001,6950001,9000001,18000001,40000001},{0,97500,427500,636000,1536000,2796000,4796000}))*1.021,-2))</f>
        <v/>
      </c>
      <c r="T611" s="19">
        <f>MAX(0,ROUNDDOWN(N611-P611-430000-0,-3))</f>
        <v/>
      </c>
      <c r="U611" s="19">
        <f>IF(N611&lt;=450000,0,MAX(0,ROUNDDOWN(T611*0.06-MIN(50000,T611)*0.03,-2))+MAX(0,ROUNDDOWN(T611*0.04-MIN(50000,T611)*0.02,-2)))</f>
        <v/>
      </c>
      <c r="V611" s="19">
        <f>S611+U611+O611</f>
        <v/>
      </c>
      <c r="W611" s="19">
        <f>MIN(550000,MAX(0,$B611))</f>
        <v/>
      </c>
      <c r="X611" s="19">
        <f>$B611-W611</f>
        <v/>
      </c>
      <c r="Y611" s="19">
        <f>MIN(670000,ROUNDDOWN(MAX(0,X611-430000)*0.0751+47600,0))+MIN(260000,ROUNDDOWN(MAX(0,X611-430000)*0.028+17600,0))+MIN(30000,ROUNDDOWN(MAX(0,X611-430000)*0.0027+1873,0))+IF("いいえ"="はい",MIN(170000,ROUNDDOWN(MAX(0,X611-430000)*0.0243+17800,0)),0)</f>
        <v/>
      </c>
      <c r="Z611" s="19">
        <f>IF(""="",215040+Y611,"")</f>
        <v/>
      </c>
      <c r="AA611" s="19">
        <f>IF(X611&gt;23500000,NA(),IF(X611&lt;=4890000,1040000,IF(X611&lt;=6550000,670000,620000)))</f>
        <v/>
      </c>
      <c r="AB611" s="19">
        <f>MAX(0,ROUNDDOWN(X611-Z611-AA611-0,-3))</f>
        <v/>
      </c>
      <c r="AC611" s="19">
        <f>IF(AB611&lt;=0,0,ROUNDDOWN((AB611*LOOKUP(AB611,{0,1950001,3300001,6950001,9000001,18000001,40000001},{0.05,0.1,0.2,0.23,0.33,0.4,0.45})-LOOKUP(AB611,{0,1950001,3300001,6950001,9000001,18000001,40000001},{0,97500,427500,636000,1536000,2796000,4796000}))*1.021,-2))</f>
        <v/>
      </c>
      <c r="AD611" s="19">
        <f>MAX(0,ROUNDDOWN(X611-Z611-430000-0,-3))</f>
        <v/>
      </c>
      <c r="AE611" s="19">
        <f>IF(X611&lt;=450000,0,MAX(0,ROUNDDOWN(AD611*0.06-MIN(50000,AD611)*0.03,-2))+MAX(0,ROUNDDOWN(AD611*0.04-MIN(50000,AD611)*0.02,-2)))</f>
        <v/>
      </c>
      <c r="AF611" s="19">
        <f>AC611+AE611+Y611</f>
        <v/>
      </c>
      <c r="AG611" s="19">
        <f>MIN(650000,MAX(0,$B611))</f>
        <v/>
      </c>
      <c r="AH611" s="19">
        <f>$B611-AG611</f>
        <v/>
      </c>
      <c r="AI611" s="19">
        <f>MIN(670000,ROUNDDOWN(MAX(0,AH611-430000)*0.0751+47600,0))+MIN(260000,ROUNDDOWN(MAX(0,AH611-430000)*0.028+17600,0))+MIN(30000,ROUNDDOWN(MAX(0,AH611-430000)*0.0027+1873,0))+IF("いいえ"="はい",MIN(170000,ROUNDDOWN(MAX(0,AH611-430000)*0.0243+17800,0)),0)</f>
        <v/>
      </c>
      <c r="AJ611" s="19">
        <f>IF(""="",215040+AI611,"")</f>
        <v/>
      </c>
      <c r="AK611" s="19">
        <f>IF(AH611&gt;23500000,NA(),IF(AH611&lt;=4890000,1040000,IF(AH611&lt;=6550000,670000,620000)))</f>
        <v/>
      </c>
      <c r="AL611" s="19">
        <f>MAX(0,ROUNDDOWN(AH611-AJ611-AK611-0,-3))</f>
        <v/>
      </c>
      <c r="AM611" s="19">
        <f>IF(AL611&lt;=0,0,ROUNDDOWN((AL611*LOOKUP(AL611,{0,1950001,3300001,6950001,9000001,18000001,40000001},{0.05,0.1,0.2,0.23,0.33,0.4,0.45})-LOOKUP(AL611,{0,1950001,3300001,6950001,9000001,18000001,40000001},{0,97500,427500,636000,1536000,2796000,4796000}))*1.021,-2))</f>
        <v/>
      </c>
      <c r="AN611" s="19">
        <f>MAX(0,ROUNDDOWN(AH611-AJ611-430000-0,-3))</f>
        <v/>
      </c>
      <c r="AO611" s="19">
        <f>IF(AH611&lt;=450000,0,MAX(0,ROUNDDOWN(AN611*0.06-MIN(50000,AN611)*0.03,-2))+MAX(0,ROUNDDOWN(AN611*0.04-MIN(50000,AN611)*0.02,-2)))</f>
        <v/>
      </c>
      <c r="AP611" s="19">
        <f>AM611+AO611+AI611</f>
        <v/>
      </c>
      <c r="AQ611" s="19">
        <f>MIN(750000,MAX(0,$B611))</f>
        <v/>
      </c>
      <c r="AR611" s="19">
        <f>$B611-AQ611</f>
        <v/>
      </c>
      <c r="AS611" s="19">
        <f>MIN(670000,ROUNDDOWN(MAX(0,AR611-430000)*0.0751+47600,0))+MIN(260000,ROUNDDOWN(MAX(0,AR611-430000)*0.028+17600,0))+MIN(30000,ROUNDDOWN(MAX(0,AR611-430000)*0.0027+1873,0))+IF("いいえ"="はい",MIN(170000,ROUNDDOWN(MAX(0,AR611-430000)*0.0243+17800,0)),0)</f>
        <v/>
      </c>
      <c r="AT611" s="19">
        <f>IF(""="",215040+AS611,"")</f>
        <v/>
      </c>
      <c r="AU611" s="19">
        <f>IF(AR611&gt;23500000,NA(),IF(AR611&lt;=4890000,1040000,IF(AR611&lt;=6550000,670000,620000)))</f>
        <v/>
      </c>
      <c r="AV611" s="19">
        <f>MAX(0,ROUNDDOWN(AR611-AT611-AU611-0,-3))</f>
        <v/>
      </c>
      <c r="AW611" s="19">
        <f>IF(AV611&lt;=0,0,ROUNDDOWN((AV611*LOOKUP(AV611,{0,1950001,3300001,6950001,9000001,18000001,40000001},{0.05,0.1,0.2,0.23,0.33,0.4,0.45})-LOOKUP(AV611,{0,1950001,3300001,6950001,9000001,18000001,40000001},{0,97500,427500,636000,1536000,2796000,4796000}))*1.021,-2))</f>
        <v/>
      </c>
      <c r="AX611" s="19">
        <f>MAX(0,ROUNDDOWN(AR611-AT611-430000-0,-3))</f>
        <v/>
      </c>
      <c r="AY611" s="19">
        <f>IF(AR611&lt;=450000,0,MAX(0,ROUNDDOWN(AX611*0.06-MIN(50000,AX611)*0.03,-2))+MAX(0,ROUNDDOWN(AX611*0.04-MIN(50000,AX611)*0.02,-2)))</f>
        <v/>
      </c>
      <c r="AZ611" s="19">
        <f>AW611+AY611+AS611</f>
        <v/>
      </c>
    </row>
    <row r="612">
      <c r="A612" t="inlineStr">
        <is>
          <t>1万円刻み</t>
        </is>
      </c>
      <c r="B612" s="19">
        <f>'3_1万円刻み'!$A$595</f>
        <v/>
      </c>
      <c r="C612" s="19">
        <f>MIN(0,MAX(0,$B612))</f>
        <v/>
      </c>
      <c r="D612" s="19">
        <f>$B612-C612</f>
        <v/>
      </c>
      <c r="E612" s="19">
        <f>MIN(670000,ROUNDDOWN(MAX(0,D612-430000)*0.0751+47600,0))+MIN(260000,ROUNDDOWN(MAX(0,D612-430000)*0.028+17600,0))+MIN(30000,ROUNDDOWN(MAX(0,D612-430000)*0.0027+1873,0))+IF("いいえ"="はい",MIN(170000,ROUNDDOWN(MAX(0,D612-430000)*0.0243+17800,0)),0)</f>
        <v/>
      </c>
      <c r="F612" s="19">
        <f>IF(""="",215040+E612,"")</f>
        <v/>
      </c>
      <c r="G612" s="19">
        <f>IF(D612&gt;23500000,NA(),IF(D612&lt;=4890000,1040000,IF(D612&lt;=6550000,670000,620000)))</f>
        <v/>
      </c>
      <c r="H612" s="19">
        <f>MAX(0,ROUNDDOWN(D612-F612-G612-0,-3))</f>
        <v/>
      </c>
      <c r="I612" s="19">
        <f>IF(H612&lt;=0,0,ROUNDDOWN((H612*LOOKUP(H612,{0,1950001,3300001,6950001,9000001,18000001,40000001},{0.05,0.1,0.2,0.23,0.33,0.4,0.45})-LOOKUP(H612,{0,1950001,3300001,6950001,9000001,18000001,40000001},{0,97500,427500,636000,1536000,2796000,4796000}))*1.021,-2))</f>
        <v/>
      </c>
      <c r="J612" s="19">
        <f>MAX(0,ROUNDDOWN(D612-F612-430000-0,-3))</f>
        <v/>
      </c>
      <c r="K612" s="19">
        <f>IF(D612&lt;=450000,0,MAX(0,ROUNDDOWN(J612*0.06-MIN(50000,J612)*0.03,-2))+MAX(0,ROUNDDOWN(J612*0.04-MIN(50000,J612)*0.02,-2)))</f>
        <v/>
      </c>
      <c r="L612" s="19">
        <f>I612+K612+E612</f>
        <v/>
      </c>
      <c r="M612" s="19">
        <f>MIN(100000,MAX(0,$B612))</f>
        <v/>
      </c>
      <c r="N612" s="19">
        <f>$B612-M612</f>
        <v/>
      </c>
      <c r="O612" s="19">
        <f>MIN(670000,ROUNDDOWN(MAX(0,N612-430000)*0.0751+47600,0))+MIN(260000,ROUNDDOWN(MAX(0,N612-430000)*0.028+17600,0))+MIN(30000,ROUNDDOWN(MAX(0,N612-430000)*0.0027+1873,0))+IF("いいえ"="はい",MIN(170000,ROUNDDOWN(MAX(0,N612-430000)*0.0243+17800,0)),0)</f>
        <v/>
      </c>
      <c r="P612" s="19">
        <f>IF(""="",215040+O612,"")</f>
        <v/>
      </c>
      <c r="Q612" s="19">
        <f>IF(N612&gt;23500000,NA(),IF(N612&lt;=4890000,1040000,IF(N612&lt;=6550000,670000,620000)))</f>
        <v/>
      </c>
      <c r="R612" s="19">
        <f>MAX(0,ROUNDDOWN(N612-P612-Q612-0,-3))</f>
        <v/>
      </c>
      <c r="S612" s="19">
        <f>IF(R612&lt;=0,0,ROUNDDOWN((R612*LOOKUP(R612,{0,1950001,3300001,6950001,9000001,18000001,40000001},{0.05,0.1,0.2,0.23,0.33,0.4,0.45})-LOOKUP(R612,{0,1950001,3300001,6950001,9000001,18000001,40000001},{0,97500,427500,636000,1536000,2796000,4796000}))*1.021,-2))</f>
        <v/>
      </c>
      <c r="T612" s="19">
        <f>MAX(0,ROUNDDOWN(N612-P612-430000-0,-3))</f>
        <v/>
      </c>
      <c r="U612" s="19">
        <f>IF(N612&lt;=450000,0,MAX(0,ROUNDDOWN(T612*0.06-MIN(50000,T612)*0.03,-2))+MAX(0,ROUNDDOWN(T612*0.04-MIN(50000,T612)*0.02,-2)))</f>
        <v/>
      </c>
      <c r="V612" s="19">
        <f>S612+U612+O612</f>
        <v/>
      </c>
      <c r="W612" s="19">
        <f>MIN(550000,MAX(0,$B612))</f>
        <v/>
      </c>
      <c r="X612" s="19">
        <f>$B612-W612</f>
        <v/>
      </c>
      <c r="Y612" s="19">
        <f>MIN(670000,ROUNDDOWN(MAX(0,X612-430000)*0.0751+47600,0))+MIN(260000,ROUNDDOWN(MAX(0,X612-430000)*0.028+17600,0))+MIN(30000,ROUNDDOWN(MAX(0,X612-430000)*0.0027+1873,0))+IF("いいえ"="はい",MIN(170000,ROUNDDOWN(MAX(0,X612-430000)*0.0243+17800,0)),0)</f>
        <v/>
      </c>
      <c r="Z612" s="19">
        <f>IF(""="",215040+Y612,"")</f>
        <v/>
      </c>
      <c r="AA612" s="19">
        <f>IF(X612&gt;23500000,NA(),IF(X612&lt;=4890000,1040000,IF(X612&lt;=6550000,670000,620000)))</f>
        <v/>
      </c>
      <c r="AB612" s="19">
        <f>MAX(0,ROUNDDOWN(X612-Z612-AA612-0,-3))</f>
        <v/>
      </c>
      <c r="AC612" s="19">
        <f>IF(AB612&lt;=0,0,ROUNDDOWN((AB612*LOOKUP(AB612,{0,1950001,3300001,6950001,9000001,18000001,40000001},{0.05,0.1,0.2,0.23,0.33,0.4,0.45})-LOOKUP(AB612,{0,1950001,3300001,6950001,9000001,18000001,40000001},{0,97500,427500,636000,1536000,2796000,4796000}))*1.021,-2))</f>
        <v/>
      </c>
      <c r="AD612" s="19">
        <f>MAX(0,ROUNDDOWN(X612-Z612-430000-0,-3))</f>
        <v/>
      </c>
      <c r="AE612" s="19">
        <f>IF(X612&lt;=450000,0,MAX(0,ROUNDDOWN(AD612*0.06-MIN(50000,AD612)*0.03,-2))+MAX(0,ROUNDDOWN(AD612*0.04-MIN(50000,AD612)*0.02,-2)))</f>
        <v/>
      </c>
      <c r="AF612" s="19">
        <f>AC612+AE612+Y612</f>
        <v/>
      </c>
      <c r="AG612" s="19">
        <f>MIN(650000,MAX(0,$B612))</f>
        <v/>
      </c>
      <c r="AH612" s="19">
        <f>$B612-AG612</f>
        <v/>
      </c>
      <c r="AI612" s="19">
        <f>MIN(670000,ROUNDDOWN(MAX(0,AH612-430000)*0.0751+47600,0))+MIN(260000,ROUNDDOWN(MAX(0,AH612-430000)*0.028+17600,0))+MIN(30000,ROUNDDOWN(MAX(0,AH612-430000)*0.0027+1873,0))+IF("いいえ"="はい",MIN(170000,ROUNDDOWN(MAX(0,AH612-430000)*0.0243+17800,0)),0)</f>
        <v/>
      </c>
      <c r="AJ612" s="19">
        <f>IF(""="",215040+AI612,"")</f>
        <v/>
      </c>
      <c r="AK612" s="19">
        <f>IF(AH612&gt;23500000,NA(),IF(AH612&lt;=4890000,1040000,IF(AH612&lt;=6550000,670000,620000)))</f>
        <v/>
      </c>
      <c r="AL612" s="19">
        <f>MAX(0,ROUNDDOWN(AH612-AJ612-AK612-0,-3))</f>
        <v/>
      </c>
      <c r="AM612" s="19">
        <f>IF(AL612&lt;=0,0,ROUNDDOWN((AL612*LOOKUP(AL612,{0,1950001,3300001,6950001,9000001,18000001,40000001},{0.05,0.1,0.2,0.23,0.33,0.4,0.45})-LOOKUP(AL612,{0,1950001,3300001,6950001,9000001,18000001,40000001},{0,97500,427500,636000,1536000,2796000,4796000}))*1.021,-2))</f>
        <v/>
      </c>
      <c r="AN612" s="19">
        <f>MAX(0,ROUNDDOWN(AH612-AJ612-430000-0,-3))</f>
        <v/>
      </c>
      <c r="AO612" s="19">
        <f>IF(AH612&lt;=450000,0,MAX(0,ROUNDDOWN(AN612*0.06-MIN(50000,AN612)*0.03,-2))+MAX(0,ROUNDDOWN(AN612*0.04-MIN(50000,AN612)*0.02,-2)))</f>
        <v/>
      </c>
      <c r="AP612" s="19">
        <f>AM612+AO612+AI612</f>
        <v/>
      </c>
      <c r="AQ612" s="19">
        <f>MIN(750000,MAX(0,$B612))</f>
        <v/>
      </c>
      <c r="AR612" s="19">
        <f>$B612-AQ612</f>
        <v/>
      </c>
      <c r="AS612" s="19">
        <f>MIN(670000,ROUNDDOWN(MAX(0,AR612-430000)*0.0751+47600,0))+MIN(260000,ROUNDDOWN(MAX(0,AR612-430000)*0.028+17600,0))+MIN(30000,ROUNDDOWN(MAX(0,AR612-430000)*0.0027+1873,0))+IF("いいえ"="はい",MIN(170000,ROUNDDOWN(MAX(0,AR612-430000)*0.0243+17800,0)),0)</f>
        <v/>
      </c>
      <c r="AT612" s="19">
        <f>IF(""="",215040+AS612,"")</f>
        <v/>
      </c>
      <c r="AU612" s="19">
        <f>IF(AR612&gt;23500000,NA(),IF(AR612&lt;=4890000,1040000,IF(AR612&lt;=6550000,670000,620000)))</f>
        <v/>
      </c>
      <c r="AV612" s="19">
        <f>MAX(0,ROUNDDOWN(AR612-AT612-AU612-0,-3))</f>
        <v/>
      </c>
      <c r="AW612" s="19">
        <f>IF(AV612&lt;=0,0,ROUNDDOWN((AV612*LOOKUP(AV612,{0,1950001,3300001,6950001,9000001,18000001,40000001},{0.05,0.1,0.2,0.23,0.33,0.4,0.45})-LOOKUP(AV612,{0,1950001,3300001,6950001,9000001,18000001,40000001},{0,97500,427500,636000,1536000,2796000,4796000}))*1.021,-2))</f>
        <v/>
      </c>
      <c r="AX612" s="19">
        <f>MAX(0,ROUNDDOWN(AR612-AT612-430000-0,-3))</f>
        <v/>
      </c>
      <c r="AY612" s="19">
        <f>IF(AR612&lt;=450000,0,MAX(0,ROUNDDOWN(AX612*0.06-MIN(50000,AX612)*0.03,-2))+MAX(0,ROUNDDOWN(AX612*0.04-MIN(50000,AX612)*0.02,-2)))</f>
        <v/>
      </c>
      <c r="AZ612" s="19">
        <f>AW612+AY612+AS612</f>
        <v/>
      </c>
    </row>
    <row r="613">
      <c r="A613" t="inlineStr">
        <is>
          <t>1万円刻み</t>
        </is>
      </c>
      <c r="B613" s="19">
        <f>'3_1万円刻み'!$A$596</f>
        <v/>
      </c>
      <c r="C613" s="19">
        <f>MIN(0,MAX(0,$B613))</f>
        <v/>
      </c>
      <c r="D613" s="19">
        <f>$B613-C613</f>
        <v/>
      </c>
      <c r="E613" s="19">
        <f>MIN(670000,ROUNDDOWN(MAX(0,D613-430000)*0.0751+47600,0))+MIN(260000,ROUNDDOWN(MAX(0,D613-430000)*0.028+17600,0))+MIN(30000,ROUNDDOWN(MAX(0,D613-430000)*0.0027+1873,0))+IF("いいえ"="はい",MIN(170000,ROUNDDOWN(MAX(0,D613-430000)*0.0243+17800,0)),0)</f>
        <v/>
      </c>
      <c r="F613" s="19">
        <f>IF(""="",215040+E613,"")</f>
        <v/>
      </c>
      <c r="G613" s="19">
        <f>IF(D613&gt;23500000,NA(),IF(D613&lt;=4890000,1040000,IF(D613&lt;=6550000,670000,620000)))</f>
        <v/>
      </c>
      <c r="H613" s="19">
        <f>MAX(0,ROUNDDOWN(D613-F613-G613-0,-3))</f>
        <v/>
      </c>
      <c r="I613" s="19">
        <f>IF(H613&lt;=0,0,ROUNDDOWN((H613*LOOKUP(H613,{0,1950001,3300001,6950001,9000001,18000001,40000001},{0.05,0.1,0.2,0.23,0.33,0.4,0.45})-LOOKUP(H613,{0,1950001,3300001,6950001,9000001,18000001,40000001},{0,97500,427500,636000,1536000,2796000,4796000}))*1.021,-2))</f>
        <v/>
      </c>
      <c r="J613" s="19">
        <f>MAX(0,ROUNDDOWN(D613-F613-430000-0,-3))</f>
        <v/>
      </c>
      <c r="K613" s="19">
        <f>IF(D613&lt;=450000,0,MAX(0,ROUNDDOWN(J613*0.06-MIN(50000,J613)*0.03,-2))+MAX(0,ROUNDDOWN(J613*0.04-MIN(50000,J613)*0.02,-2)))</f>
        <v/>
      </c>
      <c r="L613" s="19">
        <f>I613+K613+E613</f>
        <v/>
      </c>
      <c r="M613" s="19">
        <f>MIN(100000,MAX(0,$B613))</f>
        <v/>
      </c>
      <c r="N613" s="19">
        <f>$B613-M613</f>
        <v/>
      </c>
      <c r="O613" s="19">
        <f>MIN(670000,ROUNDDOWN(MAX(0,N613-430000)*0.0751+47600,0))+MIN(260000,ROUNDDOWN(MAX(0,N613-430000)*0.028+17600,0))+MIN(30000,ROUNDDOWN(MAX(0,N613-430000)*0.0027+1873,0))+IF("いいえ"="はい",MIN(170000,ROUNDDOWN(MAX(0,N613-430000)*0.0243+17800,0)),0)</f>
        <v/>
      </c>
      <c r="P613" s="19">
        <f>IF(""="",215040+O613,"")</f>
        <v/>
      </c>
      <c r="Q613" s="19">
        <f>IF(N613&gt;23500000,NA(),IF(N613&lt;=4890000,1040000,IF(N613&lt;=6550000,670000,620000)))</f>
        <v/>
      </c>
      <c r="R613" s="19">
        <f>MAX(0,ROUNDDOWN(N613-P613-Q613-0,-3))</f>
        <v/>
      </c>
      <c r="S613" s="19">
        <f>IF(R613&lt;=0,0,ROUNDDOWN((R613*LOOKUP(R613,{0,1950001,3300001,6950001,9000001,18000001,40000001},{0.05,0.1,0.2,0.23,0.33,0.4,0.45})-LOOKUP(R613,{0,1950001,3300001,6950001,9000001,18000001,40000001},{0,97500,427500,636000,1536000,2796000,4796000}))*1.021,-2))</f>
        <v/>
      </c>
      <c r="T613" s="19">
        <f>MAX(0,ROUNDDOWN(N613-P613-430000-0,-3))</f>
        <v/>
      </c>
      <c r="U613" s="19">
        <f>IF(N613&lt;=450000,0,MAX(0,ROUNDDOWN(T613*0.06-MIN(50000,T613)*0.03,-2))+MAX(0,ROUNDDOWN(T613*0.04-MIN(50000,T613)*0.02,-2)))</f>
        <v/>
      </c>
      <c r="V613" s="19">
        <f>S613+U613+O613</f>
        <v/>
      </c>
      <c r="W613" s="19">
        <f>MIN(550000,MAX(0,$B613))</f>
        <v/>
      </c>
      <c r="X613" s="19">
        <f>$B613-W613</f>
        <v/>
      </c>
      <c r="Y613" s="19">
        <f>MIN(670000,ROUNDDOWN(MAX(0,X613-430000)*0.0751+47600,0))+MIN(260000,ROUNDDOWN(MAX(0,X613-430000)*0.028+17600,0))+MIN(30000,ROUNDDOWN(MAX(0,X613-430000)*0.0027+1873,0))+IF("いいえ"="はい",MIN(170000,ROUNDDOWN(MAX(0,X613-430000)*0.0243+17800,0)),0)</f>
        <v/>
      </c>
      <c r="Z613" s="19">
        <f>IF(""="",215040+Y613,"")</f>
        <v/>
      </c>
      <c r="AA613" s="19">
        <f>IF(X613&gt;23500000,NA(),IF(X613&lt;=4890000,1040000,IF(X613&lt;=6550000,670000,620000)))</f>
        <v/>
      </c>
      <c r="AB613" s="19">
        <f>MAX(0,ROUNDDOWN(X613-Z613-AA613-0,-3))</f>
        <v/>
      </c>
      <c r="AC613" s="19">
        <f>IF(AB613&lt;=0,0,ROUNDDOWN((AB613*LOOKUP(AB613,{0,1950001,3300001,6950001,9000001,18000001,40000001},{0.05,0.1,0.2,0.23,0.33,0.4,0.45})-LOOKUP(AB613,{0,1950001,3300001,6950001,9000001,18000001,40000001},{0,97500,427500,636000,1536000,2796000,4796000}))*1.021,-2))</f>
        <v/>
      </c>
      <c r="AD613" s="19">
        <f>MAX(0,ROUNDDOWN(X613-Z613-430000-0,-3))</f>
        <v/>
      </c>
      <c r="AE613" s="19">
        <f>IF(X613&lt;=450000,0,MAX(0,ROUNDDOWN(AD613*0.06-MIN(50000,AD613)*0.03,-2))+MAX(0,ROUNDDOWN(AD613*0.04-MIN(50000,AD613)*0.02,-2)))</f>
        <v/>
      </c>
      <c r="AF613" s="19">
        <f>AC613+AE613+Y613</f>
        <v/>
      </c>
      <c r="AG613" s="19">
        <f>MIN(650000,MAX(0,$B613))</f>
        <v/>
      </c>
      <c r="AH613" s="19">
        <f>$B613-AG613</f>
        <v/>
      </c>
      <c r="AI613" s="19">
        <f>MIN(670000,ROUNDDOWN(MAX(0,AH613-430000)*0.0751+47600,0))+MIN(260000,ROUNDDOWN(MAX(0,AH613-430000)*0.028+17600,0))+MIN(30000,ROUNDDOWN(MAX(0,AH613-430000)*0.0027+1873,0))+IF("いいえ"="はい",MIN(170000,ROUNDDOWN(MAX(0,AH613-430000)*0.0243+17800,0)),0)</f>
        <v/>
      </c>
      <c r="AJ613" s="19">
        <f>IF(""="",215040+AI613,"")</f>
        <v/>
      </c>
      <c r="AK613" s="19">
        <f>IF(AH613&gt;23500000,NA(),IF(AH613&lt;=4890000,1040000,IF(AH613&lt;=6550000,670000,620000)))</f>
        <v/>
      </c>
      <c r="AL613" s="19">
        <f>MAX(0,ROUNDDOWN(AH613-AJ613-AK613-0,-3))</f>
        <v/>
      </c>
      <c r="AM613" s="19">
        <f>IF(AL613&lt;=0,0,ROUNDDOWN((AL613*LOOKUP(AL613,{0,1950001,3300001,6950001,9000001,18000001,40000001},{0.05,0.1,0.2,0.23,0.33,0.4,0.45})-LOOKUP(AL613,{0,1950001,3300001,6950001,9000001,18000001,40000001},{0,97500,427500,636000,1536000,2796000,4796000}))*1.021,-2))</f>
        <v/>
      </c>
      <c r="AN613" s="19">
        <f>MAX(0,ROUNDDOWN(AH613-AJ613-430000-0,-3))</f>
        <v/>
      </c>
      <c r="AO613" s="19">
        <f>IF(AH613&lt;=450000,0,MAX(0,ROUNDDOWN(AN613*0.06-MIN(50000,AN613)*0.03,-2))+MAX(0,ROUNDDOWN(AN613*0.04-MIN(50000,AN613)*0.02,-2)))</f>
        <v/>
      </c>
      <c r="AP613" s="19">
        <f>AM613+AO613+AI613</f>
        <v/>
      </c>
      <c r="AQ613" s="19">
        <f>MIN(750000,MAX(0,$B613))</f>
        <v/>
      </c>
      <c r="AR613" s="19">
        <f>$B613-AQ613</f>
        <v/>
      </c>
      <c r="AS613" s="19">
        <f>MIN(670000,ROUNDDOWN(MAX(0,AR613-430000)*0.0751+47600,0))+MIN(260000,ROUNDDOWN(MAX(0,AR613-430000)*0.028+17600,0))+MIN(30000,ROUNDDOWN(MAX(0,AR613-430000)*0.0027+1873,0))+IF("いいえ"="はい",MIN(170000,ROUNDDOWN(MAX(0,AR613-430000)*0.0243+17800,0)),0)</f>
        <v/>
      </c>
      <c r="AT613" s="19">
        <f>IF(""="",215040+AS613,"")</f>
        <v/>
      </c>
      <c r="AU613" s="19">
        <f>IF(AR613&gt;23500000,NA(),IF(AR613&lt;=4890000,1040000,IF(AR613&lt;=6550000,670000,620000)))</f>
        <v/>
      </c>
      <c r="AV613" s="19">
        <f>MAX(0,ROUNDDOWN(AR613-AT613-AU613-0,-3))</f>
        <v/>
      </c>
      <c r="AW613" s="19">
        <f>IF(AV613&lt;=0,0,ROUNDDOWN((AV613*LOOKUP(AV613,{0,1950001,3300001,6950001,9000001,18000001,40000001},{0.05,0.1,0.2,0.23,0.33,0.4,0.45})-LOOKUP(AV613,{0,1950001,3300001,6950001,9000001,18000001,40000001},{0,97500,427500,636000,1536000,2796000,4796000}))*1.021,-2))</f>
        <v/>
      </c>
      <c r="AX613" s="19">
        <f>MAX(0,ROUNDDOWN(AR613-AT613-430000-0,-3))</f>
        <v/>
      </c>
      <c r="AY613" s="19">
        <f>IF(AR613&lt;=450000,0,MAX(0,ROUNDDOWN(AX613*0.06-MIN(50000,AX613)*0.03,-2))+MAX(0,ROUNDDOWN(AX613*0.04-MIN(50000,AX613)*0.02,-2)))</f>
        <v/>
      </c>
      <c r="AZ613" s="19">
        <f>AW613+AY613+AS613</f>
        <v/>
      </c>
    </row>
    <row r="614">
      <c r="A614" t="inlineStr">
        <is>
          <t>1万円刻み</t>
        </is>
      </c>
      <c r="B614" s="19">
        <f>'3_1万円刻み'!$A$597</f>
        <v/>
      </c>
      <c r="C614" s="19">
        <f>MIN(0,MAX(0,$B614))</f>
        <v/>
      </c>
      <c r="D614" s="19">
        <f>$B614-C614</f>
        <v/>
      </c>
      <c r="E614" s="19">
        <f>MIN(670000,ROUNDDOWN(MAX(0,D614-430000)*0.0751+47600,0))+MIN(260000,ROUNDDOWN(MAX(0,D614-430000)*0.028+17600,0))+MIN(30000,ROUNDDOWN(MAX(0,D614-430000)*0.0027+1873,0))+IF("いいえ"="はい",MIN(170000,ROUNDDOWN(MAX(0,D614-430000)*0.0243+17800,0)),0)</f>
        <v/>
      </c>
      <c r="F614" s="19">
        <f>IF(""="",215040+E614,"")</f>
        <v/>
      </c>
      <c r="G614" s="19">
        <f>IF(D614&gt;23500000,NA(),IF(D614&lt;=4890000,1040000,IF(D614&lt;=6550000,670000,620000)))</f>
        <v/>
      </c>
      <c r="H614" s="19">
        <f>MAX(0,ROUNDDOWN(D614-F614-G614-0,-3))</f>
        <v/>
      </c>
      <c r="I614" s="19">
        <f>IF(H614&lt;=0,0,ROUNDDOWN((H614*LOOKUP(H614,{0,1950001,3300001,6950001,9000001,18000001,40000001},{0.05,0.1,0.2,0.23,0.33,0.4,0.45})-LOOKUP(H614,{0,1950001,3300001,6950001,9000001,18000001,40000001},{0,97500,427500,636000,1536000,2796000,4796000}))*1.021,-2))</f>
        <v/>
      </c>
      <c r="J614" s="19">
        <f>MAX(0,ROUNDDOWN(D614-F614-430000-0,-3))</f>
        <v/>
      </c>
      <c r="K614" s="19">
        <f>IF(D614&lt;=450000,0,MAX(0,ROUNDDOWN(J614*0.06-MIN(50000,J614)*0.03,-2))+MAX(0,ROUNDDOWN(J614*0.04-MIN(50000,J614)*0.02,-2)))</f>
        <v/>
      </c>
      <c r="L614" s="19">
        <f>I614+K614+E614</f>
        <v/>
      </c>
      <c r="M614" s="19">
        <f>MIN(100000,MAX(0,$B614))</f>
        <v/>
      </c>
      <c r="N614" s="19">
        <f>$B614-M614</f>
        <v/>
      </c>
      <c r="O614" s="19">
        <f>MIN(670000,ROUNDDOWN(MAX(0,N614-430000)*0.0751+47600,0))+MIN(260000,ROUNDDOWN(MAX(0,N614-430000)*0.028+17600,0))+MIN(30000,ROUNDDOWN(MAX(0,N614-430000)*0.0027+1873,0))+IF("いいえ"="はい",MIN(170000,ROUNDDOWN(MAX(0,N614-430000)*0.0243+17800,0)),0)</f>
        <v/>
      </c>
      <c r="P614" s="19">
        <f>IF(""="",215040+O614,"")</f>
        <v/>
      </c>
      <c r="Q614" s="19">
        <f>IF(N614&gt;23500000,NA(),IF(N614&lt;=4890000,1040000,IF(N614&lt;=6550000,670000,620000)))</f>
        <v/>
      </c>
      <c r="R614" s="19">
        <f>MAX(0,ROUNDDOWN(N614-P614-Q614-0,-3))</f>
        <v/>
      </c>
      <c r="S614" s="19">
        <f>IF(R614&lt;=0,0,ROUNDDOWN((R614*LOOKUP(R614,{0,1950001,3300001,6950001,9000001,18000001,40000001},{0.05,0.1,0.2,0.23,0.33,0.4,0.45})-LOOKUP(R614,{0,1950001,3300001,6950001,9000001,18000001,40000001},{0,97500,427500,636000,1536000,2796000,4796000}))*1.021,-2))</f>
        <v/>
      </c>
      <c r="T614" s="19">
        <f>MAX(0,ROUNDDOWN(N614-P614-430000-0,-3))</f>
        <v/>
      </c>
      <c r="U614" s="19">
        <f>IF(N614&lt;=450000,0,MAX(0,ROUNDDOWN(T614*0.06-MIN(50000,T614)*0.03,-2))+MAX(0,ROUNDDOWN(T614*0.04-MIN(50000,T614)*0.02,-2)))</f>
        <v/>
      </c>
      <c r="V614" s="19">
        <f>S614+U614+O614</f>
        <v/>
      </c>
      <c r="W614" s="19">
        <f>MIN(550000,MAX(0,$B614))</f>
        <v/>
      </c>
      <c r="X614" s="19">
        <f>$B614-W614</f>
        <v/>
      </c>
      <c r="Y614" s="19">
        <f>MIN(670000,ROUNDDOWN(MAX(0,X614-430000)*0.0751+47600,0))+MIN(260000,ROUNDDOWN(MAX(0,X614-430000)*0.028+17600,0))+MIN(30000,ROUNDDOWN(MAX(0,X614-430000)*0.0027+1873,0))+IF("いいえ"="はい",MIN(170000,ROUNDDOWN(MAX(0,X614-430000)*0.0243+17800,0)),0)</f>
        <v/>
      </c>
      <c r="Z614" s="19">
        <f>IF(""="",215040+Y614,"")</f>
        <v/>
      </c>
      <c r="AA614" s="19">
        <f>IF(X614&gt;23500000,NA(),IF(X614&lt;=4890000,1040000,IF(X614&lt;=6550000,670000,620000)))</f>
        <v/>
      </c>
      <c r="AB614" s="19">
        <f>MAX(0,ROUNDDOWN(X614-Z614-AA614-0,-3))</f>
        <v/>
      </c>
      <c r="AC614" s="19">
        <f>IF(AB614&lt;=0,0,ROUNDDOWN((AB614*LOOKUP(AB614,{0,1950001,3300001,6950001,9000001,18000001,40000001},{0.05,0.1,0.2,0.23,0.33,0.4,0.45})-LOOKUP(AB614,{0,1950001,3300001,6950001,9000001,18000001,40000001},{0,97500,427500,636000,1536000,2796000,4796000}))*1.021,-2))</f>
        <v/>
      </c>
      <c r="AD614" s="19">
        <f>MAX(0,ROUNDDOWN(X614-Z614-430000-0,-3))</f>
        <v/>
      </c>
      <c r="AE614" s="19">
        <f>IF(X614&lt;=450000,0,MAX(0,ROUNDDOWN(AD614*0.06-MIN(50000,AD614)*0.03,-2))+MAX(0,ROUNDDOWN(AD614*0.04-MIN(50000,AD614)*0.02,-2)))</f>
        <v/>
      </c>
      <c r="AF614" s="19">
        <f>AC614+AE614+Y614</f>
        <v/>
      </c>
      <c r="AG614" s="19">
        <f>MIN(650000,MAX(0,$B614))</f>
        <v/>
      </c>
      <c r="AH614" s="19">
        <f>$B614-AG614</f>
        <v/>
      </c>
      <c r="AI614" s="19">
        <f>MIN(670000,ROUNDDOWN(MAX(0,AH614-430000)*0.0751+47600,0))+MIN(260000,ROUNDDOWN(MAX(0,AH614-430000)*0.028+17600,0))+MIN(30000,ROUNDDOWN(MAX(0,AH614-430000)*0.0027+1873,0))+IF("いいえ"="はい",MIN(170000,ROUNDDOWN(MAX(0,AH614-430000)*0.0243+17800,0)),0)</f>
        <v/>
      </c>
      <c r="AJ614" s="19">
        <f>IF(""="",215040+AI614,"")</f>
        <v/>
      </c>
      <c r="AK614" s="19">
        <f>IF(AH614&gt;23500000,NA(),IF(AH614&lt;=4890000,1040000,IF(AH614&lt;=6550000,670000,620000)))</f>
        <v/>
      </c>
      <c r="AL614" s="19">
        <f>MAX(0,ROUNDDOWN(AH614-AJ614-AK614-0,-3))</f>
        <v/>
      </c>
      <c r="AM614" s="19">
        <f>IF(AL614&lt;=0,0,ROUNDDOWN((AL614*LOOKUP(AL614,{0,1950001,3300001,6950001,9000001,18000001,40000001},{0.05,0.1,0.2,0.23,0.33,0.4,0.45})-LOOKUP(AL614,{0,1950001,3300001,6950001,9000001,18000001,40000001},{0,97500,427500,636000,1536000,2796000,4796000}))*1.021,-2))</f>
        <v/>
      </c>
      <c r="AN614" s="19">
        <f>MAX(0,ROUNDDOWN(AH614-AJ614-430000-0,-3))</f>
        <v/>
      </c>
      <c r="AO614" s="19">
        <f>IF(AH614&lt;=450000,0,MAX(0,ROUNDDOWN(AN614*0.06-MIN(50000,AN614)*0.03,-2))+MAX(0,ROUNDDOWN(AN614*0.04-MIN(50000,AN614)*0.02,-2)))</f>
        <v/>
      </c>
      <c r="AP614" s="19">
        <f>AM614+AO614+AI614</f>
        <v/>
      </c>
      <c r="AQ614" s="19">
        <f>MIN(750000,MAX(0,$B614))</f>
        <v/>
      </c>
      <c r="AR614" s="19">
        <f>$B614-AQ614</f>
        <v/>
      </c>
      <c r="AS614" s="19">
        <f>MIN(670000,ROUNDDOWN(MAX(0,AR614-430000)*0.0751+47600,0))+MIN(260000,ROUNDDOWN(MAX(0,AR614-430000)*0.028+17600,0))+MIN(30000,ROUNDDOWN(MAX(0,AR614-430000)*0.0027+1873,0))+IF("いいえ"="はい",MIN(170000,ROUNDDOWN(MAX(0,AR614-430000)*0.0243+17800,0)),0)</f>
        <v/>
      </c>
      <c r="AT614" s="19">
        <f>IF(""="",215040+AS614,"")</f>
        <v/>
      </c>
      <c r="AU614" s="19">
        <f>IF(AR614&gt;23500000,NA(),IF(AR614&lt;=4890000,1040000,IF(AR614&lt;=6550000,670000,620000)))</f>
        <v/>
      </c>
      <c r="AV614" s="19">
        <f>MAX(0,ROUNDDOWN(AR614-AT614-AU614-0,-3))</f>
        <v/>
      </c>
      <c r="AW614" s="19">
        <f>IF(AV614&lt;=0,0,ROUNDDOWN((AV614*LOOKUP(AV614,{0,1950001,3300001,6950001,9000001,18000001,40000001},{0.05,0.1,0.2,0.23,0.33,0.4,0.45})-LOOKUP(AV614,{0,1950001,3300001,6950001,9000001,18000001,40000001},{0,97500,427500,636000,1536000,2796000,4796000}))*1.021,-2))</f>
        <v/>
      </c>
      <c r="AX614" s="19">
        <f>MAX(0,ROUNDDOWN(AR614-AT614-430000-0,-3))</f>
        <v/>
      </c>
      <c r="AY614" s="19">
        <f>IF(AR614&lt;=450000,0,MAX(0,ROUNDDOWN(AX614*0.06-MIN(50000,AX614)*0.03,-2))+MAX(0,ROUNDDOWN(AX614*0.04-MIN(50000,AX614)*0.02,-2)))</f>
        <v/>
      </c>
      <c r="AZ614" s="19">
        <f>AW614+AY614+AS614</f>
        <v/>
      </c>
    </row>
    <row r="615">
      <c r="A615" t="inlineStr">
        <is>
          <t>1万円刻み</t>
        </is>
      </c>
      <c r="B615" s="19">
        <f>'3_1万円刻み'!$A$598</f>
        <v/>
      </c>
      <c r="C615" s="19">
        <f>MIN(0,MAX(0,$B615))</f>
        <v/>
      </c>
      <c r="D615" s="19">
        <f>$B615-C615</f>
        <v/>
      </c>
      <c r="E615" s="19">
        <f>MIN(670000,ROUNDDOWN(MAX(0,D615-430000)*0.0751+47600,0))+MIN(260000,ROUNDDOWN(MAX(0,D615-430000)*0.028+17600,0))+MIN(30000,ROUNDDOWN(MAX(0,D615-430000)*0.0027+1873,0))+IF("いいえ"="はい",MIN(170000,ROUNDDOWN(MAX(0,D615-430000)*0.0243+17800,0)),0)</f>
        <v/>
      </c>
      <c r="F615" s="19">
        <f>IF(""="",215040+E615,"")</f>
        <v/>
      </c>
      <c r="G615" s="19">
        <f>IF(D615&gt;23500000,NA(),IF(D615&lt;=4890000,1040000,IF(D615&lt;=6550000,670000,620000)))</f>
        <v/>
      </c>
      <c r="H615" s="19">
        <f>MAX(0,ROUNDDOWN(D615-F615-G615-0,-3))</f>
        <v/>
      </c>
      <c r="I615" s="19">
        <f>IF(H615&lt;=0,0,ROUNDDOWN((H615*LOOKUP(H615,{0,1950001,3300001,6950001,9000001,18000001,40000001},{0.05,0.1,0.2,0.23,0.33,0.4,0.45})-LOOKUP(H615,{0,1950001,3300001,6950001,9000001,18000001,40000001},{0,97500,427500,636000,1536000,2796000,4796000}))*1.021,-2))</f>
        <v/>
      </c>
      <c r="J615" s="19">
        <f>MAX(0,ROUNDDOWN(D615-F615-430000-0,-3))</f>
        <v/>
      </c>
      <c r="K615" s="19">
        <f>IF(D615&lt;=450000,0,MAX(0,ROUNDDOWN(J615*0.06-MIN(50000,J615)*0.03,-2))+MAX(0,ROUNDDOWN(J615*0.04-MIN(50000,J615)*0.02,-2)))</f>
        <v/>
      </c>
      <c r="L615" s="19">
        <f>I615+K615+E615</f>
        <v/>
      </c>
      <c r="M615" s="19">
        <f>MIN(100000,MAX(0,$B615))</f>
        <v/>
      </c>
      <c r="N615" s="19">
        <f>$B615-M615</f>
        <v/>
      </c>
      <c r="O615" s="19">
        <f>MIN(670000,ROUNDDOWN(MAX(0,N615-430000)*0.0751+47600,0))+MIN(260000,ROUNDDOWN(MAX(0,N615-430000)*0.028+17600,0))+MIN(30000,ROUNDDOWN(MAX(0,N615-430000)*0.0027+1873,0))+IF("いいえ"="はい",MIN(170000,ROUNDDOWN(MAX(0,N615-430000)*0.0243+17800,0)),0)</f>
        <v/>
      </c>
      <c r="P615" s="19">
        <f>IF(""="",215040+O615,"")</f>
        <v/>
      </c>
      <c r="Q615" s="19">
        <f>IF(N615&gt;23500000,NA(),IF(N615&lt;=4890000,1040000,IF(N615&lt;=6550000,670000,620000)))</f>
        <v/>
      </c>
      <c r="R615" s="19">
        <f>MAX(0,ROUNDDOWN(N615-P615-Q615-0,-3))</f>
        <v/>
      </c>
      <c r="S615" s="19">
        <f>IF(R615&lt;=0,0,ROUNDDOWN((R615*LOOKUP(R615,{0,1950001,3300001,6950001,9000001,18000001,40000001},{0.05,0.1,0.2,0.23,0.33,0.4,0.45})-LOOKUP(R615,{0,1950001,3300001,6950001,9000001,18000001,40000001},{0,97500,427500,636000,1536000,2796000,4796000}))*1.021,-2))</f>
        <v/>
      </c>
      <c r="T615" s="19">
        <f>MAX(0,ROUNDDOWN(N615-P615-430000-0,-3))</f>
        <v/>
      </c>
      <c r="U615" s="19">
        <f>IF(N615&lt;=450000,0,MAX(0,ROUNDDOWN(T615*0.06-MIN(50000,T615)*0.03,-2))+MAX(0,ROUNDDOWN(T615*0.04-MIN(50000,T615)*0.02,-2)))</f>
        <v/>
      </c>
      <c r="V615" s="19">
        <f>S615+U615+O615</f>
        <v/>
      </c>
      <c r="W615" s="19">
        <f>MIN(550000,MAX(0,$B615))</f>
        <v/>
      </c>
      <c r="X615" s="19">
        <f>$B615-W615</f>
        <v/>
      </c>
      <c r="Y615" s="19">
        <f>MIN(670000,ROUNDDOWN(MAX(0,X615-430000)*0.0751+47600,0))+MIN(260000,ROUNDDOWN(MAX(0,X615-430000)*0.028+17600,0))+MIN(30000,ROUNDDOWN(MAX(0,X615-430000)*0.0027+1873,0))+IF("いいえ"="はい",MIN(170000,ROUNDDOWN(MAX(0,X615-430000)*0.0243+17800,0)),0)</f>
        <v/>
      </c>
      <c r="Z615" s="19">
        <f>IF(""="",215040+Y615,"")</f>
        <v/>
      </c>
      <c r="AA615" s="19">
        <f>IF(X615&gt;23500000,NA(),IF(X615&lt;=4890000,1040000,IF(X615&lt;=6550000,670000,620000)))</f>
        <v/>
      </c>
      <c r="AB615" s="19">
        <f>MAX(0,ROUNDDOWN(X615-Z615-AA615-0,-3))</f>
        <v/>
      </c>
      <c r="AC615" s="19">
        <f>IF(AB615&lt;=0,0,ROUNDDOWN((AB615*LOOKUP(AB615,{0,1950001,3300001,6950001,9000001,18000001,40000001},{0.05,0.1,0.2,0.23,0.33,0.4,0.45})-LOOKUP(AB615,{0,1950001,3300001,6950001,9000001,18000001,40000001},{0,97500,427500,636000,1536000,2796000,4796000}))*1.021,-2))</f>
        <v/>
      </c>
      <c r="AD615" s="19">
        <f>MAX(0,ROUNDDOWN(X615-Z615-430000-0,-3))</f>
        <v/>
      </c>
      <c r="AE615" s="19">
        <f>IF(X615&lt;=450000,0,MAX(0,ROUNDDOWN(AD615*0.06-MIN(50000,AD615)*0.03,-2))+MAX(0,ROUNDDOWN(AD615*0.04-MIN(50000,AD615)*0.02,-2)))</f>
        <v/>
      </c>
      <c r="AF615" s="19">
        <f>AC615+AE615+Y615</f>
        <v/>
      </c>
      <c r="AG615" s="19">
        <f>MIN(650000,MAX(0,$B615))</f>
        <v/>
      </c>
      <c r="AH615" s="19">
        <f>$B615-AG615</f>
        <v/>
      </c>
      <c r="AI615" s="19">
        <f>MIN(670000,ROUNDDOWN(MAX(0,AH615-430000)*0.0751+47600,0))+MIN(260000,ROUNDDOWN(MAX(0,AH615-430000)*0.028+17600,0))+MIN(30000,ROUNDDOWN(MAX(0,AH615-430000)*0.0027+1873,0))+IF("いいえ"="はい",MIN(170000,ROUNDDOWN(MAX(0,AH615-430000)*0.0243+17800,0)),0)</f>
        <v/>
      </c>
      <c r="AJ615" s="19">
        <f>IF(""="",215040+AI615,"")</f>
        <v/>
      </c>
      <c r="AK615" s="19">
        <f>IF(AH615&gt;23500000,NA(),IF(AH615&lt;=4890000,1040000,IF(AH615&lt;=6550000,670000,620000)))</f>
        <v/>
      </c>
      <c r="AL615" s="19">
        <f>MAX(0,ROUNDDOWN(AH615-AJ615-AK615-0,-3))</f>
        <v/>
      </c>
      <c r="AM615" s="19">
        <f>IF(AL615&lt;=0,0,ROUNDDOWN((AL615*LOOKUP(AL615,{0,1950001,3300001,6950001,9000001,18000001,40000001},{0.05,0.1,0.2,0.23,0.33,0.4,0.45})-LOOKUP(AL615,{0,1950001,3300001,6950001,9000001,18000001,40000001},{0,97500,427500,636000,1536000,2796000,4796000}))*1.021,-2))</f>
        <v/>
      </c>
      <c r="AN615" s="19">
        <f>MAX(0,ROUNDDOWN(AH615-AJ615-430000-0,-3))</f>
        <v/>
      </c>
      <c r="AO615" s="19">
        <f>IF(AH615&lt;=450000,0,MAX(0,ROUNDDOWN(AN615*0.06-MIN(50000,AN615)*0.03,-2))+MAX(0,ROUNDDOWN(AN615*0.04-MIN(50000,AN615)*0.02,-2)))</f>
        <v/>
      </c>
      <c r="AP615" s="19">
        <f>AM615+AO615+AI615</f>
        <v/>
      </c>
      <c r="AQ615" s="19">
        <f>MIN(750000,MAX(0,$B615))</f>
        <v/>
      </c>
      <c r="AR615" s="19">
        <f>$B615-AQ615</f>
        <v/>
      </c>
      <c r="AS615" s="19">
        <f>MIN(670000,ROUNDDOWN(MAX(0,AR615-430000)*0.0751+47600,0))+MIN(260000,ROUNDDOWN(MAX(0,AR615-430000)*0.028+17600,0))+MIN(30000,ROUNDDOWN(MAX(0,AR615-430000)*0.0027+1873,0))+IF("いいえ"="はい",MIN(170000,ROUNDDOWN(MAX(0,AR615-430000)*0.0243+17800,0)),0)</f>
        <v/>
      </c>
      <c r="AT615" s="19">
        <f>IF(""="",215040+AS615,"")</f>
        <v/>
      </c>
      <c r="AU615" s="19">
        <f>IF(AR615&gt;23500000,NA(),IF(AR615&lt;=4890000,1040000,IF(AR615&lt;=6550000,670000,620000)))</f>
        <v/>
      </c>
      <c r="AV615" s="19">
        <f>MAX(0,ROUNDDOWN(AR615-AT615-AU615-0,-3))</f>
        <v/>
      </c>
      <c r="AW615" s="19">
        <f>IF(AV615&lt;=0,0,ROUNDDOWN((AV615*LOOKUP(AV615,{0,1950001,3300001,6950001,9000001,18000001,40000001},{0.05,0.1,0.2,0.23,0.33,0.4,0.45})-LOOKUP(AV615,{0,1950001,3300001,6950001,9000001,18000001,40000001},{0,97500,427500,636000,1536000,2796000,4796000}))*1.021,-2))</f>
        <v/>
      </c>
      <c r="AX615" s="19">
        <f>MAX(0,ROUNDDOWN(AR615-AT615-430000-0,-3))</f>
        <v/>
      </c>
      <c r="AY615" s="19">
        <f>IF(AR615&lt;=450000,0,MAX(0,ROUNDDOWN(AX615*0.06-MIN(50000,AX615)*0.03,-2))+MAX(0,ROUNDDOWN(AX615*0.04-MIN(50000,AX615)*0.02,-2)))</f>
        <v/>
      </c>
      <c r="AZ615" s="19">
        <f>AW615+AY615+AS615</f>
        <v/>
      </c>
    </row>
    <row r="616">
      <c r="A616" t="inlineStr">
        <is>
          <t>1万円刻み</t>
        </is>
      </c>
      <c r="B616" s="19">
        <f>'3_1万円刻み'!$A$599</f>
        <v/>
      </c>
      <c r="C616" s="19">
        <f>MIN(0,MAX(0,$B616))</f>
        <v/>
      </c>
      <c r="D616" s="19">
        <f>$B616-C616</f>
        <v/>
      </c>
      <c r="E616" s="19">
        <f>MIN(670000,ROUNDDOWN(MAX(0,D616-430000)*0.0751+47600,0))+MIN(260000,ROUNDDOWN(MAX(0,D616-430000)*0.028+17600,0))+MIN(30000,ROUNDDOWN(MAX(0,D616-430000)*0.0027+1873,0))+IF("いいえ"="はい",MIN(170000,ROUNDDOWN(MAX(0,D616-430000)*0.0243+17800,0)),0)</f>
        <v/>
      </c>
      <c r="F616" s="19">
        <f>IF(""="",215040+E616,"")</f>
        <v/>
      </c>
      <c r="G616" s="19">
        <f>IF(D616&gt;23500000,NA(),IF(D616&lt;=4890000,1040000,IF(D616&lt;=6550000,670000,620000)))</f>
        <v/>
      </c>
      <c r="H616" s="19">
        <f>MAX(0,ROUNDDOWN(D616-F616-G616-0,-3))</f>
        <v/>
      </c>
      <c r="I616" s="19">
        <f>IF(H616&lt;=0,0,ROUNDDOWN((H616*LOOKUP(H616,{0,1950001,3300001,6950001,9000001,18000001,40000001},{0.05,0.1,0.2,0.23,0.33,0.4,0.45})-LOOKUP(H616,{0,1950001,3300001,6950001,9000001,18000001,40000001},{0,97500,427500,636000,1536000,2796000,4796000}))*1.021,-2))</f>
        <v/>
      </c>
      <c r="J616" s="19">
        <f>MAX(0,ROUNDDOWN(D616-F616-430000-0,-3))</f>
        <v/>
      </c>
      <c r="K616" s="19">
        <f>IF(D616&lt;=450000,0,MAX(0,ROUNDDOWN(J616*0.06-MIN(50000,J616)*0.03,-2))+MAX(0,ROUNDDOWN(J616*0.04-MIN(50000,J616)*0.02,-2)))</f>
        <v/>
      </c>
      <c r="L616" s="19">
        <f>I616+K616+E616</f>
        <v/>
      </c>
      <c r="M616" s="19">
        <f>MIN(100000,MAX(0,$B616))</f>
        <v/>
      </c>
      <c r="N616" s="19">
        <f>$B616-M616</f>
        <v/>
      </c>
      <c r="O616" s="19">
        <f>MIN(670000,ROUNDDOWN(MAX(0,N616-430000)*0.0751+47600,0))+MIN(260000,ROUNDDOWN(MAX(0,N616-430000)*0.028+17600,0))+MIN(30000,ROUNDDOWN(MAX(0,N616-430000)*0.0027+1873,0))+IF("いいえ"="はい",MIN(170000,ROUNDDOWN(MAX(0,N616-430000)*0.0243+17800,0)),0)</f>
        <v/>
      </c>
      <c r="P616" s="19">
        <f>IF(""="",215040+O616,"")</f>
        <v/>
      </c>
      <c r="Q616" s="19">
        <f>IF(N616&gt;23500000,NA(),IF(N616&lt;=4890000,1040000,IF(N616&lt;=6550000,670000,620000)))</f>
        <v/>
      </c>
      <c r="R616" s="19">
        <f>MAX(0,ROUNDDOWN(N616-P616-Q616-0,-3))</f>
        <v/>
      </c>
      <c r="S616" s="19">
        <f>IF(R616&lt;=0,0,ROUNDDOWN((R616*LOOKUP(R616,{0,1950001,3300001,6950001,9000001,18000001,40000001},{0.05,0.1,0.2,0.23,0.33,0.4,0.45})-LOOKUP(R616,{0,1950001,3300001,6950001,9000001,18000001,40000001},{0,97500,427500,636000,1536000,2796000,4796000}))*1.021,-2))</f>
        <v/>
      </c>
      <c r="T616" s="19">
        <f>MAX(0,ROUNDDOWN(N616-P616-430000-0,-3))</f>
        <v/>
      </c>
      <c r="U616" s="19">
        <f>IF(N616&lt;=450000,0,MAX(0,ROUNDDOWN(T616*0.06-MIN(50000,T616)*0.03,-2))+MAX(0,ROUNDDOWN(T616*0.04-MIN(50000,T616)*0.02,-2)))</f>
        <v/>
      </c>
      <c r="V616" s="19">
        <f>S616+U616+O616</f>
        <v/>
      </c>
      <c r="W616" s="19">
        <f>MIN(550000,MAX(0,$B616))</f>
        <v/>
      </c>
      <c r="X616" s="19">
        <f>$B616-W616</f>
        <v/>
      </c>
      <c r="Y616" s="19">
        <f>MIN(670000,ROUNDDOWN(MAX(0,X616-430000)*0.0751+47600,0))+MIN(260000,ROUNDDOWN(MAX(0,X616-430000)*0.028+17600,0))+MIN(30000,ROUNDDOWN(MAX(0,X616-430000)*0.0027+1873,0))+IF("いいえ"="はい",MIN(170000,ROUNDDOWN(MAX(0,X616-430000)*0.0243+17800,0)),0)</f>
        <v/>
      </c>
      <c r="Z616" s="19">
        <f>IF(""="",215040+Y616,"")</f>
        <v/>
      </c>
      <c r="AA616" s="19">
        <f>IF(X616&gt;23500000,NA(),IF(X616&lt;=4890000,1040000,IF(X616&lt;=6550000,670000,620000)))</f>
        <v/>
      </c>
      <c r="AB616" s="19">
        <f>MAX(0,ROUNDDOWN(X616-Z616-AA616-0,-3))</f>
        <v/>
      </c>
      <c r="AC616" s="19">
        <f>IF(AB616&lt;=0,0,ROUNDDOWN((AB616*LOOKUP(AB616,{0,1950001,3300001,6950001,9000001,18000001,40000001},{0.05,0.1,0.2,0.23,0.33,0.4,0.45})-LOOKUP(AB616,{0,1950001,3300001,6950001,9000001,18000001,40000001},{0,97500,427500,636000,1536000,2796000,4796000}))*1.021,-2))</f>
        <v/>
      </c>
      <c r="AD616" s="19">
        <f>MAX(0,ROUNDDOWN(X616-Z616-430000-0,-3))</f>
        <v/>
      </c>
      <c r="AE616" s="19">
        <f>IF(X616&lt;=450000,0,MAX(0,ROUNDDOWN(AD616*0.06-MIN(50000,AD616)*0.03,-2))+MAX(0,ROUNDDOWN(AD616*0.04-MIN(50000,AD616)*0.02,-2)))</f>
        <v/>
      </c>
      <c r="AF616" s="19">
        <f>AC616+AE616+Y616</f>
        <v/>
      </c>
      <c r="AG616" s="19">
        <f>MIN(650000,MAX(0,$B616))</f>
        <v/>
      </c>
      <c r="AH616" s="19">
        <f>$B616-AG616</f>
        <v/>
      </c>
      <c r="AI616" s="19">
        <f>MIN(670000,ROUNDDOWN(MAX(0,AH616-430000)*0.0751+47600,0))+MIN(260000,ROUNDDOWN(MAX(0,AH616-430000)*0.028+17600,0))+MIN(30000,ROUNDDOWN(MAX(0,AH616-430000)*0.0027+1873,0))+IF("いいえ"="はい",MIN(170000,ROUNDDOWN(MAX(0,AH616-430000)*0.0243+17800,0)),0)</f>
        <v/>
      </c>
      <c r="AJ616" s="19">
        <f>IF(""="",215040+AI616,"")</f>
        <v/>
      </c>
      <c r="AK616" s="19">
        <f>IF(AH616&gt;23500000,NA(),IF(AH616&lt;=4890000,1040000,IF(AH616&lt;=6550000,670000,620000)))</f>
        <v/>
      </c>
      <c r="AL616" s="19">
        <f>MAX(0,ROUNDDOWN(AH616-AJ616-AK616-0,-3))</f>
        <v/>
      </c>
      <c r="AM616" s="19">
        <f>IF(AL616&lt;=0,0,ROUNDDOWN((AL616*LOOKUP(AL616,{0,1950001,3300001,6950001,9000001,18000001,40000001},{0.05,0.1,0.2,0.23,0.33,0.4,0.45})-LOOKUP(AL616,{0,1950001,3300001,6950001,9000001,18000001,40000001},{0,97500,427500,636000,1536000,2796000,4796000}))*1.021,-2))</f>
        <v/>
      </c>
      <c r="AN616" s="19">
        <f>MAX(0,ROUNDDOWN(AH616-AJ616-430000-0,-3))</f>
        <v/>
      </c>
      <c r="AO616" s="19">
        <f>IF(AH616&lt;=450000,0,MAX(0,ROUNDDOWN(AN616*0.06-MIN(50000,AN616)*0.03,-2))+MAX(0,ROUNDDOWN(AN616*0.04-MIN(50000,AN616)*0.02,-2)))</f>
        <v/>
      </c>
      <c r="AP616" s="19">
        <f>AM616+AO616+AI616</f>
        <v/>
      </c>
      <c r="AQ616" s="19">
        <f>MIN(750000,MAX(0,$B616))</f>
        <v/>
      </c>
      <c r="AR616" s="19">
        <f>$B616-AQ616</f>
        <v/>
      </c>
      <c r="AS616" s="19">
        <f>MIN(670000,ROUNDDOWN(MAX(0,AR616-430000)*0.0751+47600,0))+MIN(260000,ROUNDDOWN(MAX(0,AR616-430000)*0.028+17600,0))+MIN(30000,ROUNDDOWN(MAX(0,AR616-430000)*0.0027+1873,0))+IF("いいえ"="はい",MIN(170000,ROUNDDOWN(MAX(0,AR616-430000)*0.0243+17800,0)),0)</f>
        <v/>
      </c>
      <c r="AT616" s="19">
        <f>IF(""="",215040+AS616,"")</f>
        <v/>
      </c>
      <c r="AU616" s="19">
        <f>IF(AR616&gt;23500000,NA(),IF(AR616&lt;=4890000,1040000,IF(AR616&lt;=6550000,670000,620000)))</f>
        <v/>
      </c>
      <c r="AV616" s="19">
        <f>MAX(0,ROUNDDOWN(AR616-AT616-AU616-0,-3))</f>
        <v/>
      </c>
      <c r="AW616" s="19">
        <f>IF(AV616&lt;=0,0,ROUNDDOWN((AV616*LOOKUP(AV616,{0,1950001,3300001,6950001,9000001,18000001,40000001},{0.05,0.1,0.2,0.23,0.33,0.4,0.45})-LOOKUP(AV616,{0,1950001,3300001,6950001,9000001,18000001,40000001},{0,97500,427500,636000,1536000,2796000,4796000}))*1.021,-2))</f>
        <v/>
      </c>
      <c r="AX616" s="19">
        <f>MAX(0,ROUNDDOWN(AR616-AT616-430000-0,-3))</f>
        <v/>
      </c>
      <c r="AY616" s="19">
        <f>IF(AR616&lt;=450000,0,MAX(0,ROUNDDOWN(AX616*0.06-MIN(50000,AX616)*0.03,-2))+MAX(0,ROUNDDOWN(AX616*0.04-MIN(50000,AX616)*0.02,-2)))</f>
        <v/>
      </c>
      <c r="AZ616" s="19">
        <f>AW616+AY616+AS616</f>
        <v/>
      </c>
    </row>
    <row r="617">
      <c r="A617" t="inlineStr">
        <is>
          <t>1万円刻み</t>
        </is>
      </c>
      <c r="B617" s="19">
        <f>'3_1万円刻み'!$A$600</f>
        <v/>
      </c>
      <c r="C617" s="19">
        <f>MIN(0,MAX(0,$B617))</f>
        <v/>
      </c>
      <c r="D617" s="19">
        <f>$B617-C617</f>
        <v/>
      </c>
      <c r="E617" s="19">
        <f>MIN(670000,ROUNDDOWN(MAX(0,D617-430000)*0.0751+47600,0))+MIN(260000,ROUNDDOWN(MAX(0,D617-430000)*0.028+17600,0))+MIN(30000,ROUNDDOWN(MAX(0,D617-430000)*0.0027+1873,0))+IF("いいえ"="はい",MIN(170000,ROUNDDOWN(MAX(0,D617-430000)*0.0243+17800,0)),0)</f>
        <v/>
      </c>
      <c r="F617" s="19">
        <f>IF(""="",215040+E617,"")</f>
        <v/>
      </c>
      <c r="G617" s="19">
        <f>IF(D617&gt;23500000,NA(),IF(D617&lt;=4890000,1040000,IF(D617&lt;=6550000,670000,620000)))</f>
        <v/>
      </c>
      <c r="H617" s="19">
        <f>MAX(0,ROUNDDOWN(D617-F617-G617-0,-3))</f>
        <v/>
      </c>
      <c r="I617" s="19">
        <f>IF(H617&lt;=0,0,ROUNDDOWN((H617*LOOKUP(H617,{0,1950001,3300001,6950001,9000001,18000001,40000001},{0.05,0.1,0.2,0.23,0.33,0.4,0.45})-LOOKUP(H617,{0,1950001,3300001,6950001,9000001,18000001,40000001},{0,97500,427500,636000,1536000,2796000,4796000}))*1.021,-2))</f>
        <v/>
      </c>
      <c r="J617" s="19">
        <f>MAX(0,ROUNDDOWN(D617-F617-430000-0,-3))</f>
        <v/>
      </c>
      <c r="K617" s="19">
        <f>IF(D617&lt;=450000,0,MAX(0,ROUNDDOWN(J617*0.06-MIN(50000,J617)*0.03,-2))+MAX(0,ROUNDDOWN(J617*0.04-MIN(50000,J617)*0.02,-2)))</f>
        <v/>
      </c>
      <c r="L617" s="19">
        <f>I617+K617+E617</f>
        <v/>
      </c>
      <c r="M617" s="19">
        <f>MIN(100000,MAX(0,$B617))</f>
        <v/>
      </c>
      <c r="N617" s="19">
        <f>$B617-M617</f>
        <v/>
      </c>
      <c r="O617" s="19">
        <f>MIN(670000,ROUNDDOWN(MAX(0,N617-430000)*0.0751+47600,0))+MIN(260000,ROUNDDOWN(MAX(0,N617-430000)*0.028+17600,0))+MIN(30000,ROUNDDOWN(MAX(0,N617-430000)*0.0027+1873,0))+IF("いいえ"="はい",MIN(170000,ROUNDDOWN(MAX(0,N617-430000)*0.0243+17800,0)),0)</f>
        <v/>
      </c>
      <c r="P617" s="19">
        <f>IF(""="",215040+O617,"")</f>
        <v/>
      </c>
      <c r="Q617" s="19">
        <f>IF(N617&gt;23500000,NA(),IF(N617&lt;=4890000,1040000,IF(N617&lt;=6550000,670000,620000)))</f>
        <v/>
      </c>
      <c r="R617" s="19">
        <f>MAX(0,ROUNDDOWN(N617-P617-Q617-0,-3))</f>
        <v/>
      </c>
      <c r="S617" s="19">
        <f>IF(R617&lt;=0,0,ROUNDDOWN((R617*LOOKUP(R617,{0,1950001,3300001,6950001,9000001,18000001,40000001},{0.05,0.1,0.2,0.23,0.33,0.4,0.45})-LOOKUP(R617,{0,1950001,3300001,6950001,9000001,18000001,40000001},{0,97500,427500,636000,1536000,2796000,4796000}))*1.021,-2))</f>
        <v/>
      </c>
      <c r="T617" s="19">
        <f>MAX(0,ROUNDDOWN(N617-P617-430000-0,-3))</f>
        <v/>
      </c>
      <c r="U617" s="19">
        <f>IF(N617&lt;=450000,0,MAX(0,ROUNDDOWN(T617*0.06-MIN(50000,T617)*0.03,-2))+MAX(0,ROUNDDOWN(T617*0.04-MIN(50000,T617)*0.02,-2)))</f>
        <v/>
      </c>
      <c r="V617" s="19">
        <f>S617+U617+O617</f>
        <v/>
      </c>
      <c r="W617" s="19">
        <f>MIN(550000,MAX(0,$B617))</f>
        <v/>
      </c>
      <c r="X617" s="19">
        <f>$B617-W617</f>
        <v/>
      </c>
      <c r="Y617" s="19">
        <f>MIN(670000,ROUNDDOWN(MAX(0,X617-430000)*0.0751+47600,0))+MIN(260000,ROUNDDOWN(MAX(0,X617-430000)*0.028+17600,0))+MIN(30000,ROUNDDOWN(MAX(0,X617-430000)*0.0027+1873,0))+IF("いいえ"="はい",MIN(170000,ROUNDDOWN(MAX(0,X617-430000)*0.0243+17800,0)),0)</f>
        <v/>
      </c>
      <c r="Z617" s="19">
        <f>IF(""="",215040+Y617,"")</f>
        <v/>
      </c>
      <c r="AA617" s="19">
        <f>IF(X617&gt;23500000,NA(),IF(X617&lt;=4890000,1040000,IF(X617&lt;=6550000,670000,620000)))</f>
        <v/>
      </c>
      <c r="AB617" s="19">
        <f>MAX(0,ROUNDDOWN(X617-Z617-AA617-0,-3))</f>
        <v/>
      </c>
      <c r="AC617" s="19">
        <f>IF(AB617&lt;=0,0,ROUNDDOWN((AB617*LOOKUP(AB617,{0,1950001,3300001,6950001,9000001,18000001,40000001},{0.05,0.1,0.2,0.23,0.33,0.4,0.45})-LOOKUP(AB617,{0,1950001,3300001,6950001,9000001,18000001,40000001},{0,97500,427500,636000,1536000,2796000,4796000}))*1.021,-2))</f>
        <v/>
      </c>
      <c r="AD617" s="19">
        <f>MAX(0,ROUNDDOWN(X617-Z617-430000-0,-3))</f>
        <v/>
      </c>
      <c r="AE617" s="19">
        <f>IF(X617&lt;=450000,0,MAX(0,ROUNDDOWN(AD617*0.06-MIN(50000,AD617)*0.03,-2))+MAX(0,ROUNDDOWN(AD617*0.04-MIN(50000,AD617)*0.02,-2)))</f>
        <v/>
      </c>
      <c r="AF617" s="19">
        <f>AC617+AE617+Y617</f>
        <v/>
      </c>
      <c r="AG617" s="19">
        <f>MIN(650000,MAX(0,$B617))</f>
        <v/>
      </c>
      <c r="AH617" s="19">
        <f>$B617-AG617</f>
        <v/>
      </c>
      <c r="AI617" s="19">
        <f>MIN(670000,ROUNDDOWN(MAX(0,AH617-430000)*0.0751+47600,0))+MIN(260000,ROUNDDOWN(MAX(0,AH617-430000)*0.028+17600,0))+MIN(30000,ROUNDDOWN(MAX(0,AH617-430000)*0.0027+1873,0))+IF("いいえ"="はい",MIN(170000,ROUNDDOWN(MAX(0,AH617-430000)*0.0243+17800,0)),0)</f>
        <v/>
      </c>
      <c r="AJ617" s="19">
        <f>IF(""="",215040+AI617,"")</f>
        <v/>
      </c>
      <c r="AK617" s="19">
        <f>IF(AH617&gt;23500000,NA(),IF(AH617&lt;=4890000,1040000,IF(AH617&lt;=6550000,670000,620000)))</f>
        <v/>
      </c>
      <c r="AL617" s="19">
        <f>MAX(0,ROUNDDOWN(AH617-AJ617-AK617-0,-3))</f>
        <v/>
      </c>
      <c r="AM617" s="19">
        <f>IF(AL617&lt;=0,0,ROUNDDOWN((AL617*LOOKUP(AL617,{0,1950001,3300001,6950001,9000001,18000001,40000001},{0.05,0.1,0.2,0.23,0.33,0.4,0.45})-LOOKUP(AL617,{0,1950001,3300001,6950001,9000001,18000001,40000001},{0,97500,427500,636000,1536000,2796000,4796000}))*1.021,-2))</f>
        <v/>
      </c>
      <c r="AN617" s="19">
        <f>MAX(0,ROUNDDOWN(AH617-AJ617-430000-0,-3))</f>
        <v/>
      </c>
      <c r="AO617" s="19">
        <f>IF(AH617&lt;=450000,0,MAX(0,ROUNDDOWN(AN617*0.06-MIN(50000,AN617)*0.03,-2))+MAX(0,ROUNDDOWN(AN617*0.04-MIN(50000,AN617)*0.02,-2)))</f>
        <v/>
      </c>
      <c r="AP617" s="19">
        <f>AM617+AO617+AI617</f>
        <v/>
      </c>
      <c r="AQ617" s="19">
        <f>MIN(750000,MAX(0,$B617))</f>
        <v/>
      </c>
      <c r="AR617" s="19">
        <f>$B617-AQ617</f>
        <v/>
      </c>
      <c r="AS617" s="19">
        <f>MIN(670000,ROUNDDOWN(MAX(0,AR617-430000)*0.0751+47600,0))+MIN(260000,ROUNDDOWN(MAX(0,AR617-430000)*0.028+17600,0))+MIN(30000,ROUNDDOWN(MAX(0,AR617-430000)*0.0027+1873,0))+IF("いいえ"="はい",MIN(170000,ROUNDDOWN(MAX(0,AR617-430000)*0.0243+17800,0)),0)</f>
        <v/>
      </c>
      <c r="AT617" s="19">
        <f>IF(""="",215040+AS617,"")</f>
        <v/>
      </c>
      <c r="AU617" s="19">
        <f>IF(AR617&gt;23500000,NA(),IF(AR617&lt;=4890000,1040000,IF(AR617&lt;=6550000,670000,620000)))</f>
        <v/>
      </c>
      <c r="AV617" s="19">
        <f>MAX(0,ROUNDDOWN(AR617-AT617-AU617-0,-3))</f>
        <v/>
      </c>
      <c r="AW617" s="19">
        <f>IF(AV617&lt;=0,0,ROUNDDOWN((AV617*LOOKUP(AV617,{0,1950001,3300001,6950001,9000001,18000001,40000001},{0.05,0.1,0.2,0.23,0.33,0.4,0.45})-LOOKUP(AV617,{0,1950001,3300001,6950001,9000001,18000001,40000001},{0,97500,427500,636000,1536000,2796000,4796000}))*1.021,-2))</f>
        <v/>
      </c>
      <c r="AX617" s="19">
        <f>MAX(0,ROUNDDOWN(AR617-AT617-430000-0,-3))</f>
        <v/>
      </c>
      <c r="AY617" s="19">
        <f>IF(AR617&lt;=450000,0,MAX(0,ROUNDDOWN(AX617*0.06-MIN(50000,AX617)*0.03,-2))+MAX(0,ROUNDDOWN(AX617*0.04-MIN(50000,AX617)*0.02,-2)))</f>
        <v/>
      </c>
      <c r="AZ617" s="19">
        <f>AW617+AY617+AS617</f>
        <v/>
      </c>
    </row>
    <row r="618">
      <c r="A618" t="inlineStr">
        <is>
          <t>1万円刻み</t>
        </is>
      </c>
      <c r="B618" s="19">
        <f>'3_1万円刻み'!$A$601</f>
        <v/>
      </c>
      <c r="C618" s="19">
        <f>MIN(0,MAX(0,$B618))</f>
        <v/>
      </c>
      <c r="D618" s="19">
        <f>$B618-C618</f>
        <v/>
      </c>
      <c r="E618" s="19">
        <f>MIN(670000,ROUNDDOWN(MAX(0,D618-430000)*0.0751+47600,0))+MIN(260000,ROUNDDOWN(MAX(0,D618-430000)*0.028+17600,0))+MIN(30000,ROUNDDOWN(MAX(0,D618-430000)*0.0027+1873,0))+IF("いいえ"="はい",MIN(170000,ROUNDDOWN(MAX(0,D618-430000)*0.0243+17800,0)),0)</f>
        <v/>
      </c>
      <c r="F618" s="19">
        <f>IF(""="",215040+E618,"")</f>
        <v/>
      </c>
      <c r="G618" s="19">
        <f>IF(D618&gt;23500000,NA(),IF(D618&lt;=4890000,1040000,IF(D618&lt;=6550000,670000,620000)))</f>
        <v/>
      </c>
      <c r="H618" s="19">
        <f>MAX(0,ROUNDDOWN(D618-F618-G618-0,-3))</f>
        <v/>
      </c>
      <c r="I618" s="19">
        <f>IF(H618&lt;=0,0,ROUNDDOWN((H618*LOOKUP(H618,{0,1950001,3300001,6950001,9000001,18000001,40000001},{0.05,0.1,0.2,0.23,0.33,0.4,0.45})-LOOKUP(H618,{0,1950001,3300001,6950001,9000001,18000001,40000001},{0,97500,427500,636000,1536000,2796000,4796000}))*1.021,-2))</f>
        <v/>
      </c>
      <c r="J618" s="19">
        <f>MAX(0,ROUNDDOWN(D618-F618-430000-0,-3))</f>
        <v/>
      </c>
      <c r="K618" s="19">
        <f>IF(D618&lt;=450000,0,MAX(0,ROUNDDOWN(J618*0.06-MIN(50000,J618)*0.03,-2))+MAX(0,ROUNDDOWN(J618*0.04-MIN(50000,J618)*0.02,-2)))</f>
        <v/>
      </c>
      <c r="L618" s="19">
        <f>I618+K618+E618</f>
        <v/>
      </c>
      <c r="M618" s="19">
        <f>MIN(100000,MAX(0,$B618))</f>
        <v/>
      </c>
      <c r="N618" s="19">
        <f>$B618-M618</f>
        <v/>
      </c>
      <c r="O618" s="19">
        <f>MIN(670000,ROUNDDOWN(MAX(0,N618-430000)*0.0751+47600,0))+MIN(260000,ROUNDDOWN(MAX(0,N618-430000)*0.028+17600,0))+MIN(30000,ROUNDDOWN(MAX(0,N618-430000)*0.0027+1873,0))+IF("いいえ"="はい",MIN(170000,ROUNDDOWN(MAX(0,N618-430000)*0.0243+17800,0)),0)</f>
        <v/>
      </c>
      <c r="P618" s="19">
        <f>IF(""="",215040+O618,"")</f>
        <v/>
      </c>
      <c r="Q618" s="19">
        <f>IF(N618&gt;23500000,NA(),IF(N618&lt;=4890000,1040000,IF(N618&lt;=6550000,670000,620000)))</f>
        <v/>
      </c>
      <c r="R618" s="19">
        <f>MAX(0,ROUNDDOWN(N618-P618-Q618-0,-3))</f>
        <v/>
      </c>
      <c r="S618" s="19">
        <f>IF(R618&lt;=0,0,ROUNDDOWN((R618*LOOKUP(R618,{0,1950001,3300001,6950001,9000001,18000001,40000001},{0.05,0.1,0.2,0.23,0.33,0.4,0.45})-LOOKUP(R618,{0,1950001,3300001,6950001,9000001,18000001,40000001},{0,97500,427500,636000,1536000,2796000,4796000}))*1.021,-2))</f>
        <v/>
      </c>
      <c r="T618" s="19">
        <f>MAX(0,ROUNDDOWN(N618-P618-430000-0,-3))</f>
        <v/>
      </c>
      <c r="U618" s="19">
        <f>IF(N618&lt;=450000,0,MAX(0,ROUNDDOWN(T618*0.06-MIN(50000,T618)*0.03,-2))+MAX(0,ROUNDDOWN(T618*0.04-MIN(50000,T618)*0.02,-2)))</f>
        <v/>
      </c>
      <c r="V618" s="19">
        <f>S618+U618+O618</f>
        <v/>
      </c>
      <c r="W618" s="19">
        <f>MIN(550000,MAX(0,$B618))</f>
        <v/>
      </c>
      <c r="X618" s="19">
        <f>$B618-W618</f>
        <v/>
      </c>
      <c r="Y618" s="19">
        <f>MIN(670000,ROUNDDOWN(MAX(0,X618-430000)*0.0751+47600,0))+MIN(260000,ROUNDDOWN(MAX(0,X618-430000)*0.028+17600,0))+MIN(30000,ROUNDDOWN(MAX(0,X618-430000)*0.0027+1873,0))+IF("いいえ"="はい",MIN(170000,ROUNDDOWN(MAX(0,X618-430000)*0.0243+17800,0)),0)</f>
        <v/>
      </c>
      <c r="Z618" s="19">
        <f>IF(""="",215040+Y618,"")</f>
        <v/>
      </c>
      <c r="AA618" s="19">
        <f>IF(X618&gt;23500000,NA(),IF(X618&lt;=4890000,1040000,IF(X618&lt;=6550000,670000,620000)))</f>
        <v/>
      </c>
      <c r="AB618" s="19">
        <f>MAX(0,ROUNDDOWN(X618-Z618-AA618-0,-3))</f>
        <v/>
      </c>
      <c r="AC618" s="19">
        <f>IF(AB618&lt;=0,0,ROUNDDOWN((AB618*LOOKUP(AB618,{0,1950001,3300001,6950001,9000001,18000001,40000001},{0.05,0.1,0.2,0.23,0.33,0.4,0.45})-LOOKUP(AB618,{0,1950001,3300001,6950001,9000001,18000001,40000001},{0,97500,427500,636000,1536000,2796000,4796000}))*1.021,-2))</f>
        <v/>
      </c>
      <c r="AD618" s="19">
        <f>MAX(0,ROUNDDOWN(X618-Z618-430000-0,-3))</f>
        <v/>
      </c>
      <c r="AE618" s="19">
        <f>IF(X618&lt;=450000,0,MAX(0,ROUNDDOWN(AD618*0.06-MIN(50000,AD618)*0.03,-2))+MAX(0,ROUNDDOWN(AD618*0.04-MIN(50000,AD618)*0.02,-2)))</f>
        <v/>
      </c>
      <c r="AF618" s="19">
        <f>AC618+AE618+Y618</f>
        <v/>
      </c>
      <c r="AG618" s="19">
        <f>MIN(650000,MAX(0,$B618))</f>
        <v/>
      </c>
      <c r="AH618" s="19">
        <f>$B618-AG618</f>
        <v/>
      </c>
      <c r="AI618" s="19">
        <f>MIN(670000,ROUNDDOWN(MAX(0,AH618-430000)*0.0751+47600,0))+MIN(260000,ROUNDDOWN(MAX(0,AH618-430000)*0.028+17600,0))+MIN(30000,ROUNDDOWN(MAX(0,AH618-430000)*0.0027+1873,0))+IF("いいえ"="はい",MIN(170000,ROUNDDOWN(MAX(0,AH618-430000)*0.0243+17800,0)),0)</f>
        <v/>
      </c>
      <c r="AJ618" s="19">
        <f>IF(""="",215040+AI618,"")</f>
        <v/>
      </c>
      <c r="AK618" s="19">
        <f>IF(AH618&gt;23500000,NA(),IF(AH618&lt;=4890000,1040000,IF(AH618&lt;=6550000,670000,620000)))</f>
        <v/>
      </c>
      <c r="AL618" s="19">
        <f>MAX(0,ROUNDDOWN(AH618-AJ618-AK618-0,-3))</f>
        <v/>
      </c>
      <c r="AM618" s="19">
        <f>IF(AL618&lt;=0,0,ROUNDDOWN((AL618*LOOKUP(AL618,{0,1950001,3300001,6950001,9000001,18000001,40000001},{0.05,0.1,0.2,0.23,0.33,0.4,0.45})-LOOKUP(AL618,{0,1950001,3300001,6950001,9000001,18000001,40000001},{0,97500,427500,636000,1536000,2796000,4796000}))*1.021,-2))</f>
        <v/>
      </c>
      <c r="AN618" s="19">
        <f>MAX(0,ROUNDDOWN(AH618-AJ618-430000-0,-3))</f>
        <v/>
      </c>
      <c r="AO618" s="19">
        <f>IF(AH618&lt;=450000,0,MAX(0,ROUNDDOWN(AN618*0.06-MIN(50000,AN618)*0.03,-2))+MAX(0,ROUNDDOWN(AN618*0.04-MIN(50000,AN618)*0.02,-2)))</f>
        <v/>
      </c>
      <c r="AP618" s="19">
        <f>AM618+AO618+AI618</f>
        <v/>
      </c>
      <c r="AQ618" s="19">
        <f>MIN(750000,MAX(0,$B618))</f>
        <v/>
      </c>
      <c r="AR618" s="19">
        <f>$B618-AQ618</f>
        <v/>
      </c>
      <c r="AS618" s="19">
        <f>MIN(670000,ROUNDDOWN(MAX(0,AR618-430000)*0.0751+47600,0))+MIN(260000,ROUNDDOWN(MAX(0,AR618-430000)*0.028+17600,0))+MIN(30000,ROUNDDOWN(MAX(0,AR618-430000)*0.0027+1873,0))+IF("いいえ"="はい",MIN(170000,ROUNDDOWN(MAX(0,AR618-430000)*0.0243+17800,0)),0)</f>
        <v/>
      </c>
      <c r="AT618" s="19">
        <f>IF(""="",215040+AS618,"")</f>
        <v/>
      </c>
      <c r="AU618" s="19">
        <f>IF(AR618&gt;23500000,NA(),IF(AR618&lt;=4890000,1040000,IF(AR618&lt;=6550000,670000,620000)))</f>
        <v/>
      </c>
      <c r="AV618" s="19">
        <f>MAX(0,ROUNDDOWN(AR618-AT618-AU618-0,-3))</f>
        <v/>
      </c>
      <c r="AW618" s="19">
        <f>IF(AV618&lt;=0,0,ROUNDDOWN((AV618*LOOKUP(AV618,{0,1950001,3300001,6950001,9000001,18000001,40000001},{0.05,0.1,0.2,0.23,0.33,0.4,0.45})-LOOKUP(AV618,{0,1950001,3300001,6950001,9000001,18000001,40000001},{0,97500,427500,636000,1536000,2796000,4796000}))*1.021,-2))</f>
        <v/>
      </c>
      <c r="AX618" s="19">
        <f>MAX(0,ROUNDDOWN(AR618-AT618-430000-0,-3))</f>
        <v/>
      </c>
      <c r="AY618" s="19">
        <f>IF(AR618&lt;=450000,0,MAX(0,ROUNDDOWN(AX618*0.06-MIN(50000,AX618)*0.03,-2))+MAX(0,ROUNDDOWN(AX618*0.04-MIN(50000,AX618)*0.02,-2)))</f>
        <v/>
      </c>
      <c r="AZ618" s="19">
        <f>AW618+AY618+AS618</f>
        <v/>
      </c>
    </row>
    <row r="619">
      <c r="A619" t="inlineStr">
        <is>
          <t>1万円刻み</t>
        </is>
      </c>
      <c r="B619" s="19">
        <f>'3_1万円刻み'!$A$602</f>
        <v/>
      </c>
      <c r="C619" s="19">
        <f>MIN(0,MAX(0,$B619))</f>
        <v/>
      </c>
      <c r="D619" s="19">
        <f>$B619-C619</f>
        <v/>
      </c>
      <c r="E619" s="19">
        <f>MIN(670000,ROUNDDOWN(MAX(0,D619-430000)*0.0751+47600,0))+MIN(260000,ROUNDDOWN(MAX(0,D619-430000)*0.028+17600,0))+MIN(30000,ROUNDDOWN(MAX(0,D619-430000)*0.0027+1873,0))+IF("いいえ"="はい",MIN(170000,ROUNDDOWN(MAX(0,D619-430000)*0.0243+17800,0)),0)</f>
        <v/>
      </c>
      <c r="F619" s="19">
        <f>IF(""="",215040+E619,"")</f>
        <v/>
      </c>
      <c r="G619" s="19">
        <f>IF(D619&gt;23500000,NA(),IF(D619&lt;=4890000,1040000,IF(D619&lt;=6550000,670000,620000)))</f>
        <v/>
      </c>
      <c r="H619" s="19">
        <f>MAX(0,ROUNDDOWN(D619-F619-G619-0,-3))</f>
        <v/>
      </c>
      <c r="I619" s="19">
        <f>IF(H619&lt;=0,0,ROUNDDOWN((H619*LOOKUP(H619,{0,1950001,3300001,6950001,9000001,18000001,40000001},{0.05,0.1,0.2,0.23,0.33,0.4,0.45})-LOOKUP(H619,{0,1950001,3300001,6950001,9000001,18000001,40000001},{0,97500,427500,636000,1536000,2796000,4796000}))*1.021,-2))</f>
        <v/>
      </c>
      <c r="J619" s="19">
        <f>MAX(0,ROUNDDOWN(D619-F619-430000-0,-3))</f>
        <v/>
      </c>
      <c r="K619" s="19">
        <f>IF(D619&lt;=450000,0,MAX(0,ROUNDDOWN(J619*0.06-MIN(50000,J619)*0.03,-2))+MAX(0,ROUNDDOWN(J619*0.04-MIN(50000,J619)*0.02,-2)))</f>
        <v/>
      </c>
      <c r="L619" s="19">
        <f>I619+K619+E619</f>
        <v/>
      </c>
      <c r="M619" s="19">
        <f>MIN(100000,MAX(0,$B619))</f>
        <v/>
      </c>
      <c r="N619" s="19">
        <f>$B619-M619</f>
        <v/>
      </c>
      <c r="O619" s="19">
        <f>MIN(670000,ROUNDDOWN(MAX(0,N619-430000)*0.0751+47600,0))+MIN(260000,ROUNDDOWN(MAX(0,N619-430000)*0.028+17600,0))+MIN(30000,ROUNDDOWN(MAX(0,N619-430000)*0.0027+1873,0))+IF("いいえ"="はい",MIN(170000,ROUNDDOWN(MAX(0,N619-430000)*0.0243+17800,0)),0)</f>
        <v/>
      </c>
      <c r="P619" s="19">
        <f>IF(""="",215040+O619,"")</f>
        <v/>
      </c>
      <c r="Q619" s="19">
        <f>IF(N619&gt;23500000,NA(),IF(N619&lt;=4890000,1040000,IF(N619&lt;=6550000,670000,620000)))</f>
        <v/>
      </c>
      <c r="R619" s="19">
        <f>MAX(0,ROUNDDOWN(N619-P619-Q619-0,-3))</f>
        <v/>
      </c>
      <c r="S619" s="19">
        <f>IF(R619&lt;=0,0,ROUNDDOWN((R619*LOOKUP(R619,{0,1950001,3300001,6950001,9000001,18000001,40000001},{0.05,0.1,0.2,0.23,0.33,0.4,0.45})-LOOKUP(R619,{0,1950001,3300001,6950001,9000001,18000001,40000001},{0,97500,427500,636000,1536000,2796000,4796000}))*1.021,-2))</f>
        <v/>
      </c>
      <c r="T619" s="19">
        <f>MAX(0,ROUNDDOWN(N619-P619-430000-0,-3))</f>
        <v/>
      </c>
      <c r="U619" s="19">
        <f>IF(N619&lt;=450000,0,MAX(0,ROUNDDOWN(T619*0.06-MIN(50000,T619)*0.03,-2))+MAX(0,ROUNDDOWN(T619*0.04-MIN(50000,T619)*0.02,-2)))</f>
        <v/>
      </c>
      <c r="V619" s="19">
        <f>S619+U619+O619</f>
        <v/>
      </c>
      <c r="W619" s="19">
        <f>MIN(550000,MAX(0,$B619))</f>
        <v/>
      </c>
      <c r="X619" s="19">
        <f>$B619-W619</f>
        <v/>
      </c>
      <c r="Y619" s="19">
        <f>MIN(670000,ROUNDDOWN(MAX(0,X619-430000)*0.0751+47600,0))+MIN(260000,ROUNDDOWN(MAX(0,X619-430000)*0.028+17600,0))+MIN(30000,ROUNDDOWN(MAX(0,X619-430000)*0.0027+1873,0))+IF("いいえ"="はい",MIN(170000,ROUNDDOWN(MAX(0,X619-430000)*0.0243+17800,0)),0)</f>
        <v/>
      </c>
      <c r="Z619" s="19">
        <f>IF(""="",215040+Y619,"")</f>
        <v/>
      </c>
      <c r="AA619" s="19">
        <f>IF(X619&gt;23500000,NA(),IF(X619&lt;=4890000,1040000,IF(X619&lt;=6550000,670000,620000)))</f>
        <v/>
      </c>
      <c r="AB619" s="19">
        <f>MAX(0,ROUNDDOWN(X619-Z619-AA619-0,-3))</f>
        <v/>
      </c>
      <c r="AC619" s="19">
        <f>IF(AB619&lt;=0,0,ROUNDDOWN((AB619*LOOKUP(AB619,{0,1950001,3300001,6950001,9000001,18000001,40000001},{0.05,0.1,0.2,0.23,0.33,0.4,0.45})-LOOKUP(AB619,{0,1950001,3300001,6950001,9000001,18000001,40000001},{0,97500,427500,636000,1536000,2796000,4796000}))*1.021,-2))</f>
        <v/>
      </c>
      <c r="AD619" s="19">
        <f>MAX(0,ROUNDDOWN(X619-Z619-430000-0,-3))</f>
        <v/>
      </c>
      <c r="AE619" s="19">
        <f>IF(X619&lt;=450000,0,MAX(0,ROUNDDOWN(AD619*0.06-MIN(50000,AD619)*0.03,-2))+MAX(0,ROUNDDOWN(AD619*0.04-MIN(50000,AD619)*0.02,-2)))</f>
        <v/>
      </c>
      <c r="AF619" s="19">
        <f>AC619+AE619+Y619</f>
        <v/>
      </c>
      <c r="AG619" s="19">
        <f>MIN(650000,MAX(0,$B619))</f>
        <v/>
      </c>
      <c r="AH619" s="19">
        <f>$B619-AG619</f>
        <v/>
      </c>
      <c r="AI619" s="19">
        <f>MIN(670000,ROUNDDOWN(MAX(0,AH619-430000)*0.0751+47600,0))+MIN(260000,ROUNDDOWN(MAX(0,AH619-430000)*0.028+17600,0))+MIN(30000,ROUNDDOWN(MAX(0,AH619-430000)*0.0027+1873,0))+IF("いいえ"="はい",MIN(170000,ROUNDDOWN(MAX(0,AH619-430000)*0.0243+17800,0)),0)</f>
        <v/>
      </c>
      <c r="AJ619" s="19">
        <f>IF(""="",215040+AI619,"")</f>
        <v/>
      </c>
      <c r="AK619" s="19">
        <f>IF(AH619&gt;23500000,NA(),IF(AH619&lt;=4890000,1040000,IF(AH619&lt;=6550000,670000,620000)))</f>
        <v/>
      </c>
      <c r="AL619" s="19">
        <f>MAX(0,ROUNDDOWN(AH619-AJ619-AK619-0,-3))</f>
        <v/>
      </c>
      <c r="AM619" s="19">
        <f>IF(AL619&lt;=0,0,ROUNDDOWN((AL619*LOOKUP(AL619,{0,1950001,3300001,6950001,9000001,18000001,40000001},{0.05,0.1,0.2,0.23,0.33,0.4,0.45})-LOOKUP(AL619,{0,1950001,3300001,6950001,9000001,18000001,40000001},{0,97500,427500,636000,1536000,2796000,4796000}))*1.021,-2))</f>
        <v/>
      </c>
      <c r="AN619" s="19">
        <f>MAX(0,ROUNDDOWN(AH619-AJ619-430000-0,-3))</f>
        <v/>
      </c>
      <c r="AO619" s="19">
        <f>IF(AH619&lt;=450000,0,MAX(0,ROUNDDOWN(AN619*0.06-MIN(50000,AN619)*0.03,-2))+MAX(0,ROUNDDOWN(AN619*0.04-MIN(50000,AN619)*0.02,-2)))</f>
        <v/>
      </c>
      <c r="AP619" s="19">
        <f>AM619+AO619+AI619</f>
        <v/>
      </c>
      <c r="AQ619" s="19">
        <f>MIN(750000,MAX(0,$B619))</f>
        <v/>
      </c>
      <c r="AR619" s="19">
        <f>$B619-AQ619</f>
        <v/>
      </c>
      <c r="AS619" s="19">
        <f>MIN(670000,ROUNDDOWN(MAX(0,AR619-430000)*0.0751+47600,0))+MIN(260000,ROUNDDOWN(MAX(0,AR619-430000)*0.028+17600,0))+MIN(30000,ROUNDDOWN(MAX(0,AR619-430000)*0.0027+1873,0))+IF("いいえ"="はい",MIN(170000,ROUNDDOWN(MAX(0,AR619-430000)*0.0243+17800,0)),0)</f>
        <v/>
      </c>
      <c r="AT619" s="19">
        <f>IF(""="",215040+AS619,"")</f>
        <v/>
      </c>
      <c r="AU619" s="19">
        <f>IF(AR619&gt;23500000,NA(),IF(AR619&lt;=4890000,1040000,IF(AR619&lt;=6550000,670000,620000)))</f>
        <v/>
      </c>
      <c r="AV619" s="19">
        <f>MAX(0,ROUNDDOWN(AR619-AT619-AU619-0,-3))</f>
        <v/>
      </c>
      <c r="AW619" s="19">
        <f>IF(AV619&lt;=0,0,ROUNDDOWN((AV619*LOOKUP(AV619,{0,1950001,3300001,6950001,9000001,18000001,40000001},{0.05,0.1,0.2,0.23,0.33,0.4,0.45})-LOOKUP(AV619,{0,1950001,3300001,6950001,9000001,18000001,40000001},{0,97500,427500,636000,1536000,2796000,4796000}))*1.021,-2))</f>
        <v/>
      </c>
      <c r="AX619" s="19">
        <f>MAX(0,ROUNDDOWN(AR619-AT619-430000-0,-3))</f>
        <v/>
      </c>
      <c r="AY619" s="19">
        <f>IF(AR619&lt;=450000,0,MAX(0,ROUNDDOWN(AX619*0.06-MIN(50000,AX619)*0.03,-2))+MAX(0,ROUNDDOWN(AX619*0.04-MIN(50000,AX619)*0.02,-2)))</f>
        <v/>
      </c>
      <c r="AZ619" s="19">
        <f>AW619+AY619+AS619</f>
        <v/>
      </c>
    </row>
    <row r="620">
      <c r="A620" t="inlineStr">
        <is>
          <t>1万円刻み</t>
        </is>
      </c>
      <c r="B620" s="19">
        <f>'3_1万円刻み'!$A$603</f>
        <v/>
      </c>
      <c r="C620" s="19">
        <f>MIN(0,MAX(0,$B620))</f>
        <v/>
      </c>
      <c r="D620" s="19">
        <f>$B620-C620</f>
        <v/>
      </c>
      <c r="E620" s="19">
        <f>MIN(670000,ROUNDDOWN(MAX(0,D620-430000)*0.0751+47600,0))+MIN(260000,ROUNDDOWN(MAX(0,D620-430000)*0.028+17600,0))+MIN(30000,ROUNDDOWN(MAX(0,D620-430000)*0.0027+1873,0))+IF("いいえ"="はい",MIN(170000,ROUNDDOWN(MAX(0,D620-430000)*0.0243+17800,0)),0)</f>
        <v/>
      </c>
      <c r="F620" s="19">
        <f>IF(""="",215040+E620,"")</f>
        <v/>
      </c>
      <c r="G620" s="19">
        <f>IF(D620&gt;23500000,NA(),IF(D620&lt;=4890000,1040000,IF(D620&lt;=6550000,670000,620000)))</f>
        <v/>
      </c>
      <c r="H620" s="19">
        <f>MAX(0,ROUNDDOWN(D620-F620-G620-0,-3))</f>
        <v/>
      </c>
      <c r="I620" s="19">
        <f>IF(H620&lt;=0,0,ROUNDDOWN((H620*LOOKUP(H620,{0,1950001,3300001,6950001,9000001,18000001,40000001},{0.05,0.1,0.2,0.23,0.33,0.4,0.45})-LOOKUP(H620,{0,1950001,3300001,6950001,9000001,18000001,40000001},{0,97500,427500,636000,1536000,2796000,4796000}))*1.021,-2))</f>
        <v/>
      </c>
      <c r="J620" s="19">
        <f>MAX(0,ROUNDDOWN(D620-F620-430000-0,-3))</f>
        <v/>
      </c>
      <c r="K620" s="19">
        <f>IF(D620&lt;=450000,0,MAX(0,ROUNDDOWN(J620*0.06-MIN(50000,J620)*0.03,-2))+MAX(0,ROUNDDOWN(J620*0.04-MIN(50000,J620)*0.02,-2)))</f>
        <v/>
      </c>
      <c r="L620" s="19">
        <f>I620+K620+E620</f>
        <v/>
      </c>
      <c r="M620" s="19">
        <f>MIN(100000,MAX(0,$B620))</f>
        <v/>
      </c>
      <c r="N620" s="19">
        <f>$B620-M620</f>
        <v/>
      </c>
      <c r="O620" s="19">
        <f>MIN(670000,ROUNDDOWN(MAX(0,N620-430000)*0.0751+47600,0))+MIN(260000,ROUNDDOWN(MAX(0,N620-430000)*0.028+17600,0))+MIN(30000,ROUNDDOWN(MAX(0,N620-430000)*0.0027+1873,0))+IF("いいえ"="はい",MIN(170000,ROUNDDOWN(MAX(0,N620-430000)*0.0243+17800,0)),0)</f>
        <v/>
      </c>
      <c r="P620" s="19">
        <f>IF(""="",215040+O620,"")</f>
        <v/>
      </c>
      <c r="Q620" s="19">
        <f>IF(N620&gt;23500000,NA(),IF(N620&lt;=4890000,1040000,IF(N620&lt;=6550000,670000,620000)))</f>
        <v/>
      </c>
      <c r="R620" s="19">
        <f>MAX(0,ROUNDDOWN(N620-P620-Q620-0,-3))</f>
        <v/>
      </c>
      <c r="S620" s="19">
        <f>IF(R620&lt;=0,0,ROUNDDOWN((R620*LOOKUP(R620,{0,1950001,3300001,6950001,9000001,18000001,40000001},{0.05,0.1,0.2,0.23,0.33,0.4,0.45})-LOOKUP(R620,{0,1950001,3300001,6950001,9000001,18000001,40000001},{0,97500,427500,636000,1536000,2796000,4796000}))*1.021,-2))</f>
        <v/>
      </c>
      <c r="T620" s="19">
        <f>MAX(0,ROUNDDOWN(N620-P620-430000-0,-3))</f>
        <v/>
      </c>
      <c r="U620" s="19">
        <f>IF(N620&lt;=450000,0,MAX(0,ROUNDDOWN(T620*0.06-MIN(50000,T620)*0.03,-2))+MAX(0,ROUNDDOWN(T620*0.04-MIN(50000,T620)*0.02,-2)))</f>
        <v/>
      </c>
      <c r="V620" s="19">
        <f>S620+U620+O620</f>
        <v/>
      </c>
      <c r="W620" s="19">
        <f>MIN(550000,MAX(0,$B620))</f>
        <v/>
      </c>
      <c r="X620" s="19">
        <f>$B620-W620</f>
        <v/>
      </c>
      <c r="Y620" s="19">
        <f>MIN(670000,ROUNDDOWN(MAX(0,X620-430000)*0.0751+47600,0))+MIN(260000,ROUNDDOWN(MAX(0,X620-430000)*0.028+17600,0))+MIN(30000,ROUNDDOWN(MAX(0,X620-430000)*0.0027+1873,0))+IF("いいえ"="はい",MIN(170000,ROUNDDOWN(MAX(0,X620-430000)*0.0243+17800,0)),0)</f>
        <v/>
      </c>
      <c r="Z620" s="19">
        <f>IF(""="",215040+Y620,"")</f>
        <v/>
      </c>
      <c r="AA620" s="19">
        <f>IF(X620&gt;23500000,NA(),IF(X620&lt;=4890000,1040000,IF(X620&lt;=6550000,670000,620000)))</f>
        <v/>
      </c>
      <c r="AB620" s="19">
        <f>MAX(0,ROUNDDOWN(X620-Z620-AA620-0,-3))</f>
        <v/>
      </c>
      <c r="AC620" s="19">
        <f>IF(AB620&lt;=0,0,ROUNDDOWN((AB620*LOOKUP(AB620,{0,1950001,3300001,6950001,9000001,18000001,40000001},{0.05,0.1,0.2,0.23,0.33,0.4,0.45})-LOOKUP(AB620,{0,1950001,3300001,6950001,9000001,18000001,40000001},{0,97500,427500,636000,1536000,2796000,4796000}))*1.021,-2))</f>
        <v/>
      </c>
      <c r="AD620" s="19">
        <f>MAX(0,ROUNDDOWN(X620-Z620-430000-0,-3))</f>
        <v/>
      </c>
      <c r="AE620" s="19">
        <f>IF(X620&lt;=450000,0,MAX(0,ROUNDDOWN(AD620*0.06-MIN(50000,AD620)*0.03,-2))+MAX(0,ROUNDDOWN(AD620*0.04-MIN(50000,AD620)*0.02,-2)))</f>
        <v/>
      </c>
      <c r="AF620" s="19">
        <f>AC620+AE620+Y620</f>
        <v/>
      </c>
      <c r="AG620" s="19">
        <f>MIN(650000,MAX(0,$B620))</f>
        <v/>
      </c>
      <c r="AH620" s="19">
        <f>$B620-AG620</f>
        <v/>
      </c>
      <c r="AI620" s="19">
        <f>MIN(670000,ROUNDDOWN(MAX(0,AH620-430000)*0.0751+47600,0))+MIN(260000,ROUNDDOWN(MAX(0,AH620-430000)*0.028+17600,0))+MIN(30000,ROUNDDOWN(MAX(0,AH620-430000)*0.0027+1873,0))+IF("いいえ"="はい",MIN(170000,ROUNDDOWN(MAX(0,AH620-430000)*0.0243+17800,0)),0)</f>
        <v/>
      </c>
      <c r="AJ620" s="19">
        <f>IF(""="",215040+AI620,"")</f>
        <v/>
      </c>
      <c r="AK620" s="19">
        <f>IF(AH620&gt;23500000,NA(),IF(AH620&lt;=4890000,1040000,IF(AH620&lt;=6550000,670000,620000)))</f>
        <v/>
      </c>
      <c r="AL620" s="19">
        <f>MAX(0,ROUNDDOWN(AH620-AJ620-AK620-0,-3))</f>
        <v/>
      </c>
      <c r="AM620" s="19">
        <f>IF(AL620&lt;=0,0,ROUNDDOWN((AL620*LOOKUP(AL620,{0,1950001,3300001,6950001,9000001,18000001,40000001},{0.05,0.1,0.2,0.23,0.33,0.4,0.45})-LOOKUP(AL620,{0,1950001,3300001,6950001,9000001,18000001,40000001},{0,97500,427500,636000,1536000,2796000,4796000}))*1.021,-2))</f>
        <v/>
      </c>
      <c r="AN620" s="19">
        <f>MAX(0,ROUNDDOWN(AH620-AJ620-430000-0,-3))</f>
        <v/>
      </c>
      <c r="AO620" s="19">
        <f>IF(AH620&lt;=450000,0,MAX(0,ROUNDDOWN(AN620*0.06-MIN(50000,AN620)*0.03,-2))+MAX(0,ROUNDDOWN(AN620*0.04-MIN(50000,AN620)*0.02,-2)))</f>
        <v/>
      </c>
      <c r="AP620" s="19">
        <f>AM620+AO620+AI620</f>
        <v/>
      </c>
      <c r="AQ620" s="19">
        <f>MIN(750000,MAX(0,$B620))</f>
        <v/>
      </c>
      <c r="AR620" s="19">
        <f>$B620-AQ620</f>
        <v/>
      </c>
      <c r="AS620" s="19">
        <f>MIN(670000,ROUNDDOWN(MAX(0,AR620-430000)*0.0751+47600,0))+MIN(260000,ROUNDDOWN(MAX(0,AR620-430000)*0.028+17600,0))+MIN(30000,ROUNDDOWN(MAX(0,AR620-430000)*0.0027+1873,0))+IF("いいえ"="はい",MIN(170000,ROUNDDOWN(MAX(0,AR620-430000)*0.0243+17800,0)),0)</f>
        <v/>
      </c>
      <c r="AT620" s="19">
        <f>IF(""="",215040+AS620,"")</f>
        <v/>
      </c>
      <c r="AU620" s="19">
        <f>IF(AR620&gt;23500000,NA(),IF(AR620&lt;=4890000,1040000,IF(AR620&lt;=6550000,670000,620000)))</f>
        <v/>
      </c>
      <c r="AV620" s="19">
        <f>MAX(0,ROUNDDOWN(AR620-AT620-AU620-0,-3))</f>
        <v/>
      </c>
      <c r="AW620" s="19">
        <f>IF(AV620&lt;=0,0,ROUNDDOWN((AV620*LOOKUP(AV620,{0,1950001,3300001,6950001,9000001,18000001,40000001},{0.05,0.1,0.2,0.23,0.33,0.4,0.45})-LOOKUP(AV620,{0,1950001,3300001,6950001,9000001,18000001,40000001},{0,97500,427500,636000,1536000,2796000,4796000}))*1.021,-2))</f>
        <v/>
      </c>
      <c r="AX620" s="19">
        <f>MAX(0,ROUNDDOWN(AR620-AT620-430000-0,-3))</f>
        <v/>
      </c>
      <c r="AY620" s="19">
        <f>IF(AR620&lt;=450000,0,MAX(0,ROUNDDOWN(AX620*0.06-MIN(50000,AX620)*0.03,-2))+MAX(0,ROUNDDOWN(AX620*0.04-MIN(50000,AX620)*0.02,-2)))</f>
        <v/>
      </c>
      <c r="AZ620" s="19">
        <f>AW620+AY620+AS620</f>
        <v/>
      </c>
    </row>
    <row r="621">
      <c r="A621" t="inlineStr">
        <is>
          <t>1万円刻み</t>
        </is>
      </c>
      <c r="B621" s="19">
        <f>'3_1万円刻み'!$A$604</f>
        <v/>
      </c>
      <c r="C621" s="19">
        <f>MIN(0,MAX(0,$B621))</f>
        <v/>
      </c>
      <c r="D621" s="19">
        <f>$B621-C621</f>
        <v/>
      </c>
      <c r="E621" s="19">
        <f>MIN(670000,ROUNDDOWN(MAX(0,D621-430000)*0.0751+47600,0))+MIN(260000,ROUNDDOWN(MAX(0,D621-430000)*0.028+17600,0))+MIN(30000,ROUNDDOWN(MAX(0,D621-430000)*0.0027+1873,0))+IF("いいえ"="はい",MIN(170000,ROUNDDOWN(MAX(0,D621-430000)*0.0243+17800,0)),0)</f>
        <v/>
      </c>
      <c r="F621" s="19">
        <f>IF(""="",215040+E621,"")</f>
        <v/>
      </c>
      <c r="G621" s="19">
        <f>IF(D621&gt;23500000,NA(),IF(D621&lt;=4890000,1040000,IF(D621&lt;=6550000,670000,620000)))</f>
        <v/>
      </c>
      <c r="H621" s="19">
        <f>MAX(0,ROUNDDOWN(D621-F621-G621-0,-3))</f>
        <v/>
      </c>
      <c r="I621" s="19">
        <f>IF(H621&lt;=0,0,ROUNDDOWN((H621*LOOKUP(H621,{0,1950001,3300001,6950001,9000001,18000001,40000001},{0.05,0.1,0.2,0.23,0.33,0.4,0.45})-LOOKUP(H621,{0,1950001,3300001,6950001,9000001,18000001,40000001},{0,97500,427500,636000,1536000,2796000,4796000}))*1.021,-2))</f>
        <v/>
      </c>
      <c r="J621" s="19">
        <f>MAX(0,ROUNDDOWN(D621-F621-430000-0,-3))</f>
        <v/>
      </c>
      <c r="K621" s="19">
        <f>IF(D621&lt;=450000,0,MAX(0,ROUNDDOWN(J621*0.06-MIN(50000,J621)*0.03,-2))+MAX(0,ROUNDDOWN(J621*0.04-MIN(50000,J621)*0.02,-2)))</f>
        <v/>
      </c>
      <c r="L621" s="19">
        <f>I621+K621+E621</f>
        <v/>
      </c>
      <c r="M621" s="19">
        <f>MIN(100000,MAX(0,$B621))</f>
        <v/>
      </c>
      <c r="N621" s="19">
        <f>$B621-M621</f>
        <v/>
      </c>
      <c r="O621" s="19">
        <f>MIN(670000,ROUNDDOWN(MAX(0,N621-430000)*0.0751+47600,0))+MIN(260000,ROUNDDOWN(MAX(0,N621-430000)*0.028+17600,0))+MIN(30000,ROUNDDOWN(MAX(0,N621-430000)*0.0027+1873,0))+IF("いいえ"="はい",MIN(170000,ROUNDDOWN(MAX(0,N621-430000)*0.0243+17800,0)),0)</f>
        <v/>
      </c>
      <c r="P621" s="19">
        <f>IF(""="",215040+O621,"")</f>
        <v/>
      </c>
      <c r="Q621" s="19">
        <f>IF(N621&gt;23500000,NA(),IF(N621&lt;=4890000,1040000,IF(N621&lt;=6550000,670000,620000)))</f>
        <v/>
      </c>
      <c r="R621" s="19">
        <f>MAX(0,ROUNDDOWN(N621-P621-Q621-0,-3))</f>
        <v/>
      </c>
      <c r="S621" s="19">
        <f>IF(R621&lt;=0,0,ROUNDDOWN((R621*LOOKUP(R621,{0,1950001,3300001,6950001,9000001,18000001,40000001},{0.05,0.1,0.2,0.23,0.33,0.4,0.45})-LOOKUP(R621,{0,1950001,3300001,6950001,9000001,18000001,40000001},{0,97500,427500,636000,1536000,2796000,4796000}))*1.021,-2))</f>
        <v/>
      </c>
      <c r="T621" s="19">
        <f>MAX(0,ROUNDDOWN(N621-P621-430000-0,-3))</f>
        <v/>
      </c>
      <c r="U621" s="19">
        <f>IF(N621&lt;=450000,0,MAX(0,ROUNDDOWN(T621*0.06-MIN(50000,T621)*0.03,-2))+MAX(0,ROUNDDOWN(T621*0.04-MIN(50000,T621)*0.02,-2)))</f>
        <v/>
      </c>
      <c r="V621" s="19">
        <f>S621+U621+O621</f>
        <v/>
      </c>
      <c r="W621" s="19">
        <f>MIN(550000,MAX(0,$B621))</f>
        <v/>
      </c>
      <c r="X621" s="19">
        <f>$B621-W621</f>
        <v/>
      </c>
      <c r="Y621" s="19">
        <f>MIN(670000,ROUNDDOWN(MAX(0,X621-430000)*0.0751+47600,0))+MIN(260000,ROUNDDOWN(MAX(0,X621-430000)*0.028+17600,0))+MIN(30000,ROUNDDOWN(MAX(0,X621-430000)*0.0027+1873,0))+IF("いいえ"="はい",MIN(170000,ROUNDDOWN(MAX(0,X621-430000)*0.0243+17800,0)),0)</f>
        <v/>
      </c>
      <c r="Z621" s="19">
        <f>IF(""="",215040+Y621,"")</f>
        <v/>
      </c>
      <c r="AA621" s="19">
        <f>IF(X621&gt;23500000,NA(),IF(X621&lt;=4890000,1040000,IF(X621&lt;=6550000,670000,620000)))</f>
        <v/>
      </c>
      <c r="AB621" s="19">
        <f>MAX(0,ROUNDDOWN(X621-Z621-AA621-0,-3))</f>
        <v/>
      </c>
      <c r="AC621" s="19">
        <f>IF(AB621&lt;=0,0,ROUNDDOWN((AB621*LOOKUP(AB621,{0,1950001,3300001,6950001,9000001,18000001,40000001},{0.05,0.1,0.2,0.23,0.33,0.4,0.45})-LOOKUP(AB621,{0,1950001,3300001,6950001,9000001,18000001,40000001},{0,97500,427500,636000,1536000,2796000,4796000}))*1.021,-2))</f>
        <v/>
      </c>
      <c r="AD621" s="19">
        <f>MAX(0,ROUNDDOWN(X621-Z621-430000-0,-3))</f>
        <v/>
      </c>
      <c r="AE621" s="19">
        <f>IF(X621&lt;=450000,0,MAX(0,ROUNDDOWN(AD621*0.06-MIN(50000,AD621)*0.03,-2))+MAX(0,ROUNDDOWN(AD621*0.04-MIN(50000,AD621)*0.02,-2)))</f>
        <v/>
      </c>
      <c r="AF621" s="19">
        <f>AC621+AE621+Y621</f>
        <v/>
      </c>
      <c r="AG621" s="19">
        <f>MIN(650000,MAX(0,$B621))</f>
        <v/>
      </c>
      <c r="AH621" s="19">
        <f>$B621-AG621</f>
        <v/>
      </c>
      <c r="AI621" s="19">
        <f>MIN(670000,ROUNDDOWN(MAX(0,AH621-430000)*0.0751+47600,0))+MIN(260000,ROUNDDOWN(MAX(0,AH621-430000)*0.028+17600,0))+MIN(30000,ROUNDDOWN(MAX(0,AH621-430000)*0.0027+1873,0))+IF("いいえ"="はい",MIN(170000,ROUNDDOWN(MAX(0,AH621-430000)*0.0243+17800,0)),0)</f>
        <v/>
      </c>
      <c r="AJ621" s="19">
        <f>IF(""="",215040+AI621,"")</f>
        <v/>
      </c>
      <c r="AK621" s="19">
        <f>IF(AH621&gt;23500000,NA(),IF(AH621&lt;=4890000,1040000,IF(AH621&lt;=6550000,670000,620000)))</f>
        <v/>
      </c>
      <c r="AL621" s="19">
        <f>MAX(0,ROUNDDOWN(AH621-AJ621-AK621-0,-3))</f>
        <v/>
      </c>
      <c r="AM621" s="19">
        <f>IF(AL621&lt;=0,0,ROUNDDOWN((AL621*LOOKUP(AL621,{0,1950001,3300001,6950001,9000001,18000001,40000001},{0.05,0.1,0.2,0.23,0.33,0.4,0.45})-LOOKUP(AL621,{0,1950001,3300001,6950001,9000001,18000001,40000001},{0,97500,427500,636000,1536000,2796000,4796000}))*1.021,-2))</f>
        <v/>
      </c>
      <c r="AN621" s="19">
        <f>MAX(0,ROUNDDOWN(AH621-AJ621-430000-0,-3))</f>
        <v/>
      </c>
      <c r="AO621" s="19">
        <f>IF(AH621&lt;=450000,0,MAX(0,ROUNDDOWN(AN621*0.06-MIN(50000,AN621)*0.03,-2))+MAX(0,ROUNDDOWN(AN621*0.04-MIN(50000,AN621)*0.02,-2)))</f>
        <v/>
      </c>
      <c r="AP621" s="19">
        <f>AM621+AO621+AI621</f>
        <v/>
      </c>
      <c r="AQ621" s="19">
        <f>MIN(750000,MAX(0,$B621))</f>
        <v/>
      </c>
      <c r="AR621" s="19">
        <f>$B621-AQ621</f>
        <v/>
      </c>
      <c r="AS621" s="19">
        <f>MIN(670000,ROUNDDOWN(MAX(0,AR621-430000)*0.0751+47600,0))+MIN(260000,ROUNDDOWN(MAX(0,AR621-430000)*0.028+17600,0))+MIN(30000,ROUNDDOWN(MAX(0,AR621-430000)*0.0027+1873,0))+IF("いいえ"="はい",MIN(170000,ROUNDDOWN(MAX(0,AR621-430000)*0.0243+17800,0)),0)</f>
        <v/>
      </c>
      <c r="AT621" s="19">
        <f>IF(""="",215040+AS621,"")</f>
        <v/>
      </c>
      <c r="AU621" s="19">
        <f>IF(AR621&gt;23500000,NA(),IF(AR621&lt;=4890000,1040000,IF(AR621&lt;=6550000,670000,620000)))</f>
        <v/>
      </c>
      <c r="AV621" s="19">
        <f>MAX(0,ROUNDDOWN(AR621-AT621-AU621-0,-3))</f>
        <v/>
      </c>
      <c r="AW621" s="19">
        <f>IF(AV621&lt;=0,0,ROUNDDOWN((AV621*LOOKUP(AV621,{0,1950001,3300001,6950001,9000001,18000001,40000001},{0.05,0.1,0.2,0.23,0.33,0.4,0.45})-LOOKUP(AV621,{0,1950001,3300001,6950001,9000001,18000001,40000001},{0,97500,427500,636000,1536000,2796000,4796000}))*1.021,-2))</f>
        <v/>
      </c>
      <c r="AX621" s="19">
        <f>MAX(0,ROUNDDOWN(AR621-AT621-430000-0,-3))</f>
        <v/>
      </c>
      <c r="AY621" s="19">
        <f>IF(AR621&lt;=450000,0,MAX(0,ROUNDDOWN(AX621*0.06-MIN(50000,AX621)*0.03,-2))+MAX(0,ROUNDDOWN(AX621*0.04-MIN(50000,AX621)*0.02,-2)))</f>
        <v/>
      </c>
      <c r="AZ621" s="19">
        <f>AW621+AY621+AS621</f>
        <v/>
      </c>
    </row>
    <row r="622">
      <c r="A622" t="inlineStr">
        <is>
          <t>1万円刻み</t>
        </is>
      </c>
      <c r="B622" s="19">
        <f>'3_1万円刻み'!$A$605</f>
        <v/>
      </c>
      <c r="C622" s="19">
        <f>MIN(0,MAX(0,$B622))</f>
        <v/>
      </c>
      <c r="D622" s="19">
        <f>$B622-C622</f>
        <v/>
      </c>
      <c r="E622" s="19">
        <f>MIN(670000,ROUNDDOWN(MAX(0,D622-430000)*0.0751+47600,0))+MIN(260000,ROUNDDOWN(MAX(0,D622-430000)*0.028+17600,0))+MIN(30000,ROUNDDOWN(MAX(0,D622-430000)*0.0027+1873,0))+IF("いいえ"="はい",MIN(170000,ROUNDDOWN(MAX(0,D622-430000)*0.0243+17800,0)),0)</f>
        <v/>
      </c>
      <c r="F622" s="19">
        <f>IF(""="",215040+E622,"")</f>
        <v/>
      </c>
      <c r="G622" s="19">
        <f>IF(D622&gt;23500000,NA(),IF(D622&lt;=4890000,1040000,IF(D622&lt;=6550000,670000,620000)))</f>
        <v/>
      </c>
      <c r="H622" s="19">
        <f>MAX(0,ROUNDDOWN(D622-F622-G622-0,-3))</f>
        <v/>
      </c>
      <c r="I622" s="19">
        <f>IF(H622&lt;=0,0,ROUNDDOWN((H622*LOOKUP(H622,{0,1950001,3300001,6950001,9000001,18000001,40000001},{0.05,0.1,0.2,0.23,0.33,0.4,0.45})-LOOKUP(H622,{0,1950001,3300001,6950001,9000001,18000001,40000001},{0,97500,427500,636000,1536000,2796000,4796000}))*1.021,-2))</f>
        <v/>
      </c>
      <c r="J622" s="19">
        <f>MAX(0,ROUNDDOWN(D622-F622-430000-0,-3))</f>
        <v/>
      </c>
      <c r="K622" s="19">
        <f>IF(D622&lt;=450000,0,MAX(0,ROUNDDOWN(J622*0.06-MIN(50000,J622)*0.03,-2))+MAX(0,ROUNDDOWN(J622*0.04-MIN(50000,J622)*0.02,-2)))</f>
        <v/>
      </c>
      <c r="L622" s="19">
        <f>I622+K622+E622</f>
        <v/>
      </c>
      <c r="M622" s="19">
        <f>MIN(100000,MAX(0,$B622))</f>
        <v/>
      </c>
      <c r="N622" s="19">
        <f>$B622-M622</f>
        <v/>
      </c>
      <c r="O622" s="19">
        <f>MIN(670000,ROUNDDOWN(MAX(0,N622-430000)*0.0751+47600,0))+MIN(260000,ROUNDDOWN(MAX(0,N622-430000)*0.028+17600,0))+MIN(30000,ROUNDDOWN(MAX(0,N622-430000)*0.0027+1873,0))+IF("いいえ"="はい",MIN(170000,ROUNDDOWN(MAX(0,N622-430000)*0.0243+17800,0)),0)</f>
        <v/>
      </c>
      <c r="P622" s="19">
        <f>IF(""="",215040+O622,"")</f>
        <v/>
      </c>
      <c r="Q622" s="19">
        <f>IF(N622&gt;23500000,NA(),IF(N622&lt;=4890000,1040000,IF(N622&lt;=6550000,670000,620000)))</f>
        <v/>
      </c>
      <c r="R622" s="19">
        <f>MAX(0,ROUNDDOWN(N622-P622-Q622-0,-3))</f>
        <v/>
      </c>
      <c r="S622" s="19">
        <f>IF(R622&lt;=0,0,ROUNDDOWN((R622*LOOKUP(R622,{0,1950001,3300001,6950001,9000001,18000001,40000001},{0.05,0.1,0.2,0.23,0.33,0.4,0.45})-LOOKUP(R622,{0,1950001,3300001,6950001,9000001,18000001,40000001},{0,97500,427500,636000,1536000,2796000,4796000}))*1.021,-2))</f>
        <v/>
      </c>
      <c r="T622" s="19">
        <f>MAX(0,ROUNDDOWN(N622-P622-430000-0,-3))</f>
        <v/>
      </c>
      <c r="U622" s="19">
        <f>IF(N622&lt;=450000,0,MAX(0,ROUNDDOWN(T622*0.06-MIN(50000,T622)*0.03,-2))+MAX(0,ROUNDDOWN(T622*0.04-MIN(50000,T622)*0.02,-2)))</f>
        <v/>
      </c>
      <c r="V622" s="19">
        <f>S622+U622+O622</f>
        <v/>
      </c>
      <c r="W622" s="19">
        <f>MIN(550000,MAX(0,$B622))</f>
        <v/>
      </c>
      <c r="X622" s="19">
        <f>$B622-W622</f>
        <v/>
      </c>
      <c r="Y622" s="19">
        <f>MIN(670000,ROUNDDOWN(MAX(0,X622-430000)*0.0751+47600,0))+MIN(260000,ROUNDDOWN(MAX(0,X622-430000)*0.028+17600,0))+MIN(30000,ROUNDDOWN(MAX(0,X622-430000)*0.0027+1873,0))+IF("いいえ"="はい",MIN(170000,ROUNDDOWN(MAX(0,X622-430000)*0.0243+17800,0)),0)</f>
        <v/>
      </c>
      <c r="Z622" s="19">
        <f>IF(""="",215040+Y622,"")</f>
        <v/>
      </c>
      <c r="AA622" s="19">
        <f>IF(X622&gt;23500000,NA(),IF(X622&lt;=4890000,1040000,IF(X622&lt;=6550000,670000,620000)))</f>
        <v/>
      </c>
      <c r="AB622" s="19">
        <f>MAX(0,ROUNDDOWN(X622-Z622-AA622-0,-3))</f>
        <v/>
      </c>
      <c r="AC622" s="19">
        <f>IF(AB622&lt;=0,0,ROUNDDOWN((AB622*LOOKUP(AB622,{0,1950001,3300001,6950001,9000001,18000001,40000001},{0.05,0.1,0.2,0.23,0.33,0.4,0.45})-LOOKUP(AB622,{0,1950001,3300001,6950001,9000001,18000001,40000001},{0,97500,427500,636000,1536000,2796000,4796000}))*1.021,-2))</f>
        <v/>
      </c>
      <c r="AD622" s="19">
        <f>MAX(0,ROUNDDOWN(X622-Z622-430000-0,-3))</f>
        <v/>
      </c>
      <c r="AE622" s="19">
        <f>IF(X622&lt;=450000,0,MAX(0,ROUNDDOWN(AD622*0.06-MIN(50000,AD622)*0.03,-2))+MAX(0,ROUNDDOWN(AD622*0.04-MIN(50000,AD622)*0.02,-2)))</f>
        <v/>
      </c>
      <c r="AF622" s="19">
        <f>AC622+AE622+Y622</f>
        <v/>
      </c>
      <c r="AG622" s="19">
        <f>MIN(650000,MAX(0,$B622))</f>
        <v/>
      </c>
      <c r="AH622" s="19">
        <f>$B622-AG622</f>
        <v/>
      </c>
      <c r="AI622" s="19">
        <f>MIN(670000,ROUNDDOWN(MAX(0,AH622-430000)*0.0751+47600,0))+MIN(260000,ROUNDDOWN(MAX(0,AH622-430000)*0.028+17600,0))+MIN(30000,ROUNDDOWN(MAX(0,AH622-430000)*0.0027+1873,0))+IF("いいえ"="はい",MIN(170000,ROUNDDOWN(MAX(0,AH622-430000)*0.0243+17800,0)),0)</f>
        <v/>
      </c>
      <c r="AJ622" s="19">
        <f>IF(""="",215040+AI622,"")</f>
        <v/>
      </c>
      <c r="AK622" s="19">
        <f>IF(AH622&gt;23500000,NA(),IF(AH622&lt;=4890000,1040000,IF(AH622&lt;=6550000,670000,620000)))</f>
        <v/>
      </c>
      <c r="AL622" s="19">
        <f>MAX(0,ROUNDDOWN(AH622-AJ622-AK622-0,-3))</f>
        <v/>
      </c>
      <c r="AM622" s="19">
        <f>IF(AL622&lt;=0,0,ROUNDDOWN((AL622*LOOKUP(AL622,{0,1950001,3300001,6950001,9000001,18000001,40000001},{0.05,0.1,0.2,0.23,0.33,0.4,0.45})-LOOKUP(AL622,{0,1950001,3300001,6950001,9000001,18000001,40000001},{0,97500,427500,636000,1536000,2796000,4796000}))*1.021,-2))</f>
        <v/>
      </c>
      <c r="AN622" s="19">
        <f>MAX(0,ROUNDDOWN(AH622-AJ622-430000-0,-3))</f>
        <v/>
      </c>
      <c r="AO622" s="19">
        <f>IF(AH622&lt;=450000,0,MAX(0,ROUNDDOWN(AN622*0.06-MIN(50000,AN622)*0.03,-2))+MAX(0,ROUNDDOWN(AN622*0.04-MIN(50000,AN622)*0.02,-2)))</f>
        <v/>
      </c>
      <c r="AP622" s="19">
        <f>AM622+AO622+AI622</f>
        <v/>
      </c>
      <c r="AQ622" s="19">
        <f>MIN(750000,MAX(0,$B622))</f>
        <v/>
      </c>
      <c r="AR622" s="19">
        <f>$B622-AQ622</f>
        <v/>
      </c>
      <c r="AS622" s="19">
        <f>MIN(670000,ROUNDDOWN(MAX(0,AR622-430000)*0.0751+47600,0))+MIN(260000,ROUNDDOWN(MAX(0,AR622-430000)*0.028+17600,0))+MIN(30000,ROUNDDOWN(MAX(0,AR622-430000)*0.0027+1873,0))+IF("いいえ"="はい",MIN(170000,ROUNDDOWN(MAX(0,AR622-430000)*0.0243+17800,0)),0)</f>
        <v/>
      </c>
      <c r="AT622" s="19">
        <f>IF(""="",215040+AS622,"")</f>
        <v/>
      </c>
      <c r="AU622" s="19">
        <f>IF(AR622&gt;23500000,NA(),IF(AR622&lt;=4890000,1040000,IF(AR622&lt;=6550000,670000,620000)))</f>
        <v/>
      </c>
      <c r="AV622" s="19">
        <f>MAX(0,ROUNDDOWN(AR622-AT622-AU622-0,-3))</f>
        <v/>
      </c>
      <c r="AW622" s="19">
        <f>IF(AV622&lt;=0,0,ROUNDDOWN((AV622*LOOKUP(AV622,{0,1950001,3300001,6950001,9000001,18000001,40000001},{0.05,0.1,0.2,0.23,0.33,0.4,0.45})-LOOKUP(AV622,{0,1950001,3300001,6950001,9000001,18000001,40000001},{0,97500,427500,636000,1536000,2796000,4796000}))*1.021,-2))</f>
        <v/>
      </c>
      <c r="AX622" s="19">
        <f>MAX(0,ROUNDDOWN(AR622-AT622-430000-0,-3))</f>
        <v/>
      </c>
      <c r="AY622" s="19">
        <f>IF(AR622&lt;=450000,0,MAX(0,ROUNDDOWN(AX622*0.06-MIN(50000,AX622)*0.03,-2))+MAX(0,ROUNDDOWN(AX622*0.04-MIN(50000,AX622)*0.02,-2)))</f>
        <v/>
      </c>
      <c r="AZ622" s="19">
        <f>AW622+AY622+AS622</f>
        <v/>
      </c>
    </row>
    <row r="623">
      <c r="A623" t="inlineStr">
        <is>
          <t>1万円刻み</t>
        </is>
      </c>
      <c r="B623" s="19">
        <f>'3_1万円刻み'!$A$606</f>
        <v/>
      </c>
      <c r="C623" s="19">
        <f>MIN(0,MAX(0,$B623))</f>
        <v/>
      </c>
      <c r="D623" s="19">
        <f>$B623-C623</f>
        <v/>
      </c>
      <c r="E623" s="19">
        <f>MIN(670000,ROUNDDOWN(MAX(0,D623-430000)*0.0751+47600,0))+MIN(260000,ROUNDDOWN(MAX(0,D623-430000)*0.028+17600,0))+MIN(30000,ROUNDDOWN(MAX(0,D623-430000)*0.0027+1873,0))+IF("いいえ"="はい",MIN(170000,ROUNDDOWN(MAX(0,D623-430000)*0.0243+17800,0)),0)</f>
        <v/>
      </c>
      <c r="F623" s="19">
        <f>IF(""="",215040+E623,"")</f>
        <v/>
      </c>
      <c r="G623" s="19">
        <f>IF(D623&gt;23500000,NA(),IF(D623&lt;=4890000,1040000,IF(D623&lt;=6550000,670000,620000)))</f>
        <v/>
      </c>
      <c r="H623" s="19">
        <f>MAX(0,ROUNDDOWN(D623-F623-G623-0,-3))</f>
        <v/>
      </c>
      <c r="I623" s="19">
        <f>IF(H623&lt;=0,0,ROUNDDOWN((H623*LOOKUP(H623,{0,1950001,3300001,6950001,9000001,18000001,40000001},{0.05,0.1,0.2,0.23,0.33,0.4,0.45})-LOOKUP(H623,{0,1950001,3300001,6950001,9000001,18000001,40000001},{0,97500,427500,636000,1536000,2796000,4796000}))*1.021,-2))</f>
        <v/>
      </c>
      <c r="J623" s="19">
        <f>MAX(0,ROUNDDOWN(D623-F623-430000-0,-3))</f>
        <v/>
      </c>
      <c r="K623" s="19">
        <f>IF(D623&lt;=450000,0,MAX(0,ROUNDDOWN(J623*0.06-MIN(50000,J623)*0.03,-2))+MAX(0,ROUNDDOWN(J623*0.04-MIN(50000,J623)*0.02,-2)))</f>
        <v/>
      </c>
      <c r="L623" s="19">
        <f>I623+K623+E623</f>
        <v/>
      </c>
      <c r="M623" s="19">
        <f>MIN(100000,MAX(0,$B623))</f>
        <v/>
      </c>
      <c r="N623" s="19">
        <f>$B623-M623</f>
        <v/>
      </c>
      <c r="O623" s="19">
        <f>MIN(670000,ROUNDDOWN(MAX(0,N623-430000)*0.0751+47600,0))+MIN(260000,ROUNDDOWN(MAX(0,N623-430000)*0.028+17600,0))+MIN(30000,ROUNDDOWN(MAX(0,N623-430000)*0.0027+1873,0))+IF("いいえ"="はい",MIN(170000,ROUNDDOWN(MAX(0,N623-430000)*0.0243+17800,0)),0)</f>
        <v/>
      </c>
      <c r="P623" s="19">
        <f>IF(""="",215040+O623,"")</f>
        <v/>
      </c>
      <c r="Q623" s="19">
        <f>IF(N623&gt;23500000,NA(),IF(N623&lt;=4890000,1040000,IF(N623&lt;=6550000,670000,620000)))</f>
        <v/>
      </c>
      <c r="R623" s="19">
        <f>MAX(0,ROUNDDOWN(N623-P623-Q623-0,-3))</f>
        <v/>
      </c>
      <c r="S623" s="19">
        <f>IF(R623&lt;=0,0,ROUNDDOWN((R623*LOOKUP(R623,{0,1950001,3300001,6950001,9000001,18000001,40000001},{0.05,0.1,0.2,0.23,0.33,0.4,0.45})-LOOKUP(R623,{0,1950001,3300001,6950001,9000001,18000001,40000001},{0,97500,427500,636000,1536000,2796000,4796000}))*1.021,-2))</f>
        <v/>
      </c>
      <c r="T623" s="19">
        <f>MAX(0,ROUNDDOWN(N623-P623-430000-0,-3))</f>
        <v/>
      </c>
      <c r="U623" s="19">
        <f>IF(N623&lt;=450000,0,MAX(0,ROUNDDOWN(T623*0.06-MIN(50000,T623)*0.03,-2))+MAX(0,ROUNDDOWN(T623*0.04-MIN(50000,T623)*0.02,-2)))</f>
        <v/>
      </c>
      <c r="V623" s="19">
        <f>S623+U623+O623</f>
        <v/>
      </c>
      <c r="W623" s="19">
        <f>MIN(550000,MAX(0,$B623))</f>
        <v/>
      </c>
      <c r="X623" s="19">
        <f>$B623-W623</f>
        <v/>
      </c>
      <c r="Y623" s="19">
        <f>MIN(670000,ROUNDDOWN(MAX(0,X623-430000)*0.0751+47600,0))+MIN(260000,ROUNDDOWN(MAX(0,X623-430000)*0.028+17600,0))+MIN(30000,ROUNDDOWN(MAX(0,X623-430000)*0.0027+1873,0))+IF("いいえ"="はい",MIN(170000,ROUNDDOWN(MAX(0,X623-430000)*0.0243+17800,0)),0)</f>
        <v/>
      </c>
      <c r="Z623" s="19">
        <f>IF(""="",215040+Y623,"")</f>
        <v/>
      </c>
      <c r="AA623" s="19">
        <f>IF(X623&gt;23500000,NA(),IF(X623&lt;=4890000,1040000,IF(X623&lt;=6550000,670000,620000)))</f>
        <v/>
      </c>
      <c r="AB623" s="19">
        <f>MAX(0,ROUNDDOWN(X623-Z623-AA623-0,-3))</f>
        <v/>
      </c>
      <c r="AC623" s="19">
        <f>IF(AB623&lt;=0,0,ROUNDDOWN((AB623*LOOKUP(AB623,{0,1950001,3300001,6950001,9000001,18000001,40000001},{0.05,0.1,0.2,0.23,0.33,0.4,0.45})-LOOKUP(AB623,{0,1950001,3300001,6950001,9000001,18000001,40000001},{0,97500,427500,636000,1536000,2796000,4796000}))*1.021,-2))</f>
        <v/>
      </c>
      <c r="AD623" s="19">
        <f>MAX(0,ROUNDDOWN(X623-Z623-430000-0,-3))</f>
        <v/>
      </c>
      <c r="AE623" s="19">
        <f>IF(X623&lt;=450000,0,MAX(0,ROUNDDOWN(AD623*0.06-MIN(50000,AD623)*0.03,-2))+MAX(0,ROUNDDOWN(AD623*0.04-MIN(50000,AD623)*0.02,-2)))</f>
        <v/>
      </c>
      <c r="AF623" s="19">
        <f>AC623+AE623+Y623</f>
        <v/>
      </c>
      <c r="AG623" s="19">
        <f>MIN(650000,MAX(0,$B623))</f>
        <v/>
      </c>
      <c r="AH623" s="19">
        <f>$B623-AG623</f>
        <v/>
      </c>
      <c r="AI623" s="19">
        <f>MIN(670000,ROUNDDOWN(MAX(0,AH623-430000)*0.0751+47600,0))+MIN(260000,ROUNDDOWN(MAX(0,AH623-430000)*0.028+17600,0))+MIN(30000,ROUNDDOWN(MAX(0,AH623-430000)*0.0027+1873,0))+IF("いいえ"="はい",MIN(170000,ROUNDDOWN(MAX(0,AH623-430000)*0.0243+17800,0)),0)</f>
        <v/>
      </c>
      <c r="AJ623" s="19">
        <f>IF(""="",215040+AI623,"")</f>
        <v/>
      </c>
      <c r="AK623" s="19">
        <f>IF(AH623&gt;23500000,NA(),IF(AH623&lt;=4890000,1040000,IF(AH623&lt;=6550000,670000,620000)))</f>
        <v/>
      </c>
      <c r="AL623" s="19">
        <f>MAX(0,ROUNDDOWN(AH623-AJ623-AK623-0,-3))</f>
        <v/>
      </c>
      <c r="AM623" s="19">
        <f>IF(AL623&lt;=0,0,ROUNDDOWN((AL623*LOOKUP(AL623,{0,1950001,3300001,6950001,9000001,18000001,40000001},{0.05,0.1,0.2,0.23,0.33,0.4,0.45})-LOOKUP(AL623,{0,1950001,3300001,6950001,9000001,18000001,40000001},{0,97500,427500,636000,1536000,2796000,4796000}))*1.021,-2))</f>
        <v/>
      </c>
      <c r="AN623" s="19">
        <f>MAX(0,ROUNDDOWN(AH623-AJ623-430000-0,-3))</f>
        <v/>
      </c>
      <c r="AO623" s="19">
        <f>IF(AH623&lt;=450000,0,MAX(0,ROUNDDOWN(AN623*0.06-MIN(50000,AN623)*0.03,-2))+MAX(0,ROUNDDOWN(AN623*0.04-MIN(50000,AN623)*0.02,-2)))</f>
        <v/>
      </c>
      <c r="AP623" s="19">
        <f>AM623+AO623+AI623</f>
        <v/>
      </c>
      <c r="AQ623" s="19">
        <f>MIN(750000,MAX(0,$B623))</f>
        <v/>
      </c>
      <c r="AR623" s="19">
        <f>$B623-AQ623</f>
        <v/>
      </c>
      <c r="AS623" s="19">
        <f>MIN(670000,ROUNDDOWN(MAX(0,AR623-430000)*0.0751+47600,0))+MIN(260000,ROUNDDOWN(MAX(0,AR623-430000)*0.028+17600,0))+MIN(30000,ROUNDDOWN(MAX(0,AR623-430000)*0.0027+1873,0))+IF("いいえ"="はい",MIN(170000,ROUNDDOWN(MAX(0,AR623-430000)*0.0243+17800,0)),0)</f>
        <v/>
      </c>
      <c r="AT623" s="19">
        <f>IF(""="",215040+AS623,"")</f>
        <v/>
      </c>
      <c r="AU623" s="19">
        <f>IF(AR623&gt;23500000,NA(),IF(AR623&lt;=4890000,1040000,IF(AR623&lt;=6550000,670000,620000)))</f>
        <v/>
      </c>
      <c r="AV623" s="19">
        <f>MAX(0,ROUNDDOWN(AR623-AT623-AU623-0,-3))</f>
        <v/>
      </c>
      <c r="AW623" s="19">
        <f>IF(AV623&lt;=0,0,ROUNDDOWN((AV623*LOOKUP(AV623,{0,1950001,3300001,6950001,9000001,18000001,40000001},{0.05,0.1,0.2,0.23,0.33,0.4,0.45})-LOOKUP(AV623,{0,1950001,3300001,6950001,9000001,18000001,40000001},{0,97500,427500,636000,1536000,2796000,4796000}))*1.021,-2))</f>
        <v/>
      </c>
      <c r="AX623" s="19">
        <f>MAX(0,ROUNDDOWN(AR623-AT623-430000-0,-3))</f>
        <v/>
      </c>
      <c r="AY623" s="19">
        <f>IF(AR623&lt;=450000,0,MAX(0,ROUNDDOWN(AX623*0.06-MIN(50000,AX623)*0.03,-2))+MAX(0,ROUNDDOWN(AX623*0.04-MIN(50000,AX623)*0.02,-2)))</f>
        <v/>
      </c>
      <c r="AZ623" s="19">
        <f>AW623+AY623+AS623</f>
        <v/>
      </c>
    </row>
    <row r="624">
      <c r="A624" t="inlineStr">
        <is>
          <t>1万円刻み</t>
        </is>
      </c>
      <c r="B624" s="19">
        <f>'3_1万円刻み'!$A$607</f>
        <v/>
      </c>
      <c r="C624" s="19">
        <f>MIN(0,MAX(0,$B624))</f>
        <v/>
      </c>
      <c r="D624" s="19">
        <f>$B624-C624</f>
        <v/>
      </c>
      <c r="E624" s="19">
        <f>MIN(670000,ROUNDDOWN(MAX(0,D624-430000)*0.0751+47600,0))+MIN(260000,ROUNDDOWN(MAX(0,D624-430000)*0.028+17600,0))+MIN(30000,ROUNDDOWN(MAX(0,D624-430000)*0.0027+1873,0))+IF("いいえ"="はい",MIN(170000,ROUNDDOWN(MAX(0,D624-430000)*0.0243+17800,0)),0)</f>
        <v/>
      </c>
      <c r="F624" s="19">
        <f>IF(""="",215040+E624,"")</f>
        <v/>
      </c>
      <c r="G624" s="19">
        <f>IF(D624&gt;23500000,NA(),IF(D624&lt;=4890000,1040000,IF(D624&lt;=6550000,670000,620000)))</f>
        <v/>
      </c>
      <c r="H624" s="19">
        <f>MAX(0,ROUNDDOWN(D624-F624-G624-0,-3))</f>
        <v/>
      </c>
      <c r="I624" s="19">
        <f>IF(H624&lt;=0,0,ROUNDDOWN((H624*LOOKUP(H624,{0,1950001,3300001,6950001,9000001,18000001,40000001},{0.05,0.1,0.2,0.23,0.33,0.4,0.45})-LOOKUP(H624,{0,1950001,3300001,6950001,9000001,18000001,40000001},{0,97500,427500,636000,1536000,2796000,4796000}))*1.021,-2))</f>
        <v/>
      </c>
      <c r="J624" s="19">
        <f>MAX(0,ROUNDDOWN(D624-F624-430000-0,-3))</f>
        <v/>
      </c>
      <c r="K624" s="19">
        <f>IF(D624&lt;=450000,0,MAX(0,ROUNDDOWN(J624*0.06-MIN(50000,J624)*0.03,-2))+MAX(0,ROUNDDOWN(J624*0.04-MIN(50000,J624)*0.02,-2)))</f>
        <v/>
      </c>
      <c r="L624" s="19">
        <f>I624+K624+E624</f>
        <v/>
      </c>
      <c r="M624" s="19">
        <f>MIN(100000,MAX(0,$B624))</f>
        <v/>
      </c>
      <c r="N624" s="19">
        <f>$B624-M624</f>
        <v/>
      </c>
      <c r="O624" s="19">
        <f>MIN(670000,ROUNDDOWN(MAX(0,N624-430000)*0.0751+47600,0))+MIN(260000,ROUNDDOWN(MAX(0,N624-430000)*0.028+17600,0))+MIN(30000,ROUNDDOWN(MAX(0,N624-430000)*0.0027+1873,0))+IF("いいえ"="はい",MIN(170000,ROUNDDOWN(MAX(0,N624-430000)*0.0243+17800,0)),0)</f>
        <v/>
      </c>
      <c r="P624" s="19">
        <f>IF(""="",215040+O624,"")</f>
        <v/>
      </c>
      <c r="Q624" s="19">
        <f>IF(N624&gt;23500000,NA(),IF(N624&lt;=4890000,1040000,IF(N624&lt;=6550000,670000,620000)))</f>
        <v/>
      </c>
      <c r="R624" s="19">
        <f>MAX(0,ROUNDDOWN(N624-P624-Q624-0,-3))</f>
        <v/>
      </c>
      <c r="S624" s="19">
        <f>IF(R624&lt;=0,0,ROUNDDOWN((R624*LOOKUP(R624,{0,1950001,3300001,6950001,9000001,18000001,40000001},{0.05,0.1,0.2,0.23,0.33,0.4,0.45})-LOOKUP(R624,{0,1950001,3300001,6950001,9000001,18000001,40000001},{0,97500,427500,636000,1536000,2796000,4796000}))*1.021,-2))</f>
        <v/>
      </c>
      <c r="T624" s="19">
        <f>MAX(0,ROUNDDOWN(N624-P624-430000-0,-3))</f>
        <v/>
      </c>
      <c r="U624" s="19">
        <f>IF(N624&lt;=450000,0,MAX(0,ROUNDDOWN(T624*0.06-MIN(50000,T624)*0.03,-2))+MAX(0,ROUNDDOWN(T624*0.04-MIN(50000,T624)*0.02,-2)))</f>
        <v/>
      </c>
      <c r="V624" s="19">
        <f>S624+U624+O624</f>
        <v/>
      </c>
      <c r="W624" s="19">
        <f>MIN(550000,MAX(0,$B624))</f>
        <v/>
      </c>
      <c r="X624" s="19">
        <f>$B624-W624</f>
        <v/>
      </c>
      <c r="Y624" s="19">
        <f>MIN(670000,ROUNDDOWN(MAX(0,X624-430000)*0.0751+47600,0))+MIN(260000,ROUNDDOWN(MAX(0,X624-430000)*0.028+17600,0))+MIN(30000,ROUNDDOWN(MAX(0,X624-430000)*0.0027+1873,0))+IF("いいえ"="はい",MIN(170000,ROUNDDOWN(MAX(0,X624-430000)*0.0243+17800,0)),0)</f>
        <v/>
      </c>
      <c r="Z624" s="19">
        <f>IF(""="",215040+Y624,"")</f>
        <v/>
      </c>
      <c r="AA624" s="19">
        <f>IF(X624&gt;23500000,NA(),IF(X624&lt;=4890000,1040000,IF(X624&lt;=6550000,670000,620000)))</f>
        <v/>
      </c>
      <c r="AB624" s="19">
        <f>MAX(0,ROUNDDOWN(X624-Z624-AA624-0,-3))</f>
        <v/>
      </c>
      <c r="AC624" s="19">
        <f>IF(AB624&lt;=0,0,ROUNDDOWN((AB624*LOOKUP(AB624,{0,1950001,3300001,6950001,9000001,18000001,40000001},{0.05,0.1,0.2,0.23,0.33,0.4,0.45})-LOOKUP(AB624,{0,1950001,3300001,6950001,9000001,18000001,40000001},{0,97500,427500,636000,1536000,2796000,4796000}))*1.021,-2))</f>
        <v/>
      </c>
      <c r="AD624" s="19">
        <f>MAX(0,ROUNDDOWN(X624-Z624-430000-0,-3))</f>
        <v/>
      </c>
      <c r="AE624" s="19">
        <f>IF(X624&lt;=450000,0,MAX(0,ROUNDDOWN(AD624*0.06-MIN(50000,AD624)*0.03,-2))+MAX(0,ROUNDDOWN(AD624*0.04-MIN(50000,AD624)*0.02,-2)))</f>
        <v/>
      </c>
      <c r="AF624" s="19">
        <f>AC624+AE624+Y624</f>
        <v/>
      </c>
      <c r="AG624" s="19">
        <f>MIN(650000,MAX(0,$B624))</f>
        <v/>
      </c>
      <c r="AH624" s="19">
        <f>$B624-AG624</f>
        <v/>
      </c>
      <c r="AI624" s="19">
        <f>MIN(670000,ROUNDDOWN(MAX(0,AH624-430000)*0.0751+47600,0))+MIN(260000,ROUNDDOWN(MAX(0,AH624-430000)*0.028+17600,0))+MIN(30000,ROUNDDOWN(MAX(0,AH624-430000)*0.0027+1873,0))+IF("いいえ"="はい",MIN(170000,ROUNDDOWN(MAX(0,AH624-430000)*0.0243+17800,0)),0)</f>
        <v/>
      </c>
      <c r="AJ624" s="19">
        <f>IF(""="",215040+AI624,"")</f>
        <v/>
      </c>
      <c r="AK624" s="19">
        <f>IF(AH624&gt;23500000,NA(),IF(AH624&lt;=4890000,1040000,IF(AH624&lt;=6550000,670000,620000)))</f>
        <v/>
      </c>
      <c r="AL624" s="19">
        <f>MAX(0,ROUNDDOWN(AH624-AJ624-AK624-0,-3))</f>
        <v/>
      </c>
      <c r="AM624" s="19">
        <f>IF(AL624&lt;=0,0,ROUNDDOWN((AL624*LOOKUP(AL624,{0,1950001,3300001,6950001,9000001,18000001,40000001},{0.05,0.1,0.2,0.23,0.33,0.4,0.45})-LOOKUP(AL624,{0,1950001,3300001,6950001,9000001,18000001,40000001},{0,97500,427500,636000,1536000,2796000,4796000}))*1.021,-2))</f>
        <v/>
      </c>
      <c r="AN624" s="19">
        <f>MAX(0,ROUNDDOWN(AH624-AJ624-430000-0,-3))</f>
        <v/>
      </c>
      <c r="AO624" s="19">
        <f>IF(AH624&lt;=450000,0,MAX(0,ROUNDDOWN(AN624*0.06-MIN(50000,AN624)*0.03,-2))+MAX(0,ROUNDDOWN(AN624*0.04-MIN(50000,AN624)*0.02,-2)))</f>
        <v/>
      </c>
      <c r="AP624" s="19">
        <f>AM624+AO624+AI624</f>
        <v/>
      </c>
      <c r="AQ624" s="19">
        <f>MIN(750000,MAX(0,$B624))</f>
        <v/>
      </c>
      <c r="AR624" s="19">
        <f>$B624-AQ624</f>
        <v/>
      </c>
      <c r="AS624" s="19">
        <f>MIN(670000,ROUNDDOWN(MAX(0,AR624-430000)*0.0751+47600,0))+MIN(260000,ROUNDDOWN(MAX(0,AR624-430000)*0.028+17600,0))+MIN(30000,ROUNDDOWN(MAX(0,AR624-430000)*0.0027+1873,0))+IF("いいえ"="はい",MIN(170000,ROUNDDOWN(MAX(0,AR624-430000)*0.0243+17800,0)),0)</f>
        <v/>
      </c>
      <c r="AT624" s="19">
        <f>IF(""="",215040+AS624,"")</f>
        <v/>
      </c>
      <c r="AU624" s="19">
        <f>IF(AR624&gt;23500000,NA(),IF(AR624&lt;=4890000,1040000,IF(AR624&lt;=6550000,670000,620000)))</f>
        <v/>
      </c>
      <c r="AV624" s="19">
        <f>MAX(0,ROUNDDOWN(AR624-AT624-AU624-0,-3))</f>
        <v/>
      </c>
      <c r="AW624" s="19">
        <f>IF(AV624&lt;=0,0,ROUNDDOWN((AV624*LOOKUP(AV624,{0,1950001,3300001,6950001,9000001,18000001,40000001},{0.05,0.1,0.2,0.23,0.33,0.4,0.45})-LOOKUP(AV624,{0,1950001,3300001,6950001,9000001,18000001,40000001},{0,97500,427500,636000,1536000,2796000,4796000}))*1.021,-2))</f>
        <v/>
      </c>
      <c r="AX624" s="19">
        <f>MAX(0,ROUNDDOWN(AR624-AT624-430000-0,-3))</f>
        <v/>
      </c>
      <c r="AY624" s="19">
        <f>IF(AR624&lt;=450000,0,MAX(0,ROUNDDOWN(AX624*0.06-MIN(50000,AX624)*0.03,-2))+MAX(0,ROUNDDOWN(AX624*0.04-MIN(50000,AX624)*0.02,-2)))</f>
        <v/>
      </c>
      <c r="AZ624" s="19">
        <f>AW624+AY624+AS624</f>
        <v/>
      </c>
    </row>
    <row r="625">
      <c r="A625" t="inlineStr">
        <is>
          <t>1万円刻み</t>
        </is>
      </c>
      <c r="B625" s="19">
        <f>'3_1万円刻み'!$A$608</f>
        <v/>
      </c>
      <c r="C625" s="19">
        <f>MIN(0,MAX(0,$B625))</f>
        <v/>
      </c>
      <c r="D625" s="19">
        <f>$B625-C625</f>
        <v/>
      </c>
      <c r="E625" s="19">
        <f>MIN(670000,ROUNDDOWN(MAX(0,D625-430000)*0.0751+47600,0))+MIN(260000,ROUNDDOWN(MAX(0,D625-430000)*0.028+17600,0))+MIN(30000,ROUNDDOWN(MAX(0,D625-430000)*0.0027+1873,0))+IF("いいえ"="はい",MIN(170000,ROUNDDOWN(MAX(0,D625-430000)*0.0243+17800,0)),0)</f>
        <v/>
      </c>
      <c r="F625" s="19">
        <f>IF(""="",215040+E625,"")</f>
        <v/>
      </c>
      <c r="G625" s="19">
        <f>IF(D625&gt;23500000,NA(),IF(D625&lt;=4890000,1040000,IF(D625&lt;=6550000,670000,620000)))</f>
        <v/>
      </c>
      <c r="H625" s="19">
        <f>MAX(0,ROUNDDOWN(D625-F625-G625-0,-3))</f>
        <v/>
      </c>
      <c r="I625" s="19">
        <f>IF(H625&lt;=0,0,ROUNDDOWN((H625*LOOKUP(H625,{0,1950001,3300001,6950001,9000001,18000001,40000001},{0.05,0.1,0.2,0.23,0.33,0.4,0.45})-LOOKUP(H625,{0,1950001,3300001,6950001,9000001,18000001,40000001},{0,97500,427500,636000,1536000,2796000,4796000}))*1.021,-2))</f>
        <v/>
      </c>
      <c r="J625" s="19">
        <f>MAX(0,ROUNDDOWN(D625-F625-430000-0,-3))</f>
        <v/>
      </c>
      <c r="K625" s="19">
        <f>IF(D625&lt;=450000,0,MAX(0,ROUNDDOWN(J625*0.06-MIN(50000,J625)*0.03,-2))+MAX(0,ROUNDDOWN(J625*0.04-MIN(50000,J625)*0.02,-2)))</f>
        <v/>
      </c>
      <c r="L625" s="19">
        <f>I625+K625+E625</f>
        <v/>
      </c>
      <c r="M625" s="19">
        <f>MIN(100000,MAX(0,$B625))</f>
        <v/>
      </c>
      <c r="N625" s="19">
        <f>$B625-M625</f>
        <v/>
      </c>
      <c r="O625" s="19">
        <f>MIN(670000,ROUNDDOWN(MAX(0,N625-430000)*0.0751+47600,0))+MIN(260000,ROUNDDOWN(MAX(0,N625-430000)*0.028+17600,0))+MIN(30000,ROUNDDOWN(MAX(0,N625-430000)*0.0027+1873,0))+IF("いいえ"="はい",MIN(170000,ROUNDDOWN(MAX(0,N625-430000)*0.0243+17800,0)),0)</f>
        <v/>
      </c>
      <c r="P625" s="19">
        <f>IF(""="",215040+O625,"")</f>
        <v/>
      </c>
      <c r="Q625" s="19">
        <f>IF(N625&gt;23500000,NA(),IF(N625&lt;=4890000,1040000,IF(N625&lt;=6550000,670000,620000)))</f>
        <v/>
      </c>
      <c r="R625" s="19">
        <f>MAX(0,ROUNDDOWN(N625-P625-Q625-0,-3))</f>
        <v/>
      </c>
      <c r="S625" s="19">
        <f>IF(R625&lt;=0,0,ROUNDDOWN((R625*LOOKUP(R625,{0,1950001,3300001,6950001,9000001,18000001,40000001},{0.05,0.1,0.2,0.23,0.33,0.4,0.45})-LOOKUP(R625,{0,1950001,3300001,6950001,9000001,18000001,40000001},{0,97500,427500,636000,1536000,2796000,4796000}))*1.021,-2))</f>
        <v/>
      </c>
      <c r="T625" s="19">
        <f>MAX(0,ROUNDDOWN(N625-P625-430000-0,-3))</f>
        <v/>
      </c>
      <c r="U625" s="19">
        <f>IF(N625&lt;=450000,0,MAX(0,ROUNDDOWN(T625*0.06-MIN(50000,T625)*0.03,-2))+MAX(0,ROUNDDOWN(T625*0.04-MIN(50000,T625)*0.02,-2)))</f>
        <v/>
      </c>
      <c r="V625" s="19">
        <f>S625+U625+O625</f>
        <v/>
      </c>
      <c r="W625" s="19">
        <f>MIN(550000,MAX(0,$B625))</f>
        <v/>
      </c>
      <c r="X625" s="19">
        <f>$B625-W625</f>
        <v/>
      </c>
      <c r="Y625" s="19">
        <f>MIN(670000,ROUNDDOWN(MAX(0,X625-430000)*0.0751+47600,0))+MIN(260000,ROUNDDOWN(MAX(0,X625-430000)*0.028+17600,0))+MIN(30000,ROUNDDOWN(MAX(0,X625-430000)*0.0027+1873,0))+IF("いいえ"="はい",MIN(170000,ROUNDDOWN(MAX(0,X625-430000)*0.0243+17800,0)),0)</f>
        <v/>
      </c>
      <c r="Z625" s="19">
        <f>IF(""="",215040+Y625,"")</f>
        <v/>
      </c>
      <c r="AA625" s="19">
        <f>IF(X625&gt;23500000,NA(),IF(X625&lt;=4890000,1040000,IF(X625&lt;=6550000,670000,620000)))</f>
        <v/>
      </c>
      <c r="AB625" s="19">
        <f>MAX(0,ROUNDDOWN(X625-Z625-AA625-0,-3))</f>
        <v/>
      </c>
      <c r="AC625" s="19">
        <f>IF(AB625&lt;=0,0,ROUNDDOWN((AB625*LOOKUP(AB625,{0,1950001,3300001,6950001,9000001,18000001,40000001},{0.05,0.1,0.2,0.23,0.33,0.4,0.45})-LOOKUP(AB625,{0,1950001,3300001,6950001,9000001,18000001,40000001},{0,97500,427500,636000,1536000,2796000,4796000}))*1.021,-2))</f>
        <v/>
      </c>
      <c r="AD625" s="19">
        <f>MAX(0,ROUNDDOWN(X625-Z625-430000-0,-3))</f>
        <v/>
      </c>
      <c r="AE625" s="19">
        <f>IF(X625&lt;=450000,0,MAX(0,ROUNDDOWN(AD625*0.06-MIN(50000,AD625)*0.03,-2))+MAX(0,ROUNDDOWN(AD625*0.04-MIN(50000,AD625)*0.02,-2)))</f>
        <v/>
      </c>
      <c r="AF625" s="19">
        <f>AC625+AE625+Y625</f>
        <v/>
      </c>
      <c r="AG625" s="19">
        <f>MIN(650000,MAX(0,$B625))</f>
        <v/>
      </c>
      <c r="AH625" s="19">
        <f>$B625-AG625</f>
        <v/>
      </c>
      <c r="AI625" s="19">
        <f>MIN(670000,ROUNDDOWN(MAX(0,AH625-430000)*0.0751+47600,0))+MIN(260000,ROUNDDOWN(MAX(0,AH625-430000)*0.028+17600,0))+MIN(30000,ROUNDDOWN(MAX(0,AH625-430000)*0.0027+1873,0))+IF("いいえ"="はい",MIN(170000,ROUNDDOWN(MAX(0,AH625-430000)*0.0243+17800,0)),0)</f>
        <v/>
      </c>
      <c r="AJ625" s="19">
        <f>IF(""="",215040+AI625,"")</f>
        <v/>
      </c>
      <c r="AK625" s="19">
        <f>IF(AH625&gt;23500000,NA(),IF(AH625&lt;=4890000,1040000,IF(AH625&lt;=6550000,670000,620000)))</f>
        <v/>
      </c>
      <c r="AL625" s="19">
        <f>MAX(0,ROUNDDOWN(AH625-AJ625-AK625-0,-3))</f>
        <v/>
      </c>
      <c r="AM625" s="19">
        <f>IF(AL625&lt;=0,0,ROUNDDOWN((AL625*LOOKUP(AL625,{0,1950001,3300001,6950001,9000001,18000001,40000001},{0.05,0.1,0.2,0.23,0.33,0.4,0.45})-LOOKUP(AL625,{0,1950001,3300001,6950001,9000001,18000001,40000001},{0,97500,427500,636000,1536000,2796000,4796000}))*1.021,-2))</f>
        <v/>
      </c>
      <c r="AN625" s="19">
        <f>MAX(0,ROUNDDOWN(AH625-AJ625-430000-0,-3))</f>
        <v/>
      </c>
      <c r="AO625" s="19">
        <f>IF(AH625&lt;=450000,0,MAX(0,ROUNDDOWN(AN625*0.06-MIN(50000,AN625)*0.03,-2))+MAX(0,ROUNDDOWN(AN625*0.04-MIN(50000,AN625)*0.02,-2)))</f>
        <v/>
      </c>
      <c r="AP625" s="19">
        <f>AM625+AO625+AI625</f>
        <v/>
      </c>
      <c r="AQ625" s="19">
        <f>MIN(750000,MAX(0,$B625))</f>
        <v/>
      </c>
      <c r="AR625" s="19">
        <f>$B625-AQ625</f>
        <v/>
      </c>
      <c r="AS625" s="19">
        <f>MIN(670000,ROUNDDOWN(MAX(0,AR625-430000)*0.0751+47600,0))+MIN(260000,ROUNDDOWN(MAX(0,AR625-430000)*0.028+17600,0))+MIN(30000,ROUNDDOWN(MAX(0,AR625-430000)*0.0027+1873,0))+IF("いいえ"="はい",MIN(170000,ROUNDDOWN(MAX(0,AR625-430000)*0.0243+17800,0)),0)</f>
        <v/>
      </c>
      <c r="AT625" s="19">
        <f>IF(""="",215040+AS625,"")</f>
        <v/>
      </c>
      <c r="AU625" s="19">
        <f>IF(AR625&gt;23500000,NA(),IF(AR625&lt;=4890000,1040000,IF(AR625&lt;=6550000,670000,620000)))</f>
        <v/>
      </c>
      <c r="AV625" s="19">
        <f>MAX(0,ROUNDDOWN(AR625-AT625-AU625-0,-3))</f>
        <v/>
      </c>
      <c r="AW625" s="19">
        <f>IF(AV625&lt;=0,0,ROUNDDOWN((AV625*LOOKUP(AV625,{0,1950001,3300001,6950001,9000001,18000001,40000001},{0.05,0.1,0.2,0.23,0.33,0.4,0.45})-LOOKUP(AV625,{0,1950001,3300001,6950001,9000001,18000001,40000001},{0,97500,427500,636000,1536000,2796000,4796000}))*1.021,-2))</f>
        <v/>
      </c>
      <c r="AX625" s="19">
        <f>MAX(0,ROUNDDOWN(AR625-AT625-430000-0,-3))</f>
        <v/>
      </c>
      <c r="AY625" s="19">
        <f>IF(AR625&lt;=450000,0,MAX(0,ROUNDDOWN(AX625*0.06-MIN(50000,AX625)*0.03,-2))+MAX(0,ROUNDDOWN(AX625*0.04-MIN(50000,AX625)*0.02,-2)))</f>
        <v/>
      </c>
      <c r="AZ625" s="19">
        <f>AW625+AY625+AS625</f>
        <v/>
      </c>
    </row>
    <row r="626">
      <c r="A626" t="inlineStr">
        <is>
          <t>1万円刻み</t>
        </is>
      </c>
      <c r="B626" s="19">
        <f>'3_1万円刻み'!$A$609</f>
        <v/>
      </c>
      <c r="C626" s="19">
        <f>MIN(0,MAX(0,$B626))</f>
        <v/>
      </c>
      <c r="D626" s="19">
        <f>$B626-C626</f>
        <v/>
      </c>
      <c r="E626" s="19">
        <f>MIN(670000,ROUNDDOWN(MAX(0,D626-430000)*0.0751+47600,0))+MIN(260000,ROUNDDOWN(MAX(0,D626-430000)*0.028+17600,0))+MIN(30000,ROUNDDOWN(MAX(0,D626-430000)*0.0027+1873,0))+IF("いいえ"="はい",MIN(170000,ROUNDDOWN(MAX(0,D626-430000)*0.0243+17800,0)),0)</f>
        <v/>
      </c>
      <c r="F626" s="19">
        <f>IF(""="",215040+E626,"")</f>
        <v/>
      </c>
      <c r="G626" s="19">
        <f>IF(D626&gt;23500000,NA(),IF(D626&lt;=4890000,1040000,IF(D626&lt;=6550000,670000,620000)))</f>
        <v/>
      </c>
      <c r="H626" s="19">
        <f>MAX(0,ROUNDDOWN(D626-F626-G626-0,-3))</f>
        <v/>
      </c>
      <c r="I626" s="19">
        <f>IF(H626&lt;=0,0,ROUNDDOWN((H626*LOOKUP(H626,{0,1950001,3300001,6950001,9000001,18000001,40000001},{0.05,0.1,0.2,0.23,0.33,0.4,0.45})-LOOKUP(H626,{0,1950001,3300001,6950001,9000001,18000001,40000001},{0,97500,427500,636000,1536000,2796000,4796000}))*1.021,-2))</f>
        <v/>
      </c>
      <c r="J626" s="19">
        <f>MAX(0,ROUNDDOWN(D626-F626-430000-0,-3))</f>
        <v/>
      </c>
      <c r="K626" s="19">
        <f>IF(D626&lt;=450000,0,MAX(0,ROUNDDOWN(J626*0.06-MIN(50000,J626)*0.03,-2))+MAX(0,ROUNDDOWN(J626*0.04-MIN(50000,J626)*0.02,-2)))</f>
        <v/>
      </c>
      <c r="L626" s="19">
        <f>I626+K626+E626</f>
        <v/>
      </c>
      <c r="M626" s="19">
        <f>MIN(100000,MAX(0,$B626))</f>
        <v/>
      </c>
      <c r="N626" s="19">
        <f>$B626-M626</f>
        <v/>
      </c>
      <c r="O626" s="19">
        <f>MIN(670000,ROUNDDOWN(MAX(0,N626-430000)*0.0751+47600,0))+MIN(260000,ROUNDDOWN(MAX(0,N626-430000)*0.028+17600,0))+MIN(30000,ROUNDDOWN(MAX(0,N626-430000)*0.0027+1873,0))+IF("いいえ"="はい",MIN(170000,ROUNDDOWN(MAX(0,N626-430000)*0.0243+17800,0)),0)</f>
        <v/>
      </c>
      <c r="P626" s="19">
        <f>IF(""="",215040+O626,"")</f>
        <v/>
      </c>
      <c r="Q626" s="19">
        <f>IF(N626&gt;23500000,NA(),IF(N626&lt;=4890000,1040000,IF(N626&lt;=6550000,670000,620000)))</f>
        <v/>
      </c>
      <c r="R626" s="19">
        <f>MAX(0,ROUNDDOWN(N626-P626-Q626-0,-3))</f>
        <v/>
      </c>
      <c r="S626" s="19">
        <f>IF(R626&lt;=0,0,ROUNDDOWN((R626*LOOKUP(R626,{0,1950001,3300001,6950001,9000001,18000001,40000001},{0.05,0.1,0.2,0.23,0.33,0.4,0.45})-LOOKUP(R626,{0,1950001,3300001,6950001,9000001,18000001,40000001},{0,97500,427500,636000,1536000,2796000,4796000}))*1.021,-2))</f>
        <v/>
      </c>
      <c r="T626" s="19">
        <f>MAX(0,ROUNDDOWN(N626-P626-430000-0,-3))</f>
        <v/>
      </c>
      <c r="U626" s="19">
        <f>IF(N626&lt;=450000,0,MAX(0,ROUNDDOWN(T626*0.06-MIN(50000,T626)*0.03,-2))+MAX(0,ROUNDDOWN(T626*0.04-MIN(50000,T626)*0.02,-2)))</f>
        <v/>
      </c>
      <c r="V626" s="19">
        <f>S626+U626+O626</f>
        <v/>
      </c>
      <c r="W626" s="19">
        <f>MIN(550000,MAX(0,$B626))</f>
        <v/>
      </c>
      <c r="X626" s="19">
        <f>$B626-W626</f>
        <v/>
      </c>
      <c r="Y626" s="19">
        <f>MIN(670000,ROUNDDOWN(MAX(0,X626-430000)*0.0751+47600,0))+MIN(260000,ROUNDDOWN(MAX(0,X626-430000)*0.028+17600,0))+MIN(30000,ROUNDDOWN(MAX(0,X626-430000)*0.0027+1873,0))+IF("いいえ"="はい",MIN(170000,ROUNDDOWN(MAX(0,X626-430000)*0.0243+17800,0)),0)</f>
        <v/>
      </c>
      <c r="Z626" s="19">
        <f>IF(""="",215040+Y626,"")</f>
        <v/>
      </c>
      <c r="AA626" s="19">
        <f>IF(X626&gt;23500000,NA(),IF(X626&lt;=4890000,1040000,IF(X626&lt;=6550000,670000,620000)))</f>
        <v/>
      </c>
      <c r="AB626" s="19">
        <f>MAX(0,ROUNDDOWN(X626-Z626-AA626-0,-3))</f>
        <v/>
      </c>
      <c r="AC626" s="19">
        <f>IF(AB626&lt;=0,0,ROUNDDOWN((AB626*LOOKUP(AB626,{0,1950001,3300001,6950001,9000001,18000001,40000001},{0.05,0.1,0.2,0.23,0.33,0.4,0.45})-LOOKUP(AB626,{0,1950001,3300001,6950001,9000001,18000001,40000001},{0,97500,427500,636000,1536000,2796000,4796000}))*1.021,-2))</f>
        <v/>
      </c>
      <c r="AD626" s="19">
        <f>MAX(0,ROUNDDOWN(X626-Z626-430000-0,-3))</f>
        <v/>
      </c>
      <c r="AE626" s="19">
        <f>IF(X626&lt;=450000,0,MAX(0,ROUNDDOWN(AD626*0.06-MIN(50000,AD626)*0.03,-2))+MAX(0,ROUNDDOWN(AD626*0.04-MIN(50000,AD626)*0.02,-2)))</f>
        <v/>
      </c>
      <c r="AF626" s="19">
        <f>AC626+AE626+Y626</f>
        <v/>
      </c>
      <c r="AG626" s="19">
        <f>MIN(650000,MAX(0,$B626))</f>
        <v/>
      </c>
      <c r="AH626" s="19">
        <f>$B626-AG626</f>
        <v/>
      </c>
      <c r="AI626" s="19">
        <f>MIN(670000,ROUNDDOWN(MAX(0,AH626-430000)*0.0751+47600,0))+MIN(260000,ROUNDDOWN(MAX(0,AH626-430000)*0.028+17600,0))+MIN(30000,ROUNDDOWN(MAX(0,AH626-430000)*0.0027+1873,0))+IF("いいえ"="はい",MIN(170000,ROUNDDOWN(MAX(0,AH626-430000)*0.0243+17800,0)),0)</f>
        <v/>
      </c>
      <c r="AJ626" s="19">
        <f>IF(""="",215040+AI626,"")</f>
        <v/>
      </c>
      <c r="AK626" s="19">
        <f>IF(AH626&gt;23500000,NA(),IF(AH626&lt;=4890000,1040000,IF(AH626&lt;=6550000,670000,620000)))</f>
        <v/>
      </c>
      <c r="AL626" s="19">
        <f>MAX(0,ROUNDDOWN(AH626-AJ626-AK626-0,-3))</f>
        <v/>
      </c>
      <c r="AM626" s="19">
        <f>IF(AL626&lt;=0,0,ROUNDDOWN((AL626*LOOKUP(AL626,{0,1950001,3300001,6950001,9000001,18000001,40000001},{0.05,0.1,0.2,0.23,0.33,0.4,0.45})-LOOKUP(AL626,{0,1950001,3300001,6950001,9000001,18000001,40000001},{0,97500,427500,636000,1536000,2796000,4796000}))*1.021,-2))</f>
        <v/>
      </c>
      <c r="AN626" s="19">
        <f>MAX(0,ROUNDDOWN(AH626-AJ626-430000-0,-3))</f>
        <v/>
      </c>
      <c r="AO626" s="19">
        <f>IF(AH626&lt;=450000,0,MAX(0,ROUNDDOWN(AN626*0.06-MIN(50000,AN626)*0.03,-2))+MAX(0,ROUNDDOWN(AN626*0.04-MIN(50000,AN626)*0.02,-2)))</f>
        <v/>
      </c>
      <c r="AP626" s="19">
        <f>AM626+AO626+AI626</f>
        <v/>
      </c>
      <c r="AQ626" s="19">
        <f>MIN(750000,MAX(0,$B626))</f>
        <v/>
      </c>
      <c r="AR626" s="19">
        <f>$B626-AQ626</f>
        <v/>
      </c>
      <c r="AS626" s="19">
        <f>MIN(670000,ROUNDDOWN(MAX(0,AR626-430000)*0.0751+47600,0))+MIN(260000,ROUNDDOWN(MAX(0,AR626-430000)*0.028+17600,0))+MIN(30000,ROUNDDOWN(MAX(0,AR626-430000)*0.0027+1873,0))+IF("いいえ"="はい",MIN(170000,ROUNDDOWN(MAX(0,AR626-430000)*0.0243+17800,0)),0)</f>
        <v/>
      </c>
      <c r="AT626" s="19">
        <f>IF(""="",215040+AS626,"")</f>
        <v/>
      </c>
      <c r="AU626" s="19">
        <f>IF(AR626&gt;23500000,NA(),IF(AR626&lt;=4890000,1040000,IF(AR626&lt;=6550000,670000,620000)))</f>
        <v/>
      </c>
      <c r="AV626" s="19">
        <f>MAX(0,ROUNDDOWN(AR626-AT626-AU626-0,-3))</f>
        <v/>
      </c>
      <c r="AW626" s="19">
        <f>IF(AV626&lt;=0,0,ROUNDDOWN((AV626*LOOKUP(AV626,{0,1950001,3300001,6950001,9000001,18000001,40000001},{0.05,0.1,0.2,0.23,0.33,0.4,0.45})-LOOKUP(AV626,{0,1950001,3300001,6950001,9000001,18000001,40000001},{0,97500,427500,636000,1536000,2796000,4796000}))*1.021,-2))</f>
        <v/>
      </c>
      <c r="AX626" s="19">
        <f>MAX(0,ROUNDDOWN(AR626-AT626-430000-0,-3))</f>
        <v/>
      </c>
      <c r="AY626" s="19">
        <f>IF(AR626&lt;=450000,0,MAX(0,ROUNDDOWN(AX626*0.06-MIN(50000,AX626)*0.03,-2))+MAX(0,ROUNDDOWN(AX626*0.04-MIN(50000,AX626)*0.02,-2)))</f>
        <v/>
      </c>
      <c r="AZ626" s="19">
        <f>AW626+AY626+AS626</f>
        <v/>
      </c>
    </row>
    <row r="627">
      <c r="A627" t="inlineStr">
        <is>
          <t>1万円刻み</t>
        </is>
      </c>
      <c r="B627" s="19">
        <f>'3_1万円刻み'!$A$610</f>
        <v/>
      </c>
      <c r="C627" s="19">
        <f>MIN(0,MAX(0,$B627))</f>
        <v/>
      </c>
      <c r="D627" s="19">
        <f>$B627-C627</f>
        <v/>
      </c>
      <c r="E627" s="19">
        <f>MIN(670000,ROUNDDOWN(MAX(0,D627-430000)*0.0751+47600,0))+MIN(260000,ROUNDDOWN(MAX(0,D627-430000)*0.028+17600,0))+MIN(30000,ROUNDDOWN(MAX(0,D627-430000)*0.0027+1873,0))+IF("いいえ"="はい",MIN(170000,ROUNDDOWN(MAX(0,D627-430000)*0.0243+17800,0)),0)</f>
        <v/>
      </c>
      <c r="F627" s="19">
        <f>IF(""="",215040+E627,"")</f>
        <v/>
      </c>
      <c r="G627" s="19">
        <f>IF(D627&gt;23500000,NA(),IF(D627&lt;=4890000,1040000,IF(D627&lt;=6550000,670000,620000)))</f>
        <v/>
      </c>
      <c r="H627" s="19">
        <f>MAX(0,ROUNDDOWN(D627-F627-G627-0,-3))</f>
        <v/>
      </c>
      <c r="I627" s="19">
        <f>IF(H627&lt;=0,0,ROUNDDOWN((H627*LOOKUP(H627,{0,1950001,3300001,6950001,9000001,18000001,40000001},{0.05,0.1,0.2,0.23,0.33,0.4,0.45})-LOOKUP(H627,{0,1950001,3300001,6950001,9000001,18000001,40000001},{0,97500,427500,636000,1536000,2796000,4796000}))*1.021,-2))</f>
        <v/>
      </c>
      <c r="J627" s="19">
        <f>MAX(0,ROUNDDOWN(D627-F627-430000-0,-3))</f>
        <v/>
      </c>
      <c r="K627" s="19">
        <f>IF(D627&lt;=450000,0,MAX(0,ROUNDDOWN(J627*0.06-MIN(50000,J627)*0.03,-2))+MAX(0,ROUNDDOWN(J627*0.04-MIN(50000,J627)*0.02,-2)))</f>
        <v/>
      </c>
      <c r="L627" s="19">
        <f>I627+K627+E627</f>
        <v/>
      </c>
      <c r="M627" s="19">
        <f>MIN(100000,MAX(0,$B627))</f>
        <v/>
      </c>
      <c r="N627" s="19">
        <f>$B627-M627</f>
        <v/>
      </c>
      <c r="O627" s="19">
        <f>MIN(670000,ROUNDDOWN(MAX(0,N627-430000)*0.0751+47600,0))+MIN(260000,ROUNDDOWN(MAX(0,N627-430000)*0.028+17600,0))+MIN(30000,ROUNDDOWN(MAX(0,N627-430000)*0.0027+1873,0))+IF("いいえ"="はい",MIN(170000,ROUNDDOWN(MAX(0,N627-430000)*0.0243+17800,0)),0)</f>
        <v/>
      </c>
      <c r="P627" s="19">
        <f>IF(""="",215040+O627,"")</f>
        <v/>
      </c>
      <c r="Q627" s="19">
        <f>IF(N627&gt;23500000,NA(),IF(N627&lt;=4890000,1040000,IF(N627&lt;=6550000,670000,620000)))</f>
        <v/>
      </c>
      <c r="R627" s="19">
        <f>MAX(0,ROUNDDOWN(N627-P627-Q627-0,-3))</f>
        <v/>
      </c>
      <c r="S627" s="19">
        <f>IF(R627&lt;=0,0,ROUNDDOWN((R627*LOOKUP(R627,{0,1950001,3300001,6950001,9000001,18000001,40000001},{0.05,0.1,0.2,0.23,0.33,0.4,0.45})-LOOKUP(R627,{0,1950001,3300001,6950001,9000001,18000001,40000001},{0,97500,427500,636000,1536000,2796000,4796000}))*1.021,-2))</f>
        <v/>
      </c>
      <c r="T627" s="19">
        <f>MAX(0,ROUNDDOWN(N627-P627-430000-0,-3))</f>
        <v/>
      </c>
      <c r="U627" s="19">
        <f>IF(N627&lt;=450000,0,MAX(0,ROUNDDOWN(T627*0.06-MIN(50000,T627)*0.03,-2))+MAX(0,ROUNDDOWN(T627*0.04-MIN(50000,T627)*0.02,-2)))</f>
        <v/>
      </c>
      <c r="V627" s="19">
        <f>S627+U627+O627</f>
        <v/>
      </c>
      <c r="W627" s="19">
        <f>MIN(550000,MAX(0,$B627))</f>
        <v/>
      </c>
      <c r="X627" s="19">
        <f>$B627-W627</f>
        <v/>
      </c>
      <c r="Y627" s="19">
        <f>MIN(670000,ROUNDDOWN(MAX(0,X627-430000)*0.0751+47600,0))+MIN(260000,ROUNDDOWN(MAX(0,X627-430000)*0.028+17600,0))+MIN(30000,ROUNDDOWN(MAX(0,X627-430000)*0.0027+1873,0))+IF("いいえ"="はい",MIN(170000,ROUNDDOWN(MAX(0,X627-430000)*0.0243+17800,0)),0)</f>
        <v/>
      </c>
      <c r="Z627" s="19">
        <f>IF(""="",215040+Y627,"")</f>
        <v/>
      </c>
      <c r="AA627" s="19">
        <f>IF(X627&gt;23500000,NA(),IF(X627&lt;=4890000,1040000,IF(X627&lt;=6550000,670000,620000)))</f>
        <v/>
      </c>
      <c r="AB627" s="19">
        <f>MAX(0,ROUNDDOWN(X627-Z627-AA627-0,-3))</f>
        <v/>
      </c>
      <c r="AC627" s="19">
        <f>IF(AB627&lt;=0,0,ROUNDDOWN((AB627*LOOKUP(AB627,{0,1950001,3300001,6950001,9000001,18000001,40000001},{0.05,0.1,0.2,0.23,0.33,0.4,0.45})-LOOKUP(AB627,{0,1950001,3300001,6950001,9000001,18000001,40000001},{0,97500,427500,636000,1536000,2796000,4796000}))*1.021,-2))</f>
        <v/>
      </c>
      <c r="AD627" s="19">
        <f>MAX(0,ROUNDDOWN(X627-Z627-430000-0,-3))</f>
        <v/>
      </c>
      <c r="AE627" s="19">
        <f>IF(X627&lt;=450000,0,MAX(0,ROUNDDOWN(AD627*0.06-MIN(50000,AD627)*0.03,-2))+MAX(0,ROUNDDOWN(AD627*0.04-MIN(50000,AD627)*0.02,-2)))</f>
        <v/>
      </c>
      <c r="AF627" s="19">
        <f>AC627+AE627+Y627</f>
        <v/>
      </c>
      <c r="AG627" s="19">
        <f>MIN(650000,MAX(0,$B627))</f>
        <v/>
      </c>
      <c r="AH627" s="19">
        <f>$B627-AG627</f>
        <v/>
      </c>
      <c r="AI627" s="19">
        <f>MIN(670000,ROUNDDOWN(MAX(0,AH627-430000)*0.0751+47600,0))+MIN(260000,ROUNDDOWN(MAX(0,AH627-430000)*0.028+17600,0))+MIN(30000,ROUNDDOWN(MAX(0,AH627-430000)*0.0027+1873,0))+IF("いいえ"="はい",MIN(170000,ROUNDDOWN(MAX(0,AH627-430000)*0.0243+17800,0)),0)</f>
        <v/>
      </c>
      <c r="AJ627" s="19">
        <f>IF(""="",215040+AI627,"")</f>
        <v/>
      </c>
      <c r="AK627" s="19">
        <f>IF(AH627&gt;23500000,NA(),IF(AH627&lt;=4890000,1040000,IF(AH627&lt;=6550000,670000,620000)))</f>
        <v/>
      </c>
      <c r="AL627" s="19">
        <f>MAX(0,ROUNDDOWN(AH627-AJ627-AK627-0,-3))</f>
        <v/>
      </c>
      <c r="AM627" s="19">
        <f>IF(AL627&lt;=0,0,ROUNDDOWN((AL627*LOOKUP(AL627,{0,1950001,3300001,6950001,9000001,18000001,40000001},{0.05,0.1,0.2,0.23,0.33,0.4,0.45})-LOOKUP(AL627,{0,1950001,3300001,6950001,9000001,18000001,40000001},{0,97500,427500,636000,1536000,2796000,4796000}))*1.021,-2))</f>
        <v/>
      </c>
      <c r="AN627" s="19">
        <f>MAX(0,ROUNDDOWN(AH627-AJ627-430000-0,-3))</f>
        <v/>
      </c>
      <c r="AO627" s="19">
        <f>IF(AH627&lt;=450000,0,MAX(0,ROUNDDOWN(AN627*0.06-MIN(50000,AN627)*0.03,-2))+MAX(0,ROUNDDOWN(AN627*0.04-MIN(50000,AN627)*0.02,-2)))</f>
        <v/>
      </c>
      <c r="AP627" s="19">
        <f>AM627+AO627+AI627</f>
        <v/>
      </c>
      <c r="AQ627" s="19">
        <f>MIN(750000,MAX(0,$B627))</f>
        <v/>
      </c>
      <c r="AR627" s="19">
        <f>$B627-AQ627</f>
        <v/>
      </c>
      <c r="AS627" s="19">
        <f>MIN(670000,ROUNDDOWN(MAX(0,AR627-430000)*0.0751+47600,0))+MIN(260000,ROUNDDOWN(MAX(0,AR627-430000)*0.028+17600,0))+MIN(30000,ROUNDDOWN(MAX(0,AR627-430000)*0.0027+1873,0))+IF("いいえ"="はい",MIN(170000,ROUNDDOWN(MAX(0,AR627-430000)*0.0243+17800,0)),0)</f>
        <v/>
      </c>
      <c r="AT627" s="19">
        <f>IF(""="",215040+AS627,"")</f>
        <v/>
      </c>
      <c r="AU627" s="19">
        <f>IF(AR627&gt;23500000,NA(),IF(AR627&lt;=4890000,1040000,IF(AR627&lt;=6550000,670000,620000)))</f>
        <v/>
      </c>
      <c r="AV627" s="19">
        <f>MAX(0,ROUNDDOWN(AR627-AT627-AU627-0,-3))</f>
        <v/>
      </c>
      <c r="AW627" s="19">
        <f>IF(AV627&lt;=0,0,ROUNDDOWN((AV627*LOOKUP(AV627,{0,1950001,3300001,6950001,9000001,18000001,40000001},{0.05,0.1,0.2,0.23,0.33,0.4,0.45})-LOOKUP(AV627,{0,1950001,3300001,6950001,9000001,18000001,40000001},{0,97500,427500,636000,1536000,2796000,4796000}))*1.021,-2))</f>
        <v/>
      </c>
      <c r="AX627" s="19">
        <f>MAX(0,ROUNDDOWN(AR627-AT627-430000-0,-3))</f>
        <v/>
      </c>
      <c r="AY627" s="19">
        <f>IF(AR627&lt;=450000,0,MAX(0,ROUNDDOWN(AX627*0.06-MIN(50000,AX627)*0.03,-2))+MAX(0,ROUNDDOWN(AX627*0.04-MIN(50000,AX627)*0.02,-2)))</f>
        <v/>
      </c>
      <c r="AZ627" s="19">
        <f>AW627+AY627+AS627</f>
        <v/>
      </c>
    </row>
    <row r="628">
      <c r="A628" t="inlineStr">
        <is>
          <t>1万円刻み</t>
        </is>
      </c>
      <c r="B628" s="19">
        <f>'3_1万円刻み'!$A$611</f>
        <v/>
      </c>
      <c r="C628" s="19">
        <f>MIN(0,MAX(0,$B628))</f>
        <v/>
      </c>
      <c r="D628" s="19">
        <f>$B628-C628</f>
        <v/>
      </c>
      <c r="E628" s="19">
        <f>MIN(670000,ROUNDDOWN(MAX(0,D628-430000)*0.0751+47600,0))+MIN(260000,ROUNDDOWN(MAX(0,D628-430000)*0.028+17600,0))+MIN(30000,ROUNDDOWN(MAX(0,D628-430000)*0.0027+1873,0))+IF("いいえ"="はい",MIN(170000,ROUNDDOWN(MAX(0,D628-430000)*0.0243+17800,0)),0)</f>
        <v/>
      </c>
      <c r="F628" s="19">
        <f>IF(""="",215040+E628,"")</f>
        <v/>
      </c>
      <c r="G628" s="19">
        <f>IF(D628&gt;23500000,NA(),IF(D628&lt;=4890000,1040000,IF(D628&lt;=6550000,670000,620000)))</f>
        <v/>
      </c>
      <c r="H628" s="19">
        <f>MAX(0,ROUNDDOWN(D628-F628-G628-0,-3))</f>
        <v/>
      </c>
      <c r="I628" s="19">
        <f>IF(H628&lt;=0,0,ROUNDDOWN((H628*LOOKUP(H628,{0,1950001,3300001,6950001,9000001,18000001,40000001},{0.05,0.1,0.2,0.23,0.33,0.4,0.45})-LOOKUP(H628,{0,1950001,3300001,6950001,9000001,18000001,40000001},{0,97500,427500,636000,1536000,2796000,4796000}))*1.021,-2))</f>
        <v/>
      </c>
      <c r="J628" s="19">
        <f>MAX(0,ROUNDDOWN(D628-F628-430000-0,-3))</f>
        <v/>
      </c>
      <c r="K628" s="19">
        <f>IF(D628&lt;=450000,0,MAX(0,ROUNDDOWN(J628*0.06-MIN(50000,J628)*0.03,-2))+MAX(0,ROUNDDOWN(J628*0.04-MIN(50000,J628)*0.02,-2)))</f>
        <v/>
      </c>
      <c r="L628" s="19">
        <f>I628+K628+E628</f>
        <v/>
      </c>
      <c r="M628" s="19">
        <f>MIN(100000,MAX(0,$B628))</f>
        <v/>
      </c>
      <c r="N628" s="19">
        <f>$B628-M628</f>
        <v/>
      </c>
      <c r="O628" s="19">
        <f>MIN(670000,ROUNDDOWN(MAX(0,N628-430000)*0.0751+47600,0))+MIN(260000,ROUNDDOWN(MAX(0,N628-430000)*0.028+17600,0))+MIN(30000,ROUNDDOWN(MAX(0,N628-430000)*0.0027+1873,0))+IF("いいえ"="はい",MIN(170000,ROUNDDOWN(MAX(0,N628-430000)*0.0243+17800,0)),0)</f>
        <v/>
      </c>
      <c r="P628" s="19">
        <f>IF(""="",215040+O628,"")</f>
        <v/>
      </c>
      <c r="Q628" s="19">
        <f>IF(N628&gt;23500000,NA(),IF(N628&lt;=4890000,1040000,IF(N628&lt;=6550000,670000,620000)))</f>
        <v/>
      </c>
      <c r="R628" s="19">
        <f>MAX(0,ROUNDDOWN(N628-P628-Q628-0,-3))</f>
        <v/>
      </c>
      <c r="S628" s="19">
        <f>IF(R628&lt;=0,0,ROUNDDOWN((R628*LOOKUP(R628,{0,1950001,3300001,6950001,9000001,18000001,40000001},{0.05,0.1,0.2,0.23,0.33,0.4,0.45})-LOOKUP(R628,{0,1950001,3300001,6950001,9000001,18000001,40000001},{0,97500,427500,636000,1536000,2796000,4796000}))*1.021,-2))</f>
        <v/>
      </c>
      <c r="T628" s="19">
        <f>MAX(0,ROUNDDOWN(N628-P628-430000-0,-3))</f>
        <v/>
      </c>
      <c r="U628" s="19">
        <f>IF(N628&lt;=450000,0,MAX(0,ROUNDDOWN(T628*0.06-MIN(50000,T628)*0.03,-2))+MAX(0,ROUNDDOWN(T628*0.04-MIN(50000,T628)*0.02,-2)))</f>
        <v/>
      </c>
      <c r="V628" s="19">
        <f>S628+U628+O628</f>
        <v/>
      </c>
      <c r="W628" s="19">
        <f>MIN(550000,MAX(0,$B628))</f>
        <v/>
      </c>
      <c r="X628" s="19">
        <f>$B628-W628</f>
        <v/>
      </c>
      <c r="Y628" s="19">
        <f>MIN(670000,ROUNDDOWN(MAX(0,X628-430000)*0.0751+47600,0))+MIN(260000,ROUNDDOWN(MAX(0,X628-430000)*0.028+17600,0))+MIN(30000,ROUNDDOWN(MAX(0,X628-430000)*0.0027+1873,0))+IF("いいえ"="はい",MIN(170000,ROUNDDOWN(MAX(0,X628-430000)*0.0243+17800,0)),0)</f>
        <v/>
      </c>
      <c r="Z628" s="19">
        <f>IF(""="",215040+Y628,"")</f>
        <v/>
      </c>
      <c r="AA628" s="19">
        <f>IF(X628&gt;23500000,NA(),IF(X628&lt;=4890000,1040000,IF(X628&lt;=6550000,670000,620000)))</f>
        <v/>
      </c>
      <c r="AB628" s="19">
        <f>MAX(0,ROUNDDOWN(X628-Z628-AA628-0,-3))</f>
        <v/>
      </c>
      <c r="AC628" s="19">
        <f>IF(AB628&lt;=0,0,ROUNDDOWN((AB628*LOOKUP(AB628,{0,1950001,3300001,6950001,9000001,18000001,40000001},{0.05,0.1,0.2,0.23,0.33,0.4,0.45})-LOOKUP(AB628,{0,1950001,3300001,6950001,9000001,18000001,40000001},{0,97500,427500,636000,1536000,2796000,4796000}))*1.021,-2))</f>
        <v/>
      </c>
      <c r="AD628" s="19">
        <f>MAX(0,ROUNDDOWN(X628-Z628-430000-0,-3))</f>
        <v/>
      </c>
      <c r="AE628" s="19">
        <f>IF(X628&lt;=450000,0,MAX(0,ROUNDDOWN(AD628*0.06-MIN(50000,AD628)*0.03,-2))+MAX(0,ROUNDDOWN(AD628*0.04-MIN(50000,AD628)*0.02,-2)))</f>
        <v/>
      </c>
      <c r="AF628" s="19">
        <f>AC628+AE628+Y628</f>
        <v/>
      </c>
      <c r="AG628" s="19">
        <f>MIN(650000,MAX(0,$B628))</f>
        <v/>
      </c>
      <c r="AH628" s="19">
        <f>$B628-AG628</f>
        <v/>
      </c>
      <c r="AI628" s="19">
        <f>MIN(670000,ROUNDDOWN(MAX(0,AH628-430000)*0.0751+47600,0))+MIN(260000,ROUNDDOWN(MAX(0,AH628-430000)*0.028+17600,0))+MIN(30000,ROUNDDOWN(MAX(0,AH628-430000)*0.0027+1873,0))+IF("いいえ"="はい",MIN(170000,ROUNDDOWN(MAX(0,AH628-430000)*0.0243+17800,0)),0)</f>
        <v/>
      </c>
      <c r="AJ628" s="19">
        <f>IF(""="",215040+AI628,"")</f>
        <v/>
      </c>
      <c r="AK628" s="19">
        <f>IF(AH628&gt;23500000,NA(),IF(AH628&lt;=4890000,1040000,IF(AH628&lt;=6550000,670000,620000)))</f>
        <v/>
      </c>
      <c r="AL628" s="19">
        <f>MAX(0,ROUNDDOWN(AH628-AJ628-AK628-0,-3))</f>
        <v/>
      </c>
      <c r="AM628" s="19">
        <f>IF(AL628&lt;=0,0,ROUNDDOWN((AL628*LOOKUP(AL628,{0,1950001,3300001,6950001,9000001,18000001,40000001},{0.05,0.1,0.2,0.23,0.33,0.4,0.45})-LOOKUP(AL628,{0,1950001,3300001,6950001,9000001,18000001,40000001},{0,97500,427500,636000,1536000,2796000,4796000}))*1.021,-2))</f>
        <v/>
      </c>
      <c r="AN628" s="19">
        <f>MAX(0,ROUNDDOWN(AH628-AJ628-430000-0,-3))</f>
        <v/>
      </c>
      <c r="AO628" s="19">
        <f>IF(AH628&lt;=450000,0,MAX(0,ROUNDDOWN(AN628*0.06-MIN(50000,AN628)*0.03,-2))+MAX(0,ROUNDDOWN(AN628*0.04-MIN(50000,AN628)*0.02,-2)))</f>
        <v/>
      </c>
      <c r="AP628" s="19">
        <f>AM628+AO628+AI628</f>
        <v/>
      </c>
      <c r="AQ628" s="19">
        <f>MIN(750000,MAX(0,$B628))</f>
        <v/>
      </c>
      <c r="AR628" s="19">
        <f>$B628-AQ628</f>
        <v/>
      </c>
      <c r="AS628" s="19">
        <f>MIN(670000,ROUNDDOWN(MAX(0,AR628-430000)*0.0751+47600,0))+MIN(260000,ROUNDDOWN(MAX(0,AR628-430000)*0.028+17600,0))+MIN(30000,ROUNDDOWN(MAX(0,AR628-430000)*0.0027+1873,0))+IF("いいえ"="はい",MIN(170000,ROUNDDOWN(MAX(0,AR628-430000)*0.0243+17800,0)),0)</f>
        <v/>
      </c>
      <c r="AT628" s="19">
        <f>IF(""="",215040+AS628,"")</f>
        <v/>
      </c>
      <c r="AU628" s="19">
        <f>IF(AR628&gt;23500000,NA(),IF(AR628&lt;=4890000,1040000,IF(AR628&lt;=6550000,670000,620000)))</f>
        <v/>
      </c>
      <c r="AV628" s="19">
        <f>MAX(0,ROUNDDOWN(AR628-AT628-AU628-0,-3))</f>
        <v/>
      </c>
      <c r="AW628" s="19">
        <f>IF(AV628&lt;=0,0,ROUNDDOWN((AV628*LOOKUP(AV628,{0,1950001,3300001,6950001,9000001,18000001,40000001},{0.05,0.1,0.2,0.23,0.33,0.4,0.45})-LOOKUP(AV628,{0,1950001,3300001,6950001,9000001,18000001,40000001},{0,97500,427500,636000,1536000,2796000,4796000}))*1.021,-2))</f>
        <v/>
      </c>
      <c r="AX628" s="19">
        <f>MAX(0,ROUNDDOWN(AR628-AT628-430000-0,-3))</f>
        <v/>
      </c>
      <c r="AY628" s="19">
        <f>IF(AR628&lt;=450000,0,MAX(0,ROUNDDOWN(AX628*0.06-MIN(50000,AX628)*0.03,-2))+MAX(0,ROUNDDOWN(AX628*0.04-MIN(50000,AX628)*0.02,-2)))</f>
        <v/>
      </c>
      <c r="AZ628" s="19">
        <f>AW628+AY628+AS628</f>
        <v/>
      </c>
    </row>
    <row r="629">
      <c r="A629" t="inlineStr">
        <is>
          <t>1万円刻み</t>
        </is>
      </c>
      <c r="B629" s="19">
        <f>'3_1万円刻み'!$A$612</f>
        <v/>
      </c>
      <c r="C629" s="19">
        <f>MIN(0,MAX(0,$B629))</f>
        <v/>
      </c>
      <c r="D629" s="19">
        <f>$B629-C629</f>
        <v/>
      </c>
      <c r="E629" s="19">
        <f>MIN(670000,ROUNDDOWN(MAX(0,D629-430000)*0.0751+47600,0))+MIN(260000,ROUNDDOWN(MAX(0,D629-430000)*0.028+17600,0))+MIN(30000,ROUNDDOWN(MAX(0,D629-430000)*0.0027+1873,0))+IF("いいえ"="はい",MIN(170000,ROUNDDOWN(MAX(0,D629-430000)*0.0243+17800,0)),0)</f>
        <v/>
      </c>
      <c r="F629" s="19">
        <f>IF(""="",215040+E629,"")</f>
        <v/>
      </c>
      <c r="G629" s="19">
        <f>IF(D629&gt;23500000,NA(),IF(D629&lt;=4890000,1040000,IF(D629&lt;=6550000,670000,620000)))</f>
        <v/>
      </c>
      <c r="H629" s="19">
        <f>MAX(0,ROUNDDOWN(D629-F629-G629-0,-3))</f>
        <v/>
      </c>
      <c r="I629" s="19">
        <f>IF(H629&lt;=0,0,ROUNDDOWN((H629*LOOKUP(H629,{0,1950001,3300001,6950001,9000001,18000001,40000001},{0.05,0.1,0.2,0.23,0.33,0.4,0.45})-LOOKUP(H629,{0,1950001,3300001,6950001,9000001,18000001,40000001},{0,97500,427500,636000,1536000,2796000,4796000}))*1.021,-2))</f>
        <v/>
      </c>
      <c r="J629" s="19">
        <f>MAX(0,ROUNDDOWN(D629-F629-430000-0,-3))</f>
        <v/>
      </c>
      <c r="K629" s="19">
        <f>IF(D629&lt;=450000,0,MAX(0,ROUNDDOWN(J629*0.06-MIN(50000,J629)*0.03,-2))+MAX(0,ROUNDDOWN(J629*0.04-MIN(50000,J629)*0.02,-2)))</f>
        <v/>
      </c>
      <c r="L629" s="19">
        <f>I629+K629+E629</f>
        <v/>
      </c>
      <c r="M629" s="19">
        <f>MIN(100000,MAX(0,$B629))</f>
        <v/>
      </c>
      <c r="N629" s="19">
        <f>$B629-M629</f>
        <v/>
      </c>
      <c r="O629" s="19">
        <f>MIN(670000,ROUNDDOWN(MAX(0,N629-430000)*0.0751+47600,0))+MIN(260000,ROUNDDOWN(MAX(0,N629-430000)*0.028+17600,0))+MIN(30000,ROUNDDOWN(MAX(0,N629-430000)*0.0027+1873,0))+IF("いいえ"="はい",MIN(170000,ROUNDDOWN(MAX(0,N629-430000)*0.0243+17800,0)),0)</f>
        <v/>
      </c>
      <c r="P629" s="19">
        <f>IF(""="",215040+O629,"")</f>
        <v/>
      </c>
      <c r="Q629" s="19">
        <f>IF(N629&gt;23500000,NA(),IF(N629&lt;=4890000,1040000,IF(N629&lt;=6550000,670000,620000)))</f>
        <v/>
      </c>
      <c r="R629" s="19">
        <f>MAX(0,ROUNDDOWN(N629-P629-Q629-0,-3))</f>
        <v/>
      </c>
      <c r="S629" s="19">
        <f>IF(R629&lt;=0,0,ROUNDDOWN((R629*LOOKUP(R629,{0,1950001,3300001,6950001,9000001,18000001,40000001},{0.05,0.1,0.2,0.23,0.33,0.4,0.45})-LOOKUP(R629,{0,1950001,3300001,6950001,9000001,18000001,40000001},{0,97500,427500,636000,1536000,2796000,4796000}))*1.021,-2))</f>
        <v/>
      </c>
      <c r="T629" s="19">
        <f>MAX(0,ROUNDDOWN(N629-P629-430000-0,-3))</f>
        <v/>
      </c>
      <c r="U629" s="19">
        <f>IF(N629&lt;=450000,0,MAX(0,ROUNDDOWN(T629*0.06-MIN(50000,T629)*0.03,-2))+MAX(0,ROUNDDOWN(T629*0.04-MIN(50000,T629)*0.02,-2)))</f>
        <v/>
      </c>
      <c r="V629" s="19">
        <f>S629+U629+O629</f>
        <v/>
      </c>
      <c r="W629" s="19">
        <f>MIN(550000,MAX(0,$B629))</f>
        <v/>
      </c>
      <c r="X629" s="19">
        <f>$B629-W629</f>
        <v/>
      </c>
      <c r="Y629" s="19">
        <f>MIN(670000,ROUNDDOWN(MAX(0,X629-430000)*0.0751+47600,0))+MIN(260000,ROUNDDOWN(MAX(0,X629-430000)*0.028+17600,0))+MIN(30000,ROUNDDOWN(MAX(0,X629-430000)*0.0027+1873,0))+IF("いいえ"="はい",MIN(170000,ROUNDDOWN(MAX(0,X629-430000)*0.0243+17800,0)),0)</f>
        <v/>
      </c>
      <c r="Z629" s="19">
        <f>IF(""="",215040+Y629,"")</f>
        <v/>
      </c>
      <c r="AA629" s="19">
        <f>IF(X629&gt;23500000,NA(),IF(X629&lt;=4890000,1040000,IF(X629&lt;=6550000,670000,620000)))</f>
        <v/>
      </c>
      <c r="AB629" s="19">
        <f>MAX(0,ROUNDDOWN(X629-Z629-AA629-0,-3))</f>
        <v/>
      </c>
      <c r="AC629" s="19">
        <f>IF(AB629&lt;=0,0,ROUNDDOWN((AB629*LOOKUP(AB629,{0,1950001,3300001,6950001,9000001,18000001,40000001},{0.05,0.1,0.2,0.23,0.33,0.4,0.45})-LOOKUP(AB629,{0,1950001,3300001,6950001,9000001,18000001,40000001},{0,97500,427500,636000,1536000,2796000,4796000}))*1.021,-2))</f>
        <v/>
      </c>
      <c r="AD629" s="19">
        <f>MAX(0,ROUNDDOWN(X629-Z629-430000-0,-3))</f>
        <v/>
      </c>
      <c r="AE629" s="19">
        <f>IF(X629&lt;=450000,0,MAX(0,ROUNDDOWN(AD629*0.06-MIN(50000,AD629)*0.03,-2))+MAX(0,ROUNDDOWN(AD629*0.04-MIN(50000,AD629)*0.02,-2)))</f>
        <v/>
      </c>
      <c r="AF629" s="19">
        <f>AC629+AE629+Y629</f>
        <v/>
      </c>
      <c r="AG629" s="19">
        <f>MIN(650000,MAX(0,$B629))</f>
        <v/>
      </c>
      <c r="AH629" s="19">
        <f>$B629-AG629</f>
        <v/>
      </c>
      <c r="AI629" s="19">
        <f>MIN(670000,ROUNDDOWN(MAX(0,AH629-430000)*0.0751+47600,0))+MIN(260000,ROUNDDOWN(MAX(0,AH629-430000)*0.028+17600,0))+MIN(30000,ROUNDDOWN(MAX(0,AH629-430000)*0.0027+1873,0))+IF("いいえ"="はい",MIN(170000,ROUNDDOWN(MAX(0,AH629-430000)*0.0243+17800,0)),0)</f>
        <v/>
      </c>
      <c r="AJ629" s="19">
        <f>IF(""="",215040+AI629,"")</f>
        <v/>
      </c>
      <c r="AK629" s="19">
        <f>IF(AH629&gt;23500000,NA(),IF(AH629&lt;=4890000,1040000,IF(AH629&lt;=6550000,670000,620000)))</f>
        <v/>
      </c>
      <c r="AL629" s="19">
        <f>MAX(0,ROUNDDOWN(AH629-AJ629-AK629-0,-3))</f>
        <v/>
      </c>
      <c r="AM629" s="19">
        <f>IF(AL629&lt;=0,0,ROUNDDOWN((AL629*LOOKUP(AL629,{0,1950001,3300001,6950001,9000001,18000001,40000001},{0.05,0.1,0.2,0.23,0.33,0.4,0.45})-LOOKUP(AL629,{0,1950001,3300001,6950001,9000001,18000001,40000001},{0,97500,427500,636000,1536000,2796000,4796000}))*1.021,-2))</f>
        <v/>
      </c>
      <c r="AN629" s="19">
        <f>MAX(0,ROUNDDOWN(AH629-AJ629-430000-0,-3))</f>
        <v/>
      </c>
      <c r="AO629" s="19">
        <f>IF(AH629&lt;=450000,0,MAX(0,ROUNDDOWN(AN629*0.06-MIN(50000,AN629)*0.03,-2))+MAX(0,ROUNDDOWN(AN629*0.04-MIN(50000,AN629)*0.02,-2)))</f>
        <v/>
      </c>
      <c r="AP629" s="19">
        <f>AM629+AO629+AI629</f>
        <v/>
      </c>
      <c r="AQ629" s="19">
        <f>MIN(750000,MAX(0,$B629))</f>
        <v/>
      </c>
      <c r="AR629" s="19">
        <f>$B629-AQ629</f>
        <v/>
      </c>
      <c r="AS629" s="19">
        <f>MIN(670000,ROUNDDOWN(MAX(0,AR629-430000)*0.0751+47600,0))+MIN(260000,ROUNDDOWN(MAX(0,AR629-430000)*0.028+17600,0))+MIN(30000,ROUNDDOWN(MAX(0,AR629-430000)*0.0027+1873,0))+IF("いいえ"="はい",MIN(170000,ROUNDDOWN(MAX(0,AR629-430000)*0.0243+17800,0)),0)</f>
        <v/>
      </c>
      <c r="AT629" s="19">
        <f>IF(""="",215040+AS629,"")</f>
        <v/>
      </c>
      <c r="AU629" s="19">
        <f>IF(AR629&gt;23500000,NA(),IF(AR629&lt;=4890000,1040000,IF(AR629&lt;=6550000,670000,620000)))</f>
        <v/>
      </c>
      <c r="AV629" s="19">
        <f>MAX(0,ROUNDDOWN(AR629-AT629-AU629-0,-3))</f>
        <v/>
      </c>
      <c r="AW629" s="19">
        <f>IF(AV629&lt;=0,0,ROUNDDOWN((AV629*LOOKUP(AV629,{0,1950001,3300001,6950001,9000001,18000001,40000001},{0.05,0.1,0.2,0.23,0.33,0.4,0.45})-LOOKUP(AV629,{0,1950001,3300001,6950001,9000001,18000001,40000001},{0,97500,427500,636000,1536000,2796000,4796000}))*1.021,-2))</f>
        <v/>
      </c>
      <c r="AX629" s="19">
        <f>MAX(0,ROUNDDOWN(AR629-AT629-430000-0,-3))</f>
        <v/>
      </c>
      <c r="AY629" s="19">
        <f>IF(AR629&lt;=450000,0,MAX(0,ROUNDDOWN(AX629*0.06-MIN(50000,AX629)*0.03,-2))+MAX(0,ROUNDDOWN(AX629*0.04-MIN(50000,AX629)*0.02,-2)))</f>
        <v/>
      </c>
      <c r="AZ629" s="19">
        <f>AW629+AY629+AS629</f>
        <v/>
      </c>
    </row>
    <row r="630">
      <c r="A630" t="inlineStr">
        <is>
          <t>1万円刻み</t>
        </is>
      </c>
      <c r="B630" s="19">
        <f>'3_1万円刻み'!$A$613</f>
        <v/>
      </c>
      <c r="C630" s="19">
        <f>MIN(0,MAX(0,$B630))</f>
        <v/>
      </c>
      <c r="D630" s="19">
        <f>$B630-C630</f>
        <v/>
      </c>
      <c r="E630" s="19">
        <f>MIN(670000,ROUNDDOWN(MAX(0,D630-430000)*0.0751+47600,0))+MIN(260000,ROUNDDOWN(MAX(0,D630-430000)*0.028+17600,0))+MIN(30000,ROUNDDOWN(MAX(0,D630-430000)*0.0027+1873,0))+IF("いいえ"="はい",MIN(170000,ROUNDDOWN(MAX(0,D630-430000)*0.0243+17800,0)),0)</f>
        <v/>
      </c>
      <c r="F630" s="19">
        <f>IF(""="",215040+E630,"")</f>
        <v/>
      </c>
      <c r="G630" s="19">
        <f>IF(D630&gt;23500000,NA(),IF(D630&lt;=4890000,1040000,IF(D630&lt;=6550000,670000,620000)))</f>
        <v/>
      </c>
      <c r="H630" s="19">
        <f>MAX(0,ROUNDDOWN(D630-F630-G630-0,-3))</f>
        <v/>
      </c>
      <c r="I630" s="19">
        <f>IF(H630&lt;=0,0,ROUNDDOWN((H630*LOOKUP(H630,{0,1950001,3300001,6950001,9000001,18000001,40000001},{0.05,0.1,0.2,0.23,0.33,0.4,0.45})-LOOKUP(H630,{0,1950001,3300001,6950001,9000001,18000001,40000001},{0,97500,427500,636000,1536000,2796000,4796000}))*1.021,-2))</f>
        <v/>
      </c>
      <c r="J630" s="19">
        <f>MAX(0,ROUNDDOWN(D630-F630-430000-0,-3))</f>
        <v/>
      </c>
      <c r="K630" s="19">
        <f>IF(D630&lt;=450000,0,MAX(0,ROUNDDOWN(J630*0.06-MIN(50000,J630)*0.03,-2))+MAX(0,ROUNDDOWN(J630*0.04-MIN(50000,J630)*0.02,-2)))</f>
        <v/>
      </c>
      <c r="L630" s="19">
        <f>I630+K630+E630</f>
        <v/>
      </c>
      <c r="M630" s="19">
        <f>MIN(100000,MAX(0,$B630))</f>
        <v/>
      </c>
      <c r="N630" s="19">
        <f>$B630-M630</f>
        <v/>
      </c>
      <c r="O630" s="19">
        <f>MIN(670000,ROUNDDOWN(MAX(0,N630-430000)*0.0751+47600,0))+MIN(260000,ROUNDDOWN(MAX(0,N630-430000)*0.028+17600,0))+MIN(30000,ROUNDDOWN(MAX(0,N630-430000)*0.0027+1873,0))+IF("いいえ"="はい",MIN(170000,ROUNDDOWN(MAX(0,N630-430000)*0.0243+17800,0)),0)</f>
        <v/>
      </c>
      <c r="P630" s="19">
        <f>IF(""="",215040+O630,"")</f>
        <v/>
      </c>
      <c r="Q630" s="19">
        <f>IF(N630&gt;23500000,NA(),IF(N630&lt;=4890000,1040000,IF(N630&lt;=6550000,670000,620000)))</f>
        <v/>
      </c>
      <c r="R630" s="19">
        <f>MAX(0,ROUNDDOWN(N630-P630-Q630-0,-3))</f>
        <v/>
      </c>
      <c r="S630" s="19">
        <f>IF(R630&lt;=0,0,ROUNDDOWN((R630*LOOKUP(R630,{0,1950001,3300001,6950001,9000001,18000001,40000001},{0.05,0.1,0.2,0.23,0.33,0.4,0.45})-LOOKUP(R630,{0,1950001,3300001,6950001,9000001,18000001,40000001},{0,97500,427500,636000,1536000,2796000,4796000}))*1.021,-2))</f>
        <v/>
      </c>
      <c r="T630" s="19">
        <f>MAX(0,ROUNDDOWN(N630-P630-430000-0,-3))</f>
        <v/>
      </c>
      <c r="U630" s="19">
        <f>IF(N630&lt;=450000,0,MAX(0,ROUNDDOWN(T630*0.06-MIN(50000,T630)*0.03,-2))+MAX(0,ROUNDDOWN(T630*0.04-MIN(50000,T630)*0.02,-2)))</f>
        <v/>
      </c>
      <c r="V630" s="19">
        <f>S630+U630+O630</f>
        <v/>
      </c>
      <c r="W630" s="19">
        <f>MIN(550000,MAX(0,$B630))</f>
        <v/>
      </c>
      <c r="X630" s="19">
        <f>$B630-W630</f>
        <v/>
      </c>
      <c r="Y630" s="19">
        <f>MIN(670000,ROUNDDOWN(MAX(0,X630-430000)*0.0751+47600,0))+MIN(260000,ROUNDDOWN(MAX(0,X630-430000)*0.028+17600,0))+MIN(30000,ROUNDDOWN(MAX(0,X630-430000)*0.0027+1873,0))+IF("いいえ"="はい",MIN(170000,ROUNDDOWN(MAX(0,X630-430000)*0.0243+17800,0)),0)</f>
        <v/>
      </c>
      <c r="Z630" s="19">
        <f>IF(""="",215040+Y630,"")</f>
        <v/>
      </c>
      <c r="AA630" s="19">
        <f>IF(X630&gt;23500000,NA(),IF(X630&lt;=4890000,1040000,IF(X630&lt;=6550000,670000,620000)))</f>
        <v/>
      </c>
      <c r="AB630" s="19">
        <f>MAX(0,ROUNDDOWN(X630-Z630-AA630-0,-3))</f>
        <v/>
      </c>
      <c r="AC630" s="19">
        <f>IF(AB630&lt;=0,0,ROUNDDOWN((AB630*LOOKUP(AB630,{0,1950001,3300001,6950001,9000001,18000001,40000001},{0.05,0.1,0.2,0.23,0.33,0.4,0.45})-LOOKUP(AB630,{0,1950001,3300001,6950001,9000001,18000001,40000001},{0,97500,427500,636000,1536000,2796000,4796000}))*1.021,-2))</f>
        <v/>
      </c>
      <c r="AD630" s="19">
        <f>MAX(0,ROUNDDOWN(X630-Z630-430000-0,-3))</f>
        <v/>
      </c>
      <c r="AE630" s="19">
        <f>IF(X630&lt;=450000,0,MAX(0,ROUNDDOWN(AD630*0.06-MIN(50000,AD630)*0.03,-2))+MAX(0,ROUNDDOWN(AD630*0.04-MIN(50000,AD630)*0.02,-2)))</f>
        <v/>
      </c>
      <c r="AF630" s="19">
        <f>AC630+AE630+Y630</f>
        <v/>
      </c>
      <c r="AG630" s="19">
        <f>MIN(650000,MAX(0,$B630))</f>
        <v/>
      </c>
      <c r="AH630" s="19">
        <f>$B630-AG630</f>
        <v/>
      </c>
      <c r="AI630" s="19">
        <f>MIN(670000,ROUNDDOWN(MAX(0,AH630-430000)*0.0751+47600,0))+MIN(260000,ROUNDDOWN(MAX(0,AH630-430000)*0.028+17600,0))+MIN(30000,ROUNDDOWN(MAX(0,AH630-430000)*0.0027+1873,0))+IF("いいえ"="はい",MIN(170000,ROUNDDOWN(MAX(0,AH630-430000)*0.0243+17800,0)),0)</f>
        <v/>
      </c>
      <c r="AJ630" s="19">
        <f>IF(""="",215040+AI630,"")</f>
        <v/>
      </c>
      <c r="AK630" s="19">
        <f>IF(AH630&gt;23500000,NA(),IF(AH630&lt;=4890000,1040000,IF(AH630&lt;=6550000,670000,620000)))</f>
        <v/>
      </c>
      <c r="AL630" s="19">
        <f>MAX(0,ROUNDDOWN(AH630-AJ630-AK630-0,-3))</f>
        <v/>
      </c>
      <c r="AM630" s="19">
        <f>IF(AL630&lt;=0,0,ROUNDDOWN((AL630*LOOKUP(AL630,{0,1950001,3300001,6950001,9000001,18000001,40000001},{0.05,0.1,0.2,0.23,0.33,0.4,0.45})-LOOKUP(AL630,{0,1950001,3300001,6950001,9000001,18000001,40000001},{0,97500,427500,636000,1536000,2796000,4796000}))*1.021,-2))</f>
        <v/>
      </c>
      <c r="AN630" s="19">
        <f>MAX(0,ROUNDDOWN(AH630-AJ630-430000-0,-3))</f>
        <v/>
      </c>
      <c r="AO630" s="19">
        <f>IF(AH630&lt;=450000,0,MAX(0,ROUNDDOWN(AN630*0.06-MIN(50000,AN630)*0.03,-2))+MAX(0,ROUNDDOWN(AN630*0.04-MIN(50000,AN630)*0.02,-2)))</f>
        <v/>
      </c>
      <c r="AP630" s="19">
        <f>AM630+AO630+AI630</f>
        <v/>
      </c>
      <c r="AQ630" s="19">
        <f>MIN(750000,MAX(0,$B630))</f>
        <v/>
      </c>
      <c r="AR630" s="19">
        <f>$B630-AQ630</f>
        <v/>
      </c>
      <c r="AS630" s="19">
        <f>MIN(670000,ROUNDDOWN(MAX(0,AR630-430000)*0.0751+47600,0))+MIN(260000,ROUNDDOWN(MAX(0,AR630-430000)*0.028+17600,0))+MIN(30000,ROUNDDOWN(MAX(0,AR630-430000)*0.0027+1873,0))+IF("いいえ"="はい",MIN(170000,ROUNDDOWN(MAX(0,AR630-430000)*0.0243+17800,0)),0)</f>
        <v/>
      </c>
      <c r="AT630" s="19">
        <f>IF(""="",215040+AS630,"")</f>
        <v/>
      </c>
      <c r="AU630" s="19">
        <f>IF(AR630&gt;23500000,NA(),IF(AR630&lt;=4890000,1040000,IF(AR630&lt;=6550000,670000,620000)))</f>
        <v/>
      </c>
      <c r="AV630" s="19">
        <f>MAX(0,ROUNDDOWN(AR630-AT630-AU630-0,-3))</f>
        <v/>
      </c>
      <c r="AW630" s="19">
        <f>IF(AV630&lt;=0,0,ROUNDDOWN((AV630*LOOKUP(AV630,{0,1950001,3300001,6950001,9000001,18000001,40000001},{0.05,0.1,0.2,0.23,0.33,0.4,0.45})-LOOKUP(AV630,{0,1950001,3300001,6950001,9000001,18000001,40000001},{0,97500,427500,636000,1536000,2796000,4796000}))*1.021,-2))</f>
        <v/>
      </c>
      <c r="AX630" s="19">
        <f>MAX(0,ROUNDDOWN(AR630-AT630-430000-0,-3))</f>
        <v/>
      </c>
      <c r="AY630" s="19">
        <f>IF(AR630&lt;=450000,0,MAX(0,ROUNDDOWN(AX630*0.06-MIN(50000,AX630)*0.03,-2))+MAX(0,ROUNDDOWN(AX630*0.04-MIN(50000,AX630)*0.02,-2)))</f>
        <v/>
      </c>
      <c r="AZ630" s="19">
        <f>AW630+AY630+AS630</f>
        <v/>
      </c>
    </row>
    <row r="631">
      <c r="A631" t="inlineStr">
        <is>
          <t>1万円刻み</t>
        </is>
      </c>
      <c r="B631" s="19">
        <f>'3_1万円刻み'!$A$614</f>
        <v/>
      </c>
      <c r="C631" s="19">
        <f>MIN(0,MAX(0,$B631))</f>
        <v/>
      </c>
      <c r="D631" s="19">
        <f>$B631-C631</f>
        <v/>
      </c>
      <c r="E631" s="19">
        <f>MIN(670000,ROUNDDOWN(MAX(0,D631-430000)*0.0751+47600,0))+MIN(260000,ROUNDDOWN(MAX(0,D631-430000)*0.028+17600,0))+MIN(30000,ROUNDDOWN(MAX(0,D631-430000)*0.0027+1873,0))+IF("いいえ"="はい",MIN(170000,ROUNDDOWN(MAX(0,D631-430000)*0.0243+17800,0)),0)</f>
        <v/>
      </c>
      <c r="F631" s="19">
        <f>IF(""="",215040+E631,"")</f>
        <v/>
      </c>
      <c r="G631" s="19">
        <f>IF(D631&gt;23500000,NA(),IF(D631&lt;=4890000,1040000,IF(D631&lt;=6550000,670000,620000)))</f>
        <v/>
      </c>
      <c r="H631" s="19">
        <f>MAX(0,ROUNDDOWN(D631-F631-G631-0,-3))</f>
        <v/>
      </c>
      <c r="I631" s="19">
        <f>IF(H631&lt;=0,0,ROUNDDOWN((H631*LOOKUP(H631,{0,1950001,3300001,6950001,9000001,18000001,40000001},{0.05,0.1,0.2,0.23,0.33,0.4,0.45})-LOOKUP(H631,{0,1950001,3300001,6950001,9000001,18000001,40000001},{0,97500,427500,636000,1536000,2796000,4796000}))*1.021,-2))</f>
        <v/>
      </c>
      <c r="J631" s="19">
        <f>MAX(0,ROUNDDOWN(D631-F631-430000-0,-3))</f>
        <v/>
      </c>
      <c r="K631" s="19">
        <f>IF(D631&lt;=450000,0,MAX(0,ROUNDDOWN(J631*0.06-MIN(50000,J631)*0.03,-2))+MAX(0,ROUNDDOWN(J631*0.04-MIN(50000,J631)*0.02,-2)))</f>
        <v/>
      </c>
      <c r="L631" s="19">
        <f>I631+K631+E631</f>
        <v/>
      </c>
      <c r="M631" s="19">
        <f>MIN(100000,MAX(0,$B631))</f>
        <v/>
      </c>
      <c r="N631" s="19">
        <f>$B631-M631</f>
        <v/>
      </c>
      <c r="O631" s="19">
        <f>MIN(670000,ROUNDDOWN(MAX(0,N631-430000)*0.0751+47600,0))+MIN(260000,ROUNDDOWN(MAX(0,N631-430000)*0.028+17600,0))+MIN(30000,ROUNDDOWN(MAX(0,N631-430000)*0.0027+1873,0))+IF("いいえ"="はい",MIN(170000,ROUNDDOWN(MAX(0,N631-430000)*0.0243+17800,0)),0)</f>
        <v/>
      </c>
      <c r="P631" s="19">
        <f>IF(""="",215040+O631,"")</f>
        <v/>
      </c>
      <c r="Q631" s="19">
        <f>IF(N631&gt;23500000,NA(),IF(N631&lt;=4890000,1040000,IF(N631&lt;=6550000,670000,620000)))</f>
        <v/>
      </c>
      <c r="R631" s="19">
        <f>MAX(0,ROUNDDOWN(N631-P631-Q631-0,-3))</f>
        <v/>
      </c>
      <c r="S631" s="19">
        <f>IF(R631&lt;=0,0,ROUNDDOWN((R631*LOOKUP(R631,{0,1950001,3300001,6950001,9000001,18000001,40000001},{0.05,0.1,0.2,0.23,0.33,0.4,0.45})-LOOKUP(R631,{0,1950001,3300001,6950001,9000001,18000001,40000001},{0,97500,427500,636000,1536000,2796000,4796000}))*1.021,-2))</f>
        <v/>
      </c>
      <c r="T631" s="19">
        <f>MAX(0,ROUNDDOWN(N631-P631-430000-0,-3))</f>
        <v/>
      </c>
      <c r="U631" s="19">
        <f>IF(N631&lt;=450000,0,MAX(0,ROUNDDOWN(T631*0.06-MIN(50000,T631)*0.03,-2))+MAX(0,ROUNDDOWN(T631*0.04-MIN(50000,T631)*0.02,-2)))</f>
        <v/>
      </c>
      <c r="V631" s="19">
        <f>S631+U631+O631</f>
        <v/>
      </c>
      <c r="W631" s="19">
        <f>MIN(550000,MAX(0,$B631))</f>
        <v/>
      </c>
      <c r="X631" s="19">
        <f>$B631-W631</f>
        <v/>
      </c>
      <c r="Y631" s="19">
        <f>MIN(670000,ROUNDDOWN(MAX(0,X631-430000)*0.0751+47600,0))+MIN(260000,ROUNDDOWN(MAX(0,X631-430000)*0.028+17600,0))+MIN(30000,ROUNDDOWN(MAX(0,X631-430000)*0.0027+1873,0))+IF("いいえ"="はい",MIN(170000,ROUNDDOWN(MAX(0,X631-430000)*0.0243+17800,0)),0)</f>
        <v/>
      </c>
      <c r="Z631" s="19">
        <f>IF(""="",215040+Y631,"")</f>
        <v/>
      </c>
      <c r="AA631" s="19">
        <f>IF(X631&gt;23500000,NA(),IF(X631&lt;=4890000,1040000,IF(X631&lt;=6550000,670000,620000)))</f>
        <v/>
      </c>
      <c r="AB631" s="19">
        <f>MAX(0,ROUNDDOWN(X631-Z631-AA631-0,-3))</f>
        <v/>
      </c>
      <c r="AC631" s="19">
        <f>IF(AB631&lt;=0,0,ROUNDDOWN((AB631*LOOKUP(AB631,{0,1950001,3300001,6950001,9000001,18000001,40000001},{0.05,0.1,0.2,0.23,0.33,0.4,0.45})-LOOKUP(AB631,{0,1950001,3300001,6950001,9000001,18000001,40000001},{0,97500,427500,636000,1536000,2796000,4796000}))*1.021,-2))</f>
        <v/>
      </c>
      <c r="AD631" s="19">
        <f>MAX(0,ROUNDDOWN(X631-Z631-430000-0,-3))</f>
        <v/>
      </c>
      <c r="AE631" s="19">
        <f>IF(X631&lt;=450000,0,MAX(0,ROUNDDOWN(AD631*0.06-MIN(50000,AD631)*0.03,-2))+MAX(0,ROUNDDOWN(AD631*0.04-MIN(50000,AD631)*0.02,-2)))</f>
        <v/>
      </c>
      <c r="AF631" s="19">
        <f>AC631+AE631+Y631</f>
        <v/>
      </c>
      <c r="AG631" s="19">
        <f>MIN(650000,MAX(0,$B631))</f>
        <v/>
      </c>
      <c r="AH631" s="19">
        <f>$B631-AG631</f>
        <v/>
      </c>
      <c r="AI631" s="19">
        <f>MIN(670000,ROUNDDOWN(MAX(0,AH631-430000)*0.0751+47600,0))+MIN(260000,ROUNDDOWN(MAX(0,AH631-430000)*0.028+17600,0))+MIN(30000,ROUNDDOWN(MAX(0,AH631-430000)*0.0027+1873,0))+IF("いいえ"="はい",MIN(170000,ROUNDDOWN(MAX(0,AH631-430000)*0.0243+17800,0)),0)</f>
        <v/>
      </c>
      <c r="AJ631" s="19">
        <f>IF(""="",215040+AI631,"")</f>
        <v/>
      </c>
      <c r="AK631" s="19">
        <f>IF(AH631&gt;23500000,NA(),IF(AH631&lt;=4890000,1040000,IF(AH631&lt;=6550000,670000,620000)))</f>
        <v/>
      </c>
      <c r="AL631" s="19">
        <f>MAX(0,ROUNDDOWN(AH631-AJ631-AK631-0,-3))</f>
        <v/>
      </c>
      <c r="AM631" s="19">
        <f>IF(AL631&lt;=0,0,ROUNDDOWN((AL631*LOOKUP(AL631,{0,1950001,3300001,6950001,9000001,18000001,40000001},{0.05,0.1,0.2,0.23,0.33,0.4,0.45})-LOOKUP(AL631,{0,1950001,3300001,6950001,9000001,18000001,40000001},{0,97500,427500,636000,1536000,2796000,4796000}))*1.021,-2))</f>
        <v/>
      </c>
      <c r="AN631" s="19">
        <f>MAX(0,ROUNDDOWN(AH631-AJ631-430000-0,-3))</f>
        <v/>
      </c>
      <c r="AO631" s="19">
        <f>IF(AH631&lt;=450000,0,MAX(0,ROUNDDOWN(AN631*0.06-MIN(50000,AN631)*0.03,-2))+MAX(0,ROUNDDOWN(AN631*0.04-MIN(50000,AN631)*0.02,-2)))</f>
        <v/>
      </c>
      <c r="AP631" s="19">
        <f>AM631+AO631+AI631</f>
        <v/>
      </c>
      <c r="AQ631" s="19">
        <f>MIN(750000,MAX(0,$B631))</f>
        <v/>
      </c>
      <c r="AR631" s="19">
        <f>$B631-AQ631</f>
        <v/>
      </c>
      <c r="AS631" s="19">
        <f>MIN(670000,ROUNDDOWN(MAX(0,AR631-430000)*0.0751+47600,0))+MIN(260000,ROUNDDOWN(MAX(0,AR631-430000)*0.028+17600,0))+MIN(30000,ROUNDDOWN(MAX(0,AR631-430000)*0.0027+1873,0))+IF("いいえ"="はい",MIN(170000,ROUNDDOWN(MAX(0,AR631-430000)*0.0243+17800,0)),0)</f>
        <v/>
      </c>
      <c r="AT631" s="19">
        <f>IF(""="",215040+AS631,"")</f>
        <v/>
      </c>
      <c r="AU631" s="19">
        <f>IF(AR631&gt;23500000,NA(),IF(AR631&lt;=4890000,1040000,IF(AR631&lt;=6550000,670000,620000)))</f>
        <v/>
      </c>
      <c r="AV631" s="19">
        <f>MAX(0,ROUNDDOWN(AR631-AT631-AU631-0,-3))</f>
        <v/>
      </c>
      <c r="AW631" s="19">
        <f>IF(AV631&lt;=0,0,ROUNDDOWN((AV631*LOOKUP(AV631,{0,1950001,3300001,6950001,9000001,18000001,40000001},{0.05,0.1,0.2,0.23,0.33,0.4,0.45})-LOOKUP(AV631,{0,1950001,3300001,6950001,9000001,18000001,40000001},{0,97500,427500,636000,1536000,2796000,4796000}))*1.021,-2))</f>
        <v/>
      </c>
      <c r="AX631" s="19">
        <f>MAX(0,ROUNDDOWN(AR631-AT631-430000-0,-3))</f>
        <v/>
      </c>
      <c r="AY631" s="19">
        <f>IF(AR631&lt;=450000,0,MAX(0,ROUNDDOWN(AX631*0.06-MIN(50000,AX631)*0.03,-2))+MAX(0,ROUNDDOWN(AX631*0.04-MIN(50000,AX631)*0.02,-2)))</f>
        <v/>
      </c>
      <c r="AZ631" s="19">
        <f>AW631+AY631+AS631</f>
        <v/>
      </c>
    </row>
    <row r="632">
      <c r="A632" t="inlineStr">
        <is>
          <t>1万円刻み</t>
        </is>
      </c>
      <c r="B632" s="19">
        <f>'3_1万円刻み'!$A$615</f>
        <v/>
      </c>
      <c r="C632" s="19">
        <f>MIN(0,MAX(0,$B632))</f>
        <v/>
      </c>
      <c r="D632" s="19">
        <f>$B632-C632</f>
        <v/>
      </c>
      <c r="E632" s="19">
        <f>MIN(670000,ROUNDDOWN(MAX(0,D632-430000)*0.0751+47600,0))+MIN(260000,ROUNDDOWN(MAX(0,D632-430000)*0.028+17600,0))+MIN(30000,ROUNDDOWN(MAX(0,D632-430000)*0.0027+1873,0))+IF("いいえ"="はい",MIN(170000,ROUNDDOWN(MAX(0,D632-430000)*0.0243+17800,0)),0)</f>
        <v/>
      </c>
      <c r="F632" s="19">
        <f>IF(""="",215040+E632,"")</f>
        <v/>
      </c>
      <c r="G632" s="19">
        <f>IF(D632&gt;23500000,NA(),IF(D632&lt;=4890000,1040000,IF(D632&lt;=6550000,670000,620000)))</f>
        <v/>
      </c>
      <c r="H632" s="19">
        <f>MAX(0,ROUNDDOWN(D632-F632-G632-0,-3))</f>
        <v/>
      </c>
      <c r="I632" s="19">
        <f>IF(H632&lt;=0,0,ROUNDDOWN((H632*LOOKUP(H632,{0,1950001,3300001,6950001,9000001,18000001,40000001},{0.05,0.1,0.2,0.23,0.33,0.4,0.45})-LOOKUP(H632,{0,1950001,3300001,6950001,9000001,18000001,40000001},{0,97500,427500,636000,1536000,2796000,4796000}))*1.021,-2))</f>
        <v/>
      </c>
      <c r="J632" s="19">
        <f>MAX(0,ROUNDDOWN(D632-F632-430000-0,-3))</f>
        <v/>
      </c>
      <c r="K632" s="19">
        <f>IF(D632&lt;=450000,0,MAX(0,ROUNDDOWN(J632*0.06-MIN(50000,J632)*0.03,-2))+MAX(0,ROUNDDOWN(J632*0.04-MIN(50000,J632)*0.02,-2)))</f>
        <v/>
      </c>
      <c r="L632" s="19">
        <f>I632+K632+E632</f>
        <v/>
      </c>
      <c r="M632" s="19">
        <f>MIN(100000,MAX(0,$B632))</f>
        <v/>
      </c>
      <c r="N632" s="19">
        <f>$B632-M632</f>
        <v/>
      </c>
      <c r="O632" s="19">
        <f>MIN(670000,ROUNDDOWN(MAX(0,N632-430000)*0.0751+47600,0))+MIN(260000,ROUNDDOWN(MAX(0,N632-430000)*0.028+17600,0))+MIN(30000,ROUNDDOWN(MAX(0,N632-430000)*0.0027+1873,0))+IF("いいえ"="はい",MIN(170000,ROUNDDOWN(MAX(0,N632-430000)*0.0243+17800,0)),0)</f>
        <v/>
      </c>
      <c r="P632" s="19">
        <f>IF(""="",215040+O632,"")</f>
        <v/>
      </c>
      <c r="Q632" s="19">
        <f>IF(N632&gt;23500000,NA(),IF(N632&lt;=4890000,1040000,IF(N632&lt;=6550000,670000,620000)))</f>
        <v/>
      </c>
      <c r="R632" s="19">
        <f>MAX(0,ROUNDDOWN(N632-P632-Q632-0,-3))</f>
        <v/>
      </c>
      <c r="S632" s="19">
        <f>IF(R632&lt;=0,0,ROUNDDOWN((R632*LOOKUP(R632,{0,1950001,3300001,6950001,9000001,18000001,40000001},{0.05,0.1,0.2,0.23,0.33,0.4,0.45})-LOOKUP(R632,{0,1950001,3300001,6950001,9000001,18000001,40000001},{0,97500,427500,636000,1536000,2796000,4796000}))*1.021,-2))</f>
        <v/>
      </c>
      <c r="T632" s="19">
        <f>MAX(0,ROUNDDOWN(N632-P632-430000-0,-3))</f>
        <v/>
      </c>
      <c r="U632" s="19">
        <f>IF(N632&lt;=450000,0,MAX(0,ROUNDDOWN(T632*0.06-MIN(50000,T632)*0.03,-2))+MAX(0,ROUNDDOWN(T632*0.04-MIN(50000,T632)*0.02,-2)))</f>
        <v/>
      </c>
      <c r="V632" s="19">
        <f>S632+U632+O632</f>
        <v/>
      </c>
      <c r="W632" s="19">
        <f>MIN(550000,MAX(0,$B632))</f>
        <v/>
      </c>
      <c r="X632" s="19">
        <f>$B632-W632</f>
        <v/>
      </c>
      <c r="Y632" s="19">
        <f>MIN(670000,ROUNDDOWN(MAX(0,X632-430000)*0.0751+47600,0))+MIN(260000,ROUNDDOWN(MAX(0,X632-430000)*0.028+17600,0))+MIN(30000,ROUNDDOWN(MAX(0,X632-430000)*0.0027+1873,0))+IF("いいえ"="はい",MIN(170000,ROUNDDOWN(MAX(0,X632-430000)*0.0243+17800,0)),0)</f>
        <v/>
      </c>
      <c r="Z632" s="19">
        <f>IF(""="",215040+Y632,"")</f>
        <v/>
      </c>
      <c r="AA632" s="19">
        <f>IF(X632&gt;23500000,NA(),IF(X632&lt;=4890000,1040000,IF(X632&lt;=6550000,670000,620000)))</f>
        <v/>
      </c>
      <c r="AB632" s="19">
        <f>MAX(0,ROUNDDOWN(X632-Z632-AA632-0,-3))</f>
        <v/>
      </c>
      <c r="AC632" s="19">
        <f>IF(AB632&lt;=0,0,ROUNDDOWN((AB632*LOOKUP(AB632,{0,1950001,3300001,6950001,9000001,18000001,40000001},{0.05,0.1,0.2,0.23,0.33,0.4,0.45})-LOOKUP(AB632,{0,1950001,3300001,6950001,9000001,18000001,40000001},{0,97500,427500,636000,1536000,2796000,4796000}))*1.021,-2))</f>
        <v/>
      </c>
      <c r="AD632" s="19">
        <f>MAX(0,ROUNDDOWN(X632-Z632-430000-0,-3))</f>
        <v/>
      </c>
      <c r="AE632" s="19">
        <f>IF(X632&lt;=450000,0,MAX(0,ROUNDDOWN(AD632*0.06-MIN(50000,AD632)*0.03,-2))+MAX(0,ROUNDDOWN(AD632*0.04-MIN(50000,AD632)*0.02,-2)))</f>
        <v/>
      </c>
      <c r="AF632" s="19">
        <f>AC632+AE632+Y632</f>
        <v/>
      </c>
      <c r="AG632" s="19">
        <f>MIN(650000,MAX(0,$B632))</f>
        <v/>
      </c>
      <c r="AH632" s="19">
        <f>$B632-AG632</f>
        <v/>
      </c>
      <c r="AI632" s="19">
        <f>MIN(670000,ROUNDDOWN(MAX(0,AH632-430000)*0.0751+47600,0))+MIN(260000,ROUNDDOWN(MAX(0,AH632-430000)*0.028+17600,0))+MIN(30000,ROUNDDOWN(MAX(0,AH632-430000)*0.0027+1873,0))+IF("いいえ"="はい",MIN(170000,ROUNDDOWN(MAX(0,AH632-430000)*0.0243+17800,0)),0)</f>
        <v/>
      </c>
      <c r="AJ632" s="19">
        <f>IF(""="",215040+AI632,"")</f>
        <v/>
      </c>
      <c r="AK632" s="19">
        <f>IF(AH632&gt;23500000,NA(),IF(AH632&lt;=4890000,1040000,IF(AH632&lt;=6550000,670000,620000)))</f>
        <v/>
      </c>
      <c r="AL632" s="19">
        <f>MAX(0,ROUNDDOWN(AH632-AJ632-AK632-0,-3))</f>
        <v/>
      </c>
      <c r="AM632" s="19">
        <f>IF(AL632&lt;=0,0,ROUNDDOWN((AL632*LOOKUP(AL632,{0,1950001,3300001,6950001,9000001,18000001,40000001},{0.05,0.1,0.2,0.23,0.33,0.4,0.45})-LOOKUP(AL632,{0,1950001,3300001,6950001,9000001,18000001,40000001},{0,97500,427500,636000,1536000,2796000,4796000}))*1.021,-2))</f>
        <v/>
      </c>
      <c r="AN632" s="19">
        <f>MAX(0,ROUNDDOWN(AH632-AJ632-430000-0,-3))</f>
        <v/>
      </c>
      <c r="AO632" s="19">
        <f>IF(AH632&lt;=450000,0,MAX(0,ROUNDDOWN(AN632*0.06-MIN(50000,AN632)*0.03,-2))+MAX(0,ROUNDDOWN(AN632*0.04-MIN(50000,AN632)*0.02,-2)))</f>
        <v/>
      </c>
      <c r="AP632" s="19">
        <f>AM632+AO632+AI632</f>
        <v/>
      </c>
      <c r="AQ632" s="19">
        <f>MIN(750000,MAX(0,$B632))</f>
        <v/>
      </c>
      <c r="AR632" s="19">
        <f>$B632-AQ632</f>
        <v/>
      </c>
      <c r="AS632" s="19">
        <f>MIN(670000,ROUNDDOWN(MAX(0,AR632-430000)*0.0751+47600,0))+MIN(260000,ROUNDDOWN(MAX(0,AR632-430000)*0.028+17600,0))+MIN(30000,ROUNDDOWN(MAX(0,AR632-430000)*0.0027+1873,0))+IF("いいえ"="はい",MIN(170000,ROUNDDOWN(MAX(0,AR632-430000)*0.0243+17800,0)),0)</f>
        <v/>
      </c>
      <c r="AT632" s="19">
        <f>IF(""="",215040+AS632,"")</f>
        <v/>
      </c>
      <c r="AU632" s="19">
        <f>IF(AR632&gt;23500000,NA(),IF(AR632&lt;=4890000,1040000,IF(AR632&lt;=6550000,670000,620000)))</f>
        <v/>
      </c>
      <c r="AV632" s="19">
        <f>MAX(0,ROUNDDOWN(AR632-AT632-AU632-0,-3))</f>
        <v/>
      </c>
      <c r="AW632" s="19">
        <f>IF(AV632&lt;=0,0,ROUNDDOWN((AV632*LOOKUP(AV632,{0,1950001,3300001,6950001,9000001,18000001,40000001},{0.05,0.1,0.2,0.23,0.33,0.4,0.45})-LOOKUP(AV632,{0,1950001,3300001,6950001,9000001,18000001,40000001},{0,97500,427500,636000,1536000,2796000,4796000}))*1.021,-2))</f>
        <v/>
      </c>
      <c r="AX632" s="19">
        <f>MAX(0,ROUNDDOWN(AR632-AT632-430000-0,-3))</f>
        <v/>
      </c>
      <c r="AY632" s="19">
        <f>IF(AR632&lt;=450000,0,MAX(0,ROUNDDOWN(AX632*0.06-MIN(50000,AX632)*0.03,-2))+MAX(0,ROUNDDOWN(AX632*0.04-MIN(50000,AX632)*0.02,-2)))</f>
        <v/>
      </c>
      <c r="AZ632" s="19">
        <f>AW632+AY632+AS632</f>
        <v/>
      </c>
    </row>
    <row r="633">
      <c r="A633" t="inlineStr">
        <is>
          <t>1万円刻み</t>
        </is>
      </c>
      <c r="B633" s="19">
        <f>'3_1万円刻み'!$A$616</f>
        <v/>
      </c>
      <c r="C633" s="19">
        <f>MIN(0,MAX(0,$B633))</f>
        <v/>
      </c>
      <c r="D633" s="19">
        <f>$B633-C633</f>
        <v/>
      </c>
      <c r="E633" s="19">
        <f>MIN(670000,ROUNDDOWN(MAX(0,D633-430000)*0.0751+47600,0))+MIN(260000,ROUNDDOWN(MAX(0,D633-430000)*0.028+17600,0))+MIN(30000,ROUNDDOWN(MAX(0,D633-430000)*0.0027+1873,0))+IF("いいえ"="はい",MIN(170000,ROUNDDOWN(MAX(0,D633-430000)*0.0243+17800,0)),0)</f>
        <v/>
      </c>
      <c r="F633" s="19">
        <f>IF(""="",215040+E633,"")</f>
        <v/>
      </c>
      <c r="G633" s="19">
        <f>IF(D633&gt;23500000,NA(),IF(D633&lt;=4890000,1040000,IF(D633&lt;=6550000,670000,620000)))</f>
        <v/>
      </c>
      <c r="H633" s="19">
        <f>MAX(0,ROUNDDOWN(D633-F633-G633-0,-3))</f>
        <v/>
      </c>
      <c r="I633" s="19">
        <f>IF(H633&lt;=0,0,ROUNDDOWN((H633*LOOKUP(H633,{0,1950001,3300001,6950001,9000001,18000001,40000001},{0.05,0.1,0.2,0.23,0.33,0.4,0.45})-LOOKUP(H633,{0,1950001,3300001,6950001,9000001,18000001,40000001},{0,97500,427500,636000,1536000,2796000,4796000}))*1.021,-2))</f>
        <v/>
      </c>
      <c r="J633" s="19">
        <f>MAX(0,ROUNDDOWN(D633-F633-430000-0,-3))</f>
        <v/>
      </c>
      <c r="K633" s="19">
        <f>IF(D633&lt;=450000,0,MAX(0,ROUNDDOWN(J633*0.06-MIN(50000,J633)*0.03,-2))+MAX(0,ROUNDDOWN(J633*0.04-MIN(50000,J633)*0.02,-2)))</f>
        <v/>
      </c>
      <c r="L633" s="19">
        <f>I633+K633+E633</f>
        <v/>
      </c>
      <c r="M633" s="19">
        <f>MIN(100000,MAX(0,$B633))</f>
        <v/>
      </c>
      <c r="N633" s="19">
        <f>$B633-M633</f>
        <v/>
      </c>
      <c r="O633" s="19">
        <f>MIN(670000,ROUNDDOWN(MAX(0,N633-430000)*0.0751+47600,0))+MIN(260000,ROUNDDOWN(MAX(0,N633-430000)*0.028+17600,0))+MIN(30000,ROUNDDOWN(MAX(0,N633-430000)*0.0027+1873,0))+IF("いいえ"="はい",MIN(170000,ROUNDDOWN(MAX(0,N633-430000)*0.0243+17800,0)),0)</f>
        <v/>
      </c>
      <c r="P633" s="19">
        <f>IF(""="",215040+O633,"")</f>
        <v/>
      </c>
      <c r="Q633" s="19">
        <f>IF(N633&gt;23500000,NA(),IF(N633&lt;=4890000,1040000,IF(N633&lt;=6550000,670000,620000)))</f>
        <v/>
      </c>
      <c r="R633" s="19">
        <f>MAX(0,ROUNDDOWN(N633-P633-Q633-0,-3))</f>
        <v/>
      </c>
      <c r="S633" s="19">
        <f>IF(R633&lt;=0,0,ROUNDDOWN((R633*LOOKUP(R633,{0,1950001,3300001,6950001,9000001,18000001,40000001},{0.05,0.1,0.2,0.23,0.33,0.4,0.45})-LOOKUP(R633,{0,1950001,3300001,6950001,9000001,18000001,40000001},{0,97500,427500,636000,1536000,2796000,4796000}))*1.021,-2))</f>
        <v/>
      </c>
      <c r="T633" s="19">
        <f>MAX(0,ROUNDDOWN(N633-P633-430000-0,-3))</f>
        <v/>
      </c>
      <c r="U633" s="19">
        <f>IF(N633&lt;=450000,0,MAX(0,ROUNDDOWN(T633*0.06-MIN(50000,T633)*0.03,-2))+MAX(0,ROUNDDOWN(T633*0.04-MIN(50000,T633)*0.02,-2)))</f>
        <v/>
      </c>
      <c r="V633" s="19">
        <f>S633+U633+O633</f>
        <v/>
      </c>
      <c r="W633" s="19">
        <f>MIN(550000,MAX(0,$B633))</f>
        <v/>
      </c>
      <c r="X633" s="19">
        <f>$B633-W633</f>
        <v/>
      </c>
      <c r="Y633" s="19">
        <f>MIN(670000,ROUNDDOWN(MAX(0,X633-430000)*0.0751+47600,0))+MIN(260000,ROUNDDOWN(MAX(0,X633-430000)*0.028+17600,0))+MIN(30000,ROUNDDOWN(MAX(0,X633-430000)*0.0027+1873,0))+IF("いいえ"="はい",MIN(170000,ROUNDDOWN(MAX(0,X633-430000)*0.0243+17800,0)),0)</f>
        <v/>
      </c>
      <c r="Z633" s="19">
        <f>IF(""="",215040+Y633,"")</f>
        <v/>
      </c>
      <c r="AA633" s="19">
        <f>IF(X633&gt;23500000,NA(),IF(X633&lt;=4890000,1040000,IF(X633&lt;=6550000,670000,620000)))</f>
        <v/>
      </c>
      <c r="AB633" s="19">
        <f>MAX(0,ROUNDDOWN(X633-Z633-AA633-0,-3))</f>
        <v/>
      </c>
      <c r="AC633" s="19">
        <f>IF(AB633&lt;=0,0,ROUNDDOWN((AB633*LOOKUP(AB633,{0,1950001,3300001,6950001,9000001,18000001,40000001},{0.05,0.1,0.2,0.23,0.33,0.4,0.45})-LOOKUP(AB633,{0,1950001,3300001,6950001,9000001,18000001,40000001},{0,97500,427500,636000,1536000,2796000,4796000}))*1.021,-2))</f>
        <v/>
      </c>
      <c r="AD633" s="19">
        <f>MAX(0,ROUNDDOWN(X633-Z633-430000-0,-3))</f>
        <v/>
      </c>
      <c r="AE633" s="19">
        <f>IF(X633&lt;=450000,0,MAX(0,ROUNDDOWN(AD633*0.06-MIN(50000,AD633)*0.03,-2))+MAX(0,ROUNDDOWN(AD633*0.04-MIN(50000,AD633)*0.02,-2)))</f>
        <v/>
      </c>
      <c r="AF633" s="19">
        <f>AC633+AE633+Y633</f>
        <v/>
      </c>
      <c r="AG633" s="19">
        <f>MIN(650000,MAX(0,$B633))</f>
        <v/>
      </c>
      <c r="AH633" s="19">
        <f>$B633-AG633</f>
        <v/>
      </c>
      <c r="AI633" s="19">
        <f>MIN(670000,ROUNDDOWN(MAX(0,AH633-430000)*0.0751+47600,0))+MIN(260000,ROUNDDOWN(MAX(0,AH633-430000)*0.028+17600,0))+MIN(30000,ROUNDDOWN(MAX(0,AH633-430000)*0.0027+1873,0))+IF("いいえ"="はい",MIN(170000,ROUNDDOWN(MAX(0,AH633-430000)*0.0243+17800,0)),0)</f>
        <v/>
      </c>
      <c r="AJ633" s="19">
        <f>IF(""="",215040+AI633,"")</f>
        <v/>
      </c>
      <c r="AK633" s="19">
        <f>IF(AH633&gt;23500000,NA(),IF(AH633&lt;=4890000,1040000,IF(AH633&lt;=6550000,670000,620000)))</f>
        <v/>
      </c>
      <c r="AL633" s="19">
        <f>MAX(0,ROUNDDOWN(AH633-AJ633-AK633-0,-3))</f>
        <v/>
      </c>
      <c r="AM633" s="19">
        <f>IF(AL633&lt;=0,0,ROUNDDOWN((AL633*LOOKUP(AL633,{0,1950001,3300001,6950001,9000001,18000001,40000001},{0.05,0.1,0.2,0.23,0.33,0.4,0.45})-LOOKUP(AL633,{0,1950001,3300001,6950001,9000001,18000001,40000001},{0,97500,427500,636000,1536000,2796000,4796000}))*1.021,-2))</f>
        <v/>
      </c>
      <c r="AN633" s="19">
        <f>MAX(0,ROUNDDOWN(AH633-AJ633-430000-0,-3))</f>
        <v/>
      </c>
      <c r="AO633" s="19">
        <f>IF(AH633&lt;=450000,0,MAX(0,ROUNDDOWN(AN633*0.06-MIN(50000,AN633)*0.03,-2))+MAX(0,ROUNDDOWN(AN633*0.04-MIN(50000,AN633)*0.02,-2)))</f>
        <v/>
      </c>
      <c r="AP633" s="19">
        <f>AM633+AO633+AI633</f>
        <v/>
      </c>
      <c r="AQ633" s="19">
        <f>MIN(750000,MAX(0,$B633))</f>
        <v/>
      </c>
      <c r="AR633" s="19">
        <f>$B633-AQ633</f>
        <v/>
      </c>
      <c r="AS633" s="19">
        <f>MIN(670000,ROUNDDOWN(MAX(0,AR633-430000)*0.0751+47600,0))+MIN(260000,ROUNDDOWN(MAX(0,AR633-430000)*0.028+17600,0))+MIN(30000,ROUNDDOWN(MAX(0,AR633-430000)*0.0027+1873,0))+IF("いいえ"="はい",MIN(170000,ROUNDDOWN(MAX(0,AR633-430000)*0.0243+17800,0)),0)</f>
        <v/>
      </c>
      <c r="AT633" s="19">
        <f>IF(""="",215040+AS633,"")</f>
        <v/>
      </c>
      <c r="AU633" s="19">
        <f>IF(AR633&gt;23500000,NA(),IF(AR633&lt;=4890000,1040000,IF(AR633&lt;=6550000,670000,620000)))</f>
        <v/>
      </c>
      <c r="AV633" s="19">
        <f>MAX(0,ROUNDDOWN(AR633-AT633-AU633-0,-3))</f>
        <v/>
      </c>
      <c r="AW633" s="19">
        <f>IF(AV633&lt;=0,0,ROUNDDOWN((AV633*LOOKUP(AV633,{0,1950001,3300001,6950001,9000001,18000001,40000001},{0.05,0.1,0.2,0.23,0.33,0.4,0.45})-LOOKUP(AV633,{0,1950001,3300001,6950001,9000001,18000001,40000001},{0,97500,427500,636000,1536000,2796000,4796000}))*1.021,-2))</f>
        <v/>
      </c>
      <c r="AX633" s="19">
        <f>MAX(0,ROUNDDOWN(AR633-AT633-430000-0,-3))</f>
        <v/>
      </c>
      <c r="AY633" s="19">
        <f>IF(AR633&lt;=450000,0,MAX(0,ROUNDDOWN(AX633*0.06-MIN(50000,AX633)*0.03,-2))+MAX(0,ROUNDDOWN(AX633*0.04-MIN(50000,AX633)*0.02,-2)))</f>
        <v/>
      </c>
      <c r="AZ633" s="19">
        <f>AW633+AY633+AS633</f>
        <v/>
      </c>
    </row>
    <row r="634">
      <c r="A634" t="inlineStr">
        <is>
          <t>1万円刻み</t>
        </is>
      </c>
      <c r="B634" s="19">
        <f>'3_1万円刻み'!$A$617</f>
        <v/>
      </c>
      <c r="C634" s="19">
        <f>MIN(0,MAX(0,$B634))</f>
        <v/>
      </c>
      <c r="D634" s="19">
        <f>$B634-C634</f>
        <v/>
      </c>
      <c r="E634" s="19">
        <f>MIN(670000,ROUNDDOWN(MAX(0,D634-430000)*0.0751+47600,0))+MIN(260000,ROUNDDOWN(MAX(0,D634-430000)*0.028+17600,0))+MIN(30000,ROUNDDOWN(MAX(0,D634-430000)*0.0027+1873,0))+IF("いいえ"="はい",MIN(170000,ROUNDDOWN(MAX(0,D634-430000)*0.0243+17800,0)),0)</f>
        <v/>
      </c>
      <c r="F634" s="19">
        <f>IF(""="",215040+E634,"")</f>
        <v/>
      </c>
      <c r="G634" s="19">
        <f>IF(D634&gt;23500000,NA(),IF(D634&lt;=4890000,1040000,IF(D634&lt;=6550000,670000,620000)))</f>
        <v/>
      </c>
      <c r="H634" s="19">
        <f>MAX(0,ROUNDDOWN(D634-F634-G634-0,-3))</f>
        <v/>
      </c>
      <c r="I634" s="19">
        <f>IF(H634&lt;=0,0,ROUNDDOWN((H634*LOOKUP(H634,{0,1950001,3300001,6950001,9000001,18000001,40000001},{0.05,0.1,0.2,0.23,0.33,0.4,0.45})-LOOKUP(H634,{0,1950001,3300001,6950001,9000001,18000001,40000001},{0,97500,427500,636000,1536000,2796000,4796000}))*1.021,-2))</f>
        <v/>
      </c>
      <c r="J634" s="19">
        <f>MAX(0,ROUNDDOWN(D634-F634-430000-0,-3))</f>
        <v/>
      </c>
      <c r="K634" s="19">
        <f>IF(D634&lt;=450000,0,MAX(0,ROUNDDOWN(J634*0.06-MIN(50000,J634)*0.03,-2))+MAX(0,ROUNDDOWN(J634*0.04-MIN(50000,J634)*0.02,-2)))</f>
        <v/>
      </c>
      <c r="L634" s="19">
        <f>I634+K634+E634</f>
        <v/>
      </c>
      <c r="M634" s="19">
        <f>MIN(100000,MAX(0,$B634))</f>
        <v/>
      </c>
      <c r="N634" s="19">
        <f>$B634-M634</f>
        <v/>
      </c>
      <c r="O634" s="19">
        <f>MIN(670000,ROUNDDOWN(MAX(0,N634-430000)*0.0751+47600,0))+MIN(260000,ROUNDDOWN(MAX(0,N634-430000)*0.028+17600,0))+MIN(30000,ROUNDDOWN(MAX(0,N634-430000)*0.0027+1873,0))+IF("いいえ"="はい",MIN(170000,ROUNDDOWN(MAX(0,N634-430000)*0.0243+17800,0)),0)</f>
        <v/>
      </c>
      <c r="P634" s="19">
        <f>IF(""="",215040+O634,"")</f>
        <v/>
      </c>
      <c r="Q634" s="19">
        <f>IF(N634&gt;23500000,NA(),IF(N634&lt;=4890000,1040000,IF(N634&lt;=6550000,670000,620000)))</f>
        <v/>
      </c>
      <c r="R634" s="19">
        <f>MAX(0,ROUNDDOWN(N634-P634-Q634-0,-3))</f>
        <v/>
      </c>
      <c r="S634" s="19">
        <f>IF(R634&lt;=0,0,ROUNDDOWN((R634*LOOKUP(R634,{0,1950001,3300001,6950001,9000001,18000001,40000001},{0.05,0.1,0.2,0.23,0.33,0.4,0.45})-LOOKUP(R634,{0,1950001,3300001,6950001,9000001,18000001,40000001},{0,97500,427500,636000,1536000,2796000,4796000}))*1.021,-2))</f>
        <v/>
      </c>
      <c r="T634" s="19">
        <f>MAX(0,ROUNDDOWN(N634-P634-430000-0,-3))</f>
        <v/>
      </c>
      <c r="U634" s="19">
        <f>IF(N634&lt;=450000,0,MAX(0,ROUNDDOWN(T634*0.06-MIN(50000,T634)*0.03,-2))+MAX(0,ROUNDDOWN(T634*0.04-MIN(50000,T634)*0.02,-2)))</f>
        <v/>
      </c>
      <c r="V634" s="19">
        <f>S634+U634+O634</f>
        <v/>
      </c>
      <c r="W634" s="19">
        <f>MIN(550000,MAX(0,$B634))</f>
        <v/>
      </c>
      <c r="X634" s="19">
        <f>$B634-W634</f>
        <v/>
      </c>
      <c r="Y634" s="19">
        <f>MIN(670000,ROUNDDOWN(MAX(0,X634-430000)*0.0751+47600,0))+MIN(260000,ROUNDDOWN(MAX(0,X634-430000)*0.028+17600,0))+MIN(30000,ROUNDDOWN(MAX(0,X634-430000)*0.0027+1873,0))+IF("いいえ"="はい",MIN(170000,ROUNDDOWN(MAX(0,X634-430000)*0.0243+17800,0)),0)</f>
        <v/>
      </c>
      <c r="Z634" s="19">
        <f>IF(""="",215040+Y634,"")</f>
        <v/>
      </c>
      <c r="AA634" s="19">
        <f>IF(X634&gt;23500000,NA(),IF(X634&lt;=4890000,1040000,IF(X634&lt;=6550000,670000,620000)))</f>
        <v/>
      </c>
      <c r="AB634" s="19">
        <f>MAX(0,ROUNDDOWN(X634-Z634-AA634-0,-3))</f>
        <v/>
      </c>
      <c r="AC634" s="19">
        <f>IF(AB634&lt;=0,0,ROUNDDOWN((AB634*LOOKUP(AB634,{0,1950001,3300001,6950001,9000001,18000001,40000001},{0.05,0.1,0.2,0.23,0.33,0.4,0.45})-LOOKUP(AB634,{0,1950001,3300001,6950001,9000001,18000001,40000001},{0,97500,427500,636000,1536000,2796000,4796000}))*1.021,-2))</f>
        <v/>
      </c>
      <c r="AD634" s="19">
        <f>MAX(0,ROUNDDOWN(X634-Z634-430000-0,-3))</f>
        <v/>
      </c>
      <c r="AE634" s="19">
        <f>IF(X634&lt;=450000,0,MAX(0,ROUNDDOWN(AD634*0.06-MIN(50000,AD634)*0.03,-2))+MAX(0,ROUNDDOWN(AD634*0.04-MIN(50000,AD634)*0.02,-2)))</f>
        <v/>
      </c>
      <c r="AF634" s="19">
        <f>AC634+AE634+Y634</f>
        <v/>
      </c>
      <c r="AG634" s="19">
        <f>MIN(650000,MAX(0,$B634))</f>
        <v/>
      </c>
      <c r="AH634" s="19">
        <f>$B634-AG634</f>
        <v/>
      </c>
      <c r="AI634" s="19">
        <f>MIN(670000,ROUNDDOWN(MAX(0,AH634-430000)*0.0751+47600,0))+MIN(260000,ROUNDDOWN(MAX(0,AH634-430000)*0.028+17600,0))+MIN(30000,ROUNDDOWN(MAX(0,AH634-430000)*0.0027+1873,0))+IF("いいえ"="はい",MIN(170000,ROUNDDOWN(MAX(0,AH634-430000)*0.0243+17800,0)),0)</f>
        <v/>
      </c>
      <c r="AJ634" s="19">
        <f>IF(""="",215040+AI634,"")</f>
        <v/>
      </c>
      <c r="AK634" s="19">
        <f>IF(AH634&gt;23500000,NA(),IF(AH634&lt;=4890000,1040000,IF(AH634&lt;=6550000,670000,620000)))</f>
        <v/>
      </c>
      <c r="AL634" s="19">
        <f>MAX(0,ROUNDDOWN(AH634-AJ634-AK634-0,-3))</f>
        <v/>
      </c>
      <c r="AM634" s="19">
        <f>IF(AL634&lt;=0,0,ROUNDDOWN((AL634*LOOKUP(AL634,{0,1950001,3300001,6950001,9000001,18000001,40000001},{0.05,0.1,0.2,0.23,0.33,0.4,0.45})-LOOKUP(AL634,{0,1950001,3300001,6950001,9000001,18000001,40000001},{0,97500,427500,636000,1536000,2796000,4796000}))*1.021,-2))</f>
        <v/>
      </c>
      <c r="AN634" s="19">
        <f>MAX(0,ROUNDDOWN(AH634-AJ634-430000-0,-3))</f>
        <v/>
      </c>
      <c r="AO634" s="19">
        <f>IF(AH634&lt;=450000,0,MAX(0,ROUNDDOWN(AN634*0.06-MIN(50000,AN634)*0.03,-2))+MAX(0,ROUNDDOWN(AN634*0.04-MIN(50000,AN634)*0.02,-2)))</f>
        <v/>
      </c>
      <c r="AP634" s="19">
        <f>AM634+AO634+AI634</f>
        <v/>
      </c>
      <c r="AQ634" s="19">
        <f>MIN(750000,MAX(0,$B634))</f>
        <v/>
      </c>
      <c r="AR634" s="19">
        <f>$B634-AQ634</f>
        <v/>
      </c>
      <c r="AS634" s="19">
        <f>MIN(670000,ROUNDDOWN(MAX(0,AR634-430000)*0.0751+47600,0))+MIN(260000,ROUNDDOWN(MAX(0,AR634-430000)*0.028+17600,0))+MIN(30000,ROUNDDOWN(MAX(0,AR634-430000)*0.0027+1873,0))+IF("いいえ"="はい",MIN(170000,ROUNDDOWN(MAX(0,AR634-430000)*0.0243+17800,0)),0)</f>
        <v/>
      </c>
      <c r="AT634" s="19">
        <f>IF(""="",215040+AS634,"")</f>
        <v/>
      </c>
      <c r="AU634" s="19">
        <f>IF(AR634&gt;23500000,NA(),IF(AR634&lt;=4890000,1040000,IF(AR634&lt;=6550000,670000,620000)))</f>
        <v/>
      </c>
      <c r="AV634" s="19">
        <f>MAX(0,ROUNDDOWN(AR634-AT634-AU634-0,-3))</f>
        <v/>
      </c>
      <c r="AW634" s="19">
        <f>IF(AV634&lt;=0,0,ROUNDDOWN((AV634*LOOKUP(AV634,{0,1950001,3300001,6950001,9000001,18000001,40000001},{0.05,0.1,0.2,0.23,0.33,0.4,0.45})-LOOKUP(AV634,{0,1950001,3300001,6950001,9000001,18000001,40000001},{0,97500,427500,636000,1536000,2796000,4796000}))*1.021,-2))</f>
        <v/>
      </c>
      <c r="AX634" s="19">
        <f>MAX(0,ROUNDDOWN(AR634-AT634-430000-0,-3))</f>
        <v/>
      </c>
      <c r="AY634" s="19">
        <f>IF(AR634&lt;=450000,0,MAX(0,ROUNDDOWN(AX634*0.06-MIN(50000,AX634)*0.03,-2))+MAX(0,ROUNDDOWN(AX634*0.04-MIN(50000,AX634)*0.02,-2)))</f>
        <v/>
      </c>
      <c r="AZ634" s="19">
        <f>AW634+AY634+AS634</f>
        <v/>
      </c>
    </row>
    <row r="635">
      <c r="A635" t="inlineStr">
        <is>
          <t>1万円刻み</t>
        </is>
      </c>
      <c r="B635" s="19">
        <f>'3_1万円刻み'!$A$618</f>
        <v/>
      </c>
      <c r="C635" s="19">
        <f>MIN(0,MAX(0,$B635))</f>
        <v/>
      </c>
      <c r="D635" s="19">
        <f>$B635-C635</f>
        <v/>
      </c>
      <c r="E635" s="19">
        <f>MIN(670000,ROUNDDOWN(MAX(0,D635-430000)*0.0751+47600,0))+MIN(260000,ROUNDDOWN(MAX(0,D635-430000)*0.028+17600,0))+MIN(30000,ROUNDDOWN(MAX(0,D635-430000)*0.0027+1873,0))+IF("いいえ"="はい",MIN(170000,ROUNDDOWN(MAX(0,D635-430000)*0.0243+17800,0)),0)</f>
        <v/>
      </c>
      <c r="F635" s="19">
        <f>IF(""="",215040+E635,"")</f>
        <v/>
      </c>
      <c r="G635" s="19">
        <f>IF(D635&gt;23500000,NA(),IF(D635&lt;=4890000,1040000,IF(D635&lt;=6550000,670000,620000)))</f>
        <v/>
      </c>
      <c r="H635" s="19">
        <f>MAX(0,ROUNDDOWN(D635-F635-G635-0,-3))</f>
        <v/>
      </c>
      <c r="I635" s="19">
        <f>IF(H635&lt;=0,0,ROUNDDOWN((H635*LOOKUP(H635,{0,1950001,3300001,6950001,9000001,18000001,40000001},{0.05,0.1,0.2,0.23,0.33,0.4,0.45})-LOOKUP(H635,{0,1950001,3300001,6950001,9000001,18000001,40000001},{0,97500,427500,636000,1536000,2796000,4796000}))*1.021,-2))</f>
        <v/>
      </c>
      <c r="J635" s="19">
        <f>MAX(0,ROUNDDOWN(D635-F635-430000-0,-3))</f>
        <v/>
      </c>
      <c r="K635" s="19">
        <f>IF(D635&lt;=450000,0,MAX(0,ROUNDDOWN(J635*0.06-MIN(50000,J635)*0.03,-2))+MAX(0,ROUNDDOWN(J635*0.04-MIN(50000,J635)*0.02,-2)))</f>
        <v/>
      </c>
      <c r="L635" s="19">
        <f>I635+K635+E635</f>
        <v/>
      </c>
      <c r="M635" s="19">
        <f>MIN(100000,MAX(0,$B635))</f>
        <v/>
      </c>
      <c r="N635" s="19">
        <f>$B635-M635</f>
        <v/>
      </c>
      <c r="O635" s="19">
        <f>MIN(670000,ROUNDDOWN(MAX(0,N635-430000)*0.0751+47600,0))+MIN(260000,ROUNDDOWN(MAX(0,N635-430000)*0.028+17600,0))+MIN(30000,ROUNDDOWN(MAX(0,N635-430000)*0.0027+1873,0))+IF("いいえ"="はい",MIN(170000,ROUNDDOWN(MAX(0,N635-430000)*0.0243+17800,0)),0)</f>
        <v/>
      </c>
      <c r="P635" s="19">
        <f>IF(""="",215040+O635,"")</f>
        <v/>
      </c>
      <c r="Q635" s="19">
        <f>IF(N635&gt;23500000,NA(),IF(N635&lt;=4890000,1040000,IF(N635&lt;=6550000,670000,620000)))</f>
        <v/>
      </c>
      <c r="R635" s="19">
        <f>MAX(0,ROUNDDOWN(N635-P635-Q635-0,-3))</f>
        <v/>
      </c>
      <c r="S635" s="19">
        <f>IF(R635&lt;=0,0,ROUNDDOWN((R635*LOOKUP(R635,{0,1950001,3300001,6950001,9000001,18000001,40000001},{0.05,0.1,0.2,0.23,0.33,0.4,0.45})-LOOKUP(R635,{0,1950001,3300001,6950001,9000001,18000001,40000001},{0,97500,427500,636000,1536000,2796000,4796000}))*1.021,-2))</f>
        <v/>
      </c>
      <c r="T635" s="19">
        <f>MAX(0,ROUNDDOWN(N635-P635-430000-0,-3))</f>
        <v/>
      </c>
      <c r="U635" s="19">
        <f>IF(N635&lt;=450000,0,MAX(0,ROUNDDOWN(T635*0.06-MIN(50000,T635)*0.03,-2))+MAX(0,ROUNDDOWN(T635*0.04-MIN(50000,T635)*0.02,-2)))</f>
        <v/>
      </c>
      <c r="V635" s="19">
        <f>S635+U635+O635</f>
        <v/>
      </c>
      <c r="W635" s="19">
        <f>MIN(550000,MAX(0,$B635))</f>
        <v/>
      </c>
      <c r="X635" s="19">
        <f>$B635-W635</f>
        <v/>
      </c>
      <c r="Y635" s="19">
        <f>MIN(670000,ROUNDDOWN(MAX(0,X635-430000)*0.0751+47600,0))+MIN(260000,ROUNDDOWN(MAX(0,X635-430000)*0.028+17600,0))+MIN(30000,ROUNDDOWN(MAX(0,X635-430000)*0.0027+1873,0))+IF("いいえ"="はい",MIN(170000,ROUNDDOWN(MAX(0,X635-430000)*0.0243+17800,0)),0)</f>
        <v/>
      </c>
      <c r="Z635" s="19">
        <f>IF(""="",215040+Y635,"")</f>
        <v/>
      </c>
      <c r="AA635" s="19">
        <f>IF(X635&gt;23500000,NA(),IF(X635&lt;=4890000,1040000,IF(X635&lt;=6550000,670000,620000)))</f>
        <v/>
      </c>
      <c r="AB635" s="19">
        <f>MAX(0,ROUNDDOWN(X635-Z635-AA635-0,-3))</f>
        <v/>
      </c>
      <c r="AC635" s="19">
        <f>IF(AB635&lt;=0,0,ROUNDDOWN((AB635*LOOKUP(AB635,{0,1950001,3300001,6950001,9000001,18000001,40000001},{0.05,0.1,0.2,0.23,0.33,0.4,0.45})-LOOKUP(AB635,{0,1950001,3300001,6950001,9000001,18000001,40000001},{0,97500,427500,636000,1536000,2796000,4796000}))*1.021,-2))</f>
        <v/>
      </c>
      <c r="AD635" s="19">
        <f>MAX(0,ROUNDDOWN(X635-Z635-430000-0,-3))</f>
        <v/>
      </c>
      <c r="AE635" s="19">
        <f>IF(X635&lt;=450000,0,MAX(0,ROUNDDOWN(AD635*0.06-MIN(50000,AD635)*0.03,-2))+MAX(0,ROUNDDOWN(AD635*0.04-MIN(50000,AD635)*0.02,-2)))</f>
        <v/>
      </c>
      <c r="AF635" s="19">
        <f>AC635+AE635+Y635</f>
        <v/>
      </c>
      <c r="AG635" s="19">
        <f>MIN(650000,MAX(0,$B635))</f>
        <v/>
      </c>
      <c r="AH635" s="19">
        <f>$B635-AG635</f>
        <v/>
      </c>
      <c r="AI635" s="19">
        <f>MIN(670000,ROUNDDOWN(MAX(0,AH635-430000)*0.0751+47600,0))+MIN(260000,ROUNDDOWN(MAX(0,AH635-430000)*0.028+17600,0))+MIN(30000,ROUNDDOWN(MAX(0,AH635-430000)*0.0027+1873,0))+IF("いいえ"="はい",MIN(170000,ROUNDDOWN(MAX(0,AH635-430000)*0.0243+17800,0)),0)</f>
        <v/>
      </c>
      <c r="AJ635" s="19">
        <f>IF(""="",215040+AI635,"")</f>
        <v/>
      </c>
      <c r="AK635" s="19">
        <f>IF(AH635&gt;23500000,NA(),IF(AH635&lt;=4890000,1040000,IF(AH635&lt;=6550000,670000,620000)))</f>
        <v/>
      </c>
      <c r="AL635" s="19">
        <f>MAX(0,ROUNDDOWN(AH635-AJ635-AK635-0,-3))</f>
        <v/>
      </c>
      <c r="AM635" s="19">
        <f>IF(AL635&lt;=0,0,ROUNDDOWN((AL635*LOOKUP(AL635,{0,1950001,3300001,6950001,9000001,18000001,40000001},{0.05,0.1,0.2,0.23,0.33,0.4,0.45})-LOOKUP(AL635,{0,1950001,3300001,6950001,9000001,18000001,40000001},{0,97500,427500,636000,1536000,2796000,4796000}))*1.021,-2))</f>
        <v/>
      </c>
      <c r="AN635" s="19">
        <f>MAX(0,ROUNDDOWN(AH635-AJ635-430000-0,-3))</f>
        <v/>
      </c>
      <c r="AO635" s="19">
        <f>IF(AH635&lt;=450000,0,MAX(0,ROUNDDOWN(AN635*0.06-MIN(50000,AN635)*0.03,-2))+MAX(0,ROUNDDOWN(AN635*0.04-MIN(50000,AN635)*0.02,-2)))</f>
        <v/>
      </c>
      <c r="AP635" s="19">
        <f>AM635+AO635+AI635</f>
        <v/>
      </c>
      <c r="AQ635" s="19">
        <f>MIN(750000,MAX(0,$B635))</f>
        <v/>
      </c>
      <c r="AR635" s="19">
        <f>$B635-AQ635</f>
        <v/>
      </c>
      <c r="AS635" s="19">
        <f>MIN(670000,ROUNDDOWN(MAX(0,AR635-430000)*0.0751+47600,0))+MIN(260000,ROUNDDOWN(MAX(0,AR635-430000)*0.028+17600,0))+MIN(30000,ROUNDDOWN(MAX(0,AR635-430000)*0.0027+1873,0))+IF("いいえ"="はい",MIN(170000,ROUNDDOWN(MAX(0,AR635-430000)*0.0243+17800,0)),0)</f>
        <v/>
      </c>
      <c r="AT635" s="19">
        <f>IF(""="",215040+AS635,"")</f>
        <v/>
      </c>
      <c r="AU635" s="19">
        <f>IF(AR635&gt;23500000,NA(),IF(AR635&lt;=4890000,1040000,IF(AR635&lt;=6550000,670000,620000)))</f>
        <v/>
      </c>
      <c r="AV635" s="19">
        <f>MAX(0,ROUNDDOWN(AR635-AT635-AU635-0,-3))</f>
        <v/>
      </c>
      <c r="AW635" s="19">
        <f>IF(AV635&lt;=0,0,ROUNDDOWN((AV635*LOOKUP(AV635,{0,1950001,3300001,6950001,9000001,18000001,40000001},{0.05,0.1,0.2,0.23,0.33,0.4,0.45})-LOOKUP(AV635,{0,1950001,3300001,6950001,9000001,18000001,40000001},{0,97500,427500,636000,1536000,2796000,4796000}))*1.021,-2))</f>
        <v/>
      </c>
      <c r="AX635" s="19">
        <f>MAX(0,ROUNDDOWN(AR635-AT635-430000-0,-3))</f>
        <v/>
      </c>
      <c r="AY635" s="19">
        <f>IF(AR635&lt;=450000,0,MAX(0,ROUNDDOWN(AX635*0.06-MIN(50000,AX635)*0.03,-2))+MAX(0,ROUNDDOWN(AX635*0.04-MIN(50000,AX635)*0.02,-2)))</f>
        <v/>
      </c>
      <c r="AZ635" s="19">
        <f>AW635+AY635+AS635</f>
        <v/>
      </c>
    </row>
    <row r="636">
      <c r="A636" t="inlineStr">
        <is>
          <t>1万円刻み</t>
        </is>
      </c>
      <c r="B636" s="19">
        <f>'3_1万円刻み'!$A$619</f>
        <v/>
      </c>
      <c r="C636" s="19">
        <f>MIN(0,MAX(0,$B636))</f>
        <v/>
      </c>
      <c r="D636" s="19">
        <f>$B636-C636</f>
        <v/>
      </c>
      <c r="E636" s="19">
        <f>MIN(670000,ROUNDDOWN(MAX(0,D636-430000)*0.0751+47600,0))+MIN(260000,ROUNDDOWN(MAX(0,D636-430000)*0.028+17600,0))+MIN(30000,ROUNDDOWN(MAX(0,D636-430000)*0.0027+1873,0))+IF("いいえ"="はい",MIN(170000,ROUNDDOWN(MAX(0,D636-430000)*0.0243+17800,0)),0)</f>
        <v/>
      </c>
      <c r="F636" s="19">
        <f>IF(""="",215040+E636,"")</f>
        <v/>
      </c>
      <c r="G636" s="19">
        <f>IF(D636&gt;23500000,NA(),IF(D636&lt;=4890000,1040000,IF(D636&lt;=6550000,670000,620000)))</f>
        <v/>
      </c>
      <c r="H636" s="19">
        <f>MAX(0,ROUNDDOWN(D636-F636-G636-0,-3))</f>
        <v/>
      </c>
      <c r="I636" s="19">
        <f>IF(H636&lt;=0,0,ROUNDDOWN((H636*LOOKUP(H636,{0,1950001,3300001,6950001,9000001,18000001,40000001},{0.05,0.1,0.2,0.23,0.33,0.4,0.45})-LOOKUP(H636,{0,1950001,3300001,6950001,9000001,18000001,40000001},{0,97500,427500,636000,1536000,2796000,4796000}))*1.021,-2))</f>
        <v/>
      </c>
      <c r="J636" s="19">
        <f>MAX(0,ROUNDDOWN(D636-F636-430000-0,-3))</f>
        <v/>
      </c>
      <c r="K636" s="19">
        <f>IF(D636&lt;=450000,0,MAX(0,ROUNDDOWN(J636*0.06-MIN(50000,J636)*0.03,-2))+MAX(0,ROUNDDOWN(J636*0.04-MIN(50000,J636)*0.02,-2)))</f>
        <v/>
      </c>
      <c r="L636" s="19">
        <f>I636+K636+E636</f>
        <v/>
      </c>
      <c r="M636" s="19">
        <f>MIN(100000,MAX(0,$B636))</f>
        <v/>
      </c>
      <c r="N636" s="19">
        <f>$B636-M636</f>
        <v/>
      </c>
      <c r="O636" s="19">
        <f>MIN(670000,ROUNDDOWN(MAX(0,N636-430000)*0.0751+47600,0))+MIN(260000,ROUNDDOWN(MAX(0,N636-430000)*0.028+17600,0))+MIN(30000,ROUNDDOWN(MAX(0,N636-430000)*0.0027+1873,0))+IF("いいえ"="はい",MIN(170000,ROUNDDOWN(MAX(0,N636-430000)*0.0243+17800,0)),0)</f>
        <v/>
      </c>
      <c r="P636" s="19">
        <f>IF(""="",215040+O636,"")</f>
        <v/>
      </c>
      <c r="Q636" s="19">
        <f>IF(N636&gt;23500000,NA(),IF(N636&lt;=4890000,1040000,IF(N636&lt;=6550000,670000,620000)))</f>
        <v/>
      </c>
      <c r="R636" s="19">
        <f>MAX(0,ROUNDDOWN(N636-P636-Q636-0,-3))</f>
        <v/>
      </c>
      <c r="S636" s="19">
        <f>IF(R636&lt;=0,0,ROUNDDOWN((R636*LOOKUP(R636,{0,1950001,3300001,6950001,9000001,18000001,40000001},{0.05,0.1,0.2,0.23,0.33,0.4,0.45})-LOOKUP(R636,{0,1950001,3300001,6950001,9000001,18000001,40000001},{0,97500,427500,636000,1536000,2796000,4796000}))*1.021,-2))</f>
        <v/>
      </c>
      <c r="T636" s="19">
        <f>MAX(0,ROUNDDOWN(N636-P636-430000-0,-3))</f>
        <v/>
      </c>
      <c r="U636" s="19">
        <f>IF(N636&lt;=450000,0,MAX(0,ROUNDDOWN(T636*0.06-MIN(50000,T636)*0.03,-2))+MAX(0,ROUNDDOWN(T636*0.04-MIN(50000,T636)*0.02,-2)))</f>
        <v/>
      </c>
      <c r="V636" s="19">
        <f>S636+U636+O636</f>
        <v/>
      </c>
      <c r="W636" s="19">
        <f>MIN(550000,MAX(0,$B636))</f>
        <v/>
      </c>
      <c r="X636" s="19">
        <f>$B636-W636</f>
        <v/>
      </c>
      <c r="Y636" s="19">
        <f>MIN(670000,ROUNDDOWN(MAX(0,X636-430000)*0.0751+47600,0))+MIN(260000,ROUNDDOWN(MAX(0,X636-430000)*0.028+17600,0))+MIN(30000,ROUNDDOWN(MAX(0,X636-430000)*0.0027+1873,0))+IF("いいえ"="はい",MIN(170000,ROUNDDOWN(MAX(0,X636-430000)*0.0243+17800,0)),0)</f>
        <v/>
      </c>
      <c r="Z636" s="19">
        <f>IF(""="",215040+Y636,"")</f>
        <v/>
      </c>
      <c r="AA636" s="19">
        <f>IF(X636&gt;23500000,NA(),IF(X636&lt;=4890000,1040000,IF(X636&lt;=6550000,670000,620000)))</f>
        <v/>
      </c>
      <c r="AB636" s="19">
        <f>MAX(0,ROUNDDOWN(X636-Z636-AA636-0,-3))</f>
        <v/>
      </c>
      <c r="AC636" s="19">
        <f>IF(AB636&lt;=0,0,ROUNDDOWN((AB636*LOOKUP(AB636,{0,1950001,3300001,6950001,9000001,18000001,40000001},{0.05,0.1,0.2,0.23,0.33,0.4,0.45})-LOOKUP(AB636,{0,1950001,3300001,6950001,9000001,18000001,40000001},{0,97500,427500,636000,1536000,2796000,4796000}))*1.021,-2))</f>
        <v/>
      </c>
      <c r="AD636" s="19">
        <f>MAX(0,ROUNDDOWN(X636-Z636-430000-0,-3))</f>
        <v/>
      </c>
      <c r="AE636" s="19">
        <f>IF(X636&lt;=450000,0,MAX(0,ROUNDDOWN(AD636*0.06-MIN(50000,AD636)*0.03,-2))+MAX(0,ROUNDDOWN(AD636*0.04-MIN(50000,AD636)*0.02,-2)))</f>
        <v/>
      </c>
      <c r="AF636" s="19">
        <f>AC636+AE636+Y636</f>
        <v/>
      </c>
      <c r="AG636" s="19">
        <f>MIN(650000,MAX(0,$B636))</f>
        <v/>
      </c>
      <c r="AH636" s="19">
        <f>$B636-AG636</f>
        <v/>
      </c>
      <c r="AI636" s="19">
        <f>MIN(670000,ROUNDDOWN(MAX(0,AH636-430000)*0.0751+47600,0))+MIN(260000,ROUNDDOWN(MAX(0,AH636-430000)*0.028+17600,0))+MIN(30000,ROUNDDOWN(MAX(0,AH636-430000)*0.0027+1873,0))+IF("いいえ"="はい",MIN(170000,ROUNDDOWN(MAX(0,AH636-430000)*0.0243+17800,0)),0)</f>
        <v/>
      </c>
      <c r="AJ636" s="19">
        <f>IF(""="",215040+AI636,"")</f>
        <v/>
      </c>
      <c r="AK636" s="19">
        <f>IF(AH636&gt;23500000,NA(),IF(AH636&lt;=4890000,1040000,IF(AH636&lt;=6550000,670000,620000)))</f>
        <v/>
      </c>
      <c r="AL636" s="19">
        <f>MAX(0,ROUNDDOWN(AH636-AJ636-AK636-0,-3))</f>
        <v/>
      </c>
      <c r="AM636" s="19">
        <f>IF(AL636&lt;=0,0,ROUNDDOWN((AL636*LOOKUP(AL636,{0,1950001,3300001,6950001,9000001,18000001,40000001},{0.05,0.1,0.2,0.23,0.33,0.4,0.45})-LOOKUP(AL636,{0,1950001,3300001,6950001,9000001,18000001,40000001},{0,97500,427500,636000,1536000,2796000,4796000}))*1.021,-2))</f>
        <v/>
      </c>
      <c r="AN636" s="19">
        <f>MAX(0,ROUNDDOWN(AH636-AJ636-430000-0,-3))</f>
        <v/>
      </c>
      <c r="AO636" s="19">
        <f>IF(AH636&lt;=450000,0,MAX(0,ROUNDDOWN(AN636*0.06-MIN(50000,AN636)*0.03,-2))+MAX(0,ROUNDDOWN(AN636*0.04-MIN(50000,AN636)*0.02,-2)))</f>
        <v/>
      </c>
      <c r="AP636" s="19">
        <f>AM636+AO636+AI636</f>
        <v/>
      </c>
      <c r="AQ636" s="19">
        <f>MIN(750000,MAX(0,$B636))</f>
        <v/>
      </c>
      <c r="AR636" s="19">
        <f>$B636-AQ636</f>
        <v/>
      </c>
      <c r="AS636" s="19">
        <f>MIN(670000,ROUNDDOWN(MAX(0,AR636-430000)*0.0751+47600,0))+MIN(260000,ROUNDDOWN(MAX(0,AR636-430000)*0.028+17600,0))+MIN(30000,ROUNDDOWN(MAX(0,AR636-430000)*0.0027+1873,0))+IF("いいえ"="はい",MIN(170000,ROUNDDOWN(MAX(0,AR636-430000)*0.0243+17800,0)),0)</f>
        <v/>
      </c>
      <c r="AT636" s="19">
        <f>IF(""="",215040+AS636,"")</f>
        <v/>
      </c>
      <c r="AU636" s="19">
        <f>IF(AR636&gt;23500000,NA(),IF(AR636&lt;=4890000,1040000,IF(AR636&lt;=6550000,670000,620000)))</f>
        <v/>
      </c>
      <c r="AV636" s="19">
        <f>MAX(0,ROUNDDOWN(AR636-AT636-AU636-0,-3))</f>
        <v/>
      </c>
      <c r="AW636" s="19">
        <f>IF(AV636&lt;=0,0,ROUNDDOWN((AV636*LOOKUP(AV636,{0,1950001,3300001,6950001,9000001,18000001,40000001},{0.05,0.1,0.2,0.23,0.33,0.4,0.45})-LOOKUP(AV636,{0,1950001,3300001,6950001,9000001,18000001,40000001},{0,97500,427500,636000,1536000,2796000,4796000}))*1.021,-2))</f>
        <v/>
      </c>
      <c r="AX636" s="19">
        <f>MAX(0,ROUNDDOWN(AR636-AT636-430000-0,-3))</f>
        <v/>
      </c>
      <c r="AY636" s="19">
        <f>IF(AR636&lt;=450000,0,MAX(0,ROUNDDOWN(AX636*0.06-MIN(50000,AX636)*0.03,-2))+MAX(0,ROUNDDOWN(AX636*0.04-MIN(50000,AX636)*0.02,-2)))</f>
        <v/>
      </c>
      <c r="AZ636" s="19">
        <f>AW636+AY636+AS636</f>
        <v/>
      </c>
    </row>
    <row r="637">
      <c r="A637" t="inlineStr">
        <is>
          <t>1万円刻み</t>
        </is>
      </c>
      <c r="B637" s="19">
        <f>'3_1万円刻み'!$A$620</f>
        <v/>
      </c>
      <c r="C637" s="19">
        <f>MIN(0,MAX(0,$B637))</f>
        <v/>
      </c>
      <c r="D637" s="19">
        <f>$B637-C637</f>
        <v/>
      </c>
      <c r="E637" s="19">
        <f>MIN(670000,ROUNDDOWN(MAX(0,D637-430000)*0.0751+47600,0))+MIN(260000,ROUNDDOWN(MAX(0,D637-430000)*0.028+17600,0))+MIN(30000,ROUNDDOWN(MAX(0,D637-430000)*0.0027+1873,0))+IF("いいえ"="はい",MIN(170000,ROUNDDOWN(MAX(0,D637-430000)*0.0243+17800,0)),0)</f>
        <v/>
      </c>
      <c r="F637" s="19">
        <f>IF(""="",215040+E637,"")</f>
        <v/>
      </c>
      <c r="G637" s="19">
        <f>IF(D637&gt;23500000,NA(),IF(D637&lt;=4890000,1040000,IF(D637&lt;=6550000,670000,620000)))</f>
        <v/>
      </c>
      <c r="H637" s="19">
        <f>MAX(0,ROUNDDOWN(D637-F637-G637-0,-3))</f>
        <v/>
      </c>
      <c r="I637" s="19">
        <f>IF(H637&lt;=0,0,ROUNDDOWN((H637*LOOKUP(H637,{0,1950001,3300001,6950001,9000001,18000001,40000001},{0.05,0.1,0.2,0.23,0.33,0.4,0.45})-LOOKUP(H637,{0,1950001,3300001,6950001,9000001,18000001,40000001},{0,97500,427500,636000,1536000,2796000,4796000}))*1.021,-2))</f>
        <v/>
      </c>
      <c r="J637" s="19">
        <f>MAX(0,ROUNDDOWN(D637-F637-430000-0,-3))</f>
        <v/>
      </c>
      <c r="K637" s="19">
        <f>IF(D637&lt;=450000,0,MAX(0,ROUNDDOWN(J637*0.06-MIN(50000,J637)*0.03,-2))+MAX(0,ROUNDDOWN(J637*0.04-MIN(50000,J637)*0.02,-2)))</f>
        <v/>
      </c>
      <c r="L637" s="19">
        <f>I637+K637+E637</f>
        <v/>
      </c>
      <c r="M637" s="19">
        <f>MIN(100000,MAX(0,$B637))</f>
        <v/>
      </c>
      <c r="N637" s="19">
        <f>$B637-M637</f>
        <v/>
      </c>
      <c r="O637" s="19">
        <f>MIN(670000,ROUNDDOWN(MAX(0,N637-430000)*0.0751+47600,0))+MIN(260000,ROUNDDOWN(MAX(0,N637-430000)*0.028+17600,0))+MIN(30000,ROUNDDOWN(MAX(0,N637-430000)*0.0027+1873,0))+IF("いいえ"="はい",MIN(170000,ROUNDDOWN(MAX(0,N637-430000)*0.0243+17800,0)),0)</f>
        <v/>
      </c>
      <c r="P637" s="19">
        <f>IF(""="",215040+O637,"")</f>
        <v/>
      </c>
      <c r="Q637" s="19">
        <f>IF(N637&gt;23500000,NA(),IF(N637&lt;=4890000,1040000,IF(N637&lt;=6550000,670000,620000)))</f>
        <v/>
      </c>
      <c r="R637" s="19">
        <f>MAX(0,ROUNDDOWN(N637-P637-Q637-0,-3))</f>
        <v/>
      </c>
      <c r="S637" s="19">
        <f>IF(R637&lt;=0,0,ROUNDDOWN((R637*LOOKUP(R637,{0,1950001,3300001,6950001,9000001,18000001,40000001},{0.05,0.1,0.2,0.23,0.33,0.4,0.45})-LOOKUP(R637,{0,1950001,3300001,6950001,9000001,18000001,40000001},{0,97500,427500,636000,1536000,2796000,4796000}))*1.021,-2))</f>
        <v/>
      </c>
      <c r="T637" s="19">
        <f>MAX(0,ROUNDDOWN(N637-P637-430000-0,-3))</f>
        <v/>
      </c>
      <c r="U637" s="19">
        <f>IF(N637&lt;=450000,0,MAX(0,ROUNDDOWN(T637*0.06-MIN(50000,T637)*0.03,-2))+MAX(0,ROUNDDOWN(T637*0.04-MIN(50000,T637)*0.02,-2)))</f>
        <v/>
      </c>
      <c r="V637" s="19">
        <f>S637+U637+O637</f>
        <v/>
      </c>
      <c r="W637" s="19">
        <f>MIN(550000,MAX(0,$B637))</f>
        <v/>
      </c>
      <c r="X637" s="19">
        <f>$B637-W637</f>
        <v/>
      </c>
      <c r="Y637" s="19">
        <f>MIN(670000,ROUNDDOWN(MAX(0,X637-430000)*0.0751+47600,0))+MIN(260000,ROUNDDOWN(MAX(0,X637-430000)*0.028+17600,0))+MIN(30000,ROUNDDOWN(MAX(0,X637-430000)*0.0027+1873,0))+IF("いいえ"="はい",MIN(170000,ROUNDDOWN(MAX(0,X637-430000)*0.0243+17800,0)),0)</f>
        <v/>
      </c>
      <c r="Z637" s="19">
        <f>IF(""="",215040+Y637,"")</f>
        <v/>
      </c>
      <c r="AA637" s="19">
        <f>IF(X637&gt;23500000,NA(),IF(X637&lt;=4890000,1040000,IF(X637&lt;=6550000,670000,620000)))</f>
        <v/>
      </c>
      <c r="AB637" s="19">
        <f>MAX(0,ROUNDDOWN(X637-Z637-AA637-0,-3))</f>
        <v/>
      </c>
      <c r="AC637" s="19">
        <f>IF(AB637&lt;=0,0,ROUNDDOWN((AB637*LOOKUP(AB637,{0,1950001,3300001,6950001,9000001,18000001,40000001},{0.05,0.1,0.2,0.23,0.33,0.4,0.45})-LOOKUP(AB637,{0,1950001,3300001,6950001,9000001,18000001,40000001},{0,97500,427500,636000,1536000,2796000,4796000}))*1.021,-2))</f>
        <v/>
      </c>
      <c r="AD637" s="19">
        <f>MAX(0,ROUNDDOWN(X637-Z637-430000-0,-3))</f>
        <v/>
      </c>
      <c r="AE637" s="19">
        <f>IF(X637&lt;=450000,0,MAX(0,ROUNDDOWN(AD637*0.06-MIN(50000,AD637)*0.03,-2))+MAX(0,ROUNDDOWN(AD637*0.04-MIN(50000,AD637)*0.02,-2)))</f>
        <v/>
      </c>
      <c r="AF637" s="19">
        <f>AC637+AE637+Y637</f>
        <v/>
      </c>
      <c r="AG637" s="19">
        <f>MIN(650000,MAX(0,$B637))</f>
        <v/>
      </c>
      <c r="AH637" s="19">
        <f>$B637-AG637</f>
        <v/>
      </c>
      <c r="AI637" s="19">
        <f>MIN(670000,ROUNDDOWN(MAX(0,AH637-430000)*0.0751+47600,0))+MIN(260000,ROUNDDOWN(MAX(0,AH637-430000)*0.028+17600,0))+MIN(30000,ROUNDDOWN(MAX(0,AH637-430000)*0.0027+1873,0))+IF("いいえ"="はい",MIN(170000,ROUNDDOWN(MAX(0,AH637-430000)*0.0243+17800,0)),0)</f>
        <v/>
      </c>
      <c r="AJ637" s="19">
        <f>IF(""="",215040+AI637,"")</f>
        <v/>
      </c>
      <c r="AK637" s="19">
        <f>IF(AH637&gt;23500000,NA(),IF(AH637&lt;=4890000,1040000,IF(AH637&lt;=6550000,670000,620000)))</f>
        <v/>
      </c>
      <c r="AL637" s="19">
        <f>MAX(0,ROUNDDOWN(AH637-AJ637-AK637-0,-3))</f>
        <v/>
      </c>
      <c r="AM637" s="19">
        <f>IF(AL637&lt;=0,0,ROUNDDOWN((AL637*LOOKUP(AL637,{0,1950001,3300001,6950001,9000001,18000001,40000001},{0.05,0.1,0.2,0.23,0.33,0.4,0.45})-LOOKUP(AL637,{0,1950001,3300001,6950001,9000001,18000001,40000001},{0,97500,427500,636000,1536000,2796000,4796000}))*1.021,-2))</f>
        <v/>
      </c>
      <c r="AN637" s="19">
        <f>MAX(0,ROUNDDOWN(AH637-AJ637-430000-0,-3))</f>
        <v/>
      </c>
      <c r="AO637" s="19">
        <f>IF(AH637&lt;=450000,0,MAX(0,ROUNDDOWN(AN637*0.06-MIN(50000,AN637)*0.03,-2))+MAX(0,ROUNDDOWN(AN637*0.04-MIN(50000,AN637)*0.02,-2)))</f>
        <v/>
      </c>
      <c r="AP637" s="19">
        <f>AM637+AO637+AI637</f>
        <v/>
      </c>
      <c r="AQ637" s="19">
        <f>MIN(750000,MAX(0,$B637))</f>
        <v/>
      </c>
      <c r="AR637" s="19">
        <f>$B637-AQ637</f>
        <v/>
      </c>
      <c r="AS637" s="19">
        <f>MIN(670000,ROUNDDOWN(MAX(0,AR637-430000)*0.0751+47600,0))+MIN(260000,ROUNDDOWN(MAX(0,AR637-430000)*0.028+17600,0))+MIN(30000,ROUNDDOWN(MAX(0,AR637-430000)*0.0027+1873,0))+IF("いいえ"="はい",MIN(170000,ROUNDDOWN(MAX(0,AR637-430000)*0.0243+17800,0)),0)</f>
        <v/>
      </c>
      <c r="AT637" s="19">
        <f>IF(""="",215040+AS637,"")</f>
        <v/>
      </c>
      <c r="AU637" s="19">
        <f>IF(AR637&gt;23500000,NA(),IF(AR637&lt;=4890000,1040000,IF(AR637&lt;=6550000,670000,620000)))</f>
        <v/>
      </c>
      <c r="AV637" s="19">
        <f>MAX(0,ROUNDDOWN(AR637-AT637-AU637-0,-3))</f>
        <v/>
      </c>
      <c r="AW637" s="19">
        <f>IF(AV637&lt;=0,0,ROUNDDOWN((AV637*LOOKUP(AV637,{0,1950001,3300001,6950001,9000001,18000001,40000001},{0.05,0.1,0.2,0.23,0.33,0.4,0.45})-LOOKUP(AV637,{0,1950001,3300001,6950001,9000001,18000001,40000001},{0,97500,427500,636000,1536000,2796000,4796000}))*1.021,-2))</f>
        <v/>
      </c>
      <c r="AX637" s="19">
        <f>MAX(0,ROUNDDOWN(AR637-AT637-430000-0,-3))</f>
        <v/>
      </c>
      <c r="AY637" s="19">
        <f>IF(AR637&lt;=450000,0,MAX(0,ROUNDDOWN(AX637*0.06-MIN(50000,AX637)*0.03,-2))+MAX(0,ROUNDDOWN(AX637*0.04-MIN(50000,AX637)*0.02,-2)))</f>
        <v/>
      </c>
      <c r="AZ637" s="19">
        <f>AW637+AY637+AS637</f>
        <v/>
      </c>
    </row>
    <row r="638">
      <c r="A638" t="inlineStr">
        <is>
          <t>1万円刻み</t>
        </is>
      </c>
      <c r="B638" s="19">
        <f>'3_1万円刻み'!$A$621</f>
        <v/>
      </c>
      <c r="C638" s="19">
        <f>MIN(0,MAX(0,$B638))</f>
        <v/>
      </c>
      <c r="D638" s="19">
        <f>$B638-C638</f>
        <v/>
      </c>
      <c r="E638" s="19">
        <f>MIN(670000,ROUNDDOWN(MAX(0,D638-430000)*0.0751+47600,0))+MIN(260000,ROUNDDOWN(MAX(0,D638-430000)*0.028+17600,0))+MIN(30000,ROUNDDOWN(MAX(0,D638-430000)*0.0027+1873,0))+IF("いいえ"="はい",MIN(170000,ROUNDDOWN(MAX(0,D638-430000)*0.0243+17800,0)),0)</f>
        <v/>
      </c>
      <c r="F638" s="19">
        <f>IF(""="",215040+E638,"")</f>
        <v/>
      </c>
      <c r="G638" s="19">
        <f>IF(D638&gt;23500000,NA(),IF(D638&lt;=4890000,1040000,IF(D638&lt;=6550000,670000,620000)))</f>
        <v/>
      </c>
      <c r="H638" s="19">
        <f>MAX(0,ROUNDDOWN(D638-F638-G638-0,-3))</f>
        <v/>
      </c>
      <c r="I638" s="19">
        <f>IF(H638&lt;=0,0,ROUNDDOWN((H638*LOOKUP(H638,{0,1950001,3300001,6950001,9000001,18000001,40000001},{0.05,0.1,0.2,0.23,0.33,0.4,0.45})-LOOKUP(H638,{0,1950001,3300001,6950001,9000001,18000001,40000001},{0,97500,427500,636000,1536000,2796000,4796000}))*1.021,-2))</f>
        <v/>
      </c>
      <c r="J638" s="19">
        <f>MAX(0,ROUNDDOWN(D638-F638-430000-0,-3))</f>
        <v/>
      </c>
      <c r="K638" s="19">
        <f>IF(D638&lt;=450000,0,MAX(0,ROUNDDOWN(J638*0.06-MIN(50000,J638)*0.03,-2))+MAX(0,ROUNDDOWN(J638*0.04-MIN(50000,J638)*0.02,-2)))</f>
        <v/>
      </c>
      <c r="L638" s="19">
        <f>I638+K638+E638</f>
        <v/>
      </c>
      <c r="M638" s="19">
        <f>MIN(100000,MAX(0,$B638))</f>
        <v/>
      </c>
      <c r="N638" s="19">
        <f>$B638-M638</f>
        <v/>
      </c>
      <c r="O638" s="19">
        <f>MIN(670000,ROUNDDOWN(MAX(0,N638-430000)*0.0751+47600,0))+MIN(260000,ROUNDDOWN(MAX(0,N638-430000)*0.028+17600,0))+MIN(30000,ROUNDDOWN(MAX(0,N638-430000)*0.0027+1873,0))+IF("いいえ"="はい",MIN(170000,ROUNDDOWN(MAX(0,N638-430000)*0.0243+17800,0)),0)</f>
        <v/>
      </c>
      <c r="P638" s="19">
        <f>IF(""="",215040+O638,"")</f>
        <v/>
      </c>
      <c r="Q638" s="19">
        <f>IF(N638&gt;23500000,NA(),IF(N638&lt;=4890000,1040000,IF(N638&lt;=6550000,670000,620000)))</f>
        <v/>
      </c>
      <c r="R638" s="19">
        <f>MAX(0,ROUNDDOWN(N638-P638-Q638-0,-3))</f>
        <v/>
      </c>
      <c r="S638" s="19">
        <f>IF(R638&lt;=0,0,ROUNDDOWN((R638*LOOKUP(R638,{0,1950001,3300001,6950001,9000001,18000001,40000001},{0.05,0.1,0.2,0.23,0.33,0.4,0.45})-LOOKUP(R638,{0,1950001,3300001,6950001,9000001,18000001,40000001},{0,97500,427500,636000,1536000,2796000,4796000}))*1.021,-2))</f>
        <v/>
      </c>
      <c r="T638" s="19">
        <f>MAX(0,ROUNDDOWN(N638-P638-430000-0,-3))</f>
        <v/>
      </c>
      <c r="U638" s="19">
        <f>IF(N638&lt;=450000,0,MAX(0,ROUNDDOWN(T638*0.06-MIN(50000,T638)*0.03,-2))+MAX(0,ROUNDDOWN(T638*0.04-MIN(50000,T638)*0.02,-2)))</f>
        <v/>
      </c>
      <c r="V638" s="19">
        <f>S638+U638+O638</f>
        <v/>
      </c>
      <c r="W638" s="19">
        <f>MIN(550000,MAX(0,$B638))</f>
        <v/>
      </c>
      <c r="X638" s="19">
        <f>$B638-W638</f>
        <v/>
      </c>
      <c r="Y638" s="19">
        <f>MIN(670000,ROUNDDOWN(MAX(0,X638-430000)*0.0751+47600,0))+MIN(260000,ROUNDDOWN(MAX(0,X638-430000)*0.028+17600,0))+MIN(30000,ROUNDDOWN(MAX(0,X638-430000)*0.0027+1873,0))+IF("いいえ"="はい",MIN(170000,ROUNDDOWN(MAX(0,X638-430000)*0.0243+17800,0)),0)</f>
        <v/>
      </c>
      <c r="Z638" s="19">
        <f>IF(""="",215040+Y638,"")</f>
        <v/>
      </c>
      <c r="AA638" s="19">
        <f>IF(X638&gt;23500000,NA(),IF(X638&lt;=4890000,1040000,IF(X638&lt;=6550000,670000,620000)))</f>
        <v/>
      </c>
      <c r="AB638" s="19">
        <f>MAX(0,ROUNDDOWN(X638-Z638-AA638-0,-3))</f>
        <v/>
      </c>
      <c r="AC638" s="19">
        <f>IF(AB638&lt;=0,0,ROUNDDOWN((AB638*LOOKUP(AB638,{0,1950001,3300001,6950001,9000001,18000001,40000001},{0.05,0.1,0.2,0.23,0.33,0.4,0.45})-LOOKUP(AB638,{0,1950001,3300001,6950001,9000001,18000001,40000001},{0,97500,427500,636000,1536000,2796000,4796000}))*1.021,-2))</f>
        <v/>
      </c>
      <c r="AD638" s="19">
        <f>MAX(0,ROUNDDOWN(X638-Z638-430000-0,-3))</f>
        <v/>
      </c>
      <c r="AE638" s="19">
        <f>IF(X638&lt;=450000,0,MAX(0,ROUNDDOWN(AD638*0.06-MIN(50000,AD638)*0.03,-2))+MAX(0,ROUNDDOWN(AD638*0.04-MIN(50000,AD638)*0.02,-2)))</f>
        <v/>
      </c>
      <c r="AF638" s="19">
        <f>AC638+AE638+Y638</f>
        <v/>
      </c>
      <c r="AG638" s="19">
        <f>MIN(650000,MAX(0,$B638))</f>
        <v/>
      </c>
      <c r="AH638" s="19">
        <f>$B638-AG638</f>
        <v/>
      </c>
      <c r="AI638" s="19">
        <f>MIN(670000,ROUNDDOWN(MAX(0,AH638-430000)*0.0751+47600,0))+MIN(260000,ROUNDDOWN(MAX(0,AH638-430000)*0.028+17600,0))+MIN(30000,ROUNDDOWN(MAX(0,AH638-430000)*0.0027+1873,0))+IF("いいえ"="はい",MIN(170000,ROUNDDOWN(MAX(0,AH638-430000)*0.0243+17800,0)),0)</f>
        <v/>
      </c>
      <c r="AJ638" s="19">
        <f>IF(""="",215040+AI638,"")</f>
        <v/>
      </c>
      <c r="AK638" s="19">
        <f>IF(AH638&gt;23500000,NA(),IF(AH638&lt;=4890000,1040000,IF(AH638&lt;=6550000,670000,620000)))</f>
        <v/>
      </c>
      <c r="AL638" s="19">
        <f>MAX(0,ROUNDDOWN(AH638-AJ638-AK638-0,-3))</f>
        <v/>
      </c>
      <c r="AM638" s="19">
        <f>IF(AL638&lt;=0,0,ROUNDDOWN((AL638*LOOKUP(AL638,{0,1950001,3300001,6950001,9000001,18000001,40000001},{0.05,0.1,0.2,0.23,0.33,0.4,0.45})-LOOKUP(AL638,{0,1950001,3300001,6950001,9000001,18000001,40000001},{0,97500,427500,636000,1536000,2796000,4796000}))*1.021,-2))</f>
        <v/>
      </c>
      <c r="AN638" s="19">
        <f>MAX(0,ROUNDDOWN(AH638-AJ638-430000-0,-3))</f>
        <v/>
      </c>
      <c r="AO638" s="19">
        <f>IF(AH638&lt;=450000,0,MAX(0,ROUNDDOWN(AN638*0.06-MIN(50000,AN638)*0.03,-2))+MAX(0,ROUNDDOWN(AN638*0.04-MIN(50000,AN638)*0.02,-2)))</f>
        <v/>
      </c>
      <c r="AP638" s="19">
        <f>AM638+AO638+AI638</f>
        <v/>
      </c>
      <c r="AQ638" s="19">
        <f>MIN(750000,MAX(0,$B638))</f>
        <v/>
      </c>
      <c r="AR638" s="19">
        <f>$B638-AQ638</f>
        <v/>
      </c>
      <c r="AS638" s="19">
        <f>MIN(670000,ROUNDDOWN(MAX(0,AR638-430000)*0.0751+47600,0))+MIN(260000,ROUNDDOWN(MAX(0,AR638-430000)*0.028+17600,0))+MIN(30000,ROUNDDOWN(MAX(0,AR638-430000)*0.0027+1873,0))+IF("いいえ"="はい",MIN(170000,ROUNDDOWN(MAX(0,AR638-430000)*0.0243+17800,0)),0)</f>
        <v/>
      </c>
      <c r="AT638" s="19">
        <f>IF(""="",215040+AS638,"")</f>
        <v/>
      </c>
      <c r="AU638" s="19">
        <f>IF(AR638&gt;23500000,NA(),IF(AR638&lt;=4890000,1040000,IF(AR638&lt;=6550000,670000,620000)))</f>
        <v/>
      </c>
      <c r="AV638" s="19">
        <f>MAX(0,ROUNDDOWN(AR638-AT638-AU638-0,-3))</f>
        <v/>
      </c>
      <c r="AW638" s="19">
        <f>IF(AV638&lt;=0,0,ROUNDDOWN((AV638*LOOKUP(AV638,{0,1950001,3300001,6950001,9000001,18000001,40000001},{0.05,0.1,0.2,0.23,0.33,0.4,0.45})-LOOKUP(AV638,{0,1950001,3300001,6950001,9000001,18000001,40000001},{0,97500,427500,636000,1536000,2796000,4796000}))*1.021,-2))</f>
        <v/>
      </c>
      <c r="AX638" s="19">
        <f>MAX(0,ROUNDDOWN(AR638-AT638-430000-0,-3))</f>
        <v/>
      </c>
      <c r="AY638" s="19">
        <f>IF(AR638&lt;=450000,0,MAX(0,ROUNDDOWN(AX638*0.06-MIN(50000,AX638)*0.03,-2))+MAX(0,ROUNDDOWN(AX638*0.04-MIN(50000,AX638)*0.02,-2)))</f>
        <v/>
      </c>
      <c r="AZ638" s="19">
        <f>AW638+AY638+AS638</f>
        <v/>
      </c>
    </row>
    <row r="639">
      <c r="A639" t="inlineStr">
        <is>
          <t>1万円刻み</t>
        </is>
      </c>
      <c r="B639" s="19">
        <f>'3_1万円刻み'!$A$622</f>
        <v/>
      </c>
      <c r="C639" s="19">
        <f>MIN(0,MAX(0,$B639))</f>
        <v/>
      </c>
      <c r="D639" s="19">
        <f>$B639-C639</f>
        <v/>
      </c>
      <c r="E639" s="19">
        <f>MIN(670000,ROUNDDOWN(MAX(0,D639-430000)*0.0751+47600,0))+MIN(260000,ROUNDDOWN(MAX(0,D639-430000)*0.028+17600,0))+MIN(30000,ROUNDDOWN(MAX(0,D639-430000)*0.0027+1873,0))+IF("いいえ"="はい",MIN(170000,ROUNDDOWN(MAX(0,D639-430000)*0.0243+17800,0)),0)</f>
        <v/>
      </c>
      <c r="F639" s="19">
        <f>IF(""="",215040+E639,"")</f>
        <v/>
      </c>
      <c r="G639" s="19">
        <f>IF(D639&gt;23500000,NA(),IF(D639&lt;=4890000,1040000,IF(D639&lt;=6550000,670000,620000)))</f>
        <v/>
      </c>
      <c r="H639" s="19">
        <f>MAX(0,ROUNDDOWN(D639-F639-G639-0,-3))</f>
        <v/>
      </c>
      <c r="I639" s="19">
        <f>IF(H639&lt;=0,0,ROUNDDOWN((H639*LOOKUP(H639,{0,1950001,3300001,6950001,9000001,18000001,40000001},{0.05,0.1,0.2,0.23,0.33,0.4,0.45})-LOOKUP(H639,{0,1950001,3300001,6950001,9000001,18000001,40000001},{0,97500,427500,636000,1536000,2796000,4796000}))*1.021,-2))</f>
        <v/>
      </c>
      <c r="J639" s="19">
        <f>MAX(0,ROUNDDOWN(D639-F639-430000-0,-3))</f>
        <v/>
      </c>
      <c r="K639" s="19">
        <f>IF(D639&lt;=450000,0,MAX(0,ROUNDDOWN(J639*0.06-MIN(50000,J639)*0.03,-2))+MAX(0,ROUNDDOWN(J639*0.04-MIN(50000,J639)*0.02,-2)))</f>
        <v/>
      </c>
      <c r="L639" s="19">
        <f>I639+K639+E639</f>
        <v/>
      </c>
      <c r="M639" s="19">
        <f>MIN(100000,MAX(0,$B639))</f>
        <v/>
      </c>
      <c r="N639" s="19">
        <f>$B639-M639</f>
        <v/>
      </c>
      <c r="O639" s="19">
        <f>MIN(670000,ROUNDDOWN(MAX(0,N639-430000)*0.0751+47600,0))+MIN(260000,ROUNDDOWN(MAX(0,N639-430000)*0.028+17600,0))+MIN(30000,ROUNDDOWN(MAX(0,N639-430000)*0.0027+1873,0))+IF("いいえ"="はい",MIN(170000,ROUNDDOWN(MAX(0,N639-430000)*0.0243+17800,0)),0)</f>
        <v/>
      </c>
      <c r="P639" s="19">
        <f>IF(""="",215040+O639,"")</f>
        <v/>
      </c>
      <c r="Q639" s="19">
        <f>IF(N639&gt;23500000,NA(),IF(N639&lt;=4890000,1040000,IF(N639&lt;=6550000,670000,620000)))</f>
        <v/>
      </c>
      <c r="R639" s="19">
        <f>MAX(0,ROUNDDOWN(N639-P639-Q639-0,-3))</f>
        <v/>
      </c>
      <c r="S639" s="19">
        <f>IF(R639&lt;=0,0,ROUNDDOWN((R639*LOOKUP(R639,{0,1950001,3300001,6950001,9000001,18000001,40000001},{0.05,0.1,0.2,0.23,0.33,0.4,0.45})-LOOKUP(R639,{0,1950001,3300001,6950001,9000001,18000001,40000001},{0,97500,427500,636000,1536000,2796000,4796000}))*1.021,-2))</f>
        <v/>
      </c>
      <c r="T639" s="19">
        <f>MAX(0,ROUNDDOWN(N639-P639-430000-0,-3))</f>
        <v/>
      </c>
      <c r="U639" s="19">
        <f>IF(N639&lt;=450000,0,MAX(0,ROUNDDOWN(T639*0.06-MIN(50000,T639)*0.03,-2))+MAX(0,ROUNDDOWN(T639*0.04-MIN(50000,T639)*0.02,-2)))</f>
        <v/>
      </c>
      <c r="V639" s="19">
        <f>S639+U639+O639</f>
        <v/>
      </c>
      <c r="W639" s="19">
        <f>MIN(550000,MAX(0,$B639))</f>
        <v/>
      </c>
      <c r="X639" s="19">
        <f>$B639-W639</f>
        <v/>
      </c>
      <c r="Y639" s="19">
        <f>MIN(670000,ROUNDDOWN(MAX(0,X639-430000)*0.0751+47600,0))+MIN(260000,ROUNDDOWN(MAX(0,X639-430000)*0.028+17600,0))+MIN(30000,ROUNDDOWN(MAX(0,X639-430000)*0.0027+1873,0))+IF("いいえ"="はい",MIN(170000,ROUNDDOWN(MAX(0,X639-430000)*0.0243+17800,0)),0)</f>
        <v/>
      </c>
      <c r="Z639" s="19">
        <f>IF(""="",215040+Y639,"")</f>
        <v/>
      </c>
      <c r="AA639" s="19">
        <f>IF(X639&gt;23500000,NA(),IF(X639&lt;=4890000,1040000,IF(X639&lt;=6550000,670000,620000)))</f>
        <v/>
      </c>
      <c r="AB639" s="19">
        <f>MAX(0,ROUNDDOWN(X639-Z639-AA639-0,-3))</f>
        <v/>
      </c>
      <c r="AC639" s="19">
        <f>IF(AB639&lt;=0,0,ROUNDDOWN((AB639*LOOKUP(AB639,{0,1950001,3300001,6950001,9000001,18000001,40000001},{0.05,0.1,0.2,0.23,0.33,0.4,0.45})-LOOKUP(AB639,{0,1950001,3300001,6950001,9000001,18000001,40000001},{0,97500,427500,636000,1536000,2796000,4796000}))*1.021,-2))</f>
        <v/>
      </c>
      <c r="AD639" s="19">
        <f>MAX(0,ROUNDDOWN(X639-Z639-430000-0,-3))</f>
        <v/>
      </c>
      <c r="AE639" s="19">
        <f>IF(X639&lt;=450000,0,MAX(0,ROUNDDOWN(AD639*0.06-MIN(50000,AD639)*0.03,-2))+MAX(0,ROUNDDOWN(AD639*0.04-MIN(50000,AD639)*0.02,-2)))</f>
        <v/>
      </c>
      <c r="AF639" s="19">
        <f>AC639+AE639+Y639</f>
        <v/>
      </c>
      <c r="AG639" s="19">
        <f>MIN(650000,MAX(0,$B639))</f>
        <v/>
      </c>
      <c r="AH639" s="19">
        <f>$B639-AG639</f>
        <v/>
      </c>
      <c r="AI639" s="19">
        <f>MIN(670000,ROUNDDOWN(MAX(0,AH639-430000)*0.0751+47600,0))+MIN(260000,ROUNDDOWN(MAX(0,AH639-430000)*0.028+17600,0))+MIN(30000,ROUNDDOWN(MAX(0,AH639-430000)*0.0027+1873,0))+IF("いいえ"="はい",MIN(170000,ROUNDDOWN(MAX(0,AH639-430000)*0.0243+17800,0)),0)</f>
        <v/>
      </c>
      <c r="AJ639" s="19">
        <f>IF(""="",215040+AI639,"")</f>
        <v/>
      </c>
      <c r="AK639" s="19">
        <f>IF(AH639&gt;23500000,NA(),IF(AH639&lt;=4890000,1040000,IF(AH639&lt;=6550000,670000,620000)))</f>
        <v/>
      </c>
      <c r="AL639" s="19">
        <f>MAX(0,ROUNDDOWN(AH639-AJ639-AK639-0,-3))</f>
        <v/>
      </c>
      <c r="AM639" s="19">
        <f>IF(AL639&lt;=0,0,ROUNDDOWN((AL639*LOOKUP(AL639,{0,1950001,3300001,6950001,9000001,18000001,40000001},{0.05,0.1,0.2,0.23,0.33,0.4,0.45})-LOOKUP(AL639,{0,1950001,3300001,6950001,9000001,18000001,40000001},{0,97500,427500,636000,1536000,2796000,4796000}))*1.021,-2))</f>
        <v/>
      </c>
      <c r="AN639" s="19">
        <f>MAX(0,ROUNDDOWN(AH639-AJ639-430000-0,-3))</f>
        <v/>
      </c>
      <c r="AO639" s="19">
        <f>IF(AH639&lt;=450000,0,MAX(0,ROUNDDOWN(AN639*0.06-MIN(50000,AN639)*0.03,-2))+MAX(0,ROUNDDOWN(AN639*0.04-MIN(50000,AN639)*0.02,-2)))</f>
        <v/>
      </c>
      <c r="AP639" s="19">
        <f>AM639+AO639+AI639</f>
        <v/>
      </c>
      <c r="AQ639" s="19">
        <f>MIN(750000,MAX(0,$B639))</f>
        <v/>
      </c>
      <c r="AR639" s="19">
        <f>$B639-AQ639</f>
        <v/>
      </c>
      <c r="AS639" s="19">
        <f>MIN(670000,ROUNDDOWN(MAX(0,AR639-430000)*0.0751+47600,0))+MIN(260000,ROUNDDOWN(MAX(0,AR639-430000)*0.028+17600,0))+MIN(30000,ROUNDDOWN(MAX(0,AR639-430000)*0.0027+1873,0))+IF("いいえ"="はい",MIN(170000,ROUNDDOWN(MAX(0,AR639-430000)*0.0243+17800,0)),0)</f>
        <v/>
      </c>
      <c r="AT639" s="19">
        <f>IF(""="",215040+AS639,"")</f>
        <v/>
      </c>
      <c r="AU639" s="19">
        <f>IF(AR639&gt;23500000,NA(),IF(AR639&lt;=4890000,1040000,IF(AR639&lt;=6550000,670000,620000)))</f>
        <v/>
      </c>
      <c r="AV639" s="19">
        <f>MAX(0,ROUNDDOWN(AR639-AT639-AU639-0,-3))</f>
        <v/>
      </c>
      <c r="AW639" s="19">
        <f>IF(AV639&lt;=0,0,ROUNDDOWN((AV639*LOOKUP(AV639,{0,1950001,3300001,6950001,9000001,18000001,40000001},{0.05,0.1,0.2,0.23,0.33,0.4,0.45})-LOOKUP(AV639,{0,1950001,3300001,6950001,9000001,18000001,40000001},{0,97500,427500,636000,1536000,2796000,4796000}))*1.021,-2))</f>
        <v/>
      </c>
      <c r="AX639" s="19">
        <f>MAX(0,ROUNDDOWN(AR639-AT639-430000-0,-3))</f>
        <v/>
      </c>
      <c r="AY639" s="19">
        <f>IF(AR639&lt;=450000,0,MAX(0,ROUNDDOWN(AX639*0.06-MIN(50000,AX639)*0.03,-2))+MAX(0,ROUNDDOWN(AX639*0.04-MIN(50000,AX639)*0.02,-2)))</f>
        <v/>
      </c>
      <c r="AZ639" s="19">
        <f>AW639+AY639+AS639</f>
        <v/>
      </c>
    </row>
    <row r="640">
      <c r="A640" t="inlineStr">
        <is>
          <t>1万円刻み</t>
        </is>
      </c>
      <c r="B640" s="19">
        <f>'3_1万円刻み'!$A$623</f>
        <v/>
      </c>
      <c r="C640" s="19">
        <f>MIN(0,MAX(0,$B640))</f>
        <v/>
      </c>
      <c r="D640" s="19">
        <f>$B640-C640</f>
        <v/>
      </c>
      <c r="E640" s="19">
        <f>MIN(670000,ROUNDDOWN(MAX(0,D640-430000)*0.0751+47600,0))+MIN(260000,ROUNDDOWN(MAX(0,D640-430000)*0.028+17600,0))+MIN(30000,ROUNDDOWN(MAX(0,D640-430000)*0.0027+1873,0))+IF("いいえ"="はい",MIN(170000,ROUNDDOWN(MAX(0,D640-430000)*0.0243+17800,0)),0)</f>
        <v/>
      </c>
      <c r="F640" s="19">
        <f>IF(""="",215040+E640,"")</f>
        <v/>
      </c>
      <c r="G640" s="19">
        <f>IF(D640&gt;23500000,NA(),IF(D640&lt;=4890000,1040000,IF(D640&lt;=6550000,670000,620000)))</f>
        <v/>
      </c>
      <c r="H640" s="19">
        <f>MAX(0,ROUNDDOWN(D640-F640-G640-0,-3))</f>
        <v/>
      </c>
      <c r="I640" s="19">
        <f>IF(H640&lt;=0,0,ROUNDDOWN((H640*LOOKUP(H640,{0,1950001,3300001,6950001,9000001,18000001,40000001},{0.05,0.1,0.2,0.23,0.33,0.4,0.45})-LOOKUP(H640,{0,1950001,3300001,6950001,9000001,18000001,40000001},{0,97500,427500,636000,1536000,2796000,4796000}))*1.021,-2))</f>
        <v/>
      </c>
      <c r="J640" s="19">
        <f>MAX(0,ROUNDDOWN(D640-F640-430000-0,-3))</f>
        <v/>
      </c>
      <c r="K640" s="19">
        <f>IF(D640&lt;=450000,0,MAX(0,ROUNDDOWN(J640*0.06-MIN(50000,J640)*0.03,-2))+MAX(0,ROUNDDOWN(J640*0.04-MIN(50000,J640)*0.02,-2)))</f>
        <v/>
      </c>
      <c r="L640" s="19">
        <f>I640+K640+E640</f>
        <v/>
      </c>
      <c r="M640" s="19">
        <f>MIN(100000,MAX(0,$B640))</f>
        <v/>
      </c>
      <c r="N640" s="19">
        <f>$B640-M640</f>
        <v/>
      </c>
      <c r="O640" s="19">
        <f>MIN(670000,ROUNDDOWN(MAX(0,N640-430000)*0.0751+47600,0))+MIN(260000,ROUNDDOWN(MAX(0,N640-430000)*0.028+17600,0))+MIN(30000,ROUNDDOWN(MAX(0,N640-430000)*0.0027+1873,0))+IF("いいえ"="はい",MIN(170000,ROUNDDOWN(MAX(0,N640-430000)*0.0243+17800,0)),0)</f>
        <v/>
      </c>
      <c r="P640" s="19">
        <f>IF(""="",215040+O640,"")</f>
        <v/>
      </c>
      <c r="Q640" s="19">
        <f>IF(N640&gt;23500000,NA(),IF(N640&lt;=4890000,1040000,IF(N640&lt;=6550000,670000,620000)))</f>
        <v/>
      </c>
      <c r="R640" s="19">
        <f>MAX(0,ROUNDDOWN(N640-P640-Q640-0,-3))</f>
        <v/>
      </c>
      <c r="S640" s="19">
        <f>IF(R640&lt;=0,0,ROUNDDOWN((R640*LOOKUP(R640,{0,1950001,3300001,6950001,9000001,18000001,40000001},{0.05,0.1,0.2,0.23,0.33,0.4,0.45})-LOOKUP(R640,{0,1950001,3300001,6950001,9000001,18000001,40000001},{0,97500,427500,636000,1536000,2796000,4796000}))*1.021,-2))</f>
        <v/>
      </c>
      <c r="T640" s="19">
        <f>MAX(0,ROUNDDOWN(N640-P640-430000-0,-3))</f>
        <v/>
      </c>
      <c r="U640" s="19">
        <f>IF(N640&lt;=450000,0,MAX(0,ROUNDDOWN(T640*0.06-MIN(50000,T640)*0.03,-2))+MAX(0,ROUNDDOWN(T640*0.04-MIN(50000,T640)*0.02,-2)))</f>
        <v/>
      </c>
      <c r="V640" s="19">
        <f>S640+U640+O640</f>
        <v/>
      </c>
      <c r="W640" s="19">
        <f>MIN(550000,MAX(0,$B640))</f>
        <v/>
      </c>
      <c r="X640" s="19">
        <f>$B640-W640</f>
        <v/>
      </c>
      <c r="Y640" s="19">
        <f>MIN(670000,ROUNDDOWN(MAX(0,X640-430000)*0.0751+47600,0))+MIN(260000,ROUNDDOWN(MAX(0,X640-430000)*0.028+17600,0))+MIN(30000,ROUNDDOWN(MAX(0,X640-430000)*0.0027+1873,0))+IF("いいえ"="はい",MIN(170000,ROUNDDOWN(MAX(0,X640-430000)*0.0243+17800,0)),0)</f>
        <v/>
      </c>
      <c r="Z640" s="19">
        <f>IF(""="",215040+Y640,"")</f>
        <v/>
      </c>
      <c r="AA640" s="19">
        <f>IF(X640&gt;23500000,NA(),IF(X640&lt;=4890000,1040000,IF(X640&lt;=6550000,670000,620000)))</f>
        <v/>
      </c>
      <c r="AB640" s="19">
        <f>MAX(0,ROUNDDOWN(X640-Z640-AA640-0,-3))</f>
        <v/>
      </c>
      <c r="AC640" s="19">
        <f>IF(AB640&lt;=0,0,ROUNDDOWN((AB640*LOOKUP(AB640,{0,1950001,3300001,6950001,9000001,18000001,40000001},{0.05,0.1,0.2,0.23,0.33,0.4,0.45})-LOOKUP(AB640,{0,1950001,3300001,6950001,9000001,18000001,40000001},{0,97500,427500,636000,1536000,2796000,4796000}))*1.021,-2))</f>
        <v/>
      </c>
      <c r="AD640" s="19">
        <f>MAX(0,ROUNDDOWN(X640-Z640-430000-0,-3))</f>
        <v/>
      </c>
      <c r="AE640" s="19">
        <f>IF(X640&lt;=450000,0,MAX(0,ROUNDDOWN(AD640*0.06-MIN(50000,AD640)*0.03,-2))+MAX(0,ROUNDDOWN(AD640*0.04-MIN(50000,AD640)*0.02,-2)))</f>
        <v/>
      </c>
      <c r="AF640" s="19">
        <f>AC640+AE640+Y640</f>
        <v/>
      </c>
      <c r="AG640" s="19">
        <f>MIN(650000,MAX(0,$B640))</f>
        <v/>
      </c>
      <c r="AH640" s="19">
        <f>$B640-AG640</f>
        <v/>
      </c>
      <c r="AI640" s="19">
        <f>MIN(670000,ROUNDDOWN(MAX(0,AH640-430000)*0.0751+47600,0))+MIN(260000,ROUNDDOWN(MAX(0,AH640-430000)*0.028+17600,0))+MIN(30000,ROUNDDOWN(MAX(0,AH640-430000)*0.0027+1873,0))+IF("いいえ"="はい",MIN(170000,ROUNDDOWN(MAX(0,AH640-430000)*0.0243+17800,0)),0)</f>
        <v/>
      </c>
      <c r="AJ640" s="19">
        <f>IF(""="",215040+AI640,"")</f>
        <v/>
      </c>
      <c r="AK640" s="19">
        <f>IF(AH640&gt;23500000,NA(),IF(AH640&lt;=4890000,1040000,IF(AH640&lt;=6550000,670000,620000)))</f>
        <v/>
      </c>
      <c r="AL640" s="19">
        <f>MAX(0,ROUNDDOWN(AH640-AJ640-AK640-0,-3))</f>
        <v/>
      </c>
      <c r="AM640" s="19">
        <f>IF(AL640&lt;=0,0,ROUNDDOWN((AL640*LOOKUP(AL640,{0,1950001,3300001,6950001,9000001,18000001,40000001},{0.05,0.1,0.2,0.23,0.33,0.4,0.45})-LOOKUP(AL640,{0,1950001,3300001,6950001,9000001,18000001,40000001},{0,97500,427500,636000,1536000,2796000,4796000}))*1.021,-2))</f>
        <v/>
      </c>
      <c r="AN640" s="19">
        <f>MAX(0,ROUNDDOWN(AH640-AJ640-430000-0,-3))</f>
        <v/>
      </c>
      <c r="AO640" s="19">
        <f>IF(AH640&lt;=450000,0,MAX(0,ROUNDDOWN(AN640*0.06-MIN(50000,AN640)*0.03,-2))+MAX(0,ROUNDDOWN(AN640*0.04-MIN(50000,AN640)*0.02,-2)))</f>
        <v/>
      </c>
      <c r="AP640" s="19">
        <f>AM640+AO640+AI640</f>
        <v/>
      </c>
      <c r="AQ640" s="19">
        <f>MIN(750000,MAX(0,$B640))</f>
        <v/>
      </c>
      <c r="AR640" s="19">
        <f>$B640-AQ640</f>
        <v/>
      </c>
      <c r="AS640" s="19">
        <f>MIN(670000,ROUNDDOWN(MAX(0,AR640-430000)*0.0751+47600,0))+MIN(260000,ROUNDDOWN(MAX(0,AR640-430000)*0.028+17600,0))+MIN(30000,ROUNDDOWN(MAX(0,AR640-430000)*0.0027+1873,0))+IF("いいえ"="はい",MIN(170000,ROUNDDOWN(MAX(0,AR640-430000)*0.0243+17800,0)),0)</f>
        <v/>
      </c>
      <c r="AT640" s="19">
        <f>IF(""="",215040+AS640,"")</f>
        <v/>
      </c>
      <c r="AU640" s="19">
        <f>IF(AR640&gt;23500000,NA(),IF(AR640&lt;=4890000,1040000,IF(AR640&lt;=6550000,670000,620000)))</f>
        <v/>
      </c>
      <c r="AV640" s="19">
        <f>MAX(0,ROUNDDOWN(AR640-AT640-AU640-0,-3))</f>
        <v/>
      </c>
      <c r="AW640" s="19">
        <f>IF(AV640&lt;=0,0,ROUNDDOWN((AV640*LOOKUP(AV640,{0,1950001,3300001,6950001,9000001,18000001,40000001},{0.05,0.1,0.2,0.23,0.33,0.4,0.45})-LOOKUP(AV640,{0,1950001,3300001,6950001,9000001,18000001,40000001},{0,97500,427500,636000,1536000,2796000,4796000}))*1.021,-2))</f>
        <v/>
      </c>
      <c r="AX640" s="19">
        <f>MAX(0,ROUNDDOWN(AR640-AT640-430000-0,-3))</f>
        <v/>
      </c>
      <c r="AY640" s="19">
        <f>IF(AR640&lt;=450000,0,MAX(0,ROUNDDOWN(AX640*0.06-MIN(50000,AX640)*0.03,-2))+MAX(0,ROUNDDOWN(AX640*0.04-MIN(50000,AX640)*0.02,-2)))</f>
        <v/>
      </c>
      <c r="AZ640" s="19">
        <f>AW640+AY640+AS640</f>
        <v/>
      </c>
    </row>
    <row r="641">
      <c r="A641" t="inlineStr">
        <is>
          <t>1万円刻み</t>
        </is>
      </c>
      <c r="B641" s="19">
        <f>'3_1万円刻み'!$A$624</f>
        <v/>
      </c>
      <c r="C641" s="19">
        <f>MIN(0,MAX(0,$B641))</f>
        <v/>
      </c>
      <c r="D641" s="19">
        <f>$B641-C641</f>
        <v/>
      </c>
      <c r="E641" s="19">
        <f>MIN(670000,ROUNDDOWN(MAX(0,D641-430000)*0.0751+47600,0))+MIN(260000,ROUNDDOWN(MAX(0,D641-430000)*0.028+17600,0))+MIN(30000,ROUNDDOWN(MAX(0,D641-430000)*0.0027+1873,0))+IF("いいえ"="はい",MIN(170000,ROUNDDOWN(MAX(0,D641-430000)*0.0243+17800,0)),0)</f>
        <v/>
      </c>
      <c r="F641" s="19">
        <f>IF(""="",215040+E641,"")</f>
        <v/>
      </c>
      <c r="G641" s="19">
        <f>IF(D641&gt;23500000,NA(),IF(D641&lt;=4890000,1040000,IF(D641&lt;=6550000,670000,620000)))</f>
        <v/>
      </c>
      <c r="H641" s="19">
        <f>MAX(0,ROUNDDOWN(D641-F641-G641-0,-3))</f>
        <v/>
      </c>
      <c r="I641" s="19">
        <f>IF(H641&lt;=0,0,ROUNDDOWN((H641*LOOKUP(H641,{0,1950001,3300001,6950001,9000001,18000001,40000001},{0.05,0.1,0.2,0.23,0.33,0.4,0.45})-LOOKUP(H641,{0,1950001,3300001,6950001,9000001,18000001,40000001},{0,97500,427500,636000,1536000,2796000,4796000}))*1.021,-2))</f>
        <v/>
      </c>
      <c r="J641" s="19">
        <f>MAX(0,ROUNDDOWN(D641-F641-430000-0,-3))</f>
        <v/>
      </c>
      <c r="K641" s="19">
        <f>IF(D641&lt;=450000,0,MAX(0,ROUNDDOWN(J641*0.06-MIN(50000,J641)*0.03,-2))+MAX(0,ROUNDDOWN(J641*0.04-MIN(50000,J641)*0.02,-2)))</f>
        <v/>
      </c>
      <c r="L641" s="19">
        <f>I641+K641+E641</f>
        <v/>
      </c>
      <c r="M641" s="19">
        <f>MIN(100000,MAX(0,$B641))</f>
        <v/>
      </c>
      <c r="N641" s="19">
        <f>$B641-M641</f>
        <v/>
      </c>
      <c r="O641" s="19">
        <f>MIN(670000,ROUNDDOWN(MAX(0,N641-430000)*0.0751+47600,0))+MIN(260000,ROUNDDOWN(MAX(0,N641-430000)*0.028+17600,0))+MIN(30000,ROUNDDOWN(MAX(0,N641-430000)*0.0027+1873,0))+IF("いいえ"="はい",MIN(170000,ROUNDDOWN(MAX(0,N641-430000)*0.0243+17800,0)),0)</f>
        <v/>
      </c>
      <c r="P641" s="19">
        <f>IF(""="",215040+O641,"")</f>
        <v/>
      </c>
      <c r="Q641" s="19">
        <f>IF(N641&gt;23500000,NA(),IF(N641&lt;=4890000,1040000,IF(N641&lt;=6550000,670000,620000)))</f>
        <v/>
      </c>
      <c r="R641" s="19">
        <f>MAX(0,ROUNDDOWN(N641-P641-Q641-0,-3))</f>
        <v/>
      </c>
      <c r="S641" s="19">
        <f>IF(R641&lt;=0,0,ROUNDDOWN((R641*LOOKUP(R641,{0,1950001,3300001,6950001,9000001,18000001,40000001},{0.05,0.1,0.2,0.23,0.33,0.4,0.45})-LOOKUP(R641,{0,1950001,3300001,6950001,9000001,18000001,40000001},{0,97500,427500,636000,1536000,2796000,4796000}))*1.021,-2))</f>
        <v/>
      </c>
      <c r="T641" s="19">
        <f>MAX(0,ROUNDDOWN(N641-P641-430000-0,-3))</f>
        <v/>
      </c>
      <c r="U641" s="19">
        <f>IF(N641&lt;=450000,0,MAX(0,ROUNDDOWN(T641*0.06-MIN(50000,T641)*0.03,-2))+MAX(0,ROUNDDOWN(T641*0.04-MIN(50000,T641)*0.02,-2)))</f>
        <v/>
      </c>
      <c r="V641" s="19">
        <f>S641+U641+O641</f>
        <v/>
      </c>
      <c r="W641" s="19">
        <f>MIN(550000,MAX(0,$B641))</f>
        <v/>
      </c>
      <c r="X641" s="19">
        <f>$B641-W641</f>
        <v/>
      </c>
      <c r="Y641" s="19">
        <f>MIN(670000,ROUNDDOWN(MAX(0,X641-430000)*0.0751+47600,0))+MIN(260000,ROUNDDOWN(MAX(0,X641-430000)*0.028+17600,0))+MIN(30000,ROUNDDOWN(MAX(0,X641-430000)*0.0027+1873,0))+IF("いいえ"="はい",MIN(170000,ROUNDDOWN(MAX(0,X641-430000)*0.0243+17800,0)),0)</f>
        <v/>
      </c>
      <c r="Z641" s="19">
        <f>IF(""="",215040+Y641,"")</f>
        <v/>
      </c>
      <c r="AA641" s="19">
        <f>IF(X641&gt;23500000,NA(),IF(X641&lt;=4890000,1040000,IF(X641&lt;=6550000,670000,620000)))</f>
        <v/>
      </c>
      <c r="AB641" s="19">
        <f>MAX(0,ROUNDDOWN(X641-Z641-AA641-0,-3))</f>
        <v/>
      </c>
      <c r="AC641" s="19">
        <f>IF(AB641&lt;=0,0,ROUNDDOWN((AB641*LOOKUP(AB641,{0,1950001,3300001,6950001,9000001,18000001,40000001},{0.05,0.1,0.2,0.23,0.33,0.4,0.45})-LOOKUP(AB641,{0,1950001,3300001,6950001,9000001,18000001,40000001},{0,97500,427500,636000,1536000,2796000,4796000}))*1.021,-2))</f>
        <v/>
      </c>
      <c r="AD641" s="19">
        <f>MAX(0,ROUNDDOWN(X641-Z641-430000-0,-3))</f>
        <v/>
      </c>
      <c r="AE641" s="19">
        <f>IF(X641&lt;=450000,0,MAX(0,ROUNDDOWN(AD641*0.06-MIN(50000,AD641)*0.03,-2))+MAX(0,ROUNDDOWN(AD641*0.04-MIN(50000,AD641)*0.02,-2)))</f>
        <v/>
      </c>
      <c r="AF641" s="19">
        <f>AC641+AE641+Y641</f>
        <v/>
      </c>
      <c r="AG641" s="19">
        <f>MIN(650000,MAX(0,$B641))</f>
        <v/>
      </c>
      <c r="AH641" s="19">
        <f>$B641-AG641</f>
        <v/>
      </c>
      <c r="AI641" s="19">
        <f>MIN(670000,ROUNDDOWN(MAX(0,AH641-430000)*0.0751+47600,0))+MIN(260000,ROUNDDOWN(MAX(0,AH641-430000)*0.028+17600,0))+MIN(30000,ROUNDDOWN(MAX(0,AH641-430000)*0.0027+1873,0))+IF("いいえ"="はい",MIN(170000,ROUNDDOWN(MAX(0,AH641-430000)*0.0243+17800,0)),0)</f>
        <v/>
      </c>
      <c r="AJ641" s="19">
        <f>IF(""="",215040+AI641,"")</f>
        <v/>
      </c>
      <c r="AK641" s="19">
        <f>IF(AH641&gt;23500000,NA(),IF(AH641&lt;=4890000,1040000,IF(AH641&lt;=6550000,670000,620000)))</f>
        <v/>
      </c>
      <c r="AL641" s="19">
        <f>MAX(0,ROUNDDOWN(AH641-AJ641-AK641-0,-3))</f>
        <v/>
      </c>
      <c r="AM641" s="19">
        <f>IF(AL641&lt;=0,0,ROUNDDOWN((AL641*LOOKUP(AL641,{0,1950001,3300001,6950001,9000001,18000001,40000001},{0.05,0.1,0.2,0.23,0.33,0.4,0.45})-LOOKUP(AL641,{0,1950001,3300001,6950001,9000001,18000001,40000001},{0,97500,427500,636000,1536000,2796000,4796000}))*1.021,-2))</f>
        <v/>
      </c>
      <c r="AN641" s="19">
        <f>MAX(0,ROUNDDOWN(AH641-AJ641-430000-0,-3))</f>
        <v/>
      </c>
      <c r="AO641" s="19">
        <f>IF(AH641&lt;=450000,0,MAX(0,ROUNDDOWN(AN641*0.06-MIN(50000,AN641)*0.03,-2))+MAX(0,ROUNDDOWN(AN641*0.04-MIN(50000,AN641)*0.02,-2)))</f>
        <v/>
      </c>
      <c r="AP641" s="19">
        <f>AM641+AO641+AI641</f>
        <v/>
      </c>
      <c r="AQ641" s="19">
        <f>MIN(750000,MAX(0,$B641))</f>
        <v/>
      </c>
      <c r="AR641" s="19">
        <f>$B641-AQ641</f>
        <v/>
      </c>
      <c r="AS641" s="19">
        <f>MIN(670000,ROUNDDOWN(MAX(0,AR641-430000)*0.0751+47600,0))+MIN(260000,ROUNDDOWN(MAX(0,AR641-430000)*0.028+17600,0))+MIN(30000,ROUNDDOWN(MAX(0,AR641-430000)*0.0027+1873,0))+IF("いいえ"="はい",MIN(170000,ROUNDDOWN(MAX(0,AR641-430000)*0.0243+17800,0)),0)</f>
        <v/>
      </c>
      <c r="AT641" s="19">
        <f>IF(""="",215040+AS641,"")</f>
        <v/>
      </c>
      <c r="AU641" s="19">
        <f>IF(AR641&gt;23500000,NA(),IF(AR641&lt;=4890000,1040000,IF(AR641&lt;=6550000,670000,620000)))</f>
        <v/>
      </c>
      <c r="AV641" s="19">
        <f>MAX(0,ROUNDDOWN(AR641-AT641-AU641-0,-3))</f>
        <v/>
      </c>
      <c r="AW641" s="19">
        <f>IF(AV641&lt;=0,0,ROUNDDOWN((AV641*LOOKUP(AV641,{0,1950001,3300001,6950001,9000001,18000001,40000001},{0.05,0.1,0.2,0.23,0.33,0.4,0.45})-LOOKUP(AV641,{0,1950001,3300001,6950001,9000001,18000001,40000001},{0,97500,427500,636000,1536000,2796000,4796000}))*1.021,-2))</f>
        <v/>
      </c>
      <c r="AX641" s="19">
        <f>MAX(0,ROUNDDOWN(AR641-AT641-430000-0,-3))</f>
        <v/>
      </c>
      <c r="AY641" s="19">
        <f>IF(AR641&lt;=450000,0,MAX(0,ROUNDDOWN(AX641*0.06-MIN(50000,AX641)*0.03,-2))+MAX(0,ROUNDDOWN(AX641*0.04-MIN(50000,AX641)*0.02,-2)))</f>
        <v/>
      </c>
      <c r="AZ641" s="19">
        <f>AW641+AY641+AS641</f>
        <v/>
      </c>
    </row>
    <row r="642">
      <c r="A642" t="inlineStr">
        <is>
          <t>1万円刻み</t>
        </is>
      </c>
      <c r="B642" s="19">
        <f>'3_1万円刻み'!$A$625</f>
        <v/>
      </c>
      <c r="C642" s="19">
        <f>MIN(0,MAX(0,$B642))</f>
        <v/>
      </c>
      <c r="D642" s="19">
        <f>$B642-C642</f>
        <v/>
      </c>
      <c r="E642" s="19">
        <f>MIN(670000,ROUNDDOWN(MAX(0,D642-430000)*0.0751+47600,0))+MIN(260000,ROUNDDOWN(MAX(0,D642-430000)*0.028+17600,0))+MIN(30000,ROUNDDOWN(MAX(0,D642-430000)*0.0027+1873,0))+IF("いいえ"="はい",MIN(170000,ROUNDDOWN(MAX(0,D642-430000)*0.0243+17800,0)),0)</f>
        <v/>
      </c>
      <c r="F642" s="19">
        <f>IF(""="",215040+E642,"")</f>
        <v/>
      </c>
      <c r="G642" s="19">
        <f>IF(D642&gt;23500000,NA(),IF(D642&lt;=4890000,1040000,IF(D642&lt;=6550000,670000,620000)))</f>
        <v/>
      </c>
      <c r="H642" s="19">
        <f>MAX(0,ROUNDDOWN(D642-F642-G642-0,-3))</f>
        <v/>
      </c>
      <c r="I642" s="19">
        <f>IF(H642&lt;=0,0,ROUNDDOWN((H642*LOOKUP(H642,{0,1950001,3300001,6950001,9000001,18000001,40000001},{0.05,0.1,0.2,0.23,0.33,0.4,0.45})-LOOKUP(H642,{0,1950001,3300001,6950001,9000001,18000001,40000001},{0,97500,427500,636000,1536000,2796000,4796000}))*1.021,-2))</f>
        <v/>
      </c>
      <c r="J642" s="19">
        <f>MAX(0,ROUNDDOWN(D642-F642-430000-0,-3))</f>
        <v/>
      </c>
      <c r="K642" s="19">
        <f>IF(D642&lt;=450000,0,MAX(0,ROUNDDOWN(J642*0.06-MIN(50000,J642)*0.03,-2))+MAX(0,ROUNDDOWN(J642*0.04-MIN(50000,J642)*0.02,-2)))</f>
        <v/>
      </c>
      <c r="L642" s="19">
        <f>I642+K642+E642</f>
        <v/>
      </c>
      <c r="M642" s="19">
        <f>MIN(100000,MAX(0,$B642))</f>
        <v/>
      </c>
      <c r="N642" s="19">
        <f>$B642-M642</f>
        <v/>
      </c>
      <c r="O642" s="19">
        <f>MIN(670000,ROUNDDOWN(MAX(0,N642-430000)*0.0751+47600,0))+MIN(260000,ROUNDDOWN(MAX(0,N642-430000)*0.028+17600,0))+MIN(30000,ROUNDDOWN(MAX(0,N642-430000)*0.0027+1873,0))+IF("いいえ"="はい",MIN(170000,ROUNDDOWN(MAX(0,N642-430000)*0.0243+17800,0)),0)</f>
        <v/>
      </c>
      <c r="P642" s="19">
        <f>IF(""="",215040+O642,"")</f>
        <v/>
      </c>
      <c r="Q642" s="19">
        <f>IF(N642&gt;23500000,NA(),IF(N642&lt;=4890000,1040000,IF(N642&lt;=6550000,670000,620000)))</f>
        <v/>
      </c>
      <c r="R642" s="19">
        <f>MAX(0,ROUNDDOWN(N642-P642-Q642-0,-3))</f>
        <v/>
      </c>
      <c r="S642" s="19">
        <f>IF(R642&lt;=0,0,ROUNDDOWN((R642*LOOKUP(R642,{0,1950001,3300001,6950001,9000001,18000001,40000001},{0.05,0.1,0.2,0.23,0.33,0.4,0.45})-LOOKUP(R642,{0,1950001,3300001,6950001,9000001,18000001,40000001},{0,97500,427500,636000,1536000,2796000,4796000}))*1.021,-2))</f>
        <v/>
      </c>
      <c r="T642" s="19">
        <f>MAX(0,ROUNDDOWN(N642-P642-430000-0,-3))</f>
        <v/>
      </c>
      <c r="U642" s="19">
        <f>IF(N642&lt;=450000,0,MAX(0,ROUNDDOWN(T642*0.06-MIN(50000,T642)*0.03,-2))+MAX(0,ROUNDDOWN(T642*0.04-MIN(50000,T642)*0.02,-2)))</f>
        <v/>
      </c>
      <c r="V642" s="19">
        <f>S642+U642+O642</f>
        <v/>
      </c>
      <c r="W642" s="19">
        <f>MIN(550000,MAX(0,$B642))</f>
        <v/>
      </c>
      <c r="X642" s="19">
        <f>$B642-W642</f>
        <v/>
      </c>
      <c r="Y642" s="19">
        <f>MIN(670000,ROUNDDOWN(MAX(0,X642-430000)*0.0751+47600,0))+MIN(260000,ROUNDDOWN(MAX(0,X642-430000)*0.028+17600,0))+MIN(30000,ROUNDDOWN(MAX(0,X642-430000)*0.0027+1873,0))+IF("いいえ"="はい",MIN(170000,ROUNDDOWN(MAX(0,X642-430000)*0.0243+17800,0)),0)</f>
        <v/>
      </c>
      <c r="Z642" s="19">
        <f>IF(""="",215040+Y642,"")</f>
        <v/>
      </c>
      <c r="AA642" s="19">
        <f>IF(X642&gt;23500000,NA(),IF(X642&lt;=4890000,1040000,IF(X642&lt;=6550000,670000,620000)))</f>
        <v/>
      </c>
      <c r="AB642" s="19">
        <f>MAX(0,ROUNDDOWN(X642-Z642-AA642-0,-3))</f>
        <v/>
      </c>
      <c r="AC642" s="19">
        <f>IF(AB642&lt;=0,0,ROUNDDOWN((AB642*LOOKUP(AB642,{0,1950001,3300001,6950001,9000001,18000001,40000001},{0.05,0.1,0.2,0.23,0.33,0.4,0.45})-LOOKUP(AB642,{0,1950001,3300001,6950001,9000001,18000001,40000001},{0,97500,427500,636000,1536000,2796000,4796000}))*1.021,-2))</f>
        <v/>
      </c>
      <c r="AD642" s="19">
        <f>MAX(0,ROUNDDOWN(X642-Z642-430000-0,-3))</f>
        <v/>
      </c>
      <c r="AE642" s="19">
        <f>IF(X642&lt;=450000,0,MAX(0,ROUNDDOWN(AD642*0.06-MIN(50000,AD642)*0.03,-2))+MAX(0,ROUNDDOWN(AD642*0.04-MIN(50000,AD642)*0.02,-2)))</f>
        <v/>
      </c>
      <c r="AF642" s="19">
        <f>AC642+AE642+Y642</f>
        <v/>
      </c>
      <c r="AG642" s="19">
        <f>MIN(650000,MAX(0,$B642))</f>
        <v/>
      </c>
      <c r="AH642" s="19">
        <f>$B642-AG642</f>
        <v/>
      </c>
      <c r="AI642" s="19">
        <f>MIN(670000,ROUNDDOWN(MAX(0,AH642-430000)*0.0751+47600,0))+MIN(260000,ROUNDDOWN(MAX(0,AH642-430000)*0.028+17600,0))+MIN(30000,ROUNDDOWN(MAX(0,AH642-430000)*0.0027+1873,0))+IF("いいえ"="はい",MIN(170000,ROUNDDOWN(MAX(0,AH642-430000)*0.0243+17800,0)),0)</f>
        <v/>
      </c>
      <c r="AJ642" s="19">
        <f>IF(""="",215040+AI642,"")</f>
        <v/>
      </c>
      <c r="AK642" s="19">
        <f>IF(AH642&gt;23500000,NA(),IF(AH642&lt;=4890000,1040000,IF(AH642&lt;=6550000,670000,620000)))</f>
        <v/>
      </c>
      <c r="AL642" s="19">
        <f>MAX(0,ROUNDDOWN(AH642-AJ642-AK642-0,-3))</f>
        <v/>
      </c>
      <c r="AM642" s="19">
        <f>IF(AL642&lt;=0,0,ROUNDDOWN((AL642*LOOKUP(AL642,{0,1950001,3300001,6950001,9000001,18000001,40000001},{0.05,0.1,0.2,0.23,0.33,0.4,0.45})-LOOKUP(AL642,{0,1950001,3300001,6950001,9000001,18000001,40000001},{0,97500,427500,636000,1536000,2796000,4796000}))*1.021,-2))</f>
        <v/>
      </c>
      <c r="AN642" s="19">
        <f>MAX(0,ROUNDDOWN(AH642-AJ642-430000-0,-3))</f>
        <v/>
      </c>
      <c r="AO642" s="19">
        <f>IF(AH642&lt;=450000,0,MAX(0,ROUNDDOWN(AN642*0.06-MIN(50000,AN642)*0.03,-2))+MAX(0,ROUNDDOWN(AN642*0.04-MIN(50000,AN642)*0.02,-2)))</f>
        <v/>
      </c>
      <c r="AP642" s="19">
        <f>AM642+AO642+AI642</f>
        <v/>
      </c>
      <c r="AQ642" s="19">
        <f>MIN(750000,MAX(0,$B642))</f>
        <v/>
      </c>
      <c r="AR642" s="19">
        <f>$B642-AQ642</f>
        <v/>
      </c>
      <c r="AS642" s="19">
        <f>MIN(670000,ROUNDDOWN(MAX(0,AR642-430000)*0.0751+47600,0))+MIN(260000,ROUNDDOWN(MAX(0,AR642-430000)*0.028+17600,0))+MIN(30000,ROUNDDOWN(MAX(0,AR642-430000)*0.0027+1873,0))+IF("いいえ"="はい",MIN(170000,ROUNDDOWN(MAX(0,AR642-430000)*0.0243+17800,0)),0)</f>
        <v/>
      </c>
      <c r="AT642" s="19">
        <f>IF(""="",215040+AS642,"")</f>
        <v/>
      </c>
      <c r="AU642" s="19">
        <f>IF(AR642&gt;23500000,NA(),IF(AR642&lt;=4890000,1040000,IF(AR642&lt;=6550000,670000,620000)))</f>
        <v/>
      </c>
      <c r="AV642" s="19">
        <f>MAX(0,ROUNDDOWN(AR642-AT642-AU642-0,-3))</f>
        <v/>
      </c>
      <c r="AW642" s="19">
        <f>IF(AV642&lt;=0,0,ROUNDDOWN((AV642*LOOKUP(AV642,{0,1950001,3300001,6950001,9000001,18000001,40000001},{0.05,0.1,0.2,0.23,0.33,0.4,0.45})-LOOKUP(AV642,{0,1950001,3300001,6950001,9000001,18000001,40000001},{0,97500,427500,636000,1536000,2796000,4796000}))*1.021,-2))</f>
        <v/>
      </c>
      <c r="AX642" s="19">
        <f>MAX(0,ROUNDDOWN(AR642-AT642-430000-0,-3))</f>
        <v/>
      </c>
      <c r="AY642" s="19">
        <f>IF(AR642&lt;=450000,0,MAX(0,ROUNDDOWN(AX642*0.06-MIN(50000,AX642)*0.03,-2))+MAX(0,ROUNDDOWN(AX642*0.04-MIN(50000,AX642)*0.02,-2)))</f>
        <v/>
      </c>
      <c r="AZ642" s="19">
        <f>AW642+AY642+AS642</f>
        <v/>
      </c>
    </row>
    <row r="643">
      <c r="A643" t="inlineStr">
        <is>
          <t>1万円刻み</t>
        </is>
      </c>
      <c r="B643" s="19">
        <f>'3_1万円刻み'!$A$626</f>
        <v/>
      </c>
      <c r="C643" s="19">
        <f>MIN(0,MAX(0,$B643))</f>
        <v/>
      </c>
      <c r="D643" s="19">
        <f>$B643-C643</f>
        <v/>
      </c>
      <c r="E643" s="19">
        <f>MIN(670000,ROUNDDOWN(MAX(0,D643-430000)*0.0751+47600,0))+MIN(260000,ROUNDDOWN(MAX(0,D643-430000)*0.028+17600,0))+MIN(30000,ROUNDDOWN(MAX(0,D643-430000)*0.0027+1873,0))+IF("いいえ"="はい",MIN(170000,ROUNDDOWN(MAX(0,D643-430000)*0.0243+17800,0)),0)</f>
        <v/>
      </c>
      <c r="F643" s="19">
        <f>IF(""="",215040+E643,"")</f>
        <v/>
      </c>
      <c r="G643" s="19">
        <f>IF(D643&gt;23500000,NA(),IF(D643&lt;=4890000,1040000,IF(D643&lt;=6550000,670000,620000)))</f>
        <v/>
      </c>
      <c r="H643" s="19">
        <f>MAX(0,ROUNDDOWN(D643-F643-G643-0,-3))</f>
        <v/>
      </c>
      <c r="I643" s="19">
        <f>IF(H643&lt;=0,0,ROUNDDOWN((H643*LOOKUP(H643,{0,1950001,3300001,6950001,9000001,18000001,40000001},{0.05,0.1,0.2,0.23,0.33,0.4,0.45})-LOOKUP(H643,{0,1950001,3300001,6950001,9000001,18000001,40000001},{0,97500,427500,636000,1536000,2796000,4796000}))*1.021,-2))</f>
        <v/>
      </c>
      <c r="J643" s="19">
        <f>MAX(0,ROUNDDOWN(D643-F643-430000-0,-3))</f>
        <v/>
      </c>
      <c r="K643" s="19">
        <f>IF(D643&lt;=450000,0,MAX(0,ROUNDDOWN(J643*0.06-MIN(50000,J643)*0.03,-2))+MAX(0,ROUNDDOWN(J643*0.04-MIN(50000,J643)*0.02,-2)))</f>
        <v/>
      </c>
      <c r="L643" s="19">
        <f>I643+K643+E643</f>
        <v/>
      </c>
      <c r="M643" s="19">
        <f>MIN(100000,MAX(0,$B643))</f>
        <v/>
      </c>
      <c r="N643" s="19">
        <f>$B643-M643</f>
        <v/>
      </c>
      <c r="O643" s="19">
        <f>MIN(670000,ROUNDDOWN(MAX(0,N643-430000)*0.0751+47600,0))+MIN(260000,ROUNDDOWN(MAX(0,N643-430000)*0.028+17600,0))+MIN(30000,ROUNDDOWN(MAX(0,N643-430000)*0.0027+1873,0))+IF("いいえ"="はい",MIN(170000,ROUNDDOWN(MAX(0,N643-430000)*0.0243+17800,0)),0)</f>
        <v/>
      </c>
      <c r="P643" s="19">
        <f>IF(""="",215040+O643,"")</f>
        <v/>
      </c>
      <c r="Q643" s="19">
        <f>IF(N643&gt;23500000,NA(),IF(N643&lt;=4890000,1040000,IF(N643&lt;=6550000,670000,620000)))</f>
        <v/>
      </c>
      <c r="R643" s="19">
        <f>MAX(0,ROUNDDOWN(N643-P643-Q643-0,-3))</f>
        <v/>
      </c>
      <c r="S643" s="19">
        <f>IF(R643&lt;=0,0,ROUNDDOWN((R643*LOOKUP(R643,{0,1950001,3300001,6950001,9000001,18000001,40000001},{0.05,0.1,0.2,0.23,0.33,0.4,0.45})-LOOKUP(R643,{0,1950001,3300001,6950001,9000001,18000001,40000001},{0,97500,427500,636000,1536000,2796000,4796000}))*1.021,-2))</f>
        <v/>
      </c>
      <c r="T643" s="19">
        <f>MAX(0,ROUNDDOWN(N643-P643-430000-0,-3))</f>
        <v/>
      </c>
      <c r="U643" s="19">
        <f>IF(N643&lt;=450000,0,MAX(0,ROUNDDOWN(T643*0.06-MIN(50000,T643)*0.03,-2))+MAX(0,ROUNDDOWN(T643*0.04-MIN(50000,T643)*0.02,-2)))</f>
        <v/>
      </c>
      <c r="V643" s="19">
        <f>S643+U643+O643</f>
        <v/>
      </c>
      <c r="W643" s="19">
        <f>MIN(550000,MAX(0,$B643))</f>
        <v/>
      </c>
      <c r="X643" s="19">
        <f>$B643-W643</f>
        <v/>
      </c>
      <c r="Y643" s="19">
        <f>MIN(670000,ROUNDDOWN(MAX(0,X643-430000)*0.0751+47600,0))+MIN(260000,ROUNDDOWN(MAX(0,X643-430000)*0.028+17600,0))+MIN(30000,ROUNDDOWN(MAX(0,X643-430000)*0.0027+1873,0))+IF("いいえ"="はい",MIN(170000,ROUNDDOWN(MAX(0,X643-430000)*0.0243+17800,0)),0)</f>
        <v/>
      </c>
      <c r="Z643" s="19">
        <f>IF(""="",215040+Y643,"")</f>
        <v/>
      </c>
      <c r="AA643" s="19">
        <f>IF(X643&gt;23500000,NA(),IF(X643&lt;=4890000,1040000,IF(X643&lt;=6550000,670000,620000)))</f>
        <v/>
      </c>
      <c r="AB643" s="19">
        <f>MAX(0,ROUNDDOWN(X643-Z643-AA643-0,-3))</f>
        <v/>
      </c>
      <c r="AC643" s="19">
        <f>IF(AB643&lt;=0,0,ROUNDDOWN((AB643*LOOKUP(AB643,{0,1950001,3300001,6950001,9000001,18000001,40000001},{0.05,0.1,0.2,0.23,0.33,0.4,0.45})-LOOKUP(AB643,{0,1950001,3300001,6950001,9000001,18000001,40000001},{0,97500,427500,636000,1536000,2796000,4796000}))*1.021,-2))</f>
        <v/>
      </c>
      <c r="AD643" s="19">
        <f>MAX(0,ROUNDDOWN(X643-Z643-430000-0,-3))</f>
        <v/>
      </c>
      <c r="AE643" s="19">
        <f>IF(X643&lt;=450000,0,MAX(0,ROUNDDOWN(AD643*0.06-MIN(50000,AD643)*0.03,-2))+MAX(0,ROUNDDOWN(AD643*0.04-MIN(50000,AD643)*0.02,-2)))</f>
        <v/>
      </c>
      <c r="AF643" s="19">
        <f>AC643+AE643+Y643</f>
        <v/>
      </c>
      <c r="AG643" s="19">
        <f>MIN(650000,MAX(0,$B643))</f>
        <v/>
      </c>
      <c r="AH643" s="19">
        <f>$B643-AG643</f>
        <v/>
      </c>
      <c r="AI643" s="19">
        <f>MIN(670000,ROUNDDOWN(MAX(0,AH643-430000)*0.0751+47600,0))+MIN(260000,ROUNDDOWN(MAX(0,AH643-430000)*0.028+17600,0))+MIN(30000,ROUNDDOWN(MAX(0,AH643-430000)*0.0027+1873,0))+IF("いいえ"="はい",MIN(170000,ROUNDDOWN(MAX(0,AH643-430000)*0.0243+17800,0)),0)</f>
        <v/>
      </c>
      <c r="AJ643" s="19">
        <f>IF(""="",215040+AI643,"")</f>
        <v/>
      </c>
      <c r="AK643" s="19">
        <f>IF(AH643&gt;23500000,NA(),IF(AH643&lt;=4890000,1040000,IF(AH643&lt;=6550000,670000,620000)))</f>
        <v/>
      </c>
      <c r="AL643" s="19">
        <f>MAX(0,ROUNDDOWN(AH643-AJ643-AK643-0,-3))</f>
        <v/>
      </c>
      <c r="AM643" s="19">
        <f>IF(AL643&lt;=0,0,ROUNDDOWN((AL643*LOOKUP(AL643,{0,1950001,3300001,6950001,9000001,18000001,40000001},{0.05,0.1,0.2,0.23,0.33,0.4,0.45})-LOOKUP(AL643,{0,1950001,3300001,6950001,9000001,18000001,40000001},{0,97500,427500,636000,1536000,2796000,4796000}))*1.021,-2))</f>
        <v/>
      </c>
      <c r="AN643" s="19">
        <f>MAX(0,ROUNDDOWN(AH643-AJ643-430000-0,-3))</f>
        <v/>
      </c>
      <c r="AO643" s="19">
        <f>IF(AH643&lt;=450000,0,MAX(0,ROUNDDOWN(AN643*0.06-MIN(50000,AN643)*0.03,-2))+MAX(0,ROUNDDOWN(AN643*0.04-MIN(50000,AN643)*0.02,-2)))</f>
        <v/>
      </c>
      <c r="AP643" s="19">
        <f>AM643+AO643+AI643</f>
        <v/>
      </c>
      <c r="AQ643" s="19">
        <f>MIN(750000,MAX(0,$B643))</f>
        <v/>
      </c>
      <c r="AR643" s="19">
        <f>$B643-AQ643</f>
        <v/>
      </c>
      <c r="AS643" s="19">
        <f>MIN(670000,ROUNDDOWN(MAX(0,AR643-430000)*0.0751+47600,0))+MIN(260000,ROUNDDOWN(MAX(0,AR643-430000)*0.028+17600,0))+MIN(30000,ROUNDDOWN(MAX(0,AR643-430000)*0.0027+1873,0))+IF("いいえ"="はい",MIN(170000,ROUNDDOWN(MAX(0,AR643-430000)*0.0243+17800,0)),0)</f>
        <v/>
      </c>
      <c r="AT643" s="19">
        <f>IF(""="",215040+AS643,"")</f>
        <v/>
      </c>
      <c r="AU643" s="19">
        <f>IF(AR643&gt;23500000,NA(),IF(AR643&lt;=4890000,1040000,IF(AR643&lt;=6550000,670000,620000)))</f>
        <v/>
      </c>
      <c r="AV643" s="19">
        <f>MAX(0,ROUNDDOWN(AR643-AT643-AU643-0,-3))</f>
        <v/>
      </c>
      <c r="AW643" s="19">
        <f>IF(AV643&lt;=0,0,ROUNDDOWN((AV643*LOOKUP(AV643,{0,1950001,3300001,6950001,9000001,18000001,40000001},{0.05,0.1,0.2,0.23,0.33,0.4,0.45})-LOOKUP(AV643,{0,1950001,3300001,6950001,9000001,18000001,40000001},{0,97500,427500,636000,1536000,2796000,4796000}))*1.021,-2))</f>
        <v/>
      </c>
      <c r="AX643" s="19">
        <f>MAX(0,ROUNDDOWN(AR643-AT643-430000-0,-3))</f>
        <v/>
      </c>
      <c r="AY643" s="19">
        <f>IF(AR643&lt;=450000,0,MAX(0,ROUNDDOWN(AX643*0.06-MIN(50000,AX643)*0.03,-2))+MAX(0,ROUNDDOWN(AX643*0.04-MIN(50000,AX643)*0.02,-2)))</f>
        <v/>
      </c>
      <c r="AZ643" s="19">
        <f>AW643+AY643+AS643</f>
        <v/>
      </c>
    </row>
    <row r="644">
      <c r="A644" t="inlineStr">
        <is>
          <t>1万円刻み</t>
        </is>
      </c>
      <c r="B644" s="19">
        <f>'3_1万円刻み'!$A$627</f>
        <v/>
      </c>
      <c r="C644" s="19">
        <f>MIN(0,MAX(0,$B644))</f>
        <v/>
      </c>
      <c r="D644" s="19">
        <f>$B644-C644</f>
        <v/>
      </c>
      <c r="E644" s="19">
        <f>MIN(670000,ROUNDDOWN(MAX(0,D644-430000)*0.0751+47600,0))+MIN(260000,ROUNDDOWN(MAX(0,D644-430000)*0.028+17600,0))+MIN(30000,ROUNDDOWN(MAX(0,D644-430000)*0.0027+1873,0))+IF("いいえ"="はい",MIN(170000,ROUNDDOWN(MAX(0,D644-430000)*0.0243+17800,0)),0)</f>
        <v/>
      </c>
      <c r="F644" s="19">
        <f>IF(""="",215040+E644,"")</f>
        <v/>
      </c>
      <c r="G644" s="19">
        <f>IF(D644&gt;23500000,NA(),IF(D644&lt;=4890000,1040000,IF(D644&lt;=6550000,670000,620000)))</f>
        <v/>
      </c>
      <c r="H644" s="19">
        <f>MAX(0,ROUNDDOWN(D644-F644-G644-0,-3))</f>
        <v/>
      </c>
      <c r="I644" s="19">
        <f>IF(H644&lt;=0,0,ROUNDDOWN((H644*LOOKUP(H644,{0,1950001,3300001,6950001,9000001,18000001,40000001},{0.05,0.1,0.2,0.23,0.33,0.4,0.45})-LOOKUP(H644,{0,1950001,3300001,6950001,9000001,18000001,40000001},{0,97500,427500,636000,1536000,2796000,4796000}))*1.021,-2))</f>
        <v/>
      </c>
      <c r="J644" s="19">
        <f>MAX(0,ROUNDDOWN(D644-F644-430000-0,-3))</f>
        <v/>
      </c>
      <c r="K644" s="19">
        <f>IF(D644&lt;=450000,0,MAX(0,ROUNDDOWN(J644*0.06-MIN(50000,J644)*0.03,-2))+MAX(0,ROUNDDOWN(J644*0.04-MIN(50000,J644)*0.02,-2)))</f>
        <v/>
      </c>
      <c r="L644" s="19">
        <f>I644+K644+E644</f>
        <v/>
      </c>
      <c r="M644" s="19">
        <f>MIN(100000,MAX(0,$B644))</f>
        <v/>
      </c>
      <c r="N644" s="19">
        <f>$B644-M644</f>
        <v/>
      </c>
      <c r="O644" s="19">
        <f>MIN(670000,ROUNDDOWN(MAX(0,N644-430000)*0.0751+47600,0))+MIN(260000,ROUNDDOWN(MAX(0,N644-430000)*0.028+17600,0))+MIN(30000,ROUNDDOWN(MAX(0,N644-430000)*0.0027+1873,0))+IF("いいえ"="はい",MIN(170000,ROUNDDOWN(MAX(0,N644-430000)*0.0243+17800,0)),0)</f>
        <v/>
      </c>
      <c r="P644" s="19">
        <f>IF(""="",215040+O644,"")</f>
        <v/>
      </c>
      <c r="Q644" s="19">
        <f>IF(N644&gt;23500000,NA(),IF(N644&lt;=4890000,1040000,IF(N644&lt;=6550000,670000,620000)))</f>
        <v/>
      </c>
      <c r="R644" s="19">
        <f>MAX(0,ROUNDDOWN(N644-P644-Q644-0,-3))</f>
        <v/>
      </c>
      <c r="S644" s="19">
        <f>IF(R644&lt;=0,0,ROUNDDOWN((R644*LOOKUP(R644,{0,1950001,3300001,6950001,9000001,18000001,40000001},{0.05,0.1,0.2,0.23,0.33,0.4,0.45})-LOOKUP(R644,{0,1950001,3300001,6950001,9000001,18000001,40000001},{0,97500,427500,636000,1536000,2796000,4796000}))*1.021,-2))</f>
        <v/>
      </c>
      <c r="T644" s="19">
        <f>MAX(0,ROUNDDOWN(N644-P644-430000-0,-3))</f>
        <v/>
      </c>
      <c r="U644" s="19">
        <f>IF(N644&lt;=450000,0,MAX(0,ROUNDDOWN(T644*0.06-MIN(50000,T644)*0.03,-2))+MAX(0,ROUNDDOWN(T644*0.04-MIN(50000,T644)*0.02,-2)))</f>
        <v/>
      </c>
      <c r="V644" s="19">
        <f>S644+U644+O644</f>
        <v/>
      </c>
      <c r="W644" s="19">
        <f>MIN(550000,MAX(0,$B644))</f>
        <v/>
      </c>
      <c r="X644" s="19">
        <f>$B644-W644</f>
        <v/>
      </c>
      <c r="Y644" s="19">
        <f>MIN(670000,ROUNDDOWN(MAX(0,X644-430000)*0.0751+47600,0))+MIN(260000,ROUNDDOWN(MAX(0,X644-430000)*0.028+17600,0))+MIN(30000,ROUNDDOWN(MAX(0,X644-430000)*0.0027+1873,0))+IF("いいえ"="はい",MIN(170000,ROUNDDOWN(MAX(0,X644-430000)*0.0243+17800,0)),0)</f>
        <v/>
      </c>
      <c r="Z644" s="19">
        <f>IF(""="",215040+Y644,"")</f>
        <v/>
      </c>
      <c r="AA644" s="19">
        <f>IF(X644&gt;23500000,NA(),IF(X644&lt;=4890000,1040000,IF(X644&lt;=6550000,670000,620000)))</f>
        <v/>
      </c>
      <c r="AB644" s="19">
        <f>MAX(0,ROUNDDOWN(X644-Z644-AA644-0,-3))</f>
        <v/>
      </c>
      <c r="AC644" s="19">
        <f>IF(AB644&lt;=0,0,ROUNDDOWN((AB644*LOOKUP(AB644,{0,1950001,3300001,6950001,9000001,18000001,40000001},{0.05,0.1,0.2,0.23,0.33,0.4,0.45})-LOOKUP(AB644,{0,1950001,3300001,6950001,9000001,18000001,40000001},{0,97500,427500,636000,1536000,2796000,4796000}))*1.021,-2))</f>
        <v/>
      </c>
      <c r="AD644" s="19">
        <f>MAX(0,ROUNDDOWN(X644-Z644-430000-0,-3))</f>
        <v/>
      </c>
      <c r="AE644" s="19">
        <f>IF(X644&lt;=450000,0,MAX(0,ROUNDDOWN(AD644*0.06-MIN(50000,AD644)*0.03,-2))+MAX(0,ROUNDDOWN(AD644*0.04-MIN(50000,AD644)*0.02,-2)))</f>
        <v/>
      </c>
      <c r="AF644" s="19">
        <f>AC644+AE644+Y644</f>
        <v/>
      </c>
      <c r="AG644" s="19">
        <f>MIN(650000,MAX(0,$B644))</f>
        <v/>
      </c>
      <c r="AH644" s="19">
        <f>$B644-AG644</f>
        <v/>
      </c>
      <c r="AI644" s="19">
        <f>MIN(670000,ROUNDDOWN(MAX(0,AH644-430000)*0.0751+47600,0))+MIN(260000,ROUNDDOWN(MAX(0,AH644-430000)*0.028+17600,0))+MIN(30000,ROUNDDOWN(MAX(0,AH644-430000)*0.0027+1873,0))+IF("いいえ"="はい",MIN(170000,ROUNDDOWN(MAX(0,AH644-430000)*0.0243+17800,0)),0)</f>
        <v/>
      </c>
      <c r="AJ644" s="19">
        <f>IF(""="",215040+AI644,"")</f>
        <v/>
      </c>
      <c r="AK644" s="19">
        <f>IF(AH644&gt;23500000,NA(),IF(AH644&lt;=4890000,1040000,IF(AH644&lt;=6550000,670000,620000)))</f>
        <v/>
      </c>
      <c r="AL644" s="19">
        <f>MAX(0,ROUNDDOWN(AH644-AJ644-AK644-0,-3))</f>
        <v/>
      </c>
      <c r="AM644" s="19">
        <f>IF(AL644&lt;=0,0,ROUNDDOWN((AL644*LOOKUP(AL644,{0,1950001,3300001,6950001,9000001,18000001,40000001},{0.05,0.1,0.2,0.23,0.33,0.4,0.45})-LOOKUP(AL644,{0,1950001,3300001,6950001,9000001,18000001,40000001},{0,97500,427500,636000,1536000,2796000,4796000}))*1.021,-2))</f>
        <v/>
      </c>
      <c r="AN644" s="19">
        <f>MAX(0,ROUNDDOWN(AH644-AJ644-430000-0,-3))</f>
        <v/>
      </c>
      <c r="AO644" s="19">
        <f>IF(AH644&lt;=450000,0,MAX(0,ROUNDDOWN(AN644*0.06-MIN(50000,AN644)*0.03,-2))+MAX(0,ROUNDDOWN(AN644*0.04-MIN(50000,AN644)*0.02,-2)))</f>
        <v/>
      </c>
      <c r="AP644" s="19">
        <f>AM644+AO644+AI644</f>
        <v/>
      </c>
      <c r="AQ644" s="19">
        <f>MIN(750000,MAX(0,$B644))</f>
        <v/>
      </c>
      <c r="AR644" s="19">
        <f>$B644-AQ644</f>
        <v/>
      </c>
      <c r="AS644" s="19">
        <f>MIN(670000,ROUNDDOWN(MAX(0,AR644-430000)*0.0751+47600,0))+MIN(260000,ROUNDDOWN(MAX(0,AR644-430000)*0.028+17600,0))+MIN(30000,ROUNDDOWN(MAX(0,AR644-430000)*0.0027+1873,0))+IF("いいえ"="はい",MIN(170000,ROUNDDOWN(MAX(0,AR644-430000)*0.0243+17800,0)),0)</f>
        <v/>
      </c>
      <c r="AT644" s="19">
        <f>IF(""="",215040+AS644,"")</f>
        <v/>
      </c>
      <c r="AU644" s="19">
        <f>IF(AR644&gt;23500000,NA(),IF(AR644&lt;=4890000,1040000,IF(AR644&lt;=6550000,670000,620000)))</f>
        <v/>
      </c>
      <c r="AV644" s="19">
        <f>MAX(0,ROUNDDOWN(AR644-AT644-AU644-0,-3))</f>
        <v/>
      </c>
      <c r="AW644" s="19">
        <f>IF(AV644&lt;=0,0,ROUNDDOWN((AV644*LOOKUP(AV644,{0,1950001,3300001,6950001,9000001,18000001,40000001},{0.05,0.1,0.2,0.23,0.33,0.4,0.45})-LOOKUP(AV644,{0,1950001,3300001,6950001,9000001,18000001,40000001},{0,97500,427500,636000,1536000,2796000,4796000}))*1.021,-2))</f>
        <v/>
      </c>
      <c r="AX644" s="19">
        <f>MAX(0,ROUNDDOWN(AR644-AT644-430000-0,-3))</f>
        <v/>
      </c>
      <c r="AY644" s="19">
        <f>IF(AR644&lt;=450000,0,MAX(0,ROUNDDOWN(AX644*0.06-MIN(50000,AX644)*0.03,-2))+MAX(0,ROUNDDOWN(AX644*0.04-MIN(50000,AX644)*0.02,-2)))</f>
        <v/>
      </c>
      <c r="AZ644" s="19">
        <f>AW644+AY644+AS644</f>
        <v/>
      </c>
    </row>
    <row r="645">
      <c r="A645" t="inlineStr">
        <is>
          <t>1万円刻み</t>
        </is>
      </c>
      <c r="B645" s="19">
        <f>'3_1万円刻み'!$A$628</f>
        <v/>
      </c>
      <c r="C645" s="19">
        <f>MIN(0,MAX(0,$B645))</f>
        <v/>
      </c>
      <c r="D645" s="19">
        <f>$B645-C645</f>
        <v/>
      </c>
      <c r="E645" s="19">
        <f>MIN(670000,ROUNDDOWN(MAX(0,D645-430000)*0.0751+47600,0))+MIN(260000,ROUNDDOWN(MAX(0,D645-430000)*0.028+17600,0))+MIN(30000,ROUNDDOWN(MAX(0,D645-430000)*0.0027+1873,0))+IF("いいえ"="はい",MIN(170000,ROUNDDOWN(MAX(0,D645-430000)*0.0243+17800,0)),0)</f>
        <v/>
      </c>
      <c r="F645" s="19">
        <f>IF(""="",215040+E645,"")</f>
        <v/>
      </c>
      <c r="G645" s="19">
        <f>IF(D645&gt;23500000,NA(),IF(D645&lt;=4890000,1040000,IF(D645&lt;=6550000,670000,620000)))</f>
        <v/>
      </c>
      <c r="H645" s="19">
        <f>MAX(0,ROUNDDOWN(D645-F645-G645-0,-3))</f>
        <v/>
      </c>
      <c r="I645" s="19">
        <f>IF(H645&lt;=0,0,ROUNDDOWN((H645*LOOKUP(H645,{0,1950001,3300001,6950001,9000001,18000001,40000001},{0.05,0.1,0.2,0.23,0.33,0.4,0.45})-LOOKUP(H645,{0,1950001,3300001,6950001,9000001,18000001,40000001},{0,97500,427500,636000,1536000,2796000,4796000}))*1.021,-2))</f>
        <v/>
      </c>
      <c r="J645" s="19">
        <f>MAX(0,ROUNDDOWN(D645-F645-430000-0,-3))</f>
        <v/>
      </c>
      <c r="K645" s="19">
        <f>IF(D645&lt;=450000,0,MAX(0,ROUNDDOWN(J645*0.06-MIN(50000,J645)*0.03,-2))+MAX(0,ROUNDDOWN(J645*0.04-MIN(50000,J645)*0.02,-2)))</f>
        <v/>
      </c>
      <c r="L645" s="19">
        <f>I645+K645+E645</f>
        <v/>
      </c>
      <c r="M645" s="19">
        <f>MIN(100000,MAX(0,$B645))</f>
        <v/>
      </c>
      <c r="N645" s="19">
        <f>$B645-M645</f>
        <v/>
      </c>
      <c r="O645" s="19">
        <f>MIN(670000,ROUNDDOWN(MAX(0,N645-430000)*0.0751+47600,0))+MIN(260000,ROUNDDOWN(MAX(0,N645-430000)*0.028+17600,0))+MIN(30000,ROUNDDOWN(MAX(0,N645-430000)*0.0027+1873,0))+IF("いいえ"="はい",MIN(170000,ROUNDDOWN(MAX(0,N645-430000)*0.0243+17800,0)),0)</f>
        <v/>
      </c>
      <c r="P645" s="19">
        <f>IF(""="",215040+O645,"")</f>
        <v/>
      </c>
      <c r="Q645" s="19">
        <f>IF(N645&gt;23500000,NA(),IF(N645&lt;=4890000,1040000,IF(N645&lt;=6550000,670000,620000)))</f>
        <v/>
      </c>
      <c r="R645" s="19">
        <f>MAX(0,ROUNDDOWN(N645-P645-Q645-0,-3))</f>
        <v/>
      </c>
      <c r="S645" s="19">
        <f>IF(R645&lt;=0,0,ROUNDDOWN((R645*LOOKUP(R645,{0,1950001,3300001,6950001,9000001,18000001,40000001},{0.05,0.1,0.2,0.23,0.33,0.4,0.45})-LOOKUP(R645,{0,1950001,3300001,6950001,9000001,18000001,40000001},{0,97500,427500,636000,1536000,2796000,4796000}))*1.021,-2))</f>
        <v/>
      </c>
      <c r="T645" s="19">
        <f>MAX(0,ROUNDDOWN(N645-P645-430000-0,-3))</f>
        <v/>
      </c>
      <c r="U645" s="19">
        <f>IF(N645&lt;=450000,0,MAX(0,ROUNDDOWN(T645*0.06-MIN(50000,T645)*0.03,-2))+MAX(0,ROUNDDOWN(T645*0.04-MIN(50000,T645)*0.02,-2)))</f>
        <v/>
      </c>
      <c r="V645" s="19">
        <f>S645+U645+O645</f>
        <v/>
      </c>
      <c r="W645" s="19">
        <f>MIN(550000,MAX(0,$B645))</f>
        <v/>
      </c>
      <c r="X645" s="19">
        <f>$B645-W645</f>
        <v/>
      </c>
      <c r="Y645" s="19">
        <f>MIN(670000,ROUNDDOWN(MAX(0,X645-430000)*0.0751+47600,0))+MIN(260000,ROUNDDOWN(MAX(0,X645-430000)*0.028+17600,0))+MIN(30000,ROUNDDOWN(MAX(0,X645-430000)*0.0027+1873,0))+IF("いいえ"="はい",MIN(170000,ROUNDDOWN(MAX(0,X645-430000)*0.0243+17800,0)),0)</f>
        <v/>
      </c>
      <c r="Z645" s="19">
        <f>IF(""="",215040+Y645,"")</f>
        <v/>
      </c>
      <c r="AA645" s="19">
        <f>IF(X645&gt;23500000,NA(),IF(X645&lt;=4890000,1040000,IF(X645&lt;=6550000,670000,620000)))</f>
        <v/>
      </c>
      <c r="AB645" s="19">
        <f>MAX(0,ROUNDDOWN(X645-Z645-AA645-0,-3))</f>
        <v/>
      </c>
      <c r="AC645" s="19">
        <f>IF(AB645&lt;=0,0,ROUNDDOWN((AB645*LOOKUP(AB645,{0,1950001,3300001,6950001,9000001,18000001,40000001},{0.05,0.1,0.2,0.23,0.33,0.4,0.45})-LOOKUP(AB645,{0,1950001,3300001,6950001,9000001,18000001,40000001},{0,97500,427500,636000,1536000,2796000,4796000}))*1.021,-2))</f>
        <v/>
      </c>
      <c r="AD645" s="19">
        <f>MAX(0,ROUNDDOWN(X645-Z645-430000-0,-3))</f>
        <v/>
      </c>
      <c r="AE645" s="19">
        <f>IF(X645&lt;=450000,0,MAX(0,ROUNDDOWN(AD645*0.06-MIN(50000,AD645)*0.03,-2))+MAX(0,ROUNDDOWN(AD645*0.04-MIN(50000,AD645)*0.02,-2)))</f>
        <v/>
      </c>
      <c r="AF645" s="19">
        <f>AC645+AE645+Y645</f>
        <v/>
      </c>
      <c r="AG645" s="19">
        <f>MIN(650000,MAX(0,$B645))</f>
        <v/>
      </c>
      <c r="AH645" s="19">
        <f>$B645-AG645</f>
        <v/>
      </c>
      <c r="AI645" s="19">
        <f>MIN(670000,ROUNDDOWN(MAX(0,AH645-430000)*0.0751+47600,0))+MIN(260000,ROUNDDOWN(MAX(0,AH645-430000)*0.028+17600,0))+MIN(30000,ROUNDDOWN(MAX(0,AH645-430000)*0.0027+1873,0))+IF("いいえ"="はい",MIN(170000,ROUNDDOWN(MAX(0,AH645-430000)*0.0243+17800,0)),0)</f>
        <v/>
      </c>
      <c r="AJ645" s="19">
        <f>IF(""="",215040+AI645,"")</f>
        <v/>
      </c>
      <c r="AK645" s="19">
        <f>IF(AH645&gt;23500000,NA(),IF(AH645&lt;=4890000,1040000,IF(AH645&lt;=6550000,670000,620000)))</f>
        <v/>
      </c>
      <c r="AL645" s="19">
        <f>MAX(0,ROUNDDOWN(AH645-AJ645-AK645-0,-3))</f>
        <v/>
      </c>
      <c r="AM645" s="19">
        <f>IF(AL645&lt;=0,0,ROUNDDOWN((AL645*LOOKUP(AL645,{0,1950001,3300001,6950001,9000001,18000001,40000001},{0.05,0.1,0.2,0.23,0.33,0.4,0.45})-LOOKUP(AL645,{0,1950001,3300001,6950001,9000001,18000001,40000001},{0,97500,427500,636000,1536000,2796000,4796000}))*1.021,-2))</f>
        <v/>
      </c>
      <c r="AN645" s="19">
        <f>MAX(0,ROUNDDOWN(AH645-AJ645-430000-0,-3))</f>
        <v/>
      </c>
      <c r="AO645" s="19">
        <f>IF(AH645&lt;=450000,0,MAX(0,ROUNDDOWN(AN645*0.06-MIN(50000,AN645)*0.03,-2))+MAX(0,ROUNDDOWN(AN645*0.04-MIN(50000,AN645)*0.02,-2)))</f>
        <v/>
      </c>
      <c r="AP645" s="19">
        <f>AM645+AO645+AI645</f>
        <v/>
      </c>
      <c r="AQ645" s="19">
        <f>MIN(750000,MAX(0,$B645))</f>
        <v/>
      </c>
      <c r="AR645" s="19">
        <f>$B645-AQ645</f>
        <v/>
      </c>
      <c r="AS645" s="19">
        <f>MIN(670000,ROUNDDOWN(MAX(0,AR645-430000)*0.0751+47600,0))+MIN(260000,ROUNDDOWN(MAX(0,AR645-430000)*0.028+17600,0))+MIN(30000,ROUNDDOWN(MAX(0,AR645-430000)*0.0027+1873,0))+IF("いいえ"="はい",MIN(170000,ROUNDDOWN(MAX(0,AR645-430000)*0.0243+17800,0)),0)</f>
        <v/>
      </c>
      <c r="AT645" s="19">
        <f>IF(""="",215040+AS645,"")</f>
        <v/>
      </c>
      <c r="AU645" s="19">
        <f>IF(AR645&gt;23500000,NA(),IF(AR645&lt;=4890000,1040000,IF(AR645&lt;=6550000,670000,620000)))</f>
        <v/>
      </c>
      <c r="AV645" s="19">
        <f>MAX(0,ROUNDDOWN(AR645-AT645-AU645-0,-3))</f>
        <v/>
      </c>
      <c r="AW645" s="19">
        <f>IF(AV645&lt;=0,0,ROUNDDOWN((AV645*LOOKUP(AV645,{0,1950001,3300001,6950001,9000001,18000001,40000001},{0.05,0.1,0.2,0.23,0.33,0.4,0.45})-LOOKUP(AV645,{0,1950001,3300001,6950001,9000001,18000001,40000001},{0,97500,427500,636000,1536000,2796000,4796000}))*1.021,-2))</f>
        <v/>
      </c>
      <c r="AX645" s="19">
        <f>MAX(0,ROUNDDOWN(AR645-AT645-430000-0,-3))</f>
        <v/>
      </c>
      <c r="AY645" s="19">
        <f>IF(AR645&lt;=450000,0,MAX(0,ROUNDDOWN(AX645*0.06-MIN(50000,AX645)*0.03,-2))+MAX(0,ROUNDDOWN(AX645*0.04-MIN(50000,AX645)*0.02,-2)))</f>
        <v/>
      </c>
      <c r="AZ645" s="19">
        <f>AW645+AY645+AS645</f>
        <v/>
      </c>
    </row>
    <row r="646">
      <c r="A646" t="inlineStr">
        <is>
          <t>1万円刻み</t>
        </is>
      </c>
      <c r="B646" s="19">
        <f>'3_1万円刻み'!$A$629</f>
        <v/>
      </c>
      <c r="C646" s="19">
        <f>MIN(0,MAX(0,$B646))</f>
        <v/>
      </c>
      <c r="D646" s="19">
        <f>$B646-C646</f>
        <v/>
      </c>
      <c r="E646" s="19">
        <f>MIN(670000,ROUNDDOWN(MAX(0,D646-430000)*0.0751+47600,0))+MIN(260000,ROUNDDOWN(MAX(0,D646-430000)*0.028+17600,0))+MIN(30000,ROUNDDOWN(MAX(0,D646-430000)*0.0027+1873,0))+IF("いいえ"="はい",MIN(170000,ROUNDDOWN(MAX(0,D646-430000)*0.0243+17800,0)),0)</f>
        <v/>
      </c>
      <c r="F646" s="19">
        <f>IF(""="",215040+E646,"")</f>
        <v/>
      </c>
      <c r="G646" s="19">
        <f>IF(D646&gt;23500000,NA(),IF(D646&lt;=4890000,1040000,IF(D646&lt;=6550000,670000,620000)))</f>
        <v/>
      </c>
      <c r="H646" s="19">
        <f>MAX(0,ROUNDDOWN(D646-F646-G646-0,-3))</f>
        <v/>
      </c>
      <c r="I646" s="19">
        <f>IF(H646&lt;=0,0,ROUNDDOWN((H646*LOOKUP(H646,{0,1950001,3300001,6950001,9000001,18000001,40000001},{0.05,0.1,0.2,0.23,0.33,0.4,0.45})-LOOKUP(H646,{0,1950001,3300001,6950001,9000001,18000001,40000001},{0,97500,427500,636000,1536000,2796000,4796000}))*1.021,-2))</f>
        <v/>
      </c>
      <c r="J646" s="19">
        <f>MAX(0,ROUNDDOWN(D646-F646-430000-0,-3))</f>
        <v/>
      </c>
      <c r="K646" s="19">
        <f>IF(D646&lt;=450000,0,MAX(0,ROUNDDOWN(J646*0.06-MIN(50000,J646)*0.03,-2))+MAX(0,ROUNDDOWN(J646*0.04-MIN(50000,J646)*0.02,-2)))</f>
        <v/>
      </c>
      <c r="L646" s="19">
        <f>I646+K646+E646</f>
        <v/>
      </c>
      <c r="M646" s="19">
        <f>MIN(100000,MAX(0,$B646))</f>
        <v/>
      </c>
      <c r="N646" s="19">
        <f>$B646-M646</f>
        <v/>
      </c>
      <c r="O646" s="19">
        <f>MIN(670000,ROUNDDOWN(MAX(0,N646-430000)*0.0751+47600,0))+MIN(260000,ROUNDDOWN(MAX(0,N646-430000)*0.028+17600,0))+MIN(30000,ROUNDDOWN(MAX(0,N646-430000)*0.0027+1873,0))+IF("いいえ"="はい",MIN(170000,ROUNDDOWN(MAX(0,N646-430000)*0.0243+17800,0)),0)</f>
        <v/>
      </c>
      <c r="P646" s="19">
        <f>IF(""="",215040+O646,"")</f>
        <v/>
      </c>
      <c r="Q646" s="19">
        <f>IF(N646&gt;23500000,NA(),IF(N646&lt;=4890000,1040000,IF(N646&lt;=6550000,670000,620000)))</f>
        <v/>
      </c>
      <c r="R646" s="19">
        <f>MAX(0,ROUNDDOWN(N646-P646-Q646-0,-3))</f>
        <v/>
      </c>
      <c r="S646" s="19">
        <f>IF(R646&lt;=0,0,ROUNDDOWN((R646*LOOKUP(R646,{0,1950001,3300001,6950001,9000001,18000001,40000001},{0.05,0.1,0.2,0.23,0.33,0.4,0.45})-LOOKUP(R646,{0,1950001,3300001,6950001,9000001,18000001,40000001},{0,97500,427500,636000,1536000,2796000,4796000}))*1.021,-2))</f>
        <v/>
      </c>
      <c r="T646" s="19">
        <f>MAX(0,ROUNDDOWN(N646-P646-430000-0,-3))</f>
        <v/>
      </c>
      <c r="U646" s="19">
        <f>IF(N646&lt;=450000,0,MAX(0,ROUNDDOWN(T646*0.06-MIN(50000,T646)*0.03,-2))+MAX(0,ROUNDDOWN(T646*0.04-MIN(50000,T646)*0.02,-2)))</f>
        <v/>
      </c>
      <c r="V646" s="19">
        <f>S646+U646+O646</f>
        <v/>
      </c>
      <c r="W646" s="19">
        <f>MIN(550000,MAX(0,$B646))</f>
        <v/>
      </c>
      <c r="X646" s="19">
        <f>$B646-W646</f>
        <v/>
      </c>
      <c r="Y646" s="19">
        <f>MIN(670000,ROUNDDOWN(MAX(0,X646-430000)*0.0751+47600,0))+MIN(260000,ROUNDDOWN(MAX(0,X646-430000)*0.028+17600,0))+MIN(30000,ROUNDDOWN(MAX(0,X646-430000)*0.0027+1873,0))+IF("いいえ"="はい",MIN(170000,ROUNDDOWN(MAX(0,X646-430000)*0.0243+17800,0)),0)</f>
        <v/>
      </c>
      <c r="Z646" s="19">
        <f>IF(""="",215040+Y646,"")</f>
        <v/>
      </c>
      <c r="AA646" s="19">
        <f>IF(X646&gt;23500000,NA(),IF(X646&lt;=4890000,1040000,IF(X646&lt;=6550000,670000,620000)))</f>
        <v/>
      </c>
      <c r="AB646" s="19">
        <f>MAX(0,ROUNDDOWN(X646-Z646-AA646-0,-3))</f>
        <v/>
      </c>
      <c r="AC646" s="19">
        <f>IF(AB646&lt;=0,0,ROUNDDOWN((AB646*LOOKUP(AB646,{0,1950001,3300001,6950001,9000001,18000001,40000001},{0.05,0.1,0.2,0.23,0.33,0.4,0.45})-LOOKUP(AB646,{0,1950001,3300001,6950001,9000001,18000001,40000001},{0,97500,427500,636000,1536000,2796000,4796000}))*1.021,-2))</f>
        <v/>
      </c>
      <c r="AD646" s="19">
        <f>MAX(0,ROUNDDOWN(X646-Z646-430000-0,-3))</f>
        <v/>
      </c>
      <c r="AE646" s="19">
        <f>IF(X646&lt;=450000,0,MAX(0,ROUNDDOWN(AD646*0.06-MIN(50000,AD646)*0.03,-2))+MAX(0,ROUNDDOWN(AD646*0.04-MIN(50000,AD646)*0.02,-2)))</f>
        <v/>
      </c>
      <c r="AF646" s="19">
        <f>AC646+AE646+Y646</f>
        <v/>
      </c>
      <c r="AG646" s="19">
        <f>MIN(650000,MAX(0,$B646))</f>
        <v/>
      </c>
      <c r="AH646" s="19">
        <f>$B646-AG646</f>
        <v/>
      </c>
      <c r="AI646" s="19">
        <f>MIN(670000,ROUNDDOWN(MAX(0,AH646-430000)*0.0751+47600,0))+MIN(260000,ROUNDDOWN(MAX(0,AH646-430000)*0.028+17600,0))+MIN(30000,ROUNDDOWN(MAX(0,AH646-430000)*0.0027+1873,0))+IF("いいえ"="はい",MIN(170000,ROUNDDOWN(MAX(0,AH646-430000)*0.0243+17800,0)),0)</f>
        <v/>
      </c>
      <c r="AJ646" s="19">
        <f>IF(""="",215040+AI646,"")</f>
        <v/>
      </c>
      <c r="AK646" s="19">
        <f>IF(AH646&gt;23500000,NA(),IF(AH646&lt;=4890000,1040000,IF(AH646&lt;=6550000,670000,620000)))</f>
        <v/>
      </c>
      <c r="AL646" s="19">
        <f>MAX(0,ROUNDDOWN(AH646-AJ646-AK646-0,-3))</f>
        <v/>
      </c>
      <c r="AM646" s="19">
        <f>IF(AL646&lt;=0,0,ROUNDDOWN((AL646*LOOKUP(AL646,{0,1950001,3300001,6950001,9000001,18000001,40000001},{0.05,0.1,0.2,0.23,0.33,0.4,0.45})-LOOKUP(AL646,{0,1950001,3300001,6950001,9000001,18000001,40000001},{0,97500,427500,636000,1536000,2796000,4796000}))*1.021,-2))</f>
        <v/>
      </c>
      <c r="AN646" s="19">
        <f>MAX(0,ROUNDDOWN(AH646-AJ646-430000-0,-3))</f>
        <v/>
      </c>
      <c r="AO646" s="19">
        <f>IF(AH646&lt;=450000,0,MAX(0,ROUNDDOWN(AN646*0.06-MIN(50000,AN646)*0.03,-2))+MAX(0,ROUNDDOWN(AN646*0.04-MIN(50000,AN646)*0.02,-2)))</f>
        <v/>
      </c>
      <c r="AP646" s="19">
        <f>AM646+AO646+AI646</f>
        <v/>
      </c>
      <c r="AQ646" s="19">
        <f>MIN(750000,MAX(0,$B646))</f>
        <v/>
      </c>
      <c r="AR646" s="19">
        <f>$B646-AQ646</f>
        <v/>
      </c>
      <c r="AS646" s="19">
        <f>MIN(670000,ROUNDDOWN(MAX(0,AR646-430000)*0.0751+47600,0))+MIN(260000,ROUNDDOWN(MAX(0,AR646-430000)*0.028+17600,0))+MIN(30000,ROUNDDOWN(MAX(0,AR646-430000)*0.0027+1873,0))+IF("いいえ"="はい",MIN(170000,ROUNDDOWN(MAX(0,AR646-430000)*0.0243+17800,0)),0)</f>
        <v/>
      </c>
      <c r="AT646" s="19">
        <f>IF(""="",215040+AS646,"")</f>
        <v/>
      </c>
      <c r="AU646" s="19">
        <f>IF(AR646&gt;23500000,NA(),IF(AR646&lt;=4890000,1040000,IF(AR646&lt;=6550000,670000,620000)))</f>
        <v/>
      </c>
      <c r="AV646" s="19">
        <f>MAX(0,ROUNDDOWN(AR646-AT646-AU646-0,-3))</f>
        <v/>
      </c>
      <c r="AW646" s="19">
        <f>IF(AV646&lt;=0,0,ROUNDDOWN((AV646*LOOKUP(AV646,{0,1950001,3300001,6950001,9000001,18000001,40000001},{0.05,0.1,0.2,0.23,0.33,0.4,0.45})-LOOKUP(AV646,{0,1950001,3300001,6950001,9000001,18000001,40000001},{0,97500,427500,636000,1536000,2796000,4796000}))*1.021,-2))</f>
        <v/>
      </c>
      <c r="AX646" s="19">
        <f>MAX(0,ROUNDDOWN(AR646-AT646-430000-0,-3))</f>
        <v/>
      </c>
      <c r="AY646" s="19">
        <f>IF(AR646&lt;=450000,0,MAX(0,ROUNDDOWN(AX646*0.06-MIN(50000,AX646)*0.03,-2))+MAX(0,ROUNDDOWN(AX646*0.04-MIN(50000,AX646)*0.02,-2)))</f>
        <v/>
      </c>
      <c r="AZ646" s="19">
        <f>AW646+AY646+AS646</f>
        <v/>
      </c>
    </row>
    <row r="647">
      <c r="A647" t="inlineStr">
        <is>
          <t>1万円刻み</t>
        </is>
      </c>
      <c r="B647" s="19">
        <f>'3_1万円刻み'!$A$630</f>
        <v/>
      </c>
      <c r="C647" s="19">
        <f>MIN(0,MAX(0,$B647))</f>
        <v/>
      </c>
      <c r="D647" s="19">
        <f>$B647-C647</f>
        <v/>
      </c>
      <c r="E647" s="19">
        <f>MIN(670000,ROUNDDOWN(MAX(0,D647-430000)*0.0751+47600,0))+MIN(260000,ROUNDDOWN(MAX(0,D647-430000)*0.028+17600,0))+MIN(30000,ROUNDDOWN(MAX(0,D647-430000)*0.0027+1873,0))+IF("いいえ"="はい",MIN(170000,ROUNDDOWN(MAX(0,D647-430000)*0.0243+17800,0)),0)</f>
        <v/>
      </c>
      <c r="F647" s="19">
        <f>IF(""="",215040+E647,"")</f>
        <v/>
      </c>
      <c r="G647" s="19">
        <f>IF(D647&gt;23500000,NA(),IF(D647&lt;=4890000,1040000,IF(D647&lt;=6550000,670000,620000)))</f>
        <v/>
      </c>
      <c r="H647" s="19">
        <f>MAX(0,ROUNDDOWN(D647-F647-G647-0,-3))</f>
        <v/>
      </c>
      <c r="I647" s="19">
        <f>IF(H647&lt;=0,0,ROUNDDOWN((H647*LOOKUP(H647,{0,1950001,3300001,6950001,9000001,18000001,40000001},{0.05,0.1,0.2,0.23,0.33,0.4,0.45})-LOOKUP(H647,{0,1950001,3300001,6950001,9000001,18000001,40000001},{0,97500,427500,636000,1536000,2796000,4796000}))*1.021,-2))</f>
        <v/>
      </c>
      <c r="J647" s="19">
        <f>MAX(0,ROUNDDOWN(D647-F647-430000-0,-3))</f>
        <v/>
      </c>
      <c r="K647" s="19">
        <f>IF(D647&lt;=450000,0,MAX(0,ROUNDDOWN(J647*0.06-MIN(50000,J647)*0.03,-2))+MAX(0,ROUNDDOWN(J647*0.04-MIN(50000,J647)*0.02,-2)))</f>
        <v/>
      </c>
      <c r="L647" s="19">
        <f>I647+K647+E647</f>
        <v/>
      </c>
      <c r="M647" s="19">
        <f>MIN(100000,MAX(0,$B647))</f>
        <v/>
      </c>
      <c r="N647" s="19">
        <f>$B647-M647</f>
        <v/>
      </c>
      <c r="O647" s="19">
        <f>MIN(670000,ROUNDDOWN(MAX(0,N647-430000)*0.0751+47600,0))+MIN(260000,ROUNDDOWN(MAX(0,N647-430000)*0.028+17600,0))+MIN(30000,ROUNDDOWN(MAX(0,N647-430000)*0.0027+1873,0))+IF("いいえ"="はい",MIN(170000,ROUNDDOWN(MAX(0,N647-430000)*0.0243+17800,0)),0)</f>
        <v/>
      </c>
      <c r="P647" s="19">
        <f>IF(""="",215040+O647,"")</f>
        <v/>
      </c>
      <c r="Q647" s="19">
        <f>IF(N647&gt;23500000,NA(),IF(N647&lt;=4890000,1040000,IF(N647&lt;=6550000,670000,620000)))</f>
        <v/>
      </c>
      <c r="R647" s="19">
        <f>MAX(0,ROUNDDOWN(N647-P647-Q647-0,-3))</f>
        <v/>
      </c>
      <c r="S647" s="19">
        <f>IF(R647&lt;=0,0,ROUNDDOWN((R647*LOOKUP(R647,{0,1950001,3300001,6950001,9000001,18000001,40000001},{0.05,0.1,0.2,0.23,0.33,0.4,0.45})-LOOKUP(R647,{0,1950001,3300001,6950001,9000001,18000001,40000001},{0,97500,427500,636000,1536000,2796000,4796000}))*1.021,-2))</f>
        <v/>
      </c>
      <c r="T647" s="19">
        <f>MAX(0,ROUNDDOWN(N647-P647-430000-0,-3))</f>
        <v/>
      </c>
      <c r="U647" s="19">
        <f>IF(N647&lt;=450000,0,MAX(0,ROUNDDOWN(T647*0.06-MIN(50000,T647)*0.03,-2))+MAX(0,ROUNDDOWN(T647*0.04-MIN(50000,T647)*0.02,-2)))</f>
        <v/>
      </c>
      <c r="V647" s="19">
        <f>S647+U647+O647</f>
        <v/>
      </c>
      <c r="W647" s="19">
        <f>MIN(550000,MAX(0,$B647))</f>
        <v/>
      </c>
      <c r="X647" s="19">
        <f>$B647-W647</f>
        <v/>
      </c>
      <c r="Y647" s="19">
        <f>MIN(670000,ROUNDDOWN(MAX(0,X647-430000)*0.0751+47600,0))+MIN(260000,ROUNDDOWN(MAX(0,X647-430000)*0.028+17600,0))+MIN(30000,ROUNDDOWN(MAX(0,X647-430000)*0.0027+1873,0))+IF("いいえ"="はい",MIN(170000,ROUNDDOWN(MAX(0,X647-430000)*0.0243+17800,0)),0)</f>
        <v/>
      </c>
      <c r="Z647" s="19">
        <f>IF(""="",215040+Y647,"")</f>
        <v/>
      </c>
      <c r="AA647" s="19">
        <f>IF(X647&gt;23500000,NA(),IF(X647&lt;=4890000,1040000,IF(X647&lt;=6550000,670000,620000)))</f>
        <v/>
      </c>
      <c r="AB647" s="19">
        <f>MAX(0,ROUNDDOWN(X647-Z647-AA647-0,-3))</f>
        <v/>
      </c>
      <c r="AC647" s="19">
        <f>IF(AB647&lt;=0,0,ROUNDDOWN((AB647*LOOKUP(AB647,{0,1950001,3300001,6950001,9000001,18000001,40000001},{0.05,0.1,0.2,0.23,0.33,0.4,0.45})-LOOKUP(AB647,{0,1950001,3300001,6950001,9000001,18000001,40000001},{0,97500,427500,636000,1536000,2796000,4796000}))*1.021,-2))</f>
        <v/>
      </c>
      <c r="AD647" s="19">
        <f>MAX(0,ROUNDDOWN(X647-Z647-430000-0,-3))</f>
        <v/>
      </c>
      <c r="AE647" s="19">
        <f>IF(X647&lt;=450000,0,MAX(0,ROUNDDOWN(AD647*0.06-MIN(50000,AD647)*0.03,-2))+MAX(0,ROUNDDOWN(AD647*0.04-MIN(50000,AD647)*0.02,-2)))</f>
        <v/>
      </c>
      <c r="AF647" s="19">
        <f>AC647+AE647+Y647</f>
        <v/>
      </c>
      <c r="AG647" s="19">
        <f>MIN(650000,MAX(0,$B647))</f>
        <v/>
      </c>
      <c r="AH647" s="19">
        <f>$B647-AG647</f>
        <v/>
      </c>
      <c r="AI647" s="19">
        <f>MIN(670000,ROUNDDOWN(MAX(0,AH647-430000)*0.0751+47600,0))+MIN(260000,ROUNDDOWN(MAX(0,AH647-430000)*0.028+17600,0))+MIN(30000,ROUNDDOWN(MAX(0,AH647-430000)*0.0027+1873,0))+IF("いいえ"="はい",MIN(170000,ROUNDDOWN(MAX(0,AH647-430000)*0.0243+17800,0)),0)</f>
        <v/>
      </c>
      <c r="AJ647" s="19">
        <f>IF(""="",215040+AI647,"")</f>
        <v/>
      </c>
      <c r="AK647" s="19">
        <f>IF(AH647&gt;23500000,NA(),IF(AH647&lt;=4890000,1040000,IF(AH647&lt;=6550000,670000,620000)))</f>
        <v/>
      </c>
      <c r="AL647" s="19">
        <f>MAX(0,ROUNDDOWN(AH647-AJ647-AK647-0,-3))</f>
        <v/>
      </c>
      <c r="AM647" s="19">
        <f>IF(AL647&lt;=0,0,ROUNDDOWN((AL647*LOOKUP(AL647,{0,1950001,3300001,6950001,9000001,18000001,40000001},{0.05,0.1,0.2,0.23,0.33,0.4,0.45})-LOOKUP(AL647,{0,1950001,3300001,6950001,9000001,18000001,40000001},{0,97500,427500,636000,1536000,2796000,4796000}))*1.021,-2))</f>
        <v/>
      </c>
      <c r="AN647" s="19">
        <f>MAX(0,ROUNDDOWN(AH647-AJ647-430000-0,-3))</f>
        <v/>
      </c>
      <c r="AO647" s="19">
        <f>IF(AH647&lt;=450000,0,MAX(0,ROUNDDOWN(AN647*0.06-MIN(50000,AN647)*0.03,-2))+MAX(0,ROUNDDOWN(AN647*0.04-MIN(50000,AN647)*0.02,-2)))</f>
        <v/>
      </c>
      <c r="AP647" s="19">
        <f>AM647+AO647+AI647</f>
        <v/>
      </c>
      <c r="AQ647" s="19">
        <f>MIN(750000,MAX(0,$B647))</f>
        <v/>
      </c>
      <c r="AR647" s="19">
        <f>$B647-AQ647</f>
        <v/>
      </c>
      <c r="AS647" s="19">
        <f>MIN(670000,ROUNDDOWN(MAX(0,AR647-430000)*0.0751+47600,0))+MIN(260000,ROUNDDOWN(MAX(0,AR647-430000)*0.028+17600,0))+MIN(30000,ROUNDDOWN(MAX(0,AR647-430000)*0.0027+1873,0))+IF("いいえ"="はい",MIN(170000,ROUNDDOWN(MAX(0,AR647-430000)*0.0243+17800,0)),0)</f>
        <v/>
      </c>
      <c r="AT647" s="19">
        <f>IF(""="",215040+AS647,"")</f>
        <v/>
      </c>
      <c r="AU647" s="19">
        <f>IF(AR647&gt;23500000,NA(),IF(AR647&lt;=4890000,1040000,IF(AR647&lt;=6550000,670000,620000)))</f>
        <v/>
      </c>
      <c r="AV647" s="19">
        <f>MAX(0,ROUNDDOWN(AR647-AT647-AU647-0,-3))</f>
        <v/>
      </c>
      <c r="AW647" s="19">
        <f>IF(AV647&lt;=0,0,ROUNDDOWN((AV647*LOOKUP(AV647,{0,1950001,3300001,6950001,9000001,18000001,40000001},{0.05,0.1,0.2,0.23,0.33,0.4,0.45})-LOOKUP(AV647,{0,1950001,3300001,6950001,9000001,18000001,40000001},{0,97500,427500,636000,1536000,2796000,4796000}))*1.021,-2))</f>
        <v/>
      </c>
      <c r="AX647" s="19">
        <f>MAX(0,ROUNDDOWN(AR647-AT647-430000-0,-3))</f>
        <v/>
      </c>
      <c r="AY647" s="19">
        <f>IF(AR647&lt;=450000,0,MAX(0,ROUNDDOWN(AX647*0.06-MIN(50000,AX647)*0.03,-2))+MAX(0,ROUNDDOWN(AX647*0.04-MIN(50000,AX647)*0.02,-2)))</f>
        <v/>
      </c>
      <c r="AZ647" s="19">
        <f>AW647+AY647+AS647</f>
        <v/>
      </c>
    </row>
    <row r="648">
      <c r="A648" t="inlineStr">
        <is>
          <t>1万円刻み</t>
        </is>
      </c>
      <c r="B648" s="19">
        <f>'3_1万円刻み'!$A$631</f>
        <v/>
      </c>
      <c r="C648" s="19">
        <f>MIN(0,MAX(0,$B648))</f>
        <v/>
      </c>
      <c r="D648" s="19">
        <f>$B648-C648</f>
        <v/>
      </c>
      <c r="E648" s="19">
        <f>MIN(670000,ROUNDDOWN(MAX(0,D648-430000)*0.0751+47600,0))+MIN(260000,ROUNDDOWN(MAX(0,D648-430000)*0.028+17600,0))+MIN(30000,ROUNDDOWN(MAX(0,D648-430000)*0.0027+1873,0))+IF("いいえ"="はい",MIN(170000,ROUNDDOWN(MAX(0,D648-430000)*0.0243+17800,0)),0)</f>
        <v/>
      </c>
      <c r="F648" s="19">
        <f>IF(""="",215040+E648,"")</f>
        <v/>
      </c>
      <c r="G648" s="19">
        <f>IF(D648&gt;23500000,NA(),IF(D648&lt;=4890000,1040000,IF(D648&lt;=6550000,670000,620000)))</f>
        <v/>
      </c>
      <c r="H648" s="19">
        <f>MAX(0,ROUNDDOWN(D648-F648-G648-0,-3))</f>
        <v/>
      </c>
      <c r="I648" s="19">
        <f>IF(H648&lt;=0,0,ROUNDDOWN((H648*LOOKUP(H648,{0,1950001,3300001,6950001,9000001,18000001,40000001},{0.05,0.1,0.2,0.23,0.33,0.4,0.45})-LOOKUP(H648,{0,1950001,3300001,6950001,9000001,18000001,40000001},{0,97500,427500,636000,1536000,2796000,4796000}))*1.021,-2))</f>
        <v/>
      </c>
      <c r="J648" s="19">
        <f>MAX(0,ROUNDDOWN(D648-F648-430000-0,-3))</f>
        <v/>
      </c>
      <c r="K648" s="19">
        <f>IF(D648&lt;=450000,0,MAX(0,ROUNDDOWN(J648*0.06-MIN(50000,J648)*0.03,-2))+MAX(0,ROUNDDOWN(J648*0.04-MIN(50000,J648)*0.02,-2)))</f>
        <v/>
      </c>
      <c r="L648" s="19">
        <f>I648+K648+E648</f>
        <v/>
      </c>
      <c r="M648" s="19">
        <f>MIN(100000,MAX(0,$B648))</f>
        <v/>
      </c>
      <c r="N648" s="19">
        <f>$B648-M648</f>
        <v/>
      </c>
      <c r="O648" s="19">
        <f>MIN(670000,ROUNDDOWN(MAX(0,N648-430000)*0.0751+47600,0))+MIN(260000,ROUNDDOWN(MAX(0,N648-430000)*0.028+17600,0))+MIN(30000,ROUNDDOWN(MAX(0,N648-430000)*0.0027+1873,0))+IF("いいえ"="はい",MIN(170000,ROUNDDOWN(MAX(0,N648-430000)*0.0243+17800,0)),0)</f>
        <v/>
      </c>
      <c r="P648" s="19">
        <f>IF(""="",215040+O648,"")</f>
        <v/>
      </c>
      <c r="Q648" s="19">
        <f>IF(N648&gt;23500000,NA(),IF(N648&lt;=4890000,1040000,IF(N648&lt;=6550000,670000,620000)))</f>
        <v/>
      </c>
      <c r="R648" s="19">
        <f>MAX(0,ROUNDDOWN(N648-P648-Q648-0,-3))</f>
        <v/>
      </c>
      <c r="S648" s="19">
        <f>IF(R648&lt;=0,0,ROUNDDOWN((R648*LOOKUP(R648,{0,1950001,3300001,6950001,9000001,18000001,40000001},{0.05,0.1,0.2,0.23,0.33,0.4,0.45})-LOOKUP(R648,{0,1950001,3300001,6950001,9000001,18000001,40000001},{0,97500,427500,636000,1536000,2796000,4796000}))*1.021,-2))</f>
        <v/>
      </c>
      <c r="T648" s="19">
        <f>MAX(0,ROUNDDOWN(N648-P648-430000-0,-3))</f>
        <v/>
      </c>
      <c r="U648" s="19">
        <f>IF(N648&lt;=450000,0,MAX(0,ROUNDDOWN(T648*0.06-MIN(50000,T648)*0.03,-2))+MAX(0,ROUNDDOWN(T648*0.04-MIN(50000,T648)*0.02,-2)))</f>
        <v/>
      </c>
      <c r="V648" s="19">
        <f>S648+U648+O648</f>
        <v/>
      </c>
      <c r="W648" s="19">
        <f>MIN(550000,MAX(0,$B648))</f>
        <v/>
      </c>
      <c r="X648" s="19">
        <f>$B648-W648</f>
        <v/>
      </c>
      <c r="Y648" s="19">
        <f>MIN(670000,ROUNDDOWN(MAX(0,X648-430000)*0.0751+47600,0))+MIN(260000,ROUNDDOWN(MAX(0,X648-430000)*0.028+17600,0))+MIN(30000,ROUNDDOWN(MAX(0,X648-430000)*0.0027+1873,0))+IF("いいえ"="はい",MIN(170000,ROUNDDOWN(MAX(0,X648-430000)*0.0243+17800,0)),0)</f>
        <v/>
      </c>
      <c r="Z648" s="19">
        <f>IF(""="",215040+Y648,"")</f>
        <v/>
      </c>
      <c r="AA648" s="19">
        <f>IF(X648&gt;23500000,NA(),IF(X648&lt;=4890000,1040000,IF(X648&lt;=6550000,670000,620000)))</f>
        <v/>
      </c>
      <c r="AB648" s="19">
        <f>MAX(0,ROUNDDOWN(X648-Z648-AA648-0,-3))</f>
        <v/>
      </c>
      <c r="AC648" s="19">
        <f>IF(AB648&lt;=0,0,ROUNDDOWN((AB648*LOOKUP(AB648,{0,1950001,3300001,6950001,9000001,18000001,40000001},{0.05,0.1,0.2,0.23,0.33,0.4,0.45})-LOOKUP(AB648,{0,1950001,3300001,6950001,9000001,18000001,40000001},{0,97500,427500,636000,1536000,2796000,4796000}))*1.021,-2))</f>
        <v/>
      </c>
      <c r="AD648" s="19">
        <f>MAX(0,ROUNDDOWN(X648-Z648-430000-0,-3))</f>
        <v/>
      </c>
      <c r="AE648" s="19">
        <f>IF(X648&lt;=450000,0,MAX(0,ROUNDDOWN(AD648*0.06-MIN(50000,AD648)*0.03,-2))+MAX(0,ROUNDDOWN(AD648*0.04-MIN(50000,AD648)*0.02,-2)))</f>
        <v/>
      </c>
      <c r="AF648" s="19">
        <f>AC648+AE648+Y648</f>
        <v/>
      </c>
      <c r="AG648" s="19">
        <f>MIN(650000,MAX(0,$B648))</f>
        <v/>
      </c>
      <c r="AH648" s="19">
        <f>$B648-AG648</f>
        <v/>
      </c>
      <c r="AI648" s="19">
        <f>MIN(670000,ROUNDDOWN(MAX(0,AH648-430000)*0.0751+47600,0))+MIN(260000,ROUNDDOWN(MAX(0,AH648-430000)*0.028+17600,0))+MIN(30000,ROUNDDOWN(MAX(0,AH648-430000)*0.0027+1873,0))+IF("いいえ"="はい",MIN(170000,ROUNDDOWN(MAX(0,AH648-430000)*0.0243+17800,0)),0)</f>
        <v/>
      </c>
      <c r="AJ648" s="19">
        <f>IF(""="",215040+AI648,"")</f>
        <v/>
      </c>
      <c r="AK648" s="19">
        <f>IF(AH648&gt;23500000,NA(),IF(AH648&lt;=4890000,1040000,IF(AH648&lt;=6550000,670000,620000)))</f>
        <v/>
      </c>
      <c r="AL648" s="19">
        <f>MAX(0,ROUNDDOWN(AH648-AJ648-AK648-0,-3))</f>
        <v/>
      </c>
      <c r="AM648" s="19">
        <f>IF(AL648&lt;=0,0,ROUNDDOWN((AL648*LOOKUP(AL648,{0,1950001,3300001,6950001,9000001,18000001,40000001},{0.05,0.1,0.2,0.23,0.33,0.4,0.45})-LOOKUP(AL648,{0,1950001,3300001,6950001,9000001,18000001,40000001},{0,97500,427500,636000,1536000,2796000,4796000}))*1.021,-2))</f>
        <v/>
      </c>
      <c r="AN648" s="19">
        <f>MAX(0,ROUNDDOWN(AH648-AJ648-430000-0,-3))</f>
        <v/>
      </c>
      <c r="AO648" s="19">
        <f>IF(AH648&lt;=450000,0,MAX(0,ROUNDDOWN(AN648*0.06-MIN(50000,AN648)*0.03,-2))+MAX(0,ROUNDDOWN(AN648*0.04-MIN(50000,AN648)*0.02,-2)))</f>
        <v/>
      </c>
      <c r="AP648" s="19">
        <f>AM648+AO648+AI648</f>
        <v/>
      </c>
      <c r="AQ648" s="19">
        <f>MIN(750000,MAX(0,$B648))</f>
        <v/>
      </c>
      <c r="AR648" s="19">
        <f>$B648-AQ648</f>
        <v/>
      </c>
      <c r="AS648" s="19">
        <f>MIN(670000,ROUNDDOWN(MAX(0,AR648-430000)*0.0751+47600,0))+MIN(260000,ROUNDDOWN(MAX(0,AR648-430000)*0.028+17600,0))+MIN(30000,ROUNDDOWN(MAX(0,AR648-430000)*0.0027+1873,0))+IF("いいえ"="はい",MIN(170000,ROUNDDOWN(MAX(0,AR648-430000)*0.0243+17800,0)),0)</f>
        <v/>
      </c>
      <c r="AT648" s="19">
        <f>IF(""="",215040+AS648,"")</f>
        <v/>
      </c>
      <c r="AU648" s="19">
        <f>IF(AR648&gt;23500000,NA(),IF(AR648&lt;=4890000,1040000,IF(AR648&lt;=6550000,670000,620000)))</f>
        <v/>
      </c>
      <c r="AV648" s="19">
        <f>MAX(0,ROUNDDOWN(AR648-AT648-AU648-0,-3))</f>
        <v/>
      </c>
      <c r="AW648" s="19">
        <f>IF(AV648&lt;=0,0,ROUNDDOWN((AV648*LOOKUP(AV648,{0,1950001,3300001,6950001,9000001,18000001,40000001},{0.05,0.1,0.2,0.23,0.33,0.4,0.45})-LOOKUP(AV648,{0,1950001,3300001,6950001,9000001,18000001,40000001},{0,97500,427500,636000,1536000,2796000,4796000}))*1.021,-2))</f>
        <v/>
      </c>
      <c r="AX648" s="19">
        <f>MAX(0,ROUNDDOWN(AR648-AT648-430000-0,-3))</f>
        <v/>
      </c>
      <c r="AY648" s="19">
        <f>IF(AR648&lt;=450000,0,MAX(0,ROUNDDOWN(AX648*0.06-MIN(50000,AX648)*0.03,-2))+MAX(0,ROUNDDOWN(AX648*0.04-MIN(50000,AX648)*0.02,-2)))</f>
        <v/>
      </c>
      <c r="AZ648" s="19">
        <f>AW648+AY648+AS648</f>
        <v/>
      </c>
    </row>
    <row r="649">
      <c r="A649" t="inlineStr">
        <is>
          <t>1万円刻み</t>
        </is>
      </c>
      <c r="B649" s="19">
        <f>'3_1万円刻み'!$A$632</f>
        <v/>
      </c>
      <c r="C649" s="19">
        <f>MIN(0,MAX(0,$B649))</f>
        <v/>
      </c>
      <c r="D649" s="19">
        <f>$B649-C649</f>
        <v/>
      </c>
      <c r="E649" s="19">
        <f>MIN(670000,ROUNDDOWN(MAX(0,D649-430000)*0.0751+47600,0))+MIN(260000,ROUNDDOWN(MAX(0,D649-430000)*0.028+17600,0))+MIN(30000,ROUNDDOWN(MAX(0,D649-430000)*0.0027+1873,0))+IF("いいえ"="はい",MIN(170000,ROUNDDOWN(MAX(0,D649-430000)*0.0243+17800,0)),0)</f>
        <v/>
      </c>
      <c r="F649" s="19">
        <f>IF(""="",215040+E649,"")</f>
        <v/>
      </c>
      <c r="G649" s="19">
        <f>IF(D649&gt;23500000,NA(),IF(D649&lt;=4890000,1040000,IF(D649&lt;=6550000,670000,620000)))</f>
        <v/>
      </c>
      <c r="H649" s="19">
        <f>MAX(0,ROUNDDOWN(D649-F649-G649-0,-3))</f>
        <v/>
      </c>
      <c r="I649" s="19">
        <f>IF(H649&lt;=0,0,ROUNDDOWN((H649*LOOKUP(H649,{0,1950001,3300001,6950001,9000001,18000001,40000001},{0.05,0.1,0.2,0.23,0.33,0.4,0.45})-LOOKUP(H649,{0,1950001,3300001,6950001,9000001,18000001,40000001},{0,97500,427500,636000,1536000,2796000,4796000}))*1.021,-2))</f>
        <v/>
      </c>
      <c r="J649" s="19">
        <f>MAX(0,ROUNDDOWN(D649-F649-430000-0,-3))</f>
        <v/>
      </c>
      <c r="K649" s="19">
        <f>IF(D649&lt;=450000,0,MAX(0,ROUNDDOWN(J649*0.06-MIN(50000,J649)*0.03,-2))+MAX(0,ROUNDDOWN(J649*0.04-MIN(50000,J649)*0.02,-2)))</f>
        <v/>
      </c>
      <c r="L649" s="19">
        <f>I649+K649+E649</f>
        <v/>
      </c>
      <c r="M649" s="19">
        <f>MIN(100000,MAX(0,$B649))</f>
        <v/>
      </c>
      <c r="N649" s="19">
        <f>$B649-M649</f>
        <v/>
      </c>
      <c r="O649" s="19">
        <f>MIN(670000,ROUNDDOWN(MAX(0,N649-430000)*0.0751+47600,0))+MIN(260000,ROUNDDOWN(MAX(0,N649-430000)*0.028+17600,0))+MIN(30000,ROUNDDOWN(MAX(0,N649-430000)*0.0027+1873,0))+IF("いいえ"="はい",MIN(170000,ROUNDDOWN(MAX(0,N649-430000)*0.0243+17800,0)),0)</f>
        <v/>
      </c>
      <c r="P649" s="19">
        <f>IF(""="",215040+O649,"")</f>
        <v/>
      </c>
      <c r="Q649" s="19">
        <f>IF(N649&gt;23500000,NA(),IF(N649&lt;=4890000,1040000,IF(N649&lt;=6550000,670000,620000)))</f>
        <v/>
      </c>
      <c r="R649" s="19">
        <f>MAX(0,ROUNDDOWN(N649-P649-Q649-0,-3))</f>
        <v/>
      </c>
      <c r="S649" s="19">
        <f>IF(R649&lt;=0,0,ROUNDDOWN((R649*LOOKUP(R649,{0,1950001,3300001,6950001,9000001,18000001,40000001},{0.05,0.1,0.2,0.23,0.33,0.4,0.45})-LOOKUP(R649,{0,1950001,3300001,6950001,9000001,18000001,40000001},{0,97500,427500,636000,1536000,2796000,4796000}))*1.021,-2))</f>
        <v/>
      </c>
      <c r="T649" s="19">
        <f>MAX(0,ROUNDDOWN(N649-P649-430000-0,-3))</f>
        <v/>
      </c>
      <c r="U649" s="19">
        <f>IF(N649&lt;=450000,0,MAX(0,ROUNDDOWN(T649*0.06-MIN(50000,T649)*0.03,-2))+MAX(0,ROUNDDOWN(T649*0.04-MIN(50000,T649)*0.02,-2)))</f>
        <v/>
      </c>
      <c r="V649" s="19">
        <f>S649+U649+O649</f>
        <v/>
      </c>
      <c r="W649" s="19">
        <f>MIN(550000,MAX(0,$B649))</f>
        <v/>
      </c>
      <c r="X649" s="19">
        <f>$B649-W649</f>
        <v/>
      </c>
      <c r="Y649" s="19">
        <f>MIN(670000,ROUNDDOWN(MAX(0,X649-430000)*0.0751+47600,0))+MIN(260000,ROUNDDOWN(MAX(0,X649-430000)*0.028+17600,0))+MIN(30000,ROUNDDOWN(MAX(0,X649-430000)*0.0027+1873,0))+IF("いいえ"="はい",MIN(170000,ROUNDDOWN(MAX(0,X649-430000)*0.0243+17800,0)),0)</f>
        <v/>
      </c>
      <c r="Z649" s="19">
        <f>IF(""="",215040+Y649,"")</f>
        <v/>
      </c>
      <c r="AA649" s="19">
        <f>IF(X649&gt;23500000,NA(),IF(X649&lt;=4890000,1040000,IF(X649&lt;=6550000,670000,620000)))</f>
        <v/>
      </c>
      <c r="AB649" s="19">
        <f>MAX(0,ROUNDDOWN(X649-Z649-AA649-0,-3))</f>
        <v/>
      </c>
      <c r="AC649" s="19">
        <f>IF(AB649&lt;=0,0,ROUNDDOWN((AB649*LOOKUP(AB649,{0,1950001,3300001,6950001,9000001,18000001,40000001},{0.05,0.1,0.2,0.23,0.33,0.4,0.45})-LOOKUP(AB649,{0,1950001,3300001,6950001,9000001,18000001,40000001},{0,97500,427500,636000,1536000,2796000,4796000}))*1.021,-2))</f>
        <v/>
      </c>
      <c r="AD649" s="19">
        <f>MAX(0,ROUNDDOWN(X649-Z649-430000-0,-3))</f>
        <v/>
      </c>
      <c r="AE649" s="19">
        <f>IF(X649&lt;=450000,0,MAX(0,ROUNDDOWN(AD649*0.06-MIN(50000,AD649)*0.03,-2))+MAX(0,ROUNDDOWN(AD649*0.04-MIN(50000,AD649)*0.02,-2)))</f>
        <v/>
      </c>
      <c r="AF649" s="19">
        <f>AC649+AE649+Y649</f>
        <v/>
      </c>
      <c r="AG649" s="19">
        <f>MIN(650000,MAX(0,$B649))</f>
        <v/>
      </c>
      <c r="AH649" s="19">
        <f>$B649-AG649</f>
        <v/>
      </c>
      <c r="AI649" s="19">
        <f>MIN(670000,ROUNDDOWN(MAX(0,AH649-430000)*0.0751+47600,0))+MIN(260000,ROUNDDOWN(MAX(0,AH649-430000)*0.028+17600,0))+MIN(30000,ROUNDDOWN(MAX(0,AH649-430000)*0.0027+1873,0))+IF("いいえ"="はい",MIN(170000,ROUNDDOWN(MAX(0,AH649-430000)*0.0243+17800,0)),0)</f>
        <v/>
      </c>
      <c r="AJ649" s="19">
        <f>IF(""="",215040+AI649,"")</f>
        <v/>
      </c>
      <c r="AK649" s="19">
        <f>IF(AH649&gt;23500000,NA(),IF(AH649&lt;=4890000,1040000,IF(AH649&lt;=6550000,670000,620000)))</f>
        <v/>
      </c>
      <c r="AL649" s="19">
        <f>MAX(0,ROUNDDOWN(AH649-AJ649-AK649-0,-3))</f>
        <v/>
      </c>
      <c r="AM649" s="19">
        <f>IF(AL649&lt;=0,0,ROUNDDOWN((AL649*LOOKUP(AL649,{0,1950001,3300001,6950001,9000001,18000001,40000001},{0.05,0.1,0.2,0.23,0.33,0.4,0.45})-LOOKUP(AL649,{0,1950001,3300001,6950001,9000001,18000001,40000001},{0,97500,427500,636000,1536000,2796000,4796000}))*1.021,-2))</f>
        <v/>
      </c>
      <c r="AN649" s="19">
        <f>MAX(0,ROUNDDOWN(AH649-AJ649-430000-0,-3))</f>
        <v/>
      </c>
      <c r="AO649" s="19">
        <f>IF(AH649&lt;=450000,0,MAX(0,ROUNDDOWN(AN649*0.06-MIN(50000,AN649)*0.03,-2))+MAX(0,ROUNDDOWN(AN649*0.04-MIN(50000,AN649)*0.02,-2)))</f>
        <v/>
      </c>
      <c r="AP649" s="19">
        <f>AM649+AO649+AI649</f>
        <v/>
      </c>
      <c r="AQ649" s="19">
        <f>MIN(750000,MAX(0,$B649))</f>
        <v/>
      </c>
      <c r="AR649" s="19">
        <f>$B649-AQ649</f>
        <v/>
      </c>
      <c r="AS649" s="19">
        <f>MIN(670000,ROUNDDOWN(MAX(0,AR649-430000)*0.0751+47600,0))+MIN(260000,ROUNDDOWN(MAX(0,AR649-430000)*0.028+17600,0))+MIN(30000,ROUNDDOWN(MAX(0,AR649-430000)*0.0027+1873,0))+IF("いいえ"="はい",MIN(170000,ROUNDDOWN(MAX(0,AR649-430000)*0.0243+17800,0)),0)</f>
        <v/>
      </c>
      <c r="AT649" s="19">
        <f>IF(""="",215040+AS649,"")</f>
        <v/>
      </c>
      <c r="AU649" s="19">
        <f>IF(AR649&gt;23500000,NA(),IF(AR649&lt;=4890000,1040000,IF(AR649&lt;=6550000,670000,620000)))</f>
        <v/>
      </c>
      <c r="AV649" s="19">
        <f>MAX(0,ROUNDDOWN(AR649-AT649-AU649-0,-3))</f>
        <v/>
      </c>
      <c r="AW649" s="19">
        <f>IF(AV649&lt;=0,0,ROUNDDOWN((AV649*LOOKUP(AV649,{0,1950001,3300001,6950001,9000001,18000001,40000001},{0.05,0.1,0.2,0.23,0.33,0.4,0.45})-LOOKUP(AV649,{0,1950001,3300001,6950001,9000001,18000001,40000001},{0,97500,427500,636000,1536000,2796000,4796000}))*1.021,-2))</f>
        <v/>
      </c>
      <c r="AX649" s="19">
        <f>MAX(0,ROUNDDOWN(AR649-AT649-430000-0,-3))</f>
        <v/>
      </c>
      <c r="AY649" s="19">
        <f>IF(AR649&lt;=450000,0,MAX(0,ROUNDDOWN(AX649*0.06-MIN(50000,AX649)*0.03,-2))+MAX(0,ROUNDDOWN(AX649*0.04-MIN(50000,AX649)*0.02,-2)))</f>
        <v/>
      </c>
      <c r="AZ649" s="19">
        <f>AW649+AY649+AS649</f>
        <v/>
      </c>
    </row>
    <row r="650">
      <c r="A650" t="inlineStr">
        <is>
          <t>1万円刻み</t>
        </is>
      </c>
      <c r="B650" s="19">
        <f>'3_1万円刻み'!$A$633</f>
        <v/>
      </c>
      <c r="C650" s="19">
        <f>MIN(0,MAX(0,$B650))</f>
        <v/>
      </c>
      <c r="D650" s="19">
        <f>$B650-C650</f>
        <v/>
      </c>
      <c r="E650" s="19">
        <f>MIN(670000,ROUNDDOWN(MAX(0,D650-430000)*0.0751+47600,0))+MIN(260000,ROUNDDOWN(MAX(0,D650-430000)*0.028+17600,0))+MIN(30000,ROUNDDOWN(MAX(0,D650-430000)*0.0027+1873,0))+IF("いいえ"="はい",MIN(170000,ROUNDDOWN(MAX(0,D650-430000)*0.0243+17800,0)),0)</f>
        <v/>
      </c>
      <c r="F650" s="19">
        <f>IF(""="",215040+E650,"")</f>
        <v/>
      </c>
      <c r="G650" s="19">
        <f>IF(D650&gt;23500000,NA(),IF(D650&lt;=4890000,1040000,IF(D650&lt;=6550000,670000,620000)))</f>
        <v/>
      </c>
      <c r="H650" s="19">
        <f>MAX(0,ROUNDDOWN(D650-F650-G650-0,-3))</f>
        <v/>
      </c>
      <c r="I650" s="19">
        <f>IF(H650&lt;=0,0,ROUNDDOWN((H650*LOOKUP(H650,{0,1950001,3300001,6950001,9000001,18000001,40000001},{0.05,0.1,0.2,0.23,0.33,0.4,0.45})-LOOKUP(H650,{0,1950001,3300001,6950001,9000001,18000001,40000001},{0,97500,427500,636000,1536000,2796000,4796000}))*1.021,-2))</f>
        <v/>
      </c>
      <c r="J650" s="19">
        <f>MAX(0,ROUNDDOWN(D650-F650-430000-0,-3))</f>
        <v/>
      </c>
      <c r="K650" s="19">
        <f>IF(D650&lt;=450000,0,MAX(0,ROUNDDOWN(J650*0.06-MIN(50000,J650)*0.03,-2))+MAX(0,ROUNDDOWN(J650*0.04-MIN(50000,J650)*0.02,-2)))</f>
        <v/>
      </c>
      <c r="L650" s="19">
        <f>I650+K650+E650</f>
        <v/>
      </c>
      <c r="M650" s="19">
        <f>MIN(100000,MAX(0,$B650))</f>
        <v/>
      </c>
      <c r="N650" s="19">
        <f>$B650-M650</f>
        <v/>
      </c>
      <c r="O650" s="19">
        <f>MIN(670000,ROUNDDOWN(MAX(0,N650-430000)*0.0751+47600,0))+MIN(260000,ROUNDDOWN(MAX(0,N650-430000)*0.028+17600,0))+MIN(30000,ROUNDDOWN(MAX(0,N650-430000)*0.0027+1873,0))+IF("いいえ"="はい",MIN(170000,ROUNDDOWN(MAX(0,N650-430000)*0.0243+17800,0)),0)</f>
        <v/>
      </c>
      <c r="P650" s="19">
        <f>IF(""="",215040+O650,"")</f>
        <v/>
      </c>
      <c r="Q650" s="19">
        <f>IF(N650&gt;23500000,NA(),IF(N650&lt;=4890000,1040000,IF(N650&lt;=6550000,670000,620000)))</f>
        <v/>
      </c>
      <c r="R650" s="19">
        <f>MAX(0,ROUNDDOWN(N650-P650-Q650-0,-3))</f>
        <v/>
      </c>
      <c r="S650" s="19">
        <f>IF(R650&lt;=0,0,ROUNDDOWN((R650*LOOKUP(R650,{0,1950001,3300001,6950001,9000001,18000001,40000001},{0.05,0.1,0.2,0.23,0.33,0.4,0.45})-LOOKUP(R650,{0,1950001,3300001,6950001,9000001,18000001,40000001},{0,97500,427500,636000,1536000,2796000,4796000}))*1.021,-2))</f>
        <v/>
      </c>
      <c r="T650" s="19">
        <f>MAX(0,ROUNDDOWN(N650-P650-430000-0,-3))</f>
        <v/>
      </c>
      <c r="U650" s="19">
        <f>IF(N650&lt;=450000,0,MAX(0,ROUNDDOWN(T650*0.06-MIN(50000,T650)*0.03,-2))+MAX(0,ROUNDDOWN(T650*0.04-MIN(50000,T650)*0.02,-2)))</f>
        <v/>
      </c>
      <c r="V650" s="19">
        <f>S650+U650+O650</f>
        <v/>
      </c>
      <c r="W650" s="19">
        <f>MIN(550000,MAX(0,$B650))</f>
        <v/>
      </c>
      <c r="X650" s="19">
        <f>$B650-W650</f>
        <v/>
      </c>
      <c r="Y650" s="19">
        <f>MIN(670000,ROUNDDOWN(MAX(0,X650-430000)*0.0751+47600,0))+MIN(260000,ROUNDDOWN(MAX(0,X650-430000)*0.028+17600,0))+MIN(30000,ROUNDDOWN(MAX(0,X650-430000)*0.0027+1873,0))+IF("いいえ"="はい",MIN(170000,ROUNDDOWN(MAX(0,X650-430000)*0.0243+17800,0)),0)</f>
        <v/>
      </c>
      <c r="Z650" s="19">
        <f>IF(""="",215040+Y650,"")</f>
        <v/>
      </c>
      <c r="AA650" s="19">
        <f>IF(X650&gt;23500000,NA(),IF(X650&lt;=4890000,1040000,IF(X650&lt;=6550000,670000,620000)))</f>
        <v/>
      </c>
      <c r="AB650" s="19">
        <f>MAX(0,ROUNDDOWN(X650-Z650-AA650-0,-3))</f>
        <v/>
      </c>
      <c r="AC650" s="19">
        <f>IF(AB650&lt;=0,0,ROUNDDOWN((AB650*LOOKUP(AB650,{0,1950001,3300001,6950001,9000001,18000001,40000001},{0.05,0.1,0.2,0.23,0.33,0.4,0.45})-LOOKUP(AB650,{0,1950001,3300001,6950001,9000001,18000001,40000001},{0,97500,427500,636000,1536000,2796000,4796000}))*1.021,-2))</f>
        <v/>
      </c>
      <c r="AD650" s="19">
        <f>MAX(0,ROUNDDOWN(X650-Z650-430000-0,-3))</f>
        <v/>
      </c>
      <c r="AE650" s="19">
        <f>IF(X650&lt;=450000,0,MAX(0,ROUNDDOWN(AD650*0.06-MIN(50000,AD650)*0.03,-2))+MAX(0,ROUNDDOWN(AD650*0.04-MIN(50000,AD650)*0.02,-2)))</f>
        <v/>
      </c>
      <c r="AF650" s="19">
        <f>AC650+AE650+Y650</f>
        <v/>
      </c>
      <c r="AG650" s="19">
        <f>MIN(650000,MAX(0,$B650))</f>
        <v/>
      </c>
      <c r="AH650" s="19">
        <f>$B650-AG650</f>
        <v/>
      </c>
      <c r="AI650" s="19">
        <f>MIN(670000,ROUNDDOWN(MAX(0,AH650-430000)*0.0751+47600,0))+MIN(260000,ROUNDDOWN(MAX(0,AH650-430000)*0.028+17600,0))+MIN(30000,ROUNDDOWN(MAX(0,AH650-430000)*0.0027+1873,0))+IF("いいえ"="はい",MIN(170000,ROUNDDOWN(MAX(0,AH650-430000)*0.0243+17800,0)),0)</f>
        <v/>
      </c>
      <c r="AJ650" s="19">
        <f>IF(""="",215040+AI650,"")</f>
        <v/>
      </c>
      <c r="AK650" s="19">
        <f>IF(AH650&gt;23500000,NA(),IF(AH650&lt;=4890000,1040000,IF(AH650&lt;=6550000,670000,620000)))</f>
        <v/>
      </c>
      <c r="AL650" s="19">
        <f>MAX(0,ROUNDDOWN(AH650-AJ650-AK650-0,-3))</f>
        <v/>
      </c>
      <c r="AM650" s="19">
        <f>IF(AL650&lt;=0,0,ROUNDDOWN((AL650*LOOKUP(AL650,{0,1950001,3300001,6950001,9000001,18000001,40000001},{0.05,0.1,0.2,0.23,0.33,0.4,0.45})-LOOKUP(AL650,{0,1950001,3300001,6950001,9000001,18000001,40000001},{0,97500,427500,636000,1536000,2796000,4796000}))*1.021,-2))</f>
        <v/>
      </c>
      <c r="AN650" s="19">
        <f>MAX(0,ROUNDDOWN(AH650-AJ650-430000-0,-3))</f>
        <v/>
      </c>
      <c r="AO650" s="19">
        <f>IF(AH650&lt;=450000,0,MAX(0,ROUNDDOWN(AN650*0.06-MIN(50000,AN650)*0.03,-2))+MAX(0,ROUNDDOWN(AN650*0.04-MIN(50000,AN650)*0.02,-2)))</f>
        <v/>
      </c>
      <c r="AP650" s="19">
        <f>AM650+AO650+AI650</f>
        <v/>
      </c>
      <c r="AQ650" s="19">
        <f>MIN(750000,MAX(0,$B650))</f>
        <v/>
      </c>
      <c r="AR650" s="19">
        <f>$B650-AQ650</f>
        <v/>
      </c>
      <c r="AS650" s="19">
        <f>MIN(670000,ROUNDDOWN(MAX(0,AR650-430000)*0.0751+47600,0))+MIN(260000,ROUNDDOWN(MAX(0,AR650-430000)*0.028+17600,0))+MIN(30000,ROUNDDOWN(MAX(0,AR650-430000)*0.0027+1873,0))+IF("いいえ"="はい",MIN(170000,ROUNDDOWN(MAX(0,AR650-430000)*0.0243+17800,0)),0)</f>
        <v/>
      </c>
      <c r="AT650" s="19">
        <f>IF(""="",215040+AS650,"")</f>
        <v/>
      </c>
      <c r="AU650" s="19">
        <f>IF(AR650&gt;23500000,NA(),IF(AR650&lt;=4890000,1040000,IF(AR650&lt;=6550000,670000,620000)))</f>
        <v/>
      </c>
      <c r="AV650" s="19">
        <f>MAX(0,ROUNDDOWN(AR650-AT650-AU650-0,-3))</f>
        <v/>
      </c>
      <c r="AW650" s="19">
        <f>IF(AV650&lt;=0,0,ROUNDDOWN((AV650*LOOKUP(AV650,{0,1950001,3300001,6950001,9000001,18000001,40000001},{0.05,0.1,0.2,0.23,0.33,0.4,0.45})-LOOKUP(AV650,{0,1950001,3300001,6950001,9000001,18000001,40000001},{0,97500,427500,636000,1536000,2796000,4796000}))*1.021,-2))</f>
        <v/>
      </c>
      <c r="AX650" s="19">
        <f>MAX(0,ROUNDDOWN(AR650-AT650-430000-0,-3))</f>
        <v/>
      </c>
      <c r="AY650" s="19">
        <f>IF(AR650&lt;=450000,0,MAX(0,ROUNDDOWN(AX650*0.06-MIN(50000,AX650)*0.03,-2))+MAX(0,ROUNDDOWN(AX650*0.04-MIN(50000,AX650)*0.02,-2)))</f>
        <v/>
      </c>
      <c r="AZ650" s="19">
        <f>AW650+AY650+AS650</f>
        <v/>
      </c>
    </row>
    <row r="651">
      <c r="A651" t="inlineStr">
        <is>
          <t>1万円刻み</t>
        </is>
      </c>
      <c r="B651" s="19">
        <f>'3_1万円刻み'!$A$634</f>
        <v/>
      </c>
      <c r="C651" s="19">
        <f>MIN(0,MAX(0,$B651))</f>
        <v/>
      </c>
      <c r="D651" s="19">
        <f>$B651-C651</f>
        <v/>
      </c>
      <c r="E651" s="19">
        <f>MIN(670000,ROUNDDOWN(MAX(0,D651-430000)*0.0751+47600,0))+MIN(260000,ROUNDDOWN(MAX(0,D651-430000)*0.028+17600,0))+MIN(30000,ROUNDDOWN(MAX(0,D651-430000)*0.0027+1873,0))+IF("いいえ"="はい",MIN(170000,ROUNDDOWN(MAX(0,D651-430000)*0.0243+17800,0)),0)</f>
        <v/>
      </c>
      <c r="F651" s="19">
        <f>IF(""="",215040+E651,"")</f>
        <v/>
      </c>
      <c r="G651" s="19">
        <f>IF(D651&gt;23500000,NA(),IF(D651&lt;=4890000,1040000,IF(D651&lt;=6550000,670000,620000)))</f>
        <v/>
      </c>
      <c r="H651" s="19">
        <f>MAX(0,ROUNDDOWN(D651-F651-G651-0,-3))</f>
        <v/>
      </c>
      <c r="I651" s="19">
        <f>IF(H651&lt;=0,0,ROUNDDOWN((H651*LOOKUP(H651,{0,1950001,3300001,6950001,9000001,18000001,40000001},{0.05,0.1,0.2,0.23,0.33,0.4,0.45})-LOOKUP(H651,{0,1950001,3300001,6950001,9000001,18000001,40000001},{0,97500,427500,636000,1536000,2796000,4796000}))*1.021,-2))</f>
        <v/>
      </c>
      <c r="J651" s="19">
        <f>MAX(0,ROUNDDOWN(D651-F651-430000-0,-3))</f>
        <v/>
      </c>
      <c r="K651" s="19">
        <f>IF(D651&lt;=450000,0,MAX(0,ROUNDDOWN(J651*0.06-MIN(50000,J651)*0.03,-2))+MAX(0,ROUNDDOWN(J651*0.04-MIN(50000,J651)*0.02,-2)))</f>
        <v/>
      </c>
      <c r="L651" s="19">
        <f>I651+K651+E651</f>
        <v/>
      </c>
      <c r="M651" s="19">
        <f>MIN(100000,MAX(0,$B651))</f>
        <v/>
      </c>
      <c r="N651" s="19">
        <f>$B651-M651</f>
        <v/>
      </c>
      <c r="O651" s="19">
        <f>MIN(670000,ROUNDDOWN(MAX(0,N651-430000)*0.0751+47600,0))+MIN(260000,ROUNDDOWN(MAX(0,N651-430000)*0.028+17600,0))+MIN(30000,ROUNDDOWN(MAX(0,N651-430000)*0.0027+1873,0))+IF("いいえ"="はい",MIN(170000,ROUNDDOWN(MAX(0,N651-430000)*0.0243+17800,0)),0)</f>
        <v/>
      </c>
      <c r="P651" s="19">
        <f>IF(""="",215040+O651,"")</f>
        <v/>
      </c>
      <c r="Q651" s="19">
        <f>IF(N651&gt;23500000,NA(),IF(N651&lt;=4890000,1040000,IF(N651&lt;=6550000,670000,620000)))</f>
        <v/>
      </c>
      <c r="R651" s="19">
        <f>MAX(0,ROUNDDOWN(N651-P651-Q651-0,-3))</f>
        <v/>
      </c>
      <c r="S651" s="19">
        <f>IF(R651&lt;=0,0,ROUNDDOWN((R651*LOOKUP(R651,{0,1950001,3300001,6950001,9000001,18000001,40000001},{0.05,0.1,0.2,0.23,0.33,0.4,0.45})-LOOKUP(R651,{0,1950001,3300001,6950001,9000001,18000001,40000001},{0,97500,427500,636000,1536000,2796000,4796000}))*1.021,-2))</f>
        <v/>
      </c>
      <c r="T651" s="19">
        <f>MAX(0,ROUNDDOWN(N651-P651-430000-0,-3))</f>
        <v/>
      </c>
      <c r="U651" s="19">
        <f>IF(N651&lt;=450000,0,MAX(0,ROUNDDOWN(T651*0.06-MIN(50000,T651)*0.03,-2))+MAX(0,ROUNDDOWN(T651*0.04-MIN(50000,T651)*0.02,-2)))</f>
        <v/>
      </c>
      <c r="V651" s="19">
        <f>S651+U651+O651</f>
        <v/>
      </c>
      <c r="W651" s="19">
        <f>MIN(550000,MAX(0,$B651))</f>
        <v/>
      </c>
      <c r="X651" s="19">
        <f>$B651-W651</f>
        <v/>
      </c>
      <c r="Y651" s="19">
        <f>MIN(670000,ROUNDDOWN(MAX(0,X651-430000)*0.0751+47600,0))+MIN(260000,ROUNDDOWN(MAX(0,X651-430000)*0.028+17600,0))+MIN(30000,ROUNDDOWN(MAX(0,X651-430000)*0.0027+1873,0))+IF("いいえ"="はい",MIN(170000,ROUNDDOWN(MAX(0,X651-430000)*0.0243+17800,0)),0)</f>
        <v/>
      </c>
      <c r="Z651" s="19">
        <f>IF(""="",215040+Y651,"")</f>
        <v/>
      </c>
      <c r="AA651" s="19">
        <f>IF(X651&gt;23500000,NA(),IF(X651&lt;=4890000,1040000,IF(X651&lt;=6550000,670000,620000)))</f>
        <v/>
      </c>
      <c r="AB651" s="19">
        <f>MAX(0,ROUNDDOWN(X651-Z651-AA651-0,-3))</f>
        <v/>
      </c>
      <c r="AC651" s="19">
        <f>IF(AB651&lt;=0,0,ROUNDDOWN((AB651*LOOKUP(AB651,{0,1950001,3300001,6950001,9000001,18000001,40000001},{0.05,0.1,0.2,0.23,0.33,0.4,0.45})-LOOKUP(AB651,{0,1950001,3300001,6950001,9000001,18000001,40000001},{0,97500,427500,636000,1536000,2796000,4796000}))*1.021,-2))</f>
        <v/>
      </c>
      <c r="AD651" s="19">
        <f>MAX(0,ROUNDDOWN(X651-Z651-430000-0,-3))</f>
        <v/>
      </c>
      <c r="AE651" s="19">
        <f>IF(X651&lt;=450000,0,MAX(0,ROUNDDOWN(AD651*0.06-MIN(50000,AD651)*0.03,-2))+MAX(0,ROUNDDOWN(AD651*0.04-MIN(50000,AD651)*0.02,-2)))</f>
        <v/>
      </c>
      <c r="AF651" s="19">
        <f>AC651+AE651+Y651</f>
        <v/>
      </c>
      <c r="AG651" s="19">
        <f>MIN(650000,MAX(0,$B651))</f>
        <v/>
      </c>
      <c r="AH651" s="19">
        <f>$B651-AG651</f>
        <v/>
      </c>
      <c r="AI651" s="19">
        <f>MIN(670000,ROUNDDOWN(MAX(0,AH651-430000)*0.0751+47600,0))+MIN(260000,ROUNDDOWN(MAX(0,AH651-430000)*0.028+17600,0))+MIN(30000,ROUNDDOWN(MAX(0,AH651-430000)*0.0027+1873,0))+IF("いいえ"="はい",MIN(170000,ROUNDDOWN(MAX(0,AH651-430000)*0.0243+17800,0)),0)</f>
        <v/>
      </c>
      <c r="AJ651" s="19">
        <f>IF(""="",215040+AI651,"")</f>
        <v/>
      </c>
      <c r="AK651" s="19">
        <f>IF(AH651&gt;23500000,NA(),IF(AH651&lt;=4890000,1040000,IF(AH651&lt;=6550000,670000,620000)))</f>
        <v/>
      </c>
      <c r="AL651" s="19">
        <f>MAX(0,ROUNDDOWN(AH651-AJ651-AK651-0,-3))</f>
        <v/>
      </c>
      <c r="AM651" s="19">
        <f>IF(AL651&lt;=0,0,ROUNDDOWN((AL651*LOOKUP(AL651,{0,1950001,3300001,6950001,9000001,18000001,40000001},{0.05,0.1,0.2,0.23,0.33,0.4,0.45})-LOOKUP(AL651,{0,1950001,3300001,6950001,9000001,18000001,40000001},{0,97500,427500,636000,1536000,2796000,4796000}))*1.021,-2))</f>
        <v/>
      </c>
      <c r="AN651" s="19">
        <f>MAX(0,ROUNDDOWN(AH651-AJ651-430000-0,-3))</f>
        <v/>
      </c>
      <c r="AO651" s="19">
        <f>IF(AH651&lt;=450000,0,MAX(0,ROUNDDOWN(AN651*0.06-MIN(50000,AN651)*0.03,-2))+MAX(0,ROUNDDOWN(AN651*0.04-MIN(50000,AN651)*0.02,-2)))</f>
        <v/>
      </c>
      <c r="AP651" s="19">
        <f>AM651+AO651+AI651</f>
        <v/>
      </c>
      <c r="AQ651" s="19">
        <f>MIN(750000,MAX(0,$B651))</f>
        <v/>
      </c>
      <c r="AR651" s="19">
        <f>$B651-AQ651</f>
        <v/>
      </c>
      <c r="AS651" s="19">
        <f>MIN(670000,ROUNDDOWN(MAX(0,AR651-430000)*0.0751+47600,0))+MIN(260000,ROUNDDOWN(MAX(0,AR651-430000)*0.028+17600,0))+MIN(30000,ROUNDDOWN(MAX(0,AR651-430000)*0.0027+1873,0))+IF("いいえ"="はい",MIN(170000,ROUNDDOWN(MAX(0,AR651-430000)*0.0243+17800,0)),0)</f>
        <v/>
      </c>
      <c r="AT651" s="19">
        <f>IF(""="",215040+AS651,"")</f>
        <v/>
      </c>
      <c r="AU651" s="19">
        <f>IF(AR651&gt;23500000,NA(),IF(AR651&lt;=4890000,1040000,IF(AR651&lt;=6550000,670000,620000)))</f>
        <v/>
      </c>
      <c r="AV651" s="19">
        <f>MAX(0,ROUNDDOWN(AR651-AT651-AU651-0,-3))</f>
        <v/>
      </c>
      <c r="AW651" s="19">
        <f>IF(AV651&lt;=0,0,ROUNDDOWN((AV651*LOOKUP(AV651,{0,1950001,3300001,6950001,9000001,18000001,40000001},{0.05,0.1,0.2,0.23,0.33,0.4,0.45})-LOOKUP(AV651,{0,1950001,3300001,6950001,9000001,18000001,40000001},{0,97500,427500,636000,1536000,2796000,4796000}))*1.021,-2))</f>
        <v/>
      </c>
      <c r="AX651" s="19">
        <f>MAX(0,ROUNDDOWN(AR651-AT651-430000-0,-3))</f>
        <v/>
      </c>
      <c r="AY651" s="19">
        <f>IF(AR651&lt;=450000,0,MAX(0,ROUNDDOWN(AX651*0.06-MIN(50000,AX651)*0.03,-2))+MAX(0,ROUNDDOWN(AX651*0.04-MIN(50000,AX651)*0.02,-2)))</f>
        <v/>
      </c>
      <c r="AZ651" s="19">
        <f>AW651+AY651+AS651</f>
        <v/>
      </c>
    </row>
    <row r="652">
      <c r="A652" t="inlineStr">
        <is>
          <t>1万円刻み</t>
        </is>
      </c>
      <c r="B652" s="19">
        <f>'3_1万円刻み'!$A$635</f>
        <v/>
      </c>
      <c r="C652" s="19">
        <f>MIN(0,MAX(0,$B652))</f>
        <v/>
      </c>
      <c r="D652" s="19">
        <f>$B652-C652</f>
        <v/>
      </c>
      <c r="E652" s="19">
        <f>MIN(670000,ROUNDDOWN(MAX(0,D652-430000)*0.0751+47600,0))+MIN(260000,ROUNDDOWN(MAX(0,D652-430000)*0.028+17600,0))+MIN(30000,ROUNDDOWN(MAX(0,D652-430000)*0.0027+1873,0))+IF("いいえ"="はい",MIN(170000,ROUNDDOWN(MAX(0,D652-430000)*0.0243+17800,0)),0)</f>
        <v/>
      </c>
      <c r="F652" s="19">
        <f>IF(""="",215040+E652,"")</f>
        <v/>
      </c>
      <c r="G652" s="19">
        <f>IF(D652&gt;23500000,NA(),IF(D652&lt;=4890000,1040000,IF(D652&lt;=6550000,670000,620000)))</f>
        <v/>
      </c>
      <c r="H652" s="19">
        <f>MAX(0,ROUNDDOWN(D652-F652-G652-0,-3))</f>
        <v/>
      </c>
      <c r="I652" s="19">
        <f>IF(H652&lt;=0,0,ROUNDDOWN((H652*LOOKUP(H652,{0,1950001,3300001,6950001,9000001,18000001,40000001},{0.05,0.1,0.2,0.23,0.33,0.4,0.45})-LOOKUP(H652,{0,1950001,3300001,6950001,9000001,18000001,40000001},{0,97500,427500,636000,1536000,2796000,4796000}))*1.021,-2))</f>
        <v/>
      </c>
      <c r="J652" s="19">
        <f>MAX(0,ROUNDDOWN(D652-F652-430000-0,-3))</f>
        <v/>
      </c>
      <c r="K652" s="19">
        <f>IF(D652&lt;=450000,0,MAX(0,ROUNDDOWN(J652*0.06-MIN(50000,J652)*0.03,-2))+MAX(0,ROUNDDOWN(J652*0.04-MIN(50000,J652)*0.02,-2)))</f>
        <v/>
      </c>
      <c r="L652" s="19">
        <f>I652+K652+E652</f>
        <v/>
      </c>
      <c r="M652" s="19">
        <f>MIN(100000,MAX(0,$B652))</f>
        <v/>
      </c>
      <c r="N652" s="19">
        <f>$B652-M652</f>
        <v/>
      </c>
      <c r="O652" s="19">
        <f>MIN(670000,ROUNDDOWN(MAX(0,N652-430000)*0.0751+47600,0))+MIN(260000,ROUNDDOWN(MAX(0,N652-430000)*0.028+17600,0))+MIN(30000,ROUNDDOWN(MAX(0,N652-430000)*0.0027+1873,0))+IF("いいえ"="はい",MIN(170000,ROUNDDOWN(MAX(0,N652-430000)*0.0243+17800,0)),0)</f>
        <v/>
      </c>
      <c r="P652" s="19">
        <f>IF(""="",215040+O652,"")</f>
        <v/>
      </c>
      <c r="Q652" s="19">
        <f>IF(N652&gt;23500000,NA(),IF(N652&lt;=4890000,1040000,IF(N652&lt;=6550000,670000,620000)))</f>
        <v/>
      </c>
      <c r="R652" s="19">
        <f>MAX(0,ROUNDDOWN(N652-P652-Q652-0,-3))</f>
        <v/>
      </c>
      <c r="S652" s="19">
        <f>IF(R652&lt;=0,0,ROUNDDOWN((R652*LOOKUP(R652,{0,1950001,3300001,6950001,9000001,18000001,40000001},{0.05,0.1,0.2,0.23,0.33,0.4,0.45})-LOOKUP(R652,{0,1950001,3300001,6950001,9000001,18000001,40000001},{0,97500,427500,636000,1536000,2796000,4796000}))*1.021,-2))</f>
        <v/>
      </c>
      <c r="T652" s="19">
        <f>MAX(0,ROUNDDOWN(N652-P652-430000-0,-3))</f>
        <v/>
      </c>
      <c r="U652" s="19">
        <f>IF(N652&lt;=450000,0,MAX(0,ROUNDDOWN(T652*0.06-MIN(50000,T652)*0.03,-2))+MAX(0,ROUNDDOWN(T652*0.04-MIN(50000,T652)*0.02,-2)))</f>
        <v/>
      </c>
      <c r="V652" s="19">
        <f>S652+U652+O652</f>
        <v/>
      </c>
      <c r="W652" s="19">
        <f>MIN(550000,MAX(0,$B652))</f>
        <v/>
      </c>
      <c r="X652" s="19">
        <f>$B652-W652</f>
        <v/>
      </c>
      <c r="Y652" s="19">
        <f>MIN(670000,ROUNDDOWN(MAX(0,X652-430000)*0.0751+47600,0))+MIN(260000,ROUNDDOWN(MAX(0,X652-430000)*0.028+17600,0))+MIN(30000,ROUNDDOWN(MAX(0,X652-430000)*0.0027+1873,0))+IF("いいえ"="はい",MIN(170000,ROUNDDOWN(MAX(0,X652-430000)*0.0243+17800,0)),0)</f>
        <v/>
      </c>
      <c r="Z652" s="19">
        <f>IF(""="",215040+Y652,"")</f>
        <v/>
      </c>
      <c r="AA652" s="19">
        <f>IF(X652&gt;23500000,NA(),IF(X652&lt;=4890000,1040000,IF(X652&lt;=6550000,670000,620000)))</f>
        <v/>
      </c>
      <c r="AB652" s="19">
        <f>MAX(0,ROUNDDOWN(X652-Z652-AA652-0,-3))</f>
        <v/>
      </c>
      <c r="AC652" s="19">
        <f>IF(AB652&lt;=0,0,ROUNDDOWN((AB652*LOOKUP(AB652,{0,1950001,3300001,6950001,9000001,18000001,40000001},{0.05,0.1,0.2,0.23,0.33,0.4,0.45})-LOOKUP(AB652,{0,1950001,3300001,6950001,9000001,18000001,40000001},{0,97500,427500,636000,1536000,2796000,4796000}))*1.021,-2))</f>
        <v/>
      </c>
      <c r="AD652" s="19">
        <f>MAX(0,ROUNDDOWN(X652-Z652-430000-0,-3))</f>
        <v/>
      </c>
      <c r="AE652" s="19">
        <f>IF(X652&lt;=450000,0,MAX(0,ROUNDDOWN(AD652*0.06-MIN(50000,AD652)*0.03,-2))+MAX(0,ROUNDDOWN(AD652*0.04-MIN(50000,AD652)*0.02,-2)))</f>
        <v/>
      </c>
      <c r="AF652" s="19">
        <f>AC652+AE652+Y652</f>
        <v/>
      </c>
      <c r="AG652" s="19">
        <f>MIN(650000,MAX(0,$B652))</f>
        <v/>
      </c>
      <c r="AH652" s="19">
        <f>$B652-AG652</f>
        <v/>
      </c>
      <c r="AI652" s="19">
        <f>MIN(670000,ROUNDDOWN(MAX(0,AH652-430000)*0.0751+47600,0))+MIN(260000,ROUNDDOWN(MAX(0,AH652-430000)*0.028+17600,0))+MIN(30000,ROUNDDOWN(MAX(0,AH652-430000)*0.0027+1873,0))+IF("いいえ"="はい",MIN(170000,ROUNDDOWN(MAX(0,AH652-430000)*0.0243+17800,0)),0)</f>
        <v/>
      </c>
      <c r="AJ652" s="19">
        <f>IF(""="",215040+AI652,"")</f>
        <v/>
      </c>
      <c r="AK652" s="19">
        <f>IF(AH652&gt;23500000,NA(),IF(AH652&lt;=4890000,1040000,IF(AH652&lt;=6550000,670000,620000)))</f>
        <v/>
      </c>
      <c r="AL652" s="19">
        <f>MAX(0,ROUNDDOWN(AH652-AJ652-AK652-0,-3))</f>
        <v/>
      </c>
      <c r="AM652" s="19">
        <f>IF(AL652&lt;=0,0,ROUNDDOWN((AL652*LOOKUP(AL652,{0,1950001,3300001,6950001,9000001,18000001,40000001},{0.05,0.1,0.2,0.23,0.33,0.4,0.45})-LOOKUP(AL652,{0,1950001,3300001,6950001,9000001,18000001,40000001},{0,97500,427500,636000,1536000,2796000,4796000}))*1.021,-2))</f>
        <v/>
      </c>
      <c r="AN652" s="19">
        <f>MAX(0,ROUNDDOWN(AH652-AJ652-430000-0,-3))</f>
        <v/>
      </c>
      <c r="AO652" s="19">
        <f>IF(AH652&lt;=450000,0,MAX(0,ROUNDDOWN(AN652*0.06-MIN(50000,AN652)*0.03,-2))+MAX(0,ROUNDDOWN(AN652*0.04-MIN(50000,AN652)*0.02,-2)))</f>
        <v/>
      </c>
      <c r="AP652" s="19">
        <f>AM652+AO652+AI652</f>
        <v/>
      </c>
      <c r="AQ652" s="19">
        <f>MIN(750000,MAX(0,$B652))</f>
        <v/>
      </c>
      <c r="AR652" s="19">
        <f>$B652-AQ652</f>
        <v/>
      </c>
      <c r="AS652" s="19">
        <f>MIN(670000,ROUNDDOWN(MAX(0,AR652-430000)*0.0751+47600,0))+MIN(260000,ROUNDDOWN(MAX(0,AR652-430000)*0.028+17600,0))+MIN(30000,ROUNDDOWN(MAX(0,AR652-430000)*0.0027+1873,0))+IF("いいえ"="はい",MIN(170000,ROUNDDOWN(MAX(0,AR652-430000)*0.0243+17800,0)),0)</f>
        <v/>
      </c>
      <c r="AT652" s="19">
        <f>IF(""="",215040+AS652,"")</f>
        <v/>
      </c>
      <c r="AU652" s="19">
        <f>IF(AR652&gt;23500000,NA(),IF(AR652&lt;=4890000,1040000,IF(AR652&lt;=6550000,670000,620000)))</f>
        <v/>
      </c>
      <c r="AV652" s="19">
        <f>MAX(0,ROUNDDOWN(AR652-AT652-AU652-0,-3))</f>
        <v/>
      </c>
      <c r="AW652" s="19">
        <f>IF(AV652&lt;=0,0,ROUNDDOWN((AV652*LOOKUP(AV652,{0,1950001,3300001,6950001,9000001,18000001,40000001},{0.05,0.1,0.2,0.23,0.33,0.4,0.45})-LOOKUP(AV652,{0,1950001,3300001,6950001,9000001,18000001,40000001},{0,97500,427500,636000,1536000,2796000,4796000}))*1.021,-2))</f>
        <v/>
      </c>
      <c r="AX652" s="19">
        <f>MAX(0,ROUNDDOWN(AR652-AT652-430000-0,-3))</f>
        <v/>
      </c>
      <c r="AY652" s="19">
        <f>IF(AR652&lt;=450000,0,MAX(0,ROUNDDOWN(AX652*0.06-MIN(50000,AX652)*0.03,-2))+MAX(0,ROUNDDOWN(AX652*0.04-MIN(50000,AX652)*0.02,-2)))</f>
        <v/>
      </c>
      <c r="AZ652" s="19">
        <f>AW652+AY652+AS652</f>
        <v/>
      </c>
    </row>
    <row r="653">
      <c r="A653" t="inlineStr">
        <is>
          <t>1万円刻み</t>
        </is>
      </c>
      <c r="B653" s="19">
        <f>'3_1万円刻み'!$A$636</f>
        <v/>
      </c>
      <c r="C653" s="19">
        <f>MIN(0,MAX(0,$B653))</f>
        <v/>
      </c>
      <c r="D653" s="19">
        <f>$B653-C653</f>
        <v/>
      </c>
      <c r="E653" s="19">
        <f>MIN(670000,ROUNDDOWN(MAX(0,D653-430000)*0.0751+47600,0))+MIN(260000,ROUNDDOWN(MAX(0,D653-430000)*0.028+17600,0))+MIN(30000,ROUNDDOWN(MAX(0,D653-430000)*0.0027+1873,0))+IF("いいえ"="はい",MIN(170000,ROUNDDOWN(MAX(0,D653-430000)*0.0243+17800,0)),0)</f>
        <v/>
      </c>
      <c r="F653" s="19">
        <f>IF(""="",215040+E653,"")</f>
        <v/>
      </c>
      <c r="G653" s="19">
        <f>IF(D653&gt;23500000,NA(),IF(D653&lt;=4890000,1040000,IF(D653&lt;=6550000,670000,620000)))</f>
        <v/>
      </c>
      <c r="H653" s="19">
        <f>MAX(0,ROUNDDOWN(D653-F653-G653-0,-3))</f>
        <v/>
      </c>
      <c r="I653" s="19">
        <f>IF(H653&lt;=0,0,ROUNDDOWN((H653*LOOKUP(H653,{0,1950001,3300001,6950001,9000001,18000001,40000001},{0.05,0.1,0.2,0.23,0.33,0.4,0.45})-LOOKUP(H653,{0,1950001,3300001,6950001,9000001,18000001,40000001},{0,97500,427500,636000,1536000,2796000,4796000}))*1.021,-2))</f>
        <v/>
      </c>
      <c r="J653" s="19">
        <f>MAX(0,ROUNDDOWN(D653-F653-430000-0,-3))</f>
        <v/>
      </c>
      <c r="K653" s="19">
        <f>IF(D653&lt;=450000,0,MAX(0,ROUNDDOWN(J653*0.06-MIN(50000,J653)*0.03,-2))+MAX(0,ROUNDDOWN(J653*0.04-MIN(50000,J653)*0.02,-2)))</f>
        <v/>
      </c>
      <c r="L653" s="19">
        <f>I653+K653+E653</f>
        <v/>
      </c>
      <c r="M653" s="19">
        <f>MIN(100000,MAX(0,$B653))</f>
        <v/>
      </c>
      <c r="N653" s="19">
        <f>$B653-M653</f>
        <v/>
      </c>
      <c r="O653" s="19">
        <f>MIN(670000,ROUNDDOWN(MAX(0,N653-430000)*0.0751+47600,0))+MIN(260000,ROUNDDOWN(MAX(0,N653-430000)*0.028+17600,0))+MIN(30000,ROUNDDOWN(MAX(0,N653-430000)*0.0027+1873,0))+IF("いいえ"="はい",MIN(170000,ROUNDDOWN(MAX(0,N653-430000)*0.0243+17800,0)),0)</f>
        <v/>
      </c>
      <c r="P653" s="19">
        <f>IF(""="",215040+O653,"")</f>
        <v/>
      </c>
      <c r="Q653" s="19">
        <f>IF(N653&gt;23500000,NA(),IF(N653&lt;=4890000,1040000,IF(N653&lt;=6550000,670000,620000)))</f>
        <v/>
      </c>
      <c r="R653" s="19">
        <f>MAX(0,ROUNDDOWN(N653-P653-Q653-0,-3))</f>
        <v/>
      </c>
      <c r="S653" s="19">
        <f>IF(R653&lt;=0,0,ROUNDDOWN((R653*LOOKUP(R653,{0,1950001,3300001,6950001,9000001,18000001,40000001},{0.05,0.1,0.2,0.23,0.33,0.4,0.45})-LOOKUP(R653,{0,1950001,3300001,6950001,9000001,18000001,40000001},{0,97500,427500,636000,1536000,2796000,4796000}))*1.021,-2))</f>
        <v/>
      </c>
      <c r="T653" s="19">
        <f>MAX(0,ROUNDDOWN(N653-P653-430000-0,-3))</f>
        <v/>
      </c>
      <c r="U653" s="19">
        <f>IF(N653&lt;=450000,0,MAX(0,ROUNDDOWN(T653*0.06-MIN(50000,T653)*0.03,-2))+MAX(0,ROUNDDOWN(T653*0.04-MIN(50000,T653)*0.02,-2)))</f>
        <v/>
      </c>
      <c r="V653" s="19">
        <f>S653+U653+O653</f>
        <v/>
      </c>
      <c r="W653" s="19">
        <f>MIN(550000,MAX(0,$B653))</f>
        <v/>
      </c>
      <c r="X653" s="19">
        <f>$B653-W653</f>
        <v/>
      </c>
      <c r="Y653" s="19">
        <f>MIN(670000,ROUNDDOWN(MAX(0,X653-430000)*0.0751+47600,0))+MIN(260000,ROUNDDOWN(MAX(0,X653-430000)*0.028+17600,0))+MIN(30000,ROUNDDOWN(MAX(0,X653-430000)*0.0027+1873,0))+IF("いいえ"="はい",MIN(170000,ROUNDDOWN(MAX(0,X653-430000)*0.0243+17800,0)),0)</f>
        <v/>
      </c>
      <c r="Z653" s="19">
        <f>IF(""="",215040+Y653,"")</f>
        <v/>
      </c>
      <c r="AA653" s="19">
        <f>IF(X653&gt;23500000,NA(),IF(X653&lt;=4890000,1040000,IF(X653&lt;=6550000,670000,620000)))</f>
        <v/>
      </c>
      <c r="AB653" s="19">
        <f>MAX(0,ROUNDDOWN(X653-Z653-AA653-0,-3))</f>
        <v/>
      </c>
      <c r="AC653" s="19">
        <f>IF(AB653&lt;=0,0,ROUNDDOWN((AB653*LOOKUP(AB653,{0,1950001,3300001,6950001,9000001,18000001,40000001},{0.05,0.1,0.2,0.23,0.33,0.4,0.45})-LOOKUP(AB653,{0,1950001,3300001,6950001,9000001,18000001,40000001},{0,97500,427500,636000,1536000,2796000,4796000}))*1.021,-2))</f>
        <v/>
      </c>
      <c r="AD653" s="19">
        <f>MAX(0,ROUNDDOWN(X653-Z653-430000-0,-3))</f>
        <v/>
      </c>
      <c r="AE653" s="19">
        <f>IF(X653&lt;=450000,0,MAX(0,ROUNDDOWN(AD653*0.06-MIN(50000,AD653)*0.03,-2))+MAX(0,ROUNDDOWN(AD653*0.04-MIN(50000,AD653)*0.02,-2)))</f>
        <v/>
      </c>
      <c r="AF653" s="19">
        <f>AC653+AE653+Y653</f>
        <v/>
      </c>
      <c r="AG653" s="19">
        <f>MIN(650000,MAX(0,$B653))</f>
        <v/>
      </c>
      <c r="AH653" s="19">
        <f>$B653-AG653</f>
        <v/>
      </c>
      <c r="AI653" s="19">
        <f>MIN(670000,ROUNDDOWN(MAX(0,AH653-430000)*0.0751+47600,0))+MIN(260000,ROUNDDOWN(MAX(0,AH653-430000)*0.028+17600,0))+MIN(30000,ROUNDDOWN(MAX(0,AH653-430000)*0.0027+1873,0))+IF("いいえ"="はい",MIN(170000,ROUNDDOWN(MAX(0,AH653-430000)*0.0243+17800,0)),0)</f>
        <v/>
      </c>
      <c r="AJ653" s="19">
        <f>IF(""="",215040+AI653,"")</f>
        <v/>
      </c>
      <c r="AK653" s="19">
        <f>IF(AH653&gt;23500000,NA(),IF(AH653&lt;=4890000,1040000,IF(AH653&lt;=6550000,670000,620000)))</f>
        <v/>
      </c>
      <c r="AL653" s="19">
        <f>MAX(0,ROUNDDOWN(AH653-AJ653-AK653-0,-3))</f>
        <v/>
      </c>
      <c r="AM653" s="19">
        <f>IF(AL653&lt;=0,0,ROUNDDOWN((AL653*LOOKUP(AL653,{0,1950001,3300001,6950001,9000001,18000001,40000001},{0.05,0.1,0.2,0.23,0.33,0.4,0.45})-LOOKUP(AL653,{0,1950001,3300001,6950001,9000001,18000001,40000001},{0,97500,427500,636000,1536000,2796000,4796000}))*1.021,-2))</f>
        <v/>
      </c>
      <c r="AN653" s="19">
        <f>MAX(0,ROUNDDOWN(AH653-AJ653-430000-0,-3))</f>
        <v/>
      </c>
      <c r="AO653" s="19">
        <f>IF(AH653&lt;=450000,0,MAX(0,ROUNDDOWN(AN653*0.06-MIN(50000,AN653)*0.03,-2))+MAX(0,ROUNDDOWN(AN653*0.04-MIN(50000,AN653)*0.02,-2)))</f>
        <v/>
      </c>
      <c r="AP653" s="19">
        <f>AM653+AO653+AI653</f>
        <v/>
      </c>
      <c r="AQ653" s="19">
        <f>MIN(750000,MAX(0,$B653))</f>
        <v/>
      </c>
      <c r="AR653" s="19">
        <f>$B653-AQ653</f>
        <v/>
      </c>
      <c r="AS653" s="19">
        <f>MIN(670000,ROUNDDOWN(MAX(0,AR653-430000)*0.0751+47600,0))+MIN(260000,ROUNDDOWN(MAX(0,AR653-430000)*0.028+17600,0))+MIN(30000,ROUNDDOWN(MAX(0,AR653-430000)*0.0027+1873,0))+IF("いいえ"="はい",MIN(170000,ROUNDDOWN(MAX(0,AR653-430000)*0.0243+17800,0)),0)</f>
        <v/>
      </c>
      <c r="AT653" s="19">
        <f>IF(""="",215040+AS653,"")</f>
        <v/>
      </c>
      <c r="AU653" s="19">
        <f>IF(AR653&gt;23500000,NA(),IF(AR653&lt;=4890000,1040000,IF(AR653&lt;=6550000,670000,620000)))</f>
        <v/>
      </c>
      <c r="AV653" s="19">
        <f>MAX(0,ROUNDDOWN(AR653-AT653-AU653-0,-3))</f>
        <v/>
      </c>
      <c r="AW653" s="19">
        <f>IF(AV653&lt;=0,0,ROUNDDOWN((AV653*LOOKUP(AV653,{0,1950001,3300001,6950001,9000001,18000001,40000001},{0.05,0.1,0.2,0.23,0.33,0.4,0.45})-LOOKUP(AV653,{0,1950001,3300001,6950001,9000001,18000001,40000001},{0,97500,427500,636000,1536000,2796000,4796000}))*1.021,-2))</f>
        <v/>
      </c>
      <c r="AX653" s="19">
        <f>MAX(0,ROUNDDOWN(AR653-AT653-430000-0,-3))</f>
        <v/>
      </c>
      <c r="AY653" s="19">
        <f>IF(AR653&lt;=450000,0,MAX(0,ROUNDDOWN(AX653*0.06-MIN(50000,AX653)*0.03,-2))+MAX(0,ROUNDDOWN(AX653*0.04-MIN(50000,AX653)*0.02,-2)))</f>
        <v/>
      </c>
      <c r="AZ653" s="19">
        <f>AW653+AY653+AS653</f>
        <v/>
      </c>
    </row>
    <row r="654">
      <c r="A654" t="inlineStr">
        <is>
          <t>1万円刻み</t>
        </is>
      </c>
      <c r="B654" s="19">
        <f>'3_1万円刻み'!$A$637</f>
        <v/>
      </c>
      <c r="C654" s="19">
        <f>MIN(0,MAX(0,$B654))</f>
        <v/>
      </c>
      <c r="D654" s="19">
        <f>$B654-C654</f>
        <v/>
      </c>
      <c r="E654" s="19">
        <f>MIN(670000,ROUNDDOWN(MAX(0,D654-430000)*0.0751+47600,0))+MIN(260000,ROUNDDOWN(MAX(0,D654-430000)*0.028+17600,0))+MIN(30000,ROUNDDOWN(MAX(0,D654-430000)*0.0027+1873,0))+IF("いいえ"="はい",MIN(170000,ROUNDDOWN(MAX(0,D654-430000)*0.0243+17800,0)),0)</f>
        <v/>
      </c>
      <c r="F654" s="19">
        <f>IF(""="",215040+E654,"")</f>
        <v/>
      </c>
      <c r="G654" s="19">
        <f>IF(D654&gt;23500000,NA(),IF(D654&lt;=4890000,1040000,IF(D654&lt;=6550000,670000,620000)))</f>
        <v/>
      </c>
      <c r="H654" s="19">
        <f>MAX(0,ROUNDDOWN(D654-F654-G654-0,-3))</f>
        <v/>
      </c>
      <c r="I654" s="19">
        <f>IF(H654&lt;=0,0,ROUNDDOWN((H654*LOOKUP(H654,{0,1950001,3300001,6950001,9000001,18000001,40000001},{0.05,0.1,0.2,0.23,0.33,0.4,0.45})-LOOKUP(H654,{0,1950001,3300001,6950001,9000001,18000001,40000001},{0,97500,427500,636000,1536000,2796000,4796000}))*1.021,-2))</f>
        <v/>
      </c>
      <c r="J654" s="19">
        <f>MAX(0,ROUNDDOWN(D654-F654-430000-0,-3))</f>
        <v/>
      </c>
      <c r="K654" s="19">
        <f>IF(D654&lt;=450000,0,MAX(0,ROUNDDOWN(J654*0.06-MIN(50000,J654)*0.03,-2))+MAX(0,ROUNDDOWN(J654*0.04-MIN(50000,J654)*0.02,-2)))</f>
        <v/>
      </c>
      <c r="L654" s="19">
        <f>I654+K654+E654</f>
        <v/>
      </c>
      <c r="M654" s="19">
        <f>MIN(100000,MAX(0,$B654))</f>
        <v/>
      </c>
      <c r="N654" s="19">
        <f>$B654-M654</f>
        <v/>
      </c>
      <c r="O654" s="19">
        <f>MIN(670000,ROUNDDOWN(MAX(0,N654-430000)*0.0751+47600,0))+MIN(260000,ROUNDDOWN(MAX(0,N654-430000)*0.028+17600,0))+MIN(30000,ROUNDDOWN(MAX(0,N654-430000)*0.0027+1873,0))+IF("いいえ"="はい",MIN(170000,ROUNDDOWN(MAX(0,N654-430000)*0.0243+17800,0)),0)</f>
        <v/>
      </c>
      <c r="P654" s="19">
        <f>IF(""="",215040+O654,"")</f>
        <v/>
      </c>
      <c r="Q654" s="19">
        <f>IF(N654&gt;23500000,NA(),IF(N654&lt;=4890000,1040000,IF(N654&lt;=6550000,670000,620000)))</f>
        <v/>
      </c>
      <c r="R654" s="19">
        <f>MAX(0,ROUNDDOWN(N654-P654-Q654-0,-3))</f>
        <v/>
      </c>
      <c r="S654" s="19">
        <f>IF(R654&lt;=0,0,ROUNDDOWN((R654*LOOKUP(R654,{0,1950001,3300001,6950001,9000001,18000001,40000001},{0.05,0.1,0.2,0.23,0.33,0.4,0.45})-LOOKUP(R654,{0,1950001,3300001,6950001,9000001,18000001,40000001},{0,97500,427500,636000,1536000,2796000,4796000}))*1.021,-2))</f>
        <v/>
      </c>
      <c r="T654" s="19">
        <f>MAX(0,ROUNDDOWN(N654-P654-430000-0,-3))</f>
        <v/>
      </c>
      <c r="U654" s="19">
        <f>IF(N654&lt;=450000,0,MAX(0,ROUNDDOWN(T654*0.06-MIN(50000,T654)*0.03,-2))+MAX(0,ROUNDDOWN(T654*0.04-MIN(50000,T654)*0.02,-2)))</f>
        <v/>
      </c>
      <c r="V654" s="19">
        <f>S654+U654+O654</f>
        <v/>
      </c>
      <c r="W654" s="19">
        <f>MIN(550000,MAX(0,$B654))</f>
        <v/>
      </c>
      <c r="X654" s="19">
        <f>$B654-W654</f>
        <v/>
      </c>
      <c r="Y654" s="19">
        <f>MIN(670000,ROUNDDOWN(MAX(0,X654-430000)*0.0751+47600,0))+MIN(260000,ROUNDDOWN(MAX(0,X654-430000)*0.028+17600,0))+MIN(30000,ROUNDDOWN(MAX(0,X654-430000)*0.0027+1873,0))+IF("いいえ"="はい",MIN(170000,ROUNDDOWN(MAX(0,X654-430000)*0.0243+17800,0)),0)</f>
        <v/>
      </c>
      <c r="Z654" s="19">
        <f>IF(""="",215040+Y654,"")</f>
        <v/>
      </c>
      <c r="AA654" s="19">
        <f>IF(X654&gt;23500000,NA(),IF(X654&lt;=4890000,1040000,IF(X654&lt;=6550000,670000,620000)))</f>
        <v/>
      </c>
      <c r="AB654" s="19">
        <f>MAX(0,ROUNDDOWN(X654-Z654-AA654-0,-3))</f>
        <v/>
      </c>
      <c r="AC654" s="19">
        <f>IF(AB654&lt;=0,0,ROUNDDOWN((AB654*LOOKUP(AB654,{0,1950001,3300001,6950001,9000001,18000001,40000001},{0.05,0.1,0.2,0.23,0.33,0.4,0.45})-LOOKUP(AB654,{0,1950001,3300001,6950001,9000001,18000001,40000001},{0,97500,427500,636000,1536000,2796000,4796000}))*1.021,-2))</f>
        <v/>
      </c>
      <c r="AD654" s="19">
        <f>MAX(0,ROUNDDOWN(X654-Z654-430000-0,-3))</f>
        <v/>
      </c>
      <c r="AE654" s="19">
        <f>IF(X654&lt;=450000,0,MAX(0,ROUNDDOWN(AD654*0.06-MIN(50000,AD654)*0.03,-2))+MAX(0,ROUNDDOWN(AD654*0.04-MIN(50000,AD654)*0.02,-2)))</f>
        <v/>
      </c>
      <c r="AF654" s="19">
        <f>AC654+AE654+Y654</f>
        <v/>
      </c>
      <c r="AG654" s="19">
        <f>MIN(650000,MAX(0,$B654))</f>
        <v/>
      </c>
      <c r="AH654" s="19">
        <f>$B654-AG654</f>
        <v/>
      </c>
      <c r="AI654" s="19">
        <f>MIN(670000,ROUNDDOWN(MAX(0,AH654-430000)*0.0751+47600,0))+MIN(260000,ROUNDDOWN(MAX(0,AH654-430000)*0.028+17600,0))+MIN(30000,ROUNDDOWN(MAX(0,AH654-430000)*0.0027+1873,0))+IF("いいえ"="はい",MIN(170000,ROUNDDOWN(MAX(0,AH654-430000)*0.0243+17800,0)),0)</f>
        <v/>
      </c>
      <c r="AJ654" s="19">
        <f>IF(""="",215040+AI654,"")</f>
        <v/>
      </c>
      <c r="AK654" s="19">
        <f>IF(AH654&gt;23500000,NA(),IF(AH654&lt;=4890000,1040000,IF(AH654&lt;=6550000,670000,620000)))</f>
        <v/>
      </c>
      <c r="AL654" s="19">
        <f>MAX(0,ROUNDDOWN(AH654-AJ654-AK654-0,-3))</f>
        <v/>
      </c>
      <c r="AM654" s="19">
        <f>IF(AL654&lt;=0,0,ROUNDDOWN((AL654*LOOKUP(AL654,{0,1950001,3300001,6950001,9000001,18000001,40000001},{0.05,0.1,0.2,0.23,0.33,0.4,0.45})-LOOKUP(AL654,{0,1950001,3300001,6950001,9000001,18000001,40000001},{0,97500,427500,636000,1536000,2796000,4796000}))*1.021,-2))</f>
        <v/>
      </c>
      <c r="AN654" s="19">
        <f>MAX(0,ROUNDDOWN(AH654-AJ654-430000-0,-3))</f>
        <v/>
      </c>
      <c r="AO654" s="19">
        <f>IF(AH654&lt;=450000,0,MAX(0,ROUNDDOWN(AN654*0.06-MIN(50000,AN654)*0.03,-2))+MAX(0,ROUNDDOWN(AN654*0.04-MIN(50000,AN654)*0.02,-2)))</f>
        <v/>
      </c>
      <c r="AP654" s="19">
        <f>AM654+AO654+AI654</f>
        <v/>
      </c>
      <c r="AQ654" s="19">
        <f>MIN(750000,MAX(0,$B654))</f>
        <v/>
      </c>
      <c r="AR654" s="19">
        <f>$B654-AQ654</f>
        <v/>
      </c>
      <c r="AS654" s="19">
        <f>MIN(670000,ROUNDDOWN(MAX(0,AR654-430000)*0.0751+47600,0))+MIN(260000,ROUNDDOWN(MAX(0,AR654-430000)*0.028+17600,0))+MIN(30000,ROUNDDOWN(MAX(0,AR654-430000)*0.0027+1873,0))+IF("いいえ"="はい",MIN(170000,ROUNDDOWN(MAX(0,AR654-430000)*0.0243+17800,0)),0)</f>
        <v/>
      </c>
      <c r="AT654" s="19">
        <f>IF(""="",215040+AS654,"")</f>
        <v/>
      </c>
      <c r="AU654" s="19">
        <f>IF(AR654&gt;23500000,NA(),IF(AR654&lt;=4890000,1040000,IF(AR654&lt;=6550000,670000,620000)))</f>
        <v/>
      </c>
      <c r="AV654" s="19">
        <f>MAX(0,ROUNDDOWN(AR654-AT654-AU654-0,-3))</f>
        <v/>
      </c>
      <c r="AW654" s="19">
        <f>IF(AV654&lt;=0,0,ROUNDDOWN((AV654*LOOKUP(AV654,{0,1950001,3300001,6950001,9000001,18000001,40000001},{0.05,0.1,0.2,0.23,0.33,0.4,0.45})-LOOKUP(AV654,{0,1950001,3300001,6950001,9000001,18000001,40000001},{0,97500,427500,636000,1536000,2796000,4796000}))*1.021,-2))</f>
        <v/>
      </c>
      <c r="AX654" s="19">
        <f>MAX(0,ROUNDDOWN(AR654-AT654-430000-0,-3))</f>
        <v/>
      </c>
      <c r="AY654" s="19">
        <f>IF(AR654&lt;=450000,0,MAX(0,ROUNDDOWN(AX654*0.06-MIN(50000,AX654)*0.03,-2))+MAX(0,ROUNDDOWN(AX654*0.04-MIN(50000,AX654)*0.02,-2)))</f>
        <v/>
      </c>
      <c r="AZ654" s="19">
        <f>AW654+AY654+AS654</f>
        <v/>
      </c>
    </row>
    <row r="655">
      <c r="A655" t="inlineStr">
        <is>
          <t>1万円刻み</t>
        </is>
      </c>
      <c r="B655" s="19">
        <f>'3_1万円刻み'!$A$638</f>
        <v/>
      </c>
      <c r="C655" s="19">
        <f>MIN(0,MAX(0,$B655))</f>
        <v/>
      </c>
      <c r="D655" s="19">
        <f>$B655-C655</f>
        <v/>
      </c>
      <c r="E655" s="19">
        <f>MIN(670000,ROUNDDOWN(MAX(0,D655-430000)*0.0751+47600,0))+MIN(260000,ROUNDDOWN(MAX(0,D655-430000)*0.028+17600,0))+MIN(30000,ROUNDDOWN(MAX(0,D655-430000)*0.0027+1873,0))+IF("いいえ"="はい",MIN(170000,ROUNDDOWN(MAX(0,D655-430000)*0.0243+17800,0)),0)</f>
        <v/>
      </c>
      <c r="F655" s="19">
        <f>IF(""="",215040+E655,"")</f>
        <v/>
      </c>
      <c r="G655" s="19">
        <f>IF(D655&gt;23500000,NA(),IF(D655&lt;=4890000,1040000,IF(D655&lt;=6550000,670000,620000)))</f>
        <v/>
      </c>
      <c r="H655" s="19">
        <f>MAX(0,ROUNDDOWN(D655-F655-G655-0,-3))</f>
        <v/>
      </c>
      <c r="I655" s="19">
        <f>IF(H655&lt;=0,0,ROUNDDOWN((H655*LOOKUP(H655,{0,1950001,3300001,6950001,9000001,18000001,40000001},{0.05,0.1,0.2,0.23,0.33,0.4,0.45})-LOOKUP(H655,{0,1950001,3300001,6950001,9000001,18000001,40000001},{0,97500,427500,636000,1536000,2796000,4796000}))*1.021,-2))</f>
        <v/>
      </c>
      <c r="J655" s="19">
        <f>MAX(0,ROUNDDOWN(D655-F655-430000-0,-3))</f>
        <v/>
      </c>
      <c r="K655" s="19">
        <f>IF(D655&lt;=450000,0,MAX(0,ROUNDDOWN(J655*0.06-MIN(50000,J655)*0.03,-2))+MAX(0,ROUNDDOWN(J655*0.04-MIN(50000,J655)*0.02,-2)))</f>
        <v/>
      </c>
      <c r="L655" s="19">
        <f>I655+K655+E655</f>
        <v/>
      </c>
      <c r="M655" s="19">
        <f>MIN(100000,MAX(0,$B655))</f>
        <v/>
      </c>
      <c r="N655" s="19">
        <f>$B655-M655</f>
        <v/>
      </c>
      <c r="O655" s="19">
        <f>MIN(670000,ROUNDDOWN(MAX(0,N655-430000)*0.0751+47600,0))+MIN(260000,ROUNDDOWN(MAX(0,N655-430000)*0.028+17600,0))+MIN(30000,ROUNDDOWN(MAX(0,N655-430000)*0.0027+1873,0))+IF("いいえ"="はい",MIN(170000,ROUNDDOWN(MAX(0,N655-430000)*0.0243+17800,0)),0)</f>
        <v/>
      </c>
      <c r="P655" s="19">
        <f>IF(""="",215040+O655,"")</f>
        <v/>
      </c>
      <c r="Q655" s="19">
        <f>IF(N655&gt;23500000,NA(),IF(N655&lt;=4890000,1040000,IF(N655&lt;=6550000,670000,620000)))</f>
        <v/>
      </c>
      <c r="R655" s="19">
        <f>MAX(0,ROUNDDOWN(N655-P655-Q655-0,-3))</f>
        <v/>
      </c>
      <c r="S655" s="19">
        <f>IF(R655&lt;=0,0,ROUNDDOWN((R655*LOOKUP(R655,{0,1950001,3300001,6950001,9000001,18000001,40000001},{0.05,0.1,0.2,0.23,0.33,0.4,0.45})-LOOKUP(R655,{0,1950001,3300001,6950001,9000001,18000001,40000001},{0,97500,427500,636000,1536000,2796000,4796000}))*1.021,-2))</f>
        <v/>
      </c>
      <c r="T655" s="19">
        <f>MAX(0,ROUNDDOWN(N655-P655-430000-0,-3))</f>
        <v/>
      </c>
      <c r="U655" s="19">
        <f>IF(N655&lt;=450000,0,MAX(0,ROUNDDOWN(T655*0.06-MIN(50000,T655)*0.03,-2))+MAX(0,ROUNDDOWN(T655*0.04-MIN(50000,T655)*0.02,-2)))</f>
        <v/>
      </c>
      <c r="V655" s="19">
        <f>S655+U655+O655</f>
        <v/>
      </c>
      <c r="W655" s="19">
        <f>MIN(550000,MAX(0,$B655))</f>
        <v/>
      </c>
      <c r="X655" s="19">
        <f>$B655-W655</f>
        <v/>
      </c>
      <c r="Y655" s="19">
        <f>MIN(670000,ROUNDDOWN(MAX(0,X655-430000)*0.0751+47600,0))+MIN(260000,ROUNDDOWN(MAX(0,X655-430000)*0.028+17600,0))+MIN(30000,ROUNDDOWN(MAX(0,X655-430000)*0.0027+1873,0))+IF("いいえ"="はい",MIN(170000,ROUNDDOWN(MAX(0,X655-430000)*0.0243+17800,0)),0)</f>
        <v/>
      </c>
      <c r="Z655" s="19">
        <f>IF(""="",215040+Y655,"")</f>
        <v/>
      </c>
      <c r="AA655" s="19">
        <f>IF(X655&gt;23500000,NA(),IF(X655&lt;=4890000,1040000,IF(X655&lt;=6550000,670000,620000)))</f>
        <v/>
      </c>
      <c r="AB655" s="19">
        <f>MAX(0,ROUNDDOWN(X655-Z655-AA655-0,-3))</f>
        <v/>
      </c>
      <c r="AC655" s="19">
        <f>IF(AB655&lt;=0,0,ROUNDDOWN((AB655*LOOKUP(AB655,{0,1950001,3300001,6950001,9000001,18000001,40000001},{0.05,0.1,0.2,0.23,0.33,0.4,0.45})-LOOKUP(AB655,{0,1950001,3300001,6950001,9000001,18000001,40000001},{0,97500,427500,636000,1536000,2796000,4796000}))*1.021,-2))</f>
        <v/>
      </c>
      <c r="AD655" s="19">
        <f>MAX(0,ROUNDDOWN(X655-Z655-430000-0,-3))</f>
        <v/>
      </c>
      <c r="AE655" s="19">
        <f>IF(X655&lt;=450000,0,MAX(0,ROUNDDOWN(AD655*0.06-MIN(50000,AD655)*0.03,-2))+MAX(0,ROUNDDOWN(AD655*0.04-MIN(50000,AD655)*0.02,-2)))</f>
        <v/>
      </c>
      <c r="AF655" s="19">
        <f>AC655+AE655+Y655</f>
        <v/>
      </c>
      <c r="AG655" s="19">
        <f>MIN(650000,MAX(0,$B655))</f>
        <v/>
      </c>
      <c r="AH655" s="19">
        <f>$B655-AG655</f>
        <v/>
      </c>
      <c r="AI655" s="19">
        <f>MIN(670000,ROUNDDOWN(MAX(0,AH655-430000)*0.0751+47600,0))+MIN(260000,ROUNDDOWN(MAX(0,AH655-430000)*0.028+17600,0))+MIN(30000,ROUNDDOWN(MAX(0,AH655-430000)*0.0027+1873,0))+IF("いいえ"="はい",MIN(170000,ROUNDDOWN(MAX(0,AH655-430000)*0.0243+17800,0)),0)</f>
        <v/>
      </c>
      <c r="AJ655" s="19">
        <f>IF(""="",215040+AI655,"")</f>
        <v/>
      </c>
      <c r="AK655" s="19">
        <f>IF(AH655&gt;23500000,NA(),IF(AH655&lt;=4890000,1040000,IF(AH655&lt;=6550000,670000,620000)))</f>
        <v/>
      </c>
      <c r="AL655" s="19">
        <f>MAX(0,ROUNDDOWN(AH655-AJ655-AK655-0,-3))</f>
        <v/>
      </c>
      <c r="AM655" s="19">
        <f>IF(AL655&lt;=0,0,ROUNDDOWN((AL655*LOOKUP(AL655,{0,1950001,3300001,6950001,9000001,18000001,40000001},{0.05,0.1,0.2,0.23,0.33,0.4,0.45})-LOOKUP(AL655,{0,1950001,3300001,6950001,9000001,18000001,40000001},{0,97500,427500,636000,1536000,2796000,4796000}))*1.021,-2))</f>
        <v/>
      </c>
      <c r="AN655" s="19">
        <f>MAX(0,ROUNDDOWN(AH655-AJ655-430000-0,-3))</f>
        <v/>
      </c>
      <c r="AO655" s="19">
        <f>IF(AH655&lt;=450000,0,MAX(0,ROUNDDOWN(AN655*0.06-MIN(50000,AN655)*0.03,-2))+MAX(0,ROUNDDOWN(AN655*0.04-MIN(50000,AN655)*0.02,-2)))</f>
        <v/>
      </c>
      <c r="AP655" s="19">
        <f>AM655+AO655+AI655</f>
        <v/>
      </c>
      <c r="AQ655" s="19">
        <f>MIN(750000,MAX(0,$B655))</f>
        <v/>
      </c>
      <c r="AR655" s="19">
        <f>$B655-AQ655</f>
        <v/>
      </c>
      <c r="AS655" s="19">
        <f>MIN(670000,ROUNDDOWN(MAX(0,AR655-430000)*0.0751+47600,0))+MIN(260000,ROUNDDOWN(MAX(0,AR655-430000)*0.028+17600,0))+MIN(30000,ROUNDDOWN(MAX(0,AR655-430000)*0.0027+1873,0))+IF("いいえ"="はい",MIN(170000,ROUNDDOWN(MAX(0,AR655-430000)*0.0243+17800,0)),0)</f>
        <v/>
      </c>
      <c r="AT655" s="19">
        <f>IF(""="",215040+AS655,"")</f>
        <v/>
      </c>
      <c r="AU655" s="19">
        <f>IF(AR655&gt;23500000,NA(),IF(AR655&lt;=4890000,1040000,IF(AR655&lt;=6550000,670000,620000)))</f>
        <v/>
      </c>
      <c r="AV655" s="19">
        <f>MAX(0,ROUNDDOWN(AR655-AT655-AU655-0,-3))</f>
        <v/>
      </c>
      <c r="AW655" s="19">
        <f>IF(AV655&lt;=0,0,ROUNDDOWN((AV655*LOOKUP(AV655,{0,1950001,3300001,6950001,9000001,18000001,40000001},{0.05,0.1,0.2,0.23,0.33,0.4,0.45})-LOOKUP(AV655,{0,1950001,3300001,6950001,9000001,18000001,40000001},{0,97500,427500,636000,1536000,2796000,4796000}))*1.021,-2))</f>
        <v/>
      </c>
      <c r="AX655" s="19">
        <f>MAX(0,ROUNDDOWN(AR655-AT655-430000-0,-3))</f>
        <v/>
      </c>
      <c r="AY655" s="19">
        <f>IF(AR655&lt;=450000,0,MAX(0,ROUNDDOWN(AX655*0.06-MIN(50000,AX655)*0.03,-2))+MAX(0,ROUNDDOWN(AX655*0.04-MIN(50000,AX655)*0.02,-2)))</f>
        <v/>
      </c>
      <c r="AZ655" s="19">
        <f>AW655+AY655+AS655</f>
        <v/>
      </c>
    </row>
    <row r="656">
      <c r="A656" t="inlineStr">
        <is>
          <t>1万円刻み</t>
        </is>
      </c>
      <c r="B656" s="19">
        <f>'3_1万円刻み'!$A$639</f>
        <v/>
      </c>
      <c r="C656" s="19">
        <f>MIN(0,MAX(0,$B656))</f>
        <v/>
      </c>
      <c r="D656" s="19">
        <f>$B656-C656</f>
        <v/>
      </c>
      <c r="E656" s="19">
        <f>MIN(670000,ROUNDDOWN(MAX(0,D656-430000)*0.0751+47600,0))+MIN(260000,ROUNDDOWN(MAX(0,D656-430000)*0.028+17600,0))+MIN(30000,ROUNDDOWN(MAX(0,D656-430000)*0.0027+1873,0))+IF("いいえ"="はい",MIN(170000,ROUNDDOWN(MAX(0,D656-430000)*0.0243+17800,0)),0)</f>
        <v/>
      </c>
      <c r="F656" s="19">
        <f>IF(""="",215040+E656,"")</f>
        <v/>
      </c>
      <c r="G656" s="19">
        <f>IF(D656&gt;23500000,NA(),IF(D656&lt;=4890000,1040000,IF(D656&lt;=6550000,670000,620000)))</f>
        <v/>
      </c>
      <c r="H656" s="19">
        <f>MAX(0,ROUNDDOWN(D656-F656-G656-0,-3))</f>
        <v/>
      </c>
      <c r="I656" s="19">
        <f>IF(H656&lt;=0,0,ROUNDDOWN((H656*LOOKUP(H656,{0,1950001,3300001,6950001,9000001,18000001,40000001},{0.05,0.1,0.2,0.23,0.33,0.4,0.45})-LOOKUP(H656,{0,1950001,3300001,6950001,9000001,18000001,40000001},{0,97500,427500,636000,1536000,2796000,4796000}))*1.021,-2))</f>
        <v/>
      </c>
      <c r="J656" s="19">
        <f>MAX(0,ROUNDDOWN(D656-F656-430000-0,-3))</f>
        <v/>
      </c>
      <c r="K656" s="19">
        <f>IF(D656&lt;=450000,0,MAX(0,ROUNDDOWN(J656*0.06-MIN(50000,J656)*0.03,-2))+MAX(0,ROUNDDOWN(J656*0.04-MIN(50000,J656)*0.02,-2)))</f>
        <v/>
      </c>
      <c r="L656" s="19">
        <f>I656+K656+E656</f>
        <v/>
      </c>
      <c r="M656" s="19">
        <f>MIN(100000,MAX(0,$B656))</f>
        <v/>
      </c>
      <c r="N656" s="19">
        <f>$B656-M656</f>
        <v/>
      </c>
      <c r="O656" s="19">
        <f>MIN(670000,ROUNDDOWN(MAX(0,N656-430000)*0.0751+47600,0))+MIN(260000,ROUNDDOWN(MAX(0,N656-430000)*0.028+17600,0))+MIN(30000,ROUNDDOWN(MAX(0,N656-430000)*0.0027+1873,0))+IF("いいえ"="はい",MIN(170000,ROUNDDOWN(MAX(0,N656-430000)*0.0243+17800,0)),0)</f>
        <v/>
      </c>
      <c r="P656" s="19">
        <f>IF(""="",215040+O656,"")</f>
        <v/>
      </c>
      <c r="Q656" s="19">
        <f>IF(N656&gt;23500000,NA(),IF(N656&lt;=4890000,1040000,IF(N656&lt;=6550000,670000,620000)))</f>
        <v/>
      </c>
      <c r="R656" s="19">
        <f>MAX(0,ROUNDDOWN(N656-P656-Q656-0,-3))</f>
        <v/>
      </c>
      <c r="S656" s="19">
        <f>IF(R656&lt;=0,0,ROUNDDOWN((R656*LOOKUP(R656,{0,1950001,3300001,6950001,9000001,18000001,40000001},{0.05,0.1,0.2,0.23,0.33,0.4,0.45})-LOOKUP(R656,{0,1950001,3300001,6950001,9000001,18000001,40000001},{0,97500,427500,636000,1536000,2796000,4796000}))*1.021,-2))</f>
        <v/>
      </c>
      <c r="T656" s="19">
        <f>MAX(0,ROUNDDOWN(N656-P656-430000-0,-3))</f>
        <v/>
      </c>
      <c r="U656" s="19">
        <f>IF(N656&lt;=450000,0,MAX(0,ROUNDDOWN(T656*0.06-MIN(50000,T656)*0.03,-2))+MAX(0,ROUNDDOWN(T656*0.04-MIN(50000,T656)*0.02,-2)))</f>
        <v/>
      </c>
      <c r="V656" s="19">
        <f>S656+U656+O656</f>
        <v/>
      </c>
      <c r="W656" s="19">
        <f>MIN(550000,MAX(0,$B656))</f>
        <v/>
      </c>
      <c r="X656" s="19">
        <f>$B656-W656</f>
        <v/>
      </c>
      <c r="Y656" s="19">
        <f>MIN(670000,ROUNDDOWN(MAX(0,X656-430000)*0.0751+47600,0))+MIN(260000,ROUNDDOWN(MAX(0,X656-430000)*0.028+17600,0))+MIN(30000,ROUNDDOWN(MAX(0,X656-430000)*0.0027+1873,0))+IF("いいえ"="はい",MIN(170000,ROUNDDOWN(MAX(0,X656-430000)*0.0243+17800,0)),0)</f>
        <v/>
      </c>
      <c r="Z656" s="19">
        <f>IF(""="",215040+Y656,"")</f>
        <v/>
      </c>
      <c r="AA656" s="19">
        <f>IF(X656&gt;23500000,NA(),IF(X656&lt;=4890000,1040000,IF(X656&lt;=6550000,670000,620000)))</f>
        <v/>
      </c>
      <c r="AB656" s="19">
        <f>MAX(0,ROUNDDOWN(X656-Z656-AA656-0,-3))</f>
        <v/>
      </c>
      <c r="AC656" s="19">
        <f>IF(AB656&lt;=0,0,ROUNDDOWN((AB656*LOOKUP(AB656,{0,1950001,3300001,6950001,9000001,18000001,40000001},{0.05,0.1,0.2,0.23,0.33,0.4,0.45})-LOOKUP(AB656,{0,1950001,3300001,6950001,9000001,18000001,40000001},{0,97500,427500,636000,1536000,2796000,4796000}))*1.021,-2))</f>
        <v/>
      </c>
      <c r="AD656" s="19">
        <f>MAX(0,ROUNDDOWN(X656-Z656-430000-0,-3))</f>
        <v/>
      </c>
      <c r="AE656" s="19">
        <f>IF(X656&lt;=450000,0,MAX(0,ROUNDDOWN(AD656*0.06-MIN(50000,AD656)*0.03,-2))+MAX(0,ROUNDDOWN(AD656*0.04-MIN(50000,AD656)*0.02,-2)))</f>
        <v/>
      </c>
      <c r="AF656" s="19">
        <f>AC656+AE656+Y656</f>
        <v/>
      </c>
      <c r="AG656" s="19">
        <f>MIN(650000,MAX(0,$B656))</f>
        <v/>
      </c>
      <c r="AH656" s="19">
        <f>$B656-AG656</f>
        <v/>
      </c>
      <c r="AI656" s="19">
        <f>MIN(670000,ROUNDDOWN(MAX(0,AH656-430000)*0.0751+47600,0))+MIN(260000,ROUNDDOWN(MAX(0,AH656-430000)*0.028+17600,0))+MIN(30000,ROUNDDOWN(MAX(0,AH656-430000)*0.0027+1873,0))+IF("いいえ"="はい",MIN(170000,ROUNDDOWN(MAX(0,AH656-430000)*0.0243+17800,0)),0)</f>
        <v/>
      </c>
      <c r="AJ656" s="19">
        <f>IF(""="",215040+AI656,"")</f>
        <v/>
      </c>
      <c r="AK656" s="19">
        <f>IF(AH656&gt;23500000,NA(),IF(AH656&lt;=4890000,1040000,IF(AH656&lt;=6550000,670000,620000)))</f>
        <v/>
      </c>
      <c r="AL656" s="19">
        <f>MAX(0,ROUNDDOWN(AH656-AJ656-AK656-0,-3))</f>
        <v/>
      </c>
      <c r="AM656" s="19">
        <f>IF(AL656&lt;=0,0,ROUNDDOWN((AL656*LOOKUP(AL656,{0,1950001,3300001,6950001,9000001,18000001,40000001},{0.05,0.1,0.2,0.23,0.33,0.4,0.45})-LOOKUP(AL656,{0,1950001,3300001,6950001,9000001,18000001,40000001},{0,97500,427500,636000,1536000,2796000,4796000}))*1.021,-2))</f>
        <v/>
      </c>
      <c r="AN656" s="19">
        <f>MAX(0,ROUNDDOWN(AH656-AJ656-430000-0,-3))</f>
        <v/>
      </c>
      <c r="AO656" s="19">
        <f>IF(AH656&lt;=450000,0,MAX(0,ROUNDDOWN(AN656*0.06-MIN(50000,AN656)*0.03,-2))+MAX(0,ROUNDDOWN(AN656*0.04-MIN(50000,AN656)*0.02,-2)))</f>
        <v/>
      </c>
      <c r="AP656" s="19">
        <f>AM656+AO656+AI656</f>
        <v/>
      </c>
      <c r="AQ656" s="19">
        <f>MIN(750000,MAX(0,$B656))</f>
        <v/>
      </c>
      <c r="AR656" s="19">
        <f>$B656-AQ656</f>
        <v/>
      </c>
      <c r="AS656" s="19">
        <f>MIN(670000,ROUNDDOWN(MAX(0,AR656-430000)*0.0751+47600,0))+MIN(260000,ROUNDDOWN(MAX(0,AR656-430000)*0.028+17600,0))+MIN(30000,ROUNDDOWN(MAX(0,AR656-430000)*0.0027+1873,0))+IF("いいえ"="はい",MIN(170000,ROUNDDOWN(MAX(0,AR656-430000)*0.0243+17800,0)),0)</f>
        <v/>
      </c>
      <c r="AT656" s="19">
        <f>IF(""="",215040+AS656,"")</f>
        <v/>
      </c>
      <c r="AU656" s="19">
        <f>IF(AR656&gt;23500000,NA(),IF(AR656&lt;=4890000,1040000,IF(AR656&lt;=6550000,670000,620000)))</f>
        <v/>
      </c>
      <c r="AV656" s="19">
        <f>MAX(0,ROUNDDOWN(AR656-AT656-AU656-0,-3))</f>
        <v/>
      </c>
      <c r="AW656" s="19">
        <f>IF(AV656&lt;=0,0,ROUNDDOWN((AV656*LOOKUP(AV656,{0,1950001,3300001,6950001,9000001,18000001,40000001},{0.05,0.1,0.2,0.23,0.33,0.4,0.45})-LOOKUP(AV656,{0,1950001,3300001,6950001,9000001,18000001,40000001},{0,97500,427500,636000,1536000,2796000,4796000}))*1.021,-2))</f>
        <v/>
      </c>
      <c r="AX656" s="19">
        <f>MAX(0,ROUNDDOWN(AR656-AT656-430000-0,-3))</f>
        <v/>
      </c>
      <c r="AY656" s="19">
        <f>IF(AR656&lt;=450000,0,MAX(0,ROUNDDOWN(AX656*0.06-MIN(50000,AX656)*0.03,-2))+MAX(0,ROUNDDOWN(AX656*0.04-MIN(50000,AX656)*0.02,-2)))</f>
        <v/>
      </c>
      <c r="AZ656" s="19">
        <f>AW656+AY656+AS656</f>
        <v/>
      </c>
    </row>
    <row r="657">
      <c r="A657" t="inlineStr">
        <is>
          <t>1万円刻み</t>
        </is>
      </c>
      <c r="B657" s="19">
        <f>'3_1万円刻み'!$A$640</f>
        <v/>
      </c>
      <c r="C657" s="19">
        <f>MIN(0,MAX(0,$B657))</f>
        <v/>
      </c>
      <c r="D657" s="19">
        <f>$B657-C657</f>
        <v/>
      </c>
      <c r="E657" s="19">
        <f>MIN(670000,ROUNDDOWN(MAX(0,D657-430000)*0.0751+47600,0))+MIN(260000,ROUNDDOWN(MAX(0,D657-430000)*0.028+17600,0))+MIN(30000,ROUNDDOWN(MAX(0,D657-430000)*0.0027+1873,0))+IF("いいえ"="はい",MIN(170000,ROUNDDOWN(MAX(0,D657-430000)*0.0243+17800,0)),0)</f>
        <v/>
      </c>
      <c r="F657" s="19">
        <f>IF(""="",215040+E657,"")</f>
        <v/>
      </c>
      <c r="G657" s="19">
        <f>IF(D657&gt;23500000,NA(),IF(D657&lt;=4890000,1040000,IF(D657&lt;=6550000,670000,620000)))</f>
        <v/>
      </c>
      <c r="H657" s="19">
        <f>MAX(0,ROUNDDOWN(D657-F657-G657-0,-3))</f>
        <v/>
      </c>
      <c r="I657" s="19">
        <f>IF(H657&lt;=0,0,ROUNDDOWN((H657*LOOKUP(H657,{0,1950001,3300001,6950001,9000001,18000001,40000001},{0.05,0.1,0.2,0.23,0.33,0.4,0.45})-LOOKUP(H657,{0,1950001,3300001,6950001,9000001,18000001,40000001},{0,97500,427500,636000,1536000,2796000,4796000}))*1.021,-2))</f>
        <v/>
      </c>
      <c r="J657" s="19">
        <f>MAX(0,ROUNDDOWN(D657-F657-430000-0,-3))</f>
        <v/>
      </c>
      <c r="K657" s="19">
        <f>IF(D657&lt;=450000,0,MAX(0,ROUNDDOWN(J657*0.06-MIN(50000,J657)*0.03,-2))+MAX(0,ROUNDDOWN(J657*0.04-MIN(50000,J657)*0.02,-2)))</f>
        <v/>
      </c>
      <c r="L657" s="19">
        <f>I657+K657+E657</f>
        <v/>
      </c>
      <c r="M657" s="19">
        <f>MIN(100000,MAX(0,$B657))</f>
        <v/>
      </c>
      <c r="N657" s="19">
        <f>$B657-M657</f>
        <v/>
      </c>
      <c r="O657" s="19">
        <f>MIN(670000,ROUNDDOWN(MAX(0,N657-430000)*0.0751+47600,0))+MIN(260000,ROUNDDOWN(MAX(0,N657-430000)*0.028+17600,0))+MIN(30000,ROUNDDOWN(MAX(0,N657-430000)*0.0027+1873,0))+IF("いいえ"="はい",MIN(170000,ROUNDDOWN(MAX(0,N657-430000)*0.0243+17800,0)),0)</f>
        <v/>
      </c>
      <c r="P657" s="19">
        <f>IF(""="",215040+O657,"")</f>
        <v/>
      </c>
      <c r="Q657" s="19">
        <f>IF(N657&gt;23500000,NA(),IF(N657&lt;=4890000,1040000,IF(N657&lt;=6550000,670000,620000)))</f>
        <v/>
      </c>
      <c r="R657" s="19">
        <f>MAX(0,ROUNDDOWN(N657-P657-Q657-0,-3))</f>
        <v/>
      </c>
      <c r="S657" s="19">
        <f>IF(R657&lt;=0,0,ROUNDDOWN((R657*LOOKUP(R657,{0,1950001,3300001,6950001,9000001,18000001,40000001},{0.05,0.1,0.2,0.23,0.33,0.4,0.45})-LOOKUP(R657,{0,1950001,3300001,6950001,9000001,18000001,40000001},{0,97500,427500,636000,1536000,2796000,4796000}))*1.021,-2))</f>
        <v/>
      </c>
      <c r="T657" s="19">
        <f>MAX(0,ROUNDDOWN(N657-P657-430000-0,-3))</f>
        <v/>
      </c>
      <c r="U657" s="19">
        <f>IF(N657&lt;=450000,0,MAX(0,ROUNDDOWN(T657*0.06-MIN(50000,T657)*0.03,-2))+MAX(0,ROUNDDOWN(T657*0.04-MIN(50000,T657)*0.02,-2)))</f>
        <v/>
      </c>
      <c r="V657" s="19">
        <f>S657+U657+O657</f>
        <v/>
      </c>
      <c r="W657" s="19">
        <f>MIN(550000,MAX(0,$B657))</f>
        <v/>
      </c>
      <c r="X657" s="19">
        <f>$B657-W657</f>
        <v/>
      </c>
      <c r="Y657" s="19">
        <f>MIN(670000,ROUNDDOWN(MAX(0,X657-430000)*0.0751+47600,0))+MIN(260000,ROUNDDOWN(MAX(0,X657-430000)*0.028+17600,0))+MIN(30000,ROUNDDOWN(MAX(0,X657-430000)*0.0027+1873,0))+IF("いいえ"="はい",MIN(170000,ROUNDDOWN(MAX(0,X657-430000)*0.0243+17800,0)),0)</f>
        <v/>
      </c>
      <c r="Z657" s="19">
        <f>IF(""="",215040+Y657,"")</f>
        <v/>
      </c>
      <c r="AA657" s="19">
        <f>IF(X657&gt;23500000,NA(),IF(X657&lt;=4890000,1040000,IF(X657&lt;=6550000,670000,620000)))</f>
        <v/>
      </c>
      <c r="AB657" s="19">
        <f>MAX(0,ROUNDDOWN(X657-Z657-AA657-0,-3))</f>
        <v/>
      </c>
      <c r="AC657" s="19">
        <f>IF(AB657&lt;=0,0,ROUNDDOWN((AB657*LOOKUP(AB657,{0,1950001,3300001,6950001,9000001,18000001,40000001},{0.05,0.1,0.2,0.23,0.33,0.4,0.45})-LOOKUP(AB657,{0,1950001,3300001,6950001,9000001,18000001,40000001},{0,97500,427500,636000,1536000,2796000,4796000}))*1.021,-2))</f>
        <v/>
      </c>
      <c r="AD657" s="19">
        <f>MAX(0,ROUNDDOWN(X657-Z657-430000-0,-3))</f>
        <v/>
      </c>
      <c r="AE657" s="19">
        <f>IF(X657&lt;=450000,0,MAX(0,ROUNDDOWN(AD657*0.06-MIN(50000,AD657)*0.03,-2))+MAX(0,ROUNDDOWN(AD657*0.04-MIN(50000,AD657)*0.02,-2)))</f>
        <v/>
      </c>
      <c r="AF657" s="19">
        <f>AC657+AE657+Y657</f>
        <v/>
      </c>
      <c r="AG657" s="19">
        <f>MIN(650000,MAX(0,$B657))</f>
        <v/>
      </c>
      <c r="AH657" s="19">
        <f>$B657-AG657</f>
        <v/>
      </c>
      <c r="AI657" s="19">
        <f>MIN(670000,ROUNDDOWN(MAX(0,AH657-430000)*0.0751+47600,0))+MIN(260000,ROUNDDOWN(MAX(0,AH657-430000)*0.028+17600,0))+MIN(30000,ROUNDDOWN(MAX(0,AH657-430000)*0.0027+1873,0))+IF("いいえ"="はい",MIN(170000,ROUNDDOWN(MAX(0,AH657-430000)*0.0243+17800,0)),0)</f>
        <v/>
      </c>
      <c r="AJ657" s="19">
        <f>IF(""="",215040+AI657,"")</f>
        <v/>
      </c>
      <c r="AK657" s="19">
        <f>IF(AH657&gt;23500000,NA(),IF(AH657&lt;=4890000,1040000,IF(AH657&lt;=6550000,670000,620000)))</f>
        <v/>
      </c>
      <c r="AL657" s="19">
        <f>MAX(0,ROUNDDOWN(AH657-AJ657-AK657-0,-3))</f>
        <v/>
      </c>
      <c r="AM657" s="19">
        <f>IF(AL657&lt;=0,0,ROUNDDOWN((AL657*LOOKUP(AL657,{0,1950001,3300001,6950001,9000001,18000001,40000001},{0.05,0.1,0.2,0.23,0.33,0.4,0.45})-LOOKUP(AL657,{0,1950001,3300001,6950001,9000001,18000001,40000001},{0,97500,427500,636000,1536000,2796000,4796000}))*1.021,-2))</f>
        <v/>
      </c>
      <c r="AN657" s="19">
        <f>MAX(0,ROUNDDOWN(AH657-AJ657-430000-0,-3))</f>
        <v/>
      </c>
      <c r="AO657" s="19">
        <f>IF(AH657&lt;=450000,0,MAX(0,ROUNDDOWN(AN657*0.06-MIN(50000,AN657)*0.03,-2))+MAX(0,ROUNDDOWN(AN657*0.04-MIN(50000,AN657)*0.02,-2)))</f>
        <v/>
      </c>
      <c r="AP657" s="19">
        <f>AM657+AO657+AI657</f>
        <v/>
      </c>
      <c r="AQ657" s="19">
        <f>MIN(750000,MAX(0,$B657))</f>
        <v/>
      </c>
      <c r="AR657" s="19">
        <f>$B657-AQ657</f>
        <v/>
      </c>
      <c r="AS657" s="19">
        <f>MIN(670000,ROUNDDOWN(MAX(0,AR657-430000)*0.0751+47600,0))+MIN(260000,ROUNDDOWN(MAX(0,AR657-430000)*0.028+17600,0))+MIN(30000,ROUNDDOWN(MAX(0,AR657-430000)*0.0027+1873,0))+IF("いいえ"="はい",MIN(170000,ROUNDDOWN(MAX(0,AR657-430000)*0.0243+17800,0)),0)</f>
        <v/>
      </c>
      <c r="AT657" s="19">
        <f>IF(""="",215040+AS657,"")</f>
        <v/>
      </c>
      <c r="AU657" s="19">
        <f>IF(AR657&gt;23500000,NA(),IF(AR657&lt;=4890000,1040000,IF(AR657&lt;=6550000,670000,620000)))</f>
        <v/>
      </c>
      <c r="AV657" s="19">
        <f>MAX(0,ROUNDDOWN(AR657-AT657-AU657-0,-3))</f>
        <v/>
      </c>
      <c r="AW657" s="19">
        <f>IF(AV657&lt;=0,0,ROUNDDOWN((AV657*LOOKUP(AV657,{0,1950001,3300001,6950001,9000001,18000001,40000001},{0.05,0.1,0.2,0.23,0.33,0.4,0.45})-LOOKUP(AV657,{0,1950001,3300001,6950001,9000001,18000001,40000001},{0,97500,427500,636000,1536000,2796000,4796000}))*1.021,-2))</f>
        <v/>
      </c>
      <c r="AX657" s="19">
        <f>MAX(0,ROUNDDOWN(AR657-AT657-430000-0,-3))</f>
        <v/>
      </c>
      <c r="AY657" s="19">
        <f>IF(AR657&lt;=450000,0,MAX(0,ROUNDDOWN(AX657*0.06-MIN(50000,AX657)*0.03,-2))+MAX(0,ROUNDDOWN(AX657*0.04-MIN(50000,AX657)*0.02,-2)))</f>
        <v/>
      </c>
      <c r="AZ657" s="19">
        <f>AW657+AY657+AS657</f>
        <v/>
      </c>
    </row>
    <row r="658">
      <c r="A658" t="inlineStr">
        <is>
          <t>1万円刻み</t>
        </is>
      </c>
      <c r="B658" s="19">
        <f>'3_1万円刻み'!$A$641</f>
        <v/>
      </c>
      <c r="C658" s="19">
        <f>MIN(0,MAX(0,$B658))</f>
        <v/>
      </c>
      <c r="D658" s="19">
        <f>$B658-C658</f>
        <v/>
      </c>
      <c r="E658" s="19">
        <f>MIN(670000,ROUNDDOWN(MAX(0,D658-430000)*0.0751+47600,0))+MIN(260000,ROUNDDOWN(MAX(0,D658-430000)*0.028+17600,0))+MIN(30000,ROUNDDOWN(MAX(0,D658-430000)*0.0027+1873,0))+IF("いいえ"="はい",MIN(170000,ROUNDDOWN(MAX(0,D658-430000)*0.0243+17800,0)),0)</f>
        <v/>
      </c>
      <c r="F658" s="19">
        <f>IF(""="",215040+E658,"")</f>
        <v/>
      </c>
      <c r="G658" s="19">
        <f>IF(D658&gt;23500000,NA(),IF(D658&lt;=4890000,1040000,IF(D658&lt;=6550000,670000,620000)))</f>
        <v/>
      </c>
      <c r="H658" s="19">
        <f>MAX(0,ROUNDDOWN(D658-F658-G658-0,-3))</f>
        <v/>
      </c>
      <c r="I658" s="19">
        <f>IF(H658&lt;=0,0,ROUNDDOWN((H658*LOOKUP(H658,{0,1950001,3300001,6950001,9000001,18000001,40000001},{0.05,0.1,0.2,0.23,0.33,0.4,0.45})-LOOKUP(H658,{0,1950001,3300001,6950001,9000001,18000001,40000001},{0,97500,427500,636000,1536000,2796000,4796000}))*1.021,-2))</f>
        <v/>
      </c>
      <c r="J658" s="19">
        <f>MAX(0,ROUNDDOWN(D658-F658-430000-0,-3))</f>
        <v/>
      </c>
      <c r="K658" s="19">
        <f>IF(D658&lt;=450000,0,MAX(0,ROUNDDOWN(J658*0.06-MIN(50000,J658)*0.03,-2))+MAX(0,ROUNDDOWN(J658*0.04-MIN(50000,J658)*0.02,-2)))</f>
        <v/>
      </c>
      <c r="L658" s="19">
        <f>I658+K658+E658</f>
        <v/>
      </c>
      <c r="M658" s="19">
        <f>MIN(100000,MAX(0,$B658))</f>
        <v/>
      </c>
      <c r="N658" s="19">
        <f>$B658-M658</f>
        <v/>
      </c>
      <c r="O658" s="19">
        <f>MIN(670000,ROUNDDOWN(MAX(0,N658-430000)*0.0751+47600,0))+MIN(260000,ROUNDDOWN(MAX(0,N658-430000)*0.028+17600,0))+MIN(30000,ROUNDDOWN(MAX(0,N658-430000)*0.0027+1873,0))+IF("いいえ"="はい",MIN(170000,ROUNDDOWN(MAX(0,N658-430000)*0.0243+17800,0)),0)</f>
        <v/>
      </c>
      <c r="P658" s="19">
        <f>IF(""="",215040+O658,"")</f>
        <v/>
      </c>
      <c r="Q658" s="19">
        <f>IF(N658&gt;23500000,NA(),IF(N658&lt;=4890000,1040000,IF(N658&lt;=6550000,670000,620000)))</f>
        <v/>
      </c>
      <c r="R658" s="19">
        <f>MAX(0,ROUNDDOWN(N658-P658-Q658-0,-3))</f>
        <v/>
      </c>
      <c r="S658" s="19">
        <f>IF(R658&lt;=0,0,ROUNDDOWN((R658*LOOKUP(R658,{0,1950001,3300001,6950001,9000001,18000001,40000001},{0.05,0.1,0.2,0.23,0.33,0.4,0.45})-LOOKUP(R658,{0,1950001,3300001,6950001,9000001,18000001,40000001},{0,97500,427500,636000,1536000,2796000,4796000}))*1.021,-2))</f>
        <v/>
      </c>
      <c r="T658" s="19">
        <f>MAX(0,ROUNDDOWN(N658-P658-430000-0,-3))</f>
        <v/>
      </c>
      <c r="U658" s="19">
        <f>IF(N658&lt;=450000,0,MAX(0,ROUNDDOWN(T658*0.06-MIN(50000,T658)*0.03,-2))+MAX(0,ROUNDDOWN(T658*0.04-MIN(50000,T658)*0.02,-2)))</f>
        <v/>
      </c>
      <c r="V658" s="19">
        <f>S658+U658+O658</f>
        <v/>
      </c>
      <c r="W658" s="19">
        <f>MIN(550000,MAX(0,$B658))</f>
        <v/>
      </c>
      <c r="X658" s="19">
        <f>$B658-W658</f>
        <v/>
      </c>
      <c r="Y658" s="19">
        <f>MIN(670000,ROUNDDOWN(MAX(0,X658-430000)*0.0751+47600,0))+MIN(260000,ROUNDDOWN(MAX(0,X658-430000)*0.028+17600,0))+MIN(30000,ROUNDDOWN(MAX(0,X658-430000)*0.0027+1873,0))+IF("いいえ"="はい",MIN(170000,ROUNDDOWN(MAX(0,X658-430000)*0.0243+17800,0)),0)</f>
        <v/>
      </c>
      <c r="Z658" s="19">
        <f>IF(""="",215040+Y658,"")</f>
        <v/>
      </c>
      <c r="AA658" s="19">
        <f>IF(X658&gt;23500000,NA(),IF(X658&lt;=4890000,1040000,IF(X658&lt;=6550000,670000,620000)))</f>
        <v/>
      </c>
      <c r="AB658" s="19">
        <f>MAX(0,ROUNDDOWN(X658-Z658-AA658-0,-3))</f>
        <v/>
      </c>
      <c r="AC658" s="19">
        <f>IF(AB658&lt;=0,0,ROUNDDOWN((AB658*LOOKUP(AB658,{0,1950001,3300001,6950001,9000001,18000001,40000001},{0.05,0.1,0.2,0.23,0.33,0.4,0.45})-LOOKUP(AB658,{0,1950001,3300001,6950001,9000001,18000001,40000001},{0,97500,427500,636000,1536000,2796000,4796000}))*1.021,-2))</f>
        <v/>
      </c>
      <c r="AD658" s="19">
        <f>MAX(0,ROUNDDOWN(X658-Z658-430000-0,-3))</f>
        <v/>
      </c>
      <c r="AE658" s="19">
        <f>IF(X658&lt;=450000,0,MAX(0,ROUNDDOWN(AD658*0.06-MIN(50000,AD658)*0.03,-2))+MAX(0,ROUNDDOWN(AD658*0.04-MIN(50000,AD658)*0.02,-2)))</f>
        <v/>
      </c>
      <c r="AF658" s="19">
        <f>AC658+AE658+Y658</f>
        <v/>
      </c>
      <c r="AG658" s="19">
        <f>MIN(650000,MAX(0,$B658))</f>
        <v/>
      </c>
      <c r="AH658" s="19">
        <f>$B658-AG658</f>
        <v/>
      </c>
      <c r="AI658" s="19">
        <f>MIN(670000,ROUNDDOWN(MAX(0,AH658-430000)*0.0751+47600,0))+MIN(260000,ROUNDDOWN(MAX(0,AH658-430000)*0.028+17600,0))+MIN(30000,ROUNDDOWN(MAX(0,AH658-430000)*0.0027+1873,0))+IF("いいえ"="はい",MIN(170000,ROUNDDOWN(MAX(0,AH658-430000)*0.0243+17800,0)),0)</f>
        <v/>
      </c>
      <c r="AJ658" s="19">
        <f>IF(""="",215040+AI658,"")</f>
        <v/>
      </c>
      <c r="AK658" s="19">
        <f>IF(AH658&gt;23500000,NA(),IF(AH658&lt;=4890000,1040000,IF(AH658&lt;=6550000,670000,620000)))</f>
        <v/>
      </c>
      <c r="AL658" s="19">
        <f>MAX(0,ROUNDDOWN(AH658-AJ658-AK658-0,-3))</f>
        <v/>
      </c>
      <c r="AM658" s="19">
        <f>IF(AL658&lt;=0,0,ROUNDDOWN((AL658*LOOKUP(AL658,{0,1950001,3300001,6950001,9000001,18000001,40000001},{0.05,0.1,0.2,0.23,0.33,0.4,0.45})-LOOKUP(AL658,{0,1950001,3300001,6950001,9000001,18000001,40000001},{0,97500,427500,636000,1536000,2796000,4796000}))*1.021,-2))</f>
        <v/>
      </c>
      <c r="AN658" s="19">
        <f>MAX(0,ROUNDDOWN(AH658-AJ658-430000-0,-3))</f>
        <v/>
      </c>
      <c r="AO658" s="19">
        <f>IF(AH658&lt;=450000,0,MAX(0,ROUNDDOWN(AN658*0.06-MIN(50000,AN658)*0.03,-2))+MAX(0,ROUNDDOWN(AN658*0.04-MIN(50000,AN658)*0.02,-2)))</f>
        <v/>
      </c>
      <c r="AP658" s="19">
        <f>AM658+AO658+AI658</f>
        <v/>
      </c>
      <c r="AQ658" s="19">
        <f>MIN(750000,MAX(0,$B658))</f>
        <v/>
      </c>
      <c r="AR658" s="19">
        <f>$B658-AQ658</f>
        <v/>
      </c>
      <c r="AS658" s="19">
        <f>MIN(670000,ROUNDDOWN(MAX(0,AR658-430000)*0.0751+47600,0))+MIN(260000,ROUNDDOWN(MAX(0,AR658-430000)*0.028+17600,0))+MIN(30000,ROUNDDOWN(MAX(0,AR658-430000)*0.0027+1873,0))+IF("いいえ"="はい",MIN(170000,ROUNDDOWN(MAX(0,AR658-430000)*0.0243+17800,0)),0)</f>
        <v/>
      </c>
      <c r="AT658" s="19">
        <f>IF(""="",215040+AS658,"")</f>
        <v/>
      </c>
      <c r="AU658" s="19">
        <f>IF(AR658&gt;23500000,NA(),IF(AR658&lt;=4890000,1040000,IF(AR658&lt;=6550000,670000,620000)))</f>
        <v/>
      </c>
      <c r="AV658" s="19">
        <f>MAX(0,ROUNDDOWN(AR658-AT658-AU658-0,-3))</f>
        <v/>
      </c>
      <c r="AW658" s="19">
        <f>IF(AV658&lt;=0,0,ROUNDDOWN((AV658*LOOKUP(AV658,{0,1950001,3300001,6950001,9000001,18000001,40000001},{0.05,0.1,0.2,0.23,0.33,0.4,0.45})-LOOKUP(AV658,{0,1950001,3300001,6950001,9000001,18000001,40000001},{0,97500,427500,636000,1536000,2796000,4796000}))*1.021,-2))</f>
        <v/>
      </c>
      <c r="AX658" s="19">
        <f>MAX(0,ROUNDDOWN(AR658-AT658-430000-0,-3))</f>
        <v/>
      </c>
      <c r="AY658" s="19">
        <f>IF(AR658&lt;=450000,0,MAX(0,ROUNDDOWN(AX658*0.06-MIN(50000,AX658)*0.03,-2))+MAX(0,ROUNDDOWN(AX658*0.04-MIN(50000,AX658)*0.02,-2)))</f>
        <v/>
      </c>
      <c r="AZ658" s="19">
        <f>AW658+AY658+AS658</f>
        <v/>
      </c>
    </row>
    <row r="659">
      <c r="A659" t="inlineStr">
        <is>
          <t>1万円刻み</t>
        </is>
      </c>
      <c r="B659" s="19">
        <f>'3_1万円刻み'!$A$642</f>
        <v/>
      </c>
      <c r="C659" s="19">
        <f>MIN(0,MAX(0,$B659))</f>
        <v/>
      </c>
      <c r="D659" s="19">
        <f>$B659-C659</f>
        <v/>
      </c>
      <c r="E659" s="19">
        <f>MIN(670000,ROUNDDOWN(MAX(0,D659-430000)*0.0751+47600,0))+MIN(260000,ROUNDDOWN(MAX(0,D659-430000)*0.028+17600,0))+MIN(30000,ROUNDDOWN(MAX(0,D659-430000)*0.0027+1873,0))+IF("いいえ"="はい",MIN(170000,ROUNDDOWN(MAX(0,D659-430000)*0.0243+17800,0)),0)</f>
        <v/>
      </c>
      <c r="F659" s="19">
        <f>IF(""="",215040+E659,"")</f>
        <v/>
      </c>
      <c r="G659" s="19">
        <f>IF(D659&gt;23500000,NA(),IF(D659&lt;=4890000,1040000,IF(D659&lt;=6550000,670000,620000)))</f>
        <v/>
      </c>
      <c r="H659" s="19">
        <f>MAX(0,ROUNDDOWN(D659-F659-G659-0,-3))</f>
        <v/>
      </c>
      <c r="I659" s="19">
        <f>IF(H659&lt;=0,0,ROUNDDOWN((H659*LOOKUP(H659,{0,1950001,3300001,6950001,9000001,18000001,40000001},{0.05,0.1,0.2,0.23,0.33,0.4,0.45})-LOOKUP(H659,{0,1950001,3300001,6950001,9000001,18000001,40000001},{0,97500,427500,636000,1536000,2796000,4796000}))*1.021,-2))</f>
        <v/>
      </c>
      <c r="J659" s="19">
        <f>MAX(0,ROUNDDOWN(D659-F659-430000-0,-3))</f>
        <v/>
      </c>
      <c r="K659" s="19">
        <f>IF(D659&lt;=450000,0,MAX(0,ROUNDDOWN(J659*0.06-MIN(50000,J659)*0.03,-2))+MAX(0,ROUNDDOWN(J659*0.04-MIN(50000,J659)*0.02,-2)))</f>
        <v/>
      </c>
      <c r="L659" s="19">
        <f>I659+K659+E659</f>
        <v/>
      </c>
      <c r="M659" s="19">
        <f>MIN(100000,MAX(0,$B659))</f>
        <v/>
      </c>
      <c r="N659" s="19">
        <f>$B659-M659</f>
        <v/>
      </c>
      <c r="O659" s="19">
        <f>MIN(670000,ROUNDDOWN(MAX(0,N659-430000)*0.0751+47600,0))+MIN(260000,ROUNDDOWN(MAX(0,N659-430000)*0.028+17600,0))+MIN(30000,ROUNDDOWN(MAX(0,N659-430000)*0.0027+1873,0))+IF("いいえ"="はい",MIN(170000,ROUNDDOWN(MAX(0,N659-430000)*0.0243+17800,0)),0)</f>
        <v/>
      </c>
      <c r="P659" s="19">
        <f>IF(""="",215040+O659,"")</f>
        <v/>
      </c>
      <c r="Q659" s="19">
        <f>IF(N659&gt;23500000,NA(),IF(N659&lt;=4890000,1040000,IF(N659&lt;=6550000,670000,620000)))</f>
        <v/>
      </c>
      <c r="R659" s="19">
        <f>MAX(0,ROUNDDOWN(N659-P659-Q659-0,-3))</f>
        <v/>
      </c>
      <c r="S659" s="19">
        <f>IF(R659&lt;=0,0,ROUNDDOWN((R659*LOOKUP(R659,{0,1950001,3300001,6950001,9000001,18000001,40000001},{0.05,0.1,0.2,0.23,0.33,0.4,0.45})-LOOKUP(R659,{0,1950001,3300001,6950001,9000001,18000001,40000001},{0,97500,427500,636000,1536000,2796000,4796000}))*1.021,-2))</f>
        <v/>
      </c>
      <c r="T659" s="19">
        <f>MAX(0,ROUNDDOWN(N659-P659-430000-0,-3))</f>
        <v/>
      </c>
      <c r="U659" s="19">
        <f>IF(N659&lt;=450000,0,MAX(0,ROUNDDOWN(T659*0.06-MIN(50000,T659)*0.03,-2))+MAX(0,ROUNDDOWN(T659*0.04-MIN(50000,T659)*0.02,-2)))</f>
        <v/>
      </c>
      <c r="V659" s="19">
        <f>S659+U659+O659</f>
        <v/>
      </c>
      <c r="W659" s="19">
        <f>MIN(550000,MAX(0,$B659))</f>
        <v/>
      </c>
      <c r="X659" s="19">
        <f>$B659-W659</f>
        <v/>
      </c>
      <c r="Y659" s="19">
        <f>MIN(670000,ROUNDDOWN(MAX(0,X659-430000)*0.0751+47600,0))+MIN(260000,ROUNDDOWN(MAX(0,X659-430000)*0.028+17600,0))+MIN(30000,ROUNDDOWN(MAX(0,X659-430000)*0.0027+1873,0))+IF("いいえ"="はい",MIN(170000,ROUNDDOWN(MAX(0,X659-430000)*0.0243+17800,0)),0)</f>
        <v/>
      </c>
      <c r="Z659" s="19">
        <f>IF(""="",215040+Y659,"")</f>
        <v/>
      </c>
      <c r="AA659" s="19">
        <f>IF(X659&gt;23500000,NA(),IF(X659&lt;=4890000,1040000,IF(X659&lt;=6550000,670000,620000)))</f>
        <v/>
      </c>
      <c r="AB659" s="19">
        <f>MAX(0,ROUNDDOWN(X659-Z659-AA659-0,-3))</f>
        <v/>
      </c>
      <c r="AC659" s="19">
        <f>IF(AB659&lt;=0,0,ROUNDDOWN((AB659*LOOKUP(AB659,{0,1950001,3300001,6950001,9000001,18000001,40000001},{0.05,0.1,0.2,0.23,0.33,0.4,0.45})-LOOKUP(AB659,{0,1950001,3300001,6950001,9000001,18000001,40000001},{0,97500,427500,636000,1536000,2796000,4796000}))*1.021,-2))</f>
        <v/>
      </c>
      <c r="AD659" s="19">
        <f>MAX(0,ROUNDDOWN(X659-Z659-430000-0,-3))</f>
        <v/>
      </c>
      <c r="AE659" s="19">
        <f>IF(X659&lt;=450000,0,MAX(0,ROUNDDOWN(AD659*0.06-MIN(50000,AD659)*0.03,-2))+MAX(0,ROUNDDOWN(AD659*0.04-MIN(50000,AD659)*0.02,-2)))</f>
        <v/>
      </c>
      <c r="AF659" s="19">
        <f>AC659+AE659+Y659</f>
        <v/>
      </c>
      <c r="AG659" s="19">
        <f>MIN(650000,MAX(0,$B659))</f>
        <v/>
      </c>
      <c r="AH659" s="19">
        <f>$B659-AG659</f>
        <v/>
      </c>
      <c r="AI659" s="19">
        <f>MIN(670000,ROUNDDOWN(MAX(0,AH659-430000)*0.0751+47600,0))+MIN(260000,ROUNDDOWN(MAX(0,AH659-430000)*0.028+17600,0))+MIN(30000,ROUNDDOWN(MAX(0,AH659-430000)*0.0027+1873,0))+IF("いいえ"="はい",MIN(170000,ROUNDDOWN(MAX(0,AH659-430000)*0.0243+17800,0)),0)</f>
        <v/>
      </c>
      <c r="AJ659" s="19">
        <f>IF(""="",215040+AI659,"")</f>
        <v/>
      </c>
      <c r="AK659" s="19">
        <f>IF(AH659&gt;23500000,NA(),IF(AH659&lt;=4890000,1040000,IF(AH659&lt;=6550000,670000,620000)))</f>
        <v/>
      </c>
      <c r="AL659" s="19">
        <f>MAX(0,ROUNDDOWN(AH659-AJ659-AK659-0,-3))</f>
        <v/>
      </c>
      <c r="AM659" s="19">
        <f>IF(AL659&lt;=0,0,ROUNDDOWN((AL659*LOOKUP(AL659,{0,1950001,3300001,6950001,9000001,18000001,40000001},{0.05,0.1,0.2,0.23,0.33,0.4,0.45})-LOOKUP(AL659,{0,1950001,3300001,6950001,9000001,18000001,40000001},{0,97500,427500,636000,1536000,2796000,4796000}))*1.021,-2))</f>
        <v/>
      </c>
      <c r="AN659" s="19">
        <f>MAX(0,ROUNDDOWN(AH659-AJ659-430000-0,-3))</f>
        <v/>
      </c>
      <c r="AO659" s="19">
        <f>IF(AH659&lt;=450000,0,MAX(0,ROUNDDOWN(AN659*0.06-MIN(50000,AN659)*0.03,-2))+MAX(0,ROUNDDOWN(AN659*0.04-MIN(50000,AN659)*0.02,-2)))</f>
        <v/>
      </c>
      <c r="AP659" s="19">
        <f>AM659+AO659+AI659</f>
        <v/>
      </c>
      <c r="AQ659" s="19">
        <f>MIN(750000,MAX(0,$B659))</f>
        <v/>
      </c>
      <c r="AR659" s="19">
        <f>$B659-AQ659</f>
        <v/>
      </c>
      <c r="AS659" s="19">
        <f>MIN(670000,ROUNDDOWN(MAX(0,AR659-430000)*0.0751+47600,0))+MIN(260000,ROUNDDOWN(MAX(0,AR659-430000)*0.028+17600,0))+MIN(30000,ROUNDDOWN(MAX(0,AR659-430000)*0.0027+1873,0))+IF("いいえ"="はい",MIN(170000,ROUNDDOWN(MAX(0,AR659-430000)*0.0243+17800,0)),0)</f>
        <v/>
      </c>
      <c r="AT659" s="19">
        <f>IF(""="",215040+AS659,"")</f>
        <v/>
      </c>
      <c r="AU659" s="19">
        <f>IF(AR659&gt;23500000,NA(),IF(AR659&lt;=4890000,1040000,IF(AR659&lt;=6550000,670000,620000)))</f>
        <v/>
      </c>
      <c r="AV659" s="19">
        <f>MAX(0,ROUNDDOWN(AR659-AT659-AU659-0,-3))</f>
        <v/>
      </c>
      <c r="AW659" s="19">
        <f>IF(AV659&lt;=0,0,ROUNDDOWN((AV659*LOOKUP(AV659,{0,1950001,3300001,6950001,9000001,18000001,40000001},{0.05,0.1,0.2,0.23,0.33,0.4,0.45})-LOOKUP(AV659,{0,1950001,3300001,6950001,9000001,18000001,40000001},{0,97500,427500,636000,1536000,2796000,4796000}))*1.021,-2))</f>
        <v/>
      </c>
      <c r="AX659" s="19">
        <f>MAX(0,ROUNDDOWN(AR659-AT659-430000-0,-3))</f>
        <v/>
      </c>
      <c r="AY659" s="19">
        <f>IF(AR659&lt;=450000,0,MAX(0,ROUNDDOWN(AX659*0.06-MIN(50000,AX659)*0.03,-2))+MAX(0,ROUNDDOWN(AX659*0.04-MIN(50000,AX659)*0.02,-2)))</f>
        <v/>
      </c>
      <c r="AZ659" s="19">
        <f>AW659+AY659+AS659</f>
        <v/>
      </c>
    </row>
    <row r="660">
      <c r="A660" t="inlineStr">
        <is>
          <t>1万円刻み</t>
        </is>
      </c>
      <c r="B660" s="19">
        <f>'3_1万円刻み'!$A$643</f>
        <v/>
      </c>
      <c r="C660" s="19">
        <f>MIN(0,MAX(0,$B660))</f>
        <v/>
      </c>
      <c r="D660" s="19">
        <f>$B660-C660</f>
        <v/>
      </c>
      <c r="E660" s="19">
        <f>MIN(670000,ROUNDDOWN(MAX(0,D660-430000)*0.0751+47600,0))+MIN(260000,ROUNDDOWN(MAX(0,D660-430000)*0.028+17600,0))+MIN(30000,ROUNDDOWN(MAX(0,D660-430000)*0.0027+1873,0))+IF("いいえ"="はい",MIN(170000,ROUNDDOWN(MAX(0,D660-430000)*0.0243+17800,0)),0)</f>
        <v/>
      </c>
      <c r="F660" s="19">
        <f>IF(""="",215040+E660,"")</f>
        <v/>
      </c>
      <c r="G660" s="19">
        <f>IF(D660&gt;23500000,NA(),IF(D660&lt;=4890000,1040000,IF(D660&lt;=6550000,670000,620000)))</f>
        <v/>
      </c>
      <c r="H660" s="19">
        <f>MAX(0,ROUNDDOWN(D660-F660-G660-0,-3))</f>
        <v/>
      </c>
      <c r="I660" s="19">
        <f>IF(H660&lt;=0,0,ROUNDDOWN((H660*LOOKUP(H660,{0,1950001,3300001,6950001,9000001,18000001,40000001},{0.05,0.1,0.2,0.23,0.33,0.4,0.45})-LOOKUP(H660,{0,1950001,3300001,6950001,9000001,18000001,40000001},{0,97500,427500,636000,1536000,2796000,4796000}))*1.021,-2))</f>
        <v/>
      </c>
      <c r="J660" s="19">
        <f>MAX(0,ROUNDDOWN(D660-F660-430000-0,-3))</f>
        <v/>
      </c>
      <c r="K660" s="19">
        <f>IF(D660&lt;=450000,0,MAX(0,ROUNDDOWN(J660*0.06-MIN(50000,J660)*0.03,-2))+MAX(0,ROUNDDOWN(J660*0.04-MIN(50000,J660)*0.02,-2)))</f>
        <v/>
      </c>
      <c r="L660" s="19">
        <f>I660+K660+E660</f>
        <v/>
      </c>
      <c r="M660" s="19">
        <f>MIN(100000,MAX(0,$B660))</f>
        <v/>
      </c>
      <c r="N660" s="19">
        <f>$B660-M660</f>
        <v/>
      </c>
      <c r="O660" s="19">
        <f>MIN(670000,ROUNDDOWN(MAX(0,N660-430000)*0.0751+47600,0))+MIN(260000,ROUNDDOWN(MAX(0,N660-430000)*0.028+17600,0))+MIN(30000,ROUNDDOWN(MAX(0,N660-430000)*0.0027+1873,0))+IF("いいえ"="はい",MIN(170000,ROUNDDOWN(MAX(0,N660-430000)*0.0243+17800,0)),0)</f>
        <v/>
      </c>
      <c r="P660" s="19">
        <f>IF(""="",215040+O660,"")</f>
        <v/>
      </c>
      <c r="Q660" s="19">
        <f>IF(N660&gt;23500000,NA(),IF(N660&lt;=4890000,1040000,IF(N660&lt;=6550000,670000,620000)))</f>
        <v/>
      </c>
      <c r="R660" s="19">
        <f>MAX(0,ROUNDDOWN(N660-P660-Q660-0,-3))</f>
        <v/>
      </c>
      <c r="S660" s="19">
        <f>IF(R660&lt;=0,0,ROUNDDOWN((R660*LOOKUP(R660,{0,1950001,3300001,6950001,9000001,18000001,40000001},{0.05,0.1,0.2,0.23,0.33,0.4,0.45})-LOOKUP(R660,{0,1950001,3300001,6950001,9000001,18000001,40000001},{0,97500,427500,636000,1536000,2796000,4796000}))*1.021,-2))</f>
        <v/>
      </c>
      <c r="T660" s="19">
        <f>MAX(0,ROUNDDOWN(N660-P660-430000-0,-3))</f>
        <v/>
      </c>
      <c r="U660" s="19">
        <f>IF(N660&lt;=450000,0,MAX(0,ROUNDDOWN(T660*0.06-MIN(50000,T660)*0.03,-2))+MAX(0,ROUNDDOWN(T660*0.04-MIN(50000,T660)*0.02,-2)))</f>
        <v/>
      </c>
      <c r="V660" s="19">
        <f>S660+U660+O660</f>
        <v/>
      </c>
      <c r="W660" s="19">
        <f>MIN(550000,MAX(0,$B660))</f>
        <v/>
      </c>
      <c r="X660" s="19">
        <f>$B660-W660</f>
        <v/>
      </c>
      <c r="Y660" s="19">
        <f>MIN(670000,ROUNDDOWN(MAX(0,X660-430000)*0.0751+47600,0))+MIN(260000,ROUNDDOWN(MAX(0,X660-430000)*0.028+17600,0))+MIN(30000,ROUNDDOWN(MAX(0,X660-430000)*0.0027+1873,0))+IF("いいえ"="はい",MIN(170000,ROUNDDOWN(MAX(0,X660-430000)*0.0243+17800,0)),0)</f>
        <v/>
      </c>
      <c r="Z660" s="19">
        <f>IF(""="",215040+Y660,"")</f>
        <v/>
      </c>
      <c r="AA660" s="19">
        <f>IF(X660&gt;23500000,NA(),IF(X660&lt;=4890000,1040000,IF(X660&lt;=6550000,670000,620000)))</f>
        <v/>
      </c>
      <c r="AB660" s="19">
        <f>MAX(0,ROUNDDOWN(X660-Z660-AA660-0,-3))</f>
        <v/>
      </c>
      <c r="AC660" s="19">
        <f>IF(AB660&lt;=0,0,ROUNDDOWN((AB660*LOOKUP(AB660,{0,1950001,3300001,6950001,9000001,18000001,40000001},{0.05,0.1,0.2,0.23,0.33,0.4,0.45})-LOOKUP(AB660,{0,1950001,3300001,6950001,9000001,18000001,40000001},{0,97500,427500,636000,1536000,2796000,4796000}))*1.021,-2))</f>
        <v/>
      </c>
      <c r="AD660" s="19">
        <f>MAX(0,ROUNDDOWN(X660-Z660-430000-0,-3))</f>
        <v/>
      </c>
      <c r="AE660" s="19">
        <f>IF(X660&lt;=450000,0,MAX(0,ROUNDDOWN(AD660*0.06-MIN(50000,AD660)*0.03,-2))+MAX(0,ROUNDDOWN(AD660*0.04-MIN(50000,AD660)*0.02,-2)))</f>
        <v/>
      </c>
      <c r="AF660" s="19">
        <f>AC660+AE660+Y660</f>
        <v/>
      </c>
      <c r="AG660" s="19">
        <f>MIN(650000,MAX(0,$B660))</f>
        <v/>
      </c>
      <c r="AH660" s="19">
        <f>$B660-AG660</f>
        <v/>
      </c>
      <c r="AI660" s="19">
        <f>MIN(670000,ROUNDDOWN(MAX(0,AH660-430000)*0.0751+47600,0))+MIN(260000,ROUNDDOWN(MAX(0,AH660-430000)*0.028+17600,0))+MIN(30000,ROUNDDOWN(MAX(0,AH660-430000)*0.0027+1873,0))+IF("いいえ"="はい",MIN(170000,ROUNDDOWN(MAX(0,AH660-430000)*0.0243+17800,0)),0)</f>
        <v/>
      </c>
      <c r="AJ660" s="19">
        <f>IF(""="",215040+AI660,"")</f>
        <v/>
      </c>
      <c r="AK660" s="19">
        <f>IF(AH660&gt;23500000,NA(),IF(AH660&lt;=4890000,1040000,IF(AH660&lt;=6550000,670000,620000)))</f>
        <v/>
      </c>
      <c r="AL660" s="19">
        <f>MAX(0,ROUNDDOWN(AH660-AJ660-AK660-0,-3))</f>
        <v/>
      </c>
      <c r="AM660" s="19">
        <f>IF(AL660&lt;=0,0,ROUNDDOWN((AL660*LOOKUP(AL660,{0,1950001,3300001,6950001,9000001,18000001,40000001},{0.05,0.1,0.2,0.23,0.33,0.4,0.45})-LOOKUP(AL660,{0,1950001,3300001,6950001,9000001,18000001,40000001},{0,97500,427500,636000,1536000,2796000,4796000}))*1.021,-2))</f>
        <v/>
      </c>
      <c r="AN660" s="19">
        <f>MAX(0,ROUNDDOWN(AH660-AJ660-430000-0,-3))</f>
        <v/>
      </c>
      <c r="AO660" s="19">
        <f>IF(AH660&lt;=450000,0,MAX(0,ROUNDDOWN(AN660*0.06-MIN(50000,AN660)*0.03,-2))+MAX(0,ROUNDDOWN(AN660*0.04-MIN(50000,AN660)*0.02,-2)))</f>
        <v/>
      </c>
      <c r="AP660" s="19">
        <f>AM660+AO660+AI660</f>
        <v/>
      </c>
      <c r="AQ660" s="19">
        <f>MIN(750000,MAX(0,$B660))</f>
        <v/>
      </c>
      <c r="AR660" s="19">
        <f>$B660-AQ660</f>
        <v/>
      </c>
      <c r="AS660" s="19">
        <f>MIN(670000,ROUNDDOWN(MAX(0,AR660-430000)*0.0751+47600,0))+MIN(260000,ROUNDDOWN(MAX(0,AR660-430000)*0.028+17600,0))+MIN(30000,ROUNDDOWN(MAX(0,AR660-430000)*0.0027+1873,0))+IF("いいえ"="はい",MIN(170000,ROUNDDOWN(MAX(0,AR660-430000)*0.0243+17800,0)),0)</f>
        <v/>
      </c>
      <c r="AT660" s="19">
        <f>IF(""="",215040+AS660,"")</f>
        <v/>
      </c>
      <c r="AU660" s="19">
        <f>IF(AR660&gt;23500000,NA(),IF(AR660&lt;=4890000,1040000,IF(AR660&lt;=6550000,670000,620000)))</f>
        <v/>
      </c>
      <c r="AV660" s="19">
        <f>MAX(0,ROUNDDOWN(AR660-AT660-AU660-0,-3))</f>
        <v/>
      </c>
      <c r="AW660" s="19">
        <f>IF(AV660&lt;=0,0,ROUNDDOWN((AV660*LOOKUP(AV660,{0,1950001,3300001,6950001,9000001,18000001,40000001},{0.05,0.1,0.2,0.23,0.33,0.4,0.45})-LOOKUP(AV660,{0,1950001,3300001,6950001,9000001,18000001,40000001},{0,97500,427500,636000,1536000,2796000,4796000}))*1.021,-2))</f>
        <v/>
      </c>
      <c r="AX660" s="19">
        <f>MAX(0,ROUNDDOWN(AR660-AT660-430000-0,-3))</f>
        <v/>
      </c>
      <c r="AY660" s="19">
        <f>IF(AR660&lt;=450000,0,MAX(0,ROUNDDOWN(AX660*0.06-MIN(50000,AX660)*0.03,-2))+MAX(0,ROUNDDOWN(AX660*0.04-MIN(50000,AX660)*0.02,-2)))</f>
        <v/>
      </c>
      <c r="AZ660" s="19">
        <f>AW660+AY660+AS660</f>
        <v/>
      </c>
    </row>
    <row r="661">
      <c r="A661" t="inlineStr">
        <is>
          <t>1万円刻み</t>
        </is>
      </c>
      <c r="B661" s="19">
        <f>'3_1万円刻み'!$A$644</f>
        <v/>
      </c>
      <c r="C661" s="19">
        <f>MIN(0,MAX(0,$B661))</f>
        <v/>
      </c>
      <c r="D661" s="19">
        <f>$B661-C661</f>
        <v/>
      </c>
      <c r="E661" s="19">
        <f>MIN(670000,ROUNDDOWN(MAX(0,D661-430000)*0.0751+47600,0))+MIN(260000,ROUNDDOWN(MAX(0,D661-430000)*0.028+17600,0))+MIN(30000,ROUNDDOWN(MAX(0,D661-430000)*0.0027+1873,0))+IF("いいえ"="はい",MIN(170000,ROUNDDOWN(MAX(0,D661-430000)*0.0243+17800,0)),0)</f>
        <v/>
      </c>
      <c r="F661" s="19">
        <f>IF(""="",215040+E661,"")</f>
        <v/>
      </c>
      <c r="G661" s="19">
        <f>IF(D661&gt;23500000,NA(),IF(D661&lt;=4890000,1040000,IF(D661&lt;=6550000,670000,620000)))</f>
        <v/>
      </c>
      <c r="H661" s="19">
        <f>MAX(0,ROUNDDOWN(D661-F661-G661-0,-3))</f>
        <v/>
      </c>
      <c r="I661" s="19">
        <f>IF(H661&lt;=0,0,ROUNDDOWN((H661*LOOKUP(H661,{0,1950001,3300001,6950001,9000001,18000001,40000001},{0.05,0.1,0.2,0.23,0.33,0.4,0.45})-LOOKUP(H661,{0,1950001,3300001,6950001,9000001,18000001,40000001},{0,97500,427500,636000,1536000,2796000,4796000}))*1.021,-2))</f>
        <v/>
      </c>
      <c r="J661" s="19">
        <f>MAX(0,ROUNDDOWN(D661-F661-430000-0,-3))</f>
        <v/>
      </c>
      <c r="K661" s="19">
        <f>IF(D661&lt;=450000,0,MAX(0,ROUNDDOWN(J661*0.06-MIN(50000,J661)*0.03,-2))+MAX(0,ROUNDDOWN(J661*0.04-MIN(50000,J661)*0.02,-2)))</f>
        <v/>
      </c>
      <c r="L661" s="19">
        <f>I661+K661+E661</f>
        <v/>
      </c>
      <c r="M661" s="19">
        <f>MIN(100000,MAX(0,$B661))</f>
        <v/>
      </c>
      <c r="N661" s="19">
        <f>$B661-M661</f>
        <v/>
      </c>
      <c r="O661" s="19">
        <f>MIN(670000,ROUNDDOWN(MAX(0,N661-430000)*0.0751+47600,0))+MIN(260000,ROUNDDOWN(MAX(0,N661-430000)*0.028+17600,0))+MIN(30000,ROUNDDOWN(MAX(0,N661-430000)*0.0027+1873,0))+IF("いいえ"="はい",MIN(170000,ROUNDDOWN(MAX(0,N661-430000)*0.0243+17800,0)),0)</f>
        <v/>
      </c>
      <c r="P661" s="19">
        <f>IF(""="",215040+O661,"")</f>
        <v/>
      </c>
      <c r="Q661" s="19">
        <f>IF(N661&gt;23500000,NA(),IF(N661&lt;=4890000,1040000,IF(N661&lt;=6550000,670000,620000)))</f>
        <v/>
      </c>
      <c r="R661" s="19">
        <f>MAX(0,ROUNDDOWN(N661-P661-Q661-0,-3))</f>
        <v/>
      </c>
      <c r="S661" s="19">
        <f>IF(R661&lt;=0,0,ROUNDDOWN((R661*LOOKUP(R661,{0,1950001,3300001,6950001,9000001,18000001,40000001},{0.05,0.1,0.2,0.23,0.33,0.4,0.45})-LOOKUP(R661,{0,1950001,3300001,6950001,9000001,18000001,40000001},{0,97500,427500,636000,1536000,2796000,4796000}))*1.021,-2))</f>
        <v/>
      </c>
      <c r="T661" s="19">
        <f>MAX(0,ROUNDDOWN(N661-P661-430000-0,-3))</f>
        <v/>
      </c>
      <c r="U661" s="19">
        <f>IF(N661&lt;=450000,0,MAX(0,ROUNDDOWN(T661*0.06-MIN(50000,T661)*0.03,-2))+MAX(0,ROUNDDOWN(T661*0.04-MIN(50000,T661)*0.02,-2)))</f>
        <v/>
      </c>
      <c r="V661" s="19">
        <f>S661+U661+O661</f>
        <v/>
      </c>
      <c r="W661" s="19">
        <f>MIN(550000,MAX(0,$B661))</f>
        <v/>
      </c>
      <c r="X661" s="19">
        <f>$B661-W661</f>
        <v/>
      </c>
      <c r="Y661" s="19">
        <f>MIN(670000,ROUNDDOWN(MAX(0,X661-430000)*0.0751+47600,0))+MIN(260000,ROUNDDOWN(MAX(0,X661-430000)*0.028+17600,0))+MIN(30000,ROUNDDOWN(MAX(0,X661-430000)*0.0027+1873,0))+IF("いいえ"="はい",MIN(170000,ROUNDDOWN(MAX(0,X661-430000)*0.0243+17800,0)),0)</f>
        <v/>
      </c>
      <c r="Z661" s="19">
        <f>IF(""="",215040+Y661,"")</f>
        <v/>
      </c>
      <c r="AA661" s="19">
        <f>IF(X661&gt;23500000,NA(),IF(X661&lt;=4890000,1040000,IF(X661&lt;=6550000,670000,620000)))</f>
        <v/>
      </c>
      <c r="AB661" s="19">
        <f>MAX(0,ROUNDDOWN(X661-Z661-AA661-0,-3))</f>
        <v/>
      </c>
      <c r="AC661" s="19">
        <f>IF(AB661&lt;=0,0,ROUNDDOWN((AB661*LOOKUP(AB661,{0,1950001,3300001,6950001,9000001,18000001,40000001},{0.05,0.1,0.2,0.23,0.33,0.4,0.45})-LOOKUP(AB661,{0,1950001,3300001,6950001,9000001,18000001,40000001},{0,97500,427500,636000,1536000,2796000,4796000}))*1.021,-2))</f>
        <v/>
      </c>
      <c r="AD661" s="19">
        <f>MAX(0,ROUNDDOWN(X661-Z661-430000-0,-3))</f>
        <v/>
      </c>
      <c r="AE661" s="19">
        <f>IF(X661&lt;=450000,0,MAX(0,ROUNDDOWN(AD661*0.06-MIN(50000,AD661)*0.03,-2))+MAX(0,ROUNDDOWN(AD661*0.04-MIN(50000,AD661)*0.02,-2)))</f>
        <v/>
      </c>
      <c r="AF661" s="19">
        <f>AC661+AE661+Y661</f>
        <v/>
      </c>
      <c r="AG661" s="19">
        <f>MIN(650000,MAX(0,$B661))</f>
        <v/>
      </c>
      <c r="AH661" s="19">
        <f>$B661-AG661</f>
        <v/>
      </c>
      <c r="AI661" s="19">
        <f>MIN(670000,ROUNDDOWN(MAX(0,AH661-430000)*0.0751+47600,0))+MIN(260000,ROUNDDOWN(MAX(0,AH661-430000)*0.028+17600,0))+MIN(30000,ROUNDDOWN(MAX(0,AH661-430000)*0.0027+1873,0))+IF("いいえ"="はい",MIN(170000,ROUNDDOWN(MAX(0,AH661-430000)*0.0243+17800,0)),0)</f>
        <v/>
      </c>
      <c r="AJ661" s="19">
        <f>IF(""="",215040+AI661,"")</f>
        <v/>
      </c>
      <c r="AK661" s="19">
        <f>IF(AH661&gt;23500000,NA(),IF(AH661&lt;=4890000,1040000,IF(AH661&lt;=6550000,670000,620000)))</f>
        <v/>
      </c>
      <c r="AL661" s="19">
        <f>MAX(0,ROUNDDOWN(AH661-AJ661-AK661-0,-3))</f>
        <v/>
      </c>
      <c r="AM661" s="19">
        <f>IF(AL661&lt;=0,0,ROUNDDOWN((AL661*LOOKUP(AL661,{0,1950001,3300001,6950001,9000001,18000001,40000001},{0.05,0.1,0.2,0.23,0.33,0.4,0.45})-LOOKUP(AL661,{0,1950001,3300001,6950001,9000001,18000001,40000001},{0,97500,427500,636000,1536000,2796000,4796000}))*1.021,-2))</f>
        <v/>
      </c>
      <c r="AN661" s="19">
        <f>MAX(0,ROUNDDOWN(AH661-AJ661-430000-0,-3))</f>
        <v/>
      </c>
      <c r="AO661" s="19">
        <f>IF(AH661&lt;=450000,0,MAX(0,ROUNDDOWN(AN661*0.06-MIN(50000,AN661)*0.03,-2))+MAX(0,ROUNDDOWN(AN661*0.04-MIN(50000,AN661)*0.02,-2)))</f>
        <v/>
      </c>
      <c r="AP661" s="19">
        <f>AM661+AO661+AI661</f>
        <v/>
      </c>
      <c r="AQ661" s="19">
        <f>MIN(750000,MAX(0,$B661))</f>
        <v/>
      </c>
      <c r="AR661" s="19">
        <f>$B661-AQ661</f>
        <v/>
      </c>
      <c r="AS661" s="19">
        <f>MIN(670000,ROUNDDOWN(MAX(0,AR661-430000)*0.0751+47600,0))+MIN(260000,ROUNDDOWN(MAX(0,AR661-430000)*0.028+17600,0))+MIN(30000,ROUNDDOWN(MAX(0,AR661-430000)*0.0027+1873,0))+IF("いいえ"="はい",MIN(170000,ROUNDDOWN(MAX(0,AR661-430000)*0.0243+17800,0)),0)</f>
        <v/>
      </c>
      <c r="AT661" s="19">
        <f>IF(""="",215040+AS661,"")</f>
        <v/>
      </c>
      <c r="AU661" s="19">
        <f>IF(AR661&gt;23500000,NA(),IF(AR661&lt;=4890000,1040000,IF(AR661&lt;=6550000,670000,620000)))</f>
        <v/>
      </c>
      <c r="AV661" s="19">
        <f>MAX(0,ROUNDDOWN(AR661-AT661-AU661-0,-3))</f>
        <v/>
      </c>
      <c r="AW661" s="19">
        <f>IF(AV661&lt;=0,0,ROUNDDOWN((AV661*LOOKUP(AV661,{0,1950001,3300001,6950001,9000001,18000001,40000001},{0.05,0.1,0.2,0.23,0.33,0.4,0.45})-LOOKUP(AV661,{0,1950001,3300001,6950001,9000001,18000001,40000001},{0,97500,427500,636000,1536000,2796000,4796000}))*1.021,-2))</f>
        <v/>
      </c>
      <c r="AX661" s="19">
        <f>MAX(0,ROUNDDOWN(AR661-AT661-430000-0,-3))</f>
        <v/>
      </c>
      <c r="AY661" s="19">
        <f>IF(AR661&lt;=450000,0,MAX(0,ROUNDDOWN(AX661*0.06-MIN(50000,AX661)*0.03,-2))+MAX(0,ROUNDDOWN(AX661*0.04-MIN(50000,AX661)*0.02,-2)))</f>
        <v/>
      </c>
      <c r="AZ661" s="19">
        <f>AW661+AY661+AS661</f>
        <v/>
      </c>
    </row>
    <row r="662">
      <c r="A662" t="inlineStr">
        <is>
          <t>1万円刻み</t>
        </is>
      </c>
      <c r="B662" s="19">
        <f>'3_1万円刻み'!$A$645</f>
        <v/>
      </c>
      <c r="C662" s="19">
        <f>MIN(0,MAX(0,$B662))</f>
        <v/>
      </c>
      <c r="D662" s="19">
        <f>$B662-C662</f>
        <v/>
      </c>
      <c r="E662" s="19">
        <f>MIN(670000,ROUNDDOWN(MAX(0,D662-430000)*0.0751+47600,0))+MIN(260000,ROUNDDOWN(MAX(0,D662-430000)*0.028+17600,0))+MIN(30000,ROUNDDOWN(MAX(0,D662-430000)*0.0027+1873,0))+IF("いいえ"="はい",MIN(170000,ROUNDDOWN(MAX(0,D662-430000)*0.0243+17800,0)),0)</f>
        <v/>
      </c>
      <c r="F662" s="19">
        <f>IF(""="",215040+E662,"")</f>
        <v/>
      </c>
      <c r="G662" s="19">
        <f>IF(D662&gt;23500000,NA(),IF(D662&lt;=4890000,1040000,IF(D662&lt;=6550000,670000,620000)))</f>
        <v/>
      </c>
      <c r="H662" s="19">
        <f>MAX(0,ROUNDDOWN(D662-F662-G662-0,-3))</f>
        <v/>
      </c>
      <c r="I662" s="19">
        <f>IF(H662&lt;=0,0,ROUNDDOWN((H662*LOOKUP(H662,{0,1950001,3300001,6950001,9000001,18000001,40000001},{0.05,0.1,0.2,0.23,0.33,0.4,0.45})-LOOKUP(H662,{0,1950001,3300001,6950001,9000001,18000001,40000001},{0,97500,427500,636000,1536000,2796000,4796000}))*1.021,-2))</f>
        <v/>
      </c>
      <c r="J662" s="19">
        <f>MAX(0,ROUNDDOWN(D662-F662-430000-0,-3))</f>
        <v/>
      </c>
      <c r="K662" s="19">
        <f>IF(D662&lt;=450000,0,MAX(0,ROUNDDOWN(J662*0.06-MIN(50000,J662)*0.03,-2))+MAX(0,ROUNDDOWN(J662*0.04-MIN(50000,J662)*0.02,-2)))</f>
        <v/>
      </c>
      <c r="L662" s="19">
        <f>I662+K662+E662</f>
        <v/>
      </c>
      <c r="M662" s="19">
        <f>MIN(100000,MAX(0,$B662))</f>
        <v/>
      </c>
      <c r="N662" s="19">
        <f>$B662-M662</f>
        <v/>
      </c>
      <c r="O662" s="19">
        <f>MIN(670000,ROUNDDOWN(MAX(0,N662-430000)*0.0751+47600,0))+MIN(260000,ROUNDDOWN(MAX(0,N662-430000)*0.028+17600,0))+MIN(30000,ROUNDDOWN(MAX(0,N662-430000)*0.0027+1873,0))+IF("いいえ"="はい",MIN(170000,ROUNDDOWN(MAX(0,N662-430000)*0.0243+17800,0)),0)</f>
        <v/>
      </c>
      <c r="P662" s="19">
        <f>IF(""="",215040+O662,"")</f>
        <v/>
      </c>
      <c r="Q662" s="19">
        <f>IF(N662&gt;23500000,NA(),IF(N662&lt;=4890000,1040000,IF(N662&lt;=6550000,670000,620000)))</f>
        <v/>
      </c>
      <c r="R662" s="19">
        <f>MAX(0,ROUNDDOWN(N662-P662-Q662-0,-3))</f>
        <v/>
      </c>
      <c r="S662" s="19">
        <f>IF(R662&lt;=0,0,ROUNDDOWN((R662*LOOKUP(R662,{0,1950001,3300001,6950001,9000001,18000001,40000001},{0.05,0.1,0.2,0.23,0.33,0.4,0.45})-LOOKUP(R662,{0,1950001,3300001,6950001,9000001,18000001,40000001},{0,97500,427500,636000,1536000,2796000,4796000}))*1.021,-2))</f>
        <v/>
      </c>
      <c r="T662" s="19">
        <f>MAX(0,ROUNDDOWN(N662-P662-430000-0,-3))</f>
        <v/>
      </c>
      <c r="U662" s="19">
        <f>IF(N662&lt;=450000,0,MAX(0,ROUNDDOWN(T662*0.06-MIN(50000,T662)*0.03,-2))+MAX(0,ROUNDDOWN(T662*0.04-MIN(50000,T662)*0.02,-2)))</f>
        <v/>
      </c>
      <c r="V662" s="19">
        <f>S662+U662+O662</f>
        <v/>
      </c>
      <c r="W662" s="19">
        <f>MIN(550000,MAX(0,$B662))</f>
        <v/>
      </c>
      <c r="X662" s="19">
        <f>$B662-W662</f>
        <v/>
      </c>
      <c r="Y662" s="19">
        <f>MIN(670000,ROUNDDOWN(MAX(0,X662-430000)*0.0751+47600,0))+MIN(260000,ROUNDDOWN(MAX(0,X662-430000)*0.028+17600,0))+MIN(30000,ROUNDDOWN(MAX(0,X662-430000)*0.0027+1873,0))+IF("いいえ"="はい",MIN(170000,ROUNDDOWN(MAX(0,X662-430000)*0.0243+17800,0)),0)</f>
        <v/>
      </c>
      <c r="Z662" s="19">
        <f>IF(""="",215040+Y662,"")</f>
        <v/>
      </c>
      <c r="AA662" s="19">
        <f>IF(X662&gt;23500000,NA(),IF(X662&lt;=4890000,1040000,IF(X662&lt;=6550000,670000,620000)))</f>
        <v/>
      </c>
      <c r="AB662" s="19">
        <f>MAX(0,ROUNDDOWN(X662-Z662-AA662-0,-3))</f>
        <v/>
      </c>
      <c r="AC662" s="19">
        <f>IF(AB662&lt;=0,0,ROUNDDOWN((AB662*LOOKUP(AB662,{0,1950001,3300001,6950001,9000001,18000001,40000001},{0.05,0.1,0.2,0.23,0.33,0.4,0.45})-LOOKUP(AB662,{0,1950001,3300001,6950001,9000001,18000001,40000001},{0,97500,427500,636000,1536000,2796000,4796000}))*1.021,-2))</f>
        <v/>
      </c>
      <c r="AD662" s="19">
        <f>MAX(0,ROUNDDOWN(X662-Z662-430000-0,-3))</f>
        <v/>
      </c>
      <c r="AE662" s="19">
        <f>IF(X662&lt;=450000,0,MAX(0,ROUNDDOWN(AD662*0.06-MIN(50000,AD662)*0.03,-2))+MAX(0,ROUNDDOWN(AD662*0.04-MIN(50000,AD662)*0.02,-2)))</f>
        <v/>
      </c>
      <c r="AF662" s="19">
        <f>AC662+AE662+Y662</f>
        <v/>
      </c>
      <c r="AG662" s="19">
        <f>MIN(650000,MAX(0,$B662))</f>
        <v/>
      </c>
      <c r="AH662" s="19">
        <f>$B662-AG662</f>
        <v/>
      </c>
      <c r="AI662" s="19">
        <f>MIN(670000,ROUNDDOWN(MAX(0,AH662-430000)*0.0751+47600,0))+MIN(260000,ROUNDDOWN(MAX(0,AH662-430000)*0.028+17600,0))+MIN(30000,ROUNDDOWN(MAX(0,AH662-430000)*0.0027+1873,0))+IF("いいえ"="はい",MIN(170000,ROUNDDOWN(MAX(0,AH662-430000)*0.0243+17800,0)),0)</f>
        <v/>
      </c>
      <c r="AJ662" s="19">
        <f>IF(""="",215040+AI662,"")</f>
        <v/>
      </c>
      <c r="AK662" s="19">
        <f>IF(AH662&gt;23500000,NA(),IF(AH662&lt;=4890000,1040000,IF(AH662&lt;=6550000,670000,620000)))</f>
        <v/>
      </c>
      <c r="AL662" s="19">
        <f>MAX(0,ROUNDDOWN(AH662-AJ662-AK662-0,-3))</f>
        <v/>
      </c>
      <c r="AM662" s="19">
        <f>IF(AL662&lt;=0,0,ROUNDDOWN((AL662*LOOKUP(AL662,{0,1950001,3300001,6950001,9000001,18000001,40000001},{0.05,0.1,0.2,0.23,0.33,0.4,0.45})-LOOKUP(AL662,{0,1950001,3300001,6950001,9000001,18000001,40000001},{0,97500,427500,636000,1536000,2796000,4796000}))*1.021,-2))</f>
        <v/>
      </c>
      <c r="AN662" s="19">
        <f>MAX(0,ROUNDDOWN(AH662-AJ662-430000-0,-3))</f>
        <v/>
      </c>
      <c r="AO662" s="19">
        <f>IF(AH662&lt;=450000,0,MAX(0,ROUNDDOWN(AN662*0.06-MIN(50000,AN662)*0.03,-2))+MAX(0,ROUNDDOWN(AN662*0.04-MIN(50000,AN662)*0.02,-2)))</f>
        <v/>
      </c>
      <c r="AP662" s="19">
        <f>AM662+AO662+AI662</f>
        <v/>
      </c>
      <c r="AQ662" s="19">
        <f>MIN(750000,MAX(0,$B662))</f>
        <v/>
      </c>
      <c r="AR662" s="19">
        <f>$B662-AQ662</f>
        <v/>
      </c>
      <c r="AS662" s="19">
        <f>MIN(670000,ROUNDDOWN(MAX(0,AR662-430000)*0.0751+47600,0))+MIN(260000,ROUNDDOWN(MAX(0,AR662-430000)*0.028+17600,0))+MIN(30000,ROUNDDOWN(MAX(0,AR662-430000)*0.0027+1873,0))+IF("いいえ"="はい",MIN(170000,ROUNDDOWN(MAX(0,AR662-430000)*0.0243+17800,0)),0)</f>
        <v/>
      </c>
      <c r="AT662" s="19">
        <f>IF(""="",215040+AS662,"")</f>
        <v/>
      </c>
      <c r="AU662" s="19">
        <f>IF(AR662&gt;23500000,NA(),IF(AR662&lt;=4890000,1040000,IF(AR662&lt;=6550000,670000,620000)))</f>
        <v/>
      </c>
      <c r="AV662" s="19">
        <f>MAX(0,ROUNDDOWN(AR662-AT662-AU662-0,-3))</f>
        <v/>
      </c>
      <c r="AW662" s="19">
        <f>IF(AV662&lt;=0,0,ROUNDDOWN((AV662*LOOKUP(AV662,{0,1950001,3300001,6950001,9000001,18000001,40000001},{0.05,0.1,0.2,0.23,0.33,0.4,0.45})-LOOKUP(AV662,{0,1950001,3300001,6950001,9000001,18000001,40000001},{0,97500,427500,636000,1536000,2796000,4796000}))*1.021,-2))</f>
        <v/>
      </c>
      <c r="AX662" s="19">
        <f>MAX(0,ROUNDDOWN(AR662-AT662-430000-0,-3))</f>
        <v/>
      </c>
      <c r="AY662" s="19">
        <f>IF(AR662&lt;=450000,0,MAX(0,ROUNDDOWN(AX662*0.06-MIN(50000,AX662)*0.03,-2))+MAX(0,ROUNDDOWN(AX662*0.04-MIN(50000,AX662)*0.02,-2)))</f>
        <v/>
      </c>
      <c r="AZ662" s="19">
        <f>AW662+AY662+AS662</f>
        <v/>
      </c>
    </row>
    <row r="663">
      <c r="A663" t="inlineStr">
        <is>
          <t>1万円刻み</t>
        </is>
      </c>
      <c r="B663" s="19">
        <f>'3_1万円刻み'!$A$646</f>
        <v/>
      </c>
      <c r="C663" s="19">
        <f>MIN(0,MAX(0,$B663))</f>
        <v/>
      </c>
      <c r="D663" s="19">
        <f>$B663-C663</f>
        <v/>
      </c>
      <c r="E663" s="19">
        <f>MIN(670000,ROUNDDOWN(MAX(0,D663-430000)*0.0751+47600,0))+MIN(260000,ROUNDDOWN(MAX(0,D663-430000)*0.028+17600,0))+MIN(30000,ROUNDDOWN(MAX(0,D663-430000)*0.0027+1873,0))+IF("いいえ"="はい",MIN(170000,ROUNDDOWN(MAX(0,D663-430000)*0.0243+17800,0)),0)</f>
        <v/>
      </c>
      <c r="F663" s="19">
        <f>IF(""="",215040+E663,"")</f>
        <v/>
      </c>
      <c r="G663" s="19">
        <f>IF(D663&gt;23500000,NA(),IF(D663&lt;=4890000,1040000,IF(D663&lt;=6550000,670000,620000)))</f>
        <v/>
      </c>
      <c r="H663" s="19">
        <f>MAX(0,ROUNDDOWN(D663-F663-G663-0,-3))</f>
        <v/>
      </c>
      <c r="I663" s="19">
        <f>IF(H663&lt;=0,0,ROUNDDOWN((H663*LOOKUP(H663,{0,1950001,3300001,6950001,9000001,18000001,40000001},{0.05,0.1,0.2,0.23,0.33,0.4,0.45})-LOOKUP(H663,{0,1950001,3300001,6950001,9000001,18000001,40000001},{0,97500,427500,636000,1536000,2796000,4796000}))*1.021,-2))</f>
        <v/>
      </c>
      <c r="J663" s="19">
        <f>MAX(0,ROUNDDOWN(D663-F663-430000-0,-3))</f>
        <v/>
      </c>
      <c r="K663" s="19">
        <f>IF(D663&lt;=450000,0,MAX(0,ROUNDDOWN(J663*0.06-MIN(50000,J663)*0.03,-2))+MAX(0,ROUNDDOWN(J663*0.04-MIN(50000,J663)*0.02,-2)))</f>
        <v/>
      </c>
      <c r="L663" s="19">
        <f>I663+K663+E663</f>
        <v/>
      </c>
      <c r="M663" s="19">
        <f>MIN(100000,MAX(0,$B663))</f>
        <v/>
      </c>
      <c r="N663" s="19">
        <f>$B663-M663</f>
        <v/>
      </c>
      <c r="O663" s="19">
        <f>MIN(670000,ROUNDDOWN(MAX(0,N663-430000)*0.0751+47600,0))+MIN(260000,ROUNDDOWN(MAX(0,N663-430000)*0.028+17600,0))+MIN(30000,ROUNDDOWN(MAX(0,N663-430000)*0.0027+1873,0))+IF("いいえ"="はい",MIN(170000,ROUNDDOWN(MAX(0,N663-430000)*0.0243+17800,0)),0)</f>
        <v/>
      </c>
      <c r="P663" s="19">
        <f>IF(""="",215040+O663,"")</f>
        <v/>
      </c>
      <c r="Q663" s="19">
        <f>IF(N663&gt;23500000,NA(),IF(N663&lt;=4890000,1040000,IF(N663&lt;=6550000,670000,620000)))</f>
        <v/>
      </c>
      <c r="R663" s="19">
        <f>MAX(0,ROUNDDOWN(N663-P663-Q663-0,-3))</f>
        <v/>
      </c>
      <c r="S663" s="19">
        <f>IF(R663&lt;=0,0,ROUNDDOWN((R663*LOOKUP(R663,{0,1950001,3300001,6950001,9000001,18000001,40000001},{0.05,0.1,0.2,0.23,0.33,0.4,0.45})-LOOKUP(R663,{0,1950001,3300001,6950001,9000001,18000001,40000001},{0,97500,427500,636000,1536000,2796000,4796000}))*1.021,-2))</f>
        <v/>
      </c>
      <c r="T663" s="19">
        <f>MAX(0,ROUNDDOWN(N663-P663-430000-0,-3))</f>
        <v/>
      </c>
      <c r="U663" s="19">
        <f>IF(N663&lt;=450000,0,MAX(0,ROUNDDOWN(T663*0.06-MIN(50000,T663)*0.03,-2))+MAX(0,ROUNDDOWN(T663*0.04-MIN(50000,T663)*0.02,-2)))</f>
        <v/>
      </c>
      <c r="V663" s="19">
        <f>S663+U663+O663</f>
        <v/>
      </c>
      <c r="W663" s="19">
        <f>MIN(550000,MAX(0,$B663))</f>
        <v/>
      </c>
      <c r="X663" s="19">
        <f>$B663-W663</f>
        <v/>
      </c>
      <c r="Y663" s="19">
        <f>MIN(670000,ROUNDDOWN(MAX(0,X663-430000)*0.0751+47600,0))+MIN(260000,ROUNDDOWN(MAX(0,X663-430000)*0.028+17600,0))+MIN(30000,ROUNDDOWN(MAX(0,X663-430000)*0.0027+1873,0))+IF("いいえ"="はい",MIN(170000,ROUNDDOWN(MAX(0,X663-430000)*0.0243+17800,0)),0)</f>
        <v/>
      </c>
      <c r="Z663" s="19">
        <f>IF(""="",215040+Y663,"")</f>
        <v/>
      </c>
      <c r="AA663" s="19">
        <f>IF(X663&gt;23500000,NA(),IF(X663&lt;=4890000,1040000,IF(X663&lt;=6550000,670000,620000)))</f>
        <v/>
      </c>
      <c r="AB663" s="19">
        <f>MAX(0,ROUNDDOWN(X663-Z663-AA663-0,-3))</f>
        <v/>
      </c>
      <c r="AC663" s="19">
        <f>IF(AB663&lt;=0,0,ROUNDDOWN((AB663*LOOKUP(AB663,{0,1950001,3300001,6950001,9000001,18000001,40000001},{0.05,0.1,0.2,0.23,0.33,0.4,0.45})-LOOKUP(AB663,{0,1950001,3300001,6950001,9000001,18000001,40000001},{0,97500,427500,636000,1536000,2796000,4796000}))*1.021,-2))</f>
        <v/>
      </c>
      <c r="AD663" s="19">
        <f>MAX(0,ROUNDDOWN(X663-Z663-430000-0,-3))</f>
        <v/>
      </c>
      <c r="AE663" s="19">
        <f>IF(X663&lt;=450000,0,MAX(0,ROUNDDOWN(AD663*0.06-MIN(50000,AD663)*0.03,-2))+MAX(0,ROUNDDOWN(AD663*0.04-MIN(50000,AD663)*0.02,-2)))</f>
        <v/>
      </c>
      <c r="AF663" s="19">
        <f>AC663+AE663+Y663</f>
        <v/>
      </c>
      <c r="AG663" s="19">
        <f>MIN(650000,MAX(0,$B663))</f>
        <v/>
      </c>
      <c r="AH663" s="19">
        <f>$B663-AG663</f>
        <v/>
      </c>
      <c r="AI663" s="19">
        <f>MIN(670000,ROUNDDOWN(MAX(0,AH663-430000)*0.0751+47600,0))+MIN(260000,ROUNDDOWN(MAX(0,AH663-430000)*0.028+17600,0))+MIN(30000,ROUNDDOWN(MAX(0,AH663-430000)*0.0027+1873,0))+IF("いいえ"="はい",MIN(170000,ROUNDDOWN(MAX(0,AH663-430000)*0.0243+17800,0)),0)</f>
        <v/>
      </c>
      <c r="AJ663" s="19">
        <f>IF(""="",215040+AI663,"")</f>
        <v/>
      </c>
      <c r="AK663" s="19">
        <f>IF(AH663&gt;23500000,NA(),IF(AH663&lt;=4890000,1040000,IF(AH663&lt;=6550000,670000,620000)))</f>
        <v/>
      </c>
      <c r="AL663" s="19">
        <f>MAX(0,ROUNDDOWN(AH663-AJ663-AK663-0,-3))</f>
        <v/>
      </c>
      <c r="AM663" s="19">
        <f>IF(AL663&lt;=0,0,ROUNDDOWN((AL663*LOOKUP(AL663,{0,1950001,3300001,6950001,9000001,18000001,40000001},{0.05,0.1,0.2,0.23,0.33,0.4,0.45})-LOOKUP(AL663,{0,1950001,3300001,6950001,9000001,18000001,40000001},{0,97500,427500,636000,1536000,2796000,4796000}))*1.021,-2))</f>
        <v/>
      </c>
      <c r="AN663" s="19">
        <f>MAX(0,ROUNDDOWN(AH663-AJ663-430000-0,-3))</f>
        <v/>
      </c>
      <c r="AO663" s="19">
        <f>IF(AH663&lt;=450000,0,MAX(0,ROUNDDOWN(AN663*0.06-MIN(50000,AN663)*0.03,-2))+MAX(0,ROUNDDOWN(AN663*0.04-MIN(50000,AN663)*0.02,-2)))</f>
        <v/>
      </c>
      <c r="AP663" s="19">
        <f>AM663+AO663+AI663</f>
        <v/>
      </c>
      <c r="AQ663" s="19">
        <f>MIN(750000,MAX(0,$B663))</f>
        <v/>
      </c>
      <c r="AR663" s="19">
        <f>$B663-AQ663</f>
        <v/>
      </c>
      <c r="AS663" s="19">
        <f>MIN(670000,ROUNDDOWN(MAX(0,AR663-430000)*0.0751+47600,0))+MIN(260000,ROUNDDOWN(MAX(0,AR663-430000)*0.028+17600,0))+MIN(30000,ROUNDDOWN(MAX(0,AR663-430000)*0.0027+1873,0))+IF("いいえ"="はい",MIN(170000,ROUNDDOWN(MAX(0,AR663-430000)*0.0243+17800,0)),0)</f>
        <v/>
      </c>
      <c r="AT663" s="19">
        <f>IF(""="",215040+AS663,"")</f>
        <v/>
      </c>
      <c r="AU663" s="19">
        <f>IF(AR663&gt;23500000,NA(),IF(AR663&lt;=4890000,1040000,IF(AR663&lt;=6550000,670000,620000)))</f>
        <v/>
      </c>
      <c r="AV663" s="19">
        <f>MAX(0,ROUNDDOWN(AR663-AT663-AU663-0,-3))</f>
        <v/>
      </c>
      <c r="AW663" s="19">
        <f>IF(AV663&lt;=0,0,ROUNDDOWN((AV663*LOOKUP(AV663,{0,1950001,3300001,6950001,9000001,18000001,40000001},{0.05,0.1,0.2,0.23,0.33,0.4,0.45})-LOOKUP(AV663,{0,1950001,3300001,6950001,9000001,18000001,40000001},{0,97500,427500,636000,1536000,2796000,4796000}))*1.021,-2))</f>
        <v/>
      </c>
      <c r="AX663" s="19">
        <f>MAX(0,ROUNDDOWN(AR663-AT663-430000-0,-3))</f>
        <v/>
      </c>
      <c r="AY663" s="19">
        <f>IF(AR663&lt;=450000,0,MAX(0,ROUNDDOWN(AX663*0.06-MIN(50000,AX663)*0.03,-2))+MAX(0,ROUNDDOWN(AX663*0.04-MIN(50000,AX663)*0.02,-2)))</f>
        <v/>
      </c>
      <c r="AZ663" s="19">
        <f>AW663+AY663+AS663</f>
        <v/>
      </c>
    </row>
    <row r="664">
      <c r="A664" t="inlineStr">
        <is>
          <t>1万円刻み</t>
        </is>
      </c>
      <c r="B664" s="19">
        <f>'3_1万円刻み'!$A$647</f>
        <v/>
      </c>
      <c r="C664" s="19">
        <f>MIN(0,MAX(0,$B664))</f>
        <v/>
      </c>
      <c r="D664" s="19">
        <f>$B664-C664</f>
        <v/>
      </c>
      <c r="E664" s="19">
        <f>MIN(670000,ROUNDDOWN(MAX(0,D664-430000)*0.0751+47600,0))+MIN(260000,ROUNDDOWN(MAX(0,D664-430000)*0.028+17600,0))+MIN(30000,ROUNDDOWN(MAX(0,D664-430000)*0.0027+1873,0))+IF("いいえ"="はい",MIN(170000,ROUNDDOWN(MAX(0,D664-430000)*0.0243+17800,0)),0)</f>
        <v/>
      </c>
      <c r="F664" s="19">
        <f>IF(""="",215040+E664,"")</f>
        <v/>
      </c>
      <c r="G664" s="19">
        <f>IF(D664&gt;23500000,NA(),IF(D664&lt;=4890000,1040000,IF(D664&lt;=6550000,670000,620000)))</f>
        <v/>
      </c>
      <c r="H664" s="19">
        <f>MAX(0,ROUNDDOWN(D664-F664-G664-0,-3))</f>
        <v/>
      </c>
      <c r="I664" s="19">
        <f>IF(H664&lt;=0,0,ROUNDDOWN((H664*LOOKUP(H664,{0,1950001,3300001,6950001,9000001,18000001,40000001},{0.05,0.1,0.2,0.23,0.33,0.4,0.45})-LOOKUP(H664,{0,1950001,3300001,6950001,9000001,18000001,40000001},{0,97500,427500,636000,1536000,2796000,4796000}))*1.021,-2))</f>
        <v/>
      </c>
      <c r="J664" s="19">
        <f>MAX(0,ROUNDDOWN(D664-F664-430000-0,-3))</f>
        <v/>
      </c>
      <c r="K664" s="19">
        <f>IF(D664&lt;=450000,0,MAX(0,ROUNDDOWN(J664*0.06-MIN(50000,J664)*0.03,-2))+MAX(0,ROUNDDOWN(J664*0.04-MIN(50000,J664)*0.02,-2)))</f>
        <v/>
      </c>
      <c r="L664" s="19">
        <f>I664+K664+E664</f>
        <v/>
      </c>
      <c r="M664" s="19">
        <f>MIN(100000,MAX(0,$B664))</f>
        <v/>
      </c>
      <c r="N664" s="19">
        <f>$B664-M664</f>
        <v/>
      </c>
      <c r="O664" s="19">
        <f>MIN(670000,ROUNDDOWN(MAX(0,N664-430000)*0.0751+47600,0))+MIN(260000,ROUNDDOWN(MAX(0,N664-430000)*0.028+17600,0))+MIN(30000,ROUNDDOWN(MAX(0,N664-430000)*0.0027+1873,0))+IF("いいえ"="はい",MIN(170000,ROUNDDOWN(MAX(0,N664-430000)*0.0243+17800,0)),0)</f>
        <v/>
      </c>
      <c r="P664" s="19">
        <f>IF(""="",215040+O664,"")</f>
        <v/>
      </c>
      <c r="Q664" s="19">
        <f>IF(N664&gt;23500000,NA(),IF(N664&lt;=4890000,1040000,IF(N664&lt;=6550000,670000,620000)))</f>
        <v/>
      </c>
      <c r="R664" s="19">
        <f>MAX(0,ROUNDDOWN(N664-P664-Q664-0,-3))</f>
        <v/>
      </c>
      <c r="S664" s="19">
        <f>IF(R664&lt;=0,0,ROUNDDOWN((R664*LOOKUP(R664,{0,1950001,3300001,6950001,9000001,18000001,40000001},{0.05,0.1,0.2,0.23,0.33,0.4,0.45})-LOOKUP(R664,{0,1950001,3300001,6950001,9000001,18000001,40000001},{0,97500,427500,636000,1536000,2796000,4796000}))*1.021,-2))</f>
        <v/>
      </c>
      <c r="T664" s="19">
        <f>MAX(0,ROUNDDOWN(N664-P664-430000-0,-3))</f>
        <v/>
      </c>
      <c r="U664" s="19">
        <f>IF(N664&lt;=450000,0,MAX(0,ROUNDDOWN(T664*0.06-MIN(50000,T664)*0.03,-2))+MAX(0,ROUNDDOWN(T664*0.04-MIN(50000,T664)*0.02,-2)))</f>
        <v/>
      </c>
      <c r="V664" s="19">
        <f>S664+U664+O664</f>
        <v/>
      </c>
      <c r="W664" s="19">
        <f>MIN(550000,MAX(0,$B664))</f>
        <v/>
      </c>
      <c r="X664" s="19">
        <f>$B664-W664</f>
        <v/>
      </c>
      <c r="Y664" s="19">
        <f>MIN(670000,ROUNDDOWN(MAX(0,X664-430000)*0.0751+47600,0))+MIN(260000,ROUNDDOWN(MAX(0,X664-430000)*0.028+17600,0))+MIN(30000,ROUNDDOWN(MAX(0,X664-430000)*0.0027+1873,0))+IF("いいえ"="はい",MIN(170000,ROUNDDOWN(MAX(0,X664-430000)*0.0243+17800,0)),0)</f>
        <v/>
      </c>
      <c r="Z664" s="19">
        <f>IF(""="",215040+Y664,"")</f>
        <v/>
      </c>
      <c r="AA664" s="19">
        <f>IF(X664&gt;23500000,NA(),IF(X664&lt;=4890000,1040000,IF(X664&lt;=6550000,670000,620000)))</f>
        <v/>
      </c>
      <c r="AB664" s="19">
        <f>MAX(0,ROUNDDOWN(X664-Z664-AA664-0,-3))</f>
        <v/>
      </c>
      <c r="AC664" s="19">
        <f>IF(AB664&lt;=0,0,ROUNDDOWN((AB664*LOOKUP(AB664,{0,1950001,3300001,6950001,9000001,18000001,40000001},{0.05,0.1,0.2,0.23,0.33,0.4,0.45})-LOOKUP(AB664,{0,1950001,3300001,6950001,9000001,18000001,40000001},{0,97500,427500,636000,1536000,2796000,4796000}))*1.021,-2))</f>
        <v/>
      </c>
      <c r="AD664" s="19">
        <f>MAX(0,ROUNDDOWN(X664-Z664-430000-0,-3))</f>
        <v/>
      </c>
      <c r="AE664" s="19">
        <f>IF(X664&lt;=450000,0,MAX(0,ROUNDDOWN(AD664*0.06-MIN(50000,AD664)*0.03,-2))+MAX(0,ROUNDDOWN(AD664*0.04-MIN(50000,AD664)*0.02,-2)))</f>
        <v/>
      </c>
      <c r="AF664" s="19">
        <f>AC664+AE664+Y664</f>
        <v/>
      </c>
      <c r="AG664" s="19">
        <f>MIN(650000,MAX(0,$B664))</f>
        <v/>
      </c>
      <c r="AH664" s="19">
        <f>$B664-AG664</f>
        <v/>
      </c>
      <c r="AI664" s="19">
        <f>MIN(670000,ROUNDDOWN(MAX(0,AH664-430000)*0.0751+47600,0))+MIN(260000,ROUNDDOWN(MAX(0,AH664-430000)*0.028+17600,0))+MIN(30000,ROUNDDOWN(MAX(0,AH664-430000)*0.0027+1873,0))+IF("いいえ"="はい",MIN(170000,ROUNDDOWN(MAX(0,AH664-430000)*0.0243+17800,0)),0)</f>
        <v/>
      </c>
      <c r="AJ664" s="19">
        <f>IF(""="",215040+AI664,"")</f>
        <v/>
      </c>
      <c r="AK664" s="19">
        <f>IF(AH664&gt;23500000,NA(),IF(AH664&lt;=4890000,1040000,IF(AH664&lt;=6550000,670000,620000)))</f>
        <v/>
      </c>
      <c r="AL664" s="19">
        <f>MAX(0,ROUNDDOWN(AH664-AJ664-AK664-0,-3))</f>
        <v/>
      </c>
      <c r="AM664" s="19">
        <f>IF(AL664&lt;=0,0,ROUNDDOWN((AL664*LOOKUP(AL664,{0,1950001,3300001,6950001,9000001,18000001,40000001},{0.05,0.1,0.2,0.23,0.33,0.4,0.45})-LOOKUP(AL664,{0,1950001,3300001,6950001,9000001,18000001,40000001},{0,97500,427500,636000,1536000,2796000,4796000}))*1.021,-2))</f>
        <v/>
      </c>
      <c r="AN664" s="19">
        <f>MAX(0,ROUNDDOWN(AH664-AJ664-430000-0,-3))</f>
        <v/>
      </c>
      <c r="AO664" s="19">
        <f>IF(AH664&lt;=450000,0,MAX(0,ROUNDDOWN(AN664*0.06-MIN(50000,AN664)*0.03,-2))+MAX(0,ROUNDDOWN(AN664*0.04-MIN(50000,AN664)*0.02,-2)))</f>
        <v/>
      </c>
      <c r="AP664" s="19">
        <f>AM664+AO664+AI664</f>
        <v/>
      </c>
      <c r="AQ664" s="19">
        <f>MIN(750000,MAX(0,$B664))</f>
        <v/>
      </c>
      <c r="AR664" s="19">
        <f>$B664-AQ664</f>
        <v/>
      </c>
      <c r="AS664" s="19">
        <f>MIN(670000,ROUNDDOWN(MAX(0,AR664-430000)*0.0751+47600,0))+MIN(260000,ROUNDDOWN(MAX(0,AR664-430000)*0.028+17600,0))+MIN(30000,ROUNDDOWN(MAX(0,AR664-430000)*0.0027+1873,0))+IF("いいえ"="はい",MIN(170000,ROUNDDOWN(MAX(0,AR664-430000)*0.0243+17800,0)),0)</f>
        <v/>
      </c>
      <c r="AT664" s="19">
        <f>IF(""="",215040+AS664,"")</f>
        <v/>
      </c>
      <c r="AU664" s="19">
        <f>IF(AR664&gt;23500000,NA(),IF(AR664&lt;=4890000,1040000,IF(AR664&lt;=6550000,670000,620000)))</f>
        <v/>
      </c>
      <c r="AV664" s="19">
        <f>MAX(0,ROUNDDOWN(AR664-AT664-AU664-0,-3))</f>
        <v/>
      </c>
      <c r="AW664" s="19">
        <f>IF(AV664&lt;=0,0,ROUNDDOWN((AV664*LOOKUP(AV664,{0,1950001,3300001,6950001,9000001,18000001,40000001},{0.05,0.1,0.2,0.23,0.33,0.4,0.45})-LOOKUP(AV664,{0,1950001,3300001,6950001,9000001,18000001,40000001},{0,97500,427500,636000,1536000,2796000,4796000}))*1.021,-2))</f>
        <v/>
      </c>
      <c r="AX664" s="19">
        <f>MAX(0,ROUNDDOWN(AR664-AT664-430000-0,-3))</f>
        <v/>
      </c>
      <c r="AY664" s="19">
        <f>IF(AR664&lt;=450000,0,MAX(0,ROUNDDOWN(AX664*0.06-MIN(50000,AX664)*0.03,-2))+MAX(0,ROUNDDOWN(AX664*0.04-MIN(50000,AX664)*0.02,-2)))</f>
        <v/>
      </c>
      <c r="AZ664" s="19">
        <f>AW664+AY664+AS664</f>
        <v/>
      </c>
    </row>
    <row r="665">
      <c r="A665" t="inlineStr">
        <is>
          <t>1万円刻み</t>
        </is>
      </c>
      <c r="B665" s="19">
        <f>'3_1万円刻み'!$A$648</f>
        <v/>
      </c>
      <c r="C665" s="19">
        <f>MIN(0,MAX(0,$B665))</f>
        <v/>
      </c>
      <c r="D665" s="19">
        <f>$B665-C665</f>
        <v/>
      </c>
      <c r="E665" s="19">
        <f>MIN(670000,ROUNDDOWN(MAX(0,D665-430000)*0.0751+47600,0))+MIN(260000,ROUNDDOWN(MAX(0,D665-430000)*0.028+17600,0))+MIN(30000,ROUNDDOWN(MAX(0,D665-430000)*0.0027+1873,0))+IF("いいえ"="はい",MIN(170000,ROUNDDOWN(MAX(0,D665-430000)*0.0243+17800,0)),0)</f>
        <v/>
      </c>
      <c r="F665" s="19">
        <f>IF(""="",215040+E665,"")</f>
        <v/>
      </c>
      <c r="G665" s="19">
        <f>IF(D665&gt;23500000,NA(),IF(D665&lt;=4890000,1040000,IF(D665&lt;=6550000,670000,620000)))</f>
        <v/>
      </c>
      <c r="H665" s="19">
        <f>MAX(0,ROUNDDOWN(D665-F665-G665-0,-3))</f>
        <v/>
      </c>
      <c r="I665" s="19">
        <f>IF(H665&lt;=0,0,ROUNDDOWN((H665*LOOKUP(H665,{0,1950001,3300001,6950001,9000001,18000001,40000001},{0.05,0.1,0.2,0.23,0.33,0.4,0.45})-LOOKUP(H665,{0,1950001,3300001,6950001,9000001,18000001,40000001},{0,97500,427500,636000,1536000,2796000,4796000}))*1.021,-2))</f>
        <v/>
      </c>
      <c r="J665" s="19">
        <f>MAX(0,ROUNDDOWN(D665-F665-430000-0,-3))</f>
        <v/>
      </c>
      <c r="K665" s="19">
        <f>IF(D665&lt;=450000,0,MAX(0,ROUNDDOWN(J665*0.06-MIN(50000,J665)*0.03,-2))+MAX(0,ROUNDDOWN(J665*0.04-MIN(50000,J665)*0.02,-2)))</f>
        <v/>
      </c>
      <c r="L665" s="19">
        <f>I665+K665+E665</f>
        <v/>
      </c>
      <c r="M665" s="19">
        <f>MIN(100000,MAX(0,$B665))</f>
        <v/>
      </c>
      <c r="N665" s="19">
        <f>$B665-M665</f>
        <v/>
      </c>
      <c r="O665" s="19">
        <f>MIN(670000,ROUNDDOWN(MAX(0,N665-430000)*0.0751+47600,0))+MIN(260000,ROUNDDOWN(MAX(0,N665-430000)*0.028+17600,0))+MIN(30000,ROUNDDOWN(MAX(0,N665-430000)*0.0027+1873,0))+IF("いいえ"="はい",MIN(170000,ROUNDDOWN(MAX(0,N665-430000)*0.0243+17800,0)),0)</f>
        <v/>
      </c>
      <c r="P665" s="19">
        <f>IF(""="",215040+O665,"")</f>
        <v/>
      </c>
      <c r="Q665" s="19">
        <f>IF(N665&gt;23500000,NA(),IF(N665&lt;=4890000,1040000,IF(N665&lt;=6550000,670000,620000)))</f>
        <v/>
      </c>
      <c r="R665" s="19">
        <f>MAX(0,ROUNDDOWN(N665-P665-Q665-0,-3))</f>
        <v/>
      </c>
      <c r="S665" s="19">
        <f>IF(R665&lt;=0,0,ROUNDDOWN((R665*LOOKUP(R665,{0,1950001,3300001,6950001,9000001,18000001,40000001},{0.05,0.1,0.2,0.23,0.33,0.4,0.45})-LOOKUP(R665,{0,1950001,3300001,6950001,9000001,18000001,40000001},{0,97500,427500,636000,1536000,2796000,4796000}))*1.021,-2))</f>
        <v/>
      </c>
      <c r="T665" s="19">
        <f>MAX(0,ROUNDDOWN(N665-P665-430000-0,-3))</f>
        <v/>
      </c>
      <c r="U665" s="19">
        <f>IF(N665&lt;=450000,0,MAX(0,ROUNDDOWN(T665*0.06-MIN(50000,T665)*0.03,-2))+MAX(0,ROUNDDOWN(T665*0.04-MIN(50000,T665)*0.02,-2)))</f>
        <v/>
      </c>
      <c r="V665" s="19">
        <f>S665+U665+O665</f>
        <v/>
      </c>
      <c r="W665" s="19">
        <f>MIN(550000,MAX(0,$B665))</f>
        <v/>
      </c>
      <c r="X665" s="19">
        <f>$B665-W665</f>
        <v/>
      </c>
      <c r="Y665" s="19">
        <f>MIN(670000,ROUNDDOWN(MAX(0,X665-430000)*0.0751+47600,0))+MIN(260000,ROUNDDOWN(MAX(0,X665-430000)*0.028+17600,0))+MIN(30000,ROUNDDOWN(MAX(0,X665-430000)*0.0027+1873,0))+IF("いいえ"="はい",MIN(170000,ROUNDDOWN(MAX(0,X665-430000)*0.0243+17800,0)),0)</f>
        <v/>
      </c>
      <c r="Z665" s="19">
        <f>IF(""="",215040+Y665,"")</f>
        <v/>
      </c>
      <c r="AA665" s="19">
        <f>IF(X665&gt;23500000,NA(),IF(X665&lt;=4890000,1040000,IF(X665&lt;=6550000,670000,620000)))</f>
        <v/>
      </c>
      <c r="AB665" s="19">
        <f>MAX(0,ROUNDDOWN(X665-Z665-AA665-0,-3))</f>
        <v/>
      </c>
      <c r="AC665" s="19">
        <f>IF(AB665&lt;=0,0,ROUNDDOWN((AB665*LOOKUP(AB665,{0,1950001,3300001,6950001,9000001,18000001,40000001},{0.05,0.1,0.2,0.23,0.33,0.4,0.45})-LOOKUP(AB665,{0,1950001,3300001,6950001,9000001,18000001,40000001},{0,97500,427500,636000,1536000,2796000,4796000}))*1.021,-2))</f>
        <v/>
      </c>
      <c r="AD665" s="19">
        <f>MAX(0,ROUNDDOWN(X665-Z665-430000-0,-3))</f>
        <v/>
      </c>
      <c r="AE665" s="19">
        <f>IF(X665&lt;=450000,0,MAX(0,ROUNDDOWN(AD665*0.06-MIN(50000,AD665)*0.03,-2))+MAX(0,ROUNDDOWN(AD665*0.04-MIN(50000,AD665)*0.02,-2)))</f>
        <v/>
      </c>
      <c r="AF665" s="19">
        <f>AC665+AE665+Y665</f>
        <v/>
      </c>
      <c r="AG665" s="19">
        <f>MIN(650000,MAX(0,$B665))</f>
        <v/>
      </c>
      <c r="AH665" s="19">
        <f>$B665-AG665</f>
        <v/>
      </c>
      <c r="AI665" s="19">
        <f>MIN(670000,ROUNDDOWN(MAX(0,AH665-430000)*0.0751+47600,0))+MIN(260000,ROUNDDOWN(MAX(0,AH665-430000)*0.028+17600,0))+MIN(30000,ROUNDDOWN(MAX(0,AH665-430000)*0.0027+1873,0))+IF("いいえ"="はい",MIN(170000,ROUNDDOWN(MAX(0,AH665-430000)*0.0243+17800,0)),0)</f>
        <v/>
      </c>
      <c r="AJ665" s="19">
        <f>IF(""="",215040+AI665,"")</f>
        <v/>
      </c>
      <c r="AK665" s="19">
        <f>IF(AH665&gt;23500000,NA(),IF(AH665&lt;=4890000,1040000,IF(AH665&lt;=6550000,670000,620000)))</f>
        <v/>
      </c>
      <c r="AL665" s="19">
        <f>MAX(0,ROUNDDOWN(AH665-AJ665-AK665-0,-3))</f>
        <v/>
      </c>
      <c r="AM665" s="19">
        <f>IF(AL665&lt;=0,0,ROUNDDOWN((AL665*LOOKUP(AL665,{0,1950001,3300001,6950001,9000001,18000001,40000001},{0.05,0.1,0.2,0.23,0.33,0.4,0.45})-LOOKUP(AL665,{0,1950001,3300001,6950001,9000001,18000001,40000001},{0,97500,427500,636000,1536000,2796000,4796000}))*1.021,-2))</f>
        <v/>
      </c>
      <c r="AN665" s="19">
        <f>MAX(0,ROUNDDOWN(AH665-AJ665-430000-0,-3))</f>
        <v/>
      </c>
      <c r="AO665" s="19">
        <f>IF(AH665&lt;=450000,0,MAX(0,ROUNDDOWN(AN665*0.06-MIN(50000,AN665)*0.03,-2))+MAX(0,ROUNDDOWN(AN665*0.04-MIN(50000,AN665)*0.02,-2)))</f>
        <v/>
      </c>
      <c r="AP665" s="19">
        <f>AM665+AO665+AI665</f>
        <v/>
      </c>
      <c r="AQ665" s="19">
        <f>MIN(750000,MAX(0,$B665))</f>
        <v/>
      </c>
      <c r="AR665" s="19">
        <f>$B665-AQ665</f>
        <v/>
      </c>
      <c r="AS665" s="19">
        <f>MIN(670000,ROUNDDOWN(MAX(0,AR665-430000)*0.0751+47600,0))+MIN(260000,ROUNDDOWN(MAX(0,AR665-430000)*0.028+17600,0))+MIN(30000,ROUNDDOWN(MAX(0,AR665-430000)*0.0027+1873,0))+IF("いいえ"="はい",MIN(170000,ROUNDDOWN(MAX(0,AR665-430000)*0.0243+17800,0)),0)</f>
        <v/>
      </c>
      <c r="AT665" s="19">
        <f>IF(""="",215040+AS665,"")</f>
        <v/>
      </c>
      <c r="AU665" s="19">
        <f>IF(AR665&gt;23500000,NA(),IF(AR665&lt;=4890000,1040000,IF(AR665&lt;=6550000,670000,620000)))</f>
        <v/>
      </c>
      <c r="AV665" s="19">
        <f>MAX(0,ROUNDDOWN(AR665-AT665-AU665-0,-3))</f>
        <v/>
      </c>
      <c r="AW665" s="19">
        <f>IF(AV665&lt;=0,0,ROUNDDOWN((AV665*LOOKUP(AV665,{0,1950001,3300001,6950001,9000001,18000001,40000001},{0.05,0.1,0.2,0.23,0.33,0.4,0.45})-LOOKUP(AV665,{0,1950001,3300001,6950001,9000001,18000001,40000001},{0,97500,427500,636000,1536000,2796000,4796000}))*1.021,-2))</f>
        <v/>
      </c>
      <c r="AX665" s="19">
        <f>MAX(0,ROUNDDOWN(AR665-AT665-430000-0,-3))</f>
        <v/>
      </c>
      <c r="AY665" s="19">
        <f>IF(AR665&lt;=450000,0,MAX(0,ROUNDDOWN(AX665*0.06-MIN(50000,AX665)*0.03,-2))+MAX(0,ROUNDDOWN(AX665*0.04-MIN(50000,AX665)*0.02,-2)))</f>
        <v/>
      </c>
      <c r="AZ665" s="19">
        <f>AW665+AY665+AS665</f>
        <v/>
      </c>
    </row>
    <row r="666">
      <c r="A666" t="inlineStr">
        <is>
          <t>1万円刻み</t>
        </is>
      </c>
      <c r="B666" s="19">
        <f>'3_1万円刻み'!$A$649</f>
        <v/>
      </c>
      <c r="C666" s="19">
        <f>MIN(0,MAX(0,$B666))</f>
        <v/>
      </c>
      <c r="D666" s="19">
        <f>$B666-C666</f>
        <v/>
      </c>
      <c r="E666" s="19">
        <f>MIN(670000,ROUNDDOWN(MAX(0,D666-430000)*0.0751+47600,0))+MIN(260000,ROUNDDOWN(MAX(0,D666-430000)*0.028+17600,0))+MIN(30000,ROUNDDOWN(MAX(0,D666-430000)*0.0027+1873,0))+IF("いいえ"="はい",MIN(170000,ROUNDDOWN(MAX(0,D666-430000)*0.0243+17800,0)),0)</f>
        <v/>
      </c>
      <c r="F666" s="19">
        <f>IF(""="",215040+E666,"")</f>
        <v/>
      </c>
      <c r="G666" s="19">
        <f>IF(D666&gt;23500000,NA(),IF(D666&lt;=4890000,1040000,IF(D666&lt;=6550000,670000,620000)))</f>
        <v/>
      </c>
      <c r="H666" s="19">
        <f>MAX(0,ROUNDDOWN(D666-F666-G666-0,-3))</f>
        <v/>
      </c>
      <c r="I666" s="19">
        <f>IF(H666&lt;=0,0,ROUNDDOWN((H666*LOOKUP(H666,{0,1950001,3300001,6950001,9000001,18000001,40000001},{0.05,0.1,0.2,0.23,0.33,0.4,0.45})-LOOKUP(H666,{0,1950001,3300001,6950001,9000001,18000001,40000001},{0,97500,427500,636000,1536000,2796000,4796000}))*1.021,-2))</f>
        <v/>
      </c>
      <c r="J666" s="19">
        <f>MAX(0,ROUNDDOWN(D666-F666-430000-0,-3))</f>
        <v/>
      </c>
      <c r="K666" s="19">
        <f>IF(D666&lt;=450000,0,MAX(0,ROUNDDOWN(J666*0.06-MIN(50000,J666)*0.03,-2))+MAX(0,ROUNDDOWN(J666*0.04-MIN(50000,J666)*0.02,-2)))</f>
        <v/>
      </c>
      <c r="L666" s="19">
        <f>I666+K666+E666</f>
        <v/>
      </c>
      <c r="M666" s="19">
        <f>MIN(100000,MAX(0,$B666))</f>
        <v/>
      </c>
      <c r="N666" s="19">
        <f>$B666-M666</f>
        <v/>
      </c>
      <c r="O666" s="19">
        <f>MIN(670000,ROUNDDOWN(MAX(0,N666-430000)*0.0751+47600,0))+MIN(260000,ROUNDDOWN(MAX(0,N666-430000)*0.028+17600,0))+MIN(30000,ROUNDDOWN(MAX(0,N666-430000)*0.0027+1873,0))+IF("いいえ"="はい",MIN(170000,ROUNDDOWN(MAX(0,N666-430000)*0.0243+17800,0)),0)</f>
        <v/>
      </c>
      <c r="P666" s="19">
        <f>IF(""="",215040+O666,"")</f>
        <v/>
      </c>
      <c r="Q666" s="19">
        <f>IF(N666&gt;23500000,NA(),IF(N666&lt;=4890000,1040000,IF(N666&lt;=6550000,670000,620000)))</f>
        <v/>
      </c>
      <c r="R666" s="19">
        <f>MAX(0,ROUNDDOWN(N666-P666-Q666-0,-3))</f>
        <v/>
      </c>
      <c r="S666" s="19">
        <f>IF(R666&lt;=0,0,ROUNDDOWN((R666*LOOKUP(R666,{0,1950001,3300001,6950001,9000001,18000001,40000001},{0.05,0.1,0.2,0.23,0.33,0.4,0.45})-LOOKUP(R666,{0,1950001,3300001,6950001,9000001,18000001,40000001},{0,97500,427500,636000,1536000,2796000,4796000}))*1.021,-2))</f>
        <v/>
      </c>
      <c r="T666" s="19">
        <f>MAX(0,ROUNDDOWN(N666-P666-430000-0,-3))</f>
        <v/>
      </c>
      <c r="U666" s="19">
        <f>IF(N666&lt;=450000,0,MAX(0,ROUNDDOWN(T666*0.06-MIN(50000,T666)*0.03,-2))+MAX(0,ROUNDDOWN(T666*0.04-MIN(50000,T666)*0.02,-2)))</f>
        <v/>
      </c>
      <c r="V666" s="19">
        <f>S666+U666+O666</f>
        <v/>
      </c>
      <c r="W666" s="19">
        <f>MIN(550000,MAX(0,$B666))</f>
        <v/>
      </c>
      <c r="X666" s="19">
        <f>$B666-W666</f>
        <v/>
      </c>
      <c r="Y666" s="19">
        <f>MIN(670000,ROUNDDOWN(MAX(0,X666-430000)*0.0751+47600,0))+MIN(260000,ROUNDDOWN(MAX(0,X666-430000)*0.028+17600,0))+MIN(30000,ROUNDDOWN(MAX(0,X666-430000)*0.0027+1873,0))+IF("いいえ"="はい",MIN(170000,ROUNDDOWN(MAX(0,X666-430000)*0.0243+17800,0)),0)</f>
        <v/>
      </c>
      <c r="Z666" s="19">
        <f>IF(""="",215040+Y666,"")</f>
        <v/>
      </c>
      <c r="AA666" s="19">
        <f>IF(X666&gt;23500000,NA(),IF(X666&lt;=4890000,1040000,IF(X666&lt;=6550000,670000,620000)))</f>
        <v/>
      </c>
      <c r="AB666" s="19">
        <f>MAX(0,ROUNDDOWN(X666-Z666-AA666-0,-3))</f>
        <v/>
      </c>
      <c r="AC666" s="19">
        <f>IF(AB666&lt;=0,0,ROUNDDOWN((AB666*LOOKUP(AB666,{0,1950001,3300001,6950001,9000001,18000001,40000001},{0.05,0.1,0.2,0.23,0.33,0.4,0.45})-LOOKUP(AB666,{0,1950001,3300001,6950001,9000001,18000001,40000001},{0,97500,427500,636000,1536000,2796000,4796000}))*1.021,-2))</f>
        <v/>
      </c>
      <c r="AD666" s="19">
        <f>MAX(0,ROUNDDOWN(X666-Z666-430000-0,-3))</f>
        <v/>
      </c>
      <c r="AE666" s="19">
        <f>IF(X666&lt;=450000,0,MAX(0,ROUNDDOWN(AD666*0.06-MIN(50000,AD666)*0.03,-2))+MAX(0,ROUNDDOWN(AD666*0.04-MIN(50000,AD666)*0.02,-2)))</f>
        <v/>
      </c>
      <c r="AF666" s="19">
        <f>AC666+AE666+Y666</f>
        <v/>
      </c>
      <c r="AG666" s="19">
        <f>MIN(650000,MAX(0,$B666))</f>
        <v/>
      </c>
      <c r="AH666" s="19">
        <f>$B666-AG666</f>
        <v/>
      </c>
      <c r="AI666" s="19">
        <f>MIN(670000,ROUNDDOWN(MAX(0,AH666-430000)*0.0751+47600,0))+MIN(260000,ROUNDDOWN(MAX(0,AH666-430000)*0.028+17600,0))+MIN(30000,ROUNDDOWN(MAX(0,AH666-430000)*0.0027+1873,0))+IF("いいえ"="はい",MIN(170000,ROUNDDOWN(MAX(0,AH666-430000)*0.0243+17800,0)),0)</f>
        <v/>
      </c>
      <c r="AJ666" s="19">
        <f>IF(""="",215040+AI666,"")</f>
        <v/>
      </c>
      <c r="AK666" s="19">
        <f>IF(AH666&gt;23500000,NA(),IF(AH666&lt;=4890000,1040000,IF(AH666&lt;=6550000,670000,620000)))</f>
        <v/>
      </c>
      <c r="AL666" s="19">
        <f>MAX(0,ROUNDDOWN(AH666-AJ666-AK666-0,-3))</f>
        <v/>
      </c>
      <c r="AM666" s="19">
        <f>IF(AL666&lt;=0,0,ROUNDDOWN((AL666*LOOKUP(AL666,{0,1950001,3300001,6950001,9000001,18000001,40000001},{0.05,0.1,0.2,0.23,0.33,0.4,0.45})-LOOKUP(AL666,{0,1950001,3300001,6950001,9000001,18000001,40000001},{0,97500,427500,636000,1536000,2796000,4796000}))*1.021,-2))</f>
        <v/>
      </c>
      <c r="AN666" s="19">
        <f>MAX(0,ROUNDDOWN(AH666-AJ666-430000-0,-3))</f>
        <v/>
      </c>
      <c r="AO666" s="19">
        <f>IF(AH666&lt;=450000,0,MAX(0,ROUNDDOWN(AN666*0.06-MIN(50000,AN666)*0.03,-2))+MAX(0,ROUNDDOWN(AN666*0.04-MIN(50000,AN666)*0.02,-2)))</f>
        <v/>
      </c>
      <c r="AP666" s="19">
        <f>AM666+AO666+AI666</f>
        <v/>
      </c>
      <c r="AQ666" s="19">
        <f>MIN(750000,MAX(0,$B666))</f>
        <v/>
      </c>
      <c r="AR666" s="19">
        <f>$B666-AQ666</f>
        <v/>
      </c>
      <c r="AS666" s="19">
        <f>MIN(670000,ROUNDDOWN(MAX(0,AR666-430000)*0.0751+47600,0))+MIN(260000,ROUNDDOWN(MAX(0,AR666-430000)*0.028+17600,0))+MIN(30000,ROUNDDOWN(MAX(0,AR666-430000)*0.0027+1873,0))+IF("いいえ"="はい",MIN(170000,ROUNDDOWN(MAX(0,AR666-430000)*0.0243+17800,0)),0)</f>
        <v/>
      </c>
      <c r="AT666" s="19">
        <f>IF(""="",215040+AS666,"")</f>
        <v/>
      </c>
      <c r="AU666" s="19">
        <f>IF(AR666&gt;23500000,NA(),IF(AR666&lt;=4890000,1040000,IF(AR666&lt;=6550000,670000,620000)))</f>
        <v/>
      </c>
      <c r="AV666" s="19">
        <f>MAX(0,ROUNDDOWN(AR666-AT666-AU666-0,-3))</f>
        <v/>
      </c>
      <c r="AW666" s="19">
        <f>IF(AV666&lt;=0,0,ROUNDDOWN((AV666*LOOKUP(AV666,{0,1950001,3300001,6950001,9000001,18000001,40000001},{0.05,0.1,0.2,0.23,0.33,0.4,0.45})-LOOKUP(AV666,{0,1950001,3300001,6950001,9000001,18000001,40000001},{0,97500,427500,636000,1536000,2796000,4796000}))*1.021,-2))</f>
        <v/>
      </c>
      <c r="AX666" s="19">
        <f>MAX(0,ROUNDDOWN(AR666-AT666-430000-0,-3))</f>
        <v/>
      </c>
      <c r="AY666" s="19">
        <f>IF(AR666&lt;=450000,0,MAX(0,ROUNDDOWN(AX666*0.06-MIN(50000,AX666)*0.03,-2))+MAX(0,ROUNDDOWN(AX666*0.04-MIN(50000,AX666)*0.02,-2)))</f>
        <v/>
      </c>
      <c r="AZ666" s="19">
        <f>AW666+AY666+AS666</f>
        <v/>
      </c>
    </row>
    <row r="667">
      <c r="A667" t="inlineStr">
        <is>
          <t>1万円刻み</t>
        </is>
      </c>
      <c r="B667" s="19">
        <f>'3_1万円刻み'!$A$650</f>
        <v/>
      </c>
      <c r="C667" s="19">
        <f>MIN(0,MAX(0,$B667))</f>
        <v/>
      </c>
      <c r="D667" s="19">
        <f>$B667-C667</f>
        <v/>
      </c>
      <c r="E667" s="19">
        <f>MIN(670000,ROUNDDOWN(MAX(0,D667-430000)*0.0751+47600,0))+MIN(260000,ROUNDDOWN(MAX(0,D667-430000)*0.028+17600,0))+MIN(30000,ROUNDDOWN(MAX(0,D667-430000)*0.0027+1873,0))+IF("いいえ"="はい",MIN(170000,ROUNDDOWN(MAX(0,D667-430000)*0.0243+17800,0)),0)</f>
        <v/>
      </c>
      <c r="F667" s="19">
        <f>IF(""="",215040+E667,"")</f>
        <v/>
      </c>
      <c r="G667" s="19">
        <f>IF(D667&gt;23500000,NA(),IF(D667&lt;=4890000,1040000,IF(D667&lt;=6550000,670000,620000)))</f>
        <v/>
      </c>
      <c r="H667" s="19">
        <f>MAX(0,ROUNDDOWN(D667-F667-G667-0,-3))</f>
        <v/>
      </c>
      <c r="I667" s="19">
        <f>IF(H667&lt;=0,0,ROUNDDOWN((H667*LOOKUP(H667,{0,1950001,3300001,6950001,9000001,18000001,40000001},{0.05,0.1,0.2,0.23,0.33,0.4,0.45})-LOOKUP(H667,{0,1950001,3300001,6950001,9000001,18000001,40000001},{0,97500,427500,636000,1536000,2796000,4796000}))*1.021,-2))</f>
        <v/>
      </c>
      <c r="J667" s="19">
        <f>MAX(0,ROUNDDOWN(D667-F667-430000-0,-3))</f>
        <v/>
      </c>
      <c r="K667" s="19">
        <f>IF(D667&lt;=450000,0,MAX(0,ROUNDDOWN(J667*0.06-MIN(50000,J667)*0.03,-2))+MAX(0,ROUNDDOWN(J667*0.04-MIN(50000,J667)*0.02,-2)))</f>
        <v/>
      </c>
      <c r="L667" s="19">
        <f>I667+K667+E667</f>
        <v/>
      </c>
      <c r="M667" s="19">
        <f>MIN(100000,MAX(0,$B667))</f>
        <v/>
      </c>
      <c r="N667" s="19">
        <f>$B667-M667</f>
        <v/>
      </c>
      <c r="O667" s="19">
        <f>MIN(670000,ROUNDDOWN(MAX(0,N667-430000)*0.0751+47600,0))+MIN(260000,ROUNDDOWN(MAX(0,N667-430000)*0.028+17600,0))+MIN(30000,ROUNDDOWN(MAX(0,N667-430000)*0.0027+1873,0))+IF("いいえ"="はい",MIN(170000,ROUNDDOWN(MAX(0,N667-430000)*0.0243+17800,0)),0)</f>
        <v/>
      </c>
      <c r="P667" s="19">
        <f>IF(""="",215040+O667,"")</f>
        <v/>
      </c>
      <c r="Q667" s="19">
        <f>IF(N667&gt;23500000,NA(),IF(N667&lt;=4890000,1040000,IF(N667&lt;=6550000,670000,620000)))</f>
        <v/>
      </c>
      <c r="R667" s="19">
        <f>MAX(0,ROUNDDOWN(N667-P667-Q667-0,-3))</f>
        <v/>
      </c>
      <c r="S667" s="19">
        <f>IF(R667&lt;=0,0,ROUNDDOWN((R667*LOOKUP(R667,{0,1950001,3300001,6950001,9000001,18000001,40000001},{0.05,0.1,0.2,0.23,0.33,0.4,0.45})-LOOKUP(R667,{0,1950001,3300001,6950001,9000001,18000001,40000001},{0,97500,427500,636000,1536000,2796000,4796000}))*1.021,-2))</f>
        <v/>
      </c>
      <c r="T667" s="19">
        <f>MAX(0,ROUNDDOWN(N667-P667-430000-0,-3))</f>
        <v/>
      </c>
      <c r="U667" s="19">
        <f>IF(N667&lt;=450000,0,MAX(0,ROUNDDOWN(T667*0.06-MIN(50000,T667)*0.03,-2))+MAX(0,ROUNDDOWN(T667*0.04-MIN(50000,T667)*0.02,-2)))</f>
        <v/>
      </c>
      <c r="V667" s="19">
        <f>S667+U667+O667</f>
        <v/>
      </c>
      <c r="W667" s="19">
        <f>MIN(550000,MAX(0,$B667))</f>
        <v/>
      </c>
      <c r="X667" s="19">
        <f>$B667-W667</f>
        <v/>
      </c>
      <c r="Y667" s="19">
        <f>MIN(670000,ROUNDDOWN(MAX(0,X667-430000)*0.0751+47600,0))+MIN(260000,ROUNDDOWN(MAX(0,X667-430000)*0.028+17600,0))+MIN(30000,ROUNDDOWN(MAX(0,X667-430000)*0.0027+1873,0))+IF("いいえ"="はい",MIN(170000,ROUNDDOWN(MAX(0,X667-430000)*0.0243+17800,0)),0)</f>
        <v/>
      </c>
      <c r="Z667" s="19">
        <f>IF(""="",215040+Y667,"")</f>
        <v/>
      </c>
      <c r="AA667" s="19">
        <f>IF(X667&gt;23500000,NA(),IF(X667&lt;=4890000,1040000,IF(X667&lt;=6550000,670000,620000)))</f>
        <v/>
      </c>
      <c r="AB667" s="19">
        <f>MAX(0,ROUNDDOWN(X667-Z667-AA667-0,-3))</f>
        <v/>
      </c>
      <c r="AC667" s="19">
        <f>IF(AB667&lt;=0,0,ROUNDDOWN((AB667*LOOKUP(AB667,{0,1950001,3300001,6950001,9000001,18000001,40000001},{0.05,0.1,0.2,0.23,0.33,0.4,0.45})-LOOKUP(AB667,{0,1950001,3300001,6950001,9000001,18000001,40000001},{0,97500,427500,636000,1536000,2796000,4796000}))*1.021,-2))</f>
        <v/>
      </c>
      <c r="AD667" s="19">
        <f>MAX(0,ROUNDDOWN(X667-Z667-430000-0,-3))</f>
        <v/>
      </c>
      <c r="AE667" s="19">
        <f>IF(X667&lt;=450000,0,MAX(0,ROUNDDOWN(AD667*0.06-MIN(50000,AD667)*0.03,-2))+MAX(0,ROUNDDOWN(AD667*0.04-MIN(50000,AD667)*0.02,-2)))</f>
        <v/>
      </c>
      <c r="AF667" s="19">
        <f>AC667+AE667+Y667</f>
        <v/>
      </c>
      <c r="AG667" s="19">
        <f>MIN(650000,MAX(0,$B667))</f>
        <v/>
      </c>
      <c r="AH667" s="19">
        <f>$B667-AG667</f>
        <v/>
      </c>
      <c r="AI667" s="19">
        <f>MIN(670000,ROUNDDOWN(MAX(0,AH667-430000)*0.0751+47600,0))+MIN(260000,ROUNDDOWN(MAX(0,AH667-430000)*0.028+17600,0))+MIN(30000,ROUNDDOWN(MAX(0,AH667-430000)*0.0027+1873,0))+IF("いいえ"="はい",MIN(170000,ROUNDDOWN(MAX(0,AH667-430000)*0.0243+17800,0)),0)</f>
        <v/>
      </c>
      <c r="AJ667" s="19">
        <f>IF(""="",215040+AI667,"")</f>
        <v/>
      </c>
      <c r="AK667" s="19">
        <f>IF(AH667&gt;23500000,NA(),IF(AH667&lt;=4890000,1040000,IF(AH667&lt;=6550000,670000,620000)))</f>
        <v/>
      </c>
      <c r="AL667" s="19">
        <f>MAX(0,ROUNDDOWN(AH667-AJ667-AK667-0,-3))</f>
        <v/>
      </c>
      <c r="AM667" s="19">
        <f>IF(AL667&lt;=0,0,ROUNDDOWN((AL667*LOOKUP(AL667,{0,1950001,3300001,6950001,9000001,18000001,40000001},{0.05,0.1,0.2,0.23,0.33,0.4,0.45})-LOOKUP(AL667,{0,1950001,3300001,6950001,9000001,18000001,40000001},{0,97500,427500,636000,1536000,2796000,4796000}))*1.021,-2))</f>
        <v/>
      </c>
      <c r="AN667" s="19">
        <f>MAX(0,ROUNDDOWN(AH667-AJ667-430000-0,-3))</f>
        <v/>
      </c>
      <c r="AO667" s="19">
        <f>IF(AH667&lt;=450000,0,MAX(0,ROUNDDOWN(AN667*0.06-MIN(50000,AN667)*0.03,-2))+MAX(0,ROUNDDOWN(AN667*0.04-MIN(50000,AN667)*0.02,-2)))</f>
        <v/>
      </c>
      <c r="AP667" s="19">
        <f>AM667+AO667+AI667</f>
        <v/>
      </c>
      <c r="AQ667" s="19">
        <f>MIN(750000,MAX(0,$B667))</f>
        <v/>
      </c>
      <c r="AR667" s="19">
        <f>$B667-AQ667</f>
        <v/>
      </c>
      <c r="AS667" s="19">
        <f>MIN(670000,ROUNDDOWN(MAX(0,AR667-430000)*0.0751+47600,0))+MIN(260000,ROUNDDOWN(MAX(0,AR667-430000)*0.028+17600,0))+MIN(30000,ROUNDDOWN(MAX(0,AR667-430000)*0.0027+1873,0))+IF("いいえ"="はい",MIN(170000,ROUNDDOWN(MAX(0,AR667-430000)*0.0243+17800,0)),0)</f>
        <v/>
      </c>
      <c r="AT667" s="19">
        <f>IF(""="",215040+AS667,"")</f>
        <v/>
      </c>
      <c r="AU667" s="19">
        <f>IF(AR667&gt;23500000,NA(),IF(AR667&lt;=4890000,1040000,IF(AR667&lt;=6550000,670000,620000)))</f>
        <v/>
      </c>
      <c r="AV667" s="19">
        <f>MAX(0,ROUNDDOWN(AR667-AT667-AU667-0,-3))</f>
        <v/>
      </c>
      <c r="AW667" s="19">
        <f>IF(AV667&lt;=0,0,ROUNDDOWN((AV667*LOOKUP(AV667,{0,1950001,3300001,6950001,9000001,18000001,40000001},{0.05,0.1,0.2,0.23,0.33,0.4,0.45})-LOOKUP(AV667,{0,1950001,3300001,6950001,9000001,18000001,40000001},{0,97500,427500,636000,1536000,2796000,4796000}))*1.021,-2))</f>
        <v/>
      </c>
      <c r="AX667" s="19">
        <f>MAX(0,ROUNDDOWN(AR667-AT667-430000-0,-3))</f>
        <v/>
      </c>
      <c r="AY667" s="19">
        <f>IF(AR667&lt;=450000,0,MAX(0,ROUNDDOWN(AX667*0.06-MIN(50000,AX667)*0.03,-2))+MAX(0,ROUNDDOWN(AX667*0.04-MIN(50000,AX667)*0.02,-2)))</f>
        <v/>
      </c>
      <c r="AZ667" s="19">
        <f>AW667+AY667+AS667</f>
        <v/>
      </c>
    </row>
    <row r="668">
      <c r="A668" t="inlineStr">
        <is>
          <t>1万円刻み</t>
        </is>
      </c>
      <c r="B668" s="19">
        <f>'3_1万円刻み'!$A$651</f>
        <v/>
      </c>
      <c r="C668" s="19">
        <f>MIN(0,MAX(0,$B668))</f>
        <v/>
      </c>
      <c r="D668" s="19">
        <f>$B668-C668</f>
        <v/>
      </c>
      <c r="E668" s="19">
        <f>MIN(670000,ROUNDDOWN(MAX(0,D668-430000)*0.0751+47600,0))+MIN(260000,ROUNDDOWN(MAX(0,D668-430000)*0.028+17600,0))+MIN(30000,ROUNDDOWN(MAX(0,D668-430000)*0.0027+1873,0))+IF("いいえ"="はい",MIN(170000,ROUNDDOWN(MAX(0,D668-430000)*0.0243+17800,0)),0)</f>
        <v/>
      </c>
      <c r="F668" s="19">
        <f>IF(""="",215040+E668,"")</f>
        <v/>
      </c>
      <c r="G668" s="19">
        <f>IF(D668&gt;23500000,NA(),IF(D668&lt;=4890000,1040000,IF(D668&lt;=6550000,670000,620000)))</f>
        <v/>
      </c>
      <c r="H668" s="19">
        <f>MAX(0,ROUNDDOWN(D668-F668-G668-0,-3))</f>
        <v/>
      </c>
      <c r="I668" s="19">
        <f>IF(H668&lt;=0,0,ROUNDDOWN((H668*LOOKUP(H668,{0,1950001,3300001,6950001,9000001,18000001,40000001},{0.05,0.1,0.2,0.23,0.33,0.4,0.45})-LOOKUP(H668,{0,1950001,3300001,6950001,9000001,18000001,40000001},{0,97500,427500,636000,1536000,2796000,4796000}))*1.021,-2))</f>
        <v/>
      </c>
      <c r="J668" s="19">
        <f>MAX(0,ROUNDDOWN(D668-F668-430000-0,-3))</f>
        <v/>
      </c>
      <c r="K668" s="19">
        <f>IF(D668&lt;=450000,0,MAX(0,ROUNDDOWN(J668*0.06-MIN(50000,J668)*0.03,-2))+MAX(0,ROUNDDOWN(J668*0.04-MIN(50000,J668)*0.02,-2)))</f>
        <v/>
      </c>
      <c r="L668" s="19">
        <f>I668+K668+E668</f>
        <v/>
      </c>
      <c r="M668" s="19">
        <f>MIN(100000,MAX(0,$B668))</f>
        <v/>
      </c>
      <c r="N668" s="19">
        <f>$B668-M668</f>
        <v/>
      </c>
      <c r="O668" s="19">
        <f>MIN(670000,ROUNDDOWN(MAX(0,N668-430000)*0.0751+47600,0))+MIN(260000,ROUNDDOWN(MAX(0,N668-430000)*0.028+17600,0))+MIN(30000,ROUNDDOWN(MAX(0,N668-430000)*0.0027+1873,0))+IF("いいえ"="はい",MIN(170000,ROUNDDOWN(MAX(0,N668-430000)*0.0243+17800,0)),0)</f>
        <v/>
      </c>
      <c r="P668" s="19">
        <f>IF(""="",215040+O668,"")</f>
        <v/>
      </c>
      <c r="Q668" s="19">
        <f>IF(N668&gt;23500000,NA(),IF(N668&lt;=4890000,1040000,IF(N668&lt;=6550000,670000,620000)))</f>
        <v/>
      </c>
      <c r="R668" s="19">
        <f>MAX(0,ROUNDDOWN(N668-P668-Q668-0,-3))</f>
        <v/>
      </c>
      <c r="S668" s="19">
        <f>IF(R668&lt;=0,0,ROUNDDOWN((R668*LOOKUP(R668,{0,1950001,3300001,6950001,9000001,18000001,40000001},{0.05,0.1,0.2,0.23,0.33,0.4,0.45})-LOOKUP(R668,{0,1950001,3300001,6950001,9000001,18000001,40000001},{0,97500,427500,636000,1536000,2796000,4796000}))*1.021,-2))</f>
        <v/>
      </c>
      <c r="T668" s="19">
        <f>MAX(0,ROUNDDOWN(N668-P668-430000-0,-3))</f>
        <v/>
      </c>
      <c r="U668" s="19">
        <f>IF(N668&lt;=450000,0,MAX(0,ROUNDDOWN(T668*0.06-MIN(50000,T668)*0.03,-2))+MAX(0,ROUNDDOWN(T668*0.04-MIN(50000,T668)*0.02,-2)))</f>
        <v/>
      </c>
      <c r="V668" s="19">
        <f>S668+U668+O668</f>
        <v/>
      </c>
      <c r="W668" s="19">
        <f>MIN(550000,MAX(0,$B668))</f>
        <v/>
      </c>
      <c r="X668" s="19">
        <f>$B668-W668</f>
        <v/>
      </c>
      <c r="Y668" s="19">
        <f>MIN(670000,ROUNDDOWN(MAX(0,X668-430000)*0.0751+47600,0))+MIN(260000,ROUNDDOWN(MAX(0,X668-430000)*0.028+17600,0))+MIN(30000,ROUNDDOWN(MAX(0,X668-430000)*0.0027+1873,0))+IF("いいえ"="はい",MIN(170000,ROUNDDOWN(MAX(0,X668-430000)*0.0243+17800,0)),0)</f>
        <v/>
      </c>
      <c r="Z668" s="19">
        <f>IF(""="",215040+Y668,"")</f>
        <v/>
      </c>
      <c r="AA668" s="19">
        <f>IF(X668&gt;23500000,NA(),IF(X668&lt;=4890000,1040000,IF(X668&lt;=6550000,670000,620000)))</f>
        <v/>
      </c>
      <c r="AB668" s="19">
        <f>MAX(0,ROUNDDOWN(X668-Z668-AA668-0,-3))</f>
        <v/>
      </c>
      <c r="AC668" s="19">
        <f>IF(AB668&lt;=0,0,ROUNDDOWN((AB668*LOOKUP(AB668,{0,1950001,3300001,6950001,9000001,18000001,40000001},{0.05,0.1,0.2,0.23,0.33,0.4,0.45})-LOOKUP(AB668,{0,1950001,3300001,6950001,9000001,18000001,40000001},{0,97500,427500,636000,1536000,2796000,4796000}))*1.021,-2))</f>
        <v/>
      </c>
      <c r="AD668" s="19">
        <f>MAX(0,ROUNDDOWN(X668-Z668-430000-0,-3))</f>
        <v/>
      </c>
      <c r="AE668" s="19">
        <f>IF(X668&lt;=450000,0,MAX(0,ROUNDDOWN(AD668*0.06-MIN(50000,AD668)*0.03,-2))+MAX(0,ROUNDDOWN(AD668*0.04-MIN(50000,AD668)*0.02,-2)))</f>
        <v/>
      </c>
      <c r="AF668" s="19">
        <f>AC668+AE668+Y668</f>
        <v/>
      </c>
      <c r="AG668" s="19">
        <f>MIN(650000,MAX(0,$B668))</f>
        <v/>
      </c>
      <c r="AH668" s="19">
        <f>$B668-AG668</f>
        <v/>
      </c>
      <c r="AI668" s="19">
        <f>MIN(670000,ROUNDDOWN(MAX(0,AH668-430000)*0.0751+47600,0))+MIN(260000,ROUNDDOWN(MAX(0,AH668-430000)*0.028+17600,0))+MIN(30000,ROUNDDOWN(MAX(0,AH668-430000)*0.0027+1873,0))+IF("いいえ"="はい",MIN(170000,ROUNDDOWN(MAX(0,AH668-430000)*0.0243+17800,0)),0)</f>
        <v/>
      </c>
      <c r="AJ668" s="19">
        <f>IF(""="",215040+AI668,"")</f>
        <v/>
      </c>
      <c r="AK668" s="19">
        <f>IF(AH668&gt;23500000,NA(),IF(AH668&lt;=4890000,1040000,IF(AH668&lt;=6550000,670000,620000)))</f>
        <v/>
      </c>
      <c r="AL668" s="19">
        <f>MAX(0,ROUNDDOWN(AH668-AJ668-AK668-0,-3))</f>
        <v/>
      </c>
      <c r="AM668" s="19">
        <f>IF(AL668&lt;=0,0,ROUNDDOWN((AL668*LOOKUP(AL668,{0,1950001,3300001,6950001,9000001,18000001,40000001},{0.05,0.1,0.2,0.23,0.33,0.4,0.45})-LOOKUP(AL668,{0,1950001,3300001,6950001,9000001,18000001,40000001},{0,97500,427500,636000,1536000,2796000,4796000}))*1.021,-2))</f>
        <v/>
      </c>
      <c r="AN668" s="19">
        <f>MAX(0,ROUNDDOWN(AH668-AJ668-430000-0,-3))</f>
        <v/>
      </c>
      <c r="AO668" s="19">
        <f>IF(AH668&lt;=450000,0,MAX(0,ROUNDDOWN(AN668*0.06-MIN(50000,AN668)*0.03,-2))+MAX(0,ROUNDDOWN(AN668*0.04-MIN(50000,AN668)*0.02,-2)))</f>
        <v/>
      </c>
      <c r="AP668" s="19">
        <f>AM668+AO668+AI668</f>
        <v/>
      </c>
      <c r="AQ668" s="19">
        <f>MIN(750000,MAX(0,$B668))</f>
        <v/>
      </c>
      <c r="AR668" s="19">
        <f>$B668-AQ668</f>
        <v/>
      </c>
      <c r="AS668" s="19">
        <f>MIN(670000,ROUNDDOWN(MAX(0,AR668-430000)*0.0751+47600,0))+MIN(260000,ROUNDDOWN(MAX(0,AR668-430000)*0.028+17600,0))+MIN(30000,ROUNDDOWN(MAX(0,AR668-430000)*0.0027+1873,0))+IF("いいえ"="はい",MIN(170000,ROUNDDOWN(MAX(0,AR668-430000)*0.0243+17800,0)),0)</f>
        <v/>
      </c>
      <c r="AT668" s="19">
        <f>IF(""="",215040+AS668,"")</f>
        <v/>
      </c>
      <c r="AU668" s="19">
        <f>IF(AR668&gt;23500000,NA(),IF(AR668&lt;=4890000,1040000,IF(AR668&lt;=6550000,670000,620000)))</f>
        <v/>
      </c>
      <c r="AV668" s="19">
        <f>MAX(0,ROUNDDOWN(AR668-AT668-AU668-0,-3))</f>
        <v/>
      </c>
      <c r="AW668" s="19">
        <f>IF(AV668&lt;=0,0,ROUNDDOWN((AV668*LOOKUP(AV668,{0,1950001,3300001,6950001,9000001,18000001,40000001},{0.05,0.1,0.2,0.23,0.33,0.4,0.45})-LOOKUP(AV668,{0,1950001,3300001,6950001,9000001,18000001,40000001},{0,97500,427500,636000,1536000,2796000,4796000}))*1.021,-2))</f>
        <v/>
      </c>
      <c r="AX668" s="19">
        <f>MAX(0,ROUNDDOWN(AR668-AT668-430000-0,-3))</f>
        <v/>
      </c>
      <c r="AY668" s="19">
        <f>IF(AR668&lt;=450000,0,MAX(0,ROUNDDOWN(AX668*0.06-MIN(50000,AX668)*0.03,-2))+MAX(0,ROUNDDOWN(AX668*0.04-MIN(50000,AX668)*0.02,-2)))</f>
        <v/>
      </c>
      <c r="AZ668" s="19">
        <f>AW668+AY668+AS668</f>
        <v/>
      </c>
    </row>
    <row r="669">
      <c r="A669" t="inlineStr">
        <is>
          <t>1万円刻み</t>
        </is>
      </c>
      <c r="B669" s="19">
        <f>'3_1万円刻み'!$A$652</f>
        <v/>
      </c>
      <c r="C669" s="19">
        <f>MIN(0,MAX(0,$B669))</f>
        <v/>
      </c>
      <c r="D669" s="19">
        <f>$B669-C669</f>
        <v/>
      </c>
      <c r="E669" s="19">
        <f>MIN(670000,ROUNDDOWN(MAX(0,D669-430000)*0.0751+47600,0))+MIN(260000,ROUNDDOWN(MAX(0,D669-430000)*0.028+17600,0))+MIN(30000,ROUNDDOWN(MAX(0,D669-430000)*0.0027+1873,0))+IF("いいえ"="はい",MIN(170000,ROUNDDOWN(MAX(0,D669-430000)*0.0243+17800,0)),0)</f>
        <v/>
      </c>
      <c r="F669" s="19">
        <f>IF(""="",215040+E669,"")</f>
        <v/>
      </c>
      <c r="G669" s="19">
        <f>IF(D669&gt;23500000,NA(),IF(D669&lt;=4890000,1040000,IF(D669&lt;=6550000,670000,620000)))</f>
        <v/>
      </c>
      <c r="H669" s="19">
        <f>MAX(0,ROUNDDOWN(D669-F669-G669-0,-3))</f>
        <v/>
      </c>
      <c r="I669" s="19">
        <f>IF(H669&lt;=0,0,ROUNDDOWN((H669*LOOKUP(H669,{0,1950001,3300001,6950001,9000001,18000001,40000001},{0.05,0.1,0.2,0.23,0.33,0.4,0.45})-LOOKUP(H669,{0,1950001,3300001,6950001,9000001,18000001,40000001},{0,97500,427500,636000,1536000,2796000,4796000}))*1.021,-2))</f>
        <v/>
      </c>
      <c r="J669" s="19">
        <f>MAX(0,ROUNDDOWN(D669-F669-430000-0,-3))</f>
        <v/>
      </c>
      <c r="K669" s="19">
        <f>IF(D669&lt;=450000,0,MAX(0,ROUNDDOWN(J669*0.06-MIN(50000,J669)*0.03,-2))+MAX(0,ROUNDDOWN(J669*0.04-MIN(50000,J669)*0.02,-2)))</f>
        <v/>
      </c>
      <c r="L669" s="19">
        <f>I669+K669+E669</f>
        <v/>
      </c>
      <c r="M669" s="19">
        <f>MIN(100000,MAX(0,$B669))</f>
        <v/>
      </c>
      <c r="N669" s="19">
        <f>$B669-M669</f>
        <v/>
      </c>
      <c r="O669" s="19">
        <f>MIN(670000,ROUNDDOWN(MAX(0,N669-430000)*0.0751+47600,0))+MIN(260000,ROUNDDOWN(MAX(0,N669-430000)*0.028+17600,0))+MIN(30000,ROUNDDOWN(MAX(0,N669-430000)*0.0027+1873,0))+IF("いいえ"="はい",MIN(170000,ROUNDDOWN(MAX(0,N669-430000)*0.0243+17800,0)),0)</f>
        <v/>
      </c>
      <c r="P669" s="19">
        <f>IF(""="",215040+O669,"")</f>
        <v/>
      </c>
      <c r="Q669" s="19">
        <f>IF(N669&gt;23500000,NA(),IF(N669&lt;=4890000,1040000,IF(N669&lt;=6550000,670000,620000)))</f>
        <v/>
      </c>
      <c r="R669" s="19">
        <f>MAX(0,ROUNDDOWN(N669-P669-Q669-0,-3))</f>
        <v/>
      </c>
      <c r="S669" s="19">
        <f>IF(R669&lt;=0,0,ROUNDDOWN((R669*LOOKUP(R669,{0,1950001,3300001,6950001,9000001,18000001,40000001},{0.05,0.1,0.2,0.23,0.33,0.4,0.45})-LOOKUP(R669,{0,1950001,3300001,6950001,9000001,18000001,40000001},{0,97500,427500,636000,1536000,2796000,4796000}))*1.021,-2))</f>
        <v/>
      </c>
      <c r="T669" s="19">
        <f>MAX(0,ROUNDDOWN(N669-P669-430000-0,-3))</f>
        <v/>
      </c>
      <c r="U669" s="19">
        <f>IF(N669&lt;=450000,0,MAX(0,ROUNDDOWN(T669*0.06-MIN(50000,T669)*0.03,-2))+MAX(0,ROUNDDOWN(T669*0.04-MIN(50000,T669)*0.02,-2)))</f>
        <v/>
      </c>
      <c r="V669" s="19">
        <f>S669+U669+O669</f>
        <v/>
      </c>
      <c r="W669" s="19">
        <f>MIN(550000,MAX(0,$B669))</f>
        <v/>
      </c>
      <c r="X669" s="19">
        <f>$B669-W669</f>
        <v/>
      </c>
      <c r="Y669" s="19">
        <f>MIN(670000,ROUNDDOWN(MAX(0,X669-430000)*0.0751+47600,0))+MIN(260000,ROUNDDOWN(MAX(0,X669-430000)*0.028+17600,0))+MIN(30000,ROUNDDOWN(MAX(0,X669-430000)*0.0027+1873,0))+IF("いいえ"="はい",MIN(170000,ROUNDDOWN(MAX(0,X669-430000)*0.0243+17800,0)),0)</f>
        <v/>
      </c>
      <c r="Z669" s="19">
        <f>IF(""="",215040+Y669,"")</f>
        <v/>
      </c>
      <c r="AA669" s="19">
        <f>IF(X669&gt;23500000,NA(),IF(X669&lt;=4890000,1040000,IF(X669&lt;=6550000,670000,620000)))</f>
        <v/>
      </c>
      <c r="AB669" s="19">
        <f>MAX(0,ROUNDDOWN(X669-Z669-AA669-0,-3))</f>
        <v/>
      </c>
      <c r="AC669" s="19">
        <f>IF(AB669&lt;=0,0,ROUNDDOWN((AB669*LOOKUP(AB669,{0,1950001,3300001,6950001,9000001,18000001,40000001},{0.05,0.1,0.2,0.23,0.33,0.4,0.45})-LOOKUP(AB669,{0,1950001,3300001,6950001,9000001,18000001,40000001},{0,97500,427500,636000,1536000,2796000,4796000}))*1.021,-2))</f>
        <v/>
      </c>
      <c r="AD669" s="19">
        <f>MAX(0,ROUNDDOWN(X669-Z669-430000-0,-3))</f>
        <v/>
      </c>
      <c r="AE669" s="19">
        <f>IF(X669&lt;=450000,0,MAX(0,ROUNDDOWN(AD669*0.06-MIN(50000,AD669)*0.03,-2))+MAX(0,ROUNDDOWN(AD669*0.04-MIN(50000,AD669)*0.02,-2)))</f>
        <v/>
      </c>
      <c r="AF669" s="19">
        <f>AC669+AE669+Y669</f>
        <v/>
      </c>
      <c r="AG669" s="19">
        <f>MIN(650000,MAX(0,$B669))</f>
        <v/>
      </c>
      <c r="AH669" s="19">
        <f>$B669-AG669</f>
        <v/>
      </c>
      <c r="AI669" s="19">
        <f>MIN(670000,ROUNDDOWN(MAX(0,AH669-430000)*0.0751+47600,0))+MIN(260000,ROUNDDOWN(MAX(0,AH669-430000)*0.028+17600,0))+MIN(30000,ROUNDDOWN(MAX(0,AH669-430000)*0.0027+1873,0))+IF("いいえ"="はい",MIN(170000,ROUNDDOWN(MAX(0,AH669-430000)*0.0243+17800,0)),0)</f>
        <v/>
      </c>
      <c r="AJ669" s="19">
        <f>IF(""="",215040+AI669,"")</f>
        <v/>
      </c>
      <c r="AK669" s="19">
        <f>IF(AH669&gt;23500000,NA(),IF(AH669&lt;=4890000,1040000,IF(AH669&lt;=6550000,670000,620000)))</f>
        <v/>
      </c>
      <c r="AL669" s="19">
        <f>MAX(0,ROUNDDOWN(AH669-AJ669-AK669-0,-3))</f>
        <v/>
      </c>
      <c r="AM669" s="19">
        <f>IF(AL669&lt;=0,0,ROUNDDOWN((AL669*LOOKUP(AL669,{0,1950001,3300001,6950001,9000001,18000001,40000001},{0.05,0.1,0.2,0.23,0.33,0.4,0.45})-LOOKUP(AL669,{0,1950001,3300001,6950001,9000001,18000001,40000001},{0,97500,427500,636000,1536000,2796000,4796000}))*1.021,-2))</f>
        <v/>
      </c>
      <c r="AN669" s="19">
        <f>MAX(0,ROUNDDOWN(AH669-AJ669-430000-0,-3))</f>
        <v/>
      </c>
      <c r="AO669" s="19">
        <f>IF(AH669&lt;=450000,0,MAX(0,ROUNDDOWN(AN669*0.06-MIN(50000,AN669)*0.03,-2))+MAX(0,ROUNDDOWN(AN669*0.04-MIN(50000,AN669)*0.02,-2)))</f>
        <v/>
      </c>
      <c r="AP669" s="19">
        <f>AM669+AO669+AI669</f>
        <v/>
      </c>
      <c r="AQ669" s="19">
        <f>MIN(750000,MAX(0,$B669))</f>
        <v/>
      </c>
      <c r="AR669" s="19">
        <f>$B669-AQ669</f>
        <v/>
      </c>
      <c r="AS669" s="19">
        <f>MIN(670000,ROUNDDOWN(MAX(0,AR669-430000)*0.0751+47600,0))+MIN(260000,ROUNDDOWN(MAX(0,AR669-430000)*0.028+17600,0))+MIN(30000,ROUNDDOWN(MAX(0,AR669-430000)*0.0027+1873,0))+IF("いいえ"="はい",MIN(170000,ROUNDDOWN(MAX(0,AR669-430000)*0.0243+17800,0)),0)</f>
        <v/>
      </c>
      <c r="AT669" s="19">
        <f>IF(""="",215040+AS669,"")</f>
        <v/>
      </c>
      <c r="AU669" s="19">
        <f>IF(AR669&gt;23500000,NA(),IF(AR669&lt;=4890000,1040000,IF(AR669&lt;=6550000,670000,620000)))</f>
        <v/>
      </c>
      <c r="AV669" s="19">
        <f>MAX(0,ROUNDDOWN(AR669-AT669-AU669-0,-3))</f>
        <v/>
      </c>
      <c r="AW669" s="19">
        <f>IF(AV669&lt;=0,0,ROUNDDOWN((AV669*LOOKUP(AV669,{0,1950001,3300001,6950001,9000001,18000001,40000001},{0.05,0.1,0.2,0.23,0.33,0.4,0.45})-LOOKUP(AV669,{0,1950001,3300001,6950001,9000001,18000001,40000001},{0,97500,427500,636000,1536000,2796000,4796000}))*1.021,-2))</f>
        <v/>
      </c>
      <c r="AX669" s="19">
        <f>MAX(0,ROUNDDOWN(AR669-AT669-430000-0,-3))</f>
        <v/>
      </c>
      <c r="AY669" s="19">
        <f>IF(AR669&lt;=450000,0,MAX(0,ROUNDDOWN(AX669*0.06-MIN(50000,AX669)*0.03,-2))+MAX(0,ROUNDDOWN(AX669*0.04-MIN(50000,AX669)*0.02,-2)))</f>
        <v/>
      </c>
      <c r="AZ669" s="19">
        <f>AW669+AY669+AS669</f>
        <v/>
      </c>
    </row>
    <row r="670">
      <c r="A670" t="inlineStr">
        <is>
          <t>1万円刻み</t>
        </is>
      </c>
      <c r="B670" s="19">
        <f>'3_1万円刻み'!$A$653</f>
        <v/>
      </c>
      <c r="C670" s="19">
        <f>MIN(0,MAX(0,$B670))</f>
        <v/>
      </c>
      <c r="D670" s="19">
        <f>$B670-C670</f>
        <v/>
      </c>
      <c r="E670" s="19">
        <f>MIN(670000,ROUNDDOWN(MAX(0,D670-430000)*0.0751+47600,0))+MIN(260000,ROUNDDOWN(MAX(0,D670-430000)*0.028+17600,0))+MIN(30000,ROUNDDOWN(MAX(0,D670-430000)*0.0027+1873,0))+IF("いいえ"="はい",MIN(170000,ROUNDDOWN(MAX(0,D670-430000)*0.0243+17800,0)),0)</f>
        <v/>
      </c>
      <c r="F670" s="19">
        <f>IF(""="",215040+E670,"")</f>
        <v/>
      </c>
      <c r="G670" s="19">
        <f>IF(D670&gt;23500000,NA(),IF(D670&lt;=4890000,1040000,IF(D670&lt;=6550000,670000,620000)))</f>
        <v/>
      </c>
      <c r="H670" s="19">
        <f>MAX(0,ROUNDDOWN(D670-F670-G670-0,-3))</f>
        <v/>
      </c>
      <c r="I670" s="19">
        <f>IF(H670&lt;=0,0,ROUNDDOWN((H670*LOOKUP(H670,{0,1950001,3300001,6950001,9000001,18000001,40000001},{0.05,0.1,0.2,0.23,0.33,0.4,0.45})-LOOKUP(H670,{0,1950001,3300001,6950001,9000001,18000001,40000001},{0,97500,427500,636000,1536000,2796000,4796000}))*1.021,-2))</f>
        <v/>
      </c>
      <c r="J670" s="19">
        <f>MAX(0,ROUNDDOWN(D670-F670-430000-0,-3))</f>
        <v/>
      </c>
      <c r="K670" s="19">
        <f>IF(D670&lt;=450000,0,MAX(0,ROUNDDOWN(J670*0.06-MIN(50000,J670)*0.03,-2))+MAX(0,ROUNDDOWN(J670*0.04-MIN(50000,J670)*0.02,-2)))</f>
        <v/>
      </c>
      <c r="L670" s="19">
        <f>I670+K670+E670</f>
        <v/>
      </c>
      <c r="M670" s="19">
        <f>MIN(100000,MAX(0,$B670))</f>
        <v/>
      </c>
      <c r="N670" s="19">
        <f>$B670-M670</f>
        <v/>
      </c>
      <c r="O670" s="19">
        <f>MIN(670000,ROUNDDOWN(MAX(0,N670-430000)*0.0751+47600,0))+MIN(260000,ROUNDDOWN(MAX(0,N670-430000)*0.028+17600,0))+MIN(30000,ROUNDDOWN(MAX(0,N670-430000)*0.0027+1873,0))+IF("いいえ"="はい",MIN(170000,ROUNDDOWN(MAX(0,N670-430000)*0.0243+17800,0)),0)</f>
        <v/>
      </c>
      <c r="P670" s="19">
        <f>IF(""="",215040+O670,"")</f>
        <v/>
      </c>
      <c r="Q670" s="19">
        <f>IF(N670&gt;23500000,NA(),IF(N670&lt;=4890000,1040000,IF(N670&lt;=6550000,670000,620000)))</f>
        <v/>
      </c>
      <c r="R670" s="19">
        <f>MAX(0,ROUNDDOWN(N670-P670-Q670-0,-3))</f>
        <v/>
      </c>
      <c r="S670" s="19">
        <f>IF(R670&lt;=0,0,ROUNDDOWN((R670*LOOKUP(R670,{0,1950001,3300001,6950001,9000001,18000001,40000001},{0.05,0.1,0.2,0.23,0.33,0.4,0.45})-LOOKUP(R670,{0,1950001,3300001,6950001,9000001,18000001,40000001},{0,97500,427500,636000,1536000,2796000,4796000}))*1.021,-2))</f>
        <v/>
      </c>
      <c r="T670" s="19">
        <f>MAX(0,ROUNDDOWN(N670-P670-430000-0,-3))</f>
        <v/>
      </c>
      <c r="U670" s="19">
        <f>IF(N670&lt;=450000,0,MAX(0,ROUNDDOWN(T670*0.06-MIN(50000,T670)*0.03,-2))+MAX(0,ROUNDDOWN(T670*0.04-MIN(50000,T670)*0.02,-2)))</f>
        <v/>
      </c>
      <c r="V670" s="19">
        <f>S670+U670+O670</f>
        <v/>
      </c>
      <c r="W670" s="19">
        <f>MIN(550000,MAX(0,$B670))</f>
        <v/>
      </c>
      <c r="X670" s="19">
        <f>$B670-W670</f>
        <v/>
      </c>
      <c r="Y670" s="19">
        <f>MIN(670000,ROUNDDOWN(MAX(0,X670-430000)*0.0751+47600,0))+MIN(260000,ROUNDDOWN(MAX(0,X670-430000)*0.028+17600,0))+MIN(30000,ROUNDDOWN(MAX(0,X670-430000)*0.0027+1873,0))+IF("いいえ"="はい",MIN(170000,ROUNDDOWN(MAX(0,X670-430000)*0.0243+17800,0)),0)</f>
        <v/>
      </c>
      <c r="Z670" s="19">
        <f>IF(""="",215040+Y670,"")</f>
        <v/>
      </c>
      <c r="AA670" s="19">
        <f>IF(X670&gt;23500000,NA(),IF(X670&lt;=4890000,1040000,IF(X670&lt;=6550000,670000,620000)))</f>
        <v/>
      </c>
      <c r="AB670" s="19">
        <f>MAX(0,ROUNDDOWN(X670-Z670-AA670-0,-3))</f>
        <v/>
      </c>
      <c r="AC670" s="19">
        <f>IF(AB670&lt;=0,0,ROUNDDOWN((AB670*LOOKUP(AB670,{0,1950001,3300001,6950001,9000001,18000001,40000001},{0.05,0.1,0.2,0.23,0.33,0.4,0.45})-LOOKUP(AB670,{0,1950001,3300001,6950001,9000001,18000001,40000001},{0,97500,427500,636000,1536000,2796000,4796000}))*1.021,-2))</f>
        <v/>
      </c>
      <c r="AD670" s="19">
        <f>MAX(0,ROUNDDOWN(X670-Z670-430000-0,-3))</f>
        <v/>
      </c>
      <c r="AE670" s="19">
        <f>IF(X670&lt;=450000,0,MAX(0,ROUNDDOWN(AD670*0.06-MIN(50000,AD670)*0.03,-2))+MAX(0,ROUNDDOWN(AD670*0.04-MIN(50000,AD670)*0.02,-2)))</f>
        <v/>
      </c>
      <c r="AF670" s="19">
        <f>AC670+AE670+Y670</f>
        <v/>
      </c>
      <c r="AG670" s="19">
        <f>MIN(650000,MAX(0,$B670))</f>
        <v/>
      </c>
      <c r="AH670" s="19">
        <f>$B670-AG670</f>
        <v/>
      </c>
      <c r="AI670" s="19">
        <f>MIN(670000,ROUNDDOWN(MAX(0,AH670-430000)*0.0751+47600,0))+MIN(260000,ROUNDDOWN(MAX(0,AH670-430000)*0.028+17600,0))+MIN(30000,ROUNDDOWN(MAX(0,AH670-430000)*0.0027+1873,0))+IF("いいえ"="はい",MIN(170000,ROUNDDOWN(MAX(0,AH670-430000)*0.0243+17800,0)),0)</f>
        <v/>
      </c>
      <c r="AJ670" s="19">
        <f>IF(""="",215040+AI670,"")</f>
        <v/>
      </c>
      <c r="AK670" s="19">
        <f>IF(AH670&gt;23500000,NA(),IF(AH670&lt;=4890000,1040000,IF(AH670&lt;=6550000,670000,620000)))</f>
        <v/>
      </c>
      <c r="AL670" s="19">
        <f>MAX(0,ROUNDDOWN(AH670-AJ670-AK670-0,-3))</f>
        <v/>
      </c>
      <c r="AM670" s="19">
        <f>IF(AL670&lt;=0,0,ROUNDDOWN((AL670*LOOKUP(AL670,{0,1950001,3300001,6950001,9000001,18000001,40000001},{0.05,0.1,0.2,0.23,0.33,0.4,0.45})-LOOKUP(AL670,{0,1950001,3300001,6950001,9000001,18000001,40000001},{0,97500,427500,636000,1536000,2796000,4796000}))*1.021,-2))</f>
        <v/>
      </c>
      <c r="AN670" s="19">
        <f>MAX(0,ROUNDDOWN(AH670-AJ670-430000-0,-3))</f>
        <v/>
      </c>
      <c r="AO670" s="19">
        <f>IF(AH670&lt;=450000,0,MAX(0,ROUNDDOWN(AN670*0.06-MIN(50000,AN670)*0.03,-2))+MAX(0,ROUNDDOWN(AN670*0.04-MIN(50000,AN670)*0.02,-2)))</f>
        <v/>
      </c>
      <c r="AP670" s="19">
        <f>AM670+AO670+AI670</f>
        <v/>
      </c>
      <c r="AQ670" s="19">
        <f>MIN(750000,MAX(0,$B670))</f>
        <v/>
      </c>
      <c r="AR670" s="19">
        <f>$B670-AQ670</f>
        <v/>
      </c>
      <c r="AS670" s="19">
        <f>MIN(670000,ROUNDDOWN(MAX(0,AR670-430000)*0.0751+47600,0))+MIN(260000,ROUNDDOWN(MAX(0,AR670-430000)*0.028+17600,0))+MIN(30000,ROUNDDOWN(MAX(0,AR670-430000)*0.0027+1873,0))+IF("いいえ"="はい",MIN(170000,ROUNDDOWN(MAX(0,AR670-430000)*0.0243+17800,0)),0)</f>
        <v/>
      </c>
      <c r="AT670" s="19">
        <f>IF(""="",215040+AS670,"")</f>
        <v/>
      </c>
      <c r="AU670" s="19">
        <f>IF(AR670&gt;23500000,NA(),IF(AR670&lt;=4890000,1040000,IF(AR670&lt;=6550000,670000,620000)))</f>
        <v/>
      </c>
      <c r="AV670" s="19">
        <f>MAX(0,ROUNDDOWN(AR670-AT670-AU670-0,-3))</f>
        <v/>
      </c>
      <c r="AW670" s="19">
        <f>IF(AV670&lt;=0,0,ROUNDDOWN((AV670*LOOKUP(AV670,{0,1950001,3300001,6950001,9000001,18000001,40000001},{0.05,0.1,0.2,0.23,0.33,0.4,0.45})-LOOKUP(AV670,{0,1950001,3300001,6950001,9000001,18000001,40000001},{0,97500,427500,636000,1536000,2796000,4796000}))*1.021,-2))</f>
        <v/>
      </c>
      <c r="AX670" s="19">
        <f>MAX(0,ROUNDDOWN(AR670-AT670-430000-0,-3))</f>
        <v/>
      </c>
      <c r="AY670" s="19">
        <f>IF(AR670&lt;=450000,0,MAX(0,ROUNDDOWN(AX670*0.06-MIN(50000,AX670)*0.03,-2))+MAX(0,ROUNDDOWN(AX670*0.04-MIN(50000,AX670)*0.02,-2)))</f>
        <v/>
      </c>
      <c r="AZ670" s="19">
        <f>AW670+AY670+AS670</f>
        <v/>
      </c>
    </row>
    <row r="671">
      <c r="A671" t="inlineStr">
        <is>
          <t>1万円刻み</t>
        </is>
      </c>
      <c r="B671" s="19">
        <f>'3_1万円刻み'!$A$654</f>
        <v/>
      </c>
      <c r="C671" s="19">
        <f>MIN(0,MAX(0,$B671))</f>
        <v/>
      </c>
      <c r="D671" s="19">
        <f>$B671-C671</f>
        <v/>
      </c>
      <c r="E671" s="19">
        <f>MIN(670000,ROUNDDOWN(MAX(0,D671-430000)*0.0751+47600,0))+MIN(260000,ROUNDDOWN(MAX(0,D671-430000)*0.028+17600,0))+MIN(30000,ROUNDDOWN(MAX(0,D671-430000)*0.0027+1873,0))+IF("いいえ"="はい",MIN(170000,ROUNDDOWN(MAX(0,D671-430000)*0.0243+17800,0)),0)</f>
        <v/>
      </c>
      <c r="F671" s="19">
        <f>IF(""="",215040+E671,"")</f>
        <v/>
      </c>
      <c r="G671" s="19">
        <f>IF(D671&gt;23500000,NA(),IF(D671&lt;=4890000,1040000,IF(D671&lt;=6550000,670000,620000)))</f>
        <v/>
      </c>
      <c r="H671" s="19">
        <f>MAX(0,ROUNDDOWN(D671-F671-G671-0,-3))</f>
        <v/>
      </c>
      <c r="I671" s="19">
        <f>IF(H671&lt;=0,0,ROUNDDOWN((H671*LOOKUP(H671,{0,1950001,3300001,6950001,9000001,18000001,40000001},{0.05,0.1,0.2,0.23,0.33,0.4,0.45})-LOOKUP(H671,{0,1950001,3300001,6950001,9000001,18000001,40000001},{0,97500,427500,636000,1536000,2796000,4796000}))*1.021,-2))</f>
        <v/>
      </c>
      <c r="J671" s="19">
        <f>MAX(0,ROUNDDOWN(D671-F671-430000-0,-3))</f>
        <v/>
      </c>
      <c r="K671" s="19">
        <f>IF(D671&lt;=450000,0,MAX(0,ROUNDDOWN(J671*0.06-MIN(50000,J671)*0.03,-2))+MAX(0,ROUNDDOWN(J671*0.04-MIN(50000,J671)*0.02,-2)))</f>
        <v/>
      </c>
      <c r="L671" s="19">
        <f>I671+K671+E671</f>
        <v/>
      </c>
      <c r="M671" s="19">
        <f>MIN(100000,MAX(0,$B671))</f>
        <v/>
      </c>
      <c r="N671" s="19">
        <f>$B671-M671</f>
        <v/>
      </c>
      <c r="O671" s="19">
        <f>MIN(670000,ROUNDDOWN(MAX(0,N671-430000)*0.0751+47600,0))+MIN(260000,ROUNDDOWN(MAX(0,N671-430000)*0.028+17600,0))+MIN(30000,ROUNDDOWN(MAX(0,N671-430000)*0.0027+1873,0))+IF("いいえ"="はい",MIN(170000,ROUNDDOWN(MAX(0,N671-430000)*0.0243+17800,0)),0)</f>
        <v/>
      </c>
      <c r="P671" s="19">
        <f>IF(""="",215040+O671,"")</f>
        <v/>
      </c>
      <c r="Q671" s="19">
        <f>IF(N671&gt;23500000,NA(),IF(N671&lt;=4890000,1040000,IF(N671&lt;=6550000,670000,620000)))</f>
        <v/>
      </c>
      <c r="R671" s="19">
        <f>MAX(0,ROUNDDOWN(N671-P671-Q671-0,-3))</f>
        <v/>
      </c>
      <c r="S671" s="19">
        <f>IF(R671&lt;=0,0,ROUNDDOWN((R671*LOOKUP(R671,{0,1950001,3300001,6950001,9000001,18000001,40000001},{0.05,0.1,0.2,0.23,0.33,0.4,0.45})-LOOKUP(R671,{0,1950001,3300001,6950001,9000001,18000001,40000001},{0,97500,427500,636000,1536000,2796000,4796000}))*1.021,-2))</f>
        <v/>
      </c>
      <c r="T671" s="19">
        <f>MAX(0,ROUNDDOWN(N671-P671-430000-0,-3))</f>
        <v/>
      </c>
      <c r="U671" s="19">
        <f>IF(N671&lt;=450000,0,MAX(0,ROUNDDOWN(T671*0.06-MIN(50000,T671)*0.03,-2))+MAX(0,ROUNDDOWN(T671*0.04-MIN(50000,T671)*0.02,-2)))</f>
        <v/>
      </c>
      <c r="V671" s="19">
        <f>S671+U671+O671</f>
        <v/>
      </c>
      <c r="W671" s="19">
        <f>MIN(550000,MAX(0,$B671))</f>
        <v/>
      </c>
      <c r="X671" s="19">
        <f>$B671-W671</f>
        <v/>
      </c>
      <c r="Y671" s="19">
        <f>MIN(670000,ROUNDDOWN(MAX(0,X671-430000)*0.0751+47600,0))+MIN(260000,ROUNDDOWN(MAX(0,X671-430000)*0.028+17600,0))+MIN(30000,ROUNDDOWN(MAX(0,X671-430000)*0.0027+1873,0))+IF("いいえ"="はい",MIN(170000,ROUNDDOWN(MAX(0,X671-430000)*0.0243+17800,0)),0)</f>
        <v/>
      </c>
      <c r="Z671" s="19">
        <f>IF(""="",215040+Y671,"")</f>
        <v/>
      </c>
      <c r="AA671" s="19">
        <f>IF(X671&gt;23500000,NA(),IF(X671&lt;=4890000,1040000,IF(X671&lt;=6550000,670000,620000)))</f>
        <v/>
      </c>
      <c r="AB671" s="19">
        <f>MAX(0,ROUNDDOWN(X671-Z671-AA671-0,-3))</f>
        <v/>
      </c>
      <c r="AC671" s="19">
        <f>IF(AB671&lt;=0,0,ROUNDDOWN((AB671*LOOKUP(AB671,{0,1950001,3300001,6950001,9000001,18000001,40000001},{0.05,0.1,0.2,0.23,0.33,0.4,0.45})-LOOKUP(AB671,{0,1950001,3300001,6950001,9000001,18000001,40000001},{0,97500,427500,636000,1536000,2796000,4796000}))*1.021,-2))</f>
        <v/>
      </c>
      <c r="AD671" s="19">
        <f>MAX(0,ROUNDDOWN(X671-Z671-430000-0,-3))</f>
        <v/>
      </c>
      <c r="AE671" s="19">
        <f>IF(X671&lt;=450000,0,MAX(0,ROUNDDOWN(AD671*0.06-MIN(50000,AD671)*0.03,-2))+MAX(0,ROUNDDOWN(AD671*0.04-MIN(50000,AD671)*0.02,-2)))</f>
        <v/>
      </c>
      <c r="AF671" s="19">
        <f>AC671+AE671+Y671</f>
        <v/>
      </c>
      <c r="AG671" s="19">
        <f>MIN(650000,MAX(0,$B671))</f>
        <v/>
      </c>
      <c r="AH671" s="19">
        <f>$B671-AG671</f>
        <v/>
      </c>
      <c r="AI671" s="19">
        <f>MIN(670000,ROUNDDOWN(MAX(0,AH671-430000)*0.0751+47600,0))+MIN(260000,ROUNDDOWN(MAX(0,AH671-430000)*0.028+17600,0))+MIN(30000,ROUNDDOWN(MAX(0,AH671-430000)*0.0027+1873,0))+IF("いいえ"="はい",MIN(170000,ROUNDDOWN(MAX(0,AH671-430000)*0.0243+17800,0)),0)</f>
        <v/>
      </c>
      <c r="AJ671" s="19">
        <f>IF(""="",215040+AI671,"")</f>
        <v/>
      </c>
      <c r="AK671" s="19">
        <f>IF(AH671&gt;23500000,NA(),IF(AH671&lt;=4890000,1040000,IF(AH671&lt;=6550000,670000,620000)))</f>
        <v/>
      </c>
      <c r="AL671" s="19">
        <f>MAX(0,ROUNDDOWN(AH671-AJ671-AK671-0,-3))</f>
        <v/>
      </c>
      <c r="AM671" s="19">
        <f>IF(AL671&lt;=0,0,ROUNDDOWN((AL671*LOOKUP(AL671,{0,1950001,3300001,6950001,9000001,18000001,40000001},{0.05,0.1,0.2,0.23,0.33,0.4,0.45})-LOOKUP(AL671,{0,1950001,3300001,6950001,9000001,18000001,40000001},{0,97500,427500,636000,1536000,2796000,4796000}))*1.021,-2))</f>
        <v/>
      </c>
      <c r="AN671" s="19">
        <f>MAX(0,ROUNDDOWN(AH671-AJ671-430000-0,-3))</f>
        <v/>
      </c>
      <c r="AO671" s="19">
        <f>IF(AH671&lt;=450000,0,MAX(0,ROUNDDOWN(AN671*0.06-MIN(50000,AN671)*0.03,-2))+MAX(0,ROUNDDOWN(AN671*0.04-MIN(50000,AN671)*0.02,-2)))</f>
        <v/>
      </c>
      <c r="AP671" s="19">
        <f>AM671+AO671+AI671</f>
        <v/>
      </c>
      <c r="AQ671" s="19">
        <f>MIN(750000,MAX(0,$B671))</f>
        <v/>
      </c>
      <c r="AR671" s="19">
        <f>$B671-AQ671</f>
        <v/>
      </c>
      <c r="AS671" s="19">
        <f>MIN(670000,ROUNDDOWN(MAX(0,AR671-430000)*0.0751+47600,0))+MIN(260000,ROUNDDOWN(MAX(0,AR671-430000)*0.028+17600,0))+MIN(30000,ROUNDDOWN(MAX(0,AR671-430000)*0.0027+1873,0))+IF("いいえ"="はい",MIN(170000,ROUNDDOWN(MAX(0,AR671-430000)*0.0243+17800,0)),0)</f>
        <v/>
      </c>
      <c r="AT671" s="19">
        <f>IF(""="",215040+AS671,"")</f>
        <v/>
      </c>
      <c r="AU671" s="19">
        <f>IF(AR671&gt;23500000,NA(),IF(AR671&lt;=4890000,1040000,IF(AR671&lt;=6550000,670000,620000)))</f>
        <v/>
      </c>
      <c r="AV671" s="19">
        <f>MAX(0,ROUNDDOWN(AR671-AT671-AU671-0,-3))</f>
        <v/>
      </c>
      <c r="AW671" s="19">
        <f>IF(AV671&lt;=0,0,ROUNDDOWN((AV671*LOOKUP(AV671,{0,1950001,3300001,6950001,9000001,18000001,40000001},{0.05,0.1,0.2,0.23,0.33,0.4,0.45})-LOOKUP(AV671,{0,1950001,3300001,6950001,9000001,18000001,40000001},{0,97500,427500,636000,1536000,2796000,4796000}))*1.021,-2))</f>
        <v/>
      </c>
      <c r="AX671" s="19">
        <f>MAX(0,ROUNDDOWN(AR671-AT671-430000-0,-3))</f>
        <v/>
      </c>
      <c r="AY671" s="19">
        <f>IF(AR671&lt;=450000,0,MAX(0,ROUNDDOWN(AX671*0.06-MIN(50000,AX671)*0.03,-2))+MAX(0,ROUNDDOWN(AX671*0.04-MIN(50000,AX671)*0.02,-2)))</f>
        <v/>
      </c>
      <c r="AZ671" s="19">
        <f>AW671+AY671+AS671</f>
        <v/>
      </c>
    </row>
    <row r="672">
      <c r="A672" t="inlineStr">
        <is>
          <t>1万円刻み</t>
        </is>
      </c>
      <c r="B672" s="19">
        <f>'3_1万円刻み'!$A$655</f>
        <v/>
      </c>
      <c r="C672" s="19">
        <f>MIN(0,MAX(0,$B672))</f>
        <v/>
      </c>
      <c r="D672" s="19">
        <f>$B672-C672</f>
        <v/>
      </c>
      <c r="E672" s="19">
        <f>MIN(670000,ROUNDDOWN(MAX(0,D672-430000)*0.0751+47600,0))+MIN(260000,ROUNDDOWN(MAX(0,D672-430000)*0.028+17600,0))+MIN(30000,ROUNDDOWN(MAX(0,D672-430000)*0.0027+1873,0))+IF("いいえ"="はい",MIN(170000,ROUNDDOWN(MAX(0,D672-430000)*0.0243+17800,0)),0)</f>
        <v/>
      </c>
      <c r="F672" s="19">
        <f>IF(""="",215040+E672,"")</f>
        <v/>
      </c>
      <c r="G672" s="19">
        <f>IF(D672&gt;23500000,NA(),IF(D672&lt;=4890000,1040000,IF(D672&lt;=6550000,670000,620000)))</f>
        <v/>
      </c>
      <c r="H672" s="19">
        <f>MAX(0,ROUNDDOWN(D672-F672-G672-0,-3))</f>
        <v/>
      </c>
      <c r="I672" s="19">
        <f>IF(H672&lt;=0,0,ROUNDDOWN((H672*LOOKUP(H672,{0,1950001,3300001,6950001,9000001,18000001,40000001},{0.05,0.1,0.2,0.23,0.33,0.4,0.45})-LOOKUP(H672,{0,1950001,3300001,6950001,9000001,18000001,40000001},{0,97500,427500,636000,1536000,2796000,4796000}))*1.021,-2))</f>
        <v/>
      </c>
      <c r="J672" s="19">
        <f>MAX(0,ROUNDDOWN(D672-F672-430000-0,-3))</f>
        <v/>
      </c>
      <c r="K672" s="19">
        <f>IF(D672&lt;=450000,0,MAX(0,ROUNDDOWN(J672*0.06-MIN(50000,J672)*0.03,-2))+MAX(0,ROUNDDOWN(J672*0.04-MIN(50000,J672)*0.02,-2)))</f>
        <v/>
      </c>
      <c r="L672" s="19">
        <f>I672+K672+E672</f>
        <v/>
      </c>
      <c r="M672" s="19">
        <f>MIN(100000,MAX(0,$B672))</f>
        <v/>
      </c>
      <c r="N672" s="19">
        <f>$B672-M672</f>
        <v/>
      </c>
      <c r="O672" s="19">
        <f>MIN(670000,ROUNDDOWN(MAX(0,N672-430000)*0.0751+47600,0))+MIN(260000,ROUNDDOWN(MAX(0,N672-430000)*0.028+17600,0))+MIN(30000,ROUNDDOWN(MAX(0,N672-430000)*0.0027+1873,0))+IF("いいえ"="はい",MIN(170000,ROUNDDOWN(MAX(0,N672-430000)*0.0243+17800,0)),0)</f>
        <v/>
      </c>
      <c r="P672" s="19">
        <f>IF(""="",215040+O672,"")</f>
        <v/>
      </c>
      <c r="Q672" s="19">
        <f>IF(N672&gt;23500000,NA(),IF(N672&lt;=4890000,1040000,IF(N672&lt;=6550000,670000,620000)))</f>
        <v/>
      </c>
      <c r="R672" s="19">
        <f>MAX(0,ROUNDDOWN(N672-P672-Q672-0,-3))</f>
        <v/>
      </c>
      <c r="S672" s="19">
        <f>IF(R672&lt;=0,0,ROUNDDOWN((R672*LOOKUP(R672,{0,1950001,3300001,6950001,9000001,18000001,40000001},{0.05,0.1,0.2,0.23,0.33,0.4,0.45})-LOOKUP(R672,{0,1950001,3300001,6950001,9000001,18000001,40000001},{0,97500,427500,636000,1536000,2796000,4796000}))*1.021,-2))</f>
        <v/>
      </c>
      <c r="T672" s="19">
        <f>MAX(0,ROUNDDOWN(N672-P672-430000-0,-3))</f>
        <v/>
      </c>
      <c r="U672" s="19">
        <f>IF(N672&lt;=450000,0,MAX(0,ROUNDDOWN(T672*0.06-MIN(50000,T672)*0.03,-2))+MAX(0,ROUNDDOWN(T672*0.04-MIN(50000,T672)*0.02,-2)))</f>
        <v/>
      </c>
      <c r="V672" s="19">
        <f>S672+U672+O672</f>
        <v/>
      </c>
      <c r="W672" s="19">
        <f>MIN(550000,MAX(0,$B672))</f>
        <v/>
      </c>
      <c r="X672" s="19">
        <f>$B672-W672</f>
        <v/>
      </c>
      <c r="Y672" s="19">
        <f>MIN(670000,ROUNDDOWN(MAX(0,X672-430000)*0.0751+47600,0))+MIN(260000,ROUNDDOWN(MAX(0,X672-430000)*0.028+17600,0))+MIN(30000,ROUNDDOWN(MAX(0,X672-430000)*0.0027+1873,0))+IF("いいえ"="はい",MIN(170000,ROUNDDOWN(MAX(0,X672-430000)*0.0243+17800,0)),0)</f>
        <v/>
      </c>
      <c r="Z672" s="19">
        <f>IF(""="",215040+Y672,"")</f>
        <v/>
      </c>
      <c r="AA672" s="19">
        <f>IF(X672&gt;23500000,NA(),IF(X672&lt;=4890000,1040000,IF(X672&lt;=6550000,670000,620000)))</f>
        <v/>
      </c>
      <c r="AB672" s="19">
        <f>MAX(0,ROUNDDOWN(X672-Z672-AA672-0,-3))</f>
        <v/>
      </c>
      <c r="AC672" s="19">
        <f>IF(AB672&lt;=0,0,ROUNDDOWN((AB672*LOOKUP(AB672,{0,1950001,3300001,6950001,9000001,18000001,40000001},{0.05,0.1,0.2,0.23,0.33,0.4,0.45})-LOOKUP(AB672,{0,1950001,3300001,6950001,9000001,18000001,40000001},{0,97500,427500,636000,1536000,2796000,4796000}))*1.021,-2))</f>
        <v/>
      </c>
      <c r="AD672" s="19">
        <f>MAX(0,ROUNDDOWN(X672-Z672-430000-0,-3))</f>
        <v/>
      </c>
      <c r="AE672" s="19">
        <f>IF(X672&lt;=450000,0,MAX(0,ROUNDDOWN(AD672*0.06-MIN(50000,AD672)*0.03,-2))+MAX(0,ROUNDDOWN(AD672*0.04-MIN(50000,AD672)*0.02,-2)))</f>
        <v/>
      </c>
      <c r="AF672" s="19">
        <f>AC672+AE672+Y672</f>
        <v/>
      </c>
      <c r="AG672" s="19">
        <f>MIN(650000,MAX(0,$B672))</f>
        <v/>
      </c>
      <c r="AH672" s="19">
        <f>$B672-AG672</f>
        <v/>
      </c>
      <c r="AI672" s="19">
        <f>MIN(670000,ROUNDDOWN(MAX(0,AH672-430000)*0.0751+47600,0))+MIN(260000,ROUNDDOWN(MAX(0,AH672-430000)*0.028+17600,0))+MIN(30000,ROUNDDOWN(MAX(0,AH672-430000)*0.0027+1873,0))+IF("いいえ"="はい",MIN(170000,ROUNDDOWN(MAX(0,AH672-430000)*0.0243+17800,0)),0)</f>
        <v/>
      </c>
      <c r="AJ672" s="19">
        <f>IF(""="",215040+AI672,"")</f>
        <v/>
      </c>
      <c r="AK672" s="19">
        <f>IF(AH672&gt;23500000,NA(),IF(AH672&lt;=4890000,1040000,IF(AH672&lt;=6550000,670000,620000)))</f>
        <v/>
      </c>
      <c r="AL672" s="19">
        <f>MAX(0,ROUNDDOWN(AH672-AJ672-AK672-0,-3))</f>
        <v/>
      </c>
      <c r="AM672" s="19">
        <f>IF(AL672&lt;=0,0,ROUNDDOWN((AL672*LOOKUP(AL672,{0,1950001,3300001,6950001,9000001,18000001,40000001},{0.05,0.1,0.2,0.23,0.33,0.4,0.45})-LOOKUP(AL672,{0,1950001,3300001,6950001,9000001,18000001,40000001},{0,97500,427500,636000,1536000,2796000,4796000}))*1.021,-2))</f>
        <v/>
      </c>
      <c r="AN672" s="19">
        <f>MAX(0,ROUNDDOWN(AH672-AJ672-430000-0,-3))</f>
        <v/>
      </c>
      <c r="AO672" s="19">
        <f>IF(AH672&lt;=450000,0,MAX(0,ROUNDDOWN(AN672*0.06-MIN(50000,AN672)*0.03,-2))+MAX(0,ROUNDDOWN(AN672*0.04-MIN(50000,AN672)*0.02,-2)))</f>
        <v/>
      </c>
      <c r="AP672" s="19">
        <f>AM672+AO672+AI672</f>
        <v/>
      </c>
      <c r="AQ672" s="19">
        <f>MIN(750000,MAX(0,$B672))</f>
        <v/>
      </c>
      <c r="AR672" s="19">
        <f>$B672-AQ672</f>
        <v/>
      </c>
      <c r="AS672" s="19">
        <f>MIN(670000,ROUNDDOWN(MAX(0,AR672-430000)*0.0751+47600,0))+MIN(260000,ROUNDDOWN(MAX(0,AR672-430000)*0.028+17600,0))+MIN(30000,ROUNDDOWN(MAX(0,AR672-430000)*0.0027+1873,0))+IF("いいえ"="はい",MIN(170000,ROUNDDOWN(MAX(0,AR672-430000)*0.0243+17800,0)),0)</f>
        <v/>
      </c>
      <c r="AT672" s="19">
        <f>IF(""="",215040+AS672,"")</f>
        <v/>
      </c>
      <c r="AU672" s="19">
        <f>IF(AR672&gt;23500000,NA(),IF(AR672&lt;=4890000,1040000,IF(AR672&lt;=6550000,670000,620000)))</f>
        <v/>
      </c>
      <c r="AV672" s="19">
        <f>MAX(0,ROUNDDOWN(AR672-AT672-AU672-0,-3))</f>
        <v/>
      </c>
      <c r="AW672" s="19">
        <f>IF(AV672&lt;=0,0,ROUNDDOWN((AV672*LOOKUP(AV672,{0,1950001,3300001,6950001,9000001,18000001,40000001},{0.05,0.1,0.2,0.23,0.33,0.4,0.45})-LOOKUP(AV672,{0,1950001,3300001,6950001,9000001,18000001,40000001},{0,97500,427500,636000,1536000,2796000,4796000}))*1.021,-2))</f>
        <v/>
      </c>
      <c r="AX672" s="19">
        <f>MAX(0,ROUNDDOWN(AR672-AT672-430000-0,-3))</f>
        <v/>
      </c>
      <c r="AY672" s="19">
        <f>IF(AR672&lt;=450000,0,MAX(0,ROUNDDOWN(AX672*0.06-MIN(50000,AX672)*0.03,-2))+MAX(0,ROUNDDOWN(AX672*0.04-MIN(50000,AX672)*0.02,-2)))</f>
        <v/>
      </c>
      <c r="AZ672" s="19">
        <f>AW672+AY672+AS672</f>
        <v/>
      </c>
    </row>
    <row r="673">
      <c r="A673" t="inlineStr">
        <is>
          <t>1万円刻み</t>
        </is>
      </c>
      <c r="B673" s="19">
        <f>'3_1万円刻み'!$A$656</f>
        <v/>
      </c>
      <c r="C673" s="19">
        <f>MIN(0,MAX(0,$B673))</f>
        <v/>
      </c>
      <c r="D673" s="19">
        <f>$B673-C673</f>
        <v/>
      </c>
      <c r="E673" s="19">
        <f>MIN(670000,ROUNDDOWN(MAX(0,D673-430000)*0.0751+47600,0))+MIN(260000,ROUNDDOWN(MAX(0,D673-430000)*0.028+17600,0))+MIN(30000,ROUNDDOWN(MAX(0,D673-430000)*0.0027+1873,0))+IF("いいえ"="はい",MIN(170000,ROUNDDOWN(MAX(0,D673-430000)*0.0243+17800,0)),0)</f>
        <v/>
      </c>
      <c r="F673" s="19">
        <f>IF(""="",215040+E673,"")</f>
        <v/>
      </c>
      <c r="G673" s="19">
        <f>IF(D673&gt;23500000,NA(),IF(D673&lt;=4890000,1040000,IF(D673&lt;=6550000,670000,620000)))</f>
        <v/>
      </c>
      <c r="H673" s="19">
        <f>MAX(0,ROUNDDOWN(D673-F673-G673-0,-3))</f>
        <v/>
      </c>
      <c r="I673" s="19">
        <f>IF(H673&lt;=0,0,ROUNDDOWN((H673*LOOKUP(H673,{0,1950001,3300001,6950001,9000001,18000001,40000001},{0.05,0.1,0.2,0.23,0.33,0.4,0.45})-LOOKUP(H673,{0,1950001,3300001,6950001,9000001,18000001,40000001},{0,97500,427500,636000,1536000,2796000,4796000}))*1.021,-2))</f>
        <v/>
      </c>
      <c r="J673" s="19">
        <f>MAX(0,ROUNDDOWN(D673-F673-430000-0,-3))</f>
        <v/>
      </c>
      <c r="K673" s="19">
        <f>IF(D673&lt;=450000,0,MAX(0,ROUNDDOWN(J673*0.06-MIN(50000,J673)*0.03,-2))+MAX(0,ROUNDDOWN(J673*0.04-MIN(50000,J673)*0.02,-2)))</f>
        <v/>
      </c>
      <c r="L673" s="19">
        <f>I673+K673+E673</f>
        <v/>
      </c>
      <c r="M673" s="19">
        <f>MIN(100000,MAX(0,$B673))</f>
        <v/>
      </c>
      <c r="N673" s="19">
        <f>$B673-M673</f>
        <v/>
      </c>
      <c r="O673" s="19">
        <f>MIN(670000,ROUNDDOWN(MAX(0,N673-430000)*0.0751+47600,0))+MIN(260000,ROUNDDOWN(MAX(0,N673-430000)*0.028+17600,0))+MIN(30000,ROUNDDOWN(MAX(0,N673-430000)*0.0027+1873,0))+IF("いいえ"="はい",MIN(170000,ROUNDDOWN(MAX(0,N673-430000)*0.0243+17800,0)),0)</f>
        <v/>
      </c>
      <c r="P673" s="19">
        <f>IF(""="",215040+O673,"")</f>
        <v/>
      </c>
      <c r="Q673" s="19">
        <f>IF(N673&gt;23500000,NA(),IF(N673&lt;=4890000,1040000,IF(N673&lt;=6550000,670000,620000)))</f>
        <v/>
      </c>
      <c r="R673" s="19">
        <f>MAX(0,ROUNDDOWN(N673-P673-Q673-0,-3))</f>
        <v/>
      </c>
      <c r="S673" s="19">
        <f>IF(R673&lt;=0,0,ROUNDDOWN((R673*LOOKUP(R673,{0,1950001,3300001,6950001,9000001,18000001,40000001},{0.05,0.1,0.2,0.23,0.33,0.4,0.45})-LOOKUP(R673,{0,1950001,3300001,6950001,9000001,18000001,40000001},{0,97500,427500,636000,1536000,2796000,4796000}))*1.021,-2))</f>
        <v/>
      </c>
      <c r="T673" s="19">
        <f>MAX(0,ROUNDDOWN(N673-P673-430000-0,-3))</f>
        <v/>
      </c>
      <c r="U673" s="19">
        <f>IF(N673&lt;=450000,0,MAX(0,ROUNDDOWN(T673*0.06-MIN(50000,T673)*0.03,-2))+MAX(0,ROUNDDOWN(T673*0.04-MIN(50000,T673)*0.02,-2)))</f>
        <v/>
      </c>
      <c r="V673" s="19">
        <f>S673+U673+O673</f>
        <v/>
      </c>
      <c r="W673" s="19">
        <f>MIN(550000,MAX(0,$B673))</f>
        <v/>
      </c>
      <c r="X673" s="19">
        <f>$B673-W673</f>
        <v/>
      </c>
      <c r="Y673" s="19">
        <f>MIN(670000,ROUNDDOWN(MAX(0,X673-430000)*0.0751+47600,0))+MIN(260000,ROUNDDOWN(MAX(0,X673-430000)*0.028+17600,0))+MIN(30000,ROUNDDOWN(MAX(0,X673-430000)*0.0027+1873,0))+IF("いいえ"="はい",MIN(170000,ROUNDDOWN(MAX(0,X673-430000)*0.0243+17800,0)),0)</f>
        <v/>
      </c>
      <c r="Z673" s="19">
        <f>IF(""="",215040+Y673,"")</f>
        <v/>
      </c>
      <c r="AA673" s="19">
        <f>IF(X673&gt;23500000,NA(),IF(X673&lt;=4890000,1040000,IF(X673&lt;=6550000,670000,620000)))</f>
        <v/>
      </c>
      <c r="AB673" s="19">
        <f>MAX(0,ROUNDDOWN(X673-Z673-AA673-0,-3))</f>
        <v/>
      </c>
      <c r="AC673" s="19">
        <f>IF(AB673&lt;=0,0,ROUNDDOWN((AB673*LOOKUP(AB673,{0,1950001,3300001,6950001,9000001,18000001,40000001},{0.05,0.1,0.2,0.23,0.33,0.4,0.45})-LOOKUP(AB673,{0,1950001,3300001,6950001,9000001,18000001,40000001},{0,97500,427500,636000,1536000,2796000,4796000}))*1.021,-2))</f>
        <v/>
      </c>
      <c r="AD673" s="19">
        <f>MAX(0,ROUNDDOWN(X673-Z673-430000-0,-3))</f>
        <v/>
      </c>
      <c r="AE673" s="19">
        <f>IF(X673&lt;=450000,0,MAX(0,ROUNDDOWN(AD673*0.06-MIN(50000,AD673)*0.03,-2))+MAX(0,ROUNDDOWN(AD673*0.04-MIN(50000,AD673)*0.02,-2)))</f>
        <v/>
      </c>
      <c r="AF673" s="19">
        <f>AC673+AE673+Y673</f>
        <v/>
      </c>
      <c r="AG673" s="19">
        <f>MIN(650000,MAX(0,$B673))</f>
        <v/>
      </c>
      <c r="AH673" s="19">
        <f>$B673-AG673</f>
        <v/>
      </c>
      <c r="AI673" s="19">
        <f>MIN(670000,ROUNDDOWN(MAX(0,AH673-430000)*0.0751+47600,0))+MIN(260000,ROUNDDOWN(MAX(0,AH673-430000)*0.028+17600,0))+MIN(30000,ROUNDDOWN(MAX(0,AH673-430000)*0.0027+1873,0))+IF("いいえ"="はい",MIN(170000,ROUNDDOWN(MAX(0,AH673-430000)*0.0243+17800,0)),0)</f>
        <v/>
      </c>
      <c r="AJ673" s="19">
        <f>IF(""="",215040+AI673,"")</f>
        <v/>
      </c>
      <c r="AK673" s="19">
        <f>IF(AH673&gt;23500000,NA(),IF(AH673&lt;=4890000,1040000,IF(AH673&lt;=6550000,670000,620000)))</f>
        <v/>
      </c>
      <c r="AL673" s="19">
        <f>MAX(0,ROUNDDOWN(AH673-AJ673-AK673-0,-3))</f>
        <v/>
      </c>
      <c r="AM673" s="19">
        <f>IF(AL673&lt;=0,0,ROUNDDOWN((AL673*LOOKUP(AL673,{0,1950001,3300001,6950001,9000001,18000001,40000001},{0.05,0.1,0.2,0.23,0.33,0.4,0.45})-LOOKUP(AL673,{0,1950001,3300001,6950001,9000001,18000001,40000001},{0,97500,427500,636000,1536000,2796000,4796000}))*1.021,-2))</f>
        <v/>
      </c>
      <c r="AN673" s="19">
        <f>MAX(0,ROUNDDOWN(AH673-AJ673-430000-0,-3))</f>
        <v/>
      </c>
      <c r="AO673" s="19">
        <f>IF(AH673&lt;=450000,0,MAX(0,ROUNDDOWN(AN673*0.06-MIN(50000,AN673)*0.03,-2))+MAX(0,ROUNDDOWN(AN673*0.04-MIN(50000,AN673)*0.02,-2)))</f>
        <v/>
      </c>
      <c r="AP673" s="19">
        <f>AM673+AO673+AI673</f>
        <v/>
      </c>
      <c r="AQ673" s="19">
        <f>MIN(750000,MAX(0,$B673))</f>
        <v/>
      </c>
      <c r="AR673" s="19">
        <f>$B673-AQ673</f>
        <v/>
      </c>
      <c r="AS673" s="19">
        <f>MIN(670000,ROUNDDOWN(MAX(0,AR673-430000)*0.0751+47600,0))+MIN(260000,ROUNDDOWN(MAX(0,AR673-430000)*0.028+17600,0))+MIN(30000,ROUNDDOWN(MAX(0,AR673-430000)*0.0027+1873,0))+IF("いいえ"="はい",MIN(170000,ROUNDDOWN(MAX(0,AR673-430000)*0.0243+17800,0)),0)</f>
        <v/>
      </c>
      <c r="AT673" s="19">
        <f>IF(""="",215040+AS673,"")</f>
        <v/>
      </c>
      <c r="AU673" s="19">
        <f>IF(AR673&gt;23500000,NA(),IF(AR673&lt;=4890000,1040000,IF(AR673&lt;=6550000,670000,620000)))</f>
        <v/>
      </c>
      <c r="AV673" s="19">
        <f>MAX(0,ROUNDDOWN(AR673-AT673-AU673-0,-3))</f>
        <v/>
      </c>
      <c r="AW673" s="19">
        <f>IF(AV673&lt;=0,0,ROUNDDOWN((AV673*LOOKUP(AV673,{0,1950001,3300001,6950001,9000001,18000001,40000001},{0.05,0.1,0.2,0.23,0.33,0.4,0.45})-LOOKUP(AV673,{0,1950001,3300001,6950001,9000001,18000001,40000001},{0,97500,427500,636000,1536000,2796000,4796000}))*1.021,-2))</f>
        <v/>
      </c>
      <c r="AX673" s="19">
        <f>MAX(0,ROUNDDOWN(AR673-AT673-430000-0,-3))</f>
        <v/>
      </c>
      <c r="AY673" s="19">
        <f>IF(AR673&lt;=450000,0,MAX(0,ROUNDDOWN(AX673*0.06-MIN(50000,AX673)*0.03,-2))+MAX(0,ROUNDDOWN(AX673*0.04-MIN(50000,AX673)*0.02,-2)))</f>
        <v/>
      </c>
      <c r="AZ673" s="19">
        <f>AW673+AY673+AS673</f>
        <v/>
      </c>
    </row>
    <row r="674">
      <c r="A674" t="inlineStr">
        <is>
          <t>1万円刻み</t>
        </is>
      </c>
      <c r="B674" s="19">
        <f>'3_1万円刻み'!$A$657</f>
        <v/>
      </c>
      <c r="C674" s="19">
        <f>MIN(0,MAX(0,$B674))</f>
        <v/>
      </c>
      <c r="D674" s="19">
        <f>$B674-C674</f>
        <v/>
      </c>
      <c r="E674" s="19">
        <f>MIN(670000,ROUNDDOWN(MAX(0,D674-430000)*0.0751+47600,0))+MIN(260000,ROUNDDOWN(MAX(0,D674-430000)*0.028+17600,0))+MIN(30000,ROUNDDOWN(MAX(0,D674-430000)*0.0027+1873,0))+IF("いいえ"="はい",MIN(170000,ROUNDDOWN(MAX(0,D674-430000)*0.0243+17800,0)),0)</f>
        <v/>
      </c>
      <c r="F674" s="19">
        <f>IF(""="",215040+E674,"")</f>
        <v/>
      </c>
      <c r="G674" s="19">
        <f>IF(D674&gt;23500000,NA(),IF(D674&lt;=4890000,1040000,IF(D674&lt;=6550000,670000,620000)))</f>
        <v/>
      </c>
      <c r="H674" s="19">
        <f>MAX(0,ROUNDDOWN(D674-F674-G674-0,-3))</f>
        <v/>
      </c>
      <c r="I674" s="19">
        <f>IF(H674&lt;=0,0,ROUNDDOWN((H674*LOOKUP(H674,{0,1950001,3300001,6950001,9000001,18000001,40000001},{0.05,0.1,0.2,0.23,0.33,0.4,0.45})-LOOKUP(H674,{0,1950001,3300001,6950001,9000001,18000001,40000001},{0,97500,427500,636000,1536000,2796000,4796000}))*1.021,-2))</f>
        <v/>
      </c>
      <c r="J674" s="19">
        <f>MAX(0,ROUNDDOWN(D674-F674-430000-0,-3))</f>
        <v/>
      </c>
      <c r="K674" s="19">
        <f>IF(D674&lt;=450000,0,MAX(0,ROUNDDOWN(J674*0.06-MIN(50000,J674)*0.03,-2))+MAX(0,ROUNDDOWN(J674*0.04-MIN(50000,J674)*0.02,-2)))</f>
        <v/>
      </c>
      <c r="L674" s="19">
        <f>I674+K674+E674</f>
        <v/>
      </c>
      <c r="M674" s="19">
        <f>MIN(100000,MAX(0,$B674))</f>
        <v/>
      </c>
      <c r="N674" s="19">
        <f>$B674-M674</f>
        <v/>
      </c>
      <c r="O674" s="19">
        <f>MIN(670000,ROUNDDOWN(MAX(0,N674-430000)*0.0751+47600,0))+MIN(260000,ROUNDDOWN(MAX(0,N674-430000)*0.028+17600,0))+MIN(30000,ROUNDDOWN(MAX(0,N674-430000)*0.0027+1873,0))+IF("いいえ"="はい",MIN(170000,ROUNDDOWN(MAX(0,N674-430000)*0.0243+17800,0)),0)</f>
        <v/>
      </c>
      <c r="P674" s="19">
        <f>IF(""="",215040+O674,"")</f>
        <v/>
      </c>
      <c r="Q674" s="19">
        <f>IF(N674&gt;23500000,NA(),IF(N674&lt;=4890000,1040000,IF(N674&lt;=6550000,670000,620000)))</f>
        <v/>
      </c>
      <c r="R674" s="19">
        <f>MAX(0,ROUNDDOWN(N674-P674-Q674-0,-3))</f>
        <v/>
      </c>
      <c r="S674" s="19">
        <f>IF(R674&lt;=0,0,ROUNDDOWN((R674*LOOKUP(R674,{0,1950001,3300001,6950001,9000001,18000001,40000001},{0.05,0.1,0.2,0.23,0.33,0.4,0.45})-LOOKUP(R674,{0,1950001,3300001,6950001,9000001,18000001,40000001},{0,97500,427500,636000,1536000,2796000,4796000}))*1.021,-2))</f>
        <v/>
      </c>
      <c r="T674" s="19">
        <f>MAX(0,ROUNDDOWN(N674-P674-430000-0,-3))</f>
        <v/>
      </c>
      <c r="U674" s="19">
        <f>IF(N674&lt;=450000,0,MAX(0,ROUNDDOWN(T674*0.06-MIN(50000,T674)*0.03,-2))+MAX(0,ROUNDDOWN(T674*0.04-MIN(50000,T674)*0.02,-2)))</f>
        <v/>
      </c>
      <c r="V674" s="19">
        <f>S674+U674+O674</f>
        <v/>
      </c>
      <c r="W674" s="19">
        <f>MIN(550000,MAX(0,$B674))</f>
        <v/>
      </c>
      <c r="X674" s="19">
        <f>$B674-W674</f>
        <v/>
      </c>
      <c r="Y674" s="19">
        <f>MIN(670000,ROUNDDOWN(MAX(0,X674-430000)*0.0751+47600,0))+MIN(260000,ROUNDDOWN(MAX(0,X674-430000)*0.028+17600,0))+MIN(30000,ROUNDDOWN(MAX(0,X674-430000)*0.0027+1873,0))+IF("いいえ"="はい",MIN(170000,ROUNDDOWN(MAX(0,X674-430000)*0.0243+17800,0)),0)</f>
        <v/>
      </c>
      <c r="Z674" s="19">
        <f>IF(""="",215040+Y674,"")</f>
        <v/>
      </c>
      <c r="AA674" s="19">
        <f>IF(X674&gt;23500000,NA(),IF(X674&lt;=4890000,1040000,IF(X674&lt;=6550000,670000,620000)))</f>
        <v/>
      </c>
      <c r="AB674" s="19">
        <f>MAX(0,ROUNDDOWN(X674-Z674-AA674-0,-3))</f>
        <v/>
      </c>
      <c r="AC674" s="19">
        <f>IF(AB674&lt;=0,0,ROUNDDOWN((AB674*LOOKUP(AB674,{0,1950001,3300001,6950001,9000001,18000001,40000001},{0.05,0.1,0.2,0.23,0.33,0.4,0.45})-LOOKUP(AB674,{0,1950001,3300001,6950001,9000001,18000001,40000001},{0,97500,427500,636000,1536000,2796000,4796000}))*1.021,-2))</f>
        <v/>
      </c>
      <c r="AD674" s="19">
        <f>MAX(0,ROUNDDOWN(X674-Z674-430000-0,-3))</f>
        <v/>
      </c>
      <c r="AE674" s="19">
        <f>IF(X674&lt;=450000,0,MAX(0,ROUNDDOWN(AD674*0.06-MIN(50000,AD674)*0.03,-2))+MAX(0,ROUNDDOWN(AD674*0.04-MIN(50000,AD674)*0.02,-2)))</f>
        <v/>
      </c>
      <c r="AF674" s="19">
        <f>AC674+AE674+Y674</f>
        <v/>
      </c>
      <c r="AG674" s="19">
        <f>MIN(650000,MAX(0,$B674))</f>
        <v/>
      </c>
      <c r="AH674" s="19">
        <f>$B674-AG674</f>
        <v/>
      </c>
      <c r="AI674" s="19">
        <f>MIN(670000,ROUNDDOWN(MAX(0,AH674-430000)*0.0751+47600,0))+MIN(260000,ROUNDDOWN(MAX(0,AH674-430000)*0.028+17600,0))+MIN(30000,ROUNDDOWN(MAX(0,AH674-430000)*0.0027+1873,0))+IF("いいえ"="はい",MIN(170000,ROUNDDOWN(MAX(0,AH674-430000)*0.0243+17800,0)),0)</f>
        <v/>
      </c>
      <c r="AJ674" s="19">
        <f>IF(""="",215040+AI674,"")</f>
        <v/>
      </c>
      <c r="AK674" s="19">
        <f>IF(AH674&gt;23500000,NA(),IF(AH674&lt;=4890000,1040000,IF(AH674&lt;=6550000,670000,620000)))</f>
        <v/>
      </c>
      <c r="AL674" s="19">
        <f>MAX(0,ROUNDDOWN(AH674-AJ674-AK674-0,-3))</f>
        <v/>
      </c>
      <c r="AM674" s="19">
        <f>IF(AL674&lt;=0,0,ROUNDDOWN((AL674*LOOKUP(AL674,{0,1950001,3300001,6950001,9000001,18000001,40000001},{0.05,0.1,0.2,0.23,0.33,0.4,0.45})-LOOKUP(AL674,{0,1950001,3300001,6950001,9000001,18000001,40000001},{0,97500,427500,636000,1536000,2796000,4796000}))*1.021,-2))</f>
        <v/>
      </c>
      <c r="AN674" s="19">
        <f>MAX(0,ROUNDDOWN(AH674-AJ674-430000-0,-3))</f>
        <v/>
      </c>
      <c r="AO674" s="19">
        <f>IF(AH674&lt;=450000,0,MAX(0,ROUNDDOWN(AN674*0.06-MIN(50000,AN674)*0.03,-2))+MAX(0,ROUNDDOWN(AN674*0.04-MIN(50000,AN674)*0.02,-2)))</f>
        <v/>
      </c>
      <c r="AP674" s="19">
        <f>AM674+AO674+AI674</f>
        <v/>
      </c>
      <c r="AQ674" s="19">
        <f>MIN(750000,MAX(0,$B674))</f>
        <v/>
      </c>
      <c r="AR674" s="19">
        <f>$B674-AQ674</f>
        <v/>
      </c>
      <c r="AS674" s="19">
        <f>MIN(670000,ROUNDDOWN(MAX(0,AR674-430000)*0.0751+47600,0))+MIN(260000,ROUNDDOWN(MAX(0,AR674-430000)*0.028+17600,0))+MIN(30000,ROUNDDOWN(MAX(0,AR674-430000)*0.0027+1873,0))+IF("いいえ"="はい",MIN(170000,ROUNDDOWN(MAX(0,AR674-430000)*0.0243+17800,0)),0)</f>
        <v/>
      </c>
      <c r="AT674" s="19">
        <f>IF(""="",215040+AS674,"")</f>
        <v/>
      </c>
      <c r="AU674" s="19">
        <f>IF(AR674&gt;23500000,NA(),IF(AR674&lt;=4890000,1040000,IF(AR674&lt;=6550000,670000,620000)))</f>
        <v/>
      </c>
      <c r="AV674" s="19">
        <f>MAX(0,ROUNDDOWN(AR674-AT674-AU674-0,-3))</f>
        <v/>
      </c>
      <c r="AW674" s="19">
        <f>IF(AV674&lt;=0,0,ROUNDDOWN((AV674*LOOKUP(AV674,{0,1950001,3300001,6950001,9000001,18000001,40000001},{0.05,0.1,0.2,0.23,0.33,0.4,0.45})-LOOKUP(AV674,{0,1950001,3300001,6950001,9000001,18000001,40000001},{0,97500,427500,636000,1536000,2796000,4796000}))*1.021,-2))</f>
        <v/>
      </c>
      <c r="AX674" s="19">
        <f>MAX(0,ROUNDDOWN(AR674-AT674-430000-0,-3))</f>
        <v/>
      </c>
      <c r="AY674" s="19">
        <f>IF(AR674&lt;=450000,0,MAX(0,ROUNDDOWN(AX674*0.06-MIN(50000,AX674)*0.03,-2))+MAX(0,ROUNDDOWN(AX674*0.04-MIN(50000,AX674)*0.02,-2)))</f>
        <v/>
      </c>
      <c r="AZ674" s="19">
        <f>AW674+AY674+AS674</f>
        <v/>
      </c>
    </row>
    <row r="675">
      <c r="A675" t="inlineStr">
        <is>
          <t>1万円刻み</t>
        </is>
      </c>
      <c r="B675" s="19">
        <f>'3_1万円刻み'!$A$658</f>
        <v/>
      </c>
      <c r="C675" s="19">
        <f>MIN(0,MAX(0,$B675))</f>
        <v/>
      </c>
      <c r="D675" s="19">
        <f>$B675-C675</f>
        <v/>
      </c>
      <c r="E675" s="19">
        <f>MIN(670000,ROUNDDOWN(MAX(0,D675-430000)*0.0751+47600,0))+MIN(260000,ROUNDDOWN(MAX(0,D675-430000)*0.028+17600,0))+MIN(30000,ROUNDDOWN(MAX(0,D675-430000)*0.0027+1873,0))+IF("いいえ"="はい",MIN(170000,ROUNDDOWN(MAX(0,D675-430000)*0.0243+17800,0)),0)</f>
        <v/>
      </c>
      <c r="F675" s="19">
        <f>IF(""="",215040+E675,"")</f>
        <v/>
      </c>
      <c r="G675" s="19">
        <f>IF(D675&gt;23500000,NA(),IF(D675&lt;=4890000,1040000,IF(D675&lt;=6550000,670000,620000)))</f>
        <v/>
      </c>
      <c r="H675" s="19">
        <f>MAX(0,ROUNDDOWN(D675-F675-G675-0,-3))</f>
        <v/>
      </c>
      <c r="I675" s="19">
        <f>IF(H675&lt;=0,0,ROUNDDOWN((H675*LOOKUP(H675,{0,1950001,3300001,6950001,9000001,18000001,40000001},{0.05,0.1,0.2,0.23,0.33,0.4,0.45})-LOOKUP(H675,{0,1950001,3300001,6950001,9000001,18000001,40000001},{0,97500,427500,636000,1536000,2796000,4796000}))*1.021,-2))</f>
        <v/>
      </c>
      <c r="J675" s="19">
        <f>MAX(0,ROUNDDOWN(D675-F675-430000-0,-3))</f>
        <v/>
      </c>
      <c r="K675" s="19">
        <f>IF(D675&lt;=450000,0,MAX(0,ROUNDDOWN(J675*0.06-MIN(50000,J675)*0.03,-2))+MAX(0,ROUNDDOWN(J675*0.04-MIN(50000,J675)*0.02,-2)))</f>
        <v/>
      </c>
      <c r="L675" s="19">
        <f>I675+K675+E675</f>
        <v/>
      </c>
      <c r="M675" s="19">
        <f>MIN(100000,MAX(0,$B675))</f>
        <v/>
      </c>
      <c r="N675" s="19">
        <f>$B675-M675</f>
        <v/>
      </c>
      <c r="O675" s="19">
        <f>MIN(670000,ROUNDDOWN(MAX(0,N675-430000)*0.0751+47600,0))+MIN(260000,ROUNDDOWN(MAX(0,N675-430000)*0.028+17600,0))+MIN(30000,ROUNDDOWN(MAX(0,N675-430000)*0.0027+1873,0))+IF("いいえ"="はい",MIN(170000,ROUNDDOWN(MAX(0,N675-430000)*0.0243+17800,0)),0)</f>
        <v/>
      </c>
      <c r="P675" s="19">
        <f>IF(""="",215040+O675,"")</f>
        <v/>
      </c>
      <c r="Q675" s="19">
        <f>IF(N675&gt;23500000,NA(),IF(N675&lt;=4890000,1040000,IF(N675&lt;=6550000,670000,620000)))</f>
        <v/>
      </c>
      <c r="R675" s="19">
        <f>MAX(0,ROUNDDOWN(N675-P675-Q675-0,-3))</f>
        <v/>
      </c>
      <c r="S675" s="19">
        <f>IF(R675&lt;=0,0,ROUNDDOWN((R675*LOOKUP(R675,{0,1950001,3300001,6950001,9000001,18000001,40000001},{0.05,0.1,0.2,0.23,0.33,0.4,0.45})-LOOKUP(R675,{0,1950001,3300001,6950001,9000001,18000001,40000001},{0,97500,427500,636000,1536000,2796000,4796000}))*1.021,-2))</f>
        <v/>
      </c>
      <c r="T675" s="19">
        <f>MAX(0,ROUNDDOWN(N675-P675-430000-0,-3))</f>
        <v/>
      </c>
      <c r="U675" s="19">
        <f>IF(N675&lt;=450000,0,MAX(0,ROUNDDOWN(T675*0.06-MIN(50000,T675)*0.03,-2))+MAX(0,ROUNDDOWN(T675*0.04-MIN(50000,T675)*0.02,-2)))</f>
        <v/>
      </c>
      <c r="V675" s="19">
        <f>S675+U675+O675</f>
        <v/>
      </c>
      <c r="W675" s="19">
        <f>MIN(550000,MAX(0,$B675))</f>
        <v/>
      </c>
      <c r="X675" s="19">
        <f>$B675-W675</f>
        <v/>
      </c>
      <c r="Y675" s="19">
        <f>MIN(670000,ROUNDDOWN(MAX(0,X675-430000)*0.0751+47600,0))+MIN(260000,ROUNDDOWN(MAX(0,X675-430000)*0.028+17600,0))+MIN(30000,ROUNDDOWN(MAX(0,X675-430000)*0.0027+1873,0))+IF("いいえ"="はい",MIN(170000,ROUNDDOWN(MAX(0,X675-430000)*0.0243+17800,0)),0)</f>
        <v/>
      </c>
      <c r="Z675" s="19">
        <f>IF(""="",215040+Y675,"")</f>
        <v/>
      </c>
      <c r="AA675" s="19">
        <f>IF(X675&gt;23500000,NA(),IF(X675&lt;=4890000,1040000,IF(X675&lt;=6550000,670000,620000)))</f>
        <v/>
      </c>
      <c r="AB675" s="19">
        <f>MAX(0,ROUNDDOWN(X675-Z675-AA675-0,-3))</f>
        <v/>
      </c>
      <c r="AC675" s="19">
        <f>IF(AB675&lt;=0,0,ROUNDDOWN((AB675*LOOKUP(AB675,{0,1950001,3300001,6950001,9000001,18000001,40000001},{0.05,0.1,0.2,0.23,0.33,0.4,0.45})-LOOKUP(AB675,{0,1950001,3300001,6950001,9000001,18000001,40000001},{0,97500,427500,636000,1536000,2796000,4796000}))*1.021,-2))</f>
        <v/>
      </c>
      <c r="AD675" s="19">
        <f>MAX(0,ROUNDDOWN(X675-Z675-430000-0,-3))</f>
        <v/>
      </c>
      <c r="AE675" s="19">
        <f>IF(X675&lt;=450000,0,MAX(0,ROUNDDOWN(AD675*0.06-MIN(50000,AD675)*0.03,-2))+MAX(0,ROUNDDOWN(AD675*0.04-MIN(50000,AD675)*0.02,-2)))</f>
        <v/>
      </c>
      <c r="AF675" s="19">
        <f>AC675+AE675+Y675</f>
        <v/>
      </c>
      <c r="AG675" s="19">
        <f>MIN(650000,MAX(0,$B675))</f>
        <v/>
      </c>
      <c r="AH675" s="19">
        <f>$B675-AG675</f>
        <v/>
      </c>
      <c r="AI675" s="19">
        <f>MIN(670000,ROUNDDOWN(MAX(0,AH675-430000)*0.0751+47600,0))+MIN(260000,ROUNDDOWN(MAX(0,AH675-430000)*0.028+17600,0))+MIN(30000,ROUNDDOWN(MAX(0,AH675-430000)*0.0027+1873,0))+IF("いいえ"="はい",MIN(170000,ROUNDDOWN(MAX(0,AH675-430000)*0.0243+17800,0)),0)</f>
        <v/>
      </c>
      <c r="AJ675" s="19">
        <f>IF(""="",215040+AI675,"")</f>
        <v/>
      </c>
      <c r="AK675" s="19">
        <f>IF(AH675&gt;23500000,NA(),IF(AH675&lt;=4890000,1040000,IF(AH675&lt;=6550000,670000,620000)))</f>
        <v/>
      </c>
      <c r="AL675" s="19">
        <f>MAX(0,ROUNDDOWN(AH675-AJ675-AK675-0,-3))</f>
        <v/>
      </c>
      <c r="AM675" s="19">
        <f>IF(AL675&lt;=0,0,ROUNDDOWN((AL675*LOOKUP(AL675,{0,1950001,3300001,6950001,9000001,18000001,40000001},{0.05,0.1,0.2,0.23,0.33,0.4,0.45})-LOOKUP(AL675,{0,1950001,3300001,6950001,9000001,18000001,40000001},{0,97500,427500,636000,1536000,2796000,4796000}))*1.021,-2))</f>
        <v/>
      </c>
      <c r="AN675" s="19">
        <f>MAX(0,ROUNDDOWN(AH675-AJ675-430000-0,-3))</f>
        <v/>
      </c>
      <c r="AO675" s="19">
        <f>IF(AH675&lt;=450000,0,MAX(0,ROUNDDOWN(AN675*0.06-MIN(50000,AN675)*0.03,-2))+MAX(0,ROUNDDOWN(AN675*0.04-MIN(50000,AN675)*0.02,-2)))</f>
        <v/>
      </c>
      <c r="AP675" s="19">
        <f>AM675+AO675+AI675</f>
        <v/>
      </c>
      <c r="AQ675" s="19">
        <f>MIN(750000,MAX(0,$B675))</f>
        <v/>
      </c>
      <c r="AR675" s="19">
        <f>$B675-AQ675</f>
        <v/>
      </c>
      <c r="AS675" s="19">
        <f>MIN(670000,ROUNDDOWN(MAX(0,AR675-430000)*0.0751+47600,0))+MIN(260000,ROUNDDOWN(MAX(0,AR675-430000)*0.028+17600,0))+MIN(30000,ROUNDDOWN(MAX(0,AR675-430000)*0.0027+1873,0))+IF("いいえ"="はい",MIN(170000,ROUNDDOWN(MAX(0,AR675-430000)*0.0243+17800,0)),0)</f>
        <v/>
      </c>
      <c r="AT675" s="19">
        <f>IF(""="",215040+AS675,"")</f>
        <v/>
      </c>
      <c r="AU675" s="19">
        <f>IF(AR675&gt;23500000,NA(),IF(AR675&lt;=4890000,1040000,IF(AR675&lt;=6550000,670000,620000)))</f>
        <v/>
      </c>
      <c r="AV675" s="19">
        <f>MAX(0,ROUNDDOWN(AR675-AT675-AU675-0,-3))</f>
        <v/>
      </c>
      <c r="AW675" s="19">
        <f>IF(AV675&lt;=0,0,ROUNDDOWN((AV675*LOOKUP(AV675,{0,1950001,3300001,6950001,9000001,18000001,40000001},{0.05,0.1,0.2,0.23,0.33,0.4,0.45})-LOOKUP(AV675,{0,1950001,3300001,6950001,9000001,18000001,40000001},{0,97500,427500,636000,1536000,2796000,4796000}))*1.021,-2))</f>
        <v/>
      </c>
      <c r="AX675" s="19">
        <f>MAX(0,ROUNDDOWN(AR675-AT675-430000-0,-3))</f>
        <v/>
      </c>
      <c r="AY675" s="19">
        <f>IF(AR675&lt;=450000,0,MAX(0,ROUNDDOWN(AX675*0.06-MIN(50000,AX675)*0.03,-2))+MAX(0,ROUNDDOWN(AX675*0.04-MIN(50000,AX675)*0.02,-2)))</f>
        <v/>
      </c>
      <c r="AZ675" s="19">
        <f>AW675+AY675+AS675</f>
        <v/>
      </c>
    </row>
    <row r="676">
      <c r="A676" t="inlineStr">
        <is>
          <t>1万円刻み</t>
        </is>
      </c>
      <c r="B676" s="19">
        <f>'3_1万円刻み'!$A$659</f>
        <v/>
      </c>
      <c r="C676" s="19">
        <f>MIN(0,MAX(0,$B676))</f>
        <v/>
      </c>
      <c r="D676" s="19">
        <f>$B676-C676</f>
        <v/>
      </c>
      <c r="E676" s="19">
        <f>MIN(670000,ROUNDDOWN(MAX(0,D676-430000)*0.0751+47600,0))+MIN(260000,ROUNDDOWN(MAX(0,D676-430000)*0.028+17600,0))+MIN(30000,ROUNDDOWN(MAX(0,D676-430000)*0.0027+1873,0))+IF("いいえ"="はい",MIN(170000,ROUNDDOWN(MAX(0,D676-430000)*0.0243+17800,0)),0)</f>
        <v/>
      </c>
      <c r="F676" s="19">
        <f>IF(""="",215040+E676,"")</f>
        <v/>
      </c>
      <c r="G676" s="19">
        <f>IF(D676&gt;23500000,NA(),IF(D676&lt;=4890000,1040000,IF(D676&lt;=6550000,670000,620000)))</f>
        <v/>
      </c>
      <c r="H676" s="19">
        <f>MAX(0,ROUNDDOWN(D676-F676-G676-0,-3))</f>
        <v/>
      </c>
      <c r="I676" s="19">
        <f>IF(H676&lt;=0,0,ROUNDDOWN((H676*LOOKUP(H676,{0,1950001,3300001,6950001,9000001,18000001,40000001},{0.05,0.1,0.2,0.23,0.33,0.4,0.45})-LOOKUP(H676,{0,1950001,3300001,6950001,9000001,18000001,40000001},{0,97500,427500,636000,1536000,2796000,4796000}))*1.021,-2))</f>
        <v/>
      </c>
      <c r="J676" s="19">
        <f>MAX(0,ROUNDDOWN(D676-F676-430000-0,-3))</f>
        <v/>
      </c>
      <c r="K676" s="19">
        <f>IF(D676&lt;=450000,0,MAX(0,ROUNDDOWN(J676*0.06-MIN(50000,J676)*0.03,-2))+MAX(0,ROUNDDOWN(J676*0.04-MIN(50000,J676)*0.02,-2)))</f>
        <v/>
      </c>
      <c r="L676" s="19">
        <f>I676+K676+E676</f>
        <v/>
      </c>
      <c r="M676" s="19">
        <f>MIN(100000,MAX(0,$B676))</f>
        <v/>
      </c>
      <c r="N676" s="19">
        <f>$B676-M676</f>
        <v/>
      </c>
      <c r="O676" s="19">
        <f>MIN(670000,ROUNDDOWN(MAX(0,N676-430000)*0.0751+47600,0))+MIN(260000,ROUNDDOWN(MAX(0,N676-430000)*0.028+17600,0))+MIN(30000,ROUNDDOWN(MAX(0,N676-430000)*0.0027+1873,0))+IF("いいえ"="はい",MIN(170000,ROUNDDOWN(MAX(0,N676-430000)*0.0243+17800,0)),0)</f>
        <v/>
      </c>
      <c r="P676" s="19">
        <f>IF(""="",215040+O676,"")</f>
        <v/>
      </c>
      <c r="Q676" s="19">
        <f>IF(N676&gt;23500000,NA(),IF(N676&lt;=4890000,1040000,IF(N676&lt;=6550000,670000,620000)))</f>
        <v/>
      </c>
      <c r="R676" s="19">
        <f>MAX(0,ROUNDDOWN(N676-P676-Q676-0,-3))</f>
        <v/>
      </c>
      <c r="S676" s="19">
        <f>IF(R676&lt;=0,0,ROUNDDOWN((R676*LOOKUP(R676,{0,1950001,3300001,6950001,9000001,18000001,40000001},{0.05,0.1,0.2,0.23,0.33,0.4,0.45})-LOOKUP(R676,{0,1950001,3300001,6950001,9000001,18000001,40000001},{0,97500,427500,636000,1536000,2796000,4796000}))*1.021,-2))</f>
        <v/>
      </c>
      <c r="T676" s="19">
        <f>MAX(0,ROUNDDOWN(N676-P676-430000-0,-3))</f>
        <v/>
      </c>
      <c r="U676" s="19">
        <f>IF(N676&lt;=450000,0,MAX(0,ROUNDDOWN(T676*0.06-MIN(50000,T676)*0.03,-2))+MAX(0,ROUNDDOWN(T676*0.04-MIN(50000,T676)*0.02,-2)))</f>
        <v/>
      </c>
      <c r="V676" s="19">
        <f>S676+U676+O676</f>
        <v/>
      </c>
      <c r="W676" s="19">
        <f>MIN(550000,MAX(0,$B676))</f>
        <v/>
      </c>
      <c r="X676" s="19">
        <f>$B676-W676</f>
        <v/>
      </c>
      <c r="Y676" s="19">
        <f>MIN(670000,ROUNDDOWN(MAX(0,X676-430000)*0.0751+47600,0))+MIN(260000,ROUNDDOWN(MAX(0,X676-430000)*0.028+17600,0))+MIN(30000,ROUNDDOWN(MAX(0,X676-430000)*0.0027+1873,0))+IF("いいえ"="はい",MIN(170000,ROUNDDOWN(MAX(0,X676-430000)*0.0243+17800,0)),0)</f>
        <v/>
      </c>
      <c r="Z676" s="19">
        <f>IF(""="",215040+Y676,"")</f>
        <v/>
      </c>
      <c r="AA676" s="19">
        <f>IF(X676&gt;23500000,NA(),IF(X676&lt;=4890000,1040000,IF(X676&lt;=6550000,670000,620000)))</f>
        <v/>
      </c>
      <c r="AB676" s="19">
        <f>MAX(0,ROUNDDOWN(X676-Z676-AA676-0,-3))</f>
        <v/>
      </c>
      <c r="AC676" s="19">
        <f>IF(AB676&lt;=0,0,ROUNDDOWN((AB676*LOOKUP(AB676,{0,1950001,3300001,6950001,9000001,18000001,40000001},{0.05,0.1,0.2,0.23,0.33,0.4,0.45})-LOOKUP(AB676,{0,1950001,3300001,6950001,9000001,18000001,40000001},{0,97500,427500,636000,1536000,2796000,4796000}))*1.021,-2))</f>
        <v/>
      </c>
      <c r="AD676" s="19">
        <f>MAX(0,ROUNDDOWN(X676-Z676-430000-0,-3))</f>
        <v/>
      </c>
      <c r="AE676" s="19">
        <f>IF(X676&lt;=450000,0,MAX(0,ROUNDDOWN(AD676*0.06-MIN(50000,AD676)*0.03,-2))+MAX(0,ROUNDDOWN(AD676*0.04-MIN(50000,AD676)*0.02,-2)))</f>
        <v/>
      </c>
      <c r="AF676" s="19">
        <f>AC676+AE676+Y676</f>
        <v/>
      </c>
      <c r="AG676" s="19">
        <f>MIN(650000,MAX(0,$B676))</f>
        <v/>
      </c>
      <c r="AH676" s="19">
        <f>$B676-AG676</f>
        <v/>
      </c>
      <c r="AI676" s="19">
        <f>MIN(670000,ROUNDDOWN(MAX(0,AH676-430000)*0.0751+47600,0))+MIN(260000,ROUNDDOWN(MAX(0,AH676-430000)*0.028+17600,0))+MIN(30000,ROUNDDOWN(MAX(0,AH676-430000)*0.0027+1873,0))+IF("いいえ"="はい",MIN(170000,ROUNDDOWN(MAX(0,AH676-430000)*0.0243+17800,0)),0)</f>
        <v/>
      </c>
      <c r="AJ676" s="19">
        <f>IF(""="",215040+AI676,"")</f>
        <v/>
      </c>
      <c r="AK676" s="19">
        <f>IF(AH676&gt;23500000,NA(),IF(AH676&lt;=4890000,1040000,IF(AH676&lt;=6550000,670000,620000)))</f>
        <v/>
      </c>
      <c r="AL676" s="19">
        <f>MAX(0,ROUNDDOWN(AH676-AJ676-AK676-0,-3))</f>
        <v/>
      </c>
      <c r="AM676" s="19">
        <f>IF(AL676&lt;=0,0,ROUNDDOWN((AL676*LOOKUP(AL676,{0,1950001,3300001,6950001,9000001,18000001,40000001},{0.05,0.1,0.2,0.23,0.33,0.4,0.45})-LOOKUP(AL676,{0,1950001,3300001,6950001,9000001,18000001,40000001},{0,97500,427500,636000,1536000,2796000,4796000}))*1.021,-2))</f>
        <v/>
      </c>
      <c r="AN676" s="19">
        <f>MAX(0,ROUNDDOWN(AH676-AJ676-430000-0,-3))</f>
        <v/>
      </c>
      <c r="AO676" s="19">
        <f>IF(AH676&lt;=450000,0,MAX(0,ROUNDDOWN(AN676*0.06-MIN(50000,AN676)*0.03,-2))+MAX(0,ROUNDDOWN(AN676*0.04-MIN(50000,AN676)*0.02,-2)))</f>
        <v/>
      </c>
      <c r="AP676" s="19">
        <f>AM676+AO676+AI676</f>
        <v/>
      </c>
      <c r="AQ676" s="19">
        <f>MIN(750000,MAX(0,$B676))</f>
        <v/>
      </c>
      <c r="AR676" s="19">
        <f>$B676-AQ676</f>
        <v/>
      </c>
      <c r="AS676" s="19">
        <f>MIN(670000,ROUNDDOWN(MAX(0,AR676-430000)*0.0751+47600,0))+MIN(260000,ROUNDDOWN(MAX(0,AR676-430000)*0.028+17600,0))+MIN(30000,ROUNDDOWN(MAX(0,AR676-430000)*0.0027+1873,0))+IF("いいえ"="はい",MIN(170000,ROUNDDOWN(MAX(0,AR676-430000)*0.0243+17800,0)),0)</f>
        <v/>
      </c>
      <c r="AT676" s="19">
        <f>IF(""="",215040+AS676,"")</f>
        <v/>
      </c>
      <c r="AU676" s="19">
        <f>IF(AR676&gt;23500000,NA(),IF(AR676&lt;=4890000,1040000,IF(AR676&lt;=6550000,670000,620000)))</f>
        <v/>
      </c>
      <c r="AV676" s="19">
        <f>MAX(0,ROUNDDOWN(AR676-AT676-AU676-0,-3))</f>
        <v/>
      </c>
      <c r="AW676" s="19">
        <f>IF(AV676&lt;=0,0,ROUNDDOWN((AV676*LOOKUP(AV676,{0,1950001,3300001,6950001,9000001,18000001,40000001},{0.05,0.1,0.2,0.23,0.33,0.4,0.45})-LOOKUP(AV676,{0,1950001,3300001,6950001,9000001,18000001,40000001},{0,97500,427500,636000,1536000,2796000,4796000}))*1.021,-2))</f>
        <v/>
      </c>
      <c r="AX676" s="19">
        <f>MAX(0,ROUNDDOWN(AR676-AT676-430000-0,-3))</f>
        <v/>
      </c>
      <c r="AY676" s="19">
        <f>IF(AR676&lt;=450000,0,MAX(0,ROUNDDOWN(AX676*0.06-MIN(50000,AX676)*0.03,-2))+MAX(0,ROUNDDOWN(AX676*0.04-MIN(50000,AX676)*0.02,-2)))</f>
        <v/>
      </c>
      <c r="AZ676" s="19">
        <f>AW676+AY676+AS676</f>
        <v/>
      </c>
    </row>
    <row r="677">
      <c r="A677" t="inlineStr">
        <is>
          <t>1万円刻み</t>
        </is>
      </c>
      <c r="B677" s="19">
        <f>'3_1万円刻み'!$A$660</f>
        <v/>
      </c>
      <c r="C677" s="19">
        <f>MIN(0,MAX(0,$B677))</f>
        <v/>
      </c>
      <c r="D677" s="19">
        <f>$B677-C677</f>
        <v/>
      </c>
      <c r="E677" s="19">
        <f>MIN(670000,ROUNDDOWN(MAX(0,D677-430000)*0.0751+47600,0))+MIN(260000,ROUNDDOWN(MAX(0,D677-430000)*0.028+17600,0))+MIN(30000,ROUNDDOWN(MAX(0,D677-430000)*0.0027+1873,0))+IF("いいえ"="はい",MIN(170000,ROUNDDOWN(MAX(0,D677-430000)*0.0243+17800,0)),0)</f>
        <v/>
      </c>
      <c r="F677" s="19">
        <f>IF(""="",215040+E677,"")</f>
        <v/>
      </c>
      <c r="G677" s="19">
        <f>IF(D677&gt;23500000,NA(),IF(D677&lt;=4890000,1040000,IF(D677&lt;=6550000,670000,620000)))</f>
        <v/>
      </c>
      <c r="H677" s="19">
        <f>MAX(0,ROUNDDOWN(D677-F677-G677-0,-3))</f>
        <v/>
      </c>
      <c r="I677" s="19">
        <f>IF(H677&lt;=0,0,ROUNDDOWN((H677*LOOKUP(H677,{0,1950001,3300001,6950001,9000001,18000001,40000001},{0.05,0.1,0.2,0.23,0.33,0.4,0.45})-LOOKUP(H677,{0,1950001,3300001,6950001,9000001,18000001,40000001},{0,97500,427500,636000,1536000,2796000,4796000}))*1.021,-2))</f>
        <v/>
      </c>
      <c r="J677" s="19">
        <f>MAX(0,ROUNDDOWN(D677-F677-430000-0,-3))</f>
        <v/>
      </c>
      <c r="K677" s="19">
        <f>IF(D677&lt;=450000,0,MAX(0,ROUNDDOWN(J677*0.06-MIN(50000,J677)*0.03,-2))+MAX(0,ROUNDDOWN(J677*0.04-MIN(50000,J677)*0.02,-2)))</f>
        <v/>
      </c>
      <c r="L677" s="19">
        <f>I677+K677+E677</f>
        <v/>
      </c>
      <c r="M677" s="19">
        <f>MIN(100000,MAX(0,$B677))</f>
        <v/>
      </c>
      <c r="N677" s="19">
        <f>$B677-M677</f>
        <v/>
      </c>
      <c r="O677" s="19">
        <f>MIN(670000,ROUNDDOWN(MAX(0,N677-430000)*0.0751+47600,0))+MIN(260000,ROUNDDOWN(MAX(0,N677-430000)*0.028+17600,0))+MIN(30000,ROUNDDOWN(MAX(0,N677-430000)*0.0027+1873,0))+IF("いいえ"="はい",MIN(170000,ROUNDDOWN(MAX(0,N677-430000)*0.0243+17800,0)),0)</f>
        <v/>
      </c>
      <c r="P677" s="19">
        <f>IF(""="",215040+O677,"")</f>
        <v/>
      </c>
      <c r="Q677" s="19">
        <f>IF(N677&gt;23500000,NA(),IF(N677&lt;=4890000,1040000,IF(N677&lt;=6550000,670000,620000)))</f>
        <v/>
      </c>
      <c r="R677" s="19">
        <f>MAX(0,ROUNDDOWN(N677-P677-Q677-0,-3))</f>
        <v/>
      </c>
      <c r="S677" s="19">
        <f>IF(R677&lt;=0,0,ROUNDDOWN((R677*LOOKUP(R677,{0,1950001,3300001,6950001,9000001,18000001,40000001},{0.05,0.1,0.2,0.23,0.33,0.4,0.45})-LOOKUP(R677,{0,1950001,3300001,6950001,9000001,18000001,40000001},{0,97500,427500,636000,1536000,2796000,4796000}))*1.021,-2))</f>
        <v/>
      </c>
      <c r="T677" s="19">
        <f>MAX(0,ROUNDDOWN(N677-P677-430000-0,-3))</f>
        <v/>
      </c>
      <c r="U677" s="19">
        <f>IF(N677&lt;=450000,0,MAX(0,ROUNDDOWN(T677*0.06-MIN(50000,T677)*0.03,-2))+MAX(0,ROUNDDOWN(T677*0.04-MIN(50000,T677)*0.02,-2)))</f>
        <v/>
      </c>
      <c r="V677" s="19">
        <f>S677+U677+O677</f>
        <v/>
      </c>
      <c r="W677" s="19">
        <f>MIN(550000,MAX(0,$B677))</f>
        <v/>
      </c>
      <c r="X677" s="19">
        <f>$B677-W677</f>
        <v/>
      </c>
      <c r="Y677" s="19">
        <f>MIN(670000,ROUNDDOWN(MAX(0,X677-430000)*0.0751+47600,0))+MIN(260000,ROUNDDOWN(MAX(0,X677-430000)*0.028+17600,0))+MIN(30000,ROUNDDOWN(MAX(0,X677-430000)*0.0027+1873,0))+IF("いいえ"="はい",MIN(170000,ROUNDDOWN(MAX(0,X677-430000)*0.0243+17800,0)),0)</f>
        <v/>
      </c>
      <c r="Z677" s="19">
        <f>IF(""="",215040+Y677,"")</f>
        <v/>
      </c>
      <c r="AA677" s="19">
        <f>IF(X677&gt;23500000,NA(),IF(X677&lt;=4890000,1040000,IF(X677&lt;=6550000,670000,620000)))</f>
        <v/>
      </c>
      <c r="AB677" s="19">
        <f>MAX(0,ROUNDDOWN(X677-Z677-AA677-0,-3))</f>
        <v/>
      </c>
      <c r="AC677" s="19">
        <f>IF(AB677&lt;=0,0,ROUNDDOWN((AB677*LOOKUP(AB677,{0,1950001,3300001,6950001,9000001,18000001,40000001},{0.05,0.1,0.2,0.23,0.33,0.4,0.45})-LOOKUP(AB677,{0,1950001,3300001,6950001,9000001,18000001,40000001},{0,97500,427500,636000,1536000,2796000,4796000}))*1.021,-2))</f>
        <v/>
      </c>
      <c r="AD677" s="19">
        <f>MAX(0,ROUNDDOWN(X677-Z677-430000-0,-3))</f>
        <v/>
      </c>
      <c r="AE677" s="19">
        <f>IF(X677&lt;=450000,0,MAX(0,ROUNDDOWN(AD677*0.06-MIN(50000,AD677)*0.03,-2))+MAX(0,ROUNDDOWN(AD677*0.04-MIN(50000,AD677)*0.02,-2)))</f>
        <v/>
      </c>
      <c r="AF677" s="19">
        <f>AC677+AE677+Y677</f>
        <v/>
      </c>
      <c r="AG677" s="19">
        <f>MIN(650000,MAX(0,$B677))</f>
        <v/>
      </c>
      <c r="AH677" s="19">
        <f>$B677-AG677</f>
        <v/>
      </c>
      <c r="AI677" s="19">
        <f>MIN(670000,ROUNDDOWN(MAX(0,AH677-430000)*0.0751+47600,0))+MIN(260000,ROUNDDOWN(MAX(0,AH677-430000)*0.028+17600,0))+MIN(30000,ROUNDDOWN(MAX(0,AH677-430000)*0.0027+1873,0))+IF("いいえ"="はい",MIN(170000,ROUNDDOWN(MAX(0,AH677-430000)*0.0243+17800,0)),0)</f>
        <v/>
      </c>
      <c r="AJ677" s="19">
        <f>IF(""="",215040+AI677,"")</f>
        <v/>
      </c>
      <c r="AK677" s="19">
        <f>IF(AH677&gt;23500000,NA(),IF(AH677&lt;=4890000,1040000,IF(AH677&lt;=6550000,670000,620000)))</f>
        <v/>
      </c>
      <c r="AL677" s="19">
        <f>MAX(0,ROUNDDOWN(AH677-AJ677-AK677-0,-3))</f>
        <v/>
      </c>
      <c r="AM677" s="19">
        <f>IF(AL677&lt;=0,0,ROUNDDOWN((AL677*LOOKUP(AL677,{0,1950001,3300001,6950001,9000001,18000001,40000001},{0.05,0.1,0.2,0.23,0.33,0.4,0.45})-LOOKUP(AL677,{0,1950001,3300001,6950001,9000001,18000001,40000001},{0,97500,427500,636000,1536000,2796000,4796000}))*1.021,-2))</f>
        <v/>
      </c>
      <c r="AN677" s="19">
        <f>MAX(0,ROUNDDOWN(AH677-AJ677-430000-0,-3))</f>
        <v/>
      </c>
      <c r="AO677" s="19">
        <f>IF(AH677&lt;=450000,0,MAX(0,ROUNDDOWN(AN677*0.06-MIN(50000,AN677)*0.03,-2))+MAX(0,ROUNDDOWN(AN677*0.04-MIN(50000,AN677)*0.02,-2)))</f>
        <v/>
      </c>
      <c r="AP677" s="19">
        <f>AM677+AO677+AI677</f>
        <v/>
      </c>
      <c r="AQ677" s="19">
        <f>MIN(750000,MAX(0,$B677))</f>
        <v/>
      </c>
      <c r="AR677" s="19">
        <f>$B677-AQ677</f>
        <v/>
      </c>
      <c r="AS677" s="19">
        <f>MIN(670000,ROUNDDOWN(MAX(0,AR677-430000)*0.0751+47600,0))+MIN(260000,ROUNDDOWN(MAX(0,AR677-430000)*0.028+17600,0))+MIN(30000,ROUNDDOWN(MAX(0,AR677-430000)*0.0027+1873,0))+IF("いいえ"="はい",MIN(170000,ROUNDDOWN(MAX(0,AR677-430000)*0.0243+17800,0)),0)</f>
        <v/>
      </c>
      <c r="AT677" s="19">
        <f>IF(""="",215040+AS677,"")</f>
        <v/>
      </c>
      <c r="AU677" s="19">
        <f>IF(AR677&gt;23500000,NA(),IF(AR677&lt;=4890000,1040000,IF(AR677&lt;=6550000,670000,620000)))</f>
        <v/>
      </c>
      <c r="AV677" s="19">
        <f>MAX(0,ROUNDDOWN(AR677-AT677-AU677-0,-3))</f>
        <v/>
      </c>
      <c r="AW677" s="19">
        <f>IF(AV677&lt;=0,0,ROUNDDOWN((AV677*LOOKUP(AV677,{0,1950001,3300001,6950001,9000001,18000001,40000001},{0.05,0.1,0.2,0.23,0.33,0.4,0.45})-LOOKUP(AV677,{0,1950001,3300001,6950001,9000001,18000001,40000001},{0,97500,427500,636000,1536000,2796000,4796000}))*1.021,-2))</f>
        <v/>
      </c>
      <c r="AX677" s="19">
        <f>MAX(0,ROUNDDOWN(AR677-AT677-430000-0,-3))</f>
        <v/>
      </c>
      <c r="AY677" s="19">
        <f>IF(AR677&lt;=450000,0,MAX(0,ROUNDDOWN(AX677*0.06-MIN(50000,AX677)*0.03,-2))+MAX(0,ROUNDDOWN(AX677*0.04-MIN(50000,AX677)*0.02,-2)))</f>
        <v/>
      </c>
      <c r="AZ677" s="19">
        <f>AW677+AY677+AS677</f>
        <v/>
      </c>
    </row>
    <row r="678">
      <c r="A678" t="inlineStr">
        <is>
          <t>1万円刻み</t>
        </is>
      </c>
      <c r="B678" s="19">
        <f>'3_1万円刻み'!$A$661</f>
        <v/>
      </c>
      <c r="C678" s="19">
        <f>MIN(0,MAX(0,$B678))</f>
        <v/>
      </c>
      <c r="D678" s="19">
        <f>$B678-C678</f>
        <v/>
      </c>
      <c r="E678" s="19">
        <f>MIN(670000,ROUNDDOWN(MAX(0,D678-430000)*0.0751+47600,0))+MIN(260000,ROUNDDOWN(MAX(0,D678-430000)*0.028+17600,0))+MIN(30000,ROUNDDOWN(MAX(0,D678-430000)*0.0027+1873,0))+IF("いいえ"="はい",MIN(170000,ROUNDDOWN(MAX(0,D678-430000)*0.0243+17800,0)),0)</f>
        <v/>
      </c>
      <c r="F678" s="19">
        <f>IF(""="",215040+E678,"")</f>
        <v/>
      </c>
      <c r="G678" s="19">
        <f>IF(D678&gt;23500000,NA(),IF(D678&lt;=4890000,1040000,IF(D678&lt;=6550000,670000,620000)))</f>
        <v/>
      </c>
      <c r="H678" s="19">
        <f>MAX(0,ROUNDDOWN(D678-F678-G678-0,-3))</f>
        <v/>
      </c>
      <c r="I678" s="19">
        <f>IF(H678&lt;=0,0,ROUNDDOWN((H678*LOOKUP(H678,{0,1950001,3300001,6950001,9000001,18000001,40000001},{0.05,0.1,0.2,0.23,0.33,0.4,0.45})-LOOKUP(H678,{0,1950001,3300001,6950001,9000001,18000001,40000001},{0,97500,427500,636000,1536000,2796000,4796000}))*1.021,-2))</f>
        <v/>
      </c>
      <c r="J678" s="19">
        <f>MAX(0,ROUNDDOWN(D678-F678-430000-0,-3))</f>
        <v/>
      </c>
      <c r="K678" s="19">
        <f>IF(D678&lt;=450000,0,MAX(0,ROUNDDOWN(J678*0.06-MIN(50000,J678)*0.03,-2))+MAX(0,ROUNDDOWN(J678*0.04-MIN(50000,J678)*0.02,-2)))</f>
        <v/>
      </c>
      <c r="L678" s="19">
        <f>I678+K678+E678</f>
        <v/>
      </c>
      <c r="M678" s="19">
        <f>MIN(100000,MAX(0,$B678))</f>
        <v/>
      </c>
      <c r="N678" s="19">
        <f>$B678-M678</f>
        <v/>
      </c>
      <c r="O678" s="19">
        <f>MIN(670000,ROUNDDOWN(MAX(0,N678-430000)*0.0751+47600,0))+MIN(260000,ROUNDDOWN(MAX(0,N678-430000)*0.028+17600,0))+MIN(30000,ROUNDDOWN(MAX(0,N678-430000)*0.0027+1873,0))+IF("いいえ"="はい",MIN(170000,ROUNDDOWN(MAX(0,N678-430000)*0.0243+17800,0)),0)</f>
        <v/>
      </c>
      <c r="P678" s="19">
        <f>IF(""="",215040+O678,"")</f>
        <v/>
      </c>
      <c r="Q678" s="19">
        <f>IF(N678&gt;23500000,NA(),IF(N678&lt;=4890000,1040000,IF(N678&lt;=6550000,670000,620000)))</f>
        <v/>
      </c>
      <c r="R678" s="19">
        <f>MAX(0,ROUNDDOWN(N678-P678-Q678-0,-3))</f>
        <v/>
      </c>
      <c r="S678" s="19">
        <f>IF(R678&lt;=0,0,ROUNDDOWN((R678*LOOKUP(R678,{0,1950001,3300001,6950001,9000001,18000001,40000001},{0.05,0.1,0.2,0.23,0.33,0.4,0.45})-LOOKUP(R678,{0,1950001,3300001,6950001,9000001,18000001,40000001},{0,97500,427500,636000,1536000,2796000,4796000}))*1.021,-2))</f>
        <v/>
      </c>
      <c r="T678" s="19">
        <f>MAX(0,ROUNDDOWN(N678-P678-430000-0,-3))</f>
        <v/>
      </c>
      <c r="U678" s="19">
        <f>IF(N678&lt;=450000,0,MAX(0,ROUNDDOWN(T678*0.06-MIN(50000,T678)*0.03,-2))+MAX(0,ROUNDDOWN(T678*0.04-MIN(50000,T678)*0.02,-2)))</f>
        <v/>
      </c>
      <c r="V678" s="19">
        <f>S678+U678+O678</f>
        <v/>
      </c>
      <c r="W678" s="19">
        <f>MIN(550000,MAX(0,$B678))</f>
        <v/>
      </c>
      <c r="X678" s="19">
        <f>$B678-W678</f>
        <v/>
      </c>
      <c r="Y678" s="19">
        <f>MIN(670000,ROUNDDOWN(MAX(0,X678-430000)*0.0751+47600,0))+MIN(260000,ROUNDDOWN(MAX(0,X678-430000)*0.028+17600,0))+MIN(30000,ROUNDDOWN(MAX(0,X678-430000)*0.0027+1873,0))+IF("いいえ"="はい",MIN(170000,ROUNDDOWN(MAX(0,X678-430000)*0.0243+17800,0)),0)</f>
        <v/>
      </c>
      <c r="Z678" s="19">
        <f>IF(""="",215040+Y678,"")</f>
        <v/>
      </c>
      <c r="AA678" s="19">
        <f>IF(X678&gt;23500000,NA(),IF(X678&lt;=4890000,1040000,IF(X678&lt;=6550000,670000,620000)))</f>
        <v/>
      </c>
      <c r="AB678" s="19">
        <f>MAX(0,ROUNDDOWN(X678-Z678-AA678-0,-3))</f>
        <v/>
      </c>
      <c r="AC678" s="19">
        <f>IF(AB678&lt;=0,0,ROUNDDOWN((AB678*LOOKUP(AB678,{0,1950001,3300001,6950001,9000001,18000001,40000001},{0.05,0.1,0.2,0.23,0.33,0.4,0.45})-LOOKUP(AB678,{0,1950001,3300001,6950001,9000001,18000001,40000001},{0,97500,427500,636000,1536000,2796000,4796000}))*1.021,-2))</f>
        <v/>
      </c>
      <c r="AD678" s="19">
        <f>MAX(0,ROUNDDOWN(X678-Z678-430000-0,-3))</f>
        <v/>
      </c>
      <c r="AE678" s="19">
        <f>IF(X678&lt;=450000,0,MAX(0,ROUNDDOWN(AD678*0.06-MIN(50000,AD678)*0.03,-2))+MAX(0,ROUNDDOWN(AD678*0.04-MIN(50000,AD678)*0.02,-2)))</f>
        <v/>
      </c>
      <c r="AF678" s="19">
        <f>AC678+AE678+Y678</f>
        <v/>
      </c>
      <c r="AG678" s="19">
        <f>MIN(650000,MAX(0,$B678))</f>
        <v/>
      </c>
      <c r="AH678" s="19">
        <f>$B678-AG678</f>
        <v/>
      </c>
      <c r="AI678" s="19">
        <f>MIN(670000,ROUNDDOWN(MAX(0,AH678-430000)*0.0751+47600,0))+MIN(260000,ROUNDDOWN(MAX(0,AH678-430000)*0.028+17600,0))+MIN(30000,ROUNDDOWN(MAX(0,AH678-430000)*0.0027+1873,0))+IF("いいえ"="はい",MIN(170000,ROUNDDOWN(MAX(0,AH678-430000)*0.0243+17800,0)),0)</f>
        <v/>
      </c>
      <c r="AJ678" s="19">
        <f>IF(""="",215040+AI678,"")</f>
        <v/>
      </c>
      <c r="AK678" s="19">
        <f>IF(AH678&gt;23500000,NA(),IF(AH678&lt;=4890000,1040000,IF(AH678&lt;=6550000,670000,620000)))</f>
        <v/>
      </c>
      <c r="AL678" s="19">
        <f>MAX(0,ROUNDDOWN(AH678-AJ678-AK678-0,-3))</f>
        <v/>
      </c>
      <c r="AM678" s="19">
        <f>IF(AL678&lt;=0,0,ROUNDDOWN((AL678*LOOKUP(AL678,{0,1950001,3300001,6950001,9000001,18000001,40000001},{0.05,0.1,0.2,0.23,0.33,0.4,0.45})-LOOKUP(AL678,{0,1950001,3300001,6950001,9000001,18000001,40000001},{0,97500,427500,636000,1536000,2796000,4796000}))*1.021,-2))</f>
        <v/>
      </c>
      <c r="AN678" s="19">
        <f>MAX(0,ROUNDDOWN(AH678-AJ678-430000-0,-3))</f>
        <v/>
      </c>
      <c r="AO678" s="19">
        <f>IF(AH678&lt;=450000,0,MAX(0,ROUNDDOWN(AN678*0.06-MIN(50000,AN678)*0.03,-2))+MAX(0,ROUNDDOWN(AN678*0.04-MIN(50000,AN678)*0.02,-2)))</f>
        <v/>
      </c>
      <c r="AP678" s="19">
        <f>AM678+AO678+AI678</f>
        <v/>
      </c>
      <c r="AQ678" s="19">
        <f>MIN(750000,MAX(0,$B678))</f>
        <v/>
      </c>
      <c r="AR678" s="19">
        <f>$B678-AQ678</f>
        <v/>
      </c>
      <c r="AS678" s="19">
        <f>MIN(670000,ROUNDDOWN(MAX(0,AR678-430000)*0.0751+47600,0))+MIN(260000,ROUNDDOWN(MAX(0,AR678-430000)*0.028+17600,0))+MIN(30000,ROUNDDOWN(MAX(0,AR678-430000)*0.0027+1873,0))+IF("いいえ"="はい",MIN(170000,ROUNDDOWN(MAX(0,AR678-430000)*0.0243+17800,0)),0)</f>
        <v/>
      </c>
      <c r="AT678" s="19">
        <f>IF(""="",215040+AS678,"")</f>
        <v/>
      </c>
      <c r="AU678" s="19">
        <f>IF(AR678&gt;23500000,NA(),IF(AR678&lt;=4890000,1040000,IF(AR678&lt;=6550000,670000,620000)))</f>
        <v/>
      </c>
      <c r="AV678" s="19">
        <f>MAX(0,ROUNDDOWN(AR678-AT678-AU678-0,-3))</f>
        <v/>
      </c>
      <c r="AW678" s="19">
        <f>IF(AV678&lt;=0,0,ROUNDDOWN((AV678*LOOKUP(AV678,{0,1950001,3300001,6950001,9000001,18000001,40000001},{0.05,0.1,0.2,0.23,0.33,0.4,0.45})-LOOKUP(AV678,{0,1950001,3300001,6950001,9000001,18000001,40000001},{0,97500,427500,636000,1536000,2796000,4796000}))*1.021,-2))</f>
        <v/>
      </c>
      <c r="AX678" s="19">
        <f>MAX(0,ROUNDDOWN(AR678-AT678-430000-0,-3))</f>
        <v/>
      </c>
      <c r="AY678" s="19">
        <f>IF(AR678&lt;=450000,0,MAX(0,ROUNDDOWN(AX678*0.06-MIN(50000,AX678)*0.03,-2))+MAX(0,ROUNDDOWN(AX678*0.04-MIN(50000,AX678)*0.02,-2)))</f>
        <v/>
      </c>
      <c r="AZ678" s="19">
        <f>AW678+AY678+AS678</f>
        <v/>
      </c>
    </row>
    <row r="679">
      <c r="A679" t="inlineStr">
        <is>
          <t>1万円刻み</t>
        </is>
      </c>
      <c r="B679" s="19">
        <f>'3_1万円刻み'!$A$662</f>
        <v/>
      </c>
      <c r="C679" s="19">
        <f>MIN(0,MAX(0,$B679))</f>
        <v/>
      </c>
      <c r="D679" s="19">
        <f>$B679-C679</f>
        <v/>
      </c>
      <c r="E679" s="19">
        <f>MIN(670000,ROUNDDOWN(MAX(0,D679-430000)*0.0751+47600,0))+MIN(260000,ROUNDDOWN(MAX(0,D679-430000)*0.028+17600,0))+MIN(30000,ROUNDDOWN(MAX(0,D679-430000)*0.0027+1873,0))+IF("いいえ"="はい",MIN(170000,ROUNDDOWN(MAX(0,D679-430000)*0.0243+17800,0)),0)</f>
        <v/>
      </c>
      <c r="F679" s="19">
        <f>IF(""="",215040+E679,"")</f>
        <v/>
      </c>
      <c r="G679" s="19">
        <f>IF(D679&gt;23500000,NA(),IF(D679&lt;=4890000,1040000,IF(D679&lt;=6550000,670000,620000)))</f>
        <v/>
      </c>
      <c r="H679" s="19">
        <f>MAX(0,ROUNDDOWN(D679-F679-G679-0,-3))</f>
        <v/>
      </c>
      <c r="I679" s="19">
        <f>IF(H679&lt;=0,0,ROUNDDOWN((H679*LOOKUP(H679,{0,1950001,3300001,6950001,9000001,18000001,40000001},{0.05,0.1,0.2,0.23,0.33,0.4,0.45})-LOOKUP(H679,{0,1950001,3300001,6950001,9000001,18000001,40000001},{0,97500,427500,636000,1536000,2796000,4796000}))*1.021,-2))</f>
        <v/>
      </c>
      <c r="J679" s="19">
        <f>MAX(0,ROUNDDOWN(D679-F679-430000-0,-3))</f>
        <v/>
      </c>
      <c r="K679" s="19">
        <f>IF(D679&lt;=450000,0,MAX(0,ROUNDDOWN(J679*0.06-MIN(50000,J679)*0.03,-2))+MAX(0,ROUNDDOWN(J679*0.04-MIN(50000,J679)*0.02,-2)))</f>
        <v/>
      </c>
      <c r="L679" s="19">
        <f>I679+K679+E679</f>
        <v/>
      </c>
      <c r="M679" s="19">
        <f>MIN(100000,MAX(0,$B679))</f>
        <v/>
      </c>
      <c r="N679" s="19">
        <f>$B679-M679</f>
        <v/>
      </c>
      <c r="O679" s="19">
        <f>MIN(670000,ROUNDDOWN(MAX(0,N679-430000)*0.0751+47600,0))+MIN(260000,ROUNDDOWN(MAX(0,N679-430000)*0.028+17600,0))+MIN(30000,ROUNDDOWN(MAX(0,N679-430000)*0.0027+1873,0))+IF("いいえ"="はい",MIN(170000,ROUNDDOWN(MAX(0,N679-430000)*0.0243+17800,0)),0)</f>
        <v/>
      </c>
      <c r="P679" s="19">
        <f>IF(""="",215040+O679,"")</f>
        <v/>
      </c>
      <c r="Q679" s="19">
        <f>IF(N679&gt;23500000,NA(),IF(N679&lt;=4890000,1040000,IF(N679&lt;=6550000,670000,620000)))</f>
        <v/>
      </c>
      <c r="R679" s="19">
        <f>MAX(0,ROUNDDOWN(N679-P679-Q679-0,-3))</f>
        <v/>
      </c>
      <c r="S679" s="19">
        <f>IF(R679&lt;=0,0,ROUNDDOWN((R679*LOOKUP(R679,{0,1950001,3300001,6950001,9000001,18000001,40000001},{0.05,0.1,0.2,0.23,0.33,0.4,0.45})-LOOKUP(R679,{0,1950001,3300001,6950001,9000001,18000001,40000001},{0,97500,427500,636000,1536000,2796000,4796000}))*1.021,-2))</f>
        <v/>
      </c>
      <c r="T679" s="19">
        <f>MAX(0,ROUNDDOWN(N679-P679-430000-0,-3))</f>
        <v/>
      </c>
      <c r="U679" s="19">
        <f>IF(N679&lt;=450000,0,MAX(0,ROUNDDOWN(T679*0.06-MIN(50000,T679)*0.03,-2))+MAX(0,ROUNDDOWN(T679*0.04-MIN(50000,T679)*0.02,-2)))</f>
        <v/>
      </c>
      <c r="V679" s="19">
        <f>S679+U679+O679</f>
        <v/>
      </c>
      <c r="W679" s="19">
        <f>MIN(550000,MAX(0,$B679))</f>
        <v/>
      </c>
      <c r="X679" s="19">
        <f>$B679-W679</f>
        <v/>
      </c>
      <c r="Y679" s="19">
        <f>MIN(670000,ROUNDDOWN(MAX(0,X679-430000)*0.0751+47600,0))+MIN(260000,ROUNDDOWN(MAX(0,X679-430000)*0.028+17600,0))+MIN(30000,ROUNDDOWN(MAX(0,X679-430000)*0.0027+1873,0))+IF("いいえ"="はい",MIN(170000,ROUNDDOWN(MAX(0,X679-430000)*0.0243+17800,0)),0)</f>
        <v/>
      </c>
      <c r="Z679" s="19">
        <f>IF(""="",215040+Y679,"")</f>
        <v/>
      </c>
      <c r="AA679" s="19">
        <f>IF(X679&gt;23500000,NA(),IF(X679&lt;=4890000,1040000,IF(X679&lt;=6550000,670000,620000)))</f>
        <v/>
      </c>
      <c r="AB679" s="19">
        <f>MAX(0,ROUNDDOWN(X679-Z679-AA679-0,-3))</f>
        <v/>
      </c>
      <c r="AC679" s="19">
        <f>IF(AB679&lt;=0,0,ROUNDDOWN((AB679*LOOKUP(AB679,{0,1950001,3300001,6950001,9000001,18000001,40000001},{0.05,0.1,0.2,0.23,0.33,0.4,0.45})-LOOKUP(AB679,{0,1950001,3300001,6950001,9000001,18000001,40000001},{0,97500,427500,636000,1536000,2796000,4796000}))*1.021,-2))</f>
        <v/>
      </c>
      <c r="AD679" s="19">
        <f>MAX(0,ROUNDDOWN(X679-Z679-430000-0,-3))</f>
        <v/>
      </c>
      <c r="AE679" s="19">
        <f>IF(X679&lt;=450000,0,MAX(0,ROUNDDOWN(AD679*0.06-MIN(50000,AD679)*0.03,-2))+MAX(0,ROUNDDOWN(AD679*0.04-MIN(50000,AD679)*0.02,-2)))</f>
        <v/>
      </c>
      <c r="AF679" s="19">
        <f>AC679+AE679+Y679</f>
        <v/>
      </c>
      <c r="AG679" s="19">
        <f>MIN(650000,MAX(0,$B679))</f>
        <v/>
      </c>
      <c r="AH679" s="19">
        <f>$B679-AG679</f>
        <v/>
      </c>
      <c r="AI679" s="19">
        <f>MIN(670000,ROUNDDOWN(MAX(0,AH679-430000)*0.0751+47600,0))+MIN(260000,ROUNDDOWN(MAX(0,AH679-430000)*0.028+17600,0))+MIN(30000,ROUNDDOWN(MAX(0,AH679-430000)*0.0027+1873,0))+IF("いいえ"="はい",MIN(170000,ROUNDDOWN(MAX(0,AH679-430000)*0.0243+17800,0)),0)</f>
        <v/>
      </c>
      <c r="AJ679" s="19">
        <f>IF(""="",215040+AI679,"")</f>
        <v/>
      </c>
      <c r="AK679" s="19">
        <f>IF(AH679&gt;23500000,NA(),IF(AH679&lt;=4890000,1040000,IF(AH679&lt;=6550000,670000,620000)))</f>
        <v/>
      </c>
      <c r="AL679" s="19">
        <f>MAX(0,ROUNDDOWN(AH679-AJ679-AK679-0,-3))</f>
        <v/>
      </c>
      <c r="AM679" s="19">
        <f>IF(AL679&lt;=0,0,ROUNDDOWN((AL679*LOOKUP(AL679,{0,1950001,3300001,6950001,9000001,18000001,40000001},{0.05,0.1,0.2,0.23,0.33,0.4,0.45})-LOOKUP(AL679,{0,1950001,3300001,6950001,9000001,18000001,40000001},{0,97500,427500,636000,1536000,2796000,4796000}))*1.021,-2))</f>
        <v/>
      </c>
      <c r="AN679" s="19">
        <f>MAX(0,ROUNDDOWN(AH679-AJ679-430000-0,-3))</f>
        <v/>
      </c>
      <c r="AO679" s="19">
        <f>IF(AH679&lt;=450000,0,MAX(0,ROUNDDOWN(AN679*0.06-MIN(50000,AN679)*0.03,-2))+MAX(0,ROUNDDOWN(AN679*0.04-MIN(50000,AN679)*0.02,-2)))</f>
        <v/>
      </c>
      <c r="AP679" s="19">
        <f>AM679+AO679+AI679</f>
        <v/>
      </c>
      <c r="AQ679" s="19">
        <f>MIN(750000,MAX(0,$B679))</f>
        <v/>
      </c>
      <c r="AR679" s="19">
        <f>$B679-AQ679</f>
        <v/>
      </c>
      <c r="AS679" s="19">
        <f>MIN(670000,ROUNDDOWN(MAX(0,AR679-430000)*0.0751+47600,0))+MIN(260000,ROUNDDOWN(MAX(0,AR679-430000)*0.028+17600,0))+MIN(30000,ROUNDDOWN(MAX(0,AR679-430000)*0.0027+1873,0))+IF("いいえ"="はい",MIN(170000,ROUNDDOWN(MAX(0,AR679-430000)*0.0243+17800,0)),0)</f>
        <v/>
      </c>
      <c r="AT679" s="19">
        <f>IF(""="",215040+AS679,"")</f>
        <v/>
      </c>
      <c r="AU679" s="19">
        <f>IF(AR679&gt;23500000,NA(),IF(AR679&lt;=4890000,1040000,IF(AR679&lt;=6550000,670000,620000)))</f>
        <v/>
      </c>
      <c r="AV679" s="19">
        <f>MAX(0,ROUNDDOWN(AR679-AT679-AU679-0,-3))</f>
        <v/>
      </c>
      <c r="AW679" s="19">
        <f>IF(AV679&lt;=0,0,ROUNDDOWN((AV679*LOOKUP(AV679,{0,1950001,3300001,6950001,9000001,18000001,40000001},{0.05,0.1,0.2,0.23,0.33,0.4,0.45})-LOOKUP(AV679,{0,1950001,3300001,6950001,9000001,18000001,40000001},{0,97500,427500,636000,1536000,2796000,4796000}))*1.021,-2))</f>
        <v/>
      </c>
      <c r="AX679" s="19">
        <f>MAX(0,ROUNDDOWN(AR679-AT679-430000-0,-3))</f>
        <v/>
      </c>
      <c r="AY679" s="19">
        <f>IF(AR679&lt;=450000,0,MAX(0,ROUNDDOWN(AX679*0.06-MIN(50000,AX679)*0.03,-2))+MAX(0,ROUNDDOWN(AX679*0.04-MIN(50000,AX679)*0.02,-2)))</f>
        <v/>
      </c>
      <c r="AZ679" s="19">
        <f>AW679+AY679+AS679</f>
        <v/>
      </c>
    </row>
    <row r="680">
      <c r="A680" t="inlineStr">
        <is>
          <t>1万円刻み</t>
        </is>
      </c>
      <c r="B680" s="19">
        <f>'3_1万円刻み'!$A$663</f>
        <v/>
      </c>
      <c r="C680" s="19">
        <f>MIN(0,MAX(0,$B680))</f>
        <v/>
      </c>
      <c r="D680" s="19">
        <f>$B680-C680</f>
        <v/>
      </c>
      <c r="E680" s="19">
        <f>MIN(670000,ROUNDDOWN(MAX(0,D680-430000)*0.0751+47600,0))+MIN(260000,ROUNDDOWN(MAX(0,D680-430000)*0.028+17600,0))+MIN(30000,ROUNDDOWN(MAX(0,D680-430000)*0.0027+1873,0))+IF("いいえ"="はい",MIN(170000,ROUNDDOWN(MAX(0,D680-430000)*0.0243+17800,0)),0)</f>
        <v/>
      </c>
      <c r="F680" s="19">
        <f>IF(""="",215040+E680,"")</f>
        <v/>
      </c>
      <c r="G680" s="19">
        <f>IF(D680&gt;23500000,NA(),IF(D680&lt;=4890000,1040000,IF(D680&lt;=6550000,670000,620000)))</f>
        <v/>
      </c>
      <c r="H680" s="19">
        <f>MAX(0,ROUNDDOWN(D680-F680-G680-0,-3))</f>
        <v/>
      </c>
      <c r="I680" s="19">
        <f>IF(H680&lt;=0,0,ROUNDDOWN((H680*LOOKUP(H680,{0,1950001,3300001,6950001,9000001,18000001,40000001},{0.05,0.1,0.2,0.23,0.33,0.4,0.45})-LOOKUP(H680,{0,1950001,3300001,6950001,9000001,18000001,40000001},{0,97500,427500,636000,1536000,2796000,4796000}))*1.021,-2))</f>
        <v/>
      </c>
      <c r="J680" s="19">
        <f>MAX(0,ROUNDDOWN(D680-F680-430000-0,-3))</f>
        <v/>
      </c>
      <c r="K680" s="19">
        <f>IF(D680&lt;=450000,0,MAX(0,ROUNDDOWN(J680*0.06-MIN(50000,J680)*0.03,-2))+MAX(0,ROUNDDOWN(J680*0.04-MIN(50000,J680)*0.02,-2)))</f>
        <v/>
      </c>
      <c r="L680" s="19">
        <f>I680+K680+E680</f>
        <v/>
      </c>
      <c r="M680" s="19">
        <f>MIN(100000,MAX(0,$B680))</f>
        <v/>
      </c>
      <c r="N680" s="19">
        <f>$B680-M680</f>
        <v/>
      </c>
      <c r="O680" s="19">
        <f>MIN(670000,ROUNDDOWN(MAX(0,N680-430000)*0.0751+47600,0))+MIN(260000,ROUNDDOWN(MAX(0,N680-430000)*0.028+17600,0))+MIN(30000,ROUNDDOWN(MAX(0,N680-430000)*0.0027+1873,0))+IF("いいえ"="はい",MIN(170000,ROUNDDOWN(MAX(0,N680-430000)*0.0243+17800,0)),0)</f>
        <v/>
      </c>
      <c r="P680" s="19">
        <f>IF(""="",215040+O680,"")</f>
        <v/>
      </c>
      <c r="Q680" s="19">
        <f>IF(N680&gt;23500000,NA(),IF(N680&lt;=4890000,1040000,IF(N680&lt;=6550000,670000,620000)))</f>
        <v/>
      </c>
      <c r="R680" s="19">
        <f>MAX(0,ROUNDDOWN(N680-P680-Q680-0,-3))</f>
        <v/>
      </c>
      <c r="S680" s="19">
        <f>IF(R680&lt;=0,0,ROUNDDOWN((R680*LOOKUP(R680,{0,1950001,3300001,6950001,9000001,18000001,40000001},{0.05,0.1,0.2,0.23,0.33,0.4,0.45})-LOOKUP(R680,{0,1950001,3300001,6950001,9000001,18000001,40000001},{0,97500,427500,636000,1536000,2796000,4796000}))*1.021,-2))</f>
        <v/>
      </c>
      <c r="T680" s="19">
        <f>MAX(0,ROUNDDOWN(N680-P680-430000-0,-3))</f>
        <v/>
      </c>
      <c r="U680" s="19">
        <f>IF(N680&lt;=450000,0,MAX(0,ROUNDDOWN(T680*0.06-MIN(50000,T680)*0.03,-2))+MAX(0,ROUNDDOWN(T680*0.04-MIN(50000,T680)*0.02,-2)))</f>
        <v/>
      </c>
      <c r="V680" s="19">
        <f>S680+U680+O680</f>
        <v/>
      </c>
      <c r="W680" s="19">
        <f>MIN(550000,MAX(0,$B680))</f>
        <v/>
      </c>
      <c r="X680" s="19">
        <f>$B680-W680</f>
        <v/>
      </c>
      <c r="Y680" s="19">
        <f>MIN(670000,ROUNDDOWN(MAX(0,X680-430000)*0.0751+47600,0))+MIN(260000,ROUNDDOWN(MAX(0,X680-430000)*0.028+17600,0))+MIN(30000,ROUNDDOWN(MAX(0,X680-430000)*0.0027+1873,0))+IF("いいえ"="はい",MIN(170000,ROUNDDOWN(MAX(0,X680-430000)*0.0243+17800,0)),0)</f>
        <v/>
      </c>
      <c r="Z680" s="19">
        <f>IF(""="",215040+Y680,"")</f>
        <v/>
      </c>
      <c r="AA680" s="19">
        <f>IF(X680&gt;23500000,NA(),IF(X680&lt;=4890000,1040000,IF(X680&lt;=6550000,670000,620000)))</f>
        <v/>
      </c>
      <c r="AB680" s="19">
        <f>MAX(0,ROUNDDOWN(X680-Z680-AA680-0,-3))</f>
        <v/>
      </c>
      <c r="AC680" s="19">
        <f>IF(AB680&lt;=0,0,ROUNDDOWN((AB680*LOOKUP(AB680,{0,1950001,3300001,6950001,9000001,18000001,40000001},{0.05,0.1,0.2,0.23,0.33,0.4,0.45})-LOOKUP(AB680,{0,1950001,3300001,6950001,9000001,18000001,40000001},{0,97500,427500,636000,1536000,2796000,4796000}))*1.021,-2))</f>
        <v/>
      </c>
      <c r="AD680" s="19">
        <f>MAX(0,ROUNDDOWN(X680-Z680-430000-0,-3))</f>
        <v/>
      </c>
      <c r="AE680" s="19">
        <f>IF(X680&lt;=450000,0,MAX(0,ROUNDDOWN(AD680*0.06-MIN(50000,AD680)*0.03,-2))+MAX(0,ROUNDDOWN(AD680*0.04-MIN(50000,AD680)*0.02,-2)))</f>
        <v/>
      </c>
      <c r="AF680" s="19">
        <f>AC680+AE680+Y680</f>
        <v/>
      </c>
      <c r="AG680" s="19">
        <f>MIN(650000,MAX(0,$B680))</f>
        <v/>
      </c>
      <c r="AH680" s="19">
        <f>$B680-AG680</f>
        <v/>
      </c>
      <c r="AI680" s="19">
        <f>MIN(670000,ROUNDDOWN(MAX(0,AH680-430000)*0.0751+47600,0))+MIN(260000,ROUNDDOWN(MAX(0,AH680-430000)*0.028+17600,0))+MIN(30000,ROUNDDOWN(MAX(0,AH680-430000)*0.0027+1873,0))+IF("いいえ"="はい",MIN(170000,ROUNDDOWN(MAX(0,AH680-430000)*0.0243+17800,0)),0)</f>
        <v/>
      </c>
      <c r="AJ680" s="19">
        <f>IF(""="",215040+AI680,"")</f>
        <v/>
      </c>
      <c r="AK680" s="19">
        <f>IF(AH680&gt;23500000,NA(),IF(AH680&lt;=4890000,1040000,IF(AH680&lt;=6550000,670000,620000)))</f>
        <v/>
      </c>
      <c r="AL680" s="19">
        <f>MAX(0,ROUNDDOWN(AH680-AJ680-AK680-0,-3))</f>
        <v/>
      </c>
      <c r="AM680" s="19">
        <f>IF(AL680&lt;=0,0,ROUNDDOWN((AL680*LOOKUP(AL680,{0,1950001,3300001,6950001,9000001,18000001,40000001},{0.05,0.1,0.2,0.23,0.33,0.4,0.45})-LOOKUP(AL680,{0,1950001,3300001,6950001,9000001,18000001,40000001},{0,97500,427500,636000,1536000,2796000,4796000}))*1.021,-2))</f>
        <v/>
      </c>
      <c r="AN680" s="19">
        <f>MAX(0,ROUNDDOWN(AH680-AJ680-430000-0,-3))</f>
        <v/>
      </c>
      <c r="AO680" s="19">
        <f>IF(AH680&lt;=450000,0,MAX(0,ROUNDDOWN(AN680*0.06-MIN(50000,AN680)*0.03,-2))+MAX(0,ROUNDDOWN(AN680*0.04-MIN(50000,AN680)*0.02,-2)))</f>
        <v/>
      </c>
      <c r="AP680" s="19">
        <f>AM680+AO680+AI680</f>
        <v/>
      </c>
      <c r="AQ680" s="19">
        <f>MIN(750000,MAX(0,$B680))</f>
        <v/>
      </c>
      <c r="AR680" s="19">
        <f>$B680-AQ680</f>
        <v/>
      </c>
      <c r="AS680" s="19">
        <f>MIN(670000,ROUNDDOWN(MAX(0,AR680-430000)*0.0751+47600,0))+MIN(260000,ROUNDDOWN(MAX(0,AR680-430000)*0.028+17600,0))+MIN(30000,ROUNDDOWN(MAX(0,AR680-430000)*0.0027+1873,0))+IF("いいえ"="はい",MIN(170000,ROUNDDOWN(MAX(0,AR680-430000)*0.0243+17800,0)),0)</f>
        <v/>
      </c>
      <c r="AT680" s="19">
        <f>IF(""="",215040+AS680,"")</f>
        <v/>
      </c>
      <c r="AU680" s="19">
        <f>IF(AR680&gt;23500000,NA(),IF(AR680&lt;=4890000,1040000,IF(AR680&lt;=6550000,670000,620000)))</f>
        <v/>
      </c>
      <c r="AV680" s="19">
        <f>MAX(0,ROUNDDOWN(AR680-AT680-AU680-0,-3))</f>
        <v/>
      </c>
      <c r="AW680" s="19">
        <f>IF(AV680&lt;=0,0,ROUNDDOWN((AV680*LOOKUP(AV680,{0,1950001,3300001,6950001,9000001,18000001,40000001},{0.05,0.1,0.2,0.23,0.33,0.4,0.45})-LOOKUP(AV680,{0,1950001,3300001,6950001,9000001,18000001,40000001},{0,97500,427500,636000,1536000,2796000,4796000}))*1.021,-2))</f>
        <v/>
      </c>
      <c r="AX680" s="19">
        <f>MAX(0,ROUNDDOWN(AR680-AT680-430000-0,-3))</f>
        <v/>
      </c>
      <c r="AY680" s="19">
        <f>IF(AR680&lt;=450000,0,MAX(0,ROUNDDOWN(AX680*0.06-MIN(50000,AX680)*0.03,-2))+MAX(0,ROUNDDOWN(AX680*0.04-MIN(50000,AX680)*0.02,-2)))</f>
        <v/>
      </c>
      <c r="AZ680" s="19">
        <f>AW680+AY680+AS680</f>
        <v/>
      </c>
    </row>
    <row r="681">
      <c r="A681" t="inlineStr">
        <is>
          <t>1万円刻み</t>
        </is>
      </c>
      <c r="B681" s="19">
        <f>'3_1万円刻み'!$A$664</f>
        <v/>
      </c>
      <c r="C681" s="19">
        <f>MIN(0,MAX(0,$B681))</f>
        <v/>
      </c>
      <c r="D681" s="19">
        <f>$B681-C681</f>
        <v/>
      </c>
      <c r="E681" s="19">
        <f>MIN(670000,ROUNDDOWN(MAX(0,D681-430000)*0.0751+47600,0))+MIN(260000,ROUNDDOWN(MAX(0,D681-430000)*0.028+17600,0))+MIN(30000,ROUNDDOWN(MAX(0,D681-430000)*0.0027+1873,0))+IF("いいえ"="はい",MIN(170000,ROUNDDOWN(MAX(0,D681-430000)*0.0243+17800,0)),0)</f>
        <v/>
      </c>
      <c r="F681" s="19">
        <f>IF(""="",215040+E681,"")</f>
        <v/>
      </c>
      <c r="G681" s="19">
        <f>IF(D681&gt;23500000,NA(),IF(D681&lt;=4890000,1040000,IF(D681&lt;=6550000,670000,620000)))</f>
        <v/>
      </c>
      <c r="H681" s="19">
        <f>MAX(0,ROUNDDOWN(D681-F681-G681-0,-3))</f>
        <v/>
      </c>
      <c r="I681" s="19">
        <f>IF(H681&lt;=0,0,ROUNDDOWN((H681*LOOKUP(H681,{0,1950001,3300001,6950001,9000001,18000001,40000001},{0.05,0.1,0.2,0.23,0.33,0.4,0.45})-LOOKUP(H681,{0,1950001,3300001,6950001,9000001,18000001,40000001},{0,97500,427500,636000,1536000,2796000,4796000}))*1.021,-2))</f>
        <v/>
      </c>
      <c r="J681" s="19">
        <f>MAX(0,ROUNDDOWN(D681-F681-430000-0,-3))</f>
        <v/>
      </c>
      <c r="K681" s="19">
        <f>IF(D681&lt;=450000,0,MAX(0,ROUNDDOWN(J681*0.06-MIN(50000,J681)*0.03,-2))+MAX(0,ROUNDDOWN(J681*0.04-MIN(50000,J681)*0.02,-2)))</f>
        <v/>
      </c>
      <c r="L681" s="19">
        <f>I681+K681+E681</f>
        <v/>
      </c>
      <c r="M681" s="19">
        <f>MIN(100000,MAX(0,$B681))</f>
        <v/>
      </c>
      <c r="N681" s="19">
        <f>$B681-M681</f>
        <v/>
      </c>
      <c r="O681" s="19">
        <f>MIN(670000,ROUNDDOWN(MAX(0,N681-430000)*0.0751+47600,0))+MIN(260000,ROUNDDOWN(MAX(0,N681-430000)*0.028+17600,0))+MIN(30000,ROUNDDOWN(MAX(0,N681-430000)*0.0027+1873,0))+IF("いいえ"="はい",MIN(170000,ROUNDDOWN(MAX(0,N681-430000)*0.0243+17800,0)),0)</f>
        <v/>
      </c>
      <c r="P681" s="19">
        <f>IF(""="",215040+O681,"")</f>
        <v/>
      </c>
      <c r="Q681" s="19">
        <f>IF(N681&gt;23500000,NA(),IF(N681&lt;=4890000,1040000,IF(N681&lt;=6550000,670000,620000)))</f>
        <v/>
      </c>
      <c r="R681" s="19">
        <f>MAX(0,ROUNDDOWN(N681-P681-Q681-0,-3))</f>
        <v/>
      </c>
      <c r="S681" s="19">
        <f>IF(R681&lt;=0,0,ROUNDDOWN((R681*LOOKUP(R681,{0,1950001,3300001,6950001,9000001,18000001,40000001},{0.05,0.1,0.2,0.23,0.33,0.4,0.45})-LOOKUP(R681,{0,1950001,3300001,6950001,9000001,18000001,40000001},{0,97500,427500,636000,1536000,2796000,4796000}))*1.021,-2))</f>
        <v/>
      </c>
      <c r="T681" s="19">
        <f>MAX(0,ROUNDDOWN(N681-P681-430000-0,-3))</f>
        <v/>
      </c>
      <c r="U681" s="19">
        <f>IF(N681&lt;=450000,0,MAX(0,ROUNDDOWN(T681*0.06-MIN(50000,T681)*0.03,-2))+MAX(0,ROUNDDOWN(T681*0.04-MIN(50000,T681)*0.02,-2)))</f>
        <v/>
      </c>
      <c r="V681" s="19">
        <f>S681+U681+O681</f>
        <v/>
      </c>
      <c r="W681" s="19">
        <f>MIN(550000,MAX(0,$B681))</f>
        <v/>
      </c>
      <c r="X681" s="19">
        <f>$B681-W681</f>
        <v/>
      </c>
      <c r="Y681" s="19">
        <f>MIN(670000,ROUNDDOWN(MAX(0,X681-430000)*0.0751+47600,0))+MIN(260000,ROUNDDOWN(MAX(0,X681-430000)*0.028+17600,0))+MIN(30000,ROUNDDOWN(MAX(0,X681-430000)*0.0027+1873,0))+IF("いいえ"="はい",MIN(170000,ROUNDDOWN(MAX(0,X681-430000)*0.0243+17800,0)),0)</f>
        <v/>
      </c>
      <c r="Z681" s="19">
        <f>IF(""="",215040+Y681,"")</f>
        <v/>
      </c>
      <c r="AA681" s="19">
        <f>IF(X681&gt;23500000,NA(),IF(X681&lt;=4890000,1040000,IF(X681&lt;=6550000,670000,620000)))</f>
        <v/>
      </c>
      <c r="AB681" s="19">
        <f>MAX(0,ROUNDDOWN(X681-Z681-AA681-0,-3))</f>
        <v/>
      </c>
      <c r="AC681" s="19">
        <f>IF(AB681&lt;=0,0,ROUNDDOWN((AB681*LOOKUP(AB681,{0,1950001,3300001,6950001,9000001,18000001,40000001},{0.05,0.1,0.2,0.23,0.33,0.4,0.45})-LOOKUP(AB681,{0,1950001,3300001,6950001,9000001,18000001,40000001},{0,97500,427500,636000,1536000,2796000,4796000}))*1.021,-2))</f>
        <v/>
      </c>
      <c r="AD681" s="19">
        <f>MAX(0,ROUNDDOWN(X681-Z681-430000-0,-3))</f>
        <v/>
      </c>
      <c r="AE681" s="19">
        <f>IF(X681&lt;=450000,0,MAX(0,ROUNDDOWN(AD681*0.06-MIN(50000,AD681)*0.03,-2))+MAX(0,ROUNDDOWN(AD681*0.04-MIN(50000,AD681)*0.02,-2)))</f>
        <v/>
      </c>
      <c r="AF681" s="19">
        <f>AC681+AE681+Y681</f>
        <v/>
      </c>
      <c r="AG681" s="19">
        <f>MIN(650000,MAX(0,$B681))</f>
        <v/>
      </c>
      <c r="AH681" s="19">
        <f>$B681-AG681</f>
        <v/>
      </c>
      <c r="AI681" s="19">
        <f>MIN(670000,ROUNDDOWN(MAX(0,AH681-430000)*0.0751+47600,0))+MIN(260000,ROUNDDOWN(MAX(0,AH681-430000)*0.028+17600,0))+MIN(30000,ROUNDDOWN(MAX(0,AH681-430000)*0.0027+1873,0))+IF("いいえ"="はい",MIN(170000,ROUNDDOWN(MAX(0,AH681-430000)*0.0243+17800,0)),0)</f>
        <v/>
      </c>
      <c r="AJ681" s="19">
        <f>IF(""="",215040+AI681,"")</f>
        <v/>
      </c>
      <c r="AK681" s="19">
        <f>IF(AH681&gt;23500000,NA(),IF(AH681&lt;=4890000,1040000,IF(AH681&lt;=6550000,670000,620000)))</f>
        <v/>
      </c>
      <c r="AL681" s="19">
        <f>MAX(0,ROUNDDOWN(AH681-AJ681-AK681-0,-3))</f>
        <v/>
      </c>
      <c r="AM681" s="19">
        <f>IF(AL681&lt;=0,0,ROUNDDOWN((AL681*LOOKUP(AL681,{0,1950001,3300001,6950001,9000001,18000001,40000001},{0.05,0.1,0.2,0.23,0.33,0.4,0.45})-LOOKUP(AL681,{0,1950001,3300001,6950001,9000001,18000001,40000001},{0,97500,427500,636000,1536000,2796000,4796000}))*1.021,-2))</f>
        <v/>
      </c>
      <c r="AN681" s="19">
        <f>MAX(0,ROUNDDOWN(AH681-AJ681-430000-0,-3))</f>
        <v/>
      </c>
      <c r="AO681" s="19">
        <f>IF(AH681&lt;=450000,0,MAX(0,ROUNDDOWN(AN681*0.06-MIN(50000,AN681)*0.03,-2))+MAX(0,ROUNDDOWN(AN681*0.04-MIN(50000,AN681)*0.02,-2)))</f>
        <v/>
      </c>
      <c r="AP681" s="19">
        <f>AM681+AO681+AI681</f>
        <v/>
      </c>
      <c r="AQ681" s="19">
        <f>MIN(750000,MAX(0,$B681))</f>
        <v/>
      </c>
      <c r="AR681" s="19">
        <f>$B681-AQ681</f>
        <v/>
      </c>
      <c r="AS681" s="19">
        <f>MIN(670000,ROUNDDOWN(MAX(0,AR681-430000)*0.0751+47600,0))+MIN(260000,ROUNDDOWN(MAX(0,AR681-430000)*0.028+17600,0))+MIN(30000,ROUNDDOWN(MAX(0,AR681-430000)*0.0027+1873,0))+IF("いいえ"="はい",MIN(170000,ROUNDDOWN(MAX(0,AR681-430000)*0.0243+17800,0)),0)</f>
        <v/>
      </c>
      <c r="AT681" s="19">
        <f>IF(""="",215040+AS681,"")</f>
        <v/>
      </c>
      <c r="AU681" s="19">
        <f>IF(AR681&gt;23500000,NA(),IF(AR681&lt;=4890000,1040000,IF(AR681&lt;=6550000,670000,620000)))</f>
        <v/>
      </c>
      <c r="AV681" s="19">
        <f>MAX(0,ROUNDDOWN(AR681-AT681-AU681-0,-3))</f>
        <v/>
      </c>
      <c r="AW681" s="19">
        <f>IF(AV681&lt;=0,0,ROUNDDOWN((AV681*LOOKUP(AV681,{0,1950001,3300001,6950001,9000001,18000001,40000001},{0.05,0.1,0.2,0.23,0.33,0.4,0.45})-LOOKUP(AV681,{0,1950001,3300001,6950001,9000001,18000001,40000001},{0,97500,427500,636000,1536000,2796000,4796000}))*1.021,-2))</f>
        <v/>
      </c>
      <c r="AX681" s="19">
        <f>MAX(0,ROUNDDOWN(AR681-AT681-430000-0,-3))</f>
        <v/>
      </c>
      <c r="AY681" s="19">
        <f>IF(AR681&lt;=450000,0,MAX(0,ROUNDDOWN(AX681*0.06-MIN(50000,AX681)*0.03,-2))+MAX(0,ROUNDDOWN(AX681*0.04-MIN(50000,AX681)*0.02,-2)))</f>
        <v/>
      </c>
      <c r="AZ681" s="19">
        <f>AW681+AY681+AS681</f>
        <v/>
      </c>
    </row>
    <row r="682">
      <c r="A682" t="inlineStr">
        <is>
          <t>1万円刻み</t>
        </is>
      </c>
      <c r="B682" s="19">
        <f>'3_1万円刻み'!$A$665</f>
        <v/>
      </c>
      <c r="C682" s="19">
        <f>MIN(0,MAX(0,$B682))</f>
        <v/>
      </c>
      <c r="D682" s="19">
        <f>$B682-C682</f>
        <v/>
      </c>
      <c r="E682" s="19">
        <f>MIN(670000,ROUNDDOWN(MAX(0,D682-430000)*0.0751+47600,0))+MIN(260000,ROUNDDOWN(MAX(0,D682-430000)*0.028+17600,0))+MIN(30000,ROUNDDOWN(MAX(0,D682-430000)*0.0027+1873,0))+IF("いいえ"="はい",MIN(170000,ROUNDDOWN(MAX(0,D682-430000)*0.0243+17800,0)),0)</f>
        <v/>
      </c>
      <c r="F682" s="19">
        <f>IF(""="",215040+E682,"")</f>
        <v/>
      </c>
      <c r="G682" s="19">
        <f>IF(D682&gt;23500000,NA(),IF(D682&lt;=4890000,1040000,IF(D682&lt;=6550000,670000,620000)))</f>
        <v/>
      </c>
      <c r="H682" s="19">
        <f>MAX(0,ROUNDDOWN(D682-F682-G682-0,-3))</f>
        <v/>
      </c>
      <c r="I682" s="19">
        <f>IF(H682&lt;=0,0,ROUNDDOWN((H682*LOOKUP(H682,{0,1950001,3300001,6950001,9000001,18000001,40000001},{0.05,0.1,0.2,0.23,0.33,0.4,0.45})-LOOKUP(H682,{0,1950001,3300001,6950001,9000001,18000001,40000001},{0,97500,427500,636000,1536000,2796000,4796000}))*1.021,-2))</f>
        <v/>
      </c>
      <c r="J682" s="19">
        <f>MAX(0,ROUNDDOWN(D682-F682-430000-0,-3))</f>
        <v/>
      </c>
      <c r="K682" s="19">
        <f>IF(D682&lt;=450000,0,MAX(0,ROUNDDOWN(J682*0.06-MIN(50000,J682)*0.03,-2))+MAX(0,ROUNDDOWN(J682*0.04-MIN(50000,J682)*0.02,-2)))</f>
        <v/>
      </c>
      <c r="L682" s="19">
        <f>I682+K682+E682</f>
        <v/>
      </c>
      <c r="M682" s="19">
        <f>MIN(100000,MAX(0,$B682))</f>
        <v/>
      </c>
      <c r="N682" s="19">
        <f>$B682-M682</f>
        <v/>
      </c>
      <c r="O682" s="19">
        <f>MIN(670000,ROUNDDOWN(MAX(0,N682-430000)*0.0751+47600,0))+MIN(260000,ROUNDDOWN(MAX(0,N682-430000)*0.028+17600,0))+MIN(30000,ROUNDDOWN(MAX(0,N682-430000)*0.0027+1873,0))+IF("いいえ"="はい",MIN(170000,ROUNDDOWN(MAX(0,N682-430000)*0.0243+17800,0)),0)</f>
        <v/>
      </c>
      <c r="P682" s="19">
        <f>IF(""="",215040+O682,"")</f>
        <v/>
      </c>
      <c r="Q682" s="19">
        <f>IF(N682&gt;23500000,NA(),IF(N682&lt;=4890000,1040000,IF(N682&lt;=6550000,670000,620000)))</f>
        <v/>
      </c>
      <c r="R682" s="19">
        <f>MAX(0,ROUNDDOWN(N682-P682-Q682-0,-3))</f>
        <v/>
      </c>
      <c r="S682" s="19">
        <f>IF(R682&lt;=0,0,ROUNDDOWN((R682*LOOKUP(R682,{0,1950001,3300001,6950001,9000001,18000001,40000001},{0.05,0.1,0.2,0.23,0.33,0.4,0.45})-LOOKUP(R682,{0,1950001,3300001,6950001,9000001,18000001,40000001},{0,97500,427500,636000,1536000,2796000,4796000}))*1.021,-2))</f>
        <v/>
      </c>
      <c r="T682" s="19">
        <f>MAX(0,ROUNDDOWN(N682-P682-430000-0,-3))</f>
        <v/>
      </c>
      <c r="U682" s="19">
        <f>IF(N682&lt;=450000,0,MAX(0,ROUNDDOWN(T682*0.06-MIN(50000,T682)*0.03,-2))+MAX(0,ROUNDDOWN(T682*0.04-MIN(50000,T682)*0.02,-2)))</f>
        <v/>
      </c>
      <c r="V682" s="19">
        <f>S682+U682+O682</f>
        <v/>
      </c>
      <c r="W682" s="19">
        <f>MIN(550000,MAX(0,$B682))</f>
        <v/>
      </c>
      <c r="X682" s="19">
        <f>$B682-W682</f>
        <v/>
      </c>
      <c r="Y682" s="19">
        <f>MIN(670000,ROUNDDOWN(MAX(0,X682-430000)*0.0751+47600,0))+MIN(260000,ROUNDDOWN(MAX(0,X682-430000)*0.028+17600,0))+MIN(30000,ROUNDDOWN(MAX(0,X682-430000)*0.0027+1873,0))+IF("いいえ"="はい",MIN(170000,ROUNDDOWN(MAX(0,X682-430000)*0.0243+17800,0)),0)</f>
        <v/>
      </c>
      <c r="Z682" s="19">
        <f>IF(""="",215040+Y682,"")</f>
        <v/>
      </c>
      <c r="AA682" s="19">
        <f>IF(X682&gt;23500000,NA(),IF(X682&lt;=4890000,1040000,IF(X682&lt;=6550000,670000,620000)))</f>
        <v/>
      </c>
      <c r="AB682" s="19">
        <f>MAX(0,ROUNDDOWN(X682-Z682-AA682-0,-3))</f>
        <v/>
      </c>
      <c r="AC682" s="19">
        <f>IF(AB682&lt;=0,0,ROUNDDOWN((AB682*LOOKUP(AB682,{0,1950001,3300001,6950001,9000001,18000001,40000001},{0.05,0.1,0.2,0.23,0.33,0.4,0.45})-LOOKUP(AB682,{0,1950001,3300001,6950001,9000001,18000001,40000001},{0,97500,427500,636000,1536000,2796000,4796000}))*1.021,-2))</f>
        <v/>
      </c>
      <c r="AD682" s="19">
        <f>MAX(0,ROUNDDOWN(X682-Z682-430000-0,-3))</f>
        <v/>
      </c>
      <c r="AE682" s="19">
        <f>IF(X682&lt;=450000,0,MAX(0,ROUNDDOWN(AD682*0.06-MIN(50000,AD682)*0.03,-2))+MAX(0,ROUNDDOWN(AD682*0.04-MIN(50000,AD682)*0.02,-2)))</f>
        <v/>
      </c>
      <c r="AF682" s="19">
        <f>AC682+AE682+Y682</f>
        <v/>
      </c>
      <c r="AG682" s="19">
        <f>MIN(650000,MAX(0,$B682))</f>
        <v/>
      </c>
      <c r="AH682" s="19">
        <f>$B682-AG682</f>
        <v/>
      </c>
      <c r="AI682" s="19">
        <f>MIN(670000,ROUNDDOWN(MAX(0,AH682-430000)*0.0751+47600,0))+MIN(260000,ROUNDDOWN(MAX(0,AH682-430000)*0.028+17600,0))+MIN(30000,ROUNDDOWN(MAX(0,AH682-430000)*0.0027+1873,0))+IF("いいえ"="はい",MIN(170000,ROUNDDOWN(MAX(0,AH682-430000)*0.0243+17800,0)),0)</f>
        <v/>
      </c>
      <c r="AJ682" s="19">
        <f>IF(""="",215040+AI682,"")</f>
        <v/>
      </c>
      <c r="AK682" s="19">
        <f>IF(AH682&gt;23500000,NA(),IF(AH682&lt;=4890000,1040000,IF(AH682&lt;=6550000,670000,620000)))</f>
        <v/>
      </c>
      <c r="AL682" s="19">
        <f>MAX(0,ROUNDDOWN(AH682-AJ682-AK682-0,-3))</f>
        <v/>
      </c>
      <c r="AM682" s="19">
        <f>IF(AL682&lt;=0,0,ROUNDDOWN((AL682*LOOKUP(AL682,{0,1950001,3300001,6950001,9000001,18000001,40000001},{0.05,0.1,0.2,0.23,0.33,0.4,0.45})-LOOKUP(AL682,{0,1950001,3300001,6950001,9000001,18000001,40000001},{0,97500,427500,636000,1536000,2796000,4796000}))*1.021,-2))</f>
        <v/>
      </c>
      <c r="AN682" s="19">
        <f>MAX(0,ROUNDDOWN(AH682-AJ682-430000-0,-3))</f>
        <v/>
      </c>
      <c r="AO682" s="19">
        <f>IF(AH682&lt;=450000,0,MAX(0,ROUNDDOWN(AN682*0.06-MIN(50000,AN682)*0.03,-2))+MAX(0,ROUNDDOWN(AN682*0.04-MIN(50000,AN682)*0.02,-2)))</f>
        <v/>
      </c>
      <c r="AP682" s="19">
        <f>AM682+AO682+AI682</f>
        <v/>
      </c>
      <c r="AQ682" s="19">
        <f>MIN(750000,MAX(0,$B682))</f>
        <v/>
      </c>
      <c r="AR682" s="19">
        <f>$B682-AQ682</f>
        <v/>
      </c>
      <c r="AS682" s="19">
        <f>MIN(670000,ROUNDDOWN(MAX(0,AR682-430000)*0.0751+47600,0))+MIN(260000,ROUNDDOWN(MAX(0,AR682-430000)*0.028+17600,0))+MIN(30000,ROUNDDOWN(MAX(0,AR682-430000)*0.0027+1873,0))+IF("いいえ"="はい",MIN(170000,ROUNDDOWN(MAX(0,AR682-430000)*0.0243+17800,0)),0)</f>
        <v/>
      </c>
      <c r="AT682" s="19">
        <f>IF(""="",215040+AS682,"")</f>
        <v/>
      </c>
      <c r="AU682" s="19">
        <f>IF(AR682&gt;23500000,NA(),IF(AR682&lt;=4890000,1040000,IF(AR682&lt;=6550000,670000,620000)))</f>
        <v/>
      </c>
      <c r="AV682" s="19">
        <f>MAX(0,ROUNDDOWN(AR682-AT682-AU682-0,-3))</f>
        <v/>
      </c>
      <c r="AW682" s="19">
        <f>IF(AV682&lt;=0,0,ROUNDDOWN((AV682*LOOKUP(AV682,{0,1950001,3300001,6950001,9000001,18000001,40000001},{0.05,0.1,0.2,0.23,0.33,0.4,0.45})-LOOKUP(AV682,{0,1950001,3300001,6950001,9000001,18000001,40000001},{0,97500,427500,636000,1536000,2796000,4796000}))*1.021,-2))</f>
        <v/>
      </c>
      <c r="AX682" s="19">
        <f>MAX(0,ROUNDDOWN(AR682-AT682-430000-0,-3))</f>
        <v/>
      </c>
      <c r="AY682" s="19">
        <f>IF(AR682&lt;=450000,0,MAX(0,ROUNDDOWN(AX682*0.06-MIN(50000,AX682)*0.03,-2))+MAX(0,ROUNDDOWN(AX682*0.04-MIN(50000,AX682)*0.02,-2)))</f>
        <v/>
      </c>
      <c r="AZ682" s="19">
        <f>AW682+AY682+AS682</f>
        <v/>
      </c>
    </row>
    <row r="683">
      <c r="A683" t="inlineStr">
        <is>
          <t>1万円刻み</t>
        </is>
      </c>
      <c r="B683" s="19">
        <f>'3_1万円刻み'!$A$666</f>
        <v/>
      </c>
      <c r="C683" s="19">
        <f>MIN(0,MAX(0,$B683))</f>
        <v/>
      </c>
      <c r="D683" s="19">
        <f>$B683-C683</f>
        <v/>
      </c>
      <c r="E683" s="19">
        <f>MIN(670000,ROUNDDOWN(MAX(0,D683-430000)*0.0751+47600,0))+MIN(260000,ROUNDDOWN(MAX(0,D683-430000)*0.028+17600,0))+MIN(30000,ROUNDDOWN(MAX(0,D683-430000)*0.0027+1873,0))+IF("いいえ"="はい",MIN(170000,ROUNDDOWN(MAX(0,D683-430000)*0.0243+17800,0)),0)</f>
        <v/>
      </c>
      <c r="F683" s="19">
        <f>IF(""="",215040+E683,"")</f>
        <v/>
      </c>
      <c r="G683" s="19">
        <f>IF(D683&gt;23500000,NA(),IF(D683&lt;=4890000,1040000,IF(D683&lt;=6550000,670000,620000)))</f>
        <v/>
      </c>
      <c r="H683" s="19">
        <f>MAX(0,ROUNDDOWN(D683-F683-G683-0,-3))</f>
        <v/>
      </c>
      <c r="I683" s="19">
        <f>IF(H683&lt;=0,0,ROUNDDOWN((H683*LOOKUP(H683,{0,1950001,3300001,6950001,9000001,18000001,40000001},{0.05,0.1,0.2,0.23,0.33,0.4,0.45})-LOOKUP(H683,{0,1950001,3300001,6950001,9000001,18000001,40000001},{0,97500,427500,636000,1536000,2796000,4796000}))*1.021,-2))</f>
        <v/>
      </c>
      <c r="J683" s="19">
        <f>MAX(0,ROUNDDOWN(D683-F683-430000-0,-3))</f>
        <v/>
      </c>
      <c r="K683" s="19">
        <f>IF(D683&lt;=450000,0,MAX(0,ROUNDDOWN(J683*0.06-MIN(50000,J683)*0.03,-2))+MAX(0,ROUNDDOWN(J683*0.04-MIN(50000,J683)*0.02,-2)))</f>
        <v/>
      </c>
      <c r="L683" s="19">
        <f>I683+K683+E683</f>
        <v/>
      </c>
      <c r="M683" s="19">
        <f>MIN(100000,MAX(0,$B683))</f>
        <v/>
      </c>
      <c r="N683" s="19">
        <f>$B683-M683</f>
        <v/>
      </c>
      <c r="O683" s="19">
        <f>MIN(670000,ROUNDDOWN(MAX(0,N683-430000)*0.0751+47600,0))+MIN(260000,ROUNDDOWN(MAX(0,N683-430000)*0.028+17600,0))+MIN(30000,ROUNDDOWN(MAX(0,N683-430000)*0.0027+1873,0))+IF("いいえ"="はい",MIN(170000,ROUNDDOWN(MAX(0,N683-430000)*0.0243+17800,0)),0)</f>
        <v/>
      </c>
      <c r="P683" s="19">
        <f>IF(""="",215040+O683,"")</f>
        <v/>
      </c>
      <c r="Q683" s="19">
        <f>IF(N683&gt;23500000,NA(),IF(N683&lt;=4890000,1040000,IF(N683&lt;=6550000,670000,620000)))</f>
        <v/>
      </c>
      <c r="R683" s="19">
        <f>MAX(0,ROUNDDOWN(N683-P683-Q683-0,-3))</f>
        <v/>
      </c>
      <c r="S683" s="19">
        <f>IF(R683&lt;=0,0,ROUNDDOWN((R683*LOOKUP(R683,{0,1950001,3300001,6950001,9000001,18000001,40000001},{0.05,0.1,0.2,0.23,0.33,0.4,0.45})-LOOKUP(R683,{0,1950001,3300001,6950001,9000001,18000001,40000001},{0,97500,427500,636000,1536000,2796000,4796000}))*1.021,-2))</f>
        <v/>
      </c>
      <c r="T683" s="19">
        <f>MAX(0,ROUNDDOWN(N683-P683-430000-0,-3))</f>
        <v/>
      </c>
      <c r="U683" s="19">
        <f>IF(N683&lt;=450000,0,MAX(0,ROUNDDOWN(T683*0.06-MIN(50000,T683)*0.03,-2))+MAX(0,ROUNDDOWN(T683*0.04-MIN(50000,T683)*0.02,-2)))</f>
        <v/>
      </c>
      <c r="V683" s="19">
        <f>S683+U683+O683</f>
        <v/>
      </c>
      <c r="W683" s="19">
        <f>MIN(550000,MAX(0,$B683))</f>
        <v/>
      </c>
      <c r="X683" s="19">
        <f>$B683-W683</f>
        <v/>
      </c>
      <c r="Y683" s="19">
        <f>MIN(670000,ROUNDDOWN(MAX(0,X683-430000)*0.0751+47600,0))+MIN(260000,ROUNDDOWN(MAX(0,X683-430000)*0.028+17600,0))+MIN(30000,ROUNDDOWN(MAX(0,X683-430000)*0.0027+1873,0))+IF("いいえ"="はい",MIN(170000,ROUNDDOWN(MAX(0,X683-430000)*0.0243+17800,0)),0)</f>
        <v/>
      </c>
      <c r="Z683" s="19">
        <f>IF(""="",215040+Y683,"")</f>
        <v/>
      </c>
      <c r="AA683" s="19">
        <f>IF(X683&gt;23500000,NA(),IF(X683&lt;=4890000,1040000,IF(X683&lt;=6550000,670000,620000)))</f>
        <v/>
      </c>
      <c r="AB683" s="19">
        <f>MAX(0,ROUNDDOWN(X683-Z683-AA683-0,-3))</f>
        <v/>
      </c>
      <c r="AC683" s="19">
        <f>IF(AB683&lt;=0,0,ROUNDDOWN((AB683*LOOKUP(AB683,{0,1950001,3300001,6950001,9000001,18000001,40000001},{0.05,0.1,0.2,0.23,0.33,0.4,0.45})-LOOKUP(AB683,{0,1950001,3300001,6950001,9000001,18000001,40000001},{0,97500,427500,636000,1536000,2796000,4796000}))*1.021,-2))</f>
        <v/>
      </c>
      <c r="AD683" s="19">
        <f>MAX(0,ROUNDDOWN(X683-Z683-430000-0,-3))</f>
        <v/>
      </c>
      <c r="AE683" s="19">
        <f>IF(X683&lt;=450000,0,MAX(0,ROUNDDOWN(AD683*0.06-MIN(50000,AD683)*0.03,-2))+MAX(0,ROUNDDOWN(AD683*0.04-MIN(50000,AD683)*0.02,-2)))</f>
        <v/>
      </c>
      <c r="AF683" s="19">
        <f>AC683+AE683+Y683</f>
        <v/>
      </c>
      <c r="AG683" s="19">
        <f>MIN(650000,MAX(0,$B683))</f>
        <v/>
      </c>
      <c r="AH683" s="19">
        <f>$B683-AG683</f>
        <v/>
      </c>
      <c r="AI683" s="19">
        <f>MIN(670000,ROUNDDOWN(MAX(0,AH683-430000)*0.0751+47600,0))+MIN(260000,ROUNDDOWN(MAX(0,AH683-430000)*0.028+17600,0))+MIN(30000,ROUNDDOWN(MAX(0,AH683-430000)*0.0027+1873,0))+IF("いいえ"="はい",MIN(170000,ROUNDDOWN(MAX(0,AH683-430000)*0.0243+17800,0)),0)</f>
        <v/>
      </c>
      <c r="AJ683" s="19">
        <f>IF(""="",215040+AI683,"")</f>
        <v/>
      </c>
      <c r="AK683" s="19">
        <f>IF(AH683&gt;23500000,NA(),IF(AH683&lt;=4890000,1040000,IF(AH683&lt;=6550000,670000,620000)))</f>
        <v/>
      </c>
      <c r="AL683" s="19">
        <f>MAX(0,ROUNDDOWN(AH683-AJ683-AK683-0,-3))</f>
        <v/>
      </c>
      <c r="AM683" s="19">
        <f>IF(AL683&lt;=0,0,ROUNDDOWN((AL683*LOOKUP(AL683,{0,1950001,3300001,6950001,9000001,18000001,40000001},{0.05,0.1,0.2,0.23,0.33,0.4,0.45})-LOOKUP(AL683,{0,1950001,3300001,6950001,9000001,18000001,40000001},{0,97500,427500,636000,1536000,2796000,4796000}))*1.021,-2))</f>
        <v/>
      </c>
      <c r="AN683" s="19">
        <f>MAX(0,ROUNDDOWN(AH683-AJ683-430000-0,-3))</f>
        <v/>
      </c>
      <c r="AO683" s="19">
        <f>IF(AH683&lt;=450000,0,MAX(0,ROUNDDOWN(AN683*0.06-MIN(50000,AN683)*0.03,-2))+MAX(0,ROUNDDOWN(AN683*0.04-MIN(50000,AN683)*0.02,-2)))</f>
        <v/>
      </c>
      <c r="AP683" s="19">
        <f>AM683+AO683+AI683</f>
        <v/>
      </c>
      <c r="AQ683" s="19">
        <f>MIN(750000,MAX(0,$B683))</f>
        <v/>
      </c>
      <c r="AR683" s="19">
        <f>$B683-AQ683</f>
        <v/>
      </c>
      <c r="AS683" s="19">
        <f>MIN(670000,ROUNDDOWN(MAX(0,AR683-430000)*0.0751+47600,0))+MIN(260000,ROUNDDOWN(MAX(0,AR683-430000)*0.028+17600,0))+MIN(30000,ROUNDDOWN(MAX(0,AR683-430000)*0.0027+1873,0))+IF("いいえ"="はい",MIN(170000,ROUNDDOWN(MAX(0,AR683-430000)*0.0243+17800,0)),0)</f>
        <v/>
      </c>
      <c r="AT683" s="19">
        <f>IF(""="",215040+AS683,"")</f>
        <v/>
      </c>
      <c r="AU683" s="19">
        <f>IF(AR683&gt;23500000,NA(),IF(AR683&lt;=4890000,1040000,IF(AR683&lt;=6550000,670000,620000)))</f>
        <v/>
      </c>
      <c r="AV683" s="19">
        <f>MAX(0,ROUNDDOWN(AR683-AT683-AU683-0,-3))</f>
        <v/>
      </c>
      <c r="AW683" s="19">
        <f>IF(AV683&lt;=0,0,ROUNDDOWN((AV683*LOOKUP(AV683,{0,1950001,3300001,6950001,9000001,18000001,40000001},{0.05,0.1,0.2,0.23,0.33,0.4,0.45})-LOOKUP(AV683,{0,1950001,3300001,6950001,9000001,18000001,40000001},{0,97500,427500,636000,1536000,2796000,4796000}))*1.021,-2))</f>
        <v/>
      </c>
      <c r="AX683" s="19">
        <f>MAX(0,ROUNDDOWN(AR683-AT683-430000-0,-3))</f>
        <v/>
      </c>
      <c r="AY683" s="19">
        <f>IF(AR683&lt;=450000,0,MAX(0,ROUNDDOWN(AX683*0.06-MIN(50000,AX683)*0.03,-2))+MAX(0,ROUNDDOWN(AX683*0.04-MIN(50000,AX683)*0.02,-2)))</f>
        <v/>
      </c>
      <c r="AZ683" s="19">
        <f>AW683+AY683+AS683</f>
        <v/>
      </c>
    </row>
    <row r="684">
      <c r="A684" t="inlineStr">
        <is>
          <t>1万円刻み</t>
        </is>
      </c>
      <c r="B684" s="19">
        <f>'3_1万円刻み'!$A$667</f>
        <v/>
      </c>
      <c r="C684" s="19">
        <f>MIN(0,MAX(0,$B684))</f>
        <v/>
      </c>
      <c r="D684" s="19">
        <f>$B684-C684</f>
        <v/>
      </c>
      <c r="E684" s="19">
        <f>MIN(670000,ROUNDDOWN(MAX(0,D684-430000)*0.0751+47600,0))+MIN(260000,ROUNDDOWN(MAX(0,D684-430000)*0.028+17600,0))+MIN(30000,ROUNDDOWN(MAX(0,D684-430000)*0.0027+1873,0))+IF("いいえ"="はい",MIN(170000,ROUNDDOWN(MAX(0,D684-430000)*0.0243+17800,0)),0)</f>
        <v/>
      </c>
      <c r="F684" s="19">
        <f>IF(""="",215040+E684,"")</f>
        <v/>
      </c>
      <c r="G684" s="19">
        <f>IF(D684&gt;23500000,NA(),IF(D684&lt;=4890000,1040000,IF(D684&lt;=6550000,670000,620000)))</f>
        <v/>
      </c>
      <c r="H684" s="19">
        <f>MAX(0,ROUNDDOWN(D684-F684-G684-0,-3))</f>
        <v/>
      </c>
      <c r="I684" s="19">
        <f>IF(H684&lt;=0,0,ROUNDDOWN((H684*LOOKUP(H684,{0,1950001,3300001,6950001,9000001,18000001,40000001},{0.05,0.1,0.2,0.23,0.33,0.4,0.45})-LOOKUP(H684,{0,1950001,3300001,6950001,9000001,18000001,40000001},{0,97500,427500,636000,1536000,2796000,4796000}))*1.021,-2))</f>
        <v/>
      </c>
      <c r="J684" s="19">
        <f>MAX(0,ROUNDDOWN(D684-F684-430000-0,-3))</f>
        <v/>
      </c>
      <c r="K684" s="19">
        <f>IF(D684&lt;=450000,0,MAX(0,ROUNDDOWN(J684*0.06-MIN(50000,J684)*0.03,-2))+MAX(0,ROUNDDOWN(J684*0.04-MIN(50000,J684)*0.02,-2)))</f>
        <v/>
      </c>
      <c r="L684" s="19">
        <f>I684+K684+E684</f>
        <v/>
      </c>
      <c r="M684" s="19">
        <f>MIN(100000,MAX(0,$B684))</f>
        <v/>
      </c>
      <c r="N684" s="19">
        <f>$B684-M684</f>
        <v/>
      </c>
      <c r="O684" s="19">
        <f>MIN(670000,ROUNDDOWN(MAX(0,N684-430000)*0.0751+47600,0))+MIN(260000,ROUNDDOWN(MAX(0,N684-430000)*0.028+17600,0))+MIN(30000,ROUNDDOWN(MAX(0,N684-430000)*0.0027+1873,0))+IF("いいえ"="はい",MIN(170000,ROUNDDOWN(MAX(0,N684-430000)*0.0243+17800,0)),0)</f>
        <v/>
      </c>
      <c r="P684" s="19">
        <f>IF(""="",215040+O684,"")</f>
        <v/>
      </c>
      <c r="Q684" s="19">
        <f>IF(N684&gt;23500000,NA(),IF(N684&lt;=4890000,1040000,IF(N684&lt;=6550000,670000,620000)))</f>
        <v/>
      </c>
      <c r="R684" s="19">
        <f>MAX(0,ROUNDDOWN(N684-P684-Q684-0,-3))</f>
        <v/>
      </c>
      <c r="S684" s="19">
        <f>IF(R684&lt;=0,0,ROUNDDOWN((R684*LOOKUP(R684,{0,1950001,3300001,6950001,9000001,18000001,40000001},{0.05,0.1,0.2,0.23,0.33,0.4,0.45})-LOOKUP(R684,{0,1950001,3300001,6950001,9000001,18000001,40000001},{0,97500,427500,636000,1536000,2796000,4796000}))*1.021,-2))</f>
        <v/>
      </c>
      <c r="T684" s="19">
        <f>MAX(0,ROUNDDOWN(N684-P684-430000-0,-3))</f>
        <v/>
      </c>
      <c r="U684" s="19">
        <f>IF(N684&lt;=450000,0,MAX(0,ROUNDDOWN(T684*0.06-MIN(50000,T684)*0.03,-2))+MAX(0,ROUNDDOWN(T684*0.04-MIN(50000,T684)*0.02,-2)))</f>
        <v/>
      </c>
      <c r="V684" s="19">
        <f>S684+U684+O684</f>
        <v/>
      </c>
      <c r="W684" s="19">
        <f>MIN(550000,MAX(0,$B684))</f>
        <v/>
      </c>
      <c r="X684" s="19">
        <f>$B684-W684</f>
        <v/>
      </c>
      <c r="Y684" s="19">
        <f>MIN(670000,ROUNDDOWN(MAX(0,X684-430000)*0.0751+47600,0))+MIN(260000,ROUNDDOWN(MAX(0,X684-430000)*0.028+17600,0))+MIN(30000,ROUNDDOWN(MAX(0,X684-430000)*0.0027+1873,0))+IF("いいえ"="はい",MIN(170000,ROUNDDOWN(MAX(0,X684-430000)*0.0243+17800,0)),0)</f>
        <v/>
      </c>
      <c r="Z684" s="19">
        <f>IF(""="",215040+Y684,"")</f>
        <v/>
      </c>
      <c r="AA684" s="19">
        <f>IF(X684&gt;23500000,NA(),IF(X684&lt;=4890000,1040000,IF(X684&lt;=6550000,670000,620000)))</f>
        <v/>
      </c>
      <c r="AB684" s="19">
        <f>MAX(0,ROUNDDOWN(X684-Z684-AA684-0,-3))</f>
        <v/>
      </c>
      <c r="AC684" s="19">
        <f>IF(AB684&lt;=0,0,ROUNDDOWN((AB684*LOOKUP(AB684,{0,1950001,3300001,6950001,9000001,18000001,40000001},{0.05,0.1,0.2,0.23,0.33,0.4,0.45})-LOOKUP(AB684,{0,1950001,3300001,6950001,9000001,18000001,40000001},{0,97500,427500,636000,1536000,2796000,4796000}))*1.021,-2))</f>
        <v/>
      </c>
      <c r="AD684" s="19">
        <f>MAX(0,ROUNDDOWN(X684-Z684-430000-0,-3))</f>
        <v/>
      </c>
      <c r="AE684" s="19">
        <f>IF(X684&lt;=450000,0,MAX(0,ROUNDDOWN(AD684*0.06-MIN(50000,AD684)*0.03,-2))+MAX(0,ROUNDDOWN(AD684*0.04-MIN(50000,AD684)*0.02,-2)))</f>
        <v/>
      </c>
      <c r="AF684" s="19">
        <f>AC684+AE684+Y684</f>
        <v/>
      </c>
      <c r="AG684" s="19">
        <f>MIN(650000,MAX(0,$B684))</f>
        <v/>
      </c>
      <c r="AH684" s="19">
        <f>$B684-AG684</f>
        <v/>
      </c>
      <c r="AI684" s="19">
        <f>MIN(670000,ROUNDDOWN(MAX(0,AH684-430000)*0.0751+47600,0))+MIN(260000,ROUNDDOWN(MAX(0,AH684-430000)*0.028+17600,0))+MIN(30000,ROUNDDOWN(MAX(0,AH684-430000)*0.0027+1873,0))+IF("いいえ"="はい",MIN(170000,ROUNDDOWN(MAX(0,AH684-430000)*0.0243+17800,0)),0)</f>
        <v/>
      </c>
      <c r="AJ684" s="19">
        <f>IF(""="",215040+AI684,"")</f>
        <v/>
      </c>
      <c r="AK684" s="19">
        <f>IF(AH684&gt;23500000,NA(),IF(AH684&lt;=4890000,1040000,IF(AH684&lt;=6550000,670000,620000)))</f>
        <v/>
      </c>
      <c r="AL684" s="19">
        <f>MAX(0,ROUNDDOWN(AH684-AJ684-AK684-0,-3))</f>
        <v/>
      </c>
      <c r="AM684" s="19">
        <f>IF(AL684&lt;=0,0,ROUNDDOWN((AL684*LOOKUP(AL684,{0,1950001,3300001,6950001,9000001,18000001,40000001},{0.05,0.1,0.2,0.23,0.33,0.4,0.45})-LOOKUP(AL684,{0,1950001,3300001,6950001,9000001,18000001,40000001},{0,97500,427500,636000,1536000,2796000,4796000}))*1.021,-2))</f>
        <v/>
      </c>
      <c r="AN684" s="19">
        <f>MAX(0,ROUNDDOWN(AH684-AJ684-430000-0,-3))</f>
        <v/>
      </c>
      <c r="AO684" s="19">
        <f>IF(AH684&lt;=450000,0,MAX(0,ROUNDDOWN(AN684*0.06-MIN(50000,AN684)*0.03,-2))+MAX(0,ROUNDDOWN(AN684*0.04-MIN(50000,AN684)*0.02,-2)))</f>
        <v/>
      </c>
      <c r="AP684" s="19">
        <f>AM684+AO684+AI684</f>
        <v/>
      </c>
      <c r="AQ684" s="19">
        <f>MIN(750000,MAX(0,$B684))</f>
        <v/>
      </c>
      <c r="AR684" s="19">
        <f>$B684-AQ684</f>
        <v/>
      </c>
      <c r="AS684" s="19">
        <f>MIN(670000,ROUNDDOWN(MAX(0,AR684-430000)*0.0751+47600,0))+MIN(260000,ROUNDDOWN(MAX(0,AR684-430000)*0.028+17600,0))+MIN(30000,ROUNDDOWN(MAX(0,AR684-430000)*0.0027+1873,0))+IF("いいえ"="はい",MIN(170000,ROUNDDOWN(MAX(0,AR684-430000)*0.0243+17800,0)),0)</f>
        <v/>
      </c>
      <c r="AT684" s="19">
        <f>IF(""="",215040+AS684,"")</f>
        <v/>
      </c>
      <c r="AU684" s="19">
        <f>IF(AR684&gt;23500000,NA(),IF(AR684&lt;=4890000,1040000,IF(AR684&lt;=6550000,670000,620000)))</f>
        <v/>
      </c>
      <c r="AV684" s="19">
        <f>MAX(0,ROUNDDOWN(AR684-AT684-AU684-0,-3))</f>
        <v/>
      </c>
      <c r="AW684" s="19">
        <f>IF(AV684&lt;=0,0,ROUNDDOWN((AV684*LOOKUP(AV684,{0,1950001,3300001,6950001,9000001,18000001,40000001},{0.05,0.1,0.2,0.23,0.33,0.4,0.45})-LOOKUP(AV684,{0,1950001,3300001,6950001,9000001,18000001,40000001},{0,97500,427500,636000,1536000,2796000,4796000}))*1.021,-2))</f>
        <v/>
      </c>
      <c r="AX684" s="19">
        <f>MAX(0,ROUNDDOWN(AR684-AT684-430000-0,-3))</f>
        <v/>
      </c>
      <c r="AY684" s="19">
        <f>IF(AR684&lt;=450000,0,MAX(0,ROUNDDOWN(AX684*0.06-MIN(50000,AX684)*0.03,-2))+MAX(0,ROUNDDOWN(AX684*0.04-MIN(50000,AX684)*0.02,-2)))</f>
        <v/>
      </c>
      <c r="AZ684" s="19">
        <f>AW684+AY684+AS684</f>
        <v/>
      </c>
    </row>
    <row r="685">
      <c r="A685" t="inlineStr">
        <is>
          <t>1万円刻み</t>
        </is>
      </c>
      <c r="B685" s="19">
        <f>'3_1万円刻み'!$A$668</f>
        <v/>
      </c>
      <c r="C685" s="19">
        <f>MIN(0,MAX(0,$B685))</f>
        <v/>
      </c>
      <c r="D685" s="19">
        <f>$B685-C685</f>
        <v/>
      </c>
      <c r="E685" s="19">
        <f>MIN(670000,ROUNDDOWN(MAX(0,D685-430000)*0.0751+47600,0))+MIN(260000,ROUNDDOWN(MAX(0,D685-430000)*0.028+17600,0))+MIN(30000,ROUNDDOWN(MAX(0,D685-430000)*0.0027+1873,0))+IF("いいえ"="はい",MIN(170000,ROUNDDOWN(MAX(0,D685-430000)*0.0243+17800,0)),0)</f>
        <v/>
      </c>
      <c r="F685" s="19">
        <f>IF(""="",215040+E685,"")</f>
        <v/>
      </c>
      <c r="G685" s="19">
        <f>IF(D685&gt;23500000,NA(),IF(D685&lt;=4890000,1040000,IF(D685&lt;=6550000,670000,620000)))</f>
        <v/>
      </c>
      <c r="H685" s="19">
        <f>MAX(0,ROUNDDOWN(D685-F685-G685-0,-3))</f>
        <v/>
      </c>
      <c r="I685" s="19">
        <f>IF(H685&lt;=0,0,ROUNDDOWN((H685*LOOKUP(H685,{0,1950001,3300001,6950001,9000001,18000001,40000001},{0.05,0.1,0.2,0.23,0.33,0.4,0.45})-LOOKUP(H685,{0,1950001,3300001,6950001,9000001,18000001,40000001},{0,97500,427500,636000,1536000,2796000,4796000}))*1.021,-2))</f>
        <v/>
      </c>
      <c r="J685" s="19">
        <f>MAX(0,ROUNDDOWN(D685-F685-430000-0,-3))</f>
        <v/>
      </c>
      <c r="K685" s="19">
        <f>IF(D685&lt;=450000,0,MAX(0,ROUNDDOWN(J685*0.06-MIN(50000,J685)*0.03,-2))+MAX(0,ROUNDDOWN(J685*0.04-MIN(50000,J685)*0.02,-2)))</f>
        <v/>
      </c>
      <c r="L685" s="19">
        <f>I685+K685+E685</f>
        <v/>
      </c>
      <c r="M685" s="19">
        <f>MIN(100000,MAX(0,$B685))</f>
        <v/>
      </c>
      <c r="N685" s="19">
        <f>$B685-M685</f>
        <v/>
      </c>
      <c r="O685" s="19">
        <f>MIN(670000,ROUNDDOWN(MAX(0,N685-430000)*0.0751+47600,0))+MIN(260000,ROUNDDOWN(MAX(0,N685-430000)*0.028+17600,0))+MIN(30000,ROUNDDOWN(MAX(0,N685-430000)*0.0027+1873,0))+IF("いいえ"="はい",MIN(170000,ROUNDDOWN(MAX(0,N685-430000)*0.0243+17800,0)),0)</f>
        <v/>
      </c>
      <c r="P685" s="19">
        <f>IF(""="",215040+O685,"")</f>
        <v/>
      </c>
      <c r="Q685" s="19">
        <f>IF(N685&gt;23500000,NA(),IF(N685&lt;=4890000,1040000,IF(N685&lt;=6550000,670000,620000)))</f>
        <v/>
      </c>
      <c r="R685" s="19">
        <f>MAX(0,ROUNDDOWN(N685-P685-Q685-0,-3))</f>
        <v/>
      </c>
      <c r="S685" s="19">
        <f>IF(R685&lt;=0,0,ROUNDDOWN((R685*LOOKUP(R685,{0,1950001,3300001,6950001,9000001,18000001,40000001},{0.05,0.1,0.2,0.23,0.33,0.4,0.45})-LOOKUP(R685,{0,1950001,3300001,6950001,9000001,18000001,40000001},{0,97500,427500,636000,1536000,2796000,4796000}))*1.021,-2))</f>
        <v/>
      </c>
      <c r="T685" s="19">
        <f>MAX(0,ROUNDDOWN(N685-P685-430000-0,-3))</f>
        <v/>
      </c>
      <c r="U685" s="19">
        <f>IF(N685&lt;=450000,0,MAX(0,ROUNDDOWN(T685*0.06-MIN(50000,T685)*0.03,-2))+MAX(0,ROUNDDOWN(T685*0.04-MIN(50000,T685)*0.02,-2)))</f>
        <v/>
      </c>
      <c r="V685" s="19">
        <f>S685+U685+O685</f>
        <v/>
      </c>
      <c r="W685" s="19">
        <f>MIN(550000,MAX(0,$B685))</f>
        <v/>
      </c>
      <c r="X685" s="19">
        <f>$B685-W685</f>
        <v/>
      </c>
      <c r="Y685" s="19">
        <f>MIN(670000,ROUNDDOWN(MAX(0,X685-430000)*0.0751+47600,0))+MIN(260000,ROUNDDOWN(MAX(0,X685-430000)*0.028+17600,0))+MIN(30000,ROUNDDOWN(MAX(0,X685-430000)*0.0027+1873,0))+IF("いいえ"="はい",MIN(170000,ROUNDDOWN(MAX(0,X685-430000)*0.0243+17800,0)),0)</f>
        <v/>
      </c>
      <c r="Z685" s="19">
        <f>IF(""="",215040+Y685,"")</f>
        <v/>
      </c>
      <c r="AA685" s="19">
        <f>IF(X685&gt;23500000,NA(),IF(X685&lt;=4890000,1040000,IF(X685&lt;=6550000,670000,620000)))</f>
        <v/>
      </c>
      <c r="AB685" s="19">
        <f>MAX(0,ROUNDDOWN(X685-Z685-AA685-0,-3))</f>
        <v/>
      </c>
      <c r="AC685" s="19">
        <f>IF(AB685&lt;=0,0,ROUNDDOWN((AB685*LOOKUP(AB685,{0,1950001,3300001,6950001,9000001,18000001,40000001},{0.05,0.1,0.2,0.23,0.33,0.4,0.45})-LOOKUP(AB685,{0,1950001,3300001,6950001,9000001,18000001,40000001},{0,97500,427500,636000,1536000,2796000,4796000}))*1.021,-2))</f>
        <v/>
      </c>
      <c r="AD685" s="19">
        <f>MAX(0,ROUNDDOWN(X685-Z685-430000-0,-3))</f>
        <v/>
      </c>
      <c r="AE685" s="19">
        <f>IF(X685&lt;=450000,0,MAX(0,ROUNDDOWN(AD685*0.06-MIN(50000,AD685)*0.03,-2))+MAX(0,ROUNDDOWN(AD685*0.04-MIN(50000,AD685)*0.02,-2)))</f>
        <v/>
      </c>
      <c r="AF685" s="19">
        <f>AC685+AE685+Y685</f>
        <v/>
      </c>
      <c r="AG685" s="19">
        <f>MIN(650000,MAX(0,$B685))</f>
        <v/>
      </c>
      <c r="AH685" s="19">
        <f>$B685-AG685</f>
        <v/>
      </c>
      <c r="AI685" s="19">
        <f>MIN(670000,ROUNDDOWN(MAX(0,AH685-430000)*0.0751+47600,0))+MIN(260000,ROUNDDOWN(MAX(0,AH685-430000)*0.028+17600,0))+MIN(30000,ROUNDDOWN(MAX(0,AH685-430000)*0.0027+1873,0))+IF("いいえ"="はい",MIN(170000,ROUNDDOWN(MAX(0,AH685-430000)*0.0243+17800,0)),0)</f>
        <v/>
      </c>
      <c r="AJ685" s="19">
        <f>IF(""="",215040+AI685,"")</f>
        <v/>
      </c>
      <c r="AK685" s="19">
        <f>IF(AH685&gt;23500000,NA(),IF(AH685&lt;=4890000,1040000,IF(AH685&lt;=6550000,670000,620000)))</f>
        <v/>
      </c>
      <c r="AL685" s="19">
        <f>MAX(0,ROUNDDOWN(AH685-AJ685-AK685-0,-3))</f>
        <v/>
      </c>
      <c r="AM685" s="19">
        <f>IF(AL685&lt;=0,0,ROUNDDOWN((AL685*LOOKUP(AL685,{0,1950001,3300001,6950001,9000001,18000001,40000001},{0.05,0.1,0.2,0.23,0.33,0.4,0.45})-LOOKUP(AL685,{0,1950001,3300001,6950001,9000001,18000001,40000001},{0,97500,427500,636000,1536000,2796000,4796000}))*1.021,-2))</f>
        <v/>
      </c>
      <c r="AN685" s="19">
        <f>MAX(0,ROUNDDOWN(AH685-AJ685-430000-0,-3))</f>
        <v/>
      </c>
      <c r="AO685" s="19">
        <f>IF(AH685&lt;=450000,0,MAX(0,ROUNDDOWN(AN685*0.06-MIN(50000,AN685)*0.03,-2))+MAX(0,ROUNDDOWN(AN685*0.04-MIN(50000,AN685)*0.02,-2)))</f>
        <v/>
      </c>
      <c r="AP685" s="19">
        <f>AM685+AO685+AI685</f>
        <v/>
      </c>
      <c r="AQ685" s="19">
        <f>MIN(750000,MAX(0,$B685))</f>
        <v/>
      </c>
      <c r="AR685" s="19">
        <f>$B685-AQ685</f>
        <v/>
      </c>
      <c r="AS685" s="19">
        <f>MIN(670000,ROUNDDOWN(MAX(0,AR685-430000)*0.0751+47600,0))+MIN(260000,ROUNDDOWN(MAX(0,AR685-430000)*0.028+17600,0))+MIN(30000,ROUNDDOWN(MAX(0,AR685-430000)*0.0027+1873,0))+IF("いいえ"="はい",MIN(170000,ROUNDDOWN(MAX(0,AR685-430000)*0.0243+17800,0)),0)</f>
        <v/>
      </c>
      <c r="AT685" s="19">
        <f>IF(""="",215040+AS685,"")</f>
        <v/>
      </c>
      <c r="AU685" s="19">
        <f>IF(AR685&gt;23500000,NA(),IF(AR685&lt;=4890000,1040000,IF(AR685&lt;=6550000,670000,620000)))</f>
        <v/>
      </c>
      <c r="AV685" s="19">
        <f>MAX(0,ROUNDDOWN(AR685-AT685-AU685-0,-3))</f>
        <v/>
      </c>
      <c r="AW685" s="19">
        <f>IF(AV685&lt;=0,0,ROUNDDOWN((AV685*LOOKUP(AV685,{0,1950001,3300001,6950001,9000001,18000001,40000001},{0.05,0.1,0.2,0.23,0.33,0.4,0.45})-LOOKUP(AV685,{0,1950001,3300001,6950001,9000001,18000001,40000001},{0,97500,427500,636000,1536000,2796000,4796000}))*1.021,-2))</f>
        <v/>
      </c>
      <c r="AX685" s="19">
        <f>MAX(0,ROUNDDOWN(AR685-AT685-430000-0,-3))</f>
        <v/>
      </c>
      <c r="AY685" s="19">
        <f>IF(AR685&lt;=450000,0,MAX(0,ROUNDDOWN(AX685*0.06-MIN(50000,AX685)*0.03,-2))+MAX(0,ROUNDDOWN(AX685*0.04-MIN(50000,AX685)*0.02,-2)))</f>
        <v/>
      </c>
      <c r="AZ685" s="19">
        <f>AW685+AY685+AS685</f>
        <v/>
      </c>
    </row>
    <row r="686">
      <c r="A686" t="inlineStr">
        <is>
          <t>1万円刻み</t>
        </is>
      </c>
      <c r="B686" s="19">
        <f>'3_1万円刻み'!$A$669</f>
        <v/>
      </c>
      <c r="C686" s="19">
        <f>MIN(0,MAX(0,$B686))</f>
        <v/>
      </c>
      <c r="D686" s="19">
        <f>$B686-C686</f>
        <v/>
      </c>
      <c r="E686" s="19">
        <f>MIN(670000,ROUNDDOWN(MAX(0,D686-430000)*0.0751+47600,0))+MIN(260000,ROUNDDOWN(MAX(0,D686-430000)*0.028+17600,0))+MIN(30000,ROUNDDOWN(MAX(0,D686-430000)*0.0027+1873,0))+IF("いいえ"="はい",MIN(170000,ROUNDDOWN(MAX(0,D686-430000)*0.0243+17800,0)),0)</f>
        <v/>
      </c>
      <c r="F686" s="19">
        <f>IF(""="",215040+E686,"")</f>
        <v/>
      </c>
      <c r="G686" s="19">
        <f>IF(D686&gt;23500000,NA(),IF(D686&lt;=4890000,1040000,IF(D686&lt;=6550000,670000,620000)))</f>
        <v/>
      </c>
      <c r="H686" s="19">
        <f>MAX(0,ROUNDDOWN(D686-F686-G686-0,-3))</f>
        <v/>
      </c>
      <c r="I686" s="19">
        <f>IF(H686&lt;=0,0,ROUNDDOWN((H686*LOOKUP(H686,{0,1950001,3300001,6950001,9000001,18000001,40000001},{0.05,0.1,0.2,0.23,0.33,0.4,0.45})-LOOKUP(H686,{0,1950001,3300001,6950001,9000001,18000001,40000001},{0,97500,427500,636000,1536000,2796000,4796000}))*1.021,-2))</f>
        <v/>
      </c>
      <c r="J686" s="19">
        <f>MAX(0,ROUNDDOWN(D686-F686-430000-0,-3))</f>
        <v/>
      </c>
      <c r="K686" s="19">
        <f>IF(D686&lt;=450000,0,MAX(0,ROUNDDOWN(J686*0.06-MIN(50000,J686)*0.03,-2))+MAX(0,ROUNDDOWN(J686*0.04-MIN(50000,J686)*0.02,-2)))</f>
        <v/>
      </c>
      <c r="L686" s="19">
        <f>I686+K686+E686</f>
        <v/>
      </c>
      <c r="M686" s="19">
        <f>MIN(100000,MAX(0,$B686))</f>
        <v/>
      </c>
      <c r="N686" s="19">
        <f>$B686-M686</f>
        <v/>
      </c>
      <c r="O686" s="19">
        <f>MIN(670000,ROUNDDOWN(MAX(0,N686-430000)*0.0751+47600,0))+MIN(260000,ROUNDDOWN(MAX(0,N686-430000)*0.028+17600,0))+MIN(30000,ROUNDDOWN(MAX(0,N686-430000)*0.0027+1873,0))+IF("いいえ"="はい",MIN(170000,ROUNDDOWN(MAX(0,N686-430000)*0.0243+17800,0)),0)</f>
        <v/>
      </c>
      <c r="P686" s="19">
        <f>IF(""="",215040+O686,"")</f>
        <v/>
      </c>
      <c r="Q686" s="19">
        <f>IF(N686&gt;23500000,NA(),IF(N686&lt;=4890000,1040000,IF(N686&lt;=6550000,670000,620000)))</f>
        <v/>
      </c>
      <c r="R686" s="19">
        <f>MAX(0,ROUNDDOWN(N686-P686-Q686-0,-3))</f>
        <v/>
      </c>
      <c r="S686" s="19">
        <f>IF(R686&lt;=0,0,ROUNDDOWN((R686*LOOKUP(R686,{0,1950001,3300001,6950001,9000001,18000001,40000001},{0.05,0.1,0.2,0.23,0.33,0.4,0.45})-LOOKUP(R686,{0,1950001,3300001,6950001,9000001,18000001,40000001},{0,97500,427500,636000,1536000,2796000,4796000}))*1.021,-2))</f>
        <v/>
      </c>
      <c r="T686" s="19">
        <f>MAX(0,ROUNDDOWN(N686-P686-430000-0,-3))</f>
        <v/>
      </c>
      <c r="U686" s="19">
        <f>IF(N686&lt;=450000,0,MAX(0,ROUNDDOWN(T686*0.06-MIN(50000,T686)*0.03,-2))+MAX(0,ROUNDDOWN(T686*0.04-MIN(50000,T686)*0.02,-2)))</f>
        <v/>
      </c>
      <c r="V686" s="19">
        <f>S686+U686+O686</f>
        <v/>
      </c>
      <c r="W686" s="19">
        <f>MIN(550000,MAX(0,$B686))</f>
        <v/>
      </c>
      <c r="X686" s="19">
        <f>$B686-W686</f>
        <v/>
      </c>
      <c r="Y686" s="19">
        <f>MIN(670000,ROUNDDOWN(MAX(0,X686-430000)*0.0751+47600,0))+MIN(260000,ROUNDDOWN(MAX(0,X686-430000)*0.028+17600,0))+MIN(30000,ROUNDDOWN(MAX(0,X686-430000)*0.0027+1873,0))+IF("いいえ"="はい",MIN(170000,ROUNDDOWN(MAX(0,X686-430000)*0.0243+17800,0)),0)</f>
        <v/>
      </c>
      <c r="Z686" s="19">
        <f>IF(""="",215040+Y686,"")</f>
        <v/>
      </c>
      <c r="AA686" s="19">
        <f>IF(X686&gt;23500000,NA(),IF(X686&lt;=4890000,1040000,IF(X686&lt;=6550000,670000,620000)))</f>
        <v/>
      </c>
      <c r="AB686" s="19">
        <f>MAX(0,ROUNDDOWN(X686-Z686-AA686-0,-3))</f>
        <v/>
      </c>
      <c r="AC686" s="19">
        <f>IF(AB686&lt;=0,0,ROUNDDOWN((AB686*LOOKUP(AB686,{0,1950001,3300001,6950001,9000001,18000001,40000001},{0.05,0.1,0.2,0.23,0.33,0.4,0.45})-LOOKUP(AB686,{0,1950001,3300001,6950001,9000001,18000001,40000001},{0,97500,427500,636000,1536000,2796000,4796000}))*1.021,-2))</f>
        <v/>
      </c>
      <c r="AD686" s="19">
        <f>MAX(0,ROUNDDOWN(X686-Z686-430000-0,-3))</f>
        <v/>
      </c>
      <c r="AE686" s="19">
        <f>IF(X686&lt;=450000,0,MAX(0,ROUNDDOWN(AD686*0.06-MIN(50000,AD686)*0.03,-2))+MAX(0,ROUNDDOWN(AD686*0.04-MIN(50000,AD686)*0.02,-2)))</f>
        <v/>
      </c>
      <c r="AF686" s="19">
        <f>AC686+AE686+Y686</f>
        <v/>
      </c>
      <c r="AG686" s="19">
        <f>MIN(650000,MAX(0,$B686))</f>
        <v/>
      </c>
      <c r="AH686" s="19">
        <f>$B686-AG686</f>
        <v/>
      </c>
      <c r="AI686" s="19">
        <f>MIN(670000,ROUNDDOWN(MAX(0,AH686-430000)*0.0751+47600,0))+MIN(260000,ROUNDDOWN(MAX(0,AH686-430000)*0.028+17600,0))+MIN(30000,ROUNDDOWN(MAX(0,AH686-430000)*0.0027+1873,0))+IF("いいえ"="はい",MIN(170000,ROUNDDOWN(MAX(0,AH686-430000)*0.0243+17800,0)),0)</f>
        <v/>
      </c>
      <c r="AJ686" s="19">
        <f>IF(""="",215040+AI686,"")</f>
        <v/>
      </c>
      <c r="AK686" s="19">
        <f>IF(AH686&gt;23500000,NA(),IF(AH686&lt;=4890000,1040000,IF(AH686&lt;=6550000,670000,620000)))</f>
        <v/>
      </c>
      <c r="AL686" s="19">
        <f>MAX(0,ROUNDDOWN(AH686-AJ686-AK686-0,-3))</f>
        <v/>
      </c>
      <c r="AM686" s="19">
        <f>IF(AL686&lt;=0,0,ROUNDDOWN((AL686*LOOKUP(AL686,{0,1950001,3300001,6950001,9000001,18000001,40000001},{0.05,0.1,0.2,0.23,0.33,0.4,0.45})-LOOKUP(AL686,{0,1950001,3300001,6950001,9000001,18000001,40000001},{0,97500,427500,636000,1536000,2796000,4796000}))*1.021,-2))</f>
        <v/>
      </c>
      <c r="AN686" s="19">
        <f>MAX(0,ROUNDDOWN(AH686-AJ686-430000-0,-3))</f>
        <v/>
      </c>
      <c r="AO686" s="19">
        <f>IF(AH686&lt;=450000,0,MAX(0,ROUNDDOWN(AN686*0.06-MIN(50000,AN686)*0.03,-2))+MAX(0,ROUNDDOWN(AN686*0.04-MIN(50000,AN686)*0.02,-2)))</f>
        <v/>
      </c>
      <c r="AP686" s="19">
        <f>AM686+AO686+AI686</f>
        <v/>
      </c>
      <c r="AQ686" s="19">
        <f>MIN(750000,MAX(0,$B686))</f>
        <v/>
      </c>
      <c r="AR686" s="19">
        <f>$B686-AQ686</f>
        <v/>
      </c>
      <c r="AS686" s="19">
        <f>MIN(670000,ROUNDDOWN(MAX(0,AR686-430000)*0.0751+47600,0))+MIN(260000,ROUNDDOWN(MAX(0,AR686-430000)*0.028+17600,0))+MIN(30000,ROUNDDOWN(MAX(0,AR686-430000)*0.0027+1873,0))+IF("いいえ"="はい",MIN(170000,ROUNDDOWN(MAX(0,AR686-430000)*0.0243+17800,0)),0)</f>
        <v/>
      </c>
      <c r="AT686" s="19">
        <f>IF(""="",215040+AS686,"")</f>
        <v/>
      </c>
      <c r="AU686" s="19">
        <f>IF(AR686&gt;23500000,NA(),IF(AR686&lt;=4890000,1040000,IF(AR686&lt;=6550000,670000,620000)))</f>
        <v/>
      </c>
      <c r="AV686" s="19">
        <f>MAX(0,ROUNDDOWN(AR686-AT686-AU686-0,-3))</f>
        <v/>
      </c>
      <c r="AW686" s="19">
        <f>IF(AV686&lt;=0,0,ROUNDDOWN((AV686*LOOKUP(AV686,{0,1950001,3300001,6950001,9000001,18000001,40000001},{0.05,0.1,0.2,0.23,0.33,0.4,0.45})-LOOKUP(AV686,{0,1950001,3300001,6950001,9000001,18000001,40000001},{0,97500,427500,636000,1536000,2796000,4796000}))*1.021,-2))</f>
        <v/>
      </c>
      <c r="AX686" s="19">
        <f>MAX(0,ROUNDDOWN(AR686-AT686-430000-0,-3))</f>
        <v/>
      </c>
      <c r="AY686" s="19">
        <f>IF(AR686&lt;=450000,0,MAX(0,ROUNDDOWN(AX686*0.06-MIN(50000,AX686)*0.03,-2))+MAX(0,ROUNDDOWN(AX686*0.04-MIN(50000,AX686)*0.02,-2)))</f>
        <v/>
      </c>
      <c r="AZ686" s="19">
        <f>AW686+AY686+AS686</f>
        <v/>
      </c>
    </row>
    <row r="687">
      <c r="A687" t="inlineStr">
        <is>
          <t>1万円刻み</t>
        </is>
      </c>
      <c r="B687" s="19">
        <f>'3_1万円刻み'!$A$670</f>
        <v/>
      </c>
      <c r="C687" s="19">
        <f>MIN(0,MAX(0,$B687))</f>
        <v/>
      </c>
      <c r="D687" s="19">
        <f>$B687-C687</f>
        <v/>
      </c>
      <c r="E687" s="19">
        <f>MIN(670000,ROUNDDOWN(MAX(0,D687-430000)*0.0751+47600,0))+MIN(260000,ROUNDDOWN(MAX(0,D687-430000)*0.028+17600,0))+MIN(30000,ROUNDDOWN(MAX(0,D687-430000)*0.0027+1873,0))+IF("いいえ"="はい",MIN(170000,ROUNDDOWN(MAX(0,D687-430000)*0.0243+17800,0)),0)</f>
        <v/>
      </c>
      <c r="F687" s="19">
        <f>IF(""="",215040+E687,"")</f>
        <v/>
      </c>
      <c r="G687" s="19">
        <f>IF(D687&gt;23500000,NA(),IF(D687&lt;=4890000,1040000,IF(D687&lt;=6550000,670000,620000)))</f>
        <v/>
      </c>
      <c r="H687" s="19">
        <f>MAX(0,ROUNDDOWN(D687-F687-G687-0,-3))</f>
        <v/>
      </c>
      <c r="I687" s="19">
        <f>IF(H687&lt;=0,0,ROUNDDOWN((H687*LOOKUP(H687,{0,1950001,3300001,6950001,9000001,18000001,40000001},{0.05,0.1,0.2,0.23,0.33,0.4,0.45})-LOOKUP(H687,{0,1950001,3300001,6950001,9000001,18000001,40000001},{0,97500,427500,636000,1536000,2796000,4796000}))*1.021,-2))</f>
        <v/>
      </c>
      <c r="J687" s="19">
        <f>MAX(0,ROUNDDOWN(D687-F687-430000-0,-3))</f>
        <v/>
      </c>
      <c r="K687" s="19">
        <f>IF(D687&lt;=450000,0,MAX(0,ROUNDDOWN(J687*0.06-MIN(50000,J687)*0.03,-2))+MAX(0,ROUNDDOWN(J687*0.04-MIN(50000,J687)*0.02,-2)))</f>
        <v/>
      </c>
      <c r="L687" s="19">
        <f>I687+K687+E687</f>
        <v/>
      </c>
      <c r="M687" s="19">
        <f>MIN(100000,MAX(0,$B687))</f>
        <v/>
      </c>
      <c r="N687" s="19">
        <f>$B687-M687</f>
        <v/>
      </c>
      <c r="O687" s="19">
        <f>MIN(670000,ROUNDDOWN(MAX(0,N687-430000)*0.0751+47600,0))+MIN(260000,ROUNDDOWN(MAX(0,N687-430000)*0.028+17600,0))+MIN(30000,ROUNDDOWN(MAX(0,N687-430000)*0.0027+1873,0))+IF("いいえ"="はい",MIN(170000,ROUNDDOWN(MAX(0,N687-430000)*0.0243+17800,0)),0)</f>
        <v/>
      </c>
      <c r="P687" s="19">
        <f>IF(""="",215040+O687,"")</f>
        <v/>
      </c>
      <c r="Q687" s="19">
        <f>IF(N687&gt;23500000,NA(),IF(N687&lt;=4890000,1040000,IF(N687&lt;=6550000,670000,620000)))</f>
        <v/>
      </c>
      <c r="R687" s="19">
        <f>MAX(0,ROUNDDOWN(N687-P687-Q687-0,-3))</f>
        <v/>
      </c>
      <c r="S687" s="19">
        <f>IF(R687&lt;=0,0,ROUNDDOWN((R687*LOOKUP(R687,{0,1950001,3300001,6950001,9000001,18000001,40000001},{0.05,0.1,0.2,0.23,0.33,0.4,0.45})-LOOKUP(R687,{0,1950001,3300001,6950001,9000001,18000001,40000001},{0,97500,427500,636000,1536000,2796000,4796000}))*1.021,-2))</f>
        <v/>
      </c>
      <c r="T687" s="19">
        <f>MAX(0,ROUNDDOWN(N687-P687-430000-0,-3))</f>
        <v/>
      </c>
      <c r="U687" s="19">
        <f>IF(N687&lt;=450000,0,MAX(0,ROUNDDOWN(T687*0.06-MIN(50000,T687)*0.03,-2))+MAX(0,ROUNDDOWN(T687*0.04-MIN(50000,T687)*0.02,-2)))</f>
        <v/>
      </c>
      <c r="V687" s="19">
        <f>S687+U687+O687</f>
        <v/>
      </c>
      <c r="W687" s="19">
        <f>MIN(550000,MAX(0,$B687))</f>
        <v/>
      </c>
      <c r="X687" s="19">
        <f>$B687-W687</f>
        <v/>
      </c>
      <c r="Y687" s="19">
        <f>MIN(670000,ROUNDDOWN(MAX(0,X687-430000)*0.0751+47600,0))+MIN(260000,ROUNDDOWN(MAX(0,X687-430000)*0.028+17600,0))+MIN(30000,ROUNDDOWN(MAX(0,X687-430000)*0.0027+1873,0))+IF("いいえ"="はい",MIN(170000,ROUNDDOWN(MAX(0,X687-430000)*0.0243+17800,0)),0)</f>
        <v/>
      </c>
      <c r="Z687" s="19">
        <f>IF(""="",215040+Y687,"")</f>
        <v/>
      </c>
      <c r="AA687" s="19">
        <f>IF(X687&gt;23500000,NA(),IF(X687&lt;=4890000,1040000,IF(X687&lt;=6550000,670000,620000)))</f>
        <v/>
      </c>
      <c r="AB687" s="19">
        <f>MAX(0,ROUNDDOWN(X687-Z687-AA687-0,-3))</f>
        <v/>
      </c>
      <c r="AC687" s="19">
        <f>IF(AB687&lt;=0,0,ROUNDDOWN((AB687*LOOKUP(AB687,{0,1950001,3300001,6950001,9000001,18000001,40000001},{0.05,0.1,0.2,0.23,0.33,0.4,0.45})-LOOKUP(AB687,{0,1950001,3300001,6950001,9000001,18000001,40000001},{0,97500,427500,636000,1536000,2796000,4796000}))*1.021,-2))</f>
        <v/>
      </c>
      <c r="AD687" s="19">
        <f>MAX(0,ROUNDDOWN(X687-Z687-430000-0,-3))</f>
        <v/>
      </c>
      <c r="AE687" s="19">
        <f>IF(X687&lt;=450000,0,MAX(0,ROUNDDOWN(AD687*0.06-MIN(50000,AD687)*0.03,-2))+MAX(0,ROUNDDOWN(AD687*0.04-MIN(50000,AD687)*0.02,-2)))</f>
        <v/>
      </c>
      <c r="AF687" s="19">
        <f>AC687+AE687+Y687</f>
        <v/>
      </c>
      <c r="AG687" s="19">
        <f>MIN(650000,MAX(0,$B687))</f>
        <v/>
      </c>
      <c r="AH687" s="19">
        <f>$B687-AG687</f>
        <v/>
      </c>
      <c r="AI687" s="19">
        <f>MIN(670000,ROUNDDOWN(MAX(0,AH687-430000)*0.0751+47600,0))+MIN(260000,ROUNDDOWN(MAX(0,AH687-430000)*0.028+17600,0))+MIN(30000,ROUNDDOWN(MAX(0,AH687-430000)*0.0027+1873,0))+IF("いいえ"="はい",MIN(170000,ROUNDDOWN(MAX(0,AH687-430000)*0.0243+17800,0)),0)</f>
        <v/>
      </c>
      <c r="AJ687" s="19">
        <f>IF(""="",215040+AI687,"")</f>
        <v/>
      </c>
      <c r="AK687" s="19">
        <f>IF(AH687&gt;23500000,NA(),IF(AH687&lt;=4890000,1040000,IF(AH687&lt;=6550000,670000,620000)))</f>
        <v/>
      </c>
      <c r="AL687" s="19">
        <f>MAX(0,ROUNDDOWN(AH687-AJ687-AK687-0,-3))</f>
        <v/>
      </c>
      <c r="AM687" s="19">
        <f>IF(AL687&lt;=0,0,ROUNDDOWN((AL687*LOOKUP(AL687,{0,1950001,3300001,6950001,9000001,18000001,40000001},{0.05,0.1,0.2,0.23,0.33,0.4,0.45})-LOOKUP(AL687,{0,1950001,3300001,6950001,9000001,18000001,40000001},{0,97500,427500,636000,1536000,2796000,4796000}))*1.021,-2))</f>
        <v/>
      </c>
      <c r="AN687" s="19">
        <f>MAX(0,ROUNDDOWN(AH687-AJ687-430000-0,-3))</f>
        <v/>
      </c>
      <c r="AO687" s="19">
        <f>IF(AH687&lt;=450000,0,MAX(0,ROUNDDOWN(AN687*0.06-MIN(50000,AN687)*0.03,-2))+MAX(0,ROUNDDOWN(AN687*0.04-MIN(50000,AN687)*0.02,-2)))</f>
        <v/>
      </c>
      <c r="AP687" s="19">
        <f>AM687+AO687+AI687</f>
        <v/>
      </c>
      <c r="AQ687" s="19">
        <f>MIN(750000,MAX(0,$B687))</f>
        <v/>
      </c>
      <c r="AR687" s="19">
        <f>$B687-AQ687</f>
        <v/>
      </c>
      <c r="AS687" s="19">
        <f>MIN(670000,ROUNDDOWN(MAX(0,AR687-430000)*0.0751+47600,0))+MIN(260000,ROUNDDOWN(MAX(0,AR687-430000)*0.028+17600,0))+MIN(30000,ROUNDDOWN(MAX(0,AR687-430000)*0.0027+1873,0))+IF("いいえ"="はい",MIN(170000,ROUNDDOWN(MAX(0,AR687-430000)*0.0243+17800,0)),0)</f>
        <v/>
      </c>
      <c r="AT687" s="19">
        <f>IF(""="",215040+AS687,"")</f>
        <v/>
      </c>
      <c r="AU687" s="19">
        <f>IF(AR687&gt;23500000,NA(),IF(AR687&lt;=4890000,1040000,IF(AR687&lt;=6550000,670000,620000)))</f>
        <v/>
      </c>
      <c r="AV687" s="19">
        <f>MAX(0,ROUNDDOWN(AR687-AT687-AU687-0,-3))</f>
        <v/>
      </c>
      <c r="AW687" s="19">
        <f>IF(AV687&lt;=0,0,ROUNDDOWN((AV687*LOOKUP(AV687,{0,1950001,3300001,6950001,9000001,18000001,40000001},{0.05,0.1,0.2,0.23,0.33,0.4,0.45})-LOOKUP(AV687,{0,1950001,3300001,6950001,9000001,18000001,40000001},{0,97500,427500,636000,1536000,2796000,4796000}))*1.021,-2))</f>
        <v/>
      </c>
      <c r="AX687" s="19">
        <f>MAX(0,ROUNDDOWN(AR687-AT687-430000-0,-3))</f>
        <v/>
      </c>
      <c r="AY687" s="19">
        <f>IF(AR687&lt;=450000,0,MAX(0,ROUNDDOWN(AX687*0.06-MIN(50000,AX687)*0.03,-2))+MAX(0,ROUNDDOWN(AX687*0.04-MIN(50000,AX687)*0.02,-2)))</f>
        <v/>
      </c>
      <c r="AZ687" s="19">
        <f>AW687+AY687+AS687</f>
        <v/>
      </c>
    </row>
    <row r="688">
      <c r="A688" t="inlineStr">
        <is>
          <t>1万円刻み</t>
        </is>
      </c>
      <c r="B688" s="19">
        <f>'3_1万円刻み'!$A$671</f>
        <v/>
      </c>
      <c r="C688" s="19">
        <f>MIN(0,MAX(0,$B688))</f>
        <v/>
      </c>
      <c r="D688" s="19">
        <f>$B688-C688</f>
        <v/>
      </c>
      <c r="E688" s="19">
        <f>MIN(670000,ROUNDDOWN(MAX(0,D688-430000)*0.0751+47600,0))+MIN(260000,ROUNDDOWN(MAX(0,D688-430000)*0.028+17600,0))+MIN(30000,ROUNDDOWN(MAX(0,D688-430000)*0.0027+1873,0))+IF("いいえ"="はい",MIN(170000,ROUNDDOWN(MAX(0,D688-430000)*0.0243+17800,0)),0)</f>
        <v/>
      </c>
      <c r="F688" s="19">
        <f>IF(""="",215040+E688,"")</f>
        <v/>
      </c>
      <c r="G688" s="19">
        <f>IF(D688&gt;23500000,NA(),IF(D688&lt;=4890000,1040000,IF(D688&lt;=6550000,670000,620000)))</f>
        <v/>
      </c>
      <c r="H688" s="19">
        <f>MAX(0,ROUNDDOWN(D688-F688-G688-0,-3))</f>
        <v/>
      </c>
      <c r="I688" s="19">
        <f>IF(H688&lt;=0,0,ROUNDDOWN((H688*LOOKUP(H688,{0,1950001,3300001,6950001,9000001,18000001,40000001},{0.05,0.1,0.2,0.23,0.33,0.4,0.45})-LOOKUP(H688,{0,1950001,3300001,6950001,9000001,18000001,40000001},{0,97500,427500,636000,1536000,2796000,4796000}))*1.021,-2))</f>
        <v/>
      </c>
      <c r="J688" s="19">
        <f>MAX(0,ROUNDDOWN(D688-F688-430000-0,-3))</f>
        <v/>
      </c>
      <c r="K688" s="19">
        <f>IF(D688&lt;=450000,0,MAX(0,ROUNDDOWN(J688*0.06-MIN(50000,J688)*0.03,-2))+MAX(0,ROUNDDOWN(J688*0.04-MIN(50000,J688)*0.02,-2)))</f>
        <v/>
      </c>
      <c r="L688" s="19">
        <f>I688+K688+E688</f>
        <v/>
      </c>
      <c r="M688" s="19">
        <f>MIN(100000,MAX(0,$B688))</f>
        <v/>
      </c>
      <c r="N688" s="19">
        <f>$B688-M688</f>
        <v/>
      </c>
      <c r="O688" s="19">
        <f>MIN(670000,ROUNDDOWN(MAX(0,N688-430000)*0.0751+47600,0))+MIN(260000,ROUNDDOWN(MAX(0,N688-430000)*0.028+17600,0))+MIN(30000,ROUNDDOWN(MAX(0,N688-430000)*0.0027+1873,0))+IF("いいえ"="はい",MIN(170000,ROUNDDOWN(MAX(0,N688-430000)*0.0243+17800,0)),0)</f>
        <v/>
      </c>
      <c r="P688" s="19">
        <f>IF(""="",215040+O688,"")</f>
        <v/>
      </c>
      <c r="Q688" s="19">
        <f>IF(N688&gt;23500000,NA(),IF(N688&lt;=4890000,1040000,IF(N688&lt;=6550000,670000,620000)))</f>
        <v/>
      </c>
      <c r="R688" s="19">
        <f>MAX(0,ROUNDDOWN(N688-P688-Q688-0,-3))</f>
        <v/>
      </c>
      <c r="S688" s="19">
        <f>IF(R688&lt;=0,0,ROUNDDOWN((R688*LOOKUP(R688,{0,1950001,3300001,6950001,9000001,18000001,40000001},{0.05,0.1,0.2,0.23,0.33,0.4,0.45})-LOOKUP(R688,{0,1950001,3300001,6950001,9000001,18000001,40000001},{0,97500,427500,636000,1536000,2796000,4796000}))*1.021,-2))</f>
        <v/>
      </c>
      <c r="T688" s="19">
        <f>MAX(0,ROUNDDOWN(N688-P688-430000-0,-3))</f>
        <v/>
      </c>
      <c r="U688" s="19">
        <f>IF(N688&lt;=450000,0,MAX(0,ROUNDDOWN(T688*0.06-MIN(50000,T688)*0.03,-2))+MAX(0,ROUNDDOWN(T688*0.04-MIN(50000,T688)*0.02,-2)))</f>
        <v/>
      </c>
      <c r="V688" s="19">
        <f>S688+U688+O688</f>
        <v/>
      </c>
      <c r="W688" s="19">
        <f>MIN(550000,MAX(0,$B688))</f>
        <v/>
      </c>
      <c r="X688" s="19">
        <f>$B688-W688</f>
        <v/>
      </c>
      <c r="Y688" s="19">
        <f>MIN(670000,ROUNDDOWN(MAX(0,X688-430000)*0.0751+47600,0))+MIN(260000,ROUNDDOWN(MAX(0,X688-430000)*0.028+17600,0))+MIN(30000,ROUNDDOWN(MAX(0,X688-430000)*0.0027+1873,0))+IF("いいえ"="はい",MIN(170000,ROUNDDOWN(MAX(0,X688-430000)*0.0243+17800,0)),0)</f>
        <v/>
      </c>
      <c r="Z688" s="19">
        <f>IF(""="",215040+Y688,"")</f>
        <v/>
      </c>
      <c r="AA688" s="19">
        <f>IF(X688&gt;23500000,NA(),IF(X688&lt;=4890000,1040000,IF(X688&lt;=6550000,670000,620000)))</f>
        <v/>
      </c>
      <c r="AB688" s="19">
        <f>MAX(0,ROUNDDOWN(X688-Z688-AA688-0,-3))</f>
        <v/>
      </c>
      <c r="AC688" s="19">
        <f>IF(AB688&lt;=0,0,ROUNDDOWN((AB688*LOOKUP(AB688,{0,1950001,3300001,6950001,9000001,18000001,40000001},{0.05,0.1,0.2,0.23,0.33,0.4,0.45})-LOOKUP(AB688,{0,1950001,3300001,6950001,9000001,18000001,40000001},{0,97500,427500,636000,1536000,2796000,4796000}))*1.021,-2))</f>
        <v/>
      </c>
      <c r="AD688" s="19">
        <f>MAX(0,ROUNDDOWN(X688-Z688-430000-0,-3))</f>
        <v/>
      </c>
      <c r="AE688" s="19">
        <f>IF(X688&lt;=450000,0,MAX(0,ROUNDDOWN(AD688*0.06-MIN(50000,AD688)*0.03,-2))+MAX(0,ROUNDDOWN(AD688*0.04-MIN(50000,AD688)*0.02,-2)))</f>
        <v/>
      </c>
      <c r="AF688" s="19">
        <f>AC688+AE688+Y688</f>
        <v/>
      </c>
      <c r="AG688" s="19">
        <f>MIN(650000,MAX(0,$B688))</f>
        <v/>
      </c>
      <c r="AH688" s="19">
        <f>$B688-AG688</f>
        <v/>
      </c>
      <c r="AI688" s="19">
        <f>MIN(670000,ROUNDDOWN(MAX(0,AH688-430000)*0.0751+47600,0))+MIN(260000,ROUNDDOWN(MAX(0,AH688-430000)*0.028+17600,0))+MIN(30000,ROUNDDOWN(MAX(0,AH688-430000)*0.0027+1873,0))+IF("いいえ"="はい",MIN(170000,ROUNDDOWN(MAX(0,AH688-430000)*0.0243+17800,0)),0)</f>
        <v/>
      </c>
      <c r="AJ688" s="19">
        <f>IF(""="",215040+AI688,"")</f>
        <v/>
      </c>
      <c r="AK688" s="19">
        <f>IF(AH688&gt;23500000,NA(),IF(AH688&lt;=4890000,1040000,IF(AH688&lt;=6550000,670000,620000)))</f>
        <v/>
      </c>
      <c r="AL688" s="19">
        <f>MAX(0,ROUNDDOWN(AH688-AJ688-AK688-0,-3))</f>
        <v/>
      </c>
      <c r="AM688" s="19">
        <f>IF(AL688&lt;=0,0,ROUNDDOWN((AL688*LOOKUP(AL688,{0,1950001,3300001,6950001,9000001,18000001,40000001},{0.05,0.1,0.2,0.23,0.33,0.4,0.45})-LOOKUP(AL688,{0,1950001,3300001,6950001,9000001,18000001,40000001},{0,97500,427500,636000,1536000,2796000,4796000}))*1.021,-2))</f>
        <v/>
      </c>
      <c r="AN688" s="19">
        <f>MAX(0,ROUNDDOWN(AH688-AJ688-430000-0,-3))</f>
        <v/>
      </c>
      <c r="AO688" s="19">
        <f>IF(AH688&lt;=450000,0,MAX(0,ROUNDDOWN(AN688*0.06-MIN(50000,AN688)*0.03,-2))+MAX(0,ROUNDDOWN(AN688*0.04-MIN(50000,AN688)*0.02,-2)))</f>
        <v/>
      </c>
      <c r="AP688" s="19">
        <f>AM688+AO688+AI688</f>
        <v/>
      </c>
      <c r="AQ688" s="19">
        <f>MIN(750000,MAX(0,$B688))</f>
        <v/>
      </c>
      <c r="AR688" s="19">
        <f>$B688-AQ688</f>
        <v/>
      </c>
      <c r="AS688" s="19">
        <f>MIN(670000,ROUNDDOWN(MAX(0,AR688-430000)*0.0751+47600,0))+MIN(260000,ROUNDDOWN(MAX(0,AR688-430000)*0.028+17600,0))+MIN(30000,ROUNDDOWN(MAX(0,AR688-430000)*0.0027+1873,0))+IF("いいえ"="はい",MIN(170000,ROUNDDOWN(MAX(0,AR688-430000)*0.0243+17800,0)),0)</f>
        <v/>
      </c>
      <c r="AT688" s="19">
        <f>IF(""="",215040+AS688,"")</f>
        <v/>
      </c>
      <c r="AU688" s="19">
        <f>IF(AR688&gt;23500000,NA(),IF(AR688&lt;=4890000,1040000,IF(AR688&lt;=6550000,670000,620000)))</f>
        <v/>
      </c>
      <c r="AV688" s="19">
        <f>MAX(0,ROUNDDOWN(AR688-AT688-AU688-0,-3))</f>
        <v/>
      </c>
      <c r="AW688" s="19">
        <f>IF(AV688&lt;=0,0,ROUNDDOWN((AV688*LOOKUP(AV688,{0,1950001,3300001,6950001,9000001,18000001,40000001},{0.05,0.1,0.2,0.23,0.33,0.4,0.45})-LOOKUP(AV688,{0,1950001,3300001,6950001,9000001,18000001,40000001},{0,97500,427500,636000,1536000,2796000,4796000}))*1.021,-2))</f>
        <v/>
      </c>
      <c r="AX688" s="19">
        <f>MAX(0,ROUNDDOWN(AR688-AT688-430000-0,-3))</f>
        <v/>
      </c>
      <c r="AY688" s="19">
        <f>IF(AR688&lt;=450000,0,MAX(0,ROUNDDOWN(AX688*0.06-MIN(50000,AX688)*0.03,-2))+MAX(0,ROUNDDOWN(AX688*0.04-MIN(50000,AX688)*0.02,-2)))</f>
        <v/>
      </c>
      <c r="AZ688" s="19">
        <f>AW688+AY688+AS688</f>
        <v/>
      </c>
    </row>
    <row r="689">
      <c r="A689" t="inlineStr">
        <is>
          <t>1万円刻み</t>
        </is>
      </c>
      <c r="B689" s="19">
        <f>'3_1万円刻み'!$A$672</f>
        <v/>
      </c>
      <c r="C689" s="19">
        <f>MIN(0,MAX(0,$B689))</f>
        <v/>
      </c>
      <c r="D689" s="19">
        <f>$B689-C689</f>
        <v/>
      </c>
      <c r="E689" s="19">
        <f>MIN(670000,ROUNDDOWN(MAX(0,D689-430000)*0.0751+47600,0))+MIN(260000,ROUNDDOWN(MAX(0,D689-430000)*0.028+17600,0))+MIN(30000,ROUNDDOWN(MAX(0,D689-430000)*0.0027+1873,0))+IF("いいえ"="はい",MIN(170000,ROUNDDOWN(MAX(0,D689-430000)*0.0243+17800,0)),0)</f>
        <v/>
      </c>
      <c r="F689" s="19">
        <f>IF(""="",215040+E689,"")</f>
        <v/>
      </c>
      <c r="G689" s="19">
        <f>IF(D689&gt;23500000,NA(),IF(D689&lt;=4890000,1040000,IF(D689&lt;=6550000,670000,620000)))</f>
        <v/>
      </c>
      <c r="H689" s="19">
        <f>MAX(0,ROUNDDOWN(D689-F689-G689-0,-3))</f>
        <v/>
      </c>
      <c r="I689" s="19">
        <f>IF(H689&lt;=0,0,ROUNDDOWN((H689*LOOKUP(H689,{0,1950001,3300001,6950001,9000001,18000001,40000001},{0.05,0.1,0.2,0.23,0.33,0.4,0.45})-LOOKUP(H689,{0,1950001,3300001,6950001,9000001,18000001,40000001},{0,97500,427500,636000,1536000,2796000,4796000}))*1.021,-2))</f>
        <v/>
      </c>
      <c r="J689" s="19">
        <f>MAX(0,ROUNDDOWN(D689-F689-430000-0,-3))</f>
        <v/>
      </c>
      <c r="K689" s="19">
        <f>IF(D689&lt;=450000,0,MAX(0,ROUNDDOWN(J689*0.06-MIN(50000,J689)*0.03,-2))+MAX(0,ROUNDDOWN(J689*0.04-MIN(50000,J689)*0.02,-2)))</f>
        <v/>
      </c>
      <c r="L689" s="19">
        <f>I689+K689+E689</f>
        <v/>
      </c>
      <c r="M689" s="19">
        <f>MIN(100000,MAX(0,$B689))</f>
        <v/>
      </c>
      <c r="N689" s="19">
        <f>$B689-M689</f>
        <v/>
      </c>
      <c r="O689" s="19">
        <f>MIN(670000,ROUNDDOWN(MAX(0,N689-430000)*0.0751+47600,0))+MIN(260000,ROUNDDOWN(MAX(0,N689-430000)*0.028+17600,0))+MIN(30000,ROUNDDOWN(MAX(0,N689-430000)*0.0027+1873,0))+IF("いいえ"="はい",MIN(170000,ROUNDDOWN(MAX(0,N689-430000)*0.0243+17800,0)),0)</f>
        <v/>
      </c>
      <c r="P689" s="19">
        <f>IF(""="",215040+O689,"")</f>
        <v/>
      </c>
      <c r="Q689" s="19">
        <f>IF(N689&gt;23500000,NA(),IF(N689&lt;=4890000,1040000,IF(N689&lt;=6550000,670000,620000)))</f>
        <v/>
      </c>
      <c r="R689" s="19">
        <f>MAX(0,ROUNDDOWN(N689-P689-Q689-0,-3))</f>
        <v/>
      </c>
      <c r="S689" s="19">
        <f>IF(R689&lt;=0,0,ROUNDDOWN((R689*LOOKUP(R689,{0,1950001,3300001,6950001,9000001,18000001,40000001},{0.05,0.1,0.2,0.23,0.33,0.4,0.45})-LOOKUP(R689,{0,1950001,3300001,6950001,9000001,18000001,40000001},{0,97500,427500,636000,1536000,2796000,4796000}))*1.021,-2))</f>
        <v/>
      </c>
      <c r="T689" s="19">
        <f>MAX(0,ROUNDDOWN(N689-P689-430000-0,-3))</f>
        <v/>
      </c>
      <c r="U689" s="19">
        <f>IF(N689&lt;=450000,0,MAX(0,ROUNDDOWN(T689*0.06-MIN(50000,T689)*0.03,-2))+MAX(0,ROUNDDOWN(T689*0.04-MIN(50000,T689)*0.02,-2)))</f>
        <v/>
      </c>
      <c r="V689" s="19">
        <f>S689+U689+O689</f>
        <v/>
      </c>
      <c r="W689" s="19">
        <f>MIN(550000,MAX(0,$B689))</f>
        <v/>
      </c>
      <c r="X689" s="19">
        <f>$B689-W689</f>
        <v/>
      </c>
      <c r="Y689" s="19">
        <f>MIN(670000,ROUNDDOWN(MAX(0,X689-430000)*0.0751+47600,0))+MIN(260000,ROUNDDOWN(MAX(0,X689-430000)*0.028+17600,0))+MIN(30000,ROUNDDOWN(MAX(0,X689-430000)*0.0027+1873,0))+IF("いいえ"="はい",MIN(170000,ROUNDDOWN(MAX(0,X689-430000)*0.0243+17800,0)),0)</f>
        <v/>
      </c>
      <c r="Z689" s="19">
        <f>IF(""="",215040+Y689,"")</f>
        <v/>
      </c>
      <c r="AA689" s="19">
        <f>IF(X689&gt;23500000,NA(),IF(X689&lt;=4890000,1040000,IF(X689&lt;=6550000,670000,620000)))</f>
        <v/>
      </c>
      <c r="AB689" s="19">
        <f>MAX(0,ROUNDDOWN(X689-Z689-AA689-0,-3))</f>
        <v/>
      </c>
      <c r="AC689" s="19">
        <f>IF(AB689&lt;=0,0,ROUNDDOWN((AB689*LOOKUP(AB689,{0,1950001,3300001,6950001,9000001,18000001,40000001},{0.05,0.1,0.2,0.23,0.33,0.4,0.45})-LOOKUP(AB689,{0,1950001,3300001,6950001,9000001,18000001,40000001},{0,97500,427500,636000,1536000,2796000,4796000}))*1.021,-2))</f>
        <v/>
      </c>
      <c r="AD689" s="19">
        <f>MAX(0,ROUNDDOWN(X689-Z689-430000-0,-3))</f>
        <v/>
      </c>
      <c r="AE689" s="19">
        <f>IF(X689&lt;=450000,0,MAX(0,ROUNDDOWN(AD689*0.06-MIN(50000,AD689)*0.03,-2))+MAX(0,ROUNDDOWN(AD689*0.04-MIN(50000,AD689)*0.02,-2)))</f>
        <v/>
      </c>
      <c r="AF689" s="19">
        <f>AC689+AE689+Y689</f>
        <v/>
      </c>
      <c r="AG689" s="19">
        <f>MIN(650000,MAX(0,$B689))</f>
        <v/>
      </c>
      <c r="AH689" s="19">
        <f>$B689-AG689</f>
        <v/>
      </c>
      <c r="AI689" s="19">
        <f>MIN(670000,ROUNDDOWN(MAX(0,AH689-430000)*0.0751+47600,0))+MIN(260000,ROUNDDOWN(MAX(0,AH689-430000)*0.028+17600,0))+MIN(30000,ROUNDDOWN(MAX(0,AH689-430000)*0.0027+1873,0))+IF("いいえ"="はい",MIN(170000,ROUNDDOWN(MAX(0,AH689-430000)*0.0243+17800,0)),0)</f>
        <v/>
      </c>
      <c r="AJ689" s="19">
        <f>IF(""="",215040+AI689,"")</f>
        <v/>
      </c>
      <c r="AK689" s="19">
        <f>IF(AH689&gt;23500000,NA(),IF(AH689&lt;=4890000,1040000,IF(AH689&lt;=6550000,670000,620000)))</f>
        <v/>
      </c>
      <c r="AL689" s="19">
        <f>MAX(0,ROUNDDOWN(AH689-AJ689-AK689-0,-3))</f>
        <v/>
      </c>
      <c r="AM689" s="19">
        <f>IF(AL689&lt;=0,0,ROUNDDOWN((AL689*LOOKUP(AL689,{0,1950001,3300001,6950001,9000001,18000001,40000001},{0.05,0.1,0.2,0.23,0.33,0.4,0.45})-LOOKUP(AL689,{0,1950001,3300001,6950001,9000001,18000001,40000001},{0,97500,427500,636000,1536000,2796000,4796000}))*1.021,-2))</f>
        <v/>
      </c>
      <c r="AN689" s="19">
        <f>MAX(0,ROUNDDOWN(AH689-AJ689-430000-0,-3))</f>
        <v/>
      </c>
      <c r="AO689" s="19">
        <f>IF(AH689&lt;=450000,0,MAX(0,ROUNDDOWN(AN689*0.06-MIN(50000,AN689)*0.03,-2))+MAX(0,ROUNDDOWN(AN689*0.04-MIN(50000,AN689)*0.02,-2)))</f>
        <v/>
      </c>
      <c r="AP689" s="19">
        <f>AM689+AO689+AI689</f>
        <v/>
      </c>
      <c r="AQ689" s="19">
        <f>MIN(750000,MAX(0,$B689))</f>
        <v/>
      </c>
      <c r="AR689" s="19">
        <f>$B689-AQ689</f>
        <v/>
      </c>
      <c r="AS689" s="19">
        <f>MIN(670000,ROUNDDOWN(MAX(0,AR689-430000)*0.0751+47600,0))+MIN(260000,ROUNDDOWN(MAX(0,AR689-430000)*0.028+17600,0))+MIN(30000,ROUNDDOWN(MAX(0,AR689-430000)*0.0027+1873,0))+IF("いいえ"="はい",MIN(170000,ROUNDDOWN(MAX(0,AR689-430000)*0.0243+17800,0)),0)</f>
        <v/>
      </c>
      <c r="AT689" s="19">
        <f>IF(""="",215040+AS689,"")</f>
        <v/>
      </c>
      <c r="AU689" s="19">
        <f>IF(AR689&gt;23500000,NA(),IF(AR689&lt;=4890000,1040000,IF(AR689&lt;=6550000,670000,620000)))</f>
        <v/>
      </c>
      <c r="AV689" s="19">
        <f>MAX(0,ROUNDDOWN(AR689-AT689-AU689-0,-3))</f>
        <v/>
      </c>
      <c r="AW689" s="19">
        <f>IF(AV689&lt;=0,0,ROUNDDOWN((AV689*LOOKUP(AV689,{0,1950001,3300001,6950001,9000001,18000001,40000001},{0.05,0.1,0.2,0.23,0.33,0.4,0.45})-LOOKUP(AV689,{0,1950001,3300001,6950001,9000001,18000001,40000001},{0,97500,427500,636000,1536000,2796000,4796000}))*1.021,-2))</f>
        <v/>
      </c>
      <c r="AX689" s="19">
        <f>MAX(0,ROUNDDOWN(AR689-AT689-430000-0,-3))</f>
        <v/>
      </c>
      <c r="AY689" s="19">
        <f>IF(AR689&lt;=450000,0,MAX(0,ROUNDDOWN(AX689*0.06-MIN(50000,AX689)*0.03,-2))+MAX(0,ROUNDDOWN(AX689*0.04-MIN(50000,AX689)*0.02,-2)))</f>
        <v/>
      </c>
      <c r="AZ689" s="19">
        <f>AW689+AY689+AS689</f>
        <v/>
      </c>
    </row>
    <row r="690">
      <c r="A690" t="inlineStr">
        <is>
          <t>1万円刻み</t>
        </is>
      </c>
      <c r="B690" s="19">
        <f>'3_1万円刻み'!$A$673</f>
        <v/>
      </c>
      <c r="C690" s="19">
        <f>MIN(0,MAX(0,$B690))</f>
        <v/>
      </c>
      <c r="D690" s="19">
        <f>$B690-C690</f>
        <v/>
      </c>
      <c r="E690" s="19">
        <f>MIN(670000,ROUNDDOWN(MAX(0,D690-430000)*0.0751+47600,0))+MIN(260000,ROUNDDOWN(MAX(0,D690-430000)*0.028+17600,0))+MIN(30000,ROUNDDOWN(MAX(0,D690-430000)*0.0027+1873,0))+IF("いいえ"="はい",MIN(170000,ROUNDDOWN(MAX(0,D690-430000)*0.0243+17800,0)),0)</f>
        <v/>
      </c>
      <c r="F690" s="19">
        <f>IF(""="",215040+E690,"")</f>
        <v/>
      </c>
      <c r="G690" s="19">
        <f>IF(D690&gt;23500000,NA(),IF(D690&lt;=4890000,1040000,IF(D690&lt;=6550000,670000,620000)))</f>
        <v/>
      </c>
      <c r="H690" s="19">
        <f>MAX(0,ROUNDDOWN(D690-F690-G690-0,-3))</f>
        <v/>
      </c>
      <c r="I690" s="19">
        <f>IF(H690&lt;=0,0,ROUNDDOWN((H690*LOOKUP(H690,{0,1950001,3300001,6950001,9000001,18000001,40000001},{0.05,0.1,0.2,0.23,0.33,0.4,0.45})-LOOKUP(H690,{0,1950001,3300001,6950001,9000001,18000001,40000001},{0,97500,427500,636000,1536000,2796000,4796000}))*1.021,-2))</f>
        <v/>
      </c>
      <c r="J690" s="19">
        <f>MAX(0,ROUNDDOWN(D690-F690-430000-0,-3))</f>
        <v/>
      </c>
      <c r="K690" s="19">
        <f>IF(D690&lt;=450000,0,MAX(0,ROUNDDOWN(J690*0.06-MIN(50000,J690)*0.03,-2))+MAX(0,ROUNDDOWN(J690*0.04-MIN(50000,J690)*0.02,-2)))</f>
        <v/>
      </c>
      <c r="L690" s="19">
        <f>I690+K690+E690</f>
        <v/>
      </c>
      <c r="M690" s="19">
        <f>MIN(100000,MAX(0,$B690))</f>
        <v/>
      </c>
      <c r="N690" s="19">
        <f>$B690-M690</f>
        <v/>
      </c>
      <c r="O690" s="19">
        <f>MIN(670000,ROUNDDOWN(MAX(0,N690-430000)*0.0751+47600,0))+MIN(260000,ROUNDDOWN(MAX(0,N690-430000)*0.028+17600,0))+MIN(30000,ROUNDDOWN(MAX(0,N690-430000)*0.0027+1873,0))+IF("いいえ"="はい",MIN(170000,ROUNDDOWN(MAX(0,N690-430000)*0.0243+17800,0)),0)</f>
        <v/>
      </c>
      <c r="P690" s="19">
        <f>IF(""="",215040+O690,"")</f>
        <v/>
      </c>
      <c r="Q690" s="19">
        <f>IF(N690&gt;23500000,NA(),IF(N690&lt;=4890000,1040000,IF(N690&lt;=6550000,670000,620000)))</f>
        <v/>
      </c>
      <c r="R690" s="19">
        <f>MAX(0,ROUNDDOWN(N690-P690-Q690-0,-3))</f>
        <v/>
      </c>
      <c r="S690" s="19">
        <f>IF(R690&lt;=0,0,ROUNDDOWN((R690*LOOKUP(R690,{0,1950001,3300001,6950001,9000001,18000001,40000001},{0.05,0.1,0.2,0.23,0.33,0.4,0.45})-LOOKUP(R690,{0,1950001,3300001,6950001,9000001,18000001,40000001},{0,97500,427500,636000,1536000,2796000,4796000}))*1.021,-2))</f>
        <v/>
      </c>
      <c r="T690" s="19">
        <f>MAX(0,ROUNDDOWN(N690-P690-430000-0,-3))</f>
        <v/>
      </c>
      <c r="U690" s="19">
        <f>IF(N690&lt;=450000,0,MAX(0,ROUNDDOWN(T690*0.06-MIN(50000,T690)*0.03,-2))+MAX(0,ROUNDDOWN(T690*0.04-MIN(50000,T690)*0.02,-2)))</f>
        <v/>
      </c>
      <c r="V690" s="19">
        <f>S690+U690+O690</f>
        <v/>
      </c>
      <c r="W690" s="19">
        <f>MIN(550000,MAX(0,$B690))</f>
        <v/>
      </c>
      <c r="X690" s="19">
        <f>$B690-W690</f>
        <v/>
      </c>
      <c r="Y690" s="19">
        <f>MIN(670000,ROUNDDOWN(MAX(0,X690-430000)*0.0751+47600,0))+MIN(260000,ROUNDDOWN(MAX(0,X690-430000)*0.028+17600,0))+MIN(30000,ROUNDDOWN(MAX(0,X690-430000)*0.0027+1873,0))+IF("いいえ"="はい",MIN(170000,ROUNDDOWN(MAX(0,X690-430000)*0.0243+17800,0)),0)</f>
        <v/>
      </c>
      <c r="Z690" s="19">
        <f>IF(""="",215040+Y690,"")</f>
        <v/>
      </c>
      <c r="AA690" s="19">
        <f>IF(X690&gt;23500000,NA(),IF(X690&lt;=4890000,1040000,IF(X690&lt;=6550000,670000,620000)))</f>
        <v/>
      </c>
      <c r="AB690" s="19">
        <f>MAX(0,ROUNDDOWN(X690-Z690-AA690-0,-3))</f>
        <v/>
      </c>
      <c r="AC690" s="19">
        <f>IF(AB690&lt;=0,0,ROUNDDOWN((AB690*LOOKUP(AB690,{0,1950001,3300001,6950001,9000001,18000001,40000001},{0.05,0.1,0.2,0.23,0.33,0.4,0.45})-LOOKUP(AB690,{0,1950001,3300001,6950001,9000001,18000001,40000001},{0,97500,427500,636000,1536000,2796000,4796000}))*1.021,-2))</f>
        <v/>
      </c>
      <c r="AD690" s="19">
        <f>MAX(0,ROUNDDOWN(X690-Z690-430000-0,-3))</f>
        <v/>
      </c>
      <c r="AE690" s="19">
        <f>IF(X690&lt;=450000,0,MAX(0,ROUNDDOWN(AD690*0.06-MIN(50000,AD690)*0.03,-2))+MAX(0,ROUNDDOWN(AD690*0.04-MIN(50000,AD690)*0.02,-2)))</f>
        <v/>
      </c>
      <c r="AF690" s="19">
        <f>AC690+AE690+Y690</f>
        <v/>
      </c>
      <c r="AG690" s="19">
        <f>MIN(650000,MAX(0,$B690))</f>
        <v/>
      </c>
      <c r="AH690" s="19">
        <f>$B690-AG690</f>
        <v/>
      </c>
      <c r="AI690" s="19">
        <f>MIN(670000,ROUNDDOWN(MAX(0,AH690-430000)*0.0751+47600,0))+MIN(260000,ROUNDDOWN(MAX(0,AH690-430000)*0.028+17600,0))+MIN(30000,ROUNDDOWN(MAX(0,AH690-430000)*0.0027+1873,0))+IF("いいえ"="はい",MIN(170000,ROUNDDOWN(MAX(0,AH690-430000)*0.0243+17800,0)),0)</f>
        <v/>
      </c>
      <c r="AJ690" s="19">
        <f>IF(""="",215040+AI690,"")</f>
        <v/>
      </c>
      <c r="AK690" s="19">
        <f>IF(AH690&gt;23500000,NA(),IF(AH690&lt;=4890000,1040000,IF(AH690&lt;=6550000,670000,620000)))</f>
        <v/>
      </c>
      <c r="AL690" s="19">
        <f>MAX(0,ROUNDDOWN(AH690-AJ690-AK690-0,-3))</f>
        <v/>
      </c>
      <c r="AM690" s="19">
        <f>IF(AL690&lt;=0,0,ROUNDDOWN((AL690*LOOKUP(AL690,{0,1950001,3300001,6950001,9000001,18000001,40000001},{0.05,0.1,0.2,0.23,0.33,0.4,0.45})-LOOKUP(AL690,{0,1950001,3300001,6950001,9000001,18000001,40000001},{0,97500,427500,636000,1536000,2796000,4796000}))*1.021,-2))</f>
        <v/>
      </c>
      <c r="AN690" s="19">
        <f>MAX(0,ROUNDDOWN(AH690-AJ690-430000-0,-3))</f>
        <v/>
      </c>
      <c r="AO690" s="19">
        <f>IF(AH690&lt;=450000,0,MAX(0,ROUNDDOWN(AN690*0.06-MIN(50000,AN690)*0.03,-2))+MAX(0,ROUNDDOWN(AN690*0.04-MIN(50000,AN690)*0.02,-2)))</f>
        <v/>
      </c>
      <c r="AP690" s="19">
        <f>AM690+AO690+AI690</f>
        <v/>
      </c>
      <c r="AQ690" s="19">
        <f>MIN(750000,MAX(0,$B690))</f>
        <v/>
      </c>
      <c r="AR690" s="19">
        <f>$B690-AQ690</f>
        <v/>
      </c>
      <c r="AS690" s="19">
        <f>MIN(670000,ROUNDDOWN(MAX(0,AR690-430000)*0.0751+47600,0))+MIN(260000,ROUNDDOWN(MAX(0,AR690-430000)*0.028+17600,0))+MIN(30000,ROUNDDOWN(MAX(0,AR690-430000)*0.0027+1873,0))+IF("いいえ"="はい",MIN(170000,ROUNDDOWN(MAX(0,AR690-430000)*0.0243+17800,0)),0)</f>
        <v/>
      </c>
      <c r="AT690" s="19">
        <f>IF(""="",215040+AS690,"")</f>
        <v/>
      </c>
      <c r="AU690" s="19">
        <f>IF(AR690&gt;23500000,NA(),IF(AR690&lt;=4890000,1040000,IF(AR690&lt;=6550000,670000,620000)))</f>
        <v/>
      </c>
      <c r="AV690" s="19">
        <f>MAX(0,ROUNDDOWN(AR690-AT690-AU690-0,-3))</f>
        <v/>
      </c>
      <c r="AW690" s="19">
        <f>IF(AV690&lt;=0,0,ROUNDDOWN((AV690*LOOKUP(AV690,{0,1950001,3300001,6950001,9000001,18000001,40000001},{0.05,0.1,0.2,0.23,0.33,0.4,0.45})-LOOKUP(AV690,{0,1950001,3300001,6950001,9000001,18000001,40000001},{0,97500,427500,636000,1536000,2796000,4796000}))*1.021,-2))</f>
        <v/>
      </c>
      <c r="AX690" s="19">
        <f>MAX(0,ROUNDDOWN(AR690-AT690-430000-0,-3))</f>
        <v/>
      </c>
      <c r="AY690" s="19">
        <f>IF(AR690&lt;=450000,0,MAX(0,ROUNDDOWN(AX690*0.06-MIN(50000,AX690)*0.03,-2))+MAX(0,ROUNDDOWN(AX690*0.04-MIN(50000,AX690)*0.02,-2)))</f>
        <v/>
      </c>
      <c r="AZ690" s="19">
        <f>AW690+AY690+AS690</f>
        <v/>
      </c>
    </row>
    <row r="691">
      <c r="A691" t="inlineStr">
        <is>
          <t>1万円刻み</t>
        </is>
      </c>
      <c r="B691" s="19">
        <f>'3_1万円刻み'!$A$674</f>
        <v/>
      </c>
      <c r="C691" s="19">
        <f>MIN(0,MAX(0,$B691))</f>
        <v/>
      </c>
      <c r="D691" s="19">
        <f>$B691-C691</f>
        <v/>
      </c>
      <c r="E691" s="19">
        <f>MIN(670000,ROUNDDOWN(MAX(0,D691-430000)*0.0751+47600,0))+MIN(260000,ROUNDDOWN(MAX(0,D691-430000)*0.028+17600,0))+MIN(30000,ROUNDDOWN(MAX(0,D691-430000)*0.0027+1873,0))+IF("いいえ"="はい",MIN(170000,ROUNDDOWN(MAX(0,D691-430000)*0.0243+17800,0)),0)</f>
        <v/>
      </c>
      <c r="F691" s="19">
        <f>IF(""="",215040+E691,"")</f>
        <v/>
      </c>
      <c r="G691" s="19">
        <f>IF(D691&gt;23500000,NA(),IF(D691&lt;=4890000,1040000,IF(D691&lt;=6550000,670000,620000)))</f>
        <v/>
      </c>
      <c r="H691" s="19">
        <f>MAX(0,ROUNDDOWN(D691-F691-G691-0,-3))</f>
        <v/>
      </c>
      <c r="I691" s="19">
        <f>IF(H691&lt;=0,0,ROUNDDOWN((H691*LOOKUP(H691,{0,1950001,3300001,6950001,9000001,18000001,40000001},{0.05,0.1,0.2,0.23,0.33,0.4,0.45})-LOOKUP(H691,{0,1950001,3300001,6950001,9000001,18000001,40000001},{0,97500,427500,636000,1536000,2796000,4796000}))*1.021,-2))</f>
        <v/>
      </c>
      <c r="J691" s="19">
        <f>MAX(0,ROUNDDOWN(D691-F691-430000-0,-3))</f>
        <v/>
      </c>
      <c r="K691" s="19">
        <f>IF(D691&lt;=450000,0,MAX(0,ROUNDDOWN(J691*0.06-MIN(50000,J691)*0.03,-2))+MAX(0,ROUNDDOWN(J691*0.04-MIN(50000,J691)*0.02,-2)))</f>
        <v/>
      </c>
      <c r="L691" s="19">
        <f>I691+K691+E691</f>
        <v/>
      </c>
      <c r="M691" s="19">
        <f>MIN(100000,MAX(0,$B691))</f>
        <v/>
      </c>
      <c r="N691" s="19">
        <f>$B691-M691</f>
        <v/>
      </c>
      <c r="O691" s="19">
        <f>MIN(670000,ROUNDDOWN(MAX(0,N691-430000)*0.0751+47600,0))+MIN(260000,ROUNDDOWN(MAX(0,N691-430000)*0.028+17600,0))+MIN(30000,ROUNDDOWN(MAX(0,N691-430000)*0.0027+1873,0))+IF("いいえ"="はい",MIN(170000,ROUNDDOWN(MAX(0,N691-430000)*0.0243+17800,0)),0)</f>
        <v/>
      </c>
      <c r="P691" s="19">
        <f>IF(""="",215040+O691,"")</f>
        <v/>
      </c>
      <c r="Q691" s="19">
        <f>IF(N691&gt;23500000,NA(),IF(N691&lt;=4890000,1040000,IF(N691&lt;=6550000,670000,620000)))</f>
        <v/>
      </c>
      <c r="R691" s="19">
        <f>MAX(0,ROUNDDOWN(N691-P691-Q691-0,-3))</f>
        <v/>
      </c>
      <c r="S691" s="19">
        <f>IF(R691&lt;=0,0,ROUNDDOWN((R691*LOOKUP(R691,{0,1950001,3300001,6950001,9000001,18000001,40000001},{0.05,0.1,0.2,0.23,0.33,0.4,0.45})-LOOKUP(R691,{0,1950001,3300001,6950001,9000001,18000001,40000001},{0,97500,427500,636000,1536000,2796000,4796000}))*1.021,-2))</f>
        <v/>
      </c>
      <c r="T691" s="19">
        <f>MAX(0,ROUNDDOWN(N691-P691-430000-0,-3))</f>
        <v/>
      </c>
      <c r="U691" s="19">
        <f>IF(N691&lt;=450000,0,MAX(0,ROUNDDOWN(T691*0.06-MIN(50000,T691)*0.03,-2))+MAX(0,ROUNDDOWN(T691*0.04-MIN(50000,T691)*0.02,-2)))</f>
        <v/>
      </c>
      <c r="V691" s="19">
        <f>S691+U691+O691</f>
        <v/>
      </c>
      <c r="W691" s="19">
        <f>MIN(550000,MAX(0,$B691))</f>
        <v/>
      </c>
      <c r="X691" s="19">
        <f>$B691-W691</f>
        <v/>
      </c>
      <c r="Y691" s="19">
        <f>MIN(670000,ROUNDDOWN(MAX(0,X691-430000)*0.0751+47600,0))+MIN(260000,ROUNDDOWN(MAX(0,X691-430000)*0.028+17600,0))+MIN(30000,ROUNDDOWN(MAX(0,X691-430000)*0.0027+1873,0))+IF("いいえ"="はい",MIN(170000,ROUNDDOWN(MAX(0,X691-430000)*0.0243+17800,0)),0)</f>
        <v/>
      </c>
      <c r="Z691" s="19">
        <f>IF(""="",215040+Y691,"")</f>
        <v/>
      </c>
      <c r="AA691" s="19">
        <f>IF(X691&gt;23500000,NA(),IF(X691&lt;=4890000,1040000,IF(X691&lt;=6550000,670000,620000)))</f>
        <v/>
      </c>
      <c r="AB691" s="19">
        <f>MAX(0,ROUNDDOWN(X691-Z691-AA691-0,-3))</f>
        <v/>
      </c>
      <c r="AC691" s="19">
        <f>IF(AB691&lt;=0,0,ROUNDDOWN((AB691*LOOKUP(AB691,{0,1950001,3300001,6950001,9000001,18000001,40000001},{0.05,0.1,0.2,0.23,0.33,0.4,0.45})-LOOKUP(AB691,{0,1950001,3300001,6950001,9000001,18000001,40000001},{0,97500,427500,636000,1536000,2796000,4796000}))*1.021,-2))</f>
        <v/>
      </c>
      <c r="AD691" s="19">
        <f>MAX(0,ROUNDDOWN(X691-Z691-430000-0,-3))</f>
        <v/>
      </c>
      <c r="AE691" s="19">
        <f>IF(X691&lt;=450000,0,MAX(0,ROUNDDOWN(AD691*0.06-MIN(50000,AD691)*0.03,-2))+MAX(0,ROUNDDOWN(AD691*0.04-MIN(50000,AD691)*0.02,-2)))</f>
        <v/>
      </c>
      <c r="AF691" s="19">
        <f>AC691+AE691+Y691</f>
        <v/>
      </c>
      <c r="AG691" s="19">
        <f>MIN(650000,MAX(0,$B691))</f>
        <v/>
      </c>
      <c r="AH691" s="19">
        <f>$B691-AG691</f>
        <v/>
      </c>
      <c r="AI691" s="19">
        <f>MIN(670000,ROUNDDOWN(MAX(0,AH691-430000)*0.0751+47600,0))+MIN(260000,ROUNDDOWN(MAX(0,AH691-430000)*0.028+17600,0))+MIN(30000,ROUNDDOWN(MAX(0,AH691-430000)*0.0027+1873,0))+IF("いいえ"="はい",MIN(170000,ROUNDDOWN(MAX(0,AH691-430000)*0.0243+17800,0)),0)</f>
        <v/>
      </c>
      <c r="AJ691" s="19">
        <f>IF(""="",215040+AI691,"")</f>
        <v/>
      </c>
      <c r="AK691" s="19">
        <f>IF(AH691&gt;23500000,NA(),IF(AH691&lt;=4890000,1040000,IF(AH691&lt;=6550000,670000,620000)))</f>
        <v/>
      </c>
      <c r="AL691" s="19">
        <f>MAX(0,ROUNDDOWN(AH691-AJ691-AK691-0,-3))</f>
        <v/>
      </c>
      <c r="AM691" s="19">
        <f>IF(AL691&lt;=0,0,ROUNDDOWN((AL691*LOOKUP(AL691,{0,1950001,3300001,6950001,9000001,18000001,40000001},{0.05,0.1,0.2,0.23,0.33,0.4,0.45})-LOOKUP(AL691,{0,1950001,3300001,6950001,9000001,18000001,40000001},{0,97500,427500,636000,1536000,2796000,4796000}))*1.021,-2))</f>
        <v/>
      </c>
      <c r="AN691" s="19">
        <f>MAX(0,ROUNDDOWN(AH691-AJ691-430000-0,-3))</f>
        <v/>
      </c>
      <c r="AO691" s="19">
        <f>IF(AH691&lt;=450000,0,MAX(0,ROUNDDOWN(AN691*0.06-MIN(50000,AN691)*0.03,-2))+MAX(0,ROUNDDOWN(AN691*0.04-MIN(50000,AN691)*0.02,-2)))</f>
        <v/>
      </c>
      <c r="AP691" s="19">
        <f>AM691+AO691+AI691</f>
        <v/>
      </c>
      <c r="AQ691" s="19">
        <f>MIN(750000,MAX(0,$B691))</f>
        <v/>
      </c>
      <c r="AR691" s="19">
        <f>$B691-AQ691</f>
        <v/>
      </c>
      <c r="AS691" s="19">
        <f>MIN(670000,ROUNDDOWN(MAX(0,AR691-430000)*0.0751+47600,0))+MIN(260000,ROUNDDOWN(MAX(0,AR691-430000)*0.028+17600,0))+MIN(30000,ROUNDDOWN(MAX(0,AR691-430000)*0.0027+1873,0))+IF("いいえ"="はい",MIN(170000,ROUNDDOWN(MAX(0,AR691-430000)*0.0243+17800,0)),0)</f>
        <v/>
      </c>
      <c r="AT691" s="19">
        <f>IF(""="",215040+AS691,"")</f>
        <v/>
      </c>
      <c r="AU691" s="19">
        <f>IF(AR691&gt;23500000,NA(),IF(AR691&lt;=4890000,1040000,IF(AR691&lt;=6550000,670000,620000)))</f>
        <v/>
      </c>
      <c r="AV691" s="19">
        <f>MAX(0,ROUNDDOWN(AR691-AT691-AU691-0,-3))</f>
        <v/>
      </c>
      <c r="AW691" s="19">
        <f>IF(AV691&lt;=0,0,ROUNDDOWN((AV691*LOOKUP(AV691,{0,1950001,3300001,6950001,9000001,18000001,40000001},{0.05,0.1,0.2,0.23,0.33,0.4,0.45})-LOOKUP(AV691,{0,1950001,3300001,6950001,9000001,18000001,40000001},{0,97500,427500,636000,1536000,2796000,4796000}))*1.021,-2))</f>
        <v/>
      </c>
      <c r="AX691" s="19">
        <f>MAX(0,ROUNDDOWN(AR691-AT691-430000-0,-3))</f>
        <v/>
      </c>
      <c r="AY691" s="19">
        <f>IF(AR691&lt;=450000,0,MAX(0,ROUNDDOWN(AX691*0.06-MIN(50000,AX691)*0.03,-2))+MAX(0,ROUNDDOWN(AX691*0.04-MIN(50000,AX691)*0.02,-2)))</f>
        <v/>
      </c>
      <c r="AZ691" s="19">
        <f>AW691+AY691+AS691</f>
        <v/>
      </c>
    </row>
    <row r="692">
      <c r="A692" t="inlineStr">
        <is>
          <t>1万円刻み</t>
        </is>
      </c>
      <c r="B692" s="19">
        <f>'3_1万円刻み'!$A$675</f>
        <v/>
      </c>
      <c r="C692" s="19">
        <f>MIN(0,MAX(0,$B692))</f>
        <v/>
      </c>
      <c r="D692" s="19">
        <f>$B692-C692</f>
        <v/>
      </c>
      <c r="E692" s="19">
        <f>MIN(670000,ROUNDDOWN(MAX(0,D692-430000)*0.0751+47600,0))+MIN(260000,ROUNDDOWN(MAX(0,D692-430000)*0.028+17600,0))+MIN(30000,ROUNDDOWN(MAX(0,D692-430000)*0.0027+1873,0))+IF("いいえ"="はい",MIN(170000,ROUNDDOWN(MAX(0,D692-430000)*0.0243+17800,0)),0)</f>
        <v/>
      </c>
      <c r="F692" s="19">
        <f>IF(""="",215040+E692,"")</f>
        <v/>
      </c>
      <c r="G692" s="19">
        <f>IF(D692&gt;23500000,NA(),IF(D692&lt;=4890000,1040000,IF(D692&lt;=6550000,670000,620000)))</f>
        <v/>
      </c>
      <c r="H692" s="19">
        <f>MAX(0,ROUNDDOWN(D692-F692-G692-0,-3))</f>
        <v/>
      </c>
      <c r="I692" s="19">
        <f>IF(H692&lt;=0,0,ROUNDDOWN((H692*LOOKUP(H692,{0,1950001,3300001,6950001,9000001,18000001,40000001},{0.05,0.1,0.2,0.23,0.33,0.4,0.45})-LOOKUP(H692,{0,1950001,3300001,6950001,9000001,18000001,40000001},{0,97500,427500,636000,1536000,2796000,4796000}))*1.021,-2))</f>
        <v/>
      </c>
      <c r="J692" s="19">
        <f>MAX(0,ROUNDDOWN(D692-F692-430000-0,-3))</f>
        <v/>
      </c>
      <c r="K692" s="19">
        <f>IF(D692&lt;=450000,0,MAX(0,ROUNDDOWN(J692*0.06-MIN(50000,J692)*0.03,-2))+MAX(0,ROUNDDOWN(J692*0.04-MIN(50000,J692)*0.02,-2)))</f>
        <v/>
      </c>
      <c r="L692" s="19">
        <f>I692+K692+E692</f>
        <v/>
      </c>
      <c r="M692" s="19">
        <f>MIN(100000,MAX(0,$B692))</f>
        <v/>
      </c>
      <c r="N692" s="19">
        <f>$B692-M692</f>
        <v/>
      </c>
      <c r="O692" s="19">
        <f>MIN(670000,ROUNDDOWN(MAX(0,N692-430000)*0.0751+47600,0))+MIN(260000,ROUNDDOWN(MAX(0,N692-430000)*0.028+17600,0))+MIN(30000,ROUNDDOWN(MAX(0,N692-430000)*0.0027+1873,0))+IF("いいえ"="はい",MIN(170000,ROUNDDOWN(MAX(0,N692-430000)*0.0243+17800,0)),0)</f>
        <v/>
      </c>
      <c r="P692" s="19">
        <f>IF(""="",215040+O692,"")</f>
        <v/>
      </c>
      <c r="Q692" s="19">
        <f>IF(N692&gt;23500000,NA(),IF(N692&lt;=4890000,1040000,IF(N692&lt;=6550000,670000,620000)))</f>
        <v/>
      </c>
      <c r="R692" s="19">
        <f>MAX(0,ROUNDDOWN(N692-P692-Q692-0,-3))</f>
        <v/>
      </c>
      <c r="S692" s="19">
        <f>IF(R692&lt;=0,0,ROUNDDOWN((R692*LOOKUP(R692,{0,1950001,3300001,6950001,9000001,18000001,40000001},{0.05,0.1,0.2,0.23,0.33,0.4,0.45})-LOOKUP(R692,{0,1950001,3300001,6950001,9000001,18000001,40000001},{0,97500,427500,636000,1536000,2796000,4796000}))*1.021,-2))</f>
        <v/>
      </c>
      <c r="T692" s="19">
        <f>MAX(0,ROUNDDOWN(N692-P692-430000-0,-3))</f>
        <v/>
      </c>
      <c r="U692" s="19">
        <f>IF(N692&lt;=450000,0,MAX(0,ROUNDDOWN(T692*0.06-MIN(50000,T692)*0.03,-2))+MAX(0,ROUNDDOWN(T692*0.04-MIN(50000,T692)*0.02,-2)))</f>
        <v/>
      </c>
      <c r="V692" s="19">
        <f>S692+U692+O692</f>
        <v/>
      </c>
      <c r="W692" s="19">
        <f>MIN(550000,MAX(0,$B692))</f>
        <v/>
      </c>
      <c r="X692" s="19">
        <f>$B692-W692</f>
        <v/>
      </c>
      <c r="Y692" s="19">
        <f>MIN(670000,ROUNDDOWN(MAX(0,X692-430000)*0.0751+47600,0))+MIN(260000,ROUNDDOWN(MAX(0,X692-430000)*0.028+17600,0))+MIN(30000,ROUNDDOWN(MAX(0,X692-430000)*0.0027+1873,0))+IF("いいえ"="はい",MIN(170000,ROUNDDOWN(MAX(0,X692-430000)*0.0243+17800,0)),0)</f>
        <v/>
      </c>
      <c r="Z692" s="19">
        <f>IF(""="",215040+Y692,"")</f>
        <v/>
      </c>
      <c r="AA692" s="19">
        <f>IF(X692&gt;23500000,NA(),IF(X692&lt;=4890000,1040000,IF(X692&lt;=6550000,670000,620000)))</f>
        <v/>
      </c>
      <c r="AB692" s="19">
        <f>MAX(0,ROUNDDOWN(X692-Z692-AA692-0,-3))</f>
        <v/>
      </c>
      <c r="AC692" s="19">
        <f>IF(AB692&lt;=0,0,ROUNDDOWN((AB692*LOOKUP(AB692,{0,1950001,3300001,6950001,9000001,18000001,40000001},{0.05,0.1,0.2,0.23,0.33,0.4,0.45})-LOOKUP(AB692,{0,1950001,3300001,6950001,9000001,18000001,40000001},{0,97500,427500,636000,1536000,2796000,4796000}))*1.021,-2))</f>
        <v/>
      </c>
      <c r="AD692" s="19">
        <f>MAX(0,ROUNDDOWN(X692-Z692-430000-0,-3))</f>
        <v/>
      </c>
      <c r="AE692" s="19">
        <f>IF(X692&lt;=450000,0,MAX(0,ROUNDDOWN(AD692*0.06-MIN(50000,AD692)*0.03,-2))+MAX(0,ROUNDDOWN(AD692*0.04-MIN(50000,AD692)*0.02,-2)))</f>
        <v/>
      </c>
      <c r="AF692" s="19">
        <f>AC692+AE692+Y692</f>
        <v/>
      </c>
      <c r="AG692" s="19">
        <f>MIN(650000,MAX(0,$B692))</f>
        <v/>
      </c>
      <c r="AH692" s="19">
        <f>$B692-AG692</f>
        <v/>
      </c>
      <c r="AI692" s="19">
        <f>MIN(670000,ROUNDDOWN(MAX(0,AH692-430000)*0.0751+47600,0))+MIN(260000,ROUNDDOWN(MAX(0,AH692-430000)*0.028+17600,0))+MIN(30000,ROUNDDOWN(MAX(0,AH692-430000)*0.0027+1873,0))+IF("いいえ"="はい",MIN(170000,ROUNDDOWN(MAX(0,AH692-430000)*0.0243+17800,0)),0)</f>
        <v/>
      </c>
      <c r="AJ692" s="19">
        <f>IF(""="",215040+AI692,"")</f>
        <v/>
      </c>
      <c r="AK692" s="19">
        <f>IF(AH692&gt;23500000,NA(),IF(AH692&lt;=4890000,1040000,IF(AH692&lt;=6550000,670000,620000)))</f>
        <v/>
      </c>
      <c r="AL692" s="19">
        <f>MAX(0,ROUNDDOWN(AH692-AJ692-AK692-0,-3))</f>
        <v/>
      </c>
      <c r="AM692" s="19">
        <f>IF(AL692&lt;=0,0,ROUNDDOWN((AL692*LOOKUP(AL692,{0,1950001,3300001,6950001,9000001,18000001,40000001},{0.05,0.1,0.2,0.23,0.33,0.4,0.45})-LOOKUP(AL692,{0,1950001,3300001,6950001,9000001,18000001,40000001},{0,97500,427500,636000,1536000,2796000,4796000}))*1.021,-2))</f>
        <v/>
      </c>
      <c r="AN692" s="19">
        <f>MAX(0,ROUNDDOWN(AH692-AJ692-430000-0,-3))</f>
        <v/>
      </c>
      <c r="AO692" s="19">
        <f>IF(AH692&lt;=450000,0,MAX(0,ROUNDDOWN(AN692*0.06-MIN(50000,AN692)*0.03,-2))+MAX(0,ROUNDDOWN(AN692*0.04-MIN(50000,AN692)*0.02,-2)))</f>
        <v/>
      </c>
      <c r="AP692" s="19">
        <f>AM692+AO692+AI692</f>
        <v/>
      </c>
      <c r="AQ692" s="19">
        <f>MIN(750000,MAX(0,$B692))</f>
        <v/>
      </c>
      <c r="AR692" s="19">
        <f>$B692-AQ692</f>
        <v/>
      </c>
      <c r="AS692" s="19">
        <f>MIN(670000,ROUNDDOWN(MAX(0,AR692-430000)*0.0751+47600,0))+MIN(260000,ROUNDDOWN(MAX(0,AR692-430000)*0.028+17600,0))+MIN(30000,ROUNDDOWN(MAX(0,AR692-430000)*0.0027+1873,0))+IF("いいえ"="はい",MIN(170000,ROUNDDOWN(MAX(0,AR692-430000)*0.0243+17800,0)),0)</f>
        <v/>
      </c>
      <c r="AT692" s="19">
        <f>IF(""="",215040+AS692,"")</f>
        <v/>
      </c>
      <c r="AU692" s="19">
        <f>IF(AR692&gt;23500000,NA(),IF(AR692&lt;=4890000,1040000,IF(AR692&lt;=6550000,670000,620000)))</f>
        <v/>
      </c>
      <c r="AV692" s="19">
        <f>MAX(0,ROUNDDOWN(AR692-AT692-AU692-0,-3))</f>
        <v/>
      </c>
      <c r="AW692" s="19">
        <f>IF(AV692&lt;=0,0,ROUNDDOWN((AV692*LOOKUP(AV692,{0,1950001,3300001,6950001,9000001,18000001,40000001},{0.05,0.1,0.2,0.23,0.33,0.4,0.45})-LOOKUP(AV692,{0,1950001,3300001,6950001,9000001,18000001,40000001},{0,97500,427500,636000,1536000,2796000,4796000}))*1.021,-2))</f>
        <v/>
      </c>
      <c r="AX692" s="19">
        <f>MAX(0,ROUNDDOWN(AR692-AT692-430000-0,-3))</f>
        <v/>
      </c>
      <c r="AY692" s="19">
        <f>IF(AR692&lt;=450000,0,MAX(0,ROUNDDOWN(AX692*0.06-MIN(50000,AX692)*0.03,-2))+MAX(0,ROUNDDOWN(AX692*0.04-MIN(50000,AX692)*0.02,-2)))</f>
        <v/>
      </c>
      <c r="AZ692" s="19">
        <f>AW692+AY692+AS692</f>
        <v/>
      </c>
    </row>
    <row r="693">
      <c r="A693" t="inlineStr">
        <is>
          <t>1万円刻み</t>
        </is>
      </c>
      <c r="B693" s="19">
        <f>'3_1万円刻み'!$A$676</f>
        <v/>
      </c>
      <c r="C693" s="19">
        <f>MIN(0,MAX(0,$B693))</f>
        <v/>
      </c>
      <c r="D693" s="19">
        <f>$B693-C693</f>
        <v/>
      </c>
      <c r="E693" s="19">
        <f>MIN(670000,ROUNDDOWN(MAX(0,D693-430000)*0.0751+47600,0))+MIN(260000,ROUNDDOWN(MAX(0,D693-430000)*0.028+17600,0))+MIN(30000,ROUNDDOWN(MAX(0,D693-430000)*0.0027+1873,0))+IF("いいえ"="はい",MIN(170000,ROUNDDOWN(MAX(0,D693-430000)*0.0243+17800,0)),0)</f>
        <v/>
      </c>
      <c r="F693" s="19">
        <f>IF(""="",215040+E693,"")</f>
        <v/>
      </c>
      <c r="G693" s="19">
        <f>IF(D693&gt;23500000,NA(),IF(D693&lt;=4890000,1040000,IF(D693&lt;=6550000,670000,620000)))</f>
        <v/>
      </c>
      <c r="H693" s="19">
        <f>MAX(0,ROUNDDOWN(D693-F693-G693-0,-3))</f>
        <v/>
      </c>
      <c r="I693" s="19">
        <f>IF(H693&lt;=0,0,ROUNDDOWN((H693*LOOKUP(H693,{0,1950001,3300001,6950001,9000001,18000001,40000001},{0.05,0.1,0.2,0.23,0.33,0.4,0.45})-LOOKUP(H693,{0,1950001,3300001,6950001,9000001,18000001,40000001},{0,97500,427500,636000,1536000,2796000,4796000}))*1.021,-2))</f>
        <v/>
      </c>
      <c r="J693" s="19">
        <f>MAX(0,ROUNDDOWN(D693-F693-430000-0,-3))</f>
        <v/>
      </c>
      <c r="K693" s="19">
        <f>IF(D693&lt;=450000,0,MAX(0,ROUNDDOWN(J693*0.06-MIN(50000,J693)*0.03,-2))+MAX(0,ROUNDDOWN(J693*0.04-MIN(50000,J693)*0.02,-2)))</f>
        <v/>
      </c>
      <c r="L693" s="19">
        <f>I693+K693+E693</f>
        <v/>
      </c>
      <c r="M693" s="19">
        <f>MIN(100000,MAX(0,$B693))</f>
        <v/>
      </c>
      <c r="N693" s="19">
        <f>$B693-M693</f>
        <v/>
      </c>
      <c r="O693" s="19">
        <f>MIN(670000,ROUNDDOWN(MAX(0,N693-430000)*0.0751+47600,0))+MIN(260000,ROUNDDOWN(MAX(0,N693-430000)*0.028+17600,0))+MIN(30000,ROUNDDOWN(MAX(0,N693-430000)*0.0027+1873,0))+IF("いいえ"="はい",MIN(170000,ROUNDDOWN(MAX(0,N693-430000)*0.0243+17800,0)),0)</f>
        <v/>
      </c>
      <c r="P693" s="19">
        <f>IF(""="",215040+O693,"")</f>
        <v/>
      </c>
      <c r="Q693" s="19">
        <f>IF(N693&gt;23500000,NA(),IF(N693&lt;=4890000,1040000,IF(N693&lt;=6550000,670000,620000)))</f>
        <v/>
      </c>
      <c r="R693" s="19">
        <f>MAX(0,ROUNDDOWN(N693-P693-Q693-0,-3))</f>
        <v/>
      </c>
      <c r="S693" s="19">
        <f>IF(R693&lt;=0,0,ROUNDDOWN((R693*LOOKUP(R693,{0,1950001,3300001,6950001,9000001,18000001,40000001},{0.05,0.1,0.2,0.23,0.33,0.4,0.45})-LOOKUP(R693,{0,1950001,3300001,6950001,9000001,18000001,40000001},{0,97500,427500,636000,1536000,2796000,4796000}))*1.021,-2))</f>
        <v/>
      </c>
      <c r="T693" s="19">
        <f>MAX(0,ROUNDDOWN(N693-P693-430000-0,-3))</f>
        <v/>
      </c>
      <c r="U693" s="19">
        <f>IF(N693&lt;=450000,0,MAX(0,ROUNDDOWN(T693*0.06-MIN(50000,T693)*0.03,-2))+MAX(0,ROUNDDOWN(T693*0.04-MIN(50000,T693)*0.02,-2)))</f>
        <v/>
      </c>
      <c r="V693" s="19">
        <f>S693+U693+O693</f>
        <v/>
      </c>
      <c r="W693" s="19">
        <f>MIN(550000,MAX(0,$B693))</f>
        <v/>
      </c>
      <c r="X693" s="19">
        <f>$B693-W693</f>
        <v/>
      </c>
      <c r="Y693" s="19">
        <f>MIN(670000,ROUNDDOWN(MAX(0,X693-430000)*0.0751+47600,0))+MIN(260000,ROUNDDOWN(MAX(0,X693-430000)*0.028+17600,0))+MIN(30000,ROUNDDOWN(MAX(0,X693-430000)*0.0027+1873,0))+IF("いいえ"="はい",MIN(170000,ROUNDDOWN(MAX(0,X693-430000)*0.0243+17800,0)),0)</f>
        <v/>
      </c>
      <c r="Z693" s="19">
        <f>IF(""="",215040+Y693,"")</f>
        <v/>
      </c>
      <c r="AA693" s="19">
        <f>IF(X693&gt;23500000,NA(),IF(X693&lt;=4890000,1040000,IF(X693&lt;=6550000,670000,620000)))</f>
        <v/>
      </c>
      <c r="AB693" s="19">
        <f>MAX(0,ROUNDDOWN(X693-Z693-AA693-0,-3))</f>
        <v/>
      </c>
      <c r="AC693" s="19">
        <f>IF(AB693&lt;=0,0,ROUNDDOWN((AB693*LOOKUP(AB693,{0,1950001,3300001,6950001,9000001,18000001,40000001},{0.05,0.1,0.2,0.23,0.33,0.4,0.45})-LOOKUP(AB693,{0,1950001,3300001,6950001,9000001,18000001,40000001},{0,97500,427500,636000,1536000,2796000,4796000}))*1.021,-2))</f>
        <v/>
      </c>
      <c r="AD693" s="19">
        <f>MAX(0,ROUNDDOWN(X693-Z693-430000-0,-3))</f>
        <v/>
      </c>
      <c r="AE693" s="19">
        <f>IF(X693&lt;=450000,0,MAX(0,ROUNDDOWN(AD693*0.06-MIN(50000,AD693)*0.03,-2))+MAX(0,ROUNDDOWN(AD693*0.04-MIN(50000,AD693)*0.02,-2)))</f>
        <v/>
      </c>
      <c r="AF693" s="19">
        <f>AC693+AE693+Y693</f>
        <v/>
      </c>
      <c r="AG693" s="19">
        <f>MIN(650000,MAX(0,$B693))</f>
        <v/>
      </c>
      <c r="AH693" s="19">
        <f>$B693-AG693</f>
        <v/>
      </c>
      <c r="AI693" s="19">
        <f>MIN(670000,ROUNDDOWN(MAX(0,AH693-430000)*0.0751+47600,0))+MIN(260000,ROUNDDOWN(MAX(0,AH693-430000)*0.028+17600,0))+MIN(30000,ROUNDDOWN(MAX(0,AH693-430000)*0.0027+1873,0))+IF("いいえ"="はい",MIN(170000,ROUNDDOWN(MAX(0,AH693-430000)*0.0243+17800,0)),0)</f>
        <v/>
      </c>
      <c r="AJ693" s="19">
        <f>IF(""="",215040+AI693,"")</f>
        <v/>
      </c>
      <c r="AK693" s="19">
        <f>IF(AH693&gt;23500000,NA(),IF(AH693&lt;=4890000,1040000,IF(AH693&lt;=6550000,670000,620000)))</f>
        <v/>
      </c>
      <c r="AL693" s="19">
        <f>MAX(0,ROUNDDOWN(AH693-AJ693-AK693-0,-3))</f>
        <v/>
      </c>
      <c r="AM693" s="19">
        <f>IF(AL693&lt;=0,0,ROUNDDOWN((AL693*LOOKUP(AL693,{0,1950001,3300001,6950001,9000001,18000001,40000001},{0.05,0.1,0.2,0.23,0.33,0.4,0.45})-LOOKUP(AL693,{0,1950001,3300001,6950001,9000001,18000001,40000001},{0,97500,427500,636000,1536000,2796000,4796000}))*1.021,-2))</f>
        <v/>
      </c>
      <c r="AN693" s="19">
        <f>MAX(0,ROUNDDOWN(AH693-AJ693-430000-0,-3))</f>
        <v/>
      </c>
      <c r="AO693" s="19">
        <f>IF(AH693&lt;=450000,0,MAX(0,ROUNDDOWN(AN693*0.06-MIN(50000,AN693)*0.03,-2))+MAX(0,ROUNDDOWN(AN693*0.04-MIN(50000,AN693)*0.02,-2)))</f>
        <v/>
      </c>
      <c r="AP693" s="19">
        <f>AM693+AO693+AI693</f>
        <v/>
      </c>
      <c r="AQ693" s="19">
        <f>MIN(750000,MAX(0,$B693))</f>
        <v/>
      </c>
      <c r="AR693" s="19">
        <f>$B693-AQ693</f>
        <v/>
      </c>
      <c r="AS693" s="19">
        <f>MIN(670000,ROUNDDOWN(MAX(0,AR693-430000)*0.0751+47600,0))+MIN(260000,ROUNDDOWN(MAX(0,AR693-430000)*0.028+17600,0))+MIN(30000,ROUNDDOWN(MAX(0,AR693-430000)*0.0027+1873,0))+IF("いいえ"="はい",MIN(170000,ROUNDDOWN(MAX(0,AR693-430000)*0.0243+17800,0)),0)</f>
        <v/>
      </c>
      <c r="AT693" s="19">
        <f>IF(""="",215040+AS693,"")</f>
        <v/>
      </c>
      <c r="AU693" s="19">
        <f>IF(AR693&gt;23500000,NA(),IF(AR693&lt;=4890000,1040000,IF(AR693&lt;=6550000,670000,620000)))</f>
        <v/>
      </c>
      <c r="AV693" s="19">
        <f>MAX(0,ROUNDDOWN(AR693-AT693-AU693-0,-3))</f>
        <v/>
      </c>
      <c r="AW693" s="19">
        <f>IF(AV693&lt;=0,0,ROUNDDOWN((AV693*LOOKUP(AV693,{0,1950001,3300001,6950001,9000001,18000001,40000001},{0.05,0.1,0.2,0.23,0.33,0.4,0.45})-LOOKUP(AV693,{0,1950001,3300001,6950001,9000001,18000001,40000001},{0,97500,427500,636000,1536000,2796000,4796000}))*1.021,-2))</f>
        <v/>
      </c>
      <c r="AX693" s="19">
        <f>MAX(0,ROUNDDOWN(AR693-AT693-430000-0,-3))</f>
        <v/>
      </c>
      <c r="AY693" s="19">
        <f>IF(AR693&lt;=450000,0,MAX(0,ROUNDDOWN(AX693*0.06-MIN(50000,AX693)*0.03,-2))+MAX(0,ROUNDDOWN(AX693*0.04-MIN(50000,AX693)*0.02,-2)))</f>
        <v/>
      </c>
      <c r="AZ693" s="19">
        <f>AW693+AY693+AS693</f>
        <v/>
      </c>
    </row>
    <row r="694">
      <c r="A694" t="inlineStr">
        <is>
          <t>1万円刻み</t>
        </is>
      </c>
      <c r="B694" s="19">
        <f>'3_1万円刻み'!$A$677</f>
        <v/>
      </c>
      <c r="C694" s="19">
        <f>MIN(0,MAX(0,$B694))</f>
        <v/>
      </c>
      <c r="D694" s="19">
        <f>$B694-C694</f>
        <v/>
      </c>
      <c r="E694" s="19">
        <f>MIN(670000,ROUNDDOWN(MAX(0,D694-430000)*0.0751+47600,0))+MIN(260000,ROUNDDOWN(MAX(0,D694-430000)*0.028+17600,0))+MIN(30000,ROUNDDOWN(MAX(0,D694-430000)*0.0027+1873,0))+IF("いいえ"="はい",MIN(170000,ROUNDDOWN(MAX(0,D694-430000)*0.0243+17800,0)),0)</f>
        <v/>
      </c>
      <c r="F694" s="19">
        <f>IF(""="",215040+E694,"")</f>
        <v/>
      </c>
      <c r="G694" s="19">
        <f>IF(D694&gt;23500000,NA(),IF(D694&lt;=4890000,1040000,IF(D694&lt;=6550000,670000,620000)))</f>
        <v/>
      </c>
      <c r="H694" s="19">
        <f>MAX(0,ROUNDDOWN(D694-F694-G694-0,-3))</f>
        <v/>
      </c>
      <c r="I694" s="19">
        <f>IF(H694&lt;=0,0,ROUNDDOWN((H694*LOOKUP(H694,{0,1950001,3300001,6950001,9000001,18000001,40000001},{0.05,0.1,0.2,0.23,0.33,0.4,0.45})-LOOKUP(H694,{0,1950001,3300001,6950001,9000001,18000001,40000001},{0,97500,427500,636000,1536000,2796000,4796000}))*1.021,-2))</f>
        <v/>
      </c>
      <c r="J694" s="19">
        <f>MAX(0,ROUNDDOWN(D694-F694-430000-0,-3))</f>
        <v/>
      </c>
      <c r="K694" s="19">
        <f>IF(D694&lt;=450000,0,MAX(0,ROUNDDOWN(J694*0.06-MIN(50000,J694)*0.03,-2))+MAX(0,ROUNDDOWN(J694*0.04-MIN(50000,J694)*0.02,-2)))</f>
        <v/>
      </c>
      <c r="L694" s="19">
        <f>I694+K694+E694</f>
        <v/>
      </c>
      <c r="M694" s="19">
        <f>MIN(100000,MAX(0,$B694))</f>
        <v/>
      </c>
      <c r="N694" s="19">
        <f>$B694-M694</f>
        <v/>
      </c>
      <c r="O694" s="19">
        <f>MIN(670000,ROUNDDOWN(MAX(0,N694-430000)*0.0751+47600,0))+MIN(260000,ROUNDDOWN(MAX(0,N694-430000)*0.028+17600,0))+MIN(30000,ROUNDDOWN(MAX(0,N694-430000)*0.0027+1873,0))+IF("いいえ"="はい",MIN(170000,ROUNDDOWN(MAX(0,N694-430000)*0.0243+17800,0)),0)</f>
        <v/>
      </c>
      <c r="P694" s="19">
        <f>IF(""="",215040+O694,"")</f>
        <v/>
      </c>
      <c r="Q694" s="19">
        <f>IF(N694&gt;23500000,NA(),IF(N694&lt;=4890000,1040000,IF(N694&lt;=6550000,670000,620000)))</f>
        <v/>
      </c>
      <c r="R694" s="19">
        <f>MAX(0,ROUNDDOWN(N694-P694-Q694-0,-3))</f>
        <v/>
      </c>
      <c r="S694" s="19">
        <f>IF(R694&lt;=0,0,ROUNDDOWN((R694*LOOKUP(R694,{0,1950001,3300001,6950001,9000001,18000001,40000001},{0.05,0.1,0.2,0.23,0.33,0.4,0.45})-LOOKUP(R694,{0,1950001,3300001,6950001,9000001,18000001,40000001},{0,97500,427500,636000,1536000,2796000,4796000}))*1.021,-2))</f>
        <v/>
      </c>
      <c r="T694" s="19">
        <f>MAX(0,ROUNDDOWN(N694-P694-430000-0,-3))</f>
        <v/>
      </c>
      <c r="U694" s="19">
        <f>IF(N694&lt;=450000,0,MAX(0,ROUNDDOWN(T694*0.06-MIN(50000,T694)*0.03,-2))+MAX(0,ROUNDDOWN(T694*0.04-MIN(50000,T694)*0.02,-2)))</f>
        <v/>
      </c>
      <c r="V694" s="19">
        <f>S694+U694+O694</f>
        <v/>
      </c>
      <c r="W694" s="19">
        <f>MIN(550000,MAX(0,$B694))</f>
        <v/>
      </c>
      <c r="X694" s="19">
        <f>$B694-W694</f>
        <v/>
      </c>
      <c r="Y694" s="19">
        <f>MIN(670000,ROUNDDOWN(MAX(0,X694-430000)*0.0751+47600,0))+MIN(260000,ROUNDDOWN(MAX(0,X694-430000)*0.028+17600,0))+MIN(30000,ROUNDDOWN(MAX(0,X694-430000)*0.0027+1873,0))+IF("いいえ"="はい",MIN(170000,ROUNDDOWN(MAX(0,X694-430000)*0.0243+17800,0)),0)</f>
        <v/>
      </c>
      <c r="Z694" s="19">
        <f>IF(""="",215040+Y694,"")</f>
        <v/>
      </c>
      <c r="AA694" s="19">
        <f>IF(X694&gt;23500000,NA(),IF(X694&lt;=4890000,1040000,IF(X694&lt;=6550000,670000,620000)))</f>
        <v/>
      </c>
      <c r="AB694" s="19">
        <f>MAX(0,ROUNDDOWN(X694-Z694-AA694-0,-3))</f>
        <v/>
      </c>
      <c r="AC694" s="19">
        <f>IF(AB694&lt;=0,0,ROUNDDOWN((AB694*LOOKUP(AB694,{0,1950001,3300001,6950001,9000001,18000001,40000001},{0.05,0.1,0.2,0.23,0.33,0.4,0.45})-LOOKUP(AB694,{0,1950001,3300001,6950001,9000001,18000001,40000001},{0,97500,427500,636000,1536000,2796000,4796000}))*1.021,-2))</f>
        <v/>
      </c>
      <c r="AD694" s="19">
        <f>MAX(0,ROUNDDOWN(X694-Z694-430000-0,-3))</f>
        <v/>
      </c>
      <c r="AE694" s="19">
        <f>IF(X694&lt;=450000,0,MAX(0,ROUNDDOWN(AD694*0.06-MIN(50000,AD694)*0.03,-2))+MAX(0,ROUNDDOWN(AD694*0.04-MIN(50000,AD694)*0.02,-2)))</f>
        <v/>
      </c>
      <c r="AF694" s="19">
        <f>AC694+AE694+Y694</f>
        <v/>
      </c>
      <c r="AG694" s="19">
        <f>MIN(650000,MAX(0,$B694))</f>
        <v/>
      </c>
      <c r="AH694" s="19">
        <f>$B694-AG694</f>
        <v/>
      </c>
      <c r="AI694" s="19">
        <f>MIN(670000,ROUNDDOWN(MAX(0,AH694-430000)*0.0751+47600,0))+MIN(260000,ROUNDDOWN(MAX(0,AH694-430000)*0.028+17600,0))+MIN(30000,ROUNDDOWN(MAX(0,AH694-430000)*0.0027+1873,0))+IF("いいえ"="はい",MIN(170000,ROUNDDOWN(MAX(0,AH694-430000)*0.0243+17800,0)),0)</f>
        <v/>
      </c>
      <c r="AJ694" s="19">
        <f>IF(""="",215040+AI694,"")</f>
        <v/>
      </c>
      <c r="AK694" s="19">
        <f>IF(AH694&gt;23500000,NA(),IF(AH694&lt;=4890000,1040000,IF(AH694&lt;=6550000,670000,620000)))</f>
        <v/>
      </c>
      <c r="AL694" s="19">
        <f>MAX(0,ROUNDDOWN(AH694-AJ694-AK694-0,-3))</f>
        <v/>
      </c>
      <c r="AM694" s="19">
        <f>IF(AL694&lt;=0,0,ROUNDDOWN((AL694*LOOKUP(AL694,{0,1950001,3300001,6950001,9000001,18000001,40000001},{0.05,0.1,0.2,0.23,0.33,0.4,0.45})-LOOKUP(AL694,{0,1950001,3300001,6950001,9000001,18000001,40000001},{0,97500,427500,636000,1536000,2796000,4796000}))*1.021,-2))</f>
        <v/>
      </c>
      <c r="AN694" s="19">
        <f>MAX(0,ROUNDDOWN(AH694-AJ694-430000-0,-3))</f>
        <v/>
      </c>
      <c r="AO694" s="19">
        <f>IF(AH694&lt;=450000,0,MAX(0,ROUNDDOWN(AN694*0.06-MIN(50000,AN694)*0.03,-2))+MAX(0,ROUNDDOWN(AN694*0.04-MIN(50000,AN694)*0.02,-2)))</f>
        <v/>
      </c>
      <c r="AP694" s="19">
        <f>AM694+AO694+AI694</f>
        <v/>
      </c>
      <c r="AQ694" s="19">
        <f>MIN(750000,MAX(0,$B694))</f>
        <v/>
      </c>
      <c r="AR694" s="19">
        <f>$B694-AQ694</f>
        <v/>
      </c>
      <c r="AS694" s="19">
        <f>MIN(670000,ROUNDDOWN(MAX(0,AR694-430000)*0.0751+47600,0))+MIN(260000,ROUNDDOWN(MAX(0,AR694-430000)*0.028+17600,0))+MIN(30000,ROUNDDOWN(MAX(0,AR694-430000)*0.0027+1873,0))+IF("いいえ"="はい",MIN(170000,ROUNDDOWN(MAX(0,AR694-430000)*0.0243+17800,0)),0)</f>
        <v/>
      </c>
      <c r="AT694" s="19">
        <f>IF(""="",215040+AS694,"")</f>
        <v/>
      </c>
      <c r="AU694" s="19">
        <f>IF(AR694&gt;23500000,NA(),IF(AR694&lt;=4890000,1040000,IF(AR694&lt;=6550000,670000,620000)))</f>
        <v/>
      </c>
      <c r="AV694" s="19">
        <f>MAX(0,ROUNDDOWN(AR694-AT694-AU694-0,-3))</f>
        <v/>
      </c>
      <c r="AW694" s="19">
        <f>IF(AV694&lt;=0,0,ROUNDDOWN((AV694*LOOKUP(AV694,{0,1950001,3300001,6950001,9000001,18000001,40000001},{0.05,0.1,0.2,0.23,0.33,0.4,0.45})-LOOKUP(AV694,{0,1950001,3300001,6950001,9000001,18000001,40000001},{0,97500,427500,636000,1536000,2796000,4796000}))*1.021,-2))</f>
        <v/>
      </c>
      <c r="AX694" s="19">
        <f>MAX(0,ROUNDDOWN(AR694-AT694-430000-0,-3))</f>
        <v/>
      </c>
      <c r="AY694" s="19">
        <f>IF(AR694&lt;=450000,0,MAX(0,ROUNDDOWN(AX694*0.06-MIN(50000,AX694)*0.03,-2))+MAX(0,ROUNDDOWN(AX694*0.04-MIN(50000,AX694)*0.02,-2)))</f>
        <v/>
      </c>
      <c r="AZ694" s="19">
        <f>AW694+AY694+AS694</f>
        <v/>
      </c>
    </row>
    <row r="695">
      <c r="A695" t="inlineStr">
        <is>
          <t>1万円刻み</t>
        </is>
      </c>
      <c r="B695" s="19">
        <f>'3_1万円刻み'!$A$678</f>
        <v/>
      </c>
      <c r="C695" s="19">
        <f>MIN(0,MAX(0,$B695))</f>
        <v/>
      </c>
      <c r="D695" s="19">
        <f>$B695-C695</f>
        <v/>
      </c>
      <c r="E695" s="19">
        <f>MIN(670000,ROUNDDOWN(MAX(0,D695-430000)*0.0751+47600,0))+MIN(260000,ROUNDDOWN(MAX(0,D695-430000)*0.028+17600,0))+MIN(30000,ROUNDDOWN(MAX(0,D695-430000)*0.0027+1873,0))+IF("いいえ"="はい",MIN(170000,ROUNDDOWN(MAX(0,D695-430000)*0.0243+17800,0)),0)</f>
        <v/>
      </c>
      <c r="F695" s="19">
        <f>IF(""="",215040+E695,"")</f>
        <v/>
      </c>
      <c r="G695" s="19">
        <f>IF(D695&gt;23500000,NA(),IF(D695&lt;=4890000,1040000,IF(D695&lt;=6550000,670000,620000)))</f>
        <v/>
      </c>
      <c r="H695" s="19">
        <f>MAX(0,ROUNDDOWN(D695-F695-G695-0,-3))</f>
        <v/>
      </c>
      <c r="I695" s="19">
        <f>IF(H695&lt;=0,0,ROUNDDOWN((H695*LOOKUP(H695,{0,1950001,3300001,6950001,9000001,18000001,40000001},{0.05,0.1,0.2,0.23,0.33,0.4,0.45})-LOOKUP(H695,{0,1950001,3300001,6950001,9000001,18000001,40000001},{0,97500,427500,636000,1536000,2796000,4796000}))*1.021,-2))</f>
        <v/>
      </c>
      <c r="J695" s="19">
        <f>MAX(0,ROUNDDOWN(D695-F695-430000-0,-3))</f>
        <v/>
      </c>
      <c r="K695" s="19">
        <f>IF(D695&lt;=450000,0,MAX(0,ROUNDDOWN(J695*0.06-MIN(50000,J695)*0.03,-2))+MAX(0,ROUNDDOWN(J695*0.04-MIN(50000,J695)*0.02,-2)))</f>
        <v/>
      </c>
      <c r="L695" s="19">
        <f>I695+K695+E695</f>
        <v/>
      </c>
      <c r="M695" s="19">
        <f>MIN(100000,MAX(0,$B695))</f>
        <v/>
      </c>
      <c r="N695" s="19">
        <f>$B695-M695</f>
        <v/>
      </c>
      <c r="O695" s="19">
        <f>MIN(670000,ROUNDDOWN(MAX(0,N695-430000)*0.0751+47600,0))+MIN(260000,ROUNDDOWN(MAX(0,N695-430000)*0.028+17600,0))+MIN(30000,ROUNDDOWN(MAX(0,N695-430000)*0.0027+1873,0))+IF("いいえ"="はい",MIN(170000,ROUNDDOWN(MAX(0,N695-430000)*0.0243+17800,0)),0)</f>
        <v/>
      </c>
      <c r="P695" s="19">
        <f>IF(""="",215040+O695,"")</f>
        <v/>
      </c>
      <c r="Q695" s="19">
        <f>IF(N695&gt;23500000,NA(),IF(N695&lt;=4890000,1040000,IF(N695&lt;=6550000,670000,620000)))</f>
        <v/>
      </c>
      <c r="R695" s="19">
        <f>MAX(0,ROUNDDOWN(N695-P695-Q695-0,-3))</f>
        <v/>
      </c>
      <c r="S695" s="19">
        <f>IF(R695&lt;=0,0,ROUNDDOWN((R695*LOOKUP(R695,{0,1950001,3300001,6950001,9000001,18000001,40000001},{0.05,0.1,0.2,0.23,0.33,0.4,0.45})-LOOKUP(R695,{0,1950001,3300001,6950001,9000001,18000001,40000001},{0,97500,427500,636000,1536000,2796000,4796000}))*1.021,-2))</f>
        <v/>
      </c>
      <c r="T695" s="19">
        <f>MAX(0,ROUNDDOWN(N695-P695-430000-0,-3))</f>
        <v/>
      </c>
      <c r="U695" s="19">
        <f>IF(N695&lt;=450000,0,MAX(0,ROUNDDOWN(T695*0.06-MIN(50000,T695)*0.03,-2))+MAX(0,ROUNDDOWN(T695*0.04-MIN(50000,T695)*0.02,-2)))</f>
        <v/>
      </c>
      <c r="V695" s="19">
        <f>S695+U695+O695</f>
        <v/>
      </c>
      <c r="W695" s="19">
        <f>MIN(550000,MAX(0,$B695))</f>
        <v/>
      </c>
      <c r="X695" s="19">
        <f>$B695-W695</f>
        <v/>
      </c>
      <c r="Y695" s="19">
        <f>MIN(670000,ROUNDDOWN(MAX(0,X695-430000)*0.0751+47600,0))+MIN(260000,ROUNDDOWN(MAX(0,X695-430000)*0.028+17600,0))+MIN(30000,ROUNDDOWN(MAX(0,X695-430000)*0.0027+1873,0))+IF("いいえ"="はい",MIN(170000,ROUNDDOWN(MAX(0,X695-430000)*0.0243+17800,0)),0)</f>
        <v/>
      </c>
      <c r="Z695" s="19">
        <f>IF(""="",215040+Y695,"")</f>
        <v/>
      </c>
      <c r="AA695" s="19">
        <f>IF(X695&gt;23500000,NA(),IF(X695&lt;=4890000,1040000,IF(X695&lt;=6550000,670000,620000)))</f>
        <v/>
      </c>
      <c r="AB695" s="19">
        <f>MAX(0,ROUNDDOWN(X695-Z695-AA695-0,-3))</f>
        <v/>
      </c>
      <c r="AC695" s="19">
        <f>IF(AB695&lt;=0,0,ROUNDDOWN((AB695*LOOKUP(AB695,{0,1950001,3300001,6950001,9000001,18000001,40000001},{0.05,0.1,0.2,0.23,0.33,0.4,0.45})-LOOKUP(AB695,{0,1950001,3300001,6950001,9000001,18000001,40000001},{0,97500,427500,636000,1536000,2796000,4796000}))*1.021,-2))</f>
        <v/>
      </c>
      <c r="AD695" s="19">
        <f>MAX(0,ROUNDDOWN(X695-Z695-430000-0,-3))</f>
        <v/>
      </c>
      <c r="AE695" s="19">
        <f>IF(X695&lt;=450000,0,MAX(0,ROUNDDOWN(AD695*0.06-MIN(50000,AD695)*0.03,-2))+MAX(0,ROUNDDOWN(AD695*0.04-MIN(50000,AD695)*0.02,-2)))</f>
        <v/>
      </c>
      <c r="AF695" s="19">
        <f>AC695+AE695+Y695</f>
        <v/>
      </c>
      <c r="AG695" s="19">
        <f>MIN(650000,MAX(0,$B695))</f>
        <v/>
      </c>
      <c r="AH695" s="19">
        <f>$B695-AG695</f>
        <v/>
      </c>
      <c r="AI695" s="19">
        <f>MIN(670000,ROUNDDOWN(MAX(0,AH695-430000)*0.0751+47600,0))+MIN(260000,ROUNDDOWN(MAX(0,AH695-430000)*0.028+17600,0))+MIN(30000,ROUNDDOWN(MAX(0,AH695-430000)*0.0027+1873,0))+IF("いいえ"="はい",MIN(170000,ROUNDDOWN(MAX(0,AH695-430000)*0.0243+17800,0)),0)</f>
        <v/>
      </c>
      <c r="AJ695" s="19">
        <f>IF(""="",215040+AI695,"")</f>
        <v/>
      </c>
      <c r="AK695" s="19">
        <f>IF(AH695&gt;23500000,NA(),IF(AH695&lt;=4890000,1040000,IF(AH695&lt;=6550000,670000,620000)))</f>
        <v/>
      </c>
      <c r="AL695" s="19">
        <f>MAX(0,ROUNDDOWN(AH695-AJ695-AK695-0,-3))</f>
        <v/>
      </c>
      <c r="AM695" s="19">
        <f>IF(AL695&lt;=0,0,ROUNDDOWN((AL695*LOOKUP(AL695,{0,1950001,3300001,6950001,9000001,18000001,40000001},{0.05,0.1,0.2,0.23,0.33,0.4,0.45})-LOOKUP(AL695,{0,1950001,3300001,6950001,9000001,18000001,40000001},{0,97500,427500,636000,1536000,2796000,4796000}))*1.021,-2))</f>
        <v/>
      </c>
      <c r="AN695" s="19">
        <f>MAX(0,ROUNDDOWN(AH695-AJ695-430000-0,-3))</f>
        <v/>
      </c>
      <c r="AO695" s="19">
        <f>IF(AH695&lt;=450000,0,MAX(0,ROUNDDOWN(AN695*0.06-MIN(50000,AN695)*0.03,-2))+MAX(0,ROUNDDOWN(AN695*0.04-MIN(50000,AN695)*0.02,-2)))</f>
        <v/>
      </c>
      <c r="AP695" s="19">
        <f>AM695+AO695+AI695</f>
        <v/>
      </c>
      <c r="AQ695" s="19">
        <f>MIN(750000,MAX(0,$B695))</f>
        <v/>
      </c>
      <c r="AR695" s="19">
        <f>$B695-AQ695</f>
        <v/>
      </c>
      <c r="AS695" s="19">
        <f>MIN(670000,ROUNDDOWN(MAX(0,AR695-430000)*0.0751+47600,0))+MIN(260000,ROUNDDOWN(MAX(0,AR695-430000)*0.028+17600,0))+MIN(30000,ROUNDDOWN(MAX(0,AR695-430000)*0.0027+1873,0))+IF("いいえ"="はい",MIN(170000,ROUNDDOWN(MAX(0,AR695-430000)*0.0243+17800,0)),0)</f>
        <v/>
      </c>
      <c r="AT695" s="19">
        <f>IF(""="",215040+AS695,"")</f>
        <v/>
      </c>
      <c r="AU695" s="19">
        <f>IF(AR695&gt;23500000,NA(),IF(AR695&lt;=4890000,1040000,IF(AR695&lt;=6550000,670000,620000)))</f>
        <v/>
      </c>
      <c r="AV695" s="19">
        <f>MAX(0,ROUNDDOWN(AR695-AT695-AU695-0,-3))</f>
        <v/>
      </c>
      <c r="AW695" s="19">
        <f>IF(AV695&lt;=0,0,ROUNDDOWN((AV695*LOOKUP(AV695,{0,1950001,3300001,6950001,9000001,18000001,40000001},{0.05,0.1,0.2,0.23,0.33,0.4,0.45})-LOOKUP(AV695,{0,1950001,3300001,6950001,9000001,18000001,40000001},{0,97500,427500,636000,1536000,2796000,4796000}))*1.021,-2))</f>
        <v/>
      </c>
      <c r="AX695" s="19">
        <f>MAX(0,ROUNDDOWN(AR695-AT695-430000-0,-3))</f>
        <v/>
      </c>
      <c r="AY695" s="19">
        <f>IF(AR695&lt;=450000,0,MAX(0,ROUNDDOWN(AX695*0.06-MIN(50000,AX695)*0.03,-2))+MAX(0,ROUNDDOWN(AX695*0.04-MIN(50000,AX695)*0.02,-2)))</f>
        <v/>
      </c>
      <c r="AZ695" s="19">
        <f>AW695+AY695+AS695</f>
        <v/>
      </c>
    </row>
    <row r="696">
      <c r="A696" t="inlineStr">
        <is>
          <t>1万円刻み</t>
        </is>
      </c>
      <c r="B696" s="19">
        <f>'3_1万円刻み'!$A$679</f>
        <v/>
      </c>
      <c r="C696" s="19">
        <f>MIN(0,MAX(0,$B696))</f>
        <v/>
      </c>
      <c r="D696" s="19">
        <f>$B696-C696</f>
        <v/>
      </c>
      <c r="E696" s="19">
        <f>MIN(670000,ROUNDDOWN(MAX(0,D696-430000)*0.0751+47600,0))+MIN(260000,ROUNDDOWN(MAX(0,D696-430000)*0.028+17600,0))+MIN(30000,ROUNDDOWN(MAX(0,D696-430000)*0.0027+1873,0))+IF("いいえ"="はい",MIN(170000,ROUNDDOWN(MAX(0,D696-430000)*0.0243+17800,0)),0)</f>
        <v/>
      </c>
      <c r="F696" s="19">
        <f>IF(""="",215040+E696,"")</f>
        <v/>
      </c>
      <c r="G696" s="19">
        <f>IF(D696&gt;23500000,NA(),IF(D696&lt;=4890000,1040000,IF(D696&lt;=6550000,670000,620000)))</f>
        <v/>
      </c>
      <c r="H696" s="19">
        <f>MAX(0,ROUNDDOWN(D696-F696-G696-0,-3))</f>
        <v/>
      </c>
      <c r="I696" s="19">
        <f>IF(H696&lt;=0,0,ROUNDDOWN((H696*LOOKUP(H696,{0,1950001,3300001,6950001,9000001,18000001,40000001},{0.05,0.1,0.2,0.23,0.33,0.4,0.45})-LOOKUP(H696,{0,1950001,3300001,6950001,9000001,18000001,40000001},{0,97500,427500,636000,1536000,2796000,4796000}))*1.021,-2))</f>
        <v/>
      </c>
      <c r="J696" s="19">
        <f>MAX(0,ROUNDDOWN(D696-F696-430000-0,-3))</f>
        <v/>
      </c>
      <c r="K696" s="19">
        <f>IF(D696&lt;=450000,0,MAX(0,ROUNDDOWN(J696*0.06-MIN(50000,J696)*0.03,-2))+MAX(0,ROUNDDOWN(J696*0.04-MIN(50000,J696)*0.02,-2)))</f>
        <v/>
      </c>
      <c r="L696" s="19">
        <f>I696+K696+E696</f>
        <v/>
      </c>
      <c r="M696" s="19">
        <f>MIN(100000,MAX(0,$B696))</f>
        <v/>
      </c>
      <c r="N696" s="19">
        <f>$B696-M696</f>
        <v/>
      </c>
      <c r="O696" s="19">
        <f>MIN(670000,ROUNDDOWN(MAX(0,N696-430000)*0.0751+47600,0))+MIN(260000,ROUNDDOWN(MAX(0,N696-430000)*0.028+17600,0))+MIN(30000,ROUNDDOWN(MAX(0,N696-430000)*0.0027+1873,0))+IF("いいえ"="はい",MIN(170000,ROUNDDOWN(MAX(0,N696-430000)*0.0243+17800,0)),0)</f>
        <v/>
      </c>
      <c r="P696" s="19">
        <f>IF(""="",215040+O696,"")</f>
        <v/>
      </c>
      <c r="Q696" s="19">
        <f>IF(N696&gt;23500000,NA(),IF(N696&lt;=4890000,1040000,IF(N696&lt;=6550000,670000,620000)))</f>
        <v/>
      </c>
      <c r="R696" s="19">
        <f>MAX(0,ROUNDDOWN(N696-P696-Q696-0,-3))</f>
        <v/>
      </c>
      <c r="S696" s="19">
        <f>IF(R696&lt;=0,0,ROUNDDOWN((R696*LOOKUP(R696,{0,1950001,3300001,6950001,9000001,18000001,40000001},{0.05,0.1,0.2,0.23,0.33,0.4,0.45})-LOOKUP(R696,{0,1950001,3300001,6950001,9000001,18000001,40000001},{0,97500,427500,636000,1536000,2796000,4796000}))*1.021,-2))</f>
        <v/>
      </c>
      <c r="T696" s="19">
        <f>MAX(0,ROUNDDOWN(N696-P696-430000-0,-3))</f>
        <v/>
      </c>
      <c r="U696" s="19">
        <f>IF(N696&lt;=450000,0,MAX(0,ROUNDDOWN(T696*0.06-MIN(50000,T696)*0.03,-2))+MAX(0,ROUNDDOWN(T696*0.04-MIN(50000,T696)*0.02,-2)))</f>
        <v/>
      </c>
      <c r="V696" s="19">
        <f>S696+U696+O696</f>
        <v/>
      </c>
      <c r="W696" s="19">
        <f>MIN(550000,MAX(0,$B696))</f>
        <v/>
      </c>
      <c r="X696" s="19">
        <f>$B696-W696</f>
        <v/>
      </c>
      <c r="Y696" s="19">
        <f>MIN(670000,ROUNDDOWN(MAX(0,X696-430000)*0.0751+47600,0))+MIN(260000,ROUNDDOWN(MAX(0,X696-430000)*0.028+17600,0))+MIN(30000,ROUNDDOWN(MAX(0,X696-430000)*0.0027+1873,0))+IF("いいえ"="はい",MIN(170000,ROUNDDOWN(MAX(0,X696-430000)*0.0243+17800,0)),0)</f>
        <v/>
      </c>
      <c r="Z696" s="19">
        <f>IF(""="",215040+Y696,"")</f>
        <v/>
      </c>
      <c r="AA696" s="19">
        <f>IF(X696&gt;23500000,NA(),IF(X696&lt;=4890000,1040000,IF(X696&lt;=6550000,670000,620000)))</f>
        <v/>
      </c>
      <c r="AB696" s="19">
        <f>MAX(0,ROUNDDOWN(X696-Z696-AA696-0,-3))</f>
        <v/>
      </c>
      <c r="AC696" s="19">
        <f>IF(AB696&lt;=0,0,ROUNDDOWN((AB696*LOOKUP(AB696,{0,1950001,3300001,6950001,9000001,18000001,40000001},{0.05,0.1,0.2,0.23,0.33,0.4,0.45})-LOOKUP(AB696,{0,1950001,3300001,6950001,9000001,18000001,40000001},{0,97500,427500,636000,1536000,2796000,4796000}))*1.021,-2))</f>
        <v/>
      </c>
      <c r="AD696" s="19">
        <f>MAX(0,ROUNDDOWN(X696-Z696-430000-0,-3))</f>
        <v/>
      </c>
      <c r="AE696" s="19">
        <f>IF(X696&lt;=450000,0,MAX(0,ROUNDDOWN(AD696*0.06-MIN(50000,AD696)*0.03,-2))+MAX(0,ROUNDDOWN(AD696*0.04-MIN(50000,AD696)*0.02,-2)))</f>
        <v/>
      </c>
      <c r="AF696" s="19">
        <f>AC696+AE696+Y696</f>
        <v/>
      </c>
      <c r="AG696" s="19">
        <f>MIN(650000,MAX(0,$B696))</f>
        <v/>
      </c>
      <c r="AH696" s="19">
        <f>$B696-AG696</f>
        <v/>
      </c>
      <c r="AI696" s="19">
        <f>MIN(670000,ROUNDDOWN(MAX(0,AH696-430000)*0.0751+47600,0))+MIN(260000,ROUNDDOWN(MAX(0,AH696-430000)*0.028+17600,0))+MIN(30000,ROUNDDOWN(MAX(0,AH696-430000)*0.0027+1873,0))+IF("いいえ"="はい",MIN(170000,ROUNDDOWN(MAX(0,AH696-430000)*0.0243+17800,0)),0)</f>
        <v/>
      </c>
      <c r="AJ696" s="19">
        <f>IF(""="",215040+AI696,"")</f>
        <v/>
      </c>
      <c r="AK696" s="19">
        <f>IF(AH696&gt;23500000,NA(),IF(AH696&lt;=4890000,1040000,IF(AH696&lt;=6550000,670000,620000)))</f>
        <v/>
      </c>
      <c r="AL696" s="19">
        <f>MAX(0,ROUNDDOWN(AH696-AJ696-AK696-0,-3))</f>
        <v/>
      </c>
      <c r="AM696" s="19">
        <f>IF(AL696&lt;=0,0,ROUNDDOWN((AL696*LOOKUP(AL696,{0,1950001,3300001,6950001,9000001,18000001,40000001},{0.05,0.1,0.2,0.23,0.33,0.4,0.45})-LOOKUP(AL696,{0,1950001,3300001,6950001,9000001,18000001,40000001},{0,97500,427500,636000,1536000,2796000,4796000}))*1.021,-2))</f>
        <v/>
      </c>
      <c r="AN696" s="19">
        <f>MAX(0,ROUNDDOWN(AH696-AJ696-430000-0,-3))</f>
        <v/>
      </c>
      <c r="AO696" s="19">
        <f>IF(AH696&lt;=450000,0,MAX(0,ROUNDDOWN(AN696*0.06-MIN(50000,AN696)*0.03,-2))+MAX(0,ROUNDDOWN(AN696*0.04-MIN(50000,AN696)*0.02,-2)))</f>
        <v/>
      </c>
      <c r="AP696" s="19">
        <f>AM696+AO696+AI696</f>
        <v/>
      </c>
      <c r="AQ696" s="19">
        <f>MIN(750000,MAX(0,$B696))</f>
        <v/>
      </c>
      <c r="AR696" s="19">
        <f>$B696-AQ696</f>
        <v/>
      </c>
      <c r="AS696" s="19">
        <f>MIN(670000,ROUNDDOWN(MAX(0,AR696-430000)*0.0751+47600,0))+MIN(260000,ROUNDDOWN(MAX(0,AR696-430000)*0.028+17600,0))+MIN(30000,ROUNDDOWN(MAX(0,AR696-430000)*0.0027+1873,0))+IF("いいえ"="はい",MIN(170000,ROUNDDOWN(MAX(0,AR696-430000)*0.0243+17800,0)),0)</f>
        <v/>
      </c>
      <c r="AT696" s="19">
        <f>IF(""="",215040+AS696,"")</f>
        <v/>
      </c>
      <c r="AU696" s="19">
        <f>IF(AR696&gt;23500000,NA(),IF(AR696&lt;=4890000,1040000,IF(AR696&lt;=6550000,670000,620000)))</f>
        <v/>
      </c>
      <c r="AV696" s="19">
        <f>MAX(0,ROUNDDOWN(AR696-AT696-AU696-0,-3))</f>
        <v/>
      </c>
      <c r="AW696" s="19">
        <f>IF(AV696&lt;=0,0,ROUNDDOWN((AV696*LOOKUP(AV696,{0,1950001,3300001,6950001,9000001,18000001,40000001},{0.05,0.1,0.2,0.23,0.33,0.4,0.45})-LOOKUP(AV696,{0,1950001,3300001,6950001,9000001,18000001,40000001},{0,97500,427500,636000,1536000,2796000,4796000}))*1.021,-2))</f>
        <v/>
      </c>
      <c r="AX696" s="19">
        <f>MAX(0,ROUNDDOWN(AR696-AT696-430000-0,-3))</f>
        <v/>
      </c>
      <c r="AY696" s="19">
        <f>IF(AR696&lt;=450000,0,MAX(0,ROUNDDOWN(AX696*0.06-MIN(50000,AX696)*0.03,-2))+MAX(0,ROUNDDOWN(AX696*0.04-MIN(50000,AX696)*0.02,-2)))</f>
        <v/>
      </c>
      <c r="AZ696" s="19">
        <f>AW696+AY696+AS696</f>
        <v/>
      </c>
    </row>
    <row r="697">
      <c r="A697" t="inlineStr">
        <is>
          <t>1万円刻み</t>
        </is>
      </c>
      <c r="B697" s="19">
        <f>'3_1万円刻み'!$A$680</f>
        <v/>
      </c>
      <c r="C697" s="19">
        <f>MIN(0,MAX(0,$B697))</f>
        <v/>
      </c>
      <c r="D697" s="19">
        <f>$B697-C697</f>
        <v/>
      </c>
      <c r="E697" s="19">
        <f>MIN(670000,ROUNDDOWN(MAX(0,D697-430000)*0.0751+47600,0))+MIN(260000,ROUNDDOWN(MAX(0,D697-430000)*0.028+17600,0))+MIN(30000,ROUNDDOWN(MAX(0,D697-430000)*0.0027+1873,0))+IF("いいえ"="はい",MIN(170000,ROUNDDOWN(MAX(0,D697-430000)*0.0243+17800,0)),0)</f>
        <v/>
      </c>
      <c r="F697" s="19">
        <f>IF(""="",215040+E697,"")</f>
        <v/>
      </c>
      <c r="G697" s="19">
        <f>IF(D697&gt;23500000,NA(),IF(D697&lt;=4890000,1040000,IF(D697&lt;=6550000,670000,620000)))</f>
        <v/>
      </c>
      <c r="H697" s="19">
        <f>MAX(0,ROUNDDOWN(D697-F697-G697-0,-3))</f>
        <v/>
      </c>
      <c r="I697" s="19">
        <f>IF(H697&lt;=0,0,ROUNDDOWN((H697*LOOKUP(H697,{0,1950001,3300001,6950001,9000001,18000001,40000001},{0.05,0.1,0.2,0.23,0.33,0.4,0.45})-LOOKUP(H697,{0,1950001,3300001,6950001,9000001,18000001,40000001},{0,97500,427500,636000,1536000,2796000,4796000}))*1.021,-2))</f>
        <v/>
      </c>
      <c r="J697" s="19">
        <f>MAX(0,ROUNDDOWN(D697-F697-430000-0,-3))</f>
        <v/>
      </c>
      <c r="K697" s="19">
        <f>IF(D697&lt;=450000,0,MAX(0,ROUNDDOWN(J697*0.06-MIN(50000,J697)*0.03,-2))+MAX(0,ROUNDDOWN(J697*0.04-MIN(50000,J697)*0.02,-2)))</f>
        <v/>
      </c>
      <c r="L697" s="19">
        <f>I697+K697+E697</f>
        <v/>
      </c>
      <c r="M697" s="19">
        <f>MIN(100000,MAX(0,$B697))</f>
        <v/>
      </c>
      <c r="N697" s="19">
        <f>$B697-M697</f>
        <v/>
      </c>
      <c r="O697" s="19">
        <f>MIN(670000,ROUNDDOWN(MAX(0,N697-430000)*0.0751+47600,0))+MIN(260000,ROUNDDOWN(MAX(0,N697-430000)*0.028+17600,0))+MIN(30000,ROUNDDOWN(MAX(0,N697-430000)*0.0027+1873,0))+IF("いいえ"="はい",MIN(170000,ROUNDDOWN(MAX(0,N697-430000)*0.0243+17800,0)),0)</f>
        <v/>
      </c>
      <c r="P697" s="19">
        <f>IF(""="",215040+O697,"")</f>
        <v/>
      </c>
      <c r="Q697" s="19">
        <f>IF(N697&gt;23500000,NA(),IF(N697&lt;=4890000,1040000,IF(N697&lt;=6550000,670000,620000)))</f>
        <v/>
      </c>
      <c r="R697" s="19">
        <f>MAX(0,ROUNDDOWN(N697-P697-Q697-0,-3))</f>
        <v/>
      </c>
      <c r="S697" s="19">
        <f>IF(R697&lt;=0,0,ROUNDDOWN((R697*LOOKUP(R697,{0,1950001,3300001,6950001,9000001,18000001,40000001},{0.05,0.1,0.2,0.23,0.33,0.4,0.45})-LOOKUP(R697,{0,1950001,3300001,6950001,9000001,18000001,40000001},{0,97500,427500,636000,1536000,2796000,4796000}))*1.021,-2))</f>
        <v/>
      </c>
      <c r="T697" s="19">
        <f>MAX(0,ROUNDDOWN(N697-P697-430000-0,-3))</f>
        <v/>
      </c>
      <c r="U697" s="19">
        <f>IF(N697&lt;=450000,0,MAX(0,ROUNDDOWN(T697*0.06-MIN(50000,T697)*0.03,-2))+MAX(0,ROUNDDOWN(T697*0.04-MIN(50000,T697)*0.02,-2)))</f>
        <v/>
      </c>
      <c r="V697" s="19">
        <f>S697+U697+O697</f>
        <v/>
      </c>
      <c r="W697" s="19">
        <f>MIN(550000,MAX(0,$B697))</f>
        <v/>
      </c>
      <c r="X697" s="19">
        <f>$B697-W697</f>
        <v/>
      </c>
      <c r="Y697" s="19">
        <f>MIN(670000,ROUNDDOWN(MAX(0,X697-430000)*0.0751+47600,0))+MIN(260000,ROUNDDOWN(MAX(0,X697-430000)*0.028+17600,0))+MIN(30000,ROUNDDOWN(MAX(0,X697-430000)*0.0027+1873,0))+IF("いいえ"="はい",MIN(170000,ROUNDDOWN(MAX(0,X697-430000)*0.0243+17800,0)),0)</f>
        <v/>
      </c>
      <c r="Z697" s="19">
        <f>IF(""="",215040+Y697,"")</f>
        <v/>
      </c>
      <c r="AA697" s="19">
        <f>IF(X697&gt;23500000,NA(),IF(X697&lt;=4890000,1040000,IF(X697&lt;=6550000,670000,620000)))</f>
        <v/>
      </c>
      <c r="AB697" s="19">
        <f>MAX(0,ROUNDDOWN(X697-Z697-AA697-0,-3))</f>
        <v/>
      </c>
      <c r="AC697" s="19">
        <f>IF(AB697&lt;=0,0,ROUNDDOWN((AB697*LOOKUP(AB697,{0,1950001,3300001,6950001,9000001,18000001,40000001},{0.05,0.1,0.2,0.23,0.33,0.4,0.45})-LOOKUP(AB697,{0,1950001,3300001,6950001,9000001,18000001,40000001},{0,97500,427500,636000,1536000,2796000,4796000}))*1.021,-2))</f>
        <v/>
      </c>
      <c r="AD697" s="19">
        <f>MAX(0,ROUNDDOWN(X697-Z697-430000-0,-3))</f>
        <v/>
      </c>
      <c r="AE697" s="19">
        <f>IF(X697&lt;=450000,0,MAX(0,ROUNDDOWN(AD697*0.06-MIN(50000,AD697)*0.03,-2))+MAX(0,ROUNDDOWN(AD697*0.04-MIN(50000,AD697)*0.02,-2)))</f>
        <v/>
      </c>
      <c r="AF697" s="19">
        <f>AC697+AE697+Y697</f>
        <v/>
      </c>
      <c r="AG697" s="19">
        <f>MIN(650000,MAX(0,$B697))</f>
        <v/>
      </c>
      <c r="AH697" s="19">
        <f>$B697-AG697</f>
        <v/>
      </c>
      <c r="AI697" s="19">
        <f>MIN(670000,ROUNDDOWN(MAX(0,AH697-430000)*0.0751+47600,0))+MIN(260000,ROUNDDOWN(MAX(0,AH697-430000)*0.028+17600,0))+MIN(30000,ROUNDDOWN(MAX(0,AH697-430000)*0.0027+1873,0))+IF("いいえ"="はい",MIN(170000,ROUNDDOWN(MAX(0,AH697-430000)*0.0243+17800,0)),0)</f>
        <v/>
      </c>
      <c r="AJ697" s="19">
        <f>IF(""="",215040+AI697,"")</f>
        <v/>
      </c>
      <c r="AK697" s="19">
        <f>IF(AH697&gt;23500000,NA(),IF(AH697&lt;=4890000,1040000,IF(AH697&lt;=6550000,670000,620000)))</f>
        <v/>
      </c>
      <c r="AL697" s="19">
        <f>MAX(0,ROUNDDOWN(AH697-AJ697-AK697-0,-3))</f>
        <v/>
      </c>
      <c r="AM697" s="19">
        <f>IF(AL697&lt;=0,0,ROUNDDOWN((AL697*LOOKUP(AL697,{0,1950001,3300001,6950001,9000001,18000001,40000001},{0.05,0.1,0.2,0.23,0.33,0.4,0.45})-LOOKUP(AL697,{0,1950001,3300001,6950001,9000001,18000001,40000001},{0,97500,427500,636000,1536000,2796000,4796000}))*1.021,-2))</f>
        <v/>
      </c>
      <c r="AN697" s="19">
        <f>MAX(0,ROUNDDOWN(AH697-AJ697-430000-0,-3))</f>
        <v/>
      </c>
      <c r="AO697" s="19">
        <f>IF(AH697&lt;=450000,0,MAX(0,ROUNDDOWN(AN697*0.06-MIN(50000,AN697)*0.03,-2))+MAX(0,ROUNDDOWN(AN697*0.04-MIN(50000,AN697)*0.02,-2)))</f>
        <v/>
      </c>
      <c r="AP697" s="19">
        <f>AM697+AO697+AI697</f>
        <v/>
      </c>
      <c r="AQ697" s="19">
        <f>MIN(750000,MAX(0,$B697))</f>
        <v/>
      </c>
      <c r="AR697" s="19">
        <f>$B697-AQ697</f>
        <v/>
      </c>
      <c r="AS697" s="19">
        <f>MIN(670000,ROUNDDOWN(MAX(0,AR697-430000)*0.0751+47600,0))+MIN(260000,ROUNDDOWN(MAX(0,AR697-430000)*0.028+17600,0))+MIN(30000,ROUNDDOWN(MAX(0,AR697-430000)*0.0027+1873,0))+IF("いいえ"="はい",MIN(170000,ROUNDDOWN(MAX(0,AR697-430000)*0.0243+17800,0)),0)</f>
        <v/>
      </c>
      <c r="AT697" s="19">
        <f>IF(""="",215040+AS697,"")</f>
        <v/>
      </c>
      <c r="AU697" s="19">
        <f>IF(AR697&gt;23500000,NA(),IF(AR697&lt;=4890000,1040000,IF(AR697&lt;=6550000,670000,620000)))</f>
        <v/>
      </c>
      <c r="AV697" s="19">
        <f>MAX(0,ROUNDDOWN(AR697-AT697-AU697-0,-3))</f>
        <v/>
      </c>
      <c r="AW697" s="19">
        <f>IF(AV697&lt;=0,0,ROUNDDOWN((AV697*LOOKUP(AV697,{0,1950001,3300001,6950001,9000001,18000001,40000001},{0.05,0.1,0.2,0.23,0.33,0.4,0.45})-LOOKUP(AV697,{0,1950001,3300001,6950001,9000001,18000001,40000001},{0,97500,427500,636000,1536000,2796000,4796000}))*1.021,-2))</f>
        <v/>
      </c>
      <c r="AX697" s="19">
        <f>MAX(0,ROUNDDOWN(AR697-AT697-430000-0,-3))</f>
        <v/>
      </c>
      <c r="AY697" s="19">
        <f>IF(AR697&lt;=450000,0,MAX(0,ROUNDDOWN(AX697*0.06-MIN(50000,AX697)*0.03,-2))+MAX(0,ROUNDDOWN(AX697*0.04-MIN(50000,AX697)*0.02,-2)))</f>
        <v/>
      </c>
      <c r="AZ697" s="19">
        <f>AW697+AY697+AS697</f>
        <v/>
      </c>
    </row>
    <row r="698">
      <c r="A698" t="inlineStr">
        <is>
          <t>1万円刻み</t>
        </is>
      </c>
      <c r="B698" s="19">
        <f>'3_1万円刻み'!$A$681</f>
        <v/>
      </c>
      <c r="C698" s="19">
        <f>MIN(0,MAX(0,$B698))</f>
        <v/>
      </c>
      <c r="D698" s="19">
        <f>$B698-C698</f>
        <v/>
      </c>
      <c r="E698" s="19">
        <f>MIN(670000,ROUNDDOWN(MAX(0,D698-430000)*0.0751+47600,0))+MIN(260000,ROUNDDOWN(MAX(0,D698-430000)*0.028+17600,0))+MIN(30000,ROUNDDOWN(MAX(0,D698-430000)*0.0027+1873,0))+IF("いいえ"="はい",MIN(170000,ROUNDDOWN(MAX(0,D698-430000)*0.0243+17800,0)),0)</f>
        <v/>
      </c>
      <c r="F698" s="19">
        <f>IF(""="",215040+E698,"")</f>
        <v/>
      </c>
      <c r="G698" s="19">
        <f>IF(D698&gt;23500000,NA(),IF(D698&lt;=4890000,1040000,IF(D698&lt;=6550000,670000,620000)))</f>
        <v/>
      </c>
      <c r="H698" s="19">
        <f>MAX(0,ROUNDDOWN(D698-F698-G698-0,-3))</f>
        <v/>
      </c>
      <c r="I698" s="19">
        <f>IF(H698&lt;=0,0,ROUNDDOWN((H698*LOOKUP(H698,{0,1950001,3300001,6950001,9000001,18000001,40000001},{0.05,0.1,0.2,0.23,0.33,0.4,0.45})-LOOKUP(H698,{0,1950001,3300001,6950001,9000001,18000001,40000001},{0,97500,427500,636000,1536000,2796000,4796000}))*1.021,-2))</f>
        <v/>
      </c>
      <c r="J698" s="19">
        <f>MAX(0,ROUNDDOWN(D698-F698-430000-0,-3))</f>
        <v/>
      </c>
      <c r="K698" s="19">
        <f>IF(D698&lt;=450000,0,MAX(0,ROUNDDOWN(J698*0.06-MIN(50000,J698)*0.03,-2))+MAX(0,ROUNDDOWN(J698*0.04-MIN(50000,J698)*0.02,-2)))</f>
        <v/>
      </c>
      <c r="L698" s="19">
        <f>I698+K698+E698</f>
        <v/>
      </c>
      <c r="M698" s="19">
        <f>MIN(100000,MAX(0,$B698))</f>
        <v/>
      </c>
      <c r="N698" s="19">
        <f>$B698-M698</f>
        <v/>
      </c>
      <c r="O698" s="19">
        <f>MIN(670000,ROUNDDOWN(MAX(0,N698-430000)*0.0751+47600,0))+MIN(260000,ROUNDDOWN(MAX(0,N698-430000)*0.028+17600,0))+MIN(30000,ROUNDDOWN(MAX(0,N698-430000)*0.0027+1873,0))+IF("いいえ"="はい",MIN(170000,ROUNDDOWN(MAX(0,N698-430000)*0.0243+17800,0)),0)</f>
        <v/>
      </c>
      <c r="P698" s="19">
        <f>IF(""="",215040+O698,"")</f>
        <v/>
      </c>
      <c r="Q698" s="19">
        <f>IF(N698&gt;23500000,NA(),IF(N698&lt;=4890000,1040000,IF(N698&lt;=6550000,670000,620000)))</f>
        <v/>
      </c>
      <c r="R698" s="19">
        <f>MAX(0,ROUNDDOWN(N698-P698-Q698-0,-3))</f>
        <v/>
      </c>
      <c r="S698" s="19">
        <f>IF(R698&lt;=0,0,ROUNDDOWN((R698*LOOKUP(R698,{0,1950001,3300001,6950001,9000001,18000001,40000001},{0.05,0.1,0.2,0.23,0.33,0.4,0.45})-LOOKUP(R698,{0,1950001,3300001,6950001,9000001,18000001,40000001},{0,97500,427500,636000,1536000,2796000,4796000}))*1.021,-2))</f>
        <v/>
      </c>
      <c r="T698" s="19">
        <f>MAX(0,ROUNDDOWN(N698-P698-430000-0,-3))</f>
        <v/>
      </c>
      <c r="U698" s="19">
        <f>IF(N698&lt;=450000,0,MAX(0,ROUNDDOWN(T698*0.06-MIN(50000,T698)*0.03,-2))+MAX(0,ROUNDDOWN(T698*0.04-MIN(50000,T698)*0.02,-2)))</f>
        <v/>
      </c>
      <c r="V698" s="19">
        <f>S698+U698+O698</f>
        <v/>
      </c>
      <c r="W698" s="19">
        <f>MIN(550000,MAX(0,$B698))</f>
        <v/>
      </c>
      <c r="X698" s="19">
        <f>$B698-W698</f>
        <v/>
      </c>
      <c r="Y698" s="19">
        <f>MIN(670000,ROUNDDOWN(MAX(0,X698-430000)*0.0751+47600,0))+MIN(260000,ROUNDDOWN(MAX(0,X698-430000)*0.028+17600,0))+MIN(30000,ROUNDDOWN(MAX(0,X698-430000)*0.0027+1873,0))+IF("いいえ"="はい",MIN(170000,ROUNDDOWN(MAX(0,X698-430000)*0.0243+17800,0)),0)</f>
        <v/>
      </c>
      <c r="Z698" s="19">
        <f>IF(""="",215040+Y698,"")</f>
        <v/>
      </c>
      <c r="AA698" s="19">
        <f>IF(X698&gt;23500000,NA(),IF(X698&lt;=4890000,1040000,IF(X698&lt;=6550000,670000,620000)))</f>
        <v/>
      </c>
      <c r="AB698" s="19">
        <f>MAX(0,ROUNDDOWN(X698-Z698-AA698-0,-3))</f>
        <v/>
      </c>
      <c r="AC698" s="19">
        <f>IF(AB698&lt;=0,0,ROUNDDOWN((AB698*LOOKUP(AB698,{0,1950001,3300001,6950001,9000001,18000001,40000001},{0.05,0.1,0.2,0.23,0.33,0.4,0.45})-LOOKUP(AB698,{0,1950001,3300001,6950001,9000001,18000001,40000001},{0,97500,427500,636000,1536000,2796000,4796000}))*1.021,-2))</f>
        <v/>
      </c>
      <c r="AD698" s="19">
        <f>MAX(0,ROUNDDOWN(X698-Z698-430000-0,-3))</f>
        <v/>
      </c>
      <c r="AE698" s="19">
        <f>IF(X698&lt;=450000,0,MAX(0,ROUNDDOWN(AD698*0.06-MIN(50000,AD698)*0.03,-2))+MAX(0,ROUNDDOWN(AD698*0.04-MIN(50000,AD698)*0.02,-2)))</f>
        <v/>
      </c>
      <c r="AF698" s="19">
        <f>AC698+AE698+Y698</f>
        <v/>
      </c>
      <c r="AG698" s="19">
        <f>MIN(650000,MAX(0,$B698))</f>
        <v/>
      </c>
      <c r="AH698" s="19">
        <f>$B698-AG698</f>
        <v/>
      </c>
      <c r="AI698" s="19">
        <f>MIN(670000,ROUNDDOWN(MAX(0,AH698-430000)*0.0751+47600,0))+MIN(260000,ROUNDDOWN(MAX(0,AH698-430000)*0.028+17600,0))+MIN(30000,ROUNDDOWN(MAX(0,AH698-430000)*0.0027+1873,0))+IF("いいえ"="はい",MIN(170000,ROUNDDOWN(MAX(0,AH698-430000)*0.0243+17800,0)),0)</f>
        <v/>
      </c>
      <c r="AJ698" s="19">
        <f>IF(""="",215040+AI698,"")</f>
        <v/>
      </c>
      <c r="AK698" s="19">
        <f>IF(AH698&gt;23500000,NA(),IF(AH698&lt;=4890000,1040000,IF(AH698&lt;=6550000,670000,620000)))</f>
        <v/>
      </c>
      <c r="AL698" s="19">
        <f>MAX(0,ROUNDDOWN(AH698-AJ698-AK698-0,-3))</f>
        <v/>
      </c>
      <c r="AM698" s="19">
        <f>IF(AL698&lt;=0,0,ROUNDDOWN((AL698*LOOKUP(AL698,{0,1950001,3300001,6950001,9000001,18000001,40000001},{0.05,0.1,0.2,0.23,0.33,0.4,0.45})-LOOKUP(AL698,{0,1950001,3300001,6950001,9000001,18000001,40000001},{0,97500,427500,636000,1536000,2796000,4796000}))*1.021,-2))</f>
        <v/>
      </c>
      <c r="AN698" s="19">
        <f>MAX(0,ROUNDDOWN(AH698-AJ698-430000-0,-3))</f>
        <v/>
      </c>
      <c r="AO698" s="19">
        <f>IF(AH698&lt;=450000,0,MAX(0,ROUNDDOWN(AN698*0.06-MIN(50000,AN698)*0.03,-2))+MAX(0,ROUNDDOWN(AN698*0.04-MIN(50000,AN698)*0.02,-2)))</f>
        <v/>
      </c>
      <c r="AP698" s="19">
        <f>AM698+AO698+AI698</f>
        <v/>
      </c>
      <c r="AQ698" s="19">
        <f>MIN(750000,MAX(0,$B698))</f>
        <v/>
      </c>
      <c r="AR698" s="19">
        <f>$B698-AQ698</f>
        <v/>
      </c>
      <c r="AS698" s="19">
        <f>MIN(670000,ROUNDDOWN(MAX(0,AR698-430000)*0.0751+47600,0))+MIN(260000,ROUNDDOWN(MAX(0,AR698-430000)*0.028+17600,0))+MIN(30000,ROUNDDOWN(MAX(0,AR698-430000)*0.0027+1873,0))+IF("いいえ"="はい",MIN(170000,ROUNDDOWN(MAX(0,AR698-430000)*0.0243+17800,0)),0)</f>
        <v/>
      </c>
      <c r="AT698" s="19">
        <f>IF(""="",215040+AS698,"")</f>
        <v/>
      </c>
      <c r="AU698" s="19">
        <f>IF(AR698&gt;23500000,NA(),IF(AR698&lt;=4890000,1040000,IF(AR698&lt;=6550000,670000,620000)))</f>
        <v/>
      </c>
      <c r="AV698" s="19">
        <f>MAX(0,ROUNDDOWN(AR698-AT698-AU698-0,-3))</f>
        <v/>
      </c>
      <c r="AW698" s="19">
        <f>IF(AV698&lt;=0,0,ROUNDDOWN((AV698*LOOKUP(AV698,{0,1950001,3300001,6950001,9000001,18000001,40000001},{0.05,0.1,0.2,0.23,0.33,0.4,0.45})-LOOKUP(AV698,{0,1950001,3300001,6950001,9000001,18000001,40000001},{0,97500,427500,636000,1536000,2796000,4796000}))*1.021,-2))</f>
        <v/>
      </c>
      <c r="AX698" s="19">
        <f>MAX(0,ROUNDDOWN(AR698-AT698-430000-0,-3))</f>
        <v/>
      </c>
      <c r="AY698" s="19">
        <f>IF(AR698&lt;=450000,0,MAX(0,ROUNDDOWN(AX698*0.06-MIN(50000,AX698)*0.03,-2))+MAX(0,ROUNDDOWN(AX698*0.04-MIN(50000,AX698)*0.02,-2)))</f>
        <v/>
      </c>
      <c r="AZ698" s="19">
        <f>AW698+AY698+AS698</f>
        <v/>
      </c>
    </row>
    <row r="699">
      <c r="A699" t="inlineStr">
        <is>
          <t>1万円刻み</t>
        </is>
      </c>
      <c r="B699" s="19">
        <f>'3_1万円刻み'!$A$682</f>
        <v/>
      </c>
      <c r="C699" s="19">
        <f>MIN(0,MAX(0,$B699))</f>
        <v/>
      </c>
      <c r="D699" s="19">
        <f>$B699-C699</f>
        <v/>
      </c>
      <c r="E699" s="19">
        <f>MIN(670000,ROUNDDOWN(MAX(0,D699-430000)*0.0751+47600,0))+MIN(260000,ROUNDDOWN(MAX(0,D699-430000)*0.028+17600,0))+MIN(30000,ROUNDDOWN(MAX(0,D699-430000)*0.0027+1873,0))+IF("いいえ"="はい",MIN(170000,ROUNDDOWN(MAX(0,D699-430000)*0.0243+17800,0)),0)</f>
        <v/>
      </c>
      <c r="F699" s="19">
        <f>IF(""="",215040+E699,"")</f>
        <v/>
      </c>
      <c r="G699" s="19">
        <f>IF(D699&gt;23500000,NA(),IF(D699&lt;=4890000,1040000,IF(D699&lt;=6550000,670000,620000)))</f>
        <v/>
      </c>
      <c r="H699" s="19">
        <f>MAX(0,ROUNDDOWN(D699-F699-G699-0,-3))</f>
        <v/>
      </c>
      <c r="I699" s="19">
        <f>IF(H699&lt;=0,0,ROUNDDOWN((H699*LOOKUP(H699,{0,1950001,3300001,6950001,9000001,18000001,40000001},{0.05,0.1,0.2,0.23,0.33,0.4,0.45})-LOOKUP(H699,{0,1950001,3300001,6950001,9000001,18000001,40000001},{0,97500,427500,636000,1536000,2796000,4796000}))*1.021,-2))</f>
        <v/>
      </c>
      <c r="J699" s="19">
        <f>MAX(0,ROUNDDOWN(D699-F699-430000-0,-3))</f>
        <v/>
      </c>
      <c r="K699" s="19">
        <f>IF(D699&lt;=450000,0,MAX(0,ROUNDDOWN(J699*0.06-MIN(50000,J699)*0.03,-2))+MAX(0,ROUNDDOWN(J699*0.04-MIN(50000,J699)*0.02,-2)))</f>
        <v/>
      </c>
      <c r="L699" s="19">
        <f>I699+K699+E699</f>
        <v/>
      </c>
      <c r="M699" s="19">
        <f>MIN(100000,MAX(0,$B699))</f>
        <v/>
      </c>
      <c r="N699" s="19">
        <f>$B699-M699</f>
        <v/>
      </c>
      <c r="O699" s="19">
        <f>MIN(670000,ROUNDDOWN(MAX(0,N699-430000)*0.0751+47600,0))+MIN(260000,ROUNDDOWN(MAX(0,N699-430000)*0.028+17600,0))+MIN(30000,ROUNDDOWN(MAX(0,N699-430000)*0.0027+1873,0))+IF("いいえ"="はい",MIN(170000,ROUNDDOWN(MAX(0,N699-430000)*0.0243+17800,0)),0)</f>
        <v/>
      </c>
      <c r="P699" s="19">
        <f>IF(""="",215040+O699,"")</f>
        <v/>
      </c>
      <c r="Q699" s="19">
        <f>IF(N699&gt;23500000,NA(),IF(N699&lt;=4890000,1040000,IF(N699&lt;=6550000,670000,620000)))</f>
        <v/>
      </c>
      <c r="R699" s="19">
        <f>MAX(0,ROUNDDOWN(N699-P699-Q699-0,-3))</f>
        <v/>
      </c>
      <c r="S699" s="19">
        <f>IF(R699&lt;=0,0,ROUNDDOWN((R699*LOOKUP(R699,{0,1950001,3300001,6950001,9000001,18000001,40000001},{0.05,0.1,0.2,0.23,0.33,0.4,0.45})-LOOKUP(R699,{0,1950001,3300001,6950001,9000001,18000001,40000001},{0,97500,427500,636000,1536000,2796000,4796000}))*1.021,-2))</f>
        <v/>
      </c>
      <c r="T699" s="19">
        <f>MAX(0,ROUNDDOWN(N699-P699-430000-0,-3))</f>
        <v/>
      </c>
      <c r="U699" s="19">
        <f>IF(N699&lt;=450000,0,MAX(0,ROUNDDOWN(T699*0.06-MIN(50000,T699)*0.03,-2))+MAX(0,ROUNDDOWN(T699*0.04-MIN(50000,T699)*0.02,-2)))</f>
        <v/>
      </c>
      <c r="V699" s="19">
        <f>S699+U699+O699</f>
        <v/>
      </c>
      <c r="W699" s="19">
        <f>MIN(550000,MAX(0,$B699))</f>
        <v/>
      </c>
      <c r="X699" s="19">
        <f>$B699-W699</f>
        <v/>
      </c>
      <c r="Y699" s="19">
        <f>MIN(670000,ROUNDDOWN(MAX(0,X699-430000)*0.0751+47600,0))+MIN(260000,ROUNDDOWN(MAX(0,X699-430000)*0.028+17600,0))+MIN(30000,ROUNDDOWN(MAX(0,X699-430000)*0.0027+1873,0))+IF("いいえ"="はい",MIN(170000,ROUNDDOWN(MAX(0,X699-430000)*0.0243+17800,0)),0)</f>
        <v/>
      </c>
      <c r="Z699" s="19">
        <f>IF(""="",215040+Y699,"")</f>
        <v/>
      </c>
      <c r="AA699" s="19">
        <f>IF(X699&gt;23500000,NA(),IF(X699&lt;=4890000,1040000,IF(X699&lt;=6550000,670000,620000)))</f>
        <v/>
      </c>
      <c r="AB699" s="19">
        <f>MAX(0,ROUNDDOWN(X699-Z699-AA699-0,-3))</f>
        <v/>
      </c>
      <c r="AC699" s="19">
        <f>IF(AB699&lt;=0,0,ROUNDDOWN((AB699*LOOKUP(AB699,{0,1950001,3300001,6950001,9000001,18000001,40000001},{0.05,0.1,0.2,0.23,0.33,0.4,0.45})-LOOKUP(AB699,{0,1950001,3300001,6950001,9000001,18000001,40000001},{0,97500,427500,636000,1536000,2796000,4796000}))*1.021,-2))</f>
        <v/>
      </c>
      <c r="AD699" s="19">
        <f>MAX(0,ROUNDDOWN(X699-Z699-430000-0,-3))</f>
        <v/>
      </c>
      <c r="AE699" s="19">
        <f>IF(X699&lt;=450000,0,MAX(0,ROUNDDOWN(AD699*0.06-MIN(50000,AD699)*0.03,-2))+MAX(0,ROUNDDOWN(AD699*0.04-MIN(50000,AD699)*0.02,-2)))</f>
        <v/>
      </c>
      <c r="AF699" s="19">
        <f>AC699+AE699+Y699</f>
        <v/>
      </c>
      <c r="AG699" s="19">
        <f>MIN(650000,MAX(0,$B699))</f>
        <v/>
      </c>
      <c r="AH699" s="19">
        <f>$B699-AG699</f>
        <v/>
      </c>
      <c r="AI699" s="19">
        <f>MIN(670000,ROUNDDOWN(MAX(0,AH699-430000)*0.0751+47600,0))+MIN(260000,ROUNDDOWN(MAX(0,AH699-430000)*0.028+17600,0))+MIN(30000,ROUNDDOWN(MAX(0,AH699-430000)*0.0027+1873,0))+IF("いいえ"="はい",MIN(170000,ROUNDDOWN(MAX(0,AH699-430000)*0.0243+17800,0)),0)</f>
        <v/>
      </c>
      <c r="AJ699" s="19">
        <f>IF(""="",215040+AI699,"")</f>
        <v/>
      </c>
      <c r="AK699" s="19">
        <f>IF(AH699&gt;23500000,NA(),IF(AH699&lt;=4890000,1040000,IF(AH699&lt;=6550000,670000,620000)))</f>
        <v/>
      </c>
      <c r="AL699" s="19">
        <f>MAX(0,ROUNDDOWN(AH699-AJ699-AK699-0,-3))</f>
        <v/>
      </c>
      <c r="AM699" s="19">
        <f>IF(AL699&lt;=0,0,ROUNDDOWN((AL699*LOOKUP(AL699,{0,1950001,3300001,6950001,9000001,18000001,40000001},{0.05,0.1,0.2,0.23,0.33,0.4,0.45})-LOOKUP(AL699,{0,1950001,3300001,6950001,9000001,18000001,40000001},{0,97500,427500,636000,1536000,2796000,4796000}))*1.021,-2))</f>
        <v/>
      </c>
      <c r="AN699" s="19">
        <f>MAX(0,ROUNDDOWN(AH699-AJ699-430000-0,-3))</f>
        <v/>
      </c>
      <c r="AO699" s="19">
        <f>IF(AH699&lt;=450000,0,MAX(0,ROUNDDOWN(AN699*0.06-MIN(50000,AN699)*0.03,-2))+MAX(0,ROUNDDOWN(AN699*0.04-MIN(50000,AN699)*0.02,-2)))</f>
        <v/>
      </c>
      <c r="AP699" s="19">
        <f>AM699+AO699+AI699</f>
        <v/>
      </c>
      <c r="AQ699" s="19">
        <f>MIN(750000,MAX(0,$B699))</f>
        <v/>
      </c>
      <c r="AR699" s="19">
        <f>$B699-AQ699</f>
        <v/>
      </c>
      <c r="AS699" s="19">
        <f>MIN(670000,ROUNDDOWN(MAX(0,AR699-430000)*0.0751+47600,0))+MIN(260000,ROUNDDOWN(MAX(0,AR699-430000)*0.028+17600,0))+MIN(30000,ROUNDDOWN(MAX(0,AR699-430000)*0.0027+1873,0))+IF("いいえ"="はい",MIN(170000,ROUNDDOWN(MAX(0,AR699-430000)*0.0243+17800,0)),0)</f>
        <v/>
      </c>
      <c r="AT699" s="19">
        <f>IF(""="",215040+AS699,"")</f>
        <v/>
      </c>
      <c r="AU699" s="19">
        <f>IF(AR699&gt;23500000,NA(),IF(AR699&lt;=4890000,1040000,IF(AR699&lt;=6550000,670000,620000)))</f>
        <v/>
      </c>
      <c r="AV699" s="19">
        <f>MAX(0,ROUNDDOWN(AR699-AT699-AU699-0,-3))</f>
        <v/>
      </c>
      <c r="AW699" s="19">
        <f>IF(AV699&lt;=0,0,ROUNDDOWN((AV699*LOOKUP(AV699,{0,1950001,3300001,6950001,9000001,18000001,40000001},{0.05,0.1,0.2,0.23,0.33,0.4,0.45})-LOOKUP(AV699,{0,1950001,3300001,6950001,9000001,18000001,40000001},{0,97500,427500,636000,1536000,2796000,4796000}))*1.021,-2))</f>
        <v/>
      </c>
      <c r="AX699" s="19">
        <f>MAX(0,ROUNDDOWN(AR699-AT699-430000-0,-3))</f>
        <v/>
      </c>
      <c r="AY699" s="19">
        <f>IF(AR699&lt;=450000,0,MAX(0,ROUNDDOWN(AX699*0.06-MIN(50000,AX699)*0.03,-2))+MAX(0,ROUNDDOWN(AX699*0.04-MIN(50000,AX699)*0.02,-2)))</f>
        <v/>
      </c>
      <c r="AZ699" s="19">
        <f>AW699+AY699+AS699</f>
        <v/>
      </c>
    </row>
    <row r="700">
      <c r="A700" t="inlineStr">
        <is>
          <t>1万円刻み</t>
        </is>
      </c>
      <c r="B700" s="19">
        <f>'3_1万円刻み'!$A$683</f>
        <v/>
      </c>
      <c r="C700" s="19">
        <f>MIN(0,MAX(0,$B700))</f>
        <v/>
      </c>
      <c r="D700" s="19">
        <f>$B700-C700</f>
        <v/>
      </c>
      <c r="E700" s="19">
        <f>MIN(670000,ROUNDDOWN(MAX(0,D700-430000)*0.0751+47600,0))+MIN(260000,ROUNDDOWN(MAX(0,D700-430000)*0.028+17600,0))+MIN(30000,ROUNDDOWN(MAX(0,D700-430000)*0.0027+1873,0))+IF("いいえ"="はい",MIN(170000,ROUNDDOWN(MAX(0,D700-430000)*0.0243+17800,0)),0)</f>
        <v/>
      </c>
      <c r="F700" s="19">
        <f>IF(""="",215040+E700,"")</f>
        <v/>
      </c>
      <c r="G700" s="19">
        <f>IF(D700&gt;23500000,NA(),IF(D700&lt;=4890000,1040000,IF(D700&lt;=6550000,670000,620000)))</f>
        <v/>
      </c>
      <c r="H700" s="19">
        <f>MAX(0,ROUNDDOWN(D700-F700-G700-0,-3))</f>
        <v/>
      </c>
      <c r="I700" s="19">
        <f>IF(H700&lt;=0,0,ROUNDDOWN((H700*LOOKUP(H700,{0,1950001,3300001,6950001,9000001,18000001,40000001},{0.05,0.1,0.2,0.23,0.33,0.4,0.45})-LOOKUP(H700,{0,1950001,3300001,6950001,9000001,18000001,40000001},{0,97500,427500,636000,1536000,2796000,4796000}))*1.021,-2))</f>
        <v/>
      </c>
      <c r="J700" s="19">
        <f>MAX(0,ROUNDDOWN(D700-F700-430000-0,-3))</f>
        <v/>
      </c>
      <c r="K700" s="19">
        <f>IF(D700&lt;=450000,0,MAX(0,ROUNDDOWN(J700*0.06-MIN(50000,J700)*0.03,-2))+MAX(0,ROUNDDOWN(J700*0.04-MIN(50000,J700)*0.02,-2)))</f>
        <v/>
      </c>
      <c r="L700" s="19">
        <f>I700+K700+E700</f>
        <v/>
      </c>
      <c r="M700" s="19">
        <f>MIN(100000,MAX(0,$B700))</f>
        <v/>
      </c>
      <c r="N700" s="19">
        <f>$B700-M700</f>
        <v/>
      </c>
      <c r="O700" s="19">
        <f>MIN(670000,ROUNDDOWN(MAX(0,N700-430000)*0.0751+47600,0))+MIN(260000,ROUNDDOWN(MAX(0,N700-430000)*0.028+17600,0))+MIN(30000,ROUNDDOWN(MAX(0,N700-430000)*0.0027+1873,0))+IF("いいえ"="はい",MIN(170000,ROUNDDOWN(MAX(0,N700-430000)*0.0243+17800,0)),0)</f>
        <v/>
      </c>
      <c r="P700" s="19">
        <f>IF(""="",215040+O700,"")</f>
        <v/>
      </c>
      <c r="Q700" s="19">
        <f>IF(N700&gt;23500000,NA(),IF(N700&lt;=4890000,1040000,IF(N700&lt;=6550000,670000,620000)))</f>
        <v/>
      </c>
      <c r="R700" s="19">
        <f>MAX(0,ROUNDDOWN(N700-P700-Q700-0,-3))</f>
        <v/>
      </c>
      <c r="S700" s="19">
        <f>IF(R700&lt;=0,0,ROUNDDOWN((R700*LOOKUP(R700,{0,1950001,3300001,6950001,9000001,18000001,40000001},{0.05,0.1,0.2,0.23,0.33,0.4,0.45})-LOOKUP(R700,{0,1950001,3300001,6950001,9000001,18000001,40000001},{0,97500,427500,636000,1536000,2796000,4796000}))*1.021,-2))</f>
        <v/>
      </c>
      <c r="T700" s="19">
        <f>MAX(0,ROUNDDOWN(N700-P700-430000-0,-3))</f>
        <v/>
      </c>
      <c r="U700" s="19">
        <f>IF(N700&lt;=450000,0,MAX(0,ROUNDDOWN(T700*0.06-MIN(50000,T700)*0.03,-2))+MAX(0,ROUNDDOWN(T700*0.04-MIN(50000,T700)*0.02,-2)))</f>
        <v/>
      </c>
      <c r="V700" s="19">
        <f>S700+U700+O700</f>
        <v/>
      </c>
      <c r="W700" s="19">
        <f>MIN(550000,MAX(0,$B700))</f>
        <v/>
      </c>
      <c r="X700" s="19">
        <f>$B700-W700</f>
        <v/>
      </c>
      <c r="Y700" s="19">
        <f>MIN(670000,ROUNDDOWN(MAX(0,X700-430000)*0.0751+47600,0))+MIN(260000,ROUNDDOWN(MAX(0,X700-430000)*0.028+17600,0))+MIN(30000,ROUNDDOWN(MAX(0,X700-430000)*0.0027+1873,0))+IF("いいえ"="はい",MIN(170000,ROUNDDOWN(MAX(0,X700-430000)*0.0243+17800,0)),0)</f>
        <v/>
      </c>
      <c r="Z700" s="19">
        <f>IF(""="",215040+Y700,"")</f>
        <v/>
      </c>
      <c r="AA700" s="19">
        <f>IF(X700&gt;23500000,NA(),IF(X700&lt;=4890000,1040000,IF(X700&lt;=6550000,670000,620000)))</f>
        <v/>
      </c>
      <c r="AB700" s="19">
        <f>MAX(0,ROUNDDOWN(X700-Z700-AA700-0,-3))</f>
        <v/>
      </c>
      <c r="AC700" s="19">
        <f>IF(AB700&lt;=0,0,ROUNDDOWN((AB700*LOOKUP(AB700,{0,1950001,3300001,6950001,9000001,18000001,40000001},{0.05,0.1,0.2,0.23,0.33,0.4,0.45})-LOOKUP(AB700,{0,1950001,3300001,6950001,9000001,18000001,40000001},{0,97500,427500,636000,1536000,2796000,4796000}))*1.021,-2))</f>
        <v/>
      </c>
      <c r="AD700" s="19">
        <f>MAX(0,ROUNDDOWN(X700-Z700-430000-0,-3))</f>
        <v/>
      </c>
      <c r="AE700" s="19">
        <f>IF(X700&lt;=450000,0,MAX(0,ROUNDDOWN(AD700*0.06-MIN(50000,AD700)*0.03,-2))+MAX(0,ROUNDDOWN(AD700*0.04-MIN(50000,AD700)*0.02,-2)))</f>
        <v/>
      </c>
      <c r="AF700" s="19">
        <f>AC700+AE700+Y700</f>
        <v/>
      </c>
      <c r="AG700" s="19">
        <f>MIN(650000,MAX(0,$B700))</f>
        <v/>
      </c>
      <c r="AH700" s="19">
        <f>$B700-AG700</f>
        <v/>
      </c>
      <c r="AI700" s="19">
        <f>MIN(670000,ROUNDDOWN(MAX(0,AH700-430000)*0.0751+47600,0))+MIN(260000,ROUNDDOWN(MAX(0,AH700-430000)*0.028+17600,0))+MIN(30000,ROUNDDOWN(MAX(0,AH700-430000)*0.0027+1873,0))+IF("いいえ"="はい",MIN(170000,ROUNDDOWN(MAX(0,AH700-430000)*0.0243+17800,0)),0)</f>
        <v/>
      </c>
      <c r="AJ700" s="19">
        <f>IF(""="",215040+AI700,"")</f>
        <v/>
      </c>
      <c r="AK700" s="19">
        <f>IF(AH700&gt;23500000,NA(),IF(AH700&lt;=4890000,1040000,IF(AH700&lt;=6550000,670000,620000)))</f>
        <v/>
      </c>
      <c r="AL700" s="19">
        <f>MAX(0,ROUNDDOWN(AH700-AJ700-AK700-0,-3))</f>
        <v/>
      </c>
      <c r="AM700" s="19">
        <f>IF(AL700&lt;=0,0,ROUNDDOWN((AL700*LOOKUP(AL700,{0,1950001,3300001,6950001,9000001,18000001,40000001},{0.05,0.1,0.2,0.23,0.33,0.4,0.45})-LOOKUP(AL700,{0,1950001,3300001,6950001,9000001,18000001,40000001},{0,97500,427500,636000,1536000,2796000,4796000}))*1.021,-2))</f>
        <v/>
      </c>
      <c r="AN700" s="19">
        <f>MAX(0,ROUNDDOWN(AH700-AJ700-430000-0,-3))</f>
        <v/>
      </c>
      <c r="AO700" s="19">
        <f>IF(AH700&lt;=450000,0,MAX(0,ROUNDDOWN(AN700*0.06-MIN(50000,AN700)*0.03,-2))+MAX(0,ROUNDDOWN(AN700*0.04-MIN(50000,AN700)*0.02,-2)))</f>
        <v/>
      </c>
      <c r="AP700" s="19">
        <f>AM700+AO700+AI700</f>
        <v/>
      </c>
      <c r="AQ700" s="19">
        <f>MIN(750000,MAX(0,$B700))</f>
        <v/>
      </c>
      <c r="AR700" s="19">
        <f>$B700-AQ700</f>
        <v/>
      </c>
      <c r="AS700" s="19">
        <f>MIN(670000,ROUNDDOWN(MAX(0,AR700-430000)*0.0751+47600,0))+MIN(260000,ROUNDDOWN(MAX(0,AR700-430000)*0.028+17600,0))+MIN(30000,ROUNDDOWN(MAX(0,AR700-430000)*0.0027+1873,0))+IF("いいえ"="はい",MIN(170000,ROUNDDOWN(MAX(0,AR700-430000)*0.0243+17800,0)),0)</f>
        <v/>
      </c>
      <c r="AT700" s="19">
        <f>IF(""="",215040+AS700,"")</f>
        <v/>
      </c>
      <c r="AU700" s="19">
        <f>IF(AR700&gt;23500000,NA(),IF(AR700&lt;=4890000,1040000,IF(AR700&lt;=6550000,670000,620000)))</f>
        <v/>
      </c>
      <c r="AV700" s="19">
        <f>MAX(0,ROUNDDOWN(AR700-AT700-AU700-0,-3))</f>
        <v/>
      </c>
      <c r="AW700" s="19">
        <f>IF(AV700&lt;=0,0,ROUNDDOWN((AV700*LOOKUP(AV700,{0,1950001,3300001,6950001,9000001,18000001,40000001},{0.05,0.1,0.2,0.23,0.33,0.4,0.45})-LOOKUP(AV700,{0,1950001,3300001,6950001,9000001,18000001,40000001},{0,97500,427500,636000,1536000,2796000,4796000}))*1.021,-2))</f>
        <v/>
      </c>
      <c r="AX700" s="19">
        <f>MAX(0,ROUNDDOWN(AR700-AT700-430000-0,-3))</f>
        <v/>
      </c>
      <c r="AY700" s="19">
        <f>IF(AR700&lt;=450000,0,MAX(0,ROUNDDOWN(AX700*0.06-MIN(50000,AX700)*0.03,-2))+MAX(0,ROUNDDOWN(AX700*0.04-MIN(50000,AX700)*0.02,-2)))</f>
        <v/>
      </c>
      <c r="AZ700" s="19">
        <f>AW700+AY700+AS700</f>
        <v/>
      </c>
    </row>
    <row r="701">
      <c r="A701" t="inlineStr">
        <is>
          <t>1万円刻み</t>
        </is>
      </c>
      <c r="B701" s="19">
        <f>'3_1万円刻み'!$A$684</f>
        <v/>
      </c>
      <c r="C701" s="19">
        <f>MIN(0,MAX(0,$B701))</f>
        <v/>
      </c>
      <c r="D701" s="19">
        <f>$B701-C701</f>
        <v/>
      </c>
      <c r="E701" s="19">
        <f>MIN(670000,ROUNDDOWN(MAX(0,D701-430000)*0.0751+47600,0))+MIN(260000,ROUNDDOWN(MAX(0,D701-430000)*0.028+17600,0))+MIN(30000,ROUNDDOWN(MAX(0,D701-430000)*0.0027+1873,0))+IF("いいえ"="はい",MIN(170000,ROUNDDOWN(MAX(0,D701-430000)*0.0243+17800,0)),0)</f>
        <v/>
      </c>
      <c r="F701" s="19">
        <f>IF(""="",215040+E701,"")</f>
        <v/>
      </c>
      <c r="G701" s="19">
        <f>IF(D701&gt;23500000,NA(),IF(D701&lt;=4890000,1040000,IF(D701&lt;=6550000,670000,620000)))</f>
        <v/>
      </c>
      <c r="H701" s="19">
        <f>MAX(0,ROUNDDOWN(D701-F701-G701-0,-3))</f>
        <v/>
      </c>
      <c r="I701" s="19">
        <f>IF(H701&lt;=0,0,ROUNDDOWN((H701*LOOKUP(H701,{0,1950001,3300001,6950001,9000001,18000001,40000001},{0.05,0.1,0.2,0.23,0.33,0.4,0.45})-LOOKUP(H701,{0,1950001,3300001,6950001,9000001,18000001,40000001},{0,97500,427500,636000,1536000,2796000,4796000}))*1.021,-2))</f>
        <v/>
      </c>
      <c r="J701" s="19">
        <f>MAX(0,ROUNDDOWN(D701-F701-430000-0,-3))</f>
        <v/>
      </c>
      <c r="K701" s="19">
        <f>IF(D701&lt;=450000,0,MAX(0,ROUNDDOWN(J701*0.06-MIN(50000,J701)*0.03,-2))+MAX(0,ROUNDDOWN(J701*0.04-MIN(50000,J701)*0.02,-2)))</f>
        <v/>
      </c>
      <c r="L701" s="19">
        <f>I701+K701+E701</f>
        <v/>
      </c>
      <c r="M701" s="19">
        <f>MIN(100000,MAX(0,$B701))</f>
        <v/>
      </c>
      <c r="N701" s="19">
        <f>$B701-M701</f>
        <v/>
      </c>
      <c r="O701" s="19">
        <f>MIN(670000,ROUNDDOWN(MAX(0,N701-430000)*0.0751+47600,0))+MIN(260000,ROUNDDOWN(MAX(0,N701-430000)*0.028+17600,0))+MIN(30000,ROUNDDOWN(MAX(0,N701-430000)*0.0027+1873,0))+IF("いいえ"="はい",MIN(170000,ROUNDDOWN(MAX(0,N701-430000)*0.0243+17800,0)),0)</f>
        <v/>
      </c>
      <c r="P701" s="19">
        <f>IF(""="",215040+O701,"")</f>
        <v/>
      </c>
      <c r="Q701" s="19">
        <f>IF(N701&gt;23500000,NA(),IF(N701&lt;=4890000,1040000,IF(N701&lt;=6550000,670000,620000)))</f>
        <v/>
      </c>
      <c r="R701" s="19">
        <f>MAX(0,ROUNDDOWN(N701-P701-Q701-0,-3))</f>
        <v/>
      </c>
      <c r="S701" s="19">
        <f>IF(R701&lt;=0,0,ROUNDDOWN((R701*LOOKUP(R701,{0,1950001,3300001,6950001,9000001,18000001,40000001},{0.05,0.1,0.2,0.23,0.33,0.4,0.45})-LOOKUP(R701,{0,1950001,3300001,6950001,9000001,18000001,40000001},{0,97500,427500,636000,1536000,2796000,4796000}))*1.021,-2))</f>
        <v/>
      </c>
      <c r="T701" s="19">
        <f>MAX(0,ROUNDDOWN(N701-P701-430000-0,-3))</f>
        <v/>
      </c>
      <c r="U701" s="19">
        <f>IF(N701&lt;=450000,0,MAX(0,ROUNDDOWN(T701*0.06-MIN(50000,T701)*0.03,-2))+MAX(0,ROUNDDOWN(T701*0.04-MIN(50000,T701)*0.02,-2)))</f>
        <v/>
      </c>
      <c r="V701" s="19">
        <f>S701+U701+O701</f>
        <v/>
      </c>
      <c r="W701" s="19">
        <f>MIN(550000,MAX(0,$B701))</f>
        <v/>
      </c>
      <c r="X701" s="19">
        <f>$B701-W701</f>
        <v/>
      </c>
      <c r="Y701" s="19">
        <f>MIN(670000,ROUNDDOWN(MAX(0,X701-430000)*0.0751+47600,0))+MIN(260000,ROUNDDOWN(MAX(0,X701-430000)*0.028+17600,0))+MIN(30000,ROUNDDOWN(MAX(0,X701-430000)*0.0027+1873,0))+IF("いいえ"="はい",MIN(170000,ROUNDDOWN(MAX(0,X701-430000)*0.0243+17800,0)),0)</f>
        <v/>
      </c>
      <c r="Z701" s="19">
        <f>IF(""="",215040+Y701,"")</f>
        <v/>
      </c>
      <c r="AA701" s="19">
        <f>IF(X701&gt;23500000,NA(),IF(X701&lt;=4890000,1040000,IF(X701&lt;=6550000,670000,620000)))</f>
        <v/>
      </c>
      <c r="AB701" s="19">
        <f>MAX(0,ROUNDDOWN(X701-Z701-AA701-0,-3))</f>
        <v/>
      </c>
      <c r="AC701" s="19">
        <f>IF(AB701&lt;=0,0,ROUNDDOWN((AB701*LOOKUP(AB701,{0,1950001,3300001,6950001,9000001,18000001,40000001},{0.05,0.1,0.2,0.23,0.33,0.4,0.45})-LOOKUP(AB701,{0,1950001,3300001,6950001,9000001,18000001,40000001},{0,97500,427500,636000,1536000,2796000,4796000}))*1.021,-2))</f>
        <v/>
      </c>
      <c r="AD701" s="19">
        <f>MAX(0,ROUNDDOWN(X701-Z701-430000-0,-3))</f>
        <v/>
      </c>
      <c r="AE701" s="19">
        <f>IF(X701&lt;=450000,0,MAX(0,ROUNDDOWN(AD701*0.06-MIN(50000,AD701)*0.03,-2))+MAX(0,ROUNDDOWN(AD701*0.04-MIN(50000,AD701)*0.02,-2)))</f>
        <v/>
      </c>
      <c r="AF701" s="19">
        <f>AC701+AE701+Y701</f>
        <v/>
      </c>
      <c r="AG701" s="19">
        <f>MIN(650000,MAX(0,$B701))</f>
        <v/>
      </c>
      <c r="AH701" s="19">
        <f>$B701-AG701</f>
        <v/>
      </c>
      <c r="AI701" s="19">
        <f>MIN(670000,ROUNDDOWN(MAX(0,AH701-430000)*0.0751+47600,0))+MIN(260000,ROUNDDOWN(MAX(0,AH701-430000)*0.028+17600,0))+MIN(30000,ROUNDDOWN(MAX(0,AH701-430000)*0.0027+1873,0))+IF("いいえ"="はい",MIN(170000,ROUNDDOWN(MAX(0,AH701-430000)*0.0243+17800,0)),0)</f>
        <v/>
      </c>
      <c r="AJ701" s="19">
        <f>IF(""="",215040+AI701,"")</f>
        <v/>
      </c>
      <c r="AK701" s="19">
        <f>IF(AH701&gt;23500000,NA(),IF(AH701&lt;=4890000,1040000,IF(AH701&lt;=6550000,670000,620000)))</f>
        <v/>
      </c>
      <c r="AL701" s="19">
        <f>MAX(0,ROUNDDOWN(AH701-AJ701-AK701-0,-3))</f>
        <v/>
      </c>
      <c r="AM701" s="19">
        <f>IF(AL701&lt;=0,0,ROUNDDOWN((AL701*LOOKUP(AL701,{0,1950001,3300001,6950001,9000001,18000001,40000001},{0.05,0.1,0.2,0.23,0.33,0.4,0.45})-LOOKUP(AL701,{0,1950001,3300001,6950001,9000001,18000001,40000001},{0,97500,427500,636000,1536000,2796000,4796000}))*1.021,-2))</f>
        <v/>
      </c>
      <c r="AN701" s="19">
        <f>MAX(0,ROUNDDOWN(AH701-AJ701-430000-0,-3))</f>
        <v/>
      </c>
      <c r="AO701" s="19">
        <f>IF(AH701&lt;=450000,0,MAX(0,ROUNDDOWN(AN701*0.06-MIN(50000,AN701)*0.03,-2))+MAX(0,ROUNDDOWN(AN701*0.04-MIN(50000,AN701)*0.02,-2)))</f>
        <v/>
      </c>
      <c r="AP701" s="19">
        <f>AM701+AO701+AI701</f>
        <v/>
      </c>
      <c r="AQ701" s="19">
        <f>MIN(750000,MAX(0,$B701))</f>
        <v/>
      </c>
      <c r="AR701" s="19">
        <f>$B701-AQ701</f>
        <v/>
      </c>
      <c r="AS701" s="19">
        <f>MIN(670000,ROUNDDOWN(MAX(0,AR701-430000)*0.0751+47600,0))+MIN(260000,ROUNDDOWN(MAX(0,AR701-430000)*0.028+17600,0))+MIN(30000,ROUNDDOWN(MAX(0,AR701-430000)*0.0027+1873,0))+IF("いいえ"="はい",MIN(170000,ROUNDDOWN(MAX(0,AR701-430000)*0.0243+17800,0)),0)</f>
        <v/>
      </c>
      <c r="AT701" s="19">
        <f>IF(""="",215040+AS701,"")</f>
        <v/>
      </c>
      <c r="AU701" s="19">
        <f>IF(AR701&gt;23500000,NA(),IF(AR701&lt;=4890000,1040000,IF(AR701&lt;=6550000,670000,620000)))</f>
        <v/>
      </c>
      <c r="AV701" s="19">
        <f>MAX(0,ROUNDDOWN(AR701-AT701-AU701-0,-3))</f>
        <v/>
      </c>
      <c r="AW701" s="19">
        <f>IF(AV701&lt;=0,0,ROUNDDOWN((AV701*LOOKUP(AV701,{0,1950001,3300001,6950001,9000001,18000001,40000001},{0.05,0.1,0.2,0.23,0.33,0.4,0.45})-LOOKUP(AV701,{0,1950001,3300001,6950001,9000001,18000001,40000001},{0,97500,427500,636000,1536000,2796000,4796000}))*1.021,-2))</f>
        <v/>
      </c>
      <c r="AX701" s="19">
        <f>MAX(0,ROUNDDOWN(AR701-AT701-430000-0,-3))</f>
        <v/>
      </c>
      <c r="AY701" s="19">
        <f>IF(AR701&lt;=450000,0,MAX(0,ROUNDDOWN(AX701*0.06-MIN(50000,AX701)*0.03,-2))+MAX(0,ROUNDDOWN(AX701*0.04-MIN(50000,AX701)*0.02,-2)))</f>
        <v/>
      </c>
      <c r="AZ701" s="19">
        <f>AW701+AY701+AS701</f>
        <v/>
      </c>
    </row>
    <row r="702">
      <c r="A702" t="inlineStr">
        <is>
          <t>1万円刻み</t>
        </is>
      </c>
      <c r="B702" s="19">
        <f>'3_1万円刻み'!$A$685</f>
        <v/>
      </c>
      <c r="C702" s="19">
        <f>MIN(0,MAX(0,$B702))</f>
        <v/>
      </c>
      <c r="D702" s="19">
        <f>$B702-C702</f>
        <v/>
      </c>
      <c r="E702" s="19">
        <f>MIN(670000,ROUNDDOWN(MAX(0,D702-430000)*0.0751+47600,0))+MIN(260000,ROUNDDOWN(MAX(0,D702-430000)*0.028+17600,0))+MIN(30000,ROUNDDOWN(MAX(0,D702-430000)*0.0027+1873,0))+IF("いいえ"="はい",MIN(170000,ROUNDDOWN(MAX(0,D702-430000)*0.0243+17800,0)),0)</f>
        <v/>
      </c>
      <c r="F702" s="19">
        <f>IF(""="",215040+E702,"")</f>
        <v/>
      </c>
      <c r="G702" s="19">
        <f>IF(D702&gt;23500000,NA(),IF(D702&lt;=4890000,1040000,IF(D702&lt;=6550000,670000,620000)))</f>
        <v/>
      </c>
      <c r="H702" s="19">
        <f>MAX(0,ROUNDDOWN(D702-F702-G702-0,-3))</f>
        <v/>
      </c>
      <c r="I702" s="19">
        <f>IF(H702&lt;=0,0,ROUNDDOWN((H702*LOOKUP(H702,{0,1950001,3300001,6950001,9000001,18000001,40000001},{0.05,0.1,0.2,0.23,0.33,0.4,0.45})-LOOKUP(H702,{0,1950001,3300001,6950001,9000001,18000001,40000001},{0,97500,427500,636000,1536000,2796000,4796000}))*1.021,-2))</f>
        <v/>
      </c>
      <c r="J702" s="19">
        <f>MAX(0,ROUNDDOWN(D702-F702-430000-0,-3))</f>
        <v/>
      </c>
      <c r="K702" s="19">
        <f>IF(D702&lt;=450000,0,MAX(0,ROUNDDOWN(J702*0.06-MIN(50000,J702)*0.03,-2))+MAX(0,ROUNDDOWN(J702*0.04-MIN(50000,J702)*0.02,-2)))</f>
        <v/>
      </c>
      <c r="L702" s="19">
        <f>I702+K702+E702</f>
        <v/>
      </c>
      <c r="M702" s="19">
        <f>MIN(100000,MAX(0,$B702))</f>
        <v/>
      </c>
      <c r="N702" s="19">
        <f>$B702-M702</f>
        <v/>
      </c>
      <c r="O702" s="19">
        <f>MIN(670000,ROUNDDOWN(MAX(0,N702-430000)*0.0751+47600,0))+MIN(260000,ROUNDDOWN(MAX(0,N702-430000)*0.028+17600,0))+MIN(30000,ROUNDDOWN(MAX(0,N702-430000)*0.0027+1873,0))+IF("いいえ"="はい",MIN(170000,ROUNDDOWN(MAX(0,N702-430000)*0.0243+17800,0)),0)</f>
        <v/>
      </c>
      <c r="P702" s="19">
        <f>IF(""="",215040+O702,"")</f>
        <v/>
      </c>
      <c r="Q702" s="19">
        <f>IF(N702&gt;23500000,NA(),IF(N702&lt;=4890000,1040000,IF(N702&lt;=6550000,670000,620000)))</f>
        <v/>
      </c>
      <c r="R702" s="19">
        <f>MAX(0,ROUNDDOWN(N702-P702-Q702-0,-3))</f>
        <v/>
      </c>
      <c r="S702" s="19">
        <f>IF(R702&lt;=0,0,ROUNDDOWN((R702*LOOKUP(R702,{0,1950001,3300001,6950001,9000001,18000001,40000001},{0.05,0.1,0.2,0.23,0.33,0.4,0.45})-LOOKUP(R702,{0,1950001,3300001,6950001,9000001,18000001,40000001},{0,97500,427500,636000,1536000,2796000,4796000}))*1.021,-2))</f>
        <v/>
      </c>
      <c r="T702" s="19">
        <f>MAX(0,ROUNDDOWN(N702-P702-430000-0,-3))</f>
        <v/>
      </c>
      <c r="U702" s="19">
        <f>IF(N702&lt;=450000,0,MAX(0,ROUNDDOWN(T702*0.06-MIN(50000,T702)*0.03,-2))+MAX(0,ROUNDDOWN(T702*0.04-MIN(50000,T702)*0.02,-2)))</f>
        <v/>
      </c>
      <c r="V702" s="19">
        <f>S702+U702+O702</f>
        <v/>
      </c>
      <c r="W702" s="19">
        <f>MIN(550000,MAX(0,$B702))</f>
        <v/>
      </c>
      <c r="X702" s="19">
        <f>$B702-W702</f>
        <v/>
      </c>
      <c r="Y702" s="19">
        <f>MIN(670000,ROUNDDOWN(MAX(0,X702-430000)*0.0751+47600,0))+MIN(260000,ROUNDDOWN(MAX(0,X702-430000)*0.028+17600,0))+MIN(30000,ROUNDDOWN(MAX(0,X702-430000)*0.0027+1873,0))+IF("いいえ"="はい",MIN(170000,ROUNDDOWN(MAX(0,X702-430000)*0.0243+17800,0)),0)</f>
        <v/>
      </c>
      <c r="Z702" s="19">
        <f>IF(""="",215040+Y702,"")</f>
        <v/>
      </c>
      <c r="AA702" s="19">
        <f>IF(X702&gt;23500000,NA(),IF(X702&lt;=4890000,1040000,IF(X702&lt;=6550000,670000,620000)))</f>
        <v/>
      </c>
      <c r="AB702" s="19">
        <f>MAX(0,ROUNDDOWN(X702-Z702-AA702-0,-3))</f>
        <v/>
      </c>
      <c r="AC702" s="19">
        <f>IF(AB702&lt;=0,0,ROUNDDOWN((AB702*LOOKUP(AB702,{0,1950001,3300001,6950001,9000001,18000001,40000001},{0.05,0.1,0.2,0.23,0.33,0.4,0.45})-LOOKUP(AB702,{0,1950001,3300001,6950001,9000001,18000001,40000001},{0,97500,427500,636000,1536000,2796000,4796000}))*1.021,-2))</f>
        <v/>
      </c>
      <c r="AD702" s="19">
        <f>MAX(0,ROUNDDOWN(X702-Z702-430000-0,-3))</f>
        <v/>
      </c>
      <c r="AE702" s="19">
        <f>IF(X702&lt;=450000,0,MAX(0,ROUNDDOWN(AD702*0.06-MIN(50000,AD702)*0.03,-2))+MAX(0,ROUNDDOWN(AD702*0.04-MIN(50000,AD702)*0.02,-2)))</f>
        <v/>
      </c>
      <c r="AF702" s="19">
        <f>AC702+AE702+Y702</f>
        <v/>
      </c>
      <c r="AG702" s="19">
        <f>MIN(650000,MAX(0,$B702))</f>
        <v/>
      </c>
      <c r="AH702" s="19">
        <f>$B702-AG702</f>
        <v/>
      </c>
      <c r="AI702" s="19">
        <f>MIN(670000,ROUNDDOWN(MAX(0,AH702-430000)*0.0751+47600,0))+MIN(260000,ROUNDDOWN(MAX(0,AH702-430000)*0.028+17600,0))+MIN(30000,ROUNDDOWN(MAX(0,AH702-430000)*0.0027+1873,0))+IF("いいえ"="はい",MIN(170000,ROUNDDOWN(MAX(0,AH702-430000)*0.0243+17800,0)),0)</f>
        <v/>
      </c>
      <c r="AJ702" s="19">
        <f>IF(""="",215040+AI702,"")</f>
        <v/>
      </c>
      <c r="AK702" s="19">
        <f>IF(AH702&gt;23500000,NA(),IF(AH702&lt;=4890000,1040000,IF(AH702&lt;=6550000,670000,620000)))</f>
        <v/>
      </c>
      <c r="AL702" s="19">
        <f>MAX(0,ROUNDDOWN(AH702-AJ702-AK702-0,-3))</f>
        <v/>
      </c>
      <c r="AM702" s="19">
        <f>IF(AL702&lt;=0,0,ROUNDDOWN((AL702*LOOKUP(AL702,{0,1950001,3300001,6950001,9000001,18000001,40000001},{0.05,0.1,0.2,0.23,0.33,0.4,0.45})-LOOKUP(AL702,{0,1950001,3300001,6950001,9000001,18000001,40000001},{0,97500,427500,636000,1536000,2796000,4796000}))*1.021,-2))</f>
        <v/>
      </c>
      <c r="AN702" s="19">
        <f>MAX(0,ROUNDDOWN(AH702-AJ702-430000-0,-3))</f>
        <v/>
      </c>
      <c r="AO702" s="19">
        <f>IF(AH702&lt;=450000,0,MAX(0,ROUNDDOWN(AN702*0.06-MIN(50000,AN702)*0.03,-2))+MAX(0,ROUNDDOWN(AN702*0.04-MIN(50000,AN702)*0.02,-2)))</f>
        <v/>
      </c>
      <c r="AP702" s="19">
        <f>AM702+AO702+AI702</f>
        <v/>
      </c>
      <c r="AQ702" s="19">
        <f>MIN(750000,MAX(0,$B702))</f>
        <v/>
      </c>
      <c r="AR702" s="19">
        <f>$B702-AQ702</f>
        <v/>
      </c>
      <c r="AS702" s="19">
        <f>MIN(670000,ROUNDDOWN(MAX(0,AR702-430000)*0.0751+47600,0))+MIN(260000,ROUNDDOWN(MAX(0,AR702-430000)*0.028+17600,0))+MIN(30000,ROUNDDOWN(MAX(0,AR702-430000)*0.0027+1873,0))+IF("いいえ"="はい",MIN(170000,ROUNDDOWN(MAX(0,AR702-430000)*0.0243+17800,0)),0)</f>
        <v/>
      </c>
      <c r="AT702" s="19">
        <f>IF(""="",215040+AS702,"")</f>
        <v/>
      </c>
      <c r="AU702" s="19">
        <f>IF(AR702&gt;23500000,NA(),IF(AR702&lt;=4890000,1040000,IF(AR702&lt;=6550000,670000,620000)))</f>
        <v/>
      </c>
      <c r="AV702" s="19">
        <f>MAX(0,ROUNDDOWN(AR702-AT702-AU702-0,-3))</f>
        <v/>
      </c>
      <c r="AW702" s="19">
        <f>IF(AV702&lt;=0,0,ROUNDDOWN((AV702*LOOKUP(AV702,{0,1950001,3300001,6950001,9000001,18000001,40000001},{0.05,0.1,0.2,0.23,0.33,0.4,0.45})-LOOKUP(AV702,{0,1950001,3300001,6950001,9000001,18000001,40000001},{0,97500,427500,636000,1536000,2796000,4796000}))*1.021,-2))</f>
        <v/>
      </c>
      <c r="AX702" s="19">
        <f>MAX(0,ROUNDDOWN(AR702-AT702-430000-0,-3))</f>
        <v/>
      </c>
      <c r="AY702" s="19">
        <f>IF(AR702&lt;=450000,0,MAX(0,ROUNDDOWN(AX702*0.06-MIN(50000,AX702)*0.03,-2))+MAX(0,ROUNDDOWN(AX702*0.04-MIN(50000,AX702)*0.02,-2)))</f>
        <v/>
      </c>
      <c r="AZ702" s="19">
        <f>AW702+AY702+AS702</f>
        <v/>
      </c>
    </row>
    <row r="703">
      <c r="A703" t="inlineStr">
        <is>
          <t>1万円刻み</t>
        </is>
      </c>
      <c r="B703" s="19">
        <f>'3_1万円刻み'!$A$686</f>
        <v/>
      </c>
      <c r="C703" s="19">
        <f>MIN(0,MAX(0,$B703))</f>
        <v/>
      </c>
      <c r="D703" s="19">
        <f>$B703-C703</f>
        <v/>
      </c>
      <c r="E703" s="19">
        <f>MIN(670000,ROUNDDOWN(MAX(0,D703-430000)*0.0751+47600,0))+MIN(260000,ROUNDDOWN(MAX(0,D703-430000)*0.028+17600,0))+MIN(30000,ROUNDDOWN(MAX(0,D703-430000)*0.0027+1873,0))+IF("いいえ"="はい",MIN(170000,ROUNDDOWN(MAX(0,D703-430000)*0.0243+17800,0)),0)</f>
        <v/>
      </c>
      <c r="F703" s="19">
        <f>IF(""="",215040+E703,"")</f>
        <v/>
      </c>
      <c r="G703" s="19">
        <f>IF(D703&gt;23500000,NA(),IF(D703&lt;=4890000,1040000,IF(D703&lt;=6550000,670000,620000)))</f>
        <v/>
      </c>
      <c r="H703" s="19">
        <f>MAX(0,ROUNDDOWN(D703-F703-G703-0,-3))</f>
        <v/>
      </c>
      <c r="I703" s="19">
        <f>IF(H703&lt;=0,0,ROUNDDOWN((H703*LOOKUP(H703,{0,1950001,3300001,6950001,9000001,18000001,40000001},{0.05,0.1,0.2,0.23,0.33,0.4,0.45})-LOOKUP(H703,{0,1950001,3300001,6950001,9000001,18000001,40000001},{0,97500,427500,636000,1536000,2796000,4796000}))*1.021,-2))</f>
        <v/>
      </c>
      <c r="J703" s="19">
        <f>MAX(0,ROUNDDOWN(D703-F703-430000-0,-3))</f>
        <v/>
      </c>
      <c r="K703" s="19">
        <f>IF(D703&lt;=450000,0,MAX(0,ROUNDDOWN(J703*0.06-MIN(50000,J703)*0.03,-2))+MAX(0,ROUNDDOWN(J703*0.04-MIN(50000,J703)*0.02,-2)))</f>
        <v/>
      </c>
      <c r="L703" s="19">
        <f>I703+K703+E703</f>
        <v/>
      </c>
      <c r="M703" s="19">
        <f>MIN(100000,MAX(0,$B703))</f>
        <v/>
      </c>
      <c r="N703" s="19">
        <f>$B703-M703</f>
        <v/>
      </c>
      <c r="O703" s="19">
        <f>MIN(670000,ROUNDDOWN(MAX(0,N703-430000)*0.0751+47600,0))+MIN(260000,ROUNDDOWN(MAX(0,N703-430000)*0.028+17600,0))+MIN(30000,ROUNDDOWN(MAX(0,N703-430000)*0.0027+1873,0))+IF("いいえ"="はい",MIN(170000,ROUNDDOWN(MAX(0,N703-430000)*0.0243+17800,0)),0)</f>
        <v/>
      </c>
      <c r="P703" s="19">
        <f>IF(""="",215040+O703,"")</f>
        <v/>
      </c>
      <c r="Q703" s="19">
        <f>IF(N703&gt;23500000,NA(),IF(N703&lt;=4890000,1040000,IF(N703&lt;=6550000,670000,620000)))</f>
        <v/>
      </c>
      <c r="R703" s="19">
        <f>MAX(0,ROUNDDOWN(N703-P703-Q703-0,-3))</f>
        <v/>
      </c>
      <c r="S703" s="19">
        <f>IF(R703&lt;=0,0,ROUNDDOWN((R703*LOOKUP(R703,{0,1950001,3300001,6950001,9000001,18000001,40000001},{0.05,0.1,0.2,0.23,0.33,0.4,0.45})-LOOKUP(R703,{0,1950001,3300001,6950001,9000001,18000001,40000001},{0,97500,427500,636000,1536000,2796000,4796000}))*1.021,-2))</f>
        <v/>
      </c>
      <c r="T703" s="19">
        <f>MAX(0,ROUNDDOWN(N703-P703-430000-0,-3))</f>
        <v/>
      </c>
      <c r="U703" s="19">
        <f>IF(N703&lt;=450000,0,MAX(0,ROUNDDOWN(T703*0.06-MIN(50000,T703)*0.03,-2))+MAX(0,ROUNDDOWN(T703*0.04-MIN(50000,T703)*0.02,-2)))</f>
        <v/>
      </c>
      <c r="V703" s="19">
        <f>S703+U703+O703</f>
        <v/>
      </c>
      <c r="W703" s="19">
        <f>MIN(550000,MAX(0,$B703))</f>
        <v/>
      </c>
      <c r="X703" s="19">
        <f>$B703-W703</f>
        <v/>
      </c>
      <c r="Y703" s="19">
        <f>MIN(670000,ROUNDDOWN(MAX(0,X703-430000)*0.0751+47600,0))+MIN(260000,ROUNDDOWN(MAX(0,X703-430000)*0.028+17600,0))+MIN(30000,ROUNDDOWN(MAX(0,X703-430000)*0.0027+1873,0))+IF("いいえ"="はい",MIN(170000,ROUNDDOWN(MAX(0,X703-430000)*0.0243+17800,0)),0)</f>
        <v/>
      </c>
      <c r="Z703" s="19">
        <f>IF(""="",215040+Y703,"")</f>
        <v/>
      </c>
      <c r="AA703" s="19">
        <f>IF(X703&gt;23500000,NA(),IF(X703&lt;=4890000,1040000,IF(X703&lt;=6550000,670000,620000)))</f>
        <v/>
      </c>
      <c r="AB703" s="19">
        <f>MAX(0,ROUNDDOWN(X703-Z703-AA703-0,-3))</f>
        <v/>
      </c>
      <c r="AC703" s="19">
        <f>IF(AB703&lt;=0,0,ROUNDDOWN((AB703*LOOKUP(AB703,{0,1950001,3300001,6950001,9000001,18000001,40000001},{0.05,0.1,0.2,0.23,0.33,0.4,0.45})-LOOKUP(AB703,{0,1950001,3300001,6950001,9000001,18000001,40000001},{0,97500,427500,636000,1536000,2796000,4796000}))*1.021,-2))</f>
        <v/>
      </c>
      <c r="AD703" s="19">
        <f>MAX(0,ROUNDDOWN(X703-Z703-430000-0,-3))</f>
        <v/>
      </c>
      <c r="AE703" s="19">
        <f>IF(X703&lt;=450000,0,MAX(0,ROUNDDOWN(AD703*0.06-MIN(50000,AD703)*0.03,-2))+MAX(0,ROUNDDOWN(AD703*0.04-MIN(50000,AD703)*0.02,-2)))</f>
        <v/>
      </c>
      <c r="AF703" s="19">
        <f>AC703+AE703+Y703</f>
        <v/>
      </c>
      <c r="AG703" s="19">
        <f>MIN(650000,MAX(0,$B703))</f>
        <v/>
      </c>
      <c r="AH703" s="19">
        <f>$B703-AG703</f>
        <v/>
      </c>
      <c r="AI703" s="19">
        <f>MIN(670000,ROUNDDOWN(MAX(0,AH703-430000)*0.0751+47600,0))+MIN(260000,ROUNDDOWN(MAX(0,AH703-430000)*0.028+17600,0))+MIN(30000,ROUNDDOWN(MAX(0,AH703-430000)*0.0027+1873,0))+IF("いいえ"="はい",MIN(170000,ROUNDDOWN(MAX(0,AH703-430000)*0.0243+17800,0)),0)</f>
        <v/>
      </c>
      <c r="AJ703" s="19">
        <f>IF(""="",215040+AI703,"")</f>
        <v/>
      </c>
      <c r="AK703" s="19">
        <f>IF(AH703&gt;23500000,NA(),IF(AH703&lt;=4890000,1040000,IF(AH703&lt;=6550000,670000,620000)))</f>
        <v/>
      </c>
      <c r="AL703" s="19">
        <f>MAX(0,ROUNDDOWN(AH703-AJ703-AK703-0,-3))</f>
        <v/>
      </c>
      <c r="AM703" s="19">
        <f>IF(AL703&lt;=0,0,ROUNDDOWN((AL703*LOOKUP(AL703,{0,1950001,3300001,6950001,9000001,18000001,40000001},{0.05,0.1,0.2,0.23,0.33,0.4,0.45})-LOOKUP(AL703,{0,1950001,3300001,6950001,9000001,18000001,40000001},{0,97500,427500,636000,1536000,2796000,4796000}))*1.021,-2))</f>
        <v/>
      </c>
      <c r="AN703" s="19">
        <f>MAX(0,ROUNDDOWN(AH703-AJ703-430000-0,-3))</f>
        <v/>
      </c>
      <c r="AO703" s="19">
        <f>IF(AH703&lt;=450000,0,MAX(0,ROUNDDOWN(AN703*0.06-MIN(50000,AN703)*0.03,-2))+MAX(0,ROUNDDOWN(AN703*0.04-MIN(50000,AN703)*0.02,-2)))</f>
        <v/>
      </c>
      <c r="AP703" s="19">
        <f>AM703+AO703+AI703</f>
        <v/>
      </c>
      <c r="AQ703" s="19">
        <f>MIN(750000,MAX(0,$B703))</f>
        <v/>
      </c>
      <c r="AR703" s="19">
        <f>$B703-AQ703</f>
        <v/>
      </c>
      <c r="AS703" s="19">
        <f>MIN(670000,ROUNDDOWN(MAX(0,AR703-430000)*0.0751+47600,0))+MIN(260000,ROUNDDOWN(MAX(0,AR703-430000)*0.028+17600,0))+MIN(30000,ROUNDDOWN(MAX(0,AR703-430000)*0.0027+1873,0))+IF("いいえ"="はい",MIN(170000,ROUNDDOWN(MAX(0,AR703-430000)*0.0243+17800,0)),0)</f>
        <v/>
      </c>
      <c r="AT703" s="19">
        <f>IF(""="",215040+AS703,"")</f>
        <v/>
      </c>
      <c r="AU703" s="19">
        <f>IF(AR703&gt;23500000,NA(),IF(AR703&lt;=4890000,1040000,IF(AR703&lt;=6550000,670000,620000)))</f>
        <v/>
      </c>
      <c r="AV703" s="19">
        <f>MAX(0,ROUNDDOWN(AR703-AT703-AU703-0,-3))</f>
        <v/>
      </c>
      <c r="AW703" s="19">
        <f>IF(AV703&lt;=0,0,ROUNDDOWN((AV703*LOOKUP(AV703,{0,1950001,3300001,6950001,9000001,18000001,40000001},{0.05,0.1,0.2,0.23,0.33,0.4,0.45})-LOOKUP(AV703,{0,1950001,3300001,6950001,9000001,18000001,40000001},{0,97500,427500,636000,1536000,2796000,4796000}))*1.021,-2))</f>
        <v/>
      </c>
      <c r="AX703" s="19">
        <f>MAX(0,ROUNDDOWN(AR703-AT703-430000-0,-3))</f>
        <v/>
      </c>
      <c r="AY703" s="19">
        <f>IF(AR703&lt;=450000,0,MAX(0,ROUNDDOWN(AX703*0.06-MIN(50000,AX703)*0.03,-2))+MAX(0,ROUNDDOWN(AX703*0.04-MIN(50000,AX703)*0.02,-2)))</f>
        <v/>
      </c>
      <c r="AZ703" s="19">
        <f>AW703+AY703+AS703</f>
        <v/>
      </c>
    </row>
    <row r="704">
      <c r="A704" t="inlineStr">
        <is>
          <t>1万円刻み</t>
        </is>
      </c>
      <c r="B704" s="19">
        <f>'3_1万円刻み'!$A$687</f>
        <v/>
      </c>
      <c r="C704" s="19">
        <f>MIN(0,MAX(0,$B704))</f>
        <v/>
      </c>
      <c r="D704" s="19">
        <f>$B704-C704</f>
        <v/>
      </c>
      <c r="E704" s="19">
        <f>MIN(670000,ROUNDDOWN(MAX(0,D704-430000)*0.0751+47600,0))+MIN(260000,ROUNDDOWN(MAX(0,D704-430000)*0.028+17600,0))+MIN(30000,ROUNDDOWN(MAX(0,D704-430000)*0.0027+1873,0))+IF("いいえ"="はい",MIN(170000,ROUNDDOWN(MAX(0,D704-430000)*0.0243+17800,0)),0)</f>
        <v/>
      </c>
      <c r="F704" s="19">
        <f>IF(""="",215040+E704,"")</f>
        <v/>
      </c>
      <c r="G704" s="19">
        <f>IF(D704&gt;23500000,NA(),IF(D704&lt;=4890000,1040000,IF(D704&lt;=6550000,670000,620000)))</f>
        <v/>
      </c>
      <c r="H704" s="19">
        <f>MAX(0,ROUNDDOWN(D704-F704-G704-0,-3))</f>
        <v/>
      </c>
      <c r="I704" s="19">
        <f>IF(H704&lt;=0,0,ROUNDDOWN((H704*LOOKUP(H704,{0,1950001,3300001,6950001,9000001,18000001,40000001},{0.05,0.1,0.2,0.23,0.33,0.4,0.45})-LOOKUP(H704,{0,1950001,3300001,6950001,9000001,18000001,40000001},{0,97500,427500,636000,1536000,2796000,4796000}))*1.021,-2))</f>
        <v/>
      </c>
      <c r="J704" s="19">
        <f>MAX(0,ROUNDDOWN(D704-F704-430000-0,-3))</f>
        <v/>
      </c>
      <c r="K704" s="19">
        <f>IF(D704&lt;=450000,0,MAX(0,ROUNDDOWN(J704*0.06-MIN(50000,J704)*0.03,-2))+MAX(0,ROUNDDOWN(J704*0.04-MIN(50000,J704)*0.02,-2)))</f>
        <v/>
      </c>
      <c r="L704" s="19">
        <f>I704+K704+E704</f>
        <v/>
      </c>
      <c r="M704" s="19">
        <f>MIN(100000,MAX(0,$B704))</f>
        <v/>
      </c>
      <c r="N704" s="19">
        <f>$B704-M704</f>
        <v/>
      </c>
      <c r="O704" s="19">
        <f>MIN(670000,ROUNDDOWN(MAX(0,N704-430000)*0.0751+47600,0))+MIN(260000,ROUNDDOWN(MAX(0,N704-430000)*0.028+17600,0))+MIN(30000,ROUNDDOWN(MAX(0,N704-430000)*0.0027+1873,0))+IF("いいえ"="はい",MIN(170000,ROUNDDOWN(MAX(0,N704-430000)*0.0243+17800,0)),0)</f>
        <v/>
      </c>
      <c r="P704" s="19">
        <f>IF(""="",215040+O704,"")</f>
        <v/>
      </c>
      <c r="Q704" s="19">
        <f>IF(N704&gt;23500000,NA(),IF(N704&lt;=4890000,1040000,IF(N704&lt;=6550000,670000,620000)))</f>
        <v/>
      </c>
      <c r="R704" s="19">
        <f>MAX(0,ROUNDDOWN(N704-P704-Q704-0,-3))</f>
        <v/>
      </c>
      <c r="S704" s="19">
        <f>IF(R704&lt;=0,0,ROUNDDOWN((R704*LOOKUP(R704,{0,1950001,3300001,6950001,9000001,18000001,40000001},{0.05,0.1,0.2,0.23,0.33,0.4,0.45})-LOOKUP(R704,{0,1950001,3300001,6950001,9000001,18000001,40000001},{0,97500,427500,636000,1536000,2796000,4796000}))*1.021,-2))</f>
        <v/>
      </c>
      <c r="T704" s="19">
        <f>MAX(0,ROUNDDOWN(N704-P704-430000-0,-3))</f>
        <v/>
      </c>
      <c r="U704" s="19">
        <f>IF(N704&lt;=450000,0,MAX(0,ROUNDDOWN(T704*0.06-MIN(50000,T704)*0.03,-2))+MAX(0,ROUNDDOWN(T704*0.04-MIN(50000,T704)*0.02,-2)))</f>
        <v/>
      </c>
      <c r="V704" s="19">
        <f>S704+U704+O704</f>
        <v/>
      </c>
      <c r="W704" s="19">
        <f>MIN(550000,MAX(0,$B704))</f>
        <v/>
      </c>
      <c r="X704" s="19">
        <f>$B704-W704</f>
        <v/>
      </c>
      <c r="Y704" s="19">
        <f>MIN(670000,ROUNDDOWN(MAX(0,X704-430000)*0.0751+47600,0))+MIN(260000,ROUNDDOWN(MAX(0,X704-430000)*0.028+17600,0))+MIN(30000,ROUNDDOWN(MAX(0,X704-430000)*0.0027+1873,0))+IF("いいえ"="はい",MIN(170000,ROUNDDOWN(MAX(0,X704-430000)*0.0243+17800,0)),0)</f>
        <v/>
      </c>
      <c r="Z704" s="19">
        <f>IF(""="",215040+Y704,"")</f>
        <v/>
      </c>
      <c r="AA704" s="19">
        <f>IF(X704&gt;23500000,NA(),IF(X704&lt;=4890000,1040000,IF(X704&lt;=6550000,670000,620000)))</f>
        <v/>
      </c>
      <c r="AB704" s="19">
        <f>MAX(0,ROUNDDOWN(X704-Z704-AA704-0,-3))</f>
        <v/>
      </c>
      <c r="AC704" s="19">
        <f>IF(AB704&lt;=0,0,ROUNDDOWN((AB704*LOOKUP(AB704,{0,1950001,3300001,6950001,9000001,18000001,40000001},{0.05,0.1,0.2,0.23,0.33,0.4,0.45})-LOOKUP(AB704,{0,1950001,3300001,6950001,9000001,18000001,40000001},{0,97500,427500,636000,1536000,2796000,4796000}))*1.021,-2))</f>
        <v/>
      </c>
      <c r="AD704" s="19">
        <f>MAX(0,ROUNDDOWN(X704-Z704-430000-0,-3))</f>
        <v/>
      </c>
      <c r="AE704" s="19">
        <f>IF(X704&lt;=450000,0,MAX(0,ROUNDDOWN(AD704*0.06-MIN(50000,AD704)*0.03,-2))+MAX(0,ROUNDDOWN(AD704*0.04-MIN(50000,AD704)*0.02,-2)))</f>
        <v/>
      </c>
      <c r="AF704" s="19">
        <f>AC704+AE704+Y704</f>
        <v/>
      </c>
      <c r="AG704" s="19">
        <f>MIN(650000,MAX(0,$B704))</f>
        <v/>
      </c>
      <c r="AH704" s="19">
        <f>$B704-AG704</f>
        <v/>
      </c>
      <c r="AI704" s="19">
        <f>MIN(670000,ROUNDDOWN(MAX(0,AH704-430000)*0.0751+47600,0))+MIN(260000,ROUNDDOWN(MAX(0,AH704-430000)*0.028+17600,0))+MIN(30000,ROUNDDOWN(MAX(0,AH704-430000)*0.0027+1873,0))+IF("いいえ"="はい",MIN(170000,ROUNDDOWN(MAX(0,AH704-430000)*0.0243+17800,0)),0)</f>
        <v/>
      </c>
      <c r="AJ704" s="19">
        <f>IF(""="",215040+AI704,"")</f>
        <v/>
      </c>
      <c r="AK704" s="19">
        <f>IF(AH704&gt;23500000,NA(),IF(AH704&lt;=4890000,1040000,IF(AH704&lt;=6550000,670000,620000)))</f>
        <v/>
      </c>
      <c r="AL704" s="19">
        <f>MAX(0,ROUNDDOWN(AH704-AJ704-AK704-0,-3))</f>
        <v/>
      </c>
      <c r="AM704" s="19">
        <f>IF(AL704&lt;=0,0,ROUNDDOWN((AL704*LOOKUP(AL704,{0,1950001,3300001,6950001,9000001,18000001,40000001},{0.05,0.1,0.2,0.23,0.33,0.4,0.45})-LOOKUP(AL704,{0,1950001,3300001,6950001,9000001,18000001,40000001},{0,97500,427500,636000,1536000,2796000,4796000}))*1.021,-2))</f>
        <v/>
      </c>
      <c r="AN704" s="19">
        <f>MAX(0,ROUNDDOWN(AH704-AJ704-430000-0,-3))</f>
        <v/>
      </c>
      <c r="AO704" s="19">
        <f>IF(AH704&lt;=450000,0,MAX(0,ROUNDDOWN(AN704*0.06-MIN(50000,AN704)*0.03,-2))+MAX(0,ROUNDDOWN(AN704*0.04-MIN(50000,AN704)*0.02,-2)))</f>
        <v/>
      </c>
      <c r="AP704" s="19">
        <f>AM704+AO704+AI704</f>
        <v/>
      </c>
      <c r="AQ704" s="19">
        <f>MIN(750000,MAX(0,$B704))</f>
        <v/>
      </c>
      <c r="AR704" s="19">
        <f>$B704-AQ704</f>
        <v/>
      </c>
      <c r="AS704" s="19">
        <f>MIN(670000,ROUNDDOWN(MAX(0,AR704-430000)*0.0751+47600,0))+MIN(260000,ROUNDDOWN(MAX(0,AR704-430000)*0.028+17600,0))+MIN(30000,ROUNDDOWN(MAX(0,AR704-430000)*0.0027+1873,0))+IF("いいえ"="はい",MIN(170000,ROUNDDOWN(MAX(0,AR704-430000)*0.0243+17800,0)),0)</f>
        <v/>
      </c>
      <c r="AT704" s="19">
        <f>IF(""="",215040+AS704,"")</f>
        <v/>
      </c>
      <c r="AU704" s="19">
        <f>IF(AR704&gt;23500000,NA(),IF(AR704&lt;=4890000,1040000,IF(AR704&lt;=6550000,670000,620000)))</f>
        <v/>
      </c>
      <c r="AV704" s="19">
        <f>MAX(0,ROUNDDOWN(AR704-AT704-AU704-0,-3))</f>
        <v/>
      </c>
      <c r="AW704" s="19">
        <f>IF(AV704&lt;=0,0,ROUNDDOWN((AV704*LOOKUP(AV704,{0,1950001,3300001,6950001,9000001,18000001,40000001},{0.05,0.1,0.2,0.23,0.33,0.4,0.45})-LOOKUP(AV704,{0,1950001,3300001,6950001,9000001,18000001,40000001},{0,97500,427500,636000,1536000,2796000,4796000}))*1.021,-2))</f>
        <v/>
      </c>
      <c r="AX704" s="19">
        <f>MAX(0,ROUNDDOWN(AR704-AT704-430000-0,-3))</f>
        <v/>
      </c>
      <c r="AY704" s="19">
        <f>IF(AR704&lt;=450000,0,MAX(0,ROUNDDOWN(AX704*0.06-MIN(50000,AX704)*0.03,-2))+MAX(0,ROUNDDOWN(AX704*0.04-MIN(50000,AX704)*0.02,-2)))</f>
        <v/>
      </c>
      <c r="AZ704" s="19">
        <f>AW704+AY704+AS704</f>
        <v/>
      </c>
    </row>
    <row r="705">
      <c r="A705" t="inlineStr">
        <is>
          <t>1万円刻み</t>
        </is>
      </c>
      <c r="B705" s="19">
        <f>'3_1万円刻み'!$A$688</f>
        <v/>
      </c>
      <c r="C705" s="19">
        <f>MIN(0,MAX(0,$B705))</f>
        <v/>
      </c>
      <c r="D705" s="19">
        <f>$B705-C705</f>
        <v/>
      </c>
      <c r="E705" s="19">
        <f>MIN(670000,ROUNDDOWN(MAX(0,D705-430000)*0.0751+47600,0))+MIN(260000,ROUNDDOWN(MAX(0,D705-430000)*0.028+17600,0))+MIN(30000,ROUNDDOWN(MAX(0,D705-430000)*0.0027+1873,0))+IF("いいえ"="はい",MIN(170000,ROUNDDOWN(MAX(0,D705-430000)*0.0243+17800,0)),0)</f>
        <v/>
      </c>
      <c r="F705" s="19">
        <f>IF(""="",215040+E705,"")</f>
        <v/>
      </c>
      <c r="G705" s="19">
        <f>IF(D705&gt;23500000,NA(),IF(D705&lt;=4890000,1040000,IF(D705&lt;=6550000,670000,620000)))</f>
        <v/>
      </c>
      <c r="H705" s="19">
        <f>MAX(0,ROUNDDOWN(D705-F705-G705-0,-3))</f>
        <v/>
      </c>
      <c r="I705" s="19">
        <f>IF(H705&lt;=0,0,ROUNDDOWN((H705*LOOKUP(H705,{0,1950001,3300001,6950001,9000001,18000001,40000001},{0.05,0.1,0.2,0.23,0.33,0.4,0.45})-LOOKUP(H705,{0,1950001,3300001,6950001,9000001,18000001,40000001},{0,97500,427500,636000,1536000,2796000,4796000}))*1.021,-2))</f>
        <v/>
      </c>
      <c r="J705" s="19">
        <f>MAX(0,ROUNDDOWN(D705-F705-430000-0,-3))</f>
        <v/>
      </c>
      <c r="K705" s="19">
        <f>IF(D705&lt;=450000,0,MAX(0,ROUNDDOWN(J705*0.06-MIN(50000,J705)*0.03,-2))+MAX(0,ROUNDDOWN(J705*0.04-MIN(50000,J705)*0.02,-2)))</f>
        <v/>
      </c>
      <c r="L705" s="19">
        <f>I705+K705+E705</f>
        <v/>
      </c>
      <c r="M705" s="19">
        <f>MIN(100000,MAX(0,$B705))</f>
        <v/>
      </c>
      <c r="N705" s="19">
        <f>$B705-M705</f>
        <v/>
      </c>
      <c r="O705" s="19">
        <f>MIN(670000,ROUNDDOWN(MAX(0,N705-430000)*0.0751+47600,0))+MIN(260000,ROUNDDOWN(MAX(0,N705-430000)*0.028+17600,0))+MIN(30000,ROUNDDOWN(MAX(0,N705-430000)*0.0027+1873,0))+IF("いいえ"="はい",MIN(170000,ROUNDDOWN(MAX(0,N705-430000)*0.0243+17800,0)),0)</f>
        <v/>
      </c>
      <c r="P705" s="19">
        <f>IF(""="",215040+O705,"")</f>
        <v/>
      </c>
      <c r="Q705" s="19">
        <f>IF(N705&gt;23500000,NA(),IF(N705&lt;=4890000,1040000,IF(N705&lt;=6550000,670000,620000)))</f>
        <v/>
      </c>
      <c r="R705" s="19">
        <f>MAX(0,ROUNDDOWN(N705-P705-Q705-0,-3))</f>
        <v/>
      </c>
      <c r="S705" s="19">
        <f>IF(R705&lt;=0,0,ROUNDDOWN((R705*LOOKUP(R705,{0,1950001,3300001,6950001,9000001,18000001,40000001},{0.05,0.1,0.2,0.23,0.33,0.4,0.45})-LOOKUP(R705,{0,1950001,3300001,6950001,9000001,18000001,40000001},{0,97500,427500,636000,1536000,2796000,4796000}))*1.021,-2))</f>
        <v/>
      </c>
      <c r="T705" s="19">
        <f>MAX(0,ROUNDDOWN(N705-P705-430000-0,-3))</f>
        <v/>
      </c>
      <c r="U705" s="19">
        <f>IF(N705&lt;=450000,0,MAX(0,ROUNDDOWN(T705*0.06-MIN(50000,T705)*0.03,-2))+MAX(0,ROUNDDOWN(T705*0.04-MIN(50000,T705)*0.02,-2)))</f>
        <v/>
      </c>
      <c r="V705" s="19">
        <f>S705+U705+O705</f>
        <v/>
      </c>
      <c r="W705" s="19">
        <f>MIN(550000,MAX(0,$B705))</f>
        <v/>
      </c>
      <c r="X705" s="19">
        <f>$B705-W705</f>
        <v/>
      </c>
      <c r="Y705" s="19">
        <f>MIN(670000,ROUNDDOWN(MAX(0,X705-430000)*0.0751+47600,0))+MIN(260000,ROUNDDOWN(MAX(0,X705-430000)*0.028+17600,0))+MIN(30000,ROUNDDOWN(MAX(0,X705-430000)*0.0027+1873,0))+IF("いいえ"="はい",MIN(170000,ROUNDDOWN(MAX(0,X705-430000)*0.0243+17800,0)),0)</f>
        <v/>
      </c>
      <c r="Z705" s="19">
        <f>IF(""="",215040+Y705,"")</f>
        <v/>
      </c>
      <c r="AA705" s="19">
        <f>IF(X705&gt;23500000,NA(),IF(X705&lt;=4890000,1040000,IF(X705&lt;=6550000,670000,620000)))</f>
        <v/>
      </c>
      <c r="AB705" s="19">
        <f>MAX(0,ROUNDDOWN(X705-Z705-AA705-0,-3))</f>
        <v/>
      </c>
      <c r="AC705" s="19">
        <f>IF(AB705&lt;=0,0,ROUNDDOWN((AB705*LOOKUP(AB705,{0,1950001,3300001,6950001,9000001,18000001,40000001},{0.05,0.1,0.2,0.23,0.33,0.4,0.45})-LOOKUP(AB705,{0,1950001,3300001,6950001,9000001,18000001,40000001},{0,97500,427500,636000,1536000,2796000,4796000}))*1.021,-2))</f>
        <v/>
      </c>
      <c r="AD705" s="19">
        <f>MAX(0,ROUNDDOWN(X705-Z705-430000-0,-3))</f>
        <v/>
      </c>
      <c r="AE705" s="19">
        <f>IF(X705&lt;=450000,0,MAX(0,ROUNDDOWN(AD705*0.06-MIN(50000,AD705)*0.03,-2))+MAX(0,ROUNDDOWN(AD705*0.04-MIN(50000,AD705)*0.02,-2)))</f>
        <v/>
      </c>
      <c r="AF705" s="19">
        <f>AC705+AE705+Y705</f>
        <v/>
      </c>
      <c r="AG705" s="19">
        <f>MIN(650000,MAX(0,$B705))</f>
        <v/>
      </c>
      <c r="AH705" s="19">
        <f>$B705-AG705</f>
        <v/>
      </c>
      <c r="AI705" s="19">
        <f>MIN(670000,ROUNDDOWN(MAX(0,AH705-430000)*0.0751+47600,0))+MIN(260000,ROUNDDOWN(MAX(0,AH705-430000)*0.028+17600,0))+MIN(30000,ROUNDDOWN(MAX(0,AH705-430000)*0.0027+1873,0))+IF("いいえ"="はい",MIN(170000,ROUNDDOWN(MAX(0,AH705-430000)*0.0243+17800,0)),0)</f>
        <v/>
      </c>
      <c r="AJ705" s="19">
        <f>IF(""="",215040+AI705,"")</f>
        <v/>
      </c>
      <c r="AK705" s="19">
        <f>IF(AH705&gt;23500000,NA(),IF(AH705&lt;=4890000,1040000,IF(AH705&lt;=6550000,670000,620000)))</f>
        <v/>
      </c>
      <c r="AL705" s="19">
        <f>MAX(0,ROUNDDOWN(AH705-AJ705-AK705-0,-3))</f>
        <v/>
      </c>
      <c r="AM705" s="19">
        <f>IF(AL705&lt;=0,0,ROUNDDOWN((AL705*LOOKUP(AL705,{0,1950001,3300001,6950001,9000001,18000001,40000001},{0.05,0.1,0.2,0.23,0.33,0.4,0.45})-LOOKUP(AL705,{0,1950001,3300001,6950001,9000001,18000001,40000001},{0,97500,427500,636000,1536000,2796000,4796000}))*1.021,-2))</f>
        <v/>
      </c>
      <c r="AN705" s="19">
        <f>MAX(0,ROUNDDOWN(AH705-AJ705-430000-0,-3))</f>
        <v/>
      </c>
      <c r="AO705" s="19">
        <f>IF(AH705&lt;=450000,0,MAX(0,ROUNDDOWN(AN705*0.06-MIN(50000,AN705)*0.03,-2))+MAX(0,ROUNDDOWN(AN705*0.04-MIN(50000,AN705)*0.02,-2)))</f>
        <v/>
      </c>
      <c r="AP705" s="19">
        <f>AM705+AO705+AI705</f>
        <v/>
      </c>
      <c r="AQ705" s="19">
        <f>MIN(750000,MAX(0,$B705))</f>
        <v/>
      </c>
      <c r="AR705" s="19">
        <f>$B705-AQ705</f>
        <v/>
      </c>
      <c r="AS705" s="19">
        <f>MIN(670000,ROUNDDOWN(MAX(0,AR705-430000)*0.0751+47600,0))+MIN(260000,ROUNDDOWN(MAX(0,AR705-430000)*0.028+17600,0))+MIN(30000,ROUNDDOWN(MAX(0,AR705-430000)*0.0027+1873,0))+IF("いいえ"="はい",MIN(170000,ROUNDDOWN(MAX(0,AR705-430000)*0.0243+17800,0)),0)</f>
        <v/>
      </c>
      <c r="AT705" s="19">
        <f>IF(""="",215040+AS705,"")</f>
        <v/>
      </c>
      <c r="AU705" s="19">
        <f>IF(AR705&gt;23500000,NA(),IF(AR705&lt;=4890000,1040000,IF(AR705&lt;=6550000,670000,620000)))</f>
        <v/>
      </c>
      <c r="AV705" s="19">
        <f>MAX(0,ROUNDDOWN(AR705-AT705-AU705-0,-3))</f>
        <v/>
      </c>
      <c r="AW705" s="19">
        <f>IF(AV705&lt;=0,0,ROUNDDOWN((AV705*LOOKUP(AV705,{0,1950001,3300001,6950001,9000001,18000001,40000001},{0.05,0.1,0.2,0.23,0.33,0.4,0.45})-LOOKUP(AV705,{0,1950001,3300001,6950001,9000001,18000001,40000001},{0,97500,427500,636000,1536000,2796000,4796000}))*1.021,-2))</f>
        <v/>
      </c>
      <c r="AX705" s="19">
        <f>MAX(0,ROUNDDOWN(AR705-AT705-430000-0,-3))</f>
        <v/>
      </c>
      <c r="AY705" s="19">
        <f>IF(AR705&lt;=450000,0,MAX(0,ROUNDDOWN(AX705*0.06-MIN(50000,AX705)*0.03,-2))+MAX(0,ROUNDDOWN(AX705*0.04-MIN(50000,AX705)*0.02,-2)))</f>
        <v/>
      </c>
      <c r="AZ705" s="19">
        <f>AW705+AY705+AS705</f>
        <v/>
      </c>
    </row>
    <row r="706">
      <c r="A706" t="inlineStr">
        <is>
          <t>1万円刻み</t>
        </is>
      </c>
      <c r="B706" s="19">
        <f>'3_1万円刻み'!$A$689</f>
        <v/>
      </c>
      <c r="C706" s="19">
        <f>MIN(0,MAX(0,$B706))</f>
        <v/>
      </c>
      <c r="D706" s="19">
        <f>$B706-C706</f>
        <v/>
      </c>
      <c r="E706" s="19">
        <f>MIN(670000,ROUNDDOWN(MAX(0,D706-430000)*0.0751+47600,0))+MIN(260000,ROUNDDOWN(MAX(0,D706-430000)*0.028+17600,0))+MIN(30000,ROUNDDOWN(MAX(0,D706-430000)*0.0027+1873,0))+IF("いいえ"="はい",MIN(170000,ROUNDDOWN(MAX(0,D706-430000)*0.0243+17800,0)),0)</f>
        <v/>
      </c>
      <c r="F706" s="19">
        <f>IF(""="",215040+E706,"")</f>
        <v/>
      </c>
      <c r="G706" s="19">
        <f>IF(D706&gt;23500000,NA(),IF(D706&lt;=4890000,1040000,IF(D706&lt;=6550000,670000,620000)))</f>
        <v/>
      </c>
      <c r="H706" s="19">
        <f>MAX(0,ROUNDDOWN(D706-F706-G706-0,-3))</f>
        <v/>
      </c>
      <c r="I706" s="19">
        <f>IF(H706&lt;=0,0,ROUNDDOWN((H706*LOOKUP(H706,{0,1950001,3300001,6950001,9000001,18000001,40000001},{0.05,0.1,0.2,0.23,0.33,0.4,0.45})-LOOKUP(H706,{0,1950001,3300001,6950001,9000001,18000001,40000001},{0,97500,427500,636000,1536000,2796000,4796000}))*1.021,-2))</f>
        <v/>
      </c>
      <c r="J706" s="19">
        <f>MAX(0,ROUNDDOWN(D706-F706-430000-0,-3))</f>
        <v/>
      </c>
      <c r="K706" s="19">
        <f>IF(D706&lt;=450000,0,MAX(0,ROUNDDOWN(J706*0.06-MIN(50000,J706)*0.03,-2))+MAX(0,ROUNDDOWN(J706*0.04-MIN(50000,J706)*0.02,-2)))</f>
        <v/>
      </c>
      <c r="L706" s="19">
        <f>I706+K706+E706</f>
        <v/>
      </c>
      <c r="M706" s="19">
        <f>MIN(100000,MAX(0,$B706))</f>
        <v/>
      </c>
      <c r="N706" s="19">
        <f>$B706-M706</f>
        <v/>
      </c>
      <c r="O706" s="19">
        <f>MIN(670000,ROUNDDOWN(MAX(0,N706-430000)*0.0751+47600,0))+MIN(260000,ROUNDDOWN(MAX(0,N706-430000)*0.028+17600,0))+MIN(30000,ROUNDDOWN(MAX(0,N706-430000)*0.0027+1873,0))+IF("いいえ"="はい",MIN(170000,ROUNDDOWN(MAX(0,N706-430000)*0.0243+17800,0)),0)</f>
        <v/>
      </c>
      <c r="P706" s="19">
        <f>IF(""="",215040+O706,"")</f>
        <v/>
      </c>
      <c r="Q706" s="19">
        <f>IF(N706&gt;23500000,NA(),IF(N706&lt;=4890000,1040000,IF(N706&lt;=6550000,670000,620000)))</f>
        <v/>
      </c>
      <c r="R706" s="19">
        <f>MAX(0,ROUNDDOWN(N706-P706-Q706-0,-3))</f>
        <v/>
      </c>
      <c r="S706" s="19">
        <f>IF(R706&lt;=0,0,ROUNDDOWN((R706*LOOKUP(R706,{0,1950001,3300001,6950001,9000001,18000001,40000001},{0.05,0.1,0.2,0.23,0.33,0.4,0.45})-LOOKUP(R706,{0,1950001,3300001,6950001,9000001,18000001,40000001},{0,97500,427500,636000,1536000,2796000,4796000}))*1.021,-2))</f>
        <v/>
      </c>
      <c r="T706" s="19">
        <f>MAX(0,ROUNDDOWN(N706-P706-430000-0,-3))</f>
        <v/>
      </c>
      <c r="U706" s="19">
        <f>IF(N706&lt;=450000,0,MAX(0,ROUNDDOWN(T706*0.06-MIN(50000,T706)*0.03,-2))+MAX(0,ROUNDDOWN(T706*0.04-MIN(50000,T706)*0.02,-2)))</f>
        <v/>
      </c>
      <c r="V706" s="19">
        <f>S706+U706+O706</f>
        <v/>
      </c>
      <c r="W706" s="19">
        <f>MIN(550000,MAX(0,$B706))</f>
        <v/>
      </c>
      <c r="X706" s="19">
        <f>$B706-W706</f>
        <v/>
      </c>
      <c r="Y706" s="19">
        <f>MIN(670000,ROUNDDOWN(MAX(0,X706-430000)*0.0751+47600,0))+MIN(260000,ROUNDDOWN(MAX(0,X706-430000)*0.028+17600,0))+MIN(30000,ROUNDDOWN(MAX(0,X706-430000)*0.0027+1873,0))+IF("いいえ"="はい",MIN(170000,ROUNDDOWN(MAX(0,X706-430000)*0.0243+17800,0)),0)</f>
        <v/>
      </c>
      <c r="Z706" s="19">
        <f>IF(""="",215040+Y706,"")</f>
        <v/>
      </c>
      <c r="AA706" s="19">
        <f>IF(X706&gt;23500000,NA(),IF(X706&lt;=4890000,1040000,IF(X706&lt;=6550000,670000,620000)))</f>
        <v/>
      </c>
      <c r="AB706" s="19">
        <f>MAX(0,ROUNDDOWN(X706-Z706-AA706-0,-3))</f>
        <v/>
      </c>
      <c r="AC706" s="19">
        <f>IF(AB706&lt;=0,0,ROUNDDOWN((AB706*LOOKUP(AB706,{0,1950001,3300001,6950001,9000001,18000001,40000001},{0.05,0.1,0.2,0.23,0.33,0.4,0.45})-LOOKUP(AB706,{0,1950001,3300001,6950001,9000001,18000001,40000001},{0,97500,427500,636000,1536000,2796000,4796000}))*1.021,-2))</f>
        <v/>
      </c>
      <c r="AD706" s="19">
        <f>MAX(0,ROUNDDOWN(X706-Z706-430000-0,-3))</f>
        <v/>
      </c>
      <c r="AE706" s="19">
        <f>IF(X706&lt;=450000,0,MAX(0,ROUNDDOWN(AD706*0.06-MIN(50000,AD706)*0.03,-2))+MAX(0,ROUNDDOWN(AD706*0.04-MIN(50000,AD706)*0.02,-2)))</f>
        <v/>
      </c>
      <c r="AF706" s="19">
        <f>AC706+AE706+Y706</f>
        <v/>
      </c>
      <c r="AG706" s="19">
        <f>MIN(650000,MAX(0,$B706))</f>
        <v/>
      </c>
      <c r="AH706" s="19">
        <f>$B706-AG706</f>
        <v/>
      </c>
      <c r="AI706" s="19">
        <f>MIN(670000,ROUNDDOWN(MAX(0,AH706-430000)*0.0751+47600,0))+MIN(260000,ROUNDDOWN(MAX(0,AH706-430000)*0.028+17600,0))+MIN(30000,ROUNDDOWN(MAX(0,AH706-430000)*0.0027+1873,0))+IF("いいえ"="はい",MIN(170000,ROUNDDOWN(MAX(0,AH706-430000)*0.0243+17800,0)),0)</f>
        <v/>
      </c>
      <c r="AJ706" s="19">
        <f>IF(""="",215040+AI706,"")</f>
        <v/>
      </c>
      <c r="AK706" s="19">
        <f>IF(AH706&gt;23500000,NA(),IF(AH706&lt;=4890000,1040000,IF(AH706&lt;=6550000,670000,620000)))</f>
        <v/>
      </c>
      <c r="AL706" s="19">
        <f>MAX(0,ROUNDDOWN(AH706-AJ706-AK706-0,-3))</f>
        <v/>
      </c>
      <c r="AM706" s="19">
        <f>IF(AL706&lt;=0,0,ROUNDDOWN((AL706*LOOKUP(AL706,{0,1950001,3300001,6950001,9000001,18000001,40000001},{0.05,0.1,0.2,0.23,0.33,0.4,0.45})-LOOKUP(AL706,{0,1950001,3300001,6950001,9000001,18000001,40000001},{0,97500,427500,636000,1536000,2796000,4796000}))*1.021,-2))</f>
        <v/>
      </c>
      <c r="AN706" s="19">
        <f>MAX(0,ROUNDDOWN(AH706-AJ706-430000-0,-3))</f>
        <v/>
      </c>
      <c r="AO706" s="19">
        <f>IF(AH706&lt;=450000,0,MAX(0,ROUNDDOWN(AN706*0.06-MIN(50000,AN706)*0.03,-2))+MAX(0,ROUNDDOWN(AN706*0.04-MIN(50000,AN706)*0.02,-2)))</f>
        <v/>
      </c>
      <c r="AP706" s="19">
        <f>AM706+AO706+AI706</f>
        <v/>
      </c>
      <c r="AQ706" s="19">
        <f>MIN(750000,MAX(0,$B706))</f>
        <v/>
      </c>
      <c r="AR706" s="19">
        <f>$B706-AQ706</f>
        <v/>
      </c>
      <c r="AS706" s="19">
        <f>MIN(670000,ROUNDDOWN(MAX(0,AR706-430000)*0.0751+47600,0))+MIN(260000,ROUNDDOWN(MAX(0,AR706-430000)*0.028+17600,0))+MIN(30000,ROUNDDOWN(MAX(0,AR706-430000)*0.0027+1873,0))+IF("いいえ"="はい",MIN(170000,ROUNDDOWN(MAX(0,AR706-430000)*0.0243+17800,0)),0)</f>
        <v/>
      </c>
      <c r="AT706" s="19">
        <f>IF(""="",215040+AS706,"")</f>
        <v/>
      </c>
      <c r="AU706" s="19">
        <f>IF(AR706&gt;23500000,NA(),IF(AR706&lt;=4890000,1040000,IF(AR706&lt;=6550000,670000,620000)))</f>
        <v/>
      </c>
      <c r="AV706" s="19">
        <f>MAX(0,ROUNDDOWN(AR706-AT706-AU706-0,-3))</f>
        <v/>
      </c>
      <c r="AW706" s="19">
        <f>IF(AV706&lt;=0,0,ROUNDDOWN((AV706*LOOKUP(AV706,{0,1950001,3300001,6950001,9000001,18000001,40000001},{0.05,0.1,0.2,0.23,0.33,0.4,0.45})-LOOKUP(AV706,{0,1950001,3300001,6950001,9000001,18000001,40000001},{0,97500,427500,636000,1536000,2796000,4796000}))*1.021,-2))</f>
        <v/>
      </c>
      <c r="AX706" s="19">
        <f>MAX(0,ROUNDDOWN(AR706-AT706-430000-0,-3))</f>
        <v/>
      </c>
      <c r="AY706" s="19">
        <f>IF(AR706&lt;=450000,0,MAX(0,ROUNDDOWN(AX706*0.06-MIN(50000,AX706)*0.03,-2))+MAX(0,ROUNDDOWN(AX706*0.04-MIN(50000,AX706)*0.02,-2)))</f>
        <v/>
      </c>
      <c r="AZ706" s="19">
        <f>AW706+AY706+AS706</f>
        <v/>
      </c>
    </row>
    <row r="707">
      <c r="A707" t="inlineStr">
        <is>
          <t>1万円刻み</t>
        </is>
      </c>
      <c r="B707" s="19">
        <f>'3_1万円刻み'!$A$690</f>
        <v/>
      </c>
      <c r="C707" s="19">
        <f>MIN(0,MAX(0,$B707))</f>
        <v/>
      </c>
      <c r="D707" s="19">
        <f>$B707-C707</f>
        <v/>
      </c>
      <c r="E707" s="19">
        <f>MIN(670000,ROUNDDOWN(MAX(0,D707-430000)*0.0751+47600,0))+MIN(260000,ROUNDDOWN(MAX(0,D707-430000)*0.028+17600,0))+MIN(30000,ROUNDDOWN(MAX(0,D707-430000)*0.0027+1873,0))+IF("いいえ"="はい",MIN(170000,ROUNDDOWN(MAX(0,D707-430000)*0.0243+17800,0)),0)</f>
        <v/>
      </c>
      <c r="F707" s="19">
        <f>IF(""="",215040+E707,"")</f>
        <v/>
      </c>
      <c r="G707" s="19">
        <f>IF(D707&gt;23500000,NA(),IF(D707&lt;=4890000,1040000,IF(D707&lt;=6550000,670000,620000)))</f>
        <v/>
      </c>
      <c r="H707" s="19">
        <f>MAX(0,ROUNDDOWN(D707-F707-G707-0,-3))</f>
        <v/>
      </c>
      <c r="I707" s="19">
        <f>IF(H707&lt;=0,0,ROUNDDOWN((H707*LOOKUP(H707,{0,1950001,3300001,6950001,9000001,18000001,40000001},{0.05,0.1,0.2,0.23,0.33,0.4,0.45})-LOOKUP(H707,{0,1950001,3300001,6950001,9000001,18000001,40000001},{0,97500,427500,636000,1536000,2796000,4796000}))*1.021,-2))</f>
        <v/>
      </c>
      <c r="J707" s="19">
        <f>MAX(0,ROUNDDOWN(D707-F707-430000-0,-3))</f>
        <v/>
      </c>
      <c r="K707" s="19">
        <f>IF(D707&lt;=450000,0,MAX(0,ROUNDDOWN(J707*0.06-MIN(50000,J707)*0.03,-2))+MAX(0,ROUNDDOWN(J707*0.04-MIN(50000,J707)*0.02,-2)))</f>
        <v/>
      </c>
      <c r="L707" s="19">
        <f>I707+K707+E707</f>
        <v/>
      </c>
      <c r="M707" s="19">
        <f>MIN(100000,MAX(0,$B707))</f>
        <v/>
      </c>
      <c r="N707" s="19">
        <f>$B707-M707</f>
        <v/>
      </c>
      <c r="O707" s="19">
        <f>MIN(670000,ROUNDDOWN(MAX(0,N707-430000)*0.0751+47600,0))+MIN(260000,ROUNDDOWN(MAX(0,N707-430000)*0.028+17600,0))+MIN(30000,ROUNDDOWN(MAX(0,N707-430000)*0.0027+1873,0))+IF("いいえ"="はい",MIN(170000,ROUNDDOWN(MAX(0,N707-430000)*0.0243+17800,0)),0)</f>
        <v/>
      </c>
      <c r="P707" s="19">
        <f>IF(""="",215040+O707,"")</f>
        <v/>
      </c>
      <c r="Q707" s="19">
        <f>IF(N707&gt;23500000,NA(),IF(N707&lt;=4890000,1040000,IF(N707&lt;=6550000,670000,620000)))</f>
        <v/>
      </c>
      <c r="R707" s="19">
        <f>MAX(0,ROUNDDOWN(N707-P707-Q707-0,-3))</f>
        <v/>
      </c>
      <c r="S707" s="19">
        <f>IF(R707&lt;=0,0,ROUNDDOWN((R707*LOOKUP(R707,{0,1950001,3300001,6950001,9000001,18000001,40000001},{0.05,0.1,0.2,0.23,0.33,0.4,0.45})-LOOKUP(R707,{0,1950001,3300001,6950001,9000001,18000001,40000001},{0,97500,427500,636000,1536000,2796000,4796000}))*1.021,-2))</f>
        <v/>
      </c>
      <c r="T707" s="19">
        <f>MAX(0,ROUNDDOWN(N707-P707-430000-0,-3))</f>
        <v/>
      </c>
      <c r="U707" s="19">
        <f>IF(N707&lt;=450000,0,MAX(0,ROUNDDOWN(T707*0.06-MIN(50000,T707)*0.03,-2))+MAX(0,ROUNDDOWN(T707*0.04-MIN(50000,T707)*0.02,-2)))</f>
        <v/>
      </c>
      <c r="V707" s="19">
        <f>S707+U707+O707</f>
        <v/>
      </c>
      <c r="W707" s="19">
        <f>MIN(550000,MAX(0,$B707))</f>
        <v/>
      </c>
      <c r="X707" s="19">
        <f>$B707-W707</f>
        <v/>
      </c>
      <c r="Y707" s="19">
        <f>MIN(670000,ROUNDDOWN(MAX(0,X707-430000)*0.0751+47600,0))+MIN(260000,ROUNDDOWN(MAX(0,X707-430000)*0.028+17600,0))+MIN(30000,ROUNDDOWN(MAX(0,X707-430000)*0.0027+1873,0))+IF("いいえ"="はい",MIN(170000,ROUNDDOWN(MAX(0,X707-430000)*0.0243+17800,0)),0)</f>
        <v/>
      </c>
      <c r="Z707" s="19">
        <f>IF(""="",215040+Y707,"")</f>
        <v/>
      </c>
      <c r="AA707" s="19">
        <f>IF(X707&gt;23500000,NA(),IF(X707&lt;=4890000,1040000,IF(X707&lt;=6550000,670000,620000)))</f>
        <v/>
      </c>
      <c r="AB707" s="19">
        <f>MAX(0,ROUNDDOWN(X707-Z707-AA707-0,-3))</f>
        <v/>
      </c>
      <c r="AC707" s="19">
        <f>IF(AB707&lt;=0,0,ROUNDDOWN((AB707*LOOKUP(AB707,{0,1950001,3300001,6950001,9000001,18000001,40000001},{0.05,0.1,0.2,0.23,0.33,0.4,0.45})-LOOKUP(AB707,{0,1950001,3300001,6950001,9000001,18000001,40000001},{0,97500,427500,636000,1536000,2796000,4796000}))*1.021,-2))</f>
        <v/>
      </c>
      <c r="AD707" s="19">
        <f>MAX(0,ROUNDDOWN(X707-Z707-430000-0,-3))</f>
        <v/>
      </c>
      <c r="AE707" s="19">
        <f>IF(X707&lt;=450000,0,MAX(0,ROUNDDOWN(AD707*0.06-MIN(50000,AD707)*0.03,-2))+MAX(0,ROUNDDOWN(AD707*0.04-MIN(50000,AD707)*0.02,-2)))</f>
        <v/>
      </c>
      <c r="AF707" s="19">
        <f>AC707+AE707+Y707</f>
        <v/>
      </c>
      <c r="AG707" s="19">
        <f>MIN(650000,MAX(0,$B707))</f>
        <v/>
      </c>
      <c r="AH707" s="19">
        <f>$B707-AG707</f>
        <v/>
      </c>
      <c r="AI707" s="19">
        <f>MIN(670000,ROUNDDOWN(MAX(0,AH707-430000)*0.0751+47600,0))+MIN(260000,ROUNDDOWN(MAX(0,AH707-430000)*0.028+17600,0))+MIN(30000,ROUNDDOWN(MAX(0,AH707-430000)*0.0027+1873,0))+IF("いいえ"="はい",MIN(170000,ROUNDDOWN(MAX(0,AH707-430000)*0.0243+17800,0)),0)</f>
        <v/>
      </c>
      <c r="AJ707" s="19">
        <f>IF(""="",215040+AI707,"")</f>
        <v/>
      </c>
      <c r="AK707" s="19">
        <f>IF(AH707&gt;23500000,NA(),IF(AH707&lt;=4890000,1040000,IF(AH707&lt;=6550000,670000,620000)))</f>
        <v/>
      </c>
      <c r="AL707" s="19">
        <f>MAX(0,ROUNDDOWN(AH707-AJ707-AK707-0,-3))</f>
        <v/>
      </c>
      <c r="AM707" s="19">
        <f>IF(AL707&lt;=0,0,ROUNDDOWN((AL707*LOOKUP(AL707,{0,1950001,3300001,6950001,9000001,18000001,40000001},{0.05,0.1,0.2,0.23,0.33,0.4,0.45})-LOOKUP(AL707,{0,1950001,3300001,6950001,9000001,18000001,40000001},{0,97500,427500,636000,1536000,2796000,4796000}))*1.021,-2))</f>
        <v/>
      </c>
      <c r="AN707" s="19">
        <f>MAX(0,ROUNDDOWN(AH707-AJ707-430000-0,-3))</f>
        <v/>
      </c>
      <c r="AO707" s="19">
        <f>IF(AH707&lt;=450000,0,MAX(0,ROUNDDOWN(AN707*0.06-MIN(50000,AN707)*0.03,-2))+MAX(0,ROUNDDOWN(AN707*0.04-MIN(50000,AN707)*0.02,-2)))</f>
        <v/>
      </c>
      <c r="AP707" s="19">
        <f>AM707+AO707+AI707</f>
        <v/>
      </c>
      <c r="AQ707" s="19">
        <f>MIN(750000,MAX(0,$B707))</f>
        <v/>
      </c>
      <c r="AR707" s="19">
        <f>$B707-AQ707</f>
        <v/>
      </c>
      <c r="AS707" s="19">
        <f>MIN(670000,ROUNDDOWN(MAX(0,AR707-430000)*0.0751+47600,0))+MIN(260000,ROUNDDOWN(MAX(0,AR707-430000)*0.028+17600,0))+MIN(30000,ROUNDDOWN(MAX(0,AR707-430000)*0.0027+1873,0))+IF("いいえ"="はい",MIN(170000,ROUNDDOWN(MAX(0,AR707-430000)*0.0243+17800,0)),0)</f>
        <v/>
      </c>
      <c r="AT707" s="19">
        <f>IF(""="",215040+AS707,"")</f>
        <v/>
      </c>
      <c r="AU707" s="19">
        <f>IF(AR707&gt;23500000,NA(),IF(AR707&lt;=4890000,1040000,IF(AR707&lt;=6550000,670000,620000)))</f>
        <v/>
      </c>
      <c r="AV707" s="19">
        <f>MAX(0,ROUNDDOWN(AR707-AT707-AU707-0,-3))</f>
        <v/>
      </c>
      <c r="AW707" s="19">
        <f>IF(AV707&lt;=0,0,ROUNDDOWN((AV707*LOOKUP(AV707,{0,1950001,3300001,6950001,9000001,18000001,40000001},{0.05,0.1,0.2,0.23,0.33,0.4,0.45})-LOOKUP(AV707,{0,1950001,3300001,6950001,9000001,18000001,40000001},{0,97500,427500,636000,1536000,2796000,4796000}))*1.021,-2))</f>
        <v/>
      </c>
      <c r="AX707" s="19">
        <f>MAX(0,ROUNDDOWN(AR707-AT707-430000-0,-3))</f>
        <v/>
      </c>
      <c r="AY707" s="19">
        <f>IF(AR707&lt;=450000,0,MAX(0,ROUNDDOWN(AX707*0.06-MIN(50000,AX707)*0.03,-2))+MAX(0,ROUNDDOWN(AX707*0.04-MIN(50000,AX707)*0.02,-2)))</f>
        <v/>
      </c>
      <c r="AZ707" s="19">
        <f>AW707+AY707+AS707</f>
        <v/>
      </c>
    </row>
    <row r="708">
      <c r="A708" t="inlineStr">
        <is>
          <t>1万円刻み</t>
        </is>
      </c>
      <c r="B708" s="19">
        <f>'3_1万円刻み'!$A$691</f>
        <v/>
      </c>
      <c r="C708" s="19">
        <f>MIN(0,MAX(0,$B708))</f>
        <v/>
      </c>
      <c r="D708" s="19">
        <f>$B708-C708</f>
        <v/>
      </c>
      <c r="E708" s="19">
        <f>MIN(670000,ROUNDDOWN(MAX(0,D708-430000)*0.0751+47600,0))+MIN(260000,ROUNDDOWN(MAX(0,D708-430000)*0.028+17600,0))+MIN(30000,ROUNDDOWN(MAX(0,D708-430000)*0.0027+1873,0))+IF("いいえ"="はい",MIN(170000,ROUNDDOWN(MAX(0,D708-430000)*0.0243+17800,0)),0)</f>
        <v/>
      </c>
      <c r="F708" s="19">
        <f>IF(""="",215040+E708,"")</f>
        <v/>
      </c>
      <c r="G708" s="19">
        <f>IF(D708&gt;23500000,NA(),IF(D708&lt;=4890000,1040000,IF(D708&lt;=6550000,670000,620000)))</f>
        <v/>
      </c>
      <c r="H708" s="19">
        <f>MAX(0,ROUNDDOWN(D708-F708-G708-0,-3))</f>
        <v/>
      </c>
      <c r="I708" s="19">
        <f>IF(H708&lt;=0,0,ROUNDDOWN((H708*LOOKUP(H708,{0,1950001,3300001,6950001,9000001,18000001,40000001},{0.05,0.1,0.2,0.23,0.33,0.4,0.45})-LOOKUP(H708,{0,1950001,3300001,6950001,9000001,18000001,40000001},{0,97500,427500,636000,1536000,2796000,4796000}))*1.021,-2))</f>
        <v/>
      </c>
      <c r="J708" s="19">
        <f>MAX(0,ROUNDDOWN(D708-F708-430000-0,-3))</f>
        <v/>
      </c>
      <c r="K708" s="19">
        <f>IF(D708&lt;=450000,0,MAX(0,ROUNDDOWN(J708*0.06-MIN(50000,J708)*0.03,-2))+MAX(0,ROUNDDOWN(J708*0.04-MIN(50000,J708)*0.02,-2)))</f>
        <v/>
      </c>
      <c r="L708" s="19">
        <f>I708+K708+E708</f>
        <v/>
      </c>
      <c r="M708" s="19">
        <f>MIN(100000,MAX(0,$B708))</f>
        <v/>
      </c>
      <c r="N708" s="19">
        <f>$B708-M708</f>
        <v/>
      </c>
      <c r="O708" s="19">
        <f>MIN(670000,ROUNDDOWN(MAX(0,N708-430000)*0.0751+47600,0))+MIN(260000,ROUNDDOWN(MAX(0,N708-430000)*0.028+17600,0))+MIN(30000,ROUNDDOWN(MAX(0,N708-430000)*0.0027+1873,0))+IF("いいえ"="はい",MIN(170000,ROUNDDOWN(MAX(0,N708-430000)*0.0243+17800,0)),0)</f>
        <v/>
      </c>
      <c r="P708" s="19">
        <f>IF(""="",215040+O708,"")</f>
        <v/>
      </c>
      <c r="Q708" s="19">
        <f>IF(N708&gt;23500000,NA(),IF(N708&lt;=4890000,1040000,IF(N708&lt;=6550000,670000,620000)))</f>
        <v/>
      </c>
      <c r="R708" s="19">
        <f>MAX(0,ROUNDDOWN(N708-P708-Q708-0,-3))</f>
        <v/>
      </c>
      <c r="S708" s="19">
        <f>IF(R708&lt;=0,0,ROUNDDOWN((R708*LOOKUP(R708,{0,1950001,3300001,6950001,9000001,18000001,40000001},{0.05,0.1,0.2,0.23,0.33,0.4,0.45})-LOOKUP(R708,{0,1950001,3300001,6950001,9000001,18000001,40000001},{0,97500,427500,636000,1536000,2796000,4796000}))*1.021,-2))</f>
        <v/>
      </c>
      <c r="T708" s="19">
        <f>MAX(0,ROUNDDOWN(N708-P708-430000-0,-3))</f>
        <v/>
      </c>
      <c r="U708" s="19">
        <f>IF(N708&lt;=450000,0,MAX(0,ROUNDDOWN(T708*0.06-MIN(50000,T708)*0.03,-2))+MAX(0,ROUNDDOWN(T708*0.04-MIN(50000,T708)*0.02,-2)))</f>
        <v/>
      </c>
      <c r="V708" s="19">
        <f>S708+U708+O708</f>
        <v/>
      </c>
      <c r="W708" s="19">
        <f>MIN(550000,MAX(0,$B708))</f>
        <v/>
      </c>
      <c r="X708" s="19">
        <f>$B708-W708</f>
        <v/>
      </c>
      <c r="Y708" s="19">
        <f>MIN(670000,ROUNDDOWN(MAX(0,X708-430000)*0.0751+47600,0))+MIN(260000,ROUNDDOWN(MAX(0,X708-430000)*0.028+17600,0))+MIN(30000,ROUNDDOWN(MAX(0,X708-430000)*0.0027+1873,0))+IF("いいえ"="はい",MIN(170000,ROUNDDOWN(MAX(0,X708-430000)*0.0243+17800,0)),0)</f>
        <v/>
      </c>
      <c r="Z708" s="19">
        <f>IF(""="",215040+Y708,"")</f>
        <v/>
      </c>
      <c r="AA708" s="19">
        <f>IF(X708&gt;23500000,NA(),IF(X708&lt;=4890000,1040000,IF(X708&lt;=6550000,670000,620000)))</f>
        <v/>
      </c>
      <c r="AB708" s="19">
        <f>MAX(0,ROUNDDOWN(X708-Z708-AA708-0,-3))</f>
        <v/>
      </c>
      <c r="AC708" s="19">
        <f>IF(AB708&lt;=0,0,ROUNDDOWN((AB708*LOOKUP(AB708,{0,1950001,3300001,6950001,9000001,18000001,40000001},{0.05,0.1,0.2,0.23,0.33,0.4,0.45})-LOOKUP(AB708,{0,1950001,3300001,6950001,9000001,18000001,40000001},{0,97500,427500,636000,1536000,2796000,4796000}))*1.021,-2))</f>
        <v/>
      </c>
      <c r="AD708" s="19">
        <f>MAX(0,ROUNDDOWN(X708-Z708-430000-0,-3))</f>
        <v/>
      </c>
      <c r="AE708" s="19">
        <f>IF(X708&lt;=450000,0,MAX(0,ROUNDDOWN(AD708*0.06-MIN(50000,AD708)*0.03,-2))+MAX(0,ROUNDDOWN(AD708*0.04-MIN(50000,AD708)*0.02,-2)))</f>
        <v/>
      </c>
      <c r="AF708" s="19">
        <f>AC708+AE708+Y708</f>
        <v/>
      </c>
      <c r="AG708" s="19">
        <f>MIN(650000,MAX(0,$B708))</f>
        <v/>
      </c>
      <c r="AH708" s="19">
        <f>$B708-AG708</f>
        <v/>
      </c>
      <c r="AI708" s="19">
        <f>MIN(670000,ROUNDDOWN(MAX(0,AH708-430000)*0.0751+47600,0))+MIN(260000,ROUNDDOWN(MAX(0,AH708-430000)*0.028+17600,0))+MIN(30000,ROUNDDOWN(MAX(0,AH708-430000)*0.0027+1873,0))+IF("いいえ"="はい",MIN(170000,ROUNDDOWN(MAX(0,AH708-430000)*0.0243+17800,0)),0)</f>
        <v/>
      </c>
      <c r="AJ708" s="19">
        <f>IF(""="",215040+AI708,"")</f>
        <v/>
      </c>
      <c r="AK708" s="19">
        <f>IF(AH708&gt;23500000,NA(),IF(AH708&lt;=4890000,1040000,IF(AH708&lt;=6550000,670000,620000)))</f>
        <v/>
      </c>
      <c r="AL708" s="19">
        <f>MAX(0,ROUNDDOWN(AH708-AJ708-AK708-0,-3))</f>
        <v/>
      </c>
      <c r="AM708" s="19">
        <f>IF(AL708&lt;=0,0,ROUNDDOWN((AL708*LOOKUP(AL708,{0,1950001,3300001,6950001,9000001,18000001,40000001},{0.05,0.1,0.2,0.23,0.33,0.4,0.45})-LOOKUP(AL708,{0,1950001,3300001,6950001,9000001,18000001,40000001},{0,97500,427500,636000,1536000,2796000,4796000}))*1.021,-2))</f>
        <v/>
      </c>
      <c r="AN708" s="19">
        <f>MAX(0,ROUNDDOWN(AH708-AJ708-430000-0,-3))</f>
        <v/>
      </c>
      <c r="AO708" s="19">
        <f>IF(AH708&lt;=450000,0,MAX(0,ROUNDDOWN(AN708*0.06-MIN(50000,AN708)*0.03,-2))+MAX(0,ROUNDDOWN(AN708*0.04-MIN(50000,AN708)*0.02,-2)))</f>
        <v/>
      </c>
      <c r="AP708" s="19">
        <f>AM708+AO708+AI708</f>
        <v/>
      </c>
      <c r="AQ708" s="19">
        <f>MIN(750000,MAX(0,$B708))</f>
        <v/>
      </c>
      <c r="AR708" s="19">
        <f>$B708-AQ708</f>
        <v/>
      </c>
      <c r="AS708" s="19">
        <f>MIN(670000,ROUNDDOWN(MAX(0,AR708-430000)*0.0751+47600,0))+MIN(260000,ROUNDDOWN(MAX(0,AR708-430000)*0.028+17600,0))+MIN(30000,ROUNDDOWN(MAX(0,AR708-430000)*0.0027+1873,0))+IF("いいえ"="はい",MIN(170000,ROUNDDOWN(MAX(0,AR708-430000)*0.0243+17800,0)),0)</f>
        <v/>
      </c>
      <c r="AT708" s="19">
        <f>IF(""="",215040+AS708,"")</f>
        <v/>
      </c>
      <c r="AU708" s="19">
        <f>IF(AR708&gt;23500000,NA(),IF(AR708&lt;=4890000,1040000,IF(AR708&lt;=6550000,670000,620000)))</f>
        <v/>
      </c>
      <c r="AV708" s="19">
        <f>MAX(0,ROUNDDOWN(AR708-AT708-AU708-0,-3))</f>
        <v/>
      </c>
      <c r="AW708" s="19">
        <f>IF(AV708&lt;=0,0,ROUNDDOWN((AV708*LOOKUP(AV708,{0,1950001,3300001,6950001,9000001,18000001,40000001},{0.05,0.1,0.2,0.23,0.33,0.4,0.45})-LOOKUP(AV708,{0,1950001,3300001,6950001,9000001,18000001,40000001},{0,97500,427500,636000,1536000,2796000,4796000}))*1.021,-2))</f>
        <v/>
      </c>
      <c r="AX708" s="19">
        <f>MAX(0,ROUNDDOWN(AR708-AT708-430000-0,-3))</f>
        <v/>
      </c>
      <c r="AY708" s="19">
        <f>IF(AR708&lt;=450000,0,MAX(0,ROUNDDOWN(AX708*0.06-MIN(50000,AX708)*0.03,-2))+MAX(0,ROUNDDOWN(AX708*0.04-MIN(50000,AX708)*0.02,-2)))</f>
        <v/>
      </c>
      <c r="AZ708" s="19">
        <f>AW708+AY708+AS708</f>
        <v/>
      </c>
    </row>
    <row r="709">
      <c r="A709" t="inlineStr">
        <is>
          <t>1万円刻み</t>
        </is>
      </c>
      <c r="B709" s="19">
        <f>'3_1万円刻み'!$A$692</f>
        <v/>
      </c>
      <c r="C709" s="19">
        <f>MIN(0,MAX(0,$B709))</f>
        <v/>
      </c>
      <c r="D709" s="19">
        <f>$B709-C709</f>
        <v/>
      </c>
      <c r="E709" s="19">
        <f>MIN(670000,ROUNDDOWN(MAX(0,D709-430000)*0.0751+47600,0))+MIN(260000,ROUNDDOWN(MAX(0,D709-430000)*0.028+17600,0))+MIN(30000,ROUNDDOWN(MAX(0,D709-430000)*0.0027+1873,0))+IF("いいえ"="はい",MIN(170000,ROUNDDOWN(MAX(0,D709-430000)*0.0243+17800,0)),0)</f>
        <v/>
      </c>
      <c r="F709" s="19">
        <f>IF(""="",215040+E709,"")</f>
        <v/>
      </c>
      <c r="G709" s="19">
        <f>IF(D709&gt;23500000,NA(),IF(D709&lt;=4890000,1040000,IF(D709&lt;=6550000,670000,620000)))</f>
        <v/>
      </c>
      <c r="H709" s="19">
        <f>MAX(0,ROUNDDOWN(D709-F709-G709-0,-3))</f>
        <v/>
      </c>
      <c r="I709" s="19">
        <f>IF(H709&lt;=0,0,ROUNDDOWN((H709*LOOKUP(H709,{0,1950001,3300001,6950001,9000001,18000001,40000001},{0.05,0.1,0.2,0.23,0.33,0.4,0.45})-LOOKUP(H709,{0,1950001,3300001,6950001,9000001,18000001,40000001},{0,97500,427500,636000,1536000,2796000,4796000}))*1.021,-2))</f>
        <v/>
      </c>
      <c r="J709" s="19">
        <f>MAX(0,ROUNDDOWN(D709-F709-430000-0,-3))</f>
        <v/>
      </c>
      <c r="K709" s="19">
        <f>IF(D709&lt;=450000,0,MAX(0,ROUNDDOWN(J709*0.06-MIN(50000,J709)*0.03,-2))+MAX(0,ROUNDDOWN(J709*0.04-MIN(50000,J709)*0.02,-2)))</f>
        <v/>
      </c>
      <c r="L709" s="19">
        <f>I709+K709+E709</f>
        <v/>
      </c>
      <c r="M709" s="19">
        <f>MIN(100000,MAX(0,$B709))</f>
        <v/>
      </c>
      <c r="N709" s="19">
        <f>$B709-M709</f>
        <v/>
      </c>
      <c r="O709" s="19">
        <f>MIN(670000,ROUNDDOWN(MAX(0,N709-430000)*0.0751+47600,0))+MIN(260000,ROUNDDOWN(MAX(0,N709-430000)*0.028+17600,0))+MIN(30000,ROUNDDOWN(MAX(0,N709-430000)*0.0027+1873,0))+IF("いいえ"="はい",MIN(170000,ROUNDDOWN(MAX(0,N709-430000)*0.0243+17800,0)),0)</f>
        <v/>
      </c>
      <c r="P709" s="19">
        <f>IF(""="",215040+O709,"")</f>
        <v/>
      </c>
      <c r="Q709" s="19">
        <f>IF(N709&gt;23500000,NA(),IF(N709&lt;=4890000,1040000,IF(N709&lt;=6550000,670000,620000)))</f>
        <v/>
      </c>
      <c r="R709" s="19">
        <f>MAX(0,ROUNDDOWN(N709-P709-Q709-0,-3))</f>
        <v/>
      </c>
      <c r="S709" s="19">
        <f>IF(R709&lt;=0,0,ROUNDDOWN((R709*LOOKUP(R709,{0,1950001,3300001,6950001,9000001,18000001,40000001},{0.05,0.1,0.2,0.23,0.33,0.4,0.45})-LOOKUP(R709,{0,1950001,3300001,6950001,9000001,18000001,40000001},{0,97500,427500,636000,1536000,2796000,4796000}))*1.021,-2))</f>
        <v/>
      </c>
      <c r="T709" s="19">
        <f>MAX(0,ROUNDDOWN(N709-P709-430000-0,-3))</f>
        <v/>
      </c>
      <c r="U709" s="19">
        <f>IF(N709&lt;=450000,0,MAX(0,ROUNDDOWN(T709*0.06-MIN(50000,T709)*0.03,-2))+MAX(0,ROUNDDOWN(T709*0.04-MIN(50000,T709)*0.02,-2)))</f>
        <v/>
      </c>
      <c r="V709" s="19">
        <f>S709+U709+O709</f>
        <v/>
      </c>
      <c r="W709" s="19">
        <f>MIN(550000,MAX(0,$B709))</f>
        <v/>
      </c>
      <c r="X709" s="19">
        <f>$B709-W709</f>
        <v/>
      </c>
      <c r="Y709" s="19">
        <f>MIN(670000,ROUNDDOWN(MAX(0,X709-430000)*0.0751+47600,0))+MIN(260000,ROUNDDOWN(MAX(0,X709-430000)*0.028+17600,0))+MIN(30000,ROUNDDOWN(MAX(0,X709-430000)*0.0027+1873,0))+IF("いいえ"="はい",MIN(170000,ROUNDDOWN(MAX(0,X709-430000)*0.0243+17800,0)),0)</f>
        <v/>
      </c>
      <c r="Z709" s="19">
        <f>IF(""="",215040+Y709,"")</f>
        <v/>
      </c>
      <c r="AA709" s="19">
        <f>IF(X709&gt;23500000,NA(),IF(X709&lt;=4890000,1040000,IF(X709&lt;=6550000,670000,620000)))</f>
        <v/>
      </c>
      <c r="AB709" s="19">
        <f>MAX(0,ROUNDDOWN(X709-Z709-AA709-0,-3))</f>
        <v/>
      </c>
      <c r="AC709" s="19">
        <f>IF(AB709&lt;=0,0,ROUNDDOWN((AB709*LOOKUP(AB709,{0,1950001,3300001,6950001,9000001,18000001,40000001},{0.05,0.1,0.2,0.23,0.33,0.4,0.45})-LOOKUP(AB709,{0,1950001,3300001,6950001,9000001,18000001,40000001},{0,97500,427500,636000,1536000,2796000,4796000}))*1.021,-2))</f>
        <v/>
      </c>
      <c r="AD709" s="19">
        <f>MAX(0,ROUNDDOWN(X709-Z709-430000-0,-3))</f>
        <v/>
      </c>
      <c r="AE709" s="19">
        <f>IF(X709&lt;=450000,0,MAX(0,ROUNDDOWN(AD709*0.06-MIN(50000,AD709)*0.03,-2))+MAX(0,ROUNDDOWN(AD709*0.04-MIN(50000,AD709)*0.02,-2)))</f>
        <v/>
      </c>
      <c r="AF709" s="19">
        <f>AC709+AE709+Y709</f>
        <v/>
      </c>
      <c r="AG709" s="19">
        <f>MIN(650000,MAX(0,$B709))</f>
        <v/>
      </c>
      <c r="AH709" s="19">
        <f>$B709-AG709</f>
        <v/>
      </c>
      <c r="AI709" s="19">
        <f>MIN(670000,ROUNDDOWN(MAX(0,AH709-430000)*0.0751+47600,0))+MIN(260000,ROUNDDOWN(MAX(0,AH709-430000)*0.028+17600,0))+MIN(30000,ROUNDDOWN(MAX(0,AH709-430000)*0.0027+1873,0))+IF("いいえ"="はい",MIN(170000,ROUNDDOWN(MAX(0,AH709-430000)*0.0243+17800,0)),0)</f>
        <v/>
      </c>
      <c r="AJ709" s="19">
        <f>IF(""="",215040+AI709,"")</f>
        <v/>
      </c>
      <c r="AK709" s="19">
        <f>IF(AH709&gt;23500000,NA(),IF(AH709&lt;=4890000,1040000,IF(AH709&lt;=6550000,670000,620000)))</f>
        <v/>
      </c>
      <c r="AL709" s="19">
        <f>MAX(0,ROUNDDOWN(AH709-AJ709-AK709-0,-3))</f>
        <v/>
      </c>
      <c r="AM709" s="19">
        <f>IF(AL709&lt;=0,0,ROUNDDOWN((AL709*LOOKUP(AL709,{0,1950001,3300001,6950001,9000001,18000001,40000001},{0.05,0.1,0.2,0.23,0.33,0.4,0.45})-LOOKUP(AL709,{0,1950001,3300001,6950001,9000001,18000001,40000001},{0,97500,427500,636000,1536000,2796000,4796000}))*1.021,-2))</f>
        <v/>
      </c>
      <c r="AN709" s="19">
        <f>MAX(0,ROUNDDOWN(AH709-AJ709-430000-0,-3))</f>
        <v/>
      </c>
      <c r="AO709" s="19">
        <f>IF(AH709&lt;=450000,0,MAX(0,ROUNDDOWN(AN709*0.06-MIN(50000,AN709)*0.03,-2))+MAX(0,ROUNDDOWN(AN709*0.04-MIN(50000,AN709)*0.02,-2)))</f>
        <v/>
      </c>
      <c r="AP709" s="19">
        <f>AM709+AO709+AI709</f>
        <v/>
      </c>
      <c r="AQ709" s="19">
        <f>MIN(750000,MAX(0,$B709))</f>
        <v/>
      </c>
      <c r="AR709" s="19">
        <f>$B709-AQ709</f>
        <v/>
      </c>
      <c r="AS709" s="19">
        <f>MIN(670000,ROUNDDOWN(MAX(0,AR709-430000)*0.0751+47600,0))+MIN(260000,ROUNDDOWN(MAX(0,AR709-430000)*0.028+17600,0))+MIN(30000,ROUNDDOWN(MAX(0,AR709-430000)*0.0027+1873,0))+IF("いいえ"="はい",MIN(170000,ROUNDDOWN(MAX(0,AR709-430000)*0.0243+17800,0)),0)</f>
        <v/>
      </c>
      <c r="AT709" s="19">
        <f>IF(""="",215040+AS709,"")</f>
        <v/>
      </c>
      <c r="AU709" s="19">
        <f>IF(AR709&gt;23500000,NA(),IF(AR709&lt;=4890000,1040000,IF(AR709&lt;=6550000,670000,620000)))</f>
        <v/>
      </c>
      <c r="AV709" s="19">
        <f>MAX(0,ROUNDDOWN(AR709-AT709-AU709-0,-3))</f>
        <v/>
      </c>
      <c r="AW709" s="19">
        <f>IF(AV709&lt;=0,0,ROUNDDOWN((AV709*LOOKUP(AV709,{0,1950001,3300001,6950001,9000001,18000001,40000001},{0.05,0.1,0.2,0.23,0.33,0.4,0.45})-LOOKUP(AV709,{0,1950001,3300001,6950001,9000001,18000001,40000001},{0,97500,427500,636000,1536000,2796000,4796000}))*1.021,-2))</f>
        <v/>
      </c>
      <c r="AX709" s="19">
        <f>MAX(0,ROUNDDOWN(AR709-AT709-430000-0,-3))</f>
        <v/>
      </c>
      <c r="AY709" s="19">
        <f>IF(AR709&lt;=450000,0,MAX(0,ROUNDDOWN(AX709*0.06-MIN(50000,AX709)*0.03,-2))+MAX(0,ROUNDDOWN(AX709*0.04-MIN(50000,AX709)*0.02,-2)))</f>
        <v/>
      </c>
      <c r="AZ709" s="19">
        <f>AW709+AY709+AS709</f>
        <v/>
      </c>
    </row>
    <row r="710">
      <c r="A710" t="inlineStr">
        <is>
          <t>1万円刻み</t>
        </is>
      </c>
      <c r="B710" s="19">
        <f>'3_1万円刻み'!$A$693</f>
        <v/>
      </c>
      <c r="C710" s="19">
        <f>MIN(0,MAX(0,$B710))</f>
        <v/>
      </c>
      <c r="D710" s="19">
        <f>$B710-C710</f>
        <v/>
      </c>
      <c r="E710" s="19">
        <f>MIN(670000,ROUNDDOWN(MAX(0,D710-430000)*0.0751+47600,0))+MIN(260000,ROUNDDOWN(MAX(0,D710-430000)*0.028+17600,0))+MIN(30000,ROUNDDOWN(MAX(0,D710-430000)*0.0027+1873,0))+IF("いいえ"="はい",MIN(170000,ROUNDDOWN(MAX(0,D710-430000)*0.0243+17800,0)),0)</f>
        <v/>
      </c>
      <c r="F710" s="19">
        <f>IF(""="",215040+E710,"")</f>
        <v/>
      </c>
      <c r="G710" s="19">
        <f>IF(D710&gt;23500000,NA(),IF(D710&lt;=4890000,1040000,IF(D710&lt;=6550000,670000,620000)))</f>
        <v/>
      </c>
      <c r="H710" s="19">
        <f>MAX(0,ROUNDDOWN(D710-F710-G710-0,-3))</f>
        <v/>
      </c>
      <c r="I710" s="19">
        <f>IF(H710&lt;=0,0,ROUNDDOWN((H710*LOOKUP(H710,{0,1950001,3300001,6950001,9000001,18000001,40000001},{0.05,0.1,0.2,0.23,0.33,0.4,0.45})-LOOKUP(H710,{0,1950001,3300001,6950001,9000001,18000001,40000001},{0,97500,427500,636000,1536000,2796000,4796000}))*1.021,-2))</f>
        <v/>
      </c>
      <c r="J710" s="19">
        <f>MAX(0,ROUNDDOWN(D710-F710-430000-0,-3))</f>
        <v/>
      </c>
      <c r="K710" s="19">
        <f>IF(D710&lt;=450000,0,MAX(0,ROUNDDOWN(J710*0.06-MIN(50000,J710)*0.03,-2))+MAX(0,ROUNDDOWN(J710*0.04-MIN(50000,J710)*0.02,-2)))</f>
        <v/>
      </c>
      <c r="L710" s="19">
        <f>I710+K710+E710</f>
        <v/>
      </c>
      <c r="M710" s="19">
        <f>MIN(100000,MAX(0,$B710))</f>
        <v/>
      </c>
      <c r="N710" s="19">
        <f>$B710-M710</f>
        <v/>
      </c>
      <c r="O710" s="19">
        <f>MIN(670000,ROUNDDOWN(MAX(0,N710-430000)*0.0751+47600,0))+MIN(260000,ROUNDDOWN(MAX(0,N710-430000)*0.028+17600,0))+MIN(30000,ROUNDDOWN(MAX(0,N710-430000)*0.0027+1873,0))+IF("いいえ"="はい",MIN(170000,ROUNDDOWN(MAX(0,N710-430000)*0.0243+17800,0)),0)</f>
        <v/>
      </c>
      <c r="P710" s="19">
        <f>IF(""="",215040+O710,"")</f>
        <v/>
      </c>
      <c r="Q710" s="19">
        <f>IF(N710&gt;23500000,NA(),IF(N710&lt;=4890000,1040000,IF(N710&lt;=6550000,670000,620000)))</f>
        <v/>
      </c>
      <c r="R710" s="19">
        <f>MAX(0,ROUNDDOWN(N710-P710-Q710-0,-3))</f>
        <v/>
      </c>
      <c r="S710" s="19">
        <f>IF(R710&lt;=0,0,ROUNDDOWN((R710*LOOKUP(R710,{0,1950001,3300001,6950001,9000001,18000001,40000001},{0.05,0.1,0.2,0.23,0.33,0.4,0.45})-LOOKUP(R710,{0,1950001,3300001,6950001,9000001,18000001,40000001},{0,97500,427500,636000,1536000,2796000,4796000}))*1.021,-2))</f>
        <v/>
      </c>
      <c r="T710" s="19">
        <f>MAX(0,ROUNDDOWN(N710-P710-430000-0,-3))</f>
        <v/>
      </c>
      <c r="U710" s="19">
        <f>IF(N710&lt;=450000,0,MAX(0,ROUNDDOWN(T710*0.06-MIN(50000,T710)*0.03,-2))+MAX(0,ROUNDDOWN(T710*0.04-MIN(50000,T710)*0.02,-2)))</f>
        <v/>
      </c>
      <c r="V710" s="19">
        <f>S710+U710+O710</f>
        <v/>
      </c>
      <c r="W710" s="19">
        <f>MIN(550000,MAX(0,$B710))</f>
        <v/>
      </c>
      <c r="X710" s="19">
        <f>$B710-W710</f>
        <v/>
      </c>
      <c r="Y710" s="19">
        <f>MIN(670000,ROUNDDOWN(MAX(0,X710-430000)*0.0751+47600,0))+MIN(260000,ROUNDDOWN(MAX(0,X710-430000)*0.028+17600,0))+MIN(30000,ROUNDDOWN(MAX(0,X710-430000)*0.0027+1873,0))+IF("いいえ"="はい",MIN(170000,ROUNDDOWN(MAX(0,X710-430000)*0.0243+17800,0)),0)</f>
        <v/>
      </c>
      <c r="Z710" s="19">
        <f>IF(""="",215040+Y710,"")</f>
        <v/>
      </c>
      <c r="AA710" s="19">
        <f>IF(X710&gt;23500000,NA(),IF(X710&lt;=4890000,1040000,IF(X710&lt;=6550000,670000,620000)))</f>
        <v/>
      </c>
      <c r="AB710" s="19">
        <f>MAX(0,ROUNDDOWN(X710-Z710-AA710-0,-3))</f>
        <v/>
      </c>
      <c r="AC710" s="19">
        <f>IF(AB710&lt;=0,0,ROUNDDOWN((AB710*LOOKUP(AB710,{0,1950001,3300001,6950001,9000001,18000001,40000001},{0.05,0.1,0.2,0.23,0.33,0.4,0.45})-LOOKUP(AB710,{0,1950001,3300001,6950001,9000001,18000001,40000001},{0,97500,427500,636000,1536000,2796000,4796000}))*1.021,-2))</f>
        <v/>
      </c>
      <c r="AD710" s="19">
        <f>MAX(0,ROUNDDOWN(X710-Z710-430000-0,-3))</f>
        <v/>
      </c>
      <c r="AE710" s="19">
        <f>IF(X710&lt;=450000,0,MAX(0,ROUNDDOWN(AD710*0.06-MIN(50000,AD710)*0.03,-2))+MAX(0,ROUNDDOWN(AD710*0.04-MIN(50000,AD710)*0.02,-2)))</f>
        <v/>
      </c>
      <c r="AF710" s="19">
        <f>AC710+AE710+Y710</f>
        <v/>
      </c>
      <c r="AG710" s="19">
        <f>MIN(650000,MAX(0,$B710))</f>
        <v/>
      </c>
      <c r="AH710" s="19">
        <f>$B710-AG710</f>
        <v/>
      </c>
      <c r="AI710" s="19">
        <f>MIN(670000,ROUNDDOWN(MAX(0,AH710-430000)*0.0751+47600,0))+MIN(260000,ROUNDDOWN(MAX(0,AH710-430000)*0.028+17600,0))+MIN(30000,ROUNDDOWN(MAX(0,AH710-430000)*0.0027+1873,0))+IF("いいえ"="はい",MIN(170000,ROUNDDOWN(MAX(0,AH710-430000)*0.0243+17800,0)),0)</f>
        <v/>
      </c>
      <c r="AJ710" s="19">
        <f>IF(""="",215040+AI710,"")</f>
        <v/>
      </c>
      <c r="AK710" s="19">
        <f>IF(AH710&gt;23500000,NA(),IF(AH710&lt;=4890000,1040000,IF(AH710&lt;=6550000,670000,620000)))</f>
        <v/>
      </c>
      <c r="AL710" s="19">
        <f>MAX(0,ROUNDDOWN(AH710-AJ710-AK710-0,-3))</f>
        <v/>
      </c>
      <c r="AM710" s="19">
        <f>IF(AL710&lt;=0,0,ROUNDDOWN((AL710*LOOKUP(AL710,{0,1950001,3300001,6950001,9000001,18000001,40000001},{0.05,0.1,0.2,0.23,0.33,0.4,0.45})-LOOKUP(AL710,{0,1950001,3300001,6950001,9000001,18000001,40000001},{0,97500,427500,636000,1536000,2796000,4796000}))*1.021,-2))</f>
        <v/>
      </c>
      <c r="AN710" s="19">
        <f>MAX(0,ROUNDDOWN(AH710-AJ710-430000-0,-3))</f>
        <v/>
      </c>
      <c r="AO710" s="19">
        <f>IF(AH710&lt;=450000,0,MAX(0,ROUNDDOWN(AN710*0.06-MIN(50000,AN710)*0.03,-2))+MAX(0,ROUNDDOWN(AN710*0.04-MIN(50000,AN710)*0.02,-2)))</f>
        <v/>
      </c>
      <c r="AP710" s="19">
        <f>AM710+AO710+AI710</f>
        <v/>
      </c>
      <c r="AQ710" s="19">
        <f>MIN(750000,MAX(0,$B710))</f>
        <v/>
      </c>
      <c r="AR710" s="19">
        <f>$B710-AQ710</f>
        <v/>
      </c>
      <c r="AS710" s="19">
        <f>MIN(670000,ROUNDDOWN(MAX(0,AR710-430000)*0.0751+47600,0))+MIN(260000,ROUNDDOWN(MAX(0,AR710-430000)*0.028+17600,0))+MIN(30000,ROUNDDOWN(MAX(0,AR710-430000)*0.0027+1873,0))+IF("いいえ"="はい",MIN(170000,ROUNDDOWN(MAX(0,AR710-430000)*0.0243+17800,0)),0)</f>
        <v/>
      </c>
      <c r="AT710" s="19">
        <f>IF(""="",215040+AS710,"")</f>
        <v/>
      </c>
      <c r="AU710" s="19">
        <f>IF(AR710&gt;23500000,NA(),IF(AR710&lt;=4890000,1040000,IF(AR710&lt;=6550000,670000,620000)))</f>
        <v/>
      </c>
      <c r="AV710" s="19">
        <f>MAX(0,ROUNDDOWN(AR710-AT710-AU710-0,-3))</f>
        <v/>
      </c>
      <c r="AW710" s="19">
        <f>IF(AV710&lt;=0,0,ROUNDDOWN((AV710*LOOKUP(AV710,{0,1950001,3300001,6950001,9000001,18000001,40000001},{0.05,0.1,0.2,0.23,0.33,0.4,0.45})-LOOKUP(AV710,{0,1950001,3300001,6950001,9000001,18000001,40000001},{0,97500,427500,636000,1536000,2796000,4796000}))*1.021,-2))</f>
        <v/>
      </c>
      <c r="AX710" s="19">
        <f>MAX(0,ROUNDDOWN(AR710-AT710-430000-0,-3))</f>
        <v/>
      </c>
      <c r="AY710" s="19">
        <f>IF(AR710&lt;=450000,0,MAX(0,ROUNDDOWN(AX710*0.06-MIN(50000,AX710)*0.03,-2))+MAX(0,ROUNDDOWN(AX710*0.04-MIN(50000,AX710)*0.02,-2)))</f>
        <v/>
      </c>
      <c r="AZ710" s="19">
        <f>AW710+AY710+AS710</f>
        <v/>
      </c>
    </row>
    <row r="711">
      <c r="A711" t="inlineStr">
        <is>
          <t>1万円刻み</t>
        </is>
      </c>
      <c r="B711" s="19">
        <f>'3_1万円刻み'!$A$694</f>
        <v/>
      </c>
      <c r="C711" s="19">
        <f>MIN(0,MAX(0,$B711))</f>
        <v/>
      </c>
      <c r="D711" s="19">
        <f>$B711-C711</f>
        <v/>
      </c>
      <c r="E711" s="19">
        <f>MIN(670000,ROUNDDOWN(MAX(0,D711-430000)*0.0751+47600,0))+MIN(260000,ROUNDDOWN(MAX(0,D711-430000)*0.028+17600,0))+MIN(30000,ROUNDDOWN(MAX(0,D711-430000)*0.0027+1873,0))+IF("いいえ"="はい",MIN(170000,ROUNDDOWN(MAX(0,D711-430000)*0.0243+17800,0)),0)</f>
        <v/>
      </c>
      <c r="F711" s="19">
        <f>IF(""="",215040+E711,"")</f>
        <v/>
      </c>
      <c r="G711" s="19">
        <f>IF(D711&gt;23500000,NA(),IF(D711&lt;=4890000,1040000,IF(D711&lt;=6550000,670000,620000)))</f>
        <v/>
      </c>
      <c r="H711" s="19">
        <f>MAX(0,ROUNDDOWN(D711-F711-G711-0,-3))</f>
        <v/>
      </c>
      <c r="I711" s="19">
        <f>IF(H711&lt;=0,0,ROUNDDOWN((H711*LOOKUP(H711,{0,1950001,3300001,6950001,9000001,18000001,40000001},{0.05,0.1,0.2,0.23,0.33,0.4,0.45})-LOOKUP(H711,{0,1950001,3300001,6950001,9000001,18000001,40000001},{0,97500,427500,636000,1536000,2796000,4796000}))*1.021,-2))</f>
        <v/>
      </c>
      <c r="J711" s="19">
        <f>MAX(0,ROUNDDOWN(D711-F711-430000-0,-3))</f>
        <v/>
      </c>
      <c r="K711" s="19">
        <f>IF(D711&lt;=450000,0,MAX(0,ROUNDDOWN(J711*0.06-MIN(50000,J711)*0.03,-2))+MAX(0,ROUNDDOWN(J711*0.04-MIN(50000,J711)*0.02,-2)))</f>
        <v/>
      </c>
      <c r="L711" s="19">
        <f>I711+K711+E711</f>
        <v/>
      </c>
      <c r="M711" s="19">
        <f>MIN(100000,MAX(0,$B711))</f>
        <v/>
      </c>
      <c r="N711" s="19">
        <f>$B711-M711</f>
        <v/>
      </c>
      <c r="O711" s="19">
        <f>MIN(670000,ROUNDDOWN(MAX(0,N711-430000)*0.0751+47600,0))+MIN(260000,ROUNDDOWN(MAX(0,N711-430000)*0.028+17600,0))+MIN(30000,ROUNDDOWN(MAX(0,N711-430000)*0.0027+1873,0))+IF("いいえ"="はい",MIN(170000,ROUNDDOWN(MAX(0,N711-430000)*0.0243+17800,0)),0)</f>
        <v/>
      </c>
      <c r="P711" s="19">
        <f>IF(""="",215040+O711,"")</f>
        <v/>
      </c>
      <c r="Q711" s="19">
        <f>IF(N711&gt;23500000,NA(),IF(N711&lt;=4890000,1040000,IF(N711&lt;=6550000,670000,620000)))</f>
        <v/>
      </c>
      <c r="R711" s="19">
        <f>MAX(0,ROUNDDOWN(N711-P711-Q711-0,-3))</f>
        <v/>
      </c>
      <c r="S711" s="19">
        <f>IF(R711&lt;=0,0,ROUNDDOWN((R711*LOOKUP(R711,{0,1950001,3300001,6950001,9000001,18000001,40000001},{0.05,0.1,0.2,0.23,0.33,0.4,0.45})-LOOKUP(R711,{0,1950001,3300001,6950001,9000001,18000001,40000001},{0,97500,427500,636000,1536000,2796000,4796000}))*1.021,-2))</f>
        <v/>
      </c>
      <c r="T711" s="19">
        <f>MAX(0,ROUNDDOWN(N711-P711-430000-0,-3))</f>
        <v/>
      </c>
      <c r="U711" s="19">
        <f>IF(N711&lt;=450000,0,MAX(0,ROUNDDOWN(T711*0.06-MIN(50000,T711)*0.03,-2))+MAX(0,ROUNDDOWN(T711*0.04-MIN(50000,T711)*0.02,-2)))</f>
        <v/>
      </c>
      <c r="V711" s="19">
        <f>S711+U711+O711</f>
        <v/>
      </c>
      <c r="W711" s="19">
        <f>MIN(550000,MAX(0,$B711))</f>
        <v/>
      </c>
      <c r="X711" s="19">
        <f>$B711-W711</f>
        <v/>
      </c>
      <c r="Y711" s="19">
        <f>MIN(670000,ROUNDDOWN(MAX(0,X711-430000)*0.0751+47600,0))+MIN(260000,ROUNDDOWN(MAX(0,X711-430000)*0.028+17600,0))+MIN(30000,ROUNDDOWN(MAX(0,X711-430000)*0.0027+1873,0))+IF("いいえ"="はい",MIN(170000,ROUNDDOWN(MAX(0,X711-430000)*0.0243+17800,0)),0)</f>
        <v/>
      </c>
      <c r="Z711" s="19">
        <f>IF(""="",215040+Y711,"")</f>
        <v/>
      </c>
      <c r="AA711" s="19">
        <f>IF(X711&gt;23500000,NA(),IF(X711&lt;=4890000,1040000,IF(X711&lt;=6550000,670000,620000)))</f>
        <v/>
      </c>
      <c r="AB711" s="19">
        <f>MAX(0,ROUNDDOWN(X711-Z711-AA711-0,-3))</f>
        <v/>
      </c>
      <c r="AC711" s="19">
        <f>IF(AB711&lt;=0,0,ROUNDDOWN((AB711*LOOKUP(AB711,{0,1950001,3300001,6950001,9000001,18000001,40000001},{0.05,0.1,0.2,0.23,0.33,0.4,0.45})-LOOKUP(AB711,{0,1950001,3300001,6950001,9000001,18000001,40000001},{0,97500,427500,636000,1536000,2796000,4796000}))*1.021,-2))</f>
        <v/>
      </c>
      <c r="AD711" s="19">
        <f>MAX(0,ROUNDDOWN(X711-Z711-430000-0,-3))</f>
        <v/>
      </c>
      <c r="AE711" s="19">
        <f>IF(X711&lt;=450000,0,MAX(0,ROUNDDOWN(AD711*0.06-MIN(50000,AD711)*0.03,-2))+MAX(0,ROUNDDOWN(AD711*0.04-MIN(50000,AD711)*0.02,-2)))</f>
        <v/>
      </c>
      <c r="AF711" s="19">
        <f>AC711+AE711+Y711</f>
        <v/>
      </c>
      <c r="AG711" s="19">
        <f>MIN(650000,MAX(0,$B711))</f>
        <v/>
      </c>
      <c r="AH711" s="19">
        <f>$B711-AG711</f>
        <v/>
      </c>
      <c r="AI711" s="19">
        <f>MIN(670000,ROUNDDOWN(MAX(0,AH711-430000)*0.0751+47600,0))+MIN(260000,ROUNDDOWN(MAX(0,AH711-430000)*0.028+17600,0))+MIN(30000,ROUNDDOWN(MAX(0,AH711-430000)*0.0027+1873,0))+IF("いいえ"="はい",MIN(170000,ROUNDDOWN(MAX(0,AH711-430000)*0.0243+17800,0)),0)</f>
        <v/>
      </c>
      <c r="AJ711" s="19">
        <f>IF(""="",215040+AI711,"")</f>
        <v/>
      </c>
      <c r="AK711" s="19">
        <f>IF(AH711&gt;23500000,NA(),IF(AH711&lt;=4890000,1040000,IF(AH711&lt;=6550000,670000,620000)))</f>
        <v/>
      </c>
      <c r="AL711" s="19">
        <f>MAX(0,ROUNDDOWN(AH711-AJ711-AK711-0,-3))</f>
        <v/>
      </c>
      <c r="AM711" s="19">
        <f>IF(AL711&lt;=0,0,ROUNDDOWN((AL711*LOOKUP(AL711,{0,1950001,3300001,6950001,9000001,18000001,40000001},{0.05,0.1,0.2,0.23,0.33,0.4,0.45})-LOOKUP(AL711,{0,1950001,3300001,6950001,9000001,18000001,40000001},{0,97500,427500,636000,1536000,2796000,4796000}))*1.021,-2))</f>
        <v/>
      </c>
      <c r="AN711" s="19">
        <f>MAX(0,ROUNDDOWN(AH711-AJ711-430000-0,-3))</f>
        <v/>
      </c>
      <c r="AO711" s="19">
        <f>IF(AH711&lt;=450000,0,MAX(0,ROUNDDOWN(AN711*0.06-MIN(50000,AN711)*0.03,-2))+MAX(0,ROUNDDOWN(AN711*0.04-MIN(50000,AN711)*0.02,-2)))</f>
        <v/>
      </c>
      <c r="AP711" s="19">
        <f>AM711+AO711+AI711</f>
        <v/>
      </c>
      <c r="AQ711" s="19">
        <f>MIN(750000,MAX(0,$B711))</f>
        <v/>
      </c>
      <c r="AR711" s="19">
        <f>$B711-AQ711</f>
        <v/>
      </c>
      <c r="AS711" s="19">
        <f>MIN(670000,ROUNDDOWN(MAX(0,AR711-430000)*0.0751+47600,0))+MIN(260000,ROUNDDOWN(MAX(0,AR711-430000)*0.028+17600,0))+MIN(30000,ROUNDDOWN(MAX(0,AR711-430000)*0.0027+1873,0))+IF("いいえ"="はい",MIN(170000,ROUNDDOWN(MAX(0,AR711-430000)*0.0243+17800,0)),0)</f>
        <v/>
      </c>
      <c r="AT711" s="19">
        <f>IF(""="",215040+AS711,"")</f>
        <v/>
      </c>
      <c r="AU711" s="19">
        <f>IF(AR711&gt;23500000,NA(),IF(AR711&lt;=4890000,1040000,IF(AR711&lt;=6550000,670000,620000)))</f>
        <v/>
      </c>
      <c r="AV711" s="19">
        <f>MAX(0,ROUNDDOWN(AR711-AT711-AU711-0,-3))</f>
        <v/>
      </c>
      <c r="AW711" s="19">
        <f>IF(AV711&lt;=0,0,ROUNDDOWN((AV711*LOOKUP(AV711,{0,1950001,3300001,6950001,9000001,18000001,40000001},{0.05,0.1,0.2,0.23,0.33,0.4,0.45})-LOOKUP(AV711,{0,1950001,3300001,6950001,9000001,18000001,40000001},{0,97500,427500,636000,1536000,2796000,4796000}))*1.021,-2))</f>
        <v/>
      </c>
      <c r="AX711" s="19">
        <f>MAX(0,ROUNDDOWN(AR711-AT711-430000-0,-3))</f>
        <v/>
      </c>
      <c r="AY711" s="19">
        <f>IF(AR711&lt;=450000,0,MAX(0,ROUNDDOWN(AX711*0.06-MIN(50000,AX711)*0.03,-2))+MAX(0,ROUNDDOWN(AX711*0.04-MIN(50000,AX711)*0.02,-2)))</f>
        <v/>
      </c>
      <c r="AZ711" s="19">
        <f>AW711+AY711+AS711</f>
        <v/>
      </c>
    </row>
    <row r="712">
      <c r="A712" t="inlineStr">
        <is>
          <t>1万円刻み</t>
        </is>
      </c>
      <c r="B712" s="19">
        <f>'3_1万円刻み'!$A$695</f>
        <v/>
      </c>
      <c r="C712" s="19">
        <f>MIN(0,MAX(0,$B712))</f>
        <v/>
      </c>
      <c r="D712" s="19">
        <f>$B712-C712</f>
        <v/>
      </c>
      <c r="E712" s="19">
        <f>MIN(670000,ROUNDDOWN(MAX(0,D712-430000)*0.0751+47600,0))+MIN(260000,ROUNDDOWN(MAX(0,D712-430000)*0.028+17600,0))+MIN(30000,ROUNDDOWN(MAX(0,D712-430000)*0.0027+1873,0))+IF("いいえ"="はい",MIN(170000,ROUNDDOWN(MAX(0,D712-430000)*0.0243+17800,0)),0)</f>
        <v/>
      </c>
      <c r="F712" s="19">
        <f>IF(""="",215040+E712,"")</f>
        <v/>
      </c>
      <c r="G712" s="19">
        <f>IF(D712&gt;23500000,NA(),IF(D712&lt;=4890000,1040000,IF(D712&lt;=6550000,670000,620000)))</f>
        <v/>
      </c>
      <c r="H712" s="19">
        <f>MAX(0,ROUNDDOWN(D712-F712-G712-0,-3))</f>
        <v/>
      </c>
      <c r="I712" s="19">
        <f>IF(H712&lt;=0,0,ROUNDDOWN((H712*LOOKUP(H712,{0,1950001,3300001,6950001,9000001,18000001,40000001},{0.05,0.1,0.2,0.23,0.33,0.4,0.45})-LOOKUP(H712,{0,1950001,3300001,6950001,9000001,18000001,40000001},{0,97500,427500,636000,1536000,2796000,4796000}))*1.021,-2))</f>
        <v/>
      </c>
      <c r="J712" s="19">
        <f>MAX(0,ROUNDDOWN(D712-F712-430000-0,-3))</f>
        <v/>
      </c>
      <c r="K712" s="19">
        <f>IF(D712&lt;=450000,0,MAX(0,ROUNDDOWN(J712*0.06-MIN(50000,J712)*0.03,-2))+MAX(0,ROUNDDOWN(J712*0.04-MIN(50000,J712)*0.02,-2)))</f>
        <v/>
      </c>
      <c r="L712" s="19">
        <f>I712+K712+E712</f>
        <v/>
      </c>
      <c r="M712" s="19">
        <f>MIN(100000,MAX(0,$B712))</f>
        <v/>
      </c>
      <c r="N712" s="19">
        <f>$B712-M712</f>
        <v/>
      </c>
      <c r="O712" s="19">
        <f>MIN(670000,ROUNDDOWN(MAX(0,N712-430000)*0.0751+47600,0))+MIN(260000,ROUNDDOWN(MAX(0,N712-430000)*0.028+17600,0))+MIN(30000,ROUNDDOWN(MAX(0,N712-430000)*0.0027+1873,0))+IF("いいえ"="はい",MIN(170000,ROUNDDOWN(MAX(0,N712-430000)*0.0243+17800,0)),0)</f>
        <v/>
      </c>
      <c r="P712" s="19">
        <f>IF(""="",215040+O712,"")</f>
        <v/>
      </c>
      <c r="Q712" s="19">
        <f>IF(N712&gt;23500000,NA(),IF(N712&lt;=4890000,1040000,IF(N712&lt;=6550000,670000,620000)))</f>
        <v/>
      </c>
      <c r="R712" s="19">
        <f>MAX(0,ROUNDDOWN(N712-P712-Q712-0,-3))</f>
        <v/>
      </c>
      <c r="S712" s="19">
        <f>IF(R712&lt;=0,0,ROUNDDOWN((R712*LOOKUP(R712,{0,1950001,3300001,6950001,9000001,18000001,40000001},{0.05,0.1,0.2,0.23,0.33,0.4,0.45})-LOOKUP(R712,{0,1950001,3300001,6950001,9000001,18000001,40000001},{0,97500,427500,636000,1536000,2796000,4796000}))*1.021,-2))</f>
        <v/>
      </c>
      <c r="T712" s="19">
        <f>MAX(0,ROUNDDOWN(N712-P712-430000-0,-3))</f>
        <v/>
      </c>
      <c r="U712" s="19">
        <f>IF(N712&lt;=450000,0,MAX(0,ROUNDDOWN(T712*0.06-MIN(50000,T712)*0.03,-2))+MAX(0,ROUNDDOWN(T712*0.04-MIN(50000,T712)*0.02,-2)))</f>
        <v/>
      </c>
      <c r="V712" s="19">
        <f>S712+U712+O712</f>
        <v/>
      </c>
      <c r="W712" s="19">
        <f>MIN(550000,MAX(0,$B712))</f>
        <v/>
      </c>
      <c r="X712" s="19">
        <f>$B712-W712</f>
        <v/>
      </c>
      <c r="Y712" s="19">
        <f>MIN(670000,ROUNDDOWN(MAX(0,X712-430000)*0.0751+47600,0))+MIN(260000,ROUNDDOWN(MAX(0,X712-430000)*0.028+17600,0))+MIN(30000,ROUNDDOWN(MAX(0,X712-430000)*0.0027+1873,0))+IF("いいえ"="はい",MIN(170000,ROUNDDOWN(MAX(0,X712-430000)*0.0243+17800,0)),0)</f>
        <v/>
      </c>
      <c r="Z712" s="19">
        <f>IF(""="",215040+Y712,"")</f>
        <v/>
      </c>
      <c r="AA712" s="19">
        <f>IF(X712&gt;23500000,NA(),IF(X712&lt;=4890000,1040000,IF(X712&lt;=6550000,670000,620000)))</f>
        <v/>
      </c>
      <c r="AB712" s="19">
        <f>MAX(0,ROUNDDOWN(X712-Z712-AA712-0,-3))</f>
        <v/>
      </c>
      <c r="AC712" s="19">
        <f>IF(AB712&lt;=0,0,ROUNDDOWN((AB712*LOOKUP(AB712,{0,1950001,3300001,6950001,9000001,18000001,40000001},{0.05,0.1,0.2,0.23,0.33,0.4,0.45})-LOOKUP(AB712,{0,1950001,3300001,6950001,9000001,18000001,40000001},{0,97500,427500,636000,1536000,2796000,4796000}))*1.021,-2))</f>
        <v/>
      </c>
      <c r="AD712" s="19">
        <f>MAX(0,ROUNDDOWN(X712-Z712-430000-0,-3))</f>
        <v/>
      </c>
      <c r="AE712" s="19">
        <f>IF(X712&lt;=450000,0,MAX(0,ROUNDDOWN(AD712*0.06-MIN(50000,AD712)*0.03,-2))+MAX(0,ROUNDDOWN(AD712*0.04-MIN(50000,AD712)*0.02,-2)))</f>
        <v/>
      </c>
      <c r="AF712" s="19">
        <f>AC712+AE712+Y712</f>
        <v/>
      </c>
      <c r="AG712" s="19">
        <f>MIN(650000,MAX(0,$B712))</f>
        <v/>
      </c>
      <c r="AH712" s="19">
        <f>$B712-AG712</f>
        <v/>
      </c>
      <c r="AI712" s="19">
        <f>MIN(670000,ROUNDDOWN(MAX(0,AH712-430000)*0.0751+47600,0))+MIN(260000,ROUNDDOWN(MAX(0,AH712-430000)*0.028+17600,0))+MIN(30000,ROUNDDOWN(MAX(0,AH712-430000)*0.0027+1873,0))+IF("いいえ"="はい",MIN(170000,ROUNDDOWN(MAX(0,AH712-430000)*0.0243+17800,0)),0)</f>
        <v/>
      </c>
      <c r="AJ712" s="19">
        <f>IF(""="",215040+AI712,"")</f>
        <v/>
      </c>
      <c r="AK712" s="19">
        <f>IF(AH712&gt;23500000,NA(),IF(AH712&lt;=4890000,1040000,IF(AH712&lt;=6550000,670000,620000)))</f>
        <v/>
      </c>
      <c r="AL712" s="19">
        <f>MAX(0,ROUNDDOWN(AH712-AJ712-AK712-0,-3))</f>
        <v/>
      </c>
      <c r="AM712" s="19">
        <f>IF(AL712&lt;=0,0,ROUNDDOWN((AL712*LOOKUP(AL712,{0,1950001,3300001,6950001,9000001,18000001,40000001},{0.05,0.1,0.2,0.23,0.33,0.4,0.45})-LOOKUP(AL712,{0,1950001,3300001,6950001,9000001,18000001,40000001},{0,97500,427500,636000,1536000,2796000,4796000}))*1.021,-2))</f>
        <v/>
      </c>
      <c r="AN712" s="19">
        <f>MAX(0,ROUNDDOWN(AH712-AJ712-430000-0,-3))</f>
        <v/>
      </c>
      <c r="AO712" s="19">
        <f>IF(AH712&lt;=450000,0,MAX(0,ROUNDDOWN(AN712*0.06-MIN(50000,AN712)*0.03,-2))+MAX(0,ROUNDDOWN(AN712*0.04-MIN(50000,AN712)*0.02,-2)))</f>
        <v/>
      </c>
      <c r="AP712" s="19">
        <f>AM712+AO712+AI712</f>
        <v/>
      </c>
      <c r="AQ712" s="19">
        <f>MIN(750000,MAX(0,$B712))</f>
        <v/>
      </c>
      <c r="AR712" s="19">
        <f>$B712-AQ712</f>
        <v/>
      </c>
      <c r="AS712" s="19">
        <f>MIN(670000,ROUNDDOWN(MAX(0,AR712-430000)*0.0751+47600,0))+MIN(260000,ROUNDDOWN(MAX(0,AR712-430000)*0.028+17600,0))+MIN(30000,ROUNDDOWN(MAX(0,AR712-430000)*0.0027+1873,0))+IF("いいえ"="はい",MIN(170000,ROUNDDOWN(MAX(0,AR712-430000)*0.0243+17800,0)),0)</f>
        <v/>
      </c>
      <c r="AT712" s="19">
        <f>IF(""="",215040+AS712,"")</f>
        <v/>
      </c>
      <c r="AU712" s="19">
        <f>IF(AR712&gt;23500000,NA(),IF(AR712&lt;=4890000,1040000,IF(AR712&lt;=6550000,670000,620000)))</f>
        <v/>
      </c>
      <c r="AV712" s="19">
        <f>MAX(0,ROUNDDOWN(AR712-AT712-AU712-0,-3))</f>
        <v/>
      </c>
      <c r="AW712" s="19">
        <f>IF(AV712&lt;=0,0,ROUNDDOWN((AV712*LOOKUP(AV712,{0,1950001,3300001,6950001,9000001,18000001,40000001},{0.05,0.1,0.2,0.23,0.33,0.4,0.45})-LOOKUP(AV712,{0,1950001,3300001,6950001,9000001,18000001,40000001},{0,97500,427500,636000,1536000,2796000,4796000}))*1.021,-2))</f>
        <v/>
      </c>
      <c r="AX712" s="19">
        <f>MAX(0,ROUNDDOWN(AR712-AT712-430000-0,-3))</f>
        <v/>
      </c>
      <c r="AY712" s="19">
        <f>IF(AR712&lt;=450000,0,MAX(0,ROUNDDOWN(AX712*0.06-MIN(50000,AX712)*0.03,-2))+MAX(0,ROUNDDOWN(AX712*0.04-MIN(50000,AX712)*0.02,-2)))</f>
        <v/>
      </c>
      <c r="AZ712" s="19">
        <f>AW712+AY712+AS712</f>
        <v/>
      </c>
    </row>
    <row r="713">
      <c r="A713" t="inlineStr">
        <is>
          <t>1万円刻み</t>
        </is>
      </c>
      <c r="B713" s="19">
        <f>'3_1万円刻み'!$A$696</f>
        <v/>
      </c>
      <c r="C713" s="19">
        <f>MIN(0,MAX(0,$B713))</f>
        <v/>
      </c>
      <c r="D713" s="19">
        <f>$B713-C713</f>
        <v/>
      </c>
      <c r="E713" s="19">
        <f>MIN(670000,ROUNDDOWN(MAX(0,D713-430000)*0.0751+47600,0))+MIN(260000,ROUNDDOWN(MAX(0,D713-430000)*0.028+17600,0))+MIN(30000,ROUNDDOWN(MAX(0,D713-430000)*0.0027+1873,0))+IF("いいえ"="はい",MIN(170000,ROUNDDOWN(MAX(0,D713-430000)*0.0243+17800,0)),0)</f>
        <v/>
      </c>
      <c r="F713" s="19">
        <f>IF(""="",215040+E713,"")</f>
        <v/>
      </c>
      <c r="G713" s="19">
        <f>IF(D713&gt;23500000,NA(),IF(D713&lt;=4890000,1040000,IF(D713&lt;=6550000,670000,620000)))</f>
        <v/>
      </c>
      <c r="H713" s="19">
        <f>MAX(0,ROUNDDOWN(D713-F713-G713-0,-3))</f>
        <v/>
      </c>
      <c r="I713" s="19">
        <f>IF(H713&lt;=0,0,ROUNDDOWN((H713*LOOKUP(H713,{0,1950001,3300001,6950001,9000001,18000001,40000001},{0.05,0.1,0.2,0.23,0.33,0.4,0.45})-LOOKUP(H713,{0,1950001,3300001,6950001,9000001,18000001,40000001},{0,97500,427500,636000,1536000,2796000,4796000}))*1.021,-2))</f>
        <v/>
      </c>
      <c r="J713" s="19">
        <f>MAX(0,ROUNDDOWN(D713-F713-430000-0,-3))</f>
        <v/>
      </c>
      <c r="K713" s="19">
        <f>IF(D713&lt;=450000,0,MAX(0,ROUNDDOWN(J713*0.06-MIN(50000,J713)*0.03,-2))+MAX(0,ROUNDDOWN(J713*0.04-MIN(50000,J713)*0.02,-2)))</f>
        <v/>
      </c>
      <c r="L713" s="19">
        <f>I713+K713+E713</f>
        <v/>
      </c>
      <c r="M713" s="19">
        <f>MIN(100000,MAX(0,$B713))</f>
        <v/>
      </c>
      <c r="N713" s="19">
        <f>$B713-M713</f>
        <v/>
      </c>
      <c r="O713" s="19">
        <f>MIN(670000,ROUNDDOWN(MAX(0,N713-430000)*0.0751+47600,0))+MIN(260000,ROUNDDOWN(MAX(0,N713-430000)*0.028+17600,0))+MIN(30000,ROUNDDOWN(MAX(0,N713-430000)*0.0027+1873,0))+IF("いいえ"="はい",MIN(170000,ROUNDDOWN(MAX(0,N713-430000)*0.0243+17800,0)),0)</f>
        <v/>
      </c>
      <c r="P713" s="19">
        <f>IF(""="",215040+O713,"")</f>
        <v/>
      </c>
      <c r="Q713" s="19">
        <f>IF(N713&gt;23500000,NA(),IF(N713&lt;=4890000,1040000,IF(N713&lt;=6550000,670000,620000)))</f>
        <v/>
      </c>
      <c r="R713" s="19">
        <f>MAX(0,ROUNDDOWN(N713-P713-Q713-0,-3))</f>
        <v/>
      </c>
      <c r="S713" s="19">
        <f>IF(R713&lt;=0,0,ROUNDDOWN((R713*LOOKUP(R713,{0,1950001,3300001,6950001,9000001,18000001,40000001},{0.05,0.1,0.2,0.23,0.33,0.4,0.45})-LOOKUP(R713,{0,1950001,3300001,6950001,9000001,18000001,40000001},{0,97500,427500,636000,1536000,2796000,4796000}))*1.021,-2))</f>
        <v/>
      </c>
      <c r="T713" s="19">
        <f>MAX(0,ROUNDDOWN(N713-P713-430000-0,-3))</f>
        <v/>
      </c>
      <c r="U713" s="19">
        <f>IF(N713&lt;=450000,0,MAX(0,ROUNDDOWN(T713*0.06-MIN(50000,T713)*0.03,-2))+MAX(0,ROUNDDOWN(T713*0.04-MIN(50000,T713)*0.02,-2)))</f>
        <v/>
      </c>
      <c r="V713" s="19">
        <f>S713+U713+O713</f>
        <v/>
      </c>
      <c r="W713" s="19">
        <f>MIN(550000,MAX(0,$B713))</f>
        <v/>
      </c>
      <c r="X713" s="19">
        <f>$B713-W713</f>
        <v/>
      </c>
      <c r="Y713" s="19">
        <f>MIN(670000,ROUNDDOWN(MAX(0,X713-430000)*0.0751+47600,0))+MIN(260000,ROUNDDOWN(MAX(0,X713-430000)*0.028+17600,0))+MIN(30000,ROUNDDOWN(MAX(0,X713-430000)*0.0027+1873,0))+IF("いいえ"="はい",MIN(170000,ROUNDDOWN(MAX(0,X713-430000)*0.0243+17800,0)),0)</f>
        <v/>
      </c>
      <c r="Z713" s="19">
        <f>IF(""="",215040+Y713,"")</f>
        <v/>
      </c>
      <c r="AA713" s="19">
        <f>IF(X713&gt;23500000,NA(),IF(X713&lt;=4890000,1040000,IF(X713&lt;=6550000,670000,620000)))</f>
        <v/>
      </c>
      <c r="AB713" s="19">
        <f>MAX(0,ROUNDDOWN(X713-Z713-AA713-0,-3))</f>
        <v/>
      </c>
      <c r="AC713" s="19">
        <f>IF(AB713&lt;=0,0,ROUNDDOWN((AB713*LOOKUP(AB713,{0,1950001,3300001,6950001,9000001,18000001,40000001},{0.05,0.1,0.2,0.23,0.33,0.4,0.45})-LOOKUP(AB713,{0,1950001,3300001,6950001,9000001,18000001,40000001},{0,97500,427500,636000,1536000,2796000,4796000}))*1.021,-2))</f>
        <v/>
      </c>
      <c r="AD713" s="19">
        <f>MAX(0,ROUNDDOWN(X713-Z713-430000-0,-3))</f>
        <v/>
      </c>
      <c r="AE713" s="19">
        <f>IF(X713&lt;=450000,0,MAX(0,ROUNDDOWN(AD713*0.06-MIN(50000,AD713)*0.03,-2))+MAX(0,ROUNDDOWN(AD713*0.04-MIN(50000,AD713)*0.02,-2)))</f>
        <v/>
      </c>
      <c r="AF713" s="19">
        <f>AC713+AE713+Y713</f>
        <v/>
      </c>
      <c r="AG713" s="19">
        <f>MIN(650000,MAX(0,$B713))</f>
        <v/>
      </c>
      <c r="AH713" s="19">
        <f>$B713-AG713</f>
        <v/>
      </c>
      <c r="AI713" s="19">
        <f>MIN(670000,ROUNDDOWN(MAX(0,AH713-430000)*0.0751+47600,0))+MIN(260000,ROUNDDOWN(MAX(0,AH713-430000)*0.028+17600,0))+MIN(30000,ROUNDDOWN(MAX(0,AH713-430000)*0.0027+1873,0))+IF("いいえ"="はい",MIN(170000,ROUNDDOWN(MAX(0,AH713-430000)*0.0243+17800,0)),0)</f>
        <v/>
      </c>
      <c r="AJ713" s="19">
        <f>IF(""="",215040+AI713,"")</f>
        <v/>
      </c>
      <c r="AK713" s="19">
        <f>IF(AH713&gt;23500000,NA(),IF(AH713&lt;=4890000,1040000,IF(AH713&lt;=6550000,670000,620000)))</f>
        <v/>
      </c>
      <c r="AL713" s="19">
        <f>MAX(0,ROUNDDOWN(AH713-AJ713-AK713-0,-3))</f>
        <v/>
      </c>
      <c r="AM713" s="19">
        <f>IF(AL713&lt;=0,0,ROUNDDOWN((AL713*LOOKUP(AL713,{0,1950001,3300001,6950001,9000001,18000001,40000001},{0.05,0.1,0.2,0.23,0.33,0.4,0.45})-LOOKUP(AL713,{0,1950001,3300001,6950001,9000001,18000001,40000001},{0,97500,427500,636000,1536000,2796000,4796000}))*1.021,-2))</f>
        <v/>
      </c>
      <c r="AN713" s="19">
        <f>MAX(0,ROUNDDOWN(AH713-AJ713-430000-0,-3))</f>
        <v/>
      </c>
      <c r="AO713" s="19">
        <f>IF(AH713&lt;=450000,0,MAX(0,ROUNDDOWN(AN713*0.06-MIN(50000,AN713)*0.03,-2))+MAX(0,ROUNDDOWN(AN713*0.04-MIN(50000,AN713)*0.02,-2)))</f>
        <v/>
      </c>
      <c r="AP713" s="19">
        <f>AM713+AO713+AI713</f>
        <v/>
      </c>
      <c r="AQ713" s="19">
        <f>MIN(750000,MAX(0,$B713))</f>
        <v/>
      </c>
      <c r="AR713" s="19">
        <f>$B713-AQ713</f>
        <v/>
      </c>
      <c r="AS713" s="19">
        <f>MIN(670000,ROUNDDOWN(MAX(0,AR713-430000)*0.0751+47600,0))+MIN(260000,ROUNDDOWN(MAX(0,AR713-430000)*0.028+17600,0))+MIN(30000,ROUNDDOWN(MAX(0,AR713-430000)*0.0027+1873,0))+IF("いいえ"="はい",MIN(170000,ROUNDDOWN(MAX(0,AR713-430000)*0.0243+17800,0)),0)</f>
        <v/>
      </c>
      <c r="AT713" s="19">
        <f>IF(""="",215040+AS713,"")</f>
        <v/>
      </c>
      <c r="AU713" s="19">
        <f>IF(AR713&gt;23500000,NA(),IF(AR713&lt;=4890000,1040000,IF(AR713&lt;=6550000,670000,620000)))</f>
        <v/>
      </c>
      <c r="AV713" s="19">
        <f>MAX(0,ROUNDDOWN(AR713-AT713-AU713-0,-3))</f>
        <v/>
      </c>
      <c r="AW713" s="19">
        <f>IF(AV713&lt;=0,0,ROUNDDOWN((AV713*LOOKUP(AV713,{0,1950001,3300001,6950001,9000001,18000001,40000001},{0.05,0.1,0.2,0.23,0.33,0.4,0.45})-LOOKUP(AV713,{0,1950001,3300001,6950001,9000001,18000001,40000001},{0,97500,427500,636000,1536000,2796000,4796000}))*1.021,-2))</f>
        <v/>
      </c>
      <c r="AX713" s="19">
        <f>MAX(0,ROUNDDOWN(AR713-AT713-430000-0,-3))</f>
        <v/>
      </c>
      <c r="AY713" s="19">
        <f>IF(AR713&lt;=450000,0,MAX(0,ROUNDDOWN(AX713*0.06-MIN(50000,AX713)*0.03,-2))+MAX(0,ROUNDDOWN(AX713*0.04-MIN(50000,AX713)*0.02,-2)))</f>
        <v/>
      </c>
      <c r="AZ713" s="19">
        <f>AW713+AY713+AS713</f>
        <v/>
      </c>
    </row>
    <row r="714">
      <c r="A714" t="inlineStr">
        <is>
          <t>1万円刻み</t>
        </is>
      </c>
      <c r="B714" s="19">
        <f>'3_1万円刻み'!$A$697</f>
        <v/>
      </c>
      <c r="C714" s="19">
        <f>MIN(0,MAX(0,$B714))</f>
        <v/>
      </c>
      <c r="D714" s="19">
        <f>$B714-C714</f>
        <v/>
      </c>
      <c r="E714" s="19">
        <f>MIN(670000,ROUNDDOWN(MAX(0,D714-430000)*0.0751+47600,0))+MIN(260000,ROUNDDOWN(MAX(0,D714-430000)*0.028+17600,0))+MIN(30000,ROUNDDOWN(MAX(0,D714-430000)*0.0027+1873,0))+IF("いいえ"="はい",MIN(170000,ROUNDDOWN(MAX(0,D714-430000)*0.0243+17800,0)),0)</f>
        <v/>
      </c>
      <c r="F714" s="19">
        <f>IF(""="",215040+E714,"")</f>
        <v/>
      </c>
      <c r="G714" s="19">
        <f>IF(D714&gt;23500000,NA(),IF(D714&lt;=4890000,1040000,IF(D714&lt;=6550000,670000,620000)))</f>
        <v/>
      </c>
      <c r="H714" s="19">
        <f>MAX(0,ROUNDDOWN(D714-F714-G714-0,-3))</f>
        <v/>
      </c>
      <c r="I714" s="19">
        <f>IF(H714&lt;=0,0,ROUNDDOWN((H714*LOOKUP(H714,{0,1950001,3300001,6950001,9000001,18000001,40000001},{0.05,0.1,0.2,0.23,0.33,0.4,0.45})-LOOKUP(H714,{0,1950001,3300001,6950001,9000001,18000001,40000001},{0,97500,427500,636000,1536000,2796000,4796000}))*1.021,-2))</f>
        <v/>
      </c>
      <c r="J714" s="19">
        <f>MAX(0,ROUNDDOWN(D714-F714-430000-0,-3))</f>
        <v/>
      </c>
      <c r="K714" s="19">
        <f>IF(D714&lt;=450000,0,MAX(0,ROUNDDOWN(J714*0.06-MIN(50000,J714)*0.03,-2))+MAX(0,ROUNDDOWN(J714*0.04-MIN(50000,J714)*0.02,-2)))</f>
        <v/>
      </c>
      <c r="L714" s="19">
        <f>I714+K714+E714</f>
        <v/>
      </c>
      <c r="M714" s="19">
        <f>MIN(100000,MAX(0,$B714))</f>
        <v/>
      </c>
      <c r="N714" s="19">
        <f>$B714-M714</f>
        <v/>
      </c>
      <c r="O714" s="19">
        <f>MIN(670000,ROUNDDOWN(MAX(0,N714-430000)*0.0751+47600,0))+MIN(260000,ROUNDDOWN(MAX(0,N714-430000)*0.028+17600,0))+MIN(30000,ROUNDDOWN(MAX(0,N714-430000)*0.0027+1873,0))+IF("いいえ"="はい",MIN(170000,ROUNDDOWN(MAX(0,N714-430000)*0.0243+17800,0)),0)</f>
        <v/>
      </c>
      <c r="P714" s="19">
        <f>IF(""="",215040+O714,"")</f>
        <v/>
      </c>
      <c r="Q714" s="19">
        <f>IF(N714&gt;23500000,NA(),IF(N714&lt;=4890000,1040000,IF(N714&lt;=6550000,670000,620000)))</f>
        <v/>
      </c>
      <c r="R714" s="19">
        <f>MAX(0,ROUNDDOWN(N714-P714-Q714-0,-3))</f>
        <v/>
      </c>
      <c r="S714" s="19">
        <f>IF(R714&lt;=0,0,ROUNDDOWN((R714*LOOKUP(R714,{0,1950001,3300001,6950001,9000001,18000001,40000001},{0.05,0.1,0.2,0.23,0.33,0.4,0.45})-LOOKUP(R714,{0,1950001,3300001,6950001,9000001,18000001,40000001},{0,97500,427500,636000,1536000,2796000,4796000}))*1.021,-2))</f>
        <v/>
      </c>
      <c r="T714" s="19">
        <f>MAX(0,ROUNDDOWN(N714-P714-430000-0,-3))</f>
        <v/>
      </c>
      <c r="U714" s="19">
        <f>IF(N714&lt;=450000,0,MAX(0,ROUNDDOWN(T714*0.06-MIN(50000,T714)*0.03,-2))+MAX(0,ROUNDDOWN(T714*0.04-MIN(50000,T714)*0.02,-2)))</f>
        <v/>
      </c>
      <c r="V714" s="19">
        <f>S714+U714+O714</f>
        <v/>
      </c>
      <c r="W714" s="19">
        <f>MIN(550000,MAX(0,$B714))</f>
        <v/>
      </c>
      <c r="X714" s="19">
        <f>$B714-W714</f>
        <v/>
      </c>
      <c r="Y714" s="19">
        <f>MIN(670000,ROUNDDOWN(MAX(0,X714-430000)*0.0751+47600,0))+MIN(260000,ROUNDDOWN(MAX(0,X714-430000)*0.028+17600,0))+MIN(30000,ROUNDDOWN(MAX(0,X714-430000)*0.0027+1873,0))+IF("いいえ"="はい",MIN(170000,ROUNDDOWN(MAX(0,X714-430000)*0.0243+17800,0)),0)</f>
        <v/>
      </c>
      <c r="Z714" s="19">
        <f>IF(""="",215040+Y714,"")</f>
        <v/>
      </c>
      <c r="AA714" s="19">
        <f>IF(X714&gt;23500000,NA(),IF(X714&lt;=4890000,1040000,IF(X714&lt;=6550000,670000,620000)))</f>
        <v/>
      </c>
      <c r="AB714" s="19">
        <f>MAX(0,ROUNDDOWN(X714-Z714-AA714-0,-3))</f>
        <v/>
      </c>
      <c r="AC714" s="19">
        <f>IF(AB714&lt;=0,0,ROUNDDOWN((AB714*LOOKUP(AB714,{0,1950001,3300001,6950001,9000001,18000001,40000001},{0.05,0.1,0.2,0.23,0.33,0.4,0.45})-LOOKUP(AB714,{0,1950001,3300001,6950001,9000001,18000001,40000001},{0,97500,427500,636000,1536000,2796000,4796000}))*1.021,-2))</f>
        <v/>
      </c>
      <c r="AD714" s="19">
        <f>MAX(0,ROUNDDOWN(X714-Z714-430000-0,-3))</f>
        <v/>
      </c>
      <c r="AE714" s="19">
        <f>IF(X714&lt;=450000,0,MAX(0,ROUNDDOWN(AD714*0.06-MIN(50000,AD714)*0.03,-2))+MAX(0,ROUNDDOWN(AD714*0.04-MIN(50000,AD714)*0.02,-2)))</f>
        <v/>
      </c>
      <c r="AF714" s="19">
        <f>AC714+AE714+Y714</f>
        <v/>
      </c>
      <c r="AG714" s="19">
        <f>MIN(650000,MAX(0,$B714))</f>
        <v/>
      </c>
      <c r="AH714" s="19">
        <f>$B714-AG714</f>
        <v/>
      </c>
      <c r="AI714" s="19">
        <f>MIN(670000,ROUNDDOWN(MAX(0,AH714-430000)*0.0751+47600,0))+MIN(260000,ROUNDDOWN(MAX(0,AH714-430000)*0.028+17600,0))+MIN(30000,ROUNDDOWN(MAX(0,AH714-430000)*0.0027+1873,0))+IF("いいえ"="はい",MIN(170000,ROUNDDOWN(MAX(0,AH714-430000)*0.0243+17800,0)),0)</f>
        <v/>
      </c>
      <c r="AJ714" s="19">
        <f>IF(""="",215040+AI714,"")</f>
        <v/>
      </c>
      <c r="AK714" s="19">
        <f>IF(AH714&gt;23500000,NA(),IF(AH714&lt;=4890000,1040000,IF(AH714&lt;=6550000,670000,620000)))</f>
        <v/>
      </c>
      <c r="AL714" s="19">
        <f>MAX(0,ROUNDDOWN(AH714-AJ714-AK714-0,-3))</f>
        <v/>
      </c>
      <c r="AM714" s="19">
        <f>IF(AL714&lt;=0,0,ROUNDDOWN((AL714*LOOKUP(AL714,{0,1950001,3300001,6950001,9000001,18000001,40000001},{0.05,0.1,0.2,0.23,0.33,0.4,0.45})-LOOKUP(AL714,{0,1950001,3300001,6950001,9000001,18000001,40000001},{0,97500,427500,636000,1536000,2796000,4796000}))*1.021,-2))</f>
        <v/>
      </c>
      <c r="AN714" s="19">
        <f>MAX(0,ROUNDDOWN(AH714-AJ714-430000-0,-3))</f>
        <v/>
      </c>
      <c r="AO714" s="19">
        <f>IF(AH714&lt;=450000,0,MAX(0,ROUNDDOWN(AN714*0.06-MIN(50000,AN714)*0.03,-2))+MAX(0,ROUNDDOWN(AN714*0.04-MIN(50000,AN714)*0.02,-2)))</f>
        <v/>
      </c>
      <c r="AP714" s="19">
        <f>AM714+AO714+AI714</f>
        <v/>
      </c>
      <c r="AQ714" s="19">
        <f>MIN(750000,MAX(0,$B714))</f>
        <v/>
      </c>
      <c r="AR714" s="19">
        <f>$B714-AQ714</f>
        <v/>
      </c>
      <c r="AS714" s="19">
        <f>MIN(670000,ROUNDDOWN(MAX(0,AR714-430000)*0.0751+47600,0))+MIN(260000,ROUNDDOWN(MAX(0,AR714-430000)*0.028+17600,0))+MIN(30000,ROUNDDOWN(MAX(0,AR714-430000)*0.0027+1873,0))+IF("いいえ"="はい",MIN(170000,ROUNDDOWN(MAX(0,AR714-430000)*0.0243+17800,0)),0)</f>
        <v/>
      </c>
      <c r="AT714" s="19">
        <f>IF(""="",215040+AS714,"")</f>
        <v/>
      </c>
      <c r="AU714" s="19">
        <f>IF(AR714&gt;23500000,NA(),IF(AR714&lt;=4890000,1040000,IF(AR714&lt;=6550000,670000,620000)))</f>
        <v/>
      </c>
      <c r="AV714" s="19">
        <f>MAX(0,ROUNDDOWN(AR714-AT714-AU714-0,-3))</f>
        <v/>
      </c>
      <c r="AW714" s="19">
        <f>IF(AV714&lt;=0,0,ROUNDDOWN((AV714*LOOKUP(AV714,{0,1950001,3300001,6950001,9000001,18000001,40000001},{0.05,0.1,0.2,0.23,0.33,0.4,0.45})-LOOKUP(AV714,{0,1950001,3300001,6950001,9000001,18000001,40000001},{0,97500,427500,636000,1536000,2796000,4796000}))*1.021,-2))</f>
        <v/>
      </c>
      <c r="AX714" s="19">
        <f>MAX(0,ROUNDDOWN(AR714-AT714-430000-0,-3))</f>
        <v/>
      </c>
      <c r="AY714" s="19">
        <f>IF(AR714&lt;=450000,0,MAX(0,ROUNDDOWN(AX714*0.06-MIN(50000,AX714)*0.03,-2))+MAX(0,ROUNDDOWN(AX714*0.04-MIN(50000,AX714)*0.02,-2)))</f>
        <v/>
      </c>
      <c r="AZ714" s="19">
        <f>AW714+AY714+AS714</f>
        <v/>
      </c>
    </row>
    <row r="715">
      <c r="A715" t="inlineStr">
        <is>
          <t>1万円刻み</t>
        </is>
      </c>
      <c r="B715" s="19">
        <f>'3_1万円刻み'!$A$698</f>
        <v/>
      </c>
      <c r="C715" s="19">
        <f>MIN(0,MAX(0,$B715))</f>
        <v/>
      </c>
      <c r="D715" s="19">
        <f>$B715-C715</f>
        <v/>
      </c>
      <c r="E715" s="19">
        <f>MIN(670000,ROUNDDOWN(MAX(0,D715-430000)*0.0751+47600,0))+MIN(260000,ROUNDDOWN(MAX(0,D715-430000)*0.028+17600,0))+MIN(30000,ROUNDDOWN(MAX(0,D715-430000)*0.0027+1873,0))+IF("いいえ"="はい",MIN(170000,ROUNDDOWN(MAX(0,D715-430000)*0.0243+17800,0)),0)</f>
        <v/>
      </c>
      <c r="F715" s="19">
        <f>IF(""="",215040+E715,"")</f>
        <v/>
      </c>
      <c r="G715" s="19">
        <f>IF(D715&gt;23500000,NA(),IF(D715&lt;=4890000,1040000,IF(D715&lt;=6550000,670000,620000)))</f>
        <v/>
      </c>
      <c r="H715" s="19">
        <f>MAX(0,ROUNDDOWN(D715-F715-G715-0,-3))</f>
        <v/>
      </c>
      <c r="I715" s="19">
        <f>IF(H715&lt;=0,0,ROUNDDOWN((H715*LOOKUP(H715,{0,1950001,3300001,6950001,9000001,18000001,40000001},{0.05,0.1,0.2,0.23,0.33,0.4,0.45})-LOOKUP(H715,{0,1950001,3300001,6950001,9000001,18000001,40000001},{0,97500,427500,636000,1536000,2796000,4796000}))*1.021,-2))</f>
        <v/>
      </c>
      <c r="J715" s="19">
        <f>MAX(0,ROUNDDOWN(D715-F715-430000-0,-3))</f>
        <v/>
      </c>
      <c r="K715" s="19">
        <f>IF(D715&lt;=450000,0,MAX(0,ROUNDDOWN(J715*0.06-MIN(50000,J715)*0.03,-2))+MAX(0,ROUNDDOWN(J715*0.04-MIN(50000,J715)*0.02,-2)))</f>
        <v/>
      </c>
      <c r="L715" s="19">
        <f>I715+K715+E715</f>
        <v/>
      </c>
      <c r="M715" s="19">
        <f>MIN(100000,MAX(0,$B715))</f>
        <v/>
      </c>
      <c r="N715" s="19">
        <f>$B715-M715</f>
        <v/>
      </c>
      <c r="O715" s="19">
        <f>MIN(670000,ROUNDDOWN(MAX(0,N715-430000)*0.0751+47600,0))+MIN(260000,ROUNDDOWN(MAX(0,N715-430000)*0.028+17600,0))+MIN(30000,ROUNDDOWN(MAX(0,N715-430000)*0.0027+1873,0))+IF("いいえ"="はい",MIN(170000,ROUNDDOWN(MAX(0,N715-430000)*0.0243+17800,0)),0)</f>
        <v/>
      </c>
      <c r="P715" s="19">
        <f>IF(""="",215040+O715,"")</f>
        <v/>
      </c>
      <c r="Q715" s="19">
        <f>IF(N715&gt;23500000,NA(),IF(N715&lt;=4890000,1040000,IF(N715&lt;=6550000,670000,620000)))</f>
        <v/>
      </c>
      <c r="R715" s="19">
        <f>MAX(0,ROUNDDOWN(N715-P715-Q715-0,-3))</f>
        <v/>
      </c>
      <c r="S715" s="19">
        <f>IF(R715&lt;=0,0,ROUNDDOWN((R715*LOOKUP(R715,{0,1950001,3300001,6950001,9000001,18000001,40000001},{0.05,0.1,0.2,0.23,0.33,0.4,0.45})-LOOKUP(R715,{0,1950001,3300001,6950001,9000001,18000001,40000001},{0,97500,427500,636000,1536000,2796000,4796000}))*1.021,-2))</f>
        <v/>
      </c>
      <c r="T715" s="19">
        <f>MAX(0,ROUNDDOWN(N715-P715-430000-0,-3))</f>
        <v/>
      </c>
      <c r="U715" s="19">
        <f>IF(N715&lt;=450000,0,MAX(0,ROUNDDOWN(T715*0.06-MIN(50000,T715)*0.03,-2))+MAX(0,ROUNDDOWN(T715*0.04-MIN(50000,T715)*0.02,-2)))</f>
        <v/>
      </c>
      <c r="V715" s="19">
        <f>S715+U715+O715</f>
        <v/>
      </c>
      <c r="W715" s="19">
        <f>MIN(550000,MAX(0,$B715))</f>
        <v/>
      </c>
      <c r="X715" s="19">
        <f>$B715-W715</f>
        <v/>
      </c>
      <c r="Y715" s="19">
        <f>MIN(670000,ROUNDDOWN(MAX(0,X715-430000)*0.0751+47600,0))+MIN(260000,ROUNDDOWN(MAX(0,X715-430000)*0.028+17600,0))+MIN(30000,ROUNDDOWN(MAX(0,X715-430000)*0.0027+1873,0))+IF("いいえ"="はい",MIN(170000,ROUNDDOWN(MAX(0,X715-430000)*0.0243+17800,0)),0)</f>
        <v/>
      </c>
      <c r="Z715" s="19">
        <f>IF(""="",215040+Y715,"")</f>
        <v/>
      </c>
      <c r="AA715" s="19">
        <f>IF(X715&gt;23500000,NA(),IF(X715&lt;=4890000,1040000,IF(X715&lt;=6550000,670000,620000)))</f>
        <v/>
      </c>
      <c r="AB715" s="19">
        <f>MAX(0,ROUNDDOWN(X715-Z715-AA715-0,-3))</f>
        <v/>
      </c>
      <c r="AC715" s="19">
        <f>IF(AB715&lt;=0,0,ROUNDDOWN((AB715*LOOKUP(AB715,{0,1950001,3300001,6950001,9000001,18000001,40000001},{0.05,0.1,0.2,0.23,0.33,0.4,0.45})-LOOKUP(AB715,{0,1950001,3300001,6950001,9000001,18000001,40000001},{0,97500,427500,636000,1536000,2796000,4796000}))*1.021,-2))</f>
        <v/>
      </c>
      <c r="AD715" s="19">
        <f>MAX(0,ROUNDDOWN(X715-Z715-430000-0,-3))</f>
        <v/>
      </c>
      <c r="AE715" s="19">
        <f>IF(X715&lt;=450000,0,MAX(0,ROUNDDOWN(AD715*0.06-MIN(50000,AD715)*0.03,-2))+MAX(0,ROUNDDOWN(AD715*0.04-MIN(50000,AD715)*0.02,-2)))</f>
        <v/>
      </c>
      <c r="AF715" s="19">
        <f>AC715+AE715+Y715</f>
        <v/>
      </c>
      <c r="AG715" s="19">
        <f>MIN(650000,MAX(0,$B715))</f>
        <v/>
      </c>
      <c r="AH715" s="19">
        <f>$B715-AG715</f>
        <v/>
      </c>
      <c r="AI715" s="19">
        <f>MIN(670000,ROUNDDOWN(MAX(0,AH715-430000)*0.0751+47600,0))+MIN(260000,ROUNDDOWN(MAX(0,AH715-430000)*0.028+17600,0))+MIN(30000,ROUNDDOWN(MAX(0,AH715-430000)*0.0027+1873,0))+IF("いいえ"="はい",MIN(170000,ROUNDDOWN(MAX(0,AH715-430000)*0.0243+17800,0)),0)</f>
        <v/>
      </c>
      <c r="AJ715" s="19">
        <f>IF(""="",215040+AI715,"")</f>
        <v/>
      </c>
      <c r="AK715" s="19">
        <f>IF(AH715&gt;23500000,NA(),IF(AH715&lt;=4890000,1040000,IF(AH715&lt;=6550000,670000,620000)))</f>
        <v/>
      </c>
      <c r="AL715" s="19">
        <f>MAX(0,ROUNDDOWN(AH715-AJ715-AK715-0,-3))</f>
        <v/>
      </c>
      <c r="AM715" s="19">
        <f>IF(AL715&lt;=0,0,ROUNDDOWN((AL715*LOOKUP(AL715,{0,1950001,3300001,6950001,9000001,18000001,40000001},{0.05,0.1,0.2,0.23,0.33,0.4,0.45})-LOOKUP(AL715,{0,1950001,3300001,6950001,9000001,18000001,40000001},{0,97500,427500,636000,1536000,2796000,4796000}))*1.021,-2))</f>
        <v/>
      </c>
      <c r="AN715" s="19">
        <f>MAX(0,ROUNDDOWN(AH715-AJ715-430000-0,-3))</f>
        <v/>
      </c>
      <c r="AO715" s="19">
        <f>IF(AH715&lt;=450000,0,MAX(0,ROUNDDOWN(AN715*0.06-MIN(50000,AN715)*0.03,-2))+MAX(0,ROUNDDOWN(AN715*0.04-MIN(50000,AN715)*0.02,-2)))</f>
        <v/>
      </c>
      <c r="AP715" s="19">
        <f>AM715+AO715+AI715</f>
        <v/>
      </c>
      <c r="AQ715" s="19">
        <f>MIN(750000,MAX(0,$B715))</f>
        <v/>
      </c>
      <c r="AR715" s="19">
        <f>$B715-AQ715</f>
        <v/>
      </c>
      <c r="AS715" s="19">
        <f>MIN(670000,ROUNDDOWN(MAX(0,AR715-430000)*0.0751+47600,0))+MIN(260000,ROUNDDOWN(MAX(0,AR715-430000)*0.028+17600,0))+MIN(30000,ROUNDDOWN(MAX(0,AR715-430000)*0.0027+1873,0))+IF("いいえ"="はい",MIN(170000,ROUNDDOWN(MAX(0,AR715-430000)*0.0243+17800,0)),0)</f>
        <v/>
      </c>
      <c r="AT715" s="19">
        <f>IF(""="",215040+AS715,"")</f>
        <v/>
      </c>
      <c r="AU715" s="19">
        <f>IF(AR715&gt;23500000,NA(),IF(AR715&lt;=4890000,1040000,IF(AR715&lt;=6550000,670000,620000)))</f>
        <v/>
      </c>
      <c r="AV715" s="19">
        <f>MAX(0,ROUNDDOWN(AR715-AT715-AU715-0,-3))</f>
        <v/>
      </c>
      <c r="AW715" s="19">
        <f>IF(AV715&lt;=0,0,ROUNDDOWN((AV715*LOOKUP(AV715,{0,1950001,3300001,6950001,9000001,18000001,40000001},{0.05,0.1,0.2,0.23,0.33,0.4,0.45})-LOOKUP(AV715,{0,1950001,3300001,6950001,9000001,18000001,40000001},{0,97500,427500,636000,1536000,2796000,4796000}))*1.021,-2))</f>
        <v/>
      </c>
      <c r="AX715" s="19">
        <f>MAX(0,ROUNDDOWN(AR715-AT715-430000-0,-3))</f>
        <v/>
      </c>
      <c r="AY715" s="19">
        <f>IF(AR715&lt;=450000,0,MAX(0,ROUNDDOWN(AX715*0.06-MIN(50000,AX715)*0.03,-2))+MAX(0,ROUNDDOWN(AX715*0.04-MIN(50000,AX715)*0.02,-2)))</f>
        <v/>
      </c>
      <c r="AZ715" s="19">
        <f>AW715+AY715+AS715</f>
        <v/>
      </c>
    </row>
    <row r="716">
      <c r="A716" t="inlineStr">
        <is>
          <t>1万円刻み</t>
        </is>
      </c>
      <c r="B716" s="19">
        <f>'3_1万円刻み'!$A$699</f>
        <v/>
      </c>
      <c r="C716" s="19">
        <f>MIN(0,MAX(0,$B716))</f>
        <v/>
      </c>
      <c r="D716" s="19">
        <f>$B716-C716</f>
        <v/>
      </c>
      <c r="E716" s="19">
        <f>MIN(670000,ROUNDDOWN(MAX(0,D716-430000)*0.0751+47600,0))+MIN(260000,ROUNDDOWN(MAX(0,D716-430000)*0.028+17600,0))+MIN(30000,ROUNDDOWN(MAX(0,D716-430000)*0.0027+1873,0))+IF("いいえ"="はい",MIN(170000,ROUNDDOWN(MAX(0,D716-430000)*0.0243+17800,0)),0)</f>
        <v/>
      </c>
      <c r="F716" s="19">
        <f>IF(""="",215040+E716,"")</f>
        <v/>
      </c>
      <c r="G716" s="19">
        <f>IF(D716&gt;23500000,NA(),IF(D716&lt;=4890000,1040000,IF(D716&lt;=6550000,670000,620000)))</f>
        <v/>
      </c>
      <c r="H716" s="19">
        <f>MAX(0,ROUNDDOWN(D716-F716-G716-0,-3))</f>
        <v/>
      </c>
      <c r="I716" s="19">
        <f>IF(H716&lt;=0,0,ROUNDDOWN((H716*LOOKUP(H716,{0,1950001,3300001,6950001,9000001,18000001,40000001},{0.05,0.1,0.2,0.23,0.33,0.4,0.45})-LOOKUP(H716,{0,1950001,3300001,6950001,9000001,18000001,40000001},{0,97500,427500,636000,1536000,2796000,4796000}))*1.021,-2))</f>
        <v/>
      </c>
      <c r="J716" s="19">
        <f>MAX(0,ROUNDDOWN(D716-F716-430000-0,-3))</f>
        <v/>
      </c>
      <c r="K716" s="19">
        <f>IF(D716&lt;=450000,0,MAX(0,ROUNDDOWN(J716*0.06-MIN(50000,J716)*0.03,-2))+MAX(0,ROUNDDOWN(J716*0.04-MIN(50000,J716)*0.02,-2)))</f>
        <v/>
      </c>
      <c r="L716" s="19">
        <f>I716+K716+E716</f>
        <v/>
      </c>
      <c r="M716" s="19">
        <f>MIN(100000,MAX(0,$B716))</f>
        <v/>
      </c>
      <c r="N716" s="19">
        <f>$B716-M716</f>
        <v/>
      </c>
      <c r="O716" s="19">
        <f>MIN(670000,ROUNDDOWN(MAX(0,N716-430000)*0.0751+47600,0))+MIN(260000,ROUNDDOWN(MAX(0,N716-430000)*0.028+17600,0))+MIN(30000,ROUNDDOWN(MAX(0,N716-430000)*0.0027+1873,0))+IF("いいえ"="はい",MIN(170000,ROUNDDOWN(MAX(0,N716-430000)*0.0243+17800,0)),0)</f>
        <v/>
      </c>
      <c r="P716" s="19">
        <f>IF(""="",215040+O716,"")</f>
        <v/>
      </c>
      <c r="Q716" s="19">
        <f>IF(N716&gt;23500000,NA(),IF(N716&lt;=4890000,1040000,IF(N716&lt;=6550000,670000,620000)))</f>
        <v/>
      </c>
      <c r="R716" s="19">
        <f>MAX(0,ROUNDDOWN(N716-P716-Q716-0,-3))</f>
        <v/>
      </c>
      <c r="S716" s="19">
        <f>IF(R716&lt;=0,0,ROUNDDOWN((R716*LOOKUP(R716,{0,1950001,3300001,6950001,9000001,18000001,40000001},{0.05,0.1,0.2,0.23,0.33,0.4,0.45})-LOOKUP(R716,{0,1950001,3300001,6950001,9000001,18000001,40000001},{0,97500,427500,636000,1536000,2796000,4796000}))*1.021,-2))</f>
        <v/>
      </c>
      <c r="T716" s="19">
        <f>MAX(0,ROUNDDOWN(N716-P716-430000-0,-3))</f>
        <v/>
      </c>
      <c r="U716" s="19">
        <f>IF(N716&lt;=450000,0,MAX(0,ROUNDDOWN(T716*0.06-MIN(50000,T716)*0.03,-2))+MAX(0,ROUNDDOWN(T716*0.04-MIN(50000,T716)*0.02,-2)))</f>
        <v/>
      </c>
      <c r="V716" s="19">
        <f>S716+U716+O716</f>
        <v/>
      </c>
      <c r="W716" s="19">
        <f>MIN(550000,MAX(0,$B716))</f>
        <v/>
      </c>
      <c r="X716" s="19">
        <f>$B716-W716</f>
        <v/>
      </c>
      <c r="Y716" s="19">
        <f>MIN(670000,ROUNDDOWN(MAX(0,X716-430000)*0.0751+47600,0))+MIN(260000,ROUNDDOWN(MAX(0,X716-430000)*0.028+17600,0))+MIN(30000,ROUNDDOWN(MAX(0,X716-430000)*0.0027+1873,0))+IF("いいえ"="はい",MIN(170000,ROUNDDOWN(MAX(0,X716-430000)*0.0243+17800,0)),0)</f>
        <v/>
      </c>
      <c r="Z716" s="19">
        <f>IF(""="",215040+Y716,"")</f>
        <v/>
      </c>
      <c r="AA716" s="19">
        <f>IF(X716&gt;23500000,NA(),IF(X716&lt;=4890000,1040000,IF(X716&lt;=6550000,670000,620000)))</f>
        <v/>
      </c>
      <c r="AB716" s="19">
        <f>MAX(0,ROUNDDOWN(X716-Z716-AA716-0,-3))</f>
        <v/>
      </c>
      <c r="AC716" s="19">
        <f>IF(AB716&lt;=0,0,ROUNDDOWN((AB716*LOOKUP(AB716,{0,1950001,3300001,6950001,9000001,18000001,40000001},{0.05,0.1,0.2,0.23,0.33,0.4,0.45})-LOOKUP(AB716,{0,1950001,3300001,6950001,9000001,18000001,40000001},{0,97500,427500,636000,1536000,2796000,4796000}))*1.021,-2))</f>
        <v/>
      </c>
      <c r="AD716" s="19">
        <f>MAX(0,ROUNDDOWN(X716-Z716-430000-0,-3))</f>
        <v/>
      </c>
      <c r="AE716" s="19">
        <f>IF(X716&lt;=450000,0,MAX(0,ROUNDDOWN(AD716*0.06-MIN(50000,AD716)*0.03,-2))+MAX(0,ROUNDDOWN(AD716*0.04-MIN(50000,AD716)*0.02,-2)))</f>
        <v/>
      </c>
      <c r="AF716" s="19">
        <f>AC716+AE716+Y716</f>
        <v/>
      </c>
      <c r="AG716" s="19">
        <f>MIN(650000,MAX(0,$B716))</f>
        <v/>
      </c>
      <c r="AH716" s="19">
        <f>$B716-AG716</f>
        <v/>
      </c>
      <c r="AI716" s="19">
        <f>MIN(670000,ROUNDDOWN(MAX(0,AH716-430000)*0.0751+47600,0))+MIN(260000,ROUNDDOWN(MAX(0,AH716-430000)*0.028+17600,0))+MIN(30000,ROUNDDOWN(MAX(0,AH716-430000)*0.0027+1873,0))+IF("いいえ"="はい",MIN(170000,ROUNDDOWN(MAX(0,AH716-430000)*0.0243+17800,0)),0)</f>
        <v/>
      </c>
      <c r="AJ716" s="19">
        <f>IF(""="",215040+AI716,"")</f>
        <v/>
      </c>
      <c r="AK716" s="19">
        <f>IF(AH716&gt;23500000,NA(),IF(AH716&lt;=4890000,1040000,IF(AH716&lt;=6550000,670000,620000)))</f>
        <v/>
      </c>
      <c r="AL716" s="19">
        <f>MAX(0,ROUNDDOWN(AH716-AJ716-AK716-0,-3))</f>
        <v/>
      </c>
      <c r="AM716" s="19">
        <f>IF(AL716&lt;=0,0,ROUNDDOWN((AL716*LOOKUP(AL716,{0,1950001,3300001,6950001,9000001,18000001,40000001},{0.05,0.1,0.2,0.23,0.33,0.4,0.45})-LOOKUP(AL716,{0,1950001,3300001,6950001,9000001,18000001,40000001},{0,97500,427500,636000,1536000,2796000,4796000}))*1.021,-2))</f>
        <v/>
      </c>
      <c r="AN716" s="19">
        <f>MAX(0,ROUNDDOWN(AH716-AJ716-430000-0,-3))</f>
        <v/>
      </c>
      <c r="AO716" s="19">
        <f>IF(AH716&lt;=450000,0,MAX(0,ROUNDDOWN(AN716*0.06-MIN(50000,AN716)*0.03,-2))+MAX(0,ROUNDDOWN(AN716*0.04-MIN(50000,AN716)*0.02,-2)))</f>
        <v/>
      </c>
      <c r="AP716" s="19">
        <f>AM716+AO716+AI716</f>
        <v/>
      </c>
      <c r="AQ716" s="19">
        <f>MIN(750000,MAX(0,$B716))</f>
        <v/>
      </c>
      <c r="AR716" s="19">
        <f>$B716-AQ716</f>
        <v/>
      </c>
      <c r="AS716" s="19">
        <f>MIN(670000,ROUNDDOWN(MAX(0,AR716-430000)*0.0751+47600,0))+MIN(260000,ROUNDDOWN(MAX(0,AR716-430000)*0.028+17600,0))+MIN(30000,ROUNDDOWN(MAX(0,AR716-430000)*0.0027+1873,0))+IF("いいえ"="はい",MIN(170000,ROUNDDOWN(MAX(0,AR716-430000)*0.0243+17800,0)),0)</f>
        <v/>
      </c>
      <c r="AT716" s="19">
        <f>IF(""="",215040+AS716,"")</f>
        <v/>
      </c>
      <c r="AU716" s="19">
        <f>IF(AR716&gt;23500000,NA(),IF(AR716&lt;=4890000,1040000,IF(AR716&lt;=6550000,670000,620000)))</f>
        <v/>
      </c>
      <c r="AV716" s="19">
        <f>MAX(0,ROUNDDOWN(AR716-AT716-AU716-0,-3))</f>
        <v/>
      </c>
      <c r="AW716" s="19">
        <f>IF(AV716&lt;=0,0,ROUNDDOWN((AV716*LOOKUP(AV716,{0,1950001,3300001,6950001,9000001,18000001,40000001},{0.05,0.1,0.2,0.23,0.33,0.4,0.45})-LOOKUP(AV716,{0,1950001,3300001,6950001,9000001,18000001,40000001},{0,97500,427500,636000,1536000,2796000,4796000}))*1.021,-2))</f>
        <v/>
      </c>
      <c r="AX716" s="19">
        <f>MAX(0,ROUNDDOWN(AR716-AT716-430000-0,-3))</f>
        <v/>
      </c>
      <c r="AY716" s="19">
        <f>IF(AR716&lt;=450000,0,MAX(0,ROUNDDOWN(AX716*0.06-MIN(50000,AX716)*0.03,-2))+MAX(0,ROUNDDOWN(AX716*0.04-MIN(50000,AX716)*0.02,-2)))</f>
        <v/>
      </c>
      <c r="AZ716" s="19">
        <f>AW716+AY716+AS716</f>
        <v/>
      </c>
    </row>
    <row r="717">
      <c r="A717" t="inlineStr">
        <is>
          <t>1万円刻み</t>
        </is>
      </c>
      <c r="B717" s="19">
        <f>'3_1万円刻み'!$A$700</f>
        <v/>
      </c>
      <c r="C717" s="19">
        <f>MIN(0,MAX(0,$B717))</f>
        <v/>
      </c>
      <c r="D717" s="19">
        <f>$B717-C717</f>
        <v/>
      </c>
      <c r="E717" s="19">
        <f>MIN(670000,ROUNDDOWN(MAX(0,D717-430000)*0.0751+47600,0))+MIN(260000,ROUNDDOWN(MAX(0,D717-430000)*0.028+17600,0))+MIN(30000,ROUNDDOWN(MAX(0,D717-430000)*0.0027+1873,0))+IF("いいえ"="はい",MIN(170000,ROUNDDOWN(MAX(0,D717-430000)*0.0243+17800,0)),0)</f>
        <v/>
      </c>
      <c r="F717" s="19">
        <f>IF(""="",215040+E717,"")</f>
        <v/>
      </c>
      <c r="G717" s="19">
        <f>IF(D717&gt;23500000,NA(),IF(D717&lt;=4890000,1040000,IF(D717&lt;=6550000,670000,620000)))</f>
        <v/>
      </c>
      <c r="H717" s="19">
        <f>MAX(0,ROUNDDOWN(D717-F717-G717-0,-3))</f>
        <v/>
      </c>
      <c r="I717" s="19">
        <f>IF(H717&lt;=0,0,ROUNDDOWN((H717*LOOKUP(H717,{0,1950001,3300001,6950001,9000001,18000001,40000001},{0.05,0.1,0.2,0.23,0.33,0.4,0.45})-LOOKUP(H717,{0,1950001,3300001,6950001,9000001,18000001,40000001},{0,97500,427500,636000,1536000,2796000,4796000}))*1.021,-2))</f>
        <v/>
      </c>
      <c r="J717" s="19">
        <f>MAX(0,ROUNDDOWN(D717-F717-430000-0,-3))</f>
        <v/>
      </c>
      <c r="K717" s="19">
        <f>IF(D717&lt;=450000,0,MAX(0,ROUNDDOWN(J717*0.06-MIN(50000,J717)*0.03,-2))+MAX(0,ROUNDDOWN(J717*0.04-MIN(50000,J717)*0.02,-2)))</f>
        <v/>
      </c>
      <c r="L717" s="19">
        <f>I717+K717+E717</f>
        <v/>
      </c>
      <c r="M717" s="19">
        <f>MIN(100000,MAX(0,$B717))</f>
        <v/>
      </c>
      <c r="N717" s="19">
        <f>$B717-M717</f>
        <v/>
      </c>
      <c r="O717" s="19">
        <f>MIN(670000,ROUNDDOWN(MAX(0,N717-430000)*0.0751+47600,0))+MIN(260000,ROUNDDOWN(MAX(0,N717-430000)*0.028+17600,0))+MIN(30000,ROUNDDOWN(MAX(0,N717-430000)*0.0027+1873,0))+IF("いいえ"="はい",MIN(170000,ROUNDDOWN(MAX(0,N717-430000)*0.0243+17800,0)),0)</f>
        <v/>
      </c>
      <c r="P717" s="19">
        <f>IF(""="",215040+O717,"")</f>
        <v/>
      </c>
      <c r="Q717" s="19">
        <f>IF(N717&gt;23500000,NA(),IF(N717&lt;=4890000,1040000,IF(N717&lt;=6550000,670000,620000)))</f>
        <v/>
      </c>
      <c r="R717" s="19">
        <f>MAX(0,ROUNDDOWN(N717-P717-Q717-0,-3))</f>
        <v/>
      </c>
      <c r="S717" s="19">
        <f>IF(R717&lt;=0,0,ROUNDDOWN((R717*LOOKUP(R717,{0,1950001,3300001,6950001,9000001,18000001,40000001},{0.05,0.1,0.2,0.23,0.33,0.4,0.45})-LOOKUP(R717,{0,1950001,3300001,6950001,9000001,18000001,40000001},{0,97500,427500,636000,1536000,2796000,4796000}))*1.021,-2))</f>
        <v/>
      </c>
      <c r="T717" s="19">
        <f>MAX(0,ROUNDDOWN(N717-P717-430000-0,-3))</f>
        <v/>
      </c>
      <c r="U717" s="19">
        <f>IF(N717&lt;=450000,0,MAX(0,ROUNDDOWN(T717*0.06-MIN(50000,T717)*0.03,-2))+MAX(0,ROUNDDOWN(T717*0.04-MIN(50000,T717)*0.02,-2)))</f>
        <v/>
      </c>
      <c r="V717" s="19">
        <f>S717+U717+O717</f>
        <v/>
      </c>
      <c r="W717" s="19">
        <f>MIN(550000,MAX(0,$B717))</f>
        <v/>
      </c>
      <c r="X717" s="19">
        <f>$B717-W717</f>
        <v/>
      </c>
      <c r="Y717" s="19">
        <f>MIN(670000,ROUNDDOWN(MAX(0,X717-430000)*0.0751+47600,0))+MIN(260000,ROUNDDOWN(MAX(0,X717-430000)*0.028+17600,0))+MIN(30000,ROUNDDOWN(MAX(0,X717-430000)*0.0027+1873,0))+IF("いいえ"="はい",MIN(170000,ROUNDDOWN(MAX(0,X717-430000)*0.0243+17800,0)),0)</f>
        <v/>
      </c>
      <c r="Z717" s="19">
        <f>IF(""="",215040+Y717,"")</f>
        <v/>
      </c>
      <c r="AA717" s="19">
        <f>IF(X717&gt;23500000,NA(),IF(X717&lt;=4890000,1040000,IF(X717&lt;=6550000,670000,620000)))</f>
        <v/>
      </c>
      <c r="AB717" s="19">
        <f>MAX(0,ROUNDDOWN(X717-Z717-AA717-0,-3))</f>
        <v/>
      </c>
      <c r="AC717" s="19">
        <f>IF(AB717&lt;=0,0,ROUNDDOWN((AB717*LOOKUP(AB717,{0,1950001,3300001,6950001,9000001,18000001,40000001},{0.05,0.1,0.2,0.23,0.33,0.4,0.45})-LOOKUP(AB717,{0,1950001,3300001,6950001,9000001,18000001,40000001},{0,97500,427500,636000,1536000,2796000,4796000}))*1.021,-2))</f>
        <v/>
      </c>
      <c r="AD717" s="19">
        <f>MAX(0,ROUNDDOWN(X717-Z717-430000-0,-3))</f>
        <v/>
      </c>
      <c r="AE717" s="19">
        <f>IF(X717&lt;=450000,0,MAX(0,ROUNDDOWN(AD717*0.06-MIN(50000,AD717)*0.03,-2))+MAX(0,ROUNDDOWN(AD717*0.04-MIN(50000,AD717)*0.02,-2)))</f>
        <v/>
      </c>
      <c r="AF717" s="19">
        <f>AC717+AE717+Y717</f>
        <v/>
      </c>
      <c r="AG717" s="19">
        <f>MIN(650000,MAX(0,$B717))</f>
        <v/>
      </c>
      <c r="AH717" s="19">
        <f>$B717-AG717</f>
        <v/>
      </c>
      <c r="AI717" s="19">
        <f>MIN(670000,ROUNDDOWN(MAX(0,AH717-430000)*0.0751+47600,0))+MIN(260000,ROUNDDOWN(MAX(0,AH717-430000)*0.028+17600,0))+MIN(30000,ROUNDDOWN(MAX(0,AH717-430000)*0.0027+1873,0))+IF("いいえ"="はい",MIN(170000,ROUNDDOWN(MAX(0,AH717-430000)*0.0243+17800,0)),0)</f>
        <v/>
      </c>
      <c r="AJ717" s="19">
        <f>IF(""="",215040+AI717,"")</f>
        <v/>
      </c>
      <c r="AK717" s="19">
        <f>IF(AH717&gt;23500000,NA(),IF(AH717&lt;=4890000,1040000,IF(AH717&lt;=6550000,670000,620000)))</f>
        <v/>
      </c>
      <c r="AL717" s="19">
        <f>MAX(0,ROUNDDOWN(AH717-AJ717-AK717-0,-3))</f>
        <v/>
      </c>
      <c r="AM717" s="19">
        <f>IF(AL717&lt;=0,0,ROUNDDOWN((AL717*LOOKUP(AL717,{0,1950001,3300001,6950001,9000001,18000001,40000001},{0.05,0.1,0.2,0.23,0.33,0.4,0.45})-LOOKUP(AL717,{0,1950001,3300001,6950001,9000001,18000001,40000001},{0,97500,427500,636000,1536000,2796000,4796000}))*1.021,-2))</f>
        <v/>
      </c>
      <c r="AN717" s="19">
        <f>MAX(0,ROUNDDOWN(AH717-AJ717-430000-0,-3))</f>
        <v/>
      </c>
      <c r="AO717" s="19">
        <f>IF(AH717&lt;=450000,0,MAX(0,ROUNDDOWN(AN717*0.06-MIN(50000,AN717)*0.03,-2))+MAX(0,ROUNDDOWN(AN717*0.04-MIN(50000,AN717)*0.02,-2)))</f>
        <v/>
      </c>
      <c r="AP717" s="19">
        <f>AM717+AO717+AI717</f>
        <v/>
      </c>
      <c r="AQ717" s="19">
        <f>MIN(750000,MAX(0,$B717))</f>
        <v/>
      </c>
      <c r="AR717" s="19">
        <f>$B717-AQ717</f>
        <v/>
      </c>
      <c r="AS717" s="19">
        <f>MIN(670000,ROUNDDOWN(MAX(0,AR717-430000)*0.0751+47600,0))+MIN(260000,ROUNDDOWN(MAX(0,AR717-430000)*0.028+17600,0))+MIN(30000,ROUNDDOWN(MAX(0,AR717-430000)*0.0027+1873,0))+IF("いいえ"="はい",MIN(170000,ROUNDDOWN(MAX(0,AR717-430000)*0.0243+17800,0)),0)</f>
        <v/>
      </c>
      <c r="AT717" s="19">
        <f>IF(""="",215040+AS717,"")</f>
        <v/>
      </c>
      <c r="AU717" s="19">
        <f>IF(AR717&gt;23500000,NA(),IF(AR717&lt;=4890000,1040000,IF(AR717&lt;=6550000,670000,620000)))</f>
        <v/>
      </c>
      <c r="AV717" s="19">
        <f>MAX(0,ROUNDDOWN(AR717-AT717-AU717-0,-3))</f>
        <v/>
      </c>
      <c r="AW717" s="19">
        <f>IF(AV717&lt;=0,0,ROUNDDOWN((AV717*LOOKUP(AV717,{0,1950001,3300001,6950001,9000001,18000001,40000001},{0.05,0.1,0.2,0.23,0.33,0.4,0.45})-LOOKUP(AV717,{0,1950001,3300001,6950001,9000001,18000001,40000001},{0,97500,427500,636000,1536000,2796000,4796000}))*1.021,-2))</f>
        <v/>
      </c>
      <c r="AX717" s="19">
        <f>MAX(0,ROUNDDOWN(AR717-AT717-430000-0,-3))</f>
        <v/>
      </c>
      <c r="AY717" s="19">
        <f>IF(AR717&lt;=450000,0,MAX(0,ROUNDDOWN(AX717*0.06-MIN(50000,AX717)*0.03,-2))+MAX(0,ROUNDDOWN(AX717*0.04-MIN(50000,AX717)*0.02,-2)))</f>
        <v/>
      </c>
      <c r="AZ717" s="19">
        <f>AW717+AY717+AS717</f>
        <v/>
      </c>
    </row>
    <row r="718">
      <c r="A718" t="inlineStr">
        <is>
          <t>1万円刻み</t>
        </is>
      </c>
      <c r="B718" s="19">
        <f>'3_1万円刻み'!$A$701</f>
        <v/>
      </c>
      <c r="C718" s="19">
        <f>MIN(0,MAX(0,$B718))</f>
        <v/>
      </c>
      <c r="D718" s="19">
        <f>$B718-C718</f>
        <v/>
      </c>
      <c r="E718" s="19">
        <f>MIN(670000,ROUNDDOWN(MAX(0,D718-430000)*0.0751+47600,0))+MIN(260000,ROUNDDOWN(MAX(0,D718-430000)*0.028+17600,0))+MIN(30000,ROUNDDOWN(MAX(0,D718-430000)*0.0027+1873,0))+IF("いいえ"="はい",MIN(170000,ROUNDDOWN(MAX(0,D718-430000)*0.0243+17800,0)),0)</f>
        <v/>
      </c>
      <c r="F718" s="19">
        <f>IF(""="",215040+E718,"")</f>
        <v/>
      </c>
      <c r="G718" s="19">
        <f>IF(D718&gt;23500000,NA(),IF(D718&lt;=4890000,1040000,IF(D718&lt;=6550000,670000,620000)))</f>
        <v/>
      </c>
      <c r="H718" s="19">
        <f>MAX(0,ROUNDDOWN(D718-F718-G718-0,-3))</f>
        <v/>
      </c>
      <c r="I718" s="19">
        <f>IF(H718&lt;=0,0,ROUNDDOWN((H718*LOOKUP(H718,{0,1950001,3300001,6950001,9000001,18000001,40000001},{0.05,0.1,0.2,0.23,0.33,0.4,0.45})-LOOKUP(H718,{0,1950001,3300001,6950001,9000001,18000001,40000001},{0,97500,427500,636000,1536000,2796000,4796000}))*1.021,-2))</f>
        <v/>
      </c>
      <c r="J718" s="19">
        <f>MAX(0,ROUNDDOWN(D718-F718-430000-0,-3))</f>
        <v/>
      </c>
      <c r="K718" s="19">
        <f>IF(D718&lt;=450000,0,MAX(0,ROUNDDOWN(J718*0.06-MIN(50000,J718)*0.03,-2))+MAX(0,ROUNDDOWN(J718*0.04-MIN(50000,J718)*0.02,-2)))</f>
        <v/>
      </c>
      <c r="L718" s="19">
        <f>I718+K718+E718</f>
        <v/>
      </c>
      <c r="M718" s="19">
        <f>MIN(100000,MAX(0,$B718))</f>
        <v/>
      </c>
      <c r="N718" s="19">
        <f>$B718-M718</f>
        <v/>
      </c>
      <c r="O718" s="19">
        <f>MIN(670000,ROUNDDOWN(MAX(0,N718-430000)*0.0751+47600,0))+MIN(260000,ROUNDDOWN(MAX(0,N718-430000)*0.028+17600,0))+MIN(30000,ROUNDDOWN(MAX(0,N718-430000)*0.0027+1873,0))+IF("いいえ"="はい",MIN(170000,ROUNDDOWN(MAX(0,N718-430000)*0.0243+17800,0)),0)</f>
        <v/>
      </c>
      <c r="P718" s="19">
        <f>IF(""="",215040+O718,"")</f>
        <v/>
      </c>
      <c r="Q718" s="19">
        <f>IF(N718&gt;23500000,NA(),IF(N718&lt;=4890000,1040000,IF(N718&lt;=6550000,670000,620000)))</f>
        <v/>
      </c>
      <c r="R718" s="19">
        <f>MAX(0,ROUNDDOWN(N718-P718-Q718-0,-3))</f>
        <v/>
      </c>
      <c r="S718" s="19">
        <f>IF(R718&lt;=0,0,ROUNDDOWN((R718*LOOKUP(R718,{0,1950001,3300001,6950001,9000001,18000001,40000001},{0.05,0.1,0.2,0.23,0.33,0.4,0.45})-LOOKUP(R718,{0,1950001,3300001,6950001,9000001,18000001,40000001},{0,97500,427500,636000,1536000,2796000,4796000}))*1.021,-2))</f>
        <v/>
      </c>
      <c r="T718" s="19">
        <f>MAX(0,ROUNDDOWN(N718-P718-430000-0,-3))</f>
        <v/>
      </c>
      <c r="U718" s="19">
        <f>IF(N718&lt;=450000,0,MAX(0,ROUNDDOWN(T718*0.06-MIN(50000,T718)*0.03,-2))+MAX(0,ROUNDDOWN(T718*0.04-MIN(50000,T718)*0.02,-2)))</f>
        <v/>
      </c>
      <c r="V718" s="19">
        <f>S718+U718+O718</f>
        <v/>
      </c>
      <c r="W718" s="19">
        <f>MIN(550000,MAX(0,$B718))</f>
        <v/>
      </c>
      <c r="X718" s="19">
        <f>$B718-W718</f>
        <v/>
      </c>
      <c r="Y718" s="19">
        <f>MIN(670000,ROUNDDOWN(MAX(0,X718-430000)*0.0751+47600,0))+MIN(260000,ROUNDDOWN(MAX(0,X718-430000)*0.028+17600,0))+MIN(30000,ROUNDDOWN(MAX(0,X718-430000)*0.0027+1873,0))+IF("いいえ"="はい",MIN(170000,ROUNDDOWN(MAX(0,X718-430000)*0.0243+17800,0)),0)</f>
        <v/>
      </c>
      <c r="Z718" s="19">
        <f>IF(""="",215040+Y718,"")</f>
        <v/>
      </c>
      <c r="AA718" s="19">
        <f>IF(X718&gt;23500000,NA(),IF(X718&lt;=4890000,1040000,IF(X718&lt;=6550000,670000,620000)))</f>
        <v/>
      </c>
      <c r="AB718" s="19">
        <f>MAX(0,ROUNDDOWN(X718-Z718-AA718-0,-3))</f>
        <v/>
      </c>
      <c r="AC718" s="19">
        <f>IF(AB718&lt;=0,0,ROUNDDOWN((AB718*LOOKUP(AB718,{0,1950001,3300001,6950001,9000001,18000001,40000001},{0.05,0.1,0.2,0.23,0.33,0.4,0.45})-LOOKUP(AB718,{0,1950001,3300001,6950001,9000001,18000001,40000001},{0,97500,427500,636000,1536000,2796000,4796000}))*1.021,-2))</f>
        <v/>
      </c>
      <c r="AD718" s="19">
        <f>MAX(0,ROUNDDOWN(X718-Z718-430000-0,-3))</f>
        <v/>
      </c>
      <c r="AE718" s="19">
        <f>IF(X718&lt;=450000,0,MAX(0,ROUNDDOWN(AD718*0.06-MIN(50000,AD718)*0.03,-2))+MAX(0,ROUNDDOWN(AD718*0.04-MIN(50000,AD718)*0.02,-2)))</f>
        <v/>
      </c>
      <c r="AF718" s="19">
        <f>AC718+AE718+Y718</f>
        <v/>
      </c>
      <c r="AG718" s="19">
        <f>MIN(650000,MAX(0,$B718))</f>
        <v/>
      </c>
      <c r="AH718" s="19">
        <f>$B718-AG718</f>
        <v/>
      </c>
      <c r="AI718" s="19">
        <f>MIN(670000,ROUNDDOWN(MAX(0,AH718-430000)*0.0751+47600,0))+MIN(260000,ROUNDDOWN(MAX(0,AH718-430000)*0.028+17600,0))+MIN(30000,ROUNDDOWN(MAX(0,AH718-430000)*0.0027+1873,0))+IF("いいえ"="はい",MIN(170000,ROUNDDOWN(MAX(0,AH718-430000)*0.0243+17800,0)),0)</f>
        <v/>
      </c>
      <c r="AJ718" s="19">
        <f>IF(""="",215040+AI718,"")</f>
        <v/>
      </c>
      <c r="AK718" s="19">
        <f>IF(AH718&gt;23500000,NA(),IF(AH718&lt;=4890000,1040000,IF(AH718&lt;=6550000,670000,620000)))</f>
        <v/>
      </c>
      <c r="AL718" s="19">
        <f>MAX(0,ROUNDDOWN(AH718-AJ718-AK718-0,-3))</f>
        <v/>
      </c>
      <c r="AM718" s="19">
        <f>IF(AL718&lt;=0,0,ROUNDDOWN((AL718*LOOKUP(AL718,{0,1950001,3300001,6950001,9000001,18000001,40000001},{0.05,0.1,0.2,0.23,0.33,0.4,0.45})-LOOKUP(AL718,{0,1950001,3300001,6950001,9000001,18000001,40000001},{0,97500,427500,636000,1536000,2796000,4796000}))*1.021,-2))</f>
        <v/>
      </c>
      <c r="AN718" s="19">
        <f>MAX(0,ROUNDDOWN(AH718-AJ718-430000-0,-3))</f>
        <v/>
      </c>
      <c r="AO718" s="19">
        <f>IF(AH718&lt;=450000,0,MAX(0,ROUNDDOWN(AN718*0.06-MIN(50000,AN718)*0.03,-2))+MAX(0,ROUNDDOWN(AN718*0.04-MIN(50000,AN718)*0.02,-2)))</f>
        <v/>
      </c>
      <c r="AP718" s="19">
        <f>AM718+AO718+AI718</f>
        <v/>
      </c>
      <c r="AQ718" s="19">
        <f>MIN(750000,MAX(0,$B718))</f>
        <v/>
      </c>
      <c r="AR718" s="19">
        <f>$B718-AQ718</f>
        <v/>
      </c>
      <c r="AS718" s="19">
        <f>MIN(670000,ROUNDDOWN(MAX(0,AR718-430000)*0.0751+47600,0))+MIN(260000,ROUNDDOWN(MAX(0,AR718-430000)*0.028+17600,0))+MIN(30000,ROUNDDOWN(MAX(0,AR718-430000)*0.0027+1873,0))+IF("いいえ"="はい",MIN(170000,ROUNDDOWN(MAX(0,AR718-430000)*0.0243+17800,0)),0)</f>
        <v/>
      </c>
      <c r="AT718" s="19">
        <f>IF(""="",215040+AS718,"")</f>
        <v/>
      </c>
      <c r="AU718" s="19">
        <f>IF(AR718&gt;23500000,NA(),IF(AR718&lt;=4890000,1040000,IF(AR718&lt;=6550000,670000,620000)))</f>
        <v/>
      </c>
      <c r="AV718" s="19">
        <f>MAX(0,ROUNDDOWN(AR718-AT718-AU718-0,-3))</f>
        <v/>
      </c>
      <c r="AW718" s="19">
        <f>IF(AV718&lt;=0,0,ROUNDDOWN((AV718*LOOKUP(AV718,{0,1950001,3300001,6950001,9000001,18000001,40000001},{0.05,0.1,0.2,0.23,0.33,0.4,0.45})-LOOKUP(AV718,{0,1950001,3300001,6950001,9000001,18000001,40000001},{0,97500,427500,636000,1536000,2796000,4796000}))*1.021,-2))</f>
        <v/>
      </c>
      <c r="AX718" s="19">
        <f>MAX(0,ROUNDDOWN(AR718-AT718-430000-0,-3))</f>
        <v/>
      </c>
      <c r="AY718" s="19">
        <f>IF(AR718&lt;=450000,0,MAX(0,ROUNDDOWN(AX718*0.06-MIN(50000,AX718)*0.03,-2))+MAX(0,ROUNDDOWN(AX718*0.04-MIN(50000,AX718)*0.02,-2)))</f>
        <v/>
      </c>
      <c r="AZ718" s="19">
        <f>AW718+AY718+AS718</f>
        <v/>
      </c>
    </row>
    <row r="719">
      <c r="A719" t="inlineStr">
        <is>
          <t>1万円刻み</t>
        </is>
      </c>
      <c r="B719" s="19">
        <f>'3_1万円刻み'!$A$702</f>
        <v/>
      </c>
      <c r="C719" s="19">
        <f>MIN(0,MAX(0,$B719))</f>
        <v/>
      </c>
      <c r="D719" s="19">
        <f>$B719-C719</f>
        <v/>
      </c>
      <c r="E719" s="19">
        <f>MIN(670000,ROUNDDOWN(MAX(0,D719-430000)*0.0751+47600,0))+MIN(260000,ROUNDDOWN(MAX(0,D719-430000)*0.028+17600,0))+MIN(30000,ROUNDDOWN(MAX(0,D719-430000)*0.0027+1873,0))+IF("いいえ"="はい",MIN(170000,ROUNDDOWN(MAX(0,D719-430000)*0.0243+17800,0)),0)</f>
        <v/>
      </c>
      <c r="F719" s="19">
        <f>IF(""="",215040+E719,"")</f>
        <v/>
      </c>
      <c r="G719" s="19">
        <f>IF(D719&gt;23500000,NA(),IF(D719&lt;=4890000,1040000,IF(D719&lt;=6550000,670000,620000)))</f>
        <v/>
      </c>
      <c r="H719" s="19">
        <f>MAX(0,ROUNDDOWN(D719-F719-G719-0,-3))</f>
        <v/>
      </c>
      <c r="I719" s="19">
        <f>IF(H719&lt;=0,0,ROUNDDOWN((H719*LOOKUP(H719,{0,1950001,3300001,6950001,9000001,18000001,40000001},{0.05,0.1,0.2,0.23,0.33,0.4,0.45})-LOOKUP(H719,{0,1950001,3300001,6950001,9000001,18000001,40000001},{0,97500,427500,636000,1536000,2796000,4796000}))*1.021,-2))</f>
        <v/>
      </c>
      <c r="J719" s="19">
        <f>MAX(0,ROUNDDOWN(D719-F719-430000-0,-3))</f>
        <v/>
      </c>
      <c r="K719" s="19">
        <f>IF(D719&lt;=450000,0,MAX(0,ROUNDDOWN(J719*0.06-MIN(50000,J719)*0.03,-2))+MAX(0,ROUNDDOWN(J719*0.04-MIN(50000,J719)*0.02,-2)))</f>
        <v/>
      </c>
      <c r="L719" s="19">
        <f>I719+K719+E719</f>
        <v/>
      </c>
      <c r="M719" s="19">
        <f>MIN(100000,MAX(0,$B719))</f>
        <v/>
      </c>
      <c r="N719" s="19">
        <f>$B719-M719</f>
        <v/>
      </c>
      <c r="O719" s="19">
        <f>MIN(670000,ROUNDDOWN(MAX(0,N719-430000)*0.0751+47600,0))+MIN(260000,ROUNDDOWN(MAX(0,N719-430000)*0.028+17600,0))+MIN(30000,ROUNDDOWN(MAX(0,N719-430000)*0.0027+1873,0))+IF("いいえ"="はい",MIN(170000,ROUNDDOWN(MAX(0,N719-430000)*0.0243+17800,0)),0)</f>
        <v/>
      </c>
      <c r="P719" s="19">
        <f>IF(""="",215040+O719,"")</f>
        <v/>
      </c>
      <c r="Q719" s="19">
        <f>IF(N719&gt;23500000,NA(),IF(N719&lt;=4890000,1040000,IF(N719&lt;=6550000,670000,620000)))</f>
        <v/>
      </c>
      <c r="R719" s="19">
        <f>MAX(0,ROUNDDOWN(N719-P719-Q719-0,-3))</f>
        <v/>
      </c>
      <c r="S719" s="19">
        <f>IF(R719&lt;=0,0,ROUNDDOWN((R719*LOOKUP(R719,{0,1950001,3300001,6950001,9000001,18000001,40000001},{0.05,0.1,0.2,0.23,0.33,0.4,0.45})-LOOKUP(R719,{0,1950001,3300001,6950001,9000001,18000001,40000001},{0,97500,427500,636000,1536000,2796000,4796000}))*1.021,-2))</f>
        <v/>
      </c>
      <c r="T719" s="19">
        <f>MAX(0,ROUNDDOWN(N719-P719-430000-0,-3))</f>
        <v/>
      </c>
      <c r="U719" s="19">
        <f>IF(N719&lt;=450000,0,MAX(0,ROUNDDOWN(T719*0.06-MIN(50000,T719)*0.03,-2))+MAX(0,ROUNDDOWN(T719*0.04-MIN(50000,T719)*0.02,-2)))</f>
        <v/>
      </c>
      <c r="V719" s="19">
        <f>S719+U719+O719</f>
        <v/>
      </c>
      <c r="W719" s="19">
        <f>MIN(550000,MAX(0,$B719))</f>
        <v/>
      </c>
      <c r="X719" s="19">
        <f>$B719-W719</f>
        <v/>
      </c>
      <c r="Y719" s="19">
        <f>MIN(670000,ROUNDDOWN(MAX(0,X719-430000)*0.0751+47600,0))+MIN(260000,ROUNDDOWN(MAX(0,X719-430000)*0.028+17600,0))+MIN(30000,ROUNDDOWN(MAX(0,X719-430000)*0.0027+1873,0))+IF("いいえ"="はい",MIN(170000,ROUNDDOWN(MAX(0,X719-430000)*0.0243+17800,0)),0)</f>
        <v/>
      </c>
      <c r="Z719" s="19">
        <f>IF(""="",215040+Y719,"")</f>
        <v/>
      </c>
      <c r="AA719" s="19">
        <f>IF(X719&gt;23500000,NA(),IF(X719&lt;=4890000,1040000,IF(X719&lt;=6550000,670000,620000)))</f>
        <v/>
      </c>
      <c r="AB719" s="19">
        <f>MAX(0,ROUNDDOWN(X719-Z719-AA719-0,-3))</f>
        <v/>
      </c>
      <c r="AC719" s="19">
        <f>IF(AB719&lt;=0,0,ROUNDDOWN((AB719*LOOKUP(AB719,{0,1950001,3300001,6950001,9000001,18000001,40000001},{0.05,0.1,0.2,0.23,0.33,0.4,0.45})-LOOKUP(AB719,{0,1950001,3300001,6950001,9000001,18000001,40000001},{0,97500,427500,636000,1536000,2796000,4796000}))*1.021,-2))</f>
        <v/>
      </c>
      <c r="AD719" s="19">
        <f>MAX(0,ROUNDDOWN(X719-Z719-430000-0,-3))</f>
        <v/>
      </c>
      <c r="AE719" s="19">
        <f>IF(X719&lt;=450000,0,MAX(0,ROUNDDOWN(AD719*0.06-MIN(50000,AD719)*0.03,-2))+MAX(0,ROUNDDOWN(AD719*0.04-MIN(50000,AD719)*0.02,-2)))</f>
        <v/>
      </c>
      <c r="AF719" s="19">
        <f>AC719+AE719+Y719</f>
        <v/>
      </c>
      <c r="AG719" s="19">
        <f>MIN(650000,MAX(0,$B719))</f>
        <v/>
      </c>
      <c r="AH719" s="19">
        <f>$B719-AG719</f>
        <v/>
      </c>
      <c r="AI719" s="19">
        <f>MIN(670000,ROUNDDOWN(MAX(0,AH719-430000)*0.0751+47600,0))+MIN(260000,ROUNDDOWN(MAX(0,AH719-430000)*0.028+17600,0))+MIN(30000,ROUNDDOWN(MAX(0,AH719-430000)*0.0027+1873,0))+IF("いいえ"="はい",MIN(170000,ROUNDDOWN(MAX(0,AH719-430000)*0.0243+17800,0)),0)</f>
        <v/>
      </c>
      <c r="AJ719" s="19">
        <f>IF(""="",215040+AI719,"")</f>
        <v/>
      </c>
      <c r="AK719" s="19">
        <f>IF(AH719&gt;23500000,NA(),IF(AH719&lt;=4890000,1040000,IF(AH719&lt;=6550000,670000,620000)))</f>
        <v/>
      </c>
      <c r="AL719" s="19">
        <f>MAX(0,ROUNDDOWN(AH719-AJ719-AK719-0,-3))</f>
        <v/>
      </c>
      <c r="AM719" s="19">
        <f>IF(AL719&lt;=0,0,ROUNDDOWN((AL719*LOOKUP(AL719,{0,1950001,3300001,6950001,9000001,18000001,40000001},{0.05,0.1,0.2,0.23,0.33,0.4,0.45})-LOOKUP(AL719,{0,1950001,3300001,6950001,9000001,18000001,40000001},{0,97500,427500,636000,1536000,2796000,4796000}))*1.021,-2))</f>
        <v/>
      </c>
      <c r="AN719" s="19">
        <f>MAX(0,ROUNDDOWN(AH719-AJ719-430000-0,-3))</f>
        <v/>
      </c>
      <c r="AO719" s="19">
        <f>IF(AH719&lt;=450000,0,MAX(0,ROUNDDOWN(AN719*0.06-MIN(50000,AN719)*0.03,-2))+MAX(0,ROUNDDOWN(AN719*0.04-MIN(50000,AN719)*0.02,-2)))</f>
        <v/>
      </c>
      <c r="AP719" s="19">
        <f>AM719+AO719+AI719</f>
        <v/>
      </c>
      <c r="AQ719" s="19">
        <f>MIN(750000,MAX(0,$B719))</f>
        <v/>
      </c>
      <c r="AR719" s="19">
        <f>$B719-AQ719</f>
        <v/>
      </c>
      <c r="AS719" s="19">
        <f>MIN(670000,ROUNDDOWN(MAX(0,AR719-430000)*0.0751+47600,0))+MIN(260000,ROUNDDOWN(MAX(0,AR719-430000)*0.028+17600,0))+MIN(30000,ROUNDDOWN(MAX(0,AR719-430000)*0.0027+1873,0))+IF("いいえ"="はい",MIN(170000,ROUNDDOWN(MAX(0,AR719-430000)*0.0243+17800,0)),0)</f>
        <v/>
      </c>
      <c r="AT719" s="19">
        <f>IF(""="",215040+AS719,"")</f>
        <v/>
      </c>
      <c r="AU719" s="19">
        <f>IF(AR719&gt;23500000,NA(),IF(AR719&lt;=4890000,1040000,IF(AR719&lt;=6550000,670000,620000)))</f>
        <v/>
      </c>
      <c r="AV719" s="19">
        <f>MAX(0,ROUNDDOWN(AR719-AT719-AU719-0,-3))</f>
        <v/>
      </c>
      <c r="AW719" s="19">
        <f>IF(AV719&lt;=0,0,ROUNDDOWN((AV719*LOOKUP(AV719,{0,1950001,3300001,6950001,9000001,18000001,40000001},{0.05,0.1,0.2,0.23,0.33,0.4,0.45})-LOOKUP(AV719,{0,1950001,3300001,6950001,9000001,18000001,40000001},{0,97500,427500,636000,1536000,2796000,4796000}))*1.021,-2))</f>
        <v/>
      </c>
      <c r="AX719" s="19">
        <f>MAX(0,ROUNDDOWN(AR719-AT719-430000-0,-3))</f>
        <v/>
      </c>
      <c r="AY719" s="19">
        <f>IF(AR719&lt;=450000,0,MAX(0,ROUNDDOWN(AX719*0.06-MIN(50000,AX719)*0.03,-2))+MAX(0,ROUNDDOWN(AX719*0.04-MIN(50000,AX719)*0.02,-2)))</f>
        <v/>
      </c>
      <c r="AZ719" s="19">
        <f>AW719+AY719+AS719</f>
        <v/>
      </c>
    </row>
    <row r="720">
      <c r="A720" t="inlineStr">
        <is>
          <t>1万円刻み</t>
        </is>
      </c>
      <c r="B720" s="19">
        <f>'3_1万円刻み'!$A$703</f>
        <v/>
      </c>
      <c r="C720" s="19">
        <f>MIN(0,MAX(0,$B720))</f>
        <v/>
      </c>
      <c r="D720" s="19">
        <f>$B720-C720</f>
        <v/>
      </c>
      <c r="E720" s="19">
        <f>MIN(670000,ROUNDDOWN(MAX(0,D720-430000)*0.0751+47600,0))+MIN(260000,ROUNDDOWN(MAX(0,D720-430000)*0.028+17600,0))+MIN(30000,ROUNDDOWN(MAX(0,D720-430000)*0.0027+1873,0))+IF("いいえ"="はい",MIN(170000,ROUNDDOWN(MAX(0,D720-430000)*0.0243+17800,0)),0)</f>
        <v/>
      </c>
      <c r="F720" s="19">
        <f>IF(""="",215040+E720,"")</f>
        <v/>
      </c>
      <c r="G720" s="19">
        <f>IF(D720&gt;23500000,NA(),IF(D720&lt;=4890000,1040000,IF(D720&lt;=6550000,670000,620000)))</f>
        <v/>
      </c>
      <c r="H720" s="19">
        <f>MAX(0,ROUNDDOWN(D720-F720-G720-0,-3))</f>
        <v/>
      </c>
      <c r="I720" s="19">
        <f>IF(H720&lt;=0,0,ROUNDDOWN((H720*LOOKUP(H720,{0,1950001,3300001,6950001,9000001,18000001,40000001},{0.05,0.1,0.2,0.23,0.33,0.4,0.45})-LOOKUP(H720,{0,1950001,3300001,6950001,9000001,18000001,40000001},{0,97500,427500,636000,1536000,2796000,4796000}))*1.021,-2))</f>
        <v/>
      </c>
      <c r="J720" s="19">
        <f>MAX(0,ROUNDDOWN(D720-F720-430000-0,-3))</f>
        <v/>
      </c>
      <c r="K720" s="19">
        <f>IF(D720&lt;=450000,0,MAX(0,ROUNDDOWN(J720*0.06-MIN(50000,J720)*0.03,-2))+MAX(0,ROUNDDOWN(J720*0.04-MIN(50000,J720)*0.02,-2)))</f>
        <v/>
      </c>
      <c r="L720" s="19">
        <f>I720+K720+E720</f>
        <v/>
      </c>
      <c r="M720" s="19">
        <f>MIN(100000,MAX(0,$B720))</f>
        <v/>
      </c>
      <c r="N720" s="19">
        <f>$B720-M720</f>
        <v/>
      </c>
      <c r="O720" s="19">
        <f>MIN(670000,ROUNDDOWN(MAX(0,N720-430000)*0.0751+47600,0))+MIN(260000,ROUNDDOWN(MAX(0,N720-430000)*0.028+17600,0))+MIN(30000,ROUNDDOWN(MAX(0,N720-430000)*0.0027+1873,0))+IF("いいえ"="はい",MIN(170000,ROUNDDOWN(MAX(0,N720-430000)*0.0243+17800,0)),0)</f>
        <v/>
      </c>
      <c r="P720" s="19">
        <f>IF(""="",215040+O720,"")</f>
        <v/>
      </c>
      <c r="Q720" s="19">
        <f>IF(N720&gt;23500000,NA(),IF(N720&lt;=4890000,1040000,IF(N720&lt;=6550000,670000,620000)))</f>
        <v/>
      </c>
      <c r="R720" s="19">
        <f>MAX(0,ROUNDDOWN(N720-P720-Q720-0,-3))</f>
        <v/>
      </c>
      <c r="S720" s="19">
        <f>IF(R720&lt;=0,0,ROUNDDOWN((R720*LOOKUP(R720,{0,1950001,3300001,6950001,9000001,18000001,40000001},{0.05,0.1,0.2,0.23,0.33,0.4,0.45})-LOOKUP(R720,{0,1950001,3300001,6950001,9000001,18000001,40000001},{0,97500,427500,636000,1536000,2796000,4796000}))*1.021,-2))</f>
        <v/>
      </c>
      <c r="T720" s="19">
        <f>MAX(0,ROUNDDOWN(N720-P720-430000-0,-3))</f>
        <v/>
      </c>
      <c r="U720" s="19">
        <f>IF(N720&lt;=450000,0,MAX(0,ROUNDDOWN(T720*0.06-MIN(50000,T720)*0.03,-2))+MAX(0,ROUNDDOWN(T720*0.04-MIN(50000,T720)*0.02,-2)))</f>
        <v/>
      </c>
      <c r="V720" s="19">
        <f>S720+U720+O720</f>
        <v/>
      </c>
      <c r="W720" s="19">
        <f>MIN(550000,MAX(0,$B720))</f>
        <v/>
      </c>
      <c r="X720" s="19">
        <f>$B720-W720</f>
        <v/>
      </c>
      <c r="Y720" s="19">
        <f>MIN(670000,ROUNDDOWN(MAX(0,X720-430000)*0.0751+47600,0))+MIN(260000,ROUNDDOWN(MAX(0,X720-430000)*0.028+17600,0))+MIN(30000,ROUNDDOWN(MAX(0,X720-430000)*0.0027+1873,0))+IF("いいえ"="はい",MIN(170000,ROUNDDOWN(MAX(0,X720-430000)*0.0243+17800,0)),0)</f>
        <v/>
      </c>
      <c r="Z720" s="19">
        <f>IF(""="",215040+Y720,"")</f>
        <v/>
      </c>
      <c r="AA720" s="19">
        <f>IF(X720&gt;23500000,NA(),IF(X720&lt;=4890000,1040000,IF(X720&lt;=6550000,670000,620000)))</f>
        <v/>
      </c>
      <c r="AB720" s="19">
        <f>MAX(0,ROUNDDOWN(X720-Z720-AA720-0,-3))</f>
        <v/>
      </c>
      <c r="AC720" s="19">
        <f>IF(AB720&lt;=0,0,ROUNDDOWN((AB720*LOOKUP(AB720,{0,1950001,3300001,6950001,9000001,18000001,40000001},{0.05,0.1,0.2,0.23,0.33,0.4,0.45})-LOOKUP(AB720,{0,1950001,3300001,6950001,9000001,18000001,40000001},{0,97500,427500,636000,1536000,2796000,4796000}))*1.021,-2))</f>
        <v/>
      </c>
      <c r="AD720" s="19">
        <f>MAX(0,ROUNDDOWN(X720-Z720-430000-0,-3))</f>
        <v/>
      </c>
      <c r="AE720" s="19">
        <f>IF(X720&lt;=450000,0,MAX(0,ROUNDDOWN(AD720*0.06-MIN(50000,AD720)*0.03,-2))+MAX(0,ROUNDDOWN(AD720*0.04-MIN(50000,AD720)*0.02,-2)))</f>
        <v/>
      </c>
      <c r="AF720" s="19">
        <f>AC720+AE720+Y720</f>
        <v/>
      </c>
      <c r="AG720" s="19">
        <f>MIN(650000,MAX(0,$B720))</f>
        <v/>
      </c>
      <c r="AH720" s="19">
        <f>$B720-AG720</f>
        <v/>
      </c>
      <c r="AI720" s="19">
        <f>MIN(670000,ROUNDDOWN(MAX(0,AH720-430000)*0.0751+47600,0))+MIN(260000,ROUNDDOWN(MAX(0,AH720-430000)*0.028+17600,0))+MIN(30000,ROUNDDOWN(MAX(0,AH720-430000)*0.0027+1873,0))+IF("いいえ"="はい",MIN(170000,ROUNDDOWN(MAX(0,AH720-430000)*0.0243+17800,0)),0)</f>
        <v/>
      </c>
      <c r="AJ720" s="19">
        <f>IF(""="",215040+AI720,"")</f>
        <v/>
      </c>
      <c r="AK720" s="19">
        <f>IF(AH720&gt;23500000,NA(),IF(AH720&lt;=4890000,1040000,IF(AH720&lt;=6550000,670000,620000)))</f>
        <v/>
      </c>
      <c r="AL720" s="19">
        <f>MAX(0,ROUNDDOWN(AH720-AJ720-AK720-0,-3))</f>
        <v/>
      </c>
      <c r="AM720" s="19">
        <f>IF(AL720&lt;=0,0,ROUNDDOWN((AL720*LOOKUP(AL720,{0,1950001,3300001,6950001,9000001,18000001,40000001},{0.05,0.1,0.2,0.23,0.33,0.4,0.45})-LOOKUP(AL720,{0,1950001,3300001,6950001,9000001,18000001,40000001},{0,97500,427500,636000,1536000,2796000,4796000}))*1.021,-2))</f>
        <v/>
      </c>
      <c r="AN720" s="19">
        <f>MAX(0,ROUNDDOWN(AH720-AJ720-430000-0,-3))</f>
        <v/>
      </c>
      <c r="AO720" s="19">
        <f>IF(AH720&lt;=450000,0,MAX(0,ROUNDDOWN(AN720*0.06-MIN(50000,AN720)*0.03,-2))+MAX(0,ROUNDDOWN(AN720*0.04-MIN(50000,AN720)*0.02,-2)))</f>
        <v/>
      </c>
      <c r="AP720" s="19">
        <f>AM720+AO720+AI720</f>
        <v/>
      </c>
      <c r="AQ720" s="19">
        <f>MIN(750000,MAX(0,$B720))</f>
        <v/>
      </c>
      <c r="AR720" s="19">
        <f>$B720-AQ720</f>
        <v/>
      </c>
      <c r="AS720" s="19">
        <f>MIN(670000,ROUNDDOWN(MAX(0,AR720-430000)*0.0751+47600,0))+MIN(260000,ROUNDDOWN(MAX(0,AR720-430000)*0.028+17600,0))+MIN(30000,ROUNDDOWN(MAX(0,AR720-430000)*0.0027+1873,0))+IF("いいえ"="はい",MIN(170000,ROUNDDOWN(MAX(0,AR720-430000)*0.0243+17800,0)),0)</f>
        <v/>
      </c>
      <c r="AT720" s="19">
        <f>IF(""="",215040+AS720,"")</f>
        <v/>
      </c>
      <c r="AU720" s="19">
        <f>IF(AR720&gt;23500000,NA(),IF(AR720&lt;=4890000,1040000,IF(AR720&lt;=6550000,670000,620000)))</f>
        <v/>
      </c>
      <c r="AV720" s="19">
        <f>MAX(0,ROUNDDOWN(AR720-AT720-AU720-0,-3))</f>
        <v/>
      </c>
      <c r="AW720" s="19">
        <f>IF(AV720&lt;=0,0,ROUNDDOWN((AV720*LOOKUP(AV720,{0,1950001,3300001,6950001,9000001,18000001,40000001},{0.05,0.1,0.2,0.23,0.33,0.4,0.45})-LOOKUP(AV720,{0,1950001,3300001,6950001,9000001,18000001,40000001},{0,97500,427500,636000,1536000,2796000,4796000}))*1.021,-2))</f>
        <v/>
      </c>
      <c r="AX720" s="19">
        <f>MAX(0,ROUNDDOWN(AR720-AT720-430000-0,-3))</f>
        <v/>
      </c>
      <c r="AY720" s="19">
        <f>IF(AR720&lt;=450000,0,MAX(0,ROUNDDOWN(AX720*0.06-MIN(50000,AX720)*0.03,-2))+MAX(0,ROUNDDOWN(AX720*0.04-MIN(50000,AX720)*0.02,-2)))</f>
        <v/>
      </c>
      <c r="AZ720" s="19">
        <f>AW720+AY720+AS720</f>
        <v/>
      </c>
    </row>
    <row r="721">
      <c r="A721" t="inlineStr">
        <is>
          <t>1万円刻み</t>
        </is>
      </c>
      <c r="B721" s="19">
        <f>'3_1万円刻み'!$A$704</f>
        <v/>
      </c>
      <c r="C721" s="19">
        <f>MIN(0,MAX(0,$B721))</f>
        <v/>
      </c>
      <c r="D721" s="19">
        <f>$B721-C721</f>
        <v/>
      </c>
      <c r="E721" s="19">
        <f>MIN(670000,ROUNDDOWN(MAX(0,D721-430000)*0.0751+47600,0))+MIN(260000,ROUNDDOWN(MAX(0,D721-430000)*0.028+17600,0))+MIN(30000,ROUNDDOWN(MAX(0,D721-430000)*0.0027+1873,0))+IF("いいえ"="はい",MIN(170000,ROUNDDOWN(MAX(0,D721-430000)*0.0243+17800,0)),0)</f>
        <v/>
      </c>
      <c r="F721" s="19">
        <f>IF(""="",215040+E721,"")</f>
        <v/>
      </c>
      <c r="G721" s="19">
        <f>IF(D721&gt;23500000,NA(),IF(D721&lt;=4890000,1040000,IF(D721&lt;=6550000,670000,620000)))</f>
        <v/>
      </c>
      <c r="H721" s="19">
        <f>MAX(0,ROUNDDOWN(D721-F721-G721-0,-3))</f>
        <v/>
      </c>
      <c r="I721" s="19">
        <f>IF(H721&lt;=0,0,ROUNDDOWN((H721*LOOKUP(H721,{0,1950001,3300001,6950001,9000001,18000001,40000001},{0.05,0.1,0.2,0.23,0.33,0.4,0.45})-LOOKUP(H721,{0,1950001,3300001,6950001,9000001,18000001,40000001},{0,97500,427500,636000,1536000,2796000,4796000}))*1.021,-2))</f>
        <v/>
      </c>
      <c r="J721" s="19">
        <f>MAX(0,ROUNDDOWN(D721-F721-430000-0,-3))</f>
        <v/>
      </c>
      <c r="K721" s="19">
        <f>IF(D721&lt;=450000,0,MAX(0,ROUNDDOWN(J721*0.06-MIN(50000,J721)*0.03,-2))+MAX(0,ROUNDDOWN(J721*0.04-MIN(50000,J721)*0.02,-2)))</f>
        <v/>
      </c>
      <c r="L721" s="19">
        <f>I721+K721+E721</f>
        <v/>
      </c>
      <c r="M721" s="19">
        <f>MIN(100000,MAX(0,$B721))</f>
        <v/>
      </c>
      <c r="N721" s="19">
        <f>$B721-M721</f>
        <v/>
      </c>
      <c r="O721" s="19">
        <f>MIN(670000,ROUNDDOWN(MAX(0,N721-430000)*0.0751+47600,0))+MIN(260000,ROUNDDOWN(MAX(0,N721-430000)*0.028+17600,0))+MIN(30000,ROUNDDOWN(MAX(0,N721-430000)*0.0027+1873,0))+IF("いいえ"="はい",MIN(170000,ROUNDDOWN(MAX(0,N721-430000)*0.0243+17800,0)),0)</f>
        <v/>
      </c>
      <c r="P721" s="19">
        <f>IF(""="",215040+O721,"")</f>
        <v/>
      </c>
      <c r="Q721" s="19">
        <f>IF(N721&gt;23500000,NA(),IF(N721&lt;=4890000,1040000,IF(N721&lt;=6550000,670000,620000)))</f>
        <v/>
      </c>
      <c r="R721" s="19">
        <f>MAX(0,ROUNDDOWN(N721-P721-Q721-0,-3))</f>
        <v/>
      </c>
      <c r="S721" s="19">
        <f>IF(R721&lt;=0,0,ROUNDDOWN((R721*LOOKUP(R721,{0,1950001,3300001,6950001,9000001,18000001,40000001},{0.05,0.1,0.2,0.23,0.33,0.4,0.45})-LOOKUP(R721,{0,1950001,3300001,6950001,9000001,18000001,40000001},{0,97500,427500,636000,1536000,2796000,4796000}))*1.021,-2))</f>
        <v/>
      </c>
      <c r="T721" s="19">
        <f>MAX(0,ROUNDDOWN(N721-P721-430000-0,-3))</f>
        <v/>
      </c>
      <c r="U721" s="19">
        <f>IF(N721&lt;=450000,0,MAX(0,ROUNDDOWN(T721*0.06-MIN(50000,T721)*0.03,-2))+MAX(0,ROUNDDOWN(T721*0.04-MIN(50000,T721)*0.02,-2)))</f>
        <v/>
      </c>
      <c r="V721" s="19">
        <f>S721+U721+O721</f>
        <v/>
      </c>
      <c r="W721" s="19">
        <f>MIN(550000,MAX(0,$B721))</f>
        <v/>
      </c>
      <c r="X721" s="19">
        <f>$B721-W721</f>
        <v/>
      </c>
      <c r="Y721" s="19">
        <f>MIN(670000,ROUNDDOWN(MAX(0,X721-430000)*0.0751+47600,0))+MIN(260000,ROUNDDOWN(MAX(0,X721-430000)*0.028+17600,0))+MIN(30000,ROUNDDOWN(MAX(0,X721-430000)*0.0027+1873,0))+IF("いいえ"="はい",MIN(170000,ROUNDDOWN(MAX(0,X721-430000)*0.0243+17800,0)),0)</f>
        <v/>
      </c>
      <c r="Z721" s="19">
        <f>IF(""="",215040+Y721,"")</f>
        <v/>
      </c>
      <c r="AA721" s="19">
        <f>IF(X721&gt;23500000,NA(),IF(X721&lt;=4890000,1040000,IF(X721&lt;=6550000,670000,620000)))</f>
        <v/>
      </c>
      <c r="AB721" s="19">
        <f>MAX(0,ROUNDDOWN(X721-Z721-AA721-0,-3))</f>
        <v/>
      </c>
      <c r="AC721" s="19">
        <f>IF(AB721&lt;=0,0,ROUNDDOWN((AB721*LOOKUP(AB721,{0,1950001,3300001,6950001,9000001,18000001,40000001},{0.05,0.1,0.2,0.23,0.33,0.4,0.45})-LOOKUP(AB721,{0,1950001,3300001,6950001,9000001,18000001,40000001},{0,97500,427500,636000,1536000,2796000,4796000}))*1.021,-2))</f>
        <v/>
      </c>
      <c r="AD721" s="19">
        <f>MAX(0,ROUNDDOWN(X721-Z721-430000-0,-3))</f>
        <v/>
      </c>
      <c r="AE721" s="19">
        <f>IF(X721&lt;=450000,0,MAX(0,ROUNDDOWN(AD721*0.06-MIN(50000,AD721)*0.03,-2))+MAX(0,ROUNDDOWN(AD721*0.04-MIN(50000,AD721)*0.02,-2)))</f>
        <v/>
      </c>
      <c r="AF721" s="19">
        <f>AC721+AE721+Y721</f>
        <v/>
      </c>
      <c r="AG721" s="19">
        <f>MIN(650000,MAX(0,$B721))</f>
        <v/>
      </c>
      <c r="AH721" s="19">
        <f>$B721-AG721</f>
        <v/>
      </c>
      <c r="AI721" s="19">
        <f>MIN(670000,ROUNDDOWN(MAX(0,AH721-430000)*0.0751+47600,0))+MIN(260000,ROUNDDOWN(MAX(0,AH721-430000)*0.028+17600,0))+MIN(30000,ROUNDDOWN(MAX(0,AH721-430000)*0.0027+1873,0))+IF("いいえ"="はい",MIN(170000,ROUNDDOWN(MAX(0,AH721-430000)*0.0243+17800,0)),0)</f>
        <v/>
      </c>
      <c r="AJ721" s="19">
        <f>IF(""="",215040+AI721,"")</f>
        <v/>
      </c>
      <c r="AK721" s="19">
        <f>IF(AH721&gt;23500000,NA(),IF(AH721&lt;=4890000,1040000,IF(AH721&lt;=6550000,670000,620000)))</f>
        <v/>
      </c>
      <c r="AL721" s="19">
        <f>MAX(0,ROUNDDOWN(AH721-AJ721-AK721-0,-3))</f>
        <v/>
      </c>
      <c r="AM721" s="19">
        <f>IF(AL721&lt;=0,0,ROUNDDOWN((AL721*LOOKUP(AL721,{0,1950001,3300001,6950001,9000001,18000001,40000001},{0.05,0.1,0.2,0.23,0.33,0.4,0.45})-LOOKUP(AL721,{0,1950001,3300001,6950001,9000001,18000001,40000001},{0,97500,427500,636000,1536000,2796000,4796000}))*1.021,-2))</f>
        <v/>
      </c>
      <c r="AN721" s="19">
        <f>MAX(0,ROUNDDOWN(AH721-AJ721-430000-0,-3))</f>
        <v/>
      </c>
      <c r="AO721" s="19">
        <f>IF(AH721&lt;=450000,0,MAX(0,ROUNDDOWN(AN721*0.06-MIN(50000,AN721)*0.03,-2))+MAX(0,ROUNDDOWN(AN721*0.04-MIN(50000,AN721)*0.02,-2)))</f>
        <v/>
      </c>
      <c r="AP721" s="19">
        <f>AM721+AO721+AI721</f>
        <v/>
      </c>
      <c r="AQ721" s="19">
        <f>MIN(750000,MAX(0,$B721))</f>
        <v/>
      </c>
      <c r="AR721" s="19">
        <f>$B721-AQ721</f>
        <v/>
      </c>
      <c r="AS721" s="19">
        <f>MIN(670000,ROUNDDOWN(MAX(0,AR721-430000)*0.0751+47600,0))+MIN(260000,ROUNDDOWN(MAX(0,AR721-430000)*0.028+17600,0))+MIN(30000,ROUNDDOWN(MAX(0,AR721-430000)*0.0027+1873,0))+IF("いいえ"="はい",MIN(170000,ROUNDDOWN(MAX(0,AR721-430000)*0.0243+17800,0)),0)</f>
        <v/>
      </c>
      <c r="AT721" s="19">
        <f>IF(""="",215040+AS721,"")</f>
        <v/>
      </c>
      <c r="AU721" s="19">
        <f>IF(AR721&gt;23500000,NA(),IF(AR721&lt;=4890000,1040000,IF(AR721&lt;=6550000,670000,620000)))</f>
        <v/>
      </c>
      <c r="AV721" s="19">
        <f>MAX(0,ROUNDDOWN(AR721-AT721-AU721-0,-3))</f>
        <v/>
      </c>
      <c r="AW721" s="19">
        <f>IF(AV721&lt;=0,0,ROUNDDOWN((AV721*LOOKUP(AV721,{0,1950001,3300001,6950001,9000001,18000001,40000001},{0.05,0.1,0.2,0.23,0.33,0.4,0.45})-LOOKUP(AV721,{0,1950001,3300001,6950001,9000001,18000001,40000001},{0,97500,427500,636000,1536000,2796000,4796000}))*1.021,-2))</f>
        <v/>
      </c>
      <c r="AX721" s="19">
        <f>MAX(0,ROUNDDOWN(AR721-AT721-430000-0,-3))</f>
        <v/>
      </c>
      <c r="AY721" s="19">
        <f>IF(AR721&lt;=450000,0,MAX(0,ROUNDDOWN(AX721*0.06-MIN(50000,AX721)*0.03,-2))+MAX(0,ROUNDDOWN(AX721*0.04-MIN(50000,AX721)*0.02,-2)))</f>
        <v/>
      </c>
      <c r="AZ721" s="19">
        <f>AW721+AY721+AS721</f>
        <v/>
      </c>
    </row>
    <row r="722">
      <c r="A722" t="inlineStr">
        <is>
          <t>1万円刻み</t>
        </is>
      </c>
      <c r="B722" s="19">
        <f>'3_1万円刻み'!$A$705</f>
        <v/>
      </c>
      <c r="C722" s="19">
        <f>MIN(0,MAX(0,$B722))</f>
        <v/>
      </c>
      <c r="D722" s="19">
        <f>$B722-C722</f>
        <v/>
      </c>
      <c r="E722" s="19">
        <f>MIN(670000,ROUNDDOWN(MAX(0,D722-430000)*0.0751+47600,0))+MIN(260000,ROUNDDOWN(MAX(0,D722-430000)*0.028+17600,0))+MIN(30000,ROUNDDOWN(MAX(0,D722-430000)*0.0027+1873,0))+IF("いいえ"="はい",MIN(170000,ROUNDDOWN(MAX(0,D722-430000)*0.0243+17800,0)),0)</f>
        <v/>
      </c>
      <c r="F722" s="19">
        <f>IF(""="",215040+E722,"")</f>
        <v/>
      </c>
      <c r="G722" s="19">
        <f>IF(D722&gt;23500000,NA(),IF(D722&lt;=4890000,1040000,IF(D722&lt;=6550000,670000,620000)))</f>
        <v/>
      </c>
      <c r="H722" s="19">
        <f>MAX(0,ROUNDDOWN(D722-F722-G722-0,-3))</f>
        <v/>
      </c>
      <c r="I722" s="19">
        <f>IF(H722&lt;=0,0,ROUNDDOWN((H722*LOOKUP(H722,{0,1950001,3300001,6950001,9000001,18000001,40000001},{0.05,0.1,0.2,0.23,0.33,0.4,0.45})-LOOKUP(H722,{0,1950001,3300001,6950001,9000001,18000001,40000001},{0,97500,427500,636000,1536000,2796000,4796000}))*1.021,-2))</f>
        <v/>
      </c>
      <c r="J722" s="19">
        <f>MAX(0,ROUNDDOWN(D722-F722-430000-0,-3))</f>
        <v/>
      </c>
      <c r="K722" s="19">
        <f>IF(D722&lt;=450000,0,MAX(0,ROUNDDOWN(J722*0.06-MIN(50000,J722)*0.03,-2))+MAX(0,ROUNDDOWN(J722*0.04-MIN(50000,J722)*0.02,-2)))</f>
        <v/>
      </c>
      <c r="L722" s="19">
        <f>I722+K722+E722</f>
        <v/>
      </c>
      <c r="M722" s="19">
        <f>MIN(100000,MAX(0,$B722))</f>
        <v/>
      </c>
      <c r="N722" s="19">
        <f>$B722-M722</f>
        <v/>
      </c>
      <c r="O722" s="19">
        <f>MIN(670000,ROUNDDOWN(MAX(0,N722-430000)*0.0751+47600,0))+MIN(260000,ROUNDDOWN(MAX(0,N722-430000)*0.028+17600,0))+MIN(30000,ROUNDDOWN(MAX(0,N722-430000)*0.0027+1873,0))+IF("いいえ"="はい",MIN(170000,ROUNDDOWN(MAX(0,N722-430000)*0.0243+17800,0)),0)</f>
        <v/>
      </c>
      <c r="P722" s="19">
        <f>IF(""="",215040+O722,"")</f>
        <v/>
      </c>
      <c r="Q722" s="19">
        <f>IF(N722&gt;23500000,NA(),IF(N722&lt;=4890000,1040000,IF(N722&lt;=6550000,670000,620000)))</f>
        <v/>
      </c>
      <c r="R722" s="19">
        <f>MAX(0,ROUNDDOWN(N722-P722-Q722-0,-3))</f>
        <v/>
      </c>
      <c r="S722" s="19">
        <f>IF(R722&lt;=0,0,ROUNDDOWN((R722*LOOKUP(R722,{0,1950001,3300001,6950001,9000001,18000001,40000001},{0.05,0.1,0.2,0.23,0.33,0.4,0.45})-LOOKUP(R722,{0,1950001,3300001,6950001,9000001,18000001,40000001},{0,97500,427500,636000,1536000,2796000,4796000}))*1.021,-2))</f>
        <v/>
      </c>
      <c r="T722" s="19">
        <f>MAX(0,ROUNDDOWN(N722-P722-430000-0,-3))</f>
        <v/>
      </c>
      <c r="U722" s="19">
        <f>IF(N722&lt;=450000,0,MAX(0,ROUNDDOWN(T722*0.06-MIN(50000,T722)*0.03,-2))+MAX(0,ROUNDDOWN(T722*0.04-MIN(50000,T722)*0.02,-2)))</f>
        <v/>
      </c>
      <c r="V722" s="19">
        <f>S722+U722+O722</f>
        <v/>
      </c>
      <c r="W722" s="19">
        <f>MIN(550000,MAX(0,$B722))</f>
        <v/>
      </c>
      <c r="X722" s="19">
        <f>$B722-W722</f>
        <v/>
      </c>
      <c r="Y722" s="19">
        <f>MIN(670000,ROUNDDOWN(MAX(0,X722-430000)*0.0751+47600,0))+MIN(260000,ROUNDDOWN(MAX(0,X722-430000)*0.028+17600,0))+MIN(30000,ROUNDDOWN(MAX(0,X722-430000)*0.0027+1873,0))+IF("いいえ"="はい",MIN(170000,ROUNDDOWN(MAX(0,X722-430000)*0.0243+17800,0)),0)</f>
        <v/>
      </c>
      <c r="Z722" s="19">
        <f>IF(""="",215040+Y722,"")</f>
        <v/>
      </c>
      <c r="AA722" s="19">
        <f>IF(X722&gt;23500000,NA(),IF(X722&lt;=4890000,1040000,IF(X722&lt;=6550000,670000,620000)))</f>
        <v/>
      </c>
      <c r="AB722" s="19">
        <f>MAX(0,ROUNDDOWN(X722-Z722-AA722-0,-3))</f>
        <v/>
      </c>
      <c r="AC722" s="19">
        <f>IF(AB722&lt;=0,0,ROUNDDOWN((AB722*LOOKUP(AB722,{0,1950001,3300001,6950001,9000001,18000001,40000001},{0.05,0.1,0.2,0.23,0.33,0.4,0.45})-LOOKUP(AB722,{0,1950001,3300001,6950001,9000001,18000001,40000001},{0,97500,427500,636000,1536000,2796000,4796000}))*1.021,-2))</f>
        <v/>
      </c>
      <c r="AD722" s="19">
        <f>MAX(0,ROUNDDOWN(X722-Z722-430000-0,-3))</f>
        <v/>
      </c>
      <c r="AE722" s="19">
        <f>IF(X722&lt;=450000,0,MAX(0,ROUNDDOWN(AD722*0.06-MIN(50000,AD722)*0.03,-2))+MAX(0,ROUNDDOWN(AD722*0.04-MIN(50000,AD722)*0.02,-2)))</f>
        <v/>
      </c>
      <c r="AF722" s="19">
        <f>AC722+AE722+Y722</f>
        <v/>
      </c>
      <c r="AG722" s="19">
        <f>MIN(650000,MAX(0,$B722))</f>
        <v/>
      </c>
      <c r="AH722" s="19">
        <f>$B722-AG722</f>
        <v/>
      </c>
      <c r="AI722" s="19">
        <f>MIN(670000,ROUNDDOWN(MAX(0,AH722-430000)*0.0751+47600,0))+MIN(260000,ROUNDDOWN(MAX(0,AH722-430000)*0.028+17600,0))+MIN(30000,ROUNDDOWN(MAX(0,AH722-430000)*0.0027+1873,0))+IF("いいえ"="はい",MIN(170000,ROUNDDOWN(MAX(0,AH722-430000)*0.0243+17800,0)),0)</f>
        <v/>
      </c>
      <c r="AJ722" s="19">
        <f>IF(""="",215040+AI722,"")</f>
        <v/>
      </c>
      <c r="AK722" s="19">
        <f>IF(AH722&gt;23500000,NA(),IF(AH722&lt;=4890000,1040000,IF(AH722&lt;=6550000,670000,620000)))</f>
        <v/>
      </c>
      <c r="AL722" s="19">
        <f>MAX(0,ROUNDDOWN(AH722-AJ722-AK722-0,-3))</f>
        <v/>
      </c>
      <c r="AM722" s="19">
        <f>IF(AL722&lt;=0,0,ROUNDDOWN((AL722*LOOKUP(AL722,{0,1950001,3300001,6950001,9000001,18000001,40000001},{0.05,0.1,0.2,0.23,0.33,0.4,0.45})-LOOKUP(AL722,{0,1950001,3300001,6950001,9000001,18000001,40000001},{0,97500,427500,636000,1536000,2796000,4796000}))*1.021,-2))</f>
        <v/>
      </c>
      <c r="AN722" s="19">
        <f>MAX(0,ROUNDDOWN(AH722-AJ722-430000-0,-3))</f>
        <v/>
      </c>
      <c r="AO722" s="19">
        <f>IF(AH722&lt;=450000,0,MAX(0,ROUNDDOWN(AN722*0.06-MIN(50000,AN722)*0.03,-2))+MAX(0,ROUNDDOWN(AN722*0.04-MIN(50000,AN722)*0.02,-2)))</f>
        <v/>
      </c>
      <c r="AP722" s="19">
        <f>AM722+AO722+AI722</f>
        <v/>
      </c>
      <c r="AQ722" s="19">
        <f>MIN(750000,MAX(0,$B722))</f>
        <v/>
      </c>
      <c r="AR722" s="19">
        <f>$B722-AQ722</f>
        <v/>
      </c>
      <c r="AS722" s="19">
        <f>MIN(670000,ROUNDDOWN(MAX(0,AR722-430000)*0.0751+47600,0))+MIN(260000,ROUNDDOWN(MAX(0,AR722-430000)*0.028+17600,0))+MIN(30000,ROUNDDOWN(MAX(0,AR722-430000)*0.0027+1873,0))+IF("いいえ"="はい",MIN(170000,ROUNDDOWN(MAX(0,AR722-430000)*0.0243+17800,0)),0)</f>
        <v/>
      </c>
      <c r="AT722" s="19">
        <f>IF(""="",215040+AS722,"")</f>
        <v/>
      </c>
      <c r="AU722" s="19">
        <f>IF(AR722&gt;23500000,NA(),IF(AR722&lt;=4890000,1040000,IF(AR722&lt;=6550000,670000,620000)))</f>
        <v/>
      </c>
      <c r="AV722" s="19">
        <f>MAX(0,ROUNDDOWN(AR722-AT722-AU722-0,-3))</f>
        <v/>
      </c>
      <c r="AW722" s="19">
        <f>IF(AV722&lt;=0,0,ROUNDDOWN((AV722*LOOKUP(AV722,{0,1950001,3300001,6950001,9000001,18000001,40000001},{0.05,0.1,0.2,0.23,0.33,0.4,0.45})-LOOKUP(AV722,{0,1950001,3300001,6950001,9000001,18000001,40000001},{0,97500,427500,636000,1536000,2796000,4796000}))*1.021,-2))</f>
        <v/>
      </c>
      <c r="AX722" s="19">
        <f>MAX(0,ROUNDDOWN(AR722-AT722-430000-0,-3))</f>
        <v/>
      </c>
      <c r="AY722" s="19">
        <f>IF(AR722&lt;=450000,0,MAX(0,ROUNDDOWN(AX722*0.06-MIN(50000,AX722)*0.03,-2))+MAX(0,ROUNDDOWN(AX722*0.04-MIN(50000,AX722)*0.02,-2)))</f>
        <v/>
      </c>
      <c r="AZ722" s="19">
        <f>AW722+AY722+AS722</f>
        <v/>
      </c>
    </row>
    <row r="723">
      <c r="A723" t="inlineStr">
        <is>
          <t>1万円刻み</t>
        </is>
      </c>
      <c r="B723" s="19">
        <f>'3_1万円刻み'!$A$706</f>
        <v/>
      </c>
      <c r="C723" s="19">
        <f>MIN(0,MAX(0,$B723))</f>
        <v/>
      </c>
      <c r="D723" s="19">
        <f>$B723-C723</f>
        <v/>
      </c>
      <c r="E723" s="19">
        <f>MIN(670000,ROUNDDOWN(MAX(0,D723-430000)*0.0751+47600,0))+MIN(260000,ROUNDDOWN(MAX(0,D723-430000)*0.028+17600,0))+MIN(30000,ROUNDDOWN(MAX(0,D723-430000)*0.0027+1873,0))+IF("いいえ"="はい",MIN(170000,ROUNDDOWN(MAX(0,D723-430000)*0.0243+17800,0)),0)</f>
        <v/>
      </c>
      <c r="F723" s="19">
        <f>IF(""="",215040+E723,"")</f>
        <v/>
      </c>
      <c r="G723" s="19">
        <f>IF(D723&gt;23500000,NA(),IF(D723&lt;=4890000,1040000,IF(D723&lt;=6550000,670000,620000)))</f>
        <v/>
      </c>
      <c r="H723" s="19">
        <f>MAX(0,ROUNDDOWN(D723-F723-G723-0,-3))</f>
        <v/>
      </c>
      <c r="I723" s="19">
        <f>IF(H723&lt;=0,0,ROUNDDOWN((H723*LOOKUP(H723,{0,1950001,3300001,6950001,9000001,18000001,40000001},{0.05,0.1,0.2,0.23,0.33,0.4,0.45})-LOOKUP(H723,{0,1950001,3300001,6950001,9000001,18000001,40000001},{0,97500,427500,636000,1536000,2796000,4796000}))*1.021,-2))</f>
        <v/>
      </c>
      <c r="J723" s="19">
        <f>MAX(0,ROUNDDOWN(D723-F723-430000-0,-3))</f>
        <v/>
      </c>
      <c r="K723" s="19">
        <f>IF(D723&lt;=450000,0,MAX(0,ROUNDDOWN(J723*0.06-MIN(50000,J723)*0.03,-2))+MAX(0,ROUNDDOWN(J723*0.04-MIN(50000,J723)*0.02,-2)))</f>
        <v/>
      </c>
      <c r="L723" s="19">
        <f>I723+K723+E723</f>
        <v/>
      </c>
      <c r="M723" s="19">
        <f>MIN(100000,MAX(0,$B723))</f>
        <v/>
      </c>
      <c r="N723" s="19">
        <f>$B723-M723</f>
        <v/>
      </c>
      <c r="O723" s="19">
        <f>MIN(670000,ROUNDDOWN(MAX(0,N723-430000)*0.0751+47600,0))+MIN(260000,ROUNDDOWN(MAX(0,N723-430000)*0.028+17600,0))+MIN(30000,ROUNDDOWN(MAX(0,N723-430000)*0.0027+1873,0))+IF("いいえ"="はい",MIN(170000,ROUNDDOWN(MAX(0,N723-430000)*0.0243+17800,0)),0)</f>
        <v/>
      </c>
      <c r="P723" s="19">
        <f>IF(""="",215040+O723,"")</f>
        <v/>
      </c>
      <c r="Q723" s="19">
        <f>IF(N723&gt;23500000,NA(),IF(N723&lt;=4890000,1040000,IF(N723&lt;=6550000,670000,620000)))</f>
        <v/>
      </c>
      <c r="R723" s="19">
        <f>MAX(0,ROUNDDOWN(N723-P723-Q723-0,-3))</f>
        <v/>
      </c>
      <c r="S723" s="19">
        <f>IF(R723&lt;=0,0,ROUNDDOWN((R723*LOOKUP(R723,{0,1950001,3300001,6950001,9000001,18000001,40000001},{0.05,0.1,0.2,0.23,0.33,0.4,0.45})-LOOKUP(R723,{0,1950001,3300001,6950001,9000001,18000001,40000001},{0,97500,427500,636000,1536000,2796000,4796000}))*1.021,-2))</f>
        <v/>
      </c>
      <c r="T723" s="19">
        <f>MAX(0,ROUNDDOWN(N723-P723-430000-0,-3))</f>
        <v/>
      </c>
      <c r="U723" s="19">
        <f>IF(N723&lt;=450000,0,MAX(0,ROUNDDOWN(T723*0.06-MIN(50000,T723)*0.03,-2))+MAX(0,ROUNDDOWN(T723*0.04-MIN(50000,T723)*0.02,-2)))</f>
        <v/>
      </c>
      <c r="V723" s="19">
        <f>S723+U723+O723</f>
        <v/>
      </c>
      <c r="W723" s="19">
        <f>MIN(550000,MAX(0,$B723))</f>
        <v/>
      </c>
      <c r="X723" s="19">
        <f>$B723-W723</f>
        <v/>
      </c>
      <c r="Y723" s="19">
        <f>MIN(670000,ROUNDDOWN(MAX(0,X723-430000)*0.0751+47600,0))+MIN(260000,ROUNDDOWN(MAX(0,X723-430000)*0.028+17600,0))+MIN(30000,ROUNDDOWN(MAX(0,X723-430000)*0.0027+1873,0))+IF("いいえ"="はい",MIN(170000,ROUNDDOWN(MAX(0,X723-430000)*0.0243+17800,0)),0)</f>
        <v/>
      </c>
      <c r="Z723" s="19">
        <f>IF(""="",215040+Y723,"")</f>
        <v/>
      </c>
      <c r="AA723" s="19">
        <f>IF(X723&gt;23500000,NA(),IF(X723&lt;=4890000,1040000,IF(X723&lt;=6550000,670000,620000)))</f>
        <v/>
      </c>
      <c r="AB723" s="19">
        <f>MAX(0,ROUNDDOWN(X723-Z723-AA723-0,-3))</f>
        <v/>
      </c>
      <c r="AC723" s="19">
        <f>IF(AB723&lt;=0,0,ROUNDDOWN((AB723*LOOKUP(AB723,{0,1950001,3300001,6950001,9000001,18000001,40000001},{0.05,0.1,0.2,0.23,0.33,0.4,0.45})-LOOKUP(AB723,{0,1950001,3300001,6950001,9000001,18000001,40000001},{0,97500,427500,636000,1536000,2796000,4796000}))*1.021,-2))</f>
        <v/>
      </c>
      <c r="AD723" s="19">
        <f>MAX(0,ROUNDDOWN(X723-Z723-430000-0,-3))</f>
        <v/>
      </c>
      <c r="AE723" s="19">
        <f>IF(X723&lt;=450000,0,MAX(0,ROUNDDOWN(AD723*0.06-MIN(50000,AD723)*0.03,-2))+MAX(0,ROUNDDOWN(AD723*0.04-MIN(50000,AD723)*0.02,-2)))</f>
        <v/>
      </c>
      <c r="AF723" s="19">
        <f>AC723+AE723+Y723</f>
        <v/>
      </c>
      <c r="AG723" s="19">
        <f>MIN(650000,MAX(0,$B723))</f>
        <v/>
      </c>
      <c r="AH723" s="19">
        <f>$B723-AG723</f>
        <v/>
      </c>
      <c r="AI723" s="19">
        <f>MIN(670000,ROUNDDOWN(MAX(0,AH723-430000)*0.0751+47600,0))+MIN(260000,ROUNDDOWN(MAX(0,AH723-430000)*0.028+17600,0))+MIN(30000,ROUNDDOWN(MAX(0,AH723-430000)*0.0027+1873,0))+IF("いいえ"="はい",MIN(170000,ROUNDDOWN(MAX(0,AH723-430000)*0.0243+17800,0)),0)</f>
        <v/>
      </c>
      <c r="AJ723" s="19">
        <f>IF(""="",215040+AI723,"")</f>
        <v/>
      </c>
      <c r="AK723" s="19">
        <f>IF(AH723&gt;23500000,NA(),IF(AH723&lt;=4890000,1040000,IF(AH723&lt;=6550000,670000,620000)))</f>
        <v/>
      </c>
      <c r="AL723" s="19">
        <f>MAX(0,ROUNDDOWN(AH723-AJ723-AK723-0,-3))</f>
        <v/>
      </c>
      <c r="AM723" s="19">
        <f>IF(AL723&lt;=0,0,ROUNDDOWN((AL723*LOOKUP(AL723,{0,1950001,3300001,6950001,9000001,18000001,40000001},{0.05,0.1,0.2,0.23,0.33,0.4,0.45})-LOOKUP(AL723,{0,1950001,3300001,6950001,9000001,18000001,40000001},{0,97500,427500,636000,1536000,2796000,4796000}))*1.021,-2))</f>
        <v/>
      </c>
      <c r="AN723" s="19">
        <f>MAX(0,ROUNDDOWN(AH723-AJ723-430000-0,-3))</f>
        <v/>
      </c>
      <c r="AO723" s="19">
        <f>IF(AH723&lt;=450000,0,MAX(0,ROUNDDOWN(AN723*0.06-MIN(50000,AN723)*0.03,-2))+MAX(0,ROUNDDOWN(AN723*0.04-MIN(50000,AN723)*0.02,-2)))</f>
        <v/>
      </c>
      <c r="AP723" s="19">
        <f>AM723+AO723+AI723</f>
        <v/>
      </c>
      <c r="AQ723" s="19">
        <f>MIN(750000,MAX(0,$B723))</f>
        <v/>
      </c>
      <c r="AR723" s="19">
        <f>$B723-AQ723</f>
        <v/>
      </c>
      <c r="AS723" s="19">
        <f>MIN(670000,ROUNDDOWN(MAX(0,AR723-430000)*0.0751+47600,0))+MIN(260000,ROUNDDOWN(MAX(0,AR723-430000)*0.028+17600,0))+MIN(30000,ROUNDDOWN(MAX(0,AR723-430000)*0.0027+1873,0))+IF("いいえ"="はい",MIN(170000,ROUNDDOWN(MAX(0,AR723-430000)*0.0243+17800,0)),0)</f>
        <v/>
      </c>
      <c r="AT723" s="19">
        <f>IF(""="",215040+AS723,"")</f>
        <v/>
      </c>
      <c r="AU723" s="19">
        <f>IF(AR723&gt;23500000,NA(),IF(AR723&lt;=4890000,1040000,IF(AR723&lt;=6550000,670000,620000)))</f>
        <v/>
      </c>
      <c r="AV723" s="19">
        <f>MAX(0,ROUNDDOWN(AR723-AT723-AU723-0,-3))</f>
        <v/>
      </c>
      <c r="AW723" s="19">
        <f>IF(AV723&lt;=0,0,ROUNDDOWN((AV723*LOOKUP(AV723,{0,1950001,3300001,6950001,9000001,18000001,40000001},{0.05,0.1,0.2,0.23,0.33,0.4,0.45})-LOOKUP(AV723,{0,1950001,3300001,6950001,9000001,18000001,40000001},{0,97500,427500,636000,1536000,2796000,4796000}))*1.021,-2))</f>
        <v/>
      </c>
      <c r="AX723" s="19">
        <f>MAX(0,ROUNDDOWN(AR723-AT723-430000-0,-3))</f>
        <v/>
      </c>
      <c r="AY723" s="19">
        <f>IF(AR723&lt;=450000,0,MAX(0,ROUNDDOWN(AX723*0.06-MIN(50000,AX723)*0.03,-2))+MAX(0,ROUNDDOWN(AX723*0.04-MIN(50000,AX723)*0.02,-2)))</f>
        <v/>
      </c>
      <c r="AZ723" s="19">
        <f>AW723+AY723+AS723</f>
        <v/>
      </c>
    </row>
    <row r="724">
      <c r="A724" t="inlineStr">
        <is>
          <t>1万円刻み</t>
        </is>
      </c>
      <c r="B724" s="19">
        <f>'3_1万円刻み'!$A$707</f>
        <v/>
      </c>
      <c r="C724" s="19">
        <f>MIN(0,MAX(0,$B724))</f>
        <v/>
      </c>
      <c r="D724" s="19">
        <f>$B724-C724</f>
        <v/>
      </c>
      <c r="E724" s="19">
        <f>MIN(670000,ROUNDDOWN(MAX(0,D724-430000)*0.0751+47600,0))+MIN(260000,ROUNDDOWN(MAX(0,D724-430000)*0.028+17600,0))+MIN(30000,ROUNDDOWN(MAX(0,D724-430000)*0.0027+1873,0))+IF("いいえ"="はい",MIN(170000,ROUNDDOWN(MAX(0,D724-430000)*0.0243+17800,0)),0)</f>
        <v/>
      </c>
      <c r="F724" s="19">
        <f>IF(""="",215040+E724,"")</f>
        <v/>
      </c>
      <c r="G724" s="19">
        <f>IF(D724&gt;23500000,NA(),IF(D724&lt;=4890000,1040000,IF(D724&lt;=6550000,670000,620000)))</f>
        <v/>
      </c>
      <c r="H724" s="19">
        <f>MAX(0,ROUNDDOWN(D724-F724-G724-0,-3))</f>
        <v/>
      </c>
      <c r="I724" s="19">
        <f>IF(H724&lt;=0,0,ROUNDDOWN((H724*LOOKUP(H724,{0,1950001,3300001,6950001,9000001,18000001,40000001},{0.05,0.1,0.2,0.23,0.33,0.4,0.45})-LOOKUP(H724,{0,1950001,3300001,6950001,9000001,18000001,40000001},{0,97500,427500,636000,1536000,2796000,4796000}))*1.021,-2))</f>
        <v/>
      </c>
      <c r="J724" s="19">
        <f>MAX(0,ROUNDDOWN(D724-F724-430000-0,-3))</f>
        <v/>
      </c>
      <c r="K724" s="19">
        <f>IF(D724&lt;=450000,0,MAX(0,ROUNDDOWN(J724*0.06-MIN(50000,J724)*0.03,-2))+MAX(0,ROUNDDOWN(J724*0.04-MIN(50000,J724)*0.02,-2)))</f>
        <v/>
      </c>
      <c r="L724" s="19">
        <f>I724+K724+E724</f>
        <v/>
      </c>
      <c r="M724" s="19">
        <f>MIN(100000,MAX(0,$B724))</f>
        <v/>
      </c>
      <c r="N724" s="19">
        <f>$B724-M724</f>
        <v/>
      </c>
      <c r="O724" s="19">
        <f>MIN(670000,ROUNDDOWN(MAX(0,N724-430000)*0.0751+47600,0))+MIN(260000,ROUNDDOWN(MAX(0,N724-430000)*0.028+17600,0))+MIN(30000,ROUNDDOWN(MAX(0,N724-430000)*0.0027+1873,0))+IF("いいえ"="はい",MIN(170000,ROUNDDOWN(MAX(0,N724-430000)*0.0243+17800,0)),0)</f>
        <v/>
      </c>
      <c r="P724" s="19">
        <f>IF(""="",215040+O724,"")</f>
        <v/>
      </c>
      <c r="Q724" s="19">
        <f>IF(N724&gt;23500000,NA(),IF(N724&lt;=4890000,1040000,IF(N724&lt;=6550000,670000,620000)))</f>
        <v/>
      </c>
      <c r="R724" s="19">
        <f>MAX(0,ROUNDDOWN(N724-P724-Q724-0,-3))</f>
        <v/>
      </c>
      <c r="S724" s="19">
        <f>IF(R724&lt;=0,0,ROUNDDOWN((R724*LOOKUP(R724,{0,1950001,3300001,6950001,9000001,18000001,40000001},{0.05,0.1,0.2,0.23,0.33,0.4,0.45})-LOOKUP(R724,{0,1950001,3300001,6950001,9000001,18000001,40000001},{0,97500,427500,636000,1536000,2796000,4796000}))*1.021,-2))</f>
        <v/>
      </c>
      <c r="T724" s="19">
        <f>MAX(0,ROUNDDOWN(N724-P724-430000-0,-3))</f>
        <v/>
      </c>
      <c r="U724" s="19">
        <f>IF(N724&lt;=450000,0,MAX(0,ROUNDDOWN(T724*0.06-MIN(50000,T724)*0.03,-2))+MAX(0,ROUNDDOWN(T724*0.04-MIN(50000,T724)*0.02,-2)))</f>
        <v/>
      </c>
      <c r="V724" s="19">
        <f>S724+U724+O724</f>
        <v/>
      </c>
      <c r="W724" s="19">
        <f>MIN(550000,MAX(0,$B724))</f>
        <v/>
      </c>
      <c r="X724" s="19">
        <f>$B724-W724</f>
        <v/>
      </c>
      <c r="Y724" s="19">
        <f>MIN(670000,ROUNDDOWN(MAX(0,X724-430000)*0.0751+47600,0))+MIN(260000,ROUNDDOWN(MAX(0,X724-430000)*0.028+17600,0))+MIN(30000,ROUNDDOWN(MAX(0,X724-430000)*0.0027+1873,0))+IF("いいえ"="はい",MIN(170000,ROUNDDOWN(MAX(0,X724-430000)*0.0243+17800,0)),0)</f>
        <v/>
      </c>
      <c r="Z724" s="19">
        <f>IF(""="",215040+Y724,"")</f>
        <v/>
      </c>
      <c r="AA724" s="19">
        <f>IF(X724&gt;23500000,NA(),IF(X724&lt;=4890000,1040000,IF(X724&lt;=6550000,670000,620000)))</f>
        <v/>
      </c>
      <c r="AB724" s="19">
        <f>MAX(0,ROUNDDOWN(X724-Z724-AA724-0,-3))</f>
        <v/>
      </c>
      <c r="AC724" s="19">
        <f>IF(AB724&lt;=0,0,ROUNDDOWN((AB724*LOOKUP(AB724,{0,1950001,3300001,6950001,9000001,18000001,40000001},{0.05,0.1,0.2,0.23,0.33,0.4,0.45})-LOOKUP(AB724,{0,1950001,3300001,6950001,9000001,18000001,40000001},{0,97500,427500,636000,1536000,2796000,4796000}))*1.021,-2))</f>
        <v/>
      </c>
      <c r="AD724" s="19">
        <f>MAX(0,ROUNDDOWN(X724-Z724-430000-0,-3))</f>
        <v/>
      </c>
      <c r="AE724" s="19">
        <f>IF(X724&lt;=450000,0,MAX(0,ROUNDDOWN(AD724*0.06-MIN(50000,AD724)*0.03,-2))+MAX(0,ROUNDDOWN(AD724*0.04-MIN(50000,AD724)*0.02,-2)))</f>
        <v/>
      </c>
      <c r="AF724" s="19">
        <f>AC724+AE724+Y724</f>
        <v/>
      </c>
      <c r="AG724" s="19">
        <f>MIN(650000,MAX(0,$B724))</f>
        <v/>
      </c>
      <c r="AH724" s="19">
        <f>$B724-AG724</f>
        <v/>
      </c>
      <c r="AI724" s="19">
        <f>MIN(670000,ROUNDDOWN(MAX(0,AH724-430000)*0.0751+47600,0))+MIN(260000,ROUNDDOWN(MAX(0,AH724-430000)*0.028+17600,0))+MIN(30000,ROUNDDOWN(MAX(0,AH724-430000)*0.0027+1873,0))+IF("いいえ"="はい",MIN(170000,ROUNDDOWN(MAX(0,AH724-430000)*0.0243+17800,0)),0)</f>
        <v/>
      </c>
      <c r="AJ724" s="19">
        <f>IF(""="",215040+AI724,"")</f>
        <v/>
      </c>
      <c r="AK724" s="19">
        <f>IF(AH724&gt;23500000,NA(),IF(AH724&lt;=4890000,1040000,IF(AH724&lt;=6550000,670000,620000)))</f>
        <v/>
      </c>
      <c r="AL724" s="19">
        <f>MAX(0,ROUNDDOWN(AH724-AJ724-AK724-0,-3))</f>
        <v/>
      </c>
      <c r="AM724" s="19">
        <f>IF(AL724&lt;=0,0,ROUNDDOWN((AL724*LOOKUP(AL724,{0,1950001,3300001,6950001,9000001,18000001,40000001},{0.05,0.1,0.2,0.23,0.33,0.4,0.45})-LOOKUP(AL724,{0,1950001,3300001,6950001,9000001,18000001,40000001},{0,97500,427500,636000,1536000,2796000,4796000}))*1.021,-2))</f>
        <v/>
      </c>
      <c r="AN724" s="19">
        <f>MAX(0,ROUNDDOWN(AH724-AJ724-430000-0,-3))</f>
        <v/>
      </c>
      <c r="AO724" s="19">
        <f>IF(AH724&lt;=450000,0,MAX(0,ROUNDDOWN(AN724*0.06-MIN(50000,AN724)*0.03,-2))+MAX(0,ROUNDDOWN(AN724*0.04-MIN(50000,AN724)*0.02,-2)))</f>
        <v/>
      </c>
      <c r="AP724" s="19">
        <f>AM724+AO724+AI724</f>
        <v/>
      </c>
      <c r="AQ724" s="19">
        <f>MIN(750000,MAX(0,$B724))</f>
        <v/>
      </c>
      <c r="AR724" s="19">
        <f>$B724-AQ724</f>
        <v/>
      </c>
      <c r="AS724" s="19">
        <f>MIN(670000,ROUNDDOWN(MAX(0,AR724-430000)*0.0751+47600,0))+MIN(260000,ROUNDDOWN(MAX(0,AR724-430000)*0.028+17600,0))+MIN(30000,ROUNDDOWN(MAX(0,AR724-430000)*0.0027+1873,0))+IF("いいえ"="はい",MIN(170000,ROUNDDOWN(MAX(0,AR724-430000)*0.0243+17800,0)),0)</f>
        <v/>
      </c>
      <c r="AT724" s="19">
        <f>IF(""="",215040+AS724,"")</f>
        <v/>
      </c>
      <c r="AU724" s="19">
        <f>IF(AR724&gt;23500000,NA(),IF(AR724&lt;=4890000,1040000,IF(AR724&lt;=6550000,670000,620000)))</f>
        <v/>
      </c>
      <c r="AV724" s="19">
        <f>MAX(0,ROUNDDOWN(AR724-AT724-AU724-0,-3))</f>
        <v/>
      </c>
      <c r="AW724" s="19">
        <f>IF(AV724&lt;=0,0,ROUNDDOWN((AV724*LOOKUP(AV724,{0,1950001,3300001,6950001,9000001,18000001,40000001},{0.05,0.1,0.2,0.23,0.33,0.4,0.45})-LOOKUP(AV724,{0,1950001,3300001,6950001,9000001,18000001,40000001},{0,97500,427500,636000,1536000,2796000,4796000}))*1.021,-2))</f>
        <v/>
      </c>
      <c r="AX724" s="19">
        <f>MAX(0,ROUNDDOWN(AR724-AT724-430000-0,-3))</f>
        <v/>
      </c>
      <c r="AY724" s="19">
        <f>IF(AR724&lt;=450000,0,MAX(0,ROUNDDOWN(AX724*0.06-MIN(50000,AX724)*0.03,-2))+MAX(0,ROUNDDOWN(AX724*0.04-MIN(50000,AX724)*0.02,-2)))</f>
        <v/>
      </c>
      <c r="AZ724" s="19">
        <f>AW724+AY724+AS724</f>
        <v/>
      </c>
    </row>
    <row r="725">
      <c r="A725" t="inlineStr">
        <is>
          <t>1万円刻み</t>
        </is>
      </c>
      <c r="B725" s="19">
        <f>'3_1万円刻み'!$A$708</f>
        <v/>
      </c>
      <c r="C725" s="19">
        <f>MIN(0,MAX(0,$B725))</f>
        <v/>
      </c>
      <c r="D725" s="19">
        <f>$B725-C725</f>
        <v/>
      </c>
      <c r="E725" s="19">
        <f>MIN(670000,ROUNDDOWN(MAX(0,D725-430000)*0.0751+47600,0))+MIN(260000,ROUNDDOWN(MAX(0,D725-430000)*0.028+17600,0))+MIN(30000,ROUNDDOWN(MAX(0,D725-430000)*0.0027+1873,0))+IF("いいえ"="はい",MIN(170000,ROUNDDOWN(MAX(0,D725-430000)*0.0243+17800,0)),0)</f>
        <v/>
      </c>
      <c r="F725" s="19">
        <f>IF(""="",215040+E725,"")</f>
        <v/>
      </c>
      <c r="G725" s="19">
        <f>IF(D725&gt;23500000,NA(),IF(D725&lt;=4890000,1040000,IF(D725&lt;=6550000,670000,620000)))</f>
        <v/>
      </c>
      <c r="H725" s="19">
        <f>MAX(0,ROUNDDOWN(D725-F725-G725-0,-3))</f>
        <v/>
      </c>
      <c r="I725" s="19">
        <f>IF(H725&lt;=0,0,ROUNDDOWN((H725*LOOKUP(H725,{0,1950001,3300001,6950001,9000001,18000001,40000001},{0.05,0.1,0.2,0.23,0.33,0.4,0.45})-LOOKUP(H725,{0,1950001,3300001,6950001,9000001,18000001,40000001},{0,97500,427500,636000,1536000,2796000,4796000}))*1.021,-2))</f>
        <v/>
      </c>
      <c r="J725" s="19">
        <f>MAX(0,ROUNDDOWN(D725-F725-430000-0,-3))</f>
        <v/>
      </c>
      <c r="K725" s="19">
        <f>IF(D725&lt;=450000,0,MAX(0,ROUNDDOWN(J725*0.06-MIN(50000,J725)*0.03,-2))+MAX(0,ROUNDDOWN(J725*0.04-MIN(50000,J725)*0.02,-2)))</f>
        <v/>
      </c>
      <c r="L725" s="19">
        <f>I725+K725+E725</f>
        <v/>
      </c>
      <c r="M725" s="19">
        <f>MIN(100000,MAX(0,$B725))</f>
        <v/>
      </c>
      <c r="N725" s="19">
        <f>$B725-M725</f>
        <v/>
      </c>
      <c r="O725" s="19">
        <f>MIN(670000,ROUNDDOWN(MAX(0,N725-430000)*0.0751+47600,0))+MIN(260000,ROUNDDOWN(MAX(0,N725-430000)*0.028+17600,0))+MIN(30000,ROUNDDOWN(MAX(0,N725-430000)*0.0027+1873,0))+IF("いいえ"="はい",MIN(170000,ROUNDDOWN(MAX(0,N725-430000)*0.0243+17800,0)),0)</f>
        <v/>
      </c>
      <c r="P725" s="19">
        <f>IF(""="",215040+O725,"")</f>
        <v/>
      </c>
      <c r="Q725" s="19">
        <f>IF(N725&gt;23500000,NA(),IF(N725&lt;=4890000,1040000,IF(N725&lt;=6550000,670000,620000)))</f>
        <v/>
      </c>
      <c r="R725" s="19">
        <f>MAX(0,ROUNDDOWN(N725-P725-Q725-0,-3))</f>
        <v/>
      </c>
      <c r="S725" s="19">
        <f>IF(R725&lt;=0,0,ROUNDDOWN((R725*LOOKUP(R725,{0,1950001,3300001,6950001,9000001,18000001,40000001},{0.05,0.1,0.2,0.23,0.33,0.4,0.45})-LOOKUP(R725,{0,1950001,3300001,6950001,9000001,18000001,40000001},{0,97500,427500,636000,1536000,2796000,4796000}))*1.021,-2))</f>
        <v/>
      </c>
      <c r="T725" s="19">
        <f>MAX(0,ROUNDDOWN(N725-P725-430000-0,-3))</f>
        <v/>
      </c>
      <c r="U725" s="19">
        <f>IF(N725&lt;=450000,0,MAX(0,ROUNDDOWN(T725*0.06-MIN(50000,T725)*0.03,-2))+MAX(0,ROUNDDOWN(T725*0.04-MIN(50000,T725)*0.02,-2)))</f>
        <v/>
      </c>
      <c r="V725" s="19">
        <f>S725+U725+O725</f>
        <v/>
      </c>
      <c r="W725" s="19">
        <f>MIN(550000,MAX(0,$B725))</f>
        <v/>
      </c>
      <c r="X725" s="19">
        <f>$B725-W725</f>
        <v/>
      </c>
      <c r="Y725" s="19">
        <f>MIN(670000,ROUNDDOWN(MAX(0,X725-430000)*0.0751+47600,0))+MIN(260000,ROUNDDOWN(MAX(0,X725-430000)*0.028+17600,0))+MIN(30000,ROUNDDOWN(MAX(0,X725-430000)*0.0027+1873,0))+IF("いいえ"="はい",MIN(170000,ROUNDDOWN(MAX(0,X725-430000)*0.0243+17800,0)),0)</f>
        <v/>
      </c>
      <c r="Z725" s="19">
        <f>IF(""="",215040+Y725,"")</f>
        <v/>
      </c>
      <c r="AA725" s="19">
        <f>IF(X725&gt;23500000,NA(),IF(X725&lt;=4890000,1040000,IF(X725&lt;=6550000,670000,620000)))</f>
        <v/>
      </c>
      <c r="AB725" s="19">
        <f>MAX(0,ROUNDDOWN(X725-Z725-AA725-0,-3))</f>
        <v/>
      </c>
      <c r="AC725" s="19">
        <f>IF(AB725&lt;=0,0,ROUNDDOWN((AB725*LOOKUP(AB725,{0,1950001,3300001,6950001,9000001,18000001,40000001},{0.05,0.1,0.2,0.23,0.33,0.4,0.45})-LOOKUP(AB725,{0,1950001,3300001,6950001,9000001,18000001,40000001},{0,97500,427500,636000,1536000,2796000,4796000}))*1.021,-2))</f>
        <v/>
      </c>
      <c r="AD725" s="19">
        <f>MAX(0,ROUNDDOWN(X725-Z725-430000-0,-3))</f>
        <v/>
      </c>
      <c r="AE725" s="19">
        <f>IF(X725&lt;=450000,0,MAX(0,ROUNDDOWN(AD725*0.06-MIN(50000,AD725)*0.03,-2))+MAX(0,ROUNDDOWN(AD725*0.04-MIN(50000,AD725)*0.02,-2)))</f>
        <v/>
      </c>
      <c r="AF725" s="19">
        <f>AC725+AE725+Y725</f>
        <v/>
      </c>
      <c r="AG725" s="19">
        <f>MIN(650000,MAX(0,$B725))</f>
        <v/>
      </c>
      <c r="AH725" s="19">
        <f>$B725-AG725</f>
        <v/>
      </c>
      <c r="AI725" s="19">
        <f>MIN(670000,ROUNDDOWN(MAX(0,AH725-430000)*0.0751+47600,0))+MIN(260000,ROUNDDOWN(MAX(0,AH725-430000)*0.028+17600,0))+MIN(30000,ROUNDDOWN(MAX(0,AH725-430000)*0.0027+1873,0))+IF("いいえ"="はい",MIN(170000,ROUNDDOWN(MAX(0,AH725-430000)*0.0243+17800,0)),0)</f>
        <v/>
      </c>
      <c r="AJ725" s="19">
        <f>IF(""="",215040+AI725,"")</f>
        <v/>
      </c>
      <c r="AK725" s="19">
        <f>IF(AH725&gt;23500000,NA(),IF(AH725&lt;=4890000,1040000,IF(AH725&lt;=6550000,670000,620000)))</f>
        <v/>
      </c>
      <c r="AL725" s="19">
        <f>MAX(0,ROUNDDOWN(AH725-AJ725-AK725-0,-3))</f>
        <v/>
      </c>
      <c r="AM725" s="19">
        <f>IF(AL725&lt;=0,0,ROUNDDOWN((AL725*LOOKUP(AL725,{0,1950001,3300001,6950001,9000001,18000001,40000001},{0.05,0.1,0.2,0.23,0.33,0.4,0.45})-LOOKUP(AL725,{0,1950001,3300001,6950001,9000001,18000001,40000001},{0,97500,427500,636000,1536000,2796000,4796000}))*1.021,-2))</f>
        <v/>
      </c>
      <c r="AN725" s="19">
        <f>MAX(0,ROUNDDOWN(AH725-AJ725-430000-0,-3))</f>
        <v/>
      </c>
      <c r="AO725" s="19">
        <f>IF(AH725&lt;=450000,0,MAX(0,ROUNDDOWN(AN725*0.06-MIN(50000,AN725)*0.03,-2))+MAX(0,ROUNDDOWN(AN725*0.04-MIN(50000,AN725)*0.02,-2)))</f>
        <v/>
      </c>
      <c r="AP725" s="19">
        <f>AM725+AO725+AI725</f>
        <v/>
      </c>
      <c r="AQ725" s="19">
        <f>MIN(750000,MAX(0,$B725))</f>
        <v/>
      </c>
      <c r="AR725" s="19">
        <f>$B725-AQ725</f>
        <v/>
      </c>
      <c r="AS725" s="19">
        <f>MIN(670000,ROUNDDOWN(MAX(0,AR725-430000)*0.0751+47600,0))+MIN(260000,ROUNDDOWN(MAX(0,AR725-430000)*0.028+17600,0))+MIN(30000,ROUNDDOWN(MAX(0,AR725-430000)*0.0027+1873,0))+IF("いいえ"="はい",MIN(170000,ROUNDDOWN(MAX(0,AR725-430000)*0.0243+17800,0)),0)</f>
        <v/>
      </c>
      <c r="AT725" s="19">
        <f>IF(""="",215040+AS725,"")</f>
        <v/>
      </c>
      <c r="AU725" s="19">
        <f>IF(AR725&gt;23500000,NA(),IF(AR725&lt;=4890000,1040000,IF(AR725&lt;=6550000,670000,620000)))</f>
        <v/>
      </c>
      <c r="AV725" s="19">
        <f>MAX(0,ROUNDDOWN(AR725-AT725-AU725-0,-3))</f>
        <v/>
      </c>
      <c r="AW725" s="19">
        <f>IF(AV725&lt;=0,0,ROUNDDOWN((AV725*LOOKUP(AV725,{0,1950001,3300001,6950001,9000001,18000001,40000001},{0.05,0.1,0.2,0.23,0.33,0.4,0.45})-LOOKUP(AV725,{0,1950001,3300001,6950001,9000001,18000001,40000001},{0,97500,427500,636000,1536000,2796000,4796000}))*1.021,-2))</f>
        <v/>
      </c>
      <c r="AX725" s="19">
        <f>MAX(0,ROUNDDOWN(AR725-AT725-430000-0,-3))</f>
        <v/>
      </c>
      <c r="AY725" s="19">
        <f>IF(AR725&lt;=450000,0,MAX(0,ROUNDDOWN(AX725*0.06-MIN(50000,AX725)*0.03,-2))+MAX(0,ROUNDDOWN(AX725*0.04-MIN(50000,AX725)*0.02,-2)))</f>
        <v/>
      </c>
      <c r="AZ725" s="19">
        <f>AW725+AY725+AS725</f>
        <v/>
      </c>
    </row>
    <row r="726">
      <c r="A726" t="inlineStr">
        <is>
          <t>1万円刻み</t>
        </is>
      </c>
      <c r="B726" s="19">
        <f>'3_1万円刻み'!$A$709</f>
        <v/>
      </c>
      <c r="C726" s="19">
        <f>MIN(0,MAX(0,$B726))</f>
        <v/>
      </c>
      <c r="D726" s="19">
        <f>$B726-C726</f>
        <v/>
      </c>
      <c r="E726" s="19">
        <f>MIN(670000,ROUNDDOWN(MAX(0,D726-430000)*0.0751+47600,0))+MIN(260000,ROUNDDOWN(MAX(0,D726-430000)*0.028+17600,0))+MIN(30000,ROUNDDOWN(MAX(0,D726-430000)*0.0027+1873,0))+IF("いいえ"="はい",MIN(170000,ROUNDDOWN(MAX(0,D726-430000)*0.0243+17800,0)),0)</f>
        <v/>
      </c>
      <c r="F726" s="19">
        <f>IF(""="",215040+E726,"")</f>
        <v/>
      </c>
      <c r="G726" s="19">
        <f>IF(D726&gt;23500000,NA(),IF(D726&lt;=4890000,1040000,IF(D726&lt;=6550000,670000,620000)))</f>
        <v/>
      </c>
      <c r="H726" s="19">
        <f>MAX(0,ROUNDDOWN(D726-F726-G726-0,-3))</f>
        <v/>
      </c>
      <c r="I726" s="19">
        <f>IF(H726&lt;=0,0,ROUNDDOWN((H726*LOOKUP(H726,{0,1950001,3300001,6950001,9000001,18000001,40000001},{0.05,0.1,0.2,0.23,0.33,0.4,0.45})-LOOKUP(H726,{0,1950001,3300001,6950001,9000001,18000001,40000001},{0,97500,427500,636000,1536000,2796000,4796000}))*1.021,-2))</f>
        <v/>
      </c>
      <c r="J726" s="19">
        <f>MAX(0,ROUNDDOWN(D726-F726-430000-0,-3))</f>
        <v/>
      </c>
      <c r="K726" s="19">
        <f>IF(D726&lt;=450000,0,MAX(0,ROUNDDOWN(J726*0.06-MIN(50000,J726)*0.03,-2))+MAX(0,ROUNDDOWN(J726*0.04-MIN(50000,J726)*0.02,-2)))</f>
        <v/>
      </c>
      <c r="L726" s="19">
        <f>I726+K726+E726</f>
        <v/>
      </c>
      <c r="M726" s="19">
        <f>MIN(100000,MAX(0,$B726))</f>
        <v/>
      </c>
      <c r="N726" s="19">
        <f>$B726-M726</f>
        <v/>
      </c>
      <c r="O726" s="19">
        <f>MIN(670000,ROUNDDOWN(MAX(0,N726-430000)*0.0751+47600,0))+MIN(260000,ROUNDDOWN(MAX(0,N726-430000)*0.028+17600,0))+MIN(30000,ROUNDDOWN(MAX(0,N726-430000)*0.0027+1873,0))+IF("いいえ"="はい",MIN(170000,ROUNDDOWN(MAX(0,N726-430000)*0.0243+17800,0)),0)</f>
        <v/>
      </c>
      <c r="P726" s="19">
        <f>IF(""="",215040+O726,"")</f>
        <v/>
      </c>
      <c r="Q726" s="19">
        <f>IF(N726&gt;23500000,NA(),IF(N726&lt;=4890000,1040000,IF(N726&lt;=6550000,670000,620000)))</f>
        <v/>
      </c>
      <c r="R726" s="19">
        <f>MAX(0,ROUNDDOWN(N726-P726-Q726-0,-3))</f>
        <v/>
      </c>
      <c r="S726" s="19">
        <f>IF(R726&lt;=0,0,ROUNDDOWN((R726*LOOKUP(R726,{0,1950001,3300001,6950001,9000001,18000001,40000001},{0.05,0.1,0.2,0.23,0.33,0.4,0.45})-LOOKUP(R726,{0,1950001,3300001,6950001,9000001,18000001,40000001},{0,97500,427500,636000,1536000,2796000,4796000}))*1.021,-2))</f>
        <v/>
      </c>
      <c r="T726" s="19">
        <f>MAX(0,ROUNDDOWN(N726-P726-430000-0,-3))</f>
        <v/>
      </c>
      <c r="U726" s="19">
        <f>IF(N726&lt;=450000,0,MAX(0,ROUNDDOWN(T726*0.06-MIN(50000,T726)*0.03,-2))+MAX(0,ROUNDDOWN(T726*0.04-MIN(50000,T726)*0.02,-2)))</f>
        <v/>
      </c>
      <c r="V726" s="19">
        <f>S726+U726+O726</f>
        <v/>
      </c>
      <c r="W726" s="19">
        <f>MIN(550000,MAX(0,$B726))</f>
        <v/>
      </c>
      <c r="X726" s="19">
        <f>$B726-W726</f>
        <v/>
      </c>
      <c r="Y726" s="19">
        <f>MIN(670000,ROUNDDOWN(MAX(0,X726-430000)*0.0751+47600,0))+MIN(260000,ROUNDDOWN(MAX(0,X726-430000)*0.028+17600,0))+MIN(30000,ROUNDDOWN(MAX(0,X726-430000)*0.0027+1873,0))+IF("いいえ"="はい",MIN(170000,ROUNDDOWN(MAX(0,X726-430000)*0.0243+17800,0)),0)</f>
        <v/>
      </c>
      <c r="Z726" s="19">
        <f>IF(""="",215040+Y726,"")</f>
        <v/>
      </c>
      <c r="AA726" s="19">
        <f>IF(X726&gt;23500000,NA(),IF(X726&lt;=4890000,1040000,IF(X726&lt;=6550000,670000,620000)))</f>
        <v/>
      </c>
      <c r="AB726" s="19">
        <f>MAX(0,ROUNDDOWN(X726-Z726-AA726-0,-3))</f>
        <v/>
      </c>
      <c r="AC726" s="19">
        <f>IF(AB726&lt;=0,0,ROUNDDOWN((AB726*LOOKUP(AB726,{0,1950001,3300001,6950001,9000001,18000001,40000001},{0.05,0.1,0.2,0.23,0.33,0.4,0.45})-LOOKUP(AB726,{0,1950001,3300001,6950001,9000001,18000001,40000001},{0,97500,427500,636000,1536000,2796000,4796000}))*1.021,-2))</f>
        <v/>
      </c>
      <c r="AD726" s="19">
        <f>MAX(0,ROUNDDOWN(X726-Z726-430000-0,-3))</f>
        <v/>
      </c>
      <c r="AE726" s="19">
        <f>IF(X726&lt;=450000,0,MAX(0,ROUNDDOWN(AD726*0.06-MIN(50000,AD726)*0.03,-2))+MAX(0,ROUNDDOWN(AD726*0.04-MIN(50000,AD726)*0.02,-2)))</f>
        <v/>
      </c>
      <c r="AF726" s="19">
        <f>AC726+AE726+Y726</f>
        <v/>
      </c>
      <c r="AG726" s="19">
        <f>MIN(650000,MAX(0,$B726))</f>
        <v/>
      </c>
      <c r="AH726" s="19">
        <f>$B726-AG726</f>
        <v/>
      </c>
      <c r="AI726" s="19">
        <f>MIN(670000,ROUNDDOWN(MAX(0,AH726-430000)*0.0751+47600,0))+MIN(260000,ROUNDDOWN(MAX(0,AH726-430000)*0.028+17600,0))+MIN(30000,ROUNDDOWN(MAX(0,AH726-430000)*0.0027+1873,0))+IF("いいえ"="はい",MIN(170000,ROUNDDOWN(MAX(0,AH726-430000)*0.0243+17800,0)),0)</f>
        <v/>
      </c>
      <c r="AJ726" s="19">
        <f>IF(""="",215040+AI726,"")</f>
        <v/>
      </c>
      <c r="AK726" s="19">
        <f>IF(AH726&gt;23500000,NA(),IF(AH726&lt;=4890000,1040000,IF(AH726&lt;=6550000,670000,620000)))</f>
        <v/>
      </c>
      <c r="AL726" s="19">
        <f>MAX(0,ROUNDDOWN(AH726-AJ726-AK726-0,-3))</f>
        <v/>
      </c>
      <c r="AM726" s="19">
        <f>IF(AL726&lt;=0,0,ROUNDDOWN((AL726*LOOKUP(AL726,{0,1950001,3300001,6950001,9000001,18000001,40000001},{0.05,0.1,0.2,0.23,0.33,0.4,0.45})-LOOKUP(AL726,{0,1950001,3300001,6950001,9000001,18000001,40000001},{0,97500,427500,636000,1536000,2796000,4796000}))*1.021,-2))</f>
        <v/>
      </c>
      <c r="AN726" s="19">
        <f>MAX(0,ROUNDDOWN(AH726-AJ726-430000-0,-3))</f>
        <v/>
      </c>
      <c r="AO726" s="19">
        <f>IF(AH726&lt;=450000,0,MAX(0,ROUNDDOWN(AN726*0.06-MIN(50000,AN726)*0.03,-2))+MAX(0,ROUNDDOWN(AN726*0.04-MIN(50000,AN726)*0.02,-2)))</f>
        <v/>
      </c>
      <c r="AP726" s="19">
        <f>AM726+AO726+AI726</f>
        <v/>
      </c>
      <c r="AQ726" s="19">
        <f>MIN(750000,MAX(0,$B726))</f>
        <v/>
      </c>
      <c r="AR726" s="19">
        <f>$B726-AQ726</f>
        <v/>
      </c>
      <c r="AS726" s="19">
        <f>MIN(670000,ROUNDDOWN(MAX(0,AR726-430000)*0.0751+47600,0))+MIN(260000,ROUNDDOWN(MAX(0,AR726-430000)*0.028+17600,0))+MIN(30000,ROUNDDOWN(MAX(0,AR726-430000)*0.0027+1873,0))+IF("いいえ"="はい",MIN(170000,ROUNDDOWN(MAX(0,AR726-430000)*0.0243+17800,0)),0)</f>
        <v/>
      </c>
      <c r="AT726" s="19">
        <f>IF(""="",215040+AS726,"")</f>
        <v/>
      </c>
      <c r="AU726" s="19">
        <f>IF(AR726&gt;23500000,NA(),IF(AR726&lt;=4890000,1040000,IF(AR726&lt;=6550000,670000,620000)))</f>
        <v/>
      </c>
      <c r="AV726" s="19">
        <f>MAX(0,ROUNDDOWN(AR726-AT726-AU726-0,-3))</f>
        <v/>
      </c>
      <c r="AW726" s="19">
        <f>IF(AV726&lt;=0,0,ROUNDDOWN((AV726*LOOKUP(AV726,{0,1950001,3300001,6950001,9000001,18000001,40000001},{0.05,0.1,0.2,0.23,0.33,0.4,0.45})-LOOKUP(AV726,{0,1950001,3300001,6950001,9000001,18000001,40000001},{0,97500,427500,636000,1536000,2796000,4796000}))*1.021,-2))</f>
        <v/>
      </c>
      <c r="AX726" s="19">
        <f>MAX(0,ROUNDDOWN(AR726-AT726-430000-0,-3))</f>
        <v/>
      </c>
      <c r="AY726" s="19">
        <f>IF(AR726&lt;=450000,0,MAX(0,ROUNDDOWN(AX726*0.06-MIN(50000,AX726)*0.03,-2))+MAX(0,ROUNDDOWN(AX726*0.04-MIN(50000,AX726)*0.02,-2)))</f>
        <v/>
      </c>
      <c r="AZ726" s="19">
        <f>AW726+AY726+AS726</f>
        <v/>
      </c>
    </row>
    <row r="727">
      <c r="A727" t="inlineStr">
        <is>
          <t>1万円刻み</t>
        </is>
      </c>
      <c r="B727" s="19">
        <f>'3_1万円刻み'!$A$710</f>
        <v/>
      </c>
      <c r="C727" s="19">
        <f>MIN(0,MAX(0,$B727))</f>
        <v/>
      </c>
      <c r="D727" s="19">
        <f>$B727-C727</f>
        <v/>
      </c>
      <c r="E727" s="19">
        <f>MIN(670000,ROUNDDOWN(MAX(0,D727-430000)*0.0751+47600,0))+MIN(260000,ROUNDDOWN(MAX(0,D727-430000)*0.028+17600,0))+MIN(30000,ROUNDDOWN(MAX(0,D727-430000)*0.0027+1873,0))+IF("いいえ"="はい",MIN(170000,ROUNDDOWN(MAX(0,D727-430000)*0.0243+17800,0)),0)</f>
        <v/>
      </c>
      <c r="F727" s="19">
        <f>IF(""="",215040+E727,"")</f>
        <v/>
      </c>
      <c r="G727" s="19">
        <f>IF(D727&gt;23500000,NA(),IF(D727&lt;=4890000,1040000,IF(D727&lt;=6550000,670000,620000)))</f>
        <v/>
      </c>
      <c r="H727" s="19">
        <f>MAX(0,ROUNDDOWN(D727-F727-G727-0,-3))</f>
        <v/>
      </c>
      <c r="I727" s="19">
        <f>IF(H727&lt;=0,0,ROUNDDOWN((H727*LOOKUP(H727,{0,1950001,3300001,6950001,9000001,18000001,40000001},{0.05,0.1,0.2,0.23,0.33,0.4,0.45})-LOOKUP(H727,{0,1950001,3300001,6950001,9000001,18000001,40000001},{0,97500,427500,636000,1536000,2796000,4796000}))*1.021,-2))</f>
        <v/>
      </c>
      <c r="J727" s="19">
        <f>MAX(0,ROUNDDOWN(D727-F727-430000-0,-3))</f>
        <v/>
      </c>
      <c r="K727" s="19">
        <f>IF(D727&lt;=450000,0,MAX(0,ROUNDDOWN(J727*0.06-MIN(50000,J727)*0.03,-2))+MAX(0,ROUNDDOWN(J727*0.04-MIN(50000,J727)*0.02,-2)))</f>
        <v/>
      </c>
      <c r="L727" s="19">
        <f>I727+K727+E727</f>
        <v/>
      </c>
      <c r="M727" s="19">
        <f>MIN(100000,MAX(0,$B727))</f>
        <v/>
      </c>
      <c r="N727" s="19">
        <f>$B727-M727</f>
        <v/>
      </c>
      <c r="O727" s="19">
        <f>MIN(670000,ROUNDDOWN(MAX(0,N727-430000)*0.0751+47600,0))+MIN(260000,ROUNDDOWN(MAX(0,N727-430000)*0.028+17600,0))+MIN(30000,ROUNDDOWN(MAX(0,N727-430000)*0.0027+1873,0))+IF("いいえ"="はい",MIN(170000,ROUNDDOWN(MAX(0,N727-430000)*0.0243+17800,0)),0)</f>
        <v/>
      </c>
      <c r="P727" s="19">
        <f>IF(""="",215040+O727,"")</f>
        <v/>
      </c>
      <c r="Q727" s="19">
        <f>IF(N727&gt;23500000,NA(),IF(N727&lt;=4890000,1040000,IF(N727&lt;=6550000,670000,620000)))</f>
        <v/>
      </c>
      <c r="R727" s="19">
        <f>MAX(0,ROUNDDOWN(N727-P727-Q727-0,-3))</f>
        <v/>
      </c>
      <c r="S727" s="19">
        <f>IF(R727&lt;=0,0,ROUNDDOWN((R727*LOOKUP(R727,{0,1950001,3300001,6950001,9000001,18000001,40000001},{0.05,0.1,0.2,0.23,0.33,0.4,0.45})-LOOKUP(R727,{0,1950001,3300001,6950001,9000001,18000001,40000001},{0,97500,427500,636000,1536000,2796000,4796000}))*1.021,-2))</f>
        <v/>
      </c>
      <c r="T727" s="19">
        <f>MAX(0,ROUNDDOWN(N727-P727-430000-0,-3))</f>
        <v/>
      </c>
      <c r="U727" s="19">
        <f>IF(N727&lt;=450000,0,MAX(0,ROUNDDOWN(T727*0.06-MIN(50000,T727)*0.03,-2))+MAX(0,ROUNDDOWN(T727*0.04-MIN(50000,T727)*0.02,-2)))</f>
        <v/>
      </c>
      <c r="V727" s="19">
        <f>S727+U727+O727</f>
        <v/>
      </c>
      <c r="W727" s="19">
        <f>MIN(550000,MAX(0,$B727))</f>
        <v/>
      </c>
      <c r="X727" s="19">
        <f>$B727-W727</f>
        <v/>
      </c>
      <c r="Y727" s="19">
        <f>MIN(670000,ROUNDDOWN(MAX(0,X727-430000)*0.0751+47600,0))+MIN(260000,ROUNDDOWN(MAX(0,X727-430000)*0.028+17600,0))+MIN(30000,ROUNDDOWN(MAX(0,X727-430000)*0.0027+1873,0))+IF("いいえ"="はい",MIN(170000,ROUNDDOWN(MAX(0,X727-430000)*0.0243+17800,0)),0)</f>
        <v/>
      </c>
      <c r="Z727" s="19">
        <f>IF(""="",215040+Y727,"")</f>
        <v/>
      </c>
      <c r="AA727" s="19">
        <f>IF(X727&gt;23500000,NA(),IF(X727&lt;=4890000,1040000,IF(X727&lt;=6550000,670000,620000)))</f>
        <v/>
      </c>
      <c r="AB727" s="19">
        <f>MAX(0,ROUNDDOWN(X727-Z727-AA727-0,-3))</f>
        <v/>
      </c>
      <c r="AC727" s="19">
        <f>IF(AB727&lt;=0,0,ROUNDDOWN((AB727*LOOKUP(AB727,{0,1950001,3300001,6950001,9000001,18000001,40000001},{0.05,0.1,0.2,0.23,0.33,0.4,0.45})-LOOKUP(AB727,{0,1950001,3300001,6950001,9000001,18000001,40000001},{0,97500,427500,636000,1536000,2796000,4796000}))*1.021,-2))</f>
        <v/>
      </c>
      <c r="AD727" s="19">
        <f>MAX(0,ROUNDDOWN(X727-Z727-430000-0,-3))</f>
        <v/>
      </c>
      <c r="AE727" s="19">
        <f>IF(X727&lt;=450000,0,MAX(0,ROUNDDOWN(AD727*0.06-MIN(50000,AD727)*0.03,-2))+MAX(0,ROUNDDOWN(AD727*0.04-MIN(50000,AD727)*0.02,-2)))</f>
        <v/>
      </c>
      <c r="AF727" s="19">
        <f>AC727+AE727+Y727</f>
        <v/>
      </c>
      <c r="AG727" s="19">
        <f>MIN(650000,MAX(0,$B727))</f>
        <v/>
      </c>
      <c r="AH727" s="19">
        <f>$B727-AG727</f>
        <v/>
      </c>
      <c r="AI727" s="19">
        <f>MIN(670000,ROUNDDOWN(MAX(0,AH727-430000)*0.0751+47600,0))+MIN(260000,ROUNDDOWN(MAX(0,AH727-430000)*0.028+17600,0))+MIN(30000,ROUNDDOWN(MAX(0,AH727-430000)*0.0027+1873,0))+IF("いいえ"="はい",MIN(170000,ROUNDDOWN(MAX(0,AH727-430000)*0.0243+17800,0)),0)</f>
        <v/>
      </c>
      <c r="AJ727" s="19">
        <f>IF(""="",215040+AI727,"")</f>
        <v/>
      </c>
      <c r="AK727" s="19">
        <f>IF(AH727&gt;23500000,NA(),IF(AH727&lt;=4890000,1040000,IF(AH727&lt;=6550000,670000,620000)))</f>
        <v/>
      </c>
      <c r="AL727" s="19">
        <f>MAX(0,ROUNDDOWN(AH727-AJ727-AK727-0,-3))</f>
        <v/>
      </c>
      <c r="AM727" s="19">
        <f>IF(AL727&lt;=0,0,ROUNDDOWN((AL727*LOOKUP(AL727,{0,1950001,3300001,6950001,9000001,18000001,40000001},{0.05,0.1,0.2,0.23,0.33,0.4,0.45})-LOOKUP(AL727,{0,1950001,3300001,6950001,9000001,18000001,40000001},{0,97500,427500,636000,1536000,2796000,4796000}))*1.021,-2))</f>
        <v/>
      </c>
      <c r="AN727" s="19">
        <f>MAX(0,ROUNDDOWN(AH727-AJ727-430000-0,-3))</f>
        <v/>
      </c>
      <c r="AO727" s="19">
        <f>IF(AH727&lt;=450000,0,MAX(0,ROUNDDOWN(AN727*0.06-MIN(50000,AN727)*0.03,-2))+MAX(0,ROUNDDOWN(AN727*0.04-MIN(50000,AN727)*0.02,-2)))</f>
        <v/>
      </c>
      <c r="AP727" s="19">
        <f>AM727+AO727+AI727</f>
        <v/>
      </c>
      <c r="AQ727" s="19">
        <f>MIN(750000,MAX(0,$B727))</f>
        <v/>
      </c>
      <c r="AR727" s="19">
        <f>$B727-AQ727</f>
        <v/>
      </c>
      <c r="AS727" s="19">
        <f>MIN(670000,ROUNDDOWN(MAX(0,AR727-430000)*0.0751+47600,0))+MIN(260000,ROUNDDOWN(MAX(0,AR727-430000)*0.028+17600,0))+MIN(30000,ROUNDDOWN(MAX(0,AR727-430000)*0.0027+1873,0))+IF("いいえ"="はい",MIN(170000,ROUNDDOWN(MAX(0,AR727-430000)*0.0243+17800,0)),0)</f>
        <v/>
      </c>
      <c r="AT727" s="19">
        <f>IF(""="",215040+AS727,"")</f>
        <v/>
      </c>
      <c r="AU727" s="19">
        <f>IF(AR727&gt;23500000,NA(),IF(AR727&lt;=4890000,1040000,IF(AR727&lt;=6550000,670000,620000)))</f>
        <v/>
      </c>
      <c r="AV727" s="19">
        <f>MAX(0,ROUNDDOWN(AR727-AT727-AU727-0,-3))</f>
        <v/>
      </c>
      <c r="AW727" s="19">
        <f>IF(AV727&lt;=0,0,ROUNDDOWN((AV727*LOOKUP(AV727,{0,1950001,3300001,6950001,9000001,18000001,40000001},{0.05,0.1,0.2,0.23,0.33,0.4,0.45})-LOOKUP(AV727,{0,1950001,3300001,6950001,9000001,18000001,40000001},{0,97500,427500,636000,1536000,2796000,4796000}))*1.021,-2))</f>
        <v/>
      </c>
      <c r="AX727" s="19">
        <f>MAX(0,ROUNDDOWN(AR727-AT727-430000-0,-3))</f>
        <v/>
      </c>
      <c r="AY727" s="19">
        <f>IF(AR727&lt;=450000,0,MAX(0,ROUNDDOWN(AX727*0.06-MIN(50000,AX727)*0.03,-2))+MAX(0,ROUNDDOWN(AX727*0.04-MIN(50000,AX727)*0.02,-2)))</f>
        <v/>
      </c>
      <c r="AZ727" s="19">
        <f>AW727+AY727+AS727</f>
        <v/>
      </c>
    </row>
    <row r="728">
      <c r="A728" t="inlineStr">
        <is>
          <t>1万円刻み</t>
        </is>
      </c>
      <c r="B728" s="19">
        <f>'3_1万円刻み'!$A$711</f>
        <v/>
      </c>
      <c r="C728" s="19">
        <f>MIN(0,MAX(0,$B728))</f>
        <v/>
      </c>
      <c r="D728" s="19">
        <f>$B728-C728</f>
        <v/>
      </c>
      <c r="E728" s="19">
        <f>MIN(670000,ROUNDDOWN(MAX(0,D728-430000)*0.0751+47600,0))+MIN(260000,ROUNDDOWN(MAX(0,D728-430000)*0.028+17600,0))+MIN(30000,ROUNDDOWN(MAX(0,D728-430000)*0.0027+1873,0))+IF("いいえ"="はい",MIN(170000,ROUNDDOWN(MAX(0,D728-430000)*0.0243+17800,0)),0)</f>
        <v/>
      </c>
      <c r="F728" s="19">
        <f>IF(""="",215040+E728,"")</f>
        <v/>
      </c>
      <c r="G728" s="19">
        <f>IF(D728&gt;23500000,NA(),IF(D728&lt;=4890000,1040000,IF(D728&lt;=6550000,670000,620000)))</f>
        <v/>
      </c>
      <c r="H728" s="19">
        <f>MAX(0,ROUNDDOWN(D728-F728-G728-0,-3))</f>
        <v/>
      </c>
      <c r="I728" s="19">
        <f>IF(H728&lt;=0,0,ROUNDDOWN((H728*LOOKUP(H728,{0,1950001,3300001,6950001,9000001,18000001,40000001},{0.05,0.1,0.2,0.23,0.33,0.4,0.45})-LOOKUP(H728,{0,1950001,3300001,6950001,9000001,18000001,40000001},{0,97500,427500,636000,1536000,2796000,4796000}))*1.021,-2))</f>
        <v/>
      </c>
      <c r="J728" s="19">
        <f>MAX(0,ROUNDDOWN(D728-F728-430000-0,-3))</f>
        <v/>
      </c>
      <c r="K728" s="19">
        <f>IF(D728&lt;=450000,0,MAX(0,ROUNDDOWN(J728*0.06-MIN(50000,J728)*0.03,-2))+MAX(0,ROUNDDOWN(J728*0.04-MIN(50000,J728)*0.02,-2)))</f>
        <v/>
      </c>
      <c r="L728" s="19">
        <f>I728+K728+E728</f>
        <v/>
      </c>
      <c r="M728" s="19">
        <f>MIN(100000,MAX(0,$B728))</f>
        <v/>
      </c>
      <c r="N728" s="19">
        <f>$B728-M728</f>
        <v/>
      </c>
      <c r="O728" s="19">
        <f>MIN(670000,ROUNDDOWN(MAX(0,N728-430000)*0.0751+47600,0))+MIN(260000,ROUNDDOWN(MAX(0,N728-430000)*0.028+17600,0))+MIN(30000,ROUNDDOWN(MAX(0,N728-430000)*0.0027+1873,0))+IF("いいえ"="はい",MIN(170000,ROUNDDOWN(MAX(0,N728-430000)*0.0243+17800,0)),0)</f>
        <v/>
      </c>
      <c r="P728" s="19">
        <f>IF(""="",215040+O728,"")</f>
        <v/>
      </c>
      <c r="Q728" s="19">
        <f>IF(N728&gt;23500000,NA(),IF(N728&lt;=4890000,1040000,IF(N728&lt;=6550000,670000,620000)))</f>
        <v/>
      </c>
      <c r="R728" s="19">
        <f>MAX(0,ROUNDDOWN(N728-P728-Q728-0,-3))</f>
        <v/>
      </c>
      <c r="S728" s="19">
        <f>IF(R728&lt;=0,0,ROUNDDOWN((R728*LOOKUP(R728,{0,1950001,3300001,6950001,9000001,18000001,40000001},{0.05,0.1,0.2,0.23,0.33,0.4,0.45})-LOOKUP(R728,{0,1950001,3300001,6950001,9000001,18000001,40000001},{0,97500,427500,636000,1536000,2796000,4796000}))*1.021,-2))</f>
        <v/>
      </c>
      <c r="T728" s="19">
        <f>MAX(0,ROUNDDOWN(N728-P728-430000-0,-3))</f>
        <v/>
      </c>
      <c r="U728" s="19">
        <f>IF(N728&lt;=450000,0,MAX(0,ROUNDDOWN(T728*0.06-MIN(50000,T728)*0.03,-2))+MAX(0,ROUNDDOWN(T728*0.04-MIN(50000,T728)*0.02,-2)))</f>
        <v/>
      </c>
      <c r="V728" s="19">
        <f>S728+U728+O728</f>
        <v/>
      </c>
      <c r="W728" s="19">
        <f>MIN(550000,MAX(0,$B728))</f>
        <v/>
      </c>
      <c r="X728" s="19">
        <f>$B728-W728</f>
        <v/>
      </c>
      <c r="Y728" s="19">
        <f>MIN(670000,ROUNDDOWN(MAX(0,X728-430000)*0.0751+47600,0))+MIN(260000,ROUNDDOWN(MAX(0,X728-430000)*0.028+17600,0))+MIN(30000,ROUNDDOWN(MAX(0,X728-430000)*0.0027+1873,0))+IF("いいえ"="はい",MIN(170000,ROUNDDOWN(MAX(0,X728-430000)*0.0243+17800,0)),0)</f>
        <v/>
      </c>
      <c r="Z728" s="19">
        <f>IF(""="",215040+Y728,"")</f>
        <v/>
      </c>
      <c r="AA728" s="19">
        <f>IF(X728&gt;23500000,NA(),IF(X728&lt;=4890000,1040000,IF(X728&lt;=6550000,670000,620000)))</f>
        <v/>
      </c>
      <c r="AB728" s="19">
        <f>MAX(0,ROUNDDOWN(X728-Z728-AA728-0,-3))</f>
        <v/>
      </c>
      <c r="AC728" s="19">
        <f>IF(AB728&lt;=0,0,ROUNDDOWN((AB728*LOOKUP(AB728,{0,1950001,3300001,6950001,9000001,18000001,40000001},{0.05,0.1,0.2,0.23,0.33,0.4,0.45})-LOOKUP(AB728,{0,1950001,3300001,6950001,9000001,18000001,40000001},{0,97500,427500,636000,1536000,2796000,4796000}))*1.021,-2))</f>
        <v/>
      </c>
      <c r="AD728" s="19">
        <f>MAX(0,ROUNDDOWN(X728-Z728-430000-0,-3))</f>
        <v/>
      </c>
      <c r="AE728" s="19">
        <f>IF(X728&lt;=450000,0,MAX(0,ROUNDDOWN(AD728*0.06-MIN(50000,AD728)*0.03,-2))+MAX(0,ROUNDDOWN(AD728*0.04-MIN(50000,AD728)*0.02,-2)))</f>
        <v/>
      </c>
      <c r="AF728" s="19">
        <f>AC728+AE728+Y728</f>
        <v/>
      </c>
      <c r="AG728" s="19">
        <f>MIN(650000,MAX(0,$B728))</f>
        <v/>
      </c>
      <c r="AH728" s="19">
        <f>$B728-AG728</f>
        <v/>
      </c>
      <c r="AI728" s="19">
        <f>MIN(670000,ROUNDDOWN(MAX(0,AH728-430000)*0.0751+47600,0))+MIN(260000,ROUNDDOWN(MAX(0,AH728-430000)*0.028+17600,0))+MIN(30000,ROUNDDOWN(MAX(0,AH728-430000)*0.0027+1873,0))+IF("いいえ"="はい",MIN(170000,ROUNDDOWN(MAX(0,AH728-430000)*0.0243+17800,0)),0)</f>
        <v/>
      </c>
      <c r="AJ728" s="19">
        <f>IF(""="",215040+AI728,"")</f>
        <v/>
      </c>
      <c r="AK728" s="19">
        <f>IF(AH728&gt;23500000,NA(),IF(AH728&lt;=4890000,1040000,IF(AH728&lt;=6550000,670000,620000)))</f>
        <v/>
      </c>
      <c r="AL728" s="19">
        <f>MAX(0,ROUNDDOWN(AH728-AJ728-AK728-0,-3))</f>
        <v/>
      </c>
      <c r="AM728" s="19">
        <f>IF(AL728&lt;=0,0,ROUNDDOWN((AL728*LOOKUP(AL728,{0,1950001,3300001,6950001,9000001,18000001,40000001},{0.05,0.1,0.2,0.23,0.33,0.4,0.45})-LOOKUP(AL728,{0,1950001,3300001,6950001,9000001,18000001,40000001},{0,97500,427500,636000,1536000,2796000,4796000}))*1.021,-2))</f>
        <v/>
      </c>
      <c r="AN728" s="19">
        <f>MAX(0,ROUNDDOWN(AH728-AJ728-430000-0,-3))</f>
        <v/>
      </c>
      <c r="AO728" s="19">
        <f>IF(AH728&lt;=450000,0,MAX(0,ROUNDDOWN(AN728*0.06-MIN(50000,AN728)*0.03,-2))+MAX(0,ROUNDDOWN(AN728*0.04-MIN(50000,AN728)*0.02,-2)))</f>
        <v/>
      </c>
      <c r="AP728" s="19">
        <f>AM728+AO728+AI728</f>
        <v/>
      </c>
      <c r="AQ728" s="19">
        <f>MIN(750000,MAX(0,$B728))</f>
        <v/>
      </c>
      <c r="AR728" s="19">
        <f>$B728-AQ728</f>
        <v/>
      </c>
      <c r="AS728" s="19">
        <f>MIN(670000,ROUNDDOWN(MAX(0,AR728-430000)*0.0751+47600,0))+MIN(260000,ROUNDDOWN(MAX(0,AR728-430000)*0.028+17600,0))+MIN(30000,ROUNDDOWN(MAX(0,AR728-430000)*0.0027+1873,0))+IF("いいえ"="はい",MIN(170000,ROUNDDOWN(MAX(0,AR728-430000)*0.0243+17800,0)),0)</f>
        <v/>
      </c>
      <c r="AT728" s="19">
        <f>IF(""="",215040+AS728,"")</f>
        <v/>
      </c>
      <c r="AU728" s="19">
        <f>IF(AR728&gt;23500000,NA(),IF(AR728&lt;=4890000,1040000,IF(AR728&lt;=6550000,670000,620000)))</f>
        <v/>
      </c>
      <c r="AV728" s="19">
        <f>MAX(0,ROUNDDOWN(AR728-AT728-AU728-0,-3))</f>
        <v/>
      </c>
      <c r="AW728" s="19">
        <f>IF(AV728&lt;=0,0,ROUNDDOWN((AV728*LOOKUP(AV728,{0,1950001,3300001,6950001,9000001,18000001,40000001},{0.05,0.1,0.2,0.23,0.33,0.4,0.45})-LOOKUP(AV728,{0,1950001,3300001,6950001,9000001,18000001,40000001},{0,97500,427500,636000,1536000,2796000,4796000}))*1.021,-2))</f>
        <v/>
      </c>
      <c r="AX728" s="19">
        <f>MAX(0,ROUNDDOWN(AR728-AT728-430000-0,-3))</f>
        <v/>
      </c>
      <c r="AY728" s="19">
        <f>IF(AR728&lt;=450000,0,MAX(0,ROUNDDOWN(AX728*0.06-MIN(50000,AX728)*0.03,-2))+MAX(0,ROUNDDOWN(AX728*0.04-MIN(50000,AX728)*0.02,-2)))</f>
        <v/>
      </c>
      <c r="AZ728" s="19">
        <f>AW728+AY728+AS728</f>
        <v/>
      </c>
    </row>
    <row r="729">
      <c r="A729" t="inlineStr">
        <is>
          <t>1万円刻み</t>
        </is>
      </c>
      <c r="B729" s="19">
        <f>'3_1万円刻み'!$A$712</f>
        <v/>
      </c>
      <c r="C729" s="19">
        <f>MIN(0,MAX(0,$B729))</f>
        <v/>
      </c>
      <c r="D729" s="19">
        <f>$B729-C729</f>
        <v/>
      </c>
      <c r="E729" s="19">
        <f>MIN(670000,ROUNDDOWN(MAX(0,D729-430000)*0.0751+47600,0))+MIN(260000,ROUNDDOWN(MAX(0,D729-430000)*0.028+17600,0))+MIN(30000,ROUNDDOWN(MAX(0,D729-430000)*0.0027+1873,0))+IF("いいえ"="はい",MIN(170000,ROUNDDOWN(MAX(0,D729-430000)*0.0243+17800,0)),0)</f>
        <v/>
      </c>
      <c r="F729" s="19">
        <f>IF(""="",215040+E729,"")</f>
        <v/>
      </c>
      <c r="G729" s="19">
        <f>IF(D729&gt;23500000,NA(),IF(D729&lt;=4890000,1040000,IF(D729&lt;=6550000,670000,620000)))</f>
        <v/>
      </c>
      <c r="H729" s="19">
        <f>MAX(0,ROUNDDOWN(D729-F729-G729-0,-3))</f>
        <v/>
      </c>
      <c r="I729" s="19">
        <f>IF(H729&lt;=0,0,ROUNDDOWN((H729*LOOKUP(H729,{0,1950001,3300001,6950001,9000001,18000001,40000001},{0.05,0.1,0.2,0.23,0.33,0.4,0.45})-LOOKUP(H729,{0,1950001,3300001,6950001,9000001,18000001,40000001},{0,97500,427500,636000,1536000,2796000,4796000}))*1.021,-2))</f>
        <v/>
      </c>
      <c r="J729" s="19">
        <f>MAX(0,ROUNDDOWN(D729-F729-430000-0,-3))</f>
        <v/>
      </c>
      <c r="K729" s="19">
        <f>IF(D729&lt;=450000,0,MAX(0,ROUNDDOWN(J729*0.06-MIN(50000,J729)*0.03,-2))+MAX(0,ROUNDDOWN(J729*0.04-MIN(50000,J729)*0.02,-2)))</f>
        <v/>
      </c>
      <c r="L729" s="19">
        <f>I729+K729+E729</f>
        <v/>
      </c>
      <c r="M729" s="19">
        <f>MIN(100000,MAX(0,$B729))</f>
        <v/>
      </c>
      <c r="N729" s="19">
        <f>$B729-M729</f>
        <v/>
      </c>
      <c r="O729" s="19">
        <f>MIN(670000,ROUNDDOWN(MAX(0,N729-430000)*0.0751+47600,0))+MIN(260000,ROUNDDOWN(MAX(0,N729-430000)*0.028+17600,0))+MIN(30000,ROUNDDOWN(MAX(0,N729-430000)*0.0027+1873,0))+IF("いいえ"="はい",MIN(170000,ROUNDDOWN(MAX(0,N729-430000)*0.0243+17800,0)),0)</f>
        <v/>
      </c>
      <c r="P729" s="19">
        <f>IF(""="",215040+O729,"")</f>
        <v/>
      </c>
      <c r="Q729" s="19">
        <f>IF(N729&gt;23500000,NA(),IF(N729&lt;=4890000,1040000,IF(N729&lt;=6550000,670000,620000)))</f>
        <v/>
      </c>
      <c r="R729" s="19">
        <f>MAX(0,ROUNDDOWN(N729-P729-Q729-0,-3))</f>
        <v/>
      </c>
      <c r="S729" s="19">
        <f>IF(R729&lt;=0,0,ROUNDDOWN((R729*LOOKUP(R729,{0,1950001,3300001,6950001,9000001,18000001,40000001},{0.05,0.1,0.2,0.23,0.33,0.4,0.45})-LOOKUP(R729,{0,1950001,3300001,6950001,9000001,18000001,40000001},{0,97500,427500,636000,1536000,2796000,4796000}))*1.021,-2))</f>
        <v/>
      </c>
      <c r="T729" s="19">
        <f>MAX(0,ROUNDDOWN(N729-P729-430000-0,-3))</f>
        <v/>
      </c>
      <c r="U729" s="19">
        <f>IF(N729&lt;=450000,0,MAX(0,ROUNDDOWN(T729*0.06-MIN(50000,T729)*0.03,-2))+MAX(0,ROUNDDOWN(T729*0.04-MIN(50000,T729)*0.02,-2)))</f>
        <v/>
      </c>
      <c r="V729" s="19">
        <f>S729+U729+O729</f>
        <v/>
      </c>
      <c r="W729" s="19">
        <f>MIN(550000,MAX(0,$B729))</f>
        <v/>
      </c>
      <c r="X729" s="19">
        <f>$B729-W729</f>
        <v/>
      </c>
      <c r="Y729" s="19">
        <f>MIN(670000,ROUNDDOWN(MAX(0,X729-430000)*0.0751+47600,0))+MIN(260000,ROUNDDOWN(MAX(0,X729-430000)*0.028+17600,0))+MIN(30000,ROUNDDOWN(MAX(0,X729-430000)*0.0027+1873,0))+IF("いいえ"="はい",MIN(170000,ROUNDDOWN(MAX(0,X729-430000)*0.0243+17800,0)),0)</f>
        <v/>
      </c>
      <c r="Z729" s="19">
        <f>IF(""="",215040+Y729,"")</f>
        <v/>
      </c>
      <c r="AA729" s="19">
        <f>IF(X729&gt;23500000,NA(),IF(X729&lt;=4890000,1040000,IF(X729&lt;=6550000,670000,620000)))</f>
        <v/>
      </c>
      <c r="AB729" s="19">
        <f>MAX(0,ROUNDDOWN(X729-Z729-AA729-0,-3))</f>
        <v/>
      </c>
      <c r="AC729" s="19">
        <f>IF(AB729&lt;=0,0,ROUNDDOWN((AB729*LOOKUP(AB729,{0,1950001,3300001,6950001,9000001,18000001,40000001},{0.05,0.1,0.2,0.23,0.33,0.4,0.45})-LOOKUP(AB729,{0,1950001,3300001,6950001,9000001,18000001,40000001},{0,97500,427500,636000,1536000,2796000,4796000}))*1.021,-2))</f>
        <v/>
      </c>
      <c r="AD729" s="19">
        <f>MAX(0,ROUNDDOWN(X729-Z729-430000-0,-3))</f>
        <v/>
      </c>
      <c r="AE729" s="19">
        <f>IF(X729&lt;=450000,0,MAX(0,ROUNDDOWN(AD729*0.06-MIN(50000,AD729)*0.03,-2))+MAX(0,ROUNDDOWN(AD729*0.04-MIN(50000,AD729)*0.02,-2)))</f>
        <v/>
      </c>
      <c r="AF729" s="19">
        <f>AC729+AE729+Y729</f>
        <v/>
      </c>
      <c r="AG729" s="19">
        <f>MIN(650000,MAX(0,$B729))</f>
        <v/>
      </c>
      <c r="AH729" s="19">
        <f>$B729-AG729</f>
        <v/>
      </c>
      <c r="AI729" s="19">
        <f>MIN(670000,ROUNDDOWN(MAX(0,AH729-430000)*0.0751+47600,0))+MIN(260000,ROUNDDOWN(MAX(0,AH729-430000)*0.028+17600,0))+MIN(30000,ROUNDDOWN(MAX(0,AH729-430000)*0.0027+1873,0))+IF("いいえ"="はい",MIN(170000,ROUNDDOWN(MAX(0,AH729-430000)*0.0243+17800,0)),0)</f>
        <v/>
      </c>
      <c r="AJ729" s="19">
        <f>IF(""="",215040+AI729,"")</f>
        <v/>
      </c>
      <c r="AK729" s="19">
        <f>IF(AH729&gt;23500000,NA(),IF(AH729&lt;=4890000,1040000,IF(AH729&lt;=6550000,670000,620000)))</f>
        <v/>
      </c>
      <c r="AL729" s="19">
        <f>MAX(0,ROUNDDOWN(AH729-AJ729-AK729-0,-3))</f>
        <v/>
      </c>
      <c r="AM729" s="19">
        <f>IF(AL729&lt;=0,0,ROUNDDOWN((AL729*LOOKUP(AL729,{0,1950001,3300001,6950001,9000001,18000001,40000001},{0.05,0.1,0.2,0.23,0.33,0.4,0.45})-LOOKUP(AL729,{0,1950001,3300001,6950001,9000001,18000001,40000001},{0,97500,427500,636000,1536000,2796000,4796000}))*1.021,-2))</f>
        <v/>
      </c>
      <c r="AN729" s="19">
        <f>MAX(0,ROUNDDOWN(AH729-AJ729-430000-0,-3))</f>
        <v/>
      </c>
      <c r="AO729" s="19">
        <f>IF(AH729&lt;=450000,0,MAX(0,ROUNDDOWN(AN729*0.06-MIN(50000,AN729)*0.03,-2))+MAX(0,ROUNDDOWN(AN729*0.04-MIN(50000,AN729)*0.02,-2)))</f>
        <v/>
      </c>
      <c r="AP729" s="19">
        <f>AM729+AO729+AI729</f>
        <v/>
      </c>
      <c r="AQ729" s="19">
        <f>MIN(750000,MAX(0,$B729))</f>
        <v/>
      </c>
      <c r="AR729" s="19">
        <f>$B729-AQ729</f>
        <v/>
      </c>
      <c r="AS729" s="19">
        <f>MIN(670000,ROUNDDOWN(MAX(0,AR729-430000)*0.0751+47600,0))+MIN(260000,ROUNDDOWN(MAX(0,AR729-430000)*0.028+17600,0))+MIN(30000,ROUNDDOWN(MAX(0,AR729-430000)*0.0027+1873,0))+IF("いいえ"="はい",MIN(170000,ROUNDDOWN(MAX(0,AR729-430000)*0.0243+17800,0)),0)</f>
        <v/>
      </c>
      <c r="AT729" s="19">
        <f>IF(""="",215040+AS729,"")</f>
        <v/>
      </c>
      <c r="AU729" s="19">
        <f>IF(AR729&gt;23500000,NA(),IF(AR729&lt;=4890000,1040000,IF(AR729&lt;=6550000,670000,620000)))</f>
        <v/>
      </c>
      <c r="AV729" s="19">
        <f>MAX(0,ROUNDDOWN(AR729-AT729-AU729-0,-3))</f>
        <v/>
      </c>
      <c r="AW729" s="19">
        <f>IF(AV729&lt;=0,0,ROUNDDOWN((AV729*LOOKUP(AV729,{0,1950001,3300001,6950001,9000001,18000001,40000001},{0.05,0.1,0.2,0.23,0.33,0.4,0.45})-LOOKUP(AV729,{0,1950001,3300001,6950001,9000001,18000001,40000001},{0,97500,427500,636000,1536000,2796000,4796000}))*1.021,-2))</f>
        <v/>
      </c>
      <c r="AX729" s="19">
        <f>MAX(0,ROUNDDOWN(AR729-AT729-430000-0,-3))</f>
        <v/>
      </c>
      <c r="AY729" s="19">
        <f>IF(AR729&lt;=450000,0,MAX(0,ROUNDDOWN(AX729*0.06-MIN(50000,AX729)*0.03,-2))+MAX(0,ROUNDDOWN(AX729*0.04-MIN(50000,AX729)*0.02,-2)))</f>
        <v/>
      </c>
      <c r="AZ729" s="19">
        <f>AW729+AY729+AS729</f>
        <v/>
      </c>
    </row>
    <row r="730">
      <c r="A730" t="inlineStr">
        <is>
          <t>1万円刻み</t>
        </is>
      </c>
      <c r="B730" s="19">
        <f>'3_1万円刻み'!$A$713</f>
        <v/>
      </c>
      <c r="C730" s="19">
        <f>MIN(0,MAX(0,$B730))</f>
        <v/>
      </c>
      <c r="D730" s="19">
        <f>$B730-C730</f>
        <v/>
      </c>
      <c r="E730" s="19">
        <f>MIN(670000,ROUNDDOWN(MAX(0,D730-430000)*0.0751+47600,0))+MIN(260000,ROUNDDOWN(MAX(0,D730-430000)*0.028+17600,0))+MIN(30000,ROUNDDOWN(MAX(0,D730-430000)*0.0027+1873,0))+IF("いいえ"="はい",MIN(170000,ROUNDDOWN(MAX(0,D730-430000)*0.0243+17800,0)),0)</f>
        <v/>
      </c>
      <c r="F730" s="19">
        <f>IF(""="",215040+E730,"")</f>
        <v/>
      </c>
      <c r="G730" s="19">
        <f>IF(D730&gt;23500000,NA(),IF(D730&lt;=4890000,1040000,IF(D730&lt;=6550000,670000,620000)))</f>
        <v/>
      </c>
      <c r="H730" s="19">
        <f>MAX(0,ROUNDDOWN(D730-F730-G730-0,-3))</f>
        <v/>
      </c>
      <c r="I730" s="19">
        <f>IF(H730&lt;=0,0,ROUNDDOWN((H730*LOOKUP(H730,{0,1950001,3300001,6950001,9000001,18000001,40000001},{0.05,0.1,0.2,0.23,0.33,0.4,0.45})-LOOKUP(H730,{0,1950001,3300001,6950001,9000001,18000001,40000001},{0,97500,427500,636000,1536000,2796000,4796000}))*1.021,-2))</f>
        <v/>
      </c>
      <c r="J730" s="19">
        <f>MAX(0,ROUNDDOWN(D730-F730-430000-0,-3))</f>
        <v/>
      </c>
      <c r="K730" s="19">
        <f>IF(D730&lt;=450000,0,MAX(0,ROUNDDOWN(J730*0.06-MIN(50000,J730)*0.03,-2))+MAX(0,ROUNDDOWN(J730*0.04-MIN(50000,J730)*0.02,-2)))</f>
        <v/>
      </c>
      <c r="L730" s="19">
        <f>I730+K730+E730</f>
        <v/>
      </c>
      <c r="M730" s="19">
        <f>MIN(100000,MAX(0,$B730))</f>
        <v/>
      </c>
      <c r="N730" s="19">
        <f>$B730-M730</f>
        <v/>
      </c>
      <c r="O730" s="19">
        <f>MIN(670000,ROUNDDOWN(MAX(0,N730-430000)*0.0751+47600,0))+MIN(260000,ROUNDDOWN(MAX(0,N730-430000)*0.028+17600,0))+MIN(30000,ROUNDDOWN(MAX(0,N730-430000)*0.0027+1873,0))+IF("いいえ"="はい",MIN(170000,ROUNDDOWN(MAX(0,N730-430000)*0.0243+17800,0)),0)</f>
        <v/>
      </c>
      <c r="P730" s="19">
        <f>IF(""="",215040+O730,"")</f>
        <v/>
      </c>
      <c r="Q730" s="19">
        <f>IF(N730&gt;23500000,NA(),IF(N730&lt;=4890000,1040000,IF(N730&lt;=6550000,670000,620000)))</f>
        <v/>
      </c>
      <c r="R730" s="19">
        <f>MAX(0,ROUNDDOWN(N730-P730-Q730-0,-3))</f>
        <v/>
      </c>
      <c r="S730" s="19">
        <f>IF(R730&lt;=0,0,ROUNDDOWN((R730*LOOKUP(R730,{0,1950001,3300001,6950001,9000001,18000001,40000001},{0.05,0.1,0.2,0.23,0.33,0.4,0.45})-LOOKUP(R730,{0,1950001,3300001,6950001,9000001,18000001,40000001},{0,97500,427500,636000,1536000,2796000,4796000}))*1.021,-2))</f>
        <v/>
      </c>
      <c r="T730" s="19">
        <f>MAX(0,ROUNDDOWN(N730-P730-430000-0,-3))</f>
        <v/>
      </c>
      <c r="U730" s="19">
        <f>IF(N730&lt;=450000,0,MAX(0,ROUNDDOWN(T730*0.06-MIN(50000,T730)*0.03,-2))+MAX(0,ROUNDDOWN(T730*0.04-MIN(50000,T730)*0.02,-2)))</f>
        <v/>
      </c>
      <c r="V730" s="19">
        <f>S730+U730+O730</f>
        <v/>
      </c>
      <c r="W730" s="19">
        <f>MIN(550000,MAX(0,$B730))</f>
        <v/>
      </c>
      <c r="X730" s="19">
        <f>$B730-W730</f>
        <v/>
      </c>
      <c r="Y730" s="19">
        <f>MIN(670000,ROUNDDOWN(MAX(0,X730-430000)*0.0751+47600,0))+MIN(260000,ROUNDDOWN(MAX(0,X730-430000)*0.028+17600,0))+MIN(30000,ROUNDDOWN(MAX(0,X730-430000)*0.0027+1873,0))+IF("いいえ"="はい",MIN(170000,ROUNDDOWN(MAX(0,X730-430000)*0.0243+17800,0)),0)</f>
        <v/>
      </c>
      <c r="Z730" s="19">
        <f>IF(""="",215040+Y730,"")</f>
        <v/>
      </c>
      <c r="AA730" s="19">
        <f>IF(X730&gt;23500000,NA(),IF(X730&lt;=4890000,1040000,IF(X730&lt;=6550000,670000,620000)))</f>
        <v/>
      </c>
      <c r="AB730" s="19">
        <f>MAX(0,ROUNDDOWN(X730-Z730-AA730-0,-3))</f>
        <v/>
      </c>
      <c r="AC730" s="19">
        <f>IF(AB730&lt;=0,0,ROUNDDOWN((AB730*LOOKUP(AB730,{0,1950001,3300001,6950001,9000001,18000001,40000001},{0.05,0.1,0.2,0.23,0.33,0.4,0.45})-LOOKUP(AB730,{0,1950001,3300001,6950001,9000001,18000001,40000001},{0,97500,427500,636000,1536000,2796000,4796000}))*1.021,-2))</f>
        <v/>
      </c>
      <c r="AD730" s="19">
        <f>MAX(0,ROUNDDOWN(X730-Z730-430000-0,-3))</f>
        <v/>
      </c>
      <c r="AE730" s="19">
        <f>IF(X730&lt;=450000,0,MAX(0,ROUNDDOWN(AD730*0.06-MIN(50000,AD730)*0.03,-2))+MAX(0,ROUNDDOWN(AD730*0.04-MIN(50000,AD730)*0.02,-2)))</f>
        <v/>
      </c>
      <c r="AF730" s="19">
        <f>AC730+AE730+Y730</f>
        <v/>
      </c>
      <c r="AG730" s="19">
        <f>MIN(650000,MAX(0,$B730))</f>
        <v/>
      </c>
      <c r="AH730" s="19">
        <f>$B730-AG730</f>
        <v/>
      </c>
      <c r="AI730" s="19">
        <f>MIN(670000,ROUNDDOWN(MAX(0,AH730-430000)*0.0751+47600,0))+MIN(260000,ROUNDDOWN(MAX(0,AH730-430000)*0.028+17600,0))+MIN(30000,ROUNDDOWN(MAX(0,AH730-430000)*0.0027+1873,0))+IF("いいえ"="はい",MIN(170000,ROUNDDOWN(MAX(0,AH730-430000)*0.0243+17800,0)),0)</f>
        <v/>
      </c>
      <c r="AJ730" s="19">
        <f>IF(""="",215040+AI730,"")</f>
        <v/>
      </c>
      <c r="AK730" s="19">
        <f>IF(AH730&gt;23500000,NA(),IF(AH730&lt;=4890000,1040000,IF(AH730&lt;=6550000,670000,620000)))</f>
        <v/>
      </c>
      <c r="AL730" s="19">
        <f>MAX(0,ROUNDDOWN(AH730-AJ730-AK730-0,-3))</f>
        <v/>
      </c>
      <c r="AM730" s="19">
        <f>IF(AL730&lt;=0,0,ROUNDDOWN((AL730*LOOKUP(AL730,{0,1950001,3300001,6950001,9000001,18000001,40000001},{0.05,0.1,0.2,0.23,0.33,0.4,0.45})-LOOKUP(AL730,{0,1950001,3300001,6950001,9000001,18000001,40000001},{0,97500,427500,636000,1536000,2796000,4796000}))*1.021,-2))</f>
        <v/>
      </c>
      <c r="AN730" s="19">
        <f>MAX(0,ROUNDDOWN(AH730-AJ730-430000-0,-3))</f>
        <v/>
      </c>
      <c r="AO730" s="19">
        <f>IF(AH730&lt;=450000,0,MAX(0,ROUNDDOWN(AN730*0.06-MIN(50000,AN730)*0.03,-2))+MAX(0,ROUNDDOWN(AN730*0.04-MIN(50000,AN730)*0.02,-2)))</f>
        <v/>
      </c>
      <c r="AP730" s="19">
        <f>AM730+AO730+AI730</f>
        <v/>
      </c>
      <c r="AQ730" s="19">
        <f>MIN(750000,MAX(0,$B730))</f>
        <v/>
      </c>
      <c r="AR730" s="19">
        <f>$B730-AQ730</f>
        <v/>
      </c>
      <c r="AS730" s="19">
        <f>MIN(670000,ROUNDDOWN(MAX(0,AR730-430000)*0.0751+47600,0))+MIN(260000,ROUNDDOWN(MAX(0,AR730-430000)*0.028+17600,0))+MIN(30000,ROUNDDOWN(MAX(0,AR730-430000)*0.0027+1873,0))+IF("いいえ"="はい",MIN(170000,ROUNDDOWN(MAX(0,AR730-430000)*0.0243+17800,0)),0)</f>
        <v/>
      </c>
      <c r="AT730" s="19">
        <f>IF(""="",215040+AS730,"")</f>
        <v/>
      </c>
      <c r="AU730" s="19">
        <f>IF(AR730&gt;23500000,NA(),IF(AR730&lt;=4890000,1040000,IF(AR730&lt;=6550000,670000,620000)))</f>
        <v/>
      </c>
      <c r="AV730" s="19">
        <f>MAX(0,ROUNDDOWN(AR730-AT730-AU730-0,-3))</f>
        <v/>
      </c>
      <c r="AW730" s="19">
        <f>IF(AV730&lt;=0,0,ROUNDDOWN((AV730*LOOKUP(AV730,{0,1950001,3300001,6950001,9000001,18000001,40000001},{0.05,0.1,0.2,0.23,0.33,0.4,0.45})-LOOKUP(AV730,{0,1950001,3300001,6950001,9000001,18000001,40000001},{0,97500,427500,636000,1536000,2796000,4796000}))*1.021,-2))</f>
        <v/>
      </c>
      <c r="AX730" s="19">
        <f>MAX(0,ROUNDDOWN(AR730-AT730-430000-0,-3))</f>
        <v/>
      </c>
      <c r="AY730" s="19">
        <f>IF(AR730&lt;=450000,0,MAX(0,ROUNDDOWN(AX730*0.06-MIN(50000,AX730)*0.03,-2))+MAX(0,ROUNDDOWN(AX730*0.04-MIN(50000,AX730)*0.02,-2)))</f>
        <v/>
      </c>
      <c r="AZ730" s="19">
        <f>AW730+AY730+AS730</f>
        <v/>
      </c>
    </row>
    <row r="731">
      <c r="A731" t="inlineStr">
        <is>
          <t>1万円刻み</t>
        </is>
      </c>
      <c r="B731" s="19">
        <f>'3_1万円刻み'!$A$714</f>
        <v/>
      </c>
      <c r="C731" s="19">
        <f>MIN(0,MAX(0,$B731))</f>
        <v/>
      </c>
      <c r="D731" s="19">
        <f>$B731-C731</f>
        <v/>
      </c>
      <c r="E731" s="19">
        <f>MIN(670000,ROUNDDOWN(MAX(0,D731-430000)*0.0751+47600,0))+MIN(260000,ROUNDDOWN(MAX(0,D731-430000)*0.028+17600,0))+MIN(30000,ROUNDDOWN(MAX(0,D731-430000)*0.0027+1873,0))+IF("いいえ"="はい",MIN(170000,ROUNDDOWN(MAX(0,D731-430000)*0.0243+17800,0)),0)</f>
        <v/>
      </c>
      <c r="F731" s="19">
        <f>IF(""="",215040+E731,"")</f>
        <v/>
      </c>
      <c r="G731" s="19">
        <f>IF(D731&gt;23500000,NA(),IF(D731&lt;=4890000,1040000,IF(D731&lt;=6550000,670000,620000)))</f>
        <v/>
      </c>
      <c r="H731" s="19">
        <f>MAX(0,ROUNDDOWN(D731-F731-G731-0,-3))</f>
        <v/>
      </c>
      <c r="I731" s="19">
        <f>IF(H731&lt;=0,0,ROUNDDOWN((H731*LOOKUP(H731,{0,1950001,3300001,6950001,9000001,18000001,40000001},{0.05,0.1,0.2,0.23,0.33,0.4,0.45})-LOOKUP(H731,{0,1950001,3300001,6950001,9000001,18000001,40000001},{0,97500,427500,636000,1536000,2796000,4796000}))*1.021,-2))</f>
        <v/>
      </c>
      <c r="J731" s="19">
        <f>MAX(0,ROUNDDOWN(D731-F731-430000-0,-3))</f>
        <v/>
      </c>
      <c r="K731" s="19">
        <f>IF(D731&lt;=450000,0,MAX(0,ROUNDDOWN(J731*0.06-MIN(50000,J731)*0.03,-2))+MAX(0,ROUNDDOWN(J731*0.04-MIN(50000,J731)*0.02,-2)))</f>
        <v/>
      </c>
      <c r="L731" s="19">
        <f>I731+K731+E731</f>
        <v/>
      </c>
      <c r="M731" s="19">
        <f>MIN(100000,MAX(0,$B731))</f>
        <v/>
      </c>
      <c r="N731" s="19">
        <f>$B731-M731</f>
        <v/>
      </c>
      <c r="O731" s="19">
        <f>MIN(670000,ROUNDDOWN(MAX(0,N731-430000)*0.0751+47600,0))+MIN(260000,ROUNDDOWN(MAX(0,N731-430000)*0.028+17600,0))+MIN(30000,ROUNDDOWN(MAX(0,N731-430000)*0.0027+1873,0))+IF("いいえ"="はい",MIN(170000,ROUNDDOWN(MAX(0,N731-430000)*0.0243+17800,0)),0)</f>
        <v/>
      </c>
      <c r="P731" s="19">
        <f>IF(""="",215040+O731,"")</f>
        <v/>
      </c>
      <c r="Q731" s="19">
        <f>IF(N731&gt;23500000,NA(),IF(N731&lt;=4890000,1040000,IF(N731&lt;=6550000,670000,620000)))</f>
        <v/>
      </c>
      <c r="R731" s="19">
        <f>MAX(0,ROUNDDOWN(N731-P731-Q731-0,-3))</f>
        <v/>
      </c>
      <c r="S731" s="19">
        <f>IF(R731&lt;=0,0,ROUNDDOWN((R731*LOOKUP(R731,{0,1950001,3300001,6950001,9000001,18000001,40000001},{0.05,0.1,0.2,0.23,0.33,0.4,0.45})-LOOKUP(R731,{0,1950001,3300001,6950001,9000001,18000001,40000001},{0,97500,427500,636000,1536000,2796000,4796000}))*1.021,-2))</f>
        <v/>
      </c>
      <c r="T731" s="19">
        <f>MAX(0,ROUNDDOWN(N731-P731-430000-0,-3))</f>
        <v/>
      </c>
      <c r="U731" s="19">
        <f>IF(N731&lt;=450000,0,MAX(0,ROUNDDOWN(T731*0.06-MIN(50000,T731)*0.03,-2))+MAX(0,ROUNDDOWN(T731*0.04-MIN(50000,T731)*0.02,-2)))</f>
        <v/>
      </c>
      <c r="V731" s="19">
        <f>S731+U731+O731</f>
        <v/>
      </c>
      <c r="W731" s="19">
        <f>MIN(550000,MAX(0,$B731))</f>
        <v/>
      </c>
      <c r="X731" s="19">
        <f>$B731-W731</f>
        <v/>
      </c>
      <c r="Y731" s="19">
        <f>MIN(670000,ROUNDDOWN(MAX(0,X731-430000)*0.0751+47600,0))+MIN(260000,ROUNDDOWN(MAX(0,X731-430000)*0.028+17600,0))+MIN(30000,ROUNDDOWN(MAX(0,X731-430000)*0.0027+1873,0))+IF("いいえ"="はい",MIN(170000,ROUNDDOWN(MAX(0,X731-430000)*0.0243+17800,0)),0)</f>
        <v/>
      </c>
      <c r="Z731" s="19">
        <f>IF(""="",215040+Y731,"")</f>
        <v/>
      </c>
      <c r="AA731" s="19">
        <f>IF(X731&gt;23500000,NA(),IF(X731&lt;=4890000,1040000,IF(X731&lt;=6550000,670000,620000)))</f>
        <v/>
      </c>
      <c r="AB731" s="19">
        <f>MAX(0,ROUNDDOWN(X731-Z731-AA731-0,-3))</f>
        <v/>
      </c>
      <c r="AC731" s="19">
        <f>IF(AB731&lt;=0,0,ROUNDDOWN((AB731*LOOKUP(AB731,{0,1950001,3300001,6950001,9000001,18000001,40000001},{0.05,0.1,0.2,0.23,0.33,0.4,0.45})-LOOKUP(AB731,{0,1950001,3300001,6950001,9000001,18000001,40000001},{0,97500,427500,636000,1536000,2796000,4796000}))*1.021,-2))</f>
        <v/>
      </c>
      <c r="AD731" s="19">
        <f>MAX(0,ROUNDDOWN(X731-Z731-430000-0,-3))</f>
        <v/>
      </c>
      <c r="AE731" s="19">
        <f>IF(X731&lt;=450000,0,MAX(0,ROUNDDOWN(AD731*0.06-MIN(50000,AD731)*0.03,-2))+MAX(0,ROUNDDOWN(AD731*0.04-MIN(50000,AD731)*0.02,-2)))</f>
        <v/>
      </c>
      <c r="AF731" s="19">
        <f>AC731+AE731+Y731</f>
        <v/>
      </c>
      <c r="AG731" s="19">
        <f>MIN(650000,MAX(0,$B731))</f>
        <v/>
      </c>
      <c r="AH731" s="19">
        <f>$B731-AG731</f>
        <v/>
      </c>
      <c r="AI731" s="19">
        <f>MIN(670000,ROUNDDOWN(MAX(0,AH731-430000)*0.0751+47600,0))+MIN(260000,ROUNDDOWN(MAX(0,AH731-430000)*0.028+17600,0))+MIN(30000,ROUNDDOWN(MAX(0,AH731-430000)*0.0027+1873,0))+IF("いいえ"="はい",MIN(170000,ROUNDDOWN(MAX(0,AH731-430000)*0.0243+17800,0)),0)</f>
        <v/>
      </c>
      <c r="AJ731" s="19">
        <f>IF(""="",215040+AI731,"")</f>
        <v/>
      </c>
      <c r="AK731" s="19">
        <f>IF(AH731&gt;23500000,NA(),IF(AH731&lt;=4890000,1040000,IF(AH731&lt;=6550000,670000,620000)))</f>
        <v/>
      </c>
      <c r="AL731" s="19">
        <f>MAX(0,ROUNDDOWN(AH731-AJ731-AK731-0,-3))</f>
        <v/>
      </c>
      <c r="AM731" s="19">
        <f>IF(AL731&lt;=0,0,ROUNDDOWN((AL731*LOOKUP(AL731,{0,1950001,3300001,6950001,9000001,18000001,40000001},{0.05,0.1,0.2,0.23,0.33,0.4,0.45})-LOOKUP(AL731,{0,1950001,3300001,6950001,9000001,18000001,40000001},{0,97500,427500,636000,1536000,2796000,4796000}))*1.021,-2))</f>
        <v/>
      </c>
      <c r="AN731" s="19">
        <f>MAX(0,ROUNDDOWN(AH731-AJ731-430000-0,-3))</f>
        <v/>
      </c>
      <c r="AO731" s="19">
        <f>IF(AH731&lt;=450000,0,MAX(0,ROUNDDOWN(AN731*0.06-MIN(50000,AN731)*0.03,-2))+MAX(0,ROUNDDOWN(AN731*0.04-MIN(50000,AN731)*0.02,-2)))</f>
        <v/>
      </c>
      <c r="AP731" s="19">
        <f>AM731+AO731+AI731</f>
        <v/>
      </c>
      <c r="AQ731" s="19">
        <f>MIN(750000,MAX(0,$B731))</f>
        <v/>
      </c>
      <c r="AR731" s="19">
        <f>$B731-AQ731</f>
        <v/>
      </c>
      <c r="AS731" s="19">
        <f>MIN(670000,ROUNDDOWN(MAX(0,AR731-430000)*0.0751+47600,0))+MIN(260000,ROUNDDOWN(MAX(0,AR731-430000)*0.028+17600,0))+MIN(30000,ROUNDDOWN(MAX(0,AR731-430000)*0.0027+1873,0))+IF("いいえ"="はい",MIN(170000,ROUNDDOWN(MAX(0,AR731-430000)*0.0243+17800,0)),0)</f>
        <v/>
      </c>
      <c r="AT731" s="19">
        <f>IF(""="",215040+AS731,"")</f>
        <v/>
      </c>
      <c r="AU731" s="19">
        <f>IF(AR731&gt;23500000,NA(),IF(AR731&lt;=4890000,1040000,IF(AR731&lt;=6550000,670000,620000)))</f>
        <v/>
      </c>
      <c r="AV731" s="19">
        <f>MAX(0,ROUNDDOWN(AR731-AT731-AU731-0,-3))</f>
        <v/>
      </c>
      <c r="AW731" s="19">
        <f>IF(AV731&lt;=0,0,ROUNDDOWN((AV731*LOOKUP(AV731,{0,1950001,3300001,6950001,9000001,18000001,40000001},{0.05,0.1,0.2,0.23,0.33,0.4,0.45})-LOOKUP(AV731,{0,1950001,3300001,6950001,9000001,18000001,40000001},{0,97500,427500,636000,1536000,2796000,4796000}))*1.021,-2))</f>
        <v/>
      </c>
      <c r="AX731" s="19">
        <f>MAX(0,ROUNDDOWN(AR731-AT731-430000-0,-3))</f>
        <v/>
      </c>
      <c r="AY731" s="19">
        <f>IF(AR731&lt;=450000,0,MAX(0,ROUNDDOWN(AX731*0.06-MIN(50000,AX731)*0.03,-2))+MAX(0,ROUNDDOWN(AX731*0.04-MIN(50000,AX731)*0.02,-2)))</f>
        <v/>
      </c>
      <c r="AZ731" s="19">
        <f>AW731+AY731+AS731</f>
        <v/>
      </c>
    </row>
    <row r="732">
      <c r="A732" t="inlineStr">
        <is>
          <t>1万円刻み</t>
        </is>
      </c>
      <c r="B732" s="19">
        <f>'3_1万円刻み'!$A$715</f>
        <v/>
      </c>
      <c r="C732" s="19">
        <f>MIN(0,MAX(0,$B732))</f>
        <v/>
      </c>
      <c r="D732" s="19">
        <f>$B732-C732</f>
        <v/>
      </c>
      <c r="E732" s="19">
        <f>MIN(670000,ROUNDDOWN(MAX(0,D732-430000)*0.0751+47600,0))+MIN(260000,ROUNDDOWN(MAX(0,D732-430000)*0.028+17600,0))+MIN(30000,ROUNDDOWN(MAX(0,D732-430000)*0.0027+1873,0))+IF("いいえ"="はい",MIN(170000,ROUNDDOWN(MAX(0,D732-430000)*0.0243+17800,0)),0)</f>
        <v/>
      </c>
      <c r="F732" s="19">
        <f>IF(""="",215040+E732,"")</f>
        <v/>
      </c>
      <c r="G732" s="19">
        <f>IF(D732&gt;23500000,NA(),IF(D732&lt;=4890000,1040000,IF(D732&lt;=6550000,670000,620000)))</f>
        <v/>
      </c>
      <c r="H732" s="19">
        <f>MAX(0,ROUNDDOWN(D732-F732-G732-0,-3))</f>
        <v/>
      </c>
      <c r="I732" s="19">
        <f>IF(H732&lt;=0,0,ROUNDDOWN((H732*LOOKUP(H732,{0,1950001,3300001,6950001,9000001,18000001,40000001},{0.05,0.1,0.2,0.23,0.33,0.4,0.45})-LOOKUP(H732,{0,1950001,3300001,6950001,9000001,18000001,40000001},{0,97500,427500,636000,1536000,2796000,4796000}))*1.021,-2))</f>
        <v/>
      </c>
      <c r="J732" s="19">
        <f>MAX(0,ROUNDDOWN(D732-F732-430000-0,-3))</f>
        <v/>
      </c>
      <c r="K732" s="19">
        <f>IF(D732&lt;=450000,0,MAX(0,ROUNDDOWN(J732*0.06-MIN(50000,J732)*0.03,-2))+MAX(0,ROUNDDOWN(J732*0.04-MIN(50000,J732)*0.02,-2)))</f>
        <v/>
      </c>
      <c r="L732" s="19">
        <f>I732+K732+E732</f>
        <v/>
      </c>
      <c r="M732" s="19">
        <f>MIN(100000,MAX(0,$B732))</f>
        <v/>
      </c>
      <c r="N732" s="19">
        <f>$B732-M732</f>
        <v/>
      </c>
      <c r="O732" s="19">
        <f>MIN(670000,ROUNDDOWN(MAX(0,N732-430000)*0.0751+47600,0))+MIN(260000,ROUNDDOWN(MAX(0,N732-430000)*0.028+17600,0))+MIN(30000,ROUNDDOWN(MAX(0,N732-430000)*0.0027+1873,0))+IF("いいえ"="はい",MIN(170000,ROUNDDOWN(MAX(0,N732-430000)*0.0243+17800,0)),0)</f>
        <v/>
      </c>
      <c r="P732" s="19">
        <f>IF(""="",215040+O732,"")</f>
        <v/>
      </c>
      <c r="Q732" s="19">
        <f>IF(N732&gt;23500000,NA(),IF(N732&lt;=4890000,1040000,IF(N732&lt;=6550000,670000,620000)))</f>
        <v/>
      </c>
      <c r="R732" s="19">
        <f>MAX(0,ROUNDDOWN(N732-P732-Q732-0,-3))</f>
        <v/>
      </c>
      <c r="S732" s="19">
        <f>IF(R732&lt;=0,0,ROUNDDOWN((R732*LOOKUP(R732,{0,1950001,3300001,6950001,9000001,18000001,40000001},{0.05,0.1,0.2,0.23,0.33,0.4,0.45})-LOOKUP(R732,{0,1950001,3300001,6950001,9000001,18000001,40000001},{0,97500,427500,636000,1536000,2796000,4796000}))*1.021,-2))</f>
        <v/>
      </c>
      <c r="T732" s="19">
        <f>MAX(0,ROUNDDOWN(N732-P732-430000-0,-3))</f>
        <v/>
      </c>
      <c r="U732" s="19">
        <f>IF(N732&lt;=450000,0,MAX(0,ROUNDDOWN(T732*0.06-MIN(50000,T732)*0.03,-2))+MAX(0,ROUNDDOWN(T732*0.04-MIN(50000,T732)*0.02,-2)))</f>
        <v/>
      </c>
      <c r="V732" s="19">
        <f>S732+U732+O732</f>
        <v/>
      </c>
      <c r="W732" s="19">
        <f>MIN(550000,MAX(0,$B732))</f>
        <v/>
      </c>
      <c r="X732" s="19">
        <f>$B732-W732</f>
        <v/>
      </c>
      <c r="Y732" s="19">
        <f>MIN(670000,ROUNDDOWN(MAX(0,X732-430000)*0.0751+47600,0))+MIN(260000,ROUNDDOWN(MAX(0,X732-430000)*0.028+17600,0))+MIN(30000,ROUNDDOWN(MAX(0,X732-430000)*0.0027+1873,0))+IF("いいえ"="はい",MIN(170000,ROUNDDOWN(MAX(0,X732-430000)*0.0243+17800,0)),0)</f>
        <v/>
      </c>
      <c r="Z732" s="19">
        <f>IF(""="",215040+Y732,"")</f>
        <v/>
      </c>
      <c r="AA732" s="19">
        <f>IF(X732&gt;23500000,NA(),IF(X732&lt;=4890000,1040000,IF(X732&lt;=6550000,670000,620000)))</f>
        <v/>
      </c>
      <c r="AB732" s="19">
        <f>MAX(0,ROUNDDOWN(X732-Z732-AA732-0,-3))</f>
        <v/>
      </c>
      <c r="AC732" s="19">
        <f>IF(AB732&lt;=0,0,ROUNDDOWN((AB732*LOOKUP(AB732,{0,1950001,3300001,6950001,9000001,18000001,40000001},{0.05,0.1,0.2,0.23,0.33,0.4,0.45})-LOOKUP(AB732,{0,1950001,3300001,6950001,9000001,18000001,40000001},{0,97500,427500,636000,1536000,2796000,4796000}))*1.021,-2))</f>
        <v/>
      </c>
      <c r="AD732" s="19">
        <f>MAX(0,ROUNDDOWN(X732-Z732-430000-0,-3))</f>
        <v/>
      </c>
      <c r="AE732" s="19">
        <f>IF(X732&lt;=450000,0,MAX(0,ROUNDDOWN(AD732*0.06-MIN(50000,AD732)*0.03,-2))+MAX(0,ROUNDDOWN(AD732*0.04-MIN(50000,AD732)*0.02,-2)))</f>
        <v/>
      </c>
      <c r="AF732" s="19">
        <f>AC732+AE732+Y732</f>
        <v/>
      </c>
      <c r="AG732" s="19">
        <f>MIN(650000,MAX(0,$B732))</f>
        <v/>
      </c>
      <c r="AH732" s="19">
        <f>$B732-AG732</f>
        <v/>
      </c>
      <c r="AI732" s="19">
        <f>MIN(670000,ROUNDDOWN(MAX(0,AH732-430000)*0.0751+47600,0))+MIN(260000,ROUNDDOWN(MAX(0,AH732-430000)*0.028+17600,0))+MIN(30000,ROUNDDOWN(MAX(0,AH732-430000)*0.0027+1873,0))+IF("いいえ"="はい",MIN(170000,ROUNDDOWN(MAX(0,AH732-430000)*0.0243+17800,0)),0)</f>
        <v/>
      </c>
      <c r="AJ732" s="19">
        <f>IF(""="",215040+AI732,"")</f>
        <v/>
      </c>
      <c r="AK732" s="19">
        <f>IF(AH732&gt;23500000,NA(),IF(AH732&lt;=4890000,1040000,IF(AH732&lt;=6550000,670000,620000)))</f>
        <v/>
      </c>
      <c r="AL732" s="19">
        <f>MAX(0,ROUNDDOWN(AH732-AJ732-AK732-0,-3))</f>
        <v/>
      </c>
      <c r="AM732" s="19">
        <f>IF(AL732&lt;=0,0,ROUNDDOWN((AL732*LOOKUP(AL732,{0,1950001,3300001,6950001,9000001,18000001,40000001},{0.05,0.1,0.2,0.23,0.33,0.4,0.45})-LOOKUP(AL732,{0,1950001,3300001,6950001,9000001,18000001,40000001},{0,97500,427500,636000,1536000,2796000,4796000}))*1.021,-2))</f>
        <v/>
      </c>
      <c r="AN732" s="19">
        <f>MAX(0,ROUNDDOWN(AH732-AJ732-430000-0,-3))</f>
        <v/>
      </c>
      <c r="AO732" s="19">
        <f>IF(AH732&lt;=450000,0,MAX(0,ROUNDDOWN(AN732*0.06-MIN(50000,AN732)*0.03,-2))+MAX(0,ROUNDDOWN(AN732*0.04-MIN(50000,AN732)*0.02,-2)))</f>
        <v/>
      </c>
      <c r="AP732" s="19">
        <f>AM732+AO732+AI732</f>
        <v/>
      </c>
      <c r="AQ732" s="19">
        <f>MIN(750000,MAX(0,$B732))</f>
        <v/>
      </c>
      <c r="AR732" s="19">
        <f>$B732-AQ732</f>
        <v/>
      </c>
      <c r="AS732" s="19">
        <f>MIN(670000,ROUNDDOWN(MAX(0,AR732-430000)*0.0751+47600,0))+MIN(260000,ROUNDDOWN(MAX(0,AR732-430000)*0.028+17600,0))+MIN(30000,ROUNDDOWN(MAX(0,AR732-430000)*0.0027+1873,0))+IF("いいえ"="はい",MIN(170000,ROUNDDOWN(MAX(0,AR732-430000)*0.0243+17800,0)),0)</f>
        <v/>
      </c>
      <c r="AT732" s="19">
        <f>IF(""="",215040+AS732,"")</f>
        <v/>
      </c>
      <c r="AU732" s="19">
        <f>IF(AR732&gt;23500000,NA(),IF(AR732&lt;=4890000,1040000,IF(AR732&lt;=6550000,670000,620000)))</f>
        <v/>
      </c>
      <c r="AV732" s="19">
        <f>MAX(0,ROUNDDOWN(AR732-AT732-AU732-0,-3))</f>
        <v/>
      </c>
      <c r="AW732" s="19">
        <f>IF(AV732&lt;=0,0,ROUNDDOWN((AV732*LOOKUP(AV732,{0,1950001,3300001,6950001,9000001,18000001,40000001},{0.05,0.1,0.2,0.23,0.33,0.4,0.45})-LOOKUP(AV732,{0,1950001,3300001,6950001,9000001,18000001,40000001},{0,97500,427500,636000,1536000,2796000,4796000}))*1.021,-2))</f>
        <v/>
      </c>
      <c r="AX732" s="19">
        <f>MAX(0,ROUNDDOWN(AR732-AT732-430000-0,-3))</f>
        <v/>
      </c>
      <c r="AY732" s="19">
        <f>IF(AR732&lt;=450000,0,MAX(0,ROUNDDOWN(AX732*0.06-MIN(50000,AX732)*0.03,-2))+MAX(0,ROUNDDOWN(AX732*0.04-MIN(50000,AX732)*0.02,-2)))</f>
        <v/>
      </c>
      <c r="AZ732" s="19">
        <f>AW732+AY732+AS732</f>
        <v/>
      </c>
    </row>
    <row r="733">
      <c r="A733" t="inlineStr">
        <is>
          <t>1万円刻み</t>
        </is>
      </c>
      <c r="B733" s="19">
        <f>'3_1万円刻み'!$A$716</f>
        <v/>
      </c>
      <c r="C733" s="19">
        <f>MIN(0,MAX(0,$B733))</f>
        <v/>
      </c>
      <c r="D733" s="19">
        <f>$B733-C733</f>
        <v/>
      </c>
      <c r="E733" s="19">
        <f>MIN(670000,ROUNDDOWN(MAX(0,D733-430000)*0.0751+47600,0))+MIN(260000,ROUNDDOWN(MAX(0,D733-430000)*0.028+17600,0))+MIN(30000,ROUNDDOWN(MAX(0,D733-430000)*0.0027+1873,0))+IF("いいえ"="はい",MIN(170000,ROUNDDOWN(MAX(0,D733-430000)*0.0243+17800,0)),0)</f>
        <v/>
      </c>
      <c r="F733" s="19">
        <f>IF(""="",215040+E733,"")</f>
        <v/>
      </c>
      <c r="G733" s="19">
        <f>IF(D733&gt;23500000,NA(),IF(D733&lt;=4890000,1040000,IF(D733&lt;=6550000,670000,620000)))</f>
        <v/>
      </c>
      <c r="H733" s="19">
        <f>MAX(0,ROUNDDOWN(D733-F733-G733-0,-3))</f>
        <v/>
      </c>
      <c r="I733" s="19">
        <f>IF(H733&lt;=0,0,ROUNDDOWN((H733*LOOKUP(H733,{0,1950001,3300001,6950001,9000001,18000001,40000001},{0.05,0.1,0.2,0.23,0.33,0.4,0.45})-LOOKUP(H733,{0,1950001,3300001,6950001,9000001,18000001,40000001},{0,97500,427500,636000,1536000,2796000,4796000}))*1.021,-2))</f>
        <v/>
      </c>
      <c r="J733" s="19">
        <f>MAX(0,ROUNDDOWN(D733-F733-430000-0,-3))</f>
        <v/>
      </c>
      <c r="K733" s="19">
        <f>IF(D733&lt;=450000,0,MAX(0,ROUNDDOWN(J733*0.06-MIN(50000,J733)*0.03,-2))+MAX(0,ROUNDDOWN(J733*0.04-MIN(50000,J733)*0.02,-2)))</f>
        <v/>
      </c>
      <c r="L733" s="19">
        <f>I733+K733+E733</f>
        <v/>
      </c>
      <c r="M733" s="19">
        <f>MIN(100000,MAX(0,$B733))</f>
        <v/>
      </c>
      <c r="N733" s="19">
        <f>$B733-M733</f>
        <v/>
      </c>
      <c r="O733" s="19">
        <f>MIN(670000,ROUNDDOWN(MAX(0,N733-430000)*0.0751+47600,0))+MIN(260000,ROUNDDOWN(MAX(0,N733-430000)*0.028+17600,0))+MIN(30000,ROUNDDOWN(MAX(0,N733-430000)*0.0027+1873,0))+IF("いいえ"="はい",MIN(170000,ROUNDDOWN(MAX(0,N733-430000)*0.0243+17800,0)),0)</f>
        <v/>
      </c>
      <c r="P733" s="19">
        <f>IF(""="",215040+O733,"")</f>
        <v/>
      </c>
      <c r="Q733" s="19">
        <f>IF(N733&gt;23500000,NA(),IF(N733&lt;=4890000,1040000,IF(N733&lt;=6550000,670000,620000)))</f>
        <v/>
      </c>
      <c r="R733" s="19">
        <f>MAX(0,ROUNDDOWN(N733-P733-Q733-0,-3))</f>
        <v/>
      </c>
      <c r="S733" s="19">
        <f>IF(R733&lt;=0,0,ROUNDDOWN((R733*LOOKUP(R733,{0,1950001,3300001,6950001,9000001,18000001,40000001},{0.05,0.1,0.2,0.23,0.33,0.4,0.45})-LOOKUP(R733,{0,1950001,3300001,6950001,9000001,18000001,40000001},{0,97500,427500,636000,1536000,2796000,4796000}))*1.021,-2))</f>
        <v/>
      </c>
      <c r="T733" s="19">
        <f>MAX(0,ROUNDDOWN(N733-P733-430000-0,-3))</f>
        <v/>
      </c>
      <c r="U733" s="19">
        <f>IF(N733&lt;=450000,0,MAX(0,ROUNDDOWN(T733*0.06-MIN(50000,T733)*0.03,-2))+MAX(0,ROUNDDOWN(T733*0.04-MIN(50000,T733)*0.02,-2)))</f>
        <v/>
      </c>
      <c r="V733" s="19">
        <f>S733+U733+O733</f>
        <v/>
      </c>
      <c r="W733" s="19">
        <f>MIN(550000,MAX(0,$B733))</f>
        <v/>
      </c>
      <c r="X733" s="19">
        <f>$B733-W733</f>
        <v/>
      </c>
      <c r="Y733" s="19">
        <f>MIN(670000,ROUNDDOWN(MAX(0,X733-430000)*0.0751+47600,0))+MIN(260000,ROUNDDOWN(MAX(0,X733-430000)*0.028+17600,0))+MIN(30000,ROUNDDOWN(MAX(0,X733-430000)*0.0027+1873,0))+IF("いいえ"="はい",MIN(170000,ROUNDDOWN(MAX(0,X733-430000)*0.0243+17800,0)),0)</f>
        <v/>
      </c>
      <c r="Z733" s="19">
        <f>IF(""="",215040+Y733,"")</f>
        <v/>
      </c>
      <c r="AA733" s="19">
        <f>IF(X733&gt;23500000,NA(),IF(X733&lt;=4890000,1040000,IF(X733&lt;=6550000,670000,620000)))</f>
        <v/>
      </c>
      <c r="AB733" s="19">
        <f>MAX(0,ROUNDDOWN(X733-Z733-AA733-0,-3))</f>
        <v/>
      </c>
      <c r="AC733" s="19">
        <f>IF(AB733&lt;=0,0,ROUNDDOWN((AB733*LOOKUP(AB733,{0,1950001,3300001,6950001,9000001,18000001,40000001},{0.05,0.1,0.2,0.23,0.33,0.4,0.45})-LOOKUP(AB733,{0,1950001,3300001,6950001,9000001,18000001,40000001},{0,97500,427500,636000,1536000,2796000,4796000}))*1.021,-2))</f>
        <v/>
      </c>
      <c r="AD733" s="19">
        <f>MAX(0,ROUNDDOWN(X733-Z733-430000-0,-3))</f>
        <v/>
      </c>
      <c r="AE733" s="19">
        <f>IF(X733&lt;=450000,0,MAX(0,ROUNDDOWN(AD733*0.06-MIN(50000,AD733)*0.03,-2))+MAX(0,ROUNDDOWN(AD733*0.04-MIN(50000,AD733)*0.02,-2)))</f>
        <v/>
      </c>
      <c r="AF733" s="19">
        <f>AC733+AE733+Y733</f>
        <v/>
      </c>
      <c r="AG733" s="19">
        <f>MIN(650000,MAX(0,$B733))</f>
        <v/>
      </c>
      <c r="AH733" s="19">
        <f>$B733-AG733</f>
        <v/>
      </c>
      <c r="AI733" s="19">
        <f>MIN(670000,ROUNDDOWN(MAX(0,AH733-430000)*0.0751+47600,0))+MIN(260000,ROUNDDOWN(MAX(0,AH733-430000)*0.028+17600,0))+MIN(30000,ROUNDDOWN(MAX(0,AH733-430000)*0.0027+1873,0))+IF("いいえ"="はい",MIN(170000,ROUNDDOWN(MAX(0,AH733-430000)*0.0243+17800,0)),0)</f>
        <v/>
      </c>
      <c r="AJ733" s="19">
        <f>IF(""="",215040+AI733,"")</f>
        <v/>
      </c>
      <c r="AK733" s="19">
        <f>IF(AH733&gt;23500000,NA(),IF(AH733&lt;=4890000,1040000,IF(AH733&lt;=6550000,670000,620000)))</f>
        <v/>
      </c>
      <c r="AL733" s="19">
        <f>MAX(0,ROUNDDOWN(AH733-AJ733-AK733-0,-3))</f>
        <v/>
      </c>
      <c r="AM733" s="19">
        <f>IF(AL733&lt;=0,0,ROUNDDOWN((AL733*LOOKUP(AL733,{0,1950001,3300001,6950001,9000001,18000001,40000001},{0.05,0.1,0.2,0.23,0.33,0.4,0.45})-LOOKUP(AL733,{0,1950001,3300001,6950001,9000001,18000001,40000001},{0,97500,427500,636000,1536000,2796000,4796000}))*1.021,-2))</f>
        <v/>
      </c>
      <c r="AN733" s="19">
        <f>MAX(0,ROUNDDOWN(AH733-AJ733-430000-0,-3))</f>
        <v/>
      </c>
      <c r="AO733" s="19">
        <f>IF(AH733&lt;=450000,0,MAX(0,ROUNDDOWN(AN733*0.06-MIN(50000,AN733)*0.03,-2))+MAX(0,ROUNDDOWN(AN733*0.04-MIN(50000,AN733)*0.02,-2)))</f>
        <v/>
      </c>
      <c r="AP733" s="19">
        <f>AM733+AO733+AI733</f>
        <v/>
      </c>
      <c r="AQ733" s="19">
        <f>MIN(750000,MAX(0,$B733))</f>
        <v/>
      </c>
      <c r="AR733" s="19">
        <f>$B733-AQ733</f>
        <v/>
      </c>
      <c r="AS733" s="19">
        <f>MIN(670000,ROUNDDOWN(MAX(0,AR733-430000)*0.0751+47600,0))+MIN(260000,ROUNDDOWN(MAX(0,AR733-430000)*0.028+17600,0))+MIN(30000,ROUNDDOWN(MAX(0,AR733-430000)*0.0027+1873,0))+IF("いいえ"="はい",MIN(170000,ROUNDDOWN(MAX(0,AR733-430000)*0.0243+17800,0)),0)</f>
        <v/>
      </c>
      <c r="AT733" s="19">
        <f>IF(""="",215040+AS733,"")</f>
        <v/>
      </c>
      <c r="AU733" s="19">
        <f>IF(AR733&gt;23500000,NA(),IF(AR733&lt;=4890000,1040000,IF(AR733&lt;=6550000,670000,620000)))</f>
        <v/>
      </c>
      <c r="AV733" s="19">
        <f>MAX(0,ROUNDDOWN(AR733-AT733-AU733-0,-3))</f>
        <v/>
      </c>
      <c r="AW733" s="19">
        <f>IF(AV733&lt;=0,0,ROUNDDOWN((AV733*LOOKUP(AV733,{0,1950001,3300001,6950001,9000001,18000001,40000001},{0.05,0.1,0.2,0.23,0.33,0.4,0.45})-LOOKUP(AV733,{0,1950001,3300001,6950001,9000001,18000001,40000001},{0,97500,427500,636000,1536000,2796000,4796000}))*1.021,-2))</f>
        <v/>
      </c>
      <c r="AX733" s="19">
        <f>MAX(0,ROUNDDOWN(AR733-AT733-430000-0,-3))</f>
        <v/>
      </c>
      <c r="AY733" s="19">
        <f>IF(AR733&lt;=450000,0,MAX(0,ROUNDDOWN(AX733*0.06-MIN(50000,AX733)*0.03,-2))+MAX(0,ROUNDDOWN(AX733*0.04-MIN(50000,AX733)*0.02,-2)))</f>
        <v/>
      </c>
      <c r="AZ733" s="19">
        <f>AW733+AY733+AS733</f>
        <v/>
      </c>
    </row>
    <row r="734">
      <c r="A734" t="inlineStr">
        <is>
          <t>1万円刻み</t>
        </is>
      </c>
      <c r="B734" s="19">
        <f>'3_1万円刻み'!$A$717</f>
        <v/>
      </c>
      <c r="C734" s="19">
        <f>MIN(0,MAX(0,$B734))</f>
        <v/>
      </c>
      <c r="D734" s="19">
        <f>$B734-C734</f>
        <v/>
      </c>
      <c r="E734" s="19">
        <f>MIN(670000,ROUNDDOWN(MAX(0,D734-430000)*0.0751+47600,0))+MIN(260000,ROUNDDOWN(MAX(0,D734-430000)*0.028+17600,0))+MIN(30000,ROUNDDOWN(MAX(0,D734-430000)*0.0027+1873,0))+IF("いいえ"="はい",MIN(170000,ROUNDDOWN(MAX(0,D734-430000)*0.0243+17800,0)),0)</f>
        <v/>
      </c>
      <c r="F734" s="19">
        <f>IF(""="",215040+E734,"")</f>
        <v/>
      </c>
      <c r="G734" s="19">
        <f>IF(D734&gt;23500000,NA(),IF(D734&lt;=4890000,1040000,IF(D734&lt;=6550000,670000,620000)))</f>
        <v/>
      </c>
      <c r="H734" s="19">
        <f>MAX(0,ROUNDDOWN(D734-F734-G734-0,-3))</f>
        <v/>
      </c>
      <c r="I734" s="19">
        <f>IF(H734&lt;=0,0,ROUNDDOWN((H734*LOOKUP(H734,{0,1950001,3300001,6950001,9000001,18000001,40000001},{0.05,0.1,0.2,0.23,0.33,0.4,0.45})-LOOKUP(H734,{0,1950001,3300001,6950001,9000001,18000001,40000001},{0,97500,427500,636000,1536000,2796000,4796000}))*1.021,-2))</f>
        <v/>
      </c>
      <c r="J734" s="19">
        <f>MAX(0,ROUNDDOWN(D734-F734-430000-0,-3))</f>
        <v/>
      </c>
      <c r="K734" s="19">
        <f>IF(D734&lt;=450000,0,MAX(0,ROUNDDOWN(J734*0.06-MIN(50000,J734)*0.03,-2))+MAX(0,ROUNDDOWN(J734*0.04-MIN(50000,J734)*0.02,-2)))</f>
        <v/>
      </c>
      <c r="L734" s="19">
        <f>I734+K734+E734</f>
        <v/>
      </c>
      <c r="M734" s="19">
        <f>MIN(100000,MAX(0,$B734))</f>
        <v/>
      </c>
      <c r="N734" s="19">
        <f>$B734-M734</f>
        <v/>
      </c>
      <c r="O734" s="19">
        <f>MIN(670000,ROUNDDOWN(MAX(0,N734-430000)*0.0751+47600,0))+MIN(260000,ROUNDDOWN(MAX(0,N734-430000)*0.028+17600,0))+MIN(30000,ROUNDDOWN(MAX(0,N734-430000)*0.0027+1873,0))+IF("いいえ"="はい",MIN(170000,ROUNDDOWN(MAX(0,N734-430000)*0.0243+17800,0)),0)</f>
        <v/>
      </c>
      <c r="P734" s="19">
        <f>IF(""="",215040+O734,"")</f>
        <v/>
      </c>
      <c r="Q734" s="19">
        <f>IF(N734&gt;23500000,NA(),IF(N734&lt;=4890000,1040000,IF(N734&lt;=6550000,670000,620000)))</f>
        <v/>
      </c>
      <c r="R734" s="19">
        <f>MAX(0,ROUNDDOWN(N734-P734-Q734-0,-3))</f>
        <v/>
      </c>
      <c r="S734" s="19">
        <f>IF(R734&lt;=0,0,ROUNDDOWN((R734*LOOKUP(R734,{0,1950001,3300001,6950001,9000001,18000001,40000001},{0.05,0.1,0.2,0.23,0.33,0.4,0.45})-LOOKUP(R734,{0,1950001,3300001,6950001,9000001,18000001,40000001},{0,97500,427500,636000,1536000,2796000,4796000}))*1.021,-2))</f>
        <v/>
      </c>
      <c r="T734" s="19">
        <f>MAX(0,ROUNDDOWN(N734-P734-430000-0,-3))</f>
        <v/>
      </c>
      <c r="U734" s="19">
        <f>IF(N734&lt;=450000,0,MAX(0,ROUNDDOWN(T734*0.06-MIN(50000,T734)*0.03,-2))+MAX(0,ROUNDDOWN(T734*0.04-MIN(50000,T734)*0.02,-2)))</f>
        <v/>
      </c>
      <c r="V734" s="19">
        <f>S734+U734+O734</f>
        <v/>
      </c>
      <c r="W734" s="19">
        <f>MIN(550000,MAX(0,$B734))</f>
        <v/>
      </c>
      <c r="X734" s="19">
        <f>$B734-W734</f>
        <v/>
      </c>
      <c r="Y734" s="19">
        <f>MIN(670000,ROUNDDOWN(MAX(0,X734-430000)*0.0751+47600,0))+MIN(260000,ROUNDDOWN(MAX(0,X734-430000)*0.028+17600,0))+MIN(30000,ROUNDDOWN(MAX(0,X734-430000)*0.0027+1873,0))+IF("いいえ"="はい",MIN(170000,ROUNDDOWN(MAX(0,X734-430000)*0.0243+17800,0)),0)</f>
        <v/>
      </c>
      <c r="Z734" s="19">
        <f>IF(""="",215040+Y734,"")</f>
        <v/>
      </c>
      <c r="AA734" s="19">
        <f>IF(X734&gt;23500000,NA(),IF(X734&lt;=4890000,1040000,IF(X734&lt;=6550000,670000,620000)))</f>
        <v/>
      </c>
      <c r="AB734" s="19">
        <f>MAX(0,ROUNDDOWN(X734-Z734-AA734-0,-3))</f>
        <v/>
      </c>
      <c r="AC734" s="19">
        <f>IF(AB734&lt;=0,0,ROUNDDOWN((AB734*LOOKUP(AB734,{0,1950001,3300001,6950001,9000001,18000001,40000001},{0.05,0.1,0.2,0.23,0.33,0.4,0.45})-LOOKUP(AB734,{0,1950001,3300001,6950001,9000001,18000001,40000001},{0,97500,427500,636000,1536000,2796000,4796000}))*1.021,-2))</f>
        <v/>
      </c>
      <c r="AD734" s="19">
        <f>MAX(0,ROUNDDOWN(X734-Z734-430000-0,-3))</f>
        <v/>
      </c>
      <c r="AE734" s="19">
        <f>IF(X734&lt;=450000,0,MAX(0,ROUNDDOWN(AD734*0.06-MIN(50000,AD734)*0.03,-2))+MAX(0,ROUNDDOWN(AD734*0.04-MIN(50000,AD734)*0.02,-2)))</f>
        <v/>
      </c>
      <c r="AF734" s="19">
        <f>AC734+AE734+Y734</f>
        <v/>
      </c>
      <c r="AG734" s="19">
        <f>MIN(650000,MAX(0,$B734))</f>
        <v/>
      </c>
      <c r="AH734" s="19">
        <f>$B734-AG734</f>
        <v/>
      </c>
      <c r="AI734" s="19">
        <f>MIN(670000,ROUNDDOWN(MAX(0,AH734-430000)*0.0751+47600,0))+MIN(260000,ROUNDDOWN(MAX(0,AH734-430000)*0.028+17600,0))+MIN(30000,ROUNDDOWN(MAX(0,AH734-430000)*0.0027+1873,0))+IF("いいえ"="はい",MIN(170000,ROUNDDOWN(MAX(0,AH734-430000)*0.0243+17800,0)),0)</f>
        <v/>
      </c>
      <c r="AJ734" s="19">
        <f>IF(""="",215040+AI734,"")</f>
        <v/>
      </c>
      <c r="AK734" s="19">
        <f>IF(AH734&gt;23500000,NA(),IF(AH734&lt;=4890000,1040000,IF(AH734&lt;=6550000,670000,620000)))</f>
        <v/>
      </c>
      <c r="AL734" s="19">
        <f>MAX(0,ROUNDDOWN(AH734-AJ734-AK734-0,-3))</f>
        <v/>
      </c>
      <c r="AM734" s="19">
        <f>IF(AL734&lt;=0,0,ROUNDDOWN((AL734*LOOKUP(AL734,{0,1950001,3300001,6950001,9000001,18000001,40000001},{0.05,0.1,0.2,0.23,0.33,0.4,0.45})-LOOKUP(AL734,{0,1950001,3300001,6950001,9000001,18000001,40000001},{0,97500,427500,636000,1536000,2796000,4796000}))*1.021,-2))</f>
        <v/>
      </c>
      <c r="AN734" s="19">
        <f>MAX(0,ROUNDDOWN(AH734-AJ734-430000-0,-3))</f>
        <v/>
      </c>
      <c r="AO734" s="19">
        <f>IF(AH734&lt;=450000,0,MAX(0,ROUNDDOWN(AN734*0.06-MIN(50000,AN734)*0.03,-2))+MAX(0,ROUNDDOWN(AN734*0.04-MIN(50000,AN734)*0.02,-2)))</f>
        <v/>
      </c>
      <c r="AP734" s="19">
        <f>AM734+AO734+AI734</f>
        <v/>
      </c>
      <c r="AQ734" s="19">
        <f>MIN(750000,MAX(0,$B734))</f>
        <v/>
      </c>
      <c r="AR734" s="19">
        <f>$B734-AQ734</f>
        <v/>
      </c>
      <c r="AS734" s="19">
        <f>MIN(670000,ROUNDDOWN(MAX(0,AR734-430000)*0.0751+47600,0))+MIN(260000,ROUNDDOWN(MAX(0,AR734-430000)*0.028+17600,0))+MIN(30000,ROUNDDOWN(MAX(0,AR734-430000)*0.0027+1873,0))+IF("いいえ"="はい",MIN(170000,ROUNDDOWN(MAX(0,AR734-430000)*0.0243+17800,0)),0)</f>
        <v/>
      </c>
      <c r="AT734" s="19">
        <f>IF(""="",215040+AS734,"")</f>
        <v/>
      </c>
      <c r="AU734" s="19">
        <f>IF(AR734&gt;23500000,NA(),IF(AR734&lt;=4890000,1040000,IF(AR734&lt;=6550000,670000,620000)))</f>
        <v/>
      </c>
      <c r="AV734" s="19">
        <f>MAX(0,ROUNDDOWN(AR734-AT734-AU734-0,-3))</f>
        <v/>
      </c>
      <c r="AW734" s="19">
        <f>IF(AV734&lt;=0,0,ROUNDDOWN((AV734*LOOKUP(AV734,{0,1950001,3300001,6950001,9000001,18000001,40000001},{0.05,0.1,0.2,0.23,0.33,0.4,0.45})-LOOKUP(AV734,{0,1950001,3300001,6950001,9000001,18000001,40000001},{0,97500,427500,636000,1536000,2796000,4796000}))*1.021,-2))</f>
        <v/>
      </c>
      <c r="AX734" s="19">
        <f>MAX(0,ROUNDDOWN(AR734-AT734-430000-0,-3))</f>
        <v/>
      </c>
      <c r="AY734" s="19">
        <f>IF(AR734&lt;=450000,0,MAX(0,ROUNDDOWN(AX734*0.06-MIN(50000,AX734)*0.03,-2))+MAX(0,ROUNDDOWN(AX734*0.04-MIN(50000,AX734)*0.02,-2)))</f>
        <v/>
      </c>
      <c r="AZ734" s="19">
        <f>AW734+AY734+AS734</f>
        <v/>
      </c>
    </row>
    <row r="735">
      <c r="A735" t="inlineStr">
        <is>
          <t>1万円刻み</t>
        </is>
      </c>
      <c r="B735" s="19">
        <f>'3_1万円刻み'!$A$718</f>
        <v/>
      </c>
      <c r="C735" s="19">
        <f>MIN(0,MAX(0,$B735))</f>
        <v/>
      </c>
      <c r="D735" s="19">
        <f>$B735-C735</f>
        <v/>
      </c>
      <c r="E735" s="19">
        <f>MIN(670000,ROUNDDOWN(MAX(0,D735-430000)*0.0751+47600,0))+MIN(260000,ROUNDDOWN(MAX(0,D735-430000)*0.028+17600,0))+MIN(30000,ROUNDDOWN(MAX(0,D735-430000)*0.0027+1873,0))+IF("いいえ"="はい",MIN(170000,ROUNDDOWN(MAX(0,D735-430000)*0.0243+17800,0)),0)</f>
        <v/>
      </c>
      <c r="F735" s="19">
        <f>IF(""="",215040+E735,"")</f>
        <v/>
      </c>
      <c r="G735" s="19">
        <f>IF(D735&gt;23500000,NA(),IF(D735&lt;=4890000,1040000,IF(D735&lt;=6550000,670000,620000)))</f>
        <v/>
      </c>
      <c r="H735" s="19">
        <f>MAX(0,ROUNDDOWN(D735-F735-G735-0,-3))</f>
        <v/>
      </c>
      <c r="I735" s="19">
        <f>IF(H735&lt;=0,0,ROUNDDOWN((H735*LOOKUP(H735,{0,1950001,3300001,6950001,9000001,18000001,40000001},{0.05,0.1,0.2,0.23,0.33,0.4,0.45})-LOOKUP(H735,{0,1950001,3300001,6950001,9000001,18000001,40000001},{0,97500,427500,636000,1536000,2796000,4796000}))*1.021,-2))</f>
        <v/>
      </c>
      <c r="J735" s="19">
        <f>MAX(0,ROUNDDOWN(D735-F735-430000-0,-3))</f>
        <v/>
      </c>
      <c r="K735" s="19">
        <f>IF(D735&lt;=450000,0,MAX(0,ROUNDDOWN(J735*0.06-MIN(50000,J735)*0.03,-2))+MAX(0,ROUNDDOWN(J735*0.04-MIN(50000,J735)*0.02,-2)))</f>
        <v/>
      </c>
      <c r="L735" s="19">
        <f>I735+K735+E735</f>
        <v/>
      </c>
      <c r="M735" s="19">
        <f>MIN(100000,MAX(0,$B735))</f>
        <v/>
      </c>
      <c r="N735" s="19">
        <f>$B735-M735</f>
        <v/>
      </c>
      <c r="O735" s="19">
        <f>MIN(670000,ROUNDDOWN(MAX(0,N735-430000)*0.0751+47600,0))+MIN(260000,ROUNDDOWN(MAX(0,N735-430000)*0.028+17600,0))+MIN(30000,ROUNDDOWN(MAX(0,N735-430000)*0.0027+1873,0))+IF("いいえ"="はい",MIN(170000,ROUNDDOWN(MAX(0,N735-430000)*0.0243+17800,0)),0)</f>
        <v/>
      </c>
      <c r="P735" s="19">
        <f>IF(""="",215040+O735,"")</f>
        <v/>
      </c>
      <c r="Q735" s="19">
        <f>IF(N735&gt;23500000,NA(),IF(N735&lt;=4890000,1040000,IF(N735&lt;=6550000,670000,620000)))</f>
        <v/>
      </c>
      <c r="R735" s="19">
        <f>MAX(0,ROUNDDOWN(N735-P735-Q735-0,-3))</f>
        <v/>
      </c>
      <c r="S735" s="19">
        <f>IF(R735&lt;=0,0,ROUNDDOWN((R735*LOOKUP(R735,{0,1950001,3300001,6950001,9000001,18000001,40000001},{0.05,0.1,0.2,0.23,0.33,0.4,0.45})-LOOKUP(R735,{0,1950001,3300001,6950001,9000001,18000001,40000001},{0,97500,427500,636000,1536000,2796000,4796000}))*1.021,-2))</f>
        <v/>
      </c>
      <c r="T735" s="19">
        <f>MAX(0,ROUNDDOWN(N735-P735-430000-0,-3))</f>
        <v/>
      </c>
      <c r="U735" s="19">
        <f>IF(N735&lt;=450000,0,MAX(0,ROUNDDOWN(T735*0.06-MIN(50000,T735)*0.03,-2))+MAX(0,ROUNDDOWN(T735*0.04-MIN(50000,T735)*0.02,-2)))</f>
        <v/>
      </c>
      <c r="V735" s="19">
        <f>S735+U735+O735</f>
        <v/>
      </c>
      <c r="W735" s="19">
        <f>MIN(550000,MAX(0,$B735))</f>
        <v/>
      </c>
      <c r="X735" s="19">
        <f>$B735-W735</f>
        <v/>
      </c>
      <c r="Y735" s="19">
        <f>MIN(670000,ROUNDDOWN(MAX(0,X735-430000)*0.0751+47600,0))+MIN(260000,ROUNDDOWN(MAX(0,X735-430000)*0.028+17600,0))+MIN(30000,ROUNDDOWN(MAX(0,X735-430000)*0.0027+1873,0))+IF("いいえ"="はい",MIN(170000,ROUNDDOWN(MAX(0,X735-430000)*0.0243+17800,0)),0)</f>
        <v/>
      </c>
      <c r="Z735" s="19">
        <f>IF(""="",215040+Y735,"")</f>
        <v/>
      </c>
      <c r="AA735" s="19">
        <f>IF(X735&gt;23500000,NA(),IF(X735&lt;=4890000,1040000,IF(X735&lt;=6550000,670000,620000)))</f>
        <v/>
      </c>
      <c r="AB735" s="19">
        <f>MAX(0,ROUNDDOWN(X735-Z735-AA735-0,-3))</f>
        <v/>
      </c>
      <c r="AC735" s="19">
        <f>IF(AB735&lt;=0,0,ROUNDDOWN((AB735*LOOKUP(AB735,{0,1950001,3300001,6950001,9000001,18000001,40000001},{0.05,0.1,0.2,0.23,0.33,0.4,0.45})-LOOKUP(AB735,{0,1950001,3300001,6950001,9000001,18000001,40000001},{0,97500,427500,636000,1536000,2796000,4796000}))*1.021,-2))</f>
        <v/>
      </c>
      <c r="AD735" s="19">
        <f>MAX(0,ROUNDDOWN(X735-Z735-430000-0,-3))</f>
        <v/>
      </c>
      <c r="AE735" s="19">
        <f>IF(X735&lt;=450000,0,MAX(0,ROUNDDOWN(AD735*0.06-MIN(50000,AD735)*0.03,-2))+MAX(0,ROUNDDOWN(AD735*0.04-MIN(50000,AD735)*0.02,-2)))</f>
        <v/>
      </c>
      <c r="AF735" s="19">
        <f>AC735+AE735+Y735</f>
        <v/>
      </c>
      <c r="AG735" s="19">
        <f>MIN(650000,MAX(0,$B735))</f>
        <v/>
      </c>
      <c r="AH735" s="19">
        <f>$B735-AG735</f>
        <v/>
      </c>
      <c r="AI735" s="19">
        <f>MIN(670000,ROUNDDOWN(MAX(0,AH735-430000)*0.0751+47600,0))+MIN(260000,ROUNDDOWN(MAX(0,AH735-430000)*0.028+17600,0))+MIN(30000,ROUNDDOWN(MAX(0,AH735-430000)*0.0027+1873,0))+IF("いいえ"="はい",MIN(170000,ROUNDDOWN(MAX(0,AH735-430000)*0.0243+17800,0)),0)</f>
        <v/>
      </c>
      <c r="AJ735" s="19">
        <f>IF(""="",215040+AI735,"")</f>
        <v/>
      </c>
      <c r="AK735" s="19">
        <f>IF(AH735&gt;23500000,NA(),IF(AH735&lt;=4890000,1040000,IF(AH735&lt;=6550000,670000,620000)))</f>
        <v/>
      </c>
      <c r="AL735" s="19">
        <f>MAX(0,ROUNDDOWN(AH735-AJ735-AK735-0,-3))</f>
        <v/>
      </c>
      <c r="AM735" s="19">
        <f>IF(AL735&lt;=0,0,ROUNDDOWN((AL735*LOOKUP(AL735,{0,1950001,3300001,6950001,9000001,18000001,40000001},{0.05,0.1,0.2,0.23,0.33,0.4,0.45})-LOOKUP(AL735,{0,1950001,3300001,6950001,9000001,18000001,40000001},{0,97500,427500,636000,1536000,2796000,4796000}))*1.021,-2))</f>
        <v/>
      </c>
      <c r="AN735" s="19">
        <f>MAX(0,ROUNDDOWN(AH735-AJ735-430000-0,-3))</f>
        <v/>
      </c>
      <c r="AO735" s="19">
        <f>IF(AH735&lt;=450000,0,MAX(0,ROUNDDOWN(AN735*0.06-MIN(50000,AN735)*0.03,-2))+MAX(0,ROUNDDOWN(AN735*0.04-MIN(50000,AN735)*0.02,-2)))</f>
        <v/>
      </c>
      <c r="AP735" s="19">
        <f>AM735+AO735+AI735</f>
        <v/>
      </c>
      <c r="AQ735" s="19">
        <f>MIN(750000,MAX(0,$B735))</f>
        <v/>
      </c>
      <c r="AR735" s="19">
        <f>$B735-AQ735</f>
        <v/>
      </c>
      <c r="AS735" s="19">
        <f>MIN(670000,ROUNDDOWN(MAX(0,AR735-430000)*0.0751+47600,0))+MIN(260000,ROUNDDOWN(MAX(0,AR735-430000)*0.028+17600,0))+MIN(30000,ROUNDDOWN(MAX(0,AR735-430000)*0.0027+1873,0))+IF("いいえ"="はい",MIN(170000,ROUNDDOWN(MAX(0,AR735-430000)*0.0243+17800,0)),0)</f>
        <v/>
      </c>
      <c r="AT735" s="19">
        <f>IF(""="",215040+AS735,"")</f>
        <v/>
      </c>
      <c r="AU735" s="19">
        <f>IF(AR735&gt;23500000,NA(),IF(AR735&lt;=4890000,1040000,IF(AR735&lt;=6550000,670000,620000)))</f>
        <v/>
      </c>
      <c r="AV735" s="19">
        <f>MAX(0,ROUNDDOWN(AR735-AT735-AU735-0,-3))</f>
        <v/>
      </c>
      <c r="AW735" s="19">
        <f>IF(AV735&lt;=0,0,ROUNDDOWN((AV735*LOOKUP(AV735,{0,1950001,3300001,6950001,9000001,18000001,40000001},{0.05,0.1,0.2,0.23,0.33,0.4,0.45})-LOOKUP(AV735,{0,1950001,3300001,6950001,9000001,18000001,40000001},{0,97500,427500,636000,1536000,2796000,4796000}))*1.021,-2))</f>
        <v/>
      </c>
      <c r="AX735" s="19">
        <f>MAX(0,ROUNDDOWN(AR735-AT735-430000-0,-3))</f>
        <v/>
      </c>
      <c r="AY735" s="19">
        <f>IF(AR735&lt;=450000,0,MAX(0,ROUNDDOWN(AX735*0.06-MIN(50000,AX735)*0.03,-2))+MAX(0,ROUNDDOWN(AX735*0.04-MIN(50000,AX735)*0.02,-2)))</f>
        <v/>
      </c>
      <c r="AZ735" s="19">
        <f>AW735+AY735+AS735</f>
        <v/>
      </c>
    </row>
    <row r="736">
      <c r="A736" t="inlineStr">
        <is>
          <t>1万円刻み</t>
        </is>
      </c>
      <c r="B736" s="19">
        <f>'3_1万円刻み'!$A$719</f>
        <v/>
      </c>
      <c r="C736" s="19">
        <f>MIN(0,MAX(0,$B736))</f>
        <v/>
      </c>
      <c r="D736" s="19">
        <f>$B736-C736</f>
        <v/>
      </c>
      <c r="E736" s="19">
        <f>MIN(670000,ROUNDDOWN(MAX(0,D736-430000)*0.0751+47600,0))+MIN(260000,ROUNDDOWN(MAX(0,D736-430000)*0.028+17600,0))+MIN(30000,ROUNDDOWN(MAX(0,D736-430000)*0.0027+1873,0))+IF("いいえ"="はい",MIN(170000,ROUNDDOWN(MAX(0,D736-430000)*0.0243+17800,0)),0)</f>
        <v/>
      </c>
      <c r="F736" s="19">
        <f>IF(""="",215040+E736,"")</f>
        <v/>
      </c>
      <c r="G736" s="19">
        <f>IF(D736&gt;23500000,NA(),IF(D736&lt;=4890000,1040000,IF(D736&lt;=6550000,670000,620000)))</f>
        <v/>
      </c>
      <c r="H736" s="19">
        <f>MAX(0,ROUNDDOWN(D736-F736-G736-0,-3))</f>
        <v/>
      </c>
      <c r="I736" s="19">
        <f>IF(H736&lt;=0,0,ROUNDDOWN((H736*LOOKUP(H736,{0,1950001,3300001,6950001,9000001,18000001,40000001},{0.05,0.1,0.2,0.23,0.33,0.4,0.45})-LOOKUP(H736,{0,1950001,3300001,6950001,9000001,18000001,40000001},{0,97500,427500,636000,1536000,2796000,4796000}))*1.021,-2))</f>
        <v/>
      </c>
      <c r="J736" s="19">
        <f>MAX(0,ROUNDDOWN(D736-F736-430000-0,-3))</f>
        <v/>
      </c>
      <c r="K736" s="19">
        <f>IF(D736&lt;=450000,0,MAX(0,ROUNDDOWN(J736*0.06-MIN(50000,J736)*0.03,-2))+MAX(0,ROUNDDOWN(J736*0.04-MIN(50000,J736)*0.02,-2)))</f>
        <v/>
      </c>
      <c r="L736" s="19">
        <f>I736+K736+E736</f>
        <v/>
      </c>
      <c r="M736" s="19">
        <f>MIN(100000,MAX(0,$B736))</f>
        <v/>
      </c>
      <c r="N736" s="19">
        <f>$B736-M736</f>
        <v/>
      </c>
      <c r="O736" s="19">
        <f>MIN(670000,ROUNDDOWN(MAX(0,N736-430000)*0.0751+47600,0))+MIN(260000,ROUNDDOWN(MAX(0,N736-430000)*0.028+17600,0))+MIN(30000,ROUNDDOWN(MAX(0,N736-430000)*0.0027+1873,0))+IF("いいえ"="はい",MIN(170000,ROUNDDOWN(MAX(0,N736-430000)*0.0243+17800,0)),0)</f>
        <v/>
      </c>
      <c r="P736" s="19">
        <f>IF(""="",215040+O736,"")</f>
        <v/>
      </c>
      <c r="Q736" s="19">
        <f>IF(N736&gt;23500000,NA(),IF(N736&lt;=4890000,1040000,IF(N736&lt;=6550000,670000,620000)))</f>
        <v/>
      </c>
      <c r="R736" s="19">
        <f>MAX(0,ROUNDDOWN(N736-P736-Q736-0,-3))</f>
        <v/>
      </c>
      <c r="S736" s="19">
        <f>IF(R736&lt;=0,0,ROUNDDOWN((R736*LOOKUP(R736,{0,1950001,3300001,6950001,9000001,18000001,40000001},{0.05,0.1,0.2,0.23,0.33,0.4,0.45})-LOOKUP(R736,{0,1950001,3300001,6950001,9000001,18000001,40000001},{0,97500,427500,636000,1536000,2796000,4796000}))*1.021,-2))</f>
        <v/>
      </c>
      <c r="T736" s="19">
        <f>MAX(0,ROUNDDOWN(N736-P736-430000-0,-3))</f>
        <v/>
      </c>
      <c r="U736" s="19">
        <f>IF(N736&lt;=450000,0,MAX(0,ROUNDDOWN(T736*0.06-MIN(50000,T736)*0.03,-2))+MAX(0,ROUNDDOWN(T736*0.04-MIN(50000,T736)*0.02,-2)))</f>
        <v/>
      </c>
      <c r="V736" s="19">
        <f>S736+U736+O736</f>
        <v/>
      </c>
      <c r="W736" s="19">
        <f>MIN(550000,MAX(0,$B736))</f>
        <v/>
      </c>
      <c r="X736" s="19">
        <f>$B736-W736</f>
        <v/>
      </c>
      <c r="Y736" s="19">
        <f>MIN(670000,ROUNDDOWN(MAX(0,X736-430000)*0.0751+47600,0))+MIN(260000,ROUNDDOWN(MAX(0,X736-430000)*0.028+17600,0))+MIN(30000,ROUNDDOWN(MAX(0,X736-430000)*0.0027+1873,0))+IF("いいえ"="はい",MIN(170000,ROUNDDOWN(MAX(0,X736-430000)*0.0243+17800,0)),0)</f>
        <v/>
      </c>
      <c r="Z736" s="19">
        <f>IF(""="",215040+Y736,"")</f>
        <v/>
      </c>
      <c r="AA736" s="19">
        <f>IF(X736&gt;23500000,NA(),IF(X736&lt;=4890000,1040000,IF(X736&lt;=6550000,670000,620000)))</f>
        <v/>
      </c>
      <c r="AB736" s="19">
        <f>MAX(0,ROUNDDOWN(X736-Z736-AA736-0,-3))</f>
        <v/>
      </c>
      <c r="AC736" s="19">
        <f>IF(AB736&lt;=0,0,ROUNDDOWN((AB736*LOOKUP(AB736,{0,1950001,3300001,6950001,9000001,18000001,40000001},{0.05,0.1,0.2,0.23,0.33,0.4,0.45})-LOOKUP(AB736,{0,1950001,3300001,6950001,9000001,18000001,40000001},{0,97500,427500,636000,1536000,2796000,4796000}))*1.021,-2))</f>
        <v/>
      </c>
      <c r="AD736" s="19">
        <f>MAX(0,ROUNDDOWN(X736-Z736-430000-0,-3))</f>
        <v/>
      </c>
      <c r="AE736" s="19">
        <f>IF(X736&lt;=450000,0,MAX(0,ROUNDDOWN(AD736*0.06-MIN(50000,AD736)*0.03,-2))+MAX(0,ROUNDDOWN(AD736*0.04-MIN(50000,AD736)*0.02,-2)))</f>
        <v/>
      </c>
      <c r="AF736" s="19">
        <f>AC736+AE736+Y736</f>
        <v/>
      </c>
      <c r="AG736" s="19">
        <f>MIN(650000,MAX(0,$B736))</f>
        <v/>
      </c>
      <c r="AH736" s="19">
        <f>$B736-AG736</f>
        <v/>
      </c>
      <c r="AI736" s="19">
        <f>MIN(670000,ROUNDDOWN(MAX(0,AH736-430000)*0.0751+47600,0))+MIN(260000,ROUNDDOWN(MAX(0,AH736-430000)*0.028+17600,0))+MIN(30000,ROUNDDOWN(MAX(0,AH736-430000)*0.0027+1873,0))+IF("いいえ"="はい",MIN(170000,ROUNDDOWN(MAX(0,AH736-430000)*0.0243+17800,0)),0)</f>
        <v/>
      </c>
      <c r="AJ736" s="19">
        <f>IF(""="",215040+AI736,"")</f>
        <v/>
      </c>
      <c r="AK736" s="19">
        <f>IF(AH736&gt;23500000,NA(),IF(AH736&lt;=4890000,1040000,IF(AH736&lt;=6550000,670000,620000)))</f>
        <v/>
      </c>
      <c r="AL736" s="19">
        <f>MAX(0,ROUNDDOWN(AH736-AJ736-AK736-0,-3))</f>
        <v/>
      </c>
      <c r="AM736" s="19">
        <f>IF(AL736&lt;=0,0,ROUNDDOWN((AL736*LOOKUP(AL736,{0,1950001,3300001,6950001,9000001,18000001,40000001},{0.05,0.1,0.2,0.23,0.33,0.4,0.45})-LOOKUP(AL736,{0,1950001,3300001,6950001,9000001,18000001,40000001},{0,97500,427500,636000,1536000,2796000,4796000}))*1.021,-2))</f>
        <v/>
      </c>
      <c r="AN736" s="19">
        <f>MAX(0,ROUNDDOWN(AH736-AJ736-430000-0,-3))</f>
        <v/>
      </c>
      <c r="AO736" s="19">
        <f>IF(AH736&lt;=450000,0,MAX(0,ROUNDDOWN(AN736*0.06-MIN(50000,AN736)*0.03,-2))+MAX(0,ROUNDDOWN(AN736*0.04-MIN(50000,AN736)*0.02,-2)))</f>
        <v/>
      </c>
      <c r="AP736" s="19">
        <f>AM736+AO736+AI736</f>
        <v/>
      </c>
      <c r="AQ736" s="19">
        <f>MIN(750000,MAX(0,$B736))</f>
        <v/>
      </c>
      <c r="AR736" s="19">
        <f>$B736-AQ736</f>
        <v/>
      </c>
      <c r="AS736" s="19">
        <f>MIN(670000,ROUNDDOWN(MAX(0,AR736-430000)*0.0751+47600,0))+MIN(260000,ROUNDDOWN(MAX(0,AR736-430000)*0.028+17600,0))+MIN(30000,ROUNDDOWN(MAX(0,AR736-430000)*0.0027+1873,0))+IF("いいえ"="はい",MIN(170000,ROUNDDOWN(MAX(0,AR736-430000)*0.0243+17800,0)),0)</f>
        <v/>
      </c>
      <c r="AT736" s="19">
        <f>IF(""="",215040+AS736,"")</f>
        <v/>
      </c>
      <c r="AU736" s="19">
        <f>IF(AR736&gt;23500000,NA(),IF(AR736&lt;=4890000,1040000,IF(AR736&lt;=6550000,670000,620000)))</f>
        <v/>
      </c>
      <c r="AV736" s="19">
        <f>MAX(0,ROUNDDOWN(AR736-AT736-AU736-0,-3))</f>
        <v/>
      </c>
      <c r="AW736" s="19">
        <f>IF(AV736&lt;=0,0,ROUNDDOWN((AV736*LOOKUP(AV736,{0,1950001,3300001,6950001,9000001,18000001,40000001},{0.05,0.1,0.2,0.23,0.33,0.4,0.45})-LOOKUP(AV736,{0,1950001,3300001,6950001,9000001,18000001,40000001},{0,97500,427500,636000,1536000,2796000,4796000}))*1.021,-2))</f>
        <v/>
      </c>
      <c r="AX736" s="19">
        <f>MAX(0,ROUNDDOWN(AR736-AT736-430000-0,-3))</f>
        <v/>
      </c>
      <c r="AY736" s="19">
        <f>IF(AR736&lt;=450000,0,MAX(0,ROUNDDOWN(AX736*0.06-MIN(50000,AX736)*0.03,-2))+MAX(0,ROUNDDOWN(AX736*0.04-MIN(50000,AX736)*0.02,-2)))</f>
        <v/>
      </c>
      <c r="AZ736" s="19">
        <f>AW736+AY736+AS736</f>
        <v/>
      </c>
    </row>
    <row r="737">
      <c r="A737" t="inlineStr">
        <is>
          <t>1万円刻み</t>
        </is>
      </c>
      <c r="B737" s="19">
        <f>'3_1万円刻み'!$A$720</f>
        <v/>
      </c>
      <c r="C737" s="19">
        <f>MIN(0,MAX(0,$B737))</f>
        <v/>
      </c>
      <c r="D737" s="19">
        <f>$B737-C737</f>
        <v/>
      </c>
      <c r="E737" s="19">
        <f>MIN(670000,ROUNDDOWN(MAX(0,D737-430000)*0.0751+47600,0))+MIN(260000,ROUNDDOWN(MAX(0,D737-430000)*0.028+17600,0))+MIN(30000,ROUNDDOWN(MAX(0,D737-430000)*0.0027+1873,0))+IF("いいえ"="はい",MIN(170000,ROUNDDOWN(MAX(0,D737-430000)*0.0243+17800,0)),0)</f>
        <v/>
      </c>
      <c r="F737" s="19">
        <f>IF(""="",215040+E737,"")</f>
        <v/>
      </c>
      <c r="G737" s="19">
        <f>IF(D737&gt;23500000,NA(),IF(D737&lt;=4890000,1040000,IF(D737&lt;=6550000,670000,620000)))</f>
        <v/>
      </c>
      <c r="H737" s="19">
        <f>MAX(0,ROUNDDOWN(D737-F737-G737-0,-3))</f>
        <v/>
      </c>
      <c r="I737" s="19">
        <f>IF(H737&lt;=0,0,ROUNDDOWN((H737*LOOKUP(H737,{0,1950001,3300001,6950001,9000001,18000001,40000001},{0.05,0.1,0.2,0.23,0.33,0.4,0.45})-LOOKUP(H737,{0,1950001,3300001,6950001,9000001,18000001,40000001},{0,97500,427500,636000,1536000,2796000,4796000}))*1.021,-2))</f>
        <v/>
      </c>
      <c r="J737" s="19">
        <f>MAX(0,ROUNDDOWN(D737-F737-430000-0,-3))</f>
        <v/>
      </c>
      <c r="K737" s="19">
        <f>IF(D737&lt;=450000,0,MAX(0,ROUNDDOWN(J737*0.06-MIN(50000,J737)*0.03,-2))+MAX(0,ROUNDDOWN(J737*0.04-MIN(50000,J737)*0.02,-2)))</f>
        <v/>
      </c>
      <c r="L737" s="19">
        <f>I737+K737+E737</f>
        <v/>
      </c>
      <c r="M737" s="19">
        <f>MIN(100000,MAX(0,$B737))</f>
        <v/>
      </c>
      <c r="N737" s="19">
        <f>$B737-M737</f>
        <v/>
      </c>
      <c r="O737" s="19">
        <f>MIN(670000,ROUNDDOWN(MAX(0,N737-430000)*0.0751+47600,0))+MIN(260000,ROUNDDOWN(MAX(0,N737-430000)*0.028+17600,0))+MIN(30000,ROUNDDOWN(MAX(0,N737-430000)*0.0027+1873,0))+IF("いいえ"="はい",MIN(170000,ROUNDDOWN(MAX(0,N737-430000)*0.0243+17800,0)),0)</f>
        <v/>
      </c>
      <c r="P737" s="19">
        <f>IF(""="",215040+O737,"")</f>
        <v/>
      </c>
      <c r="Q737" s="19">
        <f>IF(N737&gt;23500000,NA(),IF(N737&lt;=4890000,1040000,IF(N737&lt;=6550000,670000,620000)))</f>
        <v/>
      </c>
      <c r="R737" s="19">
        <f>MAX(0,ROUNDDOWN(N737-P737-Q737-0,-3))</f>
        <v/>
      </c>
      <c r="S737" s="19">
        <f>IF(R737&lt;=0,0,ROUNDDOWN((R737*LOOKUP(R737,{0,1950001,3300001,6950001,9000001,18000001,40000001},{0.05,0.1,0.2,0.23,0.33,0.4,0.45})-LOOKUP(R737,{0,1950001,3300001,6950001,9000001,18000001,40000001},{0,97500,427500,636000,1536000,2796000,4796000}))*1.021,-2))</f>
        <v/>
      </c>
      <c r="T737" s="19">
        <f>MAX(0,ROUNDDOWN(N737-P737-430000-0,-3))</f>
        <v/>
      </c>
      <c r="U737" s="19">
        <f>IF(N737&lt;=450000,0,MAX(0,ROUNDDOWN(T737*0.06-MIN(50000,T737)*0.03,-2))+MAX(0,ROUNDDOWN(T737*0.04-MIN(50000,T737)*0.02,-2)))</f>
        <v/>
      </c>
      <c r="V737" s="19">
        <f>S737+U737+O737</f>
        <v/>
      </c>
      <c r="W737" s="19">
        <f>MIN(550000,MAX(0,$B737))</f>
        <v/>
      </c>
      <c r="X737" s="19">
        <f>$B737-W737</f>
        <v/>
      </c>
      <c r="Y737" s="19">
        <f>MIN(670000,ROUNDDOWN(MAX(0,X737-430000)*0.0751+47600,0))+MIN(260000,ROUNDDOWN(MAX(0,X737-430000)*0.028+17600,0))+MIN(30000,ROUNDDOWN(MAX(0,X737-430000)*0.0027+1873,0))+IF("いいえ"="はい",MIN(170000,ROUNDDOWN(MAX(0,X737-430000)*0.0243+17800,0)),0)</f>
        <v/>
      </c>
      <c r="Z737" s="19">
        <f>IF(""="",215040+Y737,"")</f>
        <v/>
      </c>
      <c r="AA737" s="19">
        <f>IF(X737&gt;23500000,NA(),IF(X737&lt;=4890000,1040000,IF(X737&lt;=6550000,670000,620000)))</f>
        <v/>
      </c>
      <c r="AB737" s="19">
        <f>MAX(0,ROUNDDOWN(X737-Z737-AA737-0,-3))</f>
        <v/>
      </c>
      <c r="AC737" s="19">
        <f>IF(AB737&lt;=0,0,ROUNDDOWN((AB737*LOOKUP(AB737,{0,1950001,3300001,6950001,9000001,18000001,40000001},{0.05,0.1,0.2,0.23,0.33,0.4,0.45})-LOOKUP(AB737,{0,1950001,3300001,6950001,9000001,18000001,40000001},{0,97500,427500,636000,1536000,2796000,4796000}))*1.021,-2))</f>
        <v/>
      </c>
      <c r="AD737" s="19">
        <f>MAX(0,ROUNDDOWN(X737-Z737-430000-0,-3))</f>
        <v/>
      </c>
      <c r="AE737" s="19">
        <f>IF(X737&lt;=450000,0,MAX(0,ROUNDDOWN(AD737*0.06-MIN(50000,AD737)*0.03,-2))+MAX(0,ROUNDDOWN(AD737*0.04-MIN(50000,AD737)*0.02,-2)))</f>
        <v/>
      </c>
      <c r="AF737" s="19">
        <f>AC737+AE737+Y737</f>
        <v/>
      </c>
      <c r="AG737" s="19">
        <f>MIN(650000,MAX(0,$B737))</f>
        <v/>
      </c>
      <c r="AH737" s="19">
        <f>$B737-AG737</f>
        <v/>
      </c>
      <c r="AI737" s="19">
        <f>MIN(670000,ROUNDDOWN(MAX(0,AH737-430000)*0.0751+47600,0))+MIN(260000,ROUNDDOWN(MAX(0,AH737-430000)*0.028+17600,0))+MIN(30000,ROUNDDOWN(MAX(0,AH737-430000)*0.0027+1873,0))+IF("いいえ"="はい",MIN(170000,ROUNDDOWN(MAX(0,AH737-430000)*0.0243+17800,0)),0)</f>
        <v/>
      </c>
      <c r="AJ737" s="19">
        <f>IF(""="",215040+AI737,"")</f>
        <v/>
      </c>
      <c r="AK737" s="19">
        <f>IF(AH737&gt;23500000,NA(),IF(AH737&lt;=4890000,1040000,IF(AH737&lt;=6550000,670000,620000)))</f>
        <v/>
      </c>
      <c r="AL737" s="19">
        <f>MAX(0,ROUNDDOWN(AH737-AJ737-AK737-0,-3))</f>
        <v/>
      </c>
      <c r="AM737" s="19">
        <f>IF(AL737&lt;=0,0,ROUNDDOWN((AL737*LOOKUP(AL737,{0,1950001,3300001,6950001,9000001,18000001,40000001},{0.05,0.1,0.2,0.23,0.33,0.4,0.45})-LOOKUP(AL737,{0,1950001,3300001,6950001,9000001,18000001,40000001},{0,97500,427500,636000,1536000,2796000,4796000}))*1.021,-2))</f>
        <v/>
      </c>
      <c r="AN737" s="19">
        <f>MAX(0,ROUNDDOWN(AH737-AJ737-430000-0,-3))</f>
        <v/>
      </c>
      <c r="AO737" s="19">
        <f>IF(AH737&lt;=450000,0,MAX(0,ROUNDDOWN(AN737*0.06-MIN(50000,AN737)*0.03,-2))+MAX(0,ROUNDDOWN(AN737*0.04-MIN(50000,AN737)*0.02,-2)))</f>
        <v/>
      </c>
      <c r="AP737" s="19">
        <f>AM737+AO737+AI737</f>
        <v/>
      </c>
      <c r="AQ737" s="19">
        <f>MIN(750000,MAX(0,$B737))</f>
        <v/>
      </c>
      <c r="AR737" s="19">
        <f>$B737-AQ737</f>
        <v/>
      </c>
      <c r="AS737" s="19">
        <f>MIN(670000,ROUNDDOWN(MAX(0,AR737-430000)*0.0751+47600,0))+MIN(260000,ROUNDDOWN(MAX(0,AR737-430000)*0.028+17600,0))+MIN(30000,ROUNDDOWN(MAX(0,AR737-430000)*0.0027+1873,0))+IF("いいえ"="はい",MIN(170000,ROUNDDOWN(MAX(0,AR737-430000)*0.0243+17800,0)),0)</f>
        <v/>
      </c>
      <c r="AT737" s="19">
        <f>IF(""="",215040+AS737,"")</f>
        <v/>
      </c>
      <c r="AU737" s="19">
        <f>IF(AR737&gt;23500000,NA(),IF(AR737&lt;=4890000,1040000,IF(AR737&lt;=6550000,670000,620000)))</f>
        <v/>
      </c>
      <c r="AV737" s="19">
        <f>MAX(0,ROUNDDOWN(AR737-AT737-AU737-0,-3))</f>
        <v/>
      </c>
      <c r="AW737" s="19">
        <f>IF(AV737&lt;=0,0,ROUNDDOWN((AV737*LOOKUP(AV737,{0,1950001,3300001,6950001,9000001,18000001,40000001},{0.05,0.1,0.2,0.23,0.33,0.4,0.45})-LOOKUP(AV737,{0,1950001,3300001,6950001,9000001,18000001,40000001},{0,97500,427500,636000,1536000,2796000,4796000}))*1.021,-2))</f>
        <v/>
      </c>
      <c r="AX737" s="19">
        <f>MAX(0,ROUNDDOWN(AR737-AT737-430000-0,-3))</f>
        <v/>
      </c>
      <c r="AY737" s="19">
        <f>IF(AR737&lt;=450000,0,MAX(0,ROUNDDOWN(AX737*0.06-MIN(50000,AX737)*0.03,-2))+MAX(0,ROUNDDOWN(AX737*0.04-MIN(50000,AX737)*0.02,-2)))</f>
        <v/>
      </c>
      <c r="AZ737" s="19">
        <f>AW737+AY737+AS737</f>
        <v/>
      </c>
    </row>
    <row r="738">
      <c r="A738" t="inlineStr">
        <is>
          <t>1万円刻み</t>
        </is>
      </c>
      <c r="B738" s="19">
        <f>'3_1万円刻み'!$A$721</f>
        <v/>
      </c>
      <c r="C738" s="19">
        <f>MIN(0,MAX(0,$B738))</f>
        <v/>
      </c>
      <c r="D738" s="19">
        <f>$B738-C738</f>
        <v/>
      </c>
      <c r="E738" s="19">
        <f>MIN(670000,ROUNDDOWN(MAX(0,D738-430000)*0.0751+47600,0))+MIN(260000,ROUNDDOWN(MAX(0,D738-430000)*0.028+17600,0))+MIN(30000,ROUNDDOWN(MAX(0,D738-430000)*0.0027+1873,0))+IF("いいえ"="はい",MIN(170000,ROUNDDOWN(MAX(0,D738-430000)*0.0243+17800,0)),0)</f>
        <v/>
      </c>
      <c r="F738" s="19">
        <f>IF(""="",215040+E738,"")</f>
        <v/>
      </c>
      <c r="G738" s="19">
        <f>IF(D738&gt;23500000,NA(),IF(D738&lt;=4890000,1040000,IF(D738&lt;=6550000,670000,620000)))</f>
        <v/>
      </c>
      <c r="H738" s="19">
        <f>MAX(0,ROUNDDOWN(D738-F738-G738-0,-3))</f>
        <v/>
      </c>
      <c r="I738" s="19">
        <f>IF(H738&lt;=0,0,ROUNDDOWN((H738*LOOKUP(H738,{0,1950001,3300001,6950001,9000001,18000001,40000001},{0.05,0.1,0.2,0.23,0.33,0.4,0.45})-LOOKUP(H738,{0,1950001,3300001,6950001,9000001,18000001,40000001},{0,97500,427500,636000,1536000,2796000,4796000}))*1.021,-2))</f>
        <v/>
      </c>
      <c r="J738" s="19">
        <f>MAX(0,ROUNDDOWN(D738-F738-430000-0,-3))</f>
        <v/>
      </c>
      <c r="K738" s="19">
        <f>IF(D738&lt;=450000,0,MAX(0,ROUNDDOWN(J738*0.06-MIN(50000,J738)*0.03,-2))+MAX(0,ROUNDDOWN(J738*0.04-MIN(50000,J738)*0.02,-2)))</f>
        <v/>
      </c>
      <c r="L738" s="19">
        <f>I738+K738+E738</f>
        <v/>
      </c>
      <c r="M738" s="19">
        <f>MIN(100000,MAX(0,$B738))</f>
        <v/>
      </c>
      <c r="N738" s="19">
        <f>$B738-M738</f>
        <v/>
      </c>
      <c r="O738" s="19">
        <f>MIN(670000,ROUNDDOWN(MAX(0,N738-430000)*0.0751+47600,0))+MIN(260000,ROUNDDOWN(MAX(0,N738-430000)*0.028+17600,0))+MIN(30000,ROUNDDOWN(MAX(0,N738-430000)*0.0027+1873,0))+IF("いいえ"="はい",MIN(170000,ROUNDDOWN(MAX(0,N738-430000)*0.0243+17800,0)),0)</f>
        <v/>
      </c>
      <c r="P738" s="19">
        <f>IF(""="",215040+O738,"")</f>
        <v/>
      </c>
      <c r="Q738" s="19">
        <f>IF(N738&gt;23500000,NA(),IF(N738&lt;=4890000,1040000,IF(N738&lt;=6550000,670000,620000)))</f>
        <v/>
      </c>
      <c r="R738" s="19">
        <f>MAX(0,ROUNDDOWN(N738-P738-Q738-0,-3))</f>
        <v/>
      </c>
      <c r="S738" s="19">
        <f>IF(R738&lt;=0,0,ROUNDDOWN((R738*LOOKUP(R738,{0,1950001,3300001,6950001,9000001,18000001,40000001},{0.05,0.1,0.2,0.23,0.33,0.4,0.45})-LOOKUP(R738,{0,1950001,3300001,6950001,9000001,18000001,40000001},{0,97500,427500,636000,1536000,2796000,4796000}))*1.021,-2))</f>
        <v/>
      </c>
      <c r="T738" s="19">
        <f>MAX(0,ROUNDDOWN(N738-P738-430000-0,-3))</f>
        <v/>
      </c>
      <c r="U738" s="19">
        <f>IF(N738&lt;=450000,0,MAX(0,ROUNDDOWN(T738*0.06-MIN(50000,T738)*0.03,-2))+MAX(0,ROUNDDOWN(T738*0.04-MIN(50000,T738)*0.02,-2)))</f>
        <v/>
      </c>
      <c r="V738" s="19">
        <f>S738+U738+O738</f>
        <v/>
      </c>
      <c r="W738" s="19">
        <f>MIN(550000,MAX(0,$B738))</f>
        <v/>
      </c>
      <c r="X738" s="19">
        <f>$B738-W738</f>
        <v/>
      </c>
      <c r="Y738" s="19">
        <f>MIN(670000,ROUNDDOWN(MAX(0,X738-430000)*0.0751+47600,0))+MIN(260000,ROUNDDOWN(MAX(0,X738-430000)*0.028+17600,0))+MIN(30000,ROUNDDOWN(MAX(0,X738-430000)*0.0027+1873,0))+IF("いいえ"="はい",MIN(170000,ROUNDDOWN(MAX(0,X738-430000)*0.0243+17800,0)),0)</f>
        <v/>
      </c>
      <c r="Z738" s="19">
        <f>IF(""="",215040+Y738,"")</f>
        <v/>
      </c>
      <c r="AA738" s="19">
        <f>IF(X738&gt;23500000,NA(),IF(X738&lt;=4890000,1040000,IF(X738&lt;=6550000,670000,620000)))</f>
        <v/>
      </c>
      <c r="AB738" s="19">
        <f>MAX(0,ROUNDDOWN(X738-Z738-AA738-0,-3))</f>
        <v/>
      </c>
      <c r="AC738" s="19">
        <f>IF(AB738&lt;=0,0,ROUNDDOWN((AB738*LOOKUP(AB738,{0,1950001,3300001,6950001,9000001,18000001,40000001},{0.05,0.1,0.2,0.23,0.33,0.4,0.45})-LOOKUP(AB738,{0,1950001,3300001,6950001,9000001,18000001,40000001},{0,97500,427500,636000,1536000,2796000,4796000}))*1.021,-2))</f>
        <v/>
      </c>
      <c r="AD738" s="19">
        <f>MAX(0,ROUNDDOWN(X738-Z738-430000-0,-3))</f>
        <v/>
      </c>
      <c r="AE738" s="19">
        <f>IF(X738&lt;=450000,0,MAX(0,ROUNDDOWN(AD738*0.06-MIN(50000,AD738)*0.03,-2))+MAX(0,ROUNDDOWN(AD738*0.04-MIN(50000,AD738)*0.02,-2)))</f>
        <v/>
      </c>
      <c r="AF738" s="19">
        <f>AC738+AE738+Y738</f>
        <v/>
      </c>
      <c r="AG738" s="19">
        <f>MIN(650000,MAX(0,$B738))</f>
        <v/>
      </c>
      <c r="AH738" s="19">
        <f>$B738-AG738</f>
        <v/>
      </c>
      <c r="AI738" s="19">
        <f>MIN(670000,ROUNDDOWN(MAX(0,AH738-430000)*0.0751+47600,0))+MIN(260000,ROUNDDOWN(MAX(0,AH738-430000)*0.028+17600,0))+MIN(30000,ROUNDDOWN(MAX(0,AH738-430000)*0.0027+1873,0))+IF("いいえ"="はい",MIN(170000,ROUNDDOWN(MAX(0,AH738-430000)*0.0243+17800,0)),0)</f>
        <v/>
      </c>
      <c r="AJ738" s="19">
        <f>IF(""="",215040+AI738,"")</f>
        <v/>
      </c>
      <c r="AK738" s="19">
        <f>IF(AH738&gt;23500000,NA(),IF(AH738&lt;=4890000,1040000,IF(AH738&lt;=6550000,670000,620000)))</f>
        <v/>
      </c>
      <c r="AL738" s="19">
        <f>MAX(0,ROUNDDOWN(AH738-AJ738-AK738-0,-3))</f>
        <v/>
      </c>
      <c r="AM738" s="19">
        <f>IF(AL738&lt;=0,0,ROUNDDOWN((AL738*LOOKUP(AL738,{0,1950001,3300001,6950001,9000001,18000001,40000001},{0.05,0.1,0.2,0.23,0.33,0.4,0.45})-LOOKUP(AL738,{0,1950001,3300001,6950001,9000001,18000001,40000001},{0,97500,427500,636000,1536000,2796000,4796000}))*1.021,-2))</f>
        <v/>
      </c>
      <c r="AN738" s="19">
        <f>MAX(0,ROUNDDOWN(AH738-AJ738-430000-0,-3))</f>
        <v/>
      </c>
      <c r="AO738" s="19">
        <f>IF(AH738&lt;=450000,0,MAX(0,ROUNDDOWN(AN738*0.06-MIN(50000,AN738)*0.03,-2))+MAX(0,ROUNDDOWN(AN738*0.04-MIN(50000,AN738)*0.02,-2)))</f>
        <v/>
      </c>
      <c r="AP738" s="19">
        <f>AM738+AO738+AI738</f>
        <v/>
      </c>
      <c r="AQ738" s="19">
        <f>MIN(750000,MAX(0,$B738))</f>
        <v/>
      </c>
      <c r="AR738" s="19">
        <f>$B738-AQ738</f>
        <v/>
      </c>
      <c r="AS738" s="19">
        <f>MIN(670000,ROUNDDOWN(MAX(0,AR738-430000)*0.0751+47600,0))+MIN(260000,ROUNDDOWN(MAX(0,AR738-430000)*0.028+17600,0))+MIN(30000,ROUNDDOWN(MAX(0,AR738-430000)*0.0027+1873,0))+IF("いいえ"="はい",MIN(170000,ROUNDDOWN(MAX(0,AR738-430000)*0.0243+17800,0)),0)</f>
        <v/>
      </c>
      <c r="AT738" s="19">
        <f>IF(""="",215040+AS738,"")</f>
        <v/>
      </c>
      <c r="AU738" s="19">
        <f>IF(AR738&gt;23500000,NA(),IF(AR738&lt;=4890000,1040000,IF(AR738&lt;=6550000,670000,620000)))</f>
        <v/>
      </c>
      <c r="AV738" s="19">
        <f>MAX(0,ROUNDDOWN(AR738-AT738-AU738-0,-3))</f>
        <v/>
      </c>
      <c r="AW738" s="19">
        <f>IF(AV738&lt;=0,0,ROUNDDOWN((AV738*LOOKUP(AV738,{0,1950001,3300001,6950001,9000001,18000001,40000001},{0.05,0.1,0.2,0.23,0.33,0.4,0.45})-LOOKUP(AV738,{0,1950001,3300001,6950001,9000001,18000001,40000001},{0,97500,427500,636000,1536000,2796000,4796000}))*1.021,-2))</f>
        <v/>
      </c>
      <c r="AX738" s="19">
        <f>MAX(0,ROUNDDOWN(AR738-AT738-430000-0,-3))</f>
        <v/>
      </c>
      <c r="AY738" s="19">
        <f>IF(AR738&lt;=450000,0,MAX(0,ROUNDDOWN(AX738*0.06-MIN(50000,AX738)*0.03,-2))+MAX(0,ROUNDDOWN(AX738*0.04-MIN(50000,AX738)*0.02,-2)))</f>
        <v/>
      </c>
      <c r="AZ738" s="19">
        <f>AW738+AY738+AS738</f>
        <v/>
      </c>
    </row>
    <row r="739">
      <c r="A739" t="inlineStr">
        <is>
          <t>1万円刻み</t>
        </is>
      </c>
      <c r="B739" s="19">
        <f>'3_1万円刻み'!$A$722</f>
        <v/>
      </c>
      <c r="C739" s="19">
        <f>MIN(0,MAX(0,$B739))</f>
        <v/>
      </c>
      <c r="D739" s="19">
        <f>$B739-C739</f>
        <v/>
      </c>
      <c r="E739" s="19">
        <f>MIN(670000,ROUNDDOWN(MAX(0,D739-430000)*0.0751+47600,0))+MIN(260000,ROUNDDOWN(MAX(0,D739-430000)*0.028+17600,0))+MIN(30000,ROUNDDOWN(MAX(0,D739-430000)*0.0027+1873,0))+IF("いいえ"="はい",MIN(170000,ROUNDDOWN(MAX(0,D739-430000)*0.0243+17800,0)),0)</f>
        <v/>
      </c>
      <c r="F739" s="19">
        <f>IF(""="",215040+E739,"")</f>
        <v/>
      </c>
      <c r="G739" s="19">
        <f>IF(D739&gt;23500000,NA(),IF(D739&lt;=4890000,1040000,IF(D739&lt;=6550000,670000,620000)))</f>
        <v/>
      </c>
      <c r="H739" s="19">
        <f>MAX(0,ROUNDDOWN(D739-F739-G739-0,-3))</f>
        <v/>
      </c>
      <c r="I739" s="19">
        <f>IF(H739&lt;=0,0,ROUNDDOWN((H739*LOOKUP(H739,{0,1950001,3300001,6950001,9000001,18000001,40000001},{0.05,0.1,0.2,0.23,0.33,0.4,0.45})-LOOKUP(H739,{0,1950001,3300001,6950001,9000001,18000001,40000001},{0,97500,427500,636000,1536000,2796000,4796000}))*1.021,-2))</f>
        <v/>
      </c>
      <c r="J739" s="19">
        <f>MAX(0,ROUNDDOWN(D739-F739-430000-0,-3))</f>
        <v/>
      </c>
      <c r="K739" s="19">
        <f>IF(D739&lt;=450000,0,MAX(0,ROUNDDOWN(J739*0.06-MIN(50000,J739)*0.03,-2))+MAX(0,ROUNDDOWN(J739*0.04-MIN(50000,J739)*0.02,-2)))</f>
        <v/>
      </c>
      <c r="L739" s="19">
        <f>I739+K739+E739</f>
        <v/>
      </c>
      <c r="M739" s="19">
        <f>MIN(100000,MAX(0,$B739))</f>
        <v/>
      </c>
      <c r="N739" s="19">
        <f>$B739-M739</f>
        <v/>
      </c>
      <c r="O739" s="19">
        <f>MIN(670000,ROUNDDOWN(MAX(0,N739-430000)*0.0751+47600,0))+MIN(260000,ROUNDDOWN(MAX(0,N739-430000)*0.028+17600,0))+MIN(30000,ROUNDDOWN(MAX(0,N739-430000)*0.0027+1873,0))+IF("いいえ"="はい",MIN(170000,ROUNDDOWN(MAX(0,N739-430000)*0.0243+17800,0)),0)</f>
        <v/>
      </c>
      <c r="P739" s="19">
        <f>IF(""="",215040+O739,"")</f>
        <v/>
      </c>
      <c r="Q739" s="19">
        <f>IF(N739&gt;23500000,NA(),IF(N739&lt;=4890000,1040000,IF(N739&lt;=6550000,670000,620000)))</f>
        <v/>
      </c>
      <c r="R739" s="19">
        <f>MAX(0,ROUNDDOWN(N739-P739-Q739-0,-3))</f>
        <v/>
      </c>
      <c r="S739" s="19">
        <f>IF(R739&lt;=0,0,ROUNDDOWN((R739*LOOKUP(R739,{0,1950001,3300001,6950001,9000001,18000001,40000001},{0.05,0.1,0.2,0.23,0.33,0.4,0.45})-LOOKUP(R739,{0,1950001,3300001,6950001,9000001,18000001,40000001},{0,97500,427500,636000,1536000,2796000,4796000}))*1.021,-2))</f>
        <v/>
      </c>
      <c r="T739" s="19">
        <f>MAX(0,ROUNDDOWN(N739-P739-430000-0,-3))</f>
        <v/>
      </c>
      <c r="U739" s="19">
        <f>IF(N739&lt;=450000,0,MAX(0,ROUNDDOWN(T739*0.06-MIN(50000,T739)*0.03,-2))+MAX(0,ROUNDDOWN(T739*0.04-MIN(50000,T739)*0.02,-2)))</f>
        <v/>
      </c>
      <c r="V739" s="19">
        <f>S739+U739+O739</f>
        <v/>
      </c>
      <c r="W739" s="19">
        <f>MIN(550000,MAX(0,$B739))</f>
        <v/>
      </c>
      <c r="X739" s="19">
        <f>$B739-W739</f>
        <v/>
      </c>
      <c r="Y739" s="19">
        <f>MIN(670000,ROUNDDOWN(MAX(0,X739-430000)*0.0751+47600,0))+MIN(260000,ROUNDDOWN(MAX(0,X739-430000)*0.028+17600,0))+MIN(30000,ROUNDDOWN(MAX(0,X739-430000)*0.0027+1873,0))+IF("いいえ"="はい",MIN(170000,ROUNDDOWN(MAX(0,X739-430000)*0.0243+17800,0)),0)</f>
        <v/>
      </c>
      <c r="Z739" s="19">
        <f>IF(""="",215040+Y739,"")</f>
        <v/>
      </c>
      <c r="AA739" s="19">
        <f>IF(X739&gt;23500000,NA(),IF(X739&lt;=4890000,1040000,IF(X739&lt;=6550000,670000,620000)))</f>
        <v/>
      </c>
      <c r="AB739" s="19">
        <f>MAX(0,ROUNDDOWN(X739-Z739-AA739-0,-3))</f>
        <v/>
      </c>
      <c r="AC739" s="19">
        <f>IF(AB739&lt;=0,0,ROUNDDOWN((AB739*LOOKUP(AB739,{0,1950001,3300001,6950001,9000001,18000001,40000001},{0.05,0.1,0.2,0.23,0.33,0.4,0.45})-LOOKUP(AB739,{0,1950001,3300001,6950001,9000001,18000001,40000001},{0,97500,427500,636000,1536000,2796000,4796000}))*1.021,-2))</f>
        <v/>
      </c>
      <c r="AD739" s="19">
        <f>MAX(0,ROUNDDOWN(X739-Z739-430000-0,-3))</f>
        <v/>
      </c>
      <c r="AE739" s="19">
        <f>IF(X739&lt;=450000,0,MAX(0,ROUNDDOWN(AD739*0.06-MIN(50000,AD739)*0.03,-2))+MAX(0,ROUNDDOWN(AD739*0.04-MIN(50000,AD739)*0.02,-2)))</f>
        <v/>
      </c>
      <c r="AF739" s="19">
        <f>AC739+AE739+Y739</f>
        <v/>
      </c>
      <c r="AG739" s="19">
        <f>MIN(650000,MAX(0,$B739))</f>
        <v/>
      </c>
      <c r="AH739" s="19">
        <f>$B739-AG739</f>
        <v/>
      </c>
      <c r="AI739" s="19">
        <f>MIN(670000,ROUNDDOWN(MAX(0,AH739-430000)*0.0751+47600,0))+MIN(260000,ROUNDDOWN(MAX(0,AH739-430000)*0.028+17600,0))+MIN(30000,ROUNDDOWN(MAX(0,AH739-430000)*0.0027+1873,0))+IF("いいえ"="はい",MIN(170000,ROUNDDOWN(MAX(0,AH739-430000)*0.0243+17800,0)),0)</f>
        <v/>
      </c>
      <c r="AJ739" s="19">
        <f>IF(""="",215040+AI739,"")</f>
        <v/>
      </c>
      <c r="AK739" s="19">
        <f>IF(AH739&gt;23500000,NA(),IF(AH739&lt;=4890000,1040000,IF(AH739&lt;=6550000,670000,620000)))</f>
        <v/>
      </c>
      <c r="AL739" s="19">
        <f>MAX(0,ROUNDDOWN(AH739-AJ739-AK739-0,-3))</f>
        <v/>
      </c>
      <c r="AM739" s="19">
        <f>IF(AL739&lt;=0,0,ROUNDDOWN((AL739*LOOKUP(AL739,{0,1950001,3300001,6950001,9000001,18000001,40000001},{0.05,0.1,0.2,0.23,0.33,0.4,0.45})-LOOKUP(AL739,{0,1950001,3300001,6950001,9000001,18000001,40000001},{0,97500,427500,636000,1536000,2796000,4796000}))*1.021,-2))</f>
        <v/>
      </c>
      <c r="AN739" s="19">
        <f>MAX(0,ROUNDDOWN(AH739-AJ739-430000-0,-3))</f>
        <v/>
      </c>
      <c r="AO739" s="19">
        <f>IF(AH739&lt;=450000,0,MAX(0,ROUNDDOWN(AN739*0.06-MIN(50000,AN739)*0.03,-2))+MAX(0,ROUNDDOWN(AN739*0.04-MIN(50000,AN739)*0.02,-2)))</f>
        <v/>
      </c>
      <c r="AP739" s="19">
        <f>AM739+AO739+AI739</f>
        <v/>
      </c>
      <c r="AQ739" s="19">
        <f>MIN(750000,MAX(0,$B739))</f>
        <v/>
      </c>
      <c r="AR739" s="19">
        <f>$B739-AQ739</f>
        <v/>
      </c>
      <c r="AS739" s="19">
        <f>MIN(670000,ROUNDDOWN(MAX(0,AR739-430000)*0.0751+47600,0))+MIN(260000,ROUNDDOWN(MAX(0,AR739-430000)*0.028+17600,0))+MIN(30000,ROUNDDOWN(MAX(0,AR739-430000)*0.0027+1873,0))+IF("いいえ"="はい",MIN(170000,ROUNDDOWN(MAX(0,AR739-430000)*0.0243+17800,0)),0)</f>
        <v/>
      </c>
      <c r="AT739" s="19">
        <f>IF(""="",215040+AS739,"")</f>
        <v/>
      </c>
      <c r="AU739" s="19">
        <f>IF(AR739&gt;23500000,NA(),IF(AR739&lt;=4890000,1040000,IF(AR739&lt;=6550000,670000,620000)))</f>
        <v/>
      </c>
      <c r="AV739" s="19">
        <f>MAX(0,ROUNDDOWN(AR739-AT739-AU739-0,-3))</f>
        <v/>
      </c>
      <c r="AW739" s="19">
        <f>IF(AV739&lt;=0,0,ROUNDDOWN((AV739*LOOKUP(AV739,{0,1950001,3300001,6950001,9000001,18000001,40000001},{0.05,0.1,0.2,0.23,0.33,0.4,0.45})-LOOKUP(AV739,{0,1950001,3300001,6950001,9000001,18000001,40000001},{0,97500,427500,636000,1536000,2796000,4796000}))*1.021,-2))</f>
        <v/>
      </c>
      <c r="AX739" s="19">
        <f>MAX(0,ROUNDDOWN(AR739-AT739-430000-0,-3))</f>
        <v/>
      </c>
      <c r="AY739" s="19">
        <f>IF(AR739&lt;=450000,0,MAX(0,ROUNDDOWN(AX739*0.06-MIN(50000,AX739)*0.03,-2))+MAX(0,ROUNDDOWN(AX739*0.04-MIN(50000,AX739)*0.02,-2)))</f>
        <v/>
      </c>
      <c r="AZ739" s="19">
        <f>AW739+AY739+AS739</f>
        <v/>
      </c>
    </row>
    <row r="740">
      <c r="A740" t="inlineStr">
        <is>
          <t>1万円刻み</t>
        </is>
      </c>
      <c r="B740" s="19">
        <f>'3_1万円刻み'!$A$723</f>
        <v/>
      </c>
      <c r="C740" s="19">
        <f>MIN(0,MAX(0,$B740))</f>
        <v/>
      </c>
      <c r="D740" s="19">
        <f>$B740-C740</f>
        <v/>
      </c>
      <c r="E740" s="19">
        <f>MIN(670000,ROUNDDOWN(MAX(0,D740-430000)*0.0751+47600,0))+MIN(260000,ROUNDDOWN(MAX(0,D740-430000)*0.028+17600,0))+MIN(30000,ROUNDDOWN(MAX(0,D740-430000)*0.0027+1873,0))+IF("いいえ"="はい",MIN(170000,ROUNDDOWN(MAX(0,D740-430000)*0.0243+17800,0)),0)</f>
        <v/>
      </c>
      <c r="F740" s="19">
        <f>IF(""="",215040+E740,"")</f>
        <v/>
      </c>
      <c r="G740" s="19">
        <f>IF(D740&gt;23500000,NA(),IF(D740&lt;=4890000,1040000,IF(D740&lt;=6550000,670000,620000)))</f>
        <v/>
      </c>
      <c r="H740" s="19">
        <f>MAX(0,ROUNDDOWN(D740-F740-G740-0,-3))</f>
        <v/>
      </c>
      <c r="I740" s="19">
        <f>IF(H740&lt;=0,0,ROUNDDOWN((H740*LOOKUP(H740,{0,1950001,3300001,6950001,9000001,18000001,40000001},{0.05,0.1,0.2,0.23,0.33,0.4,0.45})-LOOKUP(H740,{0,1950001,3300001,6950001,9000001,18000001,40000001},{0,97500,427500,636000,1536000,2796000,4796000}))*1.021,-2))</f>
        <v/>
      </c>
      <c r="J740" s="19">
        <f>MAX(0,ROUNDDOWN(D740-F740-430000-0,-3))</f>
        <v/>
      </c>
      <c r="K740" s="19">
        <f>IF(D740&lt;=450000,0,MAX(0,ROUNDDOWN(J740*0.06-MIN(50000,J740)*0.03,-2))+MAX(0,ROUNDDOWN(J740*0.04-MIN(50000,J740)*0.02,-2)))</f>
        <v/>
      </c>
      <c r="L740" s="19">
        <f>I740+K740+E740</f>
        <v/>
      </c>
      <c r="M740" s="19">
        <f>MIN(100000,MAX(0,$B740))</f>
        <v/>
      </c>
      <c r="N740" s="19">
        <f>$B740-M740</f>
        <v/>
      </c>
      <c r="O740" s="19">
        <f>MIN(670000,ROUNDDOWN(MAX(0,N740-430000)*0.0751+47600,0))+MIN(260000,ROUNDDOWN(MAX(0,N740-430000)*0.028+17600,0))+MIN(30000,ROUNDDOWN(MAX(0,N740-430000)*0.0027+1873,0))+IF("いいえ"="はい",MIN(170000,ROUNDDOWN(MAX(0,N740-430000)*0.0243+17800,0)),0)</f>
        <v/>
      </c>
      <c r="P740" s="19">
        <f>IF(""="",215040+O740,"")</f>
        <v/>
      </c>
      <c r="Q740" s="19">
        <f>IF(N740&gt;23500000,NA(),IF(N740&lt;=4890000,1040000,IF(N740&lt;=6550000,670000,620000)))</f>
        <v/>
      </c>
      <c r="R740" s="19">
        <f>MAX(0,ROUNDDOWN(N740-P740-Q740-0,-3))</f>
        <v/>
      </c>
      <c r="S740" s="19">
        <f>IF(R740&lt;=0,0,ROUNDDOWN((R740*LOOKUP(R740,{0,1950001,3300001,6950001,9000001,18000001,40000001},{0.05,0.1,0.2,0.23,0.33,0.4,0.45})-LOOKUP(R740,{0,1950001,3300001,6950001,9000001,18000001,40000001},{0,97500,427500,636000,1536000,2796000,4796000}))*1.021,-2))</f>
        <v/>
      </c>
      <c r="T740" s="19">
        <f>MAX(0,ROUNDDOWN(N740-P740-430000-0,-3))</f>
        <v/>
      </c>
      <c r="U740" s="19">
        <f>IF(N740&lt;=450000,0,MAX(0,ROUNDDOWN(T740*0.06-MIN(50000,T740)*0.03,-2))+MAX(0,ROUNDDOWN(T740*0.04-MIN(50000,T740)*0.02,-2)))</f>
        <v/>
      </c>
      <c r="V740" s="19">
        <f>S740+U740+O740</f>
        <v/>
      </c>
      <c r="W740" s="19">
        <f>MIN(550000,MAX(0,$B740))</f>
        <v/>
      </c>
      <c r="X740" s="19">
        <f>$B740-W740</f>
        <v/>
      </c>
      <c r="Y740" s="19">
        <f>MIN(670000,ROUNDDOWN(MAX(0,X740-430000)*0.0751+47600,0))+MIN(260000,ROUNDDOWN(MAX(0,X740-430000)*0.028+17600,0))+MIN(30000,ROUNDDOWN(MAX(0,X740-430000)*0.0027+1873,0))+IF("いいえ"="はい",MIN(170000,ROUNDDOWN(MAX(0,X740-430000)*0.0243+17800,0)),0)</f>
        <v/>
      </c>
      <c r="Z740" s="19">
        <f>IF(""="",215040+Y740,"")</f>
        <v/>
      </c>
      <c r="AA740" s="19">
        <f>IF(X740&gt;23500000,NA(),IF(X740&lt;=4890000,1040000,IF(X740&lt;=6550000,670000,620000)))</f>
        <v/>
      </c>
      <c r="AB740" s="19">
        <f>MAX(0,ROUNDDOWN(X740-Z740-AA740-0,-3))</f>
        <v/>
      </c>
      <c r="AC740" s="19">
        <f>IF(AB740&lt;=0,0,ROUNDDOWN((AB740*LOOKUP(AB740,{0,1950001,3300001,6950001,9000001,18000001,40000001},{0.05,0.1,0.2,0.23,0.33,0.4,0.45})-LOOKUP(AB740,{0,1950001,3300001,6950001,9000001,18000001,40000001},{0,97500,427500,636000,1536000,2796000,4796000}))*1.021,-2))</f>
        <v/>
      </c>
      <c r="AD740" s="19">
        <f>MAX(0,ROUNDDOWN(X740-Z740-430000-0,-3))</f>
        <v/>
      </c>
      <c r="AE740" s="19">
        <f>IF(X740&lt;=450000,0,MAX(0,ROUNDDOWN(AD740*0.06-MIN(50000,AD740)*0.03,-2))+MAX(0,ROUNDDOWN(AD740*0.04-MIN(50000,AD740)*0.02,-2)))</f>
        <v/>
      </c>
      <c r="AF740" s="19">
        <f>AC740+AE740+Y740</f>
        <v/>
      </c>
      <c r="AG740" s="19">
        <f>MIN(650000,MAX(0,$B740))</f>
        <v/>
      </c>
      <c r="AH740" s="19">
        <f>$B740-AG740</f>
        <v/>
      </c>
      <c r="AI740" s="19">
        <f>MIN(670000,ROUNDDOWN(MAX(0,AH740-430000)*0.0751+47600,0))+MIN(260000,ROUNDDOWN(MAX(0,AH740-430000)*0.028+17600,0))+MIN(30000,ROUNDDOWN(MAX(0,AH740-430000)*0.0027+1873,0))+IF("いいえ"="はい",MIN(170000,ROUNDDOWN(MAX(0,AH740-430000)*0.0243+17800,0)),0)</f>
        <v/>
      </c>
      <c r="AJ740" s="19">
        <f>IF(""="",215040+AI740,"")</f>
        <v/>
      </c>
      <c r="AK740" s="19">
        <f>IF(AH740&gt;23500000,NA(),IF(AH740&lt;=4890000,1040000,IF(AH740&lt;=6550000,670000,620000)))</f>
        <v/>
      </c>
      <c r="AL740" s="19">
        <f>MAX(0,ROUNDDOWN(AH740-AJ740-AK740-0,-3))</f>
        <v/>
      </c>
      <c r="AM740" s="19">
        <f>IF(AL740&lt;=0,0,ROUNDDOWN((AL740*LOOKUP(AL740,{0,1950001,3300001,6950001,9000001,18000001,40000001},{0.05,0.1,0.2,0.23,0.33,0.4,0.45})-LOOKUP(AL740,{0,1950001,3300001,6950001,9000001,18000001,40000001},{0,97500,427500,636000,1536000,2796000,4796000}))*1.021,-2))</f>
        <v/>
      </c>
      <c r="AN740" s="19">
        <f>MAX(0,ROUNDDOWN(AH740-AJ740-430000-0,-3))</f>
        <v/>
      </c>
      <c r="AO740" s="19">
        <f>IF(AH740&lt;=450000,0,MAX(0,ROUNDDOWN(AN740*0.06-MIN(50000,AN740)*0.03,-2))+MAX(0,ROUNDDOWN(AN740*0.04-MIN(50000,AN740)*0.02,-2)))</f>
        <v/>
      </c>
      <c r="AP740" s="19">
        <f>AM740+AO740+AI740</f>
        <v/>
      </c>
      <c r="AQ740" s="19">
        <f>MIN(750000,MAX(0,$B740))</f>
        <v/>
      </c>
      <c r="AR740" s="19">
        <f>$B740-AQ740</f>
        <v/>
      </c>
      <c r="AS740" s="19">
        <f>MIN(670000,ROUNDDOWN(MAX(0,AR740-430000)*0.0751+47600,0))+MIN(260000,ROUNDDOWN(MAX(0,AR740-430000)*0.028+17600,0))+MIN(30000,ROUNDDOWN(MAX(0,AR740-430000)*0.0027+1873,0))+IF("いいえ"="はい",MIN(170000,ROUNDDOWN(MAX(0,AR740-430000)*0.0243+17800,0)),0)</f>
        <v/>
      </c>
      <c r="AT740" s="19">
        <f>IF(""="",215040+AS740,"")</f>
        <v/>
      </c>
      <c r="AU740" s="19">
        <f>IF(AR740&gt;23500000,NA(),IF(AR740&lt;=4890000,1040000,IF(AR740&lt;=6550000,670000,620000)))</f>
        <v/>
      </c>
      <c r="AV740" s="19">
        <f>MAX(0,ROUNDDOWN(AR740-AT740-AU740-0,-3))</f>
        <v/>
      </c>
      <c r="AW740" s="19">
        <f>IF(AV740&lt;=0,0,ROUNDDOWN((AV740*LOOKUP(AV740,{0,1950001,3300001,6950001,9000001,18000001,40000001},{0.05,0.1,0.2,0.23,0.33,0.4,0.45})-LOOKUP(AV740,{0,1950001,3300001,6950001,9000001,18000001,40000001},{0,97500,427500,636000,1536000,2796000,4796000}))*1.021,-2))</f>
        <v/>
      </c>
      <c r="AX740" s="19">
        <f>MAX(0,ROUNDDOWN(AR740-AT740-430000-0,-3))</f>
        <v/>
      </c>
      <c r="AY740" s="19">
        <f>IF(AR740&lt;=450000,0,MAX(0,ROUNDDOWN(AX740*0.06-MIN(50000,AX740)*0.03,-2))+MAX(0,ROUNDDOWN(AX740*0.04-MIN(50000,AX740)*0.02,-2)))</f>
        <v/>
      </c>
      <c r="AZ740" s="19">
        <f>AW740+AY740+AS740</f>
        <v/>
      </c>
    </row>
    <row r="741">
      <c r="A741" t="inlineStr">
        <is>
          <t>1万円刻み</t>
        </is>
      </c>
      <c r="B741" s="19">
        <f>'3_1万円刻み'!$A$724</f>
        <v/>
      </c>
      <c r="C741" s="19">
        <f>MIN(0,MAX(0,$B741))</f>
        <v/>
      </c>
      <c r="D741" s="19">
        <f>$B741-C741</f>
        <v/>
      </c>
      <c r="E741" s="19">
        <f>MIN(670000,ROUNDDOWN(MAX(0,D741-430000)*0.0751+47600,0))+MIN(260000,ROUNDDOWN(MAX(0,D741-430000)*0.028+17600,0))+MIN(30000,ROUNDDOWN(MAX(0,D741-430000)*0.0027+1873,0))+IF("いいえ"="はい",MIN(170000,ROUNDDOWN(MAX(0,D741-430000)*0.0243+17800,0)),0)</f>
        <v/>
      </c>
      <c r="F741" s="19">
        <f>IF(""="",215040+E741,"")</f>
        <v/>
      </c>
      <c r="G741" s="19">
        <f>IF(D741&gt;23500000,NA(),IF(D741&lt;=4890000,1040000,IF(D741&lt;=6550000,670000,620000)))</f>
        <v/>
      </c>
      <c r="H741" s="19">
        <f>MAX(0,ROUNDDOWN(D741-F741-G741-0,-3))</f>
        <v/>
      </c>
      <c r="I741" s="19">
        <f>IF(H741&lt;=0,0,ROUNDDOWN((H741*LOOKUP(H741,{0,1950001,3300001,6950001,9000001,18000001,40000001},{0.05,0.1,0.2,0.23,0.33,0.4,0.45})-LOOKUP(H741,{0,1950001,3300001,6950001,9000001,18000001,40000001},{0,97500,427500,636000,1536000,2796000,4796000}))*1.021,-2))</f>
        <v/>
      </c>
      <c r="J741" s="19">
        <f>MAX(0,ROUNDDOWN(D741-F741-430000-0,-3))</f>
        <v/>
      </c>
      <c r="K741" s="19">
        <f>IF(D741&lt;=450000,0,MAX(0,ROUNDDOWN(J741*0.06-MIN(50000,J741)*0.03,-2))+MAX(0,ROUNDDOWN(J741*0.04-MIN(50000,J741)*0.02,-2)))</f>
        <v/>
      </c>
      <c r="L741" s="19">
        <f>I741+K741+E741</f>
        <v/>
      </c>
      <c r="M741" s="19">
        <f>MIN(100000,MAX(0,$B741))</f>
        <v/>
      </c>
      <c r="N741" s="19">
        <f>$B741-M741</f>
        <v/>
      </c>
      <c r="O741" s="19">
        <f>MIN(670000,ROUNDDOWN(MAX(0,N741-430000)*0.0751+47600,0))+MIN(260000,ROUNDDOWN(MAX(0,N741-430000)*0.028+17600,0))+MIN(30000,ROUNDDOWN(MAX(0,N741-430000)*0.0027+1873,0))+IF("いいえ"="はい",MIN(170000,ROUNDDOWN(MAX(0,N741-430000)*0.0243+17800,0)),0)</f>
        <v/>
      </c>
      <c r="P741" s="19">
        <f>IF(""="",215040+O741,"")</f>
        <v/>
      </c>
      <c r="Q741" s="19">
        <f>IF(N741&gt;23500000,NA(),IF(N741&lt;=4890000,1040000,IF(N741&lt;=6550000,670000,620000)))</f>
        <v/>
      </c>
      <c r="R741" s="19">
        <f>MAX(0,ROUNDDOWN(N741-P741-Q741-0,-3))</f>
        <v/>
      </c>
      <c r="S741" s="19">
        <f>IF(R741&lt;=0,0,ROUNDDOWN((R741*LOOKUP(R741,{0,1950001,3300001,6950001,9000001,18000001,40000001},{0.05,0.1,0.2,0.23,0.33,0.4,0.45})-LOOKUP(R741,{0,1950001,3300001,6950001,9000001,18000001,40000001},{0,97500,427500,636000,1536000,2796000,4796000}))*1.021,-2))</f>
        <v/>
      </c>
      <c r="T741" s="19">
        <f>MAX(0,ROUNDDOWN(N741-P741-430000-0,-3))</f>
        <v/>
      </c>
      <c r="U741" s="19">
        <f>IF(N741&lt;=450000,0,MAX(0,ROUNDDOWN(T741*0.06-MIN(50000,T741)*0.03,-2))+MAX(0,ROUNDDOWN(T741*0.04-MIN(50000,T741)*0.02,-2)))</f>
        <v/>
      </c>
      <c r="V741" s="19">
        <f>S741+U741+O741</f>
        <v/>
      </c>
      <c r="W741" s="19">
        <f>MIN(550000,MAX(0,$B741))</f>
        <v/>
      </c>
      <c r="X741" s="19">
        <f>$B741-W741</f>
        <v/>
      </c>
      <c r="Y741" s="19">
        <f>MIN(670000,ROUNDDOWN(MAX(0,X741-430000)*0.0751+47600,0))+MIN(260000,ROUNDDOWN(MAX(0,X741-430000)*0.028+17600,0))+MIN(30000,ROUNDDOWN(MAX(0,X741-430000)*0.0027+1873,0))+IF("いいえ"="はい",MIN(170000,ROUNDDOWN(MAX(0,X741-430000)*0.0243+17800,0)),0)</f>
        <v/>
      </c>
      <c r="Z741" s="19">
        <f>IF(""="",215040+Y741,"")</f>
        <v/>
      </c>
      <c r="AA741" s="19">
        <f>IF(X741&gt;23500000,NA(),IF(X741&lt;=4890000,1040000,IF(X741&lt;=6550000,670000,620000)))</f>
        <v/>
      </c>
      <c r="AB741" s="19">
        <f>MAX(0,ROUNDDOWN(X741-Z741-AA741-0,-3))</f>
        <v/>
      </c>
      <c r="AC741" s="19">
        <f>IF(AB741&lt;=0,0,ROUNDDOWN((AB741*LOOKUP(AB741,{0,1950001,3300001,6950001,9000001,18000001,40000001},{0.05,0.1,0.2,0.23,0.33,0.4,0.45})-LOOKUP(AB741,{0,1950001,3300001,6950001,9000001,18000001,40000001},{0,97500,427500,636000,1536000,2796000,4796000}))*1.021,-2))</f>
        <v/>
      </c>
      <c r="AD741" s="19">
        <f>MAX(0,ROUNDDOWN(X741-Z741-430000-0,-3))</f>
        <v/>
      </c>
      <c r="AE741" s="19">
        <f>IF(X741&lt;=450000,0,MAX(0,ROUNDDOWN(AD741*0.06-MIN(50000,AD741)*0.03,-2))+MAX(0,ROUNDDOWN(AD741*0.04-MIN(50000,AD741)*0.02,-2)))</f>
        <v/>
      </c>
      <c r="AF741" s="19">
        <f>AC741+AE741+Y741</f>
        <v/>
      </c>
      <c r="AG741" s="19">
        <f>MIN(650000,MAX(0,$B741))</f>
        <v/>
      </c>
      <c r="AH741" s="19">
        <f>$B741-AG741</f>
        <v/>
      </c>
      <c r="AI741" s="19">
        <f>MIN(670000,ROUNDDOWN(MAX(0,AH741-430000)*0.0751+47600,0))+MIN(260000,ROUNDDOWN(MAX(0,AH741-430000)*0.028+17600,0))+MIN(30000,ROUNDDOWN(MAX(0,AH741-430000)*0.0027+1873,0))+IF("いいえ"="はい",MIN(170000,ROUNDDOWN(MAX(0,AH741-430000)*0.0243+17800,0)),0)</f>
        <v/>
      </c>
      <c r="AJ741" s="19">
        <f>IF(""="",215040+AI741,"")</f>
        <v/>
      </c>
      <c r="AK741" s="19">
        <f>IF(AH741&gt;23500000,NA(),IF(AH741&lt;=4890000,1040000,IF(AH741&lt;=6550000,670000,620000)))</f>
        <v/>
      </c>
      <c r="AL741" s="19">
        <f>MAX(0,ROUNDDOWN(AH741-AJ741-AK741-0,-3))</f>
        <v/>
      </c>
      <c r="AM741" s="19">
        <f>IF(AL741&lt;=0,0,ROUNDDOWN((AL741*LOOKUP(AL741,{0,1950001,3300001,6950001,9000001,18000001,40000001},{0.05,0.1,0.2,0.23,0.33,0.4,0.45})-LOOKUP(AL741,{0,1950001,3300001,6950001,9000001,18000001,40000001},{0,97500,427500,636000,1536000,2796000,4796000}))*1.021,-2))</f>
        <v/>
      </c>
      <c r="AN741" s="19">
        <f>MAX(0,ROUNDDOWN(AH741-AJ741-430000-0,-3))</f>
        <v/>
      </c>
      <c r="AO741" s="19">
        <f>IF(AH741&lt;=450000,0,MAX(0,ROUNDDOWN(AN741*0.06-MIN(50000,AN741)*0.03,-2))+MAX(0,ROUNDDOWN(AN741*0.04-MIN(50000,AN741)*0.02,-2)))</f>
        <v/>
      </c>
      <c r="AP741" s="19">
        <f>AM741+AO741+AI741</f>
        <v/>
      </c>
      <c r="AQ741" s="19">
        <f>MIN(750000,MAX(0,$B741))</f>
        <v/>
      </c>
      <c r="AR741" s="19">
        <f>$B741-AQ741</f>
        <v/>
      </c>
      <c r="AS741" s="19">
        <f>MIN(670000,ROUNDDOWN(MAX(0,AR741-430000)*0.0751+47600,0))+MIN(260000,ROUNDDOWN(MAX(0,AR741-430000)*0.028+17600,0))+MIN(30000,ROUNDDOWN(MAX(0,AR741-430000)*0.0027+1873,0))+IF("いいえ"="はい",MIN(170000,ROUNDDOWN(MAX(0,AR741-430000)*0.0243+17800,0)),0)</f>
        <v/>
      </c>
      <c r="AT741" s="19">
        <f>IF(""="",215040+AS741,"")</f>
        <v/>
      </c>
      <c r="AU741" s="19">
        <f>IF(AR741&gt;23500000,NA(),IF(AR741&lt;=4890000,1040000,IF(AR741&lt;=6550000,670000,620000)))</f>
        <v/>
      </c>
      <c r="AV741" s="19">
        <f>MAX(0,ROUNDDOWN(AR741-AT741-AU741-0,-3))</f>
        <v/>
      </c>
      <c r="AW741" s="19">
        <f>IF(AV741&lt;=0,0,ROUNDDOWN((AV741*LOOKUP(AV741,{0,1950001,3300001,6950001,9000001,18000001,40000001},{0.05,0.1,0.2,0.23,0.33,0.4,0.45})-LOOKUP(AV741,{0,1950001,3300001,6950001,9000001,18000001,40000001},{0,97500,427500,636000,1536000,2796000,4796000}))*1.021,-2))</f>
        <v/>
      </c>
      <c r="AX741" s="19">
        <f>MAX(0,ROUNDDOWN(AR741-AT741-430000-0,-3))</f>
        <v/>
      </c>
      <c r="AY741" s="19">
        <f>IF(AR741&lt;=450000,0,MAX(0,ROUNDDOWN(AX741*0.06-MIN(50000,AX741)*0.03,-2))+MAX(0,ROUNDDOWN(AX741*0.04-MIN(50000,AX741)*0.02,-2)))</f>
        <v/>
      </c>
      <c r="AZ741" s="19">
        <f>AW741+AY741+AS741</f>
        <v/>
      </c>
    </row>
    <row r="742">
      <c r="A742" t="inlineStr">
        <is>
          <t>1万円刻み</t>
        </is>
      </c>
      <c r="B742" s="19">
        <f>'3_1万円刻み'!$A$725</f>
        <v/>
      </c>
      <c r="C742" s="19">
        <f>MIN(0,MAX(0,$B742))</f>
        <v/>
      </c>
      <c r="D742" s="19">
        <f>$B742-C742</f>
        <v/>
      </c>
      <c r="E742" s="19">
        <f>MIN(670000,ROUNDDOWN(MAX(0,D742-430000)*0.0751+47600,0))+MIN(260000,ROUNDDOWN(MAX(0,D742-430000)*0.028+17600,0))+MIN(30000,ROUNDDOWN(MAX(0,D742-430000)*0.0027+1873,0))+IF("いいえ"="はい",MIN(170000,ROUNDDOWN(MAX(0,D742-430000)*0.0243+17800,0)),0)</f>
        <v/>
      </c>
      <c r="F742" s="19">
        <f>IF(""="",215040+E742,"")</f>
        <v/>
      </c>
      <c r="G742" s="19">
        <f>IF(D742&gt;23500000,NA(),IF(D742&lt;=4890000,1040000,IF(D742&lt;=6550000,670000,620000)))</f>
        <v/>
      </c>
      <c r="H742" s="19">
        <f>MAX(0,ROUNDDOWN(D742-F742-G742-0,-3))</f>
        <v/>
      </c>
      <c r="I742" s="19">
        <f>IF(H742&lt;=0,0,ROUNDDOWN((H742*LOOKUP(H742,{0,1950001,3300001,6950001,9000001,18000001,40000001},{0.05,0.1,0.2,0.23,0.33,0.4,0.45})-LOOKUP(H742,{0,1950001,3300001,6950001,9000001,18000001,40000001},{0,97500,427500,636000,1536000,2796000,4796000}))*1.021,-2))</f>
        <v/>
      </c>
      <c r="J742" s="19">
        <f>MAX(0,ROUNDDOWN(D742-F742-430000-0,-3))</f>
        <v/>
      </c>
      <c r="K742" s="19">
        <f>IF(D742&lt;=450000,0,MAX(0,ROUNDDOWN(J742*0.06-MIN(50000,J742)*0.03,-2))+MAX(0,ROUNDDOWN(J742*0.04-MIN(50000,J742)*0.02,-2)))</f>
        <v/>
      </c>
      <c r="L742" s="19">
        <f>I742+K742+E742</f>
        <v/>
      </c>
      <c r="M742" s="19">
        <f>MIN(100000,MAX(0,$B742))</f>
        <v/>
      </c>
      <c r="N742" s="19">
        <f>$B742-M742</f>
        <v/>
      </c>
      <c r="O742" s="19">
        <f>MIN(670000,ROUNDDOWN(MAX(0,N742-430000)*0.0751+47600,0))+MIN(260000,ROUNDDOWN(MAX(0,N742-430000)*0.028+17600,0))+MIN(30000,ROUNDDOWN(MAX(0,N742-430000)*0.0027+1873,0))+IF("いいえ"="はい",MIN(170000,ROUNDDOWN(MAX(0,N742-430000)*0.0243+17800,0)),0)</f>
        <v/>
      </c>
      <c r="P742" s="19">
        <f>IF(""="",215040+O742,"")</f>
        <v/>
      </c>
      <c r="Q742" s="19">
        <f>IF(N742&gt;23500000,NA(),IF(N742&lt;=4890000,1040000,IF(N742&lt;=6550000,670000,620000)))</f>
        <v/>
      </c>
      <c r="R742" s="19">
        <f>MAX(0,ROUNDDOWN(N742-P742-Q742-0,-3))</f>
        <v/>
      </c>
      <c r="S742" s="19">
        <f>IF(R742&lt;=0,0,ROUNDDOWN((R742*LOOKUP(R742,{0,1950001,3300001,6950001,9000001,18000001,40000001},{0.05,0.1,0.2,0.23,0.33,0.4,0.45})-LOOKUP(R742,{0,1950001,3300001,6950001,9000001,18000001,40000001},{0,97500,427500,636000,1536000,2796000,4796000}))*1.021,-2))</f>
        <v/>
      </c>
      <c r="T742" s="19">
        <f>MAX(0,ROUNDDOWN(N742-P742-430000-0,-3))</f>
        <v/>
      </c>
      <c r="U742" s="19">
        <f>IF(N742&lt;=450000,0,MAX(0,ROUNDDOWN(T742*0.06-MIN(50000,T742)*0.03,-2))+MAX(0,ROUNDDOWN(T742*0.04-MIN(50000,T742)*0.02,-2)))</f>
        <v/>
      </c>
      <c r="V742" s="19">
        <f>S742+U742+O742</f>
        <v/>
      </c>
      <c r="W742" s="19">
        <f>MIN(550000,MAX(0,$B742))</f>
        <v/>
      </c>
      <c r="X742" s="19">
        <f>$B742-W742</f>
        <v/>
      </c>
      <c r="Y742" s="19">
        <f>MIN(670000,ROUNDDOWN(MAX(0,X742-430000)*0.0751+47600,0))+MIN(260000,ROUNDDOWN(MAX(0,X742-430000)*0.028+17600,0))+MIN(30000,ROUNDDOWN(MAX(0,X742-430000)*0.0027+1873,0))+IF("いいえ"="はい",MIN(170000,ROUNDDOWN(MAX(0,X742-430000)*0.0243+17800,0)),0)</f>
        <v/>
      </c>
      <c r="Z742" s="19">
        <f>IF(""="",215040+Y742,"")</f>
        <v/>
      </c>
      <c r="AA742" s="19">
        <f>IF(X742&gt;23500000,NA(),IF(X742&lt;=4890000,1040000,IF(X742&lt;=6550000,670000,620000)))</f>
        <v/>
      </c>
      <c r="AB742" s="19">
        <f>MAX(0,ROUNDDOWN(X742-Z742-AA742-0,-3))</f>
        <v/>
      </c>
      <c r="AC742" s="19">
        <f>IF(AB742&lt;=0,0,ROUNDDOWN((AB742*LOOKUP(AB742,{0,1950001,3300001,6950001,9000001,18000001,40000001},{0.05,0.1,0.2,0.23,0.33,0.4,0.45})-LOOKUP(AB742,{0,1950001,3300001,6950001,9000001,18000001,40000001},{0,97500,427500,636000,1536000,2796000,4796000}))*1.021,-2))</f>
        <v/>
      </c>
      <c r="AD742" s="19">
        <f>MAX(0,ROUNDDOWN(X742-Z742-430000-0,-3))</f>
        <v/>
      </c>
      <c r="AE742" s="19">
        <f>IF(X742&lt;=450000,0,MAX(0,ROUNDDOWN(AD742*0.06-MIN(50000,AD742)*0.03,-2))+MAX(0,ROUNDDOWN(AD742*0.04-MIN(50000,AD742)*0.02,-2)))</f>
        <v/>
      </c>
      <c r="AF742" s="19">
        <f>AC742+AE742+Y742</f>
        <v/>
      </c>
      <c r="AG742" s="19">
        <f>MIN(650000,MAX(0,$B742))</f>
        <v/>
      </c>
      <c r="AH742" s="19">
        <f>$B742-AG742</f>
        <v/>
      </c>
      <c r="AI742" s="19">
        <f>MIN(670000,ROUNDDOWN(MAX(0,AH742-430000)*0.0751+47600,0))+MIN(260000,ROUNDDOWN(MAX(0,AH742-430000)*0.028+17600,0))+MIN(30000,ROUNDDOWN(MAX(0,AH742-430000)*0.0027+1873,0))+IF("いいえ"="はい",MIN(170000,ROUNDDOWN(MAX(0,AH742-430000)*0.0243+17800,0)),0)</f>
        <v/>
      </c>
      <c r="AJ742" s="19">
        <f>IF(""="",215040+AI742,"")</f>
        <v/>
      </c>
      <c r="AK742" s="19">
        <f>IF(AH742&gt;23500000,NA(),IF(AH742&lt;=4890000,1040000,IF(AH742&lt;=6550000,670000,620000)))</f>
        <v/>
      </c>
      <c r="AL742" s="19">
        <f>MAX(0,ROUNDDOWN(AH742-AJ742-AK742-0,-3))</f>
        <v/>
      </c>
      <c r="AM742" s="19">
        <f>IF(AL742&lt;=0,0,ROUNDDOWN((AL742*LOOKUP(AL742,{0,1950001,3300001,6950001,9000001,18000001,40000001},{0.05,0.1,0.2,0.23,0.33,0.4,0.45})-LOOKUP(AL742,{0,1950001,3300001,6950001,9000001,18000001,40000001},{0,97500,427500,636000,1536000,2796000,4796000}))*1.021,-2))</f>
        <v/>
      </c>
      <c r="AN742" s="19">
        <f>MAX(0,ROUNDDOWN(AH742-AJ742-430000-0,-3))</f>
        <v/>
      </c>
      <c r="AO742" s="19">
        <f>IF(AH742&lt;=450000,0,MAX(0,ROUNDDOWN(AN742*0.06-MIN(50000,AN742)*0.03,-2))+MAX(0,ROUNDDOWN(AN742*0.04-MIN(50000,AN742)*0.02,-2)))</f>
        <v/>
      </c>
      <c r="AP742" s="19">
        <f>AM742+AO742+AI742</f>
        <v/>
      </c>
      <c r="AQ742" s="19">
        <f>MIN(750000,MAX(0,$B742))</f>
        <v/>
      </c>
      <c r="AR742" s="19">
        <f>$B742-AQ742</f>
        <v/>
      </c>
      <c r="AS742" s="19">
        <f>MIN(670000,ROUNDDOWN(MAX(0,AR742-430000)*0.0751+47600,0))+MIN(260000,ROUNDDOWN(MAX(0,AR742-430000)*0.028+17600,0))+MIN(30000,ROUNDDOWN(MAX(0,AR742-430000)*0.0027+1873,0))+IF("いいえ"="はい",MIN(170000,ROUNDDOWN(MAX(0,AR742-430000)*0.0243+17800,0)),0)</f>
        <v/>
      </c>
      <c r="AT742" s="19">
        <f>IF(""="",215040+AS742,"")</f>
        <v/>
      </c>
      <c r="AU742" s="19">
        <f>IF(AR742&gt;23500000,NA(),IF(AR742&lt;=4890000,1040000,IF(AR742&lt;=6550000,670000,620000)))</f>
        <v/>
      </c>
      <c r="AV742" s="19">
        <f>MAX(0,ROUNDDOWN(AR742-AT742-AU742-0,-3))</f>
        <v/>
      </c>
      <c r="AW742" s="19">
        <f>IF(AV742&lt;=0,0,ROUNDDOWN((AV742*LOOKUP(AV742,{0,1950001,3300001,6950001,9000001,18000001,40000001},{0.05,0.1,0.2,0.23,0.33,0.4,0.45})-LOOKUP(AV742,{0,1950001,3300001,6950001,9000001,18000001,40000001},{0,97500,427500,636000,1536000,2796000,4796000}))*1.021,-2))</f>
        <v/>
      </c>
      <c r="AX742" s="19">
        <f>MAX(0,ROUNDDOWN(AR742-AT742-430000-0,-3))</f>
        <v/>
      </c>
      <c r="AY742" s="19">
        <f>IF(AR742&lt;=450000,0,MAX(0,ROUNDDOWN(AX742*0.06-MIN(50000,AX742)*0.03,-2))+MAX(0,ROUNDDOWN(AX742*0.04-MIN(50000,AX742)*0.02,-2)))</f>
        <v/>
      </c>
      <c r="AZ742" s="19">
        <f>AW742+AY742+AS742</f>
        <v/>
      </c>
    </row>
    <row r="743">
      <c r="A743" t="inlineStr">
        <is>
          <t>1万円刻み</t>
        </is>
      </c>
      <c r="B743" s="19">
        <f>'3_1万円刻み'!$A$726</f>
        <v/>
      </c>
      <c r="C743" s="19">
        <f>MIN(0,MAX(0,$B743))</f>
        <v/>
      </c>
      <c r="D743" s="19">
        <f>$B743-C743</f>
        <v/>
      </c>
      <c r="E743" s="19">
        <f>MIN(670000,ROUNDDOWN(MAX(0,D743-430000)*0.0751+47600,0))+MIN(260000,ROUNDDOWN(MAX(0,D743-430000)*0.028+17600,0))+MIN(30000,ROUNDDOWN(MAX(0,D743-430000)*0.0027+1873,0))+IF("いいえ"="はい",MIN(170000,ROUNDDOWN(MAX(0,D743-430000)*0.0243+17800,0)),0)</f>
        <v/>
      </c>
      <c r="F743" s="19">
        <f>IF(""="",215040+E743,"")</f>
        <v/>
      </c>
      <c r="G743" s="19">
        <f>IF(D743&gt;23500000,NA(),IF(D743&lt;=4890000,1040000,IF(D743&lt;=6550000,670000,620000)))</f>
        <v/>
      </c>
      <c r="H743" s="19">
        <f>MAX(0,ROUNDDOWN(D743-F743-G743-0,-3))</f>
        <v/>
      </c>
      <c r="I743" s="19">
        <f>IF(H743&lt;=0,0,ROUNDDOWN((H743*LOOKUP(H743,{0,1950001,3300001,6950001,9000001,18000001,40000001},{0.05,0.1,0.2,0.23,0.33,0.4,0.45})-LOOKUP(H743,{0,1950001,3300001,6950001,9000001,18000001,40000001},{0,97500,427500,636000,1536000,2796000,4796000}))*1.021,-2))</f>
        <v/>
      </c>
      <c r="J743" s="19">
        <f>MAX(0,ROUNDDOWN(D743-F743-430000-0,-3))</f>
        <v/>
      </c>
      <c r="K743" s="19">
        <f>IF(D743&lt;=450000,0,MAX(0,ROUNDDOWN(J743*0.06-MIN(50000,J743)*0.03,-2))+MAX(0,ROUNDDOWN(J743*0.04-MIN(50000,J743)*0.02,-2)))</f>
        <v/>
      </c>
      <c r="L743" s="19">
        <f>I743+K743+E743</f>
        <v/>
      </c>
      <c r="M743" s="19">
        <f>MIN(100000,MAX(0,$B743))</f>
        <v/>
      </c>
      <c r="N743" s="19">
        <f>$B743-M743</f>
        <v/>
      </c>
      <c r="O743" s="19">
        <f>MIN(670000,ROUNDDOWN(MAX(0,N743-430000)*0.0751+47600,0))+MIN(260000,ROUNDDOWN(MAX(0,N743-430000)*0.028+17600,0))+MIN(30000,ROUNDDOWN(MAX(0,N743-430000)*0.0027+1873,0))+IF("いいえ"="はい",MIN(170000,ROUNDDOWN(MAX(0,N743-430000)*0.0243+17800,0)),0)</f>
        <v/>
      </c>
      <c r="P743" s="19">
        <f>IF(""="",215040+O743,"")</f>
        <v/>
      </c>
      <c r="Q743" s="19">
        <f>IF(N743&gt;23500000,NA(),IF(N743&lt;=4890000,1040000,IF(N743&lt;=6550000,670000,620000)))</f>
        <v/>
      </c>
      <c r="R743" s="19">
        <f>MAX(0,ROUNDDOWN(N743-P743-Q743-0,-3))</f>
        <v/>
      </c>
      <c r="S743" s="19">
        <f>IF(R743&lt;=0,0,ROUNDDOWN((R743*LOOKUP(R743,{0,1950001,3300001,6950001,9000001,18000001,40000001},{0.05,0.1,0.2,0.23,0.33,0.4,0.45})-LOOKUP(R743,{0,1950001,3300001,6950001,9000001,18000001,40000001},{0,97500,427500,636000,1536000,2796000,4796000}))*1.021,-2))</f>
        <v/>
      </c>
      <c r="T743" s="19">
        <f>MAX(0,ROUNDDOWN(N743-P743-430000-0,-3))</f>
        <v/>
      </c>
      <c r="U743" s="19">
        <f>IF(N743&lt;=450000,0,MAX(0,ROUNDDOWN(T743*0.06-MIN(50000,T743)*0.03,-2))+MAX(0,ROUNDDOWN(T743*0.04-MIN(50000,T743)*0.02,-2)))</f>
        <v/>
      </c>
      <c r="V743" s="19">
        <f>S743+U743+O743</f>
        <v/>
      </c>
      <c r="W743" s="19">
        <f>MIN(550000,MAX(0,$B743))</f>
        <v/>
      </c>
      <c r="X743" s="19">
        <f>$B743-W743</f>
        <v/>
      </c>
      <c r="Y743" s="19">
        <f>MIN(670000,ROUNDDOWN(MAX(0,X743-430000)*0.0751+47600,0))+MIN(260000,ROUNDDOWN(MAX(0,X743-430000)*0.028+17600,0))+MIN(30000,ROUNDDOWN(MAX(0,X743-430000)*0.0027+1873,0))+IF("いいえ"="はい",MIN(170000,ROUNDDOWN(MAX(0,X743-430000)*0.0243+17800,0)),0)</f>
        <v/>
      </c>
      <c r="Z743" s="19">
        <f>IF(""="",215040+Y743,"")</f>
        <v/>
      </c>
      <c r="AA743" s="19">
        <f>IF(X743&gt;23500000,NA(),IF(X743&lt;=4890000,1040000,IF(X743&lt;=6550000,670000,620000)))</f>
        <v/>
      </c>
      <c r="AB743" s="19">
        <f>MAX(0,ROUNDDOWN(X743-Z743-AA743-0,-3))</f>
        <v/>
      </c>
      <c r="AC743" s="19">
        <f>IF(AB743&lt;=0,0,ROUNDDOWN((AB743*LOOKUP(AB743,{0,1950001,3300001,6950001,9000001,18000001,40000001},{0.05,0.1,0.2,0.23,0.33,0.4,0.45})-LOOKUP(AB743,{0,1950001,3300001,6950001,9000001,18000001,40000001},{0,97500,427500,636000,1536000,2796000,4796000}))*1.021,-2))</f>
        <v/>
      </c>
      <c r="AD743" s="19">
        <f>MAX(0,ROUNDDOWN(X743-Z743-430000-0,-3))</f>
        <v/>
      </c>
      <c r="AE743" s="19">
        <f>IF(X743&lt;=450000,0,MAX(0,ROUNDDOWN(AD743*0.06-MIN(50000,AD743)*0.03,-2))+MAX(0,ROUNDDOWN(AD743*0.04-MIN(50000,AD743)*0.02,-2)))</f>
        <v/>
      </c>
      <c r="AF743" s="19">
        <f>AC743+AE743+Y743</f>
        <v/>
      </c>
      <c r="AG743" s="19">
        <f>MIN(650000,MAX(0,$B743))</f>
        <v/>
      </c>
      <c r="AH743" s="19">
        <f>$B743-AG743</f>
        <v/>
      </c>
      <c r="AI743" s="19">
        <f>MIN(670000,ROUNDDOWN(MAX(0,AH743-430000)*0.0751+47600,0))+MIN(260000,ROUNDDOWN(MAX(0,AH743-430000)*0.028+17600,0))+MIN(30000,ROUNDDOWN(MAX(0,AH743-430000)*0.0027+1873,0))+IF("いいえ"="はい",MIN(170000,ROUNDDOWN(MAX(0,AH743-430000)*0.0243+17800,0)),0)</f>
        <v/>
      </c>
      <c r="AJ743" s="19">
        <f>IF(""="",215040+AI743,"")</f>
        <v/>
      </c>
      <c r="AK743" s="19">
        <f>IF(AH743&gt;23500000,NA(),IF(AH743&lt;=4890000,1040000,IF(AH743&lt;=6550000,670000,620000)))</f>
        <v/>
      </c>
      <c r="AL743" s="19">
        <f>MAX(0,ROUNDDOWN(AH743-AJ743-AK743-0,-3))</f>
        <v/>
      </c>
      <c r="AM743" s="19">
        <f>IF(AL743&lt;=0,0,ROUNDDOWN((AL743*LOOKUP(AL743,{0,1950001,3300001,6950001,9000001,18000001,40000001},{0.05,0.1,0.2,0.23,0.33,0.4,0.45})-LOOKUP(AL743,{0,1950001,3300001,6950001,9000001,18000001,40000001},{0,97500,427500,636000,1536000,2796000,4796000}))*1.021,-2))</f>
        <v/>
      </c>
      <c r="AN743" s="19">
        <f>MAX(0,ROUNDDOWN(AH743-AJ743-430000-0,-3))</f>
        <v/>
      </c>
      <c r="AO743" s="19">
        <f>IF(AH743&lt;=450000,0,MAX(0,ROUNDDOWN(AN743*0.06-MIN(50000,AN743)*0.03,-2))+MAX(0,ROUNDDOWN(AN743*0.04-MIN(50000,AN743)*0.02,-2)))</f>
        <v/>
      </c>
      <c r="AP743" s="19">
        <f>AM743+AO743+AI743</f>
        <v/>
      </c>
      <c r="AQ743" s="19">
        <f>MIN(750000,MAX(0,$B743))</f>
        <v/>
      </c>
      <c r="AR743" s="19">
        <f>$B743-AQ743</f>
        <v/>
      </c>
      <c r="AS743" s="19">
        <f>MIN(670000,ROUNDDOWN(MAX(0,AR743-430000)*0.0751+47600,0))+MIN(260000,ROUNDDOWN(MAX(0,AR743-430000)*0.028+17600,0))+MIN(30000,ROUNDDOWN(MAX(0,AR743-430000)*0.0027+1873,0))+IF("いいえ"="はい",MIN(170000,ROUNDDOWN(MAX(0,AR743-430000)*0.0243+17800,0)),0)</f>
        <v/>
      </c>
      <c r="AT743" s="19">
        <f>IF(""="",215040+AS743,"")</f>
        <v/>
      </c>
      <c r="AU743" s="19">
        <f>IF(AR743&gt;23500000,NA(),IF(AR743&lt;=4890000,1040000,IF(AR743&lt;=6550000,670000,620000)))</f>
        <v/>
      </c>
      <c r="AV743" s="19">
        <f>MAX(0,ROUNDDOWN(AR743-AT743-AU743-0,-3))</f>
        <v/>
      </c>
      <c r="AW743" s="19">
        <f>IF(AV743&lt;=0,0,ROUNDDOWN((AV743*LOOKUP(AV743,{0,1950001,3300001,6950001,9000001,18000001,40000001},{0.05,0.1,0.2,0.23,0.33,0.4,0.45})-LOOKUP(AV743,{0,1950001,3300001,6950001,9000001,18000001,40000001},{0,97500,427500,636000,1536000,2796000,4796000}))*1.021,-2))</f>
        <v/>
      </c>
      <c r="AX743" s="19">
        <f>MAX(0,ROUNDDOWN(AR743-AT743-430000-0,-3))</f>
        <v/>
      </c>
      <c r="AY743" s="19">
        <f>IF(AR743&lt;=450000,0,MAX(0,ROUNDDOWN(AX743*0.06-MIN(50000,AX743)*0.03,-2))+MAX(0,ROUNDDOWN(AX743*0.04-MIN(50000,AX743)*0.02,-2)))</f>
        <v/>
      </c>
      <c r="AZ743" s="19">
        <f>AW743+AY743+AS743</f>
        <v/>
      </c>
    </row>
    <row r="744">
      <c r="A744" t="inlineStr">
        <is>
          <t>1万円刻み</t>
        </is>
      </c>
      <c r="B744" s="19">
        <f>'3_1万円刻み'!$A$727</f>
        <v/>
      </c>
      <c r="C744" s="19">
        <f>MIN(0,MAX(0,$B744))</f>
        <v/>
      </c>
      <c r="D744" s="19">
        <f>$B744-C744</f>
        <v/>
      </c>
      <c r="E744" s="19">
        <f>MIN(670000,ROUNDDOWN(MAX(0,D744-430000)*0.0751+47600,0))+MIN(260000,ROUNDDOWN(MAX(0,D744-430000)*0.028+17600,0))+MIN(30000,ROUNDDOWN(MAX(0,D744-430000)*0.0027+1873,0))+IF("いいえ"="はい",MIN(170000,ROUNDDOWN(MAX(0,D744-430000)*0.0243+17800,0)),0)</f>
        <v/>
      </c>
      <c r="F744" s="19">
        <f>IF(""="",215040+E744,"")</f>
        <v/>
      </c>
      <c r="G744" s="19">
        <f>IF(D744&gt;23500000,NA(),IF(D744&lt;=4890000,1040000,IF(D744&lt;=6550000,670000,620000)))</f>
        <v/>
      </c>
      <c r="H744" s="19">
        <f>MAX(0,ROUNDDOWN(D744-F744-G744-0,-3))</f>
        <v/>
      </c>
      <c r="I744" s="19">
        <f>IF(H744&lt;=0,0,ROUNDDOWN((H744*LOOKUP(H744,{0,1950001,3300001,6950001,9000001,18000001,40000001},{0.05,0.1,0.2,0.23,0.33,0.4,0.45})-LOOKUP(H744,{0,1950001,3300001,6950001,9000001,18000001,40000001},{0,97500,427500,636000,1536000,2796000,4796000}))*1.021,-2))</f>
        <v/>
      </c>
      <c r="J744" s="19">
        <f>MAX(0,ROUNDDOWN(D744-F744-430000-0,-3))</f>
        <v/>
      </c>
      <c r="K744" s="19">
        <f>IF(D744&lt;=450000,0,MAX(0,ROUNDDOWN(J744*0.06-MIN(50000,J744)*0.03,-2))+MAX(0,ROUNDDOWN(J744*0.04-MIN(50000,J744)*0.02,-2)))</f>
        <v/>
      </c>
      <c r="L744" s="19">
        <f>I744+K744+E744</f>
        <v/>
      </c>
      <c r="M744" s="19">
        <f>MIN(100000,MAX(0,$B744))</f>
        <v/>
      </c>
      <c r="N744" s="19">
        <f>$B744-M744</f>
        <v/>
      </c>
      <c r="O744" s="19">
        <f>MIN(670000,ROUNDDOWN(MAX(0,N744-430000)*0.0751+47600,0))+MIN(260000,ROUNDDOWN(MAX(0,N744-430000)*0.028+17600,0))+MIN(30000,ROUNDDOWN(MAX(0,N744-430000)*0.0027+1873,0))+IF("いいえ"="はい",MIN(170000,ROUNDDOWN(MAX(0,N744-430000)*0.0243+17800,0)),0)</f>
        <v/>
      </c>
      <c r="P744" s="19">
        <f>IF(""="",215040+O744,"")</f>
        <v/>
      </c>
      <c r="Q744" s="19">
        <f>IF(N744&gt;23500000,NA(),IF(N744&lt;=4890000,1040000,IF(N744&lt;=6550000,670000,620000)))</f>
        <v/>
      </c>
      <c r="R744" s="19">
        <f>MAX(0,ROUNDDOWN(N744-P744-Q744-0,-3))</f>
        <v/>
      </c>
      <c r="S744" s="19">
        <f>IF(R744&lt;=0,0,ROUNDDOWN((R744*LOOKUP(R744,{0,1950001,3300001,6950001,9000001,18000001,40000001},{0.05,0.1,0.2,0.23,0.33,0.4,0.45})-LOOKUP(R744,{0,1950001,3300001,6950001,9000001,18000001,40000001},{0,97500,427500,636000,1536000,2796000,4796000}))*1.021,-2))</f>
        <v/>
      </c>
      <c r="T744" s="19">
        <f>MAX(0,ROUNDDOWN(N744-P744-430000-0,-3))</f>
        <v/>
      </c>
      <c r="U744" s="19">
        <f>IF(N744&lt;=450000,0,MAX(0,ROUNDDOWN(T744*0.06-MIN(50000,T744)*0.03,-2))+MAX(0,ROUNDDOWN(T744*0.04-MIN(50000,T744)*0.02,-2)))</f>
        <v/>
      </c>
      <c r="V744" s="19">
        <f>S744+U744+O744</f>
        <v/>
      </c>
      <c r="W744" s="19">
        <f>MIN(550000,MAX(0,$B744))</f>
        <v/>
      </c>
      <c r="X744" s="19">
        <f>$B744-W744</f>
        <v/>
      </c>
      <c r="Y744" s="19">
        <f>MIN(670000,ROUNDDOWN(MAX(0,X744-430000)*0.0751+47600,0))+MIN(260000,ROUNDDOWN(MAX(0,X744-430000)*0.028+17600,0))+MIN(30000,ROUNDDOWN(MAX(0,X744-430000)*0.0027+1873,0))+IF("いいえ"="はい",MIN(170000,ROUNDDOWN(MAX(0,X744-430000)*0.0243+17800,0)),0)</f>
        <v/>
      </c>
      <c r="Z744" s="19">
        <f>IF(""="",215040+Y744,"")</f>
        <v/>
      </c>
      <c r="AA744" s="19">
        <f>IF(X744&gt;23500000,NA(),IF(X744&lt;=4890000,1040000,IF(X744&lt;=6550000,670000,620000)))</f>
        <v/>
      </c>
      <c r="AB744" s="19">
        <f>MAX(0,ROUNDDOWN(X744-Z744-AA744-0,-3))</f>
        <v/>
      </c>
      <c r="AC744" s="19">
        <f>IF(AB744&lt;=0,0,ROUNDDOWN((AB744*LOOKUP(AB744,{0,1950001,3300001,6950001,9000001,18000001,40000001},{0.05,0.1,0.2,0.23,0.33,0.4,0.45})-LOOKUP(AB744,{0,1950001,3300001,6950001,9000001,18000001,40000001},{0,97500,427500,636000,1536000,2796000,4796000}))*1.021,-2))</f>
        <v/>
      </c>
      <c r="AD744" s="19">
        <f>MAX(0,ROUNDDOWN(X744-Z744-430000-0,-3))</f>
        <v/>
      </c>
      <c r="AE744" s="19">
        <f>IF(X744&lt;=450000,0,MAX(0,ROUNDDOWN(AD744*0.06-MIN(50000,AD744)*0.03,-2))+MAX(0,ROUNDDOWN(AD744*0.04-MIN(50000,AD744)*0.02,-2)))</f>
        <v/>
      </c>
      <c r="AF744" s="19">
        <f>AC744+AE744+Y744</f>
        <v/>
      </c>
      <c r="AG744" s="19">
        <f>MIN(650000,MAX(0,$B744))</f>
        <v/>
      </c>
      <c r="AH744" s="19">
        <f>$B744-AG744</f>
        <v/>
      </c>
      <c r="AI744" s="19">
        <f>MIN(670000,ROUNDDOWN(MAX(0,AH744-430000)*0.0751+47600,0))+MIN(260000,ROUNDDOWN(MAX(0,AH744-430000)*0.028+17600,0))+MIN(30000,ROUNDDOWN(MAX(0,AH744-430000)*0.0027+1873,0))+IF("いいえ"="はい",MIN(170000,ROUNDDOWN(MAX(0,AH744-430000)*0.0243+17800,0)),0)</f>
        <v/>
      </c>
      <c r="AJ744" s="19">
        <f>IF(""="",215040+AI744,"")</f>
        <v/>
      </c>
      <c r="AK744" s="19">
        <f>IF(AH744&gt;23500000,NA(),IF(AH744&lt;=4890000,1040000,IF(AH744&lt;=6550000,670000,620000)))</f>
        <v/>
      </c>
      <c r="AL744" s="19">
        <f>MAX(0,ROUNDDOWN(AH744-AJ744-AK744-0,-3))</f>
        <v/>
      </c>
      <c r="AM744" s="19">
        <f>IF(AL744&lt;=0,0,ROUNDDOWN((AL744*LOOKUP(AL744,{0,1950001,3300001,6950001,9000001,18000001,40000001},{0.05,0.1,0.2,0.23,0.33,0.4,0.45})-LOOKUP(AL744,{0,1950001,3300001,6950001,9000001,18000001,40000001},{0,97500,427500,636000,1536000,2796000,4796000}))*1.021,-2))</f>
        <v/>
      </c>
      <c r="AN744" s="19">
        <f>MAX(0,ROUNDDOWN(AH744-AJ744-430000-0,-3))</f>
        <v/>
      </c>
      <c r="AO744" s="19">
        <f>IF(AH744&lt;=450000,0,MAX(0,ROUNDDOWN(AN744*0.06-MIN(50000,AN744)*0.03,-2))+MAX(0,ROUNDDOWN(AN744*0.04-MIN(50000,AN744)*0.02,-2)))</f>
        <v/>
      </c>
      <c r="AP744" s="19">
        <f>AM744+AO744+AI744</f>
        <v/>
      </c>
      <c r="AQ744" s="19">
        <f>MIN(750000,MAX(0,$B744))</f>
        <v/>
      </c>
      <c r="AR744" s="19">
        <f>$B744-AQ744</f>
        <v/>
      </c>
      <c r="AS744" s="19">
        <f>MIN(670000,ROUNDDOWN(MAX(0,AR744-430000)*0.0751+47600,0))+MIN(260000,ROUNDDOWN(MAX(0,AR744-430000)*0.028+17600,0))+MIN(30000,ROUNDDOWN(MAX(0,AR744-430000)*0.0027+1873,0))+IF("いいえ"="はい",MIN(170000,ROUNDDOWN(MAX(0,AR744-430000)*0.0243+17800,0)),0)</f>
        <v/>
      </c>
      <c r="AT744" s="19">
        <f>IF(""="",215040+AS744,"")</f>
        <v/>
      </c>
      <c r="AU744" s="19">
        <f>IF(AR744&gt;23500000,NA(),IF(AR744&lt;=4890000,1040000,IF(AR744&lt;=6550000,670000,620000)))</f>
        <v/>
      </c>
      <c r="AV744" s="19">
        <f>MAX(0,ROUNDDOWN(AR744-AT744-AU744-0,-3))</f>
        <v/>
      </c>
      <c r="AW744" s="19">
        <f>IF(AV744&lt;=0,0,ROUNDDOWN((AV744*LOOKUP(AV744,{0,1950001,3300001,6950001,9000001,18000001,40000001},{0.05,0.1,0.2,0.23,0.33,0.4,0.45})-LOOKUP(AV744,{0,1950001,3300001,6950001,9000001,18000001,40000001},{0,97500,427500,636000,1536000,2796000,4796000}))*1.021,-2))</f>
        <v/>
      </c>
      <c r="AX744" s="19">
        <f>MAX(0,ROUNDDOWN(AR744-AT744-430000-0,-3))</f>
        <v/>
      </c>
      <c r="AY744" s="19">
        <f>IF(AR744&lt;=450000,0,MAX(0,ROUNDDOWN(AX744*0.06-MIN(50000,AX744)*0.03,-2))+MAX(0,ROUNDDOWN(AX744*0.04-MIN(50000,AX744)*0.02,-2)))</f>
        <v/>
      </c>
      <c r="AZ744" s="19">
        <f>AW744+AY744+AS744</f>
        <v/>
      </c>
    </row>
    <row r="745">
      <c r="A745" t="inlineStr">
        <is>
          <t>1万円刻み</t>
        </is>
      </c>
      <c r="B745" s="19">
        <f>'3_1万円刻み'!$A$728</f>
        <v/>
      </c>
      <c r="C745" s="19">
        <f>MIN(0,MAX(0,$B745))</f>
        <v/>
      </c>
      <c r="D745" s="19">
        <f>$B745-C745</f>
        <v/>
      </c>
      <c r="E745" s="19">
        <f>MIN(670000,ROUNDDOWN(MAX(0,D745-430000)*0.0751+47600,0))+MIN(260000,ROUNDDOWN(MAX(0,D745-430000)*0.028+17600,0))+MIN(30000,ROUNDDOWN(MAX(0,D745-430000)*0.0027+1873,0))+IF("いいえ"="はい",MIN(170000,ROUNDDOWN(MAX(0,D745-430000)*0.0243+17800,0)),0)</f>
        <v/>
      </c>
      <c r="F745" s="19">
        <f>IF(""="",215040+E745,"")</f>
        <v/>
      </c>
      <c r="G745" s="19">
        <f>IF(D745&gt;23500000,NA(),IF(D745&lt;=4890000,1040000,IF(D745&lt;=6550000,670000,620000)))</f>
        <v/>
      </c>
      <c r="H745" s="19">
        <f>MAX(0,ROUNDDOWN(D745-F745-G745-0,-3))</f>
        <v/>
      </c>
      <c r="I745" s="19">
        <f>IF(H745&lt;=0,0,ROUNDDOWN((H745*LOOKUP(H745,{0,1950001,3300001,6950001,9000001,18000001,40000001},{0.05,0.1,0.2,0.23,0.33,0.4,0.45})-LOOKUP(H745,{0,1950001,3300001,6950001,9000001,18000001,40000001},{0,97500,427500,636000,1536000,2796000,4796000}))*1.021,-2))</f>
        <v/>
      </c>
      <c r="J745" s="19">
        <f>MAX(0,ROUNDDOWN(D745-F745-430000-0,-3))</f>
        <v/>
      </c>
      <c r="K745" s="19">
        <f>IF(D745&lt;=450000,0,MAX(0,ROUNDDOWN(J745*0.06-MIN(50000,J745)*0.03,-2))+MAX(0,ROUNDDOWN(J745*0.04-MIN(50000,J745)*0.02,-2)))</f>
        <v/>
      </c>
      <c r="L745" s="19">
        <f>I745+K745+E745</f>
        <v/>
      </c>
      <c r="M745" s="19">
        <f>MIN(100000,MAX(0,$B745))</f>
        <v/>
      </c>
      <c r="N745" s="19">
        <f>$B745-M745</f>
        <v/>
      </c>
      <c r="O745" s="19">
        <f>MIN(670000,ROUNDDOWN(MAX(0,N745-430000)*0.0751+47600,0))+MIN(260000,ROUNDDOWN(MAX(0,N745-430000)*0.028+17600,0))+MIN(30000,ROUNDDOWN(MAX(0,N745-430000)*0.0027+1873,0))+IF("いいえ"="はい",MIN(170000,ROUNDDOWN(MAX(0,N745-430000)*0.0243+17800,0)),0)</f>
        <v/>
      </c>
      <c r="P745" s="19">
        <f>IF(""="",215040+O745,"")</f>
        <v/>
      </c>
      <c r="Q745" s="19">
        <f>IF(N745&gt;23500000,NA(),IF(N745&lt;=4890000,1040000,IF(N745&lt;=6550000,670000,620000)))</f>
        <v/>
      </c>
      <c r="R745" s="19">
        <f>MAX(0,ROUNDDOWN(N745-P745-Q745-0,-3))</f>
        <v/>
      </c>
      <c r="S745" s="19">
        <f>IF(R745&lt;=0,0,ROUNDDOWN((R745*LOOKUP(R745,{0,1950001,3300001,6950001,9000001,18000001,40000001},{0.05,0.1,0.2,0.23,0.33,0.4,0.45})-LOOKUP(R745,{0,1950001,3300001,6950001,9000001,18000001,40000001},{0,97500,427500,636000,1536000,2796000,4796000}))*1.021,-2))</f>
        <v/>
      </c>
      <c r="T745" s="19">
        <f>MAX(0,ROUNDDOWN(N745-P745-430000-0,-3))</f>
        <v/>
      </c>
      <c r="U745" s="19">
        <f>IF(N745&lt;=450000,0,MAX(0,ROUNDDOWN(T745*0.06-MIN(50000,T745)*0.03,-2))+MAX(0,ROUNDDOWN(T745*0.04-MIN(50000,T745)*0.02,-2)))</f>
        <v/>
      </c>
      <c r="V745" s="19">
        <f>S745+U745+O745</f>
        <v/>
      </c>
      <c r="W745" s="19">
        <f>MIN(550000,MAX(0,$B745))</f>
        <v/>
      </c>
      <c r="X745" s="19">
        <f>$B745-W745</f>
        <v/>
      </c>
      <c r="Y745" s="19">
        <f>MIN(670000,ROUNDDOWN(MAX(0,X745-430000)*0.0751+47600,0))+MIN(260000,ROUNDDOWN(MAX(0,X745-430000)*0.028+17600,0))+MIN(30000,ROUNDDOWN(MAX(0,X745-430000)*0.0027+1873,0))+IF("いいえ"="はい",MIN(170000,ROUNDDOWN(MAX(0,X745-430000)*0.0243+17800,0)),0)</f>
        <v/>
      </c>
      <c r="Z745" s="19">
        <f>IF(""="",215040+Y745,"")</f>
        <v/>
      </c>
      <c r="AA745" s="19">
        <f>IF(X745&gt;23500000,NA(),IF(X745&lt;=4890000,1040000,IF(X745&lt;=6550000,670000,620000)))</f>
        <v/>
      </c>
      <c r="AB745" s="19">
        <f>MAX(0,ROUNDDOWN(X745-Z745-AA745-0,-3))</f>
        <v/>
      </c>
      <c r="AC745" s="19">
        <f>IF(AB745&lt;=0,0,ROUNDDOWN((AB745*LOOKUP(AB745,{0,1950001,3300001,6950001,9000001,18000001,40000001},{0.05,0.1,0.2,0.23,0.33,0.4,0.45})-LOOKUP(AB745,{0,1950001,3300001,6950001,9000001,18000001,40000001},{0,97500,427500,636000,1536000,2796000,4796000}))*1.021,-2))</f>
        <v/>
      </c>
      <c r="AD745" s="19">
        <f>MAX(0,ROUNDDOWN(X745-Z745-430000-0,-3))</f>
        <v/>
      </c>
      <c r="AE745" s="19">
        <f>IF(X745&lt;=450000,0,MAX(0,ROUNDDOWN(AD745*0.06-MIN(50000,AD745)*0.03,-2))+MAX(0,ROUNDDOWN(AD745*0.04-MIN(50000,AD745)*0.02,-2)))</f>
        <v/>
      </c>
      <c r="AF745" s="19">
        <f>AC745+AE745+Y745</f>
        <v/>
      </c>
      <c r="AG745" s="19">
        <f>MIN(650000,MAX(0,$B745))</f>
        <v/>
      </c>
      <c r="AH745" s="19">
        <f>$B745-AG745</f>
        <v/>
      </c>
      <c r="AI745" s="19">
        <f>MIN(670000,ROUNDDOWN(MAX(0,AH745-430000)*0.0751+47600,0))+MIN(260000,ROUNDDOWN(MAX(0,AH745-430000)*0.028+17600,0))+MIN(30000,ROUNDDOWN(MAX(0,AH745-430000)*0.0027+1873,0))+IF("いいえ"="はい",MIN(170000,ROUNDDOWN(MAX(0,AH745-430000)*0.0243+17800,0)),0)</f>
        <v/>
      </c>
      <c r="AJ745" s="19">
        <f>IF(""="",215040+AI745,"")</f>
        <v/>
      </c>
      <c r="AK745" s="19">
        <f>IF(AH745&gt;23500000,NA(),IF(AH745&lt;=4890000,1040000,IF(AH745&lt;=6550000,670000,620000)))</f>
        <v/>
      </c>
      <c r="AL745" s="19">
        <f>MAX(0,ROUNDDOWN(AH745-AJ745-AK745-0,-3))</f>
        <v/>
      </c>
      <c r="AM745" s="19">
        <f>IF(AL745&lt;=0,0,ROUNDDOWN((AL745*LOOKUP(AL745,{0,1950001,3300001,6950001,9000001,18000001,40000001},{0.05,0.1,0.2,0.23,0.33,0.4,0.45})-LOOKUP(AL745,{0,1950001,3300001,6950001,9000001,18000001,40000001},{0,97500,427500,636000,1536000,2796000,4796000}))*1.021,-2))</f>
        <v/>
      </c>
      <c r="AN745" s="19">
        <f>MAX(0,ROUNDDOWN(AH745-AJ745-430000-0,-3))</f>
        <v/>
      </c>
      <c r="AO745" s="19">
        <f>IF(AH745&lt;=450000,0,MAX(0,ROUNDDOWN(AN745*0.06-MIN(50000,AN745)*0.03,-2))+MAX(0,ROUNDDOWN(AN745*0.04-MIN(50000,AN745)*0.02,-2)))</f>
        <v/>
      </c>
      <c r="AP745" s="19">
        <f>AM745+AO745+AI745</f>
        <v/>
      </c>
      <c r="AQ745" s="19">
        <f>MIN(750000,MAX(0,$B745))</f>
        <v/>
      </c>
      <c r="AR745" s="19">
        <f>$B745-AQ745</f>
        <v/>
      </c>
      <c r="AS745" s="19">
        <f>MIN(670000,ROUNDDOWN(MAX(0,AR745-430000)*0.0751+47600,0))+MIN(260000,ROUNDDOWN(MAX(0,AR745-430000)*0.028+17600,0))+MIN(30000,ROUNDDOWN(MAX(0,AR745-430000)*0.0027+1873,0))+IF("いいえ"="はい",MIN(170000,ROUNDDOWN(MAX(0,AR745-430000)*0.0243+17800,0)),0)</f>
        <v/>
      </c>
      <c r="AT745" s="19">
        <f>IF(""="",215040+AS745,"")</f>
        <v/>
      </c>
      <c r="AU745" s="19">
        <f>IF(AR745&gt;23500000,NA(),IF(AR745&lt;=4890000,1040000,IF(AR745&lt;=6550000,670000,620000)))</f>
        <v/>
      </c>
      <c r="AV745" s="19">
        <f>MAX(0,ROUNDDOWN(AR745-AT745-AU745-0,-3))</f>
        <v/>
      </c>
      <c r="AW745" s="19">
        <f>IF(AV745&lt;=0,0,ROUNDDOWN((AV745*LOOKUP(AV745,{0,1950001,3300001,6950001,9000001,18000001,40000001},{0.05,0.1,0.2,0.23,0.33,0.4,0.45})-LOOKUP(AV745,{0,1950001,3300001,6950001,9000001,18000001,40000001},{0,97500,427500,636000,1536000,2796000,4796000}))*1.021,-2))</f>
        <v/>
      </c>
      <c r="AX745" s="19">
        <f>MAX(0,ROUNDDOWN(AR745-AT745-430000-0,-3))</f>
        <v/>
      </c>
      <c r="AY745" s="19">
        <f>IF(AR745&lt;=450000,0,MAX(0,ROUNDDOWN(AX745*0.06-MIN(50000,AX745)*0.03,-2))+MAX(0,ROUNDDOWN(AX745*0.04-MIN(50000,AX745)*0.02,-2)))</f>
        <v/>
      </c>
      <c r="AZ745" s="19">
        <f>AW745+AY745+AS745</f>
        <v/>
      </c>
    </row>
    <row r="746">
      <c r="A746" t="inlineStr">
        <is>
          <t>1万円刻み</t>
        </is>
      </c>
      <c r="B746" s="19">
        <f>'3_1万円刻み'!$A$729</f>
        <v/>
      </c>
      <c r="C746" s="19">
        <f>MIN(0,MAX(0,$B746))</f>
        <v/>
      </c>
      <c r="D746" s="19">
        <f>$B746-C746</f>
        <v/>
      </c>
      <c r="E746" s="19">
        <f>MIN(670000,ROUNDDOWN(MAX(0,D746-430000)*0.0751+47600,0))+MIN(260000,ROUNDDOWN(MAX(0,D746-430000)*0.028+17600,0))+MIN(30000,ROUNDDOWN(MAX(0,D746-430000)*0.0027+1873,0))+IF("いいえ"="はい",MIN(170000,ROUNDDOWN(MAX(0,D746-430000)*0.0243+17800,0)),0)</f>
        <v/>
      </c>
      <c r="F746" s="19">
        <f>IF(""="",215040+E746,"")</f>
        <v/>
      </c>
      <c r="G746" s="19">
        <f>IF(D746&gt;23500000,NA(),IF(D746&lt;=4890000,1040000,IF(D746&lt;=6550000,670000,620000)))</f>
        <v/>
      </c>
      <c r="H746" s="19">
        <f>MAX(0,ROUNDDOWN(D746-F746-G746-0,-3))</f>
        <v/>
      </c>
      <c r="I746" s="19">
        <f>IF(H746&lt;=0,0,ROUNDDOWN((H746*LOOKUP(H746,{0,1950001,3300001,6950001,9000001,18000001,40000001},{0.05,0.1,0.2,0.23,0.33,0.4,0.45})-LOOKUP(H746,{0,1950001,3300001,6950001,9000001,18000001,40000001},{0,97500,427500,636000,1536000,2796000,4796000}))*1.021,-2))</f>
        <v/>
      </c>
      <c r="J746" s="19">
        <f>MAX(0,ROUNDDOWN(D746-F746-430000-0,-3))</f>
        <v/>
      </c>
      <c r="K746" s="19">
        <f>IF(D746&lt;=450000,0,MAX(0,ROUNDDOWN(J746*0.06-MIN(50000,J746)*0.03,-2))+MAX(0,ROUNDDOWN(J746*0.04-MIN(50000,J746)*0.02,-2)))</f>
        <v/>
      </c>
      <c r="L746" s="19">
        <f>I746+K746+E746</f>
        <v/>
      </c>
      <c r="M746" s="19">
        <f>MIN(100000,MAX(0,$B746))</f>
        <v/>
      </c>
      <c r="N746" s="19">
        <f>$B746-M746</f>
        <v/>
      </c>
      <c r="O746" s="19">
        <f>MIN(670000,ROUNDDOWN(MAX(0,N746-430000)*0.0751+47600,0))+MIN(260000,ROUNDDOWN(MAX(0,N746-430000)*0.028+17600,0))+MIN(30000,ROUNDDOWN(MAX(0,N746-430000)*0.0027+1873,0))+IF("いいえ"="はい",MIN(170000,ROUNDDOWN(MAX(0,N746-430000)*0.0243+17800,0)),0)</f>
        <v/>
      </c>
      <c r="P746" s="19">
        <f>IF(""="",215040+O746,"")</f>
        <v/>
      </c>
      <c r="Q746" s="19">
        <f>IF(N746&gt;23500000,NA(),IF(N746&lt;=4890000,1040000,IF(N746&lt;=6550000,670000,620000)))</f>
        <v/>
      </c>
      <c r="R746" s="19">
        <f>MAX(0,ROUNDDOWN(N746-P746-Q746-0,-3))</f>
        <v/>
      </c>
      <c r="S746" s="19">
        <f>IF(R746&lt;=0,0,ROUNDDOWN((R746*LOOKUP(R746,{0,1950001,3300001,6950001,9000001,18000001,40000001},{0.05,0.1,0.2,0.23,0.33,0.4,0.45})-LOOKUP(R746,{0,1950001,3300001,6950001,9000001,18000001,40000001},{0,97500,427500,636000,1536000,2796000,4796000}))*1.021,-2))</f>
        <v/>
      </c>
      <c r="T746" s="19">
        <f>MAX(0,ROUNDDOWN(N746-P746-430000-0,-3))</f>
        <v/>
      </c>
      <c r="U746" s="19">
        <f>IF(N746&lt;=450000,0,MAX(0,ROUNDDOWN(T746*0.06-MIN(50000,T746)*0.03,-2))+MAX(0,ROUNDDOWN(T746*0.04-MIN(50000,T746)*0.02,-2)))</f>
        <v/>
      </c>
      <c r="V746" s="19">
        <f>S746+U746+O746</f>
        <v/>
      </c>
      <c r="W746" s="19">
        <f>MIN(550000,MAX(0,$B746))</f>
        <v/>
      </c>
      <c r="X746" s="19">
        <f>$B746-W746</f>
        <v/>
      </c>
      <c r="Y746" s="19">
        <f>MIN(670000,ROUNDDOWN(MAX(0,X746-430000)*0.0751+47600,0))+MIN(260000,ROUNDDOWN(MAX(0,X746-430000)*0.028+17600,0))+MIN(30000,ROUNDDOWN(MAX(0,X746-430000)*0.0027+1873,0))+IF("いいえ"="はい",MIN(170000,ROUNDDOWN(MAX(0,X746-430000)*0.0243+17800,0)),0)</f>
        <v/>
      </c>
      <c r="Z746" s="19">
        <f>IF(""="",215040+Y746,"")</f>
        <v/>
      </c>
      <c r="AA746" s="19">
        <f>IF(X746&gt;23500000,NA(),IF(X746&lt;=4890000,1040000,IF(X746&lt;=6550000,670000,620000)))</f>
        <v/>
      </c>
      <c r="AB746" s="19">
        <f>MAX(0,ROUNDDOWN(X746-Z746-AA746-0,-3))</f>
        <v/>
      </c>
      <c r="AC746" s="19">
        <f>IF(AB746&lt;=0,0,ROUNDDOWN((AB746*LOOKUP(AB746,{0,1950001,3300001,6950001,9000001,18000001,40000001},{0.05,0.1,0.2,0.23,0.33,0.4,0.45})-LOOKUP(AB746,{0,1950001,3300001,6950001,9000001,18000001,40000001},{0,97500,427500,636000,1536000,2796000,4796000}))*1.021,-2))</f>
        <v/>
      </c>
      <c r="AD746" s="19">
        <f>MAX(0,ROUNDDOWN(X746-Z746-430000-0,-3))</f>
        <v/>
      </c>
      <c r="AE746" s="19">
        <f>IF(X746&lt;=450000,0,MAX(0,ROUNDDOWN(AD746*0.06-MIN(50000,AD746)*0.03,-2))+MAX(0,ROUNDDOWN(AD746*0.04-MIN(50000,AD746)*0.02,-2)))</f>
        <v/>
      </c>
      <c r="AF746" s="19">
        <f>AC746+AE746+Y746</f>
        <v/>
      </c>
      <c r="AG746" s="19">
        <f>MIN(650000,MAX(0,$B746))</f>
        <v/>
      </c>
      <c r="AH746" s="19">
        <f>$B746-AG746</f>
        <v/>
      </c>
      <c r="AI746" s="19">
        <f>MIN(670000,ROUNDDOWN(MAX(0,AH746-430000)*0.0751+47600,0))+MIN(260000,ROUNDDOWN(MAX(0,AH746-430000)*0.028+17600,0))+MIN(30000,ROUNDDOWN(MAX(0,AH746-430000)*0.0027+1873,0))+IF("いいえ"="はい",MIN(170000,ROUNDDOWN(MAX(0,AH746-430000)*0.0243+17800,0)),0)</f>
        <v/>
      </c>
      <c r="AJ746" s="19">
        <f>IF(""="",215040+AI746,"")</f>
        <v/>
      </c>
      <c r="AK746" s="19">
        <f>IF(AH746&gt;23500000,NA(),IF(AH746&lt;=4890000,1040000,IF(AH746&lt;=6550000,670000,620000)))</f>
        <v/>
      </c>
      <c r="AL746" s="19">
        <f>MAX(0,ROUNDDOWN(AH746-AJ746-AK746-0,-3))</f>
        <v/>
      </c>
      <c r="AM746" s="19">
        <f>IF(AL746&lt;=0,0,ROUNDDOWN((AL746*LOOKUP(AL746,{0,1950001,3300001,6950001,9000001,18000001,40000001},{0.05,0.1,0.2,0.23,0.33,0.4,0.45})-LOOKUP(AL746,{0,1950001,3300001,6950001,9000001,18000001,40000001},{0,97500,427500,636000,1536000,2796000,4796000}))*1.021,-2))</f>
        <v/>
      </c>
      <c r="AN746" s="19">
        <f>MAX(0,ROUNDDOWN(AH746-AJ746-430000-0,-3))</f>
        <v/>
      </c>
      <c r="AO746" s="19">
        <f>IF(AH746&lt;=450000,0,MAX(0,ROUNDDOWN(AN746*0.06-MIN(50000,AN746)*0.03,-2))+MAX(0,ROUNDDOWN(AN746*0.04-MIN(50000,AN746)*0.02,-2)))</f>
        <v/>
      </c>
      <c r="AP746" s="19">
        <f>AM746+AO746+AI746</f>
        <v/>
      </c>
      <c r="AQ746" s="19">
        <f>MIN(750000,MAX(0,$B746))</f>
        <v/>
      </c>
      <c r="AR746" s="19">
        <f>$B746-AQ746</f>
        <v/>
      </c>
      <c r="AS746" s="19">
        <f>MIN(670000,ROUNDDOWN(MAX(0,AR746-430000)*0.0751+47600,0))+MIN(260000,ROUNDDOWN(MAX(0,AR746-430000)*0.028+17600,0))+MIN(30000,ROUNDDOWN(MAX(0,AR746-430000)*0.0027+1873,0))+IF("いいえ"="はい",MIN(170000,ROUNDDOWN(MAX(0,AR746-430000)*0.0243+17800,0)),0)</f>
        <v/>
      </c>
      <c r="AT746" s="19">
        <f>IF(""="",215040+AS746,"")</f>
        <v/>
      </c>
      <c r="AU746" s="19">
        <f>IF(AR746&gt;23500000,NA(),IF(AR746&lt;=4890000,1040000,IF(AR746&lt;=6550000,670000,620000)))</f>
        <v/>
      </c>
      <c r="AV746" s="19">
        <f>MAX(0,ROUNDDOWN(AR746-AT746-AU746-0,-3))</f>
        <v/>
      </c>
      <c r="AW746" s="19">
        <f>IF(AV746&lt;=0,0,ROUNDDOWN((AV746*LOOKUP(AV746,{0,1950001,3300001,6950001,9000001,18000001,40000001},{0.05,0.1,0.2,0.23,0.33,0.4,0.45})-LOOKUP(AV746,{0,1950001,3300001,6950001,9000001,18000001,40000001},{0,97500,427500,636000,1536000,2796000,4796000}))*1.021,-2))</f>
        <v/>
      </c>
      <c r="AX746" s="19">
        <f>MAX(0,ROUNDDOWN(AR746-AT746-430000-0,-3))</f>
        <v/>
      </c>
      <c r="AY746" s="19">
        <f>IF(AR746&lt;=450000,0,MAX(0,ROUNDDOWN(AX746*0.06-MIN(50000,AX746)*0.03,-2))+MAX(0,ROUNDDOWN(AX746*0.04-MIN(50000,AX746)*0.02,-2)))</f>
        <v/>
      </c>
      <c r="AZ746" s="19">
        <f>AW746+AY746+AS746</f>
        <v/>
      </c>
    </row>
    <row r="747">
      <c r="A747" t="inlineStr">
        <is>
          <t>1万円刻み</t>
        </is>
      </c>
      <c r="B747" s="19">
        <f>'3_1万円刻み'!$A$730</f>
        <v/>
      </c>
      <c r="C747" s="19">
        <f>MIN(0,MAX(0,$B747))</f>
        <v/>
      </c>
      <c r="D747" s="19">
        <f>$B747-C747</f>
        <v/>
      </c>
      <c r="E747" s="19">
        <f>MIN(670000,ROUNDDOWN(MAX(0,D747-430000)*0.0751+47600,0))+MIN(260000,ROUNDDOWN(MAX(0,D747-430000)*0.028+17600,0))+MIN(30000,ROUNDDOWN(MAX(0,D747-430000)*0.0027+1873,0))+IF("いいえ"="はい",MIN(170000,ROUNDDOWN(MAX(0,D747-430000)*0.0243+17800,0)),0)</f>
        <v/>
      </c>
      <c r="F747" s="19">
        <f>IF(""="",215040+E747,"")</f>
        <v/>
      </c>
      <c r="G747" s="19">
        <f>IF(D747&gt;23500000,NA(),IF(D747&lt;=4890000,1040000,IF(D747&lt;=6550000,670000,620000)))</f>
        <v/>
      </c>
      <c r="H747" s="19">
        <f>MAX(0,ROUNDDOWN(D747-F747-G747-0,-3))</f>
        <v/>
      </c>
      <c r="I747" s="19">
        <f>IF(H747&lt;=0,0,ROUNDDOWN((H747*LOOKUP(H747,{0,1950001,3300001,6950001,9000001,18000001,40000001},{0.05,0.1,0.2,0.23,0.33,0.4,0.45})-LOOKUP(H747,{0,1950001,3300001,6950001,9000001,18000001,40000001},{0,97500,427500,636000,1536000,2796000,4796000}))*1.021,-2))</f>
        <v/>
      </c>
      <c r="J747" s="19">
        <f>MAX(0,ROUNDDOWN(D747-F747-430000-0,-3))</f>
        <v/>
      </c>
      <c r="K747" s="19">
        <f>IF(D747&lt;=450000,0,MAX(0,ROUNDDOWN(J747*0.06-MIN(50000,J747)*0.03,-2))+MAX(0,ROUNDDOWN(J747*0.04-MIN(50000,J747)*0.02,-2)))</f>
        <v/>
      </c>
      <c r="L747" s="19">
        <f>I747+K747+E747</f>
        <v/>
      </c>
      <c r="M747" s="19">
        <f>MIN(100000,MAX(0,$B747))</f>
        <v/>
      </c>
      <c r="N747" s="19">
        <f>$B747-M747</f>
        <v/>
      </c>
      <c r="O747" s="19">
        <f>MIN(670000,ROUNDDOWN(MAX(0,N747-430000)*0.0751+47600,0))+MIN(260000,ROUNDDOWN(MAX(0,N747-430000)*0.028+17600,0))+MIN(30000,ROUNDDOWN(MAX(0,N747-430000)*0.0027+1873,0))+IF("いいえ"="はい",MIN(170000,ROUNDDOWN(MAX(0,N747-430000)*0.0243+17800,0)),0)</f>
        <v/>
      </c>
      <c r="P747" s="19">
        <f>IF(""="",215040+O747,"")</f>
        <v/>
      </c>
      <c r="Q747" s="19">
        <f>IF(N747&gt;23500000,NA(),IF(N747&lt;=4890000,1040000,IF(N747&lt;=6550000,670000,620000)))</f>
        <v/>
      </c>
      <c r="R747" s="19">
        <f>MAX(0,ROUNDDOWN(N747-P747-Q747-0,-3))</f>
        <v/>
      </c>
      <c r="S747" s="19">
        <f>IF(R747&lt;=0,0,ROUNDDOWN((R747*LOOKUP(R747,{0,1950001,3300001,6950001,9000001,18000001,40000001},{0.05,0.1,0.2,0.23,0.33,0.4,0.45})-LOOKUP(R747,{0,1950001,3300001,6950001,9000001,18000001,40000001},{0,97500,427500,636000,1536000,2796000,4796000}))*1.021,-2))</f>
        <v/>
      </c>
      <c r="T747" s="19">
        <f>MAX(0,ROUNDDOWN(N747-P747-430000-0,-3))</f>
        <v/>
      </c>
      <c r="U747" s="19">
        <f>IF(N747&lt;=450000,0,MAX(0,ROUNDDOWN(T747*0.06-MIN(50000,T747)*0.03,-2))+MAX(0,ROUNDDOWN(T747*0.04-MIN(50000,T747)*0.02,-2)))</f>
        <v/>
      </c>
      <c r="V747" s="19">
        <f>S747+U747+O747</f>
        <v/>
      </c>
      <c r="W747" s="19">
        <f>MIN(550000,MAX(0,$B747))</f>
        <v/>
      </c>
      <c r="X747" s="19">
        <f>$B747-W747</f>
        <v/>
      </c>
      <c r="Y747" s="19">
        <f>MIN(670000,ROUNDDOWN(MAX(0,X747-430000)*0.0751+47600,0))+MIN(260000,ROUNDDOWN(MAX(0,X747-430000)*0.028+17600,0))+MIN(30000,ROUNDDOWN(MAX(0,X747-430000)*0.0027+1873,0))+IF("いいえ"="はい",MIN(170000,ROUNDDOWN(MAX(0,X747-430000)*0.0243+17800,0)),0)</f>
        <v/>
      </c>
      <c r="Z747" s="19">
        <f>IF(""="",215040+Y747,"")</f>
        <v/>
      </c>
      <c r="AA747" s="19">
        <f>IF(X747&gt;23500000,NA(),IF(X747&lt;=4890000,1040000,IF(X747&lt;=6550000,670000,620000)))</f>
        <v/>
      </c>
      <c r="AB747" s="19">
        <f>MAX(0,ROUNDDOWN(X747-Z747-AA747-0,-3))</f>
        <v/>
      </c>
      <c r="AC747" s="19">
        <f>IF(AB747&lt;=0,0,ROUNDDOWN((AB747*LOOKUP(AB747,{0,1950001,3300001,6950001,9000001,18000001,40000001},{0.05,0.1,0.2,0.23,0.33,0.4,0.45})-LOOKUP(AB747,{0,1950001,3300001,6950001,9000001,18000001,40000001},{0,97500,427500,636000,1536000,2796000,4796000}))*1.021,-2))</f>
        <v/>
      </c>
      <c r="AD747" s="19">
        <f>MAX(0,ROUNDDOWN(X747-Z747-430000-0,-3))</f>
        <v/>
      </c>
      <c r="AE747" s="19">
        <f>IF(X747&lt;=450000,0,MAX(0,ROUNDDOWN(AD747*0.06-MIN(50000,AD747)*0.03,-2))+MAX(0,ROUNDDOWN(AD747*0.04-MIN(50000,AD747)*0.02,-2)))</f>
        <v/>
      </c>
      <c r="AF747" s="19">
        <f>AC747+AE747+Y747</f>
        <v/>
      </c>
      <c r="AG747" s="19">
        <f>MIN(650000,MAX(0,$B747))</f>
        <v/>
      </c>
      <c r="AH747" s="19">
        <f>$B747-AG747</f>
        <v/>
      </c>
      <c r="AI747" s="19">
        <f>MIN(670000,ROUNDDOWN(MAX(0,AH747-430000)*0.0751+47600,0))+MIN(260000,ROUNDDOWN(MAX(0,AH747-430000)*0.028+17600,0))+MIN(30000,ROUNDDOWN(MAX(0,AH747-430000)*0.0027+1873,0))+IF("いいえ"="はい",MIN(170000,ROUNDDOWN(MAX(0,AH747-430000)*0.0243+17800,0)),0)</f>
        <v/>
      </c>
      <c r="AJ747" s="19">
        <f>IF(""="",215040+AI747,"")</f>
        <v/>
      </c>
      <c r="AK747" s="19">
        <f>IF(AH747&gt;23500000,NA(),IF(AH747&lt;=4890000,1040000,IF(AH747&lt;=6550000,670000,620000)))</f>
        <v/>
      </c>
      <c r="AL747" s="19">
        <f>MAX(0,ROUNDDOWN(AH747-AJ747-AK747-0,-3))</f>
        <v/>
      </c>
      <c r="AM747" s="19">
        <f>IF(AL747&lt;=0,0,ROUNDDOWN((AL747*LOOKUP(AL747,{0,1950001,3300001,6950001,9000001,18000001,40000001},{0.05,0.1,0.2,0.23,0.33,0.4,0.45})-LOOKUP(AL747,{0,1950001,3300001,6950001,9000001,18000001,40000001},{0,97500,427500,636000,1536000,2796000,4796000}))*1.021,-2))</f>
        <v/>
      </c>
      <c r="AN747" s="19">
        <f>MAX(0,ROUNDDOWN(AH747-AJ747-430000-0,-3))</f>
        <v/>
      </c>
      <c r="AO747" s="19">
        <f>IF(AH747&lt;=450000,0,MAX(0,ROUNDDOWN(AN747*0.06-MIN(50000,AN747)*0.03,-2))+MAX(0,ROUNDDOWN(AN747*0.04-MIN(50000,AN747)*0.02,-2)))</f>
        <v/>
      </c>
      <c r="AP747" s="19">
        <f>AM747+AO747+AI747</f>
        <v/>
      </c>
      <c r="AQ747" s="19">
        <f>MIN(750000,MAX(0,$B747))</f>
        <v/>
      </c>
      <c r="AR747" s="19">
        <f>$B747-AQ747</f>
        <v/>
      </c>
      <c r="AS747" s="19">
        <f>MIN(670000,ROUNDDOWN(MAX(0,AR747-430000)*0.0751+47600,0))+MIN(260000,ROUNDDOWN(MAX(0,AR747-430000)*0.028+17600,0))+MIN(30000,ROUNDDOWN(MAX(0,AR747-430000)*0.0027+1873,0))+IF("いいえ"="はい",MIN(170000,ROUNDDOWN(MAX(0,AR747-430000)*0.0243+17800,0)),0)</f>
        <v/>
      </c>
      <c r="AT747" s="19">
        <f>IF(""="",215040+AS747,"")</f>
        <v/>
      </c>
      <c r="AU747" s="19">
        <f>IF(AR747&gt;23500000,NA(),IF(AR747&lt;=4890000,1040000,IF(AR747&lt;=6550000,670000,620000)))</f>
        <v/>
      </c>
      <c r="AV747" s="19">
        <f>MAX(0,ROUNDDOWN(AR747-AT747-AU747-0,-3))</f>
        <v/>
      </c>
      <c r="AW747" s="19">
        <f>IF(AV747&lt;=0,0,ROUNDDOWN((AV747*LOOKUP(AV747,{0,1950001,3300001,6950001,9000001,18000001,40000001},{0.05,0.1,0.2,0.23,0.33,0.4,0.45})-LOOKUP(AV747,{0,1950001,3300001,6950001,9000001,18000001,40000001},{0,97500,427500,636000,1536000,2796000,4796000}))*1.021,-2))</f>
        <v/>
      </c>
      <c r="AX747" s="19">
        <f>MAX(0,ROUNDDOWN(AR747-AT747-430000-0,-3))</f>
        <v/>
      </c>
      <c r="AY747" s="19">
        <f>IF(AR747&lt;=450000,0,MAX(0,ROUNDDOWN(AX747*0.06-MIN(50000,AX747)*0.03,-2))+MAX(0,ROUNDDOWN(AX747*0.04-MIN(50000,AX747)*0.02,-2)))</f>
        <v/>
      </c>
      <c r="AZ747" s="19">
        <f>AW747+AY747+AS747</f>
        <v/>
      </c>
    </row>
    <row r="748">
      <c r="A748" t="inlineStr">
        <is>
          <t>1万円刻み</t>
        </is>
      </c>
      <c r="B748" s="19">
        <f>'3_1万円刻み'!$A$731</f>
        <v/>
      </c>
      <c r="C748" s="19">
        <f>MIN(0,MAX(0,$B748))</f>
        <v/>
      </c>
      <c r="D748" s="19">
        <f>$B748-C748</f>
        <v/>
      </c>
      <c r="E748" s="19">
        <f>MIN(670000,ROUNDDOWN(MAX(0,D748-430000)*0.0751+47600,0))+MIN(260000,ROUNDDOWN(MAX(0,D748-430000)*0.028+17600,0))+MIN(30000,ROUNDDOWN(MAX(0,D748-430000)*0.0027+1873,0))+IF("いいえ"="はい",MIN(170000,ROUNDDOWN(MAX(0,D748-430000)*0.0243+17800,0)),0)</f>
        <v/>
      </c>
      <c r="F748" s="19">
        <f>IF(""="",215040+E748,"")</f>
        <v/>
      </c>
      <c r="G748" s="19">
        <f>IF(D748&gt;23500000,NA(),IF(D748&lt;=4890000,1040000,IF(D748&lt;=6550000,670000,620000)))</f>
        <v/>
      </c>
      <c r="H748" s="19">
        <f>MAX(0,ROUNDDOWN(D748-F748-G748-0,-3))</f>
        <v/>
      </c>
      <c r="I748" s="19">
        <f>IF(H748&lt;=0,0,ROUNDDOWN((H748*LOOKUP(H748,{0,1950001,3300001,6950001,9000001,18000001,40000001},{0.05,0.1,0.2,0.23,0.33,0.4,0.45})-LOOKUP(H748,{0,1950001,3300001,6950001,9000001,18000001,40000001},{0,97500,427500,636000,1536000,2796000,4796000}))*1.021,-2))</f>
        <v/>
      </c>
      <c r="J748" s="19">
        <f>MAX(0,ROUNDDOWN(D748-F748-430000-0,-3))</f>
        <v/>
      </c>
      <c r="K748" s="19">
        <f>IF(D748&lt;=450000,0,MAX(0,ROUNDDOWN(J748*0.06-MIN(50000,J748)*0.03,-2))+MAX(0,ROUNDDOWN(J748*0.04-MIN(50000,J748)*0.02,-2)))</f>
        <v/>
      </c>
      <c r="L748" s="19">
        <f>I748+K748+E748</f>
        <v/>
      </c>
      <c r="M748" s="19">
        <f>MIN(100000,MAX(0,$B748))</f>
        <v/>
      </c>
      <c r="N748" s="19">
        <f>$B748-M748</f>
        <v/>
      </c>
      <c r="O748" s="19">
        <f>MIN(670000,ROUNDDOWN(MAX(0,N748-430000)*0.0751+47600,0))+MIN(260000,ROUNDDOWN(MAX(0,N748-430000)*0.028+17600,0))+MIN(30000,ROUNDDOWN(MAX(0,N748-430000)*0.0027+1873,0))+IF("いいえ"="はい",MIN(170000,ROUNDDOWN(MAX(0,N748-430000)*0.0243+17800,0)),0)</f>
        <v/>
      </c>
      <c r="P748" s="19">
        <f>IF(""="",215040+O748,"")</f>
        <v/>
      </c>
      <c r="Q748" s="19">
        <f>IF(N748&gt;23500000,NA(),IF(N748&lt;=4890000,1040000,IF(N748&lt;=6550000,670000,620000)))</f>
        <v/>
      </c>
      <c r="R748" s="19">
        <f>MAX(0,ROUNDDOWN(N748-P748-Q748-0,-3))</f>
        <v/>
      </c>
      <c r="S748" s="19">
        <f>IF(R748&lt;=0,0,ROUNDDOWN((R748*LOOKUP(R748,{0,1950001,3300001,6950001,9000001,18000001,40000001},{0.05,0.1,0.2,0.23,0.33,0.4,0.45})-LOOKUP(R748,{0,1950001,3300001,6950001,9000001,18000001,40000001},{0,97500,427500,636000,1536000,2796000,4796000}))*1.021,-2))</f>
        <v/>
      </c>
      <c r="T748" s="19">
        <f>MAX(0,ROUNDDOWN(N748-P748-430000-0,-3))</f>
        <v/>
      </c>
      <c r="U748" s="19">
        <f>IF(N748&lt;=450000,0,MAX(0,ROUNDDOWN(T748*0.06-MIN(50000,T748)*0.03,-2))+MAX(0,ROUNDDOWN(T748*0.04-MIN(50000,T748)*0.02,-2)))</f>
        <v/>
      </c>
      <c r="V748" s="19">
        <f>S748+U748+O748</f>
        <v/>
      </c>
      <c r="W748" s="19">
        <f>MIN(550000,MAX(0,$B748))</f>
        <v/>
      </c>
      <c r="X748" s="19">
        <f>$B748-W748</f>
        <v/>
      </c>
      <c r="Y748" s="19">
        <f>MIN(670000,ROUNDDOWN(MAX(0,X748-430000)*0.0751+47600,0))+MIN(260000,ROUNDDOWN(MAX(0,X748-430000)*0.028+17600,0))+MIN(30000,ROUNDDOWN(MAX(0,X748-430000)*0.0027+1873,0))+IF("いいえ"="はい",MIN(170000,ROUNDDOWN(MAX(0,X748-430000)*0.0243+17800,0)),0)</f>
        <v/>
      </c>
      <c r="Z748" s="19">
        <f>IF(""="",215040+Y748,"")</f>
        <v/>
      </c>
      <c r="AA748" s="19">
        <f>IF(X748&gt;23500000,NA(),IF(X748&lt;=4890000,1040000,IF(X748&lt;=6550000,670000,620000)))</f>
        <v/>
      </c>
      <c r="AB748" s="19">
        <f>MAX(0,ROUNDDOWN(X748-Z748-AA748-0,-3))</f>
        <v/>
      </c>
      <c r="AC748" s="19">
        <f>IF(AB748&lt;=0,0,ROUNDDOWN((AB748*LOOKUP(AB748,{0,1950001,3300001,6950001,9000001,18000001,40000001},{0.05,0.1,0.2,0.23,0.33,0.4,0.45})-LOOKUP(AB748,{0,1950001,3300001,6950001,9000001,18000001,40000001},{0,97500,427500,636000,1536000,2796000,4796000}))*1.021,-2))</f>
        <v/>
      </c>
      <c r="AD748" s="19">
        <f>MAX(0,ROUNDDOWN(X748-Z748-430000-0,-3))</f>
        <v/>
      </c>
      <c r="AE748" s="19">
        <f>IF(X748&lt;=450000,0,MAX(0,ROUNDDOWN(AD748*0.06-MIN(50000,AD748)*0.03,-2))+MAX(0,ROUNDDOWN(AD748*0.04-MIN(50000,AD748)*0.02,-2)))</f>
        <v/>
      </c>
      <c r="AF748" s="19">
        <f>AC748+AE748+Y748</f>
        <v/>
      </c>
      <c r="AG748" s="19">
        <f>MIN(650000,MAX(0,$B748))</f>
        <v/>
      </c>
      <c r="AH748" s="19">
        <f>$B748-AG748</f>
        <v/>
      </c>
      <c r="AI748" s="19">
        <f>MIN(670000,ROUNDDOWN(MAX(0,AH748-430000)*0.0751+47600,0))+MIN(260000,ROUNDDOWN(MAX(0,AH748-430000)*0.028+17600,0))+MIN(30000,ROUNDDOWN(MAX(0,AH748-430000)*0.0027+1873,0))+IF("いいえ"="はい",MIN(170000,ROUNDDOWN(MAX(0,AH748-430000)*0.0243+17800,0)),0)</f>
        <v/>
      </c>
      <c r="AJ748" s="19">
        <f>IF(""="",215040+AI748,"")</f>
        <v/>
      </c>
      <c r="AK748" s="19">
        <f>IF(AH748&gt;23500000,NA(),IF(AH748&lt;=4890000,1040000,IF(AH748&lt;=6550000,670000,620000)))</f>
        <v/>
      </c>
      <c r="AL748" s="19">
        <f>MAX(0,ROUNDDOWN(AH748-AJ748-AK748-0,-3))</f>
        <v/>
      </c>
      <c r="AM748" s="19">
        <f>IF(AL748&lt;=0,0,ROUNDDOWN((AL748*LOOKUP(AL748,{0,1950001,3300001,6950001,9000001,18000001,40000001},{0.05,0.1,0.2,0.23,0.33,0.4,0.45})-LOOKUP(AL748,{0,1950001,3300001,6950001,9000001,18000001,40000001},{0,97500,427500,636000,1536000,2796000,4796000}))*1.021,-2))</f>
        <v/>
      </c>
      <c r="AN748" s="19">
        <f>MAX(0,ROUNDDOWN(AH748-AJ748-430000-0,-3))</f>
        <v/>
      </c>
      <c r="AO748" s="19">
        <f>IF(AH748&lt;=450000,0,MAX(0,ROUNDDOWN(AN748*0.06-MIN(50000,AN748)*0.03,-2))+MAX(0,ROUNDDOWN(AN748*0.04-MIN(50000,AN748)*0.02,-2)))</f>
        <v/>
      </c>
      <c r="AP748" s="19">
        <f>AM748+AO748+AI748</f>
        <v/>
      </c>
      <c r="AQ748" s="19">
        <f>MIN(750000,MAX(0,$B748))</f>
        <v/>
      </c>
      <c r="AR748" s="19">
        <f>$B748-AQ748</f>
        <v/>
      </c>
      <c r="AS748" s="19">
        <f>MIN(670000,ROUNDDOWN(MAX(0,AR748-430000)*0.0751+47600,0))+MIN(260000,ROUNDDOWN(MAX(0,AR748-430000)*0.028+17600,0))+MIN(30000,ROUNDDOWN(MAX(0,AR748-430000)*0.0027+1873,0))+IF("いいえ"="はい",MIN(170000,ROUNDDOWN(MAX(0,AR748-430000)*0.0243+17800,0)),0)</f>
        <v/>
      </c>
      <c r="AT748" s="19">
        <f>IF(""="",215040+AS748,"")</f>
        <v/>
      </c>
      <c r="AU748" s="19">
        <f>IF(AR748&gt;23500000,NA(),IF(AR748&lt;=4890000,1040000,IF(AR748&lt;=6550000,670000,620000)))</f>
        <v/>
      </c>
      <c r="AV748" s="19">
        <f>MAX(0,ROUNDDOWN(AR748-AT748-AU748-0,-3))</f>
        <v/>
      </c>
      <c r="AW748" s="19">
        <f>IF(AV748&lt;=0,0,ROUNDDOWN((AV748*LOOKUP(AV748,{0,1950001,3300001,6950001,9000001,18000001,40000001},{0.05,0.1,0.2,0.23,0.33,0.4,0.45})-LOOKUP(AV748,{0,1950001,3300001,6950001,9000001,18000001,40000001},{0,97500,427500,636000,1536000,2796000,4796000}))*1.021,-2))</f>
        <v/>
      </c>
      <c r="AX748" s="19">
        <f>MAX(0,ROUNDDOWN(AR748-AT748-430000-0,-3))</f>
        <v/>
      </c>
      <c r="AY748" s="19">
        <f>IF(AR748&lt;=450000,0,MAX(0,ROUNDDOWN(AX748*0.06-MIN(50000,AX748)*0.03,-2))+MAX(0,ROUNDDOWN(AX748*0.04-MIN(50000,AX748)*0.02,-2)))</f>
        <v/>
      </c>
      <c r="AZ748" s="19">
        <f>AW748+AY748+AS748</f>
        <v/>
      </c>
    </row>
    <row r="749">
      <c r="A749" t="inlineStr">
        <is>
          <t>1万円刻み</t>
        </is>
      </c>
      <c r="B749" s="19">
        <f>'3_1万円刻み'!$A$732</f>
        <v/>
      </c>
      <c r="C749" s="19">
        <f>MIN(0,MAX(0,$B749))</f>
        <v/>
      </c>
      <c r="D749" s="19">
        <f>$B749-C749</f>
        <v/>
      </c>
      <c r="E749" s="19">
        <f>MIN(670000,ROUNDDOWN(MAX(0,D749-430000)*0.0751+47600,0))+MIN(260000,ROUNDDOWN(MAX(0,D749-430000)*0.028+17600,0))+MIN(30000,ROUNDDOWN(MAX(0,D749-430000)*0.0027+1873,0))+IF("いいえ"="はい",MIN(170000,ROUNDDOWN(MAX(0,D749-430000)*0.0243+17800,0)),0)</f>
        <v/>
      </c>
      <c r="F749" s="19">
        <f>IF(""="",215040+E749,"")</f>
        <v/>
      </c>
      <c r="G749" s="19">
        <f>IF(D749&gt;23500000,NA(),IF(D749&lt;=4890000,1040000,IF(D749&lt;=6550000,670000,620000)))</f>
        <v/>
      </c>
      <c r="H749" s="19">
        <f>MAX(0,ROUNDDOWN(D749-F749-G749-0,-3))</f>
        <v/>
      </c>
      <c r="I749" s="19">
        <f>IF(H749&lt;=0,0,ROUNDDOWN((H749*LOOKUP(H749,{0,1950001,3300001,6950001,9000001,18000001,40000001},{0.05,0.1,0.2,0.23,0.33,0.4,0.45})-LOOKUP(H749,{0,1950001,3300001,6950001,9000001,18000001,40000001},{0,97500,427500,636000,1536000,2796000,4796000}))*1.021,-2))</f>
        <v/>
      </c>
      <c r="J749" s="19">
        <f>MAX(0,ROUNDDOWN(D749-F749-430000-0,-3))</f>
        <v/>
      </c>
      <c r="K749" s="19">
        <f>IF(D749&lt;=450000,0,MAX(0,ROUNDDOWN(J749*0.06-MIN(50000,J749)*0.03,-2))+MAX(0,ROUNDDOWN(J749*0.04-MIN(50000,J749)*0.02,-2)))</f>
        <v/>
      </c>
      <c r="L749" s="19">
        <f>I749+K749+E749</f>
        <v/>
      </c>
      <c r="M749" s="19">
        <f>MIN(100000,MAX(0,$B749))</f>
        <v/>
      </c>
      <c r="N749" s="19">
        <f>$B749-M749</f>
        <v/>
      </c>
      <c r="O749" s="19">
        <f>MIN(670000,ROUNDDOWN(MAX(0,N749-430000)*0.0751+47600,0))+MIN(260000,ROUNDDOWN(MAX(0,N749-430000)*0.028+17600,0))+MIN(30000,ROUNDDOWN(MAX(0,N749-430000)*0.0027+1873,0))+IF("いいえ"="はい",MIN(170000,ROUNDDOWN(MAX(0,N749-430000)*0.0243+17800,0)),0)</f>
        <v/>
      </c>
      <c r="P749" s="19">
        <f>IF(""="",215040+O749,"")</f>
        <v/>
      </c>
      <c r="Q749" s="19">
        <f>IF(N749&gt;23500000,NA(),IF(N749&lt;=4890000,1040000,IF(N749&lt;=6550000,670000,620000)))</f>
        <v/>
      </c>
      <c r="R749" s="19">
        <f>MAX(0,ROUNDDOWN(N749-P749-Q749-0,-3))</f>
        <v/>
      </c>
      <c r="S749" s="19">
        <f>IF(R749&lt;=0,0,ROUNDDOWN((R749*LOOKUP(R749,{0,1950001,3300001,6950001,9000001,18000001,40000001},{0.05,0.1,0.2,0.23,0.33,0.4,0.45})-LOOKUP(R749,{0,1950001,3300001,6950001,9000001,18000001,40000001},{0,97500,427500,636000,1536000,2796000,4796000}))*1.021,-2))</f>
        <v/>
      </c>
      <c r="T749" s="19">
        <f>MAX(0,ROUNDDOWN(N749-P749-430000-0,-3))</f>
        <v/>
      </c>
      <c r="U749" s="19">
        <f>IF(N749&lt;=450000,0,MAX(0,ROUNDDOWN(T749*0.06-MIN(50000,T749)*0.03,-2))+MAX(0,ROUNDDOWN(T749*0.04-MIN(50000,T749)*0.02,-2)))</f>
        <v/>
      </c>
      <c r="V749" s="19">
        <f>S749+U749+O749</f>
        <v/>
      </c>
      <c r="W749" s="19">
        <f>MIN(550000,MAX(0,$B749))</f>
        <v/>
      </c>
      <c r="X749" s="19">
        <f>$B749-W749</f>
        <v/>
      </c>
      <c r="Y749" s="19">
        <f>MIN(670000,ROUNDDOWN(MAX(0,X749-430000)*0.0751+47600,0))+MIN(260000,ROUNDDOWN(MAX(0,X749-430000)*0.028+17600,0))+MIN(30000,ROUNDDOWN(MAX(0,X749-430000)*0.0027+1873,0))+IF("いいえ"="はい",MIN(170000,ROUNDDOWN(MAX(0,X749-430000)*0.0243+17800,0)),0)</f>
        <v/>
      </c>
      <c r="Z749" s="19">
        <f>IF(""="",215040+Y749,"")</f>
        <v/>
      </c>
      <c r="AA749" s="19">
        <f>IF(X749&gt;23500000,NA(),IF(X749&lt;=4890000,1040000,IF(X749&lt;=6550000,670000,620000)))</f>
        <v/>
      </c>
      <c r="AB749" s="19">
        <f>MAX(0,ROUNDDOWN(X749-Z749-AA749-0,-3))</f>
        <v/>
      </c>
      <c r="AC749" s="19">
        <f>IF(AB749&lt;=0,0,ROUNDDOWN((AB749*LOOKUP(AB749,{0,1950001,3300001,6950001,9000001,18000001,40000001},{0.05,0.1,0.2,0.23,0.33,0.4,0.45})-LOOKUP(AB749,{0,1950001,3300001,6950001,9000001,18000001,40000001},{0,97500,427500,636000,1536000,2796000,4796000}))*1.021,-2))</f>
        <v/>
      </c>
      <c r="AD749" s="19">
        <f>MAX(0,ROUNDDOWN(X749-Z749-430000-0,-3))</f>
        <v/>
      </c>
      <c r="AE749" s="19">
        <f>IF(X749&lt;=450000,0,MAX(0,ROUNDDOWN(AD749*0.06-MIN(50000,AD749)*0.03,-2))+MAX(0,ROUNDDOWN(AD749*0.04-MIN(50000,AD749)*0.02,-2)))</f>
        <v/>
      </c>
      <c r="AF749" s="19">
        <f>AC749+AE749+Y749</f>
        <v/>
      </c>
      <c r="AG749" s="19">
        <f>MIN(650000,MAX(0,$B749))</f>
        <v/>
      </c>
      <c r="AH749" s="19">
        <f>$B749-AG749</f>
        <v/>
      </c>
      <c r="AI749" s="19">
        <f>MIN(670000,ROUNDDOWN(MAX(0,AH749-430000)*0.0751+47600,0))+MIN(260000,ROUNDDOWN(MAX(0,AH749-430000)*0.028+17600,0))+MIN(30000,ROUNDDOWN(MAX(0,AH749-430000)*0.0027+1873,0))+IF("いいえ"="はい",MIN(170000,ROUNDDOWN(MAX(0,AH749-430000)*0.0243+17800,0)),0)</f>
        <v/>
      </c>
      <c r="AJ749" s="19">
        <f>IF(""="",215040+AI749,"")</f>
        <v/>
      </c>
      <c r="AK749" s="19">
        <f>IF(AH749&gt;23500000,NA(),IF(AH749&lt;=4890000,1040000,IF(AH749&lt;=6550000,670000,620000)))</f>
        <v/>
      </c>
      <c r="AL749" s="19">
        <f>MAX(0,ROUNDDOWN(AH749-AJ749-AK749-0,-3))</f>
        <v/>
      </c>
      <c r="AM749" s="19">
        <f>IF(AL749&lt;=0,0,ROUNDDOWN((AL749*LOOKUP(AL749,{0,1950001,3300001,6950001,9000001,18000001,40000001},{0.05,0.1,0.2,0.23,0.33,0.4,0.45})-LOOKUP(AL749,{0,1950001,3300001,6950001,9000001,18000001,40000001},{0,97500,427500,636000,1536000,2796000,4796000}))*1.021,-2))</f>
        <v/>
      </c>
      <c r="AN749" s="19">
        <f>MAX(0,ROUNDDOWN(AH749-AJ749-430000-0,-3))</f>
        <v/>
      </c>
      <c r="AO749" s="19">
        <f>IF(AH749&lt;=450000,0,MAX(0,ROUNDDOWN(AN749*0.06-MIN(50000,AN749)*0.03,-2))+MAX(0,ROUNDDOWN(AN749*0.04-MIN(50000,AN749)*0.02,-2)))</f>
        <v/>
      </c>
      <c r="AP749" s="19">
        <f>AM749+AO749+AI749</f>
        <v/>
      </c>
      <c r="AQ749" s="19">
        <f>MIN(750000,MAX(0,$B749))</f>
        <v/>
      </c>
      <c r="AR749" s="19">
        <f>$B749-AQ749</f>
        <v/>
      </c>
      <c r="AS749" s="19">
        <f>MIN(670000,ROUNDDOWN(MAX(0,AR749-430000)*0.0751+47600,0))+MIN(260000,ROUNDDOWN(MAX(0,AR749-430000)*0.028+17600,0))+MIN(30000,ROUNDDOWN(MAX(0,AR749-430000)*0.0027+1873,0))+IF("いいえ"="はい",MIN(170000,ROUNDDOWN(MAX(0,AR749-430000)*0.0243+17800,0)),0)</f>
        <v/>
      </c>
      <c r="AT749" s="19">
        <f>IF(""="",215040+AS749,"")</f>
        <v/>
      </c>
      <c r="AU749" s="19">
        <f>IF(AR749&gt;23500000,NA(),IF(AR749&lt;=4890000,1040000,IF(AR749&lt;=6550000,670000,620000)))</f>
        <v/>
      </c>
      <c r="AV749" s="19">
        <f>MAX(0,ROUNDDOWN(AR749-AT749-AU749-0,-3))</f>
        <v/>
      </c>
      <c r="AW749" s="19">
        <f>IF(AV749&lt;=0,0,ROUNDDOWN((AV749*LOOKUP(AV749,{0,1950001,3300001,6950001,9000001,18000001,40000001},{0.05,0.1,0.2,0.23,0.33,0.4,0.45})-LOOKUP(AV749,{0,1950001,3300001,6950001,9000001,18000001,40000001},{0,97500,427500,636000,1536000,2796000,4796000}))*1.021,-2))</f>
        <v/>
      </c>
      <c r="AX749" s="19">
        <f>MAX(0,ROUNDDOWN(AR749-AT749-430000-0,-3))</f>
        <v/>
      </c>
      <c r="AY749" s="19">
        <f>IF(AR749&lt;=450000,0,MAX(0,ROUNDDOWN(AX749*0.06-MIN(50000,AX749)*0.03,-2))+MAX(0,ROUNDDOWN(AX749*0.04-MIN(50000,AX749)*0.02,-2)))</f>
        <v/>
      </c>
      <c r="AZ749" s="19">
        <f>AW749+AY749+AS749</f>
        <v/>
      </c>
    </row>
    <row r="750">
      <c r="A750" t="inlineStr">
        <is>
          <t>1万円刻み</t>
        </is>
      </c>
      <c r="B750" s="19">
        <f>'3_1万円刻み'!$A$733</f>
        <v/>
      </c>
      <c r="C750" s="19">
        <f>MIN(0,MAX(0,$B750))</f>
        <v/>
      </c>
      <c r="D750" s="19">
        <f>$B750-C750</f>
        <v/>
      </c>
      <c r="E750" s="19">
        <f>MIN(670000,ROUNDDOWN(MAX(0,D750-430000)*0.0751+47600,0))+MIN(260000,ROUNDDOWN(MAX(0,D750-430000)*0.028+17600,0))+MIN(30000,ROUNDDOWN(MAX(0,D750-430000)*0.0027+1873,0))+IF("いいえ"="はい",MIN(170000,ROUNDDOWN(MAX(0,D750-430000)*0.0243+17800,0)),0)</f>
        <v/>
      </c>
      <c r="F750" s="19">
        <f>IF(""="",215040+E750,"")</f>
        <v/>
      </c>
      <c r="G750" s="19">
        <f>IF(D750&gt;23500000,NA(),IF(D750&lt;=4890000,1040000,IF(D750&lt;=6550000,670000,620000)))</f>
        <v/>
      </c>
      <c r="H750" s="19">
        <f>MAX(0,ROUNDDOWN(D750-F750-G750-0,-3))</f>
        <v/>
      </c>
      <c r="I750" s="19">
        <f>IF(H750&lt;=0,0,ROUNDDOWN((H750*LOOKUP(H750,{0,1950001,3300001,6950001,9000001,18000001,40000001},{0.05,0.1,0.2,0.23,0.33,0.4,0.45})-LOOKUP(H750,{0,1950001,3300001,6950001,9000001,18000001,40000001},{0,97500,427500,636000,1536000,2796000,4796000}))*1.021,-2))</f>
        <v/>
      </c>
      <c r="J750" s="19">
        <f>MAX(0,ROUNDDOWN(D750-F750-430000-0,-3))</f>
        <v/>
      </c>
      <c r="K750" s="19">
        <f>IF(D750&lt;=450000,0,MAX(0,ROUNDDOWN(J750*0.06-MIN(50000,J750)*0.03,-2))+MAX(0,ROUNDDOWN(J750*0.04-MIN(50000,J750)*0.02,-2)))</f>
        <v/>
      </c>
      <c r="L750" s="19">
        <f>I750+K750+E750</f>
        <v/>
      </c>
      <c r="M750" s="19">
        <f>MIN(100000,MAX(0,$B750))</f>
        <v/>
      </c>
      <c r="N750" s="19">
        <f>$B750-M750</f>
        <v/>
      </c>
      <c r="O750" s="19">
        <f>MIN(670000,ROUNDDOWN(MAX(0,N750-430000)*0.0751+47600,0))+MIN(260000,ROUNDDOWN(MAX(0,N750-430000)*0.028+17600,0))+MIN(30000,ROUNDDOWN(MAX(0,N750-430000)*0.0027+1873,0))+IF("いいえ"="はい",MIN(170000,ROUNDDOWN(MAX(0,N750-430000)*0.0243+17800,0)),0)</f>
        <v/>
      </c>
      <c r="P750" s="19">
        <f>IF(""="",215040+O750,"")</f>
        <v/>
      </c>
      <c r="Q750" s="19">
        <f>IF(N750&gt;23500000,NA(),IF(N750&lt;=4890000,1040000,IF(N750&lt;=6550000,670000,620000)))</f>
        <v/>
      </c>
      <c r="R750" s="19">
        <f>MAX(0,ROUNDDOWN(N750-P750-Q750-0,-3))</f>
        <v/>
      </c>
      <c r="S750" s="19">
        <f>IF(R750&lt;=0,0,ROUNDDOWN((R750*LOOKUP(R750,{0,1950001,3300001,6950001,9000001,18000001,40000001},{0.05,0.1,0.2,0.23,0.33,0.4,0.45})-LOOKUP(R750,{0,1950001,3300001,6950001,9000001,18000001,40000001},{0,97500,427500,636000,1536000,2796000,4796000}))*1.021,-2))</f>
        <v/>
      </c>
      <c r="T750" s="19">
        <f>MAX(0,ROUNDDOWN(N750-P750-430000-0,-3))</f>
        <v/>
      </c>
      <c r="U750" s="19">
        <f>IF(N750&lt;=450000,0,MAX(0,ROUNDDOWN(T750*0.06-MIN(50000,T750)*0.03,-2))+MAX(0,ROUNDDOWN(T750*0.04-MIN(50000,T750)*0.02,-2)))</f>
        <v/>
      </c>
      <c r="V750" s="19">
        <f>S750+U750+O750</f>
        <v/>
      </c>
      <c r="W750" s="19">
        <f>MIN(550000,MAX(0,$B750))</f>
        <v/>
      </c>
      <c r="X750" s="19">
        <f>$B750-W750</f>
        <v/>
      </c>
      <c r="Y750" s="19">
        <f>MIN(670000,ROUNDDOWN(MAX(0,X750-430000)*0.0751+47600,0))+MIN(260000,ROUNDDOWN(MAX(0,X750-430000)*0.028+17600,0))+MIN(30000,ROUNDDOWN(MAX(0,X750-430000)*0.0027+1873,0))+IF("いいえ"="はい",MIN(170000,ROUNDDOWN(MAX(0,X750-430000)*0.0243+17800,0)),0)</f>
        <v/>
      </c>
      <c r="Z750" s="19">
        <f>IF(""="",215040+Y750,"")</f>
        <v/>
      </c>
      <c r="AA750" s="19">
        <f>IF(X750&gt;23500000,NA(),IF(X750&lt;=4890000,1040000,IF(X750&lt;=6550000,670000,620000)))</f>
        <v/>
      </c>
      <c r="AB750" s="19">
        <f>MAX(0,ROUNDDOWN(X750-Z750-AA750-0,-3))</f>
        <v/>
      </c>
      <c r="AC750" s="19">
        <f>IF(AB750&lt;=0,0,ROUNDDOWN((AB750*LOOKUP(AB750,{0,1950001,3300001,6950001,9000001,18000001,40000001},{0.05,0.1,0.2,0.23,0.33,0.4,0.45})-LOOKUP(AB750,{0,1950001,3300001,6950001,9000001,18000001,40000001},{0,97500,427500,636000,1536000,2796000,4796000}))*1.021,-2))</f>
        <v/>
      </c>
      <c r="AD750" s="19">
        <f>MAX(0,ROUNDDOWN(X750-Z750-430000-0,-3))</f>
        <v/>
      </c>
      <c r="AE750" s="19">
        <f>IF(X750&lt;=450000,0,MAX(0,ROUNDDOWN(AD750*0.06-MIN(50000,AD750)*0.03,-2))+MAX(0,ROUNDDOWN(AD750*0.04-MIN(50000,AD750)*0.02,-2)))</f>
        <v/>
      </c>
      <c r="AF750" s="19">
        <f>AC750+AE750+Y750</f>
        <v/>
      </c>
      <c r="AG750" s="19">
        <f>MIN(650000,MAX(0,$B750))</f>
        <v/>
      </c>
      <c r="AH750" s="19">
        <f>$B750-AG750</f>
        <v/>
      </c>
      <c r="AI750" s="19">
        <f>MIN(670000,ROUNDDOWN(MAX(0,AH750-430000)*0.0751+47600,0))+MIN(260000,ROUNDDOWN(MAX(0,AH750-430000)*0.028+17600,0))+MIN(30000,ROUNDDOWN(MAX(0,AH750-430000)*0.0027+1873,0))+IF("いいえ"="はい",MIN(170000,ROUNDDOWN(MAX(0,AH750-430000)*0.0243+17800,0)),0)</f>
        <v/>
      </c>
      <c r="AJ750" s="19">
        <f>IF(""="",215040+AI750,"")</f>
        <v/>
      </c>
      <c r="AK750" s="19">
        <f>IF(AH750&gt;23500000,NA(),IF(AH750&lt;=4890000,1040000,IF(AH750&lt;=6550000,670000,620000)))</f>
        <v/>
      </c>
      <c r="AL750" s="19">
        <f>MAX(0,ROUNDDOWN(AH750-AJ750-AK750-0,-3))</f>
        <v/>
      </c>
      <c r="AM750" s="19">
        <f>IF(AL750&lt;=0,0,ROUNDDOWN((AL750*LOOKUP(AL750,{0,1950001,3300001,6950001,9000001,18000001,40000001},{0.05,0.1,0.2,0.23,0.33,0.4,0.45})-LOOKUP(AL750,{0,1950001,3300001,6950001,9000001,18000001,40000001},{0,97500,427500,636000,1536000,2796000,4796000}))*1.021,-2))</f>
        <v/>
      </c>
      <c r="AN750" s="19">
        <f>MAX(0,ROUNDDOWN(AH750-AJ750-430000-0,-3))</f>
        <v/>
      </c>
      <c r="AO750" s="19">
        <f>IF(AH750&lt;=450000,0,MAX(0,ROUNDDOWN(AN750*0.06-MIN(50000,AN750)*0.03,-2))+MAX(0,ROUNDDOWN(AN750*0.04-MIN(50000,AN750)*0.02,-2)))</f>
        <v/>
      </c>
      <c r="AP750" s="19">
        <f>AM750+AO750+AI750</f>
        <v/>
      </c>
      <c r="AQ750" s="19">
        <f>MIN(750000,MAX(0,$B750))</f>
        <v/>
      </c>
      <c r="AR750" s="19">
        <f>$B750-AQ750</f>
        <v/>
      </c>
      <c r="AS750" s="19">
        <f>MIN(670000,ROUNDDOWN(MAX(0,AR750-430000)*0.0751+47600,0))+MIN(260000,ROUNDDOWN(MAX(0,AR750-430000)*0.028+17600,0))+MIN(30000,ROUNDDOWN(MAX(0,AR750-430000)*0.0027+1873,0))+IF("いいえ"="はい",MIN(170000,ROUNDDOWN(MAX(0,AR750-430000)*0.0243+17800,0)),0)</f>
        <v/>
      </c>
      <c r="AT750" s="19">
        <f>IF(""="",215040+AS750,"")</f>
        <v/>
      </c>
      <c r="AU750" s="19">
        <f>IF(AR750&gt;23500000,NA(),IF(AR750&lt;=4890000,1040000,IF(AR750&lt;=6550000,670000,620000)))</f>
        <v/>
      </c>
      <c r="AV750" s="19">
        <f>MAX(0,ROUNDDOWN(AR750-AT750-AU750-0,-3))</f>
        <v/>
      </c>
      <c r="AW750" s="19">
        <f>IF(AV750&lt;=0,0,ROUNDDOWN((AV750*LOOKUP(AV750,{0,1950001,3300001,6950001,9000001,18000001,40000001},{0.05,0.1,0.2,0.23,0.33,0.4,0.45})-LOOKUP(AV750,{0,1950001,3300001,6950001,9000001,18000001,40000001},{0,97500,427500,636000,1536000,2796000,4796000}))*1.021,-2))</f>
        <v/>
      </c>
      <c r="AX750" s="19">
        <f>MAX(0,ROUNDDOWN(AR750-AT750-430000-0,-3))</f>
        <v/>
      </c>
      <c r="AY750" s="19">
        <f>IF(AR750&lt;=450000,0,MAX(0,ROUNDDOWN(AX750*0.06-MIN(50000,AX750)*0.03,-2))+MAX(0,ROUNDDOWN(AX750*0.04-MIN(50000,AX750)*0.02,-2)))</f>
        <v/>
      </c>
      <c r="AZ750" s="19">
        <f>AW750+AY750+AS750</f>
        <v/>
      </c>
    </row>
    <row r="751">
      <c r="A751" t="inlineStr">
        <is>
          <t>1万円刻み</t>
        </is>
      </c>
      <c r="B751" s="19">
        <f>'3_1万円刻み'!$A$734</f>
        <v/>
      </c>
      <c r="C751" s="19">
        <f>MIN(0,MAX(0,$B751))</f>
        <v/>
      </c>
      <c r="D751" s="19">
        <f>$B751-C751</f>
        <v/>
      </c>
      <c r="E751" s="19">
        <f>MIN(670000,ROUNDDOWN(MAX(0,D751-430000)*0.0751+47600,0))+MIN(260000,ROUNDDOWN(MAX(0,D751-430000)*0.028+17600,0))+MIN(30000,ROUNDDOWN(MAX(0,D751-430000)*0.0027+1873,0))+IF("いいえ"="はい",MIN(170000,ROUNDDOWN(MAX(0,D751-430000)*0.0243+17800,0)),0)</f>
        <v/>
      </c>
      <c r="F751" s="19">
        <f>IF(""="",215040+E751,"")</f>
        <v/>
      </c>
      <c r="G751" s="19">
        <f>IF(D751&gt;23500000,NA(),IF(D751&lt;=4890000,1040000,IF(D751&lt;=6550000,670000,620000)))</f>
        <v/>
      </c>
      <c r="H751" s="19">
        <f>MAX(0,ROUNDDOWN(D751-F751-G751-0,-3))</f>
        <v/>
      </c>
      <c r="I751" s="19">
        <f>IF(H751&lt;=0,0,ROUNDDOWN((H751*LOOKUP(H751,{0,1950001,3300001,6950001,9000001,18000001,40000001},{0.05,0.1,0.2,0.23,0.33,0.4,0.45})-LOOKUP(H751,{0,1950001,3300001,6950001,9000001,18000001,40000001},{0,97500,427500,636000,1536000,2796000,4796000}))*1.021,-2))</f>
        <v/>
      </c>
      <c r="J751" s="19">
        <f>MAX(0,ROUNDDOWN(D751-F751-430000-0,-3))</f>
        <v/>
      </c>
      <c r="K751" s="19">
        <f>IF(D751&lt;=450000,0,MAX(0,ROUNDDOWN(J751*0.06-MIN(50000,J751)*0.03,-2))+MAX(0,ROUNDDOWN(J751*0.04-MIN(50000,J751)*0.02,-2)))</f>
        <v/>
      </c>
      <c r="L751" s="19">
        <f>I751+K751+E751</f>
        <v/>
      </c>
      <c r="M751" s="19">
        <f>MIN(100000,MAX(0,$B751))</f>
        <v/>
      </c>
      <c r="N751" s="19">
        <f>$B751-M751</f>
        <v/>
      </c>
      <c r="O751" s="19">
        <f>MIN(670000,ROUNDDOWN(MAX(0,N751-430000)*0.0751+47600,0))+MIN(260000,ROUNDDOWN(MAX(0,N751-430000)*0.028+17600,0))+MIN(30000,ROUNDDOWN(MAX(0,N751-430000)*0.0027+1873,0))+IF("いいえ"="はい",MIN(170000,ROUNDDOWN(MAX(0,N751-430000)*0.0243+17800,0)),0)</f>
        <v/>
      </c>
      <c r="P751" s="19">
        <f>IF(""="",215040+O751,"")</f>
        <v/>
      </c>
      <c r="Q751" s="19">
        <f>IF(N751&gt;23500000,NA(),IF(N751&lt;=4890000,1040000,IF(N751&lt;=6550000,670000,620000)))</f>
        <v/>
      </c>
      <c r="R751" s="19">
        <f>MAX(0,ROUNDDOWN(N751-P751-Q751-0,-3))</f>
        <v/>
      </c>
      <c r="S751" s="19">
        <f>IF(R751&lt;=0,0,ROUNDDOWN((R751*LOOKUP(R751,{0,1950001,3300001,6950001,9000001,18000001,40000001},{0.05,0.1,0.2,0.23,0.33,0.4,0.45})-LOOKUP(R751,{0,1950001,3300001,6950001,9000001,18000001,40000001},{0,97500,427500,636000,1536000,2796000,4796000}))*1.021,-2))</f>
        <v/>
      </c>
      <c r="T751" s="19">
        <f>MAX(0,ROUNDDOWN(N751-P751-430000-0,-3))</f>
        <v/>
      </c>
      <c r="U751" s="19">
        <f>IF(N751&lt;=450000,0,MAX(0,ROUNDDOWN(T751*0.06-MIN(50000,T751)*0.03,-2))+MAX(0,ROUNDDOWN(T751*0.04-MIN(50000,T751)*0.02,-2)))</f>
        <v/>
      </c>
      <c r="V751" s="19">
        <f>S751+U751+O751</f>
        <v/>
      </c>
      <c r="W751" s="19">
        <f>MIN(550000,MAX(0,$B751))</f>
        <v/>
      </c>
      <c r="X751" s="19">
        <f>$B751-W751</f>
        <v/>
      </c>
      <c r="Y751" s="19">
        <f>MIN(670000,ROUNDDOWN(MAX(0,X751-430000)*0.0751+47600,0))+MIN(260000,ROUNDDOWN(MAX(0,X751-430000)*0.028+17600,0))+MIN(30000,ROUNDDOWN(MAX(0,X751-430000)*0.0027+1873,0))+IF("いいえ"="はい",MIN(170000,ROUNDDOWN(MAX(0,X751-430000)*0.0243+17800,0)),0)</f>
        <v/>
      </c>
      <c r="Z751" s="19">
        <f>IF(""="",215040+Y751,"")</f>
        <v/>
      </c>
      <c r="AA751" s="19">
        <f>IF(X751&gt;23500000,NA(),IF(X751&lt;=4890000,1040000,IF(X751&lt;=6550000,670000,620000)))</f>
        <v/>
      </c>
      <c r="AB751" s="19">
        <f>MAX(0,ROUNDDOWN(X751-Z751-AA751-0,-3))</f>
        <v/>
      </c>
      <c r="AC751" s="19">
        <f>IF(AB751&lt;=0,0,ROUNDDOWN((AB751*LOOKUP(AB751,{0,1950001,3300001,6950001,9000001,18000001,40000001},{0.05,0.1,0.2,0.23,0.33,0.4,0.45})-LOOKUP(AB751,{0,1950001,3300001,6950001,9000001,18000001,40000001},{0,97500,427500,636000,1536000,2796000,4796000}))*1.021,-2))</f>
        <v/>
      </c>
      <c r="AD751" s="19">
        <f>MAX(0,ROUNDDOWN(X751-Z751-430000-0,-3))</f>
        <v/>
      </c>
      <c r="AE751" s="19">
        <f>IF(X751&lt;=450000,0,MAX(0,ROUNDDOWN(AD751*0.06-MIN(50000,AD751)*0.03,-2))+MAX(0,ROUNDDOWN(AD751*0.04-MIN(50000,AD751)*0.02,-2)))</f>
        <v/>
      </c>
      <c r="AF751" s="19">
        <f>AC751+AE751+Y751</f>
        <v/>
      </c>
      <c r="AG751" s="19">
        <f>MIN(650000,MAX(0,$B751))</f>
        <v/>
      </c>
      <c r="AH751" s="19">
        <f>$B751-AG751</f>
        <v/>
      </c>
      <c r="AI751" s="19">
        <f>MIN(670000,ROUNDDOWN(MAX(0,AH751-430000)*0.0751+47600,0))+MIN(260000,ROUNDDOWN(MAX(0,AH751-430000)*0.028+17600,0))+MIN(30000,ROUNDDOWN(MAX(0,AH751-430000)*0.0027+1873,0))+IF("いいえ"="はい",MIN(170000,ROUNDDOWN(MAX(0,AH751-430000)*0.0243+17800,0)),0)</f>
        <v/>
      </c>
      <c r="AJ751" s="19">
        <f>IF(""="",215040+AI751,"")</f>
        <v/>
      </c>
      <c r="AK751" s="19">
        <f>IF(AH751&gt;23500000,NA(),IF(AH751&lt;=4890000,1040000,IF(AH751&lt;=6550000,670000,620000)))</f>
        <v/>
      </c>
      <c r="AL751" s="19">
        <f>MAX(0,ROUNDDOWN(AH751-AJ751-AK751-0,-3))</f>
        <v/>
      </c>
      <c r="AM751" s="19">
        <f>IF(AL751&lt;=0,0,ROUNDDOWN((AL751*LOOKUP(AL751,{0,1950001,3300001,6950001,9000001,18000001,40000001},{0.05,0.1,0.2,0.23,0.33,0.4,0.45})-LOOKUP(AL751,{0,1950001,3300001,6950001,9000001,18000001,40000001},{0,97500,427500,636000,1536000,2796000,4796000}))*1.021,-2))</f>
        <v/>
      </c>
      <c r="AN751" s="19">
        <f>MAX(0,ROUNDDOWN(AH751-AJ751-430000-0,-3))</f>
        <v/>
      </c>
      <c r="AO751" s="19">
        <f>IF(AH751&lt;=450000,0,MAX(0,ROUNDDOWN(AN751*0.06-MIN(50000,AN751)*0.03,-2))+MAX(0,ROUNDDOWN(AN751*0.04-MIN(50000,AN751)*0.02,-2)))</f>
        <v/>
      </c>
      <c r="AP751" s="19">
        <f>AM751+AO751+AI751</f>
        <v/>
      </c>
      <c r="AQ751" s="19">
        <f>MIN(750000,MAX(0,$B751))</f>
        <v/>
      </c>
      <c r="AR751" s="19">
        <f>$B751-AQ751</f>
        <v/>
      </c>
      <c r="AS751" s="19">
        <f>MIN(670000,ROUNDDOWN(MAX(0,AR751-430000)*0.0751+47600,0))+MIN(260000,ROUNDDOWN(MAX(0,AR751-430000)*0.028+17600,0))+MIN(30000,ROUNDDOWN(MAX(0,AR751-430000)*0.0027+1873,0))+IF("いいえ"="はい",MIN(170000,ROUNDDOWN(MAX(0,AR751-430000)*0.0243+17800,0)),0)</f>
        <v/>
      </c>
      <c r="AT751" s="19">
        <f>IF(""="",215040+AS751,"")</f>
        <v/>
      </c>
      <c r="AU751" s="19">
        <f>IF(AR751&gt;23500000,NA(),IF(AR751&lt;=4890000,1040000,IF(AR751&lt;=6550000,670000,620000)))</f>
        <v/>
      </c>
      <c r="AV751" s="19">
        <f>MAX(0,ROUNDDOWN(AR751-AT751-AU751-0,-3))</f>
        <v/>
      </c>
      <c r="AW751" s="19">
        <f>IF(AV751&lt;=0,0,ROUNDDOWN((AV751*LOOKUP(AV751,{0,1950001,3300001,6950001,9000001,18000001,40000001},{0.05,0.1,0.2,0.23,0.33,0.4,0.45})-LOOKUP(AV751,{0,1950001,3300001,6950001,9000001,18000001,40000001},{0,97500,427500,636000,1536000,2796000,4796000}))*1.021,-2))</f>
        <v/>
      </c>
      <c r="AX751" s="19">
        <f>MAX(0,ROUNDDOWN(AR751-AT751-430000-0,-3))</f>
        <v/>
      </c>
      <c r="AY751" s="19">
        <f>IF(AR751&lt;=450000,0,MAX(0,ROUNDDOWN(AX751*0.06-MIN(50000,AX751)*0.03,-2))+MAX(0,ROUNDDOWN(AX751*0.04-MIN(50000,AX751)*0.02,-2)))</f>
        <v/>
      </c>
      <c r="AZ751" s="19">
        <f>AW751+AY751+AS751</f>
        <v/>
      </c>
    </row>
    <row r="752">
      <c r="A752" t="inlineStr">
        <is>
          <t>1万円刻み</t>
        </is>
      </c>
      <c r="B752" s="19">
        <f>'3_1万円刻み'!$A$735</f>
        <v/>
      </c>
      <c r="C752" s="19">
        <f>MIN(0,MAX(0,$B752))</f>
        <v/>
      </c>
      <c r="D752" s="19">
        <f>$B752-C752</f>
        <v/>
      </c>
      <c r="E752" s="19">
        <f>MIN(670000,ROUNDDOWN(MAX(0,D752-430000)*0.0751+47600,0))+MIN(260000,ROUNDDOWN(MAX(0,D752-430000)*0.028+17600,0))+MIN(30000,ROUNDDOWN(MAX(0,D752-430000)*0.0027+1873,0))+IF("いいえ"="はい",MIN(170000,ROUNDDOWN(MAX(0,D752-430000)*0.0243+17800,0)),0)</f>
        <v/>
      </c>
      <c r="F752" s="19">
        <f>IF(""="",215040+E752,"")</f>
        <v/>
      </c>
      <c r="G752" s="19">
        <f>IF(D752&gt;23500000,NA(),IF(D752&lt;=4890000,1040000,IF(D752&lt;=6550000,670000,620000)))</f>
        <v/>
      </c>
      <c r="H752" s="19">
        <f>MAX(0,ROUNDDOWN(D752-F752-G752-0,-3))</f>
        <v/>
      </c>
      <c r="I752" s="19">
        <f>IF(H752&lt;=0,0,ROUNDDOWN((H752*LOOKUP(H752,{0,1950001,3300001,6950001,9000001,18000001,40000001},{0.05,0.1,0.2,0.23,0.33,0.4,0.45})-LOOKUP(H752,{0,1950001,3300001,6950001,9000001,18000001,40000001},{0,97500,427500,636000,1536000,2796000,4796000}))*1.021,-2))</f>
        <v/>
      </c>
      <c r="J752" s="19">
        <f>MAX(0,ROUNDDOWN(D752-F752-430000-0,-3))</f>
        <v/>
      </c>
      <c r="K752" s="19">
        <f>IF(D752&lt;=450000,0,MAX(0,ROUNDDOWN(J752*0.06-MIN(50000,J752)*0.03,-2))+MAX(0,ROUNDDOWN(J752*0.04-MIN(50000,J752)*0.02,-2)))</f>
        <v/>
      </c>
      <c r="L752" s="19">
        <f>I752+K752+E752</f>
        <v/>
      </c>
      <c r="M752" s="19">
        <f>MIN(100000,MAX(0,$B752))</f>
        <v/>
      </c>
      <c r="N752" s="19">
        <f>$B752-M752</f>
        <v/>
      </c>
      <c r="O752" s="19">
        <f>MIN(670000,ROUNDDOWN(MAX(0,N752-430000)*0.0751+47600,0))+MIN(260000,ROUNDDOWN(MAX(0,N752-430000)*0.028+17600,0))+MIN(30000,ROUNDDOWN(MAX(0,N752-430000)*0.0027+1873,0))+IF("いいえ"="はい",MIN(170000,ROUNDDOWN(MAX(0,N752-430000)*0.0243+17800,0)),0)</f>
        <v/>
      </c>
      <c r="P752" s="19">
        <f>IF(""="",215040+O752,"")</f>
        <v/>
      </c>
      <c r="Q752" s="19">
        <f>IF(N752&gt;23500000,NA(),IF(N752&lt;=4890000,1040000,IF(N752&lt;=6550000,670000,620000)))</f>
        <v/>
      </c>
      <c r="R752" s="19">
        <f>MAX(0,ROUNDDOWN(N752-P752-Q752-0,-3))</f>
        <v/>
      </c>
      <c r="S752" s="19">
        <f>IF(R752&lt;=0,0,ROUNDDOWN((R752*LOOKUP(R752,{0,1950001,3300001,6950001,9000001,18000001,40000001},{0.05,0.1,0.2,0.23,0.33,0.4,0.45})-LOOKUP(R752,{0,1950001,3300001,6950001,9000001,18000001,40000001},{0,97500,427500,636000,1536000,2796000,4796000}))*1.021,-2))</f>
        <v/>
      </c>
      <c r="T752" s="19">
        <f>MAX(0,ROUNDDOWN(N752-P752-430000-0,-3))</f>
        <v/>
      </c>
      <c r="U752" s="19">
        <f>IF(N752&lt;=450000,0,MAX(0,ROUNDDOWN(T752*0.06-MIN(50000,T752)*0.03,-2))+MAX(0,ROUNDDOWN(T752*0.04-MIN(50000,T752)*0.02,-2)))</f>
        <v/>
      </c>
      <c r="V752" s="19">
        <f>S752+U752+O752</f>
        <v/>
      </c>
      <c r="W752" s="19">
        <f>MIN(550000,MAX(0,$B752))</f>
        <v/>
      </c>
      <c r="X752" s="19">
        <f>$B752-W752</f>
        <v/>
      </c>
      <c r="Y752" s="19">
        <f>MIN(670000,ROUNDDOWN(MAX(0,X752-430000)*0.0751+47600,0))+MIN(260000,ROUNDDOWN(MAX(0,X752-430000)*0.028+17600,0))+MIN(30000,ROUNDDOWN(MAX(0,X752-430000)*0.0027+1873,0))+IF("いいえ"="はい",MIN(170000,ROUNDDOWN(MAX(0,X752-430000)*0.0243+17800,0)),0)</f>
        <v/>
      </c>
      <c r="Z752" s="19">
        <f>IF(""="",215040+Y752,"")</f>
        <v/>
      </c>
      <c r="AA752" s="19">
        <f>IF(X752&gt;23500000,NA(),IF(X752&lt;=4890000,1040000,IF(X752&lt;=6550000,670000,620000)))</f>
        <v/>
      </c>
      <c r="AB752" s="19">
        <f>MAX(0,ROUNDDOWN(X752-Z752-AA752-0,-3))</f>
        <v/>
      </c>
      <c r="AC752" s="19">
        <f>IF(AB752&lt;=0,0,ROUNDDOWN((AB752*LOOKUP(AB752,{0,1950001,3300001,6950001,9000001,18000001,40000001},{0.05,0.1,0.2,0.23,0.33,0.4,0.45})-LOOKUP(AB752,{0,1950001,3300001,6950001,9000001,18000001,40000001},{0,97500,427500,636000,1536000,2796000,4796000}))*1.021,-2))</f>
        <v/>
      </c>
      <c r="AD752" s="19">
        <f>MAX(0,ROUNDDOWN(X752-Z752-430000-0,-3))</f>
        <v/>
      </c>
      <c r="AE752" s="19">
        <f>IF(X752&lt;=450000,0,MAX(0,ROUNDDOWN(AD752*0.06-MIN(50000,AD752)*0.03,-2))+MAX(0,ROUNDDOWN(AD752*0.04-MIN(50000,AD752)*0.02,-2)))</f>
        <v/>
      </c>
      <c r="AF752" s="19">
        <f>AC752+AE752+Y752</f>
        <v/>
      </c>
      <c r="AG752" s="19">
        <f>MIN(650000,MAX(0,$B752))</f>
        <v/>
      </c>
      <c r="AH752" s="19">
        <f>$B752-AG752</f>
        <v/>
      </c>
      <c r="AI752" s="19">
        <f>MIN(670000,ROUNDDOWN(MAX(0,AH752-430000)*0.0751+47600,0))+MIN(260000,ROUNDDOWN(MAX(0,AH752-430000)*0.028+17600,0))+MIN(30000,ROUNDDOWN(MAX(0,AH752-430000)*0.0027+1873,0))+IF("いいえ"="はい",MIN(170000,ROUNDDOWN(MAX(0,AH752-430000)*0.0243+17800,0)),0)</f>
        <v/>
      </c>
      <c r="AJ752" s="19">
        <f>IF(""="",215040+AI752,"")</f>
        <v/>
      </c>
      <c r="AK752" s="19">
        <f>IF(AH752&gt;23500000,NA(),IF(AH752&lt;=4890000,1040000,IF(AH752&lt;=6550000,670000,620000)))</f>
        <v/>
      </c>
      <c r="AL752" s="19">
        <f>MAX(0,ROUNDDOWN(AH752-AJ752-AK752-0,-3))</f>
        <v/>
      </c>
      <c r="AM752" s="19">
        <f>IF(AL752&lt;=0,0,ROUNDDOWN((AL752*LOOKUP(AL752,{0,1950001,3300001,6950001,9000001,18000001,40000001},{0.05,0.1,0.2,0.23,0.33,0.4,0.45})-LOOKUP(AL752,{0,1950001,3300001,6950001,9000001,18000001,40000001},{0,97500,427500,636000,1536000,2796000,4796000}))*1.021,-2))</f>
        <v/>
      </c>
      <c r="AN752" s="19">
        <f>MAX(0,ROUNDDOWN(AH752-AJ752-430000-0,-3))</f>
        <v/>
      </c>
      <c r="AO752" s="19">
        <f>IF(AH752&lt;=450000,0,MAX(0,ROUNDDOWN(AN752*0.06-MIN(50000,AN752)*0.03,-2))+MAX(0,ROUNDDOWN(AN752*0.04-MIN(50000,AN752)*0.02,-2)))</f>
        <v/>
      </c>
      <c r="AP752" s="19">
        <f>AM752+AO752+AI752</f>
        <v/>
      </c>
      <c r="AQ752" s="19">
        <f>MIN(750000,MAX(0,$B752))</f>
        <v/>
      </c>
      <c r="AR752" s="19">
        <f>$B752-AQ752</f>
        <v/>
      </c>
      <c r="AS752" s="19">
        <f>MIN(670000,ROUNDDOWN(MAX(0,AR752-430000)*0.0751+47600,0))+MIN(260000,ROUNDDOWN(MAX(0,AR752-430000)*0.028+17600,0))+MIN(30000,ROUNDDOWN(MAX(0,AR752-430000)*0.0027+1873,0))+IF("いいえ"="はい",MIN(170000,ROUNDDOWN(MAX(0,AR752-430000)*0.0243+17800,0)),0)</f>
        <v/>
      </c>
      <c r="AT752" s="19">
        <f>IF(""="",215040+AS752,"")</f>
        <v/>
      </c>
      <c r="AU752" s="19">
        <f>IF(AR752&gt;23500000,NA(),IF(AR752&lt;=4890000,1040000,IF(AR752&lt;=6550000,670000,620000)))</f>
        <v/>
      </c>
      <c r="AV752" s="19">
        <f>MAX(0,ROUNDDOWN(AR752-AT752-AU752-0,-3))</f>
        <v/>
      </c>
      <c r="AW752" s="19">
        <f>IF(AV752&lt;=0,0,ROUNDDOWN((AV752*LOOKUP(AV752,{0,1950001,3300001,6950001,9000001,18000001,40000001},{0.05,0.1,0.2,0.23,0.33,0.4,0.45})-LOOKUP(AV752,{0,1950001,3300001,6950001,9000001,18000001,40000001},{0,97500,427500,636000,1536000,2796000,4796000}))*1.021,-2))</f>
        <v/>
      </c>
      <c r="AX752" s="19">
        <f>MAX(0,ROUNDDOWN(AR752-AT752-430000-0,-3))</f>
        <v/>
      </c>
      <c r="AY752" s="19">
        <f>IF(AR752&lt;=450000,0,MAX(0,ROUNDDOWN(AX752*0.06-MIN(50000,AX752)*0.03,-2))+MAX(0,ROUNDDOWN(AX752*0.04-MIN(50000,AX752)*0.02,-2)))</f>
        <v/>
      </c>
      <c r="AZ752" s="19">
        <f>AW752+AY752+AS752</f>
        <v/>
      </c>
    </row>
    <row r="753">
      <c r="A753" t="inlineStr">
        <is>
          <t>1万円刻み</t>
        </is>
      </c>
      <c r="B753" s="19">
        <f>'3_1万円刻み'!$A$736</f>
        <v/>
      </c>
      <c r="C753" s="19">
        <f>MIN(0,MAX(0,$B753))</f>
        <v/>
      </c>
      <c r="D753" s="19">
        <f>$B753-C753</f>
        <v/>
      </c>
      <c r="E753" s="19">
        <f>MIN(670000,ROUNDDOWN(MAX(0,D753-430000)*0.0751+47600,0))+MIN(260000,ROUNDDOWN(MAX(0,D753-430000)*0.028+17600,0))+MIN(30000,ROUNDDOWN(MAX(0,D753-430000)*0.0027+1873,0))+IF("いいえ"="はい",MIN(170000,ROUNDDOWN(MAX(0,D753-430000)*0.0243+17800,0)),0)</f>
        <v/>
      </c>
      <c r="F753" s="19">
        <f>IF(""="",215040+E753,"")</f>
        <v/>
      </c>
      <c r="G753" s="19">
        <f>IF(D753&gt;23500000,NA(),IF(D753&lt;=4890000,1040000,IF(D753&lt;=6550000,670000,620000)))</f>
        <v/>
      </c>
      <c r="H753" s="19">
        <f>MAX(0,ROUNDDOWN(D753-F753-G753-0,-3))</f>
        <v/>
      </c>
      <c r="I753" s="19">
        <f>IF(H753&lt;=0,0,ROUNDDOWN((H753*LOOKUP(H753,{0,1950001,3300001,6950001,9000001,18000001,40000001},{0.05,0.1,0.2,0.23,0.33,0.4,0.45})-LOOKUP(H753,{0,1950001,3300001,6950001,9000001,18000001,40000001},{0,97500,427500,636000,1536000,2796000,4796000}))*1.021,-2))</f>
        <v/>
      </c>
      <c r="J753" s="19">
        <f>MAX(0,ROUNDDOWN(D753-F753-430000-0,-3))</f>
        <v/>
      </c>
      <c r="K753" s="19">
        <f>IF(D753&lt;=450000,0,MAX(0,ROUNDDOWN(J753*0.06-MIN(50000,J753)*0.03,-2))+MAX(0,ROUNDDOWN(J753*0.04-MIN(50000,J753)*0.02,-2)))</f>
        <v/>
      </c>
      <c r="L753" s="19">
        <f>I753+K753+E753</f>
        <v/>
      </c>
      <c r="M753" s="19">
        <f>MIN(100000,MAX(0,$B753))</f>
        <v/>
      </c>
      <c r="N753" s="19">
        <f>$B753-M753</f>
        <v/>
      </c>
      <c r="O753" s="19">
        <f>MIN(670000,ROUNDDOWN(MAX(0,N753-430000)*0.0751+47600,0))+MIN(260000,ROUNDDOWN(MAX(0,N753-430000)*0.028+17600,0))+MIN(30000,ROUNDDOWN(MAX(0,N753-430000)*0.0027+1873,0))+IF("いいえ"="はい",MIN(170000,ROUNDDOWN(MAX(0,N753-430000)*0.0243+17800,0)),0)</f>
        <v/>
      </c>
      <c r="P753" s="19">
        <f>IF(""="",215040+O753,"")</f>
        <v/>
      </c>
      <c r="Q753" s="19">
        <f>IF(N753&gt;23500000,NA(),IF(N753&lt;=4890000,1040000,IF(N753&lt;=6550000,670000,620000)))</f>
        <v/>
      </c>
      <c r="R753" s="19">
        <f>MAX(0,ROUNDDOWN(N753-P753-Q753-0,-3))</f>
        <v/>
      </c>
      <c r="S753" s="19">
        <f>IF(R753&lt;=0,0,ROUNDDOWN((R753*LOOKUP(R753,{0,1950001,3300001,6950001,9000001,18000001,40000001},{0.05,0.1,0.2,0.23,0.33,0.4,0.45})-LOOKUP(R753,{0,1950001,3300001,6950001,9000001,18000001,40000001},{0,97500,427500,636000,1536000,2796000,4796000}))*1.021,-2))</f>
        <v/>
      </c>
      <c r="T753" s="19">
        <f>MAX(0,ROUNDDOWN(N753-P753-430000-0,-3))</f>
        <v/>
      </c>
      <c r="U753" s="19">
        <f>IF(N753&lt;=450000,0,MAX(0,ROUNDDOWN(T753*0.06-MIN(50000,T753)*0.03,-2))+MAX(0,ROUNDDOWN(T753*0.04-MIN(50000,T753)*0.02,-2)))</f>
        <v/>
      </c>
      <c r="V753" s="19">
        <f>S753+U753+O753</f>
        <v/>
      </c>
      <c r="W753" s="19">
        <f>MIN(550000,MAX(0,$B753))</f>
        <v/>
      </c>
      <c r="X753" s="19">
        <f>$B753-W753</f>
        <v/>
      </c>
      <c r="Y753" s="19">
        <f>MIN(670000,ROUNDDOWN(MAX(0,X753-430000)*0.0751+47600,0))+MIN(260000,ROUNDDOWN(MAX(0,X753-430000)*0.028+17600,0))+MIN(30000,ROUNDDOWN(MAX(0,X753-430000)*0.0027+1873,0))+IF("いいえ"="はい",MIN(170000,ROUNDDOWN(MAX(0,X753-430000)*0.0243+17800,0)),0)</f>
        <v/>
      </c>
      <c r="Z753" s="19">
        <f>IF(""="",215040+Y753,"")</f>
        <v/>
      </c>
      <c r="AA753" s="19">
        <f>IF(X753&gt;23500000,NA(),IF(X753&lt;=4890000,1040000,IF(X753&lt;=6550000,670000,620000)))</f>
        <v/>
      </c>
      <c r="AB753" s="19">
        <f>MAX(0,ROUNDDOWN(X753-Z753-AA753-0,-3))</f>
        <v/>
      </c>
      <c r="AC753" s="19">
        <f>IF(AB753&lt;=0,0,ROUNDDOWN((AB753*LOOKUP(AB753,{0,1950001,3300001,6950001,9000001,18000001,40000001},{0.05,0.1,0.2,0.23,0.33,0.4,0.45})-LOOKUP(AB753,{0,1950001,3300001,6950001,9000001,18000001,40000001},{0,97500,427500,636000,1536000,2796000,4796000}))*1.021,-2))</f>
        <v/>
      </c>
      <c r="AD753" s="19">
        <f>MAX(0,ROUNDDOWN(X753-Z753-430000-0,-3))</f>
        <v/>
      </c>
      <c r="AE753" s="19">
        <f>IF(X753&lt;=450000,0,MAX(0,ROUNDDOWN(AD753*0.06-MIN(50000,AD753)*0.03,-2))+MAX(0,ROUNDDOWN(AD753*0.04-MIN(50000,AD753)*0.02,-2)))</f>
        <v/>
      </c>
      <c r="AF753" s="19">
        <f>AC753+AE753+Y753</f>
        <v/>
      </c>
      <c r="AG753" s="19">
        <f>MIN(650000,MAX(0,$B753))</f>
        <v/>
      </c>
      <c r="AH753" s="19">
        <f>$B753-AG753</f>
        <v/>
      </c>
      <c r="AI753" s="19">
        <f>MIN(670000,ROUNDDOWN(MAX(0,AH753-430000)*0.0751+47600,0))+MIN(260000,ROUNDDOWN(MAX(0,AH753-430000)*0.028+17600,0))+MIN(30000,ROUNDDOWN(MAX(0,AH753-430000)*0.0027+1873,0))+IF("いいえ"="はい",MIN(170000,ROUNDDOWN(MAX(0,AH753-430000)*0.0243+17800,0)),0)</f>
        <v/>
      </c>
      <c r="AJ753" s="19">
        <f>IF(""="",215040+AI753,"")</f>
        <v/>
      </c>
      <c r="AK753" s="19">
        <f>IF(AH753&gt;23500000,NA(),IF(AH753&lt;=4890000,1040000,IF(AH753&lt;=6550000,670000,620000)))</f>
        <v/>
      </c>
      <c r="AL753" s="19">
        <f>MAX(0,ROUNDDOWN(AH753-AJ753-AK753-0,-3))</f>
        <v/>
      </c>
      <c r="AM753" s="19">
        <f>IF(AL753&lt;=0,0,ROUNDDOWN((AL753*LOOKUP(AL753,{0,1950001,3300001,6950001,9000001,18000001,40000001},{0.05,0.1,0.2,0.23,0.33,0.4,0.45})-LOOKUP(AL753,{0,1950001,3300001,6950001,9000001,18000001,40000001},{0,97500,427500,636000,1536000,2796000,4796000}))*1.021,-2))</f>
        <v/>
      </c>
      <c r="AN753" s="19">
        <f>MAX(0,ROUNDDOWN(AH753-AJ753-430000-0,-3))</f>
        <v/>
      </c>
      <c r="AO753" s="19">
        <f>IF(AH753&lt;=450000,0,MAX(0,ROUNDDOWN(AN753*0.06-MIN(50000,AN753)*0.03,-2))+MAX(0,ROUNDDOWN(AN753*0.04-MIN(50000,AN753)*0.02,-2)))</f>
        <v/>
      </c>
      <c r="AP753" s="19">
        <f>AM753+AO753+AI753</f>
        <v/>
      </c>
      <c r="AQ753" s="19">
        <f>MIN(750000,MAX(0,$B753))</f>
        <v/>
      </c>
      <c r="AR753" s="19">
        <f>$B753-AQ753</f>
        <v/>
      </c>
      <c r="AS753" s="19">
        <f>MIN(670000,ROUNDDOWN(MAX(0,AR753-430000)*0.0751+47600,0))+MIN(260000,ROUNDDOWN(MAX(0,AR753-430000)*0.028+17600,0))+MIN(30000,ROUNDDOWN(MAX(0,AR753-430000)*0.0027+1873,0))+IF("いいえ"="はい",MIN(170000,ROUNDDOWN(MAX(0,AR753-430000)*0.0243+17800,0)),0)</f>
        <v/>
      </c>
      <c r="AT753" s="19">
        <f>IF(""="",215040+AS753,"")</f>
        <v/>
      </c>
      <c r="AU753" s="19">
        <f>IF(AR753&gt;23500000,NA(),IF(AR753&lt;=4890000,1040000,IF(AR753&lt;=6550000,670000,620000)))</f>
        <v/>
      </c>
      <c r="AV753" s="19">
        <f>MAX(0,ROUNDDOWN(AR753-AT753-AU753-0,-3))</f>
        <v/>
      </c>
      <c r="AW753" s="19">
        <f>IF(AV753&lt;=0,0,ROUNDDOWN((AV753*LOOKUP(AV753,{0,1950001,3300001,6950001,9000001,18000001,40000001},{0.05,0.1,0.2,0.23,0.33,0.4,0.45})-LOOKUP(AV753,{0,1950001,3300001,6950001,9000001,18000001,40000001},{0,97500,427500,636000,1536000,2796000,4796000}))*1.021,-2))</f>
        <v/>
      </c>
      <c r="AX753" s="19">
        <f>MAX(0,ROUNDDOWN(AR753-AT753-430000-0,-3))</f>
        <v/>
      </c>
      <c r="AY753" s="19">
        <f>IF(AR753&lt;=450000,0,MAX(0,ROUNDDOWN(AX753*0.06-MIN(50000,AX753)*0.03,-2))+MAX(0,ROUNDDOWN(AX753*0.04-MIN(50000,AX753)*0.02,-2)))</f>
        <v/>
      </c>
      <c r="AZ753" s="19">
        <f>AW753+AY753+AS753</f>
        <v/>
      </c>
    </row>
    <row r="754">
      <c r="A754" t="inlineStr">
        <is>
          <t>1万円刻み</t>
        </is>
      </c>
      <c r="B754" s="19">
        <f>'3_1万円刻み'!$A$737</f>
        <v/>
      </c>
      <c r="C754" s="19">
        <f>MIN(0,MAX(0,$B754))</f>
        <v/>
      </c>
      <c r="D754" s="19">
        <f>$B754-C754</f>
        <v/>
      </c>
      <c r="E754" s="19">
        <f>MIN(670000,ROUNDDOWN(MAX(0,D754-430000)*0.0751+47600,0))+MIN(260000,ROUNDDOWN(MAX(0,D754-430000)*0.028+17600,0))+MIN(30000,ROUNDDOWN(MAX(0,D754-430000)*0.0027+1873,0))+IF("いいえ"="はい",MIN(170000,ROUNDDOWN(MAX(0,D754-430000)*0.0243+17800,0)),0)</f>
        <v/>
      </c>
      <c r="F754" s="19">
        <f>IF(""="",215040+E754,"")</f>
        <v/>
      </c>
      <c r="G754" s="19">
        <f>IF(D754&gt;23500000,NA(),IF(D754&lt;=4890000,1040000,IF(D754&lt;=6550000,670000,620000)))</f>
        <v/>
      </c>
      <c r="H754" s="19">
        <f>MAX(0,ROUNDDOWN(D754-F754-G754-0,-3))</f>
        <v/>
      </c>
      <c r="I754" s="19">
        <f>IF(H754&lt;=0,0,ROUNDDOWN((H754*LOOKUP(H754,{0,1950001,3300001,6950001,9000001,18000001,40000001},{0.05,0.1,0.2,0.23,0.33,0.4,0.45})-LOOKUP(H754,{0,1950001,3300001,6950001,9000001,18000001,40000001},{0,97500,427500,636000,1536000,2796000,4796000}))*1.021,-2))</f>
        <v/>
      </c>
      <c r="J754" s="19">
        <f>MAX(0,ROUNDDOWN(D754-F754-430000-0,-3))</f>
        <v/>
      </c>
      <c r="K754" s="19">
        <f>IF(D754&lt;=450000,0,MAX(0,ROUNDDOWN(J754*0.06-MIN(50000,J754)*0.03,-2))+MAX(0,ROUNDDOWN(J754*0.04-MIN(50000,J754)*0.02,-2)))</f>
        <v/>
      </c>
      <c r="L754" s="19">
        <f>I754+K754+E754</f>
        <v/>
      </c>
      <c r="M754" s="19">
        <f>MIN(100000,MAX(0,$B754))</f>
        <v/>
      </c>
      <c r="N754" s="19">
        <f>$B754-M754</f>
        <v/>
      </c>
      <c r="O754" s="19">
        <f>MIN(670000,ROUNDDOWN(MAX(0,N754-430000)*0.0751+47600,0))+MIN(260000,ROUNDDOWN(MAX(0,N754-430000)*0.028+17600,0))+MIN(30000,ROUNDDOWN(MAX(0,N754-430000)*0.0027+1873,0))+IF("いいえ"="はい",MIN(170000,ROUNDDOWN(MAX(0,N754-430000)*0.0243+17800,0)),0)</f>
        <v/>
      </c>
      <c r="P754" s="19">
        <f>IF(""="",215040+O754,"")</f>
        <v/>
      </c>
      <c r="Q754" s="19">
        <f>IF(N754&gt;23500000,NA(),IF(N754&lt;=4890000,1040000,IF(N754&lt;=6550000,670000,620000)))</f>
        <v/>
      </c>
      <c r="R754" s="19">
        <f>MAX(0,ROUNDDOWN(N754-P754-Q754-0,-3))</f>
        <v/>
      </c>
      <c r="S754" s="19">
        <f>IF(R754&lt;=0,0,ROUNDDOWN((R754*LOOKUP(R754,{0,1950001,3300001,6950001,9000001,18000001,40000001},{0.05,0.1,0.2,0.23,0.33,0.4,0.45})-LOOKUP(R754,{0,1950001,3300001,6950001,9000001,18000001,40000001},{0,97500,427500,636000,1536000,2796000,4796000}))*1.021,-2))</f>
        <v/>
      </c>
      <c r="T754" s="19">
        <f>MAX(0,ROUNDDOWN(N754-P754-430000-0,-3))</f>
        <v/>
      </c>
      <c r="U754" s="19">
        <f>IF(N754&lt;=450000,0,MAX(0,ROUNDDOWN(T754*0.06-MIN(50000,T754)*0.03,-2))+MAX(0,ROUNDDOWN(T754*0.04-MIN(50000,T754)*0.02,-2)))</f>
        <v/>
      </c>
      <c r="V754" s="19">
        <f>S754+U754+O754</f>
        <v/>
      </c>
      <c r="W754" s="19">
        <f>MIN(550000,MAX(0,$B754))</f>
        <v/>
      </c>
      <c r="X754" s="19">
        <f>$B754-W754</f>
        <v/>
      </c>
      <c r="Y754" s="19">
        <f>MIN(670000,ROUNDDOWN(MAX(0,X754-430000)*0.0751+47600,0))+MIN(260000,ROUNDDOWN(MAX(0,X754-430000)*0.028+17600,0))+MIN(30000,ROUNDDOWN(MAX(0,X754-430000)*0.0027+1873,0))+IF("いいえ"="はい",MIN(170000,ROUNDDOWN(MAX(0,X754-430000)*0.0243+17800,0)),0)</f>
        <v/>
      </c>
      <c r="Z754" s="19">
        <f>IF(""="",215040+Y754,"")</f>
        <v/>
      </c>
      <c r="AA754" s="19">
        <f>IF(X754&gt;23500000,NA(),IF(X754&lt;=4890000,1040000,IF(X754&lt;=6550000,670000,620000)))</f>
        <v/>
      </c>
      <c r="AB754" s="19">
        <f>MAX(0,ROUNDDOWN(X754-Z754-AA754-0,-3))</f>
        <v/>
      </c>
      <c r="AC754" s="19">
        <f>IF(AB754&lt;=0,0,ROUNDDOWN((AB754*LOOKUP(AB754,{0,1950001,3300001,6950001,9000001,18000001,40000001},{0.05,0.1,0.2,0.23,0.33,0.4,0.45})-LOOKUP(AB754,{0,1950001,3300001,6950001,9000001,18000001,40000001},{0,97500,427500,636000,1536000,2796000,4796000}))*1.021,-2))</f>
        <v/>
      </c>
      <c r="AD754" s="19">
        <f>MAX(0,ROUNDDOWN(X754-Z754-430000-0,-3))</f>
        <v/>
      </c>
      <c r="AE754" s="19">
        <f>IF(X754&lt;=450000,0,MAX(0,ROUNDDOWN(AD754*0.06-MIN(50000,AD754)*0.03,-2))+MAX(0,ROUNDDOWN(AD754*0.04-MIN(50000,AD754)*0.02,-2)))</f>
        <v/>
      </c>
      <c r="AF754" s="19">
        <f>AC754+AE754+Y754</f>
        <v/>
      </c>
      <c r="AG754" s="19">
        <f>MIN(650000,MAX(0,$B754))</f>
        <v/>
      </c>
      <c r="AH754" s="19">
        <f>$B754-AG754</f>
        <v/>
      </c>
      <c r="AI754" s="19">
        <f>MIN(670000,ROUNDDOWN(MAX(0,AH754-430000)*0.0751+47600,0))+MIN(260000,ROUNDDOWN(MAX(0,AH754-430000)*0.028+17600,0))+MIN(30000,ROUNDDOWN(MAX(0,AH754-430000)*0.0027+1873,0))+IF("いいえ"="はい",MIN(170000,ROUNDDOWN(MAX(0,AH754-430000)*0.0243+17800,0)),0)</f>
        <v/>
      </c>
      <c r="AJ754" s="19">
        <f>IF(""="",215040+AI754,"")</f>
        <v/>
      </c>
      <c r="AK754" s="19">
        <f>IF(AH754&gt;23500000,NA(),IF(AH754&lt;=4890000,1040000,IF(AH754&lt;=6550000,670000,620000)))</f>
        <v/>
      </c>
      <c r="AL754" s="19">
        <f>MAX(0,ROUNDDOWN(AH754-AJ754-AK754-0,-3))</f>
        <v/>
      </c>
      <c r="AM754" s="19">
        <f>IF(AL754&lt;=0,0,ROUNDDOWN((AL754*LOOKUP(AL754,{0,1950001,3300001,6950001,9000001,18000001,40000001},{0.05,0.1,0.2,0.23,0.33,0.4,0.45})-LOOKUP(AL754,{0,1950001,3300001,6950001,9000001,18000001,40000001},{0,97500,427500,636000,1536000,2796000,4796000}))*1.021,-2))</f>
        <v/>
      </c>
      <c r="AN754" s="19">
        <f>MAX(0,ROUNDDOWN(AH754-AJ754-430000-0,-3))</f>
        <v/>
      </c>
      <c r="AO754" s="19">
        <f>IF(AH754&lt;=450000,0,MAX(0,ROUNDDOWN(AN754*0.06-MIN(50000,AN754)*0.03,-2))+MAX(0,ROUNDDOWN(AN754*0.04-MIN(50000,AN754)*0.02,-2)))</f>
        <v/>
      </c>
      <c r="AP754" s="19">
        <f>AM754+AO754+AI754</f>
        <v/>
      </c>
      <c r="AQ754" s="19">
        <f>MIN(750000,MAX(0,$B754))</f>
        <v/>
      </c>
      <c r="AR754" s="19">
        <f>$B754-AQ754</f>
        <v/>
      </c>
      <c r="AS754" s="19">
        <f>MIN(670000,ROUNDDOWN(MAX(0,AR754-430000)*0.0751+47600,0))+MIN(260000,ROUNDDOWN(MAX(0,AR754-430000)*0.028+17600,0))+MIN(30000,ROUNDDOWN(MAX(0,AR754-430000)*0.0027+1873,0))+IF("いいえ"="はい",MIN(170000,ROUNDDOWN(MAX(0,AR754-430000)*0.0243+17800,0)),0)</f>
        <v/>
      </c>
      <c r="AT754" s="19">
        <f>IF(""="",215040+AS754,"")</f>
        <v/>
      </c>
      <c r="AU754" s="19">
        <f>IF(AR754&gt;23500000,NA(),IF(AR754&lt;=4890000,1040000,IF(AR754&lt;=6550000,670000,620000)))</f>
        <v/>
      </c>
      <c r="AV754" s="19">
        <f>MAX(0,ROUNDDOWN(AR754-AT754-AU754-0,-3))</f>
        <v/>
      </c>
      <c r="AW754" s="19">
        <f>IF(AV754&lt;=0,0,ROUNDDOWN((AV754*LOOKUP(AV754,{0,1950001,3300001,6950001,9000001,18000001,40000001},{0.05,0.1,0.2,0.23,0.33,0.4,0.45})-LOOKUP(AV754,{0,1950001,3300001,6950001,9000001,18000001,40000001},{0,97500,427500,636000,1536000,2796000,4796000}))*1.021,-2))</f>
        <v/>
      </c>
      <c r="AX754" s="19">
        <f>MAX(0,ROUNDDOWN(AR754-AT754-430000-0,-3))</f>
        <v/>
      </c>
      <c r="AY754" s="19">
        <f>IF(AR754&lt;=450000,0,MAX(0,ROUNDDOWN(AX754*0.06-MIN(50000,AX754)*0.03,-2))+MAX(0,ROUNDDOWN(AX754*0.04-MIN(50000,AX754)*0.02,-2)))</f>
        <v/>
      </c>
      <c r="AZ754" s="19">
        <f>AW754+AY754+AS754</f>
        <v/>
      </c>
    </row>
    <row r="755">
      <c r="A755" t="inlineStr">
        <is>
          <t>1万円刻み</t>
        </is>
      </c>
      <c r="B755" s="19">
        <f>'3_1万円刻み'!$A$738</f>
        <v/>
      </c>
      <c r="C755" s="19">
        <f>MIN(0,MAX(0,$B755))</f>
        <v/>
      </c>
      <c r="D755" s="19">
        <f>$B755-C755</f>
        <v/>
      </c>
      <c r="E755" s="19">
        <f>MIN(670000,ROUNDDOWN(MAX(0,D755-430000)*0.0751+47600,0))+MIN(260000,ROUNDDOWN(MAX(0,D755-430000)*0.028+17600,0))+MIN(30000,ROUNDDOWN(MAX(0,D755-430000)*0.0027+1873,0))+IF("いいえ"="はい",MIN(170000,ROUNDDOWN(MAX(0,D755-430000)*0.0243+17800,0)),0)</f>
        <v/>
      </c>
      <c r="F755" s="19">
        <f>IF(""="",215040+E755,"")</f>
        <v/>
      </c>
      <c r="G755" s="19">
        <f>IF(D755&gt;23500000,NA(),IF(D755&lt;=4890000,1040000,IF(D755&lt;=6550000,670000,620000)))</f>
        <v/>
      </c>
      <c r="H755" s="19">
        <f>MAX(0,ROUNDDOWN(D755-F755-G755-0,-3))</f>
        <v/>
      </c>
      <c r="I755" s="19">
        <f>IF(H755&lt;=0,0,ROUNDDOWN((H755*LOOKUP(H755,{0,1950001,3300001,6950001,9000001,18000001,40000001},{0.05,0.1,0.2,0.23,0.33,0.4,0.45})-LOOKUP(H755,{0,1950001,3300001,6950001,9000001,18000001,40000001},{0,97500,427500,636000,1536000,2796000,4796000}))*1.021,-2))</f>
        <v/>
      </c>
      <c r="J755" s="19">
        <f>MAX(0,ROUNDDOWN(D755-F755-430000-0,-3))</f>
        <v/>
      </c>
      <c r="K755" s="19">
        <f>IF(D755&lt;=450000,0,MAX(0,ROUNDDOWN(J755*0.06-MIN(50000,J755)*0.03,-2))+MAX(0,ROUNDDOWN(J755*0.04-MIN(50000,J755)*0.02,-2)))</f>
        <v/>
      </c>
      <c r="L755" s="19">
        <f>I755+K755+E755</f>
        <v/>
      </c>
      <c r="M755" s="19">
        <f>MIN(100000,MAX(0,$B755))</f>
        <v/>
      </c>
      <c r="N755" s="19">
        <f>$B755-M755</f>
        <v/>
      </c>
      <c r="O755" s="19">
        <f>MIN(670000,ROUNDDOWN(MAX(0,N755-430000)*0.0751+47600,0))+MIN(260000,ROUNDDOWN(MAX(0,N755-430000)*0.028+17600,0))+MIN(30000,ROUNDDOWN(MAX(0,N755-430000)*0.0027+1873,0))+IF("いいえ"="はい",MIN(170000,ROUNDDOWN(MAX(0,N755-430000)*0.0243+17800,0)),0)</f>
        <v/>
      </c>
      <c r="P755" s="19">
        <f>IF(""="",215040+O755,"")</f>
        <v/>
      </c>
      <c r="Q755" s="19">
        <f>IF(N755&gt;23500000,NA(),IF(N755&lt;=4890000,1040000,IF(N755&lt;=6550000,670000,620000)))</f>
        <v/>
      </c>
      <c r="R755" s="19">
        <f>MAX(0,ROUNDDOWN(N755-P755-Q755-0,-3))</f>
        <v/>
      </c>
      <c r="S755" s="19">
        <f>IF(R755&lt;=0,0,ROUNDDOWN((R755*LOOKUP(R755,{0,1950001,3300001,6950001,9000001,18000001,40000001},{0.05,0.1,0.2,0.23,0.33,0.4,0.45})-LOOKUP(R755,{0,1950001,3300001,6950001,9000001,18000001,40000001},{0,97500,427500,636000,1536000,2796000,4796000}))*1.021,-2))</f>
        <v/>
      </c>
      <c r="T755" s="19">
        <f>MAX(0,ROUNDDOWN(N755-P755-430000-0,-3))</f>
        <v/>
      </c>
      <c r="U755" s="19">
        <f>IF(N755&lt;=450000,0,MAX(0,ROUNDDOWN(T755*0.06-MIN(50000,T755)*0.03,-2))+MAX(0,ROUNDDOWN(T755*0.04-MIN(50000,T755)*0.02,-2)))</f>
        <v/>
      </c>
      <c r="V755" s="19">
        <f>S755+U755+O755</f>
        <v/>
      </c>
      <c r="W755" s="19">
        <f>MIN(550000,MAX(0,$B755))</f>
        <v/>
      </c>
      <c r="X755" s="19">
        <f>$B755-W755</f>
        <v/>
      </c>
      <c r="Y755" s="19">
        <f>MIN(670000,ROUNDDOWN(MAX(0,X755-430000)*0.0751+47600,0))+MIN(260000,ROUNDDOWN(MAX(0,X755-430000)*0.028+17600,0))+MIN(30000,ROUNDDOWN(MAX(0,X755-430000)*0.0027+1873,0))+IF("いいえ"="はい",MIN(170000,ROUNDDOWN(MAX(0,X755-430000)*0.0243+17800,0)),0)</f>
        <v/>
      </c>
      <c r="Z755" s="19">
        <f>IF(""="",215040+Y755,"")</f>
        <v/>
      </c>
      <c r="AA755" s="19">
        <f>IF(X755&gt;23500000,NA(),IF(X755&lt;=4890000,1040000,IF(X755&lt;=6550000,670000,620000)))</f>
        <v/>
      </c>
      <c r="AB755" s="19">
        <f>MAX(0,ROUNDDOWN(X755-Z755-AA755-0,-3))</f>
        <v/>
      </c>
      <c r="AC755" s="19">
        <f>IF(AB755&lt;=0,0,ROUNDDOWN((AB755*LOOKUP(AB755,{0,1950001,3300001,6950001,9000001,18000001,40000001},{0.05,0.1,0.2,0.23,0.33,0.4,0.45})-LOOKUP(AB755,{0,1950001,3300001,6950001,9000001,18000001,40000001},{0,97500,427500,636000,1536000,2796000,4796000}))*1.021,-2))</f>
        <v/>
      </c>
      <c r="AD755" s="19">
        <f>MAX(0,ROUNDDOWN(X755-Z755-430000-0,-3))</f>
        <v/>
      </c>
      <c r="AE755" s="19">
        <f>IF(X755&lt;=450000,0,MAX(0,ROUNDDOWN(AD755*0.06-MIN(50000,AD755)*0.03,-2))+MAX(0,ROUNDDOWN(AD755*0.04-MIN(50000,AD755)*0.02,-2)))</f>
        <v/>
      </c>
      <c r="AF755" s="19">
        <f>AC755+AE755+Y755</f>
        <v/>
      </c>
      <c r="AG755" s="19">
        <f>MIN(650000,MAX(0,$B755))</f>
        <v/>
      </c>
      <c r="AH755" s="19">
        <f>$B755-AG755</f>
        <v/>
      </c>
      <c r="AI755" s="19">
        <f>MIN(670000,ROUNDDOWN(MAX(0,AH755-430000)*0.0751+47600,0))+MIN(260000,ROUNDDOWN(MAX(0,AH755-430000)*0.028+17600,0))+MIN(30000,ROUNDDOWN(MAX(0,AH755-430000)*0.0027+1873,0))+IF("いいえ"="はい",MIN(170000,ROUNDDOWN(MAX(0,AH755-430000)*0.0243+17800,0)),0)</f>
        <v/>
      </c>
      <c r="AJ755" s="19">
        <f>IF(""="",215040+AI755,"")</f>
        <v/>
      </c>
      <c r="AK755" s="19">
        <f>IF(AH755&gt;23500000,NA(),IF(AH755&lt;=4890000,1040000,IF(AH755&lt;=6550000,670000,620000)))</f>
        <v/>
      </c>
      <c r="AL755" s="19">
        <f>MAX(0,ROUNDDOWN(AH755-AJ755-AK755-0,-3))</f>
        <v/>
      </c>
      <c r="AM755" s="19">
        <f>IF(AL755&lt;=0,0,ROUNDDOWN((AL755*LOOKUP(AL755,{0,1950001,3300001,6950001,9000001,18000001,40000001},{0.05,0.1,0.2,0.23,0.33,0.4,0.45})-LOOKUP(AL755,{0,1950001,3300001,6950001,9000001,18000001,40000001},{0,97500,427500,636000,1536000,2796000,4796000}))*1.021,-2))</f>
        <v/>
      </c>
      <c r="AN755" s="19">
        <f>MAX(0,ROUNDDOWN(AH755-AJ755-430000-0,-3))</f>
        <v/>
      </c>
      <c r="AO755" s="19">
        <f>IF(AH755&lt;=450000,0,MAX(0,ROUNDDOWN(AN755*0.06-MIN(50000,AN755)*0.03,-2))+MAX(0,ROUNDDOWN(AN755*0.04-MIN(50000,AN755)*0.02,-2)))</f>
        <v/>
      </c>
      <c r="AP755" s="19">
        <f>AM755+AO755+AI755</f>
        <v/>
      </c>
      <c r="AQ755" s="19">
        <f>MIN(750000,MAX(0,$B755))</f>
        <v/>
      </c>
      <c r="AR755" s="19">
        <f>$B755-AQ755</f>
        <v/>
      </c>
      <c r="AS755" s="19">
        <f>MIN(670000,ROUNDDOWN(MAX(0,AR755-430000)*0.0751+47600,0))+MIN(260000,ROUNDDOWN(MAX(0,AR755-430000)*0.028+17600,0))+MIN(30000,ROUNDDOWN(MAX(0,AR755-430000)*0.0027+1873,0))+IF("いいえ"="はい",MIN(170000,ROUNDDOWN(MAX(0,AR755-430000)*0.0243+17800,0)),0)</f>
        <v/>
      </c>
      <c r="AT755" s="19">
        <f>IF(""="",215040+AS755,"")</f>
        <v/>
      </c>
      <c r="AU755" s="19">
        <f>IF(AR755&gt;23500000,NA(),IF(AR755&lt;=4890000,1040000,IF(AR755&lt;=6550000,670000,620000)))</f>
        <v/>
      </c>
      <c r="AV755" s="19">
        <f>MAX(0,ROUNDDOWN(AR755-AT755-AU755-0,-3))</f>
        <v/>
      </c>
      <c r="AW755" s="19">
        <f>IF(AV755&lt;=0,0,ROUNDDOWN((AV755*LOOKUP(AV755,{0,1950001,3300001,6950001,9000001,18000001,40000001},{0.05,0.1,0.2,0.23,0.33,0.4,0.45})-LOOKUP(AV755,{0,1950001,3300001,6950001,9000001,18000001,40000001},{0,97500,427500,636000,1536000,2796000,4796000}))*1.021,-2))</f>
        <v/>
      </c>
      <c r="AX755" s="19">
        <f>MAX(0,ROUNDDOWN(AR755-AT755-430000-0,-3))</f>
        <v/>
      </c>
      <c r="AY755" s="19">
        <f>IF(AR755&lt;=450000,0,MAX(0,ROUNDDOWN(AX755*0.06-MIN(50000,AX755)*0.03,-2))+MAX(0,ROUNDDOWN(AX755*0.04-MIN(50000,AX755)*0.02,-2)))</f>
        <v/>
      </c>
      <c r="AZ755" s="19">
        <f>AW755+AY755+AS755</f>
        <v/>
      </c>
    </row>
    <row r="756">
      <c r="A756" t="inlineStr">
        <is>
          <t>1万円刻み</t>
        </is>
      </c>
      <c r="B756" s="19">
        <f>'3_1万円刻み'!$A$739</f>
        <v/>
      </c>
      <c r="C756" s="19">
        <f>MIN(0,MAX(0,$B756))</f>
        <v/>
      </c>
      <c r="D756" s="19">
        <f>$B756-C756</f>
        <v/>
      </c>
      <c r="E756" s="19">
        <f>MIN(670000,ROUNDDOWN(MAX(0,D756-430000)*0.0751+47600,0))+MIN(260000,ROUNDDOWN(MAX(0,D756-430000)*0.028+17600,0))+MIN(30000,ROUNDDOWN(MAX(0,D756-430000)*0.0027+1873,0))+IF("いいえ"="はい",MIN(170000,ROUNDDOWN(MAX(0,D756-430000)*0.0243+17800,0)),0)</f>
        <v/>
      </c>
      <c r="F756" s="19">
        <f>IF(""="",215040+E756,"")</f>
        <v/>
      </c>
      <c r="G756" s="19">
        <f>IF(D756&gt;23500000,NA(),IF(D756&lt;=4890000,1040000,IF(D756&lt;=6550000,670000,620000)))</f>
        <v/>
      </c>
      <c r="H756" s="19">
        <f>MAX(0,ROUNDDOWN(D756-F756-G756-0,-3))</f>
        <v/>
      </c>
      <c r="I756" s="19">
        <f>IF(H756&lt;=0,0,ROUNDDOWN((H756*LOOKUP(H756,{0,1950001,3300001,6950001,9000001,18000001,40000001},{0.05,0.1,0.2,0.23,0.33,0.4,0.45})-LOOKUP(H756,{0,1950001,3300001,6950001,9000001,18000001,40000001},{0,97500,427500,636000,1536000,2796000,4796000}))*1.021,-2))</f>
        <v/>
      </c>
      <c r="J756" s="19">
        <f>MAX(0,ROUNDDOWN(D756-F756-430000-0,-3))</f>
        <v/>
      </c>
      <c r="K756" s="19">
        <f>IF(D756&lt;=450000,0,MAX(0,ROUNDDOWN(J756*0.06-MIN(50000,J756)*0.03,-2))+MAX(0,ROUNDDOWN(J756*0.04-MIN(50000,J756)*0.02,-2)))</f>
        <v/>
      </c>
      <c r="L756" s="19">
        <f>I756+K756+E756</f>
        <v/>
      </c>
      <c r="M756" s="19">
        <f>MIN(100000,MAX(0,$B756))</f>
        <v/>
      </c>
      <c r="N756" s="19">
        <f>$B756-M756</f>
        <v/>
      </c>
      <c r="O756" s="19">
        <f>MIN(670000,ROUNDDOWN(MAX(0,N756-430000)*0.0751+47600,0))+MIN(260000,ROUNDDOWN(MAX(0,N756-430000)*0.028+17600,0))+MIN(30000,ROUNDDOWN(MAX(0,N756-430000)*0.0027+1873,0))+IF("いいえ"="はい",MIN(170000,ROUNDDOWN(MAX(0,N756-430000)*0.0243+17800,0)),0)</f>
        <v/>
      </c>
      <c r="P756" s="19">
        <f>IF(""="",215040+O756,"")</f>
        <v/>
      </c>
      <c r="Q756" s="19">
        <f>IF(N756&gt;23500000,NA(),IF(N756&lt;=4890000,1040000,IF(N756&lt;=6550000,670000,620000)))</f>
        <v/>
      </c>
      <c r="R756" s="19">
        <f>MAX(0,ROUNDDOWN(N756-P756-Q756-0,-3))</f>
        <v/>
      </c>
      <c r="S756" s="19">
        <f>IF(R756&lt;=0,0,ROUNDDOWN((R756*LOOKUP(R756,{0,1950001,3300001,6950001,9000001,18000001,40000001},{0.05,0.1,0.2,0.23,0.33,0.4,0.45})-LOOKUP(R756,{0,1950001,3300001,6950001,9000001,18000001,40000001},{0,97500,427500,636000,1536000,2796000,4796000}))*1.021,-2))</f>
        <v/>
      </c>
      <c r="T756" s="19">
        <f>MAX(0,ROUNDDOWN(N756-P756-430000-0,-3))</f>
        <v/>
      </c>
      <c r="U756" s="19">
        <f>IF(N756&lt;=450000,0,MAX(0,ROUNDDOWN(T756*0.06-MIN(50000,T756)*0.03,-2))+MAX(0,ROUNDDOWN(T756*0.04-MIN(50000,T756)*0.02,-2)))</f>
        <v/>
      </c>
      <c r="V756" s="19">
        <f>S756+U756+O756</f>
        <v/>
      </c>
      <c r="W756" s="19">
        <f>MIN(550000,MAX(0,$B756))</f>
        <v/>
      </c>
      <c r="X756" s="19">
        <f>$B756-W756</f>
        <v/>
      </c>
      <c r="Y756" s="19">
        <f>MIN(670000,ROUNDDOWN(MAX(0,X756-430000)*0.0751+47600,0))+MIN(260000,ROUNDDOWN(MAX(0,X756-430000)*0.028+17600,0))+MIN(30000,ROUNDDOWN(MAX(0,X756-430000)*0.0027+1873,0))+IF("いいえ"="はい",MIN(170000,ROUNDDOWN(MAX(0,X756-430000)*0.0243+17800,0)),0)</f>
        <v/>
      </c>
      <c r="Z756" s="19">
        <f>IF(""="",215040+Y756,"")</f>
        <v/>
      </c>
      <c r="AA756" s="19">
        <f>IF(X756&gt;23500000,NA(),IF(X756&lt;=4890000,1040000,IF(X756&lt;=6550000,670000,620000)))</f>
        <v/>
      </c>
      <c r="AB756" s="19">
        <f>MAX(0,ROUNDDOWN(X756-Z756-AA756-0,-3))</f>
        <v/>
      </c>
      <c r="AC756" s="19">
        <f>IF(AB756&lt;=0,0,ROUNDDOWN((AB756*LOOKUP(AB756,{0,1950001,3300001,6950001,9000001,18000001,40000001},{0.05,0.1,0.2,0.23,0.33,0.4,0.45})-LOOKUP(AB756,{0,1950001,3300001,6950001,9000001,18000001,40000001},{0,97500,427500,636000,1536000,2796000,4796000}))*1.021,-2))</f>
        <v/>
      </c>
      <c r="AD756" s="19">
        <f>MAX(0,ROUNDDOWN(X756-Z756-430000-0,-3))</f>
        <v/>
      </c>
      <c r="AE756" s="19">
        <f>IF(X756&lt;=450000,0,MAX(0,ROUNDDOWN(AD756*0.06-MIN(50000,AD756)*0.03,-2))+MAX(0,ROUNDDOWN(AD756*0.04-MIN(50000,AD756)*0.02,-2)))</f>
        <v/>
      </c>
      <c r="AF756" s="19">
        <f>AC756+AE756+Y756</f>
        <v/>
      </c>
      <c r="AG756" s="19">
        <f>MIN(650000,MAX(0,$B756))</f>
        <v/>
      </c>
      <c r="AH756" s="19">
        <f>$B756-AG756</f>
        <v/>
      </c>
      <c r="AI756" s="19">
        <f>MIN(670000,ROUNDDOWN(MAX(0,AH756-430000)*0.0751+47600,0))+MIN(260000,ROUNDDOWN(MAX(0,AH756-430000)*0.028+17600,0))+MIN(30000,ROUNDDOWN(MAX(0,AH756-430000)*0.0027+1873,0))+IF("いいえ"="はい",MIN(170000,ROUNDDOWN(MAX(0,AH756-430000)*0.0243+17800,0)),0)</f>
        <v/>
      </c>
      <c r="AJ756" s="19">
        <f>IF(""="",215040+AI756,"")</f>
        <v/>
      </c>
      <c r="AK756" s="19">
        <f>IF(AH756&gt;23500000,NA(),IF(AH756&lt;=4890000,1040000,IF(AH756&lt;=6550000,670000,620000)))</f>
        <v/>
      </c>
      <c r="AL756" s="19">
        <f>MAX(0,ROUNDDOWN(AH756-AJ756-AK756-0,-3))</f>
        <v/>
      </c>
      <c r="AM756" s="19">
        <f>IF(AL756&lt;=0,0,ROUNDDOWN((AL756*LOOKUP(AL756,{0,1950001,3300001,6950001,9000001,18000001,40000001},{0.05,0.1,0.2,0.23,0.33,0.4,0.45})-LOOKUP(AL756,{0,1950001,3300001,6950001,9000001,18000001,40000001},{0,97500,427500,636000,1536000,2796000,4796000}))*1.021,-2))</f>
        <v/>
      </c>
      <c r="AN756" s="19">
        <f>MAX(0,ROUNDDOWN(AH756-AJ756-430000-0,-3))</f>
        <v/>
      </c>
      <c r="AO756" s="19">
        <f>IF(AH756&lt;=450000,0,MAX(0,ROUNDDOWN(AN756*0.06-MIN(50000,AN756)*0.03,-2))+MAX(0,ROUNDDOWN(AN756*0.04-MIN(50000,AN756)*0.02,-2)))</f>
        <v/>
      </c>
      <c r="AP756" s="19">
        <f>AM756+AO756+AI756</f>
        <v/>
      </c>
      <c r="AQ756" s="19">
        <f>MIN(750000,MAX(0,$B756))</f>
        <v/>
      </c>
      <c r="AR756" s="19">
        <f>$B756-AQ756</f>
        <v/>
      </c>
      <c r="AS756" s="19">
        <f>MIN(670000,ROUNDDOWN(MAX(0,AR756-430000)*0.0751+47600,0))+MIN(260000,ROUNDDOWN(MAX(0,AR756-430000)*0.028+17600,0))+MIN(30000,ROUNDDOWN(MAX(0,AR756-430000)*0.0027+1873,0))+IF("いいえ"="はい",MIN(170000,ROUNDDOWN(MAX(0,AR756-430000)*0.0243+17800,0)),0)</f>
        <v/>
      </c>
      <c r="AT756" s="19">
        <f>IF(""="",215040+AS756,"")</f>
        <v/>
      </c>
      <c r="AU756" s="19">
        <f>IF(AR756&gt;23500000,NA(),IF(AR756&lt;=4890000,1040000,IF(AR756&lt;=6550000,670000,620000)))</f>
        <v/>
      </c>
      <c r="AV756" s="19">
        <f>MAX(0,ROUNDDOWN(AR756-AT756-AU756-0,-3))</f>
        <v/>
      </c>
      <c r="AW756" s="19">
        <f>IF(AV756&lt;=0,0,ROUNDDOWN((AV756*LOOKUP(AV756,{0,1950001,3300001,6950001,9000001,18000001,40000001},{0.05,0.1,0.2,0.23,0.33,0.4,0.45})-LOOKUP(AV756,{0,1950001,3300001,6950001,9000001,18000001,40000001},{0,97500,427500,636000,1536000,2796000,4796000}))*1.021,-2))</f>
        <v/>
      </c>
      <c r="AX756" s="19">
        <f>MAX(0,ROUNDDOWN(AR756-AT756-430000-0,-3))</f>
        <v/>
      </c>
      <c r="AY756" s="19">
        <f>IF(AR756&lt;=450000,0,MAX(0,ROUNDDOWN(AX756*0.06-MIN(50000,AX756)*0.03,-2))+MAX(0,ROUNDDOWN(AX756*0.04-MIN(50000,AX756)*0.02,-2)))</f>
        <v/>
      </c>
      <c r="AZ756" s="19">
        <f>AW756+AY756+AS756</f>
        <v/>
      </c>
    </row>
    <row r="757">
      <c r="A757" t="inlineStr">
        <is>
          <t>1万円刻み</t>
        </is>
      </c>
      <c r="B757" s="19">
        <f>'3_1万円刻み'!$A$740</f>
        <v/>
      </c>
      <c r="C757" s="19">
        <f>MIN(0,MAX(0,$B757))</f>
        <v/>
      </c>
      <c r="D757" s="19">
        <f>$B757-C757</f>
        <v/>
      </c>
      <c r="E757" s="19">
        <f>MIN(670000,ROUNDDOWN(MAX(0,D757-430000)*0.0751+47600,0))+MIN(260000,ROUNDDOWN(MAX(0,D757-430000)*0.028+17600,0))+MIN(30000,ROUNDDOWN(MAX(0,D757-430000)*0.0027+1873,0))+IF("いいえ"="はい",MIN(170000,ROUNDDOWN(MAX(0,D757-430000)*0.0243+17800,0)),0)</f>
        <v/>
      </c>
      <c r="F757" s="19">
        <f>IF(""="",215040+E757,"")</f>
        <v/>
      </c>
      <c r="G757" s="19">
        <f>IF(D757&gt;23500000,NA(),IF(D757&lt;=4890000,1040000,IF(D757&lt;=6550000,670000,620000)))</f>
        <v/>
      </c>
      <c r="H757" s="19">
        <f>MAX(0,ROUNDDOWN(D757-F757-G757-0,-3))</f>
        <v/>
      </c>
      <c r="I757" s="19">
        <f>IF(H757&lt;=0,0,ROUNDDOWN((H757*LOOKUP(H757,{0,1950001,3300001,6950001,9000001,18000001,40000001},{0.05,0.1,0.2,0.23,0.33,0.4,0.45})-LOOKUP(H757,{0,1950001,3300001,6950001,9000001,18000001,40000001},{0,97500,427500,636000,1536000,2796000,4796000}))*1.021,-2))</f>
        <v/>
      </c>
      <c r="J757" s="19">
        <f>MAX(0,ROUNDDOWN(D757-F757-430000-0,-3))</f>
        <v/>
      </c>
      <c r="K757" s="19">
        <f>IF(D757&lt;=450000,0,MAX(0,ROUNDDOWN(J757*0.06-MIN(50000,J757)*0.03,-2))+MAX(0,ROUNDDOWN(J757*0.04-MIN(50000,J757)*0.02,-2)))</f>
        <v/>
      </c>
      <c r="L757" s="19">
        <f>I757+K757+E757</f>
        <v/>
      </c>
      <c r="M757" s="19">
        <f>MIN(100000,MAX(0,$B757))</f>
        <v/>
      </c>
      <c r="N757" s="19">
        <f>$B757-M757</f>
        <v/>
      </c>
      <c r="O757" s="19">
        <f>MIN(670000,ROUNDDOWN(MAX(0,N757-430000)*0.0751+47600,0))+MIN(260000,ROUNDDOWN(MAX(0,N757-430000)*0.028+17600,0))+MIN(30000,ROUNDDOWN(MAX(0,N757-430000)*0.0027+1873,0))+IF("いいえ"="はい",MIN(170000,ROUNDDOWN(MAX(0,N757-430000)*0.0243+17800,0)),0)</f>
        <v/>
      </c>
      <c r="P757" s="19">
        <f>IF(""="",215040+O757,"")</f>
        <v/>
      </c>
      <c r="Q757" s="19">
        <f>IF(N757&gt;23500000,NA(),IF(N757&lt;=4890000,1040000,IF(N757&lt;=6550000,670000,620000)))</f>
        <v/>
      </c>
      <c r="R757" s="19">
        <f>MAX(0,ROUNDDOWN(N757-P757-Q757-0,-3))</f>
        <v/>
      </c>
      <c r="S757" s="19">
        <f>IF(R757&lt;=0,0,ROUNDDOWN((R757*LOOKUP(R757,{0,1950001,3300001,6950001,9000001,18000001,40000001},{0.05,0.1,0.2,0.23,0.33,0.4,0.45})-LOOKUP(R757,{0,1950001,3300001,6950001,9000001,18000001,40000001},{0,97500,427500,636000,1536000,2796000,4796000}))*1.021,-2))</f>
        <v/>
      </c>
      <c r="T757" s="19">
        <f>MAX(0,ROUNDDOWN(N757-P757-430000-0,-3))</f>
        <v/>
      </c>
      <c r="U757" s="19">
        <f>IF(N757&lt;=450000,0,MAX(0,ROUNDDOWN(T757*0.06-MIN(50000,T757)*0.03,-2))+MAX(0,ROUNDDOWN(T757*0.04-MIN(50000,T757)*0.02,-2)))</f>
        <v/>
      </c>
      <c r="V757" s="19">
        <f>S757+U757+O757</f>
        <v/>
      </c>
      <c r="W757" s="19">
        <f>MIN(550000,MAX(0,$B757))</f>
        <v/>
      </c>
      <c r="X757" s="19">
        <f>$B757-W757</f>
        <v/>
      </c>
      <c r="Y757" s="19">
        <f>MIN(670000,ROUNDDOWN(MAX(0,X757-430000)*0.0751+47600,0))+MIN(260000,ROUNDDOWN(MAX(0,X757-430000)*0.028+17600,0))+MIN(30000,ROUNDDOWN(MAX(0,X757-430000)*0.0027+1873,0))+IF("いいえ"="はい",MIN(170000,ROUNDDOWN(MAX(0,X757-430000)*0.0243+17800,0)),0)</f>
        <v/>
      </c>
      <c r="Z757" s="19">
        <f>IF(""="",215040+Y757,"")</f>
        <v/>
      </c>
      <c r="AA757" s="19">
        <f>IF(X757&gt;23500000,NA(),IF(X757&lt;=4890000,1040000,IF(X757&lt;=6550000,670000,620000)))</f>
        <v/>
      </c>
      <c r="AB757" s="19">
        <f>MAX(0,ROUNDDOWN(X757-Z757-AA757-0,-3))</f>
        <v/>
      </c>
      <c r="AC757" s="19">
        <f>IF(AB757&lt;=0,0,ROUNDDOWN((AB757*LOOKUP(AB757,{0,1950001,3300001,6950001,9000001,18000001,40000001},{0.05,0.1,0.2,0.23,0.33,0.4,0.45})-LOOKUP(AB757,{0,1950001,3300001,6950001,9000001,18000001,40000001},{0,97500,427500,636000,1536000,2796000,4796000}))*1.021,-2))</f>
        <v/>
      </c>
      <c r="AD757" s="19">
        <f>MAX(0,ROUNDDOWN(X757-Z757-430000-0,-3))</f>
        <v/>
      </c>
      <c r="AE757" s="19">
        <f>IF(X757&lt;=450000,0,MAX(0,ROUNDDOWN(AD757*0.06-MIN(50000,AD757)*0.03,-2))+MAX(0,ROUNDDOWN(AD757*0.04-MIN(50000,AD757)*0.02,-2)))</f>
        <v/>
      </c>
      <c r="AF757" s="19">
        <f>AC757+AE757+Y757</f>
        <v/>
      </c>
      <c r="AG757" s="19">
        <f>MIN(650000,MAX(0,$B757))</f>
        <v/>
      </c>
      <c r="AH757" s="19">
        <f>$B757-AG757</f>
        <v/>
      </c>
      <c r="AI757" s="19">
        <f>MIN(670000,ROUNDDOWN(MAX(0,AH757-430000)*0.0751+47600,0))+MIN(260000,ROUNDDOWN(MAX(0,AH757-430000)*0.028+17600,0))+MIN(30000,ROUNDDOWN(MAX(0,AH757-430000)*0.0027+1873,0))+IF("いいえ"="はい",MIN(170000,ROUNDDOWN(MAX(0,AH757-430000)*0.0243+17800,0)),0)</f>
        <v/>
      </c>
      <c r="AJ757" s="19">
        <f>IF(""="",215040+AI757,"")</f>
        <v/>
      </c>
      <c r="AK757" s="19">
        <f>IF(AH757&gt;23500000,NA(),IF(AH757&lt;=4890000,1040000,IF(AH757&lt;=6550000,670000,620000)))</f>
        <v/>
      </c>
      <c r="AL757" s="19">
        <f>MAX(0,ROUNDDOWN(AH757-AJ757-AK757-0,-3))</f>
        <v/>
      </c>
      <c r="AM757" s="19">
        <f>IF(AL757&lt;=0,0,ROUNDDOWN((AL757*LOOKUP(AL757,{0,1950001,3300001,6950001,9000001,18000001,40000001},{0.05,0.1,0.2,0.23,0.33,0.4,0.45})-LOOKUP(AL757,{0,1950001,3300001,6950001,9000001,18000001,40000001},{0,97500,427500,636000,1536000,2796000,4796000}))*1.021,-2))</f>
        <v/>
      </c>
      <c r="AN757" s="19">
        <f>MAX(0,ROUNDDOWN(AH757-AJ757-430000-0,-3))</f>
        <v/>
      </c>
      <c r="AO757" s="19">
        <f>IF(AH757&lt;=450000,0,MAX(0,ROUNDDOWN(AN757*0.06-MIN(50000,AN757)*0.03,-2))+MAX(0,ROUNDDOWN(AN757*0.04-MIN(50000,AN757)*0.02,-2)))</f>
        <v/>
      </c>
      <c r="AP757" s="19">
        <f>AM757+AO757+AI757</f>
        <v/>
      </c>
      <c r="AQ757" s="19">
        <f>MIN(750000,MAX(0,$B757))</f>
        <v/>
      </c>
      <c r="AR757" s="19">
        <f>$B757-AQ757</f>
        <v/>
      </c>
      <c r="AS757" s="19">
        <f>MIN(670000,ROUNDDOWN(MAX(0,AR757-430000)*0.0751+47600,0))+MIN(260000,ROUNDDOWN(MAX(0,AR757-430000)*0.028+17600,0))+MIN(30000,ROUNDDOWN(MAX(0,AR757-430000)*0.0027+1873,0))+IF("いいえ"="はい",MIN(170000,ROUNDDOWN(MAX(0,AR757-430000)*0.0243+17800,0)),0)</f>
        <v/>
      </c>
      <c r="AT757" s="19">
        <f>IF(""="",215040+AS757,"")</f>
        <v/>
      </c>
      <c r="AU757" s="19">
        <f>IF(AR757&gt;23500000,NA(),IF(AR757&lt;=4890000,1040000,IF(AR757&lt;=6550000,670000,620000)))</f>
        <v/>
      </c>
      <c r="AV757" s="19">
        <f>MAX(0,ROUNDDOWN(AR757-AT757-AU757-0,-3))</f>
        <v/>
      </c>
      <c r="AW757" s="19">
        <f>IF(AV757&lt;=0,0,ROUNDDOWN((AV757*LOOKUP(AV757,{0,1950001,3300001,6950001,9000001,18000001,40000001},{0.05,0.1,0.2,0.23,0.33,0.4,0.45})-LOOKUP(AV757,{0,1950001,3300001,6950001,9000001,18000001,40000001},{0,97500,427500,636000,1536000,2796000,4796000}))*1.021,-2))</f>
        <v/>
      </c>
      <c r="AX757" s="19">
        <f>MAX(0,ROUNDDOWN(AR757-AT757-430000-0,-3))</f>
        <v/>
      </c>
      <c r="AY757" s="19">
        <f>IF(AR757&lt;=450000,0,MAX(0,ROUNDDOWN(AX757*0.06-MIN(50000,AX757)*0.03,-2))+MAX(0,ROUNDDOWN(AX757*0.04-MIN(50000,AX757)*0.02,-2)))</f>
        <v/>
      </c>
      <c r="AZ757" s="19">
        <f>AW757+AY757+AS757</f>
        <v/>
      </c>
    </row>
    <row r="758">
      <c r="A758" t="inlineStr">
        <is>
          <t>1万円刻み</t>
        </is>
      </c>
      <c r="B758" s="19">
        <f>'3_1万円刻み'!$A$741</f>
        <v/>
      </c>
      <c r="C758" s="19">
        <f>MIN(0,MAX(0,$B758))</f>
        <v/>
      </c>
      <c r="D758" s="19">
        <f>$B758-C758</f>
        <v/>
      </c>
      <c r="E758" s="19">
        <f>MIN(670000,ROUNDDOWN(MAX(0,D758-430000)*0.0751+47600,0))+MIN(260000,ROUNDDOWN(MAX(0,D758-430000)*0.028+17600,0))+MIN(30000,ROUNDDOWN(MAX(0,D758-430000)*0.0027+1873,0))+IF("いいえ"="はい",MIN(170000,ROUNDDOWN(MAX(0,D758-430000)*0.0243+17800,0)),0)</f>
        <v/>
      </c>
      <c r="F758" s="19">
        <f>IF(""="",215040+E758,"")</f>
        <v/>
      </c>
      <c r="G758" s="19">
        <f>IF(D758&gt;23500000,NA(),IF(D758&lt;=4890000,1040000,IF(D758&lt;=6550000,670000,620000)))</f>
        <v/>
      </c>
      <c r="H758" s="19">
        <f>MAX(0,ROUNDDOWN(D758-F758-G758-0,-3))</f>
        <v/>
      </c>
      <c r="I758" s="19">
        <f>IF(H758&lt;=0,0,ROUNDDOWN((H758*LOOKUP(H758,{0,1950001,3300001,6950001,9000001,18000001,40000001},{0.05,0.1,0.2,0.23,0.33,0.4,0.45})-LOOKUP(H758,{0,1950001,3300001,6950001,9000001,18000001,40000001},{0,97500,427500,636000,1536000,2796000,4796000}))*1.021,-2))</f>
        <v/>
      </c>
      <c r="J758" s="19">
        <f>MAX(0,ROUNDDOWN(D758-F758-430000-0,-3))</f>
        <v/>
      </c>
      <c r="K758" s="19">
        <f>IF(D758&lt;=450000,0,MAX(0,ROUNDDOWN(J758*0.06-MIN(50000,J758)*0.03,-2))+MAX(0,ROUNDDOWN(J758*0.04-MIN(50000,J758)*0.02,-2)))</f>
        <v/>
      </c>
      <c r="L758" s="19">
        <f>I758+K758+E758</f>
        <v/>
      </c>
      <c r="M758" s="19">
        <f>MIN(100000,MAX(0,$B758))</f>
        <v/>
      </c>
      <c r="N758" s="19">
        <f>$B758-M758</f>
        <v/>
      </c>
      <c r="O758" s="19">
        <f>MIN(670000,ROUNDDOWN(MAX(0,N758-430000)*0.0751+47600,0))+MIN(260000,ROUNDDOWN(MAX(0,N758-430000)*0.028+17600,0))+MIN(30000,ROUNDDOWN(MAX(0,N758-430000)*0.0027+1873,0))+IF("いいえ"="はい",MIN(170000,ROUNDDOWN(MAX(0,N758-430000)*0.0243+17800,0)),0)</f>
        <v/>
      </c>
      <c r="P758" s="19">
        <f>IF(""="",215040+O758,"")</f>
        <v/>
      </c>
      <c r="Q758" s="19">
        <f>IF(N758&gt;23500000,NA(),IF(N758&lt;=4890000,1040000,IF(N758&lt;=6550000,670000,620000)))</f>
        <v/>
      </c>
      <c r="R758" s="19">
        <f>MAX(0,ROUNDDOWN(N758-P758-Q758-0,-3))</f>
        <v/>
      </c>
      <c r="S758" s="19">
        <f>IF(R758&lt;=0,0,ROUNDDOWN((R758*LOOKUP(R758,{0,1950001,3300001,6950001,9000001,18000001,40000001},{0.05,0.1,0.2,0.23,0.33,0.4,0.45})-LOOKUP(R758,{0,1950001,3300001,6950001,9000001,18000001,40000001},{0,97500,427500,636000,1536000,2796000,4796000}))*1.021,-2))</f>
        <v/>
      </c>
      <c r="T758" s="19">
        <f>MAX(0,ROUNDDOWN(N758-P758-430000-0,-3))</f>
        <v/>
      </c>
      <c r="U758" s="19">
        <f>IF(N758&lt;=450000,0,MAX(0,ROUNDDOWN(T758*0.06-MIN(50000,T758)*0.03,-2))+MAX(0,ROUNDDOWN(T758*0.04-MIN(50000,T758)*0.02,-2)))</f>
        <v/>
      </c>
      <c r="V758" s="19">
        <f>S758+U758+O758</f>
        <v/>
      </c>
      <c r="W758" s="19">
        <f>MIN(550000,MAX(0,$B758))</f>
        <v/>
      </c>
      <c r="X758" s="19">
        <f>$B758-W758</f>
        <v/>
      </c>
      <c r="Y758" s="19">
        <f>MIN(670000,ROUNDDOWN(MAX(0,X758-430000)*0.0751+47600,0))+MIN(260000,ROUNDDOWN(MAX(0,X758-430000)*0.028+17600,0))+MIN(30000,ROUNDDOWN(MAX(0,X758-430000)*0.0027+1873,0))+IF("いいえ"="はい",MIN(170000,ROUNDDOWN(MAX(0,X758-430000)*0.0243+17800,0)),0)</f>
        <v/>
      </c>
      <c r="Z758" s="19">
        <f>IF(""="",215040+Y758,"")</f>
        <v/>
      </c>
      <c r="AA758" s="19">
        <f>IF(X758&gt;23500000,NA(),IF(X758&lt;=4890000,1040000,IF(X758&lt;=6550000,670000,620000)))</f>
        <v/>
      </c>
      <c r="AB758" s="19">
        <f>MAX(0,ROUNDDOWN(X758-Z758-AA758-0,-3))</f>
        <v/>
      </c>
      <c r="AC758" s="19">
        <f>IF(AB758&lt;=0,0,ROUNDDOWN((AB758*LOOKUP(AB758,{0,1950001,3300001,6950001,9000001,18000001,40000001},{0.05,0.1,0.2,0.23,0.33,0.4,0.45})-LOOKUP(AB758,{0,1950001,3300001,6950001,9000001,18000001,40000001},{0,97500,427500,636000,1536000,2796000,4796000}))*1.021,-2))</f>
        <v/>
      </c>
      <c r="AD758" s="19">
        <f>MAX(0,ROUNDDOWN(X758-Z758-430000-0,-3))</f>
        <v/>
      </c>
      <c r="AE758" s="19">
        <f>IF(X758&lt;=450000,0,MAX(0,ROUNDDOWN(AD758*0.06-MIN(50000,AD758)*0.03,-2))+MAX(0,ROUNDDOWN(AD758*0.04-MIN(50000,AD758)*0.02,-2)))</f>
        <v/>
      </c>
      <c r="AF758" s="19">
        <f>AC758+AE758+Y758</f>
        <v/>
      </c>
      <c r="AG758" s="19">
        <f>MIN(650000,MAX(0,$B758))</f>
        <v/>
      </c>
      <c r="AH758" s="19">
        <f>$B758-AG758</f>
        <v/>
      </c>
      <c r="AI758" s="19">
        <f>MIN(670000,ROUNDDOWN(MAX(0,AH758-430000)*0.0751+47600,0))+MIN(260000,ROUNDDOWN(MAX(0,AH758-430000)*0.028+17600,0))+MIN(30000,ROUNDDOWN(MAX(0,AH758-430000)*0.0027+1873,0))+IF("いいえ"="はい",MIN(170000,ROUNDDOWN(MAX(0,AH758-430000)*0.0243+17800,0)),0)</f>
        <v/>
      </c>
      <c r="AJ758" s="19">
        <f>IF(""="",215040+AI758,"")</f>
        <v/>
      </c>
      <c r="AK758" s="19">
        <f>IF(AH758&gt;23500000,NA(),IF(AH758&lt;=4890000,1040000,IF(AH758&lt;=6550000,670000,620000)))</f>
        <v/>
      </c>
      <c r="AL758" s="19">
        <f>MAX(0,ROUNDDOWN(AH758-AJ758-AK758-0,-3))</f>
        <v/>
      </c>
      <c r="AM758" s="19">
        <f>IF(AL758&lt;=0,0,ROUNDDOWN((AL758*LOOKUP(AL758,{0,1950001,3300001,6950001,9000001,18000001,40000001},{0.05,0.1,0.2,0.23,0.33,0.4,0.45})-LOOKUP(AL758,{0,1950001,3300001,6950001,9000001,18000001,40000001},{0,97500,427500,636000,1536000,2796000,4796000}))*1.021,-2))</f>
        <v/>
      </c>
      <c r="AN758" s="19">
        <f>MAX(0,ROUNDDOWN(AH758-AJ758-430000-0,-3))</f>
        <v/>
      </c>
      <c r="AO758" s="19">
        <f>IF(AH758&lt;=450000,0,MAX(0,ROUNDDOWN(AN758*0.06-MIN(50000,AN758)*0.03,-2))+MAX(0,ROUNDDOWN(AN758*0.04-MIN(50000,AN758)*0.02,-2)))</f>
        <v/>
      </c>
      <c r="AP758" s="19">
        <f>AM758+AO758+AI758</f>
        <v/>
      </c>
      <c r="AQ758" s="19">
        <f>MIN(750000,MAX(0,$B758))</f>
        <v/>
      </c>
      <c r="AR758" s="19">
        <f>$B758-AQ758</f>
        <v/>
      </c>
      <c r="AS758" s="19">
        <f>MIN(670000,ROUNDDOWN(MAX(0,AR758-430000)*0.0751+47600,0))+MIN(260000,ROUNDDOWN(MAX(0,AR758-430000)*0.028+17600,0))+MIN(30000,ROUNDDOWN(MAX(0,AR758-430000)*0.0027+1873,0))+IF("いいえ"="はい",MIN(170000,ROUNDDOWN(MAX(0,AR758-430000)*0.0243+17800,0)),0)</f>
        <v/>
      </c>
      <c r="AT758" s="19">
        <f>IF(""="",215040+AS758,"")</f>
        <v/>
      </c>
      <c r="AU758" s="19">
        <f>IF(AR758&gt;23500000,NA(),IF(AR758&lt;=4890000,1040000,IF(AR758&lt;=6550000,670000,620000)))</f>
        <v/>
      </c>
      <c r="AV758" s="19">
        <f>MAX(0,ROUNDDOWN(AR758-AT758-AU758-0,-3))</f>
        <v/>
      </c>
      <c r="AW758" s="19">
        <f>IF(AV758&lt;=0,0,ROUNDDOWN((AV758*LOOKUP(AV758,{0,1950001,3300001,6950001,9000001,18000001,40000001},{0.05,0.1,0.2,0.23,0.33,0.4,0.45})-LOOKUP(AV758,{0,1950001,3300001,6950001,9000001,18000001,40000001},{0,97500,427500,636000,1536000,2796000,4796000}))*1.021,-2))</f>
        <v/>
      </c>
      <c r="AX758" s="19">
        <f>MAX(0,ROUNDDOWN(AR758-AT758-430000-0,-3))</f>
        <v/>
      </c>
      <c r="AY758" s="19">
        <f>IF(AR758&lt;=450000,0,MAX(0,ROUNDDOWN(AX758*0.06-MIN(50000,AX758)*0.03,-2))+MAX(0,ROUNDDOWN(AX758*0.04-MIN(50000,AX758)*0.02,-2)))</f>
        <v/>
      </c>
      <c r="AZ758" s="19">
        <f>AW758+AY758+AS758</f>
        <v/>
      </c>
    </row>
    <row r="759">
      <c r="A759" t="inlineStr">
        <is>
          <t>1万円刻み</t>
        </is>
      </c>
      <c r="B759" s="19">
        <f>'3_1万円刻み'!$A$742</f>
        <v/>
      </c>
      <c r="C759" s="19">
        <f>MIN(0,MAX(0,$B759))</f>
        <v/>
      </c>
      <c r="D759" s="19">
        <f>$B759-C759</f>
        <v/>
      </c>
      <c r="E759" s="19">
        <f>MIN(670000,ROUNDDOWN(MAX(0,D759-430000)*0.0751+47600,0))+MIN(260000,ROUNDDOWN(MAX(0,D759-430000)*0.028+17600,0))+MIN(30000,ROUNDDOWN(MAX(0,D759-430000)*0.0027+1873,0))+IF("いいえ"="はい",MIN(170000,ROUNDDOWN(MAX(0,D759-430000)*0.0243+17800,0)),0)</f>
        <v/>
      </c>
      <c r="F759" s="19">
        <f>IF(""="",215040+E759,"")</f>
        <v/>
      </c>
      <c r="G759" s="19">
        <f>IF(D759&gt;23500000,NA(),IF(D759&lt;=4890000,1040000,IF(D759&lt;=6550000,670000,620000)))</f>
        <v/>
      </c>
      <c r="H759" s="19">
        <f>MAX(0,ROUNDDOWN(D759-F759-G759-0,-3))</f>
        <v/>
      </c>
      <c r="I759" s="19">
        <f>IF(H759&lt;=0,0,ROUNDDOWN((H759*LOOKUP(H759,{0,1950001,3300001,6950001,9000001,18000001,40000001},{0.05,0.1,0.2,0.23,0.33,0.4,0.45})-LOOKUP(H759,{0,1950001,3300001,6950001,9000001,18000001,40000001},{0,97500,427500,636000,1536000,2796000,4796000}))*1.021,-2))</f>
        <v/>
      </c>
      <c r="J759" s="19">
        <f>MAX(0,ROUNDDOWN(D759-F759-430000-0,-3))</f>
        <v/>
      </c>
      <c r="K759" s="19">
        <f>IF(D759&lt;=450000,0,MAX(0,ROUNDDOWN(J759*0.06-MIN(50000,J759)*0.03,-2))+MAX(0,ROUNDDOWN(J759*0.04-MIN(50000,J759)*0.02,-2)))</f>
        <v/>
      </c>
      <c r="L759" s="19">
        <f>I759+K759+E759</f>
        <v/>
      </c>
      <c r="M759" s="19">
        <f>MIN(100000,MAX(0,$B759))</f>
        <v/>
      </c>
      <c r="N759" s="19">
        <f>$B759-M759</f>
        <v/>
      </c>
      <c r="O759" s="19">
        <f>MIN(670000,ROUNDDOWN(MAX(0,N759-430000)*0.0751+47600,0))+MIN(260000,ROUNDDOWN(MAX(0,N759-430000)*0.028+17600,0))+MIN(30000,ROUNDDOWN(MAX(0,N759-430000)*0.0027+1873,0))+IF("いいえ"="はい",MIN(170000,ROUNDDOWN(MAX(0,N759-430000)*0.0243+17800,0)),0)</f>
        <v/>
      </c>
      <c r="P759" s="19">
        <f>IF(""="",215040+O759,"")</f>
        <v/>
      </c>
      <c r="Q759" s="19">
        <f>IF(N759&gt;23500000,NA(),IF(N759&lt;=4890000,1040000,IF(N759&lt;=6550000,670000,620000)))</f>
        <v/>
      </c>
      <c r="R759" s="19">
        <f>MAX(0,ROUNDDOWN(N759-P759-Q759-0,-3))</f>
        <v/>
      </c>
      <c r="S759" s="19">
        <f>IF(R759&lt;=0,0,ROUNDDOWN((R759*LOOKUP(R759,{0,1950001,3300001,6950001,9000001,18000001,40000001},{0.05,0.1,0.2,0.23,0.33,0.4,0.45})-LOOKUP(R759,{0,1950001,3300001,6950001,9000001,18000001,40000001},{0,97500,427500,636000,1536000,2796000,4796000}))*1.021,-2))</f>
        <v/>
      </c>
      <c r="T759" s="19">
        <f>MAX(0,ROUNDDOWN(N759-P759-430000-0,-3))</f>
        <v/>
      </c>
      <c r="U759" s="19">
        <f>IF(N759&lt;=450000,0,MAX(0,ROUNDDOWN(T759*0.06-MIN(50000,T759)*0.03,-2))+MAX(0,ROUNDDOWN(T759*0.04-MIN(50000,T759)*0.02,-2)))</f>
        <v/>
      </c>
      <c r="V759" s="19">
        <f>S759+U759+O759</f>
        <v/>
      </c>
      <c r="W759" s="19">
        <f>MIN(550000,MAX(0,$B759))</f>
        <v/>
      </c>
      <c r="X759" s="19">
        <f>$B759-W759</f>
        <v/>
      </c>
      <c r="Y759" s="19">
        <f>MIN(670000,ROUNDDOWN(MAX(0,X759-430000)*0.0751+47600,0))+MIN(260000,ROUNDDOWN(MAX(0,X759-430000)*0.028+17600,0))+MIN(30000,ROUNDDOWN(MAX(0,X759-430000)*0.0027+1873,0))+IF("いいえ"="はい",MIN(170000,ROUNDDOWN(MAX(0,X759-430000)*0.0243+17800,0)),0)</f>
        <v/>
      </c>
      <c r="Z759" s="19">
        <f>IF(""="",215040+Y759,"")</f>
        <v/>
      </c>
      <c r="AA759" s="19">
        <f>IF(X759&gt;23500000,NA(),IF(X759&lt;=4890000,1040000,IF(X759&lt;=6550000,670000,620000)))</f>
        <v/>
      </c>
      <c r="AB759" s="19">
        <f>MAX(0,ROUNDDOWN(X759-Z759-AA759-0,-3))</f>
        <v/>
      </c>
      <c r="AC759" s="19">
        <f>IF(AB759&lt;=0,0,ROUNDDOWN((AB759*LOOKUP(AB759,{0,1950001,3300001,6950001,9000001,18000001,40000001},{0.05,0.1,0.2,0.23,0.33,0.4,0.45})-LOOKUP(AB759,{0,1950001,3300001,6950001,9000001,18000001,40000001},{0,97500,427500,636000,1536000,2796000,4796000}))*1.021,-2))</f>
        <v/>
      </c>
      <c r="AD759" s="19">
        <f>MAX(0,ROUNDDOWN(X759-Z759-430000-0,-3))</f>
        <v/>
      </c>
      <c r="AE759" s="19">
        <f>IF(X759&lt;=450000,0,MAX(0,ROUNDDOWN(AD759*0.06-MIN(50000,AD759)*0.03,-2))+MAX(0,ROUNDDOWN(AD759*0.04-MIN(50000,AD759)*0.02,-2)))</f>
        <v/>
      </c>
      <c r="AF759" s="19">
        <f>AC759+AE759+Y759</f>
        <v/>
      </c>
      <c r="AG759" s="19">
        <f>MIN(650000,MAX(0,$B759))</f>
        <v/>
      </c>
      <c r="AH759" s="19">
        <f>$B759-AG759</f>
        <v/>
      </c>
      <c r="AI759" s="19">
        <f>MIN(670000,ROUNDDOWN(MAX(0,AH759-430000)*0.0751+47600,0))+MIN(260000,ROUNDDOWN(MAX(0,AH759-430000)*0.028+17600,0))+MIN(30000,ROUNDDOWN(MAX(0,AH759-430000)*0.0027+1873,0))+IF("いいえ"="はい",MIN(170000,ROUNDDOWN(MAX(0,AH759-430000)*0.0243+17800,0)),0)</f>
        <v/>
      </c>
      <c r="AJ759" s="19">
        <f>IF(""="",215040+AI759,"")</f>
        <v/>
      </c>
      <c r="AK759" s="19">
        <f>IF(AH759&gt;23500000,NA(),IF(AH759&lt;=4890000,1040000,IF(AH759&lt;=6550000,670000,620000)))</f>
        <v/>
      </c>
      <c r="AL759" s="19">
        <f>MAX(0,ROUNDDOWN(AH759-AJ759-AK759-0,-3))</f>
        <v/>
      </c>
      <c r="AM759" s="19">
        <f>IF(AL759&lt;=0,0,ROUNDDOWN((AL759*LOOKUP(AL759,{0,1950001,3300001,6950001,9000001,18000001,40000001},{0.05,0.1,0.2,0.23,0.33,0.4,0.45})-LOOKUP(AL759,{0,1950001,3300001,6950001,9000001,18000001,40000001},{0,97500,427500,636000,1536000,2796000,4796000}))*1.021,-2))</f>
        <v/>
      </c>
      <c r="AN759" s="19">
        <f>MAX(0,ROUNDDOWN(AH759-AJ759-430000-0,-3))</f>
        <v/>
      </c>
      <c r="AO759" s="19">
        <f>IF(AH759&lt;=450000,0,MAX(0,ROUNDDOWN(AN759*0.06-MIN(50000,AN759)*0.03,-2))+MAX(0,ROUNDDOWN(AN759*0.04-MIN(50000,AN759)*0.02,-2)))</f>
        <v/>
      </c>
      <c r="AP759" s="19">
        <f>AM759+AO759+AI759</f>
        <v/>
      </c>
      <c r="AQ759" s="19">
        <f>MIN(750000,MAX(0,$B759))</f>
        <v/>
      </c>
      <c r="AR759" s="19">
        <f>$B759-AQ759</f>
        <v/>
      </c>
      <c r="AS759" s="19">
        <f>MIN(670000,ROUNDDOWN(MAX(0,AR759-430000)*0.0751+47600,0))+MIN(260000,ROUNDDOWN(MAX(0,AR759-430000)*0.028+17600,0))+MIN(30000,ROUNDDOWN(MAX(0,AR759-430000)*0.0027+1873,0))+IF("いいえ"="はい",MIN(170000,ROUNDDOWN(MAX(0,AR759-430000)*0.0243+17800,0)),0)</f>
        <v/>
      </c>
      <c r="AT759" s="19">
        <f>IF(""="",215040+AS759,"")</f>
        <v/>
      </c>
      <c r="AU759" s="19">
        <f>IF(AR759&gt;23500000,NA(),IF(AR759&lt;=4890000,1040000,IF(AR759&lt;=6550000,670000,620000)))</f>
        <v/>
      </c>
      <c r="AV759" s="19">
        <f>MAX(0,ROUNDDOWN(AR759-AT759-AU759-0,-3))</f>
        <v/>
      </c>
      <c r="AW759" s="19">
        <f>IF(AV759&lt;=0,0,ROUNDDOWN((AV759*LOOKUP(AV759,{0,1950001,3300001,6950001,9000001,18000001,40000001},{0.05,0.1,0.2,0.23,0.33,0.4,0.45})-LOOKUP(AV759,{0,1950001,3300001,6950001,9000001,18000001,40000001},{0,97500,427500,636000,1536000,2796000,4796000}))*1.021,-2))</f>
        <v/>
      </c>
      <c r="AX759" s="19">
        <f>MAX(0,ROUNDDOWN(AR759-AT759-430000-0,-3))</f>
        <v/>
      </c>
      <c r="AY759" s="19">
        <f>IF(AR759&lt;=450000,0,MAX(0,ROUNDDOWN(AX759*0.06-MIN(50000,AX759)*0.03,-2))+MAX(0,ROUNDDOWN(AX759*0.04-MIN(50000,AX759)*0.02,-2)))</f>
        <v/>
      </c>
      <c r="AZ759" s="19">
        <f>AW759+AY759+AS759</f>
        <v/>
      </c>
    </row>
    <row r="760">
      <c r="A760" t="inlineStr">
        <is>
          <t>1万円刻み</t>
        </is>
      </c>
      <c r="B760" s="19">
        <f>'3_1万円刻み'!$A$743</f>
        <v/>
      </c>
      <c r="C760" s="19">
        <f>MIN(0,MAX(0,$B760))</f>
        <v/>
      </c>
      <c r="D760" s="19">
        <f>$B760-C760</f>
        <v/>
      </c>
      <c r="E760" s="19">
        <f>MIN(670000,ROUNDDOWN(MAX(0,D760-430000)*0.0751+47600,0))+MIN(260000,ROUNDDOWN(MAX(0,D760-430000)*0.028+17600,0))+MIN(30000,ROUNDDOWN(MAX(0,D760-430000)*0.0027+1873,0))+IF("いいえ"="はい",MIN(170000,ROUNDDOWN(MAX(0,D760-430000)*0.0243+17800,0)),0)</f>
        <v/>
      </c>
      <c r="F760" s="19">
        <f>IF(""="",215040+E760,"")</f>
        <v/>
      </c>
      <c r="G760" s="19">
        <f>IF(D760&gt;23500000,NA(),IF(D760&lt;=4890000,1040000,IF(D760&lt;=6550000,670000,620000)))</f>
        <v/>
      </c>
      <c r="H760" s="19">
        <f>MAX(0,ROUNDDOWN(D760-F760-G760-0,-3))</f>
        <v/>
      </c>
      <c r="I760" s="19">
        <f>IF(H760&lt;=0,0,ROUNDDOWN((H760*LOOKUP(H760,{0,1950001,3300001,6950001,9000001,18000001,40000001},{0.05,0.1,0.2,0.23,0.33,0.4,0.45})-LOOKUP(H760,{0,1950001,3300001,6950001,9000001,18000001,40000001},{0,97500,427500,636000,1536000,2796000,4796000}))*1.021,-2))</f>
        <v/>
      </c>
      <c r="J760" s="19">
        <f>MAX(0,ROUNDDOWN(D760-F760-430000-0,-3))</f>
        <v/>
      </c>
      <c r="K760" s="19">
        <f>IF(D760&lt;=450000,0,MAX(0,ROUNDDOWN(J760*0.06-MIN(50000,J760)*0.03,-2))+MAX(0,ROUNDDOWN(J760*0.04-MIN(50000,J760)*0.02,-2)))</f>
        <v/>
      </c>
      <c r="L760" s="19">
        <f>I760+K760+E760</f>
        <v/>
      </c>
      <c r="M760" s="19">
        <f>MIN(100000,MAX(0,$B760))</f>
        <v/>
      </c>
      <c r="N760" s="19">
        <f>$B760-M760</f>
        <v/>
      </c>
      <c r="O760" s="19">
        <f>MIN(670000,ROUNDDOWN(MAX(0,N760-430000)*0.0751+47600,0))+MIN(260000,ROUNDDOWN(MAX(0,N760-430000)*0.028+17600,0))+MIN(30000,ROUNDDOWN(MAX(0,N760-430000)*0.0027+1873,0))+IF("いいえ"="はい",MIN(170000,ROUNDDOWN(MAX(0,N760-430000)*0.0243+17800,0)),0)</f>
        <v/>
      </c>
      <c r="P760" s="19">
        <f>IF(""="",215040+O760,"")</f>
        <v/>
      </c>
      <c r="Q760" s="19">
        <f>IF(N760&gt;23500000,NA(),IF(N760&lt;=4890000,1040000,IF(N760&lt;=6550000,670000,620000)))</f>
        <v/>
      </c>
      <c r="R760" s="19">
        <f>MAX(0,ROUNDDOWN(N760-P760-Q760-0,-3))</f>
        <v/>
      </c>
      <c r="S760" s="19">
        <f>IF(R760&lt;=0,0,ROUNDDOWN((R760*LOOKUP(R760,{0,1950001,3300001,6950001,9000001,18000001,40000001},{0.05,0.1,0.2,0.23,0.33,0.4,0.45})-LOOKUP(R760,{0,1950001,3300001,6950001,9000001,18000001,40000001},{0,97500,427500,636000,1536000,2796000,4796000}))*1.021,-2))</f>
        <v/>
      </c>
      <c r="T760" s="19">
        <f>MAX(0,ROUNDDOWN(N760-P760-430000-0,-3))</f>
        <v/>
      </c>
      <c r="U760" s="19">
        <f>IF(N760&lt;=450000,0,MAX(0,ROUNDDOWN(T760*0.06-MIN(50000,T760)*0.03,-2))+MAX(0,ROUNDDOWN(T760*0.04-MIN(50000,T760)*0.02,-2)))</f>
        <v/>
      </c>
      <c r="V760" s="19">
        <f>S760+U760+O760</f>
        <v/>
      </c>
      <c r="W760" s="19">
        <f>MIN(550000,MAX(0,$B760))</f>
        <v/>
      </c>
      <c r="X760" s="19">
        <f>$B760-W760</f>
        <v/>
      </c>
      <c r="Y760" s="19">
        <f>MIN(670000,ROUNDDOWN(MAX(0,X760-430000)*0.0751+47600,0))+MIN(260000,ROUNDDOWN(MAX(0,X760-430000)*0.028+17600,0))+MIN(30000,ROUNDDOWN(MAX(0,X760-430000)*0.0027+1873,0))+IF("いいえ"="はい",MIN(170000,ROUNDDOWN(MAX(0,X760-430000)*0.0243+17800,0)),0)</f>
        <v/>
      </c>
      <c r="Z760" s="19">
        <f>IF(""="",215040+Y760,"")</f>
        <v/>
      </c>
      <c r="AA760" s="19">
        <f>IF(X760&gt;23500000,NA(),IF(X760&lt;=4890000,1040000,IF(X760&lt;=6550000,670000,620000)))</f>
        <v/>
      </c>
      <c r="AB760" s="19">
        <f>MAX(0,ROUNDDOWN(X760-Z760-AA760-0,-3))</f>
        <v/>
      </c>
      <c r="AC760" s="19">
        <f>IF(AB760&lt;=0,0,ROUNDDOWN((AB760*LOOKUP(AB760,{0,1950001,3300001,6950001,9000001,18000001,40000001},{0.05,0.1,0.2,0.23,0.33,0.4,0.45})-LOOKUP(AB760,{0,1950001,3300001,6950001,9000001,18000001,40000001},{0,97500,427500,636000,1536000,2796000,4796000}))*1.021,-2))</f>
        <v/>
      </c>
      <c r="AD760" s="19">
        <f>MAX(0,ROUNDDOWN(X760-Z760-430000-0,-3))</f>
        <v/>
      </c>
      <c r="AE760" s="19">
        <f>IF(X760&lt;=450000,0,MAX(0,ROUNDDOWN(AD760*0.06-MIN(50000,AD760)*0.03,-2))+MAX(0,ROUNDDOWN(AD760*0.04-MIN(50000,AD760)*0.02,-2)))</f>
        <v/>
      </c>
      <c r="AF760" s="19">
        <f>AC760+AE760+Y760</f>
        <v/>
      </c>
      <c r="AG760" s="19">
        <f>MIN(650000,MAX(0,$B760))</f>
        <v/>
      </c>
      <c r="AH760" s="19">
        <f>$B760-AG760</f>
        <v/>
      </c>
      <c r="AI760" s="19">
        <f>MIN(670000,ROUNDDOWN(MAX(0,AH760-430000)*0.0751+47600,0))+MIN(260000,ROUNDDOWN(MAX(0,AH760-430000)*0.028+17600,0))+MIN(30000,ROUNDDOWN(MAX(0,AH760-430000)*0.0027+1873,0))+IF("いいえ"="はい",MIN(170000,ROUNDDOWN(MAX(0,AH760-430000)*0.0243+17800,0)),0)</f>
        <v/>
      </c>
      <c r="AJ760" s="19">
        <f>IF(""="",215040+AI760,"")</f>
        <v/>
      </c>
      <c r="AK760" s="19">
        <f>IF(AH760&gt;23500000,NA(),IF(AH760&lt;=4890000,1040000,IF(AH760&lt;=6550000,670000,620000)))</f>
        <v/>
      </c>
      <c r="AL760" s="19">
        <f>MAX(0,ROUNDDOWN(AH760-AJ760-AK760-0,-3))</f>
        <v/>
      </c>
      <c r="AM760" s="19">
        <f>IF(AL760&lt;=0,0,ROUNDDOWN((AL760*LOOKUP(AL760,{0,1950001,3300001,6950001,9000001,18000001,40000001},{0.05,0.1,0.2,0.23,0.33,0.4,0.45})-LOOKUP(AL760,{0,1950001,3300001,6950001,9000001,18000001,40000001},{0,97500,427500,636000,1536000,2796000,4796000}))*1.021,-2))</f>
        <v/>
      </c>
      <c r="AN760" s="19">
        <f>MAX(0,ROUNDDOWN(AH760-AJ760-430000-0,-3))</f>
        <v/>
      </c>
      <c r="AO760" s="19">
        <f>IF(AH760&lt;=450000,0,MAX(0,ROUNDDOWN(AN760*0.06-MIN(50000,AN760)*0.03,-2))+MAX(0,ROUNDDOWN(AN760*0.04-MIN(50000,AN760)*0.02,-2)))</f>
        <v/>
      </c>
      <c r="AP760" s="19">
        <f>AM760+AO760+AI760</f>
        <v/>
      </c>
      <c r="AQ760" s="19">
        <f>MIN(750000,MAX(0,$B760))</f>
        <v/>
      </c>
      <c r="AR760" s="19">
        <f>$B760-AQ760</f>
        <v/>
      </c>
      <c r="AS760" s="19">
        <f>MIN(670000,ROUNDDOWN(MAX(0,AR760-430000)*0.0751+47600,0))+MIN(260000,ROUNDDOWN(MAX(0,AR760-430000)*0.028+17600,0))+MIN(30000,ROUNDDOWN(MAX(0,AR760-430000)*0.0027+1873,0))+IF("いいえ"="はい",MIN(170000,ROUNDDOWN(MAX(0,AR760-430000)*0.0243+17800,0)),0)</f>
        <v/>
      </c>
      <c r="AT760" s="19">
        <f>IF(""="",215040+AS760,"")</f>
        <v/>
      </c>
      <c r="AU760" s="19">
        <f>IF(AR760&gt;23500000,NA(),IF(AR760&lt;=4890000,1040000,IF(AR760&lt;=6550000,670000,620000)))</f>
        <v/>
      </c>
      <c r="AV760" s="19">
        <f>MAX(0,ROUNDDOWN(AR760-AT760-AU760-0,-3))</f>
        <v/>
      </c>
      <c r="AW760" s="19">
        <f>IF(AV760&lt;=0,0,ROUNDDOWN((AV760*LOOKUP(AV760,{0,1950001,3300001,6950001,9000001,18000001,40000001},{0.05,0.1,0.2,0.23,0.33,0.4,0.45})-LOOKUP(AV760,{0,1950001,3300001,6950001,9000001,18000001,40000001},{0,97500,427500,636000,1536000,2796000,4796000}))*1.021,-2))</f>
        <v/>
      </c>
      <c r="AX760" s="19">
        <f>MAX(0,ROUNDDOWN(AR760-AT760-430000-0,-3))</f>
        <v/>
      </c>
      <c r="AY760" s="19">
        <f>IF(AR760&lt;=450000,0,MAX(0,ROUNDDOWN(AX760*0.06-MIN(50000,AX760)*0.03,-2))+MAX(0,ROUNDDOWN(AX760*0.04-MIN(50000,AX760)*0.02,-2)))</f>
        <v/>
      </c>
      <c r="AZ760" s="19">
        <f>AW760+AY760+AS760</f>
        <v/>
      </c>
    </row>
    <row r="761">
      <c r="A761" t="inlineStr">
        <is>
          <t>1万円刻み</t>
        </is>
      </c>
      <c r="B761" s="19">
        <f>'3_1万円刻み'!$A$744</f>
        <v/>
      </c>
      <c r="C761" s="19">
        <f>MIN(0,MAX(0,$B761))</f>
        <v/>
      </c>
      <c r="D761" s="19">
        <f>$B761-C761</f>
        <v/>
      </c>
      <c r="E761" s="19">
        <f>MIN(670000,ROUNDDOWN(MAX(0,D761-430000)*0.0751+47600,0))+MIN(260000,ROUNDDOWN(MAX(0,D761-430000)*0.028+17600,0))+MIN(30000,ROUNDDOWN(MAX(0,D761-430000)*0.0027+1873,0))+IF("いいえ"="はい",MIN(170000,ROUNDDOWN(MAX(0,D761-430000)*0.0243+17800,0)),0)</f>
        <v/>
      </c>
      <c r="F761" s="19">
        <f>IF(""="",215040+E761,"")</f>
        <v/>
      </c>
      <c r="G761" s="19">
        <f>IF(D761&gt;23500000,NA(),IF(D761&lt;=4890000,1040000,IF(D761&lt;=6550000,670000,620000)))</f>
        <v/>
      </c>
      <c r="H761" s="19">
        <f>MAX(0,ROUNDDOWN(D761-F761-G761-0,-3))</f>
        <v/>
      </c>
      <c r="I761" s="19">
        <f>IF(H761&lt;=0,0,ROUNDDOWN((H761*LOOKUP(H761,{0,1950001,3300001,6950001,9000001,18000001,40000001},{0.05,0.1,0.2,0.23,0.33,0.4,0.45})-LOOKUP(H761,{0,1950001,3300001,6950001,9000001,18000001,40000001},{0,97500,427500,636000,1536000,2796000,4796000}))*1.021,-2))</f>
        <v/>
      </c>
      <c r="J761" s="19">
        <f>MAX(0,ROUNDDOWN(D761-F761-430000-0,-3))</f>
        <v/>
      </c>
      <c r="K761" s="19">
        <f>IF(D761&lt;=450000,0,MAX(0,ROUNDDOWN(J761*0.06-MIN(50000,J761)*0.03,-2))+MAX(0,ROUNDDOWN(J761*0.04-MIN(50000,J761)*0.02,-2)))</f>
        <v/>
      </c>
      <c r="L761" s="19">
        <f>I761+K761+E761</f>
        <v/>
      </c>
      <c r="M761" s="19">
        <f>MIN(100000,MAX(0,$B761))</f>
        <v/>
      </c>
      <c r="N761" s="19">
        <f>$B761-M761</f>
        <v/>
      </c>
      <c r="O761" s="19">
        <f>MIN(670000,ROUNDDOWN(MAX(0,N761-430000)*0.0751+47600,0))+MIN(260000,ROUNDDOWN(MAX(0,N761-430000)*0.028+17600,0))+MIN(30000,ROUNDDOWN(MAX(0,N761-430000)*0.0027+1873,0))+IF("いいえ"="はい",MIN(170000,ROUNDDOWN(MAX(0,N761-430000)*0.0243+17800,0)),0)</f>
        <v/>
      </c>
      <c r="P761" s="19">
        <f>IF(""="",215040+O761,"")</f>
        <v/>
      </c>
      <c r="Q761" s="19">
        <f>IF(N761&gt;23500000,NA(),IF(N761&lt;=4890000,1040000,IF(N761&lt;=6550000,670000,620000)))</f>
        <v/>
      </c>
      <c r="R761" s="19">
        <f>MAX(0,ROUNDDOWN(N761-P761-Q761-0,-3))</f>
        <v/>
      </c>
      <c r="S761" s="19">
        <f>IF(R761&lt;=0,0,ROUNDDOWN((R761*LOOKUP(R761,{0,1950001,3300001,6950001,9000001,18000001,40000001},{0.05,0.1,0.2,0.23,0.33,0.4,0.45})-LOOKUP(R761,{0,1950001,3300001,6950001,9000001,18000001,40000001},{0,97500,427500,636000,1536000,2796000,4796000}))*1.021,-2))</f>
        <v/>
      </c>
      <c r="T761" s="19">
        <f>MAX(0,ROUNDDOWN(N761-P761-430000-0,-3))</f>
        <v/>
      </c>
      <c r="U761" s="19">
        <f>IF(N761&lt;=450000,0,MAX(0,ROUNDDOWN(T761*0.06-MIN(50000,T761)*0.03,-2))+MAX(0,ROUNDDOWN(T761*0.04-MIN(50000,T761)*0.02,-2)))</f>
        <v/>
      </c>
      <c r="V761" s="19">
        <f>S761+U761+O761</f>
        <v/>
      </c>
      <c r="W761" s="19">
        <f>MIN(550000,MAX(0,$B761))</f>
        <v/>
      </c>
      <c r="X761" s="19">
        <f>$B761-W761</f>
        <v/>
      </c>
      <c r="Y761" s="19">
        <f>MIN(670000,ROUNDDOWN(MAX(0,X761-430000)*0.0751+47600,0))+MIN(260000,ROUNDDOWN(MAX(0,X761-430000)*0.028+17600,0))+MIN(30000,ROUNDDOWN(MAX(0,X761-430000)*0.0027+1873,0))+IF("いいえ"="はい",MIN(170000,ROUNDDOWN(MAX(0,X761-430000)*0.0243+17800,0)),0)</f>
        <v/>
      </c>
      <c r="Z761" s="19">
        <f>IF(""="",215040+Y761,"")</f>
        <v/>
      </c>
      <c r="AA761" s="19">
        <f>IF(X761&gt;23500000,NA(),IF(X761&lt;=4890000,1040000,IF(X761&lt;=6550000,670000,620000)))</f>
        <v/>
      </c>
      <c r="AB761" s="19">
        <f>MAX(0,ROUNDDOWN(X761-Z761-AA761-0,-3))</f>
        <v/>
      </c>
      <c r="AC761" s="19">
        <f>IF(AB761&lt;=0,0,ROUNDDOWN((AB761*LOOKUP(AB761,{0,1950001,3300001,6950001,9000001,18000001,40000001},{0.05,0.1,0.2,0.23,0.33,0.4,0.45})-LOOKUP(AB761,{0,1950001,3300001,6950001,9000001,18000001,40000001},{0,97500,427500,636000,1536000,2796000,4796000}))*1.021,-2))</f>
        <v/>
      </c>
      <c r="AD761" s="19">
        <f>MAX(0,ROUNDDOWN(X761-Z761-430000-0,-3))</f>
        <v/>
      </c>
      <c r="AE761" s="19">
        <f>IF(X761&lt;=450000,0,MAX(0,ROUNDDOWN(AD761*0.06-MIN(50000,AD761)*0.03,-2))+MAX(0,ROUNDDOWN(AD761*0.04-MIN(50000,AD761)*0.02,-2)))</f>
        <v/>
      </c>
      <c r="AF761" s="19">
        <f>AC761+AE761+Y761</f>
        <v/>
      </c>
      <c r="AG761" s="19">
        <f>MIN(650000,MAX(0,$B761))</f>
        <v/>
      </c>
      <c r="AH761" s="19">
        <f>$B761-AG761</f>
        <v/>
      </c>
      <c r="AI761" s="19">
        <f>MIN(670000,ROUNDDOWN(MAX(0,AH761-430000)*0.0751+47600,0))+MIN(260000,ROUNDDOWN(MAX(0,AH761-430000)*0.028+17600,0))+MIN(30000,ROUNDDOWN(MAX(0,AH761-430000)*0.0027+1873,0))+IF("いいえ"="はい",MIN(170000,ROUNDDOWN(MAX(0,AH761-430000)*0.0243+17800,0)),0)</f>
        <v/>
      </c>
      <c r="AJ761" s="19">
        <f>IF(""="",215040+AI761,"")</f>
        <v/>
      </c>
      <c r="AK761" s="19">
        <f>IF(AH761&gt;23500000,NA(),IF(AH761&lt;=4890000,1040000,IF(AH761&lt;=6550000,670000,620000)))</f>
        <v/>
      </c>
      <c r="AL761" s="19">
        <f>MAX(0,ROUNDDOWN(AH761-AJ761-AK761-0,-3))</f>
        <v/>
      </c>
      <c r="AM761" s="19">
        <f>IF(AL761&lt;=0,0,ROUNDDOWN((AL761*LOOKUP(AL761,{0,1950001,3300001,6950001,9000001,18000001,40000001},{0.05,0.1,0.2,0.23,0.33,0.4,0.45})-LOOKUP(AL761,{0,1950001,3300001,6950001,9000001,18000001,40000001},{0,97500,427500,636000,1536000,2796000,4796000}))*1.021,-2))</f>
        <v/>
      </c>
      <c r="AN761" s="19">
        <f>MAX(0,ROUNDDOWN(AH761-AJ761-430000-0,-3))</f>
        <v/>
      </c>
      <c r="AO761" s="19">
        <f>IF(AH761&lt;=450000,0,MAX(0,ROUNDDOWN(AN761*0.06-MIN(50000,AN761)*0.03,-2))+MAX(0,ROUNDDOWN(AN761*0.04-MIN(50000,AN761)*0.02,-2)))</f>
        <v/>
      </c>
      <c r="AP761" s="19">
        <f>AM761+AO761+AI761</f>
        <v/>
      </c>
      <c r="AQ761" s="19">
        <f>MIN(750000,MAX(0,$B761))</f>
        <v/>
      </c>
      <c r="AR761" s="19">
        <f>$B761-AQ761</f>
        <v/>
      </c>
      <c r="AS761" s="19">
        <f>MIN(670000,ROUNDDOWN(MAX(0,AR761-430000)*0.0751+47600,0))+MIN(260000,ROUNDDOWN(MAX(0,AR761-430000)*0.028+17600,0))+MIN(30000,ROUNDDOWN(MAX(0,AR761-430000)*0.0027+1873,0))+IF("いいえ"="はい",MIN(170000,ROUNDDOWN(MAX(0,AR761-430000)*0.0243+17800,0)),0)</f>
        <v/>
      </c>
      <c r="AT761" s="19">
        <f>IF(""="",215040+AS761,"")</f>
        <v/>
      </c>
      <c r="AU761" s="19">
        <f>IF(AR761&gt;23500000,NA(),IF(AR761&lt;=4890000,1040000,IF(AR761&lt;=6550000,670000,620000)))</f>
        <v/>
      </c>
      <c r="AV761" s="19">
        <f>MAX(0,ROUNDDOWN(AR761-AT761-AU761-0,-3))</f>
        <v/>
      </c>
      <c r="AW761" s="19">
        <f>IF(AV761&lt;=0,0,ROUNDDOWN((AV761*LOOKUP(AV761,{0,1950001,3300001,6950001,9000001,18000001,40000001},{0.05,0.1,0.2,0.23,0.33,0.4,0.45})-LOOKUP(AV761,{0,1950001,3300001,6950001,9000001,18000001,40000001},{0,97500,427500,636000,1536000,2796000,4796000}))*1.021,-2))</f>
        <v/>
      </c>
      <c r="AX761" s="19">
        <f>MAX(0,ROUNDDOWN(AR761-AT761-430000-0,-3))</f>
        <v/>
      </c>
      <c r="AY761" s="19">
        <f>IF(AR761&lt;=450000,0,MAX(0,ROUNDDOWN(AX761*0.06-MIN(50000,AX761)*0.03,-2))+MAX(0,ROUNDDOWN(AX761*0.04-MIN(50000,AX761)*0.02,-2)))</f>
        <v/>
      </c>
      <c r="AZ761" s="19">
        <f>AW761+AY761+AS761</f>
        <v/>
      </c>
    </row>
    <row r="762">
      <c r="A762" t="inlineStr">
        <is>
          <t>1万円刻み</t>
        </is>
      </c>
      <c r="B762" s="19">
        <f>'3_1万円刻み'!$A$745</f>
        <v/>
      </c>
      <c r="C762" s="19">
        <f>MIN(0,MAX(0,$B762))</f>
        <v/>
      </c>
      <c r="D762" s="19">
        <f>$B762-C762</f>
        <v/>
      </c>
      <c r="E762" s="19">
        <f>MIN(670000,ROUNDDOWN(MAX(0,D762-430000)*0.0751+47600,0))+MIN(260000,ROUNDDOWN(MAX(0,D762-430000)*0.028+17600,0))+MIN(30000,ROUNDDOWN(MAX(0,D762-430000)*0.0027+1873,0))+IF("いいえ"="はい",MIN(170000,ROUNDDOWN(MAX(0,D762-430000)*0.0243+17800,0)),0)</f>
        <v/>
      </c>
      <c r="F762" s="19">
        <f>IF(""="",215040+E762,"")</f>
        <v/>
      </c>
      <c r="G762" s="19">
        <f>IF(D762&gt;23500000,NA(),IF(D762&lt;=4890000,1040000,IF(D762&lt;=6550000,670000,620000)))</f>
        <v/>
      </c>
      <c r="H762" s="19">
        <f>MAX(0,ROUNDDOWN(D762-F762-G762-0,-3))</f>
        <v/>
      </c>
      <c r="I762" s="19">
        <f>IF(H762&lt;=0,0,ROUNDDOWN((H762*LOOKUP(H762,{0,1950001,3300001,6950001,9000001,18000001,40000001},{0.05,0.1,0.2,0.23,0.33,0.4,0.45})-LOOKUP(H762,{0,1950001,3300001,6950001,9000001,18000001,40000001},{0,97500,427500,636000,1536000,2796000,4796000}))*1.021,-2))</f>
        <v/>
      </c>
      <c r="J762" s="19">
        <f>MAX(0,ROUNDDOWN(D762-F762-430000-0,-3))</f>
        <v/>
      </c>
      <c r="K762" s="19">
        <f>IF(D762&lt;=450000,0,MAX(0,ROUNDDOWN(J762*0.06-MIN(50000,J762)*0.03,-2))+MAX(0,ROUNDDOWN(J762*0.04-MIN(50000,J762)*0.02,-2)))</f>
        <v/>
      </c>
      <c r="L762" s="19">
        <f>I762+K762+E762</f>
        <v/>
      </c>
      <c r="M762" s="19">
        <f>MIN(100000,MAX(0,$B762))</f>
        <v/>
      </c>
      <c r="N762" s="19">
        <f>$B762-M762</f>
        <v/>
      </c>
      <c r="O762" s="19">
        <f>MIN(670000,ROUNDDOWN(MAX(0,N762-430000)*0.0751+47600,0))+MIN(260000,ROUNDDOWN(MAX(0,N762-430000)*0.028+17600,0))+MIN(30000,ROUNDDOWN(MAX(0,N762-430000)*0.0027+1873,0))+IF("いいえ"="はい",MIN(170000,ROUNDDOWN(MAX(0,N762-430000)*0.0243+17800,0)),0)</f>
        <v/>
      </c>
      <c r="P762" s="19">
        <f>IF(""="",215040+O762,"")</f>
        <v/>
      </c>
      <c r="Q762" s="19">
        <f>IF(N762&gt;23500000,NA(),IF(N762&lt;=4890000,1040000,IF(N762&lt;=6550000,670000,620000)))</f>
        <v/>
      </c>
      <c r="R762" s="19">
        <f>MAX(0,ROUNDDOWN(N762-P762-Q762-0,-3))</f>
        <v/>
      </c>
      <c r="S762" s="19">
        <f>IF(R762&lt;=0,0,ROUNDDOWN((R762*LOOKUP(R762,{0,1950001,3300001,6950001,9000001,18000001,40000001},{0.05,0.1,0.2,0.23,0.33,0.4,0.45})-LOOKUP(R762,{0,1950001,3300001,6950001,9000001,18000001,40000001},{0,97500,427500,636000,1536000,2796000,4796000}))*1.021,-2))</f>
        <v/>
      </c>
      <c r="T762" s="19">
        <f>MAX(0,ROUNDDOWN(N762-P762-430000-0,-3))</f>
        <v/>
      </c>
      <c r="U762" s="19">
        <f>IF(N762&lt;=450000,0,MAX(0,ROUNDDOWN(T762*0.06-MIN(50000,T762)*0.03,-2))+MAX(0,ROUNDDOWN(T762*0.04-MIN(50000,T762)*0.02,-2)))</f>
        <v/>
      </c>
      <c r="V762" s="19">
        <f>S762+U762+O762</f>
        <v/>
      </c>
      <c r="W762" s="19">
        <f>MIN(550000,MAX(0,$B762))</f>
        <v/>
      </c>
      <c r="X762" s="19">
        <f>$B762-W762</f>
        <v/>
      </c>
      <c r="Y762" s="19">
        <f>MIN(670000,ROUNDDOWN(MAX(0,X762-430000)*0.0751+47600,0))+MIN(260000,ROUNDDOWN(MAX(0,X762-430000)*0.028+17600,0))+MIN(30000,ROUNDDOWN(MAX(0,X762-430000)*0.0027+1873,0))+IF("いいえ"="はい",MIN(170000,ROUNDDOWN(MAX(0,X762-430000)*0.0243+17800,0)),0)</f>
        <v/>
      </c>
      <c r="Z762" s="19">
        <f>IF(""="",215040+Y762,"")</f>
        <v/>
      </c>
      <c r="AA762" s="19">
        <f>IF(X762&gt;23500000,NA(),IF(X762&lt;=4890000,1040000,IF(X762&lt;=6550000,670000,620000)))</f>
        <v/>
      </c>
      <c r="AB762" s="19">
        <f>MAX(0,ROUNDDOWN(X762-Z762-AA762-0,-3))</f>
        <v/>
      </c>
      <c r="AC762" s="19">
        <f>IF(AB762&lt;=0,0,ROUNDDOWN((AB762*LOOKUP(AB762,{0,1950001,3300001,6950001,9000001,18000001,40000001},{0.05,0.1,0.2,0.23,0.33,0.4,0.45})-LOOKUP(AB762,{0,1950001,3300001,6950001,9000001,18000001,40000001},{0,97500,427500,636000,1536000,2796000,4796000}))*1.021,-2))</f>
        <v/>
      </c>
      <c r="AD762" s="19">
        <f>MAX(0,ROUNDDOWN(X762-Z762-430000-0,-3))</f>
        <v/>
      </c>
      <c r="AE762" s="19">
        <f>IF(X762&lt;=450000,0,MAX(0,ROUNDDOWN(AD762*0.06-MIN(50000,AD762)*0.03,-2))+MAX(0,ROUNDDOWN(AD762*0.04-MIN(50000,AD762)*0.02,-2)))</f>
        <v/>
      </c>
      <c r="AF762" s="19">
        <f>AC762+AE762+Y762</f>
        <v/>
      </c>
      <c r="AG762" s="19">
        <f>MIN(650000,MAX(0,$B762))</f>
        <v/>
      </c>
      <c r="AH762" s="19">
        <f>$B762-AG762</f>
        <v/>
      </c>
      <c r="AI762" s="19">
        <f>MIN(670000,ROUNDDOWN(MAX(0,AH762-430000)*0.0751+47600,0))+MIN(260000,ROUNDDOWN(MAX(0,AH762-430000)*0.028+17600,0))+MIN(30000,ROUNDDOWN(MAX(0,AH762-430000)*0.0027+1873,0))+IF("いいえ"="はい",MIN(170000,ROUNDDOWN(MAX(0,AH762-430000)*0.0243+17800,0)),0)</f>
        <v/>
      </c>
      <c r="AJ762" s="19">
        <f>IF(""="",215040+AI762,"")</f>
        <v/>
      </c>
      <c r="AK762" s="19">
        <f>IF(AH762&gt;23500000,NA(),IF(AH762&lt;=4890000,1040000,IF(AH762&lt;=6550000,670000,620000)))</f>
        <v/>
      </c>
      <c r="AL762" s="19">
        <f>MAX(0,ROUNDDOWN(AH762-AJ762-AK762-0,-3))</f>
        <v/>
      </c>
      <c r="AM762" s="19">
        <f>IF(AL762&lt;=0,0,ROUNDDOWN((AL762*LOOKUP(AL762,{0,1950001,3300001,6950001,9000001,18000001,40000001},{0.05,0.1,0.2,0.23,0.33,0.4,0.45})-LOOKUP(AL762,{0,1950001,3300001,6950001,9000001,18000001,40000001},{0,97500,427500,636000,1536000,2796000,4796000}))*1.021,-2))</f>
        <v/>
      </c>
      <c r="AN762" s="19">
        <f>MAX(0,ROUNDDOWN(AH762-AJ762-430000-0,-3))</f>
        <v/>
      </c>
      <c r="AO762" s="19">
        <f>IF(AH762&lt;=450000,0,MAX(0,ROUNDDOWN(AN762*0.06-MIN(50000,AN762)*0.03,-2))+MAX(0,ROUNDDOWN(AN762*0.04-MIN(50000,AN762)*0.02,-2)))</f>
        <v/>
      </c>
      <c r="AP762" s="19">
        <f>AM762+AO762+AI762</f>
        <v/>
      </c>
      <c r="AQ762" s="19">
        <f>MIN(750000,MAX(0,$B762))</f>
        <v/>
      </c>
      <c r="AR762" s="19">
        <f>$B762-AQ762</f>
        <v/>
      </c>
      <c r="AS762" s="19">
        <f>MIN(670000,ROUNDDOWN(MAX(0,AR762-430000)*0.0751+47600,0))+MIN(260000,ROUNDDOWN(MAX(0,AR762-430000)*0.028+17600,0))+MIN(30000,ROUNDDOWN(MAX(0,AR762-430000)*0.0027+1873,0))+IF("いいえ"="はい",MIN(170000,ROUNDDOWN(MAX(0,AR762-430000)*0.0243+17800,0)),0)</f>
        <v/>
      </c>
      <c r="AT762" s="19">
        <f>IF(""="",215040+AS762,"")</f>
        <v/>
      </c>
      <c r="AU762" s="19">
        <f>IF(AR762&gt;23500000,NA(),IF(AR762&lt;=4890000,1040000,IF(AR762&lt;=6550000,670000,620000)))</f>
        <v/>
      </c>
      <c r="AV762" s="19">
        <f>MAX(0,ROUNDDOWN(AR762-AT762-AU762-0,-3))</f>
        <v/>
      </c>
      <c r="AW762" s="19">
        <f>IF(AV762&lt;=0,0,ROUNDDOWN((AV762*LOOKUP(AV762,{0,1950001,3300001,6950001,9000001,18000001,40000001},{0.05,0.1,0.2,0.23,0.33,0.4,0.45})-LOOKUP(AV762,{0,1950001,3300001,6950001,9000001,18000001,40000001},{0,97500,427500,636000,1536000,2796000,4796000}))*1.021,-2))</f>
        <v/>
      </c>
      <c r="AX762" s="19">
        <f>MAX(0,ROUNDDOWN(AR762-AT762-430000-0,-3))</f>
        <v/>
      </c>
      <c r="AY762" s="19">
        <f>IF(AR762&lt;=450000,0,MAX(0,ROUNDDOWN(AX762*0.06-MIN(50000,AX762)*0.03,-2))+MAX(0,ROUNDDOWN(AX762*0.04-MIN(50000,AX762)*0.02,-2)))</f>
        <v/>
      </c>
      <c r="AZ762" s="19">
        <f>AW762+AY762+AS762</f>
        <v/>
      </c>
    </row>
    <row r="763">
      <c r="A763" t="inlineStr">
        <is>
          <t>1万円刻み</t>
        </is>
      </c>
      <c r="B763" s="19">
        <f>'3_1万円刻み'!$A$746</f>
        <v/>
      </c>
      <c r="C763" s="19">
        <f>MIN(0,MAX(0,$B763))</f>
        <v/>
      </c>
      <c r="D763" s="19">
        <f>$B763-C763</f>
        <v/>
      </c>
      <c r="E763" s="19">
        <f>MIN(670000,ROUNDDOWN(MAX(0,D763-430000)*0.0751+47600,0))+MIN(260000,ROUNDDOWN(MAX(0,D763-430000)*0.028+17600,0))+MIN(30000,ROUNDDOWN(MAX(0,D763-430000)*0.0027+1873,0))+IF("いいえ"="はい",MIN(170000,ROUNDDOWN(MAX(0,D763-430000)*0.0243+17800,0)),0)</f>
        <v/>
      </c>
      <c r="F763" s="19">
        <f>IF(""="",215040+E763,"")</f>
        <v/>
      </c>
      <c r="G763" s="19">
        <f>IF(D763&gt;23500000,NA(),IF(D763&lt;=4890000,1040000,IF(D763&lt;=6550000,670000,620000)))</f>
        <v/>
      </c>
      <c r="H763" s="19">
        <f>MAX(0,ROUNDDOWN(D763-F763-G763-0,-3))</f>
        <v/>
      </c>
      <c r="I763" s="19">
        <f>IF(H763&lt;=0,0,ROUNDDOWN((H763*LOOKUP(H763,{0,1950001,3300001,6950001,9000001,18000001,40000001},{0.05,0.1,0.2,0.23,0.33,0.4,0.45})-LOOKUP(H763,{0,1950001,3300001,6950001,9000001,18000001,40000001},{0,97500,427500,636000,1536000,2796000,4796000}))*1.021,-2))</f>
        <v/>
      </c>
      <c r="J763" s="19">
        <f>MAX(0,ROUNDDOWN(D763-F763-430000-0,-3))</f>
        <v/>
      </c>
      <c r="K763" s="19">
        <f>IF(D763&lt;=450000,0,MAX(0,ROUNDDOWN(J763*0.06-MIN(50000,J763)*0.03,-2))+MAX(0,ROUNDDOWN(J763*0.04-MIN(50000,J763)*0.02,-2)))</f>
        <v/>
      </c>
      <c r="L763" s="19">
        <f>I763+K763+E763</f>
        <v/>
      </c>
      <c r="M763" s="19">
        <f>MIN(100000,MAX(0,$B763))</f>
        <v/>
      </c>
      <c r="N763" s="19">
        <f>$B763-M763</f>
        <v/>
      </c>
      <c r="O763" s="19">
        <f>MIN(670000,ROUNDDOWN(MAX(0,N763-430000)*0.0751+47600,0))+MIN(260000,ROUNDDOWN(MAX(0,N763-430000)*0.028+17600,0))+MIN(30000,ROUNDDOWN(MAX(0,N763-430000)*0.0027+1873,0))+IF("いいえ"="はい",MIN(170000,ROUNDDOWN(MAX(0,N763-430000)*0.0243+17800,0)),0)</f>
        <v/>
      </c>
      <c r="P763" s="19">
        <f>IF(""="",215040+O763,"")</f>
        <v/>
      </c>
      <c r="Q763" s="19">
        <f>IF(N763&gt;23500000,NA(),IF(N763&lt;=4890000,1040000,IF(N763&lt;=6550000,670000,620000)))</f>
        <v/>
      </c>
      <c r="R763" s="19">
        <f>MAX(0,ROUNDDOWN(N763-P763-Q763-0,-3))</f>
        <v/>
      </c>
      <c r="S763" s="19">
        <f>IF(R763&lt;=0,0,ROUNDDOWN((R763*LOOKUP(R763,{0,1950001,3300001,6950001,9000001,18000001,40000001},{0.05,0.1,0.2,0.23,0.33,0.4,0.45})-LOOKUP(R763,{0,1950001,3300001,6950001,9000001,18000001,40000001},{0,97500,427500,636000,1536000,2796000,4796000}))*1.021,-2))</f>
        <v/>
      </c>
      <c r="T763" s="19">
        <f>MAX(0,ROUNDDOWN(N763-P763-430000-0,-3))</f>
        <v/>
      </c>
      <c r="U763" s="19">
        <f>IF(N763&lt;=450000,0,MAX(0,ROUNDDOWN(T763*0.06-MIN(50000,T763)*0.03,-2))+MAX(0,ROUNDDOWN(T763*0.04-MIN(50000,T763)*0.02,-2)))</f>
        <v/>
      </c>
      <c r="V763" s="19">
        <f>S763+U763+O763</f>
        <v/>
      </c>
      <c r="W763" s="19">
        <f>MIN(550000,MAX(0,$B763))</f>
        <v/>
      </c>
      <c r="X763" s="19">
        <f>$B763-W763</f>
        <v/>
      </c>
      <c r="Y763" s="19">
        <f>MIN(670000,ROUNDDOWN(MAX(0,X763-430000)*0.0751+47600,0))+MIN(260000,ROUNDDOWN(MAX(0,X763-430000)*0.028+17600,0))+MIN(30000,ROUNDDOWN(MAX(0,X763-430000)*0.0027+1873,0))+IF("いいえ"="はい",MIN(170000,ROUNDDOWN(MAX(0,X763-430000)*0.0243+17800,0)),0)</f>
        <v/>
      </c>
      <c r="Z763" s="19">
        <f>IF(""="",215040+Y763,"")</f>
        <v/>
      </c>
      <c r="AA763" s="19">
        <f>IF(X763&gt;23500000,NA(),IF(X763&lt;=4890000,1040000,IF(X763&lt;=6550000,670000,620000)))</f>
        <v/>
      </c>
      <c r="AB763" s="19">
        <f>MAX(0,ROUNDDOWN(X763-Z763-AA763-0,-3))</f>
        <v/>
      </c>
      <c r="AC763" s="19">
        <f>IF(AB763&lt;=0,0,ROUNDDOWN((AB763*LOOKUP(AB763,{0,1950001,3300001,6950001,9000001,18000001,40000001},{0.05,0.1,0.2,0.23,0.33,0.4,0.45})-LOOKUP(AB763,{0,1950001,3300001,6950001,9000001,18000001,40000001},{0,97500,427500,636000,1536000,2796000,4796000}))*1.021,-2))</f>
        <v/>
      </c>
      <c r="AD763" s="19">
        <f>MAX(0,ROUNDDOWN(X763-Z763-430000-0,-3))</f>
        <v/>
      </c>
      <c r="AE763" s="19">
        <f>IF(X763&lt;=450000,0,MAX(0,ROUNDDOWN(AD763*0.06-MIN(50000,AD763)*0.03,-2))+MAX(0,ROUNDDOWN(AD763*0.04-MIN(50000,AD763)*0.02,-2)))</f>
        <v/>
      </c>
      <c r="AF763" s="19">
        <f>AC763+AE763+Y763</f>
        <v/>
      </c>
      <c r="AG763" s="19">
        <f>MIN(650000,MAX(0,$B763))</f>
        <v/>
      </c>
      <c r="AH763" s="19">
        <f>$B763-AG763</f>
        <v/>
      </c>
      <c r="AI763" s="19">
        <f>MIN(670000,ROUNDDOWN(MAX(0,AH763-430000)*0.0751+47600,0))+MIN(260000,ROUNDDOWN(MAX(0,AH763-430000)*0.028+17600,0))+MIN(30000,ROUNDDOWN(MAX(0,AH763-430000)*0.0027+1873,0))+IF("いいえ"="はい",MIN(170000,ROUNDDOWN(MAX(0,AH763-430000)*0.0243+17800,0)),0)</f>
        <v/>
      </c>
      <c r="AJ763" s="19">
        <f>IF(""="",215040+AI763,"")</f>
        <v/>
      </c>
      <c r="AK763" s="19">
        <f>IF(AH763&gt;23500000,NA(),IF(AH763&lt;=4890000,1040000,IF(AH763&lt;=6550000,670000,620000)))</f>
        <v/>
      </c>
      <c r="AL763" s="19">
        <f>MAX(0,ROUNDDOWN(AH763-AJ763-AK763-0,-3))</f>
        <v/>
      </c>
      <c r="AM763" s="19">
        <f>IF(AL763&lt;=0,0,ROUNDDOWN((AL763*LOOKUP(AL763,{0,1950001,3300001,6950001,9000001,18000001,40000001},{0.05,0.1,0.2,0.23,0.33,0.4,0.45})-LOOKUP(AL763,{0,1950001,3300001,6950001,9000001,18000001,40000001},{0,97500,427500,636000,1536000,2796000,4796000}))*1.021,-2))</f>
        <v/>
      </c>
      <c r="AN763" s="19">
        <f>MAX(0,ROUNDDOWN(AH763-AJ763-430000-0,-3))</f>
        <v/>
      </c>
      <c r="AO763" s="19">
        <f>IF(AH763&lt;=450000,0,MAX(0,ROUNDDOWN(AN763*0.06-MIN(50000,AN763)*0.03,-2))+MAX(0,ROUNDDOWN(AN763*0.04-MIN(50000,AN763)*0.02,-2)))</f>
        <v/>
      </c>
      <c r="AP763" s="19">
        <f>AM763+AO763+AI763</f>
        <v/>
      </c>
      <c r="AQ763" s="19">
        <f>MIN(750000,MAX(0,$B763))</f>
        <v/>
      </c>
      <c r="AR763" s="19">
        <f>$B763-AQ763</f>
        <v/>
      </c>
      <c r="AS763" s="19">
        <f>MIN(670000,ROUNDDOWN(MAX(0,AR763-430000)*0.0751+47600,0))+MIN(260000,ROUNDDOWN(MAX(0,AR763-430000)*0.028+17600,0))+MIN(30000,ROUNDDOWN(MAX(0,AR763-430000)*0.0027+1873,0))+IF("いいえ"="はい",MIN(170000,ROUNDDOWN(MAX(0,AR763-430000)*0.0243+17800,0)),0)</f>
        <v/>
      </c>
      <c r="AT763" s="19">
        <f>IF(""="",215040+AS763,"")</f>
        <v/>
      </c>
      <c r="AU763" s="19">
        <f>IF(AR763&gt;23500000,NA(),IF(AR763&lt;=4890000,1040000,IF(AR763&lt;=6550000,670000,620000)))</f>
        <v/>
      </c>
      <c r="AV763" s="19">
        <f>MAX(0,ROUNDDOWN(AR763-AT763-AU763-0,-3))</f>
        <v/>
      </c>
      <c r="AW763" s="19">
        <f>IF(AV763&lt;=0,0,ROUNDDOWN((AV763*LOOKUP(AV763,{0,1950001,3300001,6950001,9000001,18000001,40000001},{0.05,0.1,0.2,0.23,0.33,0.4,0.45})-LOOKUP(AV763,{0,1950001,3300001,6950001,9000001,18000001,40000001},{0,97500,427500,636000,1536000,2796000,4796000}))*1.021,-2))</f>
        <v/>
      </c>
      <c r="AX763" s="19">
        <f>MAX(0,ROUNDDOWN(AR763-AT763-430000-0,-3))</f>
        <v/>
      </c>
      <c r="AY763" s="19">
        <f>IF(AR763&lt;=450000,0,MAX(0,ROUNDDOWN(AX763*0.06-MIN(50000,AX763)*0.03,-2))+MAX(0,ROUNDDOWN(AX763*0.04-MIN(50000,AX763)*0.02,-2)))</f>
        <v/>
      </c>
      <c r="AZ763" s="19">
        <f>AW763+AY763+AS763</f>
        <v/>
      </c>
    </row>
    <row r="764">
      <c r="A764" t="inlineStr">
        <is>
          <t>1万円刻み</t>
        </is>
      </c>
      <c r="B764" s="19">
        <f>'3_1万円刻み'!$A$747</f>
        <v/>
      </c>
      <c r="C764" s="19">
        <f>MIN(0,MAX(0,$B764))</f>
        <v/>
      </c>
      <c r="D764" s="19">
        <f>$B764-C764</f>
        <v/>
      </c>
      <c r="E764" s="19">
        <f>MIN(670000,ROUNDDOWN(MAX(0,D764-430000)*0.0751+47600,0))+MIN(260000,ROUNDDOWN(MAX(0,D764-430000)*0.028+17600,0))+MIN(30000,ROUNDDOWN(MAX(0,D764-430000)*0.0027+1873,0))+IF("いいえ"="はい",MIN(170000,ROUNDDOWN(MAX(0,D764-430000)*0.0243+17800,0)),0)</f>
        <v/>
      </c>
      <c r="F764" s="19">
        <f>IF(""="",215040+E764,"")</f>
        <v/>
      </c>
      <c r="G764" s="19">
        <f>IF(D764&gt;23500000,NA(),IF(D764&lt;=4890000,1040000,IF(D764&lt;=6550000,670000,620000)))</f>
        <v/>
      </c>
      <c r="H764" s="19">
        <f>MAX(0,ROUNDDOWN(D764-F764-G764-0,-3))</f>
        <v/>
      </c>
      <c r="I764" s="19">
        <f>IF(H764&lt;=0,0,ROUNDDOWN((H764*LOOKUP(H764,{0,1950001,3300001,6950001,9000001,18000001,40000001},{0.05,0.1,0.2,0.23,0.33,0.4,0.45})-LOOKUP(H764,{0,1950001,3300001,6950001,9000001,18000001,40000001},{0,97500,427500,636000,1536000,2796000,4796000}))*1.021,-2))</f>
        <v/>
      </c>
      <c r="J764" s="19">
        <f>MAX(0,ROUNDDOWN(D764-F764-430000-0,-3))</f>
        <v/>
      </c>
      <c r="K764" s="19">
        <f>IF(D764&lt;=450000,0,MAX(0,ROUNDDOWN(J764*0.06-MIN(50000,J764)*0.03,-2))+MAX(0,ROUNDDOWN(J764*0.04-MIN(50000,J764)*0.02,-2)))</f>
        <v/>
      </c>
      <c r="L764" s="19">
        <f>I764+K764+E764</f>
        <v/>
      </c>
      <c r="M764" s="19">
        <f>MIN(100000,MAX(0,$B764))</f>
        <v/>
      </c>
      <c r="N764" s="19">
        <f>$B764-M764</f>
        <v/>
      </c>
      <c r="O764" s="19">
        <f>MIN(670000,ROUNDDOWN(MAX(0,N764-430000)*0.0751+47600,0))+MIN(260000,ROUNDDOWN(MAX(0,N764-430000)*0.028+17600,0))+MIN(30000,ROUNDDOWN(MAX(0,N764-430000)*0.0027+1873,0))+IF("いいえ"="はい",MIN(170000,ROUNDDOWN(MAX(0,N764-430000)*0.0243+17800,0)),0)</f>
        <v/>
      </c>
      <c r="P764" s="19">
        <f>IF(""="",215040+O764,"")</f>
        <v/>
      </c>
      <c r="Q764" s="19">
        <f>IF(N764&gt;23500000,NA(),IF(N764&lt;=4890000,1040000,IF(N764&lt;=6550000,670000,620000)))</f>
        <v/>
      </c>
      <c r="R764" s="19">
        <f>MAX(0,ROUNDDOWN(N764-P764-Q764-0,-3))</f>
        <v/>
      </c>
      <c r="S764" s="19">
        <f>IF(R764&lt;=0,0,ROUNDDOWN((R764*LOOKUP(R764,{0,1950001,3300001,6950001,9000001,18000001,40000001},{0.05,0.1,0.2,0.23,0.33,0.4,0.45})-LOOKUP(R764,{0,1950001,3300001,6950001,9000001,18000001,40000001},{0,97500,427500,636000,1536000,2796000,4796000}))*1.021,-2))</f>
        <v/>
      </c>
      <c r="T764" s="19">
        <f>MAX(0,ROUNDDOWN(N764-P764-430000-0,-3))</f>
        <v/>
      </c>
      <c r="U764" s="19">
        <f>IF(N764&lt;=450000,0,MAX(0,ROUNDDOWN(T764*0.06-MIN(50000,T764)*0.03,-2))+MAX(0,ROUNDDOWN(T764*0.04-MIN(50000,T764)*0.02,-2)))</f>
        <v/>
      </c>
      <c r="V764" s="19">
        <f>S764+U764+O764</f>
        <v/>
      </c>
      <c r="W764" s="19">
        <f>MIN(550000,MAX(0,$B764))</f>
        <v/>
      </c>
      <c r="X764" s="19">
        <f>$B764-W764</f>
        <v/>
      </c>
      <c r="Y764" s="19">
        <f>MIN(670000,ROUNDDOWN(MAX(0,X764-430000)*0.0751+47600,0))+MIN(260000,ROUNDDOWN(MAX(0,X764-430000)*0.028+17600,0))+MIN(30000,ROUNDDOWN(MAX(0,X764-430000)*0.0027+1873,0))+IF("いいえ"="はい",MIN(170000,ROUNDDOWN(MAX(0,X764-430000)*0.0243+17800,0)),0)</f>
        <v/>
      </c>
      <c r="Z764" s="19">
        <f>IF(""="",215040+Y764,"")</f>
        <v/>
      </c>
      <c r="AA764" s="19">
        <f>IF(X764&gt;23500000,NA(),IF(X764&lt;=4890000,1040000,IF(X764&lt;=6550000,670000,620000)))</f>
        <v/>
      </c>
      <c r="AB764" s="19">
        <f>MAX(0,ROUNDDOWN(X764-Z764-AA764-0,-3))</f>
        <v/>
      </c>
      <c r="AC764" s="19">
        <f>IF(AB764&lt;=0,0,ROUNDDOWN((AB764*LOOKUP(AB764,{0,1950001,3300001,6950001,9000001,18000001,40000001},{0.05,0.1,0.2,0.23,0.33,0.4,0.45})-LOOKUP(AB764,{0,1950001,3300001,6950001,9000001,18000001,40000001},{0,97500,427500,636000,1536000,2796000,4796000}))*1.021,-2))</f>
        <v/>
      </c>
      <c r="AD764" s="19">
        <f>MAX(0,ROUNDDOWN(X764-Z764-430000-0,-3))</f>
        <v/>
      </c>
      <c r="AE764" s="19">
        <f>IF(X764&lt;=450000,0,MAX(0,ROUNDDOWN(AD764*0.06-MIN(50000,AD764)*0.03,-2))+MAX(0,ROUNDDOWN(AD764*0.04-MIN(50000,AD764)*0.02,-2)))</f>
        <v/>
      </c>
      <c r="AF764" s="19">
        <f>AC764+AE764+Y764</f>
        <v/>
      </c>
      <c r="AG764" s="19">
        <f>MIN(650000,MAX(0,$B764))</f>
        <v/>
      </c>
      <c r="AH764" s="19">
        <f>$B764-AG764</f>
        <v/>
      </c>
      <c r="AI764" s="19">
        <f>MIN(670000,ROUNDDOWN(MAX(0,AH764-430000)*0.0751+47600,0))+MIN(260000,ROUNDDOWN(MAX(0,AH764-430000)*0.028+17600,0))+MIN(30000,ROUNDDOWN(MAX(0,AH764-430000)*0.0027+1873,0))+IF("いいえ"="はい",MIN(170000,ROUNDDOWN(MAX(0,AH764-430000)*0.0243+17800,0)),0)</f>
        <v/>
      </c>
      <c r="AJ764" s="19">
        <f>IF(""="",215040+AI764,"")</f>
        <v/>
      </c>
      <c r="AK764" s="19">
        <f>IF(AH764&gt;23500000,NA(),IF(AH764&lt;=4890000,1040000,IF(AH764&lt;=6550000,670000,620000)))</f>
        <v/>
      </c>
      <c r="AL764" s="19">
        <f>MAX(0,ROUNDDOWN(AH764-AJ764-AK764-0,-3))</f>
        <v/>
      </c>
      <c r="AM764" s="19">
        <f>IF(AL764&lt;=0,0,ROUNDDOWN((AL764*LOOKUP(AL764,{0,1950001,3300001,6950001,9000001,18000001,40000001},{0.05,0.1,0.2,0.23,0.33,0.4,0.45})-LOOKUP(AL764,{0,1950001,3300001,6950001,9000001,18000001,40000001},{0,97500,427500,636000,1536000,2796000,4796000}))*1.021,-2))</f>
        <v/>
      </c>
      <c r="AN764" s="19">
        <f>MAX(0,ROUNDDOWN(AH764-AJ764-430000-0,-3))</f>
        <v/>
      </c>
      <c r="AO764" s="19">
        <f>IF(AH764&lt;=450000,0,MAX(0,ROUNDDOWN(AN764*0.06-MIN(50000,AN764)*0.03,-2))+MAX(0,ROUNDDOWN(AN764*0.04-MIN(50000,AN764)*0.02,-2)))</f>
        <v/>
      </c>
      <c r="AP764" s="19">
        <f>AM764+AO764+AI764</f>
        <v/>
      </c>
      <c r="AQ764" s="19">
        <f>MIN(750000,MAX(0,$B764))</f>
        <v/>
      </c>
      <c r="AR764" s="19">
        <f>$B764-AQ764</f>
        <v/>
      </c>
      <c r="AS764" s="19">
        <f>MIN(670000,ROUNDDOWN(MAX(0,AR764-430000)*0.0751+47600,0))+MIN(260000,ROUNDDOWN(MAX(0,AR764-430000)*0.028+17600,0))+MIN(30000,ROUNDDOWN(MAX(0,AR764-430000)*0.0027+1873,0))+IF("いいえ"="はい",MIN(170000,ROUNDDOWN(MAX(0,AR764-430000)*0.0243+17800,0)),0)</f>
        <v/>
      </c>
      <c r="AT764" s="19">
        <f>IF(""="",215040+AS764,"")</f>
        <v/>
      </c>
      <c r="AU764" s="19">
        <f>IF(AR764&gt;23500000,NA(),IF(AR764&lt;=4890000,1040000,IF(AR764&lt;=6550000,670000,620000)))</f>
        <v/>
      </c>
      <c r="AV764" s="19">
        <f>MAX(0,ROUNDDOWN(AR764-AT764-AU764-0,-3))</f>
        <v/>
      </c>
      <c r="AW764" s="19">
        <f>IF(AV764&lt;=0,0,ROUNDDOWN((AV764*LOOKUP(AV764,{0,1950001,3300001,6950001,9000001,18000001,40000001},{0.05,0.1,0.2,0.23,0.33,0.4,0.45})-LOOKUP(AV764,{0,1950001,3300001,6950001,9000001,18000001,40000001},{0,97500,427500,636000,1536000,2796000,4796000}))*1.021,-2))</f>
        <v/>
      </c>
      <c r="AX764" s="19">
        <f>MAX(0,ROUNDDOWN(AR764-AT764-430000-0,-3))</f>
        <v/>
      </c>
      <c r="AY764" s="19">
        <f>IF(AR764&lt;=450000,0,MAX(0,ROUNDDOWN(AX764*0.06-MIN(50000,AX764)*0.03,-2))+MAX(0,ROUNDDOWN(AX764*0.04-MIN(50000,AX764)*0.02,-2)))</f>
        <v/>
      </c>
      <c r="AZ764" s="19">
        <f>AW764+AY764+AS764</f>
        <v/>
      </c>
    </row>
    <row r="765">
      <c r="A765" t="inlineStr">
        <is>
          <t>1万円刻み</t>
        </is>
      </c>
      <c r="B765" s="19">
        <f>'3_1万円刻み'!$A$748</f>
        <v/>
      </c>
      <c r="C765" s="19">
        <f>MIN(0,MAX(0,$B765))</f>
        <v/>
      </c>
      <c r="D765" s="19">
        <f>$B765-C765</f>
        <v/>
      </c>
      <c r="E765" s="19">
        <f>MIN(670000,ROUNDDOWN(MAX(0,D765-430000)*0.0751+47600,0))+MIN(260000,ROUNDDOWN(MAX(0,D765-430000)*0.028+17600,0))+MIN(30000,ROUNDDOWN(MAX(0,D765-430000)*0.0027+1873,0))+IF("いいえ"="はい",MIN(170000,ROUNDDOWN(MAX(0,D765-430000)*0.0243+17800,0)),0)</f>
        <v/>
      </c>
      <c r="F765" s="19">
        <f>IF(""="",215040+E765,"")</f>
        <v/>
      </c>
      <c r="G765" s="19">
        <f>IF(D765&gt;23500000,NA(),IF(D765&lt;=4890000,1040000,IF(D765&lt;=6550000,670000,620000)))</f>
        <v/>
      </c>
      <c r="H765" s="19">
        <f>MAX(0,ROUNDDOWN(D765-F765-G765-0,-3))</f>
        <v/>
      </c>
      <c r="I765" s="19">
        <f>IF(H765&lt;=0,0,ROUNDDOWN((H765*LOOKUP(H765,{0,1950001,3300001,6950001,9000001,18000001,40000001},{0.05,0.1,0.2,0.23,0.33,0.4,0.45})-LOOKUP(H765,{0,1950001,3300001,6950001,9000001,18000001,40000001},{0,97500,427500,636000,1536000,2796000,4796000}))*1.021,-2))</f>
        <v/>
      </c>
      <c r="J765" s="19">
        <f>MAX(0,ROUNDDOWN(D765-F765-430000-0,-3))</f>
        <v/>
      </c>
      <c r="K765" s="19">
        <f>IF(D765&lt;=450000,0,MAX(0,ROUNDDOWN(J765*0.06-MIN(50000,J765)*0.03,-2))+MAX(0,ROUNDDOWN(J765*0.04-MIN(50000,J765)*0.02,-2)))</f>
        <v/>
      </c>
      <c r="L765" s="19">
        <f>I765+K765+E765</f>
        <v/>
      </c>
      <c r="M765" s="19">
        <f>MIN(100000,MAX(0,$B765))</f>
        <v/>
      </c>
      <c r="N765" s="19">
        <f>$B765-M765</f>
        <v/>
      </c>
      <c r="O765" s="19">
        <f>MIN(670000,ROUNDDOWN(MAX(0,N765-430000)*0.0751+47600,0))+MIN(260000,ROUNDDOWN(MAX(0,N765-430000)*0.028+17600,0))+MIN(30000,ROUNDDOWN(MAX(0,N765-430000)*0.0027+1873,0))+IF("いいえ"="はい",MIN(170000,ROUNDDOWN(MAX(0,N765-430000)*0.0243+17800,0)),0)</f>
        <v/>
      </c>
      <c r="P765" s="19">
        <f>IF(""="",215040+O765,"")</f>
        <v/>
      </c>
      <c r="Q765" s="19">
        <f>IF(N765&gt;23500000,NA(),IF(N765&lt;=4890000,1040000,IF(N765&lt;=6550000,670000,620000)))</f>
        <v/>
      </c>
      <c r="R765" s="19">
        <f>MAX(0,ROUNDDOWN(N765-P765-Q765-0,-3))</f>
        <v/>
      </c>
      <c r="S765" s="19">
        <f>IF(R765&lt;=0,0,ROUNDDOWN((R765*LOOKUP(R765,{0,1950001,3300001,6950001,9000001,18000001,40000001},{0.05,0.1,0.2,0.23,0.33,0.4,0.45})-LOOKUP(R765,{0,1950001,3300001,6950001,9000001,18000001,40000001},{0,97500,427500,636000,1536000,2796000,4796000}))*1.021,-2))</f>
        <v/>
      </c>
      <c r="T765" s="19">
        <f>MAX(0,ROUNDDOWN(N765-P765-430000-0,-3))</f>
        <v/>
      </c>
      <c r="U765" s="19">
        <f>IF(N765&lt;=450000,0,MAX(0,ROUNDDOWN(T765*0.06-MIN(50000,T765)*0.03,-2))+MAX(0,ROUNDDOWN(T765*0.04-MIN(50000,T765)*0.02,-2)))</f>
        <v/>
      </c>
      <c r="V765" s="19">
        <f>S765+U765+O765</f>
        <v/>
      </c>
      <c r="W765" s="19">
        <f>MIN(550000,MAX(0,$B765))</f>
        <v/>
      </c>
      <c r="X765" s="19">
        <f>$B765-W765</f>
        <v/>
      </c>
      <c r="Y765" s="19">
        <f>MIN(670000,ROUNDDOWN(MAX(0,X765-430000)*0.0751+47600,0))+MIN(260000,ROUNDDOWN(MAX(0,X765-430000)*0.028+17600,0))+MIN(30000,ROUNDDOWN(MAX(0,X765-430000)*0.0027+1873,0))+IF("いいえ"="はい",MIN(170000,ROUNDDOWN(MAX(0,X765-430000)*0.0243+17800,0)),0)</f>
        <v/>
      </c>
      <c r="Z765" s="19">
        <f>IF(""="",215040+Y765,"")</f>
        <v/>
      </c>
      <c r="AA765" s="19">
        <f>IF(X765&gt;23500000,NA(),IF(X765&lt;=4890000,1040000,IF(X765&lt;=6550000,670000,620000)))</f>
        <v/>
      </c>
      <c r="AB765" s="19">
        <f>MAX(0,ROUNDDOWN(X765-Z765-AA765-0,-3))</f>
        <v/>
      </c>
      <c r="AC765" s="19">
        <f>IF(AB765&lt;=0,0,ROUNDDOWN((AB765*LOOKUP(AB765,{0,1950001,3300001,6950001,9000001,18000001,40000001},{0.05,0.1,0.2,0.23,0.33,0.4,0.45})-LOOKUP(AB765,{0,1950001,3300001,6950001,9000001,18000001,40000001},{0,97500,427500,636000,1536000,2796000,4796000}))*1.021,-2))</f>
        <v/>
      </c>
      <c r="AD765" s="19">
        <f>MAX(0,ROUNDDOWN(X765-Z765-430000-0,-3))</f>
        <v/>
      </c>
      <c r="AE765" s="19">
        <f>IF(X765&lt;=450000,0,MAX(0,ROUNDDOWN(AD765*0.06-MIN(50000,AD765)*0.03,-2))+MAX(0,ROUNDDOWN(AD765*0.04-MIN(50000,AD765)*0.02,-2)))</f>
        <v/>
      </c>
      <c r="AF765" s="19">
        <f>AC765+AE765+Y765</f>
        <v/>
      </c>
      <c r="AG765" s="19">
        <f>MIN(650000,MAX(0,$B765))</f>
        <v/>
      </c>
      <c r="AH765" s="19">
        <f>$B765-AG765</f>
        <v/>
      </c>
      <c r="AI765" s="19">
        <f>MIN(670000,ROUNDDOWN(MAX(0,AH765-430000)*0.0751+47600,0))+MIN(260000,ROUNDDOWN(MAX(0,AH765-430000)*0.028+17600,0))+MIN(30000,ROUNDDOWN(MAX(0,AH765-430000)*0.0027+1873,0))+IF("いいえ"="はい",MIN(170000,ROUNDDOWN(MAX(0,AH765-430000)*0.0243+17800,0)),0)</f>
        <v/>
      </c>
      <c r="AJ765" s="19">
        <f>IF(""="",215040+AI765,"")</f>
        <v/>
      </c>
      <c r="AK765" s="19">
        <f>IF(AH765&gt;23500000,NA(),IF(AH765&lt;=4890000,1040000,IF(AH765&lt;=6550000,670000,620000)))</f>
        <v/>
      </c>
      <c r="AL765" s="19">
        <f>MAX(0,ROUNDDOWN(AH765-AJ765-AK765-0,-3))</f>
        <v/>
      </c>
      <c r="AM765" s="19">
        <f>IF(AL765&lt;=0,0,ROUNDDOWN((AL765*LOOKUP(AL765,{0,1950001,3300001,6950001,9000001,18000001,40000001},{0.05,0.1,0.2,0.23,0.33,0.4,0.45})-LOOKUP(AL765,{0,1950001,3300001,6950001,9000001,18000001,40000001},{0,97500,427500,636000,1536000,2796000,4796000}))*1.021,-2))</f>
        <v/>
      </c>
      <c r="AN765" s="19">
        <f>MAX(0,ROUNDDOWN(AH765-AJ765-430000-0,-3))</f>
        <v/>
      </c>
      <c r="AO765" s="19">
        <f>IF(AH765&lt;=450000,0,MAX(0,ROUNDDOWN(AN765*0.06-MIN(50000,AN765)*0.03,-2))+MAX(0,ROUNDDOWN(AN765*0.04-MIN(50000,AN765)*0.02,-2)))</f>
        <v/>
      </c>
      <c r="AP765" s="19">
        <f>AM765+AO765+AI765</f>
        <v/>
      </c>
      <c r="AQ765" s="19">
        <f>MIN(750000,MAX(0,$B765))</f>
        <v/>
      </c>
      <c r="AR765" s="19">
        <f>$B765-AQ765</f>
        <v/>
      </c>
      <c r="AS765" s="19">
        <f>MIN(670000,ROUNDDOWN(MAX(0,AR765-430000)*0.0751+47600,0))+MIN(260000,ROUNDDOWN(MAX(0,AR765-430000)*0.028+17600,0))+MIN(30000,ROUNDDOWN(MAX(0,AR765-430000)*0.0027+1873,0))+IF("いいえ"="はい",MIN(170000,ROUNDDOWN(MAX(0,AR765-430000)*0.0243+17800,0)),0)</f>
        <v/>
      </c>
      <c r="AT765" s="19">
        <f>IF(""="",215040+AS765,"")</f>
        <v/>
      </c>
      <c r="AU765" s="19">
        <f>IF(AR765&gt;23500000,NA(),IF(AR765&lt;=4890000,1040000,IF(AR765&lt;=6550000,670000,620000)))</f>
        <v/>
      </c>
      <c r="AV765" s="19">
        <f>MAX(0,ROUNDDOWN(AR765-AT765-AU765-0,-3))</f>
        <v/>
      </c>
      <c r="AW765" s="19">
        <f>IF(AV765&lt;=0,0,ROUNDDOWN((AV765*LOOKUP(AV765,{0,1950001,3300001,6950001,9000001,18000001,40000001},{0.05,0.1,0.2,0.23,0.33,0.4,0.45})-LOOKUP(AV765,{0,1950001,3300001,6950001,9000001,18000001,40000001},{0,97500,427500,636000,1536000,2796000,4796000}))*1.021,-2))</f>
        <v/>
      </c>
      <c r="AX765" s="19">
        <f>MAX(0,ROUNDDOWN(AR765-AT765-430000-0,-3))</f>
        <v/>
      </c>
      <c r="AY765" s="19">
        <f>IF(AR765&lt;=450000,0,MAX(0,ROUNDDOWN(AX765*0.06-MIN(50000,AX765)*0.03,-2))+MAX(0,ROUNDDOWN(AX765*0.04-MIN(50000,AX765)*0.02,-2)))</f>
        <v/>
      </c>
      <c r="AZ765" s="19">
        <f>AW765+AY765+AS765</f>
        <v/>
      </c>
    </row>
    <row r="766">
      <c r="A766" t="inlineStr">
        <is>
          <t>1万円刻み</t>
        </is>
      </c>
      <c r="B766" s="19">
        <f>'3_1万円刻み'!$A$749</f>
        <v/>
      </c>
      <c r="C766" s="19">
        <f>MIN(0,MAX(0,$B766))</f>
        <v/>
      </c>
      <c r="D766" s="19">
        <f>$B766-C766</f>
        <v/>
      </c>
      <c r="E766" s="19">
        <f>MIN(670000,ROUNDDOWN(MAX(0,D766-430000)*0.0751+47600,0))+MIN(260000,ROUNDDOWN(MAX(0,D766-430000)*0.028+17600,0))+MIN(30000,ROUNDDOWN(MAX(0,D766-430000)*0.0027+1873,0))+IF("いいえ"="はい",MIN(170000,ROUNDDOWN(MAX(0,D766-430000)*0.0243+17800,0)),0)</f>
        <v/>
      </c>
      <c r="F766" s="19">
        <f>IF(""="",215040+E766,"")</f>
        <v/>
      </c>
      <c r="G766" s="19">
        <f>IF(D766&gt;23500000,NA(),IF(D766&lt;=4890000,1040000,IF(D766&lt;=6550000,670000,620000)))</f>
        <v/>
      </c>
      <c r="H766" s="19">
        <f>MAX(0,ROUNDDOWN(D766-F766-G766-0,-3))</f>
        <v/>
      </c>
      <c r="I766" s="19">
        <f>IF(H766&lt;=0,0,ROUNDDOWN((H766*LOOKUP(H766,{0,1950001,3300001,6950001,9000001,18000001,40000001},{0.05,0.1,0.2,0.23,0.33,0.4,0.45})-LOOKUP(H766,{0,1950001,3300001,6950001,9000001,18000001,40000001},{0,97500,427500,636000,1536000,2796000,4796000}))*1.021,-2))</f>
        <v/>
      </c>
      <c r="J766" s="19">
        <f>MAX(0,ROUNDDOWN(D766-F766-430000-0,-3))</f>
        <v/>
      </c>
      <c r="K766" s="19">
        <f>IF(D766&lt;=450000,0,MAX(0,ROUNDDOWN(J766*0.06-MIN(50000,J766)*0.03,-2))+MAX(0,ROUNDDOWN(J766*0.04-MIN(50000,J766)*0.02,-2)))</f>
        <v/>
      </c>
      <c r="L766" s="19">
        <f>I766+K766+E766</f>
        <v/>
      </c>
      <c r="M766" s="19">
        <f>MIN(100000,MAX(0,$B766))</f>
        <v/>
      </c>
      <c r="N766" s="19">
        <f>$B766-M766</f>
        <v/>
      </c>
      <c r="O766" s="19">
        <f>MIN(670000,ROUNDDOWN(MAX(0,N766-430000)*0.0751+47600,0))+MIN(260000,ROUNDDOWN(MAX(0,N766-430000)*0.028+17600,0))+MIN(30000,ROUNDDOWN(MAX(0,N766-430000)*0.0027+1873,0))+IF("いいえ"="はい",MIN(170000,ROUNDDOWN(MAX(0,N766-430000)*0.0243+17800,0)),0)</f>
        <v/>
      </c>
      <c r="P766" s="19">
        <f>IF(""="",215040+O766,"")</f>
        <v/>
      </c>
      <c r="Q766" s="19">
        <f>IF(N766&gt;23500000,NA(),IF(N766&lt;=4890000,1040000,IF(N766&lt;=6550000,670000,620000)))</f>
        <v/>
      </c>
      <c r="R766" s="19">
        <f>MAX(0,ROUNDDOWN(N766-P766-Q766-0,-3))</f>
        <v/>
      </c>
      <c r="S766" s="19">
        <f>IF(R766&lt;=0,0,ROUNDDOWN((R766*LOOKUP(R766,{0,1950001,3300001,6950001,9000001,18000001,40000001},{0.05,0.1,0.2,0.23,0.33,0.4,0.45})-LOOKUP(R766,{0,1950001,3300001,6950001,9000001,18000001,40000001},{0,97500,427500,636000,1536000,2796000,4796000}))*1.021,-2))</f>
        <v/>
      </c>
      <c r="T766" s="19">
        <f>MAX(0,ROUNDDOWN(N766-P766-430000-0,-3))</f>
        <v/>
      </c>
      <c r="U766" s="19">
        <f>IF(N766&lt;=450000,0,MAX(0,ROUNDDOWN(T766*0.06-MIN(50000,T766)*0.03,-2))+MAX(0,ROUNDDOWN(T766*0.04-MIN(50000,T766)*0.02,-2)))</f>
        <v/>
      </c>
      <c r="V766" s="19">
        <f>S766+U766+O766</f>
        <v/>
      </c>
      <c r="W766" s="19">
        <f>MIN(550000,MAX(0,$B766))</f>
        <v/>
      </c>
      <c r="X766" s="19">
        <f>$B766-W766</f>
        <v/>
      </c>
      <c r="Y766" s="19">
        <f>MIN(670000,ROUNDDOWN(MAX(0,X766-430000)*0.0751+47600,0))+MIN(260000,ROUNDDOWN(MAX(0,X766-430000)*0.028+17600,0))+MIN(30000,ROUNDDOWN(MAX(0,X766-430000)*0.0027+1873,0))+IF("いいえ"="はい",MIN(170000,ROUNDDOWN(MAX(0,X766-430000)*0.0243+17800,0)),0)</f>
        <v/>
      </c>
      <c r="Z766" s="19">
        <f>IF(""="",215040+Y766,"")</f>
        <v/>
      </c>
      <c r="AA766" s="19">
        <f>IF(X766&gt;23500000,NA(),IF(X766&lt;=4890000,1040000,IF(X766&lt;=6550000,670000,620000)))</f>
        <v/>
      </c>
      <c r="AB766" s="19">
        <f>MAX(0,ROUNDDOWN(X766-Z766-AA766-0,-3))</f>
        <v/>
      </c>
      <c r="AC766" s="19">
        <f>IF(AB766&lt;=0,0,ROUNDDOWN((AB766*LOOKUP(AB766,{0,1950001,3300001,6950001,9000001,18000001,40000001},{0.05,0.1,0.2,0.23,0.33,0.4,0.45})-LOOKUP(AB766,{0,1950001,3300001,6950001,9000001,18000001,40000001},{0,97500,427500,636000,1536000,2796000,4796000}))*1.021,-2))</f>
        <v/>
      </c>
      <c r="AD766" s="19">
        <f>MAX(0,ROUNDDOWN(X766-Z766-430000-0,-3))</f>
        <v/>
      </c>
      <c r="AE766" s="19">
        <f>IF(X766&lt;=450000,0,MAX(0,ROUNDDOWN(AD766*0.06-MIN(50000,AD766)*0.03,-2))+MAX(0,ROUNDDOWN(AD766*0.04-MIN(50000,AD766)*0.02,-2)))</f>
        <v/>
      </c>
      <c r="AF766" s="19">
        <f>AC766+AE766+Y766</f>
        <v/>
      </c>
      <c r="AG766" s="19">
        <f>MIN(650000,MAX(0,$B766))</f>
        <v/>
      </c>
      <c r="AH766" s="19">
        <f>$B766-AG766</f>
        <v/>
      </c>
      <c r="AI766" s="19">
        <f>MIN(670000,ROUNDDOWN(MAX(0,AH766-430000)*0.0751+47600,0))+MIN(260000,ROUNDDOWN(MAX(0,AH766-430000)*0.028+17600,0))+MIN(30000,ROUNDDOWN(MAX(0,AH766-430000)*0.0027+1873,0))+IF("いいえ"="はい",MIN(170000,ROUNDDOWN(MAX(0,AH766-430000)*0.0243+17800,0)),0)</f>
        <v/>
      </c>
      <c r="AJ766" s="19">
        <f>IF(""="",215040+AI766,"")</f>
        <v/>
      </c>
      <c r="AK766" s="19">
        <f>IF(AH766&gt;23500000,NA(),IF(AH766&lt;=4890000,1040000,IF(AH766&lt;=6550000,670000,620000)))</f>
        <v/>
      </c>
      <c r="AL766" s="19">
        <f>MAX(0,ROUNDDOWN(AH766-AJ766-AK766-0,-3))</f>
        <v/>
      </c>
      <c r="AM766" s="19">
        <f>IF(AL766&lt;=0,0,ROUNDDOWN((AL766*LOOKUP(AL766,{0,1950001,3300001,6950001,9000001,18000001,40000001},{0.05,0.1,0.2,0.23,0.33,0.4,0.45})-LOOKUP(AL766,{0,1950001,3300001,6950001,9000001,18000001,40000001},{0,97500,427500,636000,1536000,2796000,4796000}))*1.021,-2))</f>
        <v/>
      </c>
      <c r="AN766" s="19">
        <f>MAX(0,ROUNDDOWN(AH766-AJ766-430000-0,-3))</f>
        <v/>
      </c>
      <c r="AO766" s="19">
        <f>IF(AH766&lt;=450000,0,MAX(0,ROUNDDOWN(AN766*0.06-MIN(50000,AN766)*0.03,-2))+MAX(0,ROUNDDOWN(AN766*0.04-MIN(50000,AN766)*0.02,-2)))</f>
        <v/>
      </c>
      <c r="AP766" s="19">
        <f>AM766+AO766+AI766</f>
        <v/>
      </c>
      <c r="AQ766" s="19">
        <f>MIN(750000,MAX(0,$B766))</f>
        <v/>
      </c>
      <c r="AR766" s="19">
        <f>$B766-AQ766</f>
        <v/>
      </c>
      <c r="AS766" s="19">
        <f>MIN(670000,ROUNDDOWN(MAX(0,AR766-430000)*0.0751+47600,0))+MIN(260000,ROUNDDOWN(MAX(0,AR766-430000)*0.028+17600,0))+MIN(30000,ROUNDDOWN(MAX(0,AR766-430000)*0.0027+1873,0))+IF("いいえ"="はい",MIN(170000,ROUNDDOWN(MAX(0,AR766-430000)*0.0243+17800,0)),0)</f>
        <v/>
      </c>
      <c r="AT766" s="19">
        <f>IF(""="",215040+AS766,"")</f>
        <v/>
      </c>
      <c r="AU766" s="19">
        <f>IF(AR766&gt;23500000,NA(),IF(AR766&lt;=4890000,1040000,IF(AR766&lt;=6550000,670000,620000)))</f>
        <v/>
      </c>
      <c r="AV766" s="19">
        <f>MAX(0,ROUNDDOWN(AR766-AT766-AU766-0,-3))</f>
        <v/>
      </c>
      <c r="AW766" s="19">
        <f>IF(AV766&lt;=0,0,ROUNDDOWN((AV766*LOOKUP(AV766,{0,1950001,3300001,6950001,9000001,18000001,40000001},{0.05,0.1,0.2,0.23,0.33,0.4,0.45})-LOOKUP(AV766,{0,1950001,3300001,6950001,9000001,18000001,40000001},{0,97500,427500,636000,1536000,2796000,4796000}))*1.021,-2))</f>
        <v/>
      </c>
      <c r="AX766" s="19">
        <f>MAX(0,ROUNDDOWN(AR766-AT766-430000-0,-3))</f>
        <v/>
      </c>
      <c r="AY766" s="19">
        <f>IF(AR766&lt;=450000,0,MAX(0,ROUNDDOWN(AX766*0.06-MIN(50000,AX766)*0.03,-2))+MAX(0,ROUNDDOWN(AX766*0.04-MIN(50000,AX766)*0.02,-2)))</f>
        <v/>
      </c>
      <c r="AZ766" s="19">
        <f>AW766+AY766+AS766</f>
        <v/>
      </c>
    </row>
    <row r="767">
      <c r="A767" t="inlineStr">
        <is>
          <t>1万円刻み</t>
        </is>
      </c>
      <c r="B767" s="19">
        <f>'3_1万円刻み'!$A$750</f>
        <v/>
      </c>
      <c r="C767" s="19">
        <f>MIN(0,MAX(0,$B767))</f>
        <v/>
      </c>
      <c r="D767" s="19">
        <f>$B767-C767</f>
        <v/>
      </c>
      <c r="E767" s="19">
        <f>MIN(670000,ROUNDDOWN(MAX(0,D767-430000)*0.0751+47600,0))+MIN(260000,ROUNDDOWN(MAX(0,D767-430000)*0.028+17600,0))+MIN(30000,ROUNDDOWN(MAX(0,D767-430000)*0.0027+1873,0))+IF("いいえ"="はい",MIN(170000,ROUNDDOWN(MAX(0,D767-430000)*0.0243+17800,0)),0)</f>
        <v/>
      </c>
      <c r="F767" s="19">
        <f>IF(""="",215040+E767,"")</f>
        <v/>
      </c>
      <c r="G767" s="19">
        <f>IF(D767&gt;23500000,NA(),IF(D767&lt;=4890000,1040000,IF(D767&lt;=6550000,670000,620000)))</f>
        <v/>
      </c>
      <c r="H767" s="19">
        <f>MAX(0,ROUNDDOWN(D767-F767-G767-0,-3))</f>
        <v/>
      </c>
      <c r="I767" s="19">
        <f>IF(H767&lt;=0,0,ROUNDDOWN((H767*LOOKUP(H767,{0,1950001,3300001,6950001,9000001,18000001,40000001},{0.05,0.1,0.2,0.23,0.33,0.4,0.45})-LOOKUP(H767,{0,1950001,3300001,6950001,9000001,18000001,40000001},{0,97500,427500,636000,1536000,2796000,4796000}))*1.021,-2))</f>
        <v/>
      </c>
      <c r="J767" s="19">
        <f>MAX(0,ROUNDDOWN(D767-F767-430000-0,-3))</f>
        <v/>
      </c>
      <c r="K767" s="19">
        <f>IF(D767&lt;=450000,0,MAX(0,ROUNDDOWN(J767*0.06-MIN(50000,J767)*0.03,-2))+MAX(0,ROUNDDOWN(J767*0.04-MIN(50000,J767)*0.02,-2)))</f>
        <v/>
      </c>
      <c r="L767" s="19">
        <f>I767+K767+E767</f>
        <v/>
      </c>
      <c r="M767" s="19">
        <f>MIN(100000,MAX(0,$B767))</f>
        <v/>
      </c>
      <c r="N767" s="19">
        <f>$B767-M767</f>
        <v/>
      </c>
      <c r="O767" s="19">
        <f>MIN(670000,ROUNDDOWN(MAX(0,N767-430000)*0.0751+47600,0))+MIN(260000,ROUNDDOWN(MAX(0,N767-430000)*0.028+17600,0))+MIN(30000,ROUNDDOWN(MAX(0,N767-430000)*0.0027+1873,0))+IF("いいえ"="はい",MIN(170000,ROUNDDOWN(MAX(0,N767-430000)*0.0243+17800,0)),0)</f>
        <v/>
      </c>
      <c r="P767" s="19">
        <f>IF(""="",215040+O767,"")</f>
        <v/>
      </c>
      <c r="Q767" s="19">
        <f>IF(N767&gt;23500000,NA(),IF(N767&lt;=4890000,1040000,IF(N767&lt;=6550000,670000,620000)))</f>
        <v/>
      </c>
      <c r="R767" s="19">
        <f>MAX(0,ROUNDDOWN(N767-P767-Q767-0,-3))</f>
        <v/>
      </c>
      <c r="S767" s="19">
        <f>IF(R767&lt;=0,0,ROUNDDOWN((R767*LOOKUP(R767,{0,1950001,3300001,6950001,9000001,18000001,40000001},{0.05,0.1,0.2,0.23,0.33,0.4,0.45})-LOOKUP(R767,{0,1950001,3300001,6950001,9000001,18000001,40000001},{0,97500,427500,636000,1536000,2796000,4796000}))*1.021,-2))</f>
        <v/>
      </c>
      <c r="T767" s="19">
        <f>MAX(0,ROUNDDOWN(N767-P767-430000-0,-3))</f>
        <v/>
      </c>
      <c r="U767" s="19">
        <f>IF(N767&lt;=450000,0,MAX(0,ROUNDDOWN(T767*0.06-MIN(50000,T767)*0.03,-2))+MAX(0,ROUNDDOWN(T767*0.04-MIN(50000,T767)*0.02,-2)))</f>
        <v/>
      </c>
      <c r="V767" s="19">
        <f>S767+U767+O767</f>
        <v/>
      </c>
      <c r="W767" s="19">
        <f>MIN(550000,MAX(0,$B767))</f>
        <v/>
      </c>
      <c r="X767" s="19">
        <f>$B767-W767</f>
        <v/>
      </c>
      <c r="Y767" s="19">
        <f>MIN(670000,ROUNDDOWN(MAX(0,X767-430000)*0.0751+47600,0))+MIN(260000,ROUNDDOWN(MAX(0,X767-430000)*0.028+17600,0))+MIN(30000,ROUNDDOWN(MAX(0,X767-430000)*0.0027+1873,0))+IF("いいえ"="はい",MIN(170000,ROUNDDOWN(MAX(0,X767-430000)*0.0243+17800,0)),0)</f>
        <v/>
      </c>
      <c r="Z767" s="19">
        <f>IF(""="",215040+Y767,"")</f>
        <v/>
      </c>
      <c r="AA767" s="19">
        <f>IF(X767&gt;23500000,NA(),IF(X767&lt;=4890000,1040000,IF(X767&lt;=6550000,670000,620000)))</f>
        <v/>
      </c>
      <c r="AB767" s="19">
        <f>MAX(0,ROUNDDOWN(X767-Z767-AA767-0,-3))</f>
        <v/>
      </c>
      <c r="AC767" s="19">
        <f>IF(AB767&lt;=0,0,ROUNDDOWN((AB767*LOOKUP(AB767,{0,1950001,3300001,6950001,9000001,18000001,40000001},{0.05,0.1,0.2,0.23,0.33,0.4,0.45})-LOOKUP(AB767,{0,1950001,3300001,6950001,9000001,18000001,40000001},{0,97500,427500,636000,1536000,2796000,4796000}))*1.021,-2))</f>
        <v/>
      </c>
      <c r="AD767" s="19">
        <f>MAX(0,ROUNDDOWN(X767-Z767-430000-0,-3))</f>
        <v/>
      </c>
      <c r="AE767" s="19">
        <f>IF(X767&lt;=450000,0,MAX(0,ROUNDDOWN(AD767*0.06-MIN(50000,AD767)*0.03,-2))+MAX(0,ROUNDDOWN(AD767*0.04-MIN(50000,AD767)*0.02,-2)))</f>
        <v/>
      </c>
      <c r="AF767" s="19">
        <f>AC767+AE767+Y767</f>
        <v/>
      </c>
      <c r="AG767" s="19">
        <f>MIN(650000,MAX(0,$B767))</f>
        <v/>
      </c>
      <c r="AH767" s="19">
        <f>$B767-AG767</f>
        <v/>
      </c>
      <c r="AI767" s="19">
        <f>MIN(670000,ROUNDDOWN(MAX(0,AH767-430000)*0.0751+47600,0))+MIN(260000,ROUNDDOWN(MAX(0,AH767-430000)*0.028+17600,0))+MIN(30000,ROUNDDOWN(MAX(0,AH767-430000)*0.0027+1873,0))+IF("いいえ"="はい",MIN(170000,ROUNDDOWN(MAX(0,AH767-430000)*0.0243+17800,0)),0)</f>
        <v/>
      </c>
      <c r="AJ767" s="19">
        <f>IF(""="",215040+AI767,"")</f>
        <v/>
      </c>
      <c r="AK767" s="19">
        <f>IF(AH767&gt;23500000,NA(),IF(AH767&lt;=4890000,1040000,IF(AH767&lt;=6550000,670000,620000)))</f>
        <v/>
      </c>
      <c r="AL767" s="19">
        <f>MAX(0,ROUNDDOWN(AH767-AJ767-AK767-0,-3))</f>
        <v/>
      </c>
      <c r="AM767" s="19">
        <f>IF(AL767&lt;=0,0,ROUNDDOWN((AL767*LOOKUP(AL767,{0,1950001,3300001,6950001,9000001,18000001,40000001},{0.05,0.1,0.2,0.23,0.33,0.4,0.45})-LOOKUP(AL767,{0,1950001,3300001,6950001,9000001,18000001,40000001},{0,97500,427500,636000,1536000,2796000,4796000}))*1.021,-2))</f>
        <v/>
      </c>
      <c r="AN767" s="19">
        <f>MAX(0,ROUNDDOWN(AH767-AJ767-430000-0,-3))</f>
        <v/>
      </c>
      <c r="AO767" s="19">
        <f>IF(AH767&lt;=450000,0,MAX(0,ROUNDDOWN(AN767*0.06-MIN(50000,AN767)*0.03,-2))+MAX(0,ROUNDDOWN(AN767*0.04-MIN(50000,AN767)*0.02,-2)))</f>
        <v/>
      </c>
      <c r="AP767" s="19">
        <f>AM767+AO767+AI767</f>
        <v/>
      </c>
      <c r="AQ767" s="19">
        <f>MIN(750000,MAX(0,$B767))</f>
        <v/>
      </c>
      <c r="AR767" s="19">
        <f>$B767-AQ767</f>
        <v/>
      </c>
      <c r="AS767" s="19">
        <f>MIN(670000,ROUNDDOWN(MAX(0,AR767-430000)*0.0751+47600,0))+MIN(260000,ROUNDDOWN(MAX(0,AR767-430000)*0.028+17600,0))+MIN(30000,ROUNDDOWN(MAX(0,AR767-430000)*0.0027+1873,0))+IF("いいえ"="はい",MIN(170000,ROUNDDOWN(MAX(0,AR767-430000)*0.0243+17800,0)),0)</f>
        <v/>
      </c>
      <c r="AT767" s="19">
        <f>IF(""="",215040+AS767,"")</f>
        <v/>
      </c>
      <c r="AU767" s="19">
        <f>IF(AR767&gt;23500000,NA(),IF(AR767&lt;=4890000,1040000,IF(AR767&lt;=6550000,670000,620000)))</f>
        <v/>
      </c>
      <c r="AV767" s="19">
        <f>MAX(0,ROUNDDOWN(AR767-AT767-AU767-0,-3))</f>
        <v/>
      </c>
      <c r="AW767" s="19">
        <f>IF(AV767&lt;=0,0,ROUNDDOWN((AV767*LOOKUP(AV767,{0,1950001,3300001,6950001,9000001,18000001,40000001},{0.05,0.1,0.2,0.23,0.33,0.4,0.45})-LOOKUP(AV767,{0,1950001,3300001,6950001,9000001,18000001,40000001},{0,97500,427500,636000,1536000,2796000,4796000}))*1.021,-2))</f>
        <v/>
      </c>
      <c r="AX767" s="19">
        <f>MAX(0,ROUNDDOWN(AR767-AT767-430000-0,-3))</f>
        <v/>
      </c>
      <c r="AY767" s="19">
        <f>IF(AR767&lt;=450000,0,MAX(0,ROUNDDOWN(AX767*0.06-MIN(50000,AX767)*0.03,-2))+MAX(0,ROUNDDOWN(AX767*0.04-MIN(50000,AX767)*0.02,-2)))</f>
        <v/>
      </c>
      <c r="AZ767" s="19">
        <f>AW767+AY767+AS767</f>
        <v/>
      </c>
    </row>
    <row r="768">
      <c r="A768" t="inlineStr">
        <is>
          <t>1万円刻み</t>
        </is>
      </c>
      <c r="B768" s="19">
        <f>'3_1万円刻み'!$A$751</f>
        <v/>
      </c>
      <c r="C768" s="19">
        <f>MIN(0,MAX(0,$B768))</f>
        <v/>
      </c>
      <c r="D768" s="19">
        <f>$B768-C768</f>
        <v/>
      </c>
      <c r="E768" s="19">
        <f>MIN(670000,ROUNDDOWN(MAX(0,D768-430000)*0.0751+47600,0))+MIN(260000,ROUNDDOWN(MAX(0,D768-430000)*0.028+17600,0))+MIN(30000,ROUNDDOWN(MAX(0,D768-430000)*0.0027+1873,0))+IF("いいえ"="はい",MIN(170000,ROUNDDOWN(MAX(0,D768-430000)*0.0243+17800,0)),0)</f>
        <v/>
      </c>
      <c r="F768" s="19">
        <f>IF(""="",215040+E768,"")</f>
        <v/>
      </c>
      <c r="G768" s="19">
        <f>IF(D768&gt;23500000,NA(),IF(D768&lt;=4890000,1040000,IF(D768&lt;=6550000,670000,620000)))</f>
        <v/>
      </c>
      <c r="H768" s="19">
        <f>MAX(0,ROUNDDOWN(D768-F768-G768-0,-3))</f>
        <v/>
      </c>
      <c r="I768" s="19">
        <f>IF(H768&lt;=0,0,ROUNDDOWN((H768*LOOKUP(H768,{0,1950001,3300001,6950001,9000001,18000001,40000001},{0.05,0.1,0.2,0.23,0.33,0.4,0.45})-LOOKUP(H768,{0,1950001,3300001,6950001,9000001,18000001,40000001},{0,97500,427500,636000,1536000,2796000,4796000}))*1.021,-2))</f>
        <v/>
      </c>
      <c r="J768" s="19">
        <f>MAX(0,ROUNDDOWN(D768-F768-430000-0,-3))</f>
        <v/>
      </c>
      <c r="K768" s="19">
        <f>IF(D768&lt;=450000,0,MAX(0,ROUNDDOWN(J768*0.06-MIN(50000,J768)*0.03,-2))+MAX(0,ROUNDDOWN(J768*0.04-MIN(50000,J768)*0.02,-2)))</f>
        <v/>
      </c>
      <c r="L768" s="19">
        <f>I768+K768+E768</f>
        <v/>
      </c>
      <c r="M768" s="19">
        <f>MIN(100000,MAX(0,$B768))</f>
        <v/>
      </c>
      <c r="N768" s="19">
        <f>$B768-M768</f>
        <v/>
      </c>
      <c r="O768" s="19">
        <f>MIN(670000,ROUNDDOWN(MAX(0,N768-430000)*0.0751+47600,0))+MIN(260000,ROUNDDOWN(MAX(0,N768-430000)*0.028+17600,0))+MIN(30000,ROUNDDOWN(MAX(0,N768-430000)*0.0027+1873,0))+IF("いいえ"="はい",MIN(170000,ROUNDDOWN(MAX(0,N768-430000)*0.0243+17800,0)),0)</f>
        <v/>
      </c>
      <c r="P768" s="19">
        <f>IF(""="",215040+O768,"")</f>
        <v/>
      </c>
      <c r="Q768" s="19">
        <f>IF(N768&gt;23500000,NA(),IF(N768&lt;=4890000,1040000,IF(N768&lt;=6550000,670000,620000)))</f>
        <v/>
      </c>
      <c r="R768" s="19">
        <f>MAX(0,ROUNDDOWN(N768-P768-Q768-0,-3))</f>
        <v/>
      </c>
      <c r="S768" s="19">
        <f>IF(R768&lt;=0,0,ROUNDDOWN((R768*LOOKUP(R768,{0,1950001,3300001,6950001,9000001,18000001,40000001},{0.05,0.1,0.2,0.23,0.33,0.4,0.45})-LOOKUP(R768,{0,1950001,3300001,6950001,9000001,18000001,40000001},{0,97500,427500,636000,1536000,2796000,4796000}))*1.021,-2))</f>
        <v/>
      </c>
      <c r="T768" s="19">
        <f>MAX(0,ROUNDDOWN(N768-P768-430000-0,-3))</f>
        <v/>
      </c>
      <c r="U768" s="19">
        <f>IF(N768&lt;=450000,0,MAX(0,ROUNDDOWN(T768*0.06-MIN(50000,T768)*0.03,-2))+MAX(0,ROUNDDOWN(T768*0.04-MIN(50000,T768)*0.02,-2)))</f>
        <v/>
      </c>
      <c r="V768" s="19">
        <f>S768+U768+O768</f>
        <v/>
      </c>
      <c r="W768" s="19">
        <f>MIN(550000,MAX(0,$B768))</f>
        <v/>
      </c>
      <c r="X768" s="19">
        <f>$B768-W768</f>
        <v/>
      </c>
      <c r="Y768" s="19">
        <f>MIN(670000,ROUNDDOWN(MAX(0,X768-430000)*0.0751+47600,0))+MIN(260000,ROUNDDOWN(MAX(0,X768-430000)*0.028+17600,0))+MIN(30000,ROUNDDOWN(MAX(0,X768-430000)*0.0027+1873,0))+IF("いいえ"="はい",MIN(170000,ROUNDDOWN(MAX(0,X768-430000)*0.0243+17800,0)),0)</f>
        <v/>
      </c>
      <c r="Z768" s="19">
        <f>IF(""="",215040+Y768,"")</f>
        <v/>
      </c>
      <c r="AA768" s="19">
        <f>IF(X768&gt;23500000,NA(),IF(X768&lt;=4890000,1040000,IF(X768&lt;=6550000,670000,620000)))</f>
        <v/>
      </c>
      <c r="AB768" s="19">
        <f>MAX(0,ROUNDDOWN(X768-Z768-AA768-0,-3))</f>
        <v/>
      </c>
      <c r="AC768" s="19">
        <f>IF(AB768&lt;=0,0,ROUNDDOWN((AB768*LOOKUP(AB768,{0,1950001,3300001,6950001,9000001,18000001,40000001},{0.05,0.1,0.2,0.23,0.33,0.4,0.45})-LOOKUP(AB768,{0,1950001,3300001,6950001,9000001,18000001,40000001},{0,97500,427500,636000,1536000,2796000,4796000}))*1.021,-2))</f>
        <v/>
      </c>
      <c r="AD768" s="19">
        <f>MAX(0,ROUNDDOWN(X768-Z768-430000-0,-3))</f>
        <v/>
      </c>
      <c r="AE768" s="19">
        <f>IF(X768&lt;=450000,0,MAX(0,ROUNDDOWN(AD768*0.06-MIN(50000,AD768)*0.03,-2))+MAX(0,ROUNDDOWN(AD768*0.04-MIN(50000,AD768)*0.02,-2)))</f>
        <v/>
      </c>
      <c r="AF768" s="19">
        <f>AC768+AE768+Y768</f>
        <v/>
      </c>
      <c r="AG768" s="19">
        <f>MIN(650000,MAX(0,$B768))</f>
        <v/>
      </c>
      <c r="AH768" s="19">
        <f>$B768-AG768</f>
        <v/>
      </c>
      <c r="AI768" s="19">
        <f>MIN(670000,ROUNDDOWN(MAX(0,AH768-430000)*0.0751+47600,0))+MIN(260000,ROUNDDOWN(MAX(0,AH768-430000)*0.028+17600,0))+MIN(30000,ROUNDDOWN(MAX(0,AH768-430000)*0.0027+1873,0))+IF("いいえ"="はい",MIN(170000,ROUNDDOWN(MAX(0,AH768-430000)*0.0243+17800,0)),0)</f>
        <v/>
      </c>
      <c r="AJ768" s="19">
        <f>IF(""="",215040+AI768,"")</f>
        <v/>
      </c>
      <c r="AK768" s="19">
        <f>IF(AH768&gt;23500000,NA(),IF(AH768&lt;=4890000,1040000,IF(AH768&lt;=6550000,670000,620000)))</f>
        <v/>
      </c>
      <c r="AL768" s="19">
        <f>MAX(0,ROUNDDOWN(AH768-AJ768-AK768-0,-3))</f>
        <v/>
      </c>
      <c r="AM768" s="19">
        <f>IF(AL768&lt;=0,0,ROUNDDOWN((AL768*LOOKUP(AL768,{0,1950001,3300001,6950001,9000001,18000001,40000001},{0.05,0.1,0.2,0.23,0.33,0.4,0.45})-LOOKUP(AL768,{0,1950001,3300001,6950001,9000001,18000001,40000001},{0,97500,427500,636000,1536000,2796000,4796000}))*1.021,-2))</f>
        <v/>
      </c>
      <c r="AN768" s="19">
        <f>MAX(0,ROUNDDOWN(AH768-AJ768-430000-0,-3))</f>
        <v/>
      </c>
      <c r="AO768" s="19">
        <f>IF(AH768&lt;=450000,0,MAX(0,ROUNDDOWN(AN768*0.06-MIN(50000,AN768)*0.03,-2))+MAX(0,ROUNDDOWN(AN768*0.04-MIN(50000,AN768)*0.02,-2)))</f>
        <v/>
      </c>
      <c r="AP768" s="19">
        <f>AM768+AO768+AI768</f>
        <v/>
      </c>
      <c r="AQ768" s="19">
        <f>MIN(750000,MAX(0,$B768))</f>
        <v/>
      </c>
      <c r="AR768" s="19">
        <f>$B768-AQ768</f>
        <v/>
      </c>
      <c r="AS768" s="19">
        <f>MIN(670000,ROUNDDOWN(MAX(0,AR768-430000)*0.0751+47600,0))+MIN(260000,ROUNDDOWN(MAX(0,AR768-430000)*0.028+17600,0))+MIN(30000,ROUNDDOWN(MAX(0,AR768-430000)*0.0027+1873,0))+IF("いいえ"="はい",MIN(170000,ROUNDDOWN(MAX(0,AR768-430000)*0.0243+17800,0)),0)</f>
        <v/>
      </c>
      <c r="AT768" s="19">
        <f>IF(""="",215040+AS768,"")</f>
        <v/>
      </c>
      <c r="AU768" s="19">
        <f>IF(AR768&gt;23500000,NA(),IF(AR768&lt;=4890000,1040000,IF(AR768&lt;=6550000,670000,620000)))</f>
        <v/>
      </c>
      <c r="AV768" s="19">
        <f>MAX(0,ROUNDDOWN(AR768-AT768-AU768-0,-3))</f>
        <v/>
      </c>
      <c r="AW768" s="19">
        <f>IF(AV768&lt;=0,0,ROUNDDOWN((AV768*LOOKUP(AV768,{0,1950001,3300001,6950001,9000001,18000001,40000001},{0.05,0.1,0.2,0.23,0.33,0.4,0.45})-LOOKUP(AV768,{0,1950001,3300001,6950001,9000001,18000001,40000001},{0,97500,427500,636000,1536000,2796000,4796000}))*1.021,-2))</f>
        <v/>
      </c>
      <c r="AX768" s="19">
        <f>MAX(0,ROUNDDOWN(AR768-AT768-430000-0,-3))</f>
        <v/>
      </c>
      <c r="AY768" s="19">
        <f>IF(AR768&lt;=450000,0,MAX(0,ROUNDDOWN(AX768*0.06-MIN(50000,AX768)*0.03,-2))+MAX(0,ROUNDDOWN(AX768*0.04-MIN(50000,AX768)*0.02,-2)))</f>
        <v/>
      </c>
      <c r="AZ768" s="19">
        <f>AW768+AY768+AS768</f>
        <v/>
      </c>
    </row>
    <row r="769">
      <c r="A769" t="inlineStr">
        <is>
          <t>1万円刻み</t>
        </is>
      </c>
      <c r="B769" s="19">
        <f>'3_1万円刻み'!$A$752</f>
        <v/>
      </c>
      <c r="C769" s="19">
        <f>MIN(0,MAX(0,$B769))</f>
        <v/>
      </c>
      <c r="D769" s="19">
        <f>$B769-C769</f>
        <v/>
      </c>
      <c r="E769" s="19">
        <f>MIN(670000,ROUNDDOWN(MAX(0,D769-430000)*0.0751+47600,0))+MIN(260000,ROUNDDOWN(MAX(0,D769-430000)*0.028+17600,0))+MIN(30000,ROUNDDOWN(MAX(0,D769-430000)*0.0027+1873,0))+IF("いいえ"="はい",MIN(170000,ROUNDDOWN(MAX(0,D769-430000)*0.0243+17800,0)),0)</f>
        <v/>
      </c>
      <c r="F769" s="19">
        <f>IF(""="",215040+E769,"")</f>
        <v/>
      </c>
      <c r="G769" s="19">
        <f>IF(D769&gt;23500000,NA(),IF(D769&lt;=4890000,1040000,IF(D769&lt;=6550000,670000,620000)))</f>
        <v/>
      </c>
      <c r="H769" s="19">
        <f>MAX(0,ROUNDDOWN(D769-F769-G769-0,-3))</f>
        <v/>
      </c>
      <c r="I769" s="19">
        <f>IF(H769&lt;=0,0,ROUNDDOWN((H769*LOOKUP(H769,{0,1950001,3300001,6950001,9000001,18000001,40000001},{0.05,0.1,0.2,0.23,0.33,0.4,0.45})-LOOKUP(H769,{0,1950001,3300001,6950001,9000001,18000001,40000001},{0,97500,427500,636000,1536000,2796000,4796000}))*1.021,-2))</f>
        <v/>
      </c>
      <c r="J769" s="19">
        <f>MAX(0,ROUNDDOWN(D769-F769-430000-0,-3))</f>
        <v/>
      </c>
      <c r="K769" s="19">
        <f>IF(D769&lt;=450000,0,MAX(0,ROUNDDOWN(J769*0.06-MIN(50000,J769)*0.03,-2))+MAX(0,ROUNDDOWN(J769*0.04-MIN(50000,J769)*0.02,-2)))</f>
        <v/>
      </c>
      <c r="L769" s="19">
        <f>I769+K769+E769</f>
        <v/>
      </c>
      <c r="M769" s="19">
        <f>MIN(100000,MAX(0,$B769))</f>
        <v/>
      </c>
      <c r="N769" s="19">
        <f>$B769-M769</f>
        <v/>
      </c>
      <c r="O769" s="19">
        <f>MIN(670000,ROUNDDOWN(MAX(0,N769-430000)*0.0751+47600,0))+MIN(260000,ROUNDDOWN(MAX(0,N769-430000)*0.028+17600,0))+MIN(30000,ROUNDDOWN(MAX(0,N769-430000)*0.0027+1873,0))+IF("いいえ"="はい",MIN(170000,ROUNDDOWN(MAX(0,N769-430000)*0.0243+17800,0)),0)</f>
        <v/>
      </c>
      <c r="P769" s="19">
        <f>IF(""="",215040+O769,"")</f>
        <v/>
      </c>
      <c r="Q769" s="19">
        <f>IF(N769&gt;23500000,NA(),IF(N769&lt;=4890000,1040000,IF(N769&lt;=6550000,670000,620000)))</f>
        <v/>
      </c>
      <c r="R769" s="19">
        <f>MAX(0,ROUNDDOWN(N769-P769-Q769-0,-3))</f>
        <v/>
      </c>
      <c r="S769" s="19">
        <f>IF(R769&lt;=0,0,ROUNDDOWN((R769*LOOKUP(R769,{0,1950001,3300001,6950001,9000001,18000001,40000001},{0.05,0.1,0.2,0.23,0.33,0.4,0.45})-LOOKUP(R769,{0,1950001,3300001,6950001,9000001,18000001,40000001},{0,97500,427500,636000,1536000,2796000,4796000}))*1.021,-2))</f>
        <v/>
      </c>
      <c r="T769" s="19">
        <f>MAX(0,ROUNDDOWN(N769-P769-430000-0,-3))</f>
        <v/>
      </c>
      <c r="U769" s="19">
        <f>IF(N769&lt;=450000,0,MAX(0,ROUNDDOWN(T769*0.06-MIN(50000,T769)*0.03,-2))+MAX(0,ROUNDDOWN(T769*0.04-MIN(50000,T769)*0.02,-2)))</f>
        <v/>
      </c>
      <c r="V769" s="19">
        <f>S769+U769+O769</f>
        <v/>
      </c>
      <c r="W769" s="19">
        <f>MIN(550000,MAX(0,$B769))</f>
        <v/>
      </c>
      <c r="X769" s="19">
        <f>$B769-W769</f>
        <v/>
      </c>
      <c r="Y769" s="19">
        <f>MIN(670000,ROUNDDOWN(MAX(0,X769-430000)*0.0751+47600,0))+MIN(260000,ROUNDDOWN(MAX(0,X769-430000)*0.028+17600,0))+MIN(30000,ROUNDDOWN(MAX(0,X769-430000)*0.0027+1873,0))+IF("いいえ"="はい",MIN(170000,ROUNDDOWN(MAX(0,X769-430000)*0.0243+17800,0)),0)</f>
        <v/>
      </c>
      <c r="Z769" s="19">
        <f>IF(""="",215040+Y769,"")</f>
        <v/>
      </c>
      <c r="AA769" s="19">
        <f>IF(X769&gt;23500000,NA(),IF(X769&lt;=4890000,1040000,IF(X769&lt;=6550000,670000,620000)))</f>
        <v/>
      </c>
      <c r="AB769" s="19">
        <f>MAX(0,ROUNDDOWN(X769-Z769-AA769-0,-3))</f>
        <v/>
      </c>
      <c r="AC769" s="19">
        <f>IF(AB769&lt;=0,0,ROUNDDOWN((AB769*LOOKUP(AB769,{0,1950001,3300001,6950001,9000001,18000001,40000001},{0.05,0.1,0.2,0.23,0.33,0.4,0.45})-LOOKUP(AB769,{0,1950001,3300001,6950001,9000001,18000001,40000001},{0,97500,427500,636000,1536000,2796000,4796000}))*1.021,-2))</f>
        <v/>
      </c>
      <c r="AD769" s="19">
        <f>MAX(0,ROUNDDOWN(X769-Z769-430000-0,-3))</f>
        <v/>
      </c>
      <c r="AE769" s="19">
        <f>IF(X769&lt;=450000,0,MAX(0,ROUNDDOWN(AD769*0.06-MIN(50000,AD769)*0.03,-2))+MAX(0,ROUNDDOWN(AD769*0.04-MIN(50000,AD769)*0.02,-2)))</f>
        <v/>
      </c>
      <c r="AF769" s="19">
        <f>AC769+AE769+Y769</f>
        <v/>
      </c>
      <c r="AG769" s="19">
        <f>MIN(650000,MAX(0,$B769))</f>
        <v/>
      </c>
      <c r="AH769" s="19">
        <f>$B769-AG769</f>
        <v/>
      </c>
      <c r="AI769" s="19">
        <f>MIN(670000,ROUNDDOWN(MAX(0,AH769-430000)*0.0751+47600,0))+MIN(260000,ROUNDDOWN(MAX(0,AH769-430000)*0.028+17600,0))+MIN(30000,ROUNDDOWN(MAX(0,AH769-430000)*0.0027+1873,0))+IF("いいえ"="はい",MIN(170000,ROUNDDOWN(MAX(0,AH769-430000)*0.0243+17800,0)),0)</f>
        <v/>
      </c>
      <c r="AJ769" s="19">
        <f>IF(""="",215040+AI769,"")</f>
        <v/>
      </c>
      <c r="AK769" s="19">
        <f>IF(AH769&gt;23500000,NA(),IF(AH769&lt;=4890000,1040000,IF(AH769&lt;=6550000,670000,620000)))</f>
        <v/>
      </c>
      <c r="AL769" s="19">
        <f>MAX(0,ROUNDDOWN(AH769-AJ769-AK769-0,-3))</f>
        <v/>
      </c>
      <c r="AM769" s="19">
        <f>IF(AL769&lt;=0,0,ROUNDDOWN((AL769*LOOKUP(AL769,{0,1950001,3300001,6950001,9000001,18000001,40000001},{0.05,0.1,0.2,0.23,0.33,0.4,0.45})-LOOKUP(AL769,{0,1950001,3300001,6950001,9000001,18000001,40000001},{0,97500,427500,636000,1536000,2796000,4796000}))*1.021,-2))</f>
        <v/>
      </c>
      <c r="AN769" s="19">
        <f>MAX(0,ROUNDDOWN(AH769-AJ769-430000-0,-3))</f>
        <v/>
      </c>
      <c r="AO769" s="19">
        <f>IF(AH769&lt;=450000,0,MAX(0,ROUNDDOWN(AN769*0.06-MIN(50000,AN769)*0.03,-2))+MAX(0,ROUNDDOWN(AN769*0.04-MIN(50000,AN769)*0.02,-2)))</f>
        <v/>
      </c>
      <c r="AP769" s="19">
        <f>AM769+AO769+AI769</f>
        <v/>
      </c>
      <c r="AQ769" s="19">
        <f>MIN(750000,MAX(0,$B769))</f>
        <v/>
      </c>
      <c r="AR769" s="19">
        <f>$B769-AQ769</f>
        <v/>
      </c>
      <c r="AS769" s="19">
        <f>MIN(670000,ROUNDDOWN(MAX(0,AR769-430000)*0.0751+47600,0))+MIN(260000,ROUNDDOWN(MAX(0,AR769-430000)*0.028+17600,0))+MIN(30000,ROUNDDOWN(MAX(0,AR769-430000)*0.0027+1873,0))+IF("いいえ"="はい",MIN(170000,ROUNDDOWN(MAX(0,AR769-430000)*0.0243+17800,0)),0)</f>
        <v/>
      </c>
      <c r="AT769" s="19">
        <f>IF(""="",215040+AS769,"")</f>
        <v/>
      </c>
      <c r="AU769" s="19">
        <f>IF(AR769&gt;23500000,NA(),IF(AR769&lt;=4890000,1040000,IF(AR769&lt;=6550000,670000,620000)))</f>
        <v/>
      </c>
      <c r="AV769" s="19">
        <f>MAX(0,ROUNDDOWN(AR769-AT769-AU769-0,-3))</f>
        <v/>
      </c>
      <c r="AW769" s="19">
        <f>IF(AV769&lt;=0,0,ROUNDDOWN((AV769*LOOKUP(AV769,{0,1950001,3300001,6950001,9000001,18000001,40000001},{0.05,0.1,0.2,0.23,0.33,0.4,0.45})-LOOKUP(AV769,{0,1950001,3300001,6950001,9000001,18000001,40000001},{0,97500,427500,636000,1536000,2796000,4796000}))*1.021,-2))</f>
        <v/>
      </c>
      <c r="AX769" s="19">
        <f>MAX(0,ROUNDDOWN(AR769-AT769-430000-0,-3))</f>
        <v/>
      </c>
      <c r="AY769" s="19">
        <f>IF(AR769&lt;=450000,0,MAX(0,ROUNDDOWN(AX769*0.06-MIN(50000,AX769)*0.03,-2))+MAX(0,ROUNDDOWN(AX769*0.04-MIN(50000,AX769)*0.02,-2)))</f>
        <v/>
      </c>
      <c r="AZ769" s="19">
        <f>AW769+AY769+AS769</f>
        <v/>
      </c>
    </row>
    <row r="770">
      <c r="A770" t="inlineStr">
        <is>
          <t>1万円刻み</t>
        </is>
      </c>
      <c r="B770" s="19">
        <f>'3_1万円刻み'!$A$753</f>
        <v/>
      </c>
      <c r="C770" s="19">
        <f>MIN(0,MAX(0,$B770))</f>
        <v/>
      </c>
      <c r="D770" s="19">
        <f>$B770-C770</f>
        <v/>
      </c>
      <c r="E770" s="19">
        <f>MIN(670000,ROUNDDOWN(MAX(0,D770-430000)*0.0751+47600,0))+MIN(260000,ROUNDDOWN(MAX(0,D770-430000)*0.028+17600,0))+MIN(30000,ROUNDDOWN(MAX(0,D770-430000)*0.0027+1873,0))+IF("いいえ"="はい",MIN(170000,ROUNDDOWN(MAX(0,D770-430000)*0.0243+17800,0)),0)</f>
        <v/>
      </c>
      <c r="F770" s="19">
        <f>IF(""="",215040+E770,"")</f>
        <v/>
      </c>
      <c r="G770" s="19">
        <f>IF(D770&gt;23500000,NA(),IF(D770&lt;=4890000,1040000,IF(D770&lt;=6550000,670000,620000)))</f>
        <v/>
      </c>
      <c r="H770" s="19">
        <f>MAX(0,ROUNDDOWN(D770-F770-G770-0,-3))</f>
        <v/>
      </c>
      <c r="I770" s="19">
        <f>IF(H770&lt;=0,0,ROUNDDOWN((H770*LOOKUP(H770,{0,1950001,3300001,6950001,9000001,18000001,40000001},{0.05,0.1,0.2,0.23,0.33,0.4,0.45})-LOOKUP(H770,{0,1950001,3300001,6950001,9000001,18000001,40000001},{0,97500,427500,636000,1536000,2796000,4796000}))*1.021,-2))</f>
        <v/>
      </c>
      <c r="J770" s="19">
        <f>MAX(0,ROUNDDOWN(D770-F770-430000-0,-3))</f>
        <v/>
      </c>
      <c r="K770" s="19">
        <f>IF(D770&lt;=450000,0,MAX(0,ROUNDDOWN(J770*0.06-MIN(50000,J770)*0.03,-2))+MAX(0,ROUNDDOWN(J770*0.04-MIN(50000,J770)*0.02,-2)))</f>
        <v/>
      </c>
      <c r="L770" s="19">
        <f>I770+K770+E770</f>
        <v/>
      </c>
      <c r="M770" s="19">
        <f>MIN(100000,MAX(0,$B770))</f>
        <v/>
      </c>
      <c r="N770" s="19">
        <f>$B770-M770</f>
        <v/>
      </c>
      <c r="O770" s="19">
        <f>MIN(670000,ROUNDDOWN(MAX(0,N770-430000)*0.0751+47600,0))+MIN(260000,ROUNDDOWN(MAX(0,N770-430000)*0.028+17600,0))+MIN(30000,ROUNDDOWN(MAX(0,N770-430000)*0.0027+1873,0))+IF("いいえ"="はい",MIN(170000,ROUNDDOWN(MAX(0,N770-430000)*0.0243+17800,0)),0)</f>
        <v/>
      </c>
      <c r="P770" s="19">
        <f>IF(""="",215040+O770,"")</f>
        <v/>
      </c>
      <c r="Q770" s="19">
        <f>IF(N770&gt;23500000,NA(),IF(N770&lt;=4890000,1040000,IF(N770&lt;=6550000,670000,620000)))</f>
        <v/>
      </c>
      <c r="R770" s="19">
        <f>MAX(0,ROUNDDOWN(N770-P770-Q770-0,-3))</f>
        <v/>
      </c>
      <c r="S770" s="19">
        <f>IF(R770&lt;=0,0,ROUNDDOWN((R770*LOOKUP(R770,{0,1950001,3300001,6950001,9000001,18000001,40000001},{0.05,0.1,0.2,0.23,0.33,0.4,0.45})-LOOKUP(R770,{0,1950001,3300001,6950001,9000001,18000001,40000001},{0,97500,427500,636000,1536000,2796000,4796000}))*1.021,-2))</f>
        <v/>
      </c>
      <c r="T770" s="19">
        <f>MAX(0,ROUNDDOWN(N770-P770-430000-0,-3))</f>
        <v/>
      </c>
      <c r="U770" s="19">
        <f>IF(N770&lt;=450000,0,MAX(0,ROUNDDOWN(T770*0.06-MIN(50000,T770)*0.03,-2))+MAX(0,ROUNDDOWN(T770*0.04-MIN(50000,T770)*0.02,-2)))</f>
        <v/>
      </c>
      <c r="V770" s="19">
        <f>S770+U770+O770</f>
        <v/>
      </c>
      <c r="W770" s="19">
        <f>MIN(550000,MAX(0,$B770))</f>
        <v/>
      </c>
      <c r="X770" s="19">
        <f>$B770-W770</f>
        <v/>
      </c>
      <c r="Y770" s="19">
        <f>MIN(670000,ROUNDDOWN(MAX(0,X770-430000)*0.0751+47600,0))+MIN(260000,ROUNDDOWN(MAX(0,X770-430000)*0.028+17600,0))+MIN(30000,ROUNDDOWN(MAX(0,X770-430000)*0.0027+1873,0))+IF("いいえ"="はい",MIN(170000,ROUNDDOWN(MAX(0,X770-430000)*0.0243+17800,0)),0)</f>
        <v/>
      </c>
      <c r="Z770" s="19">
        <f>IF(""="",215040+Y770,"")</f>
        <v/>
      </c>
      <c r="AA770" s="19">
        <f>IF(X770&gt;23500000,NA(),IF(X770&lt;=4890000,1040000,IF(X770&lt;=6550000,670000,620000)))</f>
        <v/>
      </c>
      <c r="AB770" s="19">
        <f>MAX(0,ROUNDDOWN(X770-Z770-AA770-0,-3))</f>
        <v/>
      </c>
      <c r="AC770" s="19">
        <f>IF(AB770&lt;=0,0,ROUNDDOWN((AB770*LOOKUP(AB770,{0,1950001,3300001,6950001,9000001,18000001,40000001},{0.05,0.1,0.2,0.23,0.33,0.4,0.45})-LOOKUP(AB770,{0,1950001,3300001,6950001,9000001,18000001,40000001},{0,97500,427500,636000,1536000,2796000,4796000}))*1.021,-2))</f>
        <v/>
      </c>
      <c r="AD770" s="19">
        <f>MAX(0,ROUNDDOWN(X770-Z770-430000-0,-3))</f>
        <v/>
      </c>
      <c r="AE770" s="19">
        <f>IF(X770&lt;=450000,0,MAX(0,ROUNDDOWN(AD770*0.06-MIN(50000,AD770)*0.03,-2))+MAX(0,ROUNDDOWN(AD770*0.04-MIN(50000,AD770)*0.02,-2)))</f>
        <v/>
      </c>
      <c r="AF770" s="19">
        <f>AC770+AE770+Y770</f>
        <v/>
      </c>
      <c r="AG770" s="19">
        <f>MIN(650000,MAX(0,$B770))</f>
        <v/>
      </c>
      <c r="AH770" s="19">
        <f>$B770-AG770</f>
        <v/>
      </c>
      <c r="AI770" s="19">
        <f>MIN(670000,ROUNDDOWN(MAX(0,AH770-430000)*0.0751+47600,0))+MIN(260000,ROUNDDOWN(MAX(0,AH770-430000)*0.028+17600,0))+MIN(30000,ROUNDDOWN(MAX(0,AH770-430000)*0.0027+1873,0))+IF("いいえ"="はい",MIN(170000,ROUNDDOWN(MAX(0,AH770-430000)*0.0243+17800,0)),0)</f>
        <v/>
      </c>
      <c r="AJ770" s="19">
        <f>IF(""="",215040+AI770,"")</f>
        <v/>
      </c>
      <c r="AK770" s="19">
        <f>IF(AH770&gt;23500000,NA(),IF(AH770&lt;=4890000,1040000,IF(AH770&lt;=6550000,670000,620000)))</f>
        <v/>
      </c>
      <c r="AL770" s="19">
        <f>MAX(0,ROUNDDOWN(AH770-AJ770-AK770-0,-3))</f>
        <v/>
      </c>
      <c r="AM770" s="19">
        <f>IF(AL770&lt;=0,0,ROUNDDOWN((AL770*LOOKUP(AL770,{0,1950001,3300001,6950001,9000001,18000001,40000001},{0.05,0.1,0.2,0.23,0.33,0.4,0.45})-LOOKUP(AL770,{0,1950001,3300001,6950001,9000001,18000001,40000001},{0,97500,427500,636000,1536000,2796000,4796000}))*1.021,-2))</f>
        <v/>
      </c>
      <c r="AN770" s="19">
        <f>MAX(0,ROUNDDOWN(AH770-AJ770-430000-0,-3))</f>
        <v/>
      </c>
      <c r="AO770" s="19">
        <f>IF(AH770&lt;=450000,0,MAX(0,ROUNDDOWN(AN770*0.06-MIN(50000,AN770)*0.03,-2))+MAX(0,ROUNDDOWN(AN770*0.04-MIN(50000,AN770)*0.02,-2)))</f>
        <v/>
      </c>
      <c r="AP770" s="19">
        <f>AM770+AO770+AI770</f>
        <v/>
      </c>
      <c r="AQ770" s="19">
        <f>MIN(750000,MAX(0,$B770))</f>
        <v/>
      </c>
      <c r="AR770" s="19">
        <f>$B770-AQ770</f>
        <v/>
      </c>
      <c r="AS770" s="19">
        <f>MIN(670000,ROUNDDOWN(MAX(0,AR770-430000)*0.0751+47600,0))+MIN(260000,ROUNDDOWN(MAX(0,AR770-430000)*0.028+17600,0))+MIN(30000,ROUNDDOWN(MAX(0,AR770-430000)*0.0027+1873,0))+IF("いいえ"="はい",MIN(170000,ROUNDDOWN(MAX(0,AR770-430000)*0.0243+17800,0)),0)</f>
        <v/>
      </c>
      <c r="AT770" s="19">
        <f>IF(""="",215040+AS770,"")</f>
        <v/>
      </c>
      <c r="AU770" s="19">
        <f>IF(AR770&gt;23500000,NA(),IF(AR770&lt;=4890000,1040000,IF(AR770&lt;=6550000,670000,620000)))</f>
        <v/>
      </c>
      <c r="AV770" s="19">
        <f>MAX(0,ROUNDDOWN(AR770-AT770-AU770-0,-3))</f>
        <v/>
      </c>
      <c r="AW770" s="19">
        <f>IF(AV770&lt;=0,0,ROUNDDOWN((AV770*LOOKUP(AV770,{0,1950001,3300001,6950001,9000001,18000001,40000001},{0.05,0.1,0.2,0.23,0.33,0.4,0.45})-LOOKUP(AV770,{0,1950001,3300001,6950001,9000001,18000001,40000001},{0,97500,427500,636000,1536000,2796000,4796000}))*1.021,-2))</f>
        <v/>
      </c>
      <c r="AX770" s="19">
        <f>MAX(0,ROUNDDOWN(AR770-AT770-430000-0,-3))</f>
        <v/>
      </c>
      <c r="AY770" s="19">
        <f>IF(AR770&lt;=450000,0,MAX(0,ROUNDDOWN(AX770*0.06-MIN(50000,AX770)*0.03,-2))+MAX(0,ROUNDDOWN(AX770*0.04-MIN(50000,AX770)*0.02,-2)))</f>
        <v/>
      </c>
      <c r="AZ770" s="19">
        <f>AW770+AY770+AS770</f>
        <v/>
      </c>
    </row>
    <row r="771">
      <c r="A771" t="inlineStr">
        <is>
          <t>1万円刻み</t>
        </is>
      </c>
      <c r="B771" s="19">
        <f>'3_1万円刻み'!$A$754</f>
        <v/>
      </c>
      <c r="C771" s="19">
        <f>MIN(0,MAX(0,$B771))</f>
        <v/>
      </c>
      <c r="D771" s="19">
        <f>$B771-C771</f>
        <v/>
      </c>
      <c r="E771" s="19">
        <f>MIN(670000,ROUNDDOWN(MAX(0,D771-430000)*0.0751+47600,0))+MIN(260000,ROUNDDOWN(MAX(0,D771-430000)*0.028+17600,0))+MIN(30000,ROUNDDOWN(MAX(0,D771-430000)*0.0027+1873,0))+IF("いいえ"="はい",MIN(170000,ROUNDDOWN(MAX(0,D771-430000)*0.0243+17800,0)),0)</f>
        <v/>
      </c>
      <c r="F771" s="19">
        <f>IF(""="",215040+E771,"")</f>
        <v/>
      </c>
      <c r="G771" s="19">
        <f>IF(D771&gt;23500000,NA(),IF(D771&lt;=4890000,1040000,IF(D771&lt;=6550000,670000,620000)))</f>
        <v/>
      </c>
      <c r="H771" s="19">
        <f>MAX(0,ROUNDDOWN(D771-F771-G771-0,-3))</f>
        <v/>
      </c>
      <c r="I771" s="19">
        <f>IF(H771&lt;=0,0,ROUNDDOWN((H771*LOOKUP(H771,{0,1950001,3300001,6950001,9000001,18000001,40000001},{0.05,0.1,0.2,0.23,0.33,0.4,0.45})-LOOKUP(H771,{0,1950001,3300001,6950001,9000001,18000001,40000001},{0,97500,427500,636000,1536000,2796000,4796000}))*1.021,-2))</f>
        <v/>
      </c>
      <c r="J771" s="19">
        <f>MAX(0,ROUNDDOWN(D771-F771-430000-0,-3))</f>
        <v/>
      </c>
      <c r="K771" s="19">
        <f>IF(D771&lt;=450000,0,MAX(0,ROUNDDOWN(J771*0.06-MIN(50000,J771)*0.03,-2))+MAX(0,ROUNDDOWN(J771*0.04-MIN(50000,J771)*0.02,-2)))</f>
        <v/>
      </c>
      <c r="L771" s="19">
        <f>I771+K771+E771</f>
        <v/>
      </c>
      <c r="M771" s="19">
        <f>MIN(100000,MAX(0,$B771))</f>
        <v/>
      </c>
      <c r="N771" s="19">
        <f>$B771-M771</f>
        <v/>
      </c>
      <c r="O771" s="19">
        <f>MIN(670000,ROUNDDOWN(MAX(0,N771-430000)*0.0751+47600,0))+MIN(260000,ROUNDDOWN(MAX(0,N771-430000)*0.028+17600,0))+MIN(30000,ROUNDDOWN(MAX(0,N771-430000)*0.0027+1873,0))+IF("いいえ"="はい",MIN(170000,ROUNDDOWN(MAX(0,N771-430000)*0.0243+17800,0)),0)</f>
        <v/>
      </c>
      <c r="P771" s="19">
        <f>IF(""="",215040+O771,"")</f>
        <v/>
      </c>
      <c r="Q771" s="19">
        <f>IF(N771&gt;23500000,NA(),IF(N771&lt;=4890000,1040000,IF(N771&lt;=6550000,670000,620000)))</f>
        <v/>
      </c>
      <c r="R771" s="19">
        <f>MAX(0,ROUNDDOWN(N771-P771-Q771-0,-3))</f>
        <v/>
      </c>
      <c r="S771" s="19">
        <f>IF(R771&lt;=0,0,ROUNDDOWN((R771*LOOKUP(R771,{0,1950001,3300001,6950001,9000001,18000001,40000001},{0.05,0.1,0.2,0.23,0.33,0.4,0.45})-LOOKUP(R771,{0,1950001,3300001,6950001,9000001,18000001,40000001},{0,97500,427500,636000,1536000,2796000,4796000}))*1.021,-2))</f>
        <v/>
      </c>
      <c r="T771" s="19">
        <f>MAX(0,ROUNDDOWN(N771-P771-430000-0,-3))</f>
        <v/>
      </c>
      <c r="U771" s="19">
        <f>IF(N771&lt;=450000,0,MAX(0,ROUNDDOWN(T771*0.06-MIN(50000,T771)*0.03,-2))+MAX(0,ROUNDDOWN(T771*0.04-MIN(50000,T771)*0.02,-2)))</f>
        <v/>
      </c>
      <c r="V771" s="19">
        <f>S771+U771+O771</f>
        <v/>
      </c>
      <c r="W771" s="19">
        <f>MIN(550000,MAX(0,$B771))</f>
        <v/>
      </c>
      <c r="X771" s="19">
        <f>$B771-W771</f>
        <v/>
      </c>
      <c r="Y771" s="19">
        <f>MIN(670000,ROUNDDOWN(MAX(0,X771-430000)*0.0751+47600,0))+MIN(260000,ROUNDDOWN(MAX(0,X771-430000)*0.028+17600,0))+MIN(30000,ROUNDDOWN(MAX(0,X771-430000)*0.0027+1873,0))+IF("いいえ"="はい",MIN(170000,ROUNDDOWN(MAX(0,X771-430000)*0.0243+17800,0)),0)</f>
        <v/>
      </c>
      <c r="Z771" s="19">
        <f>IF(""="",215040+Y771,"")</f>
        <v/>
      </c>
      <c r="AA771" s="19">
        <f>IF(X771&gt;23500000,NA(),IF(X771&lt;=4890000,1040000,IF(X771&lt;=6550000,670000,620000)))</f>
        <v/>
      </c>
      <c r="AB771" s="19">
        <f>MAX(0,ROUNDDOWN(X771-Z771-AA771-0,-3))</f>
        <v/>
      </c>
      <c r="AC771" s="19">
        <f>IF(AB771&lt;=0,0,ROUNDDOWN((AB771*LOOKUP(AB771,{0,1950001,3300001,6950001,9000001,18000001,40000001},{0.05,0.1,0.2,0.23,0.33,0.4,0.45})-LOOKUP(AB771,{0,1950001,3300001,6950001,9000001,18000001,40000001},{0,97500,427500,636000,1536000,2796000,4796000}))*1.021,-2))</f>
        <v/>
      </c>
      <c r="AD771" s="19">
        <f>MAX(0,ROUNDDOWN(X771-Z771-430000-0,-3))</f>
        <v/>
      </c>
      <c r="AE771" s="19">
        <f>IF(X771&lt;=450000,0,MAX(0,ROUNDDOWN(AD771*0.06-MIN(50000,AD771)*0.03,-2))+MAX(0,ROUNDDOWN(AD771*0.04-MIN(50000,AD771)*0.02,-2)))</f>
        <v/>
      </c>
      <c r="AF771" s="19">
        <f>AC771+AE771+Y771</f>
        <v/>
      </c>
      <c r="AG771" s="19">
        <f>MIN(650000,MAX(0,$B771))</f>
        <v/>
      </c>
      <c r="AH771" s="19">
        <f>$B771-AG771</f>
        <v/>
      </c>
      <c r="AI771" s="19">
        <f>MIN(670000,ROUNDDOWN(MAX(0,AH771-430000)*0.0751+47600,0))+MIN(260000,ROUNDDOWN(MAX(0,AH771-430000)*0.028+17600,0))+MIN(30000,ROUNDDOWN(MAX(0,AH771-430000)*0.0027+1873,0))+IF("いいえ"="はい",MIN(170000,ROUNDDOWN(MAX(0,AH771-430000)*0.0243+17800,0)),0)</f>
        <v/>
      </c>
      <c r="AJ771" s="19">
        <f>IF(""="",215040+AI771,"")</f>
        <v/>
      </c>
      <c r="AK771" s="19">
        <f>IF(AH771&gt;23500000,NA(),IF(AH771&lt;=4890000,1040000,IF(AH771&lt;=6550000,670000,620000)))</f>
        <v/>
      </c>
      <c r="AL771" s="19">
        <f>MAX(0,ROUNDDOWN(AH771-AJ771-AK771-0,-3))</f>
        <v/>
      </c>
      <c r="AM771" s="19">
        <f>IF(AL771&lt;=0,0,ROUNDDOWN((AL771*LOOKUP(AL771,{0,1950001,3300001,6950001,9000001,18000001,40000001},{0.05,0.1,0.2,0.23,0.33,0.4,0.45})-LOOKUP(AL771,{0,1950001,3300001,6950001,9000001,18000001,40000001},{0,97500,427500,636000,1536000,2796000,4796000}))*1.021,-2))</f>
        <v/>
      </c>
      <c r="AN771" s="19">
        <f>MAX(0,ROUNDDOWN(AH771-AJ771-430000-0,-3))</f>
        <v/>
      </c>
      <c r="AO771" s="19">
        <f>IF(AH771&lt;=450000,0,MAX(0,ROUNDDOWN(AN771*0.06-MIN(50000,AN771)*0.03,-2))+MAX(0,ROUNDDOWN(AN771*0.04-MIN(50000,AN771)*0.02,-2)))</f>
        <v/>
      </c>
      <c r="AP771" s="19">
        <f>AM771+AO771+AI771</f>
        <v/>
      </c>
      <c r="AQ771" s="19">
        <f>MIN(750000,MAX(0,$B771))</f>
        <v/>
      </c>
      <c r="AR771" s="19">
        <f>$B771-AQ771</f>
        <v/>
      </c>
      <c r="AS771" s="19">
        <f>MIN(670000,ROUNDDOWN(MAX(0,AR771-430000)*0.0751+47600,0))+MIN(260000,ROUNDDOWN(MAX(0,AR771-430000)*0.028+17600,0))+MIN(30000,ROUNDDOWN(MAX(0,AR771-430000)*0.0027+1873,0))+IF("いいえ"="はい",MIN(170000,ROUNDDOWN(MAX(0,AR771-430000)*0.0243+17800,0)),0)</f>
        <v/>
      </c>
      <c r="AT771" s="19">
        <f>IF(""="",215040+AS771,"")</f>
        <v/>
      </c>
      <c r="AU771" s="19">
        <f>IF(AR771&gt;23500000,NA(),IF(AR771&lt;=4890000,1040000,IF(AR771&lt;=6550000,670000,620000)))</f>
        <v/>
      </c>
      <c r="AV771" s="19">
        <f>MAX(0,ROUNDDOWN(AR771-AT771-AU771-0,-3))</f>
        <v/>
      </c>
      <c r="AW771" s="19">
        <f>IF(AV771&lt;=0,0,ROUNDDOWN((AV771*LOOKUP(AV771,{0,1950001,3300001,6950001,9000001,18000001,40000001},{0.05,0.1,0.2,0.23,0.33,0.4,0.45})-LOOKUP(AV771,{0,1950001,3300001,6950001,9000001,18000001,40000001},{0,97500,427500,636000,1536000,2796000,4796000}))*1.021,-2))</f>
        <v/>
      </c>
      <c r="AX771" s="19">
        <f>MAX(0,ROUNDDOWN(AR771-AT771-430000-0,-3))</f>
        <v/>
      </c>
      <c r="AY771" s="19">
        <f>IF(AR771&lt;=450000,0,MAX(0,ROUNDDOWN(AX771*0.06-MIN(50000,AX771)*0.03,-2))+MAX(0,ROUNDDOWN(AX771*0.04-MIN(50000,AX771)*0.02,-2)))</f>
        <v/>
      </c>
      <c r="AZ771" s="19">
        <f>AW771+AY771+AS771</f>
        <v/>
      </c>
    </row>
    <row r="772">
      <c r="A772" t="inlineStr">
        <is>
          <t>1万円刻み</t>
        </is>
      </c>
      <c r="B772" s="19">
        <f>'3_1万円刻み'!$A$755</f>
        <v/>
      </c>
      <c r="C772" s="19">
        <f>MIN(0,MAX(0,$B772))</f>
        <v/>
      </c>
      <c r="D772" s="19">
        <f>$B772-C772</f>
        <v/>
      </c>
      <c r="E772" s="19">
        <f>MIN(670000,ROUNDDOWN(MAX(0,D772-430000)*0.0751+47600,0))+MIN(260000,ROUNDDOWN(MAX(0,D772-430000)*0.028+17600,0))+MIN(30000,ROUNDDOWN(MAX(0,D772-430000)*0.0027+1873,0))+IF("いいえ"="はい",MIN(170000,ROUNDDOWN(MAX(0,D772-430000)*0.0243+17800,0)),0)</f>
        <v/>
      </c>
      <c r="F772" s="19">
        <f>IF(""="",215040+E772,"")</f>
        <v/>
      </c>
      <c r="G772" s="19">
        <f>IF(D772&gt;23500000,NA(),IF(D772&lt;=4890000,1040000,IF(D772&lt;=6550000,670000,620000)))</f>
        <v/>
      </c>
      <c r="H772" s="19">
        <f>MAX(0,ROUNDDOWN(D772-F772-G772-0,-3))</f>
        <v/>
      </c>
      <c r="I772" s="19">
        <f>IF(H772&lt;=0,0,ROUNDDOWN((H772*LOOKUP(H772,{0,1950001,3300001,6950001,9000001,18000001,40000001},{0.05,0.1,0.2,0.23,0.33,0.4,0.45})-LOOKUP(H772,{0,1950001,3300001,6950001,9000001,18000001,40000001},{0,97500,427500,636000,1536000,2796000,4796000}))*1.021,-2))</f>
        <v/>
      </c>
      <c r="J772" s="19">
        <f>MAX(0,ROUNDDOWN(D772-F772-430000-0,-3))</f>
        <v/>
      </c>
      <c r="K772" s="19">
        <f>IF(D772&lt;=450000,0,MAX(0,ROUNDDOWN(J772*0.06-MIN(50000,J772)*0.03,-2))+MAX(0,ROUNDDOWN(J772*0.04-MIN(50000,J772)*0.02,-2)))</f>
        <v/>
      </c>
      <c r="L772" s="19">
        <f>I772+K772+E772</f>
        <v/>
      </c>
      <c r="M772" s="19">
        <f>MIN(100000,MAX(0,$B772))</f>
        <v/>
      </c>
      <c r="N772" s="19">
        <f>$B772-M772</f>
        <v/>
      </c>
      <c r="O772" s="19">
        <f>MIN(670000,ROUNDDOWN(MAX(0,N772-430000)*0.0751+47600,0))+MIN(260000,ROUNDDOWN(MAX(0,N772-430000)*0.028+17600,0))+MIN(30000,ROUNDDOWN(MAX(0,N772-430000)*0.0027+1873,0))+IF("いいえ"="はい",MIN(170000,ROUNDDOWN(MAX(0,N772-430000)*0.0243+17800,0)),0)</f>
        <v/>
      </c>
      <c r="P772" s="19">
        <f>IF(""="",215040+O772,"")</f>
        <v/>
      </c>
      <c r="Q772" s="19">
        <f>IF(N772&gt;23500000,NA(),IF(N772&lt;=4890000,1040000,IF(N772&lt;=6550000,670000,620000)))</f>
        <v/>
      </c>
      <c r="R772" s="19">
        <f>MAX(0,ROUNDDOWN(N772-P772-Q772-0,-3))</f>
        <v/>
      </c>
      <c r="S772" s="19">
        <f>IF(R772&lt;=0,0,ROUNDDOWN((R772*LOOKUP(R772,{0,1950001,3300001,6950001,9000001,18000001,40000001},{0.05,0.1,0.2,0.23,0.33,0.4,0.45})-LOOKUP(R772,{0,1950001,3300001,6950001,9000001,18000001,40000001},{0,97500,427500,636000,1536000,2796000,4796000}))*1.021,-2))</f>
        <v/>
      </c>
      <c r="T772" s="19">
        <f>MAX(0,ROUNDDOWN(N772-P772-430000-0,-3))</f>
        <v/>
      </c>
      <c r="U772" s="19">
        <f>IF(N772&lt;=450000,0,MAX(0,ROUNDDOWN(T772*0.06-MIN(50000,T772)*0.03,-2))+MAX(0,ROUNDDOWN(T772*0.04-MIN(50000,T772)*0.02,-2)))</f>
        <v/>
      </c>
      <c r="V772" s="19">
        <f>S772+U772+O772</f>
        <v/>
      </c>
      <c r="W772" s="19">
        <f>MIN(550000,MAX(0,$B772))</f>
        <v/>
      </c>
      <c r="X772" s="19">
        <f>$B772-W772</f>
        <v/>
      </c>
      <c r="Y772" s="19">
        <f>MIN(670000,ROUNDDOWN(MAX(0,X772-430000)*0.0751+47600,0))+MIN(260000,ROUNDDOWN(MAX(0,X772-430000)*0.028+17600,0))+MIN(30000,ROUNDDOWN(MAX(0,X772-430000)*0.0027+1873,0))+IF("いいえ"="はい",MIN(170000,ROUNDDOWN(MAX(0,X772-430000)*0.0243+17800,0)),0)</f>
        <v/>
      </c>
      <c r="Z772" s="19">
        <f>IF(""="",215040+Y772,"")</f>
        <v/>
      </c>
      <c r="AA772" s="19">
        <f>IF(X772&gt;23500000,NA(),IF(X772&lt;=4890000,1040000,IF(X772&lt;=6550000,670000,620000)))</f>
        <v/>
      </c>
      <c r="AB772" s="19">
        <f>MAX(0,ROUNDDOWN(X772-Z772-AA772-0,-3))</f>
        <v/>
      </c>
      <c r="AC772" s="19">
        <f>IF(AB772&lt;=0,0,ROUNDDOWN((AB772*LOOKUP(AB772,{0,1950001,3300001,6950001,9000001,18000001,40000001},{0.05,0.1,0.2,0.23,0.33,0.4,0.45})-LOOKUP(AB772,{0,1950001,3300001,6950001,9000001,18000001,40000001},{0,97500,427500,636000,1536000,2796000,4796000}))*1.021,-2))</f>
        <v/>
      </c>
      <c r="AD772" s="19">
        <f>MAX(0,ROUNDDOWN(X772-Z772-430000-0,-3))</f>
        <v/>
      </c>
      <c r="AE772" s="19">
        <f>IF(X772&lt;=450000,0,MAX(0,ROUNDDOWN(AD772*0.06-MIN(50000,AD772)*0.03,-2))+MAX(0,ROUNDDOWN(AD772*0.04-MIN(50000,AD772)*0.02,-2)))</f>
        <v/>
      </c>
      <c r="AF772" s="19">
        <f>AC772+AE772+Y772</f>
        <v/>
      </c>
      <c r="AG772" s="19">
        <f>MIN(650000,MAX(0,$B772))</f>
        <v/>
      </c>
      <c r="AH772" s="19">
        <f>$B772-AG772</f>
        <v/>
      </c>
      <c r="AI772" s="19">
        <f>MIN(670000,ROUNDDOWN(MAX(0,AH772-430000)*0.0751+47600,0))+MIN(260000,ROUNDDOWN(MAX(0,AH772-430000)*0.028+17600,0))+MIN(30000,ROUNDDOWN(MAX(0,AH772-430000)*0.0027+1873,0))+IF("いいえ"="はい",MIN(170000,ROUNDDOWN(MAX(0,AH772-430000)*0.0243+17800,0)),0)</f>
        <v/>
      </c>
      <c r="AJ772" s="19">
        <f>IF(""="",215040+AI772,"")</f>
        <v/>
      </c>
      <c r="AK772" s="19">
        <f>IF(AH772&gt;23500000,NA(),IF(AH772&lt;=4890000,1040000,IF(AH772&lt;=6550000,670000,620000)))</f>
        <v/>
      </c>
      <c r="AL772" s="19">
        <f>MAX(0,ROUNDDOWN(AH772-AJ772-AK772-0,-3))</f>
        <v/>
      </c>
      <c r="AM772" s="19">
        <f>IF(AL772&lt;=0,0,ROUNDDOWN((AL772*LOOKUP(AL772,{0,1950001,3300001,6950001,9000001,18000001,40000001},{0.05,0.1,0.2,0.23,0.33,0.4,0.45})-LOOKUP(AL772,{0,1950001,3300001,6950001,9000001,18000001,40000001},{0,97500,427500,636000,1536000,2796000,4796000}))*1.021,-2))</f>
        <v/>
      </c>
      <c r="AN772" s="19">
        <f>MAX(0,ROUNDDOWN(AH772-AJ772-430000-0,-3))</f>
        <v/>
      </c>
      <c r="AO772" s="19">
        <f>IF(AH772&lt;=450000,0,MAX(0,ROUNDDOWN(AN772*0.06-MIN(50000,AN772)*0.03,-2))+MAX(0,ROUNDDOWN(AN772*0.04-MIN(50000,AN772)*0.02,-2)))</f>
        <v/>
      </c>
      <c r="AP772" s="19">
        <f>AM772+AO772+AI772</f>
        <v/>
      </c>
      <c r="AQ772" s="19">
        <f>MIN(750000,MAX(0,$B772))</f>
        <v/>
      </c>
      <c r="AR772" s="19">
        <f>$B772-AQ772</f>
        <v/>
      </c>
      <c r="AS772" s="19">
        <f>MIN(670000,ROUNDDOWN(MAX(0,AR772-430000)*0.0751+47600,0))+MIN(260000,ROUNDDOWN(MAX(0,AR772-430000)*0.028+17600,0))+MIN(30000,ROUNDDOWN(MAX(0,AR772-430000)*0.0027+1873,0))+IF("いいえ"="はい",MIN(170000,ROUNDDOWN(MAX(0,AR772-430000)*0.0243+17800,0)),0)</f>
        <v/>
      </c>
      <c r="AT772" s="19">
        <f>IF(""="",215040+AS772,"")</f>
        <v/>
      </c>
      <c r="AU772" s="19">
        <f>IF(AR772&gt;23500000,NA(),IF(AR772&lt;=4890000,1040000,IF(AR772&lt;=6550000,670000,620000)))</f>
        <v/>
      </c>
      <c r="AV772" s="19">
        <f>MAX(0,ROUNDDOWN(AR772-AT772-AU772-0,-3))</f>
        <v/>
      </c>
      <c r="AW772" s="19">
        <f>IF(AV772&lt;=0,0,ROUNDDOWN((AV772*LOOKUP(AV772,{0,1950001,3300001,6950001,9000001,18000001,40000001},{0.05,0.1,0.2,0.23,0.33,0.4,0.45})-LOOKUP(AV772,{0,1950001,3300001,6950001,9000001,18000001,40000001},{0,97500,427500,636000,1536000,2796000,4796000}))*1.021,-2))</f>
        <v/>
      </c>
      <c r="AX772" s="19">
        <f>MAX(0,ROUNDDOWN(AR772-AT772-430000-0,-3))</f>
        <v/>
      </c>
      <c r="AY772" s="19">
        <f>IF(AR772&lt;=450000,0,MAX(0,ROUNDDOWN(AX772*0.06-MIN(50000,AX772)*0.03,-2))+MAX(0,ROUNDDOWN(AX772*0.04-MIN(50000,AX772)*0.02,-2)))</f>
        <v/>
      </c>
      <c r="AZ772" s="19">
        <f>AW772+AY772+AS772</f>
        <v/>
      </c>
    </row>
    <row r="773">
      <c r="A773" t="inlineStr">
        <is>
          <t>1万円刻み</t>
        </is>
      </c>
      <c r="B773" s="19">
        <f>'3_1万円刻み'!$A$756</f>
        <v/>
      </c>
      <c r="C773" s="19">
        <f>MIN(0,MAX(0,$B773))</f>
        <v/>
      </c>
      <c r="D773" s="19">
        <f>$B773-C773</f>
        <v/>
      </c>
      <c r="E773" s="19">
        <f>MIN(670000,ROUNDDOWN(MAX(0,D773-430000)*0.0751+47600,0))+MIN(260000,ROUNDDOWN(MAX(0,D773-430000)*0.028+17600,0))+MIN(30000,ROUNDDOWN(MAX(0,D773-430000)*0.0027+1873,0))+IF("いいえ"="はい",MIN(170000,ROUNDDOWN(MAX(0,D773-430000)*0.0243+17800,0)),0)</f>
        <v/>
      </c>
      <c r="F773" s="19">
        <f>IF(""="",215040+E773,"")</f>
        <v/>
      </c>
      <c r="G773" s="19">
        <f>IF(D773&gt;23500000,NA(),IF(D773&lt;=4890000,1040000,IF(D773&lt;=6550000,670000,620000)))</f>
        <v/>
      </c>
      <c r="H773" s="19">
        <f>MAX(0,ROUNDDOWN(D773-F773-G773-0,-3))</f>
        <v/>
      </c>
      <c r="I773" s="19">
        <f>IF(H773&lt;=0,0,ROUNDDOWN((H773*LOOKUP(H773,{0,1950001,3300001,6950001,9000001,18000001,40000001},{0.05,0.1,0.2,0.23,0.33,0.4,0.45})-LOOKUP(H773,{0,1950001,3300001,6950001,9000001,18000001,40000001},{0,97500,427500,636000,1536000,2796000,4796000}))*1.021,-2))</f>
        <v/>
      </c>
      <c r="J773" s="19">
        <f>MAX(0,ROUNDDOWN(D773-F773-430000-0,-3))</f>
        <v/>
      </c>
      <c r="K773" s="19">
        <f>IF(D773&lt;=450000,0,MAX(0,ROUNDDOWN(J773*0.06-MIN(50000,J773)*0.03,-2))+MAX(0,ROUNDDOWN(J773*0.04-MIN(50000,J773)*0.02,-2)))</f>
        <v/>
      </c>
      <c r="L773" s="19">
        <f>I773+K773+E773</f>
        <v/>
      </c>
      <c r="M773" s="19">
        <f>MIN(100000,MAX(0,$B773))</f>
        <v/>
      </c>
      <c r="N773" s="19">
        <f>$B773-M773</f>
        <v/>
      </c>
      <c r="O773" s="19">
        <f>MIN(670000,ROUNDDOWN(MAX(0,N773-430000)*0.0751+47600,0))+MIN(260000,ROUNDDOWN(MAX(0,N773-430000)*0.028+17600,0))+MIN(30000,ROUNDDOWN(MAX(0,N773-430000)*0.0027+1873,0))+IF("いいえ"="はい",MIN(170000,ROUNDDOWN(MAX(0,N773-430000)*0.0243+17800,0)),0)</f>
        <v/>
      </c>
      <c r="P773" s="19">
        <f>IF(""="",215040+O773,"")</f>
        <v/>
      </c>
      <c r="Q773" s="19">
        <f>IF(N773&gt;23500000,NA(),IF(N773&lt;=4890000,1040000,IF(N773&lt;=6550000,670000,620000)))</f>
        <v/>
      </c>
      <c r="R773" s="19">
        <f>MAX(0,ROUNDDOWN(N773-P773-Q773-0,-3))</f>
        <v/>
      </c>
      <c r="S773" s="19">
        <f>IF(R773&lt;=0,0,ROUNDDOWN((R773*LOOKUP(R773,{0,1950001,3300001,6950001,9000001,18000001,40000001},{0.05,0.1,0.2,0.23,0.33,0.4,0.45})-LOOKUP(R773,{0,1950001,3300001,6950001,9000001,18000001,40000001},{0,97500,427500,636000,1536000,2796000,4796000}))*1.021,-2))</f>
        <v/>
      </c>
      <c r="T773" s="19">
        <f>MAX(0,ROUNDDOWN(N773-P773-430000-0,-3))</f>
        <v/>
      </c>
      <c r="U773" s="19">
        <f>IF(N773&lt;=450000,0,MAX(0,ROUNDDOWN(T773*0.06-MIN(50000,T773)*0.03,-2))+MAX(0,ROUNDDOWN(T773*0.04-MIN(50000,T773)*0.02,-2)))</f>
        <v/>
      </c>
      <c r="V773" s="19">
        <f>S773+U773+O773</f>
        <v/>
      </c>
      <c r="W773" s="19">
        <f>MIN(550000,MAX(0,$B773))</f>
        <v/>
      </c>
      <c r="X773" s="19">
        <f>$B773-W773</f>
        <v/>
      </c>
      <c r="Y773" s="19">
        <f>MIN(670000,ROUNDDOWN(MAX(0,X773-430000)*0.0751+47600,0))+MIN(260000,ROUNDDOWN(MAX(0,X773-430000)*0.028+17600,0))+MIN(30000,ROUNDDOWN(MAX(0,X773-430000)*0.0027+1873,0))+IF("いいえ"="はい",MIN(170000,ROUNDDOWN(MAX(0,X773-430000)*0.0243+17800,0)),0)</f>
        <v/>
      </c>
      <c r="Z773" s="19">
        <f>IF(""="",215040+Y773,"")</f>
        <v/>
      </c>
      <c r="AA773" s="19">
        <f>IF(X773&gt;23500000,NA(),IF(X773&lt;=4890000,1040000,IF(X773&lt;=6550000,670000,620000)))</f>
        <v/>
      </c>
      <c r="AB773" s="19">
        <f>MAX(0,ROUNDDOWN(X773-Z773-AA773-0,-3))</f>
        <v/>
      </c>
      <c r="AC773" s="19">
        <f>IF(AB773&lt;=0,0,ROUNDDOWN((AB773*LOOKUP(AB773,{0,1950001,3300001,6950001,9000001,18000001,40000001},{0.05,0.1,0.2,0.23,0.33,0.4,0.45})-LOOKUP(AB773,{0,1950001,3300001,6950001,9000001,18000001,40000001},{0,97500,427500,636000,1536000,2796000,4796000}))*1.021,-2))</f>
        <v/>
      </c>
      <c r="AD773" s="19">
        <f>MAX(0,ROUNDDOWN(X773-Z773-430000-0,-3))</f>
        <v/>
      </c>
      <c r="AE773" s="19">
        <f>IF(X773&lt;=450000,0,MAX(0,ROUNDDOWN(AD773*0.06-MIN(50000,AD773)*0.03,-2))+MAX(0,ROUNDDOWN(AD773*0.04-MIN(50000,AD773)*0.02,-2)))</f>
        <v/>
      </c>
      <c r="AF773" s="19">
        <f>AC773+AE773+Y773</f>
        <v/>
      </c>
      <c r="AG773" s="19">
        <f>MIN(650000,MAX(0,$B773))</f>
        <v/>
      </c>
      <c r="AH773" s="19">
        <f>$B773-AG773</f>
        <v/>
      </c>
      <c r="AI773" s="19">
        <f>MIN(670000,ROUNDDOWN(MAX(0,AH773-430000)*0.0751+47600,0))+MIN(260000,ROUNDDOWN(MAX(0,AH773-430000)*0.028+17600,0))+MIN(30000,ROUNDDOWN(MAX(0,AH773-430000)*0.0027+1873,0))+IF("いいえ"="はい",MIN(170000,ROUNDDOWN(MAX(0,AH773-430000)*0.0243+17800,0)),0)</f>
        <v/>
      </c>
      <c r="AJ773" s="19">
        <f>IF(""="",215040+AI773,"")</f>
        <v/>
      </c>
      <c r="AK773" s="19">
        <f>IF(AH773&gt;23500000,NA(),IF(AH773&lt;=4890000,1040000,IF(AH773&lt;=6550000,670000,620000)))</f>
        <v/>
      </c>
      <c r="AL773" s="19">
        <f>MAX(0,ROUNDDOWN(AH773-AJ773-AK773-0,-3))</f>
        <v/>
      </c>
      <c r="AM773" s="19">
        <f>IF(AL773&lt;=0,0,ROUNDDOWN((AL773*LOOKUP(AL773,{0,1950001,3300001,6950001,9000001,18000001,40000001},{0.05,0.1,0.2,0.23,0.33,0.4,0.45})-LOOKUP(AL773,{0,1950001,3300001,6950001,9000001,18000001,40000001},{0,97500,427500,636000,1536000,2796000,4796000}))*1.021,-2))</f>
        <v/>
      </c>
      <c r="AN773" s="19">
        <f>MAX(0,ROUNDDOWN(AH773-AJ773-430000-0,-3))</f>
        <v/>
      </c>
      <c r="AO773" s="19">
        <f>IF(AH773&lt;=450000,0,MAX(0,ROUNDDOWN(AN773*0.06-MIN(50000,AN773)*0.03,-2))+MAX(0,ROUNDDOWN(AN773*0.04-MIN(50000,AN773)*0.02,-2)))</f>
        <v/>
      </c>
      <c r="AP773" s="19">
        <f>AM773+AO773+AI773</f>
        <v/>
      </c>
      <c r="AQ773" s="19">
        <f>MIN(750000,MAX(0,$B773))</f>
        <v/>
      </c>
      <c r="AR773" s="19">
        <f>$B773-AQ773</f>
        <v/>
      </c>
      <c r="AS773" s="19">
        <f>MIN(670000,ROUNDDOWN(MAX(0,AR773-430000)*0.0751+47600,0))+MIN(260000,ROUNDDOWN(MAX(0,AR773-430000)*0.028+17600,0))+MIN(30000,ROUNDDOWN(MAX(0,AR773-430000)*0.0027+1873,0))+IF("いいえ"="はい",MIN(170000,ROUNDDOWN(MAX(0,AR773-430000)*0.0243+17800,0)),0)</f>
        <v/>
      </c>
      <c r="AT773" s="19">
        <f>IF(""="",215040+AS773,"")</f>
        <v/>
      </c>
      <c r="AU773" s="19">
        <f>IF(AR773&gt;23500000,NA(),IF(AR773&lt;=4890000,1040000,IF(AR773&lt;=6550000,670000,620000)))</f>
        <v/>
      </c>
      <c r="AV773" s="19">
        <f>MAX(0,ROUNDDOWN(AR773-AT773-AU773-0,-3))</f>
        <v/>
      </c>
      <c r="AW773" s="19">
        <f>IF(AV773&lt;=0,0,ROUNDDOWN((AV773*LOOKUP(AV773,{0,1950001,3300001,6950001,9000001,18000001,40000001},{0.05,0.1,0.2,0.23,0.33,0.4,0.45})-LOOKUP(AV773,{0,1950001,3300001,6950001,9000001,18000001,40000001},{0,97500,427500,636000,1536000,2796000,4796000}))*1.021,-2))</f>
        <v/>
      </c>
      <c r="AX773" s="19">
        <f>MAX(0,ROUNDDOWN(AR773-AT773-430000-0,-3))</f>
        <v/>
      </c>
      <c r="AY773" s="19">
        <f>IF(AR773&lt;=450000,0,MAX(0,ROUNDDOWN(AX773*0.06-MIN(50000,AX773)*0.03,-2))+MAX(0,ROUNDDOWN(AX773*0.04-MIN(50000,AX773)*0.02,-2)))</f>
        <v/>
      </c>
      <c r="AZ773" s="19">
        <f>AW773+AY773+AS773</f>
        <v/>
      </c>
    </row>
    <row r="774">
      <c r="A774" t="inlineStr">
        <is>
          <t>1万円刻み</t>
        </is>
      </c>
      <c r="B774" s="19">
        <f>'3_1万円刻み'!$A$757</f>
        <v/>
      </c>
      <c r="C774" s="19">
        <f>MIN(0,MAX(0,$B774))</f>
        <v/>
      </c>
      <c r="D774" s="19">
        <f>$B774-C774</f>
        <v/>
      </c>
      <c r="E774" s="19">
        <f>MIN(670000,ROUNDDOWN(MAX(0,D774-430000)*0.0751+47600,0))+MIN(260000,ROUNDDOWN(MAX(0,D774-430000)*0.028+17600,0))+MIN(30000,ROUNDDOWN(MAX(0,D774-430000)*0.0027+1873,0))+IF("いいえ"="はい",MIN(170000,ROUNDDOWN(MAX(0,D774-430000)*0.0243+17800,0)),0)</f>
        <v/>
      </c>
      <c r="F774" s="19">
        <f>IF(""="",215040+E774,"")</f>
        <v/>
      </c>
      <c r="G774" s="19">
        <f>IF(D774&gt;23500000,NA(),IF(D774&lt;=4890000,1040000,IF(D774&lt;=6550000,670000,620000)))</f>
        <v/>
      </c>
      <c r="H774" s="19">
        <f>MAX(0,ROUNDDOWN(D774-F774-G774-0,-3))</f>
        <v/>
      </c>
      <c r="I774" s="19">
        <f>IF(H774&lt;=0,0,ROUNDDOWN((H774*LOOKUP(H774,{0,1950001,3300001,6950001,9000001,18000001,40000001},{0.05,0.1,0.2,0.23,0.33,0.4,0.45})-LOOKUP(H774,{0,1950001,3300001,6950001,9000001,18000001,40000001},{0,97500,427500,636000,1536000,2796000,4796000}))*1.021,-2))</f>
        <v/>
      </c>
      <c r="J774" s="19">
        <f>MAX(0,ROUNDDOWN(D774-F774-430000-0,-3))</f>
        <v/>
      </c>
      <c r="K774" s="19">
        <f>IF(D774&lt;=450000,0,MAX(0,ROUNDDOWN(J774*0.06-MIN(50000,J774)*0.03,-2))+MAX(0,ROUNDDOWN(J774*0.04-MIN(50000,J774)*0.02,-2)))</f>
        <v/>
      </c>
      <c r="L774" s="19">
        <f>I774+K774+E774</f>
        <v/>
      </c>
      <c r="M774" s="19">
        <f>MIN(100000,MAX(0,$B774))</f>
        <v/>
      </c>
      <c r="N774" s="19">
        <f>$B774-M774</f>
        <v/>
      </c>
      <c r="O774" s="19">
        <f>MIN(670000,ROUNDDOWN(MAX(0,N774-430000)*0.0751+47600,0))+MIN(260000,ROUNDDOWN(MAX(0,N774-430000)*0.028+17600,0))+MIN(30000,ROUNDDOWN(MAX(0,N774-430000)*0.0027+1873,0))+IF("いいえ"="はい",MIN(170000,ROUNDDOWN(MAX(0,N774-430000)*0.0243+17800,0)),0)</f>
        <v/>
      </c>
      <c r="P774" s="19">
        <f>IF(""="",215040+O774,"")</f>
        <v/>
      </c>
      <c r="Q774" s="19">
        <f>IF(N774&gt;23500000,NA(),IF(N774&lt;=4890000,1040000,IF(N774&lt;=6550000,670000,620000)))</f>
        <v/>
      </c>
      <c r="R774" s="19">
        <f>MAX(0,ROUNDDOWN(N774-P774-Q774-0,-3))</f>
        <v/>
      </c>
      <c r="S774" s="19">
        <f>IF(R774&lt;=0,0,ROUNDDOWN((R774*LOOKUP(R774,{0,1950001,3300001,6950001,9000001,18000001,40000001},{0.05,0.1,0.2,0.23,0.33,0.4,0.45})-LOOKUP(R774,{0,1950001,3300001,6950001,9000001,18000001,40000001},{0,97500,427500,636000,1536000,2796000,4796000}))*1.021,-2))</f>
        <v/>
      </c>
      <c r="T774" s="19">
        <f>MAX(0,ROUNDDOWN(N774-P774-430000-0,-3))</f>
        <v/>
      </c>
      <c r="U774" s="19">
        <f>IF(N774&lt;=450000,0,MAX(0,ROUNDDOWN(T774*0.06-MIN(50000,T774)*0.03,-2))+MAX(0,ROUNDDOWN(T774*0.04-MIN(50000,T774)*0.02,-2)))</f>
        <v/>
      </c>
      <c r="V774" s="19">
        <f>S774+U774+O774</f>
        <v/>
      </c>
      <c r="W774" s="19">
        <f>MIN(550000,MAX(0,$B774))</f>
        <v/>
      </c>
      <c r="X774" s="19">
        <f>$B774-W774</f>
        <v/>
      </c>
      <c r="Y774" s="19">
        <f>MIN(670000,ROUNDDOWN(MAX(0,X774-430000)*0.0751+47600,0))+MIN(260000,ROUNDDOWN(MAX(0,X774-430000)*0.028+17600,0))+MIN(30000,ROUNDDOWN(MAX(0,X774-430000)*0.0027+1873,0))+IF("いいえ"="はい",MIN(170000,ROUNDDOWN(MAX(0,X774-430000)*0.0243+17800,0)),0)</f>
        <v/>
      </c>
      <c r="Z774" s="19">
        <f>IF(""="",215040+Y774,"")</f>
        <v/>
      </c>
      <c r="AA774" s="19">
        <f>IF(X774&gt;23500000,NA(),IF(X774&lt;=4890000,1040000,IF(X774&lt;=6550000,670000,620000)))</f>
        <v/>
      </c>
      <c r="AB774" s="19">
        <f>MAX(0,ROUNDDOWN(X774-Z774-AA774-0,-3))</f>
        <v/>
      </c>
      <c r="AC774" s="19">
        <f>IF(AB774&lt;=0,0,ROUNDDOWN((AB774*LOOKUP(AB774,{0,1950001,3300001,6950001,9000001,18000001,40000001},{0.05,0.1,0.2,0.23,0.33,0.4,0.45})-LOOKUP(AB774,{0,1950001,3300001,6950001,9000001,18000001,40000001},{0,97500,427500,636000,1536000,2796000,4796000}))*1.021,-2))</f>
        <v/>
      </c>
      <c r="AD774" s="19">
        <f>MAX(0,ROUNDDOWN(X774-Z774-430000-0,-3))</f>
        <v/>
      </c>
      <c r="AE774" s="19">
        <f>IF(X774&lt;=450000,0,MAX(0,ROUNDDOWN(AD774*0.06-MIN(50000,AD774)*0.03,-2))+MAX(0,ROUNDDOWN(AD774*0.04-MIN(50000,AD774)*0.02,-2)))</f>
        <v/>
      </c>
      <c r="AF774" s="19">
        <f>AC774+AE774+Y774</f>
        <v/>
      </c>
      <c r="AG774" s="19">
        <f>MIN(650000,MAX(0,$B774))</f>
        <v/>
      </c>
      <c r="AH774" s="19">
        <f>$B774-AG774</f>
        <v/>
      </c>
      <c r="AI774" s="19">
        <f>MIN(670000,ROUNDDOWN(MAX(0,AH774-430000)*0.0751+47600,0))+MIN(260000,ROUNDDOWN(MAX(0,AH774-430000)*0.028+17600,0))+MIN(30000,ROUNDDOWN(MAX(0,AH774-430000)*0.0027+1873,0))+IF("いいえ"="はい",MIN(170000,ROUNDDOWN(MAX(0,AH774-430000)*0.0243+17800,0)),0)</f>
        <v/>
      </c>
      <c r="AJ774" s="19">
        <f>IF(""="",215040+AI774,"")</f>
        <v/>
      </c>
      <c r="AK774" s="19">
        <f>IF(AH774&gt;23500000,NA(),IF(AH774&lt;=4890000,1040000,IF(AH774&lt;=6550000,670000,620000)))</f>
        <v/>
      </c>
      <c r="AL774" s="19">
        <f>MAX(0,ROUNDDOWN(AH774-AJ774-AK774-0,-3))</f>
        <v/>
      </c>
      <c r="AM774" s="19">
        <f>IF(AL774&lt;=0,0,ROUNDDOWN((AL774*LOOKUP(AL774,{0,1950001,3300001,6950001,9000001,18000001,40000001},{0.05,0.1,0.2,0.23,0.33,0.4,0.45})-LOOKUP(AL774,{0,1950001,3300001,6950001,9000001,18000001,40000001},{0,97500,427500,636000,1536000,2796000,4796000}))*1.021,-2))</f>
        <v/>
      </c>
      <c r="AN774" s="19">
        <f>MAX(0,ROUNDDOWN(AH774-AJ774-430000-0,-3))</f>
        <v/>
      </c>
      <c r="AO774" s="19">
        <f>IF(AH774&lt;=450000,0,MAX(0,ROUNDDOWN(AN774*0.06-MIN(50000,AN774)*0.03,-2))+MAX(0,ROUNDDOWN(AN774*0.04-MIN(50000,AN774)*0.02,-2)))</f>
        <v/>
      </c>
      <c r="AP774" s="19">
        <f>AM774+AO774+AI774</f>
        <v/>
      </c>
      <c r="AQ774" s="19">
        <f>MIN(750000,MAX(0,$B774))</f>
        <v/>
      </c>
      <c r="AR774" s="19">
        <f>$B774-AQ774</f>
        <v/>
      </c>
      <c r="AS774" s="19">
        <f>MIN(670000,ROUNDDOWN(MAX(0,AR774-430000)*0.0751+47600,0))+MIN(260000,ROUNDDOWN(MAX(0,AR774-430000)*0.028+17600,0))+MIN(30000,ROUNDDOWN(MAX(0,AR774-430000)*0.0027+1873,0))+IF("いいえ"="はい",MIN(170000,ROUNDDOWN(MAX(0,AR774-430000)*0.0243+17800,0)),0)</f>
        <v/>
      </c>
      <c r="AT774" s="19">
        <f>IF(""="",215040+AS774,"")</f>
        <v/>
      </c>
      <c r="AU774" s="19">
        <f>IF(AR774&gt;23500000,NA(),IF(AR774&lt;=4890000,1040000,IF(AR774&lt;=6550000,670000,620000)))</f>
        <v/>
      </c>
      <c r="AV774" s="19">
        <f>MAX(0,ROUNDDOWN(AR774-AT774-AU774-0,-3))</f>
        <v/>
      </c>
      <c r="AW774" s="19">
        <f>IF(AV774&lt;=0,0,ROUNDDOWN((AV774*LOOKUP(AV774,{0,1950001,3300001,6950001,9000001,18000001,40000001},{0.05,0.1,0.2,0.23,0.33,0.4,0.45})-LOOKUP(AV774,{0,1950001,3300001,6950001,9000001,18000001,40000001},{0,97500,427500,636000,1536000,2796000,4796000}))*1.021,-2))</f>
        <v/>
      </c>
      <c r="AX774" s="19">
        <f>MAX(0,ROUNDDOWN(AR774-AT774-430000-0,-3))</f>
        <v/>
      </c>
      <c r="AY774" s="19">
        <f>IF(AR774&lt;=450000,0,MAX(0,ROUNDDOWN(AX774*0.06-MIN(50000,AX774)*0.03,-2))+MAX(0,ROUNDDOWN(AX774*0.04-MIN(50000,AX774)*0.02,-2)))</f>
        <v/>
      </c>
      <c r="AZ774" s="19">
        <f>AW774+AY774+AS774</f>
        <v/>
      </c>
    </row>
    <row r="775">
      <c r="A775" t="inlineStr">
        <is>
          <t>1万円刻み</t>
        </is>
      </c>
      <c r="B775" s="19">
        <f>'3_1万円刻み'!$A$758</f>
        <v/>
      </c>
      <c r="C775" s="19">
        <f>MIN(0,MAX(0,$B775))</f>
        <v/>
      </c>
      <c r="D775" s="19">
        <f>$B775-C775</f>
        <v/>
      </c>
      <c r="E775" s="19">
        <f>MIN(670000,ROUNDDOWN(MAX(0,D775-430000)*0.0751+47600,0))+MIN(260000,ROUNDDOWN(MAX(0,D775-430000)*0.028+17600,0))+MIN(30000,ROUNDDOWN(MAX(0,D775-430000)*0.0027+1873,0))+IF("いいえ"="はい",MIN(170000,ROUNDDOWN(MAX(0,D775-430000)*0.0243+17800,0)),0)</f>
        <v/>
      </c>
      <c r="F775" s="19">
        <f>IF(""="",215040+E775,"")</f>
        <v/>
      </c>
      <c r="G775" s="19">
        <f>IF(D775&gt;23500000,NA(),IF(D775&lt;=4890000,1040000,IF(D775&lt;=6550000,670000,620000)))</f>
        <v/>
      </c>
      <c r="H775" s="19">
        <f>MAX(0,ROUNDDOWN(D775-F775-G775-0,-3))</f>
        <v/>
      </c>
      <c r="I775" s="19">
        <f>IF(H775&lt;=0,0,ROUNDDOWN((H775*LOOKUP(H775,{0,1950001,3300001,6950001,9000001,18000001,40000001},{0.05,0.1,0.2,0.23,0.33,0.4,0.45})-LOOKUP(H775,{0,1950001,3300001,6950001,9000001,18000001,40000001},{0,97500,427500,636000,1536000,2796000,4796000}))*1.021,-2))</f>
        <v/>
      </c>
      <c r="J775" s="19">
        <f>MAX(0,ROUNDDOWN(D775-F775-430000-0,-3))</f>
        <v/>
      </c>
      <c r="K775" s="19">
        <f>IF(D775&lt;=450000,0,MAX(0,ROUNDDOWN(J775*0.06-MIN(50000,J775)*0.03,-2))+MAX(0,ROUNDDOWN(J775*0.04-MIN(50000,J775)*0.02,-2)))</f>
        <v/>
      </c>
      <c r="L775" s="19">
        <f>I775+K775+E775</f>
        <v/>
      </c>
      <c r="M775" s="19">
        <f>MIN(100000,MAX(0,$B775))</f>
        <v/>
      </c>
      <c r="N775" s="19">
        <f>$B775-M775</f>
        <v/>
      </c>
      <c r="O775" s="19">
        <f>MIN(670000,ROUNDDOWN(MAX(0,N775-430000)*0.0751+47600,0))+MIN(260000,ROUNDDOWN(MAX(0,N775-430000)*0.028+17600,0))+MIN(30000,ROUNDDOWN(MAX(0,N775-430000)*0.0027+1873,0))+IF("いいえ"="はい",MIN(170000,ROUNDDOWN(MAX(0,N775-430000)*0.0243+17800,0)),0)</f>
        <v/>
      </c>
      <c r="P775" s="19">
        <f>IF(""="",215040+O775,"")</f>
        <v/>
      </c>
      <c r="Q775" s="19">
        <f>IF(N775&gt;23500000,NA(),IF(N775&lt;=4890000,1040000,IF(N775&lt;=6550000,670000,620000)))</f>
        <v/>
      </c>
      <c r="R775" s="19">
        <f>MAX(0,ROUNDDOWN(N775-P775-Q775-0,-3))</f>
        <v/>
      </c>
      <c r="S775" s="19">
        <f>IF(R775&lt;=0,0,ROUNDDOWN((R775*LOOKUP(R775,{0,1950001,3300001,6950001,9000001,18000001,40000001},{0.05,0.1,0.2,0.23,0.33,0.4,0.45})-LOOKUP(R775,{0,1950001,3300001,6950001,9000001,18000001,40000001},{0,97500,427500,636000,1536000,2796000,4796000}))*1.021,-2))</f>
        <v/>
      </c>
      <c r="T775" s="19">
        <f>MAX(0,ROUNDDOWN(N775-P775-430000-0,-3))</f>
        <v/>
      </c>
      <c r="U775" s="19">
        <f>IF(N775&lt;=450000,0,MAX(0,ROUNDDOWN(T775*0.06-MIN(50000,T775)*0.03,-2))+MAX(0,ROUNDDOWN(T775*0.04-MIN(50000,T775)*0.02,-2)))</f>
        <v/>
      </c>
      <c r="V775" s="19">
        <f>S775+U775+O775</f>
        <v/>
      </c>
      <c r="W775" s="19">
        <f>MIN(550000,MAX(0,$B775))</f>
        <v/>
      </c>
      <c r="X775" s="19">
        <f>$B775-W775</f>
        <v/>
      </c>
      <c r="Y775" s="19">
        <f>MIN(670000,ROUNDDOWN(MAX(0,X775-430000)*0.0751+47600,0))+MIN(260000,ROUNDDOWN(MAX(0,X775-430000)*0.028+17600,0))+MIN(30000,ROUNDDOWN(MAX(0,X775-430000)*0.0027+1873,0))+IF("いいえ"="はい",MIN(170000,ROUNDDOWN(MAX(0,X775-430000)*0.0243+17800,0)),0)</f>
        <v/>
      </c>
      <c r="Z775" s="19">
        <f>IF(""="",215040+Y775,"")</f>
        <v/>
      </c>
      <c r="AA775" s="19">
        <f>IF(X775&gt;23500000,NA(),IF(X775&lt;=4890000,1040000,IF(X775&lt;=6550000,670000,620000)))</f>
        <v/>
      </c>
      <c r="AB775" s="19">
        <f>MAX(0,ROUNDDOWN(X775-Z775-AA775-0,-3))</f>
        <v/>
      </c>
      <c r="AC775" s="19">
        <f>IF(AB775&lt;=0,0,ROUNDDOWN((AB775*LOOKUP(AB775,{0,1950001,3300001,6950001,9000001,18000001,40000001},{0.05,0.1,0.2,0.23,0.33,0.4,0.45})-LOOKUP(AB775,{0,1950001,3300001,6950001,9000001,18000001,40000001},{0,97500,427500,636000,1536000,2796000,4796000}))*1.021,-2))</f>
        <v/>
      </c>
      <c r="AD775" s="19">
        <f>MAX(0,ROUNDDOWN(X775-Z775-430000-0,-3))</f>
        <v/>
      </c>
      <c r="AE775" s="19">
        <f>IF(X775&lt;=450000,0,MAX(0,ROUNDDOWN(AD775*0.06-MIN(50000,AD775)*0.03,-2))+MAX(0,ROUNDDOWN(AD775*0.04-MIN(50000,AD775)*0.02,-2)))</f>
        <v/>
      </c>
      <c r="AF775" s="19">
        <f>AC775+AE775+Y775</f>
        <v/>
      </c>
      <c r="AG775" s="19">
        <f>MIN(650000,MAX(0,$B775))</f>
        <v/>
      </c>
      <c r="AH775" s="19">
        <f>$B775-AG775</f>
        <v/>
      </c>
      <c r="AI775" s="19">
        <f>MIN(670000,ROUNDDOWN(MAX(0,AH775-430000)*0.0751+47600,0))+MIN(260000,ROUNDDOWN(MAX(0,AH775-430000)*0.028+17600,0))+MIN(30000,ROUNDDOWN(MAX(0,AH775-430000)*0.0027+1873,0))+IF("いいえ"="はい",MIN(170000,ROUNDDOWN(MAX(0,AH775-430000)*0.0243+17800,0)),0)</f>
        <v/>
      </c>
      <c r="AJ775" s="19">
        <f>IF(""="",215040+AI775,"")</f>
        <v/>
      </c>
      <c r="AK775" s="19">
        <f>IF(AH775&gt;23500000,NA(),IF(AH775&lt;=4890000,1040000,IF(AH775&lt;=6550000,670000,620000)))</f>
        <v/>
      </c>
      <c r="AL775" s="19">
        <f>MAX(0,ROUNDDOWN(AH775-AJ775-AK775-0,-3))</f>
        <v/>
      </c>
      <c r="AM775" s="19">
        <f>IF(AL775&lt;=0,0,ROUNDDOWN((AL775*LOOKUP(AL775,{0,1950001,3300001,6950001,9000001,18000001,40000001},{0.05,0.1,0.2,0.23,0.33,0.4,0.45})-LOOKUP(AL775,{0,1950001,3300001,6950001,9000001,18000001,40000001},{0,97500,427500,636000,1536000,2796000,4796000}))*1.021,-2))</f>
        <v/>
      </c>
      <c r="AN775" s="19">
        <f>MAX(0,ROUNDDOWN(AH775-AJ775-430000-0,-3))</f>
        <v/>
      </c>
      <c r="AO775" s="19">
        <f>IF(AH775&lt;=450000,0,MAX(0,ROUNDDOWN(AN775*0.06-MIN(50000,AN775)*0.03,-2))+MAX(0,ROUNDDOWN(AN775*0.04-MIN(50000,AN775)*0.02,-2)))</f>
        <v/>
      </c>
      <c r="AP775" s="19">
        <f>AM775+AO775+AI775</f>
        <v/>
      </c>
      <c r="AQ775" s="19">
        <f>MIN(750000,MAX(0,$B775))</f>
        <v/>
      </c>
      <c r="AR775" s="19">
        <f>$B775-AQ775</f>
        <v/>
      </c>
      <c r="AS775" s="19">
        <f>MIN(670000,ROUNDDOWN(MAX(0,AR775-430000)*0.0751+47600,0))+MIN(260000,ROUNDDOWN(MAX(0,AR775-430000)*0.028+17600,0))+MIN(30000,ROUNDDOWN(MAX(0,AR775-430000)*0.0027+1873,0))+IF("いいえ"="はい",MIN(170000,ROUNDDOWN(MAX(0,AR775-430000)*0.0243+17800,0)),0)</f>
        <v/>
      </c>
      <c r="AT775" s="19">
        <f>IF(""="",215040+AS775,"")</f>
        <v/>
      </c>
      <c r="AU775" s="19">
        <f>IF(AR775&gt;23500000,NA(),IF(AR775&lt;=4890000,1040000,IF(AR775&lt;=6550000,670000,620000)))</f>
        <v/>
      </c>
      <c r="AV775" s="19">
        <f>MAX(0,ROUNDDOWN(AR775-AT775-AU775-0,-3))</f>
        <v/>
      </c>
      <c r="AW775" s="19">
        <f>IF(AV775&lt;=0,0,ROUNDDOWN((AV775*LOOKUP(AV775,{0,1950001,3300001,6950001,9000001,18000001,40000001},{0.05,0.1,0.2,0.23,0.33,0.4,0.45})-LOOKUP(AV775,{0,1950001,3300001,6950001,9000001,18000001,40000001},{0,97500,427500,636000,1536000,2796000,4796000}))*1.021,-2))</f>
        <v/>
      </c>
      <c r="AX775" s="19">
        <f>MAX(0,ROUNDDOWN(AR775-AT775-430000-0,-3))</f>
        <v/>
      </c>
      <c r="AY775" s="19">
        <f>IF(AR775&lt;=450000,0,MAX(0,ROUNDDOWN(AX775*0.06-MIN(50000,AX775)*0.03,-2))+MAX(0,ROUNDDOWN(AX775*0.04-MIN(50000,AX775)*0.02,-2)))</f>
        <v/>
      </c>
      <c r="AZ775" s="19">
        <f>AW775+AY775+AS775</f>
        <v/>
      </c>
    </row>
    <row r="776">
      <c r="A776" t="inlineStr">
        <is>
          <t>1万円刻み</t>
        </is>
      </c>
      <c r="B776" s="19">
        <f>'3_1万円刻み'!$A$759</f>
        <v/>
      </c>
      <c r="C776" s="19">
        <f>MIN(0,MAX(0,$B776))</f>
        <v/>
      </c>
      <c r="D776" s="19">
        <f>$B776-C776</f>
        <v/>
      </c>
      <c r="E776" s="19">
        <f>MIN(670000,ROUNDDOWN(MAX(0,D776-430000)*0.0751+47600,0))+MIN(260000,ROUNDDOWN(MAX(0,D776-430000)*0.028+17600,0))+MIN(30000,ROUNDDOWN(MAX(0,D776-430000)*0.0027+1873,0))+IF("いいえ"="はい",MIN(170000,ROUNDDOWN(MAX(0,D776-430000)*0.0243+17800,0)),0)</f>
        <v/>
      </c>
      <c r="F776" s="19">
        <f>IF(""="",215040+E776,"")</f>
        <v/>
      </c>
      <c r="G776" s="19">
        <f>IF(D776&gt;23500000,NA(),IF(D776&lt;=4890000,1040000,IF(D776&lt;=6550000,670000,620000)))</f>
        <v/>
      </c>
      <c r="H776" s="19">
        <f>MAX(0,ROUNDDOWN(D776-F776-G776-0,-3))</f>
        <v/>
      </c>
      <c r="I776" s="19">
        <f>IF(H776&lt;=0,0,ROUNDDOWN((H776*LOOKUP(H776,{0,1950001,3300001,6950001,9000001,18000001,40000001},{0.05,0.1,0.2,0.23,0.33,0.4,0.45})-LOOKUP(H776,{0,1950001,3300001,6950001,9000001,18000001,40000001},{0,97500,427500,636000,1536000,2796000,4796000}))*1.021,-2))</f>
        <v/>
      </c>
      <c r="J776" s="19">
        <f>MAX(0,ROUNDDOWN(D776-F776-430000-0,-3))</f>
        <v/>
      </c>
      <c r="K776" s="19">
        <f>IF(D776&lt;=450000,0,MAX(0,ROUNDDOWN(J776*0.06-MIN(50000,J776)*0.03,-2))+MAX(0,ROUNDDOWN(J776*0.04-MIN(50000,J776)*0.02,-2)))</f>
        <v/>
      </c>
      <c r="L776" s="19">
        <f>I776+K776+E776</f>
        <v/>
      </c>
      <c r="M776" s="19">
        <f>MIN(100000,MAX(0,$B776))</f>
        <v/>
      </c>
      <c r="N776" s="19">
        <f>$B776-M776</f>
        <v/>
      </c>
      <c r="O776" s="19">
        <f>MIN(670000,ROUNDDOWN(MAX(0,N776-430000)*0.0751+47600,0))+MIN(260000,ROUNDDOWN(MAX(0,N776-430000)*0.028+17600,0))+MIN(30000,ROUNDDOWN(MAX(0,N776-430000)*0.0027+1873,0))+IF("いいえ"="はい",MIN(170000,ROUNDDOWN(MAX(0,N776-430000)*0.0243+17800,0)),0)</f>
        <v/>
      </c>
      <c r="P776" s="19">
        <f>IF(""="",215040+O776,"")</f>
        <v/>
      </c>
      <c r="Q776" s="19">
        <f>IF(N776&gt;23500000,NA(),IF(N776&lt;=4890000,1040000,IF(N776&lt;=6550000,670000,620000)))</f>
        <v/>
      </c>
      <c r="R776" s="19">
        <f>MAX(0,ROUNDDOWN(N776-P776-Q776-0,-3))</f>
        <v/>
      </c>
      <c r="S776" s="19">
        <f>IF(R776&lt;=0,0,ROUNDDOWN((R776*LOOKUP(R776,{0,1950001,3300001,6950001,9000001,18000001,40000001},{0.05,0.1,0.2,0.23,0.33,0.4,0.45})-LOOKUP(R776,{0,1950001,3300001,6950001,9000001,18000001,40000001},{0,97500,427500,636000,1536000,2796000,4796000}))*1.021,-2))</f>
        <v/>
      </c>
      <c r="T776" s="19">
        <f>MAX(0,ROUNDDOWN(N776-P776-430000-0,-3))</f>
        <v/>
      </c>
      <c r="U776" s="19">
        <f>IF(N776&lt;=450000,0,MAX(0,ROUNDDOWN(T776*0.06-MIN(50000,T776)*0.03,-2))+MAX(0,ROUNDDOWN(T776*0.04-MIN(50000,T776)*0.02,-2)))</f>
        <v/>
      </c>
      <c r="V776" s="19">
        <f>S776+U776+O776</f>
        <v/>
      </c>
      <c r="W776" s="19">
        <f>MIN(550000,MAX(0,$B776))</f>
        <v/>
      </c>
      <c r="X776" s="19">
        <f>$B776-W776</f>
        <v/>
      </c>
      <c r="Y776" s="19">
        <f>MIN(670000,ROUNDDOWN(MAX(0,X776-430000)*0.0751+47600,0))+MIN(260000,ROUNDDOWN(MAX(0,X776-430000)*0.028+17600,0))+MIN(30000,ROUNDDOWN(MAX(0,X776-430000)*0.0027+1873,0))+IF("いいえ"="はい",MIN(170000,ROUNDDOWN(MAX(0,X776-430000)*0.0243+17800,0)),0)</f>
        <v/>
      </c>
      <c r="Z776" s="19">
        <f>IF(""="",215040+Y776,"")</f>
        <v/>
      </c>
      <c r="AA776" s="19">
        <f>IF(X776&gt;23500000,NA(),IF(X776&lt;=4890000,1040000,IF(X776&lt;=6550000,670000,620000)))</f>
        <v/>
      </c>
      <c r="AB776" s="19">
        <f>MAX(0,ROUNDDOWN(X776-Z776-AA776-0,-3))</f>
        <v/>
      </c>
      <c r="AC776" s="19">
        <f>IF(AB776&lt;=0,0,ROUNDDOWN((AB776*LOOKUP(AB776,{0,1950001,3300001,6950001,9000001,18000001,40000001},{0.05,0.1,0.2,0.23,0.33,0.4,0.45})-LOOKUP(AB776,{0,1950001,3300001,6950001,9000001,18000001,40000001},{0,97500,427500,636000,1536000,2796000,4796000}))*1.021,-2))</f>
        <v/>
      </c>
      <c r="AD776" s="19">
        <f>MAX(0,ROUNDDOWN(X776-Z776-430000-0,-3))</f>
        <v/>
      </c>
      <c r="AE776" s="19">
        <f>IF(X776&lt;=450000,0,MAX(0,ROUNDDOWN(AD776*0.06-MIN(50000,AD776)*0.03,-2))+MAX(0,ROUNDDOWN(AD776*0.04-MIN(50000,AD776)*0.02,-2)))</f>
        <v/>
      </c>
      <c r="AF776" s="19">
        <f>AC776+AE776+Y776</f>
        <v/>
      </c>
      <c r="AG776" s="19">
        <f>MIN(650000,MAX(0,$B776))</f>
        <v/>
      </c>
      <c r="AH776" s="19">
        <f>$B776-AG776</f>
        <v/>
      </c>
      <c r="AI776" s="19">
        <f>MIN(670000,ROUNDDOWN(MAX(0,AH776-430000)*0.0751+47600,0))+MIN(260000,ROUNDDOWN(MAX(0,AH776-430000)*0.028+17600,0))+MIN(30000,ROUNDDOWN(MAX(0,AH776-430000)*0.0027+1873,0))+IF("いいえ"="はい",MIN(170000,ROUNDDOWN(MAX(0,AH776-430000)*0.0243+17800,0)),0)</f>
        <v/>
      </c>
      <c r="AJ776" s="19">
        <f>IF(""="",215040+AI776,"")</f>
        <v/>
      </c>
      <c r="AK776" s="19">
        <f>IF(AH776&gt;23500000,NA(),IF(AH776&lt;=4890000,1040000,IF(AH776&lt;=6550000,670000,620000)))</f>
        <v/>
      </c>
      <c r="AL776" s="19">
        <f>MAX(0,ROUNDDOWN(AH776-AJ776-AK776-0,-3))</f>
        <v/>
      </c>
      <c r="AM776" s="19">
        <f>IF(AL776&lt;=0,0,ROUNDDOWN((AL776*LOOKUP(AL776,{0,1950001,3300001,6950001,9000001,18000001,40000001},{0.05,0.1,0.2,0.23,0.33,0.4,0.45})-LOOKUP(AL776,{0,1950001,3300001,6950001,9000001,18000001,40000001},{0,97500,427500,636000,1536000,2796000,4796000}))*1.021,-2))</f>
        <v/>
      </c>
      <c r="AN776" s="19">
        <f>MAX(0,ROUNDDOWN(AH776-AJ776-430000-0,-3))</f>
        <v/>
      </c>
      <c r="AO776" s="19">
        <f>IF(AH776&lt;=450000,0,MAX(0,ROUNDDOWN(AN776*0.06-MIN(50000,AN776)*0.03,-2))+MAX(0,ROUNDDOWN(AN776*0.04-MIN(50000,AN776)*0.02,-2)))</f>
        <v/>
      </c>
      <c r="AP776" s="19">
        <f>AM776+AO776+AI776</f>
        <v/>
      </c>
      <c r="AQ776" s="19">
        <f>MIN(750000,MAX(0,$B776))</f>
        <v/>
      </c>
      <c r="AR776" s="19">
        <f>$B776-AQ776</f>
        <v/>
      </c>
      <c r="AS776" s="19">
        <f>MIN(670000,ROUNDDOWN(MAX(0,AR776-430000)*0.0751+47600,0))+MIN(260000,ROUNDDOWN(MAX(0,AR776-430000)*0.028+17600,0))+MIN(30000,ROUNDDOWN(MAX(0,AR776-430000)*0.0027+1873,0))+IF("いいえ"="はい",MIN(170000,ROUNDDOWN(MAX(0,AR776-430000)*0.0243+17800,0)),0)</f>
        <v/>
      </c>
      <c r="AT776" s="19">
        <f>IF(""="",215040+AS776,"")</f>
        <v/>
      </c>
      <c r="AU776" s="19">
        <f>IF(AR776&gt;23500000,NA(),IF(AR776&lt;=4890000,1040000,IF(AR776&lt;=6550000,670000,620000)))</f>
        <v/>
      </c>
      <c r="AV776" s="19">
        <f>MAX(0,ROUNDDOWN(AR776-AT776-AU776-0,-3))</f>
        <v/>
      </c>
      <c r="AW776" s="19">
        <f>IF(AV776&lt;=0,0,ROUNDDOWN((AV776*LOOKUP(AV776,{0,1950001,3300001,6950001,9000001,18000001,40000001},{0.05,0.1,0.2,0.23,0.33,0.4,0.45})-LOOKUP(AV776,{0,1950001,3300001,6950001,9000001,18000001,40000001},{0,97500,427500,636000,1536000,2796000,4796000}))*1.021,-2))</f>
        <v/>
      </c>
      <c r="AX776" s="19">
        <f>MAX(0,ROUNDDOWN(AR776-AT776-430000-0,-3))</f>
        <v/>
      </c>
      <c r="AY776" s="19">
        <f>IF(AR776&lt;=450000,0,MAX(0,ROUNDDOWN(AX776*0.06-MIN(50000,AX776)*0.03,-2))+MAX(0,ROUNDDOWN(AX776*0.04-MIN(50000,AX776)*0.02,-2)))</f>
        <v/>
      </c>
      <c r="AZ776" s="19">
        <f>AW776+AY776+AS776</f>
        <v/>
      </c>
    </row>
    <row r="777">
      <c r="A777" t="inlineStr">
        <is>
          <t>1万円刻み</t>
        </is>
      </c>
      <c r="B777" s="19">
        <f>'3_1万円刻み'!$A$760</f>
        <v/>
      </c>
      <c r="C777" s="19">
        <f>MIN(0,MAX(0,$B777))</f>
        <v/>
      </c>
      <c r="D777" s="19">
        <f>$B777-C777</f>
        <v/>
      </c>
      <c r="E777" s="19">
        <f>MIN(670000,ROUNDDOWN(MAX(0,D777-430000)*0.0751+47600,0))+MIN(260000,ROUNDDOWN(MAX(0,D777-430000)*0.028+17600,0))+MIN(30000,ROUNDDOWN(MAX(0,D777-430000)*0.0027+1873,0))+IF("いいえ"="はい",MIN(170000,ROUNDDOWN(MAX(0,D777-430000)*0.0243+17800,0)),0)</f>
        <v/>
      </c>
      <c r="F777" s="19">
        <f>IF(""="",215040+E777,"")</f>
        <v/>
      </c>
      <c r="G777" s="19">
        <f>IF(D777&gt;23500000,NA(),IF(D777&lt;=4890000,1040000,IF(D777&lt;=6550000,670000,620000)))</f>
        <v/>
      </c>
      <c r="H777" s="19">
        <f>MAX(0,ROUNDDOWN(D777-F777-G777-0,-3))</f>
        <v/>
      </c>
      <c r="I777" s="19">
        <f>IF(H777&lt;=0,0,ROUNDDOWN((H777*LOOKUP(H777,{0,1950001,3300001,6950001,9000001,18000001,40000001},{0.05,0.1,0.2,0.23,0.33,0.4,0.45})-LOOKUP(H777,{0,1950001,3300001,6950001,9000001,18000001,40000001},{0,97500,427500,636000,1536000,2796000,4796000}))*1.021,-2))</f>
        <v/>
      </c>
      <c r="J777" s="19">
        <f>MAX(0,ROUNDDOWN(D777-F777-430000-0,-3))</f>
        <v/>
      </c>
      <c r="K777" s="19">
        <f>IF(D777&lt;=450000,0,MAX(0,ROUNDDOWN(J777*0.06-MIN(50000,J777)*0.03,-2))+MAX(0,ROUNDDOWN(J777*0.04-MIN(50000,J777)*0.02,-2)))</f>
        <v/>
      </c>
      <c r="L777" s="19">
        <f>I777+K777+E777</f>
        <v/>
      </c>
      <c r="M777" s="19">
        <f>MIN(100000,MAX(0,$B777))</f>
        <v/>
      </c>
      <c r="N777" s="19">
        <f>$B777-M777</f>
        <v/>
      </c>
      <c r="O777" s="19">
        <f>MIN(670000,ROUNDDOWN(MAX(0,N777-430000)*0.0751+47600,0))+MIN(260000,ROUNDDOWN(MAX(0,N777-430000)*0.028+17600,0))+MIN(30000,ROUNDDOWN(MAX(0,N777-430000)*0.0027+1873,0))+IF("いいえ"="はい",MIN(170000,ROUNDDOWN(MAX(0,N777-430000)*0.0243+17800,0)),0)</f>
        <v/>
      </c>
      <c r="P777" s="19">
        <f>IF(""="",215040+O777,"")</f>
        <v/>
      </c>
      <c r="Q777" s="19">
        <f>IF(N777&gt;23500000,NA(),IF(N777&lt;=4890000,1040000,IF(N777&lt;=6550000,670000,620000)))</f>
        <v/>
      </c>
      <c r="R777" s="19">
        <f>MAX(0,ROUNDDOWN(N777-P777-Q777-0,-3))</f>
        <v/>
      </c>
      <c r="S777" s="19">
        <f>IF(R777&lt;=0,0,ROUNDDOWN((R777*LOOKUP(R777,{0,1950001,3300001,6950001,9000001,18000001,40000001},{0.05,0.1,0.2,0.23,0.33,0.4,0.45})-LOOKUP(R777,{0,1950001,3300001,6950001,9000001,18000001,40000001},{0,97500,427500,636000,1536000,2796000,4796000}))*1.021,-2))</f>
        <v/>
      </c>
      <c r="T777" s="19">
        <f>MAX(0,ROUNDDOWN(N777-P777-430000-0,-3))</f>
        <v/>
      </c>
      <c r="U777" s="19">
        <f>IF(N777&lt;=450000,0,MAX(0,ROUNDDOWN(T777*0.06-MIN(50000,T777)*0.03,-2))+MAX(0,ROUNDDOWN(T777*0.04-MIN(50000,T777)*0.02,-2)))</f>
        <v/>
      </c>
      <c r="V777" s="19">
        <f>S777+U777+O777</f>
        <v/>
      </c>
      <c r="W777" s="19">
        <f>MIN(550000,MAX(0,$B777))</f>
        <v/>
      </c>
      <c r="X777" s="19">
        <f>$B777-W777</f>
        <v/>
      </c>
      <c r="Y777" s="19">
        <f>MIN(670000,ROUNDDOWN(MAX(0,X777-430000)*0.0751+47600,0))+MIN(260000,ROUNDDOWN(MAX(0,X777-430000)*0.028+17600,0))+MIN(30000,ROUNDDOWN(MAX(0,X777-430000)*0.0027+1873,0))+IF("いいえ"="はい",MIN(170000,ROUNDDOWN(MAX(0,X777-430000)*0.0243+17800,0)),0)</f>
        <v/>
      </c>
      <c r="Z777" s="19">
        <f>IF(""="",215040+Y777,"")</f>
        <v/>
      </c>
      <c r="AA777" s="19">
        <f>IF(X777&gt;23500000,NA(),IF(X777&lt;=4890000,1040000,IF(X777&lt;=6550000,670000,620000)))</f>
        <v/>
      </c>
      <c r="AB777" s="19">
        <f>MAX(0,ROUNDDOWN(X777-Z777-AA777-0,-3))</f>
        <v/>
      </c>
      <c r="AC777" s="19">
        <f>IF(AB777&lt;=0,0,ROUNDDOWN((AB777*LOOKUP(AB777,{0,1950001,3300001,6950001,9000001,18000001,40000001},{0.05,0.1,0.2,0.23,0.33,0.4,0.45})-LOOKUP(AB777,{0,1950001,3300001,6950001,9000001,18000001,40000001},{0,97500,427500,636000,1536000,2796000,4796000}))*1.021,-2))</f>
        <v/>
      </c>
      <c r="AD777" s="19">
        <f>MAX(0,ROUNDDOWN(X777-Z777-430000-0,-3))</f>
        <v/>
      </c>
      <c r="AE777" s="19">
        <f>IF(X777&lt;=450000,0,MAX(0,ROUNDDOWN(AD777*0.06-MIN(50000,AD777)*0.03,-2))+MAX(0,ROUNDDOWN(AD777*0.04-MIN(50000,AD777)*0.02,-2)))</f>
        <v/>
      </c>
      <c r="AF777" s="19">
        <f>AC777+AE777+Y777</f>
        <v/>
      </c>
      <c r="AG777" s="19">
        <f>MIN(650000,MAX(0,$B777))</f>
        <v/>
      </c>
      <c r="AH777" s="19">
        <f>$B777-AG777</f>
        <v/>
      </c>
      <c r="AI777" s="19">
        <f>MIN(670000,ROUNDDOWN(MAX(0,AH777-430000)*0.0751+47600,0))+MIN(260000,ROUNDDOWN(MAX(0,AH777-430000)*0.028+17600,0))+MIN(30000,ROUNDDOWN(MAX(0,AH777-430000)*0.0027+1873,0))+IF("いいえ"="はい",MIN(170000,ROUNDDOWN(MAX(0,AH777-430000)*0.0243+17800,0)),0)</f>
        <v/>
      </c>
      <c r="AJ777" s="19">
        <f>IF(""="",215040+AI777,"")</f>
        <v/>
      </c>
      <c r="AK777" s="19">
        <f>IF(AH777&gt;23500000,NA(),IF(AH777&lt;=4890000,1040000,IF(AH777&lt;=6550000,670000,620000)))</f>
        <v/>
      </c>
      <c r="AL777" s="19">
        <f>MAX(0,ROUNDDOWN(AH777-AJ777-AK777-0,-3))</f>
        <v/>
      </c>
      <c r="AM777" s="19">
        <f>IF(AL777&lt;=0,0,ROUNDDOWN((AL777*LOOKUP(AL777,{0,1950001,3300001,6950001,9000001,18000001,40000001},{0.05,0.1,0.2,0.23,0.33,0.4,0.45})-LOOKUP(AL777,{0,1950001,3300001,6950001,9000001,18000001,40000001},{0,97500,427500,636000,1536000,2796000,4796000}))*1.021,-2))</f>
        <v/>
      </c>
      <c r="AN777" s="19">
        <f>MAX(0,ROUNDDOWN(AH777-AJ777-430000-0,-3))</f>
        <v/>
      </c>
      <c r="AO777" s="19">
        <f>IF(AH777&lt;=450000,0,MAX(0,ROUNDDOWN(AN777*0.06-MIN(50000,AN777)*0.03,-2))+MAX(0,ROUNDDOWN(AN777*0.04-MIN(50000,AN777)*0.02,-2)))</f>
        <v/>
      </c>
      <c r="AP777" s="19">
        <f>AM777+AO777+AI777</f>
        <v/>
      </c>
      <c r="AQ777" s="19">
        <f>MIN(750000,MAX(0,$B777))</f>
        <v/>
      </c>
      <c r="AR777" s="19">
        <f>$B777-AQ777</f>
        <v/>
      </c>
      <c r="AS777" s="19">
        <f>MIN(670000,ROUNDDOWN(MAX(0,AR777-430000)*0.0751+47600,0))+MIN(260000,ROUNDDOWN(MAX(0,AR777-430000)*0.028+17600,0))+MIN(30000,ROUNDDOWN(MAX(0,AR777-430000)*0.0027+1873,0))+IF("いいえ"="はい",MIN(170000,ROUNDDOWN(MAX(0,AR777-430000)*0.0243+17800,0)),0)</f>
        <v/>
      </c>
      <c r="AT777" s="19">
        <f>IF(""="",215040+AS777,"")</f>
        <v/>
      </c>
      <c r="AU777" s="19">
        <f>IF(AR777&gt;23500000,NA(),IF(AR777&lt;=4890000,1040000,IF(AR777&lt;=6550000,670000,620000)))</f>
        <v/>
      </c>
      <c r="AV777" s="19">
        <f>MAX(0,ROUNDDOWN(AR777-AT777-AU777-0,-3))</f>
        <v/>
      </c>
      <c r="AW777" s="19">
        <f>IF(AV777&lt;=0,0,ROUNDDOWN((AV777*LOOKUP(AV777,{0,1950001,3300001,6950001,9000001,18000001,40000001},{0.05,0.1,0.2,0.23,0.33,0.4,0.45})-LOOKUP(AV777,{0,1950001,3300001,6950001,9000001,18000001,40000001},{0,97500,427500,636000,1536000,2796000,4796000}))*1.021,-2))</f>
        <v/>
      </c>
      <c r="AX777" s="19">
        <f>MAX(0,ROUNDDOWN(AR777-AT777-430000-0,-3))</f>
        <v/>
      </c>
      <c r="AY777" s="19">
        <f>IF(AR777&lt;=450000,0,MAX(0,ROUNDDOWN(AX777*0.06-MIN(50000,AX777)*0.03,-2))+MAX(0,ROUNDDOWN(AX777*0.04-MIN(50000,AX777)*0.02,-2)))</f>
        <v/>
      </c>
      <c r="AZ777" s="19">
        <f>AW777+AY777+AS777</f>
        <v/>
      </c>
    </row>
    <row r="778">
      <c r="A778" t="inlineStr">
        <is>
          <t>1万円刻み</t>
        </is>
      </c>
      <c r="B778" s="19">
        <f>'3_1万円刻み'!$A$761</f>
        <v/>
      </c>
      <c r="C778" s="19">
        <f>MIN(0,MAX(0,$B778))</f>
        <v/>
      </c>
      <c r="D778" s="19">
        <f>$B778-C778</f>
        <v/>
      </c>
      <c r="E778" s="19">
        <f>MIN(670000,ROUNDDOWN(MAX(0,D778-430000)*0.0751+47600,0))+MIN(260000,ROUNDDOWN(MAX(0,D778-430000)*0.028+17600,0))+MIN(30000,ROUNDDOWN(MAX(0,D778-430000)*0.0027+1873,0))+IF("いいえ"="はい",MIN(170000,ROUNDDOWN(MAX(0,D778-430000)*0.0243+17800,0)),0)</f>
        <v/>
      </c>
      <c r="F778" s="19">
        <f>IF(""="",215040+E778,"")</f>
        <v/>
      </c>
      <c r="G778" s="19">
        <f>IF(D778&gt;23500000,NA(),IF(D778&lt;=4890000,1040000,IF(D778&lt;=6550000,670000,620000)))</f>
        <v/>
      </c>
      <c r="H778" s="19">
        <f>MAX(0,ROUNDDOWN(D778-F778-G778-0,-3))</f>
        <v/>
      </c>
      <c r="I778" s="19">
        <f>IF(H778&lt;=0,0,ROUNDDOWN((H778*LOOKUP(H778,{0,1950001,3300001,6950001,9000001,18000001,40000001},{0.05,0.1,0.2,0.23,0.33,0.4,0.45})-LOOKUP(H778,{0,1950001,3300001,6950001,9000001,18000001,40000001},{0,97500,427500,636000,1536000,2796000,4796000}))*1.021,-2))</f>
        <v/>
      </c>
      <c r="J778" s="19">
        <f>MAX(0,ROUNDDOWN(D778-F778-430000-0,-3))</f>
        <v/>
      </c>
      <c r="K778" s="19">
        <f>IF(D778&lt;=450000,0,MAX(0,ROUNDDOWN(J778*0.06-MIN(50000,J778)*0.03,-2))+MAX(0,ROUNDDOWN(J778*0.04-MIN(50000,J778)*0.02,-2)))</f>
        <v/>
      </c>
      <c r="L778" s="19">
        <f>I778+K778+E778</f>
        <v/>
      </c>
      <c r="M778" s="19">
        <f>MIN(100000,MAX(0,$B778))</f>
        <v/>
      </c>
      <c r="N778" s="19">
        <f>$B778-M778</f>
        <v/>
      </c>
      <c r="O778" s="19">
        <f>MIN(670000,ROUNDDOWN(MAX(0,N778-430000)*0.0751+47600,0))+MIN(260000,ROUNDDOWN(MAX(0,N778-430000)*0.028+17600,0))+MIN(30000,ROUNDDOWN(MAX(0,N778-430000)*0.0027+1873,0))+IF("いいえ"="はい",MIN(170000,ROUNDDOWN(MAX(0,N778-430000)*0.0243+17800,0)),0)</f>
        <v/>
      </c>
      <c r="P778" s="19">
        <f>IF(""="",215040+O778,"")</f>
        <v/>
      </c>
      <c r="Q778" s="19">
        <f>IF(N778&gt;23500000,NA(),IF(N778&lt;=4890000,1040000,IF(N778&lt;=6550000,670000,620000)))</f>
        <v/>
      </c>
      <c r="R778" s="19">
        <f>MAX(0,ROUNDDOWN(N778-P778-Q778-0,-3))</f>
        <v/>
      </c>
      <c r="S778" s="19">
        <f>IF(R778&lt;=0,0,ROUNDDOWN((R778*LOOKUP(R778,{0,1950001,3300001,6950001,9000001,18000001,40000001},{0.05,0.1,0.2,0.23,0.33,0.4,0.45})-LOOKUP(R778,{0,1950001,3300001,6950001,9000001,18000001,40000001},{0,97500,427500,636000,1536000,2796000,4796000}))*1.021,-2))</f>
        <v/>
      </c>
      <c r="T778" s="19">
        <f>MAX(0,ROUNDDOWN(N778-P778-430000-0,-3))</f>
        <v/>
      </c>
      <c r="U778" s="19">
        <f>IF(N778&lt;=450000,0,MAX(0,ROUNDDOWN(T778*0.06-MIN(50000,T778)*0.03,-2))+MAX(0,ROUNDDOWN(T778*0.04-MIN(50000,T778)*0.02,-2)))</f>
        <v/>
      </c>
      <c r="V778" s="19">
        <f>S778+U778+O778</f>
        <v/>
      </c>
      <c r="W778" s="19">
        <f>MIN(550000,MAX(0,$B778))</f>
        <v/>
      </c>
      <c r="X778" s="19">
        <f>$B778-W778</f>
        <v/>
      </c>
      <c r="Y778" s="19">
        <f>MIN(670000,ROUNDDOWN(MAX(0,X778-430000)*0.0751+47600,0))+MIN(260000,ROUNDDOWN(MAX(0,X778-430000)*0.028+17600,0))+MIN(30000,ROUNDDOWN(MAX(0,X778-430000)*0.0027+1873,0))+IF("いいえ"="はい",MIN(170000,ROUNDDOWN(MAX(0,X778-430000)*0.0243+17800,0)),0)</f>
        <v/>
      </c>
      <c r="Z778" s="19">
        <f>IF(""="",215040+Y778,"")</f>
        <v/>
      </c>
      <c r="AA778" s="19">
        <f>IF(X778&gt;23500000,NA(),IF(X778&lt;=4890000,1040000,IF(X778&lt;=6550000,670000,620000)))</f>
        <v/>
      </c>
      <c r="AB778" s="19">
        <f>MAX(0,ROUNDDOWN(X778-Z778-AA778-0,-3))</f>
        <v/>
      </c>
      <c r="AC778" s="19">
        <f>IF(AB778&lt;=0,0,ROUNDDOWN((AB778*LOOKUP(AB778,{0,1950001,3300001,6950001,9000001,18000001,40000001},{0.05,0.1,0.2,0.23,0.33,0.4,0.45})-LOOKUP(AB778,{0,1950001,3300001,6950001,9000001,18000001,40000001},{0,97500,427500,636000,1536000,2796000,4796000}))*1.021,-2))</f>
        <v/>
      </c>
      <c r="AD778" s="19">
        <f>MAX(0,ROUNDDOWN(X778-Z778-430000-0,-3))</f>
        <v/>
      </c>
      <c r="AE778" s="19">
        <f>IF(X778&lt;=450000,0,MAX(0,ROUNDDOWN(AD778*0.06-MIN(50000,AD778)*0.03,-2))+MAX(0,ROUNDDOWN(AD778*0.04-MIN(50000,AD778)*0.02,-2)))</f>
        <v/>
      </c>
      <c r="AF778" s="19">
        <f>AC778+AE778+Y778</f>
        <v/>
      </c>
      <c r="AG778" s="19">
        <f>MIN(650000,MAX(0,$B778))</f>
        <v/>
      </c>
      <c r="AH778" s="19">
        <f>$B778-AG778</f>
        <v/>
      </c>
      <c r="AI778" s="19">
        <f>MIN(670000,ROUNDDOWN(MAX(0,AH778-430000)*0.0751+47600,0))+MIN(260000,ROUNDDOWN(MAX(0,AH778-430000)*0.028+17600,0))+MIN(30000,ROUNDDOWN(MAX(0,AH778-430000)*0.0027+1873,0))+IF("いいえ"="はい",MIN(170000,ROUNDDOWN(MAX(0,AH778-430000)*0.0243+17800,0)),0)</f>
        <v/>
      </c>
      <c r="AJ778" s="19">
        <f>IF(""="",215040+AI778,"")</f>
        <v/>
      </c>
      <c r="AK778" s="19">
        <f>IF(AH778&gt;23500000,NA(),IF(AH778&lt;=4890000,1040000,IF(AH778&lt;=6550000,670000,620000)))</f>
        <v/>
      </c>
      <c r="AL778" s="19">
        <f>MAX(0,ROUNDDOWN(AH778-AJ778-AK778-0,-3))</f>
        <v/>
      </c>
      <c r="AM778" s="19">
        <f>IF(AL778&lt;=0,0,ROUNDDOWN((AL778*LOOKUP(AL778,{0,1950001,3300001,6950001,9000001,18000001,40000001},{0.05,0.1,0.2,0.23,0.33,0.4,0.45})-LOOKUP(AL778,{0,1950001,3300001,6950001,9000001,18000001,40000001},{0,97500,427500,636000,1536000,2796000,4796000}))*1.021,-2))</f>
        <v/>
      </c>
      <c r="AN778" s="19">
        <f>MAX(0,ROUNDDOWN(AH778-AJ778-430000-0,-3))</f>
        <v/>
      </c>
      <c r="AO778" s="19">
        <f>IF(AH778&lt;=450000,0,MAX(0,ROUNDDOWN(AN778*0.06-MIN(50000,AN778)*0.03,-2))+MAX(0,ROUNDDOWN(AN778*0.04-MIN(50000,AN778)*0.02,-2)))</f>
        <v/>
      </c>
      <c r="AP778" s="19">
        <f>AM778+AO778+AI778</f>
        <v/>
      </c>
      <c r="AQ778" s="19">
        <f>MIN(750000,MAX(0,$B778))</f>
        <v/>
      </c>
      <c r="AR778" s="19">
        <f>$B778-AQ778</f>
        <v/>
      </c>
      <c r="AS778" s="19">
        <f>MIN(670000,ROUNDDOWN(MAX(0,AR778-430000)*0.0751+47600,0))+MIN(260000,ROUNDDOWN(MAX(0,AR778-430000)*0.028+17600,0))+MIN(30000,ROUNDDOWN(MAX(0,AR778-430000)*0.0027+1873,0))+IF("いいえ"="はい",MIN(170000,ROUNDDOWN(MAX(0,AR778-430000)*0.0243+17800,0)),0)</f>
        <v/>
      </c>
      <c r="AT778" s="19">
        <f>IF(""="",215040+AS778,"")</f>
        <v/>
      </c>
      <c r="AU778" s="19">
        <f>IF(AR778&gt;23500000,NA(),IF(AR778&lt;=4890000,1040000,IF(AR778&lt;=6550000,670000,620000)))</f>
        <v/>
      </c>
      <c r="AV778" s="19">
        <f>MAX(0,ROUNDDOWN(AR778-AT778-AU778-0,-3))</f>
        <v/>
      </c>
      <c r="AW778" s="19">
        <f>IF(AV778&lt;=0,0,ROUNDDOWN((AV778*LOOKUP(AV778,{0,1950001,3300001,6950001,9000001,18000001,40000001},{0.05,0.1,0.2,0.23,0.33,0.4,0.45})-LOOKUP(AV778,{0,1950001,3300001,6950001,9000001,18000001,40000001},{0,97500,427500,636000,1536000,2796000,4796000}))*1.021,-2))</f>
        <v/>
      </c>
      <c r="AX778" s="19">
        <f>MAX(0,ROUNDDOWN(AR778-AT778-430000-0,-3))</f>
        <v/>
      </c>
      <c r="AY778" s="19">
        <f>IF(AR778&lt;=450000,0,MAX(0,ROUNDDOWN(AX778*0.06-MIN(50000,AX778)*0.03,-2))+MAX(0,ROUNDDOWN(AX778*0.04-MIN(50000,AX778)*0.02,-2)))</f>
        <v/>
      </c>
      <c r="AZ778" s="19">
        <f>AW778+AY778+AS778</f>
        <v/>
      </c>
    </row>
    <row r="779">
      <c r="A779" t="inlineStr">
        <is>
          <t>1万円刻み</t>
        </is>
      </c>
      <c r="B779" s="19">
        <f>'3_1万円刻み'!$A$762</f>
        <v/>
      </c>
      <c r="C779" s="19">
        <f>MIN(0,MAX(0,$B779))</f>
        <v/>
      </c>
      <c r="D779" s="19">
        <f>$B779-C779</f>
        <v/>
      </c>
      <c r="E779" s="19">
        <f>MIN(670000,ROUNDDOWN(MAX(0,D779-430000)*0.0751+47600,0))+MIN(260000,ROUNDDOWN(MAX(0,D779-430000)*0.028+17600,0))+MIN(30000,ROUNDDOWN(MAX(0,D779-430000)*0.0027+1873,0))+IF("いいえ"="はい",MIN(170000,ROUNDDOWN(MAX(0,D779-430000)*0.0243+17800,0)),0)</f>
        <v/>
      </c>
      <c r="F779" s="19">
        <f>IF(""="",215040+E779,"")</f>
        <v/>
      </c>
      <c r="G779" s="19">
        <f>IF(D779&gt;23500000,NA(),IF(D779&lt;=4890000,1040000,IF(D779&lt;=6550000,670000,620000)))</f>
        <v/>
      </c>
      <c r="H779" s="19">
        <f>MAX(0,ROUNDDOWN(D779-F779-G779-0,-3))</f>
        <v/>
      </c>
      <c r="I779" s="19">
        <f>IF(H779&lt;=0,0,ROUNDDOWN((H779*LOOKUP(H779,{0,1950001,3300001,6950001,9000001,18000001,40000001},{0.05,0.1,0.2,0.23,0.33,0.4,0.45})-LOOKUP(H779,{0,1950001,3300001,6950001,9000001,18000001,40000001},{0,97500,427500,636000,1536000,2796000,4796000}))*1.021,-2))</f>
        <v/>
      </c>
      <c r="J779" s="19">
        <f>MAX(0,ROUNDDOWN(D779-F779-430000-0,-3))</f>
        <v/>
      </c>
      <c r="K779" s="19">
        <f>IF(D779&lt;=450000,0,MAX(0,ROUNDDOWN(J779*0.06-MIN(50000,J779)*0.03,-2))+MAX(0,ROUNDDOWN(J779*0.04-MIN(50000,J779)*0.02,-2)))</f>
        <v/>
      </c>
      <c r="L779" s="19">
        <f>I779+K779+E779</f>
        <v/>
      </c>
      <c r="M779" s="19">
        <f>MIN(100000,MAX(0,$B779))</f>
        <v/>
      </c>
      <c r="N779" s="19">
        <f>$B779-M779</f>
        <v/>
      </c>
      <c r="O779" s="19">
        <f>MIN(670000,ROUNDDOWN(MAX(0,N779-430000)*0.0751+47600,0))+MIN(260000,ROUNDDOWN(MAX(0,N779-430000)*0.028+17600,0))+MIN(30000,ROUNDDOWN(MAX(0,N779-430000)*0.0027+1873,0))+IF("いいえ"="はい",MIN(170000,ROUNDDOWN(MAX(0,N779-430000)*0.0243+17800,0)),0)</f>
        <v/>
      </c>
      <c r="P779" s="19">
        <f>IF(""="",215040+O779,"")</f>
        <v/>
      </c>
      <c r="Q779" s="19">
        <f>IF(N779&gt;23500000,NA(),IF(N779&lt;=4890000,1040000,IF(N779&lt;=6550000,670000,620000)))</f>
        <v/>
      </c>
      <c r="R779" s="19">
        <f>MAX(0,ROUNDDOWN(N779-P779-Q779-0,-3))</f>
        <v/>
      </c>
      <c r="S779" s="19">
        <f>IF(R779&lt;=0,0,ROUNDDOWN((R779*LOOKUP(R779,{0,1950001,3300001,6950001,9000001,18000001,40000001},{0.05,0.1,0.2,0.23,0.33,0.4,0.45})-LOOKUP(R779,{0,1950001,3300001,6950001,9000001,18000001,40000001},{0,97500,427500,636000,1536000,2796000,4796000}))*1.021,-2))</f>
        <v/>
      </c>
      <c r="T779" s="19">
        <f>MAX(0,ROUNDDOWN(N779-P779-430000-0,-3))</f>
        <v/>
      </c>
      <c r="U779" s="19">
        <f>IF(N779&lt;=450000,0,MAX(0,ROUNDDOWN(T779*0.06-MIN(50000,T779)*0.03,-2))+MAX(0,ROUNDDOWN(T779*0.04-MIN(50000,T779)*0.02,-2)))</f>
        <v/>
      </c>
      <c r="V779" s="19">
        <f>S779+U779+O779</f>
        <v/>
      </c>
      <c r="W779" s="19">
        <f>MIN(550000,MAX(0,$B779))</f>
        <v/>
      </c>
      <c r="X779" s="19">
        <f>$B779-W779</f>
        <v/>
      </c>
      <c r="Y779" s="19">
        <f>MIN(670000,ROUNDDOWN(MAX(0,X779-430000)*0.0751+47600,0))+MIN(260000,ROUNDDOWN(MAX(0,X779-430000)*0.028+17600,0))+MIN(30000,ROUNDDOWN(MAX(0,X779-430000)*0.0027+1873,0))+IF("いいえ"="はい",MIN(170000,ROUNDDOWN(MAX(0,X779-430000)*0.0243+17800,0)),0)</f>
        <v/>
      </c>
      <c r="Z779" s="19">
        <f>IF(""="",215040+Y779,"")</f>
        <v/>
      </c>
      <c r="AA779" s="19">
        <f>IF(X779&gt;23500000,NA(),IF(X779&lt;=4890000,1040000,IF(X779&lt;=6550000,670000,620000)))</f>
        <v/>
      </c>
      <c r="AB779" s="19">
        <f>MAX(0,ROUNDDOWN(X779-Z779-AA779-0,-3))</f>
        <v/>
      </c>
      <c r="AC779" s="19">
        <f>IF(AB779&lt;=0,0,ROUNDDOWN((AB779*LOOKUP(AB779,{0,1950001,3300001,6950001,9000001,18000001,40000001},{0.05,0.1,0.2,0.23,0.33,0.4,0.45})-LOOKUP(AB779,{0,1950001,3300001,6950001,9000001,18000001,40000001},{0,97500,427500,636000,1536000,2796000,4796000}))*1.021,-2))</f>
        <v/>
      </c>
      <c r="AD779" s="19">
        <f>MAX(0,ROUNDDOWN(X779-Z779-430000-0,-3))</f>
        <v/>
      </c>
      <c r="AE779" s="19">
        <f>IF(X779&lt;=450000,0,MAX(0,ROUNDDOWN(AD779*0.06-MIN(50000,AD779)*0.03,-2))+MAX(0,ROUNDDOWN(AD779*0.04-MIN(50000,AD779)*0.02,-2)))</f>
        <v/>
      </c>
      <c r="AF779" s="19">
        <f>AC779+AE779+Y779</f>
        <v/>
      </c>
      <c r="AG779" s="19">
        <f>MIN(650000,MAX(0,$B779))</f>
        <v/>
      </c>
      <c r="AH779" s="19">
        <f>$B779-AG779</f>
        <v/>
      </c>
      <c r="AI779" s="19">
        <f>MIN(670000,ROUNDDOWN(MAX(0,AH779-430000)*0.0751+47600,0))+MIN(260000,ROUNDDOWN(MAX(0,AH779-430000)*0.028+17600,0))+MIN(30000,ROUNDDOWN(MAX(0,AH779-430000)*0.0027+1873,0))+IF("いいえ"="はい",MIN(170000,ROUNDDOWN(MAX(0,AH779-430000)*0.0243+17800,0)),0)</f>
        <v/>
      </c>
      <c r="AJ779" s="19">
        <f>IF(""="",215040+AI779,"")</f>
        <v/>
      </c>
      <c r="AK779" s="19">
        <f>IF(AH779&gt;23500000,NA(),IF(AH779&lt;=4890000,1040000,IF(AH779&lt;=6550000,670000,620000)))</f>
        <v/>
      </c>
      <c r="AL779" s="19">
        <f>MAX(0,ROUNDDOWN(AH779-AJ779-AK779-0,-3))</f>
        <v/>
      </c>
      <c r="AM779" s="19">
        <f>IF(AL779&lt;=0,0,ROUNDDOWN((AL779*LOOKUP(AL779,{0,1950001,3300001,6950001,9000001,18000001,40000001},{0.05,0.1,0.2,0.23,0.33,0.4,0.45})-LOOKUP(AL779,{0,1950001,3300001,6950001,9000001,18000001,40000001},{0,97500,427500,636000,1536000,2796000,4796000}))*1.021,-2))</f>
        <v/>
      </c>
      <c r="AN779" s="19">
        <f>MAX(0,ROUNDDOWN(AH779-AJ779-430000-0,-3))</f>
        <v/>
      </c>
      <c r="AO779" s="19">
        <f>IF(AH779&lt;=450000,0,MAX(0,ROUNDDOWN(AN779*0.06-MIN(50000,AN779)*0.03,-2))+MAX(0,ROUNDDOWN(AN779*0.04-MIN(50000,AN779)*0.02,-2)))</f>
        <v/>
      </c>
      <c r="AP779" s="19">
        <f>AM779+AO779+AI779</f>
        <v/>
      </c>
      <c r="AQ779" s="19">
        <f>MIN(750000,MAX(0,$B779))</f>
        <v/>
      </c>
      <c r="AR779" s="19">
        <f>$B779-AQ779</f>
        <v/>
      </c>
      <c r="AS779" s="19">
        <f>MIN(670000,ROUNDDOWN(MAX(0,AR779-430000)*0.0751+47600,0))+MIN(260000,ROUNDDOWN(MAX(0,AR779-430000)*0.028+17600,0))+MIN(30000,ROUNDDOWN(MAX(0,AR779-430000)*0.0027+1873,0))+IF("いいえ"="はい",MIN(170000,ROUNDDOWN(MAX(0,AR779-430000)*0.0243+17800,0)),0)</f>
        <v/>
      </c>
      <c r="AT779" s="19">
        <f>IF(""="",215040+AS779,"")</f>
        <v/>
      </c>
      <c r="AU779" s="19">
        <f>IF(AR779&gt;23500000,NA(),IF(AR779&lt;=4890000,1040000,IF(AR779&lt;=6550000,670000,620000)))</f>
        <v/>
      </c>
      <c r="AV779" s="19">
        <f>MAX(0,ROUNDDOWN(AR779-AT779-AU779-0,-3))</f>
        <v/>
      </c>
      <c r="AW779" s="19">
        <f>IF(AV779&lt;=0,0,ROUNDDOWN((AV779*LOOKUP(AV779,{0,1950001,3300001,6950001,9000001,18000001,40000001},{0.05,0.1,0.2,0.23,0.33,0.4,0.45})-LOOKUP(AV779,{0,1950001,3300001,6950001,9000001,18000001,40000001},{0,97500,427500,636000,1536000,2796000,4796000}))*1.021,-2))</f>
        <v/>
      </c>
      <c r="AX779" s="19">
        <f>MAX(0,ROUNDDOWN(AR779-AT779-430000-0,-3))</f>
        <v/>
      </c>
      <c r="AY779" s="19">
        <f>IF(AR779&lt;=450000,0,MAX(0,ROUNDDOWN(AX779*0.06-MIN(50000,AX779)*0.03,-2))+MAX(0,ROUNDDOWN(AX779*0.04-MIN(50000,AX779)*0.02,-2)))</f>
        <v/>
      </c>
      <c r="AZ779" s="19">
        <f>AW779+AY779+AS779</f>
        <v/>
      </c>
    </row>
    <row r="780">
      <c r="A780" t="inlineStr">
        <is>
          <t>1万円刻み</t>
        </is>
      </c>
      <c r="B780" s="19">
        <f>'3_1万円刻み'!$A$763</f>
        <v/>
      </c>
      <c r="C780" s="19">
        <f>MIN(0,MAX(0,$B780))</f>
        <v/>
      </c>
      <c r="D780" s="19">
        <f>$B780-C780</f>
        <v/>
      </c>
      <c r="E780" s="19">
        <f>MIN(670000,ROUNDDOWN(MAX(0,D780-430000)*0.0751+47600,0))+MIN(260000,ROUNDDOWN(MAX(0,D780-430000)*0.028+17600,0))+MIN(30000,ROUNDDOWN(MAX(0,D780-430000)*0.0027+1873,0))+IF("いいえ"="はい",MIN(170000,ROUNDDOWN(MAX(0,D780-430000)*0.0243+17800,0)),0)</f>
        <v/>
      </c>
      <c r="F780" s="19">
        <f>IF(""="",215040+E780,"")</f>
        <v/>
      </c>
      <c r="G780" s="19">
        <f>IF(D780&gt;23500000,NA(),IF(D780&lt;=4890000,1040000,IF(D780&lt;=6550000,670000,620000)))</f>
        <v/>
      </c>
      <c r="H780" s="19">
        <f>MAX(0,ROUNDDOWN(D780-F780-G780-0,-3))</f>
        <v/>
      </c>
      <c r="I780" s="19">
        <f>IF(H780&lt;=0,0,ROUNDDOWN((H780*LOOKUP(H780,{0,1950001,3300001,6950001,9000001,18000001,40000001},{0.05,0.1,0.2,0.23,0.33,0.4,0.45})-LOOKUP(H780,{0,1950001,3300001,6950001,9000001,18000001,40000001},{0,97500,427500,636000,1536000,2796000,4796000}))*1.021,-2))</f>
        <v/>
      </c>
      <c r="J780" s="19">
        <f>MAX(0,ROUNDDOWN(D780-F780-430000-0,-3))</f>
        <v/>
      </c>
      <c r="K780" s="19">
        <f>IF(D780&lt;=450000,0,MAX(0,ROUNDDOWN(J780*0.06-MIN(50000,J780)*0.03,-2))+MAX(0,ROUNDDOWN(J780*0.04-MIN(50000,J780)*0.02,-2)))</f>
        <v/>
      </c>
      <c r="L780" s="19">
        <f>I780+K780+E780</f>
        <v/>
      </c>
      <c r="M780" s="19">
        <f>MIN(100000,MAX(0,$B780))</f>
        <v/>
      </c>
      <c r="N780" s="19">
        <f>$B780-M780</f>
        <v/>
      </c>
      <c r="O780" s="19">
        <f>MIN(670000,ROUNDDOWN(MAX(0,N780-430000)*0.0751+47600,0))+MIN(260000,ROUNDDOWN(MAX(0,N780-430000)*0.028+17600,0))+MIN(30000,ROUNDDOWN(MAX(0,N780-430000)*0.0027+1873,0))+IF("いいえ"="はい",MIN(170000,ROUNDDOWN(MAX(0,N780-430000)*0.0243+17800,0)),0)</f>
        <v/>
      </c>
      <c r="P780" s="19">
        <f>IF(""="",215040+O780,"")</f>
        <v/>
      </c>
      <c r="Q780" s="19">
        <f>IF(N780&gt;23500000,NA(),IF(N780&lt;=4890000,1040000,IF(N780&lt;=6550000,670000,620000)))</f>
        <v/>
      </c>
      <c r="R780" s="19">
        <f>MAX(0,ROUNDDOWN(N780-P780-Q780-0,-3))</f>
        <v/>
      </c>
      <c r="S780" s="19">
        <f>IF(R780&lt;=0,0,ROUNDDOWN((R780*LOOKUP(R780,{0,1950001,3300001,6950001,9000001,18000001,40000001},{0.05,0.1,0.2,0.23,0.33,0.4,0.45})-LOOKUP(R780,{0,1950001,3300001,6950001,9000001,18000001,40000001},{0,97500,427500,636000,1536000,2796000,4796000}))*1.021,-2))</f>
        <v/>
      </c>
      <c r="T780" s="19">
        <f>MAX(0,ROUNDDOWN(N780-P780-430000-0,-3))</f>
        <v/>
      </c>
      <c r="U780" s="19">
        <f>IF(N780&lt;=450000,0,MAX(0,ROUNDDOWN(T780*0.06-MIN(50000,T780)*0.03,-2))+MAX(0,ROUNDDOWN(T780*0.04-MIN(50000,T780)*0.02,-2)))</f>
        <v/>
      </c>
      <c r="V780" s="19">
        <f>S780+U780+O780</f>
        <v/>
      </c>
      <c r="W780" s="19">
        <f>MIN(550000,MAX(0,$B780))</f>
        <v/>
      </c>
      <c r="X780" s="19">
        <f>$B780-W780</f>
        <v/>
      </c>
      <c r="Y780" s="19">
        <f>MIN(670000,ROUNDDOWN(MAX(0,X780-430000)*0.0751+47600,0))+MIN(260000,ROUNDDOWN(MAX(0,X780-430000)*0.028+17600,0))+MIN(30000,ROUNDDOWN(MAX(0,X780-430000)*0.0027+1873,0))+IF("いいえ"="はい",MIN(170000,ROUNDDOWN(MAX(0,X780-430000)*0.0243+17800,0)),0)</f>
        <v/>
      </c>
      <c r="Z780" s="19">
        <f>IF(""="",215040+Y780,"")</f>
        <v/>
      </c>
      <c r="AA780" s="19">
        <f>IF(X780&gt;23500000,NA(),IF(X780&lt;=4890000,1040000,IF(X780&lt;=6550000,670000,620000)))</f>
        <v/>
      </c>
      <c r="AB780" s="19">
        <f>MAX(0,ROUNDDOWN(X780-Z780-AA780-0,-3))</f>
        <v/>
      </c>
      <c r="AC780" s="19">
        <f>IF(AB780&lt;=0,0,ROUNDDOWN((AB780*LOOKUP(AB780,{0,1950001,3300001,6950001,9000001,18000001,40000001},{0.05,0.1,0.2,0.23,0.33,0.4,0.45})-LOOKUP(AB780,{0,1950001,3300001,6950001,9000001,18000001,40000001},{0,97500,427500,636000,1536000,2796000,4796000}))*1.021,-2))</f>
        <v/>
      </c>
      <c r="AD780" s="19">
        <f>MAX(0,ROUNDDOWN(X780-Z780-430000-0,-3))</f>
        <v/>
      </c>
      <c r="AE780" s="19">
        <f>IF(X780&lt;=450000,0,MAX(0,ROUNDDOWN(AD780*0.06-MIN(50000,AD780)*0.03,-2))+MAX(0,ROUNDDOWN(AD780*0.04-MIN(50000,AD780)*0.02,-2)))</f>
        <v/>
      </c>
      <c r="AF780" s="19">
        <f>AC780+AE780+Y780</f>
        <v/>
      </c>
      <c r="AG780" s="19">
        <f>MIN(650000,MAX(0,$B780))</f>
        <v/>
      </c>
      <c r="AH780" s="19">
        <f>$B780-AG780</f>
        <v/>
      </c>
      <c r="AI780" s="19">
        <f>MIN(670000,ROUNDDOWN(MAX(0,AH780-430000)*0.0751+47600,0))+MIN(260000,ROUNDDOWN(MAX(0,AH780-430000)*0.028+17600,0))+MIN(30000,ROUNDDOWN(MAX(0,AH780-430000)*0.0027+1873,0))+IF("いいえ"="はい",MIN(170000,ROUNDDOWN(MAX(0,AH780-430000)*0.0243+17800,0)),0)</f>
        <v/>
      </c>
      <c r="AJ780" s="19">
        <f>IF(""="",215040+AI780,"")</f>
        <v/>
      </c>
      <c r="AK780" s="19">
        <f>IF(AH780&gt;23500000,NA(),IF(AH780&lt;=4890000,1040000,IF(AH780&lt;=6550000,670000,620000)))</f>
        <v/>
      </c>
      <c r="AL780" s="19">
        <f>MAX(0,ROUNDDOWN(AH780-AJ780-AK780-0,-3))</f>
        <v/>
      </c>
      <c r="AM780" s="19">
        <f>IF(AL780&lt;=0,0,ROUNDDOWN((AL780*LOOKUP(AL780,{0,1950001,3300001,6950001,9000001,18000001,40000001},{0.05,0.1,0.2,0.23,0.33,0.4,0.45})-LOOKUP(AL780,{0,1950001,3300001,6950001,9000001,18000001,40000001},{0,97500,427500,636000,1536000,2796000,4796000}))*1.021,-2))</f>
        <v/>
      </c>
      <c r="AN780" s="19">
        <f>MAX(0,ROUNDDOWN(AH780-AJ780-430000-0,-3))</f>
        <v/>
      </c>
      <c r="AO780" s="19">
        <f>IF(AH780&lt;=450000,0,MAX(0,ROUNDDOWN(AN780*0.06-MIN(50000,AN780)*0.03,-2))+MAX(0,ROUNDDOWN(AN780*0.04-MIN(50000,AN780)*0.02,-2)))</f>
        <v/>
      </c>
      <c r="AP780" s="19">
        <f>AM780+AO780+AI780</f>
        <v/>
      </c>
      <c r="AQ780" s="19">
        <f>MIN(750000,MAX(0,$B780))</f>
        <v/>
      </c>
      <c r="AR780" s="19">
        <f>$B780-AQ780</f>
        <v/>
      </c>
      <c r="AS780" s="19">
        <f>MIN(670000,ROUNDDOWN(MAX(0,AR780-430000)*0.0751+47600,0))+MIN(260000,ROUNDDOWN(MAX(0,AR780-430000)*0.028+17600,0))+MIN(30000,ROUNDDOWN(MAX(0,AR780-430000)*0.0027+1873,0))+IF("いいえ"="はい",MIN(170000,ROUNDDOWN(MAX(0,AR780-430000)*0.0243+17800,0)),0)</f>
        <v/>
      </c>
      <c r="AT780" s="19">
        <f>IF(""="",215040+AS780,"")</f>
        <v/>
      </c>
      <c r="AU780" s="19">
        <f>IF(AR780&gt;23500000,NA(),IF(AR780&lt;=4890000,1040000,IF(AR780&lt;=6550000,670000,620000)))</f>
        <v/>
      </c>
      <c r="AV780" s="19">
        <f>MAX(0,ROUNDDOWN(AR780-AT780-AU780-0,-3))</f>
        <v/>
      </c>
      <c r="AW780" s="19">
        <f>IF(AV780&lt;=0,0,ROUNDDOWN((AV780*LOOKUP(AV780,{0,1950001,3300001,6950001,9000001,18000001,40000001},{0.05,0.1,0.2,0.23,0.33,0.4,0.45})-LOOKUP(AV780,{0,1950001,3300001,6950001,9000001,18000001,40000001},{0,97500,427500,636000,1536000,2796000,4796000}))*1.021,-2))</f>
        <v/>
      </c>
      <c r="AX780" s="19">
        <f>MAX(0,ROUNDDOWN(AR780-AT780-430000-0,-3))</f>
        <v/>
      </c>
      <c r="AY780" s="19">
        <f>IF(AR780&lt;=450000,0,MAX(0,ROUNDDOWN(AX780*0.06-MIN(50000,AX780)*0.03,-2))+MAX(0,ROUNDDOWN(AX780*0.04-MIN(50000,AX780)*0.02,-2)))</f>
        <v/>
      </c>
      <c r="AZ780" s="19">
        <f>AW780+AY780+AS780</f>
        <v/>
      </c>
    </row>
    <row r="781">
      <c r="A781" t="inlineStr">
        <is>
          <t>1万円刻み</t>
        </is>
      </c>
      <c r="B781" s="19">
        <f>'3_1万円刻み'!$A$764</f>
        <v/>
      </c>
      <c r="C781" s="19">
        <f>MIN(0,MAX(0,$B781))</f>
        <v/>
      </c>
      <c r="D781" s="19">
        <f>$B781-C781</f>
        <v/>
      </c>
      <c r="E781" s="19">
        <f>MIN(670000,ROUNDDOWN(MAX(0,D781-430000)*0.0751+47600,0))+MIN(260000,ROUNDDOWN(MAX(0,D781-430000)*0.028+17600,0))+MIN(30000,ROUNDDOWN(MAX(0,D781-430000)*0.0027+1873,0))+IF("いいえ"="はい",MIN(170000,ROUNDDOWN(MAX(0,D781-430000)*0.0243+17800,0)),0)</f>
        <v/>
      </c>
      <c r="F781" s="19">
        <f>IF(""="",215040+E781,"")</f>
        <v/>
      </c>
      <c r="G781" s="19">
        <f>IF(D781&gt;23500000,NA(),IF(D781&lt;=4890000,1040000,IF(D781&lt;=6550000,670000,620000)))</f>
        <v/>
      </c>
      <c r="H781" s="19">
        <f>MAX(0,ROUNDDOWN(D781-F781-G781-0,-3))</f>
        <v/>
      </c>
      <c r="I781" s="19">
        <f>IF(H781&lt;=0,0,ROUNDDOWN((H781*LOOKUP(H781,{0,1950001,3300001,6950001,9000001,18000001,40000001},{0.05,0.1,0.2,0.23,0.33,0.4,0.45})-LOOKUP(H781,{0,1950001,3300001,6950001,9000001,18000001,40000001},{0,97500,427500,636000,1536000,2796000,4796000}))*1.021,-2))</f>
        <v/>
      </c>
      <c r="J781" s="19">
        <f>MAX(0,ROUNDDOWN(D781-F781-430000-0,-3))</f>
        <v/>
      </c>
      <c r="K781" s="19">
        <f>IF(D781&lt;=450000,0,MAX(0,ROUNDDOWN(J781*0.06-MIN(50000,J781)*0.03,-2))+MAX(0,ROUNDDOWN(J781*0.04-MIN(50000,J781)*0.02,-2)))</f>
        <v/>
      </c>
      <c r="L781" s="19">
        <f>I781+K781+E781</f>
        <v/>
      </c>
      <c r="M781" s="19">
        <f>MIN(100000,MAX(0,$B781))</f>
        <v/>
      </c>
      <c r="N781" s="19">
        <f>$B781-M781</f>
        <v/>
      </c>
      <c r="O781" s="19">
        <f>MIN(670000,ROUNDDOWN(MAX(0,N781-430000)*0.0751+47600,0))+MIN(260000,ROUNDDOWN(MAX(0,N781-430000)*0.028+17600,0))+MIN(30000,ROUNDDOWN(MAX(0,N781-430000)*0.0027+1873,0))+IF("いいえ"="はい",MIN(170000,ROUNDDOWN(MAX(0,N781-430000)*0.0243+17800,0)),0)</f>
        <v/>
      </c>
      <c r="P781" s="19">
        <f>IF(""="",215040+O781,"")</f>
        <v/>
      </c>
      <c r="Q781" s="19">
        <f>IF(N781&gt;23500000,NA(),IF(N781&lt;=4890000,1040000,IF(N781&lt;=6550000,670000,620000)))</f>
        <v/>
      </c>
      <c r="R781" s="19">
        <f>MAX(0,ROUNDDOWN(N781-P781-Q781-0,-3))</f>
        <v/>
      </c>
      <c r="S781" s="19">
        <f>IF(R781&lt;=0,0,ROUNDDOWN((R781*LOOKUP(R781,{0,1950001,3300001,6950001,9000001,18000001,40000001},{0.05,0.1,0.2,0.23,0.33,0.4,0.45})-LOOKUP(R781,{0,1950001,3300001,6950001,9000001,18000001,40000001},{0,97500,427500,636000,1536000,2796000,4796000}))*1.021,-2))</f>
        <v/>
      </c>
      <c r="T781" s="19">
        <f>MAX(0,ROUNDDOWN(N781-P781-430000-0,-3))</f>
        <v/>
      </c>
      <c r="U781" s="19">
        <f>IF(N781&lt;=450000,0,MAX(0,ROUNDDOWN(T781*0.06-MIN(50000,T781)*0.03,-2))+MAX(0,ROUNDDOWN(T781*0.04-MIN(50000,T781)*0.02,-2)))</f>
        <v/>
      </c>
      <c r="V781" s="19">
        <f>S781+U781+O781</f>
        <v/>
      </c>
      <c r="W781" s="19">
        <f>MIN(550000,MAX(0,$B781))</f>
        <v/>
      </c>
      <c r="X781" s="19">
        <f>$B781-W781</f>
        <v/>
      </c>
      <c r="Y781" s="19">
        <f>MIN(670000,ROUNDDOWN(MAX(0,X781-430000)*0.0751+47600,0))+MIN(260000,ROUNDDOWN(MAX(0,X781-430000)*0.028+17600,0))+MIN(30000,ROUNDDOWN(MAX(0,X781-430000)*0.0027+1873,0))+IF("いいえ"="はい",MIN(170000,ROUNDDOWN(MAX(0,X781-430000)*0.0243+17800,0)),0)</f>
        <v/>
      </c>
      <c r="Z781" s="19">
        <f>IF(""="",215040+Y781,"")</f>
        <v/>
      </c>
      <c r="AA781" s="19">
        <f>IF(X781&gt;23500000,NA(),IF(X781&lt;=4890000,1040000,IF(X781&lt;=6550000,670000,620000)))</f>
        <v/>
      </c>
      <c r="AB781" s="19">
        <f>MAX(0,ROUNDDOWN(X781-Z781-AA781-0,-3))</f>
        <v/>
      </c>
      <c r="AC781" s="19">
        <f>IF(AB781&lt;=0,0,ROUNDDOWN((AB781*LOOKUP(AB781,{0,1950001,3300001,6950001,9000001,18000001,40000001},{0.05,0.1,0.2,0.23,0.33,0.4,0.45})-LOOKUP(AB781,{0,1950001,3300001,6950001,9000001,18000001,40000001},{0,97500,427500,636000,1536000,2796000,4796000}))*1.021,-2))</f>
        <v/>
      </c>
      <c r="AD781" s="19">
        <f>MAX(0,ROUNDDOWN(X781-Z781-430000-0,-3))</f>
        <v/>
      </c>
      <c r="AE781" s="19">
        <f>IF(X781&lt;=450000,0,MAX(0,ROUNDDOWN(AD781*0.06-MIN(50000,AD781)*0.03,-2))+MAX(0,ROUNDDOWN(AD781*0.04-MIN(50000,AD781)*0.02,-2)))</f>
        <v/>
      </c>
      <c r="AF781" s="19">
        <f>AC781+AE781+Y781</f>
        <v/>
      </c>
      <c r="AG781" s="19">
        <f>MIN(650000,MAX(0,$B781))</f>
        <v/>
      </c>
      <c r="AH781" s="19">
        <f>$B781-AG781</f>
        <v/>
      </c>
      <c r="AI781" s="19">
        <f>MIN(670000,ROUNDDOWN(MAX(0,AH781-430000)*0.0751+47600,0))+MIN(260000,ROUNDDOWN(MAX(0,AH781-430000)*0.028+17600,0))+MIN(30000,ROUNDDOWN(MAX(0,AH781-430000)*0.0027+1873,0))+IF("いいえ"="はい",MIN(170000,ROUNDDOWN(MAX(0,AH781-430000)*0.0243+17800,0)),0)</f>
        <v/>
      </c>
      <c r="AJ781" s="19">
        <f>IF(""="",215040+AI781,"")</f>
        <v/>
      </c>
      <c r="AK781" s="19">
        <f>IF(AH781&gt;23500000,NA(),IF(AH781&lt;=4890000,1040000,IF(AH781&lt;=6550000,670000,620000)))</f>
        <v/>
      </c>
      <c r="AL781" s="19">
        <f>MAX(0,ROUNDDOWN(AH781-AJ781-AK781-0,-3))</f>
        <v/>
      </c>
      <c r="AM781" s="19">
        <f>IF(AL781&lt;=0,0,ROUNDDOWN((AL781*LOOKUP(AL781,{0,1950001,3300001,6950001,9000001,18000001,40000001},{0.05,0.1,0.2,0.23,0.33,0.4,0.45})-LOOKUP(AL781,{0,1950001,3300001,6950001,9000001,18000001,40000001},{0,97500,427500,636000,1536000,2796000,4796000}))*1.021,-2))</f>
        <v/>
      </c>
      <c r="AN781" s="19">
        <f>MAX(0,ROUNDDOWN(AH781-AJ781-430000-0,-3))</f>
        <v/>
      </c>
      <c r="AO781" s="19">
        <f>IF(AH781&lt;=450000,0,MAX(0,ROUNDDOWN(AN781*0.06-MIN(50000,AN781)*0.03,-2))+MAX(0,ROUNDDOWN(AN781*0.04-MIN(50000,AN781)*0.02,-2)))</f>
        <v/>
      </c>
      <c r="AP781" s="19">
        <f>AM781+AO781+AI781</f>
        <v/>
      </c>
      <c r="AQ781" s="19">
        <f>MIN(750000,MAX(0,$B781))</f>
        <v/>
      </c>
      <c r="AR781" s="19">
        <f>$B781-AQ781</f>
        <v/>
      </c>
      <c r="AS781" s="19">
        <f>MIN(670000,ROUNDDOWN(MAX(0,AR781-430000)*0.0751+47600,0))+MIN(260000,ROUNDDOWN(MAX(0,AR781-430000)*0.028+17600,0))+MIN(30000,ROUNDDOWN(MAX(0,AR781-430000)*0.0027+1873,0))+IF("いいえ"="はい",MIN(170000,ROUNDDOWN(MAX(0,AR781-430000)*0.0243+17800,0)),0)</f>
        <v/>
      </c>
      <c r="AT781" s="19">
        <f>IF(""="",215040+AS781,"")</f>
        <v/>
      </c>
      <c r="AU781" s="19">
        <f>IF(AR781&gt;23500000,NA(),IF(AR781&lt;=4890000,1040000,IF(AR781&lt;=6550000,670000,620000)))</f>
        <v/>
      </c>
      <c r="AV781" s="19">
        <f>MAX(0,ROUNDDOWN(AR781-AT781-AU781-0,-3))</f>
        <v/>
      </c>
      <c r="AW781" s="19">
        <f>IF(AV781&lt;=0,0,ROUNDDOWN((AV781*LOOKUP(AV781,{0,1950001,3300001,6950001,9000001,18000001,40000001},{0.05,0.1,0.2,0.23,0.33,0.4,0.45})-LOOKUP(AV781,{0,1950001,3300001,6950001,9000001,18000001,40000001},{0,97500,427500,636000,1536000,2796000,4796000}))*1.021,-2))</f>
        <v/>
      </c>
      <c r="AX781" s="19">
        <f>MAX(0,ROUNDDOWN(AR781-AT781-430000-0,-3))</f>
        <v/>
      </c>
      <c r="AY781" s="19">
        <f>IF(AR781&lt;=450000,0,MAX(0,ROUNDDOWN(AX781*0.06-MIN(50000,AX781)*0.03,-2))+MAX(0,ROUNDDOWN(AX781*0.04-MIN(50000,AX781)*0.02,-2)))</f>
        <v/>
      </c>
      <c r="AZ781" s="19">
        <f>AW781+AY781+AS781</f>
        <v/>
      </c>
    </row>
    <row r="782">
      <c r="A782" t="inlineStr">
        <is>
          <t>1万円刻み</t>
        </is>
      </c>
      <c r="B782" s="19">
        <f>'3_1万円刻み'!$A$765</f>
        <v/>
      </c>
      <c r="C782" s="19">
        <f>MIN(0,MAX(0,$B782))</f>
        <v/>
      </c>
      <c r="D782" s="19">
        <f>$B782-C782</f>
        <v/>
      </c>
      <c r="E782" s="19">
        <f>MIN(670000,ROUNDDOWN(MAX(0,D782-430000)*0.0751+47600,0))+MIN(260000,ROUNDDOWN(MAX(0,D782-430000)*0.028+17600,0))+MIN(30000,ROUNDDOWN(MAX(0,D782-430000)*0.0027+1873,0))+IF("いいえ"="はい",MIN(170000,ROUNDDOWN(MAX(0,D782-430000)*0.0243+17800,0)),0)</f>
        <v/>
      </c>
      <c r="F782" s="19">
        <f>IF(""="",215040+E782,"")</f>
        <v/>
      </c>
      <c r="G782" s="19">
        <f>IF(D782&gt;23500000,NA(),IF(D782&lt;=4890000,1040000,IF(D782&lt;=6550000,670000,620000)))</f>
        <v/>
      </c>
      <c r="H782" s="19">
        <f>MAX(0,ROUNDDOWN(D782-F782-G782-0,-3))</f>
        <v/>
      </c>
      <c r="I782" s="19">
        <f>IF(H782&lt;=0,0,ROUNDDOWN((H782*LOOKUP(H782,{0,1950001,3300001,6950001,9000001,18000001,40000001},{0.05,0.1,0.2,0.23,0.33,0.4,0.45})-LOOKUP(H782,{0,1950001,3300001,6950001,9000001,18000001,40000001},{0,97500,427500,636000,1536000,2796000,4796000}))*1.021,-2))</f>
        <v/>
      </c>
      <c r="J782" s="19">
        <f>MAX(0,ROUNDDOWN(D782-F782-430000-0,-3))</f>
        <v/>
      </c>
      <c r="K782" s="19">
        <f>IF(D782&lt;=450000,0,MAX(0,ROUNDDOWN(J782*0.06-MIN(50000,J782)*0.03,-2))+MAX(0,ROUNDDOWN(J782*0.04-MIN(50000,J782)*0.02,-2)))</f>
        <v/>
      </c>
      <c r="L782" s="19">
        <f>I782+K782+E782</f>
        <v/>
      </c>
      <c r="M782" s="19">
        <f>MIN(100000,MAX(0,$B782))</f>
        <v/>
      </c>
      <c r="N782" s="19">
        <f>$B782-M782</f>
        <v/>
      </c>
      <c r="O782" s="19">
        <f>MIN(670000,ROUNDDOWN(MAX(0,N782-430000)*0.0751+47600,0))+MIN(260000,ROUNDDOWN(MAX(0,N782-430000)*0.028+17600,0))+MIN(30000,ROUNDDOWN(MAX(0,N782-430000)*0.0027+1873,0))+IF("いいえ"="はい",MIN(170000,ROUNDDOWN(MAX(0,N782-430000)*0.0243+17800,0)),0)</f>
        <v/>
      </c>
      <c r="P782" s="19">
        <f>IF(""="",215040+O782,"")</f>
        <v/>
      </c>
      <c r="Q782" s="19">
        <f>IF(N782&gt;23500000,NA(),IF(N782&lt;=4890000,1040000,IF(N782&lt;=6550000,670000,620000)))</f>
        <v/>
      </c>
      <c r="R782" s="19">
        <f>MAX(0,ROUNDDOWN(N782-P782-Q782-0,-3))</f>
        <v/>
      </c>
      <c r="S782" s="19">
        <f>IF(R782&lt;=0,0,ROUNDDOWN((R782*LOOKUP(R782,{0,1950001,3300001,6950001,9000001,18000001,40000001},{0.05,0.1,0.2,0.23,0.33,0.4,0.45})-LOOKUP(R782,{0,1950001,3300001,6950001,9000001,18000001,40000001},{0,97500,427500,636000,1536000,2796000,4796000}))*1.021,-2))</f>
        <v/>
      </c>
      <c r="T782" s="19">
        <f>MAX(0,ROUNDDOWN(N782-P782-430000-0,-3))</f>
        <v/>
      </c>
      <c r="U782" s="19">
        <f>IF(N782&lt;=450000,0,MAX(0,ROUNDDOWN(T782*0.06-MIN(50000,T782)*0.03,-2))+MAX(0,ROUNDDOWN(T782*0.04-MIN(50000,T782)*0.02,-2)))</f>
        <v/>
      </c>
      <c r="V782" s="19">
        <f>S782+U782+O782</f>
        <v/>
      </c>
      <c r="W782" s="19">
        <f>MIN(550000,MAX(0,$B782))</f>
        <v/>
      </c>
      <c r="X782" s="19">
        <f>$B782-W782</f>
        <v/>
      </c>
      <c r="Y782" s="19">
        <f>MIN(670000,ROUNDDOWN(MAX(0,X782-430000)*0.0751+47600,0))+MIN(260000,ROUNDDOWN(MAX(0,X782-430000)*0.028+17600,0))+MIN(30000,ROUNDDOWN(MAX(0,X782-430000)*0.0027+1873,0))+IF("いいえ"="はい",MIN(170000,ROUNDDOWN(MAX(0,X782-430000)*0.0243+17800,0)),0)</f>
        <v/>
      </c>
      <c r="Z782" s="19">
        <f>IF(""="",215040+Y782,"")</f>
        <v/>
      </c>
      <c r="AA782" s="19">
        <f>IF(X782&gt;23500000,NA(),IF(X782&lt;=4890000,1040000,IF(X782&lt;=6550000,670000,620000)))</f>
        <v/>
      </c>
      <c r="AB782" s="19">
        <f>MAX(0,ROUNDDOWN(X782-Z782-AA782-0,-3))</f>
        <v/>
      </c>
      <c r="AC782" s="19">
        <f>IF(AB782&lt;=0,0,ROUNDDOWN((AB782*LOOKUP(AB782,{0,1950001,3300001,6950001,9000001,18000001,40000001},{0.05,0.1,0.2,0.23,0.33,0.4,0.45})-LOOKUP(AB782,{0,1950001,3300001,6950001,9000001,18000001,40000001},{0,97500,427500,636000,1536000,2796000,4796000}))*1.021,-2))</f>
        <v/>
      </c>
      <c r="AD782" s="19">
        <f>MAX(0,ROUNDDOWN(X782-Z782-430000-0,-3))</f>
        <v/>
      </c>
      <c r="AE782" s="19">
        <f>IF(X782&lt;=450000,0,MAX(0,ROUNDDOWN(AD782*0.06-MIN(50000,AD782)*0.03,-2))+MAX(0,ROUNDDOWN(AD782*0.04-MIN(50000,AD782)*0.02,-2)))</f>
        <v/>
      </c>
      <c r="AF782" s="19">
        <f>AC782+AE782+Y782</f>
        <v/>
      </c>
      <c r="AG782" s="19">
        <f>MIN(650000,MAX(0,$B782))</f>
        <v/>
      </c>
      <c r="AH782" s="19">
        <f>$B782-AG782</f>
        <v/>
      </c>
      <c r="AI782" s="19">
        <f>MIN(670000,ROUNDDOWN(MAX(0,AH782-430000)*0.0751+47600,0))+MIN(260000,ROUNDDOWN(MAX(0,AH782-430000)*0.028+17600,0))+MIN(30000,ROUNDDOWN(MAX(0,AH782-430000)*0.0027+1873,0))+IF("いいえ"="はい",MIN(170000,ROUNDDOWN(MAX(0,AH782-430000)*0.0243+17800,0)),0)</f>
        <v/>
      </c>
      <c r="AJ782" s="19">
        <f>IF(""="",215040+AI782,"")</f>
        <v/>
      </c>
      <c r="AK782" s="19">
        <f>IF(AH782&gt;23500000,NA(),IF(AH782&lt;=4890000,1040000,IF(AH782&lt;=6550000,670000,620000)))</f>
        <v/>
      </c>
      <c r="AL782" s="19">
        <f>MAX(0,ROUNDDOWN(AH782-AJ782-AK782-0,-3))</f>
        <v/>
      </c>
      <c r="AM782" s="19">
        <f>IF(AL782&lt;=0,0,ROUNDDOWN((AL782*LOOKUP(AL782,{0,1950001,3300001,6950001,9000001,18000001,40000001},{0.05,0.1,0.2,0.23,0.33,0.4,0.45})-LOOKUP(AL782,{0,1950001,3300001,6950001,9000001,18000001,40000001},{0,97500,427500,636000,1536000,2796000,4796000}))*1.021,-2))</f>
        <v/>
      </c>
      <c r="AN782" s="19">
        <f>MAX(0,ROUNDDOWN(AH782-AJ782-430000-0,-3))</f>
        <v/>
      </c>
      <c r="AO782" s="19">
        <f>IF(AH782&lt;=450000,0,MAX(0,ROUNDDOWN(AN782*0.06-MIN(50000,AN782)*0.03,-2))+MAX(0,ROUNDDOWN(AN782*0.04-MIN(50000,AN782)*0.02,-2)))</f>
        <v/>
      </c>
      <c r="AP782" s="19">
        <f>AM782+AO782+AI782</f>
        <v/>
      </c>
      <c r="AQ782" s="19">
        <f>MIN(750000,MAX(0,$B782))</f>
        <v/>
      </c>
      <c r="AR782" s="19">
        <f>$B782-AQ782</f>
        <v/>
      </c>
      <c r="AS782" s="19">
        <f>MIN(670000,ROUNDDOWN(MAX(0,AR782-430000)*0.0751+47600,0))+MIN(260000,ROUNDDOWN(MAX(0,AR782-430000)*0.028+17600,0))+MIN(30000,ROUNDDOWN(MAX(0,AR782-430000)*0.0027+1873,0))+IF("いいえ"="はい",MIN(170000,ROUNDDOWN(MAX(0,AR782-430000)*0.0243+17800,0)),0)</f>
        <v/>
      </c>
      <c r="AT782" s="19">
        <f>IF(""="",215040+AS782,"")</f>
        <v/>
      </c>
      <c r="AU782" s="19">
        <f>IF(AR782&gt;23500000,NA(),IF(AR782&lt;=4890000,1040000,IF(AR782&lt;=6550000,670000,620000)))</f>
        <v/>
      </c>
      <c r="AV782" s="19">
        <f>MAX(0,ROUNDDOWN(AR782-AT782-AU782-0,-3))</f>
        <v/>
      </c>
      <c r="AW782" s="19">
        <f>IF(AV782&lt;=0,0,ROUNDDOWN((AV782*LOOKUP(AV782,{0,1950001,3300001,6950001,9000001,18000001,40000001},{0.05,0.1,0.2,0.23,0.33,0.4,0.45})-LOOKUP(AV782,{0,1950001,3300001,6950001,9000001,18000001,40000001},{0,97500,427500,636000,1536000,2796000,4796000}))*1.021,-2))</f>
        <v/>
      </c>
      <c r="AX782" s="19">
        <f>MAX(0,ROUNDDOWN(AR782-AT782-430000-0,-3))</f>
        <v/>
      </c>
      <c r="AY782" s="19">
        <f>IF(AR782&lt;=450000,0,MAX(0,ROUNDDOWN(AX782*0.06-MIN(50000,AX782)*0.03,-2))+MAX(0,ROUNDDOWN(AX782*0.04-MIN(50000,AX782)*0.02,-2)))</f>
        <v/>
      </c>
      <c r="AZ782" s="19">
        <f>AW782+AY782+AS782</f>
        <v/>
      </c>
    </row>
    <row r="783">
      <c r="A783" t="inlineStr">
        <is>
          <t>1万円刻み</t>
        </is>
      </c>
      <c r="B783" s="19">
        <f>'3_1万円刻み'!$A$766</f>
        <v/>
      </c>
      <c r="C783" s="19">
        <f>MIN(0,MAX(0,$B783))</f>
        <v/>
      </c>
      <c r="D783" s="19">
        <f>$B783-C783</f>
        <v/>
      </c>
      <c r="E783" s="19">
        <f>MIN(670000,ROUNDDOWN(MAX(0,D783-430000)*0.0751+47600,0))+MIN(260000,ROUNDDOWN(MAX(0,D783-430000)*0.028+17600,0))+MIN(30000,ROUNDDOWN(MAX(0,D783-430000)*0.0027+1873,0))+IF("いいえ"="はい",MIN(170000,ROUNDDOWN(MAX(0,D783-430000)*0.0243+17800,0)),0)</f>
        <v/>
      </c>
      <c r="F783" s="19">
        <f>IF(""="",215040+E783,"")</f>
        <v/>
      </c>
      <c r="G783" s="19">
        <f>IF(D783&gt;23500000,NA(),IF(D783&lt;=4890000,1040000,IF(D783&lt;=6550000,670000,620000)))</f>
        <v/>
      </c>
      <c r="H783" s="19">
        <f>MAX(0,ROUNDDOWN(D783-F783-G783-0,-3))</f>
        <v/>
      </c>
      <c r="I783" s="19">
        <f>IF(H783&lt;=0,0,ROUNDDOWN((H783*LOOKUP(H783,{0,1950001,3300001,6950001,9000001,18000001,40000001},{0.05,0.1,0.2,0.23,0.33,0.4,0.45})-LOOKUP(H783,{0,1950001,3300001,6950001,9000001,18000001,40000001},{0,97500,427500,636000,1536000,2796000,4796000}))*1.021,-2))</f>
        <v/>
      </c>
      <c r="J783" s="19">
        <f>MAX(0,ROUNDDOWN(D783-F783-430000-0,-3))</f>
        <v/>
      </c>
      <c r="K783" s="19">
        <f>IF(D783&lt;=450000,0,MAX(0,ROUNDDOWN(J783*0.06-MIN(50000,J783)*0.03,-2))+MAX(0,ROUNDDOWN(J783*0.04-MIN(50000,J783)*0.02,-2)))</f>
        <v/>
      </c>
      <c r="L783" s="19">
        <f>I783+K783+E783</f>
        <v/>
      </c>
      <c r="M783" s="19">
        <f>MIN(100000,MAX(0,$B783))</f>
        <v/>
      </c>
      <c r="N783" s="19">
        <f>$B783-M783</f>
        <v/>
      </c>
      <c r="O783" s="19">
        <f>MIN(670000,ROUNDDOWN(MAX(0,N783-430000)*0.0751+47600,0))+MIN(260000,ROUNDDOWN(MAX(0,N783-430000)*0.028+17600,0))+MIN(30000,ROUNDDOWN(MAX(0,N783-430000)*0.0027+1873,0))+IF("いいえ"="はい",MIN(170000,ROUNDDOWN(MAX(0,N783-430000)*0.0243+17800,0)),0)</f>
        <v/>
      </c>
      <c r="P783" s="19">
        <f>IF(""="",215040+O783,"")</f>
        <v/>
      </c>
      <c r="Q783" s="19">
        <f>IF(N783&gt;23500000,NA(),IF(N783&lt;=4890000,1040000,IF(N783&lt;=6550000,670000,620000)))</f>
        <v/>
      </c>
      <c r="R783" s="19">
        <f>MAX(0,ROUNDDOWN(N783-P783-Q783-0,-3))</f>
        <v/>
      </c>
      <c r="S783" s="19">
        <f>IF(R783&lt;=0,0,ROUNDDOWN((R783*LOOKUP(R783,{0,1950001,3300001,6950001,9000001,18000001,40000001},{0.05,0.1,0.2,0.23,0.33,0.4,0.45})-LOOKUP(R783,{0,1950001,3300001,6950001,9000001,18000001,40000001},{0,97500,427500,636000,1536000,2796000,4796000}))*1.021,-2))</f>
        <v/>
      </c>
      <c r="T783" s="19">
        <f>MAX(0,ROUNDDOWN(N783-P783-430000-0,-3))</f>
        <v/>
      </c>
      <c r="U783" s="19">
        <f>IF(N783&lt;=450000,0,MAX(0,ROUNDDOWN(T783*0.06-MIN(50000,T783)*0.03,-2))+MAX(0,ROUNDDOWN(T783*0.04-MIN(50000,T783)*0.02,-2)))</f>
        <v/>
      </c>
      <c r="V783" s="19">
        <f>S783+U783+O783</f>
        <v/>
      </c>
      <c r="W783" s="19">
        <f>MIN(550000,MAX(0,$B783))</f>
        <v/>
      </c>
      <c r="X783" s="19">
        <f>$B783-W783</f>
        <v/>
      </c>
      <c r="Y783" s="19">
        <f>MIN(670000,ROUNDDOWN(MAX(0,X783-430000)*0.0751+47600,0))+MIN(260000,ROUNDDOWN(MAX(0,X783-430000)*0.028+17600,0))+MIN(30000,ROUNDDOWN(MAX(0,X783-430000)*0.0027+1873,0))+IF("いいえ"="はい",MIN(170000,ROUNDDOWN(MAX(0,X783-430000)*0.0243+17800,0)),0)</f>
        <v/>
      </c>
      <c r="Z783" s="19">
        <f>IF(""="",215040+Y783,"")</f>
        <v/>
      </c>
      <c r="AA783" s="19">
        <f>IF(X783&gt;23500000,NA(),IF(X783&lt;=4890000,1040000,IF(X783&lt;=6550000,670000,620000)))</f>
        <v/>
      </c>
      <c r="AB783" s="19">
        <f>MAX(0,ROUNDDOWN(X783-Z783-AA783-0,-3))</f>
        <v/>
      </c>
      <c r="AC783" s="19">
        <f>IF(AB783&lt;=0,0,ROUNDDOWN((AB783*LOOKUP(AB783,{0,1950001,3300001,6950001,9000001,18000001,40000001},{0.05,0.1,0.2,0.23,0.33,0.4,0.45})-LOOKUP(AB783,{0,1950001,3300001,6950001,9000001,18000001,40000001},{0,97500,427500,636000,1536000,2796000,4796000}))*1.021,-2))</f>
        <v/>
      </c>
      <c r="AD783" s="19">
        <f>MAX(0,ROUNDDOWN(X783-Z783-430000-0,-3))</f>
        <v/>
      </c>
      <c r="AE783" s="19">
        <f>IF(X783&lt;=450000,0,MAX(0,ROUNDDOWN(AD783*0.06-MIN(50000,AD783)*0.03,-2))+MAX(0,ROUNDDOWN(AD783*0.04-MIN(50000,AD783)*0.02,-2)))</f>
        <v/>
      </c>
      <c r="AF783" s="19">
        <f>AC783+AE783+Y783</f>
        <v/>
      </c>
      <c r="AG783" s="19">
        <f>MIN(650000,MAX(0,$B783))</f>
        <v/>
      </c>
      <c r="AH783" s="19">
        <f>$B783-AG783</f>
        <v/>
      </c>
      <c r="AI783" s="19">
        <f>MIN(670000,ROUNDDOWN(MAX(0,AH783-430000)*0.0751+47600,0))+MIN(260000,ROUNDDOWN(MAX(0,AH783-430000)*0.028+17600,0))+MIN(30000,ROUNDDOWN(MAX(0,AH783-430000)*0.0027+1873,0))+IF("いいえ"="はい",MIN(170000,ROUNDDOWN(MAX(0,AH783-430000)*0.0243+17800,0)),0)</f>
        <v/>
      </c>
      <c r="AJ783" s="19">
        <f>IF(""="",215040+AI783,"")</f>
        <v/>
      </c>
      <c r="AK783" s="19">
        <f>IF(AH783&gt;23500000,NA(),IF(AH783&lt;=4890000,1040000,IF(AH783&lt;=6550000,670000,620000)))</f>
        <v/>
      </c>
      <c r="AL783" s="19">
        <f>MAX(0,ROUNDDOWN(AH783-AJ783-AK783-0,-3))</f>
        <v/>
      </c>
      <c r="AM783" s="19">
        <f>IF(AL783&lt;=0,0,ROUNDDOWN((AL783*LOOKUP(AL783,{0,1950001,3300001,6950001,9000001,18000001,40000001},{0.05,0.1,0.2,0.23,0.33,0.4,0.45})-LOOKUP(AL783,{0,1950001,3300001,6950001,9000001,18000001,40000001},{0,97500,427500,636000,1536000,2796000,4796000}))*1.021,-2))</f>
        <v/>
      </c>
      <c r="AN783" s="19">
        <f>MAX(0,ROUNDDOWN(AH783-AJ783-430000-0,-3))</f>
        <v/>
      </c>
      <c r="AO783" s="19">
        <f>IF(AH783&lt;=450000,0,MAX(0,ROUNDDOWN(AN783*0.06-MIN(50000,AN783)*0.03,-2))+MAX(0,ROUNDDOWN(AN783*0.04-MIN(50000,AN783)*0.02,-2)))</f>
        <v/>
      </c>
      <c r="AP783" s="19">
        <f>AM783+AO783+AI783</f>
        <v/>
      </c>
      <c r="AQ783" s="19">
        <f>MIN(750000,MAX(0,$B783))</f>
        <v/>
      </c>
      <c r="AR783" s="19">
        <f>$B783-AQ783</f>
        <v/>
      </c>
      <c r="AS783" s="19">
        <f>MIN(670000,ROUNDDOWN(MAX(0,AR783-430000)*0.0751+47600,0))+MIN(260000,ROUNDDOWN(MAX(0,AR783-430000)*0.028+17600,0))+MIN(30000,ROUNDDOWN(MAX(0,AR783-430000)*0.0027+1873,0))+IF("いいえ"="はい",MIN(170000,ROUNDDOWN(MAX(0,AR783-430000)*0.0243+17800,0)),0)</f>
        <v/>
      </c>
      <c r="AT783" s="19">
        <f>IF(""="",215040+AS783,"")</f>
        <v/>
      </c>
      <c r="AU783" s="19">
        <f>IF(AR783&gt;23500000,NA(),IF(AR783&lt;=4890000,1040000,IF(AR783&lt;=6550000,670000,620000)))</f>
        <v/>
      </c>
      <c r="AV783" s="19">
        <f>MAX(0,ROUNDDOWN(AR783-AT783-AU783-0,-3))</f>
        <v/>
      </c>
      <c r="AW783" s="19">
        <f>IF(AV783&lt;=0,0,ROUNDDOWN((AV783*LOOKUP(AV783,{0,1950001,3300001,6950001,9000001,18000001,40000001},{0.05,0.1,0.2,0.23,0.33,0.4,0.45})-LOOKUP(AV783,{0,1950001,3300001,6950001,9000001,18000001,40000001},{0,97500,427500,636000,1536000,2796000,4796000}))*1.021,-2))</f>
        <v/>
      </c>
      <c r="AX783" s="19">
        <f>MAX(0,ROUNDDOWN(AR783-AT783-430000-0,-3))</f>
        <v/>
      </c>
      <c r="AY783" s="19">
        <f>IF(AR783&lt;=450000,0,MAX(0,ROUNDDOWN(AX783*0.06-MIN(50000,AX783)*0.03,-2))+MAX(0,ROUNDDOWN(AX783*0.04-MIN(50000,AX783)*0.02,-2)))</f>
        <v/>
      </c>
      <c r="AZ783" s="19">
        <f>AW783+AY783+AS783</f>
        <v/>
      </c>
    </row>
    <row r="784">
      <c r="A784" t="inlineStr">
        <is>
          <t>1万円刻み</t>
        </is>
      </c>
      <c r="B784" s="19">
        <f>'3_1万円刻み'!$A$767</f>
        <v/>
      </c>
      <c r="C784" s="19">
        <f>MIN(0,MAX(0,$B784))</f>
        <v/>
      </c>
      <c r="D784" s="19">
        <f>$B784-C784</f>
        <v/>
      </c>
      <c r="E784" s="19">
        <f>MIN(670000,ROUNDDOWN(MAX(0,D784-430000)*0.0751+47600,0))+MIN(260000,ROUNDDOWN(MAX(0,D784-430000)*0.028+17600,0))+MIN(30000,ROUNDDOWN(MAX(0,D784-430000)*0.0027+1873,0))+IF("いいえ"="はい",MIN(170000,ROUNDDOWN(MAX(0,D784-430000)*0.0243+17800,0)),0)</f>
        <v/>
      </c>
      <c r="F784" s="19">
        <f>IF(""="",215040+E784,"")</f>
        <v/>
      </c>
      <c r="G784" s="19">
        <f>IF(D784&gt;23500000,NA(),IF(D784&lt;=4890000,1040000,IF(D784&lt;=6550000,670000,620000)))</f>
        <v/>
      </c>
      <c r="H784" s="19">
        <f>MAX(0,ROUNDDOWN(D784-F784-G784-0,-3))</f>
        <v/>
      </c>
      <c r="I784" s="19">
        <f>IF(H784&lt;=0,0,ROUNDDOWN((H784*LOOKUP(H784,{0,1950001,3300001,6950001,9000001,18000001,40000001},{0.05,0.1,0.2,0.23,0.33,0.4,0.45})-LOOKUP(H784,{0,1950001,3300001,6950001,9000001,18000001,40000001},{0,97500,427500,636000,1536000,2796000,4796000}))*1.021,-2))</f>
        <v/>
      </c>
      <c r="J784" s="19">
        <f>MAX(0,ROUNDDOWN(D784-F784-430000-0,-3))</f>
        <v/>
      </c>
      <c r="K784" s="19">
        <f>IF(D784&lt;=450000,0,MAX(0,ROUNDDOWN(J784*0.06-MIN(50000,J784)*0.03,-2))+MAX(0,ROUNDDOWN(J784*0.04-MIN(50000,J784)*0.02,-2)))</f>
        <v/>
      </c>
      <c r="L784" s="19">
        <f>I784+K784+E784</f>
        <v/>
      </c>
      <c r="M784" s="19">
        <f>MIN(100000,MAX(0,$B784))</f>
        <v/>
      </c>
      <c r="N784" s="19">
        <f>$B784-M784</f>
        <v/>
      </c>
      <c r="O784" s="19">
        <f>MIN(670000,ROUNDDOWN(MAX(0,N784-430000)*0.0751+47600,0))+MIN(260000,ROUNDDOWN(MAX(0,N784-430000)*0.028+17600,0))+MIN(30000,ROUNDDOWN(MAX(0,N784-430000)*0.0027+1873,0))+IF("いいえ"="はい",MIN(170000,ROUNDDOWN(MAX(0,N784-430000)*0.0243+17800,0)),0)</f>
        <v/>
      </c>
      <c r="P784" s="19">
        <f>IF(""="",215040+O784,"")</f>
        <v/>
      </c>
      <c r="Q784" s="19">
        <f>IF(N784&gt;23500000,NA(),IF(N784&lt;=4890000,1040000,IF(N784&lt;=6550000,670000,620000)))</f>
        <v/>
      </c>
      <c r="R784" s="19">
        <f>MAX(0,ROUNDDOWN(N784-P784-Q784-0,-3))</f>
        <v/>
      </c>
      <c r="S784" s="19">
        <f>IF(R784&lt;=0,0,ROUNDDOWN((R784*LOOKUP(R784,{0,1950001,3300001,6950001,9000001,18000001,40000001},{0.05,0.1,0.2,0.23,0.33,0.4,0.45})-LOOKUP(R784,{0,1950001,3300001,6950001,9000001,18000001,40000001},{0,97500,427500,636000,1536000,2796000,4796000}))*1.021,-2))</f>
        <v/>
      </c>
      <c r="T784" s="19">
        <f>MAX(0,ROUNDDOWN(N784-P784-430000-0,-3))</f>
        <v/>
      </c>
      <c r="U784" s="19">
        <f>IF(N784&lt;=450000,0,MAX(0,ROUNDDOWN(T784*0.06-MIN(50000,T784)*0.03,-2))+MAX(0,ROUNDDOWN(T784*0.04-MIN(50000,T784)*0.02,-2)))</f>
        <v/>
      </c>
      <c r="V784" s="19">
        <f>S784+U784+O784</f>
        <v/>
      </c>
      <c r="W784" s="19">
        <f>MIN(550000,MAX(0,$B784))</f>
        <v/>
      </c>
      <c r="X784" s="19">
        <f>$B784-W784</f>
        <v/>
      </c>
      <c r="Y784" s="19">
        <f>MIN(670000,ROUNDDOWN(MAX(0,X784-430000)*0.0751+47600,0))+MIN(260000,ROUNDDOWN(MAX(0,X784-430000)*0.028+17600,0))+MIN(30000,ROUNDDOWN(MAX(0,X784-430000)*0.0027+1873,0))+IF("いいえ"="はい",MIN(170000,ROUNDDOWN(MAX(0,X784-430000)*0.0243+17800,0)),0)</f>
        <v/>
      </c>
      <c r="Z784" s="19">
        <f>IF(""="",215040+Y784,"")</f>
        <v/>
      </c>
      <c r="AA784" s="19">
        <f>IF(X784&gt;23500000,NA(),IF(X784&lt;=4890000,1040000,IF(X784&lt;=6550000,670000,620000)))</f>
        <v/>
      </c>
      <c r="AB784" s="19">
        <f>MAX(0,ROUNDDOWN(X784-Z784-AA784-0,-3))</f>
        <v/>
      </c>
      <c r="AC784" s="19">
        <f>IF(AB784&lt;=0,0,ROUNDDOWN((AB784*LOOKUP(AB784,{0,1950001,3300001,6950001,9000001,18000001,40000001},{0.05,0.1,0.2,0.23,0.33,0.4,0.45})-LOOKUP(AB784,{0,1950001,3300001,6950001,9000001,18000001,40000001},{0,97500,427500,636000,1536000,2796000,4796000}))*1.021,-2))</f>
        <v/>
      </c>
      <c r="AD784" s="19">
        <f>MAX(0,ROUNDDOWN(X784-Z784-430000-0,-3))</f>
        <v/>
      </c>
      <c r="AE784" s="19">
        <f>IF(X784&lt;=450000,0,MAX(0,ROUNDDOWN(AD784*0.06-MIN(50000,AD784)*0.03,-2))+MAX(0,ROUNDDOWN(AD784*0.04-MIN(50000,AD784)*0.02,-2)))</f>
        <v/>
      </c>
      <c r="AF784" s="19">
        <f>AC784+AE784+Y784</f>
        <v/>
      </c>
      <c r="AG784" s="19">
        <f>MIN(650000,MAX(0,$B784))</f>
        <v/>
      </c>
      <c r="AH784" s="19">
        <f>$B784-AG784</f>
        <v/>
      </c>
      <c r="AI784" s="19">
        <f>MIN(670000,ROUNDDOWN(MAX(0,AH784-430000)*0.0751+47600,0))+MIN(260000,ROUNDDOWN(MAX(0,AH784-430000)*0.028+17600,0))+MIN(30000,ROUNDDOWN(MAX(0,AH784-430000)*0.0027+1873,0))+IF("いいえ"="はい",MIN(170000,ROUNDDOWN(MAX(0,AH784-430000)*0.0243+17800,0)),0)</f>
        <v/>
      </c>
      <c r="AJ784" s="19">
        <f>IF(""="",215040+AI784,"")</f>
        <v/>
      </c>
      <c r="AK784" s="19">
        <f>IF(AH784&gt;23500000,NA(),IF(AH784&lt;=4890000,1040000,IF(AH784&lt;=6550000,670000,620000)))</f>
        <v/>
      </c>
      <c r="AL784" s="19">
        <f>MAX(0,ROUNDDOWN(AH784-AJ784-AK784-0,-3))</f>
        <v/>
      </c>
      <c r="AM784" s="19">
        <f>IF(AL784&lt;=0,0,ROUNDDOWN((AL784*LOOKUP(AL784,{0,1950001,3300001,6950001,9000001,18000001,40000001},{0.05,0.1,0.2,0.23,0.33,0.4,0.45})-LOOKUP(AL784,{0,1950001,3300001,6950001,9000001,18000001,40000001},{0,97500,427500,636000,1536000,2796000,4796000}))*1.021,-2))</f>
        <v/>
      </c>
      <c r="AN784" s="19">
        <f>MAX(0,ROUNDDOWN(AH784-AJ784-430000-0,-3))</f>
        <v/>
      </c>
      <c r="AO784" s="19">
        <f>IF(AH784&lt;=450000,0,MAX(0,ROUNDDOWN(AN784*0.06-MIN(50000,AN784)*0.03,-2))+MAX(0,ROUNDDOWN(AN784*0.04-MIN(50000,AN784)*0.02,-2)))</f>
        <v/>
      </c>
      <c r="AP784" s="19">
        <f>AM784+AO784+AI784</f>
        <v/>
      </c>
      <c r="AQ784" s="19">
        <f>MIN(750000,MAX(0,$B784))</f>
        <v/>
      </c>
      <c r="AR784" s="19">
        <f>$B784-AQ784</f>
        <v/>
      </c>
      <c r="AS784" s="19">
        <f>MIN(670000,ROUNDDOWN(MAX(0,AR784-430000)*0.0751+47600,0))+MIN(260000,ROUNDDOWN(MAX(0,AR784-430000)*0.028+17600,0))+MIN(30000,ROUNDDOWN(MAX(0,AR784-430000)*0.0027+1873,0))+IF("いいえ"="はい",MIN(170000,ROUNDDOWN(MAX(0,AR784-430000)*0.0243+17800,0)),0)</f>
        <v/>
      </c>
      <c r="AT784" s="19">
        <f>IF(""="",215040+AS784,"")</f>
        <v/>
      </c>
      <c r="AU784" s="19">
        <f>IF(AR784&gt;23500000,NA(),IF(AR784&lt;=4890000,1040000,IF(AR784&lt;=6550000,670000,620000)))</f>
        <v/>
      </c>
      <c r="AV784" s="19">
        <f>MAX(0,ROUNDDOWN(AR784-AT784-AU784-0,-3))</f>
        <v/>
      </c>
      <c r="AW784" s="19">
        <f>IF(AV784&lt;=0,0,ROUNDDOWN((AV784*LOOKUP(AV784,{0,1950001,3300001,6950001,9000001,18000001,40000001},{0.05,0.1,0.2,0.23,0.33,0.4,0.45})-LOOKUP(AV784,{0,1950001,3300001,6950001,9000001,18000001,40000001},{0,97500,427500,636000,1536000,2796000,4796000}))*1.021,-2))</f>
        <v/>
      </c>
      <c r="AX784" s="19">
        <f>MAX(0,ROUNDDOWN(AR784-AT784-430000-0,-3))</f>
        <v/>
      </c>
      <c r="AY784" s="19">
        <f>IF(AR784&lt;=450000,0,MAX(0,ROUNDDOWN(AX784*0.06-MIN(50000,AX784)*0.03,-2))+MAX(0,ROUNDDOWN(AX784*0.04-MIN(50000,AX784)*0.02,-2)))</f>
        <v/>
      </c>
      <c r="AZ784" s="19">
        <f>AW784+AY784+AS784</f>
        <v/>
      </c>
    </row>
    <row r="785">
      <c r="A785" t="inlineStr">
        <is>
          <t>1万円刻み</t>
        </is>
      </c>
      <c r="B785" s="19">
        <f>'3_1万円刻み'!$A$768</f>
        <v/>
      </c>
      <c r="C785" s="19">
        <f>MIN(0,MAX(0,$B785))</f>
        <v/>
      </c>
      <c r="D785" s="19">
        <f>$B785-C785</f>
        <v/>
      </c>
      <c r="E785" s="19">
        <f>MIN(670000,ROUNDDOWN(MAX(0,D785-430000)*0.0751+47600,0))+MIN(260000,ROUNDDOWN(MAX(0,D785-430000)*0.028+17600,0))+MIN(30000,ROUNDDOWN(MAX(0,D785-430000)*0.0027+1873,0))+IF("いいえ"="はい",MIN(170000,ROUNDDOWN(MAX(0,D785-430000)*0.0243+17800,0)),0)</f>
        <v/>
      </c>
      <c r="F785" s="19">
        <f>IF(""="",215040+E785,"")</f>
        <v/>
      </c>
      <c r="G785" s="19">
        <f>IF(D785&gt;23500000,NA(),IF(D785&lt;=4890000,1040000,IF(D785&lt;=6550000,670000,620000)))</f>
        <v/>
      </c>
      <c r="H785" s="19">
        <f>MAX(0,ROUNDDOWN(D785-F785-G785-0,-3))</f>
        <v/>
      </c>
      <c r="I785" s="19">
        <f>IF(H785&lt;=0,0,ROUNDDOWN((H785*LOOKUP(H785,{0,1950001,3300001,6950001,9000001,18000001,40000001},{0.05,0.1,0.2,0.23,0.33,0.4,0.45})-LOOKUP(H785,{0,1950001,3300001,6950001,9000001,18000001,40000001},{0,97500,427500,636000,1536000,2796000,4796000}))*1.021,-2))</f>
        <v/>
      </c>
      <c r="J785" s="19">
        <f>MAX(0,ROUNDDOWN(D785-F785-430000-0,-3))</f>
        <v/>
      </c>
      <c r="K785" s="19">
        <f>IF(D785&lt;=450000,0,MAX(0,ROUNDDOWN(J785*0.06-MIN(50000,J785)*0.03,-2))+MAX(0,ROUNDDOWN(J785*0.04-MIN(50000,J785)*0.02,-2)))</f>
        <v/>
      </c>
      <c r="L785" s="19">
        <f>I785+K785+E785</f>
        <v/>
      </c>
      <c r="M785" s="19">
        <f>MIN(100000,MAX(0,$B785))</f>
        <v/>
      </c>
      <c r="N785" s="19">
        <f>$B785-M785</f>
        <v/>
      </c>
      <c r="O785" s="19">
        <f>MIN(670000,ROUNDDOWN(MAX(0,N785-430000)*0.0751+47600,0))+MIN(260000,ROUNDDOWN(MAX(0,N785-430000)*0.028+17600,0))+MIN(30000,ROUNDDOWN(MAX(0,N785-430000)*0.0027+1873,0))+IF("いいえ"="はい",MIN(170000,ROUNDDOWN(MAX(0,N785-430000)*0.0243+17800,0)),0)</f>
        <v/>
      </c>
      <c r="P785" s="19">
        <f>IF(""="",215040+O785,"")</f>
        <v/>
      </c>
      <c r="Q785" s="19">
        <f>IF(N785&gt;23500000,NA(),IF(N785&lt;=4890000,1040000,IF(N785&lt;=6550000,670000,620000)))</f>
        <v/>
      </c>
      <c r="R785" s="19">
        <f>MAX(0,ROUNDDOWN(N785-P785-Q785-0,-3))</f>
        <v/>
      </c>
      <c r="S785" s="19">
        <f>IF(R785&lt;=0,0,ROUNDDOWN((R785*LOOKUP(R785,{0,1950001,3300001,6950001,9000001,18000001,40000001},{0.05,0.1,0.2,0.23,0.33,0.4,0.45})-LOOKUP(R785,{0,1950001,3300001,6950001,9000001,18000001,40000001},{0,97500,427500,636000,1536000,2796000,4796000}))*1.021,-2))</f>
        <v/>
      </c>
      <c r="T785" s="19">
        <f>MAX(0,ROUNDDOWN(N785-P785-430000-0,-3))</f>
        <v/>
      </c>
      <c r="U785" s="19">
        <f>IF(N785&lt;=450000,0,MAX(0,ROUNDDOWN(T785*0.06-MIN(50000,T785)*0.03,-2))+MAX(0,ROUNDDOWN(T785*0.04-MIN(50000,T785)*0.02,-2)))</f>
        <v/>
      </c>
      <c r="V785" s="19">
        <f>S785+U785+O785</f>
        <v/>
      </c>
      <c r="W785" s="19">
        <f>MIN(550000,MAX(0,$B785))</f>
        <v/>
      </c>
      <c r="X785" s="19">
        <f>$B785-W785</f>
        <v/>
      </c>
      <c r="Y785" s="19">
        <f>MIN(670000,ROUNDDOWN(MAX(0,X785-430000)*0.0751+47600,0))+MIN(260000,ROUNDDOWN(MAX(0,X785-430000)*0.028+17600,0))+MIN(30000,ROUNDDOWN(MAX(0,X785-430000)*0.0027+1873,0))+IF("いいえ"="はい",MIN(170000,ROUNDDOWN(MAX(0,X785-430000)*0.0243+17800,0)),0)</f>
        <v/>
      </c>
      <c r="Z785" s="19">
        <f>IF(""="",215040+Y785,"")</f>
        <v/>
      </c>
      <c r="AA785" s="19">
        <f>IF(X785&gt;23500000,NA(),IF(X785&lt;=4890000,1040000,IF(X785&lt;=6550000,670000,620000)))</f>
        <v/>
      </c>
      <c r="AB785" s="19">
        <f>MAX(0,ROUNDDOWN(X785-Z785-AA785-0,-3))</f>
        <v/>
      </c>
      <c r="AC785" s="19">
        <f>IF(AB785&lt;=0,0,ROUNDDOWN((AB785*LOOKUP(AB785,{0,1950001,3300001,6950001,9000001,18000001,40000001},{0.05,0.1,0.2,0.23,0.33,0.4,0.45})-LOOKUP(AB785,{0,1950001,3300001,6950001,9000001,18000001,40000001},{0,97500,427500,636000,1536000,2796000,4796000}))*1.021,-2))</f>
        <v/>
      </c>
      <c r="AD785" s="19">
        <f>MAX(0,ROUNDDOWN(X785-Z785-430000-0,-3))</f>
        <v/>
      </c>
      <c r="AE785" s="19">
        <f>IF(X785&lt;=450000,0,MAX(0,ROUNDDOWN(AD785*0.06-MIN(50000,AD785)*0.03,-2))+MAX(0,ROUNDDOWN(AD785*0.04-MIN(50000,AD785)*0.02,-2)))</f>
        <v/>
      </c>
      <c r="AF785" s="19">
        <f>AC785+AE785+Y785</f>
        <v/>
      </c>
      <c r="AG785" s="19">
        <f>MIN(650000,MAX(0,$B785))</f>
        <v/>
      </c>
      <c r="AH785" s="19">
        <f>$B785-AG785</f>
        <v/>
      </c>
      <c r="AI785" s="19">
        <f>MIN(670000,ROUNDDOWN(MAX(0,AH785-430000)*0.0751+47600,0))+MIN(260000,ROUNDDOWN(MAX(0,AH785-430000)*0.028+17600,0))+MIN(30000,ROUNDDOWN(MAX(0,AH785-430000)*0.0027+1873,0))+IF("いいえ"="はい",MIN(170000,ROUNDDOWN(MAX(0,AH785-430000)*0.0243+17800,0)),0)</f>
        <v/>
      </c>
      <c r="AJ785" s="19">
        <f>IF(""="",215040+AI785,"")</f>
        <v/>
      </c>
      <c r="AK785" s="19">
        <f>IF(AH785&gt;23500000,NA(),IF(AH785&lt;=4890000,1040000,IF(AH785&lt;=6550000,670000,620000)))</f>
        <v/>
      </c>
      <c r="AL785" s="19">
        <f>MAX(0,ROUNDDOWN(AH785-AJ785-AK785-0,-3))</f>
        <v/>
      </c>
      <c r="AM785" s="19">
        <f>IF(AL785&lt;=0,0,ROUNDDOWN((AL785*LOOKUP(AL785,{0,1950001,3300001,6950001,9000001,18000001,40000001},{0.05,0.1,0.2,0.23,0.33,0.4,0.45})-LOOKUP(AL785,{0,1950001,3300001,6950001,9000001,18000001,40000001},{0,97500,427500,636000,1536000,2796000,4796000}))*1.021,-2))</f>
        <v/>
      </c>
      <c r="AN785" s="19">
        <f>MAX(0,ROUNDDOWN(AH785-AJ785-430000-0,-3))</f>
        <v/>
      </c>
      <c r="AO785" s="19">
        <f>IF(AH785&lt;=450000,0,MAX(0,ROUNDDOWN(AN785*0.06-MIN(50000,AN785)*0.03,-2))+MAX(0,ROUNDDOWN(AN785*0.04-MIN(50000,AN785)*0.02,-2)))</f>
        <v/>
      </c>
      <c r="AP785" s="19">
        <f>AM785+AO785+AI785</f>
        <v/>
      </c>
      <c r="AQ785" s="19">
        <f>MIN(750000,MAX(0,$B785))</f>
        <v/>
      </c>
      <c r="AR785" s="19">
        <f>$B785-AQ785</f>
        <v/>
      </c>
      <c r="AS785" s="19">
        <f>MIN(670000,ROUNDDOWN(MAX(0,AR785-430000)*0.0751+47600,0))+MIN(260000,ROUNDDOWN(MAX(0,AR785-430000)*0.028+17600,0))+MIN(30000,ROUNDDOWN(MAX(0,AR785-430000)*0.0027+1873,0))+IF("いいえ"="はい",MIN(170000,ROUNDDOWN(MAX(0,AR785-430000)*0.0243+17800,0)),0)</f>
        <v/>
      </c>
      <c r="AT785" s="19">
        <f>IF(""="",215040+AS785,"")</f>
        <v/>
      </c>
      <c r="AU785" s="19">
        <f>IF(AR785&gt;23500000,NA(),IF(AR785&lt;=4890000,1040000,IF(AR785&lt;=6550000,670000,620000)))</f>
        <v/>
      </c>
      <c r="AV785" s="19">
        <f>MAX(0,ROUNDDOWN(AR785-AT785-AU785-0,-3))</f>
        <v/>
      </c>
      <c r="AW785" s="19">
        <f>IF(AV785&lt;=0,0,ROUNDDOWN((AV785*LOOKUP(AV785,{0,1950001,3300001,6950001,9000001,18000001,40000001},{0.05,0.1,0.2,0.23,0.33,0.4,0.45})-LOOKUP(AV785,{0,1950001,3300001,6950001,9000001,18000001,40000001},{0,97500,427500,636000,1536000,2796000,4796000}))*1.021,-2))</f>
        <v/>
      </c>
      <c r="AX785" s="19">
        <f>MAX(0,ROUNDDOWN(AR785-AT785-430000-0,-3))</f>
        <v/>
      </c>
      <c r="AY785" s="19">
        <f>IF(AR785&lt;=450000,0,MAX(0,ROUNDDOWN(AX785*0.06-MIN(50000,AX785)*0.03,-2))+MAX(0,ROUNDDOWN(AX785*0.04-MIN(50000,AX785)*0.02,-2)))</f>
        <v/>
      </c>
      <c r="AZ785" s="19">
        <f>AW785+AY785+AS785</f>
        <v/>
      </c>
    </row>
    <row r="786">
      <c r="A786" t="inlineStr">
        <is>
          <t>1万円刻み</t>
        </is>
      </c>
      <c r="B786" s="19">
        <f>'3_1万円刻み'!$A$769</f>
        <v/>
      </c>
      <c r="C786" s="19">
        <f>MIN(0,MAX(0,$B786))</f>
        <v/>
      </c>
      <c r="D786" s="19">
        <f>$B786-C786</f>
        <v/>
      </c>
      <c r="E786" s="19">
        <f>MIN(670000,ROUNDDOWN(MAX(0,D786-430000)*0.0751+47600,0))+MIN(260000,ROUNDDOWN(MAX(0,D786-430000)*0.028+17600,0))+MIN(30000,ROUNDDOWN(MAX(0,D786-430000)*0.0027+1873,0))+IF("いいえ"="はい",MIN(170000,ROUNDDOWN(MAX(0,D786-430000)*0.0243+17800,0)),0)</f>
        <v/>
      </c>
      <c r="F786" s="19">
        <f>IF(""="",215040+E786,"")</f>
        <v/>
      </c>
      <c r="G786" s="19">
        <f>IF(D786&gt;23500000,NA(),IF(D786&lt;=4890000,1040000,IF(D786&lt;=6550000,670000,620000)))</f>
        <v/>
      </c>
      <c r="H786" s="19">
        <f>MAX(0,ROUNDDOWN(D786-F786-G786-0,-3))</f>
        <v/>
      </c>
      <c r="I786" s="19">
        <f>IF(H786&lt;=0,0,ROUNDDOWN((H786*LOOKUP(H786,{0,1950001,3300001,6950001,9000001,18000001,40000001},{0.05,0.1,0.2,0.23,0.33,0.4,0.45})-LOOKUP(H786,{0,1950001,3300001,6950001,9000001,18000001,40000001},{0,97500,427500,636000,1536000,2796000,4796000}))*1.021,-2))</f>
        <v/>
      </c>
      <c r="J786" s="19">
        <f>MAX(0,ROUNDDOWN(D786-F786-430000-0,-3))</f>
        <v/>
      </c>
      <c r="K786" s="19">
        <f>IF(D786&lt;=450000,0,MAX(0,ROUNDDOWN(J786*0.06-MIN(50000,J786)*0.03,-2))+MAX(0,ROUNDDOWN(J786*0.04-MIN(50000,J786)*0.02,-2)))</f>
        <v/>
      </c>
      <c r="L786" s="19">
        <f>I786+K786+E786</f>
        <v/>
      </c>
      <c r="M786" s="19">
        <f>MIN(100000,MAX(0,$B786))</f>
        <v/>
      </c>
      <c r="N786" s="19">
        <f>$B786-M786</f>
        <v/>
      </c>
      <c r="O786" s="19">
        <f>MIN(670000,ROUNDDOWN(MAX(0,N786-430000)*0.0751+47600,0))+MIN(260000,ROUNDDOWN(MAX(0,N786-430000)*0.028+17600,0))+MIN(30000,ROUNDDOWN(MAX(0,N786-430000)*0.0027+1873,0))+IF("いいえ"="はい",MIN(170000,ROUNDDOWN(MAX(0,N786-430000)*0.0243+17800,0)),0)</f>
        <v/>
      </c>
      <c r="P786" s="19">
        <f>IF(""="",215040+O786,"")</f>
        <v/>
      </c>
      <c r="Q786" s="19">
        <f>IF(N786&gt;23500000,NA(),IF(N786&lt;=4890000,1040000,IF(N786&lt;=6550000,670000,620000)))</f>
        <v/>
      </c>
      <c r="R786" s="19">
        <f>MAX(0,ROUNDDOWN(N786-P786-Q786-0,-3))</f>
        <v/>
      </c>
      <c r="S786" s="19">
        <f>IF(R786&lt;=0,0,ROUNDDOWN((R786*LOOKUP(R786,{0,1950001,3300001,6950001,9000001,18000001,40000001},{0.05,0.1,0.2,0.23,0.33,0.4,0.45})-LOOKUP(R786,{0,1950001,3300001,6950001,9000001,18000001,40000001},{0,97500,427500,636000,1536000,2796000,4796000}))*1.021,-2))</f>
        <v/>
      </c>
      <c r="T786" s="19">
        <f>MAX(0,ROUNDDOWN(N786-P786-430000-0,-3))</f>
        <v/>
      </c>
      <c r="U786" s="19">
        <f>IF(N786&lt;=450000,0,MAX(0,ROUNDDOWN(T786*0.06-MIN(50000,T786)*0.03,-2))+MAX(0,ROUNDDOWN(T786*0.04-MIN(50000,T786)*0.02,-2)))</f>
        <v/>
      </c>
      <c r="V786" s="19">
        <f>S786+U786+O786</f>
        <v/>
      </c>
      <c r="W786" s="19">
        <f>MIN(550000,MAX(0,$B786))</f>
        <v/>
      </c>
      <c r="X786" s="19">
        <f>$B786-W786</f>
        <v/>
      </c>
      <c r="Y786" s="19">
        <f>MIN(670000,ROUNDDOWN(MAX(0,X786-430000)*0.0751+47600,0))+MIN(260000,ROUNDDOWN(MAX(0,X786-430000)*0.028+17600,0))+MIN(30000,ROUNDDOWN(MAX(0,X786-430000)*0.0027+1873,0))+IF("いいえ"="はい",MIN(170000,ROUNDDOWN(MAX(0,X786-430000)*0.0243+17800,0)),0)</f>
        <v/>
      </c>
      <c r="Z786" s="19">
        <f>IF(""="",215040+Y786,"")</f>
        <v/>
      </c>
      <c r="AA786" s="19">
        <f>IF(X786&gt;23500000,NA(),IF(X786&lt;=4890000,1040000,IF(X786&lt;=6550000,670000,620000)))</f>
        <v/>
      </c>
      <c r="AB786" s="19">
        <f>MAX(0,ROUNDDOWN(X786-Z786-AA786-0,-3))</f>
        <v/>
      </c>
      <c r="AC786" s="19">
        <f>IF(AB786&lt;=0,0,ROUNDDOWN((AB786*LOOKUP(AB786,{0,1950001,3300001,6950001,9000001,18000001,40000001},{0.05,0.1,0.2,0.23,0.33,0.4,0.45})-LOOKUP(AB786,{0,1950001,3300001,6950001,9000001,18000001,40000001},{0,97500,427500,636000,1536000,2796000,4796000}))*1.021,-2))</f>
        <v/>
      </c>
      <c r="AD786" s="19">
        <f>MAX(0,ROUNDDOWN(X786-Z786-430000-0,-3))</f>
        <v/>
      </c>
      <c r="AE786" s="19">
        <f>IF(X786&lt;=450000,0,MAX(0,ROUNDDOWN(AD786*0.06-MIN(50000,AD786)*0.03,-2))+MAX(0,ROUNDDOWN(AD786*0.04-MIN(50000,AD786)*0.02,-2)))</f>
        <v/>
      </c>
      <c r="AF786" s="19">
        <f>AC786+AE786+Y786</f>
        <v/>
      </c>
      <c r="AG786" s="19">
        <f>MIN(650000,MAX(0,$B786))</f>
        <v/>
      </c>
      <c r="AH786" s="19">
        <f>$B786-AG786</f>
        <v/>
      </c>
      <c r="AI786" s="19">
        <f>MIN(670000,ROUNDDOWN(MAX(0,AH786-430000)*0.0751+47600,0))+MIN(260000,ROUNDDOWN(MAX(0,AH786-430000)*0.028+17600,0))+MIN(30000,ROUNDDOWN(MAX(0,AH786-430000)*0.0027+1873,0))+IF("いいえ"="はい",MIN(170000,ROUNDDOWN(MAX(0,AH786-430000)*0.0243+17800,0)),0)</f>
        <v/>
      </c>
      <c r="AJ786" s="19">
        <f>IF(""="",215040+AI786,"")</f>
        <v/>
      </c>
      <c r="AK786" s="19">
        <f>IF(AH786&gt;23500000,NA(),IF(AH786&lt;=4890000,1040000,IF(AH786&lt;=6550000,670000,620000)))</f>
        <v/>
      </c>
      <c r="AL786" s="19">
        <f>MAX(0,ROUNDDOWN(AH786-AJ786-AK786-0,-3))</f>
        <v/>
      </c>
      <c r="AM786" s="19">
        <f>IF(AL786&lt;=0,0,ROUNDDOWN((AL786*LOOKUP(AL786,{0,1950001,3300001,6950001,9000001,18000001,40000001},{0.05,0.1,0.2,0.23,0.33,0.4,0.45})-LOOKUP(AL786,{0,1950001,3300001,6950001,9000001,18000001,40000001},{0,97500,427500,636000,1536000,2796000,4796000}))*1.021,-2))</f>
        <v/>
      </c>
      <c r="AN786" s="19">
        <f>MAX(0,ROUNDDOWN(AH786-AJ786-430000-0,-3))</f>
        <v/>
      </c>
      <c r="AO786" s="19">
        <f>IF(AH786&lt;=450000,0,MAX(0,ROUNDDOWN(AN786*0.06-MIN(50000,AN786)*0.03,-2))+MAX(0,ROUNDDOWN(AN786*0.04-MIN(50000,AN786)*0.02,-2)))</f>
        <v/>
      </c>
      <c r="AP786" s="19">
        <f>AM786+AO786+AI786</f>
        <v/>
      </c>
      <c r="AQ786" s="19">
        <f>MIN(750000,MAX(0,$B786))</f>
        <v/>
      </c>
      <c r="AR786" s="19">
        <f>$B786-AQ786</f>
        <v/>
      </c>
      <c r="AS786" s="19">
        <f>MIN(670000,ROUNDDOWN(MAX(0,AR786-430000)*0.0751+47600,0))+MIN(260000,ROUNDDOWN(MAX(0,AR786-430000)*0.028+17600,0))+MIN(30000,ROUNDDOWN(MAX(0,AR786-430000)*0.0027+1873,0))+IF("いいえ"="はい",MIN(170000,ROUNDDOWN(MAX(0,AR786-430000)*0.0243+17800,0)),0)</f>
        <v/>
      </c>
      <c r="AT786" s="19">
        <f>IF(""="",215040+AS786,"")</f>
        <v/>
      </c>
      <c r="AU786" s="19">
        <f>IF(AR786&gt;23500000,NA(),IF(AR786&lt;=4890000,1040000,IF(AR786&lt;=6550000,670000,620000)))</f>
        <v/>
      </c>
      <c r="AV786" s="19">
        <f>MAX(0,ROUNDDOWN(AR786-AT786-AU786-0,-3))</f>
        <v/>
      </c>
      <c r="AW786" s="19">
        <f>IF(AV786&lt;=0,0,ROUNDDOWN((AV786*LOOKUP(AV786,{0,1950001,3300001,6950001,9000001,18000001,40000001},{0.05,0.1,0.2,0.23,0.33,0.4,0.45})-LOOKUP(AV786,{0,1950001,3300001,6950001,9000001,18000001,40000001},{0,97500,427500,636000,1536000,2796000,4796000}))*1.021,-2))</f>
        <v/>
      </c>
      <c r="AX786" s="19">
        <f>MAX(0,ROUNDDOWN(AR786-AT786-430000-0,-3))</f>
        <v/>
      </c>
      <c r="AY786" s="19">
        <f>IF(AR786&lt;=450000,0,MAX(0,ROUNDDOWN(AX786*0.06-MIN(50000,AX786)*0.03,-2))+MAX(0,ROUNDDOWN(AX786*0.04-MIN(50000,AX786)*0.02,-2)))</f>
        <v/>
      </c>
      <c r="AZ786" s="19">
        <f>AW786+AY786+AS786</f>
        <v/>
      </c>
    </row>
    <row r="787">
      <c r="A787" t="inlineStr">
        <is>
          <t>1万円刻み</t>
        </is>
      </c>
      <c r="B787" s="19">
        <f>'3_1万円刻み'!$A$770</f>
        <v/>
      </c>
      <c r="C787" s="19">
        <f>MIN(0,MAX(0,$B787))</f>
        <v/>
      </c>
      <c r="D787" s="19">
        <f>$B787-C787</f>
        <v/>
      </c>
      <c r="E787" s="19">
        <f>MIN(670000,ROUNDDOWN(MAX(0,D787-430000)*0.0751+47600,0))+MIN(260000,ROUNDDOWN(MAX(0,D787-430000)*0.028+17600,0))+MIN(30000,ROUNDDOWN(MAX(0,D787-430000)*0.0027+1873,0))+IF("いいえ"="はい",MIN(170000,ROUNDDOWN(MAX(0,D787-430000)*0.0243+17800,0)),0)</f>
        <v/>
      </c>
      <c r="F787" s="19">
        <f>IF(""="",215040+E787,"")</f>
        <v/>
      </c>
      <c r="G787" s="19">
        <f>IF(D787&gt;23500000,NA(),IF(D787&lt;=4890000,1040000,IF(D787&lt;=6550000,670000,620000)))</f>
        <v/>
      </c>
      <c r="H787" s="19">
        <f>MAX(0,ROUNDDOWN(D787-F787-G787-0,-3))</f>
        <v/>
      </c>
      <c r="I787" s="19">
        <f>IF(H787&lt;=0,0,ROUNDDOWN((H787*LOOKUP(H787,{0,1950001,3300001,6950001,9000001,18000001,40000001},{0.05,0.1,0.2,0.23,0.33,0.4,0.45})-LOOKUP(H787,{0,1950001,3300001,6950001,9000001,18000001,40000001},{0,97500,427500,636000,1536000,2796000,4796000}))*1.021,-2))</f>
        <v/>
      </c>
      <c r="J787" s="19">
        <f>MAX(0,ROUNDDOWN(D787-F787-430000-0,-3))</f>
        <v/>
      </c>
      <c r="K787" s="19">
        <f>IF(D787&lt;=450000,0,MAX(0,ROUNDDOWN(J787*0.06-MIN(50000,J787)*0.03,-2))+MAX(0,ROUNDDOWN(J787*0.04-MIN(50000,J787)*0.02,-2)))</f>
        <v/>
      </c>
      <c r="L787" s="19">
        <f>I787+K787+E787</f>
        <v/>
      </c>
      <c r="M787" s="19">
        <f>MIN(100000,MAX(0,$B787))</f>
        <v/>
      </c>
      <c r="N787" s="19">
        <f>$B787-M787</f>
        <v/>
      </c>
      <c r="O787" s="19">
        <f>MIN(670000,ROUNDDOWN(MAX(0,N787-430000)*0.0751+47600,0))+MIN(260000,ROUNDDOWN(MAX(0,N787-430000)*0.028+17600,0))+MIN(30000,ROUNDDOWN(MAX(0,N787-430000)*0.0027+1873,0))+IF("いいえ"="はい",MIN(170000,ROUNDDOWN(MAX(0,N787-430000)*0.0243+17800,0)),0)</f>
        <v/>
      </c>
      <c r="P787" s="19">
        <f>IF(""="",215040+O787,"")</f>
        <v/>
      </c>
      <c r="Q787" s="19">
        <f>IF(N787&gt;23500000,NA(),IF(N787&lt;=4890000,1040000,IF(N787&lt;=6550000,670000,620000)))</f>
        <v/>
      </c>
      <c r="R787" s="19">
        <f>MAX(0,ROUNDDOWN(N787-P787-Q787-0,-3))</f>
        <v/>
      </c>
      <c r="S787" s="19">
        <f>IF(R787&lt;=0,0,ROUNDDOWN((R787*LOOKUP(R787,{0,1950001,3300001,6950001,9000001,18000001,40000001},{0.05,0.1,0.2,0.23,0.33,0.4,0.45})-LOOKUP(R787,{0,1950001,3300001,6950001,9000001,18000001,40000001},{0,97500,427500,636000,1536000,2796000,4796000}))*1.021,-2))</f>
        <v/>
      </c>
      <c r="T787" s="19">
        <f>MAX(0,ROUNDDOWN(N787-P787-430000-0,-3))</f>
        <v/>
      </c>
      <c r="U787" s="19">
        <f>IF(N787&lt;=450000,0,MAX(0,ROUNDDOWN(T787*0.06-MIN(50000,T787)*0.03,-2))+MAX(0,ROUNDDOWN(T787*0.04-MIN(50000,T787)*0.02,-2)))</f>
        <v/>
      </c>
      <c r="V787" s="19">
        <f>S787+U787+O787</f>
        <v/>
      </c>
      <c r="W787" s="19">
        <f>MIN(550000,MAX(0,$B787))</f>
        <v/>
      </c>
      <c r="X787" s="19">
        <f>$B787-W787</f>
        <v/>
      </c>
      <c r="Y787" s="19">
        <f>MIN(670000,ROUNDDOWN(MAX(0,X787-430000)*0.0751+47600,0))+MIN(260000,ROUNDDOWN(MAX(0,X787-430000)*0.028+17600,0))+MIN(30000,ROUNDDOWN(MAX(0,X787-430000)*0.0027+1873,0))+IF("いいえ"="はい",MIN(170000,ROUNDDOWN(MAX(0,X787-430000)*0.0243+17800,0)),0)</f>
        <v/>
      </c>
      <c r="Z787" s="19">
        <f>IF(""="",215040+Y787,"")</f>
        <v/>
      </c>
      <c r="AA787" s="19">
        <f>IF(X787&gt;23500000,NA(),IF(X787&lt;=4890000,1040000,IF(X787&lt;=6550000,670000,620000)))</f>
        <v/>
      </c>
      <c r="AB787" s="19">
        <f>MAX(0,ROUNDDOWN(X787-Z787-AA787-0,-3))</f>
        <v/>
      </c>
      <c r="AC787" s="19">
        <f>IF(AB787&lt;=0,0,ROUNDDOWN((AB787*LOOKUP(AB787,{0,1950001,3300001,6950001,9000001,18000001,40000001},{0.05,0.1,0.2,0.23,0.33,0.4,0.45})-LOOKUP(AB787,{0,1950001,3300001,6950001,9000001,18000001,40000001},{0,97500,427500,636000,1536000,2796000,4796000}))*1.021,-2))</f>
        <v/>
      </c>
      <c r="AD787" s="19">
        <f>MAX(0,ROUNDDOWN(X787-Z787-430000-0,-3))</f>
        <v/>
      </c>
      <c r="AE787" s="19">
        <f>IF(X787&lt;=450000,0,MAX(0,ROUNDDOWN(AD787*0.06-MIN(50000,AD787)*0.03,-2))+MAX(0,ROUNDDOWN(AD787*0.04-MIN(50000,AD787)*0.02,-2)))</f>
        <v/>
      </c>
      <c r="AF787" s="19">
        <f>AC787+AE787+Y787</f>
        <v/>
      </c>
      <c r="AG787" s="19">
        <f>MIN(650000,MAX(0,$B787))</f>
        <v/>
      </c>
      <c r="AH787" s="19">
        <f>$B787-AG787</f>
        <v/>
      </c>
      <c r="AI787" s="19">
        <f>MIN(670000,ROUNDDOWN(MAX(0,AH787-430000)*0.0751+47600,0))+MIN(260000,ROUNDDOWN(MAX(0,AH787-430000)*0.028+17600,0))+MIN(30000,ROUNDDOWN(MAX(0,AH787-430000)*0.0027+1873,0))+IF("いいえ"="はい",MIN(170000,ROUNDDOWN(MAX(0,AH787-430000)*0.0243+17800,0)),0)</f>
        <v/>
      </c>
      <c r="AJ787" s="19">
        <f>IF(""="",215040+AI787,"")</f>
        <v/>
      </c>
      <c r="AK787" s="19">
        <f>IF(AH787&gt;23500000,NA(),IF(AH787&lt;=4890000,1040000,IF(AH787&lt;=6550000,670000,620000)))</f>
        <v/>
      </c>
      <c r="AL787" s="19">
        <f>MAX(0,ROUNDDOWN(AH787-AJ787-AK787-0,-3))</f>
        <v/>
      </c>
      <c r="AM787" s="19">
        <f>IF(AL787&lt;=0,0,ROUNDDOWN((AL787*LOOKUP(AL787,{0,1950001,3300001,6950001,9000001,18000001,40000001},{0.05,0.1,0.2,0.23,0.33,0.4,0.45})-LOOKUP(AL787,{0,1950001,3300001,6950001,9000001,18000001,40000001},{0,97500,427500,636000,1536000,2796000,4796000}))*1.021,-2))</f>
        <v/>
      </c>
      <c r="AN787" s="19">
        <f>MAX(0,ROUNDDOWN(AH787-AJ787-430000-0,-3))</f>
        <v/>
      </c>
      <c r="AO787" s="19">
        <f>IF(AH787&lt;=450000,0,MAX(0,ROUNDDOWN(AN787*0.06-MIN(50000,AN787)*0.03,-2))+MAX(0,ROUNDDOWN(AN787*0.04-MIN(50000,AN787)*0.02,-2)))</f>
        <v/>
      </c>
      <c r="AP787" s="19">
        <f>AM787+AO787+AI787</f>
        <v/>
      </c>
      <c r="AQ787" s="19">
        <f>MIN(750000,MAX(0,$B787))</f>
        <v/>
      </c>
      <c r="AR787" s="19">
        <f>$B787-AQ787</f>
        <v/>
      </c>
      <c r="AS787" s="19">
        <f>MIN(670000,ROUNDDOWN(MAX(0,AR787-430000)*0.0751+47600,0))+MIN(260000,ROUNDDOWN(MAX(0,AR787-430000)*0.028+17600,0))+MIN(30000,ROUNDDOWN(MAX(0,AR787-430000)*0.0027+1873,0))+IF("いいえ"="はい",MIN(170000,ROUNDDOWN(MAX(0,AR787-430000)*0.0243+17800,0)),0)</f>
        <v/>
      </c>
      <c r="AT787" s="19">
        <f>IF(""="",215040+AS787,"")</f>
        <v/>
      </c>
      <c r="AU787" s="19">
        <f>IF(AR787&gt;23500000,NA(),IF(AR787&lt;=4890000,1040000,IF(AR787&lt;=6550000,670000,620000)))</f>
        <v/>
      </c>
      <c r="AV787" s="19">
        <f>MAX(0,ROUNDDOWN(AR787-AT787-AU787-0,-3))</f>
        <v/>
      </c>
      <c r="AW787" s="19">
        <f>IF(AV787&lt;=0,0,ROUNDDOWN((AV787*LOOKUP(AV787,{0,1950001,3300001,6950001,9000001,18000001,40000001},{0.05,0.1,0.2,0.23,0.33,0.4,0.45})-LOOKUP(AV787,{0,1950001,3300001,6950001,9000001,18000001,40000001},{0,97500,427500,636000,1536000,2796000,4796000}))*1.021,-2))</f>
        <v/>
      </c>
      <c r="AX787" s="19">
        <f>MAX(0,ROUNDDOWN(AR787-AT787-430000-0,-3))</f>
        <v/>
      </c>
      <c r="AY787" s="19">
        <f>IF(AR787&lt;=450000,0,MAX(0,ROUNDDOWN(AX787*0.06-MIN(50000,AX787)*0.03,-2))+MAX(0,ROUNDDOWN(AX787*0.04-MIN(50000,AX787)*0.02,-2)))</f>
        <v/>
      </c>
      <c r="AZ787" s="19">
        <f>AW787+AY787+AS787</f>
        <v/>
      </c>
    </row>
    <row r="788">
      <c r="A788" t="inlineStr">
        <is>
          <t>1万円刻み</t>
        </is>
      </c>
      <c r="B788" s="19">
        <f>'3_1万円刻み'!$A$771</f>
        <v/>
      </c>
      <c r="C788" s="19">
        <f>MIN(0,MAX(0,$B788))</f>
        <v/>
      </c>
      <c r="D788" s="19">
        <f>$B788-C788</f>
        <v/>
      </c>
      <c r="E788" s="19">
        <f>MIN(670000,ROUNDDOWN(MAX(0,D788-430000)*0.0751+47600,0))+MIN(260000,ROUNDDOWN(MAX(0,D788-430000)*0.028+17600,0))+MIN(30000,ROUNDDOWN(MAX(0,D788-430000)*0.0027+1873,0))+IF("いいえ"="はい",MIN(170000,ROUNDDOWN(MAX(0,D788-430000)*0.0243+17800,0)),0)</f>
        <v/>
      </c>
      <c r="F788" s="19">
        <f>IF(""="",215040+E788,"")</f>
        <v/>
      </c>
      <c r="G788" s="19">
        <f>IF(D788&gt;23500000,NA(),IF(D788&lt;=4890000,1040000,IF(D788&lt;=6550000,670000,620000)))</f>
        <v/>
      </c>
      <c r="H788" s="19">
        <f>MAX(0,ROUNDDOWN(D788-F788-G788-0,-3))</f>
        <v/>
      </c>
      <c r="I788" s="19">
        <f>IF(H788&lt;=0,0,ROUNDDOWN((H788*LOOKUP(H788,{0,1950001,3300001,6950001,9000001,18000001,40000001},{0.05,0.1,0.2,0.23,0.33,0.4,0.45})-LOOKUP(H788,{0,1950001,3300001,6950001,9000001,18000001,40000001},{0,97500,427500,636000,1536000,2796000,4796000}))*1.021,-2))</f>
        <v/>
      </c>
      <c r="J788" s="19">
        <f>MAX(0,ROUNDDOWN(D788-F788-430000-0,-3))</f>
        <v/>
      </c>
      <c r="K788" s="19">
        <f>IF(D788&lt;=450000,0,MAX(0,ROUNDDOWN(J788*0.06-MIN(50000,J788)*0.03,-2))+MAX(0,ROUNDDOWN(J788*0.04-MIN(50000,J788)*0.02,-2)))</f>
        <v/>
      </c>
      <c r="L788" s="19">
        <f>I788+K788+E788</f>
        <v/>
      </c>
      <c r="M788" s="19">
        <f>MIN(100000,MAX(0,$B788))</f>
        <v/>
      </c>
      <c r="N788" s="19">
        <f>$B788-M788</f>
        <v/>
      </c>
      <c r="O788" s="19">
        <f>MIN(670000,ROUNDDOWN(MAX(0,N788-430000)*0.0751+47600,0))+MIN(260000,ROUNDDOWN(MAX(0,N788-430000)*0.028+17600,0))+MIN(30000,ROUNDDOWN(MAX(0,N788-430000)*0.0027+1873,0))+IF("いいえ"="はい",MIN(170000,ROUNDDOWN(MAX(0,N788-430000)*0.0243+17800,0)),0)</f>
        <v/>
      </c>
      <c r="P788" s="19">
        <f>IF(""="",215040+O788,"")</f>
        <v/>
      </c>
      <c r="Q788" s="19">
        <f>IF(N788&gt;23500000,NA(),IF(N788&lt;=4890000,1040000,IF(N788&lt;=6550000,670000,620000)))</f>
        <v/>
      </c>
      <c r="R788" s="19">
        <f>MAX(0,ROUNDDOWN(N788-P788-Q788-0,-3))</f>
        <v/>
      </c>
      <c r="S788" s="19">
        <f>IF(R788&lt;=0,0,ROUNDDOWN((R788*LOOKUP(R788,{0,1950001,3300001,6950001,9000001,18000001,40000001},{0.05,0.1,0.2,0.23,0.33,0.4,0.45})-LOOKUP(R788,{0,1950001,3300001,6950001,9000001,18000001,40000001},{0,97500,427500,636000,1536000,2796000,4796000}))*1.021,-2))</f>
        <v/>
      </c>
      <c r="T788" s="19">
        <f>MAX(0,ROUNDDOWN(N788-P788-430000-0,-3))</f>
        <v/>
      </c>
      <c r="U788" s="19">
        <f>IF(N788&lt;=450000,0,MAX(0,ROUNDDOWN(T788*0.06-MIN(50000,T788)*0.03,-2))+MAX(0,ROUNDDOWN(T788*0.04-MIN(50000,T788)*0.02,-2)))</f>
        <v/>
      </c>
      <c r="V788" s="19">
        <f>S788+U788+O788</f>
        <v/>
      </c>
      <c r="W788" s="19">
        <f>MIN(550000,MAX(0,$B788))</f>
        <v/>
      </c>
      <c r="X788" s="19">
        <f>$B788-W788</f>
        <v/>
      </c>
      <c r="Y788" s="19">
        <f>MIN(670000,ROUNDDOWN(MAX(0,X788-430000)*0.0751+47600,0))+MIN(260000,ROUNDDOWN(MAX(0,X788-430000)*0.028+17600,0))+MIN(30000,ROUNDDOWN(MAX(0,X788-430000)*0.0027+1873,0))+IF("いいえ"="はい",MIN(170000,ROUNDDOWN(MAX(0,X788-430000)*0.0243+17800,0)),0)</f>
        <v/>
      </c>
      <c r="Z788" s="19">
        <f>IF(""="",215040+Y788,"")</f>
        <v/>
      </c>
      <c r="AA788" s="19">
        <f>IF(X788&gt;23500000,NA(),IF(X788&lt;=4890000,1040000,IF(X788&lt;=6550000,670000,620000)))</f>
        <v/>
      </c>
      <c r="AB788" s="19">
        <f>MAX(0,ROUNDDOWN(X788-Z788-AA788-0,-3))</f>
        <v/>
      </c>
      <c r="AC788" s="19">
        <f>IF(AB788&lt;=0,0,ROUNDDOWN((AB788*LOOKUP(AB788,{0,1950001,3300001,6950001,9000001,18000001,40000001},{0.05,0.1,0.2,0.23,0.33,0.4,0.45})-LOOKUP(AB788,{0,1950001,3300001,6950001,9000001,18000001,40000001},{0,97500,427500,636000,1536000,2796000,4796000}))*1.021,-2))</f>
        <v/>
      </c>
      <c r="AD788" s="19">
        <f>MAX(0,ROUNDDOWN(X788-Z788-430000-0,-3))</f>
        <v/>
      </c>
      <c r="AE788" s="19">
        <f>IF(X788&lt;=450000,0,MAX(0,ROUNDDOWN(AD788*0.06-MIN(50000,AD788)*0.03,-2))+MAX(0,ROUNDDOWN(AD788*0.04-MIN(50000,AD788)*0.02,-2)))</f>
        <v/>
      </c>
      <c r="AF788" s="19">
        <f>AC788+AE788+Y788</f>
        <v/>
      </c>
      <c r="AG788" s="19">
        <f>MIN(650000,MAX(0,$B788))</f>
        <v/>
      </c>
      <c r="AH788" s="19">
        <f>$B788-AG788</f>
        <v/>
      </c>
      <c r="AI788" s="19">
        <f>MIN(670000,ROUNDDOWN(MAX(0,AH788-430000)*0.0751+47600,0))+MIN(260000,ROUNDDOWN(MAX(0,AH788-430000)*0.028+17600,0))+MIN(30000,ROUNDDOWN(MAX(0,AH788-430000)*0.0027+1873,0))+IF("いいえ"="はい",MIN(170000,ROUNDDOWN(MAX(0,AH788-430000)*0.0243+17800,0)),0)</f>
        <v/>
      </c>
      <c r="AJ788" s="19">
        <f>IF(""="",215040+AI788,"")</f>
        <v/>
      </c>
      <c r="AK788" s="19">
        <f>IF(AH788&gt;23500000,NA(),IF(AH788&lt;=4890000,1040000,IF(AH788&lt;=6550000,670000,620000)))</f>
        <v/>
      </c>
      <c r="AL788" s="19">
        <f>MAX(0,ROUNDDOWN(AH788-AJ788-AK788-0,-3))</f>
        <v/>
      </c>
      <c r="AM788" s="19">
        <f>IF(AL788&lt;=0,0,ROUNDDOWN((AL788*LOOKUP(AL788,{0,1950001,3300001,6950001,9000001,18000001,40000001},{0.05,0.1,0.2,0.23,0.33,0.4,0.45})-LOOKUP(AL788,{0,1950001,3300001,6950001,9000001,18000001,40000001},{0,97500,427500,636000,1536000,2796000,4796000}))*1.021,-2))</f>
        <v/>
      </c>
      <c r="AN788" s="19">
        <f>MAX(0,ROUNDDOWN(AH788-AJ788-430000-0,-3))</f>
        <v/>
      </c>
      <c r="AO788" s="19">
        <f>IF(AH788&lt;=450000,0,MAX(0,ROUNDDOWN(AN788*0.06-MIN(50000,AN788)*0.03,-2))+MAX(0,ROUNDDOWN(AN788*0.04-MIN(50000,AN788)*0.02,-2)))</f>
        <v/>
      </c>
      <c r="AP788" s="19">
        <f>AM788+AO788+AI788</f>
        <v/>
      </c>
      <c r="AQ788" s="19">
        <f>MIN(750000,MAX(0,$B788))</f>
        <v/>
      </c>
      <c r="AR788" s="19">
        <f>$B788-AQ788</f>
        <v/>
      </c>
      <c r="AS788" s="19">
        <f>MIN(670000,ROUNDDOWN(MAX(0,AR788-430000)*0.0751+47600,0))+MIN(260000,ROUNDDOWN(MAX(0,AR788-430000)*0.028+17600,0))+MIN(30000,ROUNDDOWN(MAX(0,AR788-430000)*0.0027+1873,0))+IF("いいえ"="はい",MIN(170000,ROUNDDOWN(MAX(0,AR788-430000)*0.0243+17800,0)),0)</f>
        <v/>
      </c>
      <c r="AT788" s="19">
        <f>IF(""="",215040+AS788,"")</f>
        <v/>
      </c>
      <c r="AU788" s="19">
        <f>IF(AR788&gt;23500000,NA(),IF(AR788&lt;=4890000,1040000,IF(AR788&lt;=6550000,670000,620000)))</f>
        <v/>
      </c>
      <c r="AV788" s="19">
        <f>MAX(0,ROUNDDOWN(AR788-AT788-AU788-0,-3))</f>
        <v/>
      </c>
      <c r="AW788" s="19">
        <f>IF(AV788&lt;=0,0,ROUNDDOWN((AV788*LOOKUP(AV788,{0,1950001,3300001,6950001,9000001,18000001,40000001},{0.05,0.1,0.2,0.23,0.33,0.4,0.45})-LOOKUP(AV788,{0,1950001,3300001,6950001,9000001,18000001,40000001},{0,97500,427500,636000,1536000,2796000,4796000}))*1.021,-2))</f>
        <v/>
      </c>
      <c r="AX788" s="19">
        <f>MAX(0,ROUNDDOWN(AR788-AT788-430000-0,-3))</f>
        <v/>
      </c>
      <c r="AY788" s="19">
        <f>IF(AR788&lt;=450000,0,MAX(0,ROUNDDOWN(AX788*0.06-MIN(50000,AX788)*0.03,-2))+MAX(0,ROUNDDOWN(AX788*0.04-MIN(50000,AX788)*0.02,-2)))</f>
        <v/>
      </c>
      <c r="AZ788" s="19">
        <f>AW788+AY788+AS788</f>
        <v/>
      </c>
    </row>
    <row r="789">
      <c r="A789" t="inlineStr">
        <is>
          <t>1万円刻み</t>
        </is>
      </c>
      <c r="B789" s="19">
        <f>'3_1万円刻み'!$A$772</f>
        <v/>
      </c>
      <c r="C789" s="19">
        <f>MIN(0,MAX(0,$B789))</f>
        <v/>
      </c>
      <c r="D789" s="19">
        <f>$B789-C789</f>
        <v/>
      </c>
      <c r="E789" s="19">
        <f>MIN(670000,ROUNDDOWN(MAX(0,D789-430000)*0.0751+47600,0))+MIN(260000,ROUNDDOWN(MAX(0,D789-430000)*0.028+17600,0))+MIN(30000,ROUNDDOWN(MAX(0,D789-430000)*0.0027+1873,0))+IF("いいえ"="はい",MIN(170000,ROUNDDOWN(MAX(0,D789-430000)*0.0243+17800,0)),0)</f>
        <v/>
      </c>
      <c r="F789" s="19">
        <f>IF(""="",215040+E789,"")</f>
        <v/>
      </c>
      <c r="G789" s="19">
        <f>IF(D789&gt;23500000,NA(),IF(D789&lt;=4890000,1040000,IF(D789&lt;=6550000,670000,620000)))</f>
        <v/>
      </c>
      <c r="H789" s="19">
        <f>MAX(0,ROUNDDOWN(D789-F789-G789-0,-3))</f>
        <v/>
      </c>
      <c r="I789" s="19">
        <f>IF(H789&lt;=0,0,ROUNDDOWN((H789*LOOKUP(H789,{0,1950001,3300001,6950001,9000001,18000001,40000001},{0.05,0.1,0.2,0.23,0.33,0.4,0.45})-LOOKUP(H789,{0,1950001,3300001,6950001,9000001,18000001,40000001},{0,97500,427500,636000,1536000,2796000,4796000}))*1.021,-2))</f>
        <v/>
      </c>
      <c r="J789" s="19">
        <f>MAX(0,ROUNDDOWN(D789-F789-430000-0,-3))</f>
        <v/>
      </c>
      <c r="K789" s="19">
        <f>IF(D789&lt;=450000,0,MAX(0,ROUNDDOWN(J789*0.06-MIN(50000,J789)*0.03,-2))+MAX(0,ROUNDDOWN(J789*0.04-MIN(50000,J789)*0.02,-2)))</f>
        <v/>
      </c>
      <c r="L789" s="19">
        <f>I789+K789+E789</f>
        <v/>
      </c>
      <c r="M789" s="19">
        <f>MIN(100000,MAX(0,$B789))</f>
        <v/>
      </c>
      <c r="N789" s="19">
        <f>$B789-M789</f>
        <v/>
      </c>
      <c r="O789" s="19">
        <f>MIN(670000,ROUNDDOWN(MAX(0,N789-430000)*0.0751+47600,0))+MIN(260000,ROUNDDOWN(MAX(0,N789-430000)*0.028+17600,0))+MIN(30000,ROUNDDOWN(MAX(0,N789-430000)*0.0027+1873,0))+IF("いいえ"="はい",MIN(170000,ROUNDDOWN(MAX(0,N789-430000)*0.0243+17800,0)),0)</f>
        <v/>
      </c>
      <c r="P789" s="19">
        <f>IF(""="",215040+O789,"")</f>
        <v/>
      </c>
      <c r="Q789" s="19">
        <f>IF(N789&gt;23500000,NA(),IF(N789&lt;=4890000,1040000,IF(N789&lt;=6550000,670000,620000)))</f>
        <v/>
      </c>
      <c r="R789" s="19">
        <f>MAX(0,ROUNDDOWN(N789-P789-Q789-0,-3))</f>
        <v/>
      </c>
      <c r="S789" s="19">
        <f>IF(R789&lt;=0,0,ROUNDDOWN((R789*LOOKUP(R789,{0,1950001,3300001,6950001,9000001,18000001,40000001},{0.05,0.1,0.2,0.23,0.33,0.4,0.45})-LOOKUP(R789,{0,1950001,3300001,6950001,9000001,18000001,40000001},{0,97500,427500,636000,1536000,2796000,4796000}))*1.021,-2))</f>
        <v/>
      </c>
      <c r="T789" s="19">
        <f>MAX(0,ROUNDDOWN(N789-P789-430000-0,-3))</f>
        <v/>
      </c>
      <c r="U789" s="19">
        <f>IF(N789&lt;=450000,0,MAX(0,ROUNDDOWN(T789*0.06-MIN(50000,T789)*0.03,-2))+MAX(0,ROUNDDOWN(T789*0.04-MIN(50000,T789)*0.02,-2)))</f>
        <v/>
      </c>
      <c r="V789" s="19">
        <f>S789+U789+O789</f>
        <v/>
      </c>
      <c r="W789" s="19">
        <f>MIN(550000,MAX(0,$B789))</f>
        <v/>
      </c>
      <c r="X789" s="19">
        <f>$B789-W789</f>
        <v/>
      </c>
      <c r="Y789" s="19">
        <f>MIN(670000,ROUNDDOWN(MAX(0,X789-430000)*0.0751+47600,0))+MIN(260000,ROUNDDOWN(MAX(0,X789-430000)*0.028+17600,0))+MIN(30000,ROUNDDOWN(MAX(0,X789-430000)*0.0027+1873,0))+IF("いいえ"="はい",MIN(170000,ROUNDDOWN(MAX(0,X789-430000)*0.0243+17800,0)),0)</f>
        <v/>
      </c>
      <c r="Z789" s="19">
        <f>IF(""="",215040+Y789,"")</f>
        <v/>
      </c>
      <c r="AA789" s="19">
        <f>IF(X789&gt;23500000,NA(),IF(X789&lt;=4890000,1040000,IF(X789&lt;=6550000,670000,620000)))</f>
        <v/>
      </c>
      <c r="AB789" s="19">
        <f>MAX(0,ROUNDDOWN(X789-Z789-AA789-0,-3))</f>
        <v/>
      </c>
      <c r="AC789" s="19">
        <f>IF(AB789&lt;=0,0,ROUNDDOWN((AB789*LOOKUP(AB789,{0,1950001,3300001,6950001,9000001,18000001,40000001},{0.05,0.1,0.2,0.23,0.33,0.4,0.45})-LOOKUP(AB789,{0,1950001,3300001,6950001,9000001,18000001,40000001},{0,97500,427500,636000,1536000,2796000,4796000}))*1.021,-2))</f>
        <v/>
      </c>
      <c r="AD789" s="19">
        <f>MAX(0,ROUNDDOWN(X789-Z789-430000-0,-3))</f>
        <v/>
      </c>
      <c r="AE789" s="19">
        <f>IF(X789&lt;=450000,0,MAX(0,ROUNDDOWN(AD789*0.06-MIN(50000,AD789)*0.03,-2))+MAX(0,ROUNDDOWN(AD789*0.04-MIN(50000,AD789)*0.02,-2)))</f>
        <v/>
      </c>
      <c r="AF789" s="19">
        <f>AC789+AE789+Y789</f>
        <v/>
      </c>
      <c r="AG789" s="19">
        <f>MIN(650000,MAX(0,$B789))</f>
        <v/>
      </c>
      <c r="AH789" s="19">
        <f>$B789-AG789</f>
        <v/>
      </c>
      <c r="AI789" s="19">
        <f>MIN(670000,ROUNDDOWN(MAX(0,AH789-430000)*0.0751+47600,0))+MIN(260000,ROUNDDOWN(MAX(0,AH789-430000)*0.028+17600,0))+MIN(30000,ROUNDDOWN(MAX(0,AH789-430000)*0.0027+1873,0))+IF("いいえ"="はい",MIN(170000,ROUNDDOWN(MAX(0,AH789-430000)*0.0243+17800,0)),0)</f>
        <v/>
      </c>
      <c r="AJ789" s="19">
        <f>IF(""="",215040+AI789,"")</f>
        <v/>
      </c>
      <c r="AK789" s="19">
        <f>IF(AH789&gt;23500000,NA(),IF(AH789&lt;=4890000,1040000,IF(AH789&lt;=6550000,670000,620000)))</f>
        <v/>
      </c>
      <c r="AL789" s="19">
        <f>MAX(0,ROUNDDOWN(AH789-AJ789-AK789-0,-3))</f>
        <v/>
      </c>
      <c r="AM789" s="19">
        <f>IF(AL789&lt;=0,0,ROUNDDOWN((AL789*LOOKUP(AL789,{0,1950001,3300001,6950001,9000001,18000001,40000001},{0.05,0.1,0.2,0.23,0.33,0.4,0.45})-LOOKUP(AL789,{0,1950001,3300001,6950001,9000001,18000001,40000001},{0,97500,427500,636000,1536000,2796000,4796000}))*1.021,-2))</f>
        <v/>
      </c>
      <c r="AN789" s="19">
        <f>MAX(0,ROUNDDOWN(AH789-AJ789-430000-0,-3))</f>
        <v/>
      </c>
      <c r="AO789" s="19">
        <f>IF(AH789&lt;=450000,0,MAX(0,ROUNDDOWN(AN789*0.06-MIN(50000,AN789)*0.03,-2))+MAX(0,ROUNDDOWN(AN789*0.04-MIN(50000,AN789)*0.02,-2)))</f>
        <v/>
      </c>
      <c r="AP789" s="19">
        <f>AM789+AO789+AI789</f>
        <v/>
      </c>
      <c r="AQ789" s="19">
        <f>MIN(750000,MAX(0,$B789))</f>
        <v/>
      </c>
      <c r="AR789" s="19">
        <f>$B789-AQ789</f>
        <v/>
      </c>
      <c r="AS789" s="19">
        <f>MIN(670000,ROUNDDOWN(MAX(0,AR789-430000)*0.0751+47600,0))+MIN(260000,ROUNDDOWN(MAX(0,AR789-430000)*0.028+17600,0))+MIN(30000,ROUNDDOWN(MAX(0,AR789-430000)*0.0027+1873,0))+IF("いいえ"="はい",MIN(170000,ROUNDDOWN(MAX(0,AR789-430000)*0.0243+17800,0)),0)</f>
        <v/>
      </c>
      <c r="AT789" s="19">
        <f>IF(""="",215040+AS789,"")</f>
        <v/>
      </c>
      <c r="AU789" s="19">
        <f>IF(AR789&gt;23500000,NA(),IF(AR789&lt;=4890000,1040000,IF(AR789&lt;=6550000,670000,620000)))</f>
        <v/>
      </c>
      <c r="AV789" s="19">
        <f>MAX(0,ROUNDDOWN(AR789-AT789-AU789-0,-3))</f>
        <v/>
      </c>
      <c r="AW789" s="19">
        <f>IF(AV789&lt;=0,0,ROUNDDOWN((AV789*LOOKUP(AV789,{0,1950001,3300001,6950001,9000001,18000001,40000001},{0.05,0.1,0.2,0.23,0.33,0.4,0.45})-LOOKUP(AV789,{0,1950001,3300001,6950001,9000001,18000001,40000001},{0,97500,427500,636000,1536000,2796000,4796000}))*1.021,-2))</f>
        <v/>
      </c>
      <c r="AX789" s="19">
        <f>MAX(0,ROUNDDOWN(AR789-AT789-430000-0,-3))</f>
        <v/>
      </c>
      <c r="AY789" s="19">
        <f>IF(AR789&lt;=450000,0,MAX(0,ROUNDDOWN(AX789*0.06-MIN(50000,AX789)*0.03,-2))+MAX(0,ROUNDDOWN(AX789*0.04-MIN(50000,AX789)*0.02,-2)))</f>
        <v/>
      </c>
      <c r="AZ789" s="19">
        <f>AW789+AY789+AS789</f>
        <v/>
      </c>
    </row>
    <row r="790">
      <c r="A790" t="inlineStr">
        <is>
          <t>1万円刻み</t>
        </is>
      </c>
      <c r="B790" s="19">
        <f>'3_1万円刻み'!$A$773</f>
        <v/>
      </c>
      <c r="C790" s="19">
        <f>MIN(0,MAX(0,$B790))</f>
        <v/>
      </c>
      <c r="D790" s="19">
        <f>$B790-C790</f>
        <v/>
      </c>
      <c r="E790" s="19">
        <f>MIN(670000,ROUNDDOWN(MAX(0,D790-430000)*0.0751+47600,0))+MIN(260000,ROUNDDOWN(MAX(0,D790-430000)*0.028+17600,0))+MIN(30000,ROUNDDOWN(MAX(0,D790-430000)*0.0027+1873,0))+IF("いいえ"="はい",MIN(170000,ROUNDDOWN(MAX(0,D790-430000)*0.0243+17800,0)),0)</f>
        <v/>
      </c>
      <c r="F790" s="19">
        <f>IF(""="",215040+E790,"")</f>
        <v/>
      </c>
      <c r="G790" s="19">
        <f>IF(D790&gt;23500000,NA(),IF(D790&lt;=4890000,1040000,IF(D790&lt;=6550000,670000,620000)))</f>
        <v/>
      </c>
      <c r="H790" s="19">
        <f>MAX(0,ROUNDDOWN(D790-F790-G790-0,-3))</f>
        <v/>
      </c>
      <c r="I790" s="19">
        <f>IF(H790&lt;=0,0,ROUNDDOWN((H790*LOOKUP(H790,{0,1950001,3300001,6950001,9000001,18000001,40000001},{0.05,0.1,0.2,0.23,0.33,0.4,0.45})-LOOKUP(H790,{0,1950001,3300001,6950001,9000001,18000001,40000001},{0,97500,427500,636000,1536000,2796000,4796000}))*1.021,-2))</f>
        <v/>
      </c>
      <c r="J790" s="19">
        <f>MAX(0,ROUNDDOWN(D790-F790-430000-0,-3))</f>
        <v/>
      </c>
      <c r="K790" s="19">
        <f>IF(D790&lt;=450000,0,MAX(0,ROUNDDOWN(J790*0.06-MIN(50000,J790)*0.03,-2))+MAX(0,ROUNDDOWN(J790*0.04-MIN(50000,J790)*0.02,-2)))</f>
        <v/>
      </c>
      <c r="L790" s="19">
        <f>I790+K790+E790</f>
        <v/>
      </c>
      <c r="M790" s="19">
        <f>MIN(100000,MAX(0,$B790))</f>
        <v/>
      </c>
      <c r="N790" s="19">
        <f>$B790-M790</f>
        <v/>
      </c>
      <c r="O790" s="19">
        <f>MIN(670000,ROUNDDOWN(MAX(0,N790-430000)*0.0751+47600,0))+MIN(260000,ROUNDDOWN(MAX(0,N790-430000)*0.028+17600,0))+MIN(30000,ROUNDDOWN(MAX(0,N790-430000)*0.0027+1873,0))+IF("いいえ"="はい",MIN(170000,ROUNDDOWN(MAX(0,N790-430000)*0.0243+17800,0)),0)</f>
        <v/>
      </c>
      <c r="P790" s="19">
        <f>IF(""="",215040+O790,"")</f>
        <v/>
      </c>
      <c r="Q790" s="19">
        <f>IF(N790&gt;23500000,NA(),IF(N790&lt;=4890000,1040000,IF(N790&lt;=6550000,670000,620000)))</f>
        <v/>
      </c>
      <c r="R790" s="19">
        <f>MAX(0,ROUNDDOWN(N790-P790-Q790-0,-3))</f>
        <v/>
      </c>
      <c r="S790" s="19">
        <f>IF(R790&lt;=0,0,ROUNDDOWN((R790*LOOKUP(R790,{0,1950001,3300001,6950001,9000001,18000001,40000001},{0.05,0.1,0.2,0.23,0.33,0.4,0.45})-LOOKUP(R790,{0,1950001,3300001,6950001,9000001,18000001,40000001},{0,97500,427500,636000,1536000,2796000,4796000}))*1.021,-2))</f>
        <v/>
      </c>
      <c r="T790" s="19">
        <f>MAX(0,ROUNDDOWN(N790-P790-430000-0,-3))</f>
        <v/>
      </c>
      <c r="U790" s="19">
        <f>IF(N790&lt;=450000,0,MAX(0,ROUNDDOWN(T790*0.06-MIN(50000,T790)*0.03,-2))+MAX(0,ROUNDDOWN(T790*0.04-MIN(50000,T790)*0.02,-2)))</f>
        <v/>
      </c>
      <c r="V790" s="19">
        <f>S790+U790+O790</f>
        <v/>
      </c>
      <c r="W790" s="19">
        <f>MIN(550000,MAX(0,$B790))</f>
        <v/>
      </c>
      <c r="X790" s="19">
        <f>$B790-W790</f>
        <v/>
      </c>
      <c r="Y790" s="19">
        <f>MIN(670000,ROUNDDOWN(MAX(0,X790-430000)*0.0751+47600,0))+MIN(260000,ROUNDDOWN(MAX(0,X790-430000)*0.028+17600,0))+MIN(30000,ROUNDDOWN(MAX(0,X790-430000)*0.0027+1873,0))+IF("いいえ"="はい",MIN(170000,ROUNDDOWN(MAX(0,X790-430000)*0.0243+17800,0)),0)</f>
        <v/>
      </c>
      <c r="Z790" s="19">
        <f>IF(""="",215040+Y790,"")</f>
        <v/>
      </c>
      <c r="AA790" s="19">
        <f>IF(X790&gt;23500000,NA(),IF(X790&lt;=4890000,1040000,IF(X790&lt;=6550000,670000,620000)))</f>
        <v/>
      </c>
      <c r="AB790" s="19">
        <f>MAX(0,ROUNDDOWN(X790-Z790-AA790-0,-3))</f>
        <v/>
      </c>
      <c r="AC790" s="19">
        <f>IF(AB790&lt;=0,0,ROUNDDOWN((AB790*LOOKUP(AB790,{0,1950001,3300001,6950001,9000001,18000001,40000001},{0.05,0.1,0.2,0.23,0.33,0.4,0.45})-LOOKUP(AB790,{0,1950001,3300001,6950001,9000001,18000001,40000001},{0,97500,427500,636000,1536000,2796000,4796000}))*1.021,-2))</f>
        <v/>
      </c>
      <c r="AD790" s="19">
        <f>MAX(0,ROUNDDOWN(X790-Z790-430000-0,-3))</f>
        <v/>
      </c>
      <c r="AE790" s="19">
        <f>IF(X790&lt;=450000,0,MAX(0,ROUNDDOWN(AD790*0.06-MIN(50000,AD790)*0.03,-2))+MAX(0,ROUNDDOWN(AD790*0.04-MIN(50000,AD790)*0.02,-2)))</f>
        <v/>
      </c>
      <c r="AF790" s="19">
        <f>AC790+AE790+Y790</f>
        <v/>
      </c>
      <c r="AG790" s="19">
        <f>MIN(650000,MAX(0,$B790))</f>
        <v/>
      </c>
      <c r="AH790" s="19">
        <f>$B790-AG790</f>
        <v/>
      </c>
      <c r="AI790" s="19">
        <f>MIN(670000,ROUNDDOWN(MAX(0,AH790-430000)*0.0751+47600,0))+MIN(260000,ROUNDDOWN(MAX(0,AH790-430000)*0.028+17600,0))+MIN(30000,ROUNDDOWN(MAX(0,AH790-430000)*0.0027+1873,0))+IF("いいえ"="はい",MIN(170000,ROUNDDOWN(MAX(0,AH790-430000)*0.0243+17800,0)),0)</f>
        <v/>
      </c>
      <c r="AJ790" s="19">
        <f>IF(""="",215040+AI790,"")</f>
        <v/>
      </c>
      <c r="AK790" s="19">
        <f>IF(AH790&gt;23500000,NA(),IF(AH790&lt;=4890000,1040000,IF(AH790&lt;=6550000,670000,620000)))</f>
        <v/>
      </c>
      <c r="AL790" s="19">
        <f>MAX(0,ROUNDDOWN(AH790-AJ790-AK790-0,-3))</f>
        <v/>
      </c>
      <c r="AM790" s="19">
        <f>IF(AL790&lt;=0,0,ROUNDDOWN((AL790*LOOKUP(AL790,{0,1950001,3300001,6950001,9000001,18000001,40000001},{0.05,0.1,0.2,0.23,0.33,0.4,0.45})-LOOKUP(AL790,{0,1950001,3300001,6950001,9000001,18000001,40000001},{0,97500,427500,636000,1536000,2796000,4796000}))*1.021,-2))</f>
        <v/>
      </c>
      <c r="AN790" s="19">
        <f>MAX(0,ROUNDDOWN(AH790-AJ790-430000-0,-3))</f>
        <v/>
      </c>
      <c r="AO790" s="19">
        <f>IF(AH790&lt;=450000,0,MAX(0,ROUNDDOWN(AN790*0.06-MIN(50000,AN790)*0.03,-2))+MAX(0,ROUNDDOWN(AN790*0.04-MIN(50000,AN790)*0.02,-2)))</f>
        <v/>
      </c>
      <c r="AP790" s="19">
        <f>AM790+AO790+AI790</f>
        <v/>
      </c>
      <c r="AQ790" s="19">
        <f>MIN(750000,MAX(0,$B790))</f>
        <v/>
      </c>
      <c r="AR790" s="19">
        <f>$B790-AQ790</f>
        <v/>
      </c>
      <c r="AS790" s="19">
        <f>MIN(670000,ROUNDDOWN(MAX(0,AR790-430000)*0.0751+47600,0))+MIN(260000,ROUNDDOWN(MAX(0,AR790-430000)*0.028+17600,0))+MIN(30000,ROUNDDOWN(MAX(0,AR790-430000)*0.0027+1873,0))+IF("いいえ"="はい",MIN(170000,ROUNDDOWN(MAX(0,AR790-430000)*0.0243+17800,0)),0)</f>
        <v/>
      </c>
      <c r="AT790" s="19">
        <f>IF(""="",215040+AS790,"")</f>
        <v/>
      </c>
      <c r="AU790" s="19">
        <f>IF(AR790&gt;23500000,NA(),IF(AR790&lt;=4890000,1040000,IF(AR790&lt;=6550000,670000,620000)))</f>
        <v/>
      </c>
      <c r="AV790" s="19">
        <f>MAX(0,ROUNDDOWN(AR790-AT790-AU790-0,-3))</f>
        <v/>
      </c>
      <c r="AW790" s="19">
        <f>IF(AV790&lt;=0,0,ROUNDDOWN((AV790*LOOKUP(AV790,{0,1950001,3300001,6950001,9000001,18000001,40000001},{0.05,0.1,0.2,0.23,0.33,0.4,0.45})-LOOKUP(AV790,{0,1950001,3300001,6950001,9000001,18000001,40000001},{0,97500,427500,636000,1536000,2796000,4796000}))*1.021,-2))</f>
        <v/>
      </c>
      <c r="AX790" s="19">
        <f>MAX(0,ROUNDDOWN(AR790-AT790-430000-0,-3))</f>
        <v/>
      </c>
      <c r="AY790" s="19">
        <f>IF(AR790&lt;=450000,0,MAX(0,ROUNDDOWN(AX790*0.06-MIN(50000,AX790)*0.03,-2))+MAX(0,ROUNDDOWN(AX790*0.04-MIN(50000,AX790)*0.02,-2)))</f>
        <v/>
      </c>
      <c r="AZ790" s="19">
        <f>AW790+AY790+AS790</f>
        <v/>
      </c>
    </row>
    <row r="791">
      <c r="A791" t="inlineStr">
        <is>
          <t>1万円刻み</t>
        </is>
      </c>
      <c r="B791" s="19">
        <f>'3_1万円刻み'!$A$774</f>
        <v/>
      </c>
      <c r="C791" s="19">
        <f>MIN(0,MAX(0,$B791))</f>
        <v/>
      </c>
      <c r="D791" s="19">
        <f>$B791-C791</f>
        <v/>
      </c>
      <c r="E791" s="19">
        <f>MIN(670000,ROUNDDOWN(MAX(0,D791-430000)*0.0751+47600,0))+MIN(260000,ROUNDDOWN(MAX(0,D791-430000)*0.028+17600,0))+MIN(30000,ROUNDDOWN(MAX(0,D791-430000)*0.0027+1873,0))+IF("いいえ"="はい",MIN(170000,ROUNDDOWN(MAX(0,D791-430000)*0.0243+17800,0)),0)</f>
        <v/>
      </c>
      <c r="F791" s="19">
        <f>IF(""="",215040+E791,"")</f>
        <v/>
      </c>
      <c r="G791" s="19">
        <f>IF(D791&gt;23500000,NA(),IF(D791&lt;=4890000,1040000,IF(D791&lt;=6550000,670000,620000)))</f>
        <v/>
      </c>
      <c r="H791" s="19">
        <f>MAX(0,ROUNDDOWN(D791-F791-G791-0,-3))</f>
        <v/>
      </c>
      <c r="I791" s="19">
        <f>IF(H791&lt;=0,0,ROUNDDOWN((H791*LOOKUP(H791,{0,1950001,3300001,6950001,9000001,18000001,40000001},{0.05,0.1,0.2,0.23,0.33,0.4,0.45})-LOOKUP(H791,{0,1950001,3300001,6950001,9000001,18000001,40000001},{0,97500,427500,636000,1536000,2796000,4796000}))*1.021,-2))</f>
        <v/>
      </c>
      <c r="J791" s="19">
        <f>MAX(0,ROUNDDOWN(D791-F791-430000-0,-3))</f>
        <v/>
      </c>
      <c r="K791" s="19">
        <f>IF(D791&lt;=450000,0,MAX(0,ROUNDDOWN(J791*0.06-MIN(50000,J791)*0.03,-2))+MAX(0,ROUNDDOWN(J791*0.04-MIN(50000,J791)*0.02,-2)))</f>
        <v/>
      </c>
      <c r="L791" s="19">
        <f>I791+K791+E791</f>
        <v/>
      </c>
      <c r="M791" s="19">
        <f>MIN(100000,MAX(0,$B791))</f>
        <v/>
      </c>
      <c r="N791" s="19">
        <f>$B791-M791</f>
        <v/>
      </c>
      <c r="O791" s="19">
        <f>MIN(670000,ROUNDDOWN(MAX(0,N791-430000)*0.0751+47600,0))+MIN(260000,ROUNDDOWN(MAX(0,N791-430000)*0.028+17600,0))+MIN(30000,ROUNDDOWN(MAX(0,N791-430000)*0.0027+1873,0))+IF("いいえ"="はい",MIN(170000,ROUNDDOWN(MAX(0,N791-430000)*0.0243+17800,0)),0)</f>
        <v/>
      </c>
      <c r="P791" s="19">
        <f>IF(""="",215040+O791,"")</f>
        <v/>
      </c>
      <c r="Q791" s="19">
        <f>IF(N791&gt;23500000,NA(),IF(N791&lt;=4890000,1040000,IF(N791&lt;=6550000,670000,620000)))</f>
        <v/>
      </c>
      <c r="R791" s="19">
        <f>MAX(0,ROUNDDOWN(N791-P791-Q791-0,-3))</f>
        <v/>
      </c>
      <c r="S791" s="19">
        <f>IF(R791&lt;=0,0,ROUNDDOWN((R791*LOOKUP(R791,{0,1950001,3300001,6950001,9000001,18000001,40000001},{0.05,0.1,0.2,0.23,0.33,0.4,0.45})-LOOKUP(R791,{0,1950001,3300001,6950001,9000001,18000001,40000001},{0,97500,427500,636000,1536000,2796000,4796000}))*1.021,-2))</f>
        <v/>
      </c>
      <c r="T791" s="19">
        <f>MAX(0,ROUNDDOWN(N791-P791-430000-0,-3))</f>
        <v/>
      </c>
      <c r="U791" s="19">
        <f>IF(N791&lt;=450000,0,MAX(0,ROUNDDOWN(T791*0.06-MIN(50000,T791)*0.03,-2))+MAX(0,ROUNDDOWN(T791*0.04-MIN(50000,T791)*0.02,-2)))</f>
        <v/>
      </c>
      <c r="V791" s="19">
        <f>S791+U791+O791</f>
        <v/>
      </c>
      <c r="W791" s="19">
        <f>MIN(550000,MAX(0,$B791))</f>
        <v/>
      </c>
      <c r="X791" s="19">
        <f>$B791-W791</f>
        <v/>
      </c>
      <c r="Y791" s="19">
        <f>MIN(670000,ROUNDDOWN(MAX(0,X791-430000)*0.0751+47600,0))+MIN(260000,ROUNDDOWN(MAX(0,X791-430000)*0.028+17600,0))+MIN(30000,ROUNDDOWN(MAX(0,X791-430000)*0.0027+1873,0))+IF("いいえ"="はい",MIN(170000,ROUNDDOWN(MAX(0,X791-430000)*0.0243+17800,0)),0)</f>
        <v/>
      </c>
      <c r="Z791" s="19">
        <f>IF(""="",215040+Y791,"")</f>
        <v/>
      </c>
      <c r="AA791" s="19">
        <f>IF(X791&gt;23500000,NA(),IF(X791&lt;=4890000,1040000,IF(X791&lt;=6550000,670000,620000)))</f>
        <v/>
      </c>
      <c r="AB791" s="19">
        <f>MAX(0,ROUNDDOWN(X791-Z791-AA791-0,-3))</f>
        <v/>
      </c>
      <c r="AC791" s="19">
        <f>IF(AB791&lt;=0,0,ROUNDDOWN((AB791*LOOKUP(AB791,{0,1950001,3300001,6950001,9000001,18000001,40000001},{0.05,0.1,0.2,0.23,0.33,0.4,0.45})-LOOKUP(AB791,{0,1950001,3300001,6950001,9000001,18000001,40000001},{0,97500,427500,636000,1536000,2796000,4796000}))*1.021,-2))</f>
        <v/>
      </c>
      <c r="AD791" s="19">
        <f>MAX(0,ROUNDDOWN(X791-Z791-430000-0,-3))</f>
        <v/>
      </c>
      <c r="AE791" s="19">
        <f>IF(X791&lt;=450000,0,MAX(0,ROUNDDOWN(AD791*0.06-MIN(50000,AD791)*0.03,-2))+MAX(0,ROUNDDOWN(AD791*0.04-MIN(50000,AD791)*0.02,-2)))</f>
        <v/>
      </c>
      <c r="AF791" s="19">
        <f>AC791+AE791+Y791</f>
        <v/>
      </c>
      <c r="AG791" s="19">
        <f>MIN(650000,MAX(0,$B791))</f>
        <v/>
      </c>
      <c r="AH791" s="19">
        <f>$B791-AG791</f>
        <v/>
      </c>
      <c r="AI791" s="19">
        <f>MIN(670000,ROUNDDOWN(MAX(0,AH791-430000)*0.0751+47600,0))+MIN(260000,ROUNDDOWN(MAX(0,AH791-430000)*0.028+17600,0))+MIN(30000,ROUNDDOWN(MAX(0,AH791-430000)*0.0027+1873,0))+IF("いいえ"="はい",MIN(170000,ROUNDDOWN(MAX(0,AH791-430000)*0.0243+17800,0)),0)</f>
        <v/>
      </c>
      <c r="AJ791" s="19">
        <f>IF(""="",215040+AI791,"")</f>
        <v/>
      </c>
      <c r="AK791" s="19">
        <f>IF(AH791&gt;23500000,NA(),IF(AH791&lt;=4890000,1040000,IF(AH791&lt;=6550000,670000,620000)))</f>
        <v/>
      </c>
      <c r="AL791" s="19">
        <f>MAX(0,ROUNDDOWN(AH791-AJ791-AK791-0,-3))</f>
        <v/>
      </c>
      <c r="AM791" s="19">
        <f>IF(AL791&lt;=0,0,ROUNDDOWN((AL791*LOOKUP(AL791,{0,1950001,3300001,6950001,9000001,18000001,40000001},{0.05,0.1,0.2,0.23,0.33,0.4,0.45})-LOOKUP(AL791,{0,1950001,3300001,6950001,9000001,18000001,40000001},{0,97500,427500,636000,1536000,2796000,4796000}))*1.021,-2))</f>
        <v/>
      </c>
      <c r="AN791" s="19">
        <f>MAX(0,ROUNDDOWN(AH791-AJ791-430000-0,-3))</f>
        <v/>
      </c>
      <c r="AO791" s="19">
        <f>IF(AH791&lt;=450000,0,MAX(0,ROUNDDOWN(AN791*0.06-MIN(50000,AN791)*0.03,-2))+MAX(0,ROUNDDOWN(AN791*0.04-MIN(50000,AN791)*0.02,-2)))</f>
        <v/>
      </c>
      <c r="AP791" s="19">
        <f>AM791+AO791+AI791</f>
        <v/>
      </c>
      <c r="AQ791" s="19">
        <f>MIN(750000,MAX(0,$B791))</f>
        <v/>
      </c>
      <c r="AR791" s="19">
        <f>$B791-AQ791</f>
        <v/>
      </c>
      <c r="AS791" s="19">
        <f>MIN(670000,ROUNDDOWN(MAX(0,AR791-430000)*0.0751+47600,0))+MIN(260000,ROUNDDOWN(MAX(0,AR791-430000)*0.028+17600,0))+MIN(30000,ROUNDDOWN(MAX(0,AR791-430000)*0.0027+1873,0))+IF("いいえ"="はい",MIN(170000,ROUNDDOWN(MAX(0,AR791-430000)*0.0243+17800,0)),0)</f>
        <v/>
      </c>
      <c r="AT791" s="19">
        <f>IF(""="",215040+AS791,"")</f>
        <v/>
      </c>
      <c r="AU791" s="19">
        <f>IF(AR791&gt;23500000,NA(),IF(AR791&lt;=4890000,1040000,IF(AR791&lt;=6550000,670000,620000)))</f>
        <v/>
      </c>
      <c r="AV791" s="19">
        <f>MAX(0,ROUNDDOWN(AR791-AT791-AU791-0,-3))</f>
        <v/>
      </c>
      <c r="AW791" s="19">
        <f>IF(AV791&lt;=0,0,ROUNDDOWN((AV791*LOOKUP(AV791,{0,1950001,3300001,6950001,9000001,18000001,40000001},{0.05,0.1,0.2,0.23,0.33,0.4,0.45})-LOOKUP(AV791,{0,1950001,3300001,6950001,9000001,18000001,40000001},{0,97500,427500,636000,1536000,2796000,4796000}))*1.021,-2))</f>
        <v/>
      </c>
      <c r="AX791" s="19">
        <f>MAX(0,ROUNDDOWN(AR791-AT791-430000-0,-3))</f>
        <v/>
      </c>
      <c r="AY791" s="19">
        <f>IF(AR791&lt;=450000,0,MAX(0,ROUNDDOWN(AX791*0.06-MIN(50000,AX791)*0.03,-2))+MAX(0,ROUNDDOWN(AX791*0.04-MIN(50000,AX791)*0.02,-2)))</f>
        <v/>
      </c>
      <c r="AZ791" s="19">
        <f>AW791+AY791+AS791</f>
        <v/>
      </c>
    </row>
    <row r="792">
      <c r="A792" t="inlineStr">
        <is>
          <t>1万円刻み</t>
        </is>
      </c>
      <c r="B792" s="19">
        <f>'3_1万円刻み'!$A$775</f>
        <v/>
      </c>
      <c r="C792" s="19">
        <f>MIN(0,MAX(0,$B792))</f>
        <v/>
      </c>
      <c r="D792" s="19">
        <f>$B792-C792</f>
        <v/>
      </c>
      <c r="E792" s="19">
        <f>MIN(670000,ROUNDDOWN(MAX(0,D792-430000)*0.0751+47600,0))+MIN(260000,ROUNDDOWN(MAX(0,D792-430000)*0.028+17600,0))+MIN(30000,ROUNDDOWN(MAX(0,D792-430000)*0.0027+1873,0))+IF("いいえ"="はい",MIN(170000,ROUNDDOWN(MAX(0,D792-430000)*0.0243+17800,0)),0)</f>
        <v/>
      </c>
      <c r="F792" s="19">
        <f>IF(""="",215040+E792,"")</f>
        <v/>
      </c>
      <c r="G792" s="19">
        <f>IF(D792&gt;23500000,NA(),IF(D792&lt;=4890000,1040000,IF(D792&lt;=6550000,670000,620000)))</f>
        <v/>
      </c>
      <c r="H792" s="19">
        <f>MAX(0,ROUNDDOWN(D792-F792-G792-0,-3))</f>
        <v/>
      </c>
      <c r="I792" s="19">
        <f>IF(H792&lt;=0,0,ROUNDDOWN((H792*LOOKUP(H792,{0,1950001,3300001,6950001,9000001,18000001,40000001},{0.05,0.1,0.2,0.23,0.33,0.4,0.45})-LOOKUP(H792,{0,1950001,3300001,6950001,9000001,18000001,40000001},{0,97500,427500,636000,1536000,2796000,4796000}))*1.021,-2))</f>
        <v/>
      </c>
      <c r="J792" s="19">
        <f>MAX(0,ROUNDDOWN(D792-F792-430000-0,-3))</f>
        <v/>
      </c>
      <c r="K792" s="19">
        <f>IF(D792&lt;=450000,0,MAX(0,ROUNDDOWN(J792*0.06-MIN(50000,J792)*0.03,-2))+MAX(0,ROUNDDOWN(J792*0.04-MIN(50000,J792)*0.02,-2)))</f>
        <v/>
      </c>
      <c r="L792" s="19">
        <f>I792+K792+E792</f>
        <v/>
      </c>
      <c r="M792" s="19">
        <f>MIN(100000,MAX(0,$B792))</f>
        <v/>
      </c>
      <c r="N792" s="19">
        <f>$B792-M792</f>
        <v/>
      </c>
      <c r="O792" s="19">
        <f>MIN(670000,ROUNDDOWN(MAX(0,N792-430000)*0.0751+47600,0))+MIN(260000,ROUNDDOWN(MAX(0,N792-430000)*0.028+17600,0))+MIN(30000,ROUNDDOWN(MAX(0,N792-430000)*0.0027+1873,0))+IF("いいえ"="はい",MIN(170000,ROUNDDOWN(MAX(0,N792-430000)*0.0243+17800,0)),0)</f>
        <v/>
      </c>
      <c r="P792" s="19">
        <f>IF(""="",215040+O792,"")</f>
        <v/>
      </c>
      <c r="Q792" s="19">
        <f>IF(N792&gt;23500000,NA(),IF(N792&lt;=4890000,1040000,IF(N792&lt;=6550000,670000,620000)))</f>
        <v/>
      </c>
      <c r="R792" s="19">
        <f>MAX(0,ROUNDDOWN(N792-P792-Q792-0,-3))</f>
        <v/>
      </c>
      <c r="S792" s="19">
        <f>IF(R792&lt;=0,0,ROUNDDOWN((R792*LOOKUP(R792,{0,1950001,3300001,6950001,9000001,18000001,40000001},{0.05,0.1,0.2,0.23,0.33,0.4,0.45})-LOOKUP(R792,{0,1950001,3300001,6950001,9000001,18000001,40000001},{0,97500,427500,636000,1536000,2796000,4796000}))*1.021,-2))</f>
        <v/>
      </c>
      <c r="T792" s="19">
        <f>MAX(0,ROUNDDOWN(N792-P792-430000-0,-3))</f>
        <v/>
      </c>
      <c r="U792" s="19">
        <f>IF(N792&lt;=450000,0,MAX(0,ROUNDDOWN(T792*0.06-MIN(50000,T792)*0.03,-2))+MAX(0,ROUNDDOWN(T792*0.04-MIN(50000,T792)*0.02,-2)))</f>
        <v/>
      </c>
      <c r="V792" s="19">
        <f>S792+U792+O792</f>
        <v/>
      </c>
      <c r="W792" s="19">
        <f>MIN(550000,MAX(0,$B792))</f>
        <v/>
      </c>
      <c r="X792" s="19">
        <f>$B792-W792</f>
        <v/>
      </c>
      <c r="Y792" s="19">
        <f>MIN(670000,ROUNDDOWN(MAX(0,X792-430000)*0.0751+47600,0))+MIN(260000,ROUNDDOWN(MAX(0,X792-430000)*0.028+17600,0))+MIN(30000,ROUNDDOWN(MAX(0,X792-430000)*0.0027+1873,0))+IF("いいえ"="はい",MIN(170000,ROUNDDOWN(MAX(0,X792-430000)*0.0243+17800,0)),0)</f>
        <v/>
      </c>
      <c r="Z792" s="19">
        <f>IF(""="",215040+Y792,"")</f>
        <v/>
      </c>
      <c r="AA792" s="19">
        <f>IF(X792&gt;23500000,NA(),IF(X792&lt;=4890000,1040000,IF(X792&lt;=6550000,670000,620000)))</f>
        <v/>
      </c>
      <c r="AB792" s="19">
        <f>MAX(0,ROUNDDOWN(X792-Z792-AA792-0,-3))</f>
        <v/>
      </c>
      <c r="AC792" s="19">
        <f>IF(AB792&lt;=0,0,ROUNDDOWN((AB792*LOOKUP(AB792,{0,1950001,3300001,6950001,9000001,18000001,40000001},{0.05,0.1,0.2,0.23,0.33,0.4,0.45})-LOOKUP(AB792,{0,1950001,3300001,6950001,9000001,18000001,40000001},{0,97500,427500,636000,1536000,2796000,4796000}))*1.021,-2))</f>
        <v/>
      </c>
      <c r="AD792" s="19">
        <f>MAX(0,ROUNDDOWN(X792-Z792-430000-0,-3))</f>
        <v/>
      </c>
      <c r="AE792" s="19">
        <f>IF(X792&lt;=450000,0,MAX(0,ROUNDDOWN(AD792*0.06-MIN(50000,AD792)*0.03,-2))+MAX(0,ROUNDDOWN(AD792*0.04-MIN(50000,AD792)*0.02,-2)))</f>
        <v/>
      </c>
      <c r="AF792" s="19">
        <f>AC792+AE792+Y792</f>
        <v/>
      </c>
      <c r="AG792" s="19">
        <f>MIN(650000,MAX(0,$B792))</f>
        <v/>
      </c>
      <c r="AH792" s="19">
        <f>$B792-AG792</f>
        <v/>
      </c>
      <c r="AI792" s="19">
        <f>MIN(670000,ROUNDDOWN(MAX(0,AH792-430000)*0.0751+47600,0))+MIN(260000,ROUNDDOWN(MAX(0,AH792-430000)*0.028+17600,0))+MIN(30000,ROUNDDOWN(MAX(0,AH792-430000)*0.0027+1873,0))+IF("いいえ"="はい",MIN(170000,ROUNDDOWN(MAX(0,AH792-430000)*0.0243+17800,0)),0)</f>
        <v/>
      </c>
      <c r="AJ792" s="19">
        <f>IF(""="",215040+AI792,"")</f>
        <v/>
      </c>
      <c r="AK792" s="19">
        <f>IF(AH792&gt;23500000,NA(),IF(AH792&lt;=4890000,1040000,IF(AH792&lt;=6550000,670000,620000)))</f>
        <v/>
      </c>
      <c r="AL792" s="19">
        <f>MAX(0,ROUNDDOWN(AH792-AJ792-AK792-0,-3))</f>
        <v/>
      </c>
      <c r="AM792" s="19">
        <f>IF(AL792&lt;=0,0,ROUNDDOWN((AL792*LOOKUP(AL792,{0,1950001,3300001,6950001,9000001,18000001,40000001},{0.05,0.1,0.2,0.23,0.33,0.4,0.45})-LOOKUP(AL792,{0,1950001,3300001,6950001,9000001,18000001,40000001},{0,97500,427500,636000,1536000,2796000,4796000}))*1.021,-2))</f>
        <v/>
      </c>
      <c r="AN792" s="19">
        <f>MAX(0,ROUNDDOWN(AH792-AJ792-430000-0,-3))</f>
        <v/>
      </c>
      <c r="AO792" s="19">
        <f>IF(AH792&lt;=450000,0,MAX(0,ROUNDDOWN(AN792*0.06-MIN(50000,AN792)*0.03,-2))+MAX(0,ROUNDDOWN(AN792*0.04-MIN(50000,AN792)*0.02,-2)))</f>
        <v/>
      </c>
      <c r="AP792" s="19">
        <f>AM792+AO792+AI792</f>
        <v/>
      </c>
      <c r="AQ792" s="19">
        <f>MIN(750000,MAX(0,$B792))</f>
        <v/>
      </c>
      <c r="AR792" s="19">
        <f>$B792-AQ792</f>
        <v/>
      </c>
      <c r="AS792" s="19">
        <f>MIN(670000,ROUNDDOWN(MAX(0,AR792-430000)*0.0751+47600,0))+MIN(260000,ROUNDDOWN(MAX(0,AR792-430000)*0.028+17600,0))+MIN(30000,ROUNDDOWN(MAX(0,AR792-430000)*0.0027+1873,0))+IF("いいえ"="はい",MIN(170000,ROUNDDOWN(MAX(0,AR792-430000)*0.0243+17800,0)),0)</f>
        <v/>
      </c>
      <c r="AT792" s="19">
        <f>IF(""="",215040+AS792,"")</f>
        <v/>
      </c>
      <c r="AU792" s="19">
        <f>IF(AR792&gt;23500000,NA(),IF(AR792&lt;=4890000,1040000,IF(AR792&lt;=6550000,670000,620000)))</f>
        <v/>
      </c>
      <c r="AV792" s="19">
        <f>MAX(0,ROUNDDOWN(AR792-AT792-AU792-0,-3))</f>
        <v/>
      </c>
      <c r="AW792" s="19">
        <f>IF(AV792&lt;=0,0,ROUNDDOWN((AV792*LOOKUP(AV792,{0,1950001,3300001,6950001,9000001,18000001,40000001},{0.05,0.1,0.2,0.23,0.33,0.4,0.45})-LOOKUP(AV792,{0,1950001,3300001,6950001,9000001,18000001,40000001},{0,97500,427500,636000,1536000,2796000,4796000}))*1.021,-2))</f>
        <v/>
      </c>
      <c r="AX792" s="19">
        <f>MAX(0,ROUNDDOWN(AR792-AT792-430000-0,-3))</f>
        <v/>
      </c>
      <c r="AY792" s="19">
        <f>IF(AR792&lt;=450000,0,MAX(0,ROUNDDOWN(AX792*0.06-MIN(50000,AX792)*0.03,-2))+MAX(0,ROUNDDOWN(AX792*0.04-MIN(50000,AX792)*0.02,-2)))</f>
        <v/>
      </c>
      <c r="AZ792" s="19">
        <f>AW792+AY792+AS792</f>
        <v/>
      </c>
    </row>
    <row r="793">
      <c r="A793" t="inlineStr">
        <is>
          <t>1万円刻み</t>
        </is>
      </c>
      <c r="B793" s="19">
        <f>'3_1万円刻み'!$A$776</f>
        <v/>
      </c>
      <c r="C793" s="19">
        <f>MIN(0,MAX(0,$B793))</f>
        <v/>
      </c>
      <c r="D793" s="19">
        <f>$B793-C793</f>
        <v/>
      </c>
      <c r="E793" s="19">
        <f>MIN(670000,ROUNDDOWN(MAX(0,D793-430000)*0.0751+47600,0))+MIN(260000,ROUNDDOWN(MAX(0,D793-430000)*0.028+17600,0))+MIN(30000,ROUNDDOWN(MAX(0,D793-430000)*0.0027+1873,0))+IF("いいえ"="はい",MIN(170000,ROUNDDOWN(MAX(0,D793-430000)*0.0243+17800,0)),0)</f>
        <v/>
      </c>
      <c r="F793" s="19">
        <f>IF(""="",215040+E793,"")</f>
        <v/>
      </c>
      <c r="G793" s="19">
        <f>IF(D793&gt;23500000,NA(),IF(D793&lt;=4890000,1040000,IF(D793&lt;=6550000,670000,620000)))</f>
        <v/>
      </c>
      <c r="H793" s="19">
        <f>MAX(0,ROUNDDOWN(D793-F793-G793-0,-3))</f>
        <v/>
      </c>
      <c r="I793" s="19">
        <f>IF(H793&lt;=0,0,ROUNDDOWN((H793*LOOKUP(H793,{0,1950001,3300001,6950001,9000001,18000001,40000001},{0.05,0.1,0.2,0.23,0.33,0.4,0.45})-LOOKUP(H793,{0,1950001,3300001,6950001,9000001,18000001,40000001},{0,97500,427500,636000,1536000,2796000,4796000}))*1.021,-2))</f>
        <v/>
      </c>
      <c r="J793" s="19">
        <f>MAX(0,ROUNDDOWN(D793-F793-430000-0,-3))</f>
        <v/>
      </c>
      <c r="K793" s="19">
        <f>IF(D793&lt;=450000,0,MAX(0,ROUNDDOWN(J793*0.06-MIN(50000,J793)*0.03,-2))+MAX(0,ROUNDDOWN(J793*0.04-MIN(50000,J793)*0.02,-2)))</f>
        <v/>
      </c>
      <c r="L793" s="19">
        <f>I793+K793+E793</f>
        <v/>
      </c>
      <c r="M793" s="19">
        <f>MIN(100000,MAX(0,$B793))</f>
        <v/>
      </c>
      <c r="N793" s="19">
        <f>$B793-M793</f>
        <v/>
      </c>
      <c r="O793" s="19">
        <f>MIN(670000,ROUNDDOWN(MAX(0,N793-430000)*0.0751+47600,0))+MIN(260000,ROUNDDOWN(MAX(0,N793-430000)*0.028+17600,0))+MIN(30000,ROUNDDOWN(MAX(0,N793-430000)*0.0027+1873,0))+IF("いいえ"="はい",MIN(170000,ROUNDDOWN(MAX(0,N793-430000)*0.0243+17800,0)),0)</f>
        <v/>
      </c>
      <c r="P793" s="19">
        <f>IF(""="",215040+O793,"")</f>
        <v/>
      </c>
      <c r="Q793" s="19">
        <f>IF(N793&gt;23500000,NA(),IF(N793&lt;=4890000,1040000,IF(N793&lt;=6550000,670000,620000)))</f>
        <v/>
      </c>
      <c r="R793" s="19">
        <f>MAX(0,ROUNDDOWN(N793-P793-Q793-0,-3))</f>
        <v/>
      </c>
      <c r="S793" s="19">
        <f>IF(R793&lt;=0,0,ROUNDDOWN((R793*LOOKUP(R793,{0,1950001,3300001,6950001,9000001,18000001,40000001},{0.05,0.1,0.2,0.23,0.33,0.4,0.45})-LOOKUP(R793,{0,1950001,3300001,6950001,9000001,18000001,40000001},{0,97500,427500,636000,1536000,2796000,4796000}))*1.021,-2))</f>
        <v/>
      </c>
      <c r="T793" s="19">
        <f>MAX(0,ROUNDDOWN(N793-P793-430000-0,-3))</f>
        <v/>
      </c>
      <c r="U793" s="19">
        <f>IF(N793&lt;=450000,0,MAX(0,ROUNDDOWN(T793*0.06-MIN(50000,T793)*0.03,-2))+MAX(0,ROUNDDOWN(T793*0.04-MIN(50000,T793)*0.02,-2)))</f>
        <v/>
      </c>
      <c r="V793" s="19">
        <f>S793+U793+O793</f>
        <v/>
      </c>
      <c r="W793" s="19">
        <f>MIN(550000,MAX(0,$B793))</f>
        <v/>
      </c>
      <c r="X793" s="19">
        <f>$B793-W793</f>
        <v/>
      </c>
      <c r="Y793" s="19">
        <f>MIN(670000,ROUNDDOWN(MAX(0,X793-430000)*0.0751+47600,0))+MIN(260000,ROUNDDOWN(MAX(0,X793-430000)*0.028+17600,0))+MIN(30000,ROUNDDOWN(MAX(0,X793-430000)*0.0027+1873,0))+IF("いいえ"="はい",MIN(170000,ROUNDDOWN(MAX(0,X793-430000)*0.0243+17800,0)),0)</f>
        <v/>
      </c>
      <c r="Z793" s="19">
        <f>IF(""="",215040+Y793,"")</f>
        <v/>
      </c>
      <c r="AA793" s="19">
        <f>IF(X793&gt;23500000,NA(),IF(X793&lt;=4890000,1040000,IF(X793&lt;=6550000,670000,620000)))</f>
        <v/>
      </c>
      <c r="AB793" s="19">
        <f>MAX(0,ROUNDDOWN(X793-Z793-AA793-0,-3))</f>
        <v/>
      </c>
      <c r="AC793" s="19">
        <f>IF(AB793&lt;=0,0,ROUNDDOWN((AB793*LOOKUP(AB793,{0,1950001,3300001,6950001,9000001,18000001,40000001},{0.05,0.1,0.2,0.23,0.33,0.4,0.45})-LOOKUP(AB793,{0,1950001,3300001,6950001,9000001,18000001,40000001},{0,97500,427500,636000,1536000,2796000,4796000}))*1.021,-2))</f>
        <v/>
      </c>
      <c r="AD793" s="19">
        <f>MAX(0,ROUNDDOWN(X793-Z793-430000-0,-3))</f>
        <v/>
      </c>
      <c r="AE793" s="19">
        <f>IF(X793&lt;=450000,0,MAX(0,ROUNDDOWN(AD793*0.06-MIN(50000,AD793)*0.03,-2))+MAX(0,ROUNDDOWN(AD793*0.04-MIN(50000,AD793)*0.02,-2)))</f>
        <v/>
      </c>
      <c r="AF793" s="19">
        <f>AC793+AE793+Y793</f>
        <v/>
      </c>
      <c r="AG793" s="19">
        <f>MIN(650000,MAX(0,$B793))</f>
        <v/>
      </c>
      <c r="AH793" s="19">
        <f>$B793-AG793</f>
        <v/>
      </c>
      <c r="AI793" s="19">
        <f>MIN(670000,ROUNDDOWN(MAX(0,AH793-430000)*0.0751+47600,0))+MIN(260000,ROUNDDOWN(MAX(0,AH793-430000)*0.028+17600,0))+MIN(30000,ROUNDDOWN(MAX(0,AH793-430000)*0.0027+1873,0))+IF("いいえ"="はい",MIN(170000,ROUNDDOWN(MAX(0,AH793-430000)*0.0243+17800,0)),0)</f>
        <v/>
      </c>
      <c r="AJ793" s="19">
        <f>IF(""="",215040+AI793,"")</f>
        <v/>
      </c>
      <c r="AK793" s="19">
        <f>IF(AH793&gt;23500000,NA(),IF(AH793&lt;=4890000,1040000,IF(AH793&lt;=6550000,670000,620000)))</f>
        <v/>
      </c>
      <c r="AL793" s="19">
        <f>MAX(0,ROUNDDOWN(AH793-AJ793-AK793-0,-3))</f>
        <v/>
      </c>
      <c r="AM793" s="19">
        <f>IF(AL793&lt;=0,0,ROUNDDOWN((AL793*LOOKUP(AL793,{0,1950001,3300001,6950001,9000001,18000001,40000001},{0.05,0.1,0.2,0.23,0.33,0.4,0.45})-LOOKUP(AL793,{0,1950001,3300001,6950001,9000001,18000001,40000001},{0,97500,427500,636000,1536000,2796000,4796000}))*1.021,-2))</f>
        <v/>
      </c>
      <c r="AN793" s="19">
        <f>MAX(0,ROUNDDOWN(AH793-AJ793-430000-0,-3))</f>
        <v/>
      </c>
      <c r="AO793" s="19">
        <f>IF(AH793&lt;=450000,0,MAX(0,ROUNDDOWN(AN793*0.06-MIN(50000,AN793)*0.03,-2))+MAX(0,ROUNDDOWN(AN793*0.04-MIN(50000,AN793)*0.02,-2)))</f>
        <v/>
      </c>
      <c r="AP793" s="19">
        <f>AM793+AO793+AI793</f>
        <v/>
      </c>
      <c r="AQ793" s="19">
        <f>MIN(750000,MAX(0,$B793))</f>
        <v/>
      </c>
      <c r="AR793" s="19">
        <f>$B793-AQ793</f>
        <v/>
      </c>
      <c r="AS793" s="19">
        <f>MIN(670000,ROUNDDOWN(MAX(0,AR793-430000)*0.0751+47600,0))+MIN(260000,ROUNDDOWN(MAX(0,AR793-430000)*0.028+17600,0))+MIN(30000,ROUNDDOWN(MAX(0,AR793-430000)*0.0027+1873,0))+IF("いいえ"="はい",MIN(170000,ROUNDDOWN(MAX(0,AR793-430000)*0.0243+17800,0)),0)</f>
        <v/>
      </c>
      <c r="AT793" s="19">
        <f>IF(""="",215040+AS793,"")</f>
        <v/>
      </c>
      <c r="AU793" s="19">
        <f>IF(AR793&gt;23500000,NA(),IF(AR793&lt;=4890000,1040000,IF(AR793&lt;=6550000,670000,620000)))</f>
        <v/>
      </c>
      <c r="AV793" s="19">
        <f>MAX(0,ROUNDDOWN(AR793-AT793-AU793-0,-3))</f>
        <v/>
      </c>
      <c r="AW793" s="19">
        <f>IF(AV793&lt;=0,0,ROUNDDOWN((AV793*LOOKUP(AV793,{0,1950001,3300001,6950001,9000001,18000001,40000001},{0.05,0.1,0.2,0.23,0.33,0.4,0.45})-LOOKUP(AV793,{0,1950001,3300001,6950001,9000001,18000001,40000001},{0,97500,427500,636000,1536000,2796000,4796000}))*1.021,-2))</f>
        <v/>
      </c>
      <c r="AX793" s="19">
        <f>MAX(0,ROUNDDOWN(AR793-AT793-430000-0,-3))</f>
        <v/>
      </c>
      <c r="AY793" s="19">
        <f>IF(AR793&lt;=450000,0,MAX(0,ROUNDDOWN(AX793*0.06-MIN(50000,AX793)*0.03,-2))+MAX(0,ROUNDDOWN(AX793*0.04-MIN(50000,AX793)*0.02,-2)))</f>
        <v/>
      </c>
      <c r="AZ793" s="19">
        <f>AW793+AY793+AS793</f>
        <v/>
      </c>
    </row>
    <row r="794">
      <c r="A794" t="inlineStr">
        <is>
          <t>1万円刻み</t>
        </is>
      </c>
      <c r="B794" s="19">
        <f>'3_1万円刻み'!$A$777</f>
        <v/>
      </c>
      <c r="C794" s="19">
        <f>MIN(0,MAX(0,$B794))</f>
        <v/>
      </c>
      <c r="D794" s="19">
        <f>$B794-C794</f>
        <v/>
      </c>
      <c r="E794" s="19">
        <f>MIN(670000,ROUNDDOWN(MAX(0,D794-430000)*0.0751+47600,0))+MIN(260000,ROUNDDOWN(MAX(0,D794-430000)*0.028+17600,0))+MIN(30000,ROUNDDOWN(MAX(0,D794-430000)*0.0027+1873,0))+IF("いいえ"="はい",MIN(170000,ROUNDDOWN(MAX(0,D794-430000)*0.0243+17800,0)),0)</f>
        <v/>
      </c>
      <c r="F794" s="19">
        <f>IF(""="",215040+E794,"")</f>
        <v/>
      </c>
      <c r="G794" s="19">
        <f>IF(D794&gt;23500000,NA(),IF(D794&lt;=4890000,1040000,IF(D794&lt;=6550000,670000,620000)))</f>
        <v/>
      </c>
      <c r="H794" s="19">
        <f>MAX(0,ROUNDDOWN(D794-F794-G794-0,-3))</f>
        <v/>
      </c>
      <c r="I794" s="19">
        <f>IF(H794&lt;=0,0,ROUNDDOWN((H794*LOOKUP(H794,{0,1950001,3300001,6950001,9000001,18000001,40000001},{0.05,0.1,0.2,0.23,0.33,0.4,0.45})-LOOKUP(H794,{0,1950001,3300001,6950001,9000001,18000001,40000001},{0,97500,427500,636000,1536000,2796000,4796000}))*1.021,-2))</f>
        <v/>
      </c>
      <c r="J794" s="19">
        <f>MAX(0,ROUNDDOWN(D794-F794-430000-0,-3))</f>
        <v/>
      </c>
      <c r="K794" s="19">
        <f>IF(D794&lt;=450000,0,MAX(0,ROUNDDOWN(J794*0.06-MIN(50000,J794)*0.03,-2))+MAX(0,ROUNDDOWN(J794*0.04-MIN(50000,J794)*0.02,-2)))</f>
        <v/>
      </c>
      <c r="L794" s="19">
        <f>I794+K794+E794</f>
        <v/>
      </c>
      <c r="M794" s="19">
        <f>MIN(100000,MAX(0,$B794))</f>
        <v/>
      </c>
      <c r="N794" s="19">
        <f>$B794-M794</f>
        <v/>
      </c>
      <c r="O794" s="19">
        <f>MIN(670000,ROUNDDOWN(MAX(0,N794-430000)*0.0751+47600,0))+MIN(260000,ROUNDDOWN(MAX(0,N794-430000)*0.028+17600,0))+MIN(30000,ROUNDDOWN(MAX(0,N794-430000)*0.0027+1873,0))+IF("いいえ"="はい",MIN(170000,ROUNDDOWN(MAX(0,N794-430000)*0.0243+17800,0)),0)</f>
        <v/>
      </c>
      <c r="P794" s="19">
        <f>IF(""="",215040+O794,"")</f>
        <v/>
      </c>
      <c r="Q794" s="19">
        <f>IF(N794&gt;23500000,NA(),IF(N794&lt;=4890000,1040000,IF(N794&lt;=6550000,670000,620000)))</f>
        <v/>
      </c>
      <c r="R794" s="19">
        <f>MAX(0,ROUNDDOWN(N794-P794-Q794-0,-3))</f>
        <v/>
      </c>
      <c r="S794" s="19">
        <f>IF(R794&lt;=0,0,ROUNDDOWN((R794*LOOKUP(R794,{0,1950001,3300001,6950001,9000001,18000001,40000001},{0.05,0.1,0.2,0.23,0.33,0.4,0.45})-LOOKUP(R794,{0,1950001,3300001,6950001,9000001,18000001,40000001},{0,97500,427500,636000,1536000,2796000,4796000}))*1.021,-2))</f>
        <v/>
      </c>
      <c r="T794" s="19">
        <f>MAX(0,ROUNDDOWN(N794-P794-430000-0,-3))</f>
        <v/>
      </c>
      <c r="U794" s="19">
        <f>IF(N794&lt;=450000,0,MAX(0,ROUNDDOWN(T794*0.06-MIN(50000,T794)*0.03,-2))+MAX(0,ROUNDDOWN(T794*0.04-MIN(50000,T794)*0.02,-2)))</f>
        <v/>
      </c>
      <c r="V794" s="19">
        <f>S794+U794+O794</f>
        <v/>
      </c>
      <c r="W794" s="19">
        <f>MIN(550000,MAX(0,$B794))</f>
        <v/>
      </c>
      <c r="X794" s="19">
        <f>$B794-W794</f>
        <v/>
      </c>
      <c r="Y794" s="19">
        <f>MIN(670000,ROUNDDOWN(MAX(0,X794-430000)*0.0751+47600,0))+MIN(260000,ROUNDDOWN(MAX(0,X794-430000)*0.028+17600,0))+MIN(30000,ROUNDDOWN(MAX(0,X794-430000)*0.0027+1873,0))+IF("いいえ"="はい",MIN(170000,ROUNDDOWN(MAX(0,X794-430000)*0.0243+17800,0)),0)</f>
        <v/>
      </c>
      <c r="Z794" s="19">
        <f>IF(""="",215040+Y794,"")</f>
        <v/>
      </c>
      <c r="AA794" s="19">
        <f>IF(X794&gt;23500000,NA(),IF(X794&lt;=4890000,1040000,IF(X794&lt;=6550000,670000,620000)))</f>
        <v/>
      </c>
      <c r="AB794" s="19">
        <f>MAX(0,ROUNDDOWN(X794-Z794-AA794-0,-3))</f>
        <v/>
      </c>
      <c r="AC794" s="19">
        <f>IF(AB794&lt;=0,0,ROUNDDOWN((AB794*LOOKUP(AB794,{0,1950001,3300001,6950001,9000001,18000001,40000001},{0.05,0.1,0.2,0.23,0.33,0.4,0.45})-LOOKUP(AB794,{0,1950001,3300001,6950001,9000001,18000001,40000001},{0,97500,427500,636000,1536000,2796000,4796000}))*1.021,-2))</f>
        <v/>
      </c>
      <c r="AD794" s="19">
        <f>MAX(0,ROUNDDOWN(X794-Z794-430000-0,-3))</f>
        <v/>
      </c>
      <c r="AE794" s="19">
        <f>IF(X794&lt;=450000,0,MAX(0,ROUNDDOWN(AD794*0.06-MIN(50000,AD794)*0.03,-2))+MAX(0,ROUNDDOWN(AD794*0.04-MIN(50000,AD794)*0.02,-2)))</f>
        <v/>
      </c>
      <c r="AF794" s="19">
        <f>AC794+AE794+Y794</f>
        <v/>
      </c>
      <c r="AG794" s="19">
        <f>MIN(650000,MAX(0,$B794))</f>
        <v/>
      </c>
      <c r="AH794" s="19">
        <f>$B794-AG794</f>
        <v/>
      </c>
      <c r="AI794" s="19">
        <f>MIN(670000,ROUNDDOWN(MAX(0,AH794-430000)*0.0751+47600,0))+MIN(260000,ROUNDDOWN(MAX(0,AH794-430000)*0.028+17600,0))+MIN(30000,ROUNDDOWN(MAX(0,AH794-430000)*0.0027+1873,0))+IF("いいえ"="はい",MIN(170000,ROUNDDOWN(MAX(0,AH794-430000)*0.0243+17800,0)),0)</f>
        <v/>
      </c>
      <c r="AJ794" s="19">
        <f>IF(""="",215040+AI794,"")</f>
        <v/>
      </c>
      <c r="AK794" s="19">
        <f>IF(AH794&gt;23500000,NA(),IF(AH794&lt;=4890000,1040000,IF(AH794&lt;=6550000,670000,620000)))</f>
        <v/>
      </c>
      <c r="AL794" s="19">
        <f>MAX(0,ROUNDDOWN(AH794-AJ794-AK794-0,-3))</f>
        <v/>
      </c>
      <c r="AM794" s="19">
        <f>IF(AL794&lt;=0,0,ROUNDDOWN((AL794*LOOKUP(AL794,{0,1950001,3300001,6950001,9000001,18000001,40000001},{0.05,0.1,0.2,0.23,0.33,0.4,0.45})-LOOKUP(AL794,{0,1950001,3300001,6950001,9000001,18000001,40000001},{0,97500,427500,636000,1536000,2796000,4796000}))*1.021,-2))</f>
        <v/>
      </c>
      <c r="AN794" s="19">
        <f>MAX(0,ROUNDDOWN(AH794-AJ794-430000-0,-3))</f>
        <v/>
      </c>
      <c r="AO794" s="19">
        <f>IF(AH794&lt;=450000,0,MAX(0,ROUNDDOWN(AN794*0.06-MIN(50000,AN794)*0.03,-2))+MAX(0,ROUNDDOWN(AN794*0.04-MIN(50000,AN794)*0.02,-2)))</f>
        <v/>
      </c>
      <c r="AP794" s="19">
        <f>AM794+AO794+AI794</f>
        <v/>
      </c>
      <c r="AQ794" s="19">
        <f>MIN(750000,MAX(0,$B794))</f>
        <v/>
      </c>
      <c r="AR794" s="19">
        <f>$B794-AQ794</f>
        <v/>
      </c>
      <c r="AS794" s="19">
        <f>MIN(670000,ROUNDDOWN(MAX(0,AR794-430000)*0.0751+47600,0))+MIN(260000,ROUNDDOWN(MAX(0,AR794-430000)*0.028+17600,0))+MIN(30000,ROUNDDOWN(MAX(0,AR794-430000)*0.0027+1873,0))+IF("いいえ"="はい",MIN(170000,ROUNDDOWN(MAX(0,AR794-430000)*0.0243+17800,0)),0)</f>
        <v/>
      </c>
      <c r="AT794" s="19">
        <f>IF(""="",215040+AS794,"")</f>
        <v/>
      </c>
      <c r="AU794" s="19">
        <f>IF(AR794&gt;23500000,NA(),IF(AR794&lt;=4890000,1040000,IF(AR794&lt;=6550000,670000,620000)))</f>
        <v/>
      </c>
      <c r="AV794" s="19">
        <f>MAX(0,ROUNDDOWN(AR794-AT794-AU794-0,-3))</f>
        <v/>
      </c>
      <c r="AW794" s="19">
        <f>IF(AV794&lt;=0,0,ROUNDDOWN((AV794*LOOKUP(AV794,{0,1950001,3300001,6950001,9000001,18000001,40000001},{0.05,0.1,0.2,0.23,0.33,0.4,0.45})-LOOKUP(AV794,{0,1950001,3300001,6950001,9000001,18000001,40000001},{0,97500,427500,636000,1536000,2796000,4796000}))*1.021,-2))</f>
        <v/>
      </c>
      <c r="AX794" s="19">
        <f>MAX(0,ROUNDDOWN(AR794-AT794-430000-0,-3))</f>
        <v/>
      </c>
      <c r="AY794" s="19">
        <f>IF(AR794&lt;=450000,0,MAX(0,ROUNDDOWN(AX794*0.06-MIN(50000,AX794)*0.03,-2))+MAX(0,ROUNDDOWN(AX794*0.04-MIN(50000,AX794)*0.02,-2)))</f>
        <v/>
      </c>
      <c r="AZ794" s="19">
        <f>AW794+AY794+AS794</f>
        <v/>
      </c>
    </row>
    <row r="795">
      <c r="A795" t="inlineStr">
        <is>
          <t>1万円刻み</t>
        </is>
      </c>
      <c r="B795" s="19">
        <f>'3_1万円刻み'!$A$778</f>
        <v/>
      </c>
      <c r="C795" s="19">
        <f>MIN(0,MAX(0,$B795))</f>
        <v/>
      </c>
      <c r="D795" s="19">
        <f>$B795-C795</f>
        <v/>
      </c>
      <c r="E795" s="19">
        <f>MIN(670000,ROUNDDOWN(MAX(0,D795-430000)*0.0751+47600,0))+MIN(260000,ROUNDDOWN(MAX(0,D795-430000)*0.028+17600,0))+MIN(30000,ROUNDDOWN(MAX(0,D795-430000)*0.0027+1873,0))+IF("いいえ"="はい",MIN(170000,ROUNDDOWN(MAX(0,D795-430000)*0.0243+17800,0)),0)</f>
        <v/>
      </c>
      <c r="F795" s="19">
        <f>IF(""="",215040+E795,"")</f>
        <v/>
      </c>
      <c r="G795" s="19">
        <f>IF(D795&gt;23500000,NA(),IF(D795&lt;=4890000,1040000,IF(D795&lt;=6550000,670000,620000)))</f>
        <v/>
      </c>
      <c r="H795" s="19">
        <f>MAX(0,ROUNDDOWN(D795-F795-G795-0,-3))</f>
        <v/>
      </c>
      <c r="I795" s="19">
        <f>IF(H795&lt;=0,0,ROUNDDOWN((H795*LOOKUP(H795,{0,1950001,3300001,6950001,9000001,18000001,40000001},{0.05,0.1,0.2,0.23,0.33,0.4,0.45})-LOOKUP(H795,{0,1950001,3300001,6950001,9000001,18000001,40000001},{0,97500,427500,636000,1536000,2796000,4796000}))*1.021,-2))</f>
        <v/>
      </c>
      <c r="J795" s="19">
        <f>MAX(0,ROUNDDOWN(D795-F795-430000-0,-3))</f>
        <v/>
      </c>
      <c r="K795" s="19">
        <f>IF(D795&lt;=450000,0,MAX(0,ROUNDDOWN(J795*0.06-MIN(50000,J795)*0.03,-2))+MAX(0,ROUNDDOWN(J795*0.04-MIN(50000,J795)*0.02,-2)))</f>
        <v/>
      </c>
      <c r="L795" s="19">
        <f>I795+K795+E795</f>
        <v/>
      </c>
      <c r="M795" s="19">
        <f>MIN(100000,MAX(0,$B795))</f>
        <v/>
      </c>
      <c r="N795" s="19">
        <f>$B795-M795</f>
        <v/>
      </c>
      <c r="O795" s="19">
        <f>MIN(670000,ROUNDDOWN(MAX(0,N795-430000)*0.0751+47600,0))+MIN(260000,ROUNDDOWN(MAX(0,N795-430000)*0.028+17600,0))+MIN(30000,ROUNDDOWN(MAX(0,N795-430000)*0.0027+1873,0))+IF("いいえ"="はい",MIN(170000,ROUNDDOWN(MAX(0,N795-430000)*0.0243+17800,0)),0)</f>
        <v/>
      </c>
      <c r="P795" s="19">
        <f>IF(""="",215040+O795,"")</f>
        <v/>
      </c>
      <c r="Q795" s="19">
        <f>IF(N795&gt;23500000,NA(),IF(N795&lt;=4890000,1040000,IF(N795&lt;=6550000,670000,620000)))</f>
        <v/>
      </c>
      <c r="R795" s="19">
        <f>MAX(0,ROUNDDOWN(N795-P795-Q795-0,-3))</f>
        <v/>
      </c>
      <c r="S795" s="19">
        <f>IF(R795&lt;=0,0,ROUNDDOWN((R795*LOOKUP(R795,{0,1950001,3300001,6950001,9000001,18000001,40000001},{0.05,0.1,0.2,0.23,0.33,0.4,0.45})-LOOKUP(R795,{0,1950001,3300001,6950001,9000001,18000001,40000001},{0,97500,427500,636000,1536000,2796000,4796000}))*1.021,-2))</f>
        <v/>
      </c>
      <c r="T795" s="19">
        <f>MAX(0,ROUNDDOWN(N795-P795-430000-0,-3))</f>
        <v/>
      </c>
      <c r="U795" s="19">
        <f>IF(N795&lt;=450000,0,MAX(0,ROUNDDOWN(T795*0.06-MIN(50000,T795)*0.03,-2))+MAX(0,ROUNDDOWN(T795*0.04-MIN(50000,T795)*0.02,-2)))</f>
        <v/>
      </c>
      <c r="V795" s="19">
        <f>S795+U795+O795</f>
        <v/>
      </c>
      <c r="W795" s="19">
        <f>MIN(550000,MAX(0,$B795))</f>
        <v/>
      </c>
      <c r="X795" s="19">
        <f>$B795-W795</f>
        <v/>
      </c>
      <c r="Y795" s="19">
        <f>MIN(670000,ROUNDDOWN(MAX(0,X795-430000)*0.0751+47600,0))+MIN(260000,ROUNDDOWN(MAX(0,X795-430000)*0.028+17600,0))+MIN(30000,ROUNDDOWN(MAX(0,X795-430000)*0.0027+1873,0))+IF("いいえ"="はい",MIN(170000,ROUNDDOWN(MAX(0,X795-430000)*0.0243+17800,0)),0)</f>
        <v/>
      </c>
      <c r="Z795" s="19">
        <f>IF(""="",215040+Y795,"")</f>
        <v/>
      </c>
      <c r="AA795" s="19">
        <f>IF(X795&gt;23500000,NA(),IF(X795&lt;=4890000,1040000,IF(X795&lt;=6550000,670000,620000)))</f>
        <v/>
      </c>
      <c r="AB795" s="19">
        <f>MAX(0,ROUNDDOWN(X795-Z795-AA795-0,-3))</f>
        <v/>
      </c>
      <c r="AC795" s="19">
        <f>IF(AB795&lt;=0,0,ROUNDDOWN((AB795*LOOKUP(AB795,{0,1950001,3300001,6950001,9000001,18000001,40000001},{0.05,0.1,0.2,0.23,0.33,0.4,0.45})-LOOKUP(AB795,{0,1950001,3300001,6950001,9000001,18000001,40000001},{0,97500,427500,636000,1536000,2796000,4796000}))*1.021,-2))</f>
        <v/>
      </c>
      <c r="AD795" s="19">
        <f>MAX(0,ROUNDDOWN(X795-Z795-430000-0,-3))</f>
        <v/>
      </c>
      <c r="AE795" s="19">
        <f>IF(X795&lt;=450000,0,MAX(0,ROUNDDOWN(AD795*0.06-MIN(50000,AD795)*0.03,-2))+MAX(0,ROUNDDOWN(AD795*0.04-MIN(50000,AD795)*0.02,-2)))</f>
        <v/>
      </c>
      <c r="AF795" s="19">
        <f>AC795+AE795+Y795</f>
        <v/>
      </c>
      <c r="AG795" s="19">
        <f>MIN(650000,MAX(0,$B795))</f>
        <v/>
      </c>
      <c r="AH795" s="19">
        <f>$B795-AG795</f>
        <v/>
      </c>
      <c r="AI795" s="19">
        <f>MIN(670000,ROUNDDOWN(MAX(0,AH795-430000)*0.0751+47600,0))+MIN(260000,ROUNDDOWN(MAX(0,AH795-430000)*0.028+17600,0))+MIN(30000,ROUNDDOWN(MAX(0,AH795-430000)*0.0027+1873,0))+IF("いいえ"="はい",MIN(170000,ROUNDDOWN(MAX(0,AH795-430000)*0.0243+17800,0)),0)</f>
        <v/>
      </c>
      <c r="AJ795" s="19">
        <f>IF(""="",215040+AI795,"")</f>
        <v/>
      </c>
      <c r="AK795" s="19">
        <f>IF(AH795&gt;23500000,NA(),IF(AH795&lt;=4890000,1040000,IF(AH795&lt;=6550000,670000,620000)))</f>
        <v/>
      </c>
      <c r="AL795" s="19">
        <f>MAX(0,ROUNDDOWN(AH795-AJ795-AK795-0,-3))</f>
        <v/>
      </c>
      <c r="AM795" s="19">
        <f>IF(AL795&lt;=0,0,ROUNDDOWN((AL795*LOOKUP(AL795,{0,1950001,3300001,6950001,9000001,18000001,40000001},{0.05,0.1,0.2,0.23,0.33,0.4,0.45})-LOOKUP(AL795,{0,1950001,3300001,6950001,9000001,18000001,40000001},{0,97500,427500,636000,1536000,2796000,4796000}))*1.021,-2))</f>
        <v/>
      </c>
      <c r="AN795" s="19">
        <f>MAX(0,ROUNDDOWN(AH795-AJ795-430000-0,-3))</f>
        <v/>
      </c>
      <c r="AO795" s="19">
        <f>IF(AH795&lt;=450000,0,MAX(0,ROUNDDOWN(AN795*0.06-MIN(50000,AN795)*0.03,-2))+MAX(0,ROUNDDOWN(AN795*0.04-MIN(50000,AN795)*0.02,-2)))</f>
        <v/>
      </c>
      <c r="AP795" s="19">
        <f>AM795+AO795+AI795</f>
        <v/>
      </c>
      <c r="AQ795" s="19">
        <f>MIN(750000,MAX(0,$B795))</f>
        <v/>
      </c>
      <c r="AR795" s="19">
        <f>$B795-AQ795</f>
        <v/>
      </c>
      <c r="AS795" s="19">
        <f>MIN(670000,ROUNDDOWN(MAX(0,AR795-430000)*0.0751+47600,0))+MIN(260000,ROUNDDOWN(MAX(0,AR795-430000)*0.028+17600,0))+MIN(30000,ROUNDDOWN(MAX(0,AR795-430000)*0.0027+1873,0))+IF("いいえ"="はい",MIN(170000,ROUNDDOWN(MAX(0,AR795-430000)*0.0243+17800,0)),0)</f>
        <v/>
      </c>
      <c r="AT795" s="19">
        <f>IF(""="",215040+AS795,"")</f>
        <v/>
      </c>
      <c r="AU795" s="19">
        <f>IF(AR795&gt;23500000,NA(),IF(AR795&lt;=4890000,1040000,IF(AR795&lt;=6550000,670000,620000)))</f>
        <v/>
      </c>
      <c r="AV795" s="19">
        <f>MAX(0,ROUNDDOWN(AR795-AT795-AU795-0,-3))</f>
        <v/>
      </c>
      <c r="AW795" s="19">
        <f>IF(AV795&lt;=0,0,ROUNDDOWN((AV795*LOOKUP(AV795,{0,1950001,3300001,6950001,9000001,18000001,40000001},{0.05,0.1,0.2,0.23,0.33,0.4,0.45})-LOOKUP(AV795,{0,1950001,3300001,6950001,9000001,18000001,40000001},{0,97500,427500,636000,1536000,2796000,4796000}))*1.021,-2))</f>
        <v/>
      </c>
      <c r="AX795" s="19">
        <f>MAX(0,ROUNDDOWN(AR795-AT795-430000-0,-3))</f>
        <v/>
      </c>
      <c r="AY795" s="19">
        <f>IF(AR795&lt;=450000,0,MAX(0,ROUNDDOWN(AX795*0.06-MIN(50000,AX795)*0.03,-2))+MAX(0,ROUNDDOWN(AX795*0.04-MIN(50000,AX795)*0.02,-2)))</f>
        <v/>
      </c>
      <c r="AZ795" s="19">
        <f>AW795+AY795+AS795</f>
        <v/>
      </c>
    </row>
    <row r="796">
      <c r="A796" t="inlineStr">
        <is>
          <t>1万円刻み</t>
        </is>
      </c>
      <c r="B796" s="19">
        <f>'3_1万円刻み'!$A$779</f>
        <v/>
      </c>
      <c r="C796" s="19">
        <f>MIN(0,MAX(0,$B796))</f>
        <v/>
      </c>
      <c r="D796" s="19">
        <f>$B796-C796</f>
        <v/>
      </c>
      <c r="E796" s="19">
        <f>MIN(670000,ROUNDDOWN(MAX(0,D796-430000)*0.0751+47600,0))+MIN(260000,ROUNDDOWN(MAX(0,D796-430000)*0.028+17600,0))+MIN(30000,ROUNDDOWN(MAX(0,D796-430000)*0.0027+1873,0))+IF("いいえ"="はい",MIN(170000,ROUNDDOWN(MAX(0,D796-430000)*0.0243+17800,0)),0)</f>
        <v/>
      </c>
      <c r="F796" s="19">
        <f>IF(""="",215040+E796,"")</f>
        <v/>
      </c>
      <c r="G796" s="19">
        <f>IF(D796&gt;23500000,NA(),IF(D796&lt;=4890000,1040000,IF(D796&lt;=6550000,670000,620000)))</f>
        <v/>
      </c>
      <c r="H796" s="19">
        <f>MAX(0,ROUNDDOWN(D796-F796-G796-0,-3))</f>
        <v/>
      </c>
      <c r="I796" s="19">
        <f>IF(H796&lt;=0,0,ROUNDDOWN((H796*LOOKUP(H796,{0,1950001,3300001,6950001,9000001,18000001,40000001},{0.05,0.1,0.2,0.23,0.33,0.4,0.45})-LOOKUP(H796,{0,1950001,3300001,6950001,9000001,18000001,40000001},{0,97500,427500,636000,1536000,2796000,4796000}))*1.021,-2))</f>
        <v/>
      </c>
      <c r="J796" s="19">
        <f>MAX(0,ROUNDDOWN(D796-F796-430000-0,-3))</f>
        <v/>
      </c>
      <c r="K796" s="19">
        <f>IF(D796&lt;=450000,0,MAX(0,ROUNDDOWN(J796*0.06-MIN(50000,J796)*0.03,-2))+MAX(0,ROUNDDOWN(J796*0.04-MIN(50000,J796)*0.02,-2)))</f>
        <v/>
      </c>
      <c r="L796" s="19">
        <f>I796+K796+E796</f>
        <v/>
      </c>
      <c r="M796" s="19">
        <f>MIN(100000,MAX(0,$B796))</f>
        <v/>
      </c>
      <c r="N796" s="19">
        <f>$B796-M796</f>
        <v/>
      </c>
      <c r="O796" s="19">
        <f>MIN(670000,ROUNDDOWN(MAX(0,N796-430000)*0.0751+47600,0))+MIN(260000,ROUNDDOWN(MAX(0,N796-430000)*0.028+17600,0))+MIN(30000,ROUNDDOWN(MAX(0,N796-430000)*0.0027+1873,0))+IF("いいえ"="はい",MIN(170000,ROUNDDOWN(MAX(0,N796-430000)*0.0243+17800,0)),0)</f>
        <v/>
      </c>
      <c r="P796" s="19">
        <f>IF(""="",215040+O796,"")</f>
        <v/>
      </c>
      <c r="Q796" s="19">
        <f>IF(N796&gt;23500000,NA(),IF(N796&lt;=4890000,1040000,IF(N796&lt;=6550000,670000,620000)))</f>
        <v/>
      </c>
      <c r="R796" s="19">
        <f>MAX(0,ROUNDDOWN(N796-P796-Q796-0,-3))</f>
        <v/>
      </c>
      <c r="S796" s="19">
        <f>IF(R796&lt;=0,0,ROUNDDOWN((R796*LOOKUP(R796,{0,1950001,3300001,6950001,9000001,18000001,40000001},{0.05,0.1,0.2,0.23,0.33,0.4,0.45})-LOOKUP(R796,{0,1950001,3300001,6950001,9000001,18000001,40000001},{0,97500,427500,636000,1536000,2796000,4796000}))*1.021,-2))</f>
        <v/>
      </c>
      <c r="T796" s="19">
        <f>MAX(0,ROUNDDOWN(N796-P796-430000-0,-3))</f>
        <v/>
      </c>
      <c r="U796" s="19">
        <f>IF(N796&lt;=450000,0,MAX(0,ROUNDDOWN(T796*0.06-MIN(50000,T796)*0.03,-2))+MAX(0,ROUNDDOWN(T796*0.04-MIN(50000,T796)*0.02,-2)))</f>
        <v/>
      </c>
      <c r="V796" s="19">
        <f>S796+U796+O796</f>
        <v/>
      </c>
      <c r="W796" s="19">
        <f>MIN(550000,MAX(0,$B796))</f>
        <v/>
      </c>
      <c r="X796" s="19">
        <f>$B796-W796</f>
        <v/>
      </c>
      <c r="Y796" s="19">
        <f>MIN(670000,ROUNDDOWN(MAX(0,X796-430000)*0.0751+47600,0))+MIN(260000,ROUNDDOWN(MAX(0,X796-430000)*0.028+17600,0))+MIN(30000,ROUNDDOWN(MAX(0,X796-430000)*0.0027+1873,0))+IF("いいえ"="はい",MIN(170000,ROUNDDOWN(MAX(0,X796-430000)*0.0243+17800,0)),0)</f>
        <v/>
      </c>
      <c r="Z796" s="19">
        <f>IF(""="",215040+Y796,"")</f>
        <v/>
      </c>
      <c r="AA796" s="19">
        <f>IF(X796&gt;23500000,NA(),IF(X796&lt;=4890000,1040000,IF(X796&lt;=6550000,670000,620000)))</f>
        <v/>
      </c>
      <c r="AB796" s="19">
        <f>MAX(0,ROUNDDOWN(X796-Z796-AA796-0,-3))</f>
        <v/>
      </c>
      <c r="AC796" s="19">
        <f>IF(AB796&lt;=0,0,ROUNDDOWN((AB796*LOOKUP(AB796,{0,1950001,3300001,6950001,9000001,18000001,40000001},{0.05,0.1,0.2,0.23,0.33,0.4,0.45})-LOOKUP(AB796,{0,1950001,3300001,6950001,9000001,18000001,40000001},{0,97500,427500,636000,1536000,2796000,4796000}))*1.021,-2))</f>
        <v/>
      </c>
      <c r="AD796" s="19">
        <f>MAX(0,ROUNDDOWN(X796-Z796-430000-0,-3))</f>
        <v/>
      </c>
      <c r="AE796" s="19">
        <f>IF(X796&lt;=450000,0,MAX(0,ROUNDDOWN(AD796*0.06-MIN(50000,AD796)*0.03,-2))+MAX(0,ROUNDDOWN(AD796*0.04-MIN(50000,AD796)*0.02,-2)))</f>
        <v/>
      </c>
      <c r="AF796" s="19">
        <f>AC796+AE796+Y796</f>
        <v/>
      </c>
      <c r="AG796" s="19">
        <f>MIN(650000,MAX(0,$B796))</f>
        <v/>
      </c>
      <c r="AH796" s="19">
        <f>$B796-AG796</f>
        <v/>
      </c>
      <c r="AI796" s="19">
        <f>MIN(670000,ROUNDDOWN(MAX(0,AH796-430000)*0.0751+47600,0))+MIN(260000,ROUNDDOWN(MAX(0,AH796-430000)*0.028+17600,0))+MIN(30000,ROUNDDOWN(MAX(0,AH796-430000)*0.0027+1873,0))+IF("いいえ"="はい",MIN(170000,ROUNDDOWN(MAX(0,AH796-430000)*0.0243+17800,0)),0)</f>
        <v/>
      </c>
      <c r="AJ796" s="19">
        <f>IF(""="",215040+AI796,"")</f>
        <v/>
      </c>
      <c r="AK796" s="19">
        <f>IF(AH796&gt;23500000,NA(),IF(AH796&lt;=4890000,1040000,IF(AH796&lt;=6550000,670000,620000)))</f>
        <v/>
      </c>
      <c r="AL796" s="19">
        <f>MAX(0,ROUNDDOWN(AH796-AJ796-AK796-0,-3))</f>
        <v/>
      </c>
      <c r="AM796" s="19">
        <f>IF(AL796&lt;=0,0,ROUNDDOWN((AL796*LOOKUP(AL796,{0,1950001,3300001,6950001,9000001,18000001,40000001},{0.05,0.1,0.2,0.23,0.33,0.4,0.45})-LOOKUP(AL796,{0,1950001,3300001,6950001,9000001,18000001,40000001},{0,97500,427500,636000,1536000,2796000,4796000}))*1.021,-2))</f>
        <v/>
      </c>
      <c r="AN796" s="19">
        <f>MAX(0,ROUNDDOWN(AH796-AJ796-430000-0,-3))</f>
        <v/>
      </c>
      <c r="AO796" s="19">
        <f>IF(AH796&lt;=450000,0,MAX(0,ROUNDDOWN(AN796*0.06-MIN(50000,AN796)*0.03,-2))+MAX(0,ROUNDDOWN(AN796*0.04-MIN(50000,AN796)*0.02,-2)))</f>
        <v/>
      </c>
      <c r="AP796" s="19">
        <f>AM796+AO796+AI796</f>
        <v/>
      </c>
      <c r="AQ796" s="19">
        <f>MIN(750000,MAX(0,$B796))</f>
        <v/>
      </c>
      <c r="AR796" s="19">
        <f>$B796-AQ796</f>
        <v/>
      </c>
      <c r="AS796" s="19">
        <f>MIN(670000,ROUNDDOWN(MAX(0,AR796-430000)*0.0751+47600,0))+MIN(260000,ROUNDDOWN(MAX(0,AR796-430000)*0.028+17600,0))+MIN(30000,ROUNDDOWN(MAX(0,AR796-430000)*0.0027+1873,0))+IF("いいえ"="はい",MIN(170000,ROUNDDOWN(MAX(0,AR796-430000)*0.0243+17800,0)),0)</f>
        <v/>
      </c>
      <c r="AT796" s="19">
        <f>IF(""="",215040+AS796,"")</f>
        <v/>
      </c>
      <c r="AU796" s="19">
        <f>IF(AR796&gt;23500000,NA(),IF(AR796&lt;=4890000,1040000,IF(AR796&lt;=6550000,670000,620000)))</f>
        <v/>
      </c>
      <c r="AV796" s="19">
        <f>MAX(0,ROUNDDOWN(AR796-AT796-AU796-0,-3))</f>
        <v/>
      </c>
      <c r="AW796" s="19">
        <f>IF(AV796&lt;=0,0,ROUNDDOWN((AV796*LOOKUP(AV796,{0,1950001,3300001,6950001,9000001,18000001,40000001},{0.05,0.1,0.2,0.23,0.33,0.4,0.45})-LOOKUP(AV796,{0,1950001,3300001,6950001,9000001,18000001,40000001},{0,97500,427500,636000,1536000,2796000,4796000}))*1.021,-2))</f>
        <v/>
      </c>
      <c r="AX796" s="19">
        <f>MAX(0,ROUNDDOWN(AR796-AT796-430000-0,-3))</f>
        <v/>
      </c>
      <c r="AY796" s="19">
        <f>IF(AR796&lt;=450000,0,MAX(0,ROUNDDOWN(AX796*0.06-MIN(50000,AX796)*0.03,-2))+MAX(0,ROUNDDOWN(AX796*0.04-MIN(50000,AX796)*0.02,-2)))</f>
        <v/>
      </c>
      <c r="AZ796" s="19">
        <f>AW796+AY796+AS796</f>
        <v/>
      </c>
    </row>
    <row r="797">
      <c r="A797" t="inlineStr">
        <is>
          <t>1万円刻み</t>
        </is>
      </c>
      <c r="B797" s="19">
        <f>'3_1万円刻み'!$A$780</f>
        <v/>
      </c>
      <c r="C797" s="19">
        <f>MIN(0,MAX(0,$B797))</f>
        <v/>
      </c>
      <c r="D797" s="19">
        <f>$B797-C797</f>
        <v/>
      </c>
      <c r="E797" s="19">
        <f>MIN(670000,ROUNDDOWN(MAX(0,D797-430000)*0.0751+47600,0))+MIN(260000,ROUNDDOWN(MAX(0,D797-430000)*0.028+17600,0))+MIN(30000,ROUNDDOWN(MAX(0,D797-430000)*0.0027+1873,0))+IF("いいえ"="はい",MIN(170000,ROUNDDOWN(MAX(0,D797-430000)*0.0243+17800,0)),0)</f>
        <v/>
      </c>
      <c r="F797" s="19">
        <f>IF(""="",215040+E797,"")</f>
        <v/>
      </c>
      <c r="G797" s="19">
        <f>IF(D797&gt;23500000,NA(),IF(D797&lt;=4890000,1040000,IF(D797&lt;=6550000,670000,620000)))</f>
        <v/>
      </c>
      <c r="H797" s="19">
        <f>MAX(0,ROUNDDOWN(D797-F797-G797-0,-3))</f>
        <v/>
      </c>
      <c r="I797" s="19">
        <f>IF(H797&lt;=0,0,ROUNDDOWN((H797*LOOKUP(H797,{0,1950001,3300001,6950001,9000001,18000001,40000001},{0.05,0.1,0.2,0.23,0.33,0.4,0.45})-LOOKUP(H797,{0,1950001,3300001,6950001,9000001,18000001,40000001},{0,97500,427500,636000,1536000,2796000,4796000}))*1.021,-2))</f>
        <v/>
      </c>
      <c r="J797" s="19">
        <f>MAX(0,ROUNDDOWN(D797-F797-430000-0,-3))</f>
        <v/>
      </c>
      <c r="K797" s="19">
        <f>IF(D797&lt;=450000,0,MAX(0,ROUNDDOWN(J797*0.06-MIN(50000,J797)*0.03,-2))+MAX(0,ROUNDDOWN(J797*0.04-MIN(50000,J797)*0.02,-2)))</f>
        <v/>
      </c>
      <c r="L797" s="19">
        <f>I797+K797+E797</f>
        <v/>
      </c>
      <c r="M797" s="19">
        <f>MIN(100000,MAX(0,$B797))</f>
        <v/>
      </c>
      <c r="N797" s="19">
        <f>$B797-M797</f>
        <v/>
      </c>
      <c r="O797" s="19">
        <f>MIN(670000,ROUNDDOWN(MAX(0,N797-430000)*0.0751+47600,0))+MIN(260000,ROUNDDOWN(MAX(0,N797-430000)*0.028+17600,0))+MIN(30000,ROUNDDOWN(MAX(0,N797-430000)*0.0027+1873,0))+IF("いいえ"="はい",MIN(170000,ROUNDDOWN(MAX(0,N797-430000)*0.0243+17800,0)),0)</f>
        <v/>
      </c>
      <c r="P797" s="19">
        <f>IF(""="",215040+O797,"")</f>
        <v/>
      </c>
      <c r="Q797" s="19">
        <f>IF(N797&gt;23500000,NA(),IF(N797&lt;=4890000,1040000,IF(N797&lt;=6550000,670000,620000)))</f>
        <v/>
      </c>
      <c r="R797" s="19">
        <f>MAX(0,ROUNDDOWN(N797-P797-Q797-0,-3))</f>
        <v/>
      </c>
      <c r="S797" s="19">
        <f>IF(R797&lt;=0,0,ROUNDDOWN((R797*LOOKUP(R797,{0,1950001,3300001,6950001,9000001,18000001,40000001},{0.05,0.1,0.2,0.23,0.33,0.4,0.45})-LOOKUP(R797,{0,1950001,3300001,6950001,9000001,18000001,40000001},{0,97500,427500,636000,1536000,2796000,4796000}))*1.021,-2))</f>
        <v/>
      </c>
      <c r="T797" s="19">
        <f>MAX(0,ROUNDDOWN(N797-P797-430000-0,-3))</f>
        <v/>
      </c>
      <c r="U797" s="19">
        <f>IF(N797&lt;=450000,0,MAX(0,ROUNDDOWN(T797*0.06-MIN(50000,T797)*0.03,-2))+MAX(0,ROUNDDOWN(T797*0.04-MIN(50000,T797)*0.02,-2)))</f>
        <v/>
      </c>
      <c r="V797" s="19">
        <f>S797+U797+O797</f>
        <v/>
      </c>
      <c r="W797" s="19">
        <f>MIN(550000,MAX(0,$B797))</f>
        <v/>
      </c>
      <c r="X797" s="19">
        <f>$B797-W797</f>
        <v/>
      </c>
      <c r="Y797" s="19">
        <f>MIN(670000,ROUNDDOWN(MAX(0,X797-430000)*0.0751+47600,0))+MIN(260000,ROUNDDOWN(MAX(0,X797-430000)*0.028+17600,0))+MIN(30000,ROUNDDOWN(MAX(0,X797-430000)*0.0027+1873,0))+IF("いいえ"="はい",MIN(170000,ROUNDDOWN(MAX(0,X797-430000)*0.0243+17800,0)),0)</f>
        <v/>
      </c>
      <c r="Z797" s="19">
        <f>IF(""="",215040+Y797,"")</f>
        <v/>
      </c>
      <c r="AA797" s="19">
        <f>IF(X797&gt;23500000,NA(),IF(X797&lt;=4890000,1040000,IF(X797&lt;=6550000,670000,620000)))</f>
        <v/>
      </c>
      <c r="AB797" s="19">
        <f>MAX(0,ROUNDDOWN(X797-Z797-AA797-0,-3))</f>
        <v/>
      </c>
      <c r="AC797" s="19">
        <f>IF(AB797&lt;=0,0,ROUNDDOWN((AB797*LOOKUP(AB797,{0,1950001,3300001,6950001,9000001,18000001,40000001},{0.05,0.1,0.2,0.23,0.33,0.4,0.45})-LOOKUP(AB797,{0,1950001,3300001,6950001,9000001,18000001,40000001},{0,97500,427500,636000,1536000,2796000,4796000}))*1.021,-2))</f>
        <v/>
      </c>
      <c r="AD797" s="19">
        <f>MAX(0,ROUNDDOWN(X797-Z797-430000-0,-3))</f>
        <v/>
      </c>
      <c r="AE797" s="19">
        <f>IF(X797&lt;=450000,0,MAX(0,ROUNDDOWN(AD797*0.06-MIN(50000,AD797)*0.03,-2))+MAX(0,ROUNDDOWN(AD797*0.04-MIN(50000,AD797)*0.02,-2)))</f>
        <v/>
      </c>
      <c r="AF797" s="19">
        <f>AC797+AE797+Y797</f>
        <v/>
      </c>
      <c r="AG797" s="19">
        <f>MIN(650000,MAX(0,$B797))</f>
        <v/>
      </c>
      <c r="AH797" s="19">
        <f>$B797-AG797</f>
        <v/>
      </c>
      <c r="AI797" s="19">
        <f>MIN(670000,ROUNDDOWN(MAX(0,AH797-430000)*0.0751+47600,0))+MIN(260000,ROUNDDOWN(MAX(0,AH797-430000)*0.028+17600,0))+MIN(30000,ROUNDDOWN(MAX(0,AH797-430000)*0.0027+1873,0))+IF("いいえ"="はい",MIN(170000,ROUNDDOWN(MAX(0,AH797-430000)*0.0243+17800,0)),0)</f>
        <v/>
      </c>
      <c r="AJ797" s="19">
        <f>IF(""="",215040+AI797,"")</f>
        <v/>
      </c>
      <c r="AK797" s="19">
        <f>IF(AH797&gt;23500000,NA(),IF(AH797&lt;=4890000,1040000,IF(AH797&lt;=6550000,670000,620000)))</f>
        <v/>
      </c>
      <c r="AL797" s="19">
        <f>MAX(0,ROUNDDOWN(AH797-AJ797-AK797-0,-3))</f>
        <v/>
      </c>
      <c r="AM797" s="19">
        <f>IF(AL797&lt;=0,0,ROUNDDOWN((AL797*LOOKUP(AL797,{0,1950001,3300001,6950001,9000001,18000001,40000001},{0.05,0.1,0.2,0.23,0.33,0.4,0.45})-LOOKUP(AL797,{0,1950001,3300001,6950001,9000001,18000001,40000001},{0,97500,427500,636000,1536000,2796000,4796000}))*1.021,-2))</f>
        <v/>
      </c>
      <c r="AN797" s="19">
        <f>MAX(0,ROUNDDOWN(AH797-AJ797-430000-0,-3))</f>
        <v/>
      </c>
      <c r="AO797" s="19">
        <f>IF(AH797&lt;=450000,0,MAX(0,ROUNDDOWN(AN797*0.06-MIN(50000,AN797)*0.03,-2))+MAX(0,ROUNDDOWN(AN797*0.04-MIN(50000,AN797)*0.02,-2)))</f>
        <v/>
      </c>
      <c r="AP797" s="19">
        <f>AM797+AO797+AI797</f>
        <v/>
      </c>
      <c r="AQ797" s="19">
        <f>MIN(750000,MAX(0,$B797))</f>
        <v/>
      </c>
      <c r="AR797" s="19">
        <f>$B797-AQ797</f>
        <v/>
      </c>
      <c r="AS797" s="19">
        <f>MIN(670000,ROUNDDOWN(MAX(0,AR797-430000)*0.0751+47600,0))+MIN(260000,ROUNDDOWN(MAX(0,AR797-430000)*0.028+17600,0))+MIN(30000,ROUNDDOWN(MAX(0,AR797-430000)*0.0027+1873,0))+IF("いいえ"="はい",MIN(170000,ROUNDDOWN(MAX(0,AR797-430000)*0.0243+17800,0)),0)</f>
        <v/>
      </c>
      <c r="AT797" s="19">
        <f>IF(""="",215040+AS797,"")</f>
        <v/>
      </c>
      <c r="AU797" s="19">
        <f>IF(AR797&gt;23500000,NA(),IF(AR797&lt;=4890000,1040000,IF(AR797&lt;=6550000,670000,620000)))</f>
        <v/>
      </c>
      <c r="AV797" s="19">
        <f>MAX(0,ROUNDDOWN(AR797-AT797-AU797-0,-3))</f>
        <v/>
      </c>
      <c r="AW797" s="19">
        <f>IF(AV797&lt;=0,0,ROUNDDOWN((AV797*LOOKUP(AV797,{0,1950001,3300001,6950001,9000001,18000001,40000001},{0.05,0.1,0.2,0.23,0.33,0.4,0.45})-LOOKUP(AV797,{0,1950001,3300001,6950001,9000001,18000001,40000001},{0,97500,427500,636000,1536000,2796000,4796000}))*1.021,-2))</f>
        <v/>
      </c>
      <c r="AX797" s="19">
        <f>MAX(0,ROUNDDOWN(AR797-AT797-430000-0,-3))</f>
        <v/>
      </c>
      <c r="AY797" s="19">
        <f>IF(AR797&lt;=450000,0,MAX(0,ROUNDDOWN(AX797*0.06-MIN(50000,AX797)*0.03,-2))+MAX(0,ROUNDDOWN(AX797*0.04-MIN(50000,AX797)*0.02,-2)))</f>
        <v/>
      </c>
      <c r="AZ797" s="19">
        <f>AW797+AY797+AS797</f>
        <v/>
      </c>
    </row>
    <row r="798">
      <c r="A798" t="inlineStr">
        <is>
          <t>1万円刻み</t>
        </is>
      </c>
      <c r="B798" s="19">
        <f>'3_1万円刻み'!$A$781</f>
        <v/>
      </c>
      <c r="C798" s="19">
        <f>MIN(0,MAX(0,$B798))</f>
        <v/>
      </c>
      <c r="D798" s="19">
        <f>$B798-C798</f>
        <v/>
      </c>
      <c r="E798" s="19">
        <f>MIN(670000,ROUNDDOWN(MAX(0,D798-430000)*0.0751+47600,0))+MIN(260000,ROUNDDOWN(MAX(0,D798-430000)*0.028+17600,0))+MIN(30000,ROUNDDOWN(MAX(0,D798-430000)*0.0027+1873,0))+IF("いいえ"="はい",MIN(170000,ROUNDDOWN(MAX(0,D798-430000)*0.0243+17800,0)),0)</f>
        <v/>
      </c>
      <c r="F798" s="19">
        <f>IF(""="",215040+E798,"")</f>
        <v/>
      </c>
      <c r="G798" s="19">
        <f>IF(D798&gt;23500000,NA(),IF(D798&lt;=4890000,1040000,IF(D798&lt;=6550000,670000,620000)))</f>
        <v/>
      </c>
      <c r="H798" s="19">
        <f>MAX(0,ROUNDDOWN(D798-F798-G798-0,-3))</f>
        <v/>
      </c>
      <c r="I798" s="19">
        <f>IF(H798&lt;=0,0,ROUNDDOWN((H798*LOOKUP(H798,{0,1950001,3300001,6950001,9000001,18000001,40000001},{0.05,0.1,0.2,0.23,0.33,0.4,0.45})-LOOKUP(H798,{0,1950001,3300001,6950001,9000001,18000001,40000001},{0,97500,427500,636000,1536000,2796000,4796000}))*1.021,-2))</f>
        <v/>
      </c>
      <c r="J798" s="19">
        <f>MAX(0,ROUNDDOWN(D798-F798-430000-0,-3))</f>
        <v/>
      </c>
      <c r="K798" s="19">
        <f>IF(D798&lt;=450000,0,MAX(0,ROUNDDOWN(J798*0.06-MIN(50000,J798)*0.03,-2))+MAX(0,ROUNDDOWN(J798*0.04-MIN(50000,J798)*0.02,-2)))</f>
        <v/>
      </c>
      <c r="L798" s="19">
        <f>I798+K798+E798</f>
        <v/>
      </c>
      <c r="M798" s="19">
        <f>MIN(100000,MAX(0,$B798))</f>
        <v/>
      </c>
      <c r="N798" s="19">
        <f>$B798-M798</f>
        <v/>
      </c>
      <c r="O798" s="19">
        <f>MIN(670000,ROUNDDOWN(MAX(0,N798-430000)*0.0751+47600,0))+MIN(260000,ROUNDDOWN(MAX(0,N798-430000)*0.028+17600,0))+MIN(30000,ROUNDDOWN(MAX(0,N798-430000)*0.0027+1873,0))+IF("いいえ"="はい",MIN(170000,ROUNDDOWN(MAX(0,N798-430000)*0.0243+17800,0)),0)</f>
        <v/>
      </c>
      <c r="P798" s="19">
        <f>IF(""="",215040+O798,"")</f>
        <v/>
      </c>
      <c r="Q798" s="19">
        <f>IF(N798&gt;23500000,NA(),IF(N798&lt;=4890000,1040000,IF(N798&lt;=6550000,670000,620000)))</f>
        <v/>
      </c>
      <c r="R798" s="19">
        <f>MAX(0,ROUNDDOWN(N798-P798-Q798-0,-3))</f>
        <v/>
      </c>
      <c r="S798" s="19">
        <f>IF(R798&lt;=0,0,ROUNDDOWN((R798*LOOKUP(R798,{0,1950001,3300001,6950001,9000001,18000001,40000001},{0.05,0.1,0.2,0.23,0.33,0.4,0.45})-LOOKUP(R798,{0,1950001,3300001,6950001,9000001,18000001,40000001},{0,97500,427500,636000,1536000,2796000,4796000}))*1.021,-2))</f>
        <v/>
      </c>
      <c r="T798" s="19">
        <f>MAX(0,ROUNDDOWN(N798-P798-430000-0,-3))</f>
        <v/>
      </c>
      <c r="U798" s="19">
        <f>IF(N798&lt;=450000,0,MAX(0,ROUNDDOWN(T798*0.06-MIN(50000,T798)*0.03,-2))+MAX(0,ROUNDDOWN(T798*0.04-MIN(50000,T798)*0.02,-2)))</f>
        <v/>
      </c>
      <c r="V798" s="19">
        <f>S798+U798+O798</f>
        <v/>
      </c>
      <c r="W798" s="19">
        <f>MIN(550000,MAX(0,$B798))</f>
        <v/>
      </c>
      <c r="X798" s="19">
        <f>$B798-W798</f>
        <v/>
      </c>
      <c r="Y798" s="19">
        <f>MIN(670000,ROUNDDOWN(MAX(0,X798-430000)*0.0751+47600,0))+MIN(260000,ROUNDDOWN(MAX(0,X798-430000)*0.028+17600,0))+MIN(30000,ROUNDDOWN(MAX(0,X798-430000)*0.0027+1873,0))+IF("いいえ"="はい",MIN(170000,ROUNDDOWN(MAX(0,X798-430000)*0.0243+17800,0)),0)</f>
        <v/>
      </c>
      <c r="Z798" s="19">
        <f>IF(""="",215040+Y798,"")</f>
        <v/>
      </c>
      <c r="AA798" s="19">
        <f>IF(X798&gt;23500000,NA(),IF(X798&lt;=4890000,1040000,IF(X798&lt;=6550000,670000,620000)))</f>
        <v/>
      </c>
      <c r="AB798" s="19">
        <f>MAX(0,ROUNDDOWN(X798-Z798-AA798-0,-3))</f>
        <v/>
      </c>
      <c r="AC798" s="19">
        <f>IF(AB798&lt;=0,0,ROUNDDOWN((AB798*LOOKUP(AB798,{0,1950001,3300001,6950001,9000001,18000001,40000001},{0.05,0.1,0.2,0.23,0.33,0.4,0.45})-LOOKUP(AB798,{0,1950001,3300001,6950001,9000001,18000001,40000001},{0,97500,427500,636000,1536000,2796000,4796000}))*1.021,-2))</f>
        <v/>
      </c>
      <c r="AD798" s="19">
        <f>MAX(0,ROUNDDOWN(X798-Z798-430000-0,-3))</f>
        <v/>
      </c>
      <c r="AE798" s="19">
        <f>IF(X798&lt;=450000,0,MAX(0,ROUNDDOWN(AD798*0.06-MIN(50000,AD798)*0.03,-2))+MAX(0,ROUNDDOWN(AD798*0.04-MIN(50000,AD798)*0.02,-2)))</f>
        <v/>
      </c>
      <c r="AF798" s="19">
        <f>AC798+AE798+Y798</f>
        <v/>
      </c>
      <c r="AG798" s="19">
        <f>MIN(650000,MAX(0,$B798))</f>
        <v/>
      </c>
      <c r="AH798" s="19">
        <f>$B798-AG798</f>
        <v/>
      </c>
      <c r="AI798" s="19">
        <f>MIN(670000,ROUNDDOWN(MAX(0,AH798-430000)*0.0751+47600,0))+MIN(260000,ROUNDDOWN(MAX(0,AH798-430000)*0.028+17600,0))+MIN(30000,ROUNDDOWN(MAX(0,AH798-430000)*0.0027+1873,0))+IF("いいえ"="はい",MIN(170000,ROUNDDOWN(MAX(0,AH798-430000)*0.0243+17800,0)),0)</f>
        <v/>
      </c>
      <c r="AJ798" s="19">
        <f>IF(""="",215040+AI798,"")</f>
        <v/>
      </c>
      <c r="AK798" s="19">
        <f>IF(AH798&gt;23500000,NA(),IF(AH798&lt;=4890000,1040000,IF(AH798&lt;=6550000,670000,620000)))</f>
        <v/>
      </c>
      <c r="AL798" s="19">
        <f>MAX(0,ROUNDDOWN(AH798-AJ798-AK798-0,-3))</f>
        <v/>
      </c>
      <c r="AM798" s="19">
        <f>IF(AL798&lt;=0,0,ROUNDDOWN((AL798*LOOKUP(AL798,{0,1950001,3300001,6950001,9000001,18000001,40000001},{0.05,0.1,0.2,0.23,0.33,0.4,0.45})-LOOKUP(AL798,{0,1950001,3300001,6950001,9000001,18000001,40000001},{0,97500,427500,636000,1536000,2796000,4796000}))*1.021,-2))</f>
        <v/>
      </c>
      <c r="AN798" s="19">
        <f>MAX(0,ROUNDDOWN(AH798-AJ798-430000-0,-3))</f>
        <v/>
      </c>
      <c r="AO798" s="19">
        <f>IF(AH798&lt;=450000,0,MAX(0,ROUNDDOWN(AN798*0.06-MIN(50000,AN798)*0.03,-2))+MAX(0,ROUNDDOWN(AN798*0.04-MIN(50000,AN798)*0.02,-2)))</f>
        <v/>
      </c>
      <c r="AP798" s="19">
        <f>AM798+AO798+AI798</f>
        <v/>
      </c>
      <c r="AQ798" s="19">
        <f>MIN(750000,MAX(0,$B798))</f>
        <v/>
      </c>
      <c r="AR798" s="19">
        <f>$B798-AQ798</f>
        <v/>
      </c>
      <c r="AS798" s="19">
        <f>MIN(670000,ROUNDDOWN(MAX(0,AR798-430000)*0.0751+47600,0))+MIN(260000,ROUNDDOWN(MAX(0,AR798-430000)*0.028+17600,0))+MIN(30000,ROUNDDOWN(MAX(0,AR798-430000)*0.0027+1873,0))+IF("いいえ"="はい",MIN(170000,ROUNDDOWN(MAX(0,AR798-430000)*0.0243+17800,0)),0)</f>
        <v/>
      </c>
      <c r="AT798" s="19">
        <f>IF(""="",215040+AS798,"")</f>
        <v/>
      </c>
      <c r="AU798" s="19">
        <f>IF(AR798&gt;23500000,NA(),IF(AR798&lt;=4890000,1040000,IF(AR798&lt;=6550000,670000,620000)))</f>
        <v/>
      </c>
      <c r="AV798" s="19">
        <f>MAX(0,ROUNDDOWN(AR798-AT798-AU798-0,-3))</f>
        <v/>
      </c>
      <c r="AW798" s="19">
        <f>IF(AV798&lt;=0,0,ROUNDDOWN((AV798*LOOKUP(AV798,{0,1950001,3300001,6950001,9000001,18000001,40000001},{0.05,0.1,0.2,0.23,0.33,0.4,0.45})-LOOKUP(AV798,{0,1950001,3300001,6950001,9000001,18000001,40000001},{0,97500,427500,636000,1536000,2796000,4796000}))*1.021,-2))</f>
        <v/>
      </c>
      <c r="AX798" s="19">
        <f>MAX(0,ROUNDDOWN(AR798-AT798-430000-0,-3))</f>
        <v/>
      </c>
      <c r="AY798" s="19">
        <f>IF(AR798&lt;=450000,0,MAX(0,ROUNDDOWN(AX798*0.06-MIN(50000,AX798)*0.03,-2))+MAX(0,ROUNDDOWN(AX798*0.04-MIN(50000,AX798)*0.02,-2)))</f>
        <v/>
      </c>
      <c r="AZ798" s="19">
        <f>AW798+AY798+AS798</f>
        <v/>
      </c>
    </row>
    <row r="799">
      <c r="A799" t="inlineStr">
        <is>
          <t>1万円刻み</t>
        </is>
      </c>
      <c r="B799" s="19">
        <f>'3_1万円刻み'!$A$782</f>
        <v/>
      </c>
      <c r="C799" s="19">
        <f>MIN(0,MAX(0,$B799))</f>
        <v/>
      </c>
      <c r="D799" s="19">
        <f>$B799-C799</f>
        <v/>
      </c>
      <c r="E799" s="19">
        <f>MIN(670000,ROUNDDOWN(MAX(0,D799-430000)*0.0751+47600,0))+MIN(260000,ROUNDDOWN(MAX(0,D799-430000)*0.028+17600,0))+MIN(30000,ROUNDDOWN(MAX(0,D799-430000)*0.0027+1873,0))+IF("いいえ"="はい",MIN(170000,ROUNDDOWN(MAX(0,D799-430000)*0.0243+17800,0)),0)</f>
        <v/>
      </c>
      <c r="F799" s="19">
        <f>IF(""="",215040+E799,"")</f>
        <v/>
      </c>
      <c r="G799" s="19">
        <f>IF(D799&gt;23500000,NA(),IF(D799&lt;=4890000,1040000,IF(D799&lt;=6550000,670000,620000)))</f>
        <v/>
      </c>
      <c r="H799" s="19">
        <f>MAX(0,ROUNDDOWN(D799-F799-G799-0,-3))</f>
        <v/>
      </c>
      <c r="I799" s="19">
        <f>IF(H799&lt;=0,0,ROUNDDOWN((H799*LOOKUP(H799,{0,1950001,3300001,6950001,9000001,18000001,40000001},{0.05,0.1,0.2,0.23,0.33,0.4,0.45})-LOOKUP(H799,{0,1950001,3300001,6950001,9000001,18000001,40000001},{0,97500,427500,636000,1536000,2796000,4796000}))*1.021,-2))</f>
        <v/>
      </c>
      <c r="J799" s="19">
        <f>MAX(0,ROUNDDOWN(D799-F799-430000-0,-3))</f>
        <v/>
      </c>
      <c r="K799" s="19">
        <f>IF(D799&lt;=450000,0,MAX(0,ROUNDDOWN(J799*0.06-MIN(50000,J799)*0.03,-2))+MAX(0,ROUNDDOWN(J799*0.04-MIN(50000,J799)*0.02,-2)))</f>
        <v/>
      </c>
      <c r="L799" s="19">
        <f>I799+K799+E799</f>
        <v/>
      </c>
      <c r="M799" s="19">
        <f>MIN(100000,MAX(0,$B799))</f>
        <v/>
      </c>
      <c r="N799" s="19">
        <f>$B799-M799</f>
        <v/>
      </c>
      <c r="O799" s="19">
        <f>MIN(670000,ROUNDDOWN(MAX(0,N799-430000)*0.0751+47600,0))+MIN(260000,ROUNDDOWN(MAX(0,N799-430000)*0.028+17600,0))+MIN(30000,ROUNDDOWN(MAX(0,N799-430000)*0.0027+1873,0))+IF("いいえ"="はい",MIN(170000,ROUNDDOWN(MAX(0,N799-430000)*0.0243+17800,0)),0)</f>
        <v/>
      </c>
      <c r="P799" s="19">
        <f>IF(""="",215040+O799,"")</f>
        <v/>
      </c>
      <c r="Q799" s="19">
        <f>IF(N799&gt;23500000,NA(),IF(N799&lt;=4890000,1040000,IF(N799&lt;=6550000,670000,620000)))</f>
        <v/>
      </c>
      <c r="R799" s="19">
        <f>MAX(0,ROUNDDOWN(N799-P799-Q799-0,-3))</f>
        <v/>
      </c>
      <c r="S799" s="19">
        <f>IF(R799&lt;=0,0,ROUNDDOWN((R799*LOOKUP(R799,{0,1950001,3300001,6950001,9000001,18000001,40000001},{0.05,0.1,0.2,0.23,0.33,0.4,0.45})-LOOKUP(R799,{0,1950001,3300001,6950001,9000001,18000001,40000001},{0,97500,427500,636000,1536000,2796000,4796000}))*1.021,-2))</f>
        <v/>
      </c>
      <c r="T799" s="19">
        <f>MAX(0,ROUNDDOWN(N799-P799-430000-0,-3))</f>
        <v/>
      </c>
      <c r="U799" s="19">
        <f>IF(N799&lt;=450000,0,MAX(0,ROUNDDOWN(T799*0.06-MIN(50000,T799)*0.03,-2))+MAX(0,ROUNDDOWN(T799*0.04-MIN(50000,T799)*0.02,-2)))</f>
        <v/>
      </c>
      <c r="V799" s="19">
        <f>S799+U799+O799</f>
        <v/>
      </c>
      <c r="W799" s="19">
        <f>MIN(550000,MAX(0,$B799))</f>
        <v/>
      </c>
      <c r="X799" s="19">
        <f>$B799-W799</f>
        <v/>
      </c>
      <c r="Y799" s="19">
        <f>MIN(670000,ROUNDDOWN(MAX(0,X799-430000)*0.0751+47600,0))+MIN(260000,ROUNDDOWN(MAX(0,X799-430000)*0.028+17600,0))+MIN(30000,ROUNDDOWN(MAX(0,X799-430000)*0.0027+1873,0))+IF("いいえ"="はい",MIN(170000,ROUNDDOWN(MAX(0,X799-430000)*0.0243+17800,0)),0)</f>
        <v/>
      </c>
      <c r="Z799" s="19">
        <f>IF(""="",215040+Y799,"")</f>
        <v/>
      </c>
      <c r="AA799" s="19">
        <f>IF(X799&gt;23500000,NA(),IF(X799&lt;=4890000,1040000,IF(X799&lt;=6550000,670000,620000)))</f>
        <v/>
      </c>
      <c r="AB799" s="19">
        <f>MAX(0,ROUNDDOWN(X799-Z799-AA799-0,-3))</f>
        <v/>
      </c>
      <c r="AC799" s="19">
        <f>IF(AB799&lt;=0,0,ROUNDDOWN((AB799*LOOKUP(AB799,{0,1950001,3300001,6950001,9000001,18000001,40000001},{0.05,0.1,0.2,0.23,0.33,0.4,0.45})-LOOKUP(AB799,{0,1950001,3300001,6950001,9000001,18000001,40000001},{0,97500,427500,636000,1536000,2796000,4796000}))*1.021,-2))</f>
        <v/>
      </c>
      <c r="AD799" s="19">
        <f>MAX(0,ROUNDDOWN(X799-Z799-430000-0,-3))</f>
        <v/>
      </c>
      <c r="AE799" s="19">
        <f>IF(X799&lt;=450000,0,MAX(0,ROUNDDOWN(AD799*0.06-MIN(50000,AD799)*0.03,-2))+MAX(0,ROUNDDOWN(AD799*0.04-MIN(50000,AD799)*0.02,-2)))</f>
        <v/>
      </c>
      <c r="AF799" s="19">
        <f>AC799+AE799+Y799</f>
        <v/>
      </c>
      <c r="AG799" s="19">
        <f>MIN(650000,MAX(0,$B799))</f>
        <v/>
      </c>
      <c r="AH799" s="19">
        <f>$B799-AG799</f>
        <v/>
      </c>
      <c r="AI799" s="19">
        <f>MIN(670000,ROUNDDOWN(MAX(0,AH799-430000)*0.0751+47600,0))+MIN(260000,ROUNDDOWN(MAX(0,AH799-430000)*0.028+17600,0))+MIN(30000,ROUNDDOWN(MAX(0,AH799-430000)*0.0027+1873,0))+IF("いいえ"="はい",MIN(170000,ROUNDDOWN(MAX(0,AH799-430000)*0.0243+17800,0)),0)</f>
        <v/>
      </c>
      <c r="AJ799" s="19">
        <f>IF(""="",215040+AI799,"")</f>
        <v/>
      </c>
      <c r="AK799" s="19">
        <f>IF(AH799&gt;23500000,NA(),IF(AH799&lt;=4890000,1040000,IF(AH799&lt;=6550000,670000,620000)))</f>
        <v/>
      </c>
      <c r="AL799" s="19">
        <f>MAX(0,ROUNDDOWN(AH799-AJ799-AK799-0,-3))</f>
        <v/>
      </c>
      <c r="AM799" s="19">
        <f>IF(AL799&lt;=0,0,ROUNDDOWN((AL799*LOOKUP(AL799,{0,1950001,3300001,6950001,9000001,18000001,40000001},{0.05,0.1,0.2,0.23,0.33,0.4,0.45})-LOOKUP(AL799,{0,1950001,3300001,6950001,9000001,18000001,40000001},{0,97500,427500,636000,1536000,2796000,4796000}))*1.021,-2))</f>
        <v/>
      </c>
      <c r="AN799" s="19">
        <f>MAX(0,ROUNDDOWN(AH799-AJ799-430000-0,-3))</f>
        <v/>
      </c>
      <c r="AO799" s="19">
        <f>IF(AH799&lt;=450000,0,MAX(0,ROUNDDOWN(AN799*0.06-MIN(50000,AN799)*0.03,-2))+MAX(0,ROUNDDOWN(AN799*0.04-MIN(50000,AN799)*0.02,-2)))</f>
        <v/>
      </c>
      <c r="AP799" s="19">
        <f>AM799+AO799+AI799</f>
        <v/>
      </c>
      <c r="AQ799" s="19">
        <f>MIN(750000,MAX(0,$B799))</f>
        <v/>
      </c>
      <c r="AR799" s="19">
        <f>$B799-AQ799</f>
        <v/>
      </c>
      <c r="AS799" s="19">
        <f>MIN(670000,ROUNDDOWN(MAX(0,AR799-430000)*0.0751+47600,0))+MIN(260000,ROUNDDOWN(MAX(0,AR799-430000)*0.028+17600,0))+MIN(30000,ROUNDDOWN(MAX(0,AR799-430000)*0.0027+1873,0))+IF("いいえ"="はい",MIN(170000,ROUNDDOWN(MAX(0,AR799-430000)*0.0243+17800,0)),0)</f>
        <v/>
      </c>
      <c r="AT799" s="19">
        <f>IF(""="",215040+AS799,"")</f>
        <v/>
      </c>
      <c r="AU799" s="19">
        <f>IF(AR799&gt;23500000,NA(),IF(AR799&lt;=4890000,1040000,IF(AR799&lt;=6550000,670000,620000)))</f>
        <v/>
      </c>
      <c r="AV799" s="19">
        <f>MAX(0,ROUNDDOWN(AR799-AT799-AU799-0,-3))</f>
        <v/>
      </c>
      <c r="AW799" s="19">
        <f>IF(AV799&lt;=0,0,ROUNDDOWN((AV799*LOOKUP(AV799,{0,1950001,3300001,6950001,9000001,18000001,40000001},{0.05,0.1,0.2,0.23,0.33,0.4,0.45})-LOOKUP(AV799,{0,1950001,3300001,6950001,9000001,18000001,40000001},{0,97500,427500,636000,1536000,2796000,4796000}))*1.021,-2))</f>
        <v/>
      </c>
      <c r="AX799" s="19">
        <f>MAX(0,ROUNDDOWN(AR799-AT799-430000-0,-3))</f>
        <v/>
      </c>
      <c r="AY799" s="19">
        <f>IF(AR799&lt;=450000,0,MAX(0,ROUNDDOWN(AX799*0.06-MIN(50000,AX799)*0.03,-2))+MAX(0,ROUNDDOWN(AX799*0.04-MIN(50000,AX799)*0.02,-2)))</f>
        <v/>
      </c>
      <c r="AZ799" s="19">
        <f>AW799+AY799+AS799</f>
        <v/>
      </c>
    </row>
    <row r="800">
      <c r="A800" t="inlineStr">
        <is>
          <t>1万円刻み</t>
        </is>
      </c>
      <c r="B800" s="19">
        <f>'3_1万円刻み'!$A$783</f>
        <v/>
      </c>
      <c r="C800" s="19">
        <f>MIN(0,MAX(0,$B800))</f>
        <v/>
      </c>
      <c r="D800" s="19">
        <f>$B800-C800</f>
        <v/>
      </c>
      <c r="E800" s="19">
        <f>MIN(670000,ROUNDDOWN(MAX(0,D800-430000)*0.0751+47600,0))+MIN(260000,ROUNDDOWN(MAX(0,D800-430000)*0.028+17600,0))+MIN(30000,ROUNDDOWN(MAX(0,D800-430000)*0.0027+1873,0))+IF("いいえ"="はい",MIN(170000,ROUNDDOWN(MAX(0,D800-430000)*0.0243+17800,0)),0)</f>
        <v/>
      </c>
      <c r="F800" s="19">
        <f>IF(""="",215040+E800,"")</f>
        <v/>
      </c>
      <c r="G800" s="19">
        <f>IF(D800&gt;23500000,NA(),IF(D800&lt;=4890000,1040000,IF(D800&lt;=6550000,670000,620000)))</f>
        <v/>
      </c>
      <c r="H800" s="19">
        <f>MAX(0,ROUNDDOWN(D800-F800-G800-0,-3))</f>
        <v/>
      </c>
      <c r="I800" s="19">
        <f>IF(H800&lt;=0,0,ROUNDDOWN((H800*LOOKUP(H800,{0,1950001,3300001,6950001,9000001,18000001,40000001},{0.05,0.1,0.2,0.23,0.33,0.4,0.45})-LOOKUP(H800,{0,1950001,3300001,6950001,9000001,18000001,40000001},{0,97500,427500,636000,1536000,2796000,4796000}))*1.021,-2))</f>
        <v/>
      </c>
      <c r="J800" s="19">
        <f>MAX(0,ROUNDDOWN(D800-F800-430000-0,-3))</f>
        <v/>
      </c>
      <c r="K800" s="19">
        <f>IF(D800&lt;=450000,0,MAX(0,ROUNDDOWN(J800*0.06-MIN(50000,J800)*0.03,-2))+MAX(0,ROUNDDOWN(J800*0.04-MIN(50000,J800)*0.02,-2)))</f>
        <v/>
      </c>
      <c r="L800" s="19">
        <f>I800+K800+E800</f>
        <v/>
      </c>
      <c r="M800" s="19">
        <f>MIN(100000,MAX(0,$B800))</f>
        <v/>
      </c>
      <c r="N800" s="19">
        <f>$B800-M800</f>
        <v/>
      </c>
      <c r="O800" s="19">
        <f>MIN(670000,ROUNDDOWN(MAX(0,N800-430000)*0.0751+47600,0))+MIN(260000,ROUNDDOWN(MAX(0,N800-430000)*0.028+17600,0))+MIN(30000,ROUNDDOWN(MAX(0,N800-430000)*0.0027+1873,0))+IF("いいえ"="はい",MIN(170000,ROUNDDOWN(MAX(0,N800-430000)*0.0243+17800,0)),0)</f>
        <v/>
      </c>
      <c r="P800" s="19">
        <f>IF(""="",215040+O800,"")</f>
        <v/>
      </c>
      <c r="Q800" s="19">
        <f>IF(N800&gt;23500000,NA(),IF(N800&lt;=4890000,1040000,IF(N800&lt;=6550000,670000,620000)))</f>
        <v/>
      </c>
      <c r="R800" s="19">
        <f>MAX(0,ROUNDDOWN(N800-P800-Q800-0,-3))</f>
        <v/>
      </c>
      <c r="S800" s="19">
        <f>IF(R800&lt;=0,0,ROUNDDOWN((R800*LOOKUP(R800,{0,1950001,3300001,6950001,9000001,18000001,40000001},{0.05,0.1,0.2,0.23,0.33,0.4,0.45})-LOOKUP(R800,{0,1950001,3300001,6950001,9000001,18000001,40000001},{0,97500,427500,636000,1536000,2796000,4796000}))*1.021,-2))</f>
        <v/>
      </c>
      <c r="T800" s="19">
        <f>MAX(0,ROUNDDOWN(N800-P800-430000-0,-3))</f>
        <v/>
      </c>
      <c r="U800" s="19">
        <f>IF(N800&lt;=450000,0,MAX(0,ROUNDDOWN(T800*0.06-MIN(50000,T800)*0.03,-2))+MAX(0,ROUNDDOWN(T800*0.04-MIN(50000,T800)*0.02,-2)))</f>
        <v/>
      </c>
      <c r="V800" s="19">
        <f>S800+U800+O800</f>
        <v/>
      </c>
      <c r="W800" s="19">
        <f>MIN(550000,MAX(0,$B800))</f>
        <v/>
      </c>
      <c r="X800" s="19">
        <f>$B800-W800</f>
        <v/>
      </c>
      <c r="Y800" s="19">
        <f>MIN(670000,ROUNDDOWN(MAX(0,X800-430000)*0.0751+47600,0))+MIN(260000,ROUNDDOWN(MAX(0,X800-430000)*0.028+17600,0))+MIN(30000,ROUNDDOWN(MAX(0,X800-430000)*0.0027+1873,0))+IF("いいえ"="はい",MIN(170000,ROUNDDOWN(MAX(0,X800-430000)*0.0243+17800,0)),0)</f>
        <v/>
      </c>
      <c r="Z800" s="19">
        <f>IF(""="",215040+Y800,"")</f>
        <v/>
      </c>
      <c r="AA800" s="19">
        <f>IF(X800&gt;23500000,NA(),IF(X800&lt;=4890000,1040000,IF(X800&lt;=6550000,670000,620000)))</f>
        <v/>
      </c>
      <c r="AB800" s="19">
        <f>MAX(0,ROUNDDOWN(X800-Z800-AA800-0,-3))</f>
        <v/>
      </c>
      <c r="AC800" s="19">
        <f>IF(AB800&lt;=0,0,ROUNDDOWN((AB800*LOOKUP(AB800,{0,1950001,3300001,6950001,9000001,18000001,40000001},{0.05,0.1,0.2,0.23,0.33,0.4,0.45})-LOOKUP(AB800,{0,1950001,3300001,6950001,9000001,18000001,40000001},{0,97500,427500,636000,1536000,2796000,4796000}))*1.021,-2))</f>
        <v/>
      </c>
      <c r="AD800" s="19">
        <f>MAX(0,ROUNDDOWN(X800-Z800-430000-0,-3))</f>
        <v/>
      </c>
      <c r="AE800" s="19">
        <f>IF(X800&lt;=450000,0,MAX(0,ROUNDDOWN(AD800*0.06-MIN(50000,AD800)*0.03,-2))+MAX(0,ROUNDDOWN(AD800*0.04-MIN(50000,AD800)*0.02,-2)))</f>
        <v/>
      </c>
      <c r="AF800" s="19">
        <f>AC800+AE800+Y800</f>
        <v/>
      </c>
      <c r="AG800" s="19">
        <f>MIN(650000,MAX(0,$B800))</f>
        <v/>
      </c>
      <c r="AH800" s="19">
        <f>$B800-AG800</f>
        <v/>
      </c>
      <c r="AI800" s="19">
        <f>MIN(670000,ROUNDDOWN(MAX(0,AH800-430000)*0.0751+47600,0))+MIN(260000,ROUNDDOWN(MAX(0,AH800-430000)*0.028+17600,0))+MIN(30000,ROUNDDOWN(MAX(0,AH800-430000)*0.0027+1873,0))+IF("いいえ"="はい",MIN(170000,ROUNDDOWN(MAX(0,AH800-430000)*0.0243+17800,0)),0)</f>
        <v/>
      </c>
      <c r="AJ800" s="19">
        <f>IF(""="",215040+AI800,"")</f>
        <v/>
      </c>
      <c r="AK800" s="19">
        <f>IF(AH800&gt;23500000,NA(),IF(AH800&lt;=4890000,1040000,IF(AH800&lt;=6550000,670000,620000)))</f>
        <v/>
      </c>
      <c r="AL800" s="19">
        <f>MAX(0,ROUNDDOWN(AH800-AJ800-AK800-0,-3))</f>
        <v/>
      </c>
      <c r="AM800" s="19">
        <f>IF(AL800&lt;=0,0,ROUNDDOWN((AL800*LOOKUP(AL800,{0,1950001,3300001,6950001,9000001,18000001,40000001},{0.05,0.1,0.2,0.23,0.33,0.4,0.45})-LOOKUP(AL800,{0,1950001,3300001,6950001,9000001,18000001,40000001},{0,97500,427500,636000,1536000,2796000,4796000}))*1.021,-2))</f>
        <v/>
      </c>
      <c r="AN800" s="19">
        <f>MAX(0,ROUNDDOWN(AH800-AJ800-430000-0,-3))</f>
        <v/>
      </c>
      <c r="AO800" s="19">
        <f>IF(AH800&lt;=450000,0,MAX(0,ROUNDDOWN(AN800*0.06-MIN(50000,AN800)*0.03,-2))+MAX(0,ROUNDDOWN(AN800*0.04-MIN(50000,AN800)*0.02,-2)))</f>
        <v/>
      </c>
      <c r="AP800" s="19">
        <f>AM800+AO800+AI800</f>
        <v/>
      </c>
      <c r="AQ800" s="19">
        <f>MIN(750000,MAX(0,$B800))</f>
        <v/>
      </c>
      <c r="AR800" s="19">
        <f>$B800-AQ800</f>
        <v/>
      </c>
      <c r="AS800" s="19">
        <f>MIN(670000,ROUNDDOWN(MAX(0,AR800-430000)*0.0751+47600,0))+MIN(260000,ROUNDDOWN(MAX(0,AR800-430000)*0.028+17600,0))+MIN(30000,ROUNDDOWN(MAX(0,AR800-430000)*0.0027+1873,0))+IF("いいえ"="はい",MIN(170000,ROUNDDOWN(MAX(0,AR800-430000)*0.0243+17800,0)),0)</f>
        <v/>
      </c>
      <c r="AT800" s="19">
        <f>IF(""="",215040+AS800,"")</f>
        <v/>
      </c>
      <c r="AU800" s="19">
        <f>IF(AR800&gt;23500000,NA(),IF(AR800&lt;=4890000,1040000,IF(AR800&lt;=6550000,670000,620000)))</f>
        <v/>
      </c>
      <c r="AV800" s="19">
        <f>MAX(0,ROUNDDOWN(AR800-AT800-AU800-0,-3))</f>
        <v/>
      </c>
      <c r="AW800" s="19">
        <f>IF(AV800&lt;=0,0,ROUNDDOWN((AV800*LOOKUP(AV800,{0,1950001,3300001,6950001,9000001,18000001,40000001},{0.05,0.1,0.2,0.23,0.33,0.4,0.45})-LOOKUP(AV800,{0,1950001,3300001,6950001,9000001,18000001,40000001},{0,97500,427500,636000,1536000,2796000,4796000}))*1.021,-2))</f>
        <v/>
      </c>
      <c r="AX800" s="19">
        <f>MAX(0,ROUNDDOWN(AR800-AT800-430000-0,-3))</f>
        <v/>
      </c>
      <c r="AY800" s="19">
        <f>IF(AR800&lt;=450000,0,MAX(0,ROUNDDOWN(AX800*0.06-MIN(50000,AX800)*0.03,-2))+MAX(0,ROUNDDOWN(AX800*0.04-MIN(50000,AX800)*0.02,-2)))</f>
        <v/>
      </c>
      <c r="AZ800" s="19">
        <f>AW800+AY800+AS800</f>
        <v/>
      </c>
    </row>
    <row r="801">
      <c r="A801" t="inlineStr">
        <is>
          <t>1万円刻み</t>
        </is>
      </c>
      <c r="B801" s="19">
        <f>'3_1万円刻み'!$A$784</f>
        <v/>
      </c>
      <c r="C801" s="19">
        <f>MIN(0,MAX(0,$B801))</f>
        <v/>
      </c>
      <c r="D801" s="19">
        <f>$B801-C801</f>
        <v/>
      </c>
      <c r="E801" s="19">
        <f>MIN(670000,ROUNDDOWN(MAX(0,D801-430000)*0.0751+47600,0))+MIN(260000,ROUNDDOWN(MAX(0,D801-430000)*0.028+17600,0))+MIN(30000,ROUNDDOWN(MAX(0,D801-430000)*0.0027+1873,0))+IF("いいえ"="はい",MIN(170000,ROUNDDOWN(MAX(0,D801-430000)*0.0243+17800,0)),0)</f>
        <v/>
      </c>
      <c r="F801" s="19">
        <f>IF(""="",215040+E801,"")</f>
        <v/>
      </c>
      <c r="G801" s="19">
        <f>IF(D801&gt;23500000,NA(),IF(D801&lt;=4890000,1040000,IF(D801&lt;=6550000,670000,620000)))</f>
        <v/>
      </c>
      <c r="H801" s="19">
        <f>MAX(0,ROUNDDOWN(D801-F801-G801-0,-3))</f>
        <v/>
      </c>
      <c r="I801" s="19">
        <f>IF(H801&lt;=0,0,ROUNDDOWN((H801*LOOKUP(H801,{0,1950001,3300001,6950001,9000001,18000001,40000001},{0.05,0.1,0.2,0.23,0.33,0.4,0.45})-LOOKUP(H801,{0,1950001,3300001,6950001,9000001,18000001,40000001},{0,97500,427500,636000,1536000,2796000,4796000}))*1.021,-2))</f>
        <v/>
      </c>
      <c r="J801" s="19">
        <f>MAX(0,ROUNDDOWN(D801-F801-430000-0,-3))</f>
        <v/>
      </c>
      <c r="K801" s="19">
        <f>IF(D801&lt;=450000,0,MAX(0,ROUNDDOWN(J801*0.06-MIN(50000,J801)*0.03,-2))+MAX(0,ROUNDDOWN(J801*0.04-MIN(50000,J801)*0.02,-2)))</f>
        <v/>
      </c>
      <c r="L801" s="19">
        <f>I801+K801+E801</f>
        <v/>
      </c>
      <c r="M801" s="19">
        <f>MIN(100000,MAX(0,$B801))</f>
        <v/>
      </c>
      <c r="N801" s="19">
        <f>$B801-M801</f>
        <v/>
      </c>
      <c r="O801" s="19">
        <f>MIN(670000,ROUNDDOWN(MAX(0,N801-430000)*0.0751+47600,0))+MIN(260000,ROUNDDOWN(MAX(0,N801-430000)*0.028+17600,0))+MIN(30000,ROUNDDOWN(MAX(0,N801-430000)*0.0027+1873,0))+IF("いいえ"="はい",MIN(170000,ROUNDDOWN(MAX(0,N801-430000)*0.0243+17800,0)),0)</f>
        <v/>
      </c>
      <c r="P801" s="19">
        <f>IF(""="",215040+O801,"")</f>
        <v/>
      </c>
      <c r="Q801" s="19">
        <f>IF(N801&gt;23500000,NA(),IF(N801&lt;=4890000,1040000,IF(N801&lt;=6550000,670000,620000)))</f>
        <v/>
      </c>
      <c r="R801" s="19">
        <f>MAX(0,ROUNDDOWN(N801-P801-Q801-0,-3))</f>
        <v/>
      </c>
      <c r="S801" s="19">
        <f>IF(R801&lt;=0,0,ROUNDDOWN((R801*LOOKUP(R801,{0,1950001,3300001,6950001,9000001,18000001,40000001},{0.05,0.1,0.2,0.23,0.33,0.4,0.45})-LOOKUP(R801,{0,1950001,3300001,6950001,9000001,18000001,40000001},{0,97500,427500,636000,1536000,2796000,4796000}))*1.021,-2))</f>
        <v/>
      </c>
      <c r="T801" s="19">
        <f>MAX(0,ROUNDDOWN(N801-P801-430000-0,-3))</f>
        <v/>
      </c>
      <c r="U801" s="19">
        <f>IF(N801&lt;=450000,0,MAX(0,ROUNDDOWN(T801*0.06-MIN(50000,T801)*0.03,-2))+MAX(0,ROUNDDOWN(T801*0.04-MIN(50000,T801)*0.02,-2)))</f>
        <v/>
      </c>
      <c r="V801" s="19">
        <f>S801+U801+O801</f>
        <v/>
      </c>
      <c r="W801" s="19">
        <f>MIN(550000,MAX(0,$B801))</f>
        <v/>
      </c>
      <c r="X801" s="19">
        <f>$B801-W801</f>
        <v/>
      </c>
      <c r="Y801" s="19">
        <f>MIN(670000,ROUNDDOWN(MAX(0,X801-430000)*0.0751+47600,0))+MIN(260000,ROUNDDOWN(MAX(0,X801-430000)*0.028+17600,0))+MIN(30000,ROUNDDOWN(MAX(0,X801-430000)*0.0027+1873,0))+IF("いいえ"="はい",MIN(170000,ROUNDDOWN(MAX(0,X801-430000)*0.0243+17800,0)),0)</f>
        <v/>
      </c>
      <c r="Z801" s="19">
        <f>IF(""="",215040+Y801,"")</f>
        <v/>
      </c>
      <c r="AA801" s="19">
        <f>IF(X801&gt;23500000,NA(),IF(X801&lt;=4890000,1040000,IF(X801&lt;=6550000,670000,620000)))</f>
        <v/>
      </c>
      <c r="AB801" s="19">
        <f>MAX(0,ROUNDDOWN(X801-Z801-AA801-0,-3))</f>
        <v/>
      </c>
      <c r="AC801" s="19">
        <f>IF(AB801&lt;=0,0,ROUNDDOWN((AB801*LOOKUP(AB801,{0,1950001,3300001,6950001,9000001,18000001,40000001},{0.05,0.1,0.2,0.23,0.33,0.4,0.45})-LOOKUP(AB801,{0,1950001,3300001,6950001,9000001,18000001,40000001},{0,97500,427500,636000,1536000,2796000,4796000}))*1.021,-2))</f>
        <v/>
      </c>
      <c r="AD801" s="19">
        <f>MAX(0,ROUNDDOWN(X801-Z801-430000-0,-3))</f>
        <v/>
      </c>
      <c r="AE801" s="19">
        <f>IF(X801&lt;=450000,0,MAX(0,ROUNDDOWN(AD801*0.06-MIN(50000,AD801)*0.03,-2))+MAX(0,ROUNDDOWN(AD801*0.04-MIN(50000,AD801)*0.02,-2)))</f>
        <v/>
      </c>
      <c r="AF801" s="19">
        <f>AC801+AE801+Y801</f>
        <v/>
      </c>
      <c r="AG801" s="19">
        <f>MIN(650000,MAX(0,$B801))</f>
        <v/>
      </c>
      <c r="AH801" s="19">
        <f>$B801-AG801</f>
        <v/>
      </c>
      <c r="AI801" s="19">
        <f>MIN(670000,ROUNDDOWN(MAX(0,AH801-430000)*0.0751+47600,0))+MIN(260000,ROUNDDOWN(MAX(0,AH801-430000)*0.028+17600,0))+MIN(30000,ROUNDDOWN(MAX(0,AH801-430000)*0.0027+1873,0))+IF("いいえ"="はい",MIN(170000,ROUNDDOWN(MAX(0,AH801-430000)*0.0243+17800,0)),0)</f>
        <v/>
      </c>
      <c r="AJ801" s="19">
        <f>IF(""="",215040+AI801,"")</f>
        <v/>
      </c>
      <c r="AK801" s="19">
        <f>IF(AH801&gt;23500000,NA(),IF(AH801&lt;=4890000,1040000,IF(AH801&lt;=6550000,670000,620000)))</f>
        <v/>
      </c>
      <c r="AL801" s="19">
        <f>MAX(0,ROUNDDOWN(AH801-AJ801-AK801-0,-3))</f>
        <v/>
      </c>
      <c r="AM801" s="19">
        <f>IF(AL801&lt;=0,0,ROUNDDOWN((AL801*LOOKUP(AL801,{0,1950001,3300001,6950001,9000001,18000001,40000001},{0.05,0.1,0.2,0.23,0.33,0.4,0.45})-LOOKUP(AL801,{0,1950001,3300001,6950001,9000001,18000001,40000001},{0,97500,427500,636000,1536000,2796000,4796000}))*1.021,-2))</f>
        <v/>
      </c>
      <c r="AN801" s="19">
        <f>MAX(0,ROUNDDOWN(AH801-AJ801-430000-0,-3))</f>
        <v/>
      </c>
      <c r="AO801" s="19">
        <f>IF(AH801&lt;=450000,0,MAX(0,ROUNDDOWN(AN801*0.06-MIN(50000,AN801)*0.03,-2))+MAX(0,ROUNDDOWN(AN801*0.04-MIN(50000,AN801)*0.02,-2)))</f>
        <v/>
      </c>
      <c r="AP801" s="19">
        <f>AM801+AO801+AI801</f>
        <v/>
      </c>
      <c r="AQ801" s="19">
        <f>MIN(750000,MAX(0,$B801))</f>
        <v/>
      </c>
      <c r="AR801" s="19">
        <f>$B801-AQ801</f>
        <v/>
      </c>
      <c r="AS801" s="19">
        <f>MIN(670000,ROUNDDOWN(MAX(0,AR801-430000)*0.0751+47600,0))+MIN(260000,ROUNDDOWN(MAX(0,AR801-430000)*0.028+17600,0))+MIN(30000,ROUNDDOWN(MAX(0,AR801-430000)*0.0027+1873,0))+IF("いいえ"="はい",MIN(170000,ROUNDDOWN(MAX(0,AR801-430000)*0.0243+17800,0)),0)</f>
        <v/>
      </c>
      <c r="AT801" s="19">
        <f>IF(""="",215040+AS801,"")</f>
        <v/>
      </c>
      <c r="AU801" s="19">
        <f>IF(AR801&gt;23500000,NA(),IF(AR801&lt;=4890000,1040000,IF(AR801&lt;=6550000,670000,620000)))</f>
        <v/>
      </c>
      <c r="AV801" s="19">
        <f>MAX(0,ROUNDDOWN(AR801-AT801-AU801-0,-3))</f>
        <v/>
      </c>
      <c r="AW801" s="19">
        <f>IF(AV801&lt;=0,0,ROUNDDOWN((AV801*LOOKUP(AV801,{0,1950001,3300001,6950001,9000001,18000001,40000001},{0.05,0.1,0.2,0.23,0.33,0.4,0.45})-LOOKUP(AV801,{0,1950001,3300001,6950001,9000001,18000001,40000001},{0,97500,427500,636000,1536000,2796000,4796000}))*1.021,-2))</f>
        <v/>
      </c>
      <c r="AX801" s="19">
        <f>MAX(0,ROUNDDOWN(AR801-AT801-430000-0,-3))</f>
        <v/>
      </c>
      <c r="AY801" s="19">
        <f>IF(AR801&lt;=450000,0,MAX(0,ROUNDDOWN(AX801*0.06-MIN(50000,AX801)*0.03,-2))+MAX(0,ROUNDDOWN(AX801*0.04-MIN(50000,AX801)*0.02,-2)))</f>
        <v/>
      </c>
      <c r="AZ801" s="19">
        <f>AW801+AY801+AS801</f>
        <v/>
      </c>
    </row>
    <row r="802">
      <c r="A802" t="inlineStr">
        <is>
          <t>1万円刻み</t>
        </is>
      </c>
      <c r="B802" s="19">
        <f>'3_1万円刻み'!$A$785</f>
        <v/>
      </c>
      <c r="C802" s="19">
        <f>MIN(0,MAX(0,$B802))</f>
        <v/>
      </c>
      <c r="D802" s="19">
        <f>$B802-C802</f>
        <v/>
      </c>
      <c r="E802" s="19">
        <f>MIN(670000,ROUNDDOWN(MAX(0,D802-430000)*0.0751+47600,0))+MIN(260000,ROUNDDOWN(MAX(0,D802-430000)*0.028+17600,0))+MIN(30000,ROUNDDOWN(MAX(0,D802-430000)*0.0027+1873,0))+IF("いいえ"="はい",MIN(170000,ROUNDDOWN(MAX(0,D802-430000)*0.0243+17800,0)),0)</f>
        <v/>
      </c>
      <c r="F802" s="19">
        <f>IF(""="",215040+E802,"")</f>
        <v/>
      </c>
      <c r="G802" s="19">
        <f>IF(D802&gt;23500000,NA(),IF(D802&lt;=4890000,1040000,IF(D802&lt;=6550000,670000,620000)))</f>
        <v/>
      </c>
      <c r="H802" s="19">
        <f>MAX(0,ROUNDDOWN(D802-F802-G802-0,-3))</f>
        <v/>
      </c>
      <c r="I802" s="19">
        <f>IF(H802&lt;=0,0,ROUNDDOWN((H802*LOOKUP(H802,{0,1950001,3300001,6950001,9000001,18000001,40000001},{0.05,0.1,0.2,0.23,0.33,0.4,0.45})-LOOKUP(H802,{0,1950001,3300001,6950001,9000001,18000001,40000001},{0,97500,427500,636000,1536000,2796000,4796000}))*1.021,-2))</f>
        <v/>
      </c>
      <c r="J802" s="19">
        <f>MAX(0,ROUNDDOWN(D802-F802-430000-0,-3))</f>
        <v/>
      </c>
      <c r="K802" s="19">
        <f>IF(D802&lt;=450000,0,MAX(0,ROUNDDOWN(J802*0.06-MIN(50000,J802)*0.03,-2))+MAX(0,ROUNDDOWN(J802*0.04-MIN(50000,J802)*0.02,-2)))</f>
        <v/>
      </c>
      <c r="L802" s="19">
        <f>I802+K802+E802</f>
        <v/>
      </c>
      <c r="M802" s="19">
        <f>MIN(100000,MAX(0,$B802))</f>
        <v/>
      </c>
      <c r="N802" s="19">
        <f>$B802-M802</f>
        <v/>
      </c>
      <c r="O802" s="19">
        <f>MIN(670000,ROUNDDOWN(MAX(0,N802-430000)*0.0751+47600,0))+MIN(260000,ROUNDDOWN(MAX(0,N802-430000)*0.028+17600,0))+MIN(30000,ROUNDDOWN(MAX(0,N802-430000)*0.0027+1873,0))+IF("いいえ"="はい",MIN(170000,ROUNDDOWN(MAX(0,N802-430000)*0.0243+17800,0)),0)</f>
        <v/>
      </c>
      <c r="P802" s="19">
        <f>IF(""="",215040+O802,"")</f>
        <v/>
      </c>
      <c r="Q802" s="19">
        <f>IF(N802&gt;23500000,NA(),IF(N802&lt;=4890000,1040000,IF(N802&lt;=6550000,670000,620000)))</f>
        <v/>
      </c>
      <c r="R802" s="19">
        <f>MAX(0,ROUNDDOWN(N802-P802-Q802-0,-3))</f>
        <v/>
      </c>
      <c r="S802" s="19">
        <f>IF(R802&lt;=0,0,ROUNDDOWN((R802*LOOKUP(R802,{0,1950001,3300001,6950001,9000001,18000001,40000001},{0.05,0.1,0.2,0.23,0.33,0.4,0.45})-LOOKUP(R802,{0,1950001,3300001,6950001,9000001,18000001,40000001},{0,97500,427500,636000,1536000,2796000,4796000}))*1.021,-2))</f>
        <v/>
      </c>
      <c r="T802" s="19">
        <f>MAX(0,ROUNDDOWN(N802-P802-430000-0,-3))</f>
        <v/>
      </c>
      <c r="U802" s="19">
        <f>IF(N802&lt;=450000,0,MAX(0,ROUNDDOWN(T802*0.06-MIN(50000,T802)*0.03,-2))+MAX(0,ROUNDDOWN(T802*0.04-MIN(50000,T802)*0.02,-2)))</f>
        <v/>
      </c>
      <c r="V802" s="19">
        <f>S802+U802+O802</f>
        <v/>
      </c>
      <c r="W802" s="19">
        <f>MIN(550000,MAX(0,$B802))</f>
        <v/>
      </c>
      <c r="X802" s="19">
        <f>$B802-W802</f>
        <v/>
      </c>
      <c r="Y802" s="19">
        <f>MIN(670000,ROUNDDOWN(MAX(0,X802-430000)*0.0751+47600,0))+MIN(260000,ROUNDDOWN(MAX(0,X802-430000)*0.028+17600,0))+MIN(30000,ROUNDDOWN(MAX(0,X802-430000)*0.0027+1873,0))+IF("いいえ"="はい",MIN(170000,ROUNDDOWN(MAX(0,X802-430000)*0.0243+17800,0)),0)</f>
        <v/>
      </c>
      <c r="Z802" s="19">
        <f>IF(""="",215040+Y802,"")</f>
        <v/>
      </c>
      <c r="AA802" s="19">
        <f>IF(X802&gt;23500000,NA(),IF(X802&lt;=4890000,1040000,IF(X802&lt;=6550000,670000,620000)))</f>
        <v/>
      </c>
      <c r="AB802" s="19">
        <f>MAX(0,ROUNDDOWN(X802-Z802-AA802-0,-3))</f>
        <v/>
      </c>
      <c r="AC802" s="19">
        <f>IF(AB802&lt;=0,0,ROUNDDOWN((AB802*LOOKUP(AB802,{0,1950001,3300001,6950001,9000001,18000001,40000001},{0.05,0.1,0.2,0.23,0.33,0.4,0.45})-LOOKUP(AB802,{0,1950001,3300001,6950001,9000001,18000001,40000001},{0,97500,427500,636000,1536000,2796000,4796000}))*1.021,-2))</f>
        <v/>
      </c>
      <c r="AD802" s="19">
        <f>MAX(0,ROUNDDOWN(X802-Z802-430000-0,-3))</f>
        <v/>
      </c>
      <c r="AE802" s="19">
        <f>IF(X802&lt;=450000,0,MAX(0,ROUNDDOWN(AD802*0.06-MIN(50000,AD802)*0.03,-2))+MAX(0,ROUNDDOWN(AD802*0.04-MIN(50000,AD802)*0.02,-2)))</f>
        <v/>
      </c>
      <c r="AF802" s="19">
        <f>AC802+AE802+Y802</f>
        <v/>
      </c>
      <c r="AG802" s="19">
        <f>MIN(650000,MAX(0,$B802))</f>
        <v/>
      </c>
      <c r="AH802" s="19">
        <f>$B802-AG802</f>
        <v/>
      </c>
      <c r="AI802" s="19">
        <f>MIN(670000,ROUNDDOWN(MAX(0,AH802-430000)*0.0751+47600,0))+MIN(260000,ROUNDDOWN(MAX(0,AH802-430000)*0.028+17600,0))+MIN(30000,ROUNDDOWN(MAX(0,AH802-430000)*0.0027+1873,0))+IF("いいえ"="はい",MIN(170000,ROUNDDOWN(MAX(0,AH802-430000)*0.0243+17800,0)),0)</f>
        <v/>
      </c>
      <c r="AJ802" s="19">
        <f>IF(""="",215040+AI802,"")</f>
        <v/>
      </c>
      <c r="AK802" s="19">
        <f>IF(AH802&gt;23500000,NA(),IF(AH802&lt;=4890000,1040000,IF(AH802&lt;=6550000,670000,620000)))</f>
        <v/>
      </c>
      <c r="AL802" s="19">
        <f>MAX(0,ROUNDDOWN(AH802-AJ802-AK802-0,-3))</f>
        <v/>
      </c>
      <c r="AM802" s="19">
        <f>IF(AL802&lt;=0,0,ROUNDDOWN((AL802*LOOKUP(AL802,{0,1950001,3300001,6950001,9000001,18000001,40000001},{0.05,0.1,0.2,0.23,0.33,0.4,0.45})-LOOKUP(AL802,{0,1950001,3300001,6950001,9000001,18000001,40000001},{0,97500,427500,636000,1536000,2796000,4796000}))*1.021,-2))</f>
        <v/>
      </c>
      <c r="AN802" s="19">
        <f>MAX(0,ROUNDDOWN(AH802-AJ802-430000-0,-3))</f>
        <v/>
      </c>
      <c r="AO802" s="19">
        <f>IF(AH802&lt;=450000,0,MAX(0,ROUNDDOWN(AN802*0.06-MIN(50000,AN802)*0.03,-2))+MAX(0,ROUNDDOWN(AN802*0.04-MIN(50000,AN802)*0.02,-2)))</f>
        <v/>
      </c>
      <c r="AP802" s="19">
        <f>AM802+AO802+AI802</f>
        <v/>
      </c>
      <c r="AQ802" s="19">
        <f>MIN(750000,MAX(0,$B802))</f>
        <v/>
      </c>
      <c r="AR802" s="19">
        <f>$B802-AQ802</f>
        <v/>
      </c>
      <c r="AS802" s="19">
        <f>MIN(670000,ROUNDDOWN(MAX(0,AR802-430000)*0.0751+47600,0))+MIN(260000,ROUNDDOWN(MAX(0,AR802-430000)*0.028+17600,0))+MIN(30000,ROUNDDOWN(MAX(0,AR802-430000)*0.0027+1873,0))+IF("いいえ"="はい",MIN(170000,ROUNDDOWN(MAX(0,AR802-430000)*0.0243+17800,0)),0)</f>
        <v/>
      </c>
      <c r="AT802" s="19">
        <f>IF(""="",215040+AS802,"")</f>
        <v/>
      </c>
      <c r="AU802" s="19">
        <f>IF(AR802&gt;23500000,NA(),IF(AR802&lt;=4890000,1040000,IF(AR802&lt;=6550000,670000,620000)))</f>
        <v/>
      </c>
      <c r="AV802" s="19">
        <f>MAX(0,ROUNDDOWN(AR802-AT802-AU802-0,-3))</f>
        <v/>
      </c>
      <c r="AW802" s="19">
        <f>IF(AV802&lt;=0,0,ROUNDDOWN((AV802*LOOKUP(AV802,{0,1950001,3300001,6950001,9000001,18000001,40000001},{0.05,0.1,0.2,0.23,0.33,0.4,0.45})-LOOKUP(AV802,{0,1950001,3300001,6950001,9000001,18000001,40000001},{0,97500,427500,636000,1536000,2796000,4796000}))*1.021,-2))</f>
        <v/>
      </c>
      <c r="AX802" s="19">
        <f>MAX(0,ROUNDDOWN(AR802-AT802-430000-0,-3))</f>
        <v/>
      </c>
      <c r="AY802" s="19">
        <f>IF(AR802&lt;=450000,0,MAX(0,ROUNDDOWN(AX802*0.06-MIN(50000,AX802)*0.03,-2))+MAX(0,ROUNDDOWN(AX802*0.04-MIN(50000,AX802)*0.02,-2)))</f>
        <v/>
      </c>
      <c r="AZ802" s="19">
        <f>AW802+AY802+AS802</f>
        <v/>
      </c>
    </row>
    <row r="803">
      <c r="A803" t="inlineStr">
        <is>
          <t>1万円刻み</t>
        </is>
      </c>
      <c r="B803" s="19">
        <f>'3_1万円刻み'!$A$786</f>
        <v/>
      </c>
      <c r="C803" s="19">
        <f>MIN(0,MAX(0,$B803))</f>
        <v/>
      </c>
      <c r="D803" s="19">
        <f>$B803-C803</f>
        <v/>
      </c>
      <c r="E803" s="19">
        <f>MIN(670000,ROUNDDOWN(MAX(0,D803-430000)*0.0751+47600,0))+MIN(260000,ROUNDDOWN(MAX(0,D803-430000)*0.028+17600,0))+MIN(30000,ROUNDDOWN(MAX(0,D803-430000)*0.0027+1873,0))+IF("いいえ"="はい",MIN(170000,ROUNDDOWN(MAX(0,D803-430000)*0.0243+17800,0)),0)</f>
        <v/>
      </c>
      <c r="F803" s="19">
        <f>IF(""="",215040+E803,"")</f>
        <v/>
      </c>
      <c r="G803" s="19">
        <f>IF(D803&gt;23500000,NA(),IF(D803&lt;=4890000,1040000,IF(D803&lt;=6550000,670000,620000)))</f>
        <v/>
      </c>
      <c r="H803" s="19">
        <f>MAX(0,ROUNDDOWN(D803-F803-G803-0,-3))</f>
        <v/>
      </c>
      <c r="I803" s="19">
        <f>IF(H803&lt;=0,0,ROUNDDOWN((H803*LOOKUP(H803,{0,1950001,3300001,6950001,9000001,18000001,40000001},{0.05,0.1,0.2,0.23,0.33,0.4,0.45})-LOOKUP(H803,{0,1950001,3300001,6950001,9000001,18000001,40000001},{0,97500,427500,636000,1536000,2796000,4796000}))*1.021,-2))</f>
        <v/>
      </c>
      <c r="J803" s="19">
        <f>MAX(0,ROUNDDOWN(D803-F803-430000-0,-3))</f>
        <v/>
      </c>
      <c r="K803" s="19">
        <f>IF(D803&lt;=450000,0,MAX(0,ROUNDDOWN(J803*0.06-MIN(50000,J803)*0.03,-2))+MAX(0,ROUNDDOWN(J803*0.04-MIN(50000,J803)*0.02,-2)))</f>
        <v/>
      </c>
      <c r="L803" s="19">
        <f>I803+K803+E803</f>
        <v/>
      </c>
      <c r="M803" s="19">
        <f>MIN(100000,MAX(0,$B803))</f>
        <v/>
      </c>
      <c r="N803" s="19">
        <f>$B803-M803</f>
        <v/>
      </c>
      <c r="O803" s="19">
        <f>MIN(670000,ROUNDDOWN(MAX(0,N803-430000)*0.0751+47600,0))+MIN(260000,ROUNDDOWN(MAX(0,N803-430000)*0.028+17600,0))+MIN(30000,ROUNDDOWN(MAX(0,N803-430000)*0.0027+1873,0))+IF("いいえ"="はい",MIN(170000,ROUNDDOWN(MAX(0,N803-430000)*0.0243+17800,0)),0)</f>
        <v/>
      </c>
      <c r="P803" s="19">
        <f>IF(""="",215040+O803,"")</f>
        <v/>
      </c>
      <c r="Q803" s="19">
        <f>IF(N803&gt;23500000,NA(),IF(N803&lt;=4890000,1040000,IF(N803&lt;=6550000,670000,620000)))</f>
        <v/>
      </c>
      <c r="R803" s="19">
        <f>MAX(0,ROUNDDOWN(N803-P803-Q803-0,-3))</f>
        <v/>
      </c>
      <c r="S803" s="19">
        <f>IF(R803&lt;=0,0,ROUNDDOWN((R803*LOOKUP(R803,{0,1950001,3300001,6950001,9000001,18000001,40000001},{0.05,0.1,0.2,0.23,0.33,0.4,0.45})-LOOKUP(R803,{0,1950001,3300001,6950001,9000001,18000001,40000001},{0,97500,427500,636000,1536000,2796000,4796000}))*1.021,-2))</f>
        <v/>
      </c>
      <c r="T803" s="19">
        <f>MAX(0,ROUNDDOWN(N803-P803-430000-0,-3))</f>
        <v/>
      </c>
      <c r="U803" s="19">
        <f>IF(N803&lt;=450000,0,MAX(0,ROUNDDOWN(T803*0.06-MIN(50000,T803)*0.03,-2))+MAX(0,ROUNDDOWN(T803*0.04-MIN(50000,T803)*0.02,-2)))</f>
        <v/>
      </c>
      <c r="V803" s="19">
        <f>S803+U803+O803</f>
        <v/>
      </c>
      <c r="W803" s="19">
        <f>MIN(550000,MAX(0,$B803))</f>
        <v/>
      </c>
      <c r="X803" s="19">
        <f>$B803-W803</f>
        <v/>
      </c>
      <c r="Y803" s="19">
        <f>MIN(670000,ROUNDDOWN(MAX(0,X803-430000)*0.0751+47600,0))+MIN(260000,ROUNDDOWN(MAX(0,X803-430000)*0.028+17600,0))+MIN(30000,ROUNDDOWN(MAX(0,X803-430000)*0.0027+1873,0))+IF("いいえ"="はい",MIN(170000,ROUNDDOWN(MAX(0,X803-430000)*0.0243+17800,0)),0)</f>
        <v/>
      </c>
      <c r="Z803" s="19">
        <f>IF(""="",215040+Y803,"")</f>
        <v/>
      </c>
      <c r="AA803" s="19">
        <f>IF(X803&gt;23500000,NA(),IF(X803&lt;=4890000,1040000,IF(X803&lt;=6550000,670000,620000)))</f>
        <v/>
      </c>
      <c r="AB803" s="19">
        <f>MAX(0,ROUNDDOWN(X803-Z803-AA803-0,-3))</f>
        <v/>
      </c>
      <c r="AC803" s="19">
        <f>IF(AB803&lt;=0,0,ROUNDDOWN((AB803*LOOKUP(AB803,{0,1950001,3300001,6950001,9000001,18000001,40000001},{0.05,0.1,0.2,0.23,0.33,0.4,0.45})-LOOKUP(AB803,{0,1950001,3300001,6950001,9000001,18000001,40000001},{0,97500,427500,636000,1536000,2796000,4796000}))*1.021,-2))</f>
        <v/>
      </c>
      <c r="AD803" s="19">
        <f>MAX(0,ROUNDDOWN(X803-Z803-430000-0,-3))</f>
        <v/>
      </c>
      <c r="AE803" s="19">
        <f>IF(X803&lt;=450000,0,MAX(0,ROUNDDOWN(AD803*0.06-MIN(50000,AD803)*0.03,-2))+MAX(0,ROUNDDOWN(AD803*0.04-MIN(50000,AD803)*0.02,-2)))</f>
        <v/>
      </c>
      <c r="AF803" s="19">
        <f>AC803+AE803+Y803</f>
        <v/>
      </c>
      <c r="AG803" s="19">
        <f>MIN(650000,MAX(0,$B803))</f>
        <v/>
      </c>
      <c r="AH803" s="19">
        <f>$B803-AG803</f>
        <v/>
      </c>
      <c r="AI803" s="19">
        <f>MIN(670000,ROUNDDOWN(MAX(0,AH803-430000)*0.0751+47600,0))+MIN(260000,ROUNDDOWN(MAX(0,AH803-430000)*0.028+17600,0))+MIN(30000,ROUNDDOWN(MAX(0,AH803-430000)*0.0027+1873,0))+IF("いいえ"="はい",MIN(170000,ROUNDDOWN(MAX(0,AH803-430000)*0.0243+17800,0)),0)</f>
        <v/>
      </c>
      <c r="AJ803" s="19">
        <f>IF(""="",215040+AI803,"")</f>
        <v/>
      </c>
      <c r="AK803" s="19">
        <f>IF(AH803&gt;23500000,NA(),IF(AH803&lt;=4890000,1040000,IF(AH803&lt;=6550000,670000,620000)))</f>
        <v/>
      </c>
      <c r="AL803" s="19">
        <f>MAX(0,ROUNDDOWN(AH803-AJ803-AK803-0,-3))</f>
        <v/>
      </c>
      <c r="AM803" s="19">
        <f>IF(AL803&lt;=0,0,ROUNDDOWN((AL803*LOOKUP(AL803,{0,1950001,3300001,6950001,9000001,18000001,40000001},{0.05,0.1,0.2,0.23,0.33,0.4,0.45})-LOOKUP(AL803,{0,1950001,3300001,6950001,9000001,18000001,40000001},{0,97500,427500,636000,1536000,2796000,4796000}))*1.021,-2))</f>
        <v/>
      </c>
      <c r="AN803" s="19">
        <f>MAX(0,ROUNDDOWN(AH803-AJ803-430000-0,-3))</f>
        <v/>
      </c>
      <c r="AO803" s="19">
        <f>IF(AH803&lt;=450000,0,MAX(0,ROUNDDOWN(AN803*0.06-MIN(50000,AN803)*0.03,-2))+MAX(0,ROUNDDOWN(AN803*0.04-MIN(50000,AN803)*0.02,-2)))</f>
        <v/>
      </c>
      <c r="AP803" s="19">
        <f>AM803+AO803+AI803</f>
        <v/>
      </c>
      <c r="AQ803" s="19">
        <f>MIN(750000,MAX(0,$B803))</f>
        <v/>
      </c>
      <c r="AR803" s="19">
        <f>$B803-AQ803</f>
        <v/>
      </c>
      <c r="AS803" s="19">
        <f>MIN(670000,ROUNDDOWN(MAX(0,AR803-430000)*0.0751+47600,0))+MIN(260000,ROUNDDOWN(MAX(0,AR803-430000)*0.028+17600,0))+MIN(30000,ROUNDDOWN(MAX(0,AR803-430000)*0.0027+1873,0))+IF("いいえ"="はい",MIN(170000,ROUNDDOWN(MAX(0,AR803-430000)*0.0243+17800,0)),0)</f>
        <v/>
      </c>
      <c r="AT803" s="19">
        <f>IF(""="",215040+AS803,"")</f>
        <v/>
      </c>
      <c r="AU803" s="19">
        <f>IF(AR803&gt;23500000,NA(),IF(AR803&lt;=4890000,1040000,IF(AR803&lt;=6550000,670000,620000)))</f>
        <v/>
      </c>
      <c r="AV803" s="19">
        <f>MAX(0,ROUNDDOWN(AR803-AT803-AU803-0,-3))</f>
        <v/>
      </c>
      <c r="AW803" s="19">
        <f>IF(AV803&lt;=0,0,ROUNDDOWN((AV803*LOOKUP(AV803,{0,1950001,3300001,6950001,9000001,18000001,40000001},{0.05,0.1,0.2,0.23,0.33,0.4,0.45})-LOOKUP(AV803,{0,1950001,3300001,6950001,9000001,18000001,40000001},{0,97500,427500,636000,1536000,2796000,4796000}))*1.021,-2))</f>
        <v/>
      </c>
      <c r="AX803" s="19">
        <f>MAX(0,ROUNDDOWN(AR803-AT803-430000-0,-3))</f>
        <v/>
      </c>
      <c r="AY803" s="19">
        <f>IF(AR803&lt;=450000,0,MAX(0,ROUNDDOWN(AX803*0.06-MIN(50000,AX803)*0.03,-2))+MAX(0,ROUNDDOWN(AX803*0.04-MIN(50000,AX803)*0.02,-2)))</f>
        <v/>
      </c>
      <c r="AZ803" s="19">
        <f>AW803+AY803+AS803</f>
        <v/>
      </c>
    </row>
    <row r="804">
      <c r="A804" t="inlineStr">
        <is>
          <t>1万円刻み</t>
        </is>
      </c>
      <c r="B804" s="19">
        <f>'3_1万円刻み'!$A$787</f>
        <v/>
      </c>
      <c r="C804" s="19">
        <f>MIN(0,MAX(0,$B804))</f>
        <v/>
      </c>
      <c r="D804" s="19">
        <f>$B804-C804</f>
        <v/>
      </c>
      <c r="E804" s="19">
        <f>MIN(670000,ROUNDDOWN(MAX(0,D804-430000)*0.0751+47600,0))+MIN(260000,ROUNDDOWN(MAX(0,D804-430000)*0.028+17600,0))+MIN(30000,ROUNDDOWN(MAX(0,D804-430000)*0.0027+1873,0))+IF("いいえ"="はい",MIN(170000,ROUNDDOWN(MAX(0,D804-430000)*0.0243+17800,0)),0)</f>
        <v/>
      </c>
      <c r="F804" s="19">
        <f>IF(""="",215040+E804,"")</f>
        <v/>
      </c>
      <c r="G804" s="19">
        <f>IF(D804&gt;23500000,NA(),IF(D804&lt;=4890000,1040000,IF(D804&lt;=6550000,670000,620000)))</f>
        <v/>
      </c>
      <c r="H804" s="19">
        <f>MAX(0,ROUNDDOWN(D804-F804-G804-0,-3))</f>
        <v/>
      </c>
      <c r="I804" s="19">
        <f>IF(H804&lt;=0,0,ROUNDDOWN((H804*LOOKUP(H804,{0,1950001,3300001,6950001,9000001,18000001,40000001},{0.05,0.1,0.2,0.23,0.33,0.4,0.45})-LOOKUP(H804,{0,1950001,3300001,6950001,9000001,18000001,40000001},{0,97500,427500,636000,1536000,2796000,4796000}))*1.021,-2))</f>
        <v/>
      </c>
      <c r="J804" s="19">
        <f>MAX(0,ROUNDDOWN(D804-F804-430000-0,-3))</f>
        <v/>
      </c>
      <c r="K804" s="19">
        <f>IF(D804&lt;=450000,0,MAX(0,ROUNDDOWN(J804*0.06-MIN(50000,J804)*0.03,-2))+MAX(0,ROUNDDOWN(J804*0.04-MIN(50000,J804)*0.02,-2)))</f>
        <v/>
      </c>
      <c r="L804" s="19">
        <f>I804+K804+E804</f>
        <v/>
      </c>
      <c r="M804" s="19">
        <f>MIN(100000,MAX(0,$B804))</f>
        <v/>
      </c>
      <c r="N804" s="19">
        <f>$B804-M804</f>
        <v/>
      </c>
      <c r="O804" s="19">
        <f>MIN(670000,ROUNDDOWN(MAX(0,N804-430000)*0.0751+47600,0))+MIN(260000,ROUNDDOWN(MAX(0,N804-430000)*0.028+17600,0))+MIN(30000,ROUNDDOWN(MAX(0,N804-430000)*0.0027+1873,0))+IF("いいえ"="はい",MIN(170000,ROUNDDOWN(MAX(0,N804-430000)*0.0243+17800,0)),0)</f>
        <v/>
      </c>
      <c r="P804" s="19">
        <f>IF(""="",215040+O804,"")</f>
        <v/>
      </c>
      <c r="Q804" s="19">
        <f>IF(N804&gt;23500000,NA(),IF(N804&lt;=4890000,1040000,IF(N804&lt;=6550000,670000,620000)))</f>
        <v/>
      </c>
      <c r="R804" s="19">
        <f>MAX(0,ROUNDDOWN(N804-P804-Q804-0,-3))</f>
        <v/>
      </c>
      <c r="S804" s="19">
        <f>IF(R804&lt;=0,0,ROUNDDOWN((R804*LOOKUP(R804,{0,1950001,3300001,6950001,9000001,18000001,40000001},{0.05,0.1,0.2,0.23,0.33,0.4,0.45})-LOOKUP(R804,{0,1950001,3300001,6950001,9000001,18000001,40000001},{0,97500,427500,636000,1536000,2796000,4796000}))*1.021,-2))</f>
        <v/>
      </c>
      <c r="T804" s="19">
        <f>MAX(0,ROUNDDOWN(N804-P804-430000-0,-3))</f>
        <v/>
      </c>
      <c r="U804" s="19">
        <f>IF(N804&lt;=450000,0,MAX(0,ROUNDDOWN(T804*0.06-MIN(50000,T804)*0.03,-2))+MAX(0,ROUNDDOWN(T804*0.04-MIN(50000,T804)*0.02,-2)))</f>
        <v/>
      </c>
      <c r="V804" s="19">
        <f>S804+U804+O804</f>
        <v/>
      </c>
      <c r="W804" s="19">
        <f>MIN(550000,MAX(0,$B804))</f>
        <v/>
      </c>
      <c r="X804" s="19">
        <f>$B804-W804</f>
        <v/>
      </c>
      <c r="Y804" s="19">
        <f>MIN(670000,ROUNDDOWN(MAX(0,X804-430000)*0.0751+47600,0))+MIN(260000,ROUNDDOWN(MAX(0,X804-430000)*0.028+17600,0))+MIN(30000,ROUNDDOWN(MAX(0,X804-430000)*0.0027+1873,0))+IF("いいえ"="はい",MIN(170000,ROUNDDOWN(MAX(0,X804-430000)*0.0243+17800,0)),0)</f>
        <v/>
      </c>
      <c r="Z804" s="19">
        <f>IF(""="",215040+Y804,"")</f>
        <v/>
      </c>
      <c r="AA804" s="19">
        <f>IF(X804&gt;23500000,NA(),IF(X804&lt;=4890000,1040000,IF(X804&lt;=6550000,670000,620000)))</f>
        <v/>
      </c>
      <c r="AB804" s="19">
        <f>MAX(0,ROUNDDOWN(X804-Z804-AA804-0,-3))</f>
        <v/>
      </c>
      <c r="AC804" s="19">
        <f>IF(AB804&lt;=0,0,ROUNDDOWN((AB804*LOOKUP(AB804,{0,1950001,3300001,6950001,9000001,18000001,40000001},{0.05,0.1,0.2,0.23,0.33,0.4,0.45})-LOOKUP(AB804,{0,1950001,3300001,6950001,9000001,18000001,40000001},{0,97500,427500,636000,1536000,2796000,4796000}))*1.021,-2))</f>
        <v/>
      </c>
      <c r="AD804" s="19">
        <f>MAX(0,ROUNDDOWN(X804-Z804-430000-0,-3))</f>
        <v/>
      </c>
      <c r="AE804" s="19">
        <f>IF(X804&lt;=450000,0,MAX(0,ROUNDDOWN(AD804*0.06-MIN(50000,AD804)*0.03,-2))+MAX(0,ROUNDDOWN(AD804*0.04-MIN(50000,AD804)*0.02,-2)))</f>
        <v/>
      </c>
      <c r="AF804" s="19">
        <f>AC804+AE804+Y804</f>
        <v/>
      </c>
      <c r="AG804" s="19">
        <f>MIN(650000,MAX(0,$B804))</f>
        <v/>
      </c>
      <c r="AH804" s="19">
        <f>$B804-AG804</f>
        <v/>
      </c>
      <c r="AI804" s="19">
        <f>MIN(670000,ROUNDDOWN(MAX(0,AH804-430000)*0.0751+47600,0))+MIN(260000,ROUNDDOWN(MAX(0,AH804-430000)*0.028+17600,0))+MIN(30000,ROUNDDOWN(MAX(0,AH804-430000)*0.0027+1873,0))+IF("いいえ"="はい",MIN(170000,ROUNDDOWN(MAX(0,AH804-430000)*0.0243+17800,0)),0)</f>
        <v/>
      </c>
      <c r="AJ804" s="19">
        <f>IF(""="",215040+AI804,"")</f>
        <v/>
      </c>
      <c r="AK804" s="19">
        <f>IF(AH804&gt;23500000,NA(),IF(AH804&lt;=4890000,1040000,IF(AH804&lt;=6550000,670000,620000)))</f>
        <v/>
      </c>
      <c r="AL804" s="19">
        <f>MAX(0,ROUNDDOWN(AH804-AJ804-AK804-0,-3))</f>
        <v/>
      </c>
      <c r="AM804" s="19">
        <f>IF(AL804&lt;=0,0,ROUNDDOWN((AL804*LOOKUP(AL804,{0,1950001,3300001,6950001,9000001,18000001,40000001},{0.05,0.1,0.2,0.23,0.33,0.4,0.45})-LOOKUP(AL804,{0,1950001,3300001,6950001,9000001,18000001,40000001},{0,97500,427500,636000,1536000,2796000,4796000}))*1.021,-2))</f>
        <v/>
      </c>
      <c r="AN804" s="19">
        <f>MAX(0,ROUNDDOWN(AH804-AJ804-430000-0,-3))</f>
        <v/>
      </c>
      <c r="AO804" s="19">
        <f>IF(AH804&lt;=450000,0,MAX(0,ROUNDDOWN(AN804*0.06-MIN(50000,AN804)*0.03,-2))+MAX(0,ROUNDDOWN(AN804*0.04-MIN(50000,AN804)*0.02,-2)))</f>
        <v/>
      </c>
      <c r="AP804" s="19">
        <f>AM804+AO804+AI804</f>
        <v/>
      </c>
      <c r="AQ804" s="19">
        <f>MIN(750000,MAX(0,$B804))</f>
        <v/>
      </c>
      <c r="AR804" s="19">
        <f>$B804-AQ804</f>
        <v/>
      </c>
      <c r="AS804" s="19">
        <f>MIN(670000,ROUNDDOWN(MAX(0,AR804-430000)*0.0751+47600,0))+MIN(260000,ROUNDDOWN(MAX(0,AR804-430000)*0.028+17600,0))+MIN(30000,ROUNDDOWN(MAX(0,AR804-430000)*0.0027+1873,0))+IF("いいえ"="はい",MIN(170000,ROUNDDOWN(MAX(0,AR804-430000)*0.0243+17800,0)),0)</f>
        <v/>
      </c>
      <c r="AT804" s="19">
        <f>IF(""="",215040+AS804,"")</f>
        <v/>
      </c>
      <c r="AU804" s="19">
        <f>IF(AR804&gt;23500000,NA(),IF(AR804&lt;=4890000,1040000,IF(AR804&lt;=6550000,670000,620000)))</f>
        <v/>
      </c>
      <c r="AV804" s="19">
        <f>MAX(0,ROUNDDOWN(AR804-AT804-AU804-0,-3))</f>
        <v/>
      </c>
      <c r="AW804" s="19">
        <f>IF(AV804&lt;=0,0,ROUNDDOWN((AV804*LOOKUP(AV804,{0,1950001,3300001,6950001,9000001,18000001,40000001},{0.05,0.1,0.2,0.23,0.33,0.4,0.45})-LOOKUP(AV804,{0,1950001,3300001,6950001,9000001,18000001,40000001},{0,97500,427500,636000,1536000,2796000,4796000}))*1.021,-2))</f>
        <v/>
      </c>
      <c r="AX804" s="19">
        <f>MAX(0,ROUNDDOWN(AR804-AT804-430000-0,-3))</f>
        <v/>
      </c>
      <c r="AY804" s="19">
        <f>IF(AR804&lt;=450000,0,MAX(0,ROUNDDOWN(AX804*0.06-MIN(50000,AX804)*0.03,-2))+MAX(0,ROUNDDOWN(AX804*0.04-MIN(50000,AX804)*0.02,-2)))</f>
        <v/>
      </c>
      <c r="AZ804" s="19">
        <f>AW804+AY804+AS804</f>
        <v/>
      </c>
    </row>
    <row r="805">
      <c r="A805" t="inlineStr">
        <is>
          <t>1万円刻み</t>
        </is>
      </c>
      <c r="B805" s="19">
        <f>'3_1万円刻み'!$A$788</f>
        <v/>
      </c>
      <c r="C805" s="19">
        <f>MIN(0,MAX(0,$B805))</f>
        <v/>
      </c>
      <c r="D805" s="19">
        <f>$B805-C805</f>
        <v/>
      </c>
      <c r="E805" s="19">
        <f>MIN(670000,ROUNDDOWN(MAX(0,D805-430000)*0.0751+47600,0))+MIN(260000,ROUNDDOWN(MAX(0,D805-430000)*0.028+17600,0))+MIN(30000,ROUNDDOWN(MAX(0,D805-430000)*0.0027+1873,0))+IF("いいえ"="はい",MIN(170000,ROUNDDOWN(MAX(0,D805-430000)*0.0243+17800,0)),0)</f>
        <v/>
      </c>
      <c r="F805" s="19">
        <f>IF(""="",215040+E805,"")</f>
        <v/>
      </c>
      <c r="G805" s="19">
        <f>IF(D805&gt;23500000,NA(),IF(D805&lt;=4890000,1040000,IF(D805&lt;=6550000,670000,620000)))</f>
        <v/>
      </c>
      <c r="H805" s="19">
        <f>MAX(0,ROUNDDOWN(D805-F805-G805-0,-3))</f>
        <v/>
      </c>
      <c r="I805" s="19">
        <f>IF(H805&lt;=0,0,ROUNDDOWN((H805*LOOKUP(H805,{0,1950001,3300001,6950001,9000001,18000001,40000001},{0.05,0.1,0.2,0.23,0.33,0.4,0.45})-LOOKUP(H805,{0,1950001,3300001,6950001,9000001,18000001,40000001},{0,97500,427500,636000,1536000,2796000,4796000}))*1.021,-2))</f>
        <v/>
      </c>
      <c r="J805" s="19">
        <f>MAX(0,ROUNDDOWN(D805-F805-430000-0,-3))</f>
        <v/>
      </c>
      <c r="K805" s="19">
        <f>IF(D805&lt;=450000,0,MAX(0,ROUNDDOWN(J805*0.06-MIN(50000,J805)*0.03,-2))+MAX(0,ROUNDDOWN(J805*0.04-MIN(50000,J805)*0.02,-2)))</f>
        <v/>
      </c>
      <c r="L805" s="19">
        <f>I805+K805+E805</f>
        <v/>
      </c>
      <c r="M805" s="19">
        <f>MIN(100000,MAX(0,$B805))</f>
        <v/>
      </c>
      <c r="N805" s="19">
        <f>$B805-M805</f>
        <v/>
      </c>
      <c r="O805" s="19">
        <f>MIN(670000,ROUNDDOWN(MAX(0,N805-430000)*0.0751+47600,0))+MIN(260000,ROUNDDOWN(MAX(0,N805-430000)*0.028+17600,0))+MIN(30000,ROUNDDOWN(MAX(0,N805-430000)*0.0027+1873,0))+IF("いいえ"="はい",MIN(170000,ROUNDDOWN(MAX(0,N805-430000)*0.0243+17800,0)),0)</f>
        <v/>
      </c>
      <c r="P805" s="19">
        <f>IF(""="",215040+O805,"")</f>
        <v/>
      </c>
      <c r="Q805" s="19">
        <f>IF(N805&gt;23500000,NA(),IF(N805&lt;=4890000,1040000,IF(N805&lt;=6550000,670000,620000)))</f>
        <v/>
      </c>
      <c r="R805" s="19">
        <f>MAX(0,ROUNDDOWN(N805-P805-Q805-0,-3))</f>
        <v/>
      </c>
      <c r="S805" s="19">
        <f>IF(R805&lt;=0,0,ROUNDDOWN((R805*LOOKUP(R805,{0,1950001,3300001,6950001,9000001,18000001,40000001},{0.05,0.1,0.2,0.23,0.33,0.4,0.45})-LOOKUP(R805,{0,1950001,3300001,6950001,9000001,18000001,40000001},{0,97500,427500,636000,1536000,2796000,4796000}))*1.021,-2))</f>
        <v/>
      </c>
      <c r="T805" s="19">
        <f>MAX(0,ROUNDDOWN(N805-P805-430000-0,-3))</f>
        <v/>
      </c>
      <c r="U805" s="19">
        <f>IF(N805&lt;=450000,0,MAX(0,ROUNDDOWN(T805*0.06-MIN(50000,T805)*0.03,-2))+MAX(0,ROUNDDOWN(T805*0.04-MIN(50000,T805)*0.02,-2)))</f>
        <v/>
      </c>
      <c r="V805" s="19">
        <f>S805+U805+O805</f>
        <v/>
      </c>
      <c r="W805" s="19">
        <f>MIN(550000,MAX(0,$B805))</f>
        <v/>
      </c>
      <c r="X805" s="19">
        <f>$B805-W805</f>
        <v/>
      </c>
      <c r="Y805" s="19">
        <f>MIN(670000,ROUNDDOWN(MAX(0,X805-430000)*0.0751+47600,0))+MIN(260000,ROUNDDOWN(MAX(0,X805-430000)*0.028+17600,0))+MIN(30000,ROUNDDOWN(MAX(0,X805-430000)*0.0027+1873,0))+IF("いいえ"="はい",MIN(170000,ROUNDDOWN(MAX(0,X805-430000)*0.0243+17800,0)),0)</f>
        <v/>
      </c>
      <c r="Z805" s="19">
        <f>IF(""="",215040+Y805,"")</f>
        <v/>
      </c>
      <c r="AA805" s="19">
        <f>IF(X805&gt;23500000,NA(),IF(X805&lt;=4890000,1040000,IF(X805&lt;=6550000,670000,620000)))</f>
        <v/>
      </c>
      <c r="AB805" s="19">
        <f>MAX(0,ROUNDDOWN(X805-Z805-AA805-0,-3))</f>
        <v/>
      </c>
      <c r="AC805" s="19">
        <f>IF(AB805&lt;=0,0,ROUNDDOWN((AB805*LOOKUP(AB805,{0,1950001,3300001,6950001,9000001,18000001,40000001},{0.05,0.1,0.2,0.23,0.33,0.4,0.45})-LOOKUP(AB805,{0,1950001,3300001,6950001,9000001,18000001,40000001},{0,97500,427500,636000,1536000,2796000,4796000}))*1.021,-2))</f>
        <v/>
      </c>
      <c r="AD805" s="19">
        <f>MAX(0,ROUNDDOWN(X805-Z805-430000-0,-3))</f>
        <v/>
      </c>
      <c r="AE805" s="19">
        <f>IF(X805&lt;=450000,0,MAX(0,ROUNDDOWN(AD805*0.06-MIN(50000,AD805)*0.03,-2))+MAX(0,ROUNDDOWN(AD805*0.04-MIN(50000,AD805)*0.02,-2)))</f>
        <v/>
      </c>
      <c r="AF805" s="19">
        <f>AC805+AE805+Y805</f>
        <v/>
      </c>
      <c r="AG805" s="19">
        <f>MIN(650000,MAX(0,$B805))</f>
        <v/>
      </c>
      <c r="AH805" s="19">
        <f>$B805-AG805</f>
        <v/>
      </c>
      <c r="AI805" s="19">
        <f>MIN(670000,ROUNDDOWN(MAX(0,AH805-430000)*0.0751+47600,0))+MIN(260000,ROUNDDOWN(MAX(0,AH805-430000)*0.028+17600,0))+MIN(30000,ROUNDDOWN(MAX(0,AH805-430000)*0.0027+1873,0))+IF("いいえ"="はい",MIN(170000,ROUNDDOWN(MAX(0,AH805-430000)*0.0243+17800,0)),0)</f>
        <v/>
      </c>
      <c r="AJ805" s="19">
        <f>IF(""="",215040+AI805,"")</f>
        <v/>
      </c>
      <c r="AK805" s="19">
        <f>IF(AH805&gt;23500000,NA(),IF(AH805&lt;=4890000,1040000,IF(AH805&lt;=6550000,670000,620000)))</f>
        <v/>
      </c>
      <c r="AL805" s="19">
        <f>MAX(0,ROUNDDOWN(AH805-AJ805-AK805-0,-3))</f>
        <v/>
      </c>
      <c r="AM805" s="19">
        <f>IF(AL805&lt;=0,0,ROUNDDOWN((AL805*LOOKUP(AL805,{0,1950001,3300001,6950001,9000001,18000001,40000001},{0.05,0.1,0.2,0.23,0.33,0.4,0.45})-LOOKUP(AL805,{0,1950001,3300001,6950001,9000001,18000001,40000001},{0,97500,427500,636000,1536000,2796000,4796000}))*1.021,-2))</f>
        <v/>
      </c>
      <c r="AN805" s="19">
        <f>MAX(0,ROUNDDOWN(AH805-AJ805-430000-0,-3))</f>
        <v/>
      </c>
      <c r="AO805" s="19">
        <f>IF(AH805&lt;=450000,0,MAX(0,ROUNDDOWN(AN805*0.06-MIN(50000,AN805)*0.03,-2))+MAX(0,ROUNDDOWN(AN805*0.04-MIN(50000,AN805)*0.02,-2)))</f>
        <v/>
      </c>
      <c r="AP805" s="19">
        <f>AM805+AO805+AI805</f>
        <v/>
      </c>
      <c r="AQ805" s="19">
        <f>MIN(750000,MAX(0,$B805))</f>
        <v/>
      </c>
      <c r="AR805" s="19">
        <f>$B805-AQ805</f>
        <v/>
      </c>
      <c r="AS805" s="19">
        <f>MIN(670000,ROUNDDOWN(MAX(0,AR805-430000)*0.0751+47600,0))+MIN(260000,ROUNDDOWN(MAX(0,AR805-430000)*0.028+17600,0))+MIN(30000,ROUNDDOWN(MAX(0,AR805-430000)*0.0027+1873,0))+IF("いいえ"="はい",MIN(170000,ROUNDDOWN(MAX(0,AR805-430000)*0.0243+17800,0)),0)</f>
        <v/>
      </c>
      <c r="AT805" s="19">
        <f>IF(""="",215040+AS805,"")</f>
        <v/>
      </c>
      <c r="AU805" s="19">
        <f>IF(AR805&gt;23500000,NA(),IF(AR805&lt;=4890000,1040000,IF(AR805&lt;=6550000,670000,620000)))</f>
        <v/>
      </c>
      <c r="AV805" s="19">
        <f>MAX(0,ROUNDDOWN(AR805-AT805-AU805-0,-3))</f>
        <v/>
      </c>
      <c r="AW805" s="19">
        <f>IF(AV805&lt;=0,0,ROUNDDOWN((AV805*LOOKUP(AV805,{0,1950001,3300001,6950001,9000001,18000001,40000001},{0.05,0.1,0.2,0.23,0.33,0.4,0.45})-LOOKUP(AV805,{0,1950001,3300001,6950001,9000001,18000001,40000001},{0,97500,427500,636000,1536000,2796000,4796000}))*1.021,-2))</f>
        <v/>
      </c>
      <c r="AX805" s="19">
        <f>MAX(0,ROUNDDOWN(AR805-AT805-430000-0,-3))</f>
        <v/>
      </c>
      <c r="AY805" s="19">
        <f>IF(AR805&lt;=450000,0,MAX(0,ROUNDDOWN(AX805*0.06-MIN(50000,AX805)*0.03,-2))+MAX(0,ROUNDDOWN(AX805*0.04-MIN(50000,AX805)*0.02,-2)))</f>
        <v/>
      </c>
      <c r="AZ805" s="19">
        <f>AW805+AY805+AS805</f>
        <v/>
      </c>
    </row>
    <row r="806">
      <c r="A806" t="inlineStr">
        <is>
          <t>1万円刻み</t>
        </is>
      </c>
      <c r="B806" s="19">
        <f>'3_1万円刻み'!$A$789</f>
        <v/>
      </c>
      <c r="C806" s="19">
        <f>MIN(0,MAX(0,$B806))</f>
        <v/>
      </c>
      <c r="D806" s="19">
        <f>$B806-C806</f>
        <v/>
      </c>
      <c r="E806" s="19">
        <f>MIN(670000,ROUNDDOWN(MAX(0,D806-430000)*0.0751+47600,0))+MIN(260000,ROUNDDOWN(MAX(0,D806-430000)*0.028+17600,0))+MIN(30000,ROUNDDOWN(MAX(0,D806-430000)*0.0027+1873,0))+IF("いいえ"="はい",MIN(170000,ROUNDDOWN(MAX(0,D806-430000)*0.0243+17800,0)),0)</f>
        <v/>
      </c>
      <c r="F806" s="19">
        <f>IF(""="",215040+E806,"")</f>
        <v/>
      </c>
      <c r="G806" s="19">
        <f>IF(D806&gt;23500000,NA(),IF(D806&lt;=4890000,1040000,IF(D806&lt;=6550000,670000,620000)))</f>
        <v/>
      </c>
      <c r="H806" s="19">
        <f>MAX(0,ROUNDDOWN(D806-F806-G806-0,-3))</f>
        <v/>
      </c>
      <c r="I806" s="19">
        <f>IF(H806&lt;=0,0,ROUNDDOWN((H806*LOOKUP(H806,{0,1950001,3300001,6950001,9000001,18000001,40000001},{0.05,0.1,0.2,0.23,0.33,0.4,0.45})-LOOKUP(H806,{0,1950001,3300001,6950001,9000001,18000001,40000001},{0,97500,427500,636000,1536000,2796000,4796000}))*1.021,-2))</f>
        <v/>
      </c>
      <c r="J806" s="19">
        <f>MAX(0,ROUNDDOWN(D806-F806-430000-0,-3))</f>
        <v/>
      </c>
      <c r="K806" s="19">
        <f>IF(D806&lt;=450000,0,MAX(0,ROUNDDOWN(J806*0.06-MIN(50000,J806)*0.03,-2))+MAX(0,ROUNDDOWN(J806*0.04-MIN(50000,J806)*0.02,-2)))</f>
        <v/>
      </c>
      <c r="L806" s="19">
        <f>I806+K806+E806</f>
        <v/>
      </c>
      <c r="M806" s="19">
        <f>MIN(100000,MAX(0,$B806))</f>
        <v/>
      </c>
      <c r="N806" s="19">
        <f>$B806-M806</f>
        <v/>
      </c>
      <c r="O806" s="19">
        <f>MIN(670000,ROUNDDOWN(MAX(0,N806-430000)*0.0751+47600,0))+MIN(260000,ROUNDDOWN(MAX(0,N806-430000)*0.028+17600,0))+MIN(30000,ROUNDDOWN(MAX(0,N806-430000)*0.0027+1873,0))+IF("いいえ"="はい",MIN(170000,ROUNDDOWN(MAX(0,N806-430000)*0.0243+17800,0)),0)</f>
        <v/>
      </c>
      <c r="P806" s="19">
        <f>IF(""="",215040+O806,"")</f>
        <v/>
      </c>
      <c r="Q806" s="19">
        <f>IF(N806&gt;23500000,NA(),IF(N806&lt;=4890000,1040000,IF(N806&lt;=6550000,670000,620000)))</f>
        <v/>
      </c>
      <c r="R806" s="19">
        <f>MAX(0,ROUNDDOWN(N806-P806-Q806-0,-3))</f>
        <v/>
      </c>
      <c r="S806" s="19">
        <f>IF(R806&lt;=0,0,ROUNDDOWN((R806*LOOKUP(R806,{0,1950001,3300001,6950001,9000001,18000001,40000001},{0.05,0.1,0.2,0.23,0.33,0.4,0.45})-LOOKUP(R806,{0,1950001,3300001,6950001,9000001,18000001,40000001},{0,97500,427500,636000,1536000,2796000,4796000}))*1.021,-2))</f>
        <v/>
      </c>
      <c r="T806" s="19">
        <f>MAX(0,ROUNDDOWN(N806-P806-430000-0,-3))</f>
        <v/>
      </c>
      <c r="U806" s="19">
        <f>IF(N806&lt;=450000,0,MAX(0,ROUNDDOWN(T806*0.06-MIN(50000,T806)*0.03,-2))+MAX(0,ROUNDDOWN(T806*0.04-MIN(50000,T806)*0.02,-2)))</f>
        <v/>
      </c>
      <c r="V806" s="19">
        <f>S806+U806+O806</f>
        <v/>
      </c>
      <c r="W806" s="19">
        <f>MIN(550000,MAX(0,$B806))</f>
        <v/>
      </c>
      <c r="X806" s="19">
        <f>$B806-W806</f>
        <v/>
      </c>
      <c r="Y806" s="19">
        <f>MIN(670000,ROUNDDOWN(MAX(0,X806-430000)*0.0751+47600,0))+MIN(260000,ROUNDDOWN(MAX(0,X806-430000)*0.028+17600,0))+MIN(30000,ROUNDDOWN(MAX(0,X806-430000)*0.0027+1873,0))+IF("いいえ"="はい",MIN(170000,ROUNDDOWN(MAX(0,X806-430000)*0.0243+17800,0)),0)</f>
        <v/>
      </c>
      <c r="Z806" s="19">
        <f>IF(""="",215040+Y806,"")</f>
        <v/>
      </c>
      <c r="AA806" s="19">
        <f>IF(X806&gt;23500000,NA(),IF(X806&lt;=4890000,1040000,IF(X806&lt;=6550000,670000,620000)))</f>
        <v/>
      </c>
      <c r="AB806" s="19">
        <f>MAX(0,ROUNDDOWN(X806-Z806-AA806-0,-3))</f>
        <v/>
      </c>
      <c r="AC806" s="19">
        <f>IF(AB806&lt;=0,0,ROUNDDOWN((AB806*LOOKUP(AB806,{0,1950001,3300001,6950001,9000001,18000001,40000001},{0.05,0.1,0.2,0.23,0.33,0.4,0.45})-LOOKUP(AB806,{0,1950001,3300001,6950001,9000001,18000001,40000001},{0,97500,427500,636000,1536000,2796000,4796000}))*1.021,-2))</f>
        <v/>
      </c>
      <c r="AD806" s="19">
        <f>MAX(0,ROUNDDOWN(X806-Z806-430000-0,-3))</f>
        <v/>
      </c>
      <c r="AE806" s="19">
        <f>IF(X806&lt;=450000,0,MAX(0,ROUNDDOWN(AD806*0.06-MIN(50000,AD806)*0.03,-2))+MAX(0,ROUNDDOWN(AD806*0.04-MIN(50000,AD806)*0.02,-2)))</f>
        <v/>
      </c>
      <c r="AF806" s="19">
        <f>AC806+AE806+Y806</f>
        <v/>
      </c>
      <c r="AG806" s="19">
        <f>MIN(650000,MAX(0,$B806))</f>
        <v/>
      </c>
      <c r="AH806" s="19">
        <f>$B806-AG806</f>
        <v/>
      </c>
      <c r="AI806" s="19">
        <f>MIN(670000,ROUNDDOWN(MAX(0,AH806-430000)*0.0751+47600,0))+MIN(260000,ROUNDDOWN(MAX(0,AH806-430000)*0.028+17600,0))+MIN(30000,ROUNDDOWN(MAX(0,AH806-430000)*0.0027+1873,0))+IF("いいえ"="はい",MIN(170000,ROUNDDOWN(MAX(0,AH806-430000)*0.0243+17800,0)),0)</f>
        <v/>
      </c>
      <c r="AJ806" s="19">
        <f>IF(""="",215040+AI806,"")</f>
        <v/>
      </c>
      <c r="AK806" s="19">
        <f>IF(AH806&gt;23500000,NA(),IF(AH806&lt;=4890000,1040000,IF(AH806&lt;=6550000,670000,620000)))</f>
        <v/>
      </c>
      <c r="AL806" s="19">
        <f>MAX(0,ROUNDDOWN(AH806-AJ806-AK806-0,-3))</f>
        <v/>
      </c>
      <c r="AM806" s="19">
        <f>IF(AL806&lt;=0,0,ROUNDDOWN((AL806*LOOKUP(AL806,{0,1950001,3300001,6950001,9000001,18000001,40000001},{0.05,0.1,0.2,0.23,0.33,0.4,0.45})-LOOKUP(AL806,{0,1950001,3300001,6950001,9000001,18000001,40000001},{0,97500,427500,636000,1536000,2796000,4796000}))*1.021,-2))</f>
        <v/>
      </c>
      <c r="AN806" s="19">
        <f>MAX(0,ROUNDDOWN(AH806-AJ806-430000-0,-3))</f>
        <v/>
      </c>
      <c r="AO806" s="19">
        <f>IF(AH806&lt;=450000,0,MAX(0,ROUNDDOWN(AN806*0.06-MIN(50000,AN806)*0.03,-2))+MAX(0,ROUNDDOWN(AN806*0.04-MIN(50000,AN806)*0.02,-2)))</f>
        <v/>
      </c>
      <c r="AP806" s="19">
        <f>AM806+AO806+AI806</f>
        <v/>
      </c>
      <c r="AQ806" s="19">
        <f>MIN(750000,MAX(0,$B806))</f>
        <v/>
      </c>
      <c r="AR806" s="19">
        <f>$B806-AQ806</f>
        <v/>
      </c>
      <c r="AS806" s="19">
        <f>MIN(670000,ROUNDDOWN(MAX(0,AR806-430000)*0.0751+47600,0))+MIN(260000,ROUNDDOWN(MAX(0,AR806-430000)*0.028+17600,0))+MIN(30000,ROUNDDOWN(MAX(0,AR806-430000)*0.0027+1873,0))+IF("いいえ"="はい",MIN(170000,ROUNDDOWN(MAX(0,AR806-430000)*0.0243+17800,0)),0)</f>
        <v/>
      </c>
      <c r="AT806" s="19">
        <f>IF(""="",215040+AS806,"")</f>
        <v/>
      </c>
      <c r="AU806" s="19">
        <f>IF(AR806&gt;23500000,NA(),IF(AR806&lt;=4890000,1040000,IF(AR806&lt;=6550000,670000,620000)))</f>
        <v/>
      </c>
      <c r="AV806" s="19">
        <f>MAX(0,ROUNDDOWN(AR806-AT806-AU806-0,-3))</f>
        <v/>
      </c>
      <c r="AW806" s="19">
        <f>IF(AV806&lt;=0,0,ROUNDDOWN((AV806*LOOKUP(AV806,{0,1950001,3300001,6950001,9000001,18000001,40000001},{0.05,0.1,0.2,0.23,0.33,0.4,0.45})-LOOKUP(AV806,{0,1950001,3300001,6950001,9000001,18000001,40000001},{0,97500,427500,636000,1536000,2796000,4796000}))*1.021,-2))</f>
        <v/>
      </c>
      <c r="AX806" s="19">
        <f>MAX(0,ROUNDDOWN(AR806-AT806-430000-0,-3))</f>
        <v/>
      </c>
      <c r="AY806" s="19">
        <f>IF(AR806&lt;=450000,0,MAX(0,ROUNDDOWN(AX806*0.06-MIN(50000,AX806)*0.03,-2))+MAX(0,ROUNDDOWN(AX806*0.04-MIN(50000,AX806)*0.02,-2)))</f>
        <v/>
      </c>
      <c r="AZ806" s="19">
        <f>AW806+AY806+AS806</f>
        <v/>
      </c>
    </row>
    <row r="807">
      <c r="A807" t="inlineStr">
        <is>
          <t>1万円刻み</t>
        </is>
      </c>
      <c r="B807" s="19">
        <f>'3_1万円刻み'!$A$790</f>
        <v/>
      </c>
      <c r="C807" s="19">
        <f>MIN(0,MAX(0,$B807))</f>
        <v/>
      </c>
      <c r="D807" s="19">
        <f>$B807-C807</f>
        <v/>
      </c>
      <c r="E807" s="19">
        <f>MIN(670000,ROUNDDOWN(MAX(0,D807-430000)*0.0751+47600,0))+MIN(260000,ROUNDDOWN(MAX(0,D807-430000)*0.028+17600,0))+MIN(30000,ROUNDDOWN(MAX(0,D807-430000)*0.0027+1873,0))+IF("いいえ"="はい",MIN(170000,ROUNDDOWN(MAX(0,D807-430000)*0.0243+17800,0)),0)</f>
        <v/>
      </c>
      <c r="F807" s="19">
        <f>IF(""="",215040+E807,"")</f>
        <v/>
      </c>
      <c r="G807" s="19">
        <f>IF(D807&gt;23500000,NA(),IF(D807&lt;=4890000,1040000,IF(D807&lt;=6550000,670000,620000)))</f>
        <v/>
      </c>
      <c r="H807" s="19">
        <f>MAX(0,ROUNDDOWN(D807-F807-G807-0,-3))</f>
        <v/>
      </c>
      <c r="I807" s="19">
        <f>IF(H807&lt;=0,0,ROUNDDOWN((H807*LOOKUP(H807,{0,1950001,3300001,6950001,9000001,18000001,40000001},{0.05,0.1,0.2,0.23,0.33,0.4,0.45})-LOOKUP(H807,{0,1950001,3300001,6950001,9000001,18000001,40000001},{0,97500,427500,636000,1536000,2796000,4796000}))*1.021,-2))</f>
        <v/>
      </c>
      <c r="J807" s="19">
        <f>MAX(0,ROUNDDOWN(D807-F807-430000-0,-3))</f>
        <v/>
      </c>
      <c r="K807" s="19">
        <f>IF(D807&lt;=450000,0,MAX(0,ROUNDDOWN(J807*0.06-MIN(50000,J807)*0.03,-2))+MAX(0,ROUNDDOWN(J807*0.04-MIN(50000,J807)*0.02,-2)))</f>
        <v/>
      </c>
      <c r="L807" s="19">
        <f>I807+K807+E807</f>
        <v/>
      </c>
      <c r="M807" s="19">
        <f>MIN(100000,MAX(0,$B807))</f>
        <v/>
      </c>
      <c r="N807" s="19">
        <f>$B807-M807</f>
        <v/>
      </c>
      <c r="O807" s="19">
        <f>MIN(670000,ROUNDDOWN(MAX(0,N807-430000)*0.0751+47600,0))+MIN(260000,ROUNDDOWN(MAX(0,N807-430000)*0.028+17600,0))+MIN(30000,ROUNDDOWN(MAX(0,N807-430000)*0.0027+1873,0))+IF("いいえ"="はい",MIN(170000,ROUNDDOWN(MAX(0,N807-430000)*0.0243+17800,0)),0)</f>
        <v/>
      </c>
      <c r="P807" s="19">
        <f>IF(""="",215040+O807,"")</f>
        <v/>
      </c>
      <c r="Q807" s="19">
        <f>IF(N807&gt;23500000,NA(),IF(N807&lt;=4890000,1040000,IF(N807&lt;=6550000,670000,620000)))</f>
        <v/>
      </c>
      <c r="R807" s="19">
        <f>MAX(0,ROUNDDOWN(N807-P807-Q807-0,-3))</f>
        <v/>
      </c>
      <c r="S807" s="19">
        <f>IF(R807&lt;=0,0,ROUNDDOWN((R807*LOOKUP(R807,{0,1950001,3300001,6950001,9000001,18000001,40000001},{0.05,0.1,0.2,0.23,0.33,0.4,0.45})-LOOKUP(R807,{0,1950001,3300001,6950001,9000001,18000001,40000001},{0,97500,427500,636000,1536000,2796000,4796000}))*1.021,-2))</f>
        <v/>
      </c>
      <c r="T807" s="19">
        <f>MAX(0,ROUNDDOWN(N807-P807-430000-0,-3))</f>
        <v/>
      </c>
      <c r="U807" s="19">
        <f>IF(N807&lt;=450000,0,MAX(0,ROUNDDOWN(T807*0.06-MIN(50000,T807)*0.03,-2))+MAX(0,ROUNDDOWN(T807*0.04-MIN(50000,T807)*0.02,-2)))</f>
        <v/>
      </c>
      <c r="V807" s="19">
        <f>S807+U807+O807</f>
        <v/>
      </c>
      <c r="W807" s="19">
        <f>MIN(550000,MAX(0,$B807))</f>
        <v/>
      </c>
      <c r="X807" s="19">
        <f>$B807-W807</f>
        <v/>
      </c>
      <c r="Y807" s="19">
        <f>MIN(670000,ROUNDDOWN(MAX(0,X807-430000)*0.0751+47600,0))+MIN(260000,ROUNDDOWN(MAX(0,X807-430000)*0.028+17600,0))+MIN(30000,ROUNDDOWN(MAX(0,X807-430000)*0.0027+1873,0))+IF("いいえ"="はい",MIN(170000,ROUNDDOWN(MAX(0,X807-430000)*0.0243+17800,0)),0)</f>
        <v/>
      </c>
      <c r="Z807" s="19">
        <f>IF(""="",215040+Y807,"")</f>
        <v/>
      </c>
      <c r="AA807" s="19">
        <f>IF(X807&gt;23500000,NA(),IF(X807&lt;=4890000,1040000,IF(X807&lt;=6550000,670000,620000)))</f>
        <v/>
      </c>
      <c r="AB807" s="19">
        <f>MAX(0,ROUNDDOWN(X807-Z807-AA807-0,-3))</f>
        <v/>
      </c>
      <c r="AC807" s="19">
        <f>IF(AB807&lt;=0,0,ROUNDDOWN((AB807*LOOKUP(AB807,{0,1950001,3300001,6950001,9000001,18000001,40000001},{0.05,0.1,0.2,0.23,0.33,0.4,0.45})-LOOKUP(AB807,{0,1950001,3300001,6950001,9000001,18000001,40000001},{0,97500,427500,636000,1536000,2796000,4796000}))*1.021,-2))</f>
        <v/>
      </c>
      <c r="AD807" s="19">
        <f>MAX(0,ROUNDDOWN(X807-Z807-430000-0,-3))</f>
        <v/>
      </c>
      <c r="AE807" s="19">
        <f>IF(X807&lt;=450000,0,MAX(0,ROUNDDOWN(AD807*0.06-MIN(50000,AD807)*0.03,-2))+MAX(0,ROUNDDOWN(AD807*0.04-MIN(50000,AD807)*0.02,-2)))</f>
        <v/>
      </c>
      <c r="AF807" s="19">
        <f>AC807+AE807+Y807</f>
        <v/>
      </c>
      <c r="AG807" s="19">
        <f>MIN(650000,MAX(0,$B807))</f>
        <v/>
      </c>
      <c r="AH807" s="19">
        <f>$B807-AG807</f>
        <v/>
      </c>
      <c r="AI807" s="19">
        <f>MIN(670000,ROUNDDOWN(MAX(0,AH807-430000)*0.0751+47600,0))+MIN(260000,ROUNDDOWN(MAX(0,AH807-430000)*0.028+17600,0))+MIN(30000,ROUNDDOWN(MAX(0,AH807-430000)*0.0027+1873,0))+IF("いいえ"="はい",MIN(170000,ROUNDDOWN(MAX(0,AH807-430000)*0.0243+17800,0)),0)</f>
        <v/>
      </c>
      <c r="AJ807" s="19">
        <f>IF(""="",215040+AI807,"")</f>
        <v/>
      </c>
      <c r="AK807" s="19">
        <f>IF(AH807&gt;23500000,NA(),IF(AH807&lt;=4890000,1040000,IF(AH807&lt;=6550000,670000,620000)))</f>
        <v/>
      </c>
      <c r="AL807" s="19">
        <f>MAX(0,ROUNDDOWN(AH807-AJ807-AK807-0,-3))</f>
        <v/>
      </c>
      <c r="AM807" s="19">
        <f>IF(AL807&lt;=0,0,ROUNDDOWN((AL807*LOOKUP(AL807,{0,1950001,3300001,6950001,9000001,18000001,40000001},{0.05,0.1,0.2,0.23,0.33,0.4,0.45})-LOOKUP(AL807,{0,1950001,3300001,6950001,9000001,18000001,40000001},{0,97500,427500,636000,1536000,2796000,4796000}))*1.021,-2))</f>
        <v/>
      </c>
      <c r="AN807" s="19">
        <f>MAX(0,ROUNDDOWN(AH807-AJ807-430000-0,-3))</f>
        <v/>
      </c>
      <c r="AO807" s="19">
        <f>IF(AH807&lt;=450000,0,MAX(0,ROUNDDOWN(AN807*0.06-MIN(50000,AN807)*0.03,-2))+MAX(0,ROUNDDOWN(AN807*0.04-MIN(50000,AN807)*0.02,-2)))</f>
        <v/>
      </c>
      <c r="AP807" s="19">
        <f>AM807+AO807+AI807</f>
        <v/>
      </c>
      <c r="AQ807" s="19">
        <f>MIN(750000,MAX(0,$B807))</f>
        <v/>
      </c>
      <c r="AR807" s="19">
        <f>$B807-AQ807</f>
        <v/>
      </c>
      <c r="AS807" s="19">
        <f>MIN(670000,ROUNDDOWN(MAX(0,AR807-430000)*0.0751+47600,0))+MIN(260000,ROUNDDOWN(MAX(0,AR807-430000)*0.028+17600,0))+MIN(30000,ROUNDDOWN(MAX(0,AR807-430000)*0.0027+1873,0))+IF("いいえ"="はい",MIN(170000,ROUNDDOWN(MAX(0,AR807-430000)*0.0243+17800,0)),0)</f>
        <v/>
      </c>
      <c r="AT807" s="19">
        <f>IF(""="",215040+AS807,"")</f>
        <v/>
      </c>
      <c r="AU807" s="19">
        <f>IF(AR807&gt;23500000,NA(),IF(AR807&lt;=4890000,1040000,IF(AR807&lt;=6550000,670000,620000)))</f>
        <v/>
      </c>
      <c r="AV807" s="19">
        <f>MAX(0,ROUNDDOWN(AR807-AT807-AU807-0,-3))</f>
        <v/>
      </c>
      <c r="AW807" s="19">
        <f>IF(AV807&lt;=0,0,ROUNDDOWN((AV807*LOOKUP(AV807,{0,1950001,3300001,6950001,9000001,18000001,40000001},{0.05,0.1,0.2,0.23,0.33,0.4,0.45})-LOOKUP(AV807,{0,1950001,3300001,6950001,9000001,18000001,40000001},{0,97500,427500,636000,1536000,2796000,4796000}))*1.021,-2))</f>
        <v/>
      </c>
      <c r="AX807" s="19">
        <f>MAX(0,ROUNDDOWN(AR807-AT807-430000-0,-3))</f>
        <v/>
      </c>
      <c r="AY807" s="19">
        <f>IF(AR807&lt;=450000,0,MAX(0,ROUNDDOWN(AX807*0.06-MIN(50000,AX807)*0.03,-2))+MAX(0,ROUNDDOWN(AX807*0.04-MIN(50000,AX807)*0.02,-2)))</f>
        <v/>
      </c>
      <c r="AZ807" s="19">
        <f>AW807+AY807+AS807</f>
        <v/>
      </c>
    </row>
    <row r="808">
      <c r="A808" t="inlineStr">
        <is>
          <t>1万円刻み</t>
        </is>
      </c>
      <c r="B808" s="19">
        <f>'3_1万円刻み'!$A$791</f>
        <v/>
      </c>
      <c r="C808" s="19">
        <f>MIN(0,MAX(0,$B808))</f>
        <v/>
      </c>
      <c r="D808" s="19">
        <f>$B808-C808</f>
        <v/>
      </c>
      <c r="E808" s="19">
        <f>MIN(670000,ROUNDDOWN(MAX(0,D808-430000)*0.0751+47600,0))+MIN(260000,ROUNDDOWN(MAX(0,D808-430000)*0.028+17600,0))+MIN(30000,ROUNDDOWN(MAX(0,D808-430000)*0.0027+1873,0))+IF("いいえ"="はい",MIN(170000,ROUNDDOWN(MAX(0,D808-430000)*0.0243+17800,0)),0)</f>
        <v/>
      </c>
      <c r="F808" s="19">
        <f>IF(""="",215040+E808,"")</f>
        <v/>
      </c>
      <c r="G808" s="19">
        <f>IF(D808&gt;23500000,NA(),IF(D808&lt;=4890000,1040000,IF(D808&lt;=6550000,670000,620000)))</f>
        <v/>
      </c>
      <c r="H808" s="19">
        <f>MAX(0,ROUNDDOWN(D808-F808-G808-0,-3))</f>
        <v/>
      </c>
      <c r="I808" s="19">
        <f>IF(H808&lt;=0,0,ROUNDDOWN((H808*LOOKUP(H808,{0,1950001,3300001,6950001,9000001,18000001,40000001},{0.05,0.1,0.2,0.23,0.33,0.4,0.45})-LOOKUP(H808,{0,1950001,3300001,6950001,9000001,18000001,40000001},{0,97500,427500,636000,1536000,2796000,4796000}))*1.021,-2))</f>
        <v/>
      </c>
      <c r="J808" s="19">
        <f>MAX(0,ROUNDDOWN(D808-F808-430000-0,-3))</f>
        <v/>
      </c>
      <c r="K808" s="19">
        <f>IF(D808&lt;=450000,0,MAX(0,ROUNDDOWN(J808*0.06-MIN(50000,J808)*0.03,-2))+MAX(0,ROUNDDOWN(J808*0.04-MIN(50000,J808)*0.02,-2)))</f>
        <v/>
      </c>
      <c r="L808" s="19">
        <f>I808+K808+E808</f>
        <v/>
      </c>
      <c r="M808" s="19">
        <f>MIN(100000,MAX(0,$B808))</f>
        <v/>
      </c>
      <c r="N808" s="19">
        <f>$B808-M808</f>
        <v/>
      </c>
      <c r="O808" s="19">
        <f>MIN(670000,ROUNDDOWN(MAX(0,N808-430000)*0.0751+47600,0))+MIN(260000,ROUNDDOWN(MAX(0,N808-430000)*0.028+17600,0))+MIN(30000,ROUNDDOWN(MAX(0,N808-430000)*0.0027+1873,0))+IF("いいえ"="はい",MIN(170000,ROUNDDOWN(MAX(0,N808-430000)*0.0243+17800,0)),0)</f>
        <v/>
      </c>
      <c r="P808" s="19">
        <f>IF(""="",215040+O808,"")</f>
        <v/>
      </c>
      <c r="Q808" s="19">
        <f>IF(N808&gt;23500000,NA(),IF(N808&lt;=4890000,1040000,IF(N808&lt;=6550000,670000,620000)))</f>
        <v/>
      </c>
      <c r="R808" s="19">
        <f>MAX(0,ROUNDDOWN(N808-P808-Q808-0,-3))</f>
        <v/>
      </c>
      <c r="S808" s="19">
        <f>IF(R808&lt;=0,0,ROUNDDOWN((R808*LOOKUP(R808,{0,1950001,3300001,6950001,9000001,18000001,40000001},{0.05,0.1,0.2,0.23,0.33,0.4,0.45})-LOOKUP(R808,{0,1950001,3300001,6950001,9000001,18000001,40000001},{0,97500,427500,636000,1536000,2796000,4796000}))*1.021,-2))</f>
        <v/>
      </c>
      <c r="T808" s="19">
        <f>MAX(0,ROUNDDOWN(N808-P808-430000-0,-3))</f>
        <v/>
      </c>
      <c r="U808" s="19">
        <f>IF(N808&lt;=450000,0,MAX(0,ROUNDDOWN(T808*0.06-MIN(50000,T808)*0.03,-2))+MAX(0,ROUNDDOWN(T808*0.04-MIN(50000,T808)*0.02,-2)))</f>
        <v/>
      </c>
      <c r="V808" s="19">
        <f>S808+U808+O808</f>
        <v/>
      </c>
      <c r="W808" s="19">
        <f>MIN(550000,MAX(0,$B808))</f>
        <v/>
      </c>
      <c r="X808" s="19">
        <f>$B808-W808</f>
        <v/>
      </c>
      <c r="Y808" s="19">
        <f>MIN(670000,ROUNDDOWN(MAX(0,X808-430000)*0.0751+47600,0))+MIN(260000,ROUNDDOWN(MAX(0,X808-430000)*0.028+17600,0))+MIN(30000,ROUNDDOWN(MAX(0,X808-430000)*0.0027+1873,0))+IF("いいえ"="はい",MIN(170000,ROUNDDOWN(MAX(0,X808-430000)*0.0243+17800,0)),0)</f>
        <v/>
      </c>
      <c r="Z808" s="19">
        <f>IF(""="",215040+Y808,"")</f>
        <v/>
      </c>
      <c r="AA808" s="19">
        <f>IF(X808&gt;23500000,NA(),IF(X808&lt;=4890000,1040000,IF(X808&lt;=6550000,670000,620000)))</f>
        <v/>
      </c>
      <c r="AB808" s="19">
        <f>MAX(0,ROUNDDOWN(X808-Z808-AA808-0,-3))</f>
        <v/>
      </c>
      <c r="AC808" s="19">
        <f>IF(AB808&lt;=0,0,ROUNDDOWN((AB808*LOOKUP(AB808,{0,1950001,3300001,6950001,9000001,18000001,40000001},{0.05,0.1,0.2,0.23,0.33,0.4,0.45})-LOOKUP(AB808,{0,1950001,3300001,6950001,9000001,18000001,40000001},{0,97500,427500,636000,1536000,2796000,4796000}))*1.021,-2))</f>
        <v/>
      </c>
      <c r="AD808" s="19">
        <f>MAX(0,ROUNDDOWN(X808-Z808-430000-0,-3))</f>
        <v/>
      </c>
      <c r="AE808" s="19">
        <f>IF(X808&lt;=450000,0,MAX(0,ROUNDDOWN(AD808*0.06-MIN(50000,AD808)*0.03,-2))+MAX(0,ROUNDDOWN(AD808*0.04-MIN(50000,AD808)*0.02,-2)))</f>
        <v/>
      </c>
      <c r="AF808" s="19">
        <f>AC808+AE808+Y808</f>
        <v/>
      </c>
      <c r="AG808" s="19">
        <f>MIN(650000,MAX(0,$B808))</f>
        <v/>
      </c>
      <c r="AH808" s="19">
        <f>$B808-AG808</f>
        <v/>
      </c>
      <c r="AI808" s="19">
        <f>MIN(670000,ROUNDDOWN(MAX(0,AH808-430000)*0.0751+47600,0))+MIN(260000,ROUNDDOWN(MAX(0,AH808-430000)*0.028+17600,0))+MIN(30000,ROUNDDOWN(MAX(0,AH808-430000)*0.0027+1873,0))+IF("いいえ"="はい",MIN(170000,ROUNDDOWN(MAX(0,AH808-430000)*0.0243+17800,0)),0)</f>
        <v/>
      </c>
      <c r="AJ808" s="19">
        <f>IF(""="",215040+AI808,"")</f>
        <v/>
      </c>
      <c r="AK808" s="19">
        <f>IF(AH808&gt;23500000,NA(),IF(AH808&lt;=4890000,1040000,IF(AH808&lt;=6550000,670000,620000)))</f>
        <v/>
      </c>
      <c r="AL808" s="19">
        <f>MAX(0,ROUNDDOWN(AH808-AJ808-AK808-0,-3))</f>
        <v/>
      </c>
      <c r="AM808" s="19">
        <f>IF(AL808&lt;=0,0,ROUNDDOWN((AL808*LOOKUP(AL808,{0,1950001,3300001,6950001,9000001,18000001,40000001},{0.05,0.1,0.2,0.23,0.33,0.4,0.45})-LOOKUP(AL808,{0,1950001,3300001,6950001,9000001,18000001,40000001},{0,97500,427500,636000,1536000,2796000,4796000}))*1.021,-2))</f>
        <v/>
      </c>
      <c r="AN808" s="19">
        <f>MAX(0,ROUNDDOWN(AH808-AJ808-430000-0,-3))</f>
        <v/>
      </c>
      <c r="AO808" s="19">
        <f>IF(AH808&lt;=450000,0,MAX(0,ROUNDDOWN(AN808*0.06-MIN(50000,AN808)*0.03,-2))+MAX(0,ROUNDDOWN(AN808*0.04-MIN(50000,AN808)*0.02,-2)))</f>
        <v/>
      </c>
      <c r="AP808" s="19">
        <f>AM808+AO808+AI808</f>
        <v/>
      </c>
      <c r="AQ808" s="19">
        <f>MIN(750000,MAX(0,$B808))</f>
        <v/>
      </c>
      <c r="AR808" s="19">
        <f>$B808-AQ808</f>
        <v/>
      </c>
      <c r="AS808" s="19">
        <f>MIN(670000,ROUNDDOWN(MAX(0,AR808-430000)*0.0751+47600,0))+MIN(260000,ROUNDDOWN(MAX(0,AR808-430000)*0.028+17600,0))+MIN(30000,ROUNDDOWN(MAX(0,AR808-430000)*0.0027+1873,0))+IF("いいえ"="はい",MIN(170000,ROUNDDOWN(MAX(0,AR808-430000)*0.0243+17800,0)),0)</f>
        <v/>
      </c>
      <c r="AT808" s="19">
        <f>IF(""="",215040+AS808,"")</f>
        <v/>
      </c>
      <c r="AU808" s="19">
        <f>IF(AR808&gt;23500000,NA(),IF(AR808&lt;=4890000,1040000,IF(AR808&lt;=6550000,670000,620000)))</f>
        <v/>
      </c>
      <c r="AV808" s="19">
        <f>MAX(0,ROUNDDOWN(AR808-AT808-AU808-0,-3))</f>
        <v/>
      </c>
      <c r="AW808" s="19">
        <f>IF(AV808&lt;=0,0,ROUNDDOWN((AV808*LOOKUP(AV808,{0,1950001,3300001,6950001,9000001,18000001,40000001},{0.05,0.1,0.2,0.23,0.33,0.4,0.45})-LOOKUP(AV808,{0,1950001,3300001,6950001,9000001,18000001,40000001},{0,97500,427500,636000,1536000,2796000,4796000}))*1.021,-2))</f>
        <v/>
      </c>
      <c r="AX808" s="19">
        <f>MAX(0,ROUNDDOWN(AR808-AT808-430000-0,-3))</f>
        <v/>
      </c>
      <c r="AY808" s="19">
        <f>IF(AR808&lt;=450000,0,MAX(0,ROUNDDOWN(AX808*0.06-MIN(50000,AX808)*0.03,-2))+MAX(0,ROUNDDOWN(AX808*0.04-MIN(50000,AX808)*0.02,-2)))</f>
        <v/>
      </c>
      <c r="AZ808" s="19">
        <f>AW808+AY808+AS808</f>
        <v/>
      </c>
    </row>
    <row r="809">
      <c r="A809" t="inlineStr">
        <is>
          <t>1万円刻み</t>
        </is>
      </c>
      <c r="B809" s="19">
        <f>'3_1万円刻み'!$A$792</f>
        <v/>
      </c>
      <c r="C809" s="19">
        <f>MIN(0,MAX(0,$B809))</f>
        <v/>
      </c>
      <c r="D809" s="19">
        <f>$B809-C809</f>
        <v/>
      </c>
      <c r="E809" s="19">
        <f>MIN(670000,ROUNDDOWN(MAX(0,D809-430000)*0.0751+47600,0))+MIN(260000,ROUNDDOWN(MAX(0,D809-430000)*0.028+17600,0))+MIN(30000,ROUNDDOWN(MAX(0,D809-430000)*0.0027+1873,0))+IF("いいえ"="はい",MIN(170000,ROUNDDOWN(MAX(0,D809-430000)*0.0243+17800,0)),0)</f>
        <v/>
      </c>
      <c r="F809" s="19">
        <f>IF(""="",215040+E809,"")</f>
        <v/>
      </c>
      <c r="G809" s="19">
        <f>IF(D809&gt;23500000,NA(),IF(D809&lt;=4890000,1040000,IF(D809&lt;=6550000,670000,620000)))</f>
        <v/>
      </c>
      <c r="H809" s="19">
        <f>MAX(0,ROUNDDOWN(D809-F809-G809-0,-3))</f>
        <v/>
      </c>
      <c r="I809" s="19">
        <f>IF(H809&lt;=0,0,ROUNDDOWN((H809*LOOKUP(H809,{0,1950001,3300001,6950001,9000001,18000001,40000001},{0.05,0.1,0.2,0.23,0.33,0.4,0.45})-LOOKUP(H809,{0,1950001,3300001,6950001,9000001,18000001,40000001},{0,97500,427500,636000,1536000,2796000,4796000}))*1.021,-2))</f>
        <v/>
      </c>
      <c r="J809" s="19">
        <f>MAX(0,ROUNDDOWN(D809-F809-430000-0,-3))</f>
        <v/>
      </c>
      <c r="K809" s="19">
        <f>IF(D809&lt;=450000,0,MAX(0,ROUNDDOWN(J809*0.06-MIN(50000,J809)*0.03,-2))+MAX(0,ROUNDDOWN(J809*0.04-MIN(50000,J809)*0.02,-2)))</f>
        <v/>
      </c>
      <c r="L809" s="19">
        <f>I809+K809+E809</f>
        <v/>
      </c>
      <c r="M809" s="19">
        <f>MIN(100000,MAX(0,$B809))</f>
        <v/>
      </c>
      <c r="N809" s="19">
        <f>$B809-M809</f>
        <v/>
      </c>
      <c r="O809" s="19">
        <f>MIN(670000,ROUNDDOWN(MAX(0,N809-430000)*0.0751+47600,0))+MIN(260000,ROUNDDOWN(MAX(0,N809-430000)*0.028+17600,0))+MIN(30000,ROUNDDOWN(MAX(0,N809-430000)*0.0027+1873,0))+IF("いいえ"="はい",MIN(170000,ROUNDDOWN(MAX(0,N809-430000)*0.0243+17800,0)),0)</f>
        <v/>
      </c>
      <c r="P809" s="19">
        <f>IF(""="",215040+O809,"")</f>
        <v/>
      </c>
      <c r="Q809" s="19">
        <f>IF(N809&gt;23500000,NA(),IF(N809&lt;=4890000,1040000,IF(N809&lt;=6550000,670000,620000)))</f>
        <v/>
      </c>
      <c r="R809" s="19">
        <f>MAX(0,ROUNDDOWN(N809-P809-Q809-0,-3))</f>
        <v/>
      </c>
      <c r="S809" s="19">
        <f>IF(R809&lt;=0,0,ROUNDDOWN((R809*LOOKUP(R809,{0,1950001,3300001,6950001,9000001,18000001,40000001},{0.05,0.1,0.2,0.23,0.33,0.4,0.45})-LOOKUP(R809,{0,1950001,3300001,6950001,9000001,18000001,40000001},{0,97500,427500,636000,1536000,2796000,4796000}))*1.021,-2))</f>
        <v/>
      </c>
      <c r="T809" s="19">
        <f>MAX(0,ROUNDDOWN(N809-P809-430000-0,-3))</f>
        <v/>
      </c>
      <c r="U809" s="19">
        <f>IF(N809&lt;=450000,0,MAX(0,ROUNDDOWN(T809*0.06-MIN(50000,T809)*0.03,-2))+MAX(0,ROUNDDOWN(T809*0.04-MIN(50000,T809)*0.02,-2)))</f>
        <v/>
      </c>
      <c r="V809" s="19">
        <f>S809+U809+O809</f>
        <v/>
      </c>
      <c r="W809" s="19">
        <f>MIN(550000,MAX(0,$B809))</f>
        <v/>
      </c>
      <c r="X809" s="19">
        <f>$B809-W809</f>
        <v/>
      </c>
      <c r="Y809" s="19">
        <f>MIN(670000,ROUNDDOWN(MAX(0,X809-430000)*0.0751+47600,0))+MIN(260000,ROUNDDOWN(MAX(0,X809-430000)*0.028+17600,0))+MIN(30000,ROUNDDOWN(MAX(0,X809-430000)*0.0027+1873,0))+IF("いいえ"="はい",MIN(170000,ROUNDDOWN(MAX(0,X809-430000)*0.0243+17800,0)),0)</f>
        <v/>
      </c>
      <c r="Z809" s="19">
        <f>IF(""="",215040+Y809,"")</f>
        <v/>
      </c>
      <c r="AA809" s="19">
        <f>IF(X809&gt;23500000,NA(),IF(X809&lt;=4890000,1040000,IF(X809&lt;=6550000,670000,620000)))</f>
        <v/>
      </c>
      <c r="AB809" s="19">
        <f>MAX(0,ROUNDDOWN(X809-Z809-AA809-0,-3))</f>
        <v/>
      </c>
      <c r="AC809" s="19">
        <f>IF(AB809&lt;=0,0,ROUNDDOWN((AB809*LOOKUP(AB809,{0,1950001,3300001,6950001,9000001,18000001,40000001},{0.05,0.1,0.2,0.23,0.33,0.4,0.45})-LOOKUP(AB809,{0,1950001,3300001,6950001,9000001,18000001,40000001},{0,97500,427500,636000,1536000,2796000,4796000}))*1.021,-2))</f>
        <v/>
      </c>
      <c r="AD809" s="19">
        <f>MAX(0,ROUNDDOWN(X809-Z809-430000-0,-3))</f>
        <v/>
      </c>
      <c r="AE809" s="19">
        <f>IF(X809&lt;=450000,0,MAX(0,ROUNDDOWN(AD809*0.06-MIN(50000,AD809)*0.03,-2))+MAX(0,ROUNDDOWN(AD809*0.04-MIN(50000,AD809)*0.02,-2)))</f>
        <v/>
      </c>
      <c r="AF809" s="19">
        <f>AC809+AE809+Y809</f>
        <v/>
      </c>
      <c r="AG809" s="19">
        <f>MIN(650000,MAX(0,$B809))</f>
        <v/>
      </c>
      <c r="AH809" s="19">
        <f>$B809-AG809</f>
        <v/>
      </c>
      <c r="AI809" s="19">
        <f>MIN(670000,ROUNDDOWN(MAX(0,AH809-430000)*0.0751+47600,0))+MIN(260000,ROUNDDOWN(MAX(0,AH809-430000)*0.028+17600,0))+MIN(30000,ROUNDDOWN(MAX(0,AH809-430000)*0.0027+1873,0))+IF("いいえ"="はい",MIN(170000,ROUNDDOWN(MAX(0,AH809-430000)*0.0243+17800,0)),0)</f>
        <v/>
      </c>
      <c r="AJ809" s="19">
        <f>IF(""="",215040+AI809,"")</f>
        <v/>
      </c>
      <c r="AK809" s="19">
        <f>IF(AH809&gt;23500000,NA(),IF(AH809&lt;=4890000,1040000,IF(AH809&lt;=6550000,670000,620000)))</f>
        <v/>
      </c>
      <c r="AL809" s="19">
        <f>MAX(0,ROUNDDOWN(AH809-AJ809-AK809-0,-3))</f>
        <v/>
      </c>
      <c r="AM809" s="19">
        <f>IF(AL809&lt;=0,0,ROUNDDOWN((AL809*LOOKUP(AL809,{0,1950001,3300001,6950001,9000001,18000001,40000001},{0.05,0.1,0.2,0.23,0.33,0.4,0.45})-LOOKUP(AL809,{0,1950001,3300001,6950001,9000001,18000001,40000001},{0,97500,427500,636000,1536000,2796000,4796000}))*1.021,-2))</f>
        <v/>
      </c>
      <c r="AN809" s="19">
        <f>MAX(0,ROUNDDOWN(AH809-AJ809-430000-0,-3))</f>
        <v/>
      </c>
      <c r="AO809" s="19">
        <f>IF(AH809&lt;=450000,0,MAX(0,ROUNDDOWN(AN809*0.06-MIN(50000,AN809)*0.03,-2))+MAX(0,ROUNDDOWN(AN809*0.04-MIN(50000,AN809)*0.02,-2)))</f>
        <v/>
      </c>
      <c r="AP809" s="19">
        <f>AM809+AO809+AI809</f>
        <v/>
      </c>
      <c r="AQ809" s="19">
        <f>MIN(750000,MAX(0,$B809))</f>
        <v/>
      </c>
      <c r="AR809" s="19">
        <f>$B809-AQ809</f>
        <v/>
      </c>
      <c r="AS809" s="19">
        <f>MIN(670000,ROUNDDOWN(MAX(0,AR809-430000)*0.0751+47600,0))+MIN(260000,ROUNDDOWN(MAX(0,AR809-430000)*0.028+17600,0))+MIN(30000,ROUNDDOWN(MAX(0,AR809-430000)*0.0027+1873,0))+IF("いいえ"="はい",MIN(170000,ROUNDDOWN(MAX(0,AR809-430000)*0.0243+17800,0)),0)</f>
        <v/>
      </c>
      <c r="AT809" s="19">
        <f>IF(""="",215040+AS809,"")</f>
        <v/>
      </c>
      <c r="AU809" s="19">
        <f>IF(AR809&gt;23500000,NA(),IF(AR809&lt;=4890000,1040000,IF(AR809&lt;=6550000,670000,620000)))</f>
        <v/>
      </c>
      <c r="AV809" s="19">
        <f>MAX(0,ROUNDDOWN(AR809-AT809-AU809-0,-3))</f>
        <v/>
      </c>
      <c r="AW809" s="19">
        <f>IF(AV809&lt;=0,0,ROUNDDOWN((AV809*LOOKUP(AV809,{0,1950001,3300001,6950001,9000001,18000001,40000001},{0.05,0.1,0.2,0.23,0.33,0.4,0.45})-LOOKUP(AV809,{0,1950001,3300001,6950001,9000001,18000001,40000001},{0,97500,427500,636000,1536000,2796000,4796000}))*1.021,-2))</f>
        <v/>
      </c>
      <c r="AX809" s="19">
        <f>MAX(0,ROUNDDOWN(AR809-AT809-430000-0,-3))</f>
        <v/>
      </c>
      <c r="AY809" s="19">
        <f>IF(AR809&lt;=450000,0,MAX(0,ROUNDDOWN(AX809*0.06-MIN(50000,AX809)*0.03,-2))+MAX(0,ROUNDDOWN(AX809*0.04-MIN(50000,AX809)*0.02,-2)))</f>
        <v/>
      </c>
      <c r="AZ809" s="19">
        <f>AW809+AY809+AS809</f>
        <v/>
      </c>
    </row>
    <row r="810">
      <c r="A810" t="inlineStr">
        <is>
          <t>1万円刻み</t>
        </is>
      </c>
      <c r="B810" s="19">
        <f>'3_1万円刻み'!$A$793</f>
        <v/>
      </c>
      <c r="C810" s="19">
        <f>MIN(0,MAX(0,$B810))</f>
        <v/>
      </c>
      <c r="D810" s="19">
        <f>$B810-C810</f>
        <v/>
      </c>
      <c r="E810" s="19">
        <f>MIN(670000,ROUNDDOWN(MAX(0,D810-430000)*0.0751+47600,0))+MIN(260000,ROUNDDOWN(MAX(0,D810-430000)*0.028+17600,0))+MIN(30000,ROUNDDOWN(MAX(0,D810-430000)*0.0027+1873,0))+IF("いいえ"="はい",MIN(170000,ROUNDDOWN(MAX(0,D810-430000)*0.0243+17800,0)),0)</f>
        <v/>
      </c>
      <c r="F810" s="19">
        <f>IF(""="",215040+E810,"")</f>
        <v/>
      </c>
      <c r="G810" s="19">
        <f>IF(D810&gt;23500000,NA(),IF(D810&lt;=4890000,1040000,IF(D810&lt;=6550000,670000,620000)))</f>
        <v/>
      </c>
      <c r="H810" s="19">
        <f>MAX(0,ROUNDDOWN(D810-F810-G810-0,-3))</f>
        <v/>
      </c>
      <c r="I810" s="19">
        <f>IF(H810&lt;=0,0,ROUNDDOWN((H810*LOOKUP(H810,{0,1950001,3300001,6950001,9000001,18000001,40000001},{0.05,0.1,0.2,0.23,0.33,0.4,0.45})-LOOKUP(H810,{0,1950001,3300001,6950001,9000001,18000001,40000001},{0,97500,427500,636000,1536000,2796000,4796000}))*1.021,-2))</f>
        <v/>
      </c>
      <c r="J810" s="19">
        <f>MAX(0,ROUNDDOWN(D810-F810-430000-0,-3))</f>
        <v/>
      </c>
      <c r="K810" s="19">
        <f>IF(D810&lt;=450000,0,MAX(0,ROUNDDOWN(J810*0.06-MIN(50000,J810)*0.03,-2))+MAX(0,ROUNDDOWN(J810*0.04-MIN(50000,J810)*0.02,-2)))</f>
        <v/>
      </c>
      <c r="L810" s="19">
        <f>I810+K810+E810</f>
        <v/>
      </c>
      <c r="M810" s="19">
        <f>MIN(100000,MAX(0,$B810))</f>
        <v/>
      </c>
      <c r="N810" s="19">
        <f>$B810-M810</f>
        <v/>
      </c>
      <c r="O810" s="19">
        <f>MIN(670000,ROUNDDOWN(MAX(0,N810-430000)*0.0751+47600,0))+MIN(260000,ROUNDDOWN(MAX(0,N810-430000)*0.028+17600,0))+MIN(30000,ROUNDDOWN(MAX(0,N810-430000)*0.0027+1873,0))+IF("いいえ"="はい",MIN(170000,ROUNDDOWN(MAX(0,N810-430000)*0.0243+17800,0)),0)</f>
        <v/>
      </c>
      <c r="P810" s="19">
        <f>IF(""="",215040+O810,"")</f>
        <v/>
      </c>
      <c r="Q810" s="19">
        <f>IF(N810&gt;23500000,NA(),IF(N810&lt;=4890000,1040000,IF(N810&lt;=6550000,670000,620000)))</f>
        <v/>
      </c>
      <c r="R810" s="19">
        <f>MAX(0,ROUNDDOWN(N810-P810-Q810-0,-3))</f>
        <v/>
      </c>
      <c r="S810" s="19">
        <f>IF(R810&lt;=0,0,ROUNDDOWN((R810*LOOKUP(R810,{0,1950001,3300001,6950001,9000001,18000001,40000001},{0.05,0.1,0.2,0.23,0.33,0.4,0.45})-LOOKUP(R810,{0,1950001,3300001,6950001,9000001,18000001,40000001},{0,97500,427500,636000,1536000,2796000,4796000}))*1.021,-2))</f>
        <v/>
      </c>
      <c r="T810" s="19">
        <f>MAX(0,ROUNDDOWN(N810-P810-430000-0,-3))</f>
        <v/>
      </c>
      <c r="U810" s="19">
        <f>IF(N810&lt;=450000,0,MAX(0,ROUNDDOWN(T810*0.06-MIN(50000,T810)*0.03,-2))+MAX(0,ROUNDDOWN(T810*0.04-MIN(50000,T810)*0.02,-2)))</f>
        <v/>
      </c>
      <c r="V810" s="19">
        <f>S810+U810+O810</f>
        <v/>
      </c>
      <c r="W810" s="19">
        <f>MIN(550000,MAX(0,$B810))</f>
        <v/>
      </c>
      <c r="X810" s="19">
        <f>$B810-W810</f>
        <v/>
      </c>
      <c r="Y810" s="19">
        <f>MIN(670000,ROUNDDOWN(MAX(0,X810-430000)*0.0751+47600,0))+MIN(260000,ROUNDDOWN(MAX(0,X810-430000)*0.028+17600,0))+MIN(30000,ROUNDDOWN(MAX(0,X810-430000)*0.0027+1873,0))+IF("いいえ"="はい",MIN(170000,ROUNDDOWN(MAX(0,X810-430000)*0.0243+17800,0)),0)</f>
        <v/>
      </c>
      <c r="Z810" s="19">
        <f>IF(""="",215040+Y810,"")</f>
        <v/>
      </c>
      <c r="AA810" s="19">
        <f>IF(X810&gt;23500000,NA(),IF(X810&lt;=4890000,1040000,IF(X810&lt;=6550000,670000,620000)))</f>
        <v/>
      </c>
      <c r="AB810" s="19">
        <f>MAX(0,ROUNDDOWN(X810-Z810-AA810-0,-3))</f>
        <v/>
      </c>
      <c r="AC810" s="19">
        <f>IF(AB810&lt;=0,0,ROUNDDOWN((AB810*LOOKUP(AB810,{0,1950001,3300001,6950001,9000001,18000001,40000001},{0.05,0.1,0.2,0.23,0.33,0.4,0.45})-LOOKUP(AB810,{0,1950001,3300001,6950001,9000001,18000001,40000001},{0,97500,427500,636000,1536000,2796000,4796000}))*1.021,-2))</f>
        <v/>
      </c>
      <c r="AD810" s="19">
        <f>MAX(0,ROUNDDOWN(X810-Z810-430000-0,-3))</f>
        <v/>
      </c>
      <c r="AE810" s="19">
        <f>IF(X810&lt;=450000,0,MAX(0,ROUNDDOWN(AD810*0.06-MIN(50000,AD810)*0.03,-2))+MAX(0,ROUNDDOWN(AD810*0.04-MIN(50000,AD810)*0.02,-2)))</f>
        <v/>
      </c>
      <c r="AF810" s="19">
        <f>AC810+AE810+Y810</f>
        <v/>
      </c>
      <c r="AG810" s="19">
        <f>MIN(650000,MAX(0,$B810))</f>
        <v/>
      </c>
      <c r="AH810" s="19">
        <f>$B810-AG810</f>
        <v/>
      </c>
      <c r="AI810" s="19">
        <f>MIN(670000,ROUNDDOWN(MAX(0,AH810-430000)*0.0751+47600,0))+MIN(260000,ROUNDDOWN(MAX(0,AH810-430000)*0.028+17600,0))+MIN(30000,ROUNDDOWN(MAX(0,AH810-430000)*0.0027+1873,0))+IF("いいえ"="はい",MIN(170000,ROUNDDOWN(MAX(0,AH810-430000)*0.0243+17800,0)),0)</f>
        <v/>
      </c>
      <c r="AJ810" s="19">
        <f>IF(""="",215040+AI810,"")</f>
        <v/>
      </c>
      <c r="AK810" s="19">
        <f>IF(AH810&gt;23500000,NA(),IF(AH810&lt;=4890000,1040000,IF(AH810&lt;=6550000,670000,620000)))</f>
        <v/>
      </c>
      <c r="AL810" s="19">
        <f>MAX(0,ROUNDDOWN(AH810-AJ810-AK810-0,-3))</f>
        <v/>
      </c>
      <c r="AM810" s="19">
        <f>IF(AL810&lt;=0,0,ROUNDDOWN((AL810*LOOKUP(AL810,{0,1950001,3300001,6950001,9000001,18000001,40000001},{0.05,0.1,0.2,0.23,0.33,0.4,0.45})-LOOKUP(AL810,{0,1950001,3300001,6950001,9000001,18000001,40000001},{0,97500,427500,636000,1536000,2796000,4796000}))*1.021,-2))</f>
        <v/>
      </c>
      <c r="AN810" s="19">
        <f>MAX(0,ROUNDDOWN(AH810-AJ810-430000-0,-3))</f>
        <v/>
      </c>
      <c r="AO810" s="19">
        <f>IF(AH810&lt;=450000,0,MAX(0,ROUNDDOWN(AN810*0.06-MIN(50000,AN810)*0.03,-2))+MAX(0,ROUNDDOWN(AN810*0.04-MIN(50000,AN810)*0.02,-2)))</f>
        <v/>
      </c>
      <c r="AP810" s="19">
        <f>AM810+AO810+AI810</f>
        <v/>
      </c>
      <c r="AQ810" s="19">
        <f>MIN(750000,MAX(0,$B810))</f>
        <v/>
      </c>
      <c r="AR810" s="19">
        <f>$B810-AQ810</f>
        <v/>
      </c>
      <c r="AS810" s="19">
        <f>MIN(670000,ROUNDDOWN(MAX(0,AR810-430000)*0.0751+47600,0))+MIN(260000,ROUNDDOWN(MAX(0,AR810-430000)*0.028+17600,0))+MIN(30000,ROUNDDOWN(MAX(0,AR810-430000)*0.0027+1873,0))+IF("いいえ"="はい",MIN(170000,ROUNDDOWN(MAX(0,AR810-430000)*0.0243+17800,0)),0)</f>
        <v/>
      </c>
      <c r="AT810" s="19">
        <f>IF(""="",215040+AS810,"")</f>
        <v/>
      </c>
      <c r="AU810" s="19">
        <f>IF(AR810&gt;23500000,NA(),IF(AR810&lt;=4890000,1040000,IF(AR810&lt;=6550000,670000,620000)))</f>
        <v/>
      </c>
      <c r="AV810" s="19">
        <f>MAX(0,ROUNDDOWN(AR810-AT810-AU810-0,-3))</f>
        <v/>
      </c>
      <c r="AW810" s="19">
        <f>IF(AV810&lt;=0,0,ROUNDDOWN((AV810*LOOKUP(AV810,{0,1950001,3300001,6950001,9000001,18000001,40000001},{0.05,0.1,0.2,0.23,0.33,0.4,0.45})-LOOKUP(AV810,{0,1950001,3300001,6950001,9000001,18000001,40000001},{0,97500,427500,636000,1536000,2796000,4796000}))*1.021,-2))</f>
        <v/>
      </c>
      <c r="AX810" s="19">
        <f>MAX(0,ROUNDDOWN(AR810-AT810-430000-0,-3))</f>
        <v/>
      </c>
      <c r="AY810" s="19">
        <f>IF(AR810&lt;=450000,0,MAX(0,ROUNDDOWN(AX810*0.06-MIN(50000,AX810)*0.03,-2))+MAX(0,ROUNDDOWN(AX810*0.04-MIN(50000,AX810)*0.02,-2)))</f>
        <v/>
      </c>
      <c r="AZ810" s="19">
        <f>AW810+AY810+AS810</f>
        <v/>
      </c>
    </row>
    <row r="811">
      <c r="A811" t="inlineStr">
        <is>
          <t>1万円刻み</t>
        </is>
      </c>
      <c r="B811" s="19">
        <f>'3_1万円刻み'!$A$794</f>
        <v/>
      </c>
      <c r="C811" s="19">
        <f>MIN(0,MAX(0,$B811))</f>
        <v/>
      </c>
      <c r="D811" s="19">
        <f>$B811-C811</f>
        <v/>
      </c>
      <c r="E811" s="19">
        <f>MIN(670000,ROUNDDOWN(MAX(0,D811-430000)*0.0751+47600,0))+MIN(260000,ROUNDDOWN(MAX(0,D811-430000)*0.028+17600,0))+MIN(30000,ROUNDDOWN(MAX(0,D811-430000)*0.0027+1873,0))+IF("いいえ"="はい",MIN(170000,ROUNDDOWN(MAX(0,D811-430000)*0.0243+17800,0)),0)</f>
        <v/>
      </c>
      <c r="F811" s="19">
        <f>IF(""="",215040+E811,"")</f>
        <v/>
      </c>
      <c r="G811" s="19">
        <f>IF(D811&gt;23500000,NA(),IF(D811&lt;=4890000,1040000,IF(D811&lt;=6550000,670000,620000)))</f>
        <v/>
      </c>
      <c r="H811" s="19">
        <f>MAX(0,ROUNDDOWN(D811-F811-G811-0,-3))</f>
        <v/>
      </c>
      <c r="I811" s="19">
        <f>IF(H811&lt;=0,0,ROUNDDOWN((H811*LOOKUP(H811,{0,1950001,3300001,6950001,9000001,18000001,40000001},{0.05,0.1,0.2,0.23,0.33,0.4,0.45})-LOOKUP(H811,{0,1950001,3300001,6950001,9000001,18000001,40000001},{0,97500,427500,636000,1536000,2796000,4796000}))*1.021,-2))</f>
        <v/>
      </c>
      <c r="J811" s="19">
        <f>MAX(0,ROUNDDOWN(D811-F811-430000-0,-3))</f>
        <v/>
      </c>
      <c r="K811" s="19">
        <f>IF(D811&lt;=450000,0,MAX(0,ROUNDDOWN(J811*0.06-MIN(50000,J811)*0.03,-2))+MAX(0,ROUNDDOWN(J811*0.04-MIN(50000,J811)*0.02,-2)))</f>
        <v/>
      </c>
      <c r="L811" s="19">
        <f>I811+K811+E811</f>
        <v/>
      </c>
      <c r="M811" s="19">
        <f>MIN(100000,MAX(0,$B811))</f>
        <v/>
      </c>
      <c r="N811" s="19">
        <f>$B811-M811</f>
        <v/>
      </c>
      <c r="O811" s="19">
        <f>MIN(670000,ROUNDDOWN(MAX(0,N811-430000)*0.0751+47600,0))+MIN(260000,ROUNDDOWN(MAX(0,N811-430000)*0.028+17600,0))+MIN(30000,ROUNDDOWN(MAX(0,N811-430000)*0.0027+1873,0))+IF("いいえ"="はい",MIN(170000,ROUNDDOWN(MAX(0,N811-430000)*0.0243+17800,0)),0)</f>
        <v/>
      </c>
      <c r="P811" s="19">
        <f>IF(""="",215040+O811,"")</f>
        <v/>
      </c>
      <c r="Q811" s="19">
        <f>IF(N811&gt;23500000,NA(),IF(N811&lt;=4890000,1040000,IF(N811&lt;=6550000,670000,620000)))</f>
        <v/>
      </c>
      <c r="R811" s="19">
        <f>MAX(0,ROUNDDOWN(N811-P811-Q811-0,-3))</f>
        <v/>
      </c>
      <c r="S811" s="19">
        <f>IF(R811&lt;=0,0,ROUNDDOWN((R811*LOOKUP(R811,{0,1950001,3300001,6950001,9000001,18000001,40000001},{0.05,0.1,0.2,0.23,0.33,0.4,0.45})-LOOKUP(R811,{0,1950001,3300001,6950001,9000001,18000001,40000001},{0,97500,427500,636000,1536000,2796000,4796000}))*1.021,-2))</f>
        <v/>
      </c>
      <c r="T811" s="19">
        <f>MAX(0,ROUNDDOWN(N811-P811-430000-0,-3))</f>
        <v/>
      </c>
      <c r="U811" s="19">
        <f>IF(N811&lt;=450000,0,MAX(0,ROUNDDOWN(T811*0.06-MIN(50000,T811)*0.03,-2))+MAX(0,ROUNDDOWN(T811*0.04-MIN(50000,T811)*0.02,-2)))</f>
        <v/>
      </c>
      <c r="V811" s="19">
        <f>S811+U811+O811</f>
        <v/>
      </c>
      <c r="W811" s="19">
        <f>MIN(550000,MAX(0,$B811))</f>
        <v/>
      </c>
      <c r="X811" s="19">
        <f>$B811-W811</f>
        <v/>
      </c>
      <c r="Y811" s="19">
        <f>MIN(670000,ROUNDDOWN(MAX(0,X811-430000)*0.0751+47600,0))+MIN(260000,ROUNDDOWN(MAX(0,X811-430000)*0.028+17600,0))+MIN(30000,ROUNDDOWN(MAX(0,X811-430000)*0.0027+1873,0))+IF("いいえ"="はい",MIN(170000,ROUNDDOWN(MAX(0,X811-430000)*0.0243+17800,0)),0)</f>
        <v/>
      </c>
      <c r="Z811" s="19">
        <f>IF(""="",215040+Y811,"")</f>
        <v/>
      </c>
      <c r="AA811" s="19">
        <f>IF(X811&gt;23500000,NA(),IF(X811&lt;=4890000,1040000,IF(X811&lt;=6550000,670000,620000)))</f>
        <v/>
      </c>
      <c r="AB811" s="19">
        <f>MAX(0,ROUNDDOWN(X811-Z811-AA811-0,-3))</f>
        <v/>
      </c>
      <c r="AC811" s="19">
        <f>IF(AB811&lt;=0,0,ROUNDDOWN((AB811*LOOKUP(AB811,{0,1950001,3300001,6950001,9000001,18000001,40000001},{0.05,0.1,0.2,0.23,0.33,0.4,0.45})-LOOKUP(AB811,{0,1950001,3300001,6950001,9000001,18000001,40000001},{0,97500,427500,636000,1536000,2796000,4796000}))*1.021,-2))</f>
        <v/>
      </c>
      <c r="AD811" s="19">
        <f>MAX(0,ROUNDDOWN(X811-Z811-430000-0,-3))</f>
        <v/>
      </c>
      <c r="AE811" s="19">
        <f>IF(X811&lt;=450000,0,MAX(0,ROUNDDOWN(AD811*0.06-MIN(50000,AD811)*0.03,-2))+MAX(0,ROUNDDOWN(AD811*0.04-MIN(50000,AD811)*0.02,-2)))</f>
        <v/>
      </c>
      <c r="AF811" s="19">
        <f>AC811+AE811+Y811</f>
        <v/>
      </c>
      <c r="AG811" s="19">
        <f>MIN(650000,MAX(0,$B811))</f>
        <v/>
      </c>
      <c r="AH811" s="19">
        <f>$B811-AG811</f>
        <v/>
      </c>
      <c r="AI811" s="19">
        <f>MIN(670000,ROUNDDOWN(MAX(0,AH811-430000)*0.0751+47600,0))+MIN(260000,ROUNDDOWN(MAX(0,AH811-430000)*0.028+17600,0))+MIN(30000,ROUNDDOWN(MAX(0,AH811-430000)*0.0027+1873,0))+IF("いいえ"="はい",MIN(170000,ROUNDDOWN(MAX(0,AH811-430000)*0.0243+17800,0)),0)</f>
        <v/>
      </c>
      <c r="AJ811" s="19">
        <f>IF(""="",215040+AI811,"")</f>
        <v/>
      </c>
      <c r="AK811" s="19">
        <f>IF(AH811&gt;23500000,NA(),IF(AH811&lt;=4890000,1040000,IF(AH811&lt;=6550000,670000,620000)))</f>
        <v/>
      </c>
      <c r="AL811" s="19">
        <f>MAX(0,ROUNDDOWN(AH811-AJ811-AK811-0,-3))</f>
        <v/>
      </c>
      <c r="AM811" s="19">
        <f>IF(AL811&lt;=0,0,ROUNDDOWN((AL811*LOOKUP(AL811,{0,1950001,3300001,6950001,9000001,18000001,40000001},{0.05,0.1,0.2,0.23,0.33,0.4,0.45})-LOOKUP(AL811,{0,1950001,3300001,6950001,9000001,18000001,40000001},{0,97500,427500,636000,1536000,2796000,4796000}))*1.021,-2))</f>
        <v/>
      </c>
      <c r="AN811" s="19">
        <f>MAX(0,ROUNDDOWN(AH811-AJ811-430000-0,-3))</f>
        <v/>
      </c>
      <c r="AO811" s="19">
        <f>IF(AH811&lt;=450000,0,MAX(0,ROUNDDOWN(AN811*0.06-MIN(50000,AN811)*0.03,-2))+MAX(0,ROUNDDOWN(AN811*0.04-MIN(50000,AN811)*0.02,-2)))</f>
        <v/>
      </c>
      <c r="AP811" s="19">
        <f>AM811+AO811+AI811</f>
        <v/>
      </c>
      <c r="AQ811" s="19">
        <f>MIN(750000,MAX(0,$B811))</f>
        <v/>
      </c>
      <c r="AR811" s="19">
        <f>$B811-AQ811</f>
        <v/>
      </c>
      <c r="AS811" s="19">
        <f>MIN(670000,ROUNDDOWN(MAX(0,AR811-430000)*0.0751+47600,0))+MIN(260000,ROUNDDOWN(MAX(0,AR811-430000)*0.028+17600,0))+MIN(30000,ROUNDDOWN(MAX(0,AR811-430000)*0.0027+1873,0))+IF("いいえ"="はい",MIN(170000,ROUNDDOWN(MAX(0,AR811-430000)*0.0243+17800,0)),0)</f>
        <v/>
      </c>
      <c r="AT811" s="19">
        <f>IF(""="",215040+AS811,"")</f>
        <v/>
      </c>
      <c r="AU811" s="19">
        <f>IF(AR811&gt;23500000,NA(),IF(AR811&lt;=4890000,1040000,IF(AR811&lt;=6550000,670000,620000)))</f>
        <v/>
      </c>
      <c r="AV811" s="19">
        <f>MAX(0,ROUNDDOWN(AR811-AT811-AU811-0,-3))</f>
        <v/>
      </c>
      <c r="AW811" s="19">
        <f>IF(AV811&lt;=0,0,ROUNDDOWN((AV811*LOOKUP(AV811,{0,1950001,3300001,6950001,9000001,18000001,40000001},{0.05,0.1,0.2,0.23,0.33,0.4,0.45})-LOOKUP(AV811,{0,1950001,3300001,6950001,9000001,18000001,40000001},{0,97500,427500,636000,1536000,2796000,4796000}))*1.021,-2))</f>
        <v/>
      </c>
      <c r="AX811" s="19">
        <f>MAX(0,ROUNDDOWN(AR811-AT811-430000-0,-3))</f>
        <v/>
      </c>
      <c r="AY811" s="19">
        <f>IF(AR811&lt;=450000,0,MAX(0,ROUNDDOWN(AX811*0.06-MIN(50000,AX811)*0.03,-2))+MAX(0,ROUNDDOWN(AX811*0.04-MIN(50000,AX811)*0.02,-2)))</f>
        <v/>
      </c>
      <c r="AZ811" s="19">
        <f>AW811+AY811+AS811</f>
        <v/>
      </c>
    </row>
    <row r="812">
      <c r="A812" t="inlineStr">
        <is>
          <t>1万円刻み</t>
        </is>
      </c>
      <c r="B812" s="19">
        <f>'3_1万円刻み'!$A$795</f>
        <v/>
      </c>
      <c r="C812" s="19">
        <f>MIN(0,MAX(0,$B812))</f>
        <v/>
      </c>
      <c r="D812" s="19">
        <f>$B812-C812</f>
        <v/>
      </c>
      <c r="E812" s="19">
        <f>MIN(670000,ROUNDDOWN(MAX(0,D812-430000)*0.0751+47600,0))+MIN(260000,ROUNDDOWN(MAX(0,D812-430000)*0.028+17600,0))+MIN(30000,ROUNDDOWN(MAX(0,D812-430000)*0.0027+1873,0))+IF("いいえ"="はい",MIN(170000,ROUNDDOWN(MAX(0,D812-430000)*0.0243+17800,0)),0)</f>
        <v/>
      </c>
      <c r="F812" s="19">
        <f>IF(""="",215040+E812,"")</f>
        <v/>
      </c>
      <c r="G812" s="19">
        <f>IF(D812&gt;23500000,NA(),IF(D812&lt;=4890000,1040000,IF(D812&lt;=6550000,670000,620000)))</f>
        <v/>
      </c>
      <c r="H812" s="19">
        <f>MAX(0,ROUNDDOWN(D812-F812-G812-0,-3))</f>
        <v/>
      </c>
      <c r="I812" s="19">
        <f>IF(H812&lt;=0,0,ROUNDDOWN((H812*LOOKUP(H812,{0,1950001,3300001,6950001,9000001,18000001,40000001},{0.05,0.1,0.2,0.23,0.33,0.4,0.45})-LOOKUP(H812,{0,1950001,3300001,6950001,9000001,18000001,40000001},{0,97500,427500,636000,1536000,2796000,4796000}))*1.021,-2))</f>
        <v/>
      </c>
      <c r="J812" s="19">
        <f>MAX(0,ROUNDDOWN(D812-F812-430000-0,-3))</f>
        <v/>
      </c>
      <c r="K812" s="19">
        <f>IF(D812&lt;=450000,0,MAX(0,ROUNDDOWN(J812*0.06-MIN(50000,J812)*0.03,-2))+MAX(0,ROUNDDOWN(J812*0.04-MIN(50000,J812)*0.02,-2)))</f>
        <v/>
      </c>
      <c r="L812" s="19">
        <f>I812+K812+E812</f>
        <v/>
      </c>
      <c r="M812" s="19">
        <f>MIN(100000,MAX(0,$B812))</f>
        <v/>
      </c>
      <c r="N812" s="19">
        <f>$B812-M812</f>
        <v/>
      </c>
      <c r="O812" s="19">
        <f>MIN(670000,ROUNDDOWN(MAX(0,N812-430000)*0.0751+47600,0))+MIN(260000,ROUNDDOWN(MAX(0,N812-430000)*0.028+17600,0))+MIN(30000,ROUNDDOWN(MAX(0,N812-430000)*0.0027+1873,0))+IF("いいえ"="はい",MIN(170000,ROUNDDOWN(MAX(0,N812-430000)*0.0243+17800,0)),0)</f>
        <v/>
      </c>
      <c r="P812" s="19">
        <f>IF(""="",215040+O812,"")</f>
        <v/>
      </c>
      <c r="Q812" s="19">
        <f>IF(N812&gt;23500000,NA(),IF(N812&lt;=4890000,1040000,IF(N812&lt;=6550000,670000,620000)))</f>
        <v/>
      </c>
      <c r="R812" s="19">
        <f>MAX(0,ROUNDDOWN(N812-P812-Q812-0,-3))</f>
        <v/>
      </c>
      <c r="S812" s="19">
        <f>IF(R812&lt;=0,0,ROUNDDOWN((R812*LOOKUP(R812,{0,1950001,3300001,6950001,9000001,18000001,40000001},{0.05,0.1,0.2,0.23,0.33,0.4,0.45})-LOOKUP(R812,{0,1950001,3300001,6950001,9000001,18000001,40000001},{0,97500,427500,636000,1536000,2796000,4796000}))*1.021,-2))</f>
        <v/>
      </c>
      <c r="T812" s="19">
        <f>MAX(0,ROUNDDOWN(N812-P812-430000-0,-3))</f>
        <v/>
      </c>
      <c r="U812" s="19">
        <f>IF(N812&lt;=450000,0,MAX(0,ROUNDDOWN(T812*0.06-MIN(50000,T812)*0.03,-2))+MAX(0,ROUNDDOWN(T812*0.04-MIN(50000,T812)*0.02,-2)))</f>
        <v/>
      </c>
      <c r="V812" s="19">
        <f>S812+U812+O812</f>
        <v/>
      </c>
      <c r="W812" s="19">
        <f>MIN(550000,MAX(0,$B812))</f>
        <v/>
      </c>
      <c r="X812" s="19">
        <f>$B812-W812</f>
        <v/>
      </c>
      <c r="Y812" s="19">
        <f>MIN(670000,ROUNDDOWN(MAX(0,X812-430000)*0.0751+47600,0))+MIN(260000,ROUNDDOWN(MAX(0,X812-430000)*0.028+17600,0))+MIN(30000,ROUNDDOWN(MAX(0,X812-430000)*0.0027+1873,0))+IF("いいえ"="はい",MIN(170000,ROUNDDOWN(MAX(0,X812-430000)*0.0243+17800,0)),0)</f>
        <v/>
      </c>
      <c r="Z812" s="19">
        <f>IF(""="",215040+Y812,"")</f>
        <v/>
      </c>
      <c r="AA812" s="19">
        <f>IF(X812&gt;23500000,NA(),IF(X812&lt;=4890000,1040000,IF(X812&lt;=6550000,670000,620000)))</f>
        <v/>
      </c>
      <c r="AB812" s="19">
        <f>MAX(0,ROUNDDOWN(X812-Z812-AA812-0,-3))</f>
        <v/>
      </c>
      <c r="AC812" s="19">
        <f>IF(AB812&lt;=0,0,ROUNDDOWN((AB812*LOOKUP(AB812,{0,1950001,3300001,6950001,9000001,18000001,40000001},{0.05,0.1,0.2,0.23,0.33,0.4,0.45})-LOOKUP(AB812,{0,1950001,3300001,6950001,9000001,18000001,40000001},{0,97500,427500,636000,1536000,2796000,4796000}))*1.021,-2))</f>
        <v/>
      </c>
      <c r="AD812" s="19">
        <f>MAX(0,ROUNDDOWN(X812-Z812-430000-0,-3))</f>
        <v/>
      </c>
      <c r="AE812" s="19">
        <f>IF(X812&lt;=450000,0,MAX(0,ROUNDDOWN(AD812*0.06-MIN(50000,AD812)*0.03,-2))+MAX(0,ROUNDDOWN(AD812*0.04-MIN(50000,AD812)*0.02,-2)))</f>
        <v/>
      </c>
      <c r="AF812" s="19">
        <f>AC812+AE812+Y812</f>
        <v/>
      </c>
      <c r="AG812" s="19">
        <f>MIN(650000,MAX(0,$B812))</f>
        <v/>
      </c>
      <c r="AH812" s="19">
        <f>$B812-AG812</f>
        <v/>
      </c>
      <c r="AI812" s="19">
        <f>MIN(670000,ROUNDDOWN(MAX(0,AH812-430000)*0.0751+47600,0))+MIN(260000,ROUNDDOWN(MAX(0,AH812-430000)*0.028+17600,0))+MIN(30000,ROUNDDOWN(MAX(0,AH812-430000)*0.0027+1873,0))+IF("いいえ"="はい",MIN(170000,ROUNDDOWN(MAX(0,AH812-430000)*0.0243+17800,0)),0)</f>
        <v/>
      </c>
      <c r="AJ812" s="19">
        <f>IF(""="",215040+AI812,"")</f>
        <v/>
      </c>
      <c r="AK812" s="19">
        <f>IF(AH812&gt;23500000,NA(),IF(AH812&lt;=4890000,1040000,IF(AH812&lt;=6550000,670000,620000)))</f>
        <v/>
      </c>
      <c r="AL812" s="19">
        <f>MAX(0,ROUNDDOWN(AH812-AJ812-AK812-0,-3))</f>
        <v/>
      </c>
      <c r="AM812" s="19">
        <f>IF(AL812&lt;=0,0,ROUNDDOWN((AL812*LOOKUP(AL812,{0,1950001,3300001,6950001,9000001,18000001,40000001},{0.05,0.1,0.2,0.23,0.33,0.4,0.45})-LOOKUP(AL812,{0,1950001,3300001,6950001,9000001,18000001,40000001},{0,97500,427500,636000,1536000,2796000,4796000}))*1.021,-2))</f>
        <v/>
      </c>
      <c r="AN812" s="19">
        <f>MAX(0,ROUNDDOWN(AH812-AJ812-430000-0,-3))</f>
        <v/>
      </c>
      <c r="AO812" s="19">
        <f>IF(AH812&lt;=450000,0,MAX(0,ROUNDDOWN(AN812*0.06-MIN(50000,AN812)*0.03,-2))+MAX(0,ROUNDDOWN(AN812*0.04-MIN(50000,AN812)*0.02,-2)))</f>
        <v/>
      </c>
      <c r="AP812" s="19">
        <f>AM812+AO812+AI812</f>
        <v/>
      </c>
      <c r="AQ812" s="19">
        <f>MIN(750000,MAX(0,$B812))</f>
        <v/>
      </c>
      <c r="AR812" s="19">
        <f>$B812-AQ812</f>
        <v/>
      </c>
      <c r="AS812" s="19">
        <f>MIN(670000,ROUNDDOWN(MAX(0,AR812-430000)*0.0751+47600,0))+MIN(260000,ROUNDDOWN(MAX(0,AR812-430000)*0.028+17600,0))+MIN(30000,ROUNDDOWN(MAX(0,AR812-430000)*0.0027+1873,0))+IF("いいえ"="はい",MIN(170000,ROUNDDOWN(MAX(0,AR812-430000)*0.0243+17800,0)),0)</f>
        <v/>
      </c>
      <c r="AT812" s="19">
        <f>IF(""="",215040+AS812,"")</f>
        <v/>
      </c>
      <c r="AU812" s="19">
        <f>IF(AR812&gt;23500000,NA(),IF(AR812&lt;=4890000,1040000,IF(AR812&lt;=6550000,670000,620000)))</f>
        <v/>
      </c>
      <c r="AV812" s="19">
        <f>MAX(0,ROUNDDOWN(AR812-AT812-AU812-0,-3))</f>
        <v/>
      </c>
      <c r="AW812" s="19">
        <f>IF(AV812&lt;=0,0,ROUNDDOWN((AV812*LOOKUP(AV812,{0,1950001,3300001,6950001,9000001,18000001,40000001},{0.05,0.1,0.2,0.23,0.33,0.4,0.45})-LOOKUP(AV812,{0,1950001,3300001,6950001,9000001,18000001,40000001},{0,97500,427500,636000,1536000,2796000,4796000}))*1.021,-2))</f>
        <v/>
      </c>
      <c r="AX812" s="19">
        <f>MAX(0,ROUNDDOWN(AR812-AT812-430000-0,-3))</f>
        <v/>
      </c>
      <c r="AY812" s="19">
        <f>IF(AR812&lt;=450000,0,MAX(0,ROUNDDOWN(AX812*0.06-MIN(50000,AX812)*0.03,-2))+MAX(0,ROUNDDOWN(AX812*0.04-MIN(50000,AX812)*0.02,-2)))</f>
        <v/>
      </c>
      <c r="AZ812" s="19">
        <f>AW812+AY812+AS812</f>
        <v/>
      </c>
    </row>
    <row r="813">
      <c r="A813" t="inlineStr">
        <is>
          <t>1万円刻み</t>
        </is>
      </c>
      <c r="B813" s="19">
        <f>'3_1万円刻み'!$A$796</f>
        <v/>
      </c>
      <c r="C813" s="19">
        <f>MIN(0,MAX(0,$B813))</f>
        <v/>
      </c>
      <c r="D813" s="19">
        <f>$B813-C813</f>
        <v/>
      </c>
      <c r="E813" s="19">
        <f>MIN(670000,ROUNDDOWN(MAX(0,D813-430000)*0.0751+47600,0))+MIN(260000,ROUNDDOWN(MAX(0,D813-430000)*0.028+17600,0))+MIN(30000,ROUNDDOWN(MAX(0,D813-430000)*0.0027+1873,0))+IF("いいえ"="はい",MIN(170000,ROUNDDOWN(MAX(0,D813-430000)*0.0243+17800,0)),0)</f>
        <v/>
      </c>
      <c r="F813" s="19">
        <f>IF(""="",215040+E813,"")</f>
        <v/>
      </c>
      <c r="G813" s="19">
        <f>IF(D813&gt;23500000,NA(),IF(D813&lt;=4890000,1040000,IF(D813&lt;=6550000,670000,620000)))</f>
        <v/>
      </c>
      <c r="H813" s="19">
        <f>MAX(0,ROUNDDOWN(D813-F813-G813-0,-3))</f>
        <v/>
      </c>
      <c r="I813" s="19">
        <f>IF(H813&lt;=0,0,ROUNDDOWN((H813*LOOKUP(H813,{0,1950001,3300001,6950001,9000001,18000001,40000001},{0.05,0.1,0.2,0.23,0.33,0.4,0.45})-LOOKUP(H813,{0,1950001,3300001,6950001,9000001,18000001,40000001},{0,97500,427500,636000,1536000,2796000,4796000}))*1.021,-2))</f>
        <v/>
      </c>
      <c r="J813" s="19">
        <f>MAX(0,ROUNDDOWN(D813-F813-430000-0,-3))</f>
        <v/>
      </c>
      <c r="K813" s="19">
        <f>IF(D813&lt;=450000,0,MAX(0,ROUNDDOWN(J813*0.06-MIN(50000,J813)*0.03,-2))+MAX(0,ROUNDDOWN(J813*0.04-MIN(50000,J813)*0.02,-2)))</f>
        <v/>
      </c>
      <c r="L813" s="19">
        <f>I813+K813+E813</f>
        <v/>
      </c>
      <c r="M813" s="19">
        <f>MIN(100000,MAX(0,$B813))</f>
        <v/>
      </c>
      <c r="N813" s="19">
        <f>$B813-M813</f>
        <v/>
      </c>
      <c r="O813" s="19">
        <f>MIN(670000,ROUNDDOWN(MAX(0,N813-430000)*0.0751+47600,0))+MIN(260000,ROUNDDOWN(MAX(0,N813-430000)*0.028+17600,0))+MIN(30000,ROUNDDOWN(MAX(0,N813-430000)*0.0027+1873,0))+IF("いいえ"="はい",MIN(170000,ROUNDDOWN(MAX(0,N813-430000)*0.0243+17800,0)),0)</f>
        <v/>
      </c>
      <c r="P813" s="19">
        <f>IF(""="",215040+O813,"")</f>
        <v/>
      </c>
      <c r="Q813" s="19">
        <f>IF(N813&gt;23500000,NA(),IF(N813&lt;=4890000,1040000,IF(N813&lt;=6550000,670000,620000)))</f>
        <v/>
      </c>
      <c r="R813" s="19">
        <f>MAX(0,ROUNDDOWN(N813-P813-Q813-0,-3))</f>
        <v/>
      </c>
      <c r="S813" s="19">
        <f>IF(R813&lt;=0,0,ROUNDDOWN((R813*LOOKUP(R813,{0,1950001,3300001,6950001,9000001,18000001,40000001},{0.05,0.1,0.2,0.23,0.33,0.4,0.45})-LOOKUP(R813,{0,1950001,3300001,6950001,9000001,18000001,40000001},{0,97500,427500,636000,1536000,2796000,4796000}))*1.021,-2))</f>
        <v/>
      </c>
      <c r="T813" s="19">
        <f>MAX(0,ROUNDDOWN(N813-P813-430000-0,-3))</f>
        <v/>
      </c>
      <c r="U813" s="19">
        <f>IF(N813&lt;=450000,0,MAX(0,ROUNDDOWN(T813*0.06-MIN(50000,T813)*0.03,-2))+MAX(0,ROUNDDOWN(T813*0.04-MIN(50000,T813)*0.02,-2)))</f>
        <v/>
      </c>
      <c r="V813" s="19">
        <f>S813+U813+O813</f>
        <v/>
      </c>
      <c r="W813" s="19">
        <f>MIN(550000,MAX(0,$B813))</f>
        <v/>
      </c>
      <c r="X813" s="19">
        <f>$B813-W813</f>
        <v/>
      </c>
      <c r="Y813" s="19">
        <f>MIN(670000,ROUNDDOWN(MAX(0,X813-430000)*0.0751+47600,0))+MIN(260000,ROUNDDOWN(MAX(0,X813-430000)*0.028+17600,0))+MIN(30000,ROUNDDOWN(MAX(0,X813-430000)*0.0027+1873,0))+IF("いいえ"="はい",MIN(170000,ROUNDDOWN(MAX(0,X813-430000)*0.0243+17800,0)),0)</f>
        <v/>
      </c>
      <c r="Z813" s="19">
        <f>IF(""="",215040+Y813,"")</f>
        <v/>
      </c>
      <c r="AA813" s="19">
        <f>IF(X813&gt;23500000,NA(),IF(X813&lt;=4890000,1040000,IF(X813&lt;=6550000,670000,620000)))</f>
        <v/>
      </c>
      <c r="AB813" s="19">
        <f>MAX(0,ROUNDDOWN(X813-Z813-AA813-0,-3))</f>
        <v/>
      </c>
      <c r="AC813" s="19">
        <f>IF(AB813&lt;=0,0,ROUNDDOWN((AB813*LOOKUP(AB813,{0,1950001,3300001,6950001,9000001,18000001,40000001},{0.05,0.1,0.2,0.23,0.33,0.4,0.45})-LOOKUP(AB813,{0,1950001,3300001,6950001,9000001,18000001,40000001},{0,97500,427500,636000,1536000,2796000,4796000}))*1.021,-2))</f>
        <v/>
      </c>
      <c r="AD813" s="19">
        <f>MAX(0,ROUNDDOWN(X813-Z813-430000-0,-3))</f>
        <v/>
      </c>
      <c r="AE813" s="19">
        <f>IF(X813&lt;=450000,0,MAX(0,ROUNDDOWN(AD813*0.06-MIN(50000,AD813)*0.03,-2))+MAX(0,ROUNDDOWN(AD813*0.04-MIN(50000,AD813)*0.02,-2)))</f>
        <v/>
      </c>
      <c r="AF813" s="19">
        <f>AC813+AE813+Y813</f>
        <v/>
      </c>
      <c r="AG813" s="19">
        <f>MIN(650000,MAX(0,$B813))</f>
        <v/>
      </c>
      <c r="AH813" s="19">
        <f>$B813-AG813</f>
        <v/>
      </c>
      <c r="AI813" s="19">
        <f>MIN(670000,ROUNDDOWN(MAX(0,AH813-430000)*0.0751+47600,0))+MIN(260000,ROUNDDOWN(MAX(0,AH813-430000)*0.028+17600,0))+MIN(30000,ROUNDDOWN(MAX(0,AH813-430000)*0.0027+1873,0))+IF("いいえ"="はい",MIN(170000,ROUNDDOWN(MAX(0,AH813-430000)*0.0243+17800,0)),0)</f>
        <v/>
      </c>
      <c r="AJ813" s="19">
        <f>IF(""="",215040+AI813,"")</f>
        <v/>
      </c>
      <c r="AK813" s="19">
        <f>IF(AH813&gt;23500000,NA(),IF(AH813&lt;=4890000,1040000,IF(AH813&lt;=6550000,670000,620000)))</f>
        <v/>
      </c>
      <c r="AL813" s="19">
        <f>MAX(0,ROUNDDOWN(AH813-AJ813-AK813-0,-3))</f>
        <v/>
      </c>
      <c r="AM813" s="19">
        <f>IF(AL813&lt;=0,0,ROUNDDOWN((AL813*LOOKUP(AL813,{0,1950001,3300001,6950001,9000001,18000001,40000001},{0.05,0.1,0.2,0.23,0.33,0.4,0.45})-LOOKUP(AL813,{0,1950001,3300001,6950001,9000001,18000001,40000001},{0,97500,427500,636000,1536000,2796000,4796000}))*1.021,-2))</f>
        <v/>
      </c>
      <c r="AN813" s="19">
        <f>MAX(0,ROUNDDOWN(AH813-AJ813-430000-0,-3))</f>
        <v/>
      </c>
      <c r="AO813" s="19">
        <f>IF(AH813&lt;=450000,0,MAX(0,ROUNDDOWN(AN813*0.06-MIN(50000,AN813)*0.03,-2))+MAX(0,ROUNDDOWN(AN813*0.04-MIN(50000,AN813)*0.02,-2)))</f>
        <v/>
      </c>
      <c r="AP813" s="19">
        <f>AM813+AO813+AI813</f>
        <v/>
      </c>
      <c r="AQ813" s="19">
        <f>MIN(750000,MAX(0,$B813))</f>
        <v/>
      </c>
      <c r="AR813" s="19">
        <f>$B813-AQ813</f>
        <v/>
      </c>
      <c r="AS813" s="19">
        <f>MIN(670000,ROUNDDOWN(MAX(0,AR813-430000)*0.0751+47600,0))+MIN(260000,ROUNDDOWN(MAX(0,AR813-430000)*0.028+17600,0))+MIN(30000,ROUNDDOWN(MAX(0,AR813-430000)*0.0027+1873,0))+IF("いいえ"="はい",MIN(170000,ROUNDDOWN(MAX(0,AR813-430000)*0.0243+17800,0)),0)</f>
        <v/>
      </c>
      <c r="AT813" s="19">
        <f>IF(""="",215040+AS813,"")</f>
        <v/>
      </c>
      <c r="AU813" s="19">
        <f>IF(AR813&gt;23500000,NA(),IF(AR813&lt;=4890000,1040000,IF(AR813&lt;=6550000,670000,620000)))</f>
        <v/>
      </c>
      <c r="AV813" s="19">
        <f>MAX(0,ROUNDDOWN(AR813-AT813-AU813-0,-3))</f>
        <v/>
      </c>
      <c r="AW813" s="19">
        <f>IF(AV813&lt;=0,0,ROUNDDOWN((AV813*LOOKUP(AV813,{0,1950001,3300001,6950001,9000001,18000001,40000001},{0.05,0.1,0.2,0.23,0.33,0.4,0.45})-LOOKUP(AV813,{0,1950001,3300001,6950001,9000001,18000001,40000001},{0,97500,427500,636000,1536000,2796000,4796000}))*1.021,-2))</f>
        <v/>
      </c>
      <c r="AX813" s="19">
        <f>MAX(0,ROUNDDOWN(AR813-AT813-430000-0,-3))</f>
        <v/>
      </c>
      <c r="AY813" s="19">
        <f>IF(AR813&lt;=450000,0,MAX(0,ROUNDDOWN(AX813*0.06-MIN(50000,AX813)*0.03,-2))+MAX(0,ROUNDDOWN(AX813*0.04-MIN(50000,AX813)*0.02,-2)))</f>
        <v/>
      </c>
      <c r="AZ813" s="19">
        <f>AW813+AY813+AS813</f>
        <v/>
      </c>
    </row>
    <row r="814">
      <c r="A814" t="inlineStr">
        <is>
          <t>1万円刻み</t>
        </is>
      </c>
      <c r="B814" s="19">
        <f>'3_1万円刻み'!$A$797</f>
        <v/>
      </c>
      <c r="C814" s="19">
        <f>MIN(0,MAX(0,$B814))</f>
        <v/>
      </c>
      <c r="D814" s="19">
        <f>$B814-C814</f>
        <v/>
      </c>
      <c r="E814" s="19">
        <f>MIN(670000,ROUNDDOWN(MAX(0,D814-430000)*0.0751+47600,0))+MIN(260000,ROUNDDOWN(MAX(0,D814-430000)*0.028+17600,0))+MIN(30000,ROUNDDOWN(MAX(0,D814-430000)*0.0027+1873,0))+IF("いいえ"="はい",MIN(170000,ROUNDDOWN(MAX(0,D814-430000)*0.0243+17800,0)),0)</f>
        <v/>
      </c>
      <c r="F814" s="19">
        <f>IF(""="",215040+E814,"")</f>
        <v/>
      </c>
      <c r="G814" s="19">
        <f>IF(D814&gt;23500000,NA(),IF(D814&lt;=4890000,1040000,IF(D814&lt;=6550000,670000,620000)))</f>
        <v/>
      </c>
      <c r="H814" s="19">
        <f>MAX(0,ROUNDDOWN(D814-F814-G814-0,-3))</f>
        <v/>
      </c>
      <c r="I814" s="19">
        <f>IF(H814&lt;=0,0,ROUNDDOWN((H814*LOOKUP(H814,{0,1950001,3300001,6950001,9000001,18000001,40000001},{0.05,0.1,0.2,0.23,0.33,0.4,0.45})-LOOKUP(H814,{0,1950001,3300001,6950001,9000001,18000001,40000001},{0,97500,427500,636000,1536000,2796000,4796000}))*1.021,-2))</f>
        <v/>
      </c>
      <c r="J814" s="19">
        <f>MAX(0,ROUNDDOWN(D814-F814-430000-0,-3))</f>
        <v/>
      </c>
      <c r="K814" s="19">
        <f>IF(D814&lt;=450000,0,MAX(0,ROUNDDOWN(J814*0.06-MIN(50000,J814)*0.03,-2))+MAX(0,ROUNDDOWN(J814*0.04-MIN(50000,J814)*0.02,-2)))</f>
        <v/>
      </c>
      <c r="L814" s="19">
        <f>I814+K814+E814</f>
        <v/>
      </c>
      <c r="M814" s="19">
        <f>MIN(100000,MAX(0,$B814))</f>
        <v/>
      </c>
      <c r="N814" s="19">
        <f>$B814-M814</f>
        <v/>
      </c>
      <c r="O814" s="19">
        <f>MIN(670000,ROUNDDOWN(MAX(0,N814-430000)*0.0751+47600,0))+MIN(260000,ROUNDDOWN(MAX(0,N814-430000)*0.028+17600,0))+MIN(30000,ROUNDDOWN(MAX(0,N814-430000)*0.0027+1873,0))+IF("いいえ"="はい",MIN(170000,ROUNDDOWN(MAX(0,N814-430000)*0.0243+17800,0)),0)</f>
        <v/>
      </c>
      <c r="P814" s="19">
        <f>IF(""="",215040+O814,"")</f>
        <v/>
      </c>
      <c r="Q814" s="19">
        <f>IF(N814&gt;23500000,NA(),IF(N814&lt;=4890000,1040000,IF(N814&lt;=6550000,670000,620000)))</f>
        <v/>
      </c>
      <c r="R814" s="19">
        <f>MAX(0,ROUNDDOWN(N814-P814-Q814-0,-3))</f>
        <v/>
      </c>
      <c r="S814" s="19">
        <f>IF(R814&lt;=0,0,ROUNDDOWN((R814*LOOKUP(R814,{0,1950001,3300001,6950001,9000001,18000001,40000001},{0.05,0.1,0.2,0.23,0.33,0.4,0.45})-LOOKUP(R814,{0,1950001,3300001,6950001,9000001,18000001,40000001},{0,97500,427500,636000,1536000,2796000,4796000}))*1.021,-2))</f>
        <v/>
      </c>
      <c r="T814" s="19">
        <f>MAX(0,ROUNDDOWN(N814-P814-430000-0,-3))</f>
        <v/>
      </c>
      <c r="U814" s="19">
        <f>IF(N814&lt;=450000,0,MAX(0,ROUNDDOWN(T814*0.06-MIN(50000,T814)*0.03,-2))+MAX(0,ROUNDDOWN(T814*0.04-MIN(50000,T814)*0.02,-2)))</f>
        <v/>
      </c>
      <c r="V814" s="19">
        <f>S814+U814+O814</f>
        <v/>
      </c>
      <c r="W814" s="19">
        <f>MIN(550000,MAX(0,$B814))</f>
        <v/>
      </c>
      <c r="X814" s="19">
        <f>$B814-W814</f>
        <v/>
      </c>
      <c r="Y814" s="19">
        <f>MIN(670000,ROUNDDOWN(MAX(0,X814-430000)*0.0751+47600,0))+MIN(260000,ROUNDDOWN(MAX(0,X814-430000)*0.028+17600,0))+MIN(30000,ROUNDDOWN(MAX(0,X814-430000)*0.0027+1873,0))+IF("いいえ"="はい",MIN(170000,ROUNDDOWN(MAX(0,X814-430000)*0.0243+17800,0)),0)</f>
        <v/>
      </c>
      <c r="Z814" s="19">
        <f>IF(""="",215040+Y814,"")</f>
        <v/>
      </c>
      <c r="AA814" s="19">
        <f>IF(X814&gt;23500000,NA(),IF(X814&lt;=4890000,1040000,IF(X814&lt;=6550000,670000,620000)))</f>
        <v/>
      </c>
      <c r="AB814" s="19">
        <f>MAX(0,ROUNDDOWN(X814-Z814-AA814-0,-3))</f>
        <v/>
      </c>
      <c r="AC814" s="19">
        <f>IF(AB814&lt;=0,0,ROUNDDOWN((AB814*LOOKUP(AB814,{0,1950001,3300001,6950001,9000001,18000001,40000001},{0.05,0.1,0.2,0.23,0.33,0.4,0.45})-LOOKUP(AB814,{0,1950001,3300001,6950001,9000001,18000001,40000001},{0,97500,427500,636000,1536000,2796000,4796000}))*1.021,-2))</f>
        <v/>
      </c>
      <c r="AD814" s="19">
        <f>MAX(0,ROUNDDOWN(X814-Z814-430000-0,-3))</f>
        <v/>
      </c>
      <c r="AE814" s="19">
        <f>IF(X814&lt;=450000,0,MAX(0,ROUNDDOWN(AD814*0.06-MIN(50000,AD814)*0.03,-2))+MAX(0,ROUNDDOWN(AD814*0.04-MIN(50000,AD814)*0.02,-2)))</f>
        <v/>
      </c>
      <c r="AF814" s="19">
        <f>AC814+AE814+Y814</f>
        <v/>
      </c>
      <c r="AG814" s="19">
        <f>MIN(650000,MAX(0,$B814))</f>
        <v/>
      </c>
      <c r="AH814" s="19">
        <f>$B814-AG814</f>
        <v/>
      </c>
      <c r="AI814" s="19">
        <f>MIN(670000,ROUNDDOWN(MAX(0,AH814-430000)*0.0751+47600,0))+MIN(260000,ROUNDDOWN(MAX(0,AH814-430000)*0.028+17600,0))+MIN(30000,ROUNDDOWN(MAX(0,AH814-430000)*0.0027+1873,0))+IF("いいえ"="はい",MIN(170000,ROUNDDOWN(MAX(0,AH814-430000)*0.0243+17800,0)),0)</f>
        <v/>
      </c>
      <c r="AJ814" s="19">
        <f>IF(""="",215040+AI814,"")</f>
        <v/>
      </c>
      <c r="AK814" s="19">
        <f>IF(AH814&gt;23500000,NA(),IF(AH814&lt;=4890000,1040000,IF(AH814&lt;=6550000,670000,620000)))</f>
        <v/>
      </c>
      <c r="AL814" s="19">
        <f>MAX(0,ROUNDDOWN(AH814-AJ814-AK814-0,-3))</f>
        <v/>
      </c>
      <c r="AM814" s="19">
        <f>IF(AL814&lt;=0,0,ROUNDDOWN((AL814*LOOKUP(AL814,{0,1950001,3300001,6950001,9000001,18000001,40000001},{0.05,0.1,0.2,0.23,0.33,0.4,0.45})-LOOKUP(AL814,{0,1950001,3300001,6950001,9000001,18000001,40000001},{0,97500,427500,636000,1536000,2796000,4796000}))*1.021,-2))</f>
        <v/>
      </c>
      <c r="AN814" s="19">
        <f>MAX(0,ROUNDDOWN(AH814-AJ814-430000-0,-3))</f>
        <v/>
      </c>
      <c r="AO814" s="19">
        <f>IF(AH814&lt;=450000,0,MAX(0,ROUNDDOWN(AN814*0.06-MIN(50000,AN814)*0.03,-2))+MAX(0,ROUNDDOWN(AN814*0.04-MIN(50000,AN814)*0.02,-2)))</f>
        <v/>
      </c>
      <c r="AP814" s="19">
        <f>AM814+AO814+AI814</f>
        <v/>
      </c>
      <c r="AQ814" s="19">
        <f>MIN(750000,MAX(0,$B814))</f>
        <v/>
      </c>
      <c r="AR814" s="19">
        <f>$B814-AQ814</f>
        <v/>
      </c>
      <c r="AS814" s="19">
        <f>MIN(670000,ROUNDDOWN(MAX(0,AR814-430000)*0.0751+47600,0))+MIN(260000,ROUNDDOWN(MAX(0,AR814-430000)*0.028+17600,0))+MIN(30000,ROUNDDOWN(MAX(0,AR814-430000)*0.0027+1873,0))+IF("いいえ"="はい",MIN(170000,ROUNDDOWN(MAX(0,AR814-430000)*0.0243+17800,0)),0)</f>
        <v/>
      </c>
      <c r="AT814" s="19">
        <f>IF(""="",215040+AS814,"")</f>
        <v/>
      </c>
      <c r="AU814" s="19">
        <f>IF(AR814&gt;23500000,NA(),IF(AR814&lt;=4890000,1040000,IF(AR814&lt;=6550000,670000,620000)))</f>
        <v/>
      </c>
      <c r="AV814" s="19">
        <f>MAX(0,ROUNDDOWN(AR814-AT814-AU814-0,-3))</f>
        <v/>
      </c>
      <c r="AW814" s="19">
        <f>IF(AV814&lt;=0,0,ROUNDDOWN((AV814*LOOKUP(AV814,{0,1950001,3300001,6950001,9000001,18000001,40000001},{0.05,0.1,0.2,0.23,0.33,0.4,0.45})-LOOKUP(AV814,{0,1950001,3300001,6950001,9000001,18000001,40000001},{0,97500,427500,636000,1536000,2796000,4796000}))*1.021,-2))</f>
        <v/>
      </c>
      <c r="AX814" s="19">
        <f>MAX(0,ROUNDDOWN(AR814-AT814-430000-0,-3))</f>
        <v/>
      </c>
      <c r="AY814" s="19">
        <f>IF(AR814&lt;=450000,0,MAX(0,ROUNDDOWN(AX814*0.06-MIN(50000,AX814)*0.03,-2))+MAX(0,ROUNDDOWN(AX814*0.04-MIN(50000,AX814)*0.02,-2)))</f>
        <v/>
      </c>
      <c r="AZ814" s="19">
        <f>AW814+AY814+AS814</f>
        <v/>
      </c>
    </row>
    <row r="815">
      <c r="A815" t="inlineStr">
        <is>
          <t>1万円刻み</t>
        </is>
      </c>
      <c r="B815" s="19">
        <f>'3_1万円刻み'!$A$798</f>
        <v/>
      </c>
      <c r="C815" s="19">
        <f>MIN(0,MAX(0,$B815))</f>
        <v/>
      </c>
      <c r="D815" s="19">
        <f>$B815-C815</f>
        <v/>
      </c>
      <c r="E815" s="19">
        <f>MIN(670000,ROUNDDOWN(MAX(0,D815-430000)*0.0751+47600,0))+MIN(260000,ROUNDDOWN(MAX(0,D815-430000)*0.028+17600,0))+MIN(30000,ROUNDDOWN(MAX(0,D815-430000)*0.0027+1873,0))+IF("いいえ"="はい",MIN(170000,ROUNDDOWN(MAX(0,D815-430000)*0.0243+17800,0)),0)</f>
        <v/>
      </c>
      <c r="F815" s="19">
        <f>IF(""="",215040+E815,"")</f>
        <v/>
      </c>
      <c r="G815" s="19">
        <f>IF(D815&gt;23500000,NA(),IF(D815&lt;=4890000,1040000,IF(D815&lt;=6550000,670000,620000)))</f>
        <v/>
      </c>
      <c r="H815" s="19">
        <f>MAX(0,ROUNDDOWN(D815-F815-G815-0,-3))</f>
        <v/>
      </c>
      <c r="I815" s="19">
        <f>IF(H815&lt;=0,0,ROUNDDOWN((H815*LOOKUP(H815,{0,1950001,3300001,6950001,9000001,18000001,40000001},{0.05,0.1,0.2,0.23,0.33,0.4,0.45})-LOOKUP(H815,{0,1950001,3300001,6950001,9000001,18000001,40000001},{0,97500,427500,636000,1536000,2796000,4796000}))*1.021,-2))</f>
        <v/>
      </c>
      <c r="J815" s="19">
        <f>MAX(0,ROUNDDOWN(D815-F815-430000-0,-3))</f>
        <v/>
      </c>
      <c r="K815" s="19">
        <f>IF(D815&lt;=450000,0,MAX(0,ROUNDDOWN(J815*0.06-MIN(50000,J815)*0.03,-2))+MAX(0,ROUNDDOWN(J815*0.04-MIN(50000,J815)*0.02,-2)))</f>
        <v/>
      </c>
      <c r="L815" s="19">
        <f>I815+K815+E815</f>
        <v/>
      </c>
      <c r="M815" s="19">
        <f>MIN(100000,MAX(0,$B815))</f>
        <v/>
      </c>
      <c r="N815" s="19">
        <f>$B815-M815</f>
        <v/>
      </c>
      <c r="O815" s="19">
        <f>MIN(670000,ROUNDDOWN(MAX(0,N815-430000)*0.0751+47600,0))+MIN(260000,ROUNDDOWN(MAX(0,N815-430000)*0.028+17600,0))+MIN(30000,ROUNDDOWN(MAX(0,N815-430000)*0.0027+1873,0))+IF("いいえ"="はい",MIN(170000,ROUNDDOWN(MAX(0,N815-430000)*0.0243+17800,0)),0)</f>
        <v/>
      </c>
      <c r="P815" s="19">
        <f>IF(""="",215040+O815,"")</f>
        <v/>
      </c>
      <c r="Q815" s="19">
        <f>IF(N815&gt;23500000,NA(),IF(N815&lt;=4890000,1040000,IF(N815&lt;=6550000,670000,620000)))</f>
        <v/>
      </c>
      <c r="R815" s="19">
        <f>MAX(0,ROUNDDOWN(N815-P815-Q815-0,-3))</f>
        <v/>
      </c>
      <c r="S815" s="19">
        <f>IF(R815&lt;=0,0,ROUNDDOWN((R815*LOOKUP(R815,{0,1950001,3300001,6950001,9000001,18000001,40000001},{0.05,0.1,0.2,0.23,0.33,0.4,0.45})-LOOKUP(R815,{0,1950001,3300001,6950001,9000001,18000001,40000001},{0,97500,427500,636000,1536000,2796000,4796000}))*1.021,-2))</f>
        <v/>
      </c>
      <c r="T815" s="19">
        <f>MAX(0,ROUNDDOWN(N815-P815-430000-0,-3))</f>
        <v/>
      </c>
      <c r="U815" s="19">
        <f>IF(N815&lt;=450000,0,MAX(0,ROUNDDOWN(T815*0.06-MIN(50000,T815)*0.03,-2))+MAX(0,ROUNDDOWN(T815*0.04-MIN(50000,T815)*0.02,-2)))</f>
        <v/>
      </c>
      <c r="V815" s="19">
        <f>S815+U815+O815</f>
        <v/>
      </c>
      <c r="W815" s="19">
        <f>MIN(550000,MAX(0,$B815))</f>
        <v/>
      </c>
      <c r="X815" s="19">
        <f>$B815-W815</f>
        <v/>
      </c>
      <c r="Y815" s="19">
        <f>MIN(670000,ROUNDDOWN(MAX(0,X815-430000)*0.0751+47600,0))+MIN(260000,ROUNDDOWN(MAX(0,X815-430000)*0.028+17600,0))+MIN(30000,ROUNDDOWN(MAX(0,X815-430000)*0.0027+1873,0))+IF("いいえ"="はい",MIN(170000,ROUNDDOWN(MAX(0,X815-430000)*0.0243+17800,0)),0)</f>
        <v/>
      </c>
      <c r="Z815" s="19">
        <f>IF(""="",215040+Y815,"")</f>
        <v/>
      </c>
      <c r="AA815" s="19">
        <f>IF(X815&gt;23500000,NA(),IF(X815&lt;=4890000,1040000,IF(X815&lt;=6550000,670000,620000)))</f>
        <v/>
      </c>
      <c r="AB815" s="19">
        <f>MAX(0,ROUNDDOWN(X815-Z815-AA815-0,-3))</f>
        <v/>
      </c>
      <c r="AC815" s="19">
        <f>IF(AB815&lt;=0,0,ROUNDDOWN((AB815*LOOKUP(AB815,{0,1950001,3300001,6950001,9000001,18000001,40000001},{0.05,0.1,0.2,0.23,0.33,0.4,0.45})-LOOKUP(AB815,{0,1950001,3300001,6950001,9000001,18000001,40000001},{0,97500,427500,636000,1536000,2796000,4796000}))*1.021,-2))</f>
        <v/>
      </c>
      <c r="AD815" s="19">
        <f>MAX(0,ROUNDDOWN(X815-Z815-430000-0,-3))</f>
        <v/>
      </c>
      <c r="AE815" s="19">
        <f>IF(X815&lt;=450000,0,MAX(0,ROUNDDOWN(AD815*0.06-MIN(50000,AD815)*0.03,-2))+MAX(0,ROUNDDOWN(AD815*0.04-MIN(50000,AD815)*0.02,-2)))</f>
        <v/>
      </c>
      <c r="AF815" s="19">
        <f>AC815+AE815+Y815</f>
        <v/>
      </c>
      <c r="AG815" s="19">
        <f>MIN(650000,MAX(0,$B815))</f>
        <v/>
      </c>
      <c r="AH815" s="19">
        <f>$B815-AG815</f>
        <v/>
      </c>
      <c r="AI815" s="19">
        <f>MIN(670000,ROUNDDOWN(MAX(0,AH815-430000)*0.0751+47600,0))+MIN(260000,ROUNDDOWN(MAX(0,AH815-430000)*0.028+17600,0))+MIN(30000,ROUNDDOWN(MAX(0,AH815-430000)*0.0027+1873,0))+IF("いいえ"="はい",MIN(170000,ROUNDDOWN(MAX(0,AH815-430000)*0.0243+17800,0)),0)</f>
        <v/>
      </c>
      <c r="AJ815" s="19">
        <f>IF(""="",215040+AI815,"")</f>
        <v/>
      </c>
      <c r="AK815" s="19">
        <f>IF(AH815&gt;23500000,NA(),IF(AH815&lt;=4890000,1040000,IF(AH815&lt;=6550000,670000,620000)))</f>
        <v/>
      </c>
      <c r="AL815" s="19">
        <f>MAX(0,ROUNDDOWN(AH815-AJ815-AK815-0,-3))</f>
        <v/>
      </c>
      <c r="AM815" s="19">
        <f>IF(AL815&lt;=0,0,ROUNDDOWN((AL815*LOOKUP(AL815,{0,1950001,3300001,6950001,9000001,18000001,40000001},{0.05,0.1,0.2,0.23,0.33,0.4,0.45})-LOOKUP(AL815,{0,1950001,3300001,6950001,9000001,18000001,40000001},{0,97500,427500,636000,1536000,2796000,4796000}))*1.021,-2))</f>
        <v/>
      </c>
      <c r="AN815" s="19">
        <f>MAX(0,ROUNDDOWN(AH815-AJ815-430000-0,-3))</f>
        <v/>
      </c>
      <c r="AO815" s="19">
        <f>IF(AH815&lt;=450000,0,MAX(0,ROUNDDOWN(AN815*0.06-MIN(50000,AN815)*0.03,-2))+MAX(0,ROUNDDOWN(AN815*0.04-MIN(50000,AN815)*0.02,-2)))</f>
        <v/>
      </c>
      <c r="AP815" s="19">
        <f>AM815+AO815+AI815</f>
        <v/>
      </c>
      <c r="AQ815" s="19">
        <f>MIN(750000,MAX(0,$B815))</f>
        <v/>
      </c>
      <c r="AR815" s="19">
        <f>$B815-AQ815</f>
        <v/>
      </c>
      <c r="AS815" s="19">
        <f>MIN(670000,ROUNDDOWN(MAX(0,AR815-430000)*0.0751+47600,0))+MIN(260000,ROUNDDOWN(MAX(0,AR815-430000)*0.028+17600,0))+MIN(30000,ROUNDDOWN(MAX(0,AR815-430000)*0.0027+1873,0))+IF("いいえ"="はい",MIN(170000,ROUNDDOWN(MAX(0,AR815-430000)*0.0243+17800,0)),0)</f>
        <v/>
      </c>
      <c r="AT815" s="19">
        <f>IF(""="",215040+AS815,"")</f>
        <v/>
      </c>
      <c r="AU815" s="19">
        <f>IF(AR815&gt;23500000,NA(),IF(AR815&lt;=4890000,1040000,IF(AR815&lt;=6550000,670000,620000)))</f>
        <v/>
      </c>
      <c r="AV815" s="19">
        <f>MAX(0,ROUNDDOWN(AR815-AT815-AU815-0,-3))</f>
        <v/>
      </c>
      <c r="AW815" s="19">
        <f>IF(AV815&lt;=0,0,ROUNDDOWN((AV815*LOOKUP(AV815,{0,1950001,3300001,6950001,9000001,18000001,40000001},{0.05,0.1,0.2,0.23,0.33,0.4,0.45})-LOOKUP(AV815,{0,1950001,3300001,6950001,9000001,18000001,40000001},{0,97500,427500,636000,1536000,2796000,4796000}))*1.021,-2))</f>
        <v/>
      </c>
      <c r="AX815" s="19">
        <f>MAX(0,ROUNDDOWN(AR815-AT815-430000-0,-3))</f>
        <v/>
      </c>
      <c r="AY815" s="19">
        <f>IF(AR815&lt;=450000,0,MAX(0,ROUNDDOWN(AX815*0.06-MIN(50000,AX815)*0.03,-2))+MAX(0,ROUNDDOWN(AX815*0.04-MIN(50000,AX815)*0.02,-2)))</f>
        <v/>
      </c>
      <c r="AZ815" s="19">
        <f>AW815+AY815+AS815</f>
        <v/>
      </c>
    </row>
    <row r="816">
      <c r="A816" t="inlineStr">
        <is>
          <t>1万円刻み</t>
        </is>
      </c>
      <c r="B816" s="19">
        <f>'3_1万円刻み'!$A$799</f>
        <v/>
      </c>
      <c r="C816" s="19">
        <f>MIN(0,MAX(0,$B816))</f>
        <v/>
      </c>
      <c r="D816" s="19">
        <f>$B816-C816</f>
        <v/>
      </c>
      <c r="E816" s="19">
        <f>MIN(670000,ROUNDDOWN(MAX(0,D816-430000)*0.0751+47600,0))+MIN(260000,ROUNDDOWN(MAX(0,D816-430000)*0.028+17600,0))+MIN(30000,ROUNDDOWN(MAX(0,D816-430000)*0.0027+1873,0))+IF("いいえ"="はい",MIN(170000,ROUNDDOWN(MAX(0,D816-430000)*0.0243+17800,0)),0)</f>
        <v/>
      </c>
      <c r="F816" s="19">
        <f>IF(""="",215040+E816,"")</f>
        <v/>
      </c>
      <c r="G816" s="19">
        <f>IF(D816&gt;23500000,NA(),IF(D816&lt;=4890000,1040000,IF(D816&lt;=6550000,670000,620000)))</f>
        <v/>
      </c>
      <c r="H816" s="19">
        <f>MAX(0,ROUNDDOWN(D816-F816-G816-0,-3))</f>
        <v/>
      </c>
      <c r="I816" s="19">
        <f>IF(H816&lt;=0,0,ROUNDDOWN((H816*LOOKUP(H816,{0,1950001,3300001,6950001,9000001,18000001,40000001},{0.05,0.1,0.2,0.23,0.33,0.4,0.45})-LOOKUP(H816,{0,1950001,3300001,6950001,9000001,18000001,40000001},{0,97500,427500,636000,1536000,2796000,4796000}))*1.021,-2))</f>
        <v/>
      </c>
      <c r="J816" s="19">
        <f>MAX(0,ROUNDDOWN(D816-F816-430000-0,-3))</f>
        <v/>
      </c>
      <c r="K816" s="19">
        <f>IF(D816&lt;=450000,0,MAX(0,ROUNDDOWN(J816*0.06-MIN(50000,J816)*0.03,-2))+MAX(0,ROUNDDOWN(J816*0.04-MIN(50000,J816)*0.02,-2)))</f>
        <v/>
      </c>
      <c r="L816" s="19">
        <f>I816+K816+E816</f>
        <v/>
      </c>
      <c r="M816" s="19">
        <f>MIN(100000,MAX(0,$B816))</f>
        <v/>
      </c>
      <c r="N816" s="19">
        <f>$B816-M816</f>
        <v/>
      </c>
      <c r="O816" s="19">
        <f>MIN(670000,ROUNDDOWN(MAX(0,N816-430000)*0.0751+47600,0))+MIN(260000,ROUNDDOWN(MAX(0,N816-430000)*0.028+17600,0))+MIN(30000,ROUNDDOWN(MAX(0,N816-430000)*0.0027+1873,0))+IF("いいえ"="はい",MIN(170000,ROUNDDOWN(MAX(0,N816-430000)*0.0243+17800,0)),0)</f>
        <v/>
      </c>
      <c r="P816" s="19">
        <f>IF(""="",215040+O816,"")</f>
        <v/>
      </c>
      <c r="Q816" s="19">
        <f>IF(N816&gt;23500000,NA(),IF(N816&lt;=4890000,1040000,IF(N816&lt;=6550000,670000,620000)))</f>
        <v/>
      </c>
      <c r="R816" s="19">
        <f>MAX(0,ROUNDDOWN(N816-P816-Q816-0,-3))</f>
        <v/>
      </c>
      <c r="S816" s="19">
        <f>IF(R816&lt;=0,0,ROUNDDOWN((R816*LOOKUP(R816,{0,1950001,3300001,6950001,9000001,18000001,40000001},{0.05,0.1,0.2,0.23,0.33,0.4,0.45})-LOOKUP(R816,{0,1950001,3300001,6950001,9000001,18000001,40000001},{0,97500,427500,636000,1536000,2796000,4796000}))*1.021,-2))</f>
        <v/>
      </c>
      <c r="T816" s="19">
        <f>MAX(0,ROUNDDOWN(N816-P816-430000-0,-3))</f>
        <v/>
      </c>
      <c r="U816" s="19">
        <f>IF(N816&lt;=450000,0,MAX(0,ROUNDDOWN(T816*0.06-MIN(50000,T816)*0.03,-2))+MAX(0,ROUNDDOWN(T816*0.04-MIN(50000,T816)*0.02,-2)))</f>
        <v/>
      </c>
      <c r="V816" s="19">
        <f>S816+U816+O816</f>
        <v/>
      </c>
      <c r="W816" s="19">
        <f>MIN(550000,MAX(0,$B816))</f>
        <v/>
      </c>
      <c r="X816" s="19">
        <f>$B816-W816</f>
        <v/>
      </c>
      <c r="Y816" s="19">
        <f>MIN(670000,ROUNDDOWN(MAX(0,X816-430000)*0.0751+47600,0))+MIN(260000,ROUNDDOWN(MAX(0,X816-430000)*0.028+17600,0))+MIN(30000,ROUNDDOWN(MAX(0,X816-430000)*0.0027+1873,0))+IF("いいえ"="はい",MIN(170000,ROUNDDOWN(MAX(0,X816-430000)*0.0243+17800,0)),0)</f>
        <v/>
      </c>
      <c r="Z816" s="19">
        <f>IF(""="",215040+Y816,"")</f>
        <v/>
      </c>
      <c r="AA816" s="19">
        <f>IF(X816&gt;23500000,NA(),IF(X816&lt;=4890000,1040000,IF(X816&lt;=6550000,670000,620000)))</f>
        <v/>
      </c>
      <c r="AB816" s="19">
        <f>MAX(0,ROUNDDOWN(X816-Z816-AA816-0,-3))</f>
        <v/>
      </c>
      <c r="AC816" s="19">
        <f>IF(AB816&lt;=0,0,ROUNDDOWN((AB816*LOOKUP(AB816,{0,1950001,3300001,6950001,9000001,18000001,40000001},{0.05,0.1,0.2,0.23,0.33,0.4,0.45})-LOOKUP(AB816,{0,1950001,3300001,6950001,9000001,18000001,40000001},{0,97500,427500,636000,1536000,2796000,4796000}))*1.021,-2))</f>
        <v/>
      </c>
      <c r="AD816" s="19">
        <f>MAX(0,ROUNDDOWN(X816-Z816-430000-0,-3))</f>
        <v/>
      </c>
      <c r="AE816" s="19">
        <f>IF(X816&lt;=450000,0,MAX(0,ROUNDDOWN(AD816*0.06-MIN(50000,AD816)*0.03,-2))+MAX(0,ROUNDDOWN(AD816*0.04-MIN(50000,AD816)*0.02,-2)))</f>
        <v/>
      </c>
      <c r="AF816" s="19">
        <f>AC816+AE816+Y816</f>
        <v/>
      </c>
      <c r="AG816" s="19">
        <f>MIN(650000,MAX(0,$B816))</f>
        <v/>
      </c>
      <c r="AH816" s="19">
        <f>$B816-AG816</f>
        <v/>
      </c>
      <c r="AI816" s="19">
        <f>MIN(670000,ROUNDDOWN(MAX(0,AH816-430000)*0.0751+47600,0))+MIN(260000,ROUNDDOWN(MAX(0,AH816-430000)*0.028+17600,0))+MIN(30000,ROUNDDOWN(MAX(0,AH816-430000)*0.0027+1873,0))+IF("いいえ"="はい",MIN(170000,ROUNDDOWN(MAX(0,AH816-430000)*0.0243+17800,0)),0)</f>
        <v/>
      </c>
      <c r="AJ816" s="19">
        <f>IF(""="",215040+AI816,"")</f>
        <v/>
      </c>
      <c r="AK816" s="19">
        <f>IF(AH816&gt;23500000,NA(),IF(AH816&lt;=4890000,1040000,IF(AH816&lt;=6550000,670000,620000)))</f>
        <v/>
      </c>
      <c r="AL816" s="19">
        <f>MAX(0,ROUNDDOWN(AH816-AJ816-AK816-0,-3))</f>
        <v/>
      </c>
      <c r="AM816" s="19">
        <f>IF(AL816&lt;=0,0,ROUNDDOWN((AL816*LOOKUP(AL816,{0,1950001,3300001,6950001,9000001,18000001,40000001},{0.05,0.1,0.2,0.23,0.33,0.4,0.45})-LOOKUP(AL816,{0,1950001,3300001,6950001,9000001,18000001,40000001},{0,97500,427500,636000,1536000,2796000,4796000}))*1.021,-2))</f>
        <v/>
      </c>
      <c r="AN816" s="19">
        <f>MAX(0,ROUNDDOWN(AH816-AJ816-430000-0,-3))</f>
        <v/>
      </c>
      <c r="AO816" s="19">
        <f>IF(AH816&lt;=450000,0,MAX(0,ROUNDDOWN(AN816*0.06-MIN(50000,AN816)*0.03,-2))+MAX(0,ROUNDDOWN(AN816*0.04-MIN(50000,AN816)*0.02,-2)))</f>
        <v/>
      </c>
      <c r="AP816" s="19">
        <f>AM816+AO816+AI816</f>
        <v/>
      </c>
      <c r="AQ816" s="19">
        <f>MIN(750000,MAX(0,$B816))</f>
        <v/>
      </c>
      <c r="AR816" s="19">
        <f>$B816-AQ816</f>
        <v/>
      </c>
      <c r="AS816" s="19">
        <f>MIN(670000,ROUNDDOWN(MAX(0,AR816-430000)*0.0751+47600,0))+MIN(260000,ROUNDDOWN(MAX(0,AR816-430000)*0.028+17600,0))+MIN(30000,ROUNDDOWN(MAX(0,AR816-430000)*0.0027+1873,0))+IF("いいえ"="はい",MIN(170000,ROUNDDOWN(MAX(0,AR816-430000)*0.0243+17800,0)),0)</f>
        <v/>
      </c>
      <c r="AT816" s="19">
        <f>IF(""="",215040+AS816,"")</f>
        <v/>
      </c>
      <c r="AU816" s="19">
        <f>IF(AR816&gt;23500000,NA(),IF(AR816&lt;=4890000,1040000,IF(AR816&lt;=6550000,670000,620000)))</f>
        <v/>
      </c>
      <c r="AV816" s="19">
        <f>MAX(0,ROUNDDOWN(AR816-AT816-AU816-0,-3))</f>
        <v/>
      </c>
      <c r="AW816" s="19">
        <f>IF(AV816&lt;=0,0,ROUNDDOWN((AV816*LOOKUP(AV816,{0,1950001,3300001,6950001,9000001,18000001,40000001},{0.05,0.1,0.2,0.23,0.33,0.4,0.45})-LOOKUP(AV816,{0,1950001,3300001,6950001,9000001,18000001,40000001},{0,97500,427500,636000,1536000,2796000,4796000}))*1.021,-2))</f>
        <v/>
      </c>
      <c r="AX816" s="19">
        <f>MAX(0,ROUNDDOWN(AR816-AT816-430000-0,-3))</f>
        <v/>
      </c>
      <c r="AY816" s="19">
        <f>IF(AR816&lt;=450000,0,MAX(0,ROUNDDOWN(AX816*0.06-MIN(50000,AX816)*0.03,-2))+MAX(0,ROUNDDOWN(AX816*0.04-MIN(50000,AX816)*0.02,-2)))</f>
        <v/>
      </c>
      <c r="AZ816" s="19">
        <f>AW816+AY816+AS816</f>
        <v/>
      </c>
    </row>
    <row r="817">
      <c r="A817" t="inlineStr">
        <is>
          <t>1万円刻み</t>
        </is>
      </c>
      <c r="B817" s="19">
        <f>'3_1万円刻み'!$A$800</f>
        <v/>
      </c>
      <c r="C817" s="19">
        <f>MIN(0,MAX(0,$B817))</f>
        <v/>
      </c>
      <c r="D817" s="19">
        <f>$B817-C817</f>
        <v/>
      </c>
      <c r="E817" s="19">
        <f>MIN(670000,ROUNDDOWN(MAX(0,D817-430000)*0.0751+47600,0))+MIN(260000,ROUNDDOWN(MAX(0,D817-430000)*0.028+17600,0))+MIN(30000,ROUNDDOWN(MAX(0,D817-430000)*0.0027+1873,0))+IF("いいえ"="はい",MIN(170000,ROUNDDOWN(MAX(0,D817-430000)*0.0243+17800,0)),0)</f>
        <v/>
      </c>
      <c r="F817" s="19">
        <f>IF(""="",215040+E817,"")</f>
        <v/>
      </c>
      <c r="G817" s="19">
        <f>IF(D817&gt;23500000,NA(),IF(D817&lt;=4890000,1040000,IF(D817&lt;=6550000,670000,620000)))</f>
        <v/>
      </c>
      <c r="H817" s="19">
        <f>MAX(0,ROUNDDOWN(D817-F817-G817-0,-3))</f>
        <v/>
      </c>
      <c r="I817" s="19">
        <f>IF(H817&lt;=0,0,ROUNDDOWN((H817*LOOKUP(H817,{0,1950001,3300001,6950001,9000001,18000001,40000001},{0.05,0.1,0.2,0.23,0.33,0.4,0.45})-LOOKUP(H817,{0,1950001,3300001,6950001,9000001,18000001,40000001},{0,97500,427500,636000,1536000,2796000,4796000}))*1.021,-2))</f>
        <v/>
      </c>
      <c r="J817" s="19">
        <f>MAX(0,ROUNDDOWN(D817-F817-430000-0,-3))</f>
        <v/>
      </c>
      <c r="K817" s="19">
        <f>IF(D817&lt;=450000,0,MAX(0,ROUNDDOWN(J817*0.06-MIN(50000,J817)*0.03,-2))+MAX(0,ROUNDDOWN(J817*0.04-MIN(50000,J817)*0.02,-2)))</f>
        <v/>
      </c>
      <c r="L817" s="19">
        <f>I817+K817+E817</f>
        <v/>
      </c>
      <c r="M817" s="19">
        <f>MIN(100000,MAX(0,$B817))</f>
        <v/>
      </c>
      <c r="N817" s="19">
        <f>$B817-M817</f>
        <v/>
      </c>
      <c r="O817" s="19">
        <f>MIN(670000,ROUNDDOWN(MAX(0,N817-430000)*0.0751+47600,0))+MIN(260000,ROUNDDOWN(MAX(0,N817-430000)*0.028+17600,0))+MIN(30000,ROUNDDOWN(MAX(0,N817-430000)*0.0027+1873,0))+IF("いいえ"="はい",MIN(170000,ROUNDDOWN(MAX(0,N817-430000)*0.0243+17800,0)),0)</f>
        <v/>
      </c>
      <c r="P817" s="19">
        <f>IF(""="",215040+O817,"")</f>
        <v/>
      </c>
      <c r="Q817" s="19">
        <f>IF(N817&gt;23500000,NA(),IF(N817&lt;=4890000,1040000,IF(N817&lt;=6550000,670000,620000)))</f>
        <v/>
      </c>
      <c r="R817" s="19">
        <f>MAX(0,ROUNDDOWN(N817-P817-Q817-0,-3))</f>
        <v/>
      </c>
      <c r="S817" s="19">
        <f>IF(R817&lt;=0,0,ROUNDDOWN((R817*LOOKUP(R817,{0,1950001,3300001,6950001,9000001,18000001,40000001},{0.05,0.1,0.2,0.23,0.33,0.4,0.45})-LOOKUP(R817,{0,1950001,3300001,6950001,9000001,18000001,40000001},{0,97500,427500,636000,1536000,2796000,4796000}))*1.021,-2))</f>
        <v/>
      </c>
      <c r="T817" s="19">
        <f>MAX(0,ROUNDDOWN(N817-P817-430000-0,-3))</f>
        <v/>
      </c>
      <c r="U817" s="19">
        <f>IF(N817&lt;=450000,0,MAX(0,ROUNDDOWN(T817*0.06-MIN(50000,T817)*0.03,-2))+MAX(0,ROUNDDOWN(T817*0.04-MIN(50000,T817)*0.02,-2)))</f>
        <v/>
      </c>
      <c r="V817" s="19">
        <f>S817+U817+O817</f>
        <v/>
      </c>
      <c r="W817" s="19">
        <f>MIN(550000,MAX(0,$B817))</f>
        <v/>
      </c>
      <c r="X817" s="19">
        <f>$B817-W817</f>
        <v/>
      </c>
      <c r="Y817" s="19">
        <f>MIN(670000,ROUNDDOWN(MAX(0,X817-430000)*0.0751+47600,0))+MIN(260000,ROUNDDOWN(MAX(0,X817-430000)*0.028+17600,0))+MIN(30000,ROUNDDOWN(MAX(0,X817-430000)*0.0027+1873,0))+IF("いいえ"="はい",MIN(170000,ROUNDDOWN(MAX(0,X817-430000)*0.0243+17800,0)),0)</f>
        <v/>
      </c>
      <c r="Z817" s="19">
        <f>IF(""="",215040+Y817,"")</f>
        <v/>
      </c>
      <c r="AA817" s="19">
        <f>IF(X817&gt;23500000,NA(),IF(X817&lt;=4890000,1040000,IF(X817&lt;=6550000,670000,620000)))</f>
        <v/>
      </c>
      <c r="AB817" s="19">
        <f>MAX(0,ROUNDDOWN(X817-Z817-AA817-0,-3))</f>
        <v/>
      </c>
      <c r="AC817" s="19">
        <f>IF(AB817&lt;=0,0,ROUNDDOWN((AB817*LOOKUP(AB817,{0,1950001,3300001,6950001,9000001,18000001,40000001},{0.05,0.1,0.2,0.23,0.33,0.4,0.45})-LOOKUP(AB817,{0,1950001,3300001,6950001,9000001,18000001,40000001},{0,97500,427500,636000,1536000,2796000,4796000}))*1.021,-2))</f>
        <v/>
      </c>
      <c r="AD817" s="19">
        <f>MAX(0,ROUNDDOWN(X817-Z817-430000-0,-3))</f>
        <v/>
      </c>
      <c r="AE817" s="19">
        <f>IF(X817&lt;=450000,0,MAX(0,ROUNDDOWN(AD817*0.06-MIN(50000,AD817)*0.03,-2))+MAX(0,ROUNDDOWN(AD817*0.04-MIN(50000,AD817)*0.02,-2)))</f>
        <v/>
      </c>
      <c r="AF817" s="19">
        <f>AC817+AE817+Y817</f>
        <v/>
      </c>
      <c r="AG817" s="19">
        <f>MIN(650000,MAX(0,$B817))</f>
        <v/>
      </c>
      <c r="AH817" s="19">
        <f>$B817-AG817</f>
        <v/>
      </c>
      <c r="AI817" s="19">
        <f>MIN(670000,ROUNDDOWN(MAX(0,AH817-430000)*0.0751+47600,0))+MIN(260000,ROUNDDOWN(MAX(0,AH817-430000)*0.028+17600,0))+MIN(30000,ROUNDDOWN(MAX(0,AH817-430000)*0.0027+1873,0))+IF("いいえ"="はい",MIN(170000,ROUNDDOWN(MAX(0,AH817-430000)*0.0243+17800,0)),0)</f>
        <v/>
      </c>
      <c r="AJ817" s="19">
        <f>IF(""="",215040+AI817,"")</f>
        <v/>
      </c>
      <c r="AK817" s="19">
        <f>IF(AH817&gt;23500000,NA(),IF(AH817&lt;=4890000,1040000,IF(AH817&lt;=6550000,670000,620000)))</f>
        <v/>
      </c>
      <c r="AL817" s="19">
        <f>MAX(0,ROUNDDOWN(AH817-AJ817-AK817-0,-3))</f>
        <v/>
      </c>
      <c r="AM817" s="19">
        <f>IF(AL817&lt;=0,0,ROUNDDOWN((AL817*LOOKUP(AL817,{0,1950001,3300001,6950001,9000001,18000001,40000001},{0.05,0.1,0.2,0.23,0.33,0.4,0.45})-LOOKUP(AL817,{0,1950001,3300001,6950001,9000001,18000001,40000001},{0,97500,427500,636000,1536000,2796000,4796000}))*1.021,-2))</f>
        <v/>
      </c>
      <c r="AN817" s="19">
        <f>MAX(0,ROUNDDOWN(AH817-AJ817-430000-0,-3))</f>
        <v/>
      </c>
      <c r="AO817" s="19">
        <f>IF(AH817&lt;=450000,0,MAX(0,ROUNDDOWN(AN817*0.06-MIN(50000,AN817)*0.03,-2))+MAX(0,ROUNDDOWN(AN817*0.04-MIN(50000,AN817)*0.02,-2)))</f>
        <v/>
      </c>
      <c r="AP817" s="19">
        <f>AM817+AO817+AI817</f>
        <v/>
      </c>
      <c r="AQ817" s="19">
        <f>MIN(750000,MAX(0,$B817))</f>
        <v/>
      </c>
      <c r="AR817" s="19">
        <f>$B817-AQ817</f>
        <v/>
      </c>
      <c r="AS817" s="19">
        <f>MIN(670000,ROUNDDOWN(MAX(0,AR817-430000)*0.0751+47600,0))+MIN(260000,ROUNDDOWN(MAX(0,AR817-430000)*0.028+17600,0))+MIN(30000,ROUNDDOWN(MAX(0,AR817-430000)*0.0027+1873,0))+IF("いいえ"="はい",MIN(170000,ROUNDDOWN(MAX(0,AR817-430000)*0.0243+17800,0)),0)</f>
        <v/>
      </c>
      <c r="AT817" s="19">
        <f>IF(""="",215040+AS817,"")</f>
        <v/>
      </c>
      <c r="AU817" s="19">
        <f>IF(AR817&gt;23500000,NA(),IF(AR817&lt;=4890000,1040000,IF(AR817&lt;=6550000,670000,620000)))</f>
        <v/>
      </c>
      <c r="AV817" s="19">
        <f>MAX(0,ROUNDDOWN(AR817-AT817-AU817-0,-3))</f>
        <v/>
      </c>
      <c r="AW817" s="19">
        <f>IF(AV817&lt;=0,0,ROUNDDOWN((AV817*LOOKUP(AV817,{0,1950001,3300001,6950001,9000001,18000001,40000001},{0.05,0.1,0.2,0.23,0.33,0.4,0.45})-LOOKUP(AV817,{0,1950001,3300001,6950001,9000001,18000001,40000001},{0,97500,427500,636000,1536000,2796000,4796000}))*1.021,-2))</f>
        <v/>
      </c>
      <c r="AX817" s="19">
        <f>MAX(0,ROUNDDOWN(AR817-AT817-430000-0,-3))</f>
        <v/>
      </c>
      <c r="AY817" s="19">
        <f>IF(AR817&lt;=450000,0,MAX(0,ROUNDDOWN(AX817*0.06-MIN(50000,AX817)*0.03,-2))+MAX(0,ROUNDDOWN(AX817*0.04-MIN(50000,AX817)*0.02,-2)))</f>
        <v/>
      </c>
      <c r="AZ817" s="19">
        <f>AW817+AY817+AS817</f>
        <v/>
      </c>
    </row>
    <row r="818">
      <c r="A818" t="inlineStr">
        <is>
          <t>1万円刻み</t>
        </is>
      </c>
      <c r="B818" s="19">
        <f>'3_1万円刻み'!$A$801</f>
        <v/>
      </c>
      <c r="C818" s="19">
        <f>MIN(0,MAX(0,$B818))</f>
        <v/>
      </c>
      <c r="D818" s="19">
        <f>$B818-C818</f>
        <v/>
      </c>
      <c r="E818" s="19">
        <f>MIN(670000,ROUNDDOWN(MAX(0,D818-430000)*0.0751+47600,0))+MIN(260000,ROUNDDOWN(MAX(0,D818-430000)*0.028+17600,0))+MIN(30000,ROUNDDOWN(MAX(0,D818-430000)*0.0027+1873,0))+IF("いいえ"="はい",MIN(170000,ROUNDDOWN(MAX(0,D818-430000)*0.0243+17800,0)),0)</f>
        <v/>
      </c>
      <c r="F818" s="19">
        <f>IF(""="",215040+E818,"")</f>
        <v/>
      </c>
      <c r="G818" s="19">
        <f>IF(D818&gt;23500000,NA(),IF(D818&lt;=4890000,1040000,IF(D818&lt;=6550000,670000,620000)))</f>
        <v/>
      </c>
      <c r="H818" s="19">
        <f>MAX(0,ROUNDDOWN(D818-F818-G818-0,-3))</f>
        <v/>
      </c>
      <c r="I818" s="19">
        <f>IF(H818&lt;=0,0,ROUNDDOWN((H818*LOOKUP(H818,{0,1950001,3300001,6950001,9000001,18000001,40000001},{0.05,0.1,0.2,0.23,0.33,0.4,0.45})-LOOKUP(H818,{0,1950001,3300001,6950001,9000001,18000001,40000001},{0,97500,427500,636000,1536000,2796000,4796000}))*1.021,-2))</f>
        <v/>
      </c>
      <c r="J818" s="19">
        <f>MAX(0,ROUNDDOWN(D818-F818-430000-0,-3))</f>
        <v/>
      </c>
      <c r="K818" s="19">
        <f>IF(D818&lt;=450000,0,MAX(0,ROUNDDOWN(J818*0.06-MIN(50000,J818)*0.03,-2))+MAX(0,ROUNDDOWN(J818*0.04-MIN(50000,J818)*0.02,-2)))</f>
        <v/>
      </c>
      <c r="L818" s="19">
        <f>I818+K818+E818</f>
        <v/>
      </c>
      <c r="M818" s="19">
        <f>MIN(100000,MAX(0,$B818))</f>
        <v/>
      </c>
      <c r="N818" s="19">
        <f>$B818-M818</f>
        <v/>
      </c>
      <c r="O818" s="19">
        <f>MIN(670000,ROUNDDOWN(MAX(0,N818-430000)*0.0751+47600,0))+MIN(260000,ROUNDDOWN(MAX(0,N818-430000)*0.028+17600,0))+MIN(30000,ROUNDDOWN(MAX(0,N818-430000)*0.0027+1873,0))+IF("いいえ"="はい",MIN(170000,ROUNDDOWN(MAX(0,N818-430000)*0.0243+17800,0)),0)</f>
        <v/>
      </c>
      <c r="P818" s="19">
        <f>IF(""="",215040+O818,"")</f>
        <v/>
      </c>
      <c r="Q818" s="19">
        <f>IF(N818&gt;23500000,NA(),IF(N818&lt;=4890000,1040000,IF(N818&lt;=6550000,670000,620000)))</f>
        <v/>
      </c>
      <c r="R818" s="19">
        <f>MAX(0,ROUNDDOWN(N818-P818-Q818-0,-3))</f>
        <v/>
      </c>
      <c r="S818" s="19">
        <f>IF(R818&lt;=0,0,ROUNDDOWN((R818*LOOKUP(R818,{0,1950001,3300001,6950001,9000001,18000001,40000001},{0.05,0.1,0.2,0.23,0.33,0.4,0.45})-LOOKUP(R818,{0,1950001,3300001,6950001,9000001,18000001,40000001},{0,97500,427500,636000,1536000,2796000,4796000}))*1.021,-2))</f>
        <v/>
      </c>
      <c r="T818" s="19">
        <f>MAX(0,ROUNDDOWN(N818-P818-430000-0,-3))</f>
        <v/>
      </c>
      <c r="U818" s="19">
        <f>IF(N818&lt;=450000,0,MAX(0,ROUNDDOWN(T818*0.06-MIN(50000,T818)*0.03,-2))+MAX(0,ROUNDDOWN(T818*0.04-MIN(50000,T818)*0.02,-2)))</f>
        <v/>
      </c>
      <c r="V818" s="19">
        <f>S818+U818+O818</f>
        <v/>
      </c>
      <c r="W818" s="19">
        <f>MIN(550000,MAX(0,$B818))</f>
        <v/>
      </c>
      <c r="X818" s="19">
        <f>$B818-W818</f>
        <v/>
      </c>
      <c r="Y818" s="19">
        <f>MIN(670000,ROUNDDOWN(MAX(0,X818-430000)*0.0751+47600,0))+MIN(260000,ROUNDDOWN(MAX(0,X818-430000)*0.028+17600,0))+MIN(30000,ROUNDDOWN(MAX(0,X818-430000)*0.0027+1873,0))+IF("いいえ"="はい",MIN(170000,ROUNDDOWN(MAX(0,X818-430000)*0.0243+17800,0)),0)</f>
        <v/>
      </c>
      <c r="Z818" s="19">
        <f>IF(""="",215040+Y818,"")</f>
        <v/>
      </c>
      <c r="AA818" s="19">
        <f>IF(X818&gt;23500000,NA(),IF(X818&lt;=4890000,1040000,IF(X818&lt;=6550000,670000,620000)))</f>
        <v/>
      </c>
      <c r="AB818" s="19">
        <f>MAX(0,ROUNDDOWN(X818-Z818-AA818-0,-3))</f>
        <v/>
      </c>
      <c r="AC818" s="19">
        <f>IF(AB818&lt;=0,0,ROUNDDOWN((AB818*LOOKUP(AB818,{0,1950001,3300001,6950001,9000001,18000001,40000001},{0.05,0.1,0.2,0.23,0.33,0.4,0.45})-LOOKUP(AB818,{0,1950001,3300001,6950001,9000001,18000001,40000001},{0,97500,427500,636000,1536000,2796000,4796000}))*1.021,-2))</f>
        <v/>
      </c>
      <c r="AD818" s="19">
        <f>MAX(0,ROUNDDOWN(X818-Z818-430000-0,-3))</f>
        <v/>
      </c>
      <c r="AE818" s="19">
        <f>IF(X818&lt;=450000,0,MAX(0,ROUNDDOWN(AD818*0.06-MIN(50000,AD818)*0.03,-2))+MAX(0,ROUNDDOWN(AD818*0.04-MIN(50000,AD818)*0.02,-2)))</f>
        <v/>
      </c>
      <c r="AF818" s="19">
        <f>AC818+AE818+Y818</f>
        <v/>
      </c>
      <c r="AG818" s="19">
        <f>MIN(650000,MAX(0,$B818))</f>
        <v/>
      </c>
      <c r="AH818" s="19">
        <f>$B818-AG818</f>
        <v/>
      </c>
      <c r="AI818" s="19">
        <f>MIN(670000,ROUNDDOWN(MAX(0,AH818-430000)*0.0751+47600,0))+MIN(260000,ROUNDDOWN(MAX(0,AH818-430000)*0.028+17600,0))+MIN(30000,ROUNDDOWN(MAX(0,AH818-430000)*0.0027+1873,0))+IF("いいえ"="はい",MIN(170000,ROUNDDOWN(MAX(0,AH818-430000)*0.0243+17800,0)),0)</f>
        <v/>
      </c>
      <c r="AJ818" s="19">
        <f>IF(""="",215040+AI818,"")</f>
        <v/>
      </c>
      <c r="AK818" s="19">
        <f>IF(AH818&gt;23500000,NA(),IF(AH818&lt;=4890000,1040000,IF(AH818&lt;=6550000,670000,620000)))</f>
        <v/>
      </c>
      <c r="AL818" s="19">
        <f>MAX(0,ROUNDDOWN(AH818-AJ818-AK818-0,-3))</f>
        <v/>
      </c>
      <c r="AM818" s="19">
        <f>IF(AL818&lt;=0,0,ROUNDDOWN((AL818*LOOKUP(AL818,{0,1950001,3300001,6950001,9000001,18000001,40000001},{0.05,0.1,0.2,0.23,0.33,0.4,0.45})-LOOKUP(AL818,{0,1950001,3300001,6950001,9000001,18000001,40000001},{0,97500,427500,636000,1536000,2796000,4796000}))*1.021,-2))</f>
        <v/>
      </c>
      <c r="AN818" s="19">
        <f>MAX(0,ROUNDDOWN(AH818-AJ818-430000-0,-3))</f>
        <v/>
      </c>
      <c r="AO818" s="19">
        <f>IF(AH818&lt;=450000,0,MAX(0,ROUNDDOWN(AN818*0.06-MIN(50000,AN818)*0.03,-2))+MAX(0,ROUNDDOWN(AN818*0.04-MIN(50000,AN818)*0.02,-2)))</f>
        <v/>
      </c>
      <c r="AP818" s="19">
        <f>AM818+AO818+AI818</f>
        <v/>
      </c>
      <c r="AQ818" s="19">
        <f>MIN(750000,MAX(0,$B818))</f>
        <v/>
      </c>
      <c r="AR818" s="19">
        <f>$B818-AQ818</f>
        <v/>
      </c>
      <c r="AS818" s="19">
        <f>MIN(670000,ROUNDDOWN(MAX(0,AR818-430000)*0.0751+47600,0))+MIN(260000,ROUNDDOWN(MAX(0,AR818-430000)*0.028+17600,0))+MIN(30000,ROUNDDOWN(MAX(0,AR818-430000)*0.0027+1873,0))+IF("いいえ"="はい",MIN(170000,ROUNDDOWN(MAX(0,AR818-430000)*0.0243+17800,0)),0)</f>
        <v/>
      </c>
      <c r="AT818" s="19">
        <f>IF(""="",215040+AS818,"")</f>
        <v/>
      </c>
      <c r="AU818" s="19">
        <f>IF(AR818&gt;23500000,NA(),IF(AR818&lt;=4890000,1040000,IF(AR818&lt;=6550000,670000,620000)))</f>
        <v/>
      </c>
      <c r="AV818" s="19">
        <f>MAX(0,ROUNDDOWN(AR818-AT818-AU818-0,-3))</f>
        <v/>
      </c>
      <c r="AW818" s="19">
        <f>IF(AV818&lt;=0,0,ROUNDDOWN((AV818*LOOKUP(AV818,{0,1950001,3300001,6950001,9000001,18000001,40000001},{0.05,0.1,0.2,0.23,0.33,0.4,0.45})-LOOKUP(AV818,{0,1950001,3300001,6950001,9000001,18000001,40000001},{0,97500,427500,636000,1536000,2796000,4796000}))*1.021,-2))</f>
        <v/>
      </c>
      <c r="AX818" s="19">
        <f>MAX(0,ROUNDDOWN(AR818-AT818-430000-0,-3))</f>
        <v/>
      </c>
      <c r="AY818" s="19">
        <f>IF(AR818&lt;=450000,0,MAX(0,ROUNDDOWN(AX818*0.06-MIN(50000,AX818)*0.03,-2))+MAX(0,ROUNDDOWN(AX818*0.04-MIN(50000,AX818)*0.02,-2)))</f>
        <v/>
      </c>
      <c r="AZ818" s="19">
        <f>AW818+AY818+AS818</f>
        <v/>
      </c>
    </row>
    <row r="819">
      <c r="A819" t="inlineStr">
        <is>
          <t>1万円刻み</t>
        </is>
      </c>
      <c r="B819" s="19">
        <f>'3_1万円刻み'!$A$802</f>
        <v/>
      </c>
      <c r="C819" s="19">
        <f>MIN(0,MAX(0,$B819))</f>
        <v/>
      </c>
      <c r="D819" s="19">
        <f>$B819-C819</f>
        <v/>
      </c>
      <c r="E819" s="19">
        <f>MIN(670000,ROUNDDOWN(MAX(0,D819-430000)*0.0751+47600,0))+MIN(260000,ROUNDDOWN(MAX(0,D819-430000)*0.028+17600,0))+MIN(30000,ROUNDDOWN(MAX(0,D819-430000)*0.0027+1873,0))+IF("いいえ"="はい",MIN(170000,ROUNDDOWN(MAX(0,D819-430000)*0.0243+17800,0)),0)</f>
        <v/>
      </c>
      <c r="F819" s="19">
        <f>IF(""="",215040+E819,"")</f>
        <v/>
      </c>
      <c r="G819" s="19">
        <f>IF(D819&gt;23500000,NA(),IF(D819&lt;=4890000,1040000,IF(D819&lt;=6550000,670000,620000)))</f>
        <v/>
      </c>
      <c r="H819" s="19">
        <f>MAX(0,ROUNDDOWN(D819-F819-G819-0,-3))</f>
        <v/>
      </c>
      <c r="I819" s="19">
        <f>IF(H819&lt;=0,0,ROUNDDOWN((H819*LOOKUP(H819,{0,1950001,3300001,6950001,9000001,18000001,40000001},{0.05,0.1,0.2,0.23,0.33,0.4,0.45})-LOOKUP(H819,{0,1950001,3300001,6950001,9000001,18000001,40000001},{0,97500,427500,636000,1536000,2796000,4796000}))*1.021,-2))</f>
        <v/>
      </c>
      <c r="J819" s="19">
        <f>MAX(0,ROUNDDOWN(D819-F819-430000-0,-3))</f>
        <v/>
      </c>
      <c r="K819" s="19">
        <f>IF(D819&lt;=450000,0,MAX(0,ROUNDDOWN(J819*0.06-MIN(50000,J819)*0.03,-2))+MAX(0,ROUNDDOWN(J819*0.04-MIN(50000,J819)*0.02,-2)))</f>
        <v/>
      </c>
      <c r="L819" s="19">
        <f>I819+K819+E819</f>
        <v/>
      </c>
      <c r="M819" s="19">
        <f>MIN(100000,MAX(0,$B819))</f>
        <v/>
      </c>
      <c r="N819" s="19">
        <f>$B819-M819</f>
        <v/>
      </c>
      <c r="O819" s="19">
        <f>MIN(670000,ROUNDDOWN(MAX(0,N819-430000)*0.0751+47600,0))+MIN(260000,ROUNDDOWN(MAX(0,N819-430000)*0.028+17600,0))+MIN(30000,ROUNDDOWN(MAX(0,N819-430000)*0.0027+1873,0))+IF("いいえ"="はい",MIN(170000,ROUNDDOWN(MAX(0,N819-430000)*0.0243+17800,0)),0)</f>
        <v/>
      </c>
      <c r="P819" s="19">
        <f>IF(""="",215040+O819,"")</f>
        <v/>
      </c>
      <c r="Q819" s="19">
        <f>IF(N819&gt;23500000,NA(),IF(N819&lt;=4890000,1040000,IF(N819&lt;=6550000,670000,620000)))</f>
        <v/>
      </c>
      <c r="R819" s="19">
        <f>MAX(0,ROUNDDOWN(N819-P819-Q819-0,-3))</f>
        <v/>
      </c>
      <c r="S819" s="19">
        <f>IF(R819&lt;=0,0,ROUNDDOWN((R819*LOOKUP(R819,{0,1950001,3300001,6950001,9000001,18000001,40000001},{0.05,0.1,0.2,0.23,0.33,0.4,0.45})-LOOKUP(R819,{0,1950001,3300001,6950001,9000001,18000001,40000001},{0,97500,427500,636000,1536000,2796000,4796000}))*1.021,-2))</f>
        <v/>
      </c>
      <c r="T819" s="19">
        <f>MAX(0,ROUNDDOWN(N819-P819-430000-0,-3))</f>
        <v/>
      </c>
      <c r="U819" s="19">
        <f>IF(N819&lt;=450000,0,MAX(0,ROUNDDOWN(T819*0.06-MIN(50000,T819)*0.03,-2))+MAX(0,ROUNDDOWN(T819*0.04-MIN(50000,T819)*0.02,-2)))</f>
        <v/>
      </c>
      <c r="V819" s="19">
        <f>S819+U819+O819</f>
        <v/>
      </c>
      <c r="W819" s="19">
        <f>MIN(550000,MAX(0,$B819))</f>
        <v/>
      </c>
      <c r="X819" s="19">
        <f>$B819-W819</f>
        <v/>
      </c>
      <c r="Y819" s="19">
        <f>MIN(670000,ROUNDDOWN(MAX(0,X819-430000)*0.0751+47600,0))+MIN(260000,ROUNDDOWN(MAX(0,X819-430000)*0.028+17600,0))+MIN(30000,ROUNDDOWN(MAX(0,X819-430000)*0.0027+1873,0))+IF("いいえ"="はい",MIN(170000,ROUNDDOWN(MAX(0,X819-430000)*0.0243+17800,0)),0)</f>
        <v/>
      </c>
      <c r="Z819" s="19">
        <f>IF(""="",215040+Y819,"")</f>
        <v/>
      </c>
      <c r="AA819" s="19">
        <f>IF(X819&gt;23500000,NA(),IF(X819&lt;=4890000,1040000,IF(X819&lt;=6550000,670000,620000)))</f>
        <v/>
      </c>
      <c r="AB819" s="19">
        <f>MAX(0,ROUNDDOWN(X819-Z819-AA819-0,-3))</f>
        <v/>
      </c>
      <c r="AC819" s="19">
        <f>IF(AB819&lt;=0,0,ROUNDDOWN((AB819*LOOKUP(AB819,{0,1950001,3300001,6950001,9000001,18000001,40000001},{0.05,0.1,0.2,0.23,0.33,0.4,0.45})-LOOKUP(AB819,{0,1950001,3300001,6950001,9000001,18000001,40000001},{0,97500,427500,636000,1536000,2796000,4796000}))*1.021,-2))</f>
        <v/>
      </c>
      <c r="AD819" s="19">
        <f>MAX(0,ROUNDDOWN(X819-Z819-430000-0,-3))</f>
        <v/>
      </c>
      <c r="AE819" s="19">
        <f>IF(X819&lt;=450000,0,MAX(0,ROUNDDOWN(AD819*0.06-MIN(50000,AD819)*0.03,-2))+MAX(0,ROUNDDOWN(AD819*0.04-MIN(50000,AD819)*0.02,-2)))</f>
        <v/>
      </c>
      <c r="AF819" s="19">
        <f>AC819+AE819+Y819</f>
        <v/>
      </c>
      <c r="AG819" s="19">
        <f>MIN(650000,MAX(0,$B819))</f>
        <v/>
      </c>
      <c r="AH819" s="19">
        <f>$B819-AG819</f>
        <v/>
      </c>
      <c r="AI819" s="19">
        <f>MIN(670000,ROUNDDOWN(MAX(0,AH819-430000)*0.0751+47600,0))+MIN(260000,ROUNDDOWN(MAX(0,AH819-430000)*0.028+17600,0))+MIN(30000,ROUNDDOWN(MAX(0,AH819-430000)*0.0027+1873,0))+IF("いいえ"="はい",MIN(170000,ROUNDDOWN(MAX(0,AH819-430000)*0.0243+17800,0)),0)</f>
        <v/>
      </c>
      <c r="AJ819" s="19">
        <f>IF(""="",215040+AI819,"")</f>
        <v/>
      </c>
      <c r="AK819" s="19">
        <f>IF(AH819&gt;23500000,NA(),IF(AH819&lt;=4890000,1040000,IF(AH819&lt;=6550000,670000,620000)))</f>
        <v/>
      </c>
      <c r="AL819" s="19">
        <f>MAX(0,ROUNDDOWN(AH819-AJ819-AK819-0,-3))</f>
        <v/>
      </c>
      <c r="AM819" s="19">
        <f>IF(AL819&lt;=0,0,ROUNDDOWN((AL819*LOOKUP(AL819,{0,1950001,3300001,6950001,9000001,18000001,40000001},{0.05,0.1,0.2,0.23,0.33,0.4,0.45})-LOOKUP(AL819,{0,1950001,3300001,6950001,9000001,18000001,40000001},{0,97500,427500,636000,1536000,2796000,4796000}))*1.021,-2))</f>
        <v/>
      </c>
      <c r="AN819" s="19">
        <f>MAX(0,ROUNDDOWN(AH819-AJ819-430000-0,-3))</f>
        <v/>
      </c>
      <c r="AO819" s="19">
        <f>IF(AH819&lt;=450000,0,MAX(0,ROUNDDOWN(AN819*0.06-MIN(50000,AN819)*0.03,-2))+MAX(0,ROUNDDOWN(AN819*0.04-MIN(50000,AN819)*0.02,-2)))</f>
        <v/>
      </c>
      <c r="AP819" s="19">
        <f>AM819+AO819+AI819</f>
        <v/>
      </c>
      <c r="AQ819" s="19">
        <f>MIN(750000,MAX(0,$B819))</f>
        <v/>
      </c>
      <c r="AR819" s="19">
        <f>$B819-AQ819</f>
        <v/>
      </c>
      <c r="AS819" s="19">
        <f>MIN(670000,ROUNDDOWN(MAX(0,AR819-430000)*0.0751+47600,0))+MIN(260000,ROUNDDOWN(MAX(0,AR819-430000)*0.028+17600,0))+MIN(30000,ROUNDDOWN(MAX(0,AR819-430000)*0.0027+1873,0))+IF("いいえ"="はい",MIN(170000,ROUNDDOWN(MAX(0,AR819-430000)*0.0243+17800,0)),0)</f>
        <v/>
      </c>
      <c r="AT819" s="19">
        <f>IF(""="",215040+AS819,"")</f>
        <v/>
      </c>
      <c r="AU819" s="19">
        <f>IF(AR819&gt;23500000,NA(),IF(AR819&lt;=4890000,1040000,IF(AR819&lt;=6550000,670000,620000)))</f>
        <v/>
      </c>
      <c r="AV819" s="19">
        <f>MAX(0,ROUNDDOWN(AR819-AT819-AU819-0,-3))</f>
        <v/>
      </c>
      <c r="AW819" s="19">
        <f>IF(AV819&lt;=0,0,ROUNDDOWN((AV819*LOOKUP(AV819,{0,1950001,3300001,6950001,9000001,18000001,40000001},{0.05,0.1,0.2,0.23,0.33,0.4,0.45})-LOOKUP(AV819,{0,1950001,3300001,6950001,9000001,18000001,40000001},{0,97500,427500,636000,1536000,2796000,4796000}))*1.021,-2))</f>
        <v/>
      </c>
      <c r="AX819" s="19">
        <f>MAX(0,ROUNDDOWN(AR819-AT819-430000-0,-3))</f>
        <v/>
      </c>
      <c r="AY819" s="19">
        <f>IF(AR819&lt;=450000,0,MAX(0,ROUNDDOWN(AX819*0.06-MIN(50000,AX819)*0.03,-2))+MAX(0,ROUNDDOWN(AX819*0.04-MIN(50000,AX819)*0.02,-2)))</f>
        <v/>
      </c>
      <c r="AZ819" s="19">
        <f>AW819+AY819+AS819</f>
        <v/>
      </c>
    </row>
    <row r="820">
      <c r="A820" t="inlineStr">
        <is>
          <t>1万円刻み</t>
        </is>
      </c>
      <c r="B820" s="19">
        <f>'3_1万円刻み'!$A$803</f>
        <v/>
      </c>
      <c r="C820" s="19">
        <f>MIN(0,MAX(0,$B820))</f>
        <v/>
      </c>
      <c r="D820" s="19">
        <f>$B820-C820</f>
        <v/>
      </c>
      <c r="E820" s="19">
        <f>MIN(670000,ROUNDDOWN(MAX(0,D820-430000)*0.0751+47600,0))+MIN(260000,ROUNDDOWN(MAX(0,D820-430000)*0.028+17600,0))+MIN(30000,ROUNDDOWN(MAX(0,D820-430000)*0.0027+1873,0))+IF("いいえ"="はい",MIN(170000,ROUNDDOWN(MAX(0,D820-430000)*0.0243+17800,0)),0)</f>
        <v/>
      </c>
      <c r="F820" s="19">
        <f>IF(""="",215040+E820,"")</f>
        <v/>
      </c>
      <c r="G820" s="19">
        <f>IF(D820&gt;23500000,NA(),IF(D820&lt;=4890000,1040000,IF(D820&lt;=6550000,670000,620000)))</f>
        <v/>
      </c>
      <c r="H820" s="19">
        <f>MAX(0,ROUNDDOWN(D820-F820-G820-0,-3))</f>
        <v/>
      </c>
      <c r="I820" s="19">
        <f>IF(H820&lt;=0,0,ROUNDDOWN((H820*LOOKUP(H820,{0,1950001,3300001,6950001,9000001,18000001,40000001},{0.05,0.1,0.2,0.23,0.33,0.4,0.45})-LOOKUP(H820,{0,1950001,3300001,6950001,9000001,18000001,40000001},{0,97500,427500,636000,1536000,2796000,4796000}))*1.021,-2))</f>
        <v/>
      </c>
      <c r="J820" s="19">
        <f>MAX(0,ROUNDDOWN(D820-F820-430000-0,-3))</f>
        <v/>
      </c>
      <c r="K820" s="19">
        <f>IF(D820&lt;=450000,0,MAX(0,ROUNDDOWN(J820*0.06-MIN(50000,J820)*0.03,-2))+MAX(0,ROUNDDOWN(J820*0.04-MIN(50000,J820)*0.02,-2)))</f>
        <v/>
      </c>
      <c r="L820" s="19">
        <f>I820+K820+E820</f>
        <v/>
      </c>
      <c r="M820" s="19">
        <f>MIN(100000,MAX(0,$B820))</f>
        <v/>
      </c>
      <c r="N820" s="19">
        <f>$B820-M820</f>
        <v/>
      </c>
      <c r="O820" s="19">
        <f>MIN(670000,ROUNDDOWN(MAX(0,N820-430000)*0.0751+47600,0))+MIN(260000,ROUNDDOWN(MAX(0,N820-430000)*0.028+17600,0))+MIN(30000,ROUNDDOWN(MAX(0,N820-430000)*0.0027+1873,0))+IF("いいえ"="はい",MIN(170000,ROUNDDOWN(MAX(0,N820-430000)*0.0243+17800,0)),0)</f>
        <v/>
      </c>
      <c r="P820" s="19">
        <f>IF(""="",215040+O820,"")</f>
        <v/>
      </c>
      <c r="Q820" s="19">
        <f>IF(N820&gt;23500000,NA(),IF(N820&lt;=4890000,1040000,IF(N820&lt;=6550000,670000,620000)))</f>
        <v/>
      </c>
      <c r="R820" s="19">
        <f>MAX(0,ROUNDDOWN(N820-P820-Q820-0,-3))</f>
        <v/>
      </c>
      <c r="S820" s="19">
        <f>IF(R820&lt;=0,0,ROUNDDOWN((R820*LOOKUP(R820,{0,1950001,3300001,6950001,9000001,18000001,40000001},{0.05,0.1,0.2,0.23,0.33,0.4,0.45})-LOOKUP(R820,{0,1950001,3300001,6950001,9000001,18000001,40000001},{0,97500,427500,636000,1536000,2796000,4796000}))*1.021,-2))</f>
        <v/>
      </c>
      <c r="T820" s="19">
        <f>MAX(0,ROUNDDOWN(N820-P820-430000-0,-3))</f>
        <v/>
      </c>
      <c r="U820" s="19">
        <f>IF(N820&lt;=450000,0,MAX(0,ROUNDDOWN(T820*0.06-MIN(50000,T820)*0.03,-2))+MAX(0,ROUNDDOWN(T820*0.04-MIN(50000,T820)*0.02,-2)))</f>
        <v/>
      </c>
      <c r="V820" s="19">
        <f>S820+U820+O820</f>
        <v/>
      </c>
      <c r="W820" s="19">
        <f>MIN(550000,MAX(0,$B820))</f>
        <v/>
      </c>
      <c r="X820" s="19">
        <f>$B820-W820</f>
        <v/>
      </c>
      <c r="Y820" s="19">
        <f>MIN(670000,ROUNDDOWN(MAX(0,X820-430000)*0.0751+47600,0))+MIN(260000,ROUNDDOWN(MAX(0,X820-430000)*0.028+17600,0))+MIN(30000,ROUNDDOWN(MAX(0,X820-430000)*0.0027+1873,0))+IF("いいえ"="はい",MIN(170000,ROUNDDOWN(MAX(0,X820-430000)*0.0243+17800,0)),0)</f>
        <v/>
      </c>
      <c r="Z820" s="19">
        <f>IF(""="",215040+Y820,"")</f>
        <v/>
      </c>
      <c r="AA820" s="19">
        <f>IF(X820&gt;23500000,NA(),IF(X820&lt;=4890000,1040000,IF(X820&lt;=6550000,670000,620000)))</f>
        <v/>
      </c>
      <c r="AB820" s="19">
        <f>MAX(0,ROUNDDOWN(X820-Z820-AA820-0,-3))</f>
        <v/>
      </c>
      <c r="AC820" s="19">
        <f>IF(AB820&lt;=0,0,ROUNDDOWN((AB820*LOOKUP(AB820,{0,1950001,3300001,6950001,9000001,18000001,40000001},{0.05,0.1,0.2,0.23,0.33,0.4,0.45})-LOOKUP(AB820,{0,1950001,3300001,6950001,9000001,18000001,40000001},{0,97500,427500,636000,1536000,2796000,4796000}))*1.021,-2))</f>
        <v/>
      </c>
      <c r="AD820" s="19">
        <f>MAX(0,ROUNDDOWN(X820-Z820-430000-0,-3))</f>
        <v/>
      </c>
      <c r="AE820" s="19">
        <f>IF(X820&lt;=450000,0,MAX(0,ROUNDDOWN(AD820*0.06-MIN(50000,AD820)*0.03,-2))+MAX(0,ROUNDDOWN(AD820*0.04-MIN(50000,AD820)*0.02,-2)))</f>
        <v/>
      </c>
      <c r="AF820" s="19">
        <f>AC820+AE820+Y820</f>
        <v/>
      </c>
      <c r="AG820" s="19">
        <f>MIN(650000,MAX(0,$B820))</f>
        <v/>
      </c>
      <c r="AH820" s="19">
        <f>$B820-AG820</f>
        <v/>
      </c>
      <c r="AI820" s="19">
        <f>MIN(670000,ROUNDDOWN(MAX(0,AH820-430000)*0.0751+47600,0))+MIN(260000,ROUNDDOWN(MAX(0,AH820-430000)*0.028+17600,0))+MIN(30000,ROUNDDOWN(MAX(0,AH820-430000)*0.0027+1873,0))+IF("いいえ"="はい",MIN(170000,ROUNDDOWN(MAX(0,AH820-430000)*0.0243+17800,0)),0)</f>
        <v/>
      </c>
      <c r="AJ820" s="19">
        <f>IF(""="",215040+AI820,"")</f>
        <v/>
      </c>
      <c r="AK820" s="19">
        <f>IF(AH820&gt;23500000,NA(),IF(AH820&lt;=4890000,1040000,IF(AH820&lt;=6550000,670000,620000)))</f>
        <v/>
      </c>
      <c r="AL820" s="19">
        <f>MAX(0,ROUNDDOWN(AH820-AJ820-AK820-0,-3))</f>
        <v/>
      </c>
      <c r="AM820" s="19">
        <f>IF(AL820&lt;=0,0,ROUNDDOWN((AL820*LOOKUP(AL820,{0,1950001,3300001,6950001,9000001,18000001,40000001},{0.05,0.1,0.2,0.23,0.33,0.4,0.45})-LOOKUP(AL820,{0,1950001,3300001,6950001,9000001,18000001,40000001},{0,97500,427500,636000,1536000,2796000,4796000}))*1.021,-2))</f>
        <v/>
      </c>
      <c r="AN820" s="19">
        <f>MAX(0,ROUNDDOWN(AH820-AJ820-430000-0,-3))</f>
        <v/>
      </c>
      <c r="AO820" s="19">
        <f>IF(AH820&lt;=450000,0,MAX(0,ROUNDDOWN(AN820*0.06-MIN(50000,AN820)*0.03,-2))+MAX(0,ROUNDDOWN(AN820*0.04-MIN(50000,AN820)*0.02,-2)))</f>
        <v/>
      </c>
      <c r="AP820" s="19">
        <f>AM820+AO820+AI820</f>
        <v/>
      </c>
      <c r="AQ820" s="19">
        <f>MIN(750000,MAX(0,$B820))</f>
        <v/>
      </c>
      <c r="AR820" s="19">
        <f>$B820-AQ820</f>
        <v/>
      </c>
      <c r="AS820" s="19">
        <f>MIN(670000,ROUNDDOWN(MAX(0,AR820-430000)*0.0751+47600,0))+MIN(260000,ROUNDDOWN(MAX(0,AR820-430000)*0.028+17600,0))+MIN(30000,ROUNDDOWN(MAX(0,AR820-430000)*0.0027+1873,0))+IF("いいえ"="はい",MIN(170000,ROUNDDOWN(MAX(0,AR820-430000)*0.0243+17800,0)),0)</f>
        <v/>
      </c>
      <c r="AT820" s="19">
        <f>IF(""="",215040+AS820,"")</f>
        <v/>
      </c>
      <c r="AU820" s="19">
        <f>IF(AR820&gt;23500000,NA(),IF(AR820&lt;=4890000,1040000,IF(AR820&lt;=6550000,670000,620000)))</f>
        <v/>
      </c>
      <c r="AV820" s="19">
        <f>MAX(0,ROUNDDOWN(AR820-AT820-AU820-0,-3))</f>
        <v/>
      </c>
      <c r="AW820" s="19">
        <f>IF(AV820&lt;=0,0,ROUNDDOWN((AV820*LOOKUP(AV820,{0,1950001,3300001,6950001,9000001,18000001,40000001},{0.05,0.1,0.2,0.23,0.33,0.4,0.45})-LOOKUP(AV820,{0,1950001,3300001,6950001,9000001,18000001,40000001},{0,97500,427500,636000,1536000,2796000,4796000}))*1.021,-2))</f>
        <v/>
      </c>
      <c r="AX820" s="19">
        <f>MAX(0,ROUNDDOWN(AR820-AT820-430000-0,-3))</f>
        <v/>
      </c>
      <c r="AY820" s="19">
        <f>IF(AR820&lt;=450000,0,MAX(0,ROUNDDOWN(AX820*0.06-MIN(50000,AX820)*0.03,-2))+MAX(0,ROUNDDOWN(AX820*0.04-MIN(50000,AX820)*0.02,-2)))</f>
        <v/>
      </c>
      <c r="AZ820" s="19">
        <f>AW820+AY820+AS820</f>
        <v/>
      </c>
    </row>
    <row r="821">
      <c r="A821" t="inlineStr">
        <is>
          <t>1万円刻み</t>
        </is>
      </c>
      <c r="B821" s="19">
        <f>'3_1万円刻み'!$A$804</f>
        <v/>
      </c>
      <c r="C821" s="19">
        <f>MIN(0,MAX(0,$B821))</f>
        <v/>
      </c>
      <c r="D821" s="19">
        <f>$B821-C821</f>
        <v/>
      </c>
      <c r="E821" s="19">
        <f>MIN(670000,ROUNDDOWN(MAX(0,D821-430000)*0.0751+47600,0))+MIN(260000,ROUNDDOWN(MAX(0,D821-430000)*0.028+17600,0))+MIN(30000,ROUNDDOWN(MAX(0,D821-430000)*0.0027+1873,0))+IF("いいえ"="はい",MIN(170000,ROUNDDOWN(MAX(0,D821-430000)*0.0243+17800,0)),0)</f>
        <v/>
      </c>
      <c r="F821" s="19">
        <f>IF(""="",215040+E821,"")</f>
        <v/>
      </c>
      <c r="G821" s="19">
        <f>IF(D821&gt;23500000,NA(),IF(D821&lt;=4890000,1040000,IF(D821&lt;=6550000,670000,620000)))</f>
        <v/>
      </c>
      <c r="H821" s="19">
        <f>MAX(0,ROUNDDOWN(D821-F821-G821-0,-3))</f>
        <v/>
      </c>
      <c r="I821" s="19">
        <f>IF(H821&lt;=0,0,ROUNDDOWN((H821*LOOKUP(H821,{0,1950001,3300001,6950001,9000001,18000001,40000001},{0.05,0.1,0.2,0.23,0.33,0.4,0.45})-LOOKUP(H821,{0,1950001,3300001,6950001,9000001,18000001,40000001},{0,97500,427500,636000,1536000,2796000,4796000}))*1.021,-2))</f>
        <v/>
      </c>
      <c r="J821" s="19">
        <f>MAX(0,ROUNDDOWN(D821-F821-430000-0,-3))</f>
        <v/>
      </c>
      <c r="K821" s="19">
        <f>IF(D821&lt;=450000,0,MAX(0,ROUNDDOWN(J821*0.06-MIN(50000,J821)*0.03,-2))+MAX(0,ROUNDDOWN(J821*0.04-MIN(50000,J821)*0.02,-2)))</f>
        <v/>
      </c>
      <c r="L821" s="19">
        <f>I821+K821+E821</f>
        <v/>
      </c>
      <c r="M821" s="19">
        <f>MIN(100000,MAX(0,$B821))</f>
        <v/>
      </c>
      <c r="N821" s="19">
        <f>$B821-M821</f>
        <v/>
      </c>
      <c r="O821" s="19">
        <f>MIN(670000,ROUNDDOWN(MAX(0,N821-430000)*0.0751+47600,0))+MIN(260000,ROUNDDOWN(MAX(0,N821-430000)*0.028+17600,0))+MIN(30000,ROUNDDOWN(MAX(0,N821-430000)*0.0027+1873,0))+IF("いいえ"="はい",MIN(170000,ROUNDDOWN(MAX(0,N821-430000)*0.0243+17800,0)),0)</f>
        <v/>
      </c>
      <c r="P821" s="19">
        <f>IF(""="",215040+O821,"")</f>
        <v/>
      </c>
      <c r="Q821" s="19">
        <f>IF(N821&gt;23500000,NA(),IF(N821&lt;=4890000,1040000,IF(N821&lt;=6550000,670000,620000)))</f>
        <v/>
      </c>
      <c r="R821" s="19">
        <f>MAX(0,ROUNDDOWN(N821-P821-Q821-0,-3))</f>
        <v/>
      </c>
      <c r="S821" s="19">
        <f>IF(R821&lt;=0,0,ROUNDDOWN((R821*LOOKUP(R821,{0,1950001,3300001,6950001,9000001,18000001,40000001},{0.05,0.1,0.2,0.23,0.33,0.4,0.45})-LOOKUP(R821,{0,1950001,3300001,6950001,9000001,18000001,40000001},{0,97500,427500,636000,1536000,2796000,4796000}))*1.021,-2))</f>
        <v/>
      </c>
      <c r="T821" s="19">
        <f>MAX(0,ROUNDDOWN(N821-P821-430000-0,-3))</f>
        <v/>
      </c>
      <c r="U821" s="19">
        <f>IF(N821&lt;=450000,0,MAX(0,ROUNDDOWN(T821*0.06-MIN(50000,T821)*0.03,-2))+MAX(0,ROUNDDOWN(T821*0.04-MIN(50000,T821)*0.02,-2)))</f>
        <v/>
      </c>
      <c r="V821" s="19">
        <f>S821+U821+O821</f>
        <v/>
      </c>
      <c r="W821" s="19">
        <f>MIN(550000,MAX(0,$B821))</f>
        <v/>
      </c>
      <c r="X821" s="19">
        <f>$B821-W821</f>
        <v/>
      </c>
      <c r="Y821" s="19">
        <f>MIN(670000,ROUNDDOWN(MAX(0,X821-430000)*0.0751+47600,0))+MIN(260000,ROUNDDOWN(MAX(0,X821-430000)*0.028+17600,0))+MIN(30000,ROUNDDOWN(MAX(0,X821-430000)*0.0027+1873,0))+IF("いいえ"="はい",MIN(170000,ROUNDDOWN(MAX(0,X821-430000)*0.0243+17800,0)),0)</f>
        <v/>
      </c>
      <c r="Z821" s="19">
        <f>IF(""="",215040+Y821,"")</f>
        <v/>
      </c>
      <c r="AA821" s="19">
        <f>IF(X821&gt;23500000,NA(),IF(X821&lt;=4890000,1040000,IF(X821&lt;=6550000,670000,620000)))</f>
        <v/>
      </c>
      <c r="AB821" s="19">
        <f>MAX(0,ROUNDDOWN(X821-Z821-AA821-0,-3))</f>
        <v/>
      </c>
      <c r="AC821" s="19">
        <f>IF(AB821&lt;=0,0,ROUNDDOWN((AB821*LOOKUP(AB821,{0,1950001,3300001,6950001,9000001,18000001,40000001},{0.05,0.1,0.2,0.23,0.33,0.4,0.45})-LOOKUP(AB821,{0,1950001,3300001,6950001,9000001,18000001,40000001},{0,97500,427500,636000,1536000,2796000,4796000}))*1.021,-2))</f>
        <v/>
      </c>
      <c r="AD821" s="19">
        <f>MAX(0,ROUNDDOWN(X821-Z821-430000-0,-3))</f>
        <v/>
      </c>
      <c r="AE821" s="19">
        <f>IF(X821&lt;=450000,0,MAX(0,ROUNDDOWN(AD821*0.06-MIN(50000,AD821)*0.03,-2))+MAX(0,ROUNDDOWN(AD821*0.04-MIN(50000,AD821)*0.02,-2)))</f>
        <v/>
      </c>
      <c r="AF821" s="19">
        <f>AC821+AE821+Y821</f>
        <v/>
      </c>
      <c r="AG821" s="19">
        <f>MIN(650000,MAX(0,$B821))</f>
        <v/>
      </c>
      <c r="AH821" s="19">
        <f>$B821-AG821</f>
        <v/>
      </c>
      <c r="AI821" s="19">
        <f>MIN(670000,ROUNDDOWN(MAX(0,AH821-430000)*0.0751+47600,0))+MIN(260000,ROUNDDOWN(MAX(0,AH821-430000)*0.028+17600,0))+MIN(30000,ROUNDDOWN(MAX(0,AH821-430000)*0.0027+1873,0))+IF("いいえ"="はい",MIN(170000,ROUNDDOWN(MAX(0,AH821-430000)*0.0243+17800,0)),0)</f>
        <v/>
      </c>
      <c r="AJ821" s="19">
        <f>IF(""="",215040+AI821,"")</f>
        <v/>
      </c>
      <c r="AK821" s="19">
        <f>IF(AH821&gt;23500000,NA(),IF(AH821&lt;=4890000,1040000,IF(AH821&lt;=6550000,670000,620000)))</f>
        <v/>
      </c>
      <c r="AL821" s="19">
        <f>MAX(0,ROUNDDOWN(AH821-AJ821-AK821-0,-3))</f>
        <v/>
      </c>
      <c r="AM821" s="19">
        <f>IF(AL821&lt;=0,0,ROUNDDOWN((AL821*LOOKUP(AL821,{0,1950001,3300001,6950001,9000001,18000001,40000001},{0.05,0.1,0.2,0.23,0.33,0.4,0.45})-LOOKUP(AL821,{0,1950001,3300001,6950001,9000001,18000001,40000001},{0,97500,427500,636000,1536000,2796000,4796000}))*1.021,-2))</f>
        <v/>
      </c>
      <c r="AN821" s="19">
        <f>MAX(0,ROUNDDOWN(AH821-AJ821-430000-0,-3))</f>
        <v/>
      </c>
      <c r="AO821" s="19">
        <f>IF(AH821&lt;=450000,0,MAX(0,ROUNDDOWN(AN821*0.06-MIN(50000,AN821)*0.03,-2))+MAX(0,ROUNDDOWN(AN821*0.04-MIN(50000,AN821)*0.02,-2)))</f>
        <v/>
      </c>
      <c r="AP821" s="19">
        <f>AM821+AO821+AI821</f>
        <v/>
      </c>
      <c r="AQ821" s="19">
        <f>MIN(750000,MAX(0,$B821))</f>
        <v/>
      </c>
      <c r="AR821" s="19">
        <f>$B821-AQ821</f>
        <v/>
      </c>
      <c r="AS821" s="19">
        <f>MIN(670000,ROUNDDOWN(MAX(0,AR821-430000)*0.0751+47600,0))+MIN(260000,ROUNDDOWN(MAX(0,AR821-430000)*0.028+17600,0))+MIN(30000,ROUNDDOWN(MAX(0,AR821-430000)*0.0027+1873,0))+IF("いいえ"="はい",MIN(170000,ROUNDDOWN(MAX(0,AR821-430000)*0.0243+17800,0)),0)</f>
        <v/>
      </c>
      <c r="AT821" s="19">
        <f>IF(""="",215040+AS821,"")</f>
        <v/>
      </c>
      <c r="AU821" s="19">
        <f>IF(AR821&gt;23500000,NA(),IF(AR821&lt;=4890000,1040000,IF(AR821&lt;=6550000,670000,620000)))</f>
        <v/>
      </c>
      <c r="AV821" s="19">
        <f>MAX(0,ROUNDDOWN(AR821-AT821-AU821-0,-3))</f>
        <v/>
      </c>
      <c r="AW821" s="19">
        <f>IF(AV821&lt;=0,0,ROUNDDOWN((AV821*LOOKUP(AV821,{0,1950001,3300001,6950001,9000001,18000001,40000001},{0.05,0.1,0.2,0.23,0.33,0.4,0.45})-LOOKUP(AV821,{0,1950001,3300001,6950001,9000001,18000001,40000001},{0,97500,427500,636000,1536000,2796000,4796000}))*1.021,-2))</f>
        <v/>
      </c>
      <c r="AX821" s="19">
        <f>MAX(0,ROUNDDOWN(AR821-AT821-430000-0,-3))</f>
        <v/>
      </c>
      <c r="AY821" s="19">
        <f>IF(AR821&lt;=450000,0,MAX(0,ROUNDDOWN(AX821*0.06-MIN(50000,AX821)*0.03,-2))+MAX(0,ROUNDDOWN(AX821*0.04-MIN(50000,AX821)*0.02,-2)))</f>
        <v/>
      </c>
      <c r="AZ821" s="19">
        <f>AW821+AY821+AS821</f>
        <v/>
      </c>
    </row>
    <row r="822">
      <c r="A822" t="inlineStr">
        <is>
          <t>1万円刻み</t>
        </is>
      </c>
      <c r="B822" s="19">
        <f>'3_1万円刻み'!$A$805</f>
        <v/>
      </c>
      <c r="C822" s="19">
        <f>MIN(0,MAX(0,$B822))</f>
        <v/>
      </c>
      <c r="D822" s="19">
        <f>$B822-C822</f>
        <v/>
      </c>
      <c r="E822" s="19">
        <f>MIN(670000,ROUNDDOWN(MAX(0,D822-430000)*0.0751+47600,0))+MIN(260000,ROUNDDOWN(MAX(0,D822-430000)*0.028+17600,0))+MIN(30000,ROUNDDOWN(MAX(0,D822-430000)*0.0027+1873,0))+IF("いいえ"="はい",MIN(170000,ROUNDDOWN(MAX(0,D822-430000)*0.0243+17800,0)),0)</f>
        <v/>
      </c>
      <c r="F822" s="19">
        <f>IF(""="",215040+E822,"")</f>
        <v/>
      </c>
      <c r="G822" s="19">
        <f>IF(D822&gt;23500000,NA(),IF(D822&lt;=4890000,1040000,IF(D822&lt;=6550000,670000,620000)))</f>
        <v/>
      </c>
      <c r="H822" s="19">
        <f>MAX(0,ROUNDDOWN(D822-F822-G822-0,-3))</f>
        <v/>
      </c>
      <c r="I822" s="19">
        <f>IF(H822&lt;=0,0,ROUNDDOWN((H822*LOOKUP(H822,{0,1950001,3300001,6950001,9000001,18000001,40000001},{0.05,0.1,0.2,0.23,0.33,0.4,0.45})-LOOKUP(H822,{0,1950001,3300001,6950001,9000001,18000001,40000001},{0,97500,427500,636000,1536000,2796000,4796000}))*1.021,-2))</f>
        <v/>
      </c>
      <c r="J822" s="19">
        <f>MAX(0,ROUNDDOWN(D822-F822-430000-0,-3))</f>
        <v/>
      </c>
      <c r="K822" s="19">
        <f>IF(D822&lt;=450000,0,MAX(0,ROUNDDOWN(J822*0.06-MIN(50000,J822)*0.03,-2))+MAX(0,ROUNDDOWN(J822*0.04-MIN(50000,J822)*0.02,-2)))</f>
        <v/>
      </c>
      <c r="L822" s="19">
        <f>I822+K822+E822</f>
        <v/>
      </c>
      <c r="M822" s="19">
        <f>MIN(100000,MAX(0,$B822))</f>
        <v/>
      </c>
      <c r="N822" s="19">
        <f>$B822-M822</f>
        <v/>
      </c>
      <c r="O822" s="19">
        <f>MIN(670000,ROUNDDOWN(MAX(0,N822-430000)*0.0751+47600,0))+MIN(260000,ROUNDDOWN(MAX(0,N822-430000)*0.028+17600,0))+MIN(30000,ROUNDDOWN(MAX(0,N822-430000)*0.0027+1873,0))+IF("いいえ"="はい",MIN(170000,ROUNDDOWN(MAX(0,N822-430000)*0.0243+17800,0)),0)</f>
        <v/>
      </c>
      <c r="P822" s="19">
        <f>IF(""="",215040+O822,"")</f>
        <v/>
      </c>
      <c r="Q822" s="19">
        <f>IF(N822&gt;23500000,NA(),IF(N822&lt;=4890000,1040000,IF(N822&lt;=6550000,670000,620000)))</f>
        <v/>
      </c>
      <c r="R822" s="19">
        <f>MAX(0,ROUNDDOWN(N822-P822-Q822-0,-3))</f>
        <v/>
      </c>
      <c r="S822" s="19">
        <f>IF(R822&lt;=0,0,ROUNDDOWN((R822*LOOKUP(R822,{0,1950001,3300001,6950001,9000001,18000001,40000001},{0.05,0.1,0.2,0.23,0.33,0.4,0.45})-LOOKUP(R822,{0,1950001,3300001,6950001,9000001,18000001,40000001},{0,97500,427500,636000,1536000,2796000,4796000}))*1.021,-2))</f>
        <v/>
      </c>
      <c r="T822" s="19">
        <f>MAX(0,ROUNDDOWN(N822-P822-430000-0,-3))</f>
        <v/>
      </c>
      <c r="U822" s="19">
        <f>IF(N822&lt;=450000,0,MAX(0,ROUNDDOWN(T822*0.06-MIN(50000,T822)*0.03,-2))+MAX(0,ROUNDDOWN(T822*0.04-MIN(50000,T822)*0.02,-2)))</f>
        <v/>
      </c>
      <c r="V822" s="19">
        <f>S822+U822+O822</f>
        <v/>
      </c>
      <c r="W822" s="19">
        <f>MIN(550000,MAX(0,$B822))</f>
        <v/>
      </c>
      <c r="X822" s="19">
        <f>$B822-W822</f>
        <v/>
      </c>
      <c r="Y822" s="19">
        <f>MIN(670000,ROUNDDOWN(MAX(0,X822-430000)*0.0751+47600,0))+MIN(260000,ROUNDDOWN(MAX(0,X822-430000)*0.028+17600,0))+MIN(30000,ROUNDDOWN(MAX(0,X822-430000)*0.0027+1873,0))+IF("いいえ"="はい",MIN(170000,ROUNDDOWN(MAX(0,X822-430000)*0.0243+17800,0)),0)</f>
        <v/>
      </c>
      <c r="Z822" s="19">
        <f>IF(""="",215040+Y822,"")</f>
        <v/>
      </c>
      <c r="AA822" s="19">
        <f>IF(X822&gt;23500000,NA(),IF(X822&lt;=4890000,1040000,IF(X822&lt;=6550000,670000,620000)))</f>
        <v/>
      </c>
      <c r="AB822" s="19">
        <f>MAX(0,ROUNDDOWN(X822-Z822-AA822-0,-3))</f>
        <v/>
      </c>
      <c r="AC822" s="19">
        <f>IF(AB822&lt;=0,0,ROUNDDOWN((AB822*LOOKUP(AB822,{0,1950001,3300001,6950001,9000001,18000001,40000001},{0.05,0.1,0.2,0.23,0.33,0.4,0.45})-LOOKUP(AB822,{0,1950001,3300001,6950001,9000001,18000001,40000001},{0,97500,427500,636000,1536000,2796000,4796000}))*1.021,-2))</f>
        <v/>
      </c>
      <c r="AD822" s="19">
        <f>MAX(0,ROUNDDOWN(X822-Z822-430000-0,-3))</f>
        <v/>
      </c>
      <c r="AE822" s="19">
        <f>IF(X822&lt;=450000,0,MAX(0,ROUNDDOWN(AD822*0.06-MIN(50000,AD822)*0.03,-2))+MAX(0,ROUNDDOWN(AD822*0.04-MIN(50000,AD822)*0.02,-2)))</f>
        <v/>
      </c>
      <c r="AF822" s="19">
        <f>AC822+AE822+Y822</f>
        <v/>
      </c>
      <c r="AG822" s="19">
        <f>MIN(650000,MAX(0,$B822))</f>
        <v/>
      </c>
      <c r="AH822" s="19">
        <f>$B822-AG822</f>
        <v/>
      </c>
      <c r="AI822" s="19">
        <f>MIN(670000,ROUNDDOWN(MAX(0,AH822-430000)*0.0751+47600,0))+MIN(260000,ROUNDDOWN(MAX(0,AH822-430000)*0.028+17600,0))+MIN(30000,ROUNDDOWN(MAX(0,AH822-430000)*0.0027+1873,0))+IF("いいえ"="はい",MIN(170000,ROUNDDOWN(MAX(0,AH822-430000)*0.0243+17800,0)),0)</f>
        <v/>
      </c>
      <c r="AJ822" s="19">
        <f>IF(""="",215040+AI822,"")</f>
        <v/>
      </c>
      <c r="AK822" s="19">
        <f>IF(AH822&gt;23500000,NA(),IF(AH822&lt;=4890000,1040000,IF(AH822&lt;=6550000,670000,620000)))</f>
        <v/>
      </c>
      <c r="AL822" s="19">
        <f>MAX(0,ROUNDDOWN(AH822-AJ822-AK822-0,-3))</f>
        <v/>
      </c>
      <c r="AM822" s="19">
        <f>IF(AL822&lt;=0,0,ROUNDDOWN((AL822*LOOKUP(AL822,{0,1950001,3300001,6950001,9000001,18000001,40000001},{0.05,0.1,0.2,0.23,0.33,0.4,0.45})-LOOKUP(AL822,{0,1950001,3300001,6950001,9000001,18000001,40000001},{0,97500,427500,636000,1536000,2796000,4796000}))*1.021,-2))</f>
        <v/>
      </c>
      <c r="AN822" s="19">
        <f>MAX(0,ROUNDDOWN(AH822-AJ822-430000-0,-3))</f>
        <v/>
      </c>
      <c r="AO822" s="19">
        <f>IF(AH822&lt;=450000,0,MAX(0,ROUNDDOWN(AN822*0.06-MIN(50000,AN822)*0.03,-2))+MAX(0,ROUNDDOWN(AN822*0.04-MIN(50000,AN822)*0.02,-2)))</f>
        <v/>
      </c>
      <c r="AP822" s="19">
        <f>AM822+AO822+AI822</f>
        <v/>
      </c>
      <c r="AQ822" s="19">
        <f>MIN(750000,MAX(0,$B822))</f>
        <v/>
      </c>
      <c r="AR822" s="19">
        <f>$B822-AQ822</f>
        <v/>
      </c>
      <c r="AS822" s="19">
        <f>MIN(670000,ROUNDDOWN(MAX(0,AR822-430000)*0.0751+47600,0))+MIN(260000,ROUNDDOWN(MAX(0,AR822-430000)*0.028+17600,0))+MIN(30000,ROUNDDOWN(MAX(0,AR822-430000)*0.0027+1873,0))+IF("いいえ"="はい",MIN(170000,ROUNDDOWN(MAX(0,AR822-430000)*0.0243+17800,0)),0)</f>
        <v/>
      </c>
      <c r="AT822" s="19">
        <f>IF(""="",215040+AS822,"")</f>
        <v/>
      </c>
      <c r="AU822" s="19">
        <f>IF(AR822&gt;23500000,NA(),IF(AR822&lt;=4890000,1040000,IF(AR822&lt;=6550000,670000,620000)))</f>
        <v/>
      </c>
      <c r="AV822" s="19">
        <f>MAX(0,ROUNDDOWN(AR822-AT822-AU822-0,-3))</f>
        <v/>
      </c>
      <c r="AW822" s="19">
        <f>IF(AV822&lt;=0,0,ROUNDDOWN((AV822*LOOKUP(AV822,{0,1950001,3300001,6950001,9000001,18000001,40000001},{0.05,0.1,0.2,0.23,0.33,0.4,0.45})-LOOKUP(AV822,{0,1950001,3300001,6950001,9000001,18000001,40000001},{0,97500,427500,636000,1536000,2796000,4796000}))*1.021,-2))</f>
        <v/>
      </c>
      <c r="AX822" s="19">
        <f>MAX(0,ROUNDDOWN(AR822-AT822-430000-0,-3))</f>
        <v/>
      </c>
      <c r="AY822" s="19">
        <f>IF(AR822&lt;=450000,0,MAX(0,ROUNDDOWN(AX822*0.06-MIN(50000,AX822)*0.03,-2))+MAX(0,ROUNDDOWN(AX822*0.04-MIN(50000,AX822)*0.02,-2)))</f>
        <v/>
      </c>
      <c r="AZ822" s="19">
        <f>AW822+AY822+AS822</f>
        <v/>
      </c>
    </row>
    <row r="823">
      <c r="A823" t="inlineStr">
        <is>
          <t>1万円刻み</t>
        </is>
      </c>
      <c r="B823" s="19">
        <f>'3_1万円刻み'!$A$806</f>
        <v/>
      </c>
      <c r="C823" s="19">
        <f>MIN(0,MAX(0,$B823))</f>
        <v/>
      </c>
      <c r="D823" s="19">
        <f>$B823-C823</f>
        <v/>
      </c>
      <c r="E823" s="19">
        <f>MIN(670000,ROUNDDOWN(MAX(0,D823-430000)*0.0751+47600,0))+MIN(260000,ROUNDDOWN(MAX(0,D823-430000)*0.028+17600,0))+MIN(30000,ROUNDDOWN(MAX(0,D823-430000)*0.0027+1873,0))+IF("いいえ"="はい",MIN(170000,ROUNDDOWN(MAX(0,D823-430000)*0.0243+17800,0)),0)</f>
        <v/>
      </c>
      <c r="F823" s="19">
        <f>IF(""="",215040+E823,"")</f>
        <v/>
      </c>
      <c r="G823" s="19">
        <f>IF(D823&gt;23500000,NA(),IF(D823&lt;=4890000,1040000,IF(D823&lt;=6550000,670000,620000)))</f>
        <v/>
      </c>
      <c r="H823" s="19">
        <f>MAX(0,ROUNDDOWN(D823-F823-G823-0,-3))</f>
        <v/>
      </c>
      <c r="I823" s="19">
        <f>IF(H823&lt;=0,0,ROUNDDOWN((H823*LOOKUP(H823,{0,1950001,3300001,6950001,9000001,18000001,40000001},{0.05,0.1,0.2,0.23,0.33,0.4,0.45})-LOOKUP(H823,{0,1950001,3300001,6950001,9000001,18000001,40000001},{0,97500,427500,636000,1536000,2796000,4796000}))*1.021,-2))</f>
        <v/>
      </c>
      <c r="J823" s="19">
        <f>MAX(0,ROUNDDOWN(D823-F823-430000-0,-3))</f>
        <v/>
      </c>
      <c r="K823" s="19">
        <f>IF(D823&lt;=450000,0,MAX(0,ROUNDDOWN(J823*0.06-MIN(50000,J823)*0.03,-2))+MAX(0,ROUNDDOWN(J823*0.04-MIN(50000,J823)*0.02,-2)))</f>
        <v/>
      </c>
      <c r="L823" s="19">
        <f>I823+K823+E823</f>
        <v/>
      </c>
      <c r="M823" s="19">
        <f>MIN(100000,MAX(0,$B823))</f>
        <v/>
      </c>
      <c r="N823" s="19">
        <f>$B823-M823</f>
        <v/>
      </c>
      <c r="O823" s="19">
        <f>MIN(670000,ROUNDDOWN(MAX(0,N823-430000)*0.0751+47600,0))+MIN(260000,ROUNDDOWN(MAX(0,N823-430000)*0.028+17600,0))+MIN(30000,ROUNDDOWN(MAX(0,N823-430000)*0.0027+1873,0))+IF("いいえ"="はい",MIN(170000,ROUNDDOWN(MAX(0,N823-430000)*0.0243+17800,0)),0)</f>
        <v/>
      </c>
      <c r="P823" s="19">
        <f>IF(""="",215040+O823,"")</f>
        <v/>
      </c>
      <c r="Q823" s="19">
        <f>IF(N823&gt;23500000,NA(),IF(N823&lt;=4890000,1040000,IF(N823&lt;=6550000,670000,620000)))</f>
        <v/>
      </c>
      <c r="R823" s="19">
        <f>MAX(0,ROUNDDOWN(N823-P823-Q823-0,-3))</f>
        <v/>
      </c>
      <c r="S823" s="19">
        <f>IF(R823&lt;=0,0,ROUNDDOWN((R823*LOOKUP(R823,{0,1950001,3300001,6950001,9000001,18000001,40000001},{0.05,0.1,0.2,0.23,0.33,0.4,0.45})-LOOKUP(R823,{0,1950001,3300001,6950001,9000001,18000001,40000001},{0,97500,427500,636000,1536000,2796000,4796000}))*1.021,-2))</f>
        <v/>
      </c>
      <c r="T823" s="19">
        <f>MAX(0,ROUNDDOWN(N823-P823-430000-0,-3))</f>
        <v/>
      </c>
      <c r="U823" s="19">
        <f>IF(N823&lt;=450000,0,MAX(0,ROUNDDOWN(T823*0.06-MIN(50000,T823)*0.03,-2))+MAX(0,ROUNDDOWN(T823*0.04-MIN(50000,T823)*0.02,-2)))</f>
        <v/>
      </c>
      <c r="V823" s="19">
        <f>S823+U823+O823</f>
        <v/>
      </c>
      <c r="W823" s="19">
        <f>MIN(550000,MAX(0,$B823))</f>
        <v/>
      </c>
      <c r="X823" s="19">
        <f>$B823-W823</f>
        <v/>
      </c>
      <c r="Y823" s="19">
        <f>MIN(670000,ROUNDDOWN(MAX(0,X823-430000)*0.0751+47600,0))+MIN(260000,ROUNDDOWN(MAX(0,X823-430000)*0.028+17600,0))+MIN(30000,ROUNDDOWN(MAX(0,X823-430000)*0.0027+1873,0))+IF("いいえ"="はい",MIN(170000,ROUNDDOWN(MAX(0,X823-430000)*0.0243+17800,0)),0)</f>
        <v/>
      </c>
      <c r="Z823" s="19">
        <f>IF(""="",215040+Y823,"")</f>
        <v/>
      </c>
      <c r="AA823" s="19">
        <f>IF(X823&gt;23500000,NA(),IF(X823&lt;=4890000,1040000,IF(X823&lt;=6550000,670000,620000)))</f>
        <v/>
      </c>
      <c r="AB823" s="19">
        <f>MAX(0,ROUNDDOWN(X823-Z823-AA823-0,-3))</f>
        <v/>
      </c>
      <c r="AC823" s="19">
        <f>IF(AB823&lt;=0,0,ROUNDDOWN((AB823*LOOKUP(AB823,{0,1950001,3300001,6950001,9000001,18000001,40000001},{0.05,0.1,0.2,0.23,0.33,0.4,0.45})-LOOKUP(AB823,{0,1950001,3300001,6950001,9000001,18000001,40000001},{0,97500,427500,636000,1536000,2796000,4796000}))*1.021,-2))</f>
        <v/>
      </c>
      <c r="AD823" s="19">
        <f>MAX(0,ROUNDDOWN(X823-Z823-430000-0,-3))</f>
        <v/>
      </c>
      <c r="AE823" s="19">
        <f>IF(X823&lt;=450000,0,MAX(0,ROUNDDOWN(AD823*0.06-MIN(50000,AD823)*0.03,-2))+MAX(0,ROUNDDOWN(AD823*0.04-MIN(50000,AD823)*0.02,-2)))</f>
        <v/>
      </c>
      <c r="AF823" s="19">
        <f>AC823+AE823+Y823</f>
        <v/>
      </c>
      <c r="AG823" s="19">
        <f>MIN(650000,MAX(0,$B823))</f>
        <v/>
      </c>
      <c r="AH823" s="19">
        <f>$B823-AG823</f>
        <v/>
      </c>
      <c r="AI823" s="19">
        <f>MIN(670000,ROUNDDOWN(MAX(0,AH823-430000)*0.0751+47600,0))+MIN(260000,ROUNDDOWN(MAX(0,AH823-430000)*0.028+17600,0))+MIN(30000,ROUNDDOWN(MAX(0,AH823-430000)*0.0027+1873,0))+IF("いいえ"="はい",MIN(170000,ROUNDDOWN(MAX(0,AH823-430000)*0.0243+17800,0)),0)</f>
        <v/>
      </c>
      <c r="AJ823" s="19">
        <f>IF(""="",215040+AI823,"")</f>
        <v/>
      </c>
      <c r="AK823" s="19">
        <f>IF(AH823&gt;23500000,NA(),IF(AH823&lt;=4890000,1040000,IF(AH823&lt;=6550000,670000,620000)))</f>
        <v/>
      </c>
      <c r="AL823" s="19">
        <f>MAX(0,ROUNDDOWN(AH823-AJ823-AK823-0,-3))</f>
        <v/>
      </c>
      <c r="AM823" s="19">
        <f>IF(AL823&lt;=0,0,ROUNDDOWN((AL823*LOOKUP(AL823,{0,1950001,3300001,6950001,9000001,18000001,40000001},{0.05,0.1,0.2,0.23,0.33,0.4,0.45})-LOOKUP(AL823,{0,1950001,3300001,6950001,9000001,18000001,40000001},{0,97500,427500,636000,1536000,2796000,4796000}))*1.021,-2))</f>
        <v/>
      </c>
      <c r="AN823" s="19">
        <f>MAX(0,ROUNDDOWN(AH823-AJ823-430000-0,-3))</f>
        <v/>
      </c>
      <c r="AO823" s="19">
        <f>IF(AH823&lt;=450000,0,MAX(0,ROUNDDOWN(AN823*0.06-MIN(50000,AN823)*0.03,-2))+MAX(0,ROUNDDOWN(AN823*0.04-MIN(50000,AN823)*0.02,-2)))</f>
        <v/>
      </c>
      <c r="AP823" s="19">
        <f>AM823+AO823+AI823</f>
        <v/>
      </c>
      <c r="AQ823" s="19">
        <f>MIN(750000,MAX(0,$B823))</f>
        <v/>
      </c>
      <c r="AR823" s="19">
        <f>$B823-AQ823</f>
        <v/>
      </c>
      <c r="AS823" s="19">
        <f>MIN(670000,ROUNDDOWN(MAX(0,AR823-430000)*0.0751+47600,0))+MIN(260000,ROUNDDOWN(MAX(0,AR823-430000)*0.028+17600,0))+MIN(30000,ROUNDDOWN(MAX(0,AR823-430000)*0.0027+1873,0))+IF("いいえ"="はい",MIN(170000,ROUNDDOWN(MAX(0,AR823-430000)*0.0243+17800,0)),0)</f>
        <v/>
      </c>
      <c r="AT823" s="19">
        <f>IF(""="",215040+AS823,"")</f>
        <v/>
      </c>
      <c r="AU823" s="19">
        <f>IF(AR823&gt;23500000,NA(),IF(AR823&lt;=4890000,1040000,IF(AR823&lt;=6550000,670000,620000)))</f>
        <v/>
      </c>
      <c r="AV823" s="19">
        <f>MAX(0,ROUNDDOWN(AR823-AT823-AU823-0,-3))</f>
        <v/>
      </c>
      <c r="AW823" s="19">
        <f>IF(AV823&lt;=0,0,ROUNDDOWN((AV823*LOOKUP(AV823,{0,1950001,3300001,6950001,9000001,18000001,40000001},{0.05,0.1,0.2,0.23,0.33,0.4,0.45})-LOOKUP(AV823,{0,1950001,3300001,6950001,9000001,18000001,40000001},{0,97500,427500,636000,1536000,2796000,4796000}))*1.021,-2))</f>
        <v/>
      </c>
      <c r="AX823" s="19">
        <f>MAX(0,ROUNDDOWN(AR823-AT823-430000-0,-3))</f>
        <v/>
      </c>
      <c r="AY823" s="19">
        <f>IF(AR823&lt;=450000,0,MAX(0,ROUNDDOWN(AX823*0.06-MIN(50000,AX823)*0.03,-2))+MAX(0,ROUNDDOWN(AX823*0.04-MIN(50000,AX823)*0.02,-2)))</f>
        <v/>
      </c>
      <c r="AZ823" s="19">
        <f>AW823+AY823+AS823</f>
        <v/>
      </c>
    </row>
    <row r="824">
      <c r="A824" t="inlineStr">
        <is>
          <t>1万円刻み</t>
        </is>
      </c>
      <c r="B824" s="19">
        <f>'3_1万円刻み'!$A$807</f>
        <v/>
      </c>
      <c r="C824" s="19">
        <f>MIN(0,MAX(0,$B824))</f>
        <v/>
      </c>
      <c r="D824" s="19">
        <f>$B824-C824</f>
        <v/>
      </c>
      <c r="E824" s="19">
        <f>MIN(670000,ROUNDDOWN(MAX(0,D824-430000)*0.0751+47600,0))+MIN(260000,ROUNDDOWN(MAX(0,D824-430000)*0.028+17600,0))+MIN(30000,ROUNDDOWN(MAX(0,D824-430000)*0.0027+1873,0))+IF("いいえ"="はい",MIN(170000,ROUNDDOWN(MAX(0,D824-430000)*0.0243+17800,0)),0)</f>
        <v/>
      </c>
      <c r="F824" s="19">
        <f>IF(""="",215040+E824,"")</f>
        <v/>
      </c>
      <c r="G824" s="19">
        <f>IF(D824&gt;23500000,NA(),IF(D824&lt;=4890000,1040000,IF(D824&lt;=6550000,670000,620000)))</f>
        <v/>
      </c>
      <c r="H824" s="19">
        <f>MAX(0,ROUNDDOWN(D824-F824-G824-0,-3))</f>
        <v/>
      </c>
      <c r="I824" s="19">
        <f>IF(H824&lt;=0,0,ROUNDDOWN((H824*LOOKUP(H824,{0,1950001,3300001,6950001,9000001,18000001,40000001},{0.05,0.1,0.2,0.23,0.33,0.4,0.45})-LOOKUP(H824,{0,1950001,3300001,6950001,9000001,18000001,40000001},{0,97500,427500,636000,1536000,2796000,4796000}))*1.021,-2))</f>
        <v/>
      </c>
      <c r="J824" s="19">
        <f>MAX(0,ROUNDDOWN(D824-F824-430000-0,-3))</f>
        <v/>
      </c>
      <c r="K824" s="19">
        <f>IF(D824&lt;=450000,0,MAX(0,ROUNDDOWN(J824*0.06-MIN(50000,J824)*0.03,-2))+MAX(0,ROUNDDOWN(J824*0.04-MIN(50000,J824)*0.02,-2)))</f>
        <v/>
      </c>
      <c r="L824" s="19">
        <f>I824+K824+E824</f>
        <v/>
      </c>
      <c r="M824" s="19">
        <f>MIN(100000,MAX(0,$B824))</f>
        <v/>
      </c>
      <c r="N824" s="19">
        <f>$B824-M824</f>
        <v/>
      </c>
      <c r="O824" s="19">
        <f>MIN(670000,ROUNDDOWN(MAX(0,N824-430000)*0.0751+47600,0))+MIN(260000,ROUNDDOWN(MAX(0,N824-430000)*0.028+17600,0))+MIN(30000,ROUNDDOWN(MAX(0,N824-430000)*0.0027+1873,0))+IF("いいえ"="はい",MIN(170000,ROUNDDOWN(MAX(0,N824-430000)*0.0243+17800,0)),0)</f>
        <v/>
      </c>
      <c r="P824" s="19">
        <f>IF(""="",215040+O824,"")</f>
        <v/>
      </c>
      <c r="Q824" s="19">
        <f>IF(N824&gt;23500000,NA(),IF(N824&lt;=4890000,1040000,IF(N824&lt;=6550000,670000,620000)))</f>
        <v/>
      </c>
      <c r="R824" s="19">
        <f>MAX(0,ROUNDDOWN(N824-P824-Q824-0,-3))</f>
        <v/>
      </c>
      <c r="S824" s="19">
        <f>IF(R824&lt;=0,0,ROUNDDOWN((R824*LOOKUP(R824,{0,1950001,3300001,6950001,9000001,18000001,40000001},{0.05,0.1,0.2,0.23,0.33,0.4,0.45})-LOOKUP(R824,{0,1950001,3300001,6950001,9000001,18000001,40000001},{0,97500,427500,636000,1536000,2796000,4796000}))*1.021,-2))</f>
        <v/>
      </c>
      <c r="T824" s="19">
        <f>MAX(0,ROUNDDOWN(N824-P824-430000-0,-3))</f>
        <v/>
      </c>
      <c r="U824" s="19">
        <f>IF(N824&lt;=450000,0,MAX(0,ROUNDDOWN(T824*0.06-MIN(50000,T824)*0.03,-2))+MAX(0,ROUNDDOWN(T824*0.04-MIN(50000,T824)*0.02,-2)))</f>
        <v/>
      </c>
      <c r="V824" s="19">
        <f>S824+U824+O824</f>
        <v/>
      </c>
      <c r="W824" s="19">
        <f>MIN(550000,MAX(0,$B824))</f>
        <v/>
      </c>
      <c r="X824" s="19">
        <f>$B824-W824</f>
        <v/>
      </c>
      <c r="Y824" s="19">
        <f>MIN(670000,ROUNDDOWN(MAX(0,X824-430000)*0.0751+47600,0))+MIN(260000,ROUNDDOWN(MAX(0,X824-430000)*0.028+17600,0))+MIN(30000,ROUNDDOWN(MAX(0,X824-430000)*0.0027+1873,0))+IF("いいえ"="はい",MIN(170000,ROUNDDOWN(MAX(0,X824-430000)*0.0243+17800,0)),0)</f>
        <v/>
      </c>
      <c r="Z824" s="19">
        <f>IF(""="",215040+Y824,"")</f>
        <v/>
      </c>
      <c r="AA824" s="19">
        <f>IF(X824&gt;23500000,NA(),IF(X824&lt;=4890000,1040000,IF(X824&lt;=6550000,670000,620000)))</f>
        <v/>
      </c>
      <c r="AB824" s="19">
        <f>MAX(0,ROUNDDOWN(X824-Z824-AA824-0,-3))</f>
        <v/>
      </c>
      <c r="AC824" s="19">
        <f>IF(AB824&lt;=0,0,ROUNDDOWN((AB824*LOOKUP(AB824,{0,1950001,3300001,6950001,9000001,18000001,40000001},{0.05,0.1,0.2,0.23,0.33,0.4,0.45})-LOOKUP(AB824,{0,1950001,3300001,6950001,9000001,18000001,40000001},{0,97500,427500,636000,1536000,2796000,4796000}))*1.021,-2))</f>
        <v/>
      </c>
      <c r="AD824" s="19">
        <f>MAX(0,ROUNDDOWN(X824-Z824-430000-0,-3))</f>
        <v/>
      </c>
      <c r="AE824" s="19">
        <f>IF(X824&lt;=450000,0,MAX(0,ROUNDDOWN(AD824*0.06-MIN(50000,AD824)*0.03,-2))+MAX(0,ROUNDDOWN(AD824*0.04-MIN(50000,AD824)*0.02,-2)))</f>
        <v/>
      </c>
      <c r="AF824" s="19">
        <f>AC824+AE824+Y824</f>
        <v/>
      </c>
      <c r="AG824" s="19">
        <f>MIN(650000,MAX(0,$B824))</f>
        <v/>
      </c>
      <c r="AH824" s="19">
        <f>$B824-AG824</f>
        <v/>
      </c>
      <c r="AI824" s="19">
        <f>MIN(670000,ROUNDDOWN(MAX(0,AH824-430000)*0.0751+47600,0))+MIN(260000,ROUNDDOWN(MAX(0,AH824-430000)*0.028+17600,0))+MIN(30000,ROUNDDOWN(MAX(0,AH824-430000)*0.0027+1873,0))+IF("いいえ"="はい",MIN(170000,ROUNDDOWN(MAX(0,AH824-430000)*0.0243+17800,0)),0)</f>
        <v/>
      </c>
      <c r="AJ824" s="19">
        <f>IF(""="",215040+AI824,"")</f>
        <v/>
      </c>
      <c r="AK824" s="19">
        <f>IF(AH824&gt;23500000,NA(),IF(AH824&lt;=4890000,1040000,IF(AH824&lt;=6550000,670000,620000)))</f>
        <v/>
      </c>
      <c r="AL824" s="19">
        <f>MAX(0,ROUNDDOWN(AH824-AJ824-AK824-0,-3))</f>
        <v/>
      </c>
      <c r="AM824" s="19">
        <f>IF(AL824&lt;=0,0,ROUNDDOWN((AL824*LOOKUP(AL824,{0,1950001,3300001,6950001,9000001,18000001,40000001},{0.05,0.1,0.2,0.23,0.33,0.4,0.45})-LOOKUP(AL824,{0,1950001,3300001,6950001,9000001,18000001,40000001},{0,97500,427500,636000,1536000,2796000,4796000}))*1.021,-2))</f>
        <v/>
      </c>
      <c r="AN824" s="19">
        <f>MAX(0,ROUNDDOWN(AH824-AJ824-430000-0,-3))</f>
        <v/>
      </c>
      <c r="AO824" s="19">
        <f>IF(AH824&lt;=450000,0,MAX(0,ROUNDDOWN(AN824*0.06-MIN(50000,AN824)*0.03,-2))+MAX(0,ROUNDDOWN(AN824*0.04-MIN(50000,AN824)*0.02,-2)))</f>
        <v/>
      </c>
      <c r="AP824" s="19">
        <f>AM824+AO824+AI824</f>
        <v/>
      </c>
      <c r="AQ824" s="19">
        <f>MIN(750000,MAX(0,$B824))</f>
        <v/>
      </c>
      <c r="AR824" s="19">
        <f>$B824-AQ824</f>
        <v/>
      </c>
      <c r="AS824" s="19">
        <f>MIN(670000,ROUNDDOWN(MAX(0,AR824-430000)*0.0751+47600,0))+MIN(260000,ROUNDDOWN(MAX(0,AR824-430000)*0.028+17600,0))+MIN(30000,ROUNDDOWN(MAX(0,AR824-430000)*0.0027+1873,0))+IF("いいえ"="はい",MIN(170000,ROUNDDOWN(MAX(0,AR824-430000)*0.0243+17800,0)),0)</f>
        <v/>
      </c>
      <c r="AT824" s="19">
        <f>IF(""="",215040+AS824,"")</f>
        <v/>
      </c>
      <c r="AU824" s="19">
        <f>IF(AR824&gt;23500000,NA(),IF(AR824&lt;=4890000,1040000,IF(AR824&lt;=6550000,670000,620000)))</f>
        <v/>
      </c>
      <c r="AV824" s="19">
        <f>MAX(0,ROUNDDOWN(AR824-AT824-AU824-0,-3))</f>
        <v/>
      </c>
      <c r="AW824" s="19">
        <f>IF(AV824&lt;=0,0,ROUNDDOWN((AV824*LOOKUP(AV824,{0,1950001,3300001,6950001,9000001,18000001,40000001},{0.05,0.1,0.2,0.23,0.33,0.4,0.45})-LOOKUP(AV824,{0,1950001,3300001,6950001,9000001,18000001,40000001},{0,97500,427500,636000,1536000,2796000,4796000}))*1.021,-2))</f>
        <v/>
      </c>
      <c r="AX824" s="19">
        <f>MAX(0,ROUNDDOWN(AR824-AT824-430000-0,-3))</f>
        <v/>
      </c>
      <c r="AY824" s="19">
        <f>IF(AR824&lt;=450000,0,MAX(0,ROUNDDOWN(AX824*0.06-MIN(50000,AX824)*0.03,-2))+MAX(0,ROUNDDOWN(AX824*0.04-MIN(50000,AX824)*0.02,-2)))</f>
        <v/>
      </c>
      <c r="AZ824" s="19">
        <f>AW824+AY824+AS824</f>
        <v/>
      </c>
    </row>
    <row r="825">
      <c r="A825" t="inlineStr">
        <is>
          <t>1万円刻み</t>
        </is>
      </c>
      <c r="B825" s="19">
        <f>'3_1万円刻み'!$A$808</f>
        <v/>
      </c>
      <c r="C825" s="19">
        <f>MIN(0,MAX(0,$B825))</f>
        <v/>
      </c>
      <c r="D825" s="19">
        <f>$B825-C825</f>
        <v/>
      </c>
      <c r="E825" s="19">
        <f>MIN(670000,ROUNDDOWN(MAX(0,D825-430000)*0.0751+47600,0))+MIN(260000,ROUNDDOWN(MAX(0,D825-430000)*0.028+17600,0))+MIN(30000,ROUNDDOWN(MAX(0,D825-430000)*0.0027+1873,0))+IF("いいえ"="はい",MIN(170000,ROUNDDOWN(MAX(0,D825-430000)*0.0243+17800,0)),0)</f>
        <v/>
      </c>
      <c r="F825" s="19">
        <f>IF(""="",215040+E825,"")</f>
        <v/>
      </c>
      <c r="G825" s="19">
        <f>IF(D825&gt;23500000,NA(),IF(D825&lt;=4890000,1040000,IF(D825&lt;=6550000,670000,620000)))</f>
        <v/>
      </c>
      <c r="H825" s="19">
        <f>MAX(0,ROUNDDOWN(D825-F825-G825-0,-3))</f>
        <v/>
      </c>
      <c r="I825" s="19">
        <f>IF(H825&lt;=0,0,ROUNDDOWN((H825*LOOKUP(H825,{0,1950001,3300001,6950001,9000001,18000001,40000001},{0.05,0.1,0.2,0.23,0.33,0.4,0.45})-LOOKUP(H825,{0,1950001,3300001,6950001,9000001,18000001,40000001},{0,97500,427500,636000,1536000,2796000,4796000}))*1.021,-2))</f>
        <v/>
      </c>
      <c r="J825" s="19">
        <f>MAX(0,ROUNDDOWN(D825-F825-430000-0,-3))</f>
        <v/>
      </c>
      <c r="K825" s="19">
        <f>IF(D825&lt;=450000,0,MAX(0,ROUNDDOWN(J825*0.06-MIN(50000,J825)*0.03,-2))+MAX(0,ROUNDDOWN(J825*0.04-MIN(50000,J825)*0.02,-2)))</f>
        <v/>
      </c>
      <c r="L825" s="19">
        <f>I825+K825+E825</f>
        <v/>
      </c>
      <c r="M825" s="19">
        <f>MIN(100000,MAX(0,$B825))</f>
        <v/>
      </c>
      <c r="N825" s="19">
        <f>$B825-M825</f>
        <v/>
      </c>
      <c r="O825" s="19">
        <f>MIN(670000,ROUNDDOWN(MAX(0,N825-430000)*0.0751+47600,0))+MIN(260000,ROUNDDOWN(MAX(0,N825-430000)*0.028+17600,0))+MIN(30000,ROUNDDOWN(MAX(0,N825-430000)*0.0027+1873,0))+IF("いいえ"="はい",MIN(170000,ROUNDDOWN(MAX(0,N825-430000)*0.0243+17800,0)),0)</f>
        <v/>
      </c>
      <c r="P825" s="19">
        <f>IF(""="",215040+O825,"")</f>
        <v/>
      </c>
      <c r="Q825" s="19">
        <f>IF(N825&gt;23500000,NA(),IF(N825&lt;=4890000,1040000,IF(N825&lt;=6550000,670000,620000)))</f>
        <v/>
      </c>
      <c r="R825" s="19">
        <f>MAX(0,ROUNDDOWN(N825-P825-Q825-0,-3))</f>
        <v/>
      </c>
      <c r="S825" s="19">
        <f>IF(R825&lt;=0,0,ROUNDDOWN((R825*LOOKUP(R825,{0,1950001,3300001,6950001,9000001,18000001,40000001},{0.05,0.1,0.2,0.23,0.33,0.4,0.45})-LOOKUP(R825,{0,1950001,3300001,6950001,9000001,18000001,40000001},{0,97500,427500,636000,1536000,2796000,4796000}))*1.021,-2))</f>
        <v/>
      </c>
      <c r="T825" s="19">
        <f>MAX(0,ROUNDDOWN(N825-P825-430000-0,-3))</f>
        <v/>
      </c>
      <c r="U825" s="19">
        <f>IF(N825&lt;=450000,0,MAX(0,ROUNDDOWN(T825*0.06-MIN(50000,T825)*0.03,-2))+MAX(0,ROUNDDOWN(T825*0.04-MIN(50000,T825)*0.02,-2)))</f>
        <v/>
      </c>
      <c r="V825" s="19">
        <f>S825+U825+O825</f>
        <v/>
      </c>
      <c r="W825" s="19">
        <f>MIN(550000,MAX(0,$B825))</f>
        <v/>
      </c>
      <c r="X825" s="19">
        <f>$B825-W825</f>
        <v/>
      </c>
      <c r="Y825" s="19">
        <f>MIN(670000,ROUNDDOWN(MAX(0,X825-430000)*0.0751+47600,0))+MIN(260000,ROUNDDOWN(MAX(0,X825-430000)*0.028+17600,0))+MIN(30000,ROUNDDOWN(MAX(0,X825-430000)*0.0027+1873,0))+IF("いいえ"="はい",MIN(170000,ROUNDDOWN(MAX(0,X825-430000)*0.0243+17800,0)),0)</f>
        <v/>
      </c>
      <c r="Z825" s="19">
        <f>IF(""="",215040+Y825,"")</f>
        <v/>
      </c>
      <c r="AA825" s="19">
        <f>IF(X825&gt;23500000,NA(),IF(X825&lt;=4890000,1040000,IF(X825&lt;=6550000,670000,620000)))</f>
        <v/>
      </c>
      <c r="AB825" s="19">
        <f>MAX(0,ROUNDDOWN(X825-Z825-AA825-0,-3))</f>
        <v/>
      </c>
      <c r="AC825" s="19">
        <f>IF(AB825&lt;=0,0,ROUNDDOWN((AB825*LOOKUP(AB825,{0,1950001,3300001,6950001,9000001,18000001,40000001},{0.05,0.1,0.2,0.23,0.33,0.4,0.45})-LOOKUP(AB825,{0,1950001,3300001,6950001,9000001,18000001,40000001},{0,97500,427500,636000,1536000,2796000,4796000}))*1.021,-2))</f>
        <v/>
      </c>
      <c r="AD825" s="19">
        <f>MAX(0,ROUNDDOWN(X825-Z825-430000-0,-3))</f>
        <v/>
      </c>
      <c r="AE825" s="19">
        <f>IF(X825&lt;=450000,0,MAX(0,ROUNDDOWN(AD825*0.06-MIN(50000,AD825)*0.03,-2))+MAX(0,ROUNDDOWN(AD825*0.04-MIN(50000,AD825)*0.02,-2)))</f>
        <v/>
      </c>
      <c r="AF825" s="19">
        <f>AC825+AE825+Y825</f>
        <v/>
      </c>
      <c r="AG825" s="19">
        <f>MIN(650000,MAX(0,$B825))</f>
        <v/>
      </c>
      <c r="AH825" s="19">
        <f>$B825-AG825</f>
        <v/>
      </c>
      <c r="AI825" s="19">
        <f>MIN(670000,ROUNDDOWN(MAX(0,AH825-430000)*0.0751+47600,0))+MIN(260000,ROUNDDOWN(MAX(0,AH825-430000)*0.028+17600,0))+MIN(30000,ROUNDDOWN(MAX(0,AH825-430000)*0.0027+1873,0))+IF("いいえ"="はい",MIN(170000,ROUNDDOWN(MAX(0,AH825-430000)*0.0243+17800,0)),0)</f>
        <v/>
      </c>
      <c r="AJ825" s="19">
        <f>IF(""="",215040+AI825,"")</f>
        <v/>
      </c>
      <c r="AK825" s="19">
        <f>IF(AH825&gt;23500000,NA(),IF(AH825&lt;=4890000,1040000,IF(AH825&lt;=6550000,670000,620000)))</f>
        <v/>
      </c>
      <c r="AL825" s="19">
        <f>MAX(0,ROUNDDOWN(AH825-AJ825-AK825-0,-3))</f>
        <v/>
      </c>
      <c r="AM825" s="19">
        <f>IF(AL825&lt;=0,0,ROUNDDOWN((AL825*LOOKUP(AL825,{0,1950001,3300001,6950001,9000001,18000001,40000001},{0.05,0.1,0.2,0.23,0.33,0.4,0.45})-LOOKUP(AL825,{0,1950001,3300001,6950001,9000001,18000001,40000001},{0,97500,427500,636000,1536000,2796000,4796000}))*1.021,-2))</f>
        <v/>
      </c>
      <c r="AN825" s="19">
        <f>MAX(0,ROUNDDOWN(AH825-AJ825-430000-0,-3))</f>
        <v/>
      </c>
      <c r="AO825" s="19">
        <f>IF(AH825&lt;=450000,0,MAX(0,ROUNDDOWN(AN825*0.06-MIN(50000,AN825)*0.03,-2))+MAX(0,ROUNDDOWN(AN825*0.04-MIN(50000,AN825)*0.02,-2)))</f>
        <v/>
      </c>
      <c r="AP825" s="19">
        <f>AM825+AO825+AI825</f>
        <v/>
      </c>
      <c r="AQ825" s="19">
        <f>MIN(750000,MAX(0,$B825))</f>
        <v/>
      </c>
      <c r="AR825" s="19">
        <f>$B825-AQ825</f>
        <v/>
      </c>
      <c r="AS825" s="19">
        <f>MIN(670000,ROUNDDOWN(MAX(0,AR825-430000)*0.0751+47600,0))+MIN(260000,ROUNDDOWN(MAX(0,AR825-430000)*0.028+17600,0))+MIN(30000,ROUNDDOWN(MAX(0,AR825-430000)*0.0027+1873,0))+IF("いいえ"="はい",MIN(170000,ROUNDDOWN(MAX(0,AR825-430000)*0.0243+17800,0)),0)</f>
        <v/>
      </c>
      <c r="AT825" s="19">
        <f>IF(""="",215040+AS825,"")</f>
        <v/>
      </c>
      <c r="AU825" s="19">
        <f>IF(AR825&gt;23500000,NA(),IF(AR825&lt;=4890000,1040000,IF(AR825&lt;=6550000,670000,620000)))</f>
        <v/>
      </c>
      <c r="AV825" s="19">
        <f>MAX(0,ROUNDDOWN(AR825-AT825-AU825-0,-3))</f>
        <v/>
      </c>
      <c r="AW825" s="19">
        <f>IF(AV825&lt;=0,0,ROUNDDOWN((AV825*LOOKUP(AV825,{0,1950001,3300001,6950001,9000001,18000001,40000001},{0.05,0.1,0.2,0.23,0.33,0.4,0.45})-LOOKUP(AV825,{0,1950001,3300001,6950001,9000001,18000001,40000001},{0,97500,427500,636000,1536000,2796000,4796000}))*1.021,-2))</f>
        <v/>
      </c>
      <c r="AX825" s="19">
        <f>MAX(0,ROUNDDOWN(AR825-AT825-430000-0,-3))</f>
        <v/>
      </c>
      <c r="AY825" s="19">
        <f>IF(AR825&lt;=450000,0,MAX(0,ROUNDDOWN(AX825*0.06-MIN(50000,AX825)*0.03,-2))+MAX(0,ROUNDDOWN(AX825*0.04-MIN(50000,AX825)*0.02,-2)))</f>
        <v/>
      </c>
      <c r="AZ825" s="19">
        <f>AW825+AY825+AS825</f>
        <v/>
      </c>
    </row>
    <row r="826">
      <c r="A826" t="inlineStr">
        <is>
          <t>1万円刻み</t>
        </is>
      </c>
      <c r="B826" s="19">
        <f>'3_1万円刻み'!$A$809</f>
        <v/>
      </c>
      <c r="C826" s="19">
        <f>MIN(0,MAX(0,$B826))</f>
        <v/>
      </c>
      <c r="D826" s="19">
        <f>$B826-C826</f>
        <v/>
      </c>
      <c r="E826" s="19">
        <f>MIN(670000,ROUNDDOWN(MAX(0,D826-430000)*0.0751+47600,0))+MIN(260000,ROUNDDOWN(MAX(0,D826-430000)*0.028+17600,0))+MIN(30000,ROUNDDOWN(MAX(0,D826-430000)*0.0027+1873,0))+IF("いいえ"="はい",MIN(170000,ROUNDDOWN(MAX(0,D826-430000)*0.0243+17800,0)),0)</f>
        <v/>
      </c>
      <c r="F826" s="19">
        <f>IF(""="",215040+E826,"")</f>
        <v/>
      </c>
      <c r="G826" s="19">
        <f>IF(D826&gt;23500000,NA(),IF(D826&lt;=4890000,1040000,IF(D826&lt;=6550000,670000,620000)))</f>
        <v/>
      </c>
      <c r="H826" s="19">
        <f>MAX(0,ROUNDDOWN(D826-F826-G826-0,-3))</f>
        <v/>
      </c>
      <c r="I826" s="19">
        <f>IF(H826&lt;=0,0,ROUNDDOWN((H826*LOOKUP(H826,{0,1950001,3300001,6950001,9000001,18000001,40000001},{0.05,0.1,0.2,0.23,0.33,0.4,0.45})-LOOKUP(H826,{0,1950001,3300001,6950001,9000001,18000001,40000001},{0,97500,427500,636000,1536000,2796000,4796000}))*1.021,-2))</f>
        <v/>
      </c>
      <c r="J826" s="19">
        <f>MAX(0,ROUNDDOWN(D826-F826-430000-0,-3))</f>
        <v/>
      </c>
      <c r="K826" s="19">
        <f>IF(D826&lt;=450000,0,MAX(0,ROUNDDOWN(J826*0.06-MIN(50000,J826)*0.03,-2))+MAX(0,ROUNDDOWN(J826*0.04-MIN(50000,J826)*0.02,-2)))</f>
        <v/>
      </c>
      <c r="L826" s="19">
        <f>I826+K826+E826</f>
        <v/>
      </c>
      <c r="M826" s="19">
        <f>MIN(100000,MAX(0,$B826))</f>
        <v/>
      </c>
      <c r="N826" s="19">
        <f>$B826-M826</f>
        <v/>
      </c>
      <c r="O826" s="19">
        <f>MIN(670000,ROUNDDOWN(MAX(0,N826-430000)*0.0751+47600,0))+MIN(260000,ROUNDDOWN(MAX(0,N826-430000)*0.028+17600,0))+MIN(30000,ROUNDDOWN(MAX(0,N826-430000)*0.0027+1873,0))+IF("いいえ"="はい",MIN(170000,ROUNDDOWN(MAX(0,N826-430000)*0.0243+17800,0)),0)</f>
        <v/>
      </c>
      <c r="P826" s="19">
        <f>IF(""="",215040+O826,"")</f>
        <v/>
      </c>
      <c r="Q826" s="19">
        <f>IF(N826&gt;23500000,NA(),IF(N826&lt;=4890000,1040000,IF(N826&lt;=6550000,670000,620000)))</f>
        <v/>
      </c>
      <c r="R826" s="19">
        <f>MAX(0,ROUNDDOWN(N826-P826-Q826-0,-3))</f>
        <v/>
      </c>
      <c r="S826" s="19">
        <f>IF(R826&lt;=0,0,ROUNDDOWN((R826*LOOKUP(R826,{0,1950001,3300001,6950001,9000001,18000001,40000001},{0.05,0.1,0.2,0.23,0.33,0.4,0.45})-LOOKUP(R826,{0,1950001,3300001,6950001,9000001,18000001,40000001},{0,97500,427500,636000,1536000,2796000,4796000}))*1.021,-2))</f>
        <v/>
      </c>
      <c r="T826" s="19">
        <f>MAX(0,ROUNDDOWN(N826-P826-430000-0,-3))</f>
        <v/>
      </c>
      <c r="U826" s="19">
        <f>IF(N826&lt;=450000,0,MAX(0,ROUNDDOWN(T826*0.06-MIN(50000,T826)*0.03,-2))+MAX(0,ROUNDDOWN(T826*0.04-MIN(50000,T826)*0.02,-2)))</f>
        <v/>
      </c>
      <c r="V826" s="19">
        <f>S826+U826+O826</f>
        <v/>
      </c>
      <c r="W826" s="19">
        <f>MIN(550000,MAX(0,$B826))</f>
        <v/>
      </c>
      <c r="X826" s="19">
        <f>$B826-W826</f>
        <v/>
      </c>
      <c r="Y826" s="19">
        <f>MIN(670000,ROUNDDOWN(MAX(0,X826-430000)*0.0751+47600,0))+MIN(260000,ROUNDDOWN(MAX(0,X826-430000)*0.028+17600,0))+MIN(30000,ROUNDDOWN(MAX(0,X826-430000)*0.0027+1873,0))+IF("いいえ"="はい",MIN(170000,ROUNDDOWN(MAX(0,X826-430000)*0.0243+17800,0)),0)</f>
        <v/>
      </c>
      <c r="Z826" s="19">
        <f>IF(""="",215040+Y826,"")</f>
        <v/>
      </c>
      <c r="AA826" s="19">
        <f>IF(X826&gt;23500000,NA(),IF(X826&lt;=4890000,1040000,IF(X826&lt;=6550000,670000,620000)))</f>
        <v/>
      </c>
      <c r="AB826" s="19">
        <f>MAX(0,ROUNDDOWN(X826-Z826-AA826-0,-3))</f>
        <v/>
      </c>
      <c r="AC826" s="19">
        <f>IF(AB826&lt;=0,0,ROUNDDOWN((AB826*LOOKUP(AB826,{0,1950001,3300001,6950001,9000001,18000001,40000001},{0.05,0.1,0.2,0.23,0.33,0.4,0.45})-LOOKUP(AB826,{0,1950001,3300001,6950001,9000001,18000001,40000001},{0,97500,427500,636000,1536000,2796000,4796000}))*1.021,-2))</f>
        <v/>
      </c>
      <c r="AD826" s="19">
        <f>MAX(0,ROUNDDOWN(X826-Z826-430000-0,-3))</f>
        <v/>
      </c>
      <c r="AE826" s="19">
        <f>IF(X826&lt;=450000,0,MAX(0,ROUNDDOWN(AD826*0.06-MIN(50000,AD826)*0.03,-2))+MAX(0,ROUNDDOWN(AD826*0.04-MIN(50000,AD826)*0.02,-2)))</f>
        <v/>
      </c>
      <c r="AF826" s="19">
        <f>AC826+AE826+Y826</f>
        <v/>
      </c>
      <c r="AG826" s="19">
        <f>MIN(650000,MAX(0,$B826))</f>
        <v/>
      </c>
      <c r="AH826" s="19">
        <f>$B826-AG826</f>
        <v/>
      </c>
      <c r="AI826" s="19">
        <f>MIN(670000,ROUNDDOWN(MAX(0,AH826-430000)*0.0751+47600,0))+MIN(260000,ROUNDDOWN(MAX(0,AH826-430000)*0.028+17600,0))+MIN(30000,ROUNDDOWN(MAX(0,AH826-430000)*0.0027+1873,0))+IF("いいえ"="はい",MIN(170000,ROUNDDOWN(MAX(0,AH826-430000)*0.0243+17800,0)),0)</f>
        <v/>
      </c>
      <c r="AJ826" s="19">
        <f>IF(""="",215040+AI826,"")</f>
        <v/>
      </c>
      <c r="AK826" s="19">
        <f>IF(AH826&gt;23500000,NA(),IF(AH826&lt;=4890000,1040000,IF(AH826&lt;=6550000,670000,620000)))</f>
        <v/>
      </c>
      <c r="AL826" s="19">
        <f>MAX(0,ROUNDDOWN(AH826-AJ826-AK826-0,-3))</f>
        <v/>
      </c>
      <c r="AM826" s="19">
        <f>IF(AL826&lt;=0,0,ROUNDDOWN((AL826*LOOKUP(AL826,{0,1950001,3300001,6950001,9000001,18000001,40000001},{0.05,0.1,0.2,0.23,0.33,0.4,0.45})-LOOKUP(AL826,{0,1950001,3300001,6950001,9000001,18000001,40000001},{0,97500,427500,636000,1536000,2796000,4796000}))*1.021,-2))</f>
        <v/>
      </c>
      <c r="AN826" s="19">
        <f>MAX(0,ROUNDDOWN(AH826-AJ826-430000-0,-3))</f>
        <v/>
      </c>
      <c r="AO826" s="19">
        <f>IF(AH826&lt;=450000,0,MAX(0,ROUNDDOWN(AN826*0.06-MIN(50000,AN826)*0.03,-2))+MAX(0,ROUNDDOWN(AN826*0.04-MIN(50000,AN826)*0.02,-2)))</f>
        <v/>
      </c>
      <c r="AP826" s="19">
        <f>AM826+AO826+AI826</f>
        <v/>
      </c>
      <c r="AQ826" s="19">
        <f>MIN(750000,MAX(0,$B826))</f>
        <v/>
      </c>
      <c r="AR826" s="19">
        <f>$B826-AQ826</f>
        <v/>
      </c>
      <c r="AS826" s="19">
        <f>MIN(670000,ROUNDDOWN(MAX(0,AR826-430000)*0.0751+47600,0))+MIN(260000,ROUNDDOWN(MAX(0,AR826-430000)*0.028+17600,0))+MIN(30000,ROUNDDOWN(MAX(0,AR826-430000)*0.0027+1873,0))+IF("いいえ"="はい",MIN(170000,ROUNDDOWN(MAX(0,AR826-430000)*0.0243+17800,0)),0)</f>
        <v/>
      </c>
      <c r="AT826" s="19">
        <f>IF(""="",215040+AS826,"")</f>
        <v/>
      </c>
      <c r="AU826" s="19">
        <f>IF(AR826&gt;23500000,NA(),IF(AR826&lt;=4890000,1040000,IF(AR826&lt;=6550000,670000,620000)))</f>
        <v/>
      </c>
      <c r="AV826" s="19">
        <f>MAX(0,ROUNDDOWN(AR826-AT826-AU826-0,-3))</f>
        <v/>
      </c>
      <c r="AW826" s="19">
        <f>IF(AV826&lt;=0,0,ROUNDDOWN((AV826*LOOKUP(AV826,{0,1950001,3300001,6950001,9000001,18000001,40000001},{0.05,0.1,0.2,0.23,0.33,0.4,0.45})-LOOKUP(AV826,{0,1950001,3300001,6950001,9000001,18000001,40000001},{0,97500,427500,636000,1536000,2796000,4796000}))*1.021,-2))</f>
        <v/>
      </c>
      <c r="AX826" s="19">
        <f>MAX(0,ROUNDDOWN(AR826-AT826-430000-0,-3))</f>
        <v/>
      </c>
      <c r="AY826" s="19">
        <f>IF(AR826&lt;=450000,0,MAX(0,ROUNDDOWN(AX826*0.06-MIN(50000,AX826)*0.03,-2))+MAX(0,ROUNDDOWN(AX826*0.04-MIN(50000,AX826)*0.02,-2)))</f>
        <v/>
      </c>
      <c r="AZ826" s="19">
        <f>AW826+AY826+AS826</f>
        <v/>
      </c>
    </row>
    <row r="827">
      <c r="A827" t="inlineStr">
        <is>
          <t>1万円刻み</t>
        </is>
      </c>
      <c r="B827" s="19">
        <f>'3_1万円刻み'!$A$810</f>
        <v/>
      </c>
      <c r="C827" s="19">
        <f>MIN(0,MAX(0,$B827))</f>
        <v/>
      </c>
      <c r="D827" s="19">
        <f>$B827-C827</f>
        <v/>
      </c>
      <c r="E827" s="19">
        <f>MIN(670000,ROUNDDOWN(MAX(0,D827-430000)*0.0751+47600,0))+MIN(260000,ROUNDDOWN(MAX(0,D827-430000)*0.028+17600,0))+MIN(30000,ROUNDDOWN(MAX(0,D827-430000)*0.0027+1873,0))+IF("いいえ"="はい",MIN(170000,ROUNDDOWN(MAX(0,D827-430000)*0.0243+17800,0)),0)</f>
        <v/>
      </c>
      <c r="F827" s="19">
        <f>IF(""="",215040+E827,"")</f>
        <v/>
      </c>
      <c r="G827" s="19">
        <f>IF(D827&gt;23500000,NA(),IF(D827&lt;=4890000,1040000,IF(D827&lt;=6550000,670000,620000)))</f>
        <v/>
      </c>
      <c r="H827" s="19">
        <f>MAX(0,ROUNDDOWN(D827-F827-G827-0,-3))</f>
        <v/>
      </c>
      <c r="I827" s="19">
        <f>IF(H827&lt;=0,0,ROUNDDOWN((H827*LOOKUP(H827,{0,1950001,3300001,6950001,9000001,18000001,40000001},{0.05,0.1,0.2,0.23,0.33,0.4,0.45})-LOOKUP(H827,{0,1950001,3300001,6950001,9000001,18000001,40000001},{0,97500,427500,636000,1536000,2796000,4796000}))*1.021,-2))</f>
        <v/>
      </c>
      <c r="J827" s="19">
        <f>MAX(0,ROUNDDOWN(D827-F827-430000-0,-3))</f>
        <v/>
      </c>
      <c r="K827" s="19">
        <f>IF(D827&lt;=450000,0,MAX(0,ROUNDDOWN(J827*0.06-MIN(50000,J827)*0.03,-2))+MAX(0,ROUNDDOWN(J827*0.04-MIN(50000,J827)*0.02,-2)))</f>
        <v/>
      </c>
      <c r="L827" s="19">
        <f>I827+K827+E827</f>
        <v/>
      </c>
      <c r="M827" s="19">
        <f>MIN(100000,MAX(0,$B827))</f>
        <v/>
      </c>
      <c r="N827" s="19">
        <f>$B827-M827</f>
        <v/>
      </c>
      <c r="O827" s="19">
        <f>MIN(670000,ROUNDDOWN(MAX(0,N827-430000)*0.0751+47600,0))+MIN(260000,ROUNDDOWN(MAX(0,N827-430000)*0.028+17600,0))+MIN(30000,ROUNDDOWN(MAX(0,N827-430000)*0.0027+1873,0))+IF("いいえ"="はい",MIN(170000,ROUNDDOWN(MAX(0,N827-430000)*0.0243+17800,0)),0)</f>
        <v/>
      </c>
      <c r="P827" s="19">
        <f>IF(""="",215040+O827,"")</f>
        <v/>
      </c>
      <c r="Q827" s="19">
        <f>IF(N827&gt;23500000,NA(),IF(N827&lt;=4890000,1040000,IF(N827&lt;=6550000,670000,620000)))</f>
        <v/>
      </c>
      <c r="R827" s="19">
        <f>MAX(0,ROUNDDOWN(N827-P827-Q827-0,-3))</f>
        <v/>
      </c>
      <c r="S827" s="19">
        <f>IF(R827&lt;=0,0,ROUNDDOWN((R827*LOOKUP(R827,{0,1950001,3300001,6950001,9000001,18000001,40000001},{0.05,0.1,0.2,0.23,0.33,0.4,0.45})-LOOKUP(R827,{0,1950001,3300001,6950001,9000001,18000001,40000001},{0,97500,427500,636000,1536000,2796000,4796000}))*1.021,-2))</f>
        <v/>
      </c>
      <c r="T827" s="19">
        <f>MAX(0,ROUNDDOWN(N827-P827-430000-0,-3))</f>
        <v/>
      </c>
      <c r="U827" s="19">
        <f>IF(N827&lt;=450000,0,MAX(0,ROUNDDOWN(T827*0.06-MIN(50000,T827)*0.03,-2))+MAX(0,ROUNDDOWN(T827*0.04-MIN(50000,T827)*0.02,-2)))</f>
        <v/>
      </c>
      <c r="V827" s="19">
        <f>S827+U827+O827</f>
        <v/>
      </c>
      <c r="W827" s="19">
        <f>MIN(550000,MAX(0,$B827))</f>
        <v/>
      </c>
      <c r="X827" s="19">
        <f>$B827-W827</f>
        <v/>
      </c>
      <c r="Y827" s="19">
        <f>MIN(670000,ROUNDDOWN(MAX(0,X827-430000)*0.0751+47600,0))+MIN(260000,ROUNDDOWN(MAX(0,X827-430000)*0.028+17600,0))+MIN(30000,ROUNDDOWN(MAX(0,X827-430000)*0.0027+1873,0))+IF("いいえ"="はい",MIN(170000,ROUNDDOWN(MAX(0,X827-430000)*0.0243+17800,0)),0)</f>
        <v/>
      </c>
      <c r="Z827" s="19">
        <f>IF(""="",215040+Y827,"")</f>
        <v/>
      </c>
      <c r="AA827" s="19">
        <f>IF(X827&gt;23500000,NA(),IF(X827&lt;=4890000,1040000,IF(X827&lt;=6550000,670000,620000)))</f>
        <v/>
      </c>
      <c r="AB827" s="19">
        <f>MAX(0,ROUNDDOWN(X827-Z827-AA827-0,-3))</f>
        <v/>
      </c>
      <c r="AC827" s="19">
        <f>IF(AB827&lt;=0,0,ROUNDDOWN((AB827*LOOKUP(AB827,{0,1950001,3300001,6950001,9000001,18000001,40000001},{0.05,0.1,0.2,0.23,0.33,0.4,0.45})-LOOKUP(AB827,{0,1950001,3300001,6950001,9000001,18000001,40000001},{0,97500,427500,636000,1536000,2796000,4796000}))*1.021,-2))</f>
        <v/>
      </c>
      <c r="AD827" s="19">
        <f>MAX(0,ROUNDDOWN(X827-Z827-430000-0,-3))</f>
        <v/>
      </c>
      <c r="AE827" s="19">
        <f>IF(X827&lt;=450000,0,MAX(0,ROUNDDOWN(AD827*0.06-MIN(50000,AD827)*0.03,-2))+MAX(0,ROUNDDOWN(AD827*0.04-MIN(50000,AD827)*0.02,-2)))</f>
        <v/>
      </c>
      <c r="AF827" s="19">
        <f>AC827+AE827+Y827</f>
        <v/>
      </c>
      <c r="AG827" s="19">
        <f>MIN(650000,MAX(0,$B827))</f>
        <v/>
      </c>
      <c r="AH827" s="19">
        <f>$B827-AG827</f>
        <v/>
      </c>
      <c r="AI827" s="19">
        <f>MIN(670000,ROUNDDOWN(MAX(0,AH827-430000)*0.0751+47600,0))+MIN(260000,ROUNDDOWN(MAX(0,AH827-430000)*0.028+17600,0))+MIN(30000,ROUNDDOWN(MAX(0,AH827-430000)*0.0027+1873,0))+IF("いいえ"="はい",MIN(170000,ROUNDDOWN(MAX(0,AH827-430000)*0.0243+17800,0)),0)</f>
        <v/>
      </c>
      <c r="AJ827" s="19">
        <f>IF(""="",215040+AI827,"")</f>
        <v/>
      </c>
      <c r="AK827" s="19">
        <f>IF(AH827&gt;23500000,NA(),IF(AH827&lt;=4890000,1040000,IF(AH827&lt;=6550000,670000,620000)))</f>
        <v/>
      </c>
      <c r="AL827" s="19">
        <f>MAX(0,ROUNDDOWN(AH827-AJ827-AK827-0,-3))</f>
        <v/>
      </c>
      <c r="AM827" s="19">
        <f>IF(AL827&lt;=0,0,ROUNDDOWN((AL827*LOOKUP(AL827,{0,1950001,3300001,6950001,9000001,18000001,40000001},{0.05,0.1,0.2,0.23,0.33,0.4,0.45})-LOOKUP(AL827,{0,1950001,3300001,6950001,9000001,18000001,40000001},{0,97500,427500,636000,1536000,2796000,4796000}))*1.021,-2))</f>
        <v/>
      </c>
      <c r="AN827" s="19">
        <f>MAX(0,ROUNDDOWN(AH827-AJ827-430000-0,-3))</f>
        <v/>
      </c>
      <c r="AO827" s="19">
        <f>IF(AH827&lt;=450000,0,MAX(0,ROUNDDOWN(AN827*0.06-MIN(50000,AN827)*0.03,-2))+MAX(0,ROUNDDOWN(AN827*0.04-MIN(50000,AN827)*0.02,-2)))</f>
        <v/>
      </c>
      <c r="AP827" s="19">
        <f>AM827+AO827+AI827</f>
        <v/>
      </c>
      <c r="AQ827" s="19">
        <f>MIN(750000,MAX(0,$B827))</f>
        <v/>
      </c>
      <c r="AR827" s="19">
        <f>$B827-AQ827</f>
        <v/>
      </c>
      <c r="AS827" s="19">
        <f>MIN(670000,ROUNDDOWN(MAX(0,AR827-430000)*0.0751+47600,0))+MIN(260000,ROUNDDOWN(MAX(0,AR827-430000)*0.028+17600,0))+MIN(30000,ROUNDDOWN(MAX(0,AR827-430000)*0.0027+1873,0))+IF("いいえ"="はい",MIN(170000,ROUNDDOWN(MAX(0,AR827-430000)*0.0243+17800,0)),0)</f>
        <v/>
      </c>
      <c r="AT827" s="19">
        <f>IF(""="",215040+AS827,"")</f>
        <v/>
      </c>
      <c r="AU827" s="19">
        <f>IF(AR827&gt;23500000,NA(),IF(AR827&lt;=4890000,1040000,IF(AR827&lt;=6550000,670000,620000)))</f>
        <v/>
      </c>
      <c r="AV827" s="19">
        <f>MAX(0,ROUNDDOWN(AR827-AT827-AU827-0,-3))</f>
        <v/>
      </c>
      <c r="AW827" s="19">
        <f>IF(AV827&lt;=0,0,ROUNDDOWN((AV827*LOOKUP(AV827,{0,1950001,3300001,6950001,9000001,18000001,40000001},{0.05,0.1,0.2,0.23,0.33,0.4,0.45})-LOOKUP(AV827,{0,1950001,3300001,6950001,9000001,18000001,40000001},{0,97500,427500,636000,1536000,2796000,4796000}))*1.021,-2))</f>
        <v/>
      </c>
      <c r="AX827" s="19">
        <f>MAX(0,ROUNDDOWN(AR827-AT827-430000-0,-3))</f>
        <v/>
      </c>
      <c r="AY827" s="19">
        <f>IF(AR827&lt;=450000,0,MAX(0,ROUNDDOWN(AX827*0.06-MIN(50000,AX827)*0.03,-2))+MAX(0,ROUNDDOWN(AX827*0.04-MIN(50000,AX827)*0.02,-2)))</f>
        <v/>
      </c>
      <c r="AZ827" s="19">
        <f>AW827+AY827+AS827</f>
        <v/>
      </c>
    </row>
    <row r="828">
      <c r="A828" t="inlineStr">
        <is>
          <t>1万円刻み</t>
        </is>
      </c>
      <c r="B828" s="19">
        <f>'3_1万円刻み'!$A$811</f>
        <v/>
      </c>
      <c r="C828" s="19">
        <f>MIN(0,MAX(0,$B828))</f>
        <v/>
      </c>
      <c r="D828" s="19">
        <f>$B828-C828</f>
        <v/>
      </c>
      <c r="E828" s="19">
        <f>MIN(670000,ROUNDDOWN(MAX(0,D828-430000)*0.0751+47600,0))+MIN(260000,ROUNDDOWN(MAX(0,D828-430000)*0.028+17600,0))+MIN(30000,ROUNDDOWN(MAX(0,D828-430000)*0.0027+1873,0))+IF("いいえ"="はい",MIN(170000,ROUNDDOWN(MAX(0,D828-430000)*0.0243+17800,0)),0)</f>
        <v/>
      </c>
      <c r="F828" s="19">
        <f>IF(""="",215040+E828,"")</f>
        <v/>
      </c>
      <c r="G828" s="19">
        <f>IF(D828&gt;23500000,NA(),IF(D828&lt;=4890000,1040000,IF(D828&lt;=6550000,670000,620000)))</f>
        <v/>
      </c>
      <c r="H828" s="19">
        <f>MAX(0,ROUNDDOWN(D828-F828-G828-0,-3))</f>
        <v/>
      </c>
      <c r="I828" s="19">
        <f>IF(H828&lt;=0,0,ROUNDDOWN((H828*LOOKUP(H828,{0,1950001,3300001,6950001,9000001,18000001,40000001},{0.05,0.1,0.2,0.23,0.33,0.4,0.45})-LOOKUP(H828,{0,1950001,3300001,6950001,9000001,18000001,40000001},{0,97500,427500,636000,1536000,2796000,4796000}))*1.021,-2))</f>
        <v/>
      </c>
      <c r="J828" s="19">
        <f>MAX(0,ROUNDDOWN(D828-F828-430000-0,-3))</f>
        <v/>
      </c>
      <c r="K828" s="19">
        <f>IF(D828&lt;=450000,0,MAX(0,ROUNDDOWN(J828*0.06-MIN(50000,J828)*0.03,-2))+MAX(0,ROUNDDOWN(J828*0.04-MIN(50000,J828)*0.02,-2)))</f>
        <v/>
      </c>
      <c r="L828" s="19">
        <f>I828+K828+E828</f>
        <v/>
      </c>
      <c r="M828" s="19">
        <f>MIN(100000,MAX(0,$B828))</f>
        <v/>
      </c>
      <c r="N828" s="19">
        <f>$B828-M828</f>
        <v/>
      </c>
      <c r="O828" s="19">
        <f>MIN(670000,ROUNDDOWN(MAX(0,N828-430000)*0.0751+47600,0))+MIN(260000,ROUNDDOWN(MAX(0,N828-430000)*0.028+17600,0))+MIN(30000,ROUNDDOWN(MAX(0,N828-430000)*0.0027+1873,0))+IF("いいえ"="はい",MIN(170000,ROUNDDOWN(MAX(0,N828-430000)*0.0243+17800,0)),0)</f>
        <v/>
      </c>
      <c r="P828" s="19">
        <f>IF(""="",215040+O828,"")</f>
        <v/>
      </c>
      <c r="Q828" s="19">
        <f>IF(N828&gt;23500000,NA(),IF(N828&lt;=4890000,1040000,IF(N828&lt;=6550000,670000,620000)))</f>
        <v/>
      </c>
      <c r="R828" s="19">
        <f>MAX(0,ROUNDDOWN(N828-P828-Q828-0,-3))</f>
        <v/>
      </c>
      <c r="S828" s="19">
        <f>IF(R828&lt;=0,0,ROUNDDOWN((R828*LOOKUP(R828,{0,1950001,3300001,6950001,9000001,18000001,40000001},{0.05,0.1,0.2,0.23,0.33,0.4,0.45})-LOOKUP(R828,{0,1950001,3300001,6950001,9000001,18000001,40000001},{0,97500,427500,636000,1536000,2796000,4796000}))*1.021,-2))</f>
        <v/>
      </c>
      <c r="T828" s="19">
        <f>MAX(0,ROUNDDOWN(N828-P828-430000-0,-3))</f>
        <v/>
      </c>
      <c r="U828" s="19">
        <f>IF(N828&lt;=450000,0,MAX(0,ROUNDDOWN(T828*0.06-MIN(50000,T828)*0.03,-2))+MAX(0,ROUNDDOWN(T828*0.04-MIN(50000,T828)*0.02,-2)))</f>
        <v/>
      </c>
      <c r="V828" s="19">
        <f>S828+U828+O828</f>
        <v/>
      </c>
      <c r="W828" s="19">
        <f>MIN(550000,MAX(0,$B828))</f>
        <v/>
      </c>
      <c r="X828" s="19">
        <f>$B828-W828</f>
        <v/>
      </c>
      <c r="Y828" s="19">
        <f>MIN(670000,ROUNDDOWN(MAX(0,X828-430000)*0.0751+47600,0))+MIN(260000,ROUNDDOWN(MAX(0,X828-430000)*0.028+17600,0))+MIN(30000,ROUNDDOWN(MAX(0,X828-430000)*0.0027+1873,0))+IF("いいえ"="はい",MIN(170000,ROUNDDOWN(MAX(0,X828-430000)*0.0243+17800,0)),0)</f>
        <v/>
      </c>
      <c r="Z828" s="19">
        <f>IF(""="",215040+Y828,"")</f>
        <v/>
      </c>
      <c r="AA828" s="19">
        <f>IF(X828&gt;23500000,NA(),IF(X828&lt;=4890000,1040000,IF(X828&lt;=6550000,670000,620000)))</f>
        <v/>
      </c>
      <c r="AB828" s="19">
        <f>MAX(0,ROUNDDOWN(X828-Z828-AA828-0,-3))</f>
        <v/>
      </c>
      <c r="AC828" s="19">
        <f>IF(AB828&lt;=0,0,ROUNDDOWN((AB828*LOOKUP(AB828,{0,1950001,3300001,6950001,9000001,18000001,40000001},{0.05,0.1,0.2,0.23,0.33,0.4,0.45})-LOOKUP(AB828,{0,1950001,3300001,6950001,9000001,18000001,40000001},{0,97500,427500,636000,1536000,2796000,4796000}))*1.021,-2))</f>
        <v/>
      </c>
      <c r="AD828" s="19">
        <f>MAX(0,ROUNDDOWN(X828-Z828-430000-0,-3))</f>
        <v/>
      </c>
      <c r="AE828" s="19">
        <f>IF(X828&lt;=450000,0,MAX(0,ROUNDDOWN(AD828*0.06-MIN(50000,AD828)*0.03,-2))+MAX(0,ROUNDDOWN(AD828*0.04-MIN(50000,AD828)*0.02,-2)))</f>
        <v/>
      </c>
      <c r="AF828" s="19">
        <f>AC828+AE828+Y828</f>
        <v/>
      </c>
      <c r="AG828" s="19">
        <f>MIN(650000,MAX(0,$B828))</f>
        <v/>
      </c>
      <c r="AH828" s="19">
        <f>$B828-AG828</f>
        <v/>
      </c>
      <c r="AI828" s="19">
        <f>MIN(670000,ROUNDDOWN(MAX(0,AH828-430000)*0.0751+47600,0))+MIN(260000,ROUNDDOWN(MAX(0,AH828-430000)*0.028+17600,0))+MIN(30000,ROUNDDOWN(MAX(0,AH828-430000)*0.0027+1873,0))+IF("いいえ"="はい",MIN(170000,ROUNDDOWN(MAX(0,AH828-430000)*0.0243+17800,0)),0)</f>
        <v/>
      </c>
      <c r="AJ828" s="19">
        <f>IF(""="",215040+AI828,"")</f>
        <v/>
      </c>
      <c r="AK828" s="19">
        <f>IF(AH828&gt;23500000,NA(),IF(AH828&lt;=4890000,1040000,IF(AH828&lt;=6550000,670000,620000)))</f>
        <v/>
      </c>
      <c r="AL828" s="19">
        <f>MAX(0,ROUNDDOWN(AH828-AJ828-AK828-0,-3))</f>
        <v/>
      </c>
      <c r="AM828" s="19">
        <f>IF(AL828&lt;=0,0,ROUNDDOWN((AL828*LOOKUP(AL828,{0,1950001,3300001,6950001,9000001,18000001,40000001},{0.05,0.1,0.2,0.23,0.33,0.4,0.45})-LOOKUP(AL828,{0,1950001,3300001,6950001,9000001,18000001,40000001},{0,97500,427500,636000,1536000,2796000,4796000}))*1.021,-2))</f>
        <v/>
      </c>
      <c r="AN828" s="19">
        <f>MAX(0,ROUNDDOWN(AH828-AJ828-430000-0,-3))</f>
        <v/>
      </c>
      <c r="AO828" s="19">
        <f>IF(AH828&lt;=450000,0,MAX(0,ROUNDDOWN(AN828*0.06-MIN(50000,AN828)*0.03,-2))+MAX(0,ROUNDDOWN(AN828*0.04-MIN(50000,AN828)*0.02,-2)))</f>
        <v/>
      </c>
      <c r="AP828" s="19">
        <f>AM828+AO828+AI828</f>
        <v/>
      </c>
      <c r="AQ828" s="19">
        <f>MIN(750000,MAX(0,$B828))</f>
        <v/>
      </c>
      <c r="AR828" s="19">
        <f>$B828-AQ828</f>
        <v/>
      </c>
      <c r="AS828" s="19">
        <f>MIN(670000,ROUNDDOWN(MAX(0,AR828-430000)*0.0751+47600,0))+MIN(260000,ROUNDDOWN(MAX(0,AR828-430000)*0.028+17600,0))+MIN(30000,ROUNDDOWN(MAX(0,AR828-430000)*0.0027+1873,0))+IF("いいえ"="はい",MIN(170000,ROUNDDOWN(MAX(0,AR828-430000)*0.0243+17800,0)),0)</f>
        <v/>
      </c>
      <c r="AT828" s="19">
        <f>IF(""="",215040+AS828,"")</f>
        <v/>
      </c>
      <c r="AU828" s="19">
        <f>IF(AR828&gt;23500000,NA(),IF(AR828&lt;=4890000,1040000,IF(AR828&lt;=6550000,670000,620000)))</f>
        <v/>
      </c>
      <c r="AV828" s="19">
        <f>MAX(0,ROUNDDOWN(AR828-AT828-AU828-0,-3))</f>
        <v/>
      </c>
      <c r="AW828" s="19">
        <f>IF(AV828&lt;=0,0,ROUNDDOWN((AV828*LOOKUP(AV828,{0,1950001,3300001,6950001,9000001,18000001,40000001},{0.05,0.1,0.2,0.23,0.33,0.4,0.45})-LOOKUP(AV828,{0,1950001,3300001,6950001,9000001,18000001,40000001},{0,97500,427500,636000,1536000,2796000,4796000}))*1.021,-2))</f>
        <v/>
      </c>
      <c r="AX828" s="19">
        <f>MAX(0,ROUNDDOWN(AR828-AT828-430000-0,-3))</f>
        <v/>
      </c>
      <c r="AY828" s="19">
        <f>IF(AR828&lt;=450000,0,MAX(0,ROUNDDOWN(AX828*0.06-MIN(50000,AX828)*0.03,-2))+MAX(0,ROUNDDOWN(AX828*0.04-MIN(50000,AX828)*0.02,-2)))</f>
        <v/>
      </c>
      <c r="AZ828" s="19">
        <f>AW828+AY828+AS828</f>
        <v/>
      </c>
    </row>
    <row r="829">
      <c r="A829" t="inlineStr">
        <is>
          <t>1万円刻み</t>
        </is>
      </c>
      <c r="B829" s="19">
        <f>'3_1万円刻み'!$A$812</f>
        <v/>
      </c>
      <c r="C829" s="19">
        <f>MIN(0,MAX(0,$B829))</f>
        <v/>
      </c>
      <c r="D829" s="19">
        <f>$B829-C829</f>
        <v/>
      </c>
      <c r="E829" s="19">
        <f>MIN(670000,ROUNDDOWN(MAX(0,D829-430000)*0.0751+47600,0))+MIN(260000,ROUNDDOWN(MAX(0,D829-430000)*0.028+17600,0))+MIN(30000,ROUNDDOWN(MAX(0,D829-430000)*0.0027+1873,0))+IF("いいえ"="はい",MIN(170000,ROUNDDOWN(MAX(0,D829-430000)*0.0243+17800,0)),0)</f>
        <v/>
      </c>
      <c r="F829" s="19">
        <f>IF(""="",215040+E829,"")</f>
        <v/>
      </c>
      <c r="G829" s="19">
        <f>IF(D829&gt;23500000,NA(),IF(D829&lt;=4890000,1040000,IF(D829&lt;=6550000,670000,620000)))</f>
        <v/>
      </c>
      <c r="H829" s="19">
        <f>MAX(0,ROUNDDOWN(D829-F829-G829-0,-3))</f>
        <v/>
      </c>
      <c r="I829" s="19">
        <f>IF(H829&lt;=0,0,ROUNDDOWN((H829*LOOKUP(H829,{0,1950001,3300001,6950001,9000001,18000001,40000001},{0.05,0.1,0.2,0.23,0.33,0.4,0.45})-LOOKUP(H829,{0,1950001,3300001,6950001,9000001,18000001,40000001},{0,97500,427500,636000,1536000,2796000,4796000}))*1.021,-2))</f>
        <v/>
      </c>
      <c r="J829" s="19">
        <f>MAX(0,ROUNDDOWN(D829-F829-430000-0,-3))</f>
        <v/>
      </c>
      <c r="K829" s="19">
        <f>IF(D829&lt;=450000,0,MAX(0,ROUNDDOWN(J829*0.06-MIN(50000,J829)*0.03,-2))+MAX(0,ROUNDDOWN(J829*0.04-MIN(50000,J829)*0.02,-2)))</f>
        <v/>
      </c>
      <c r="L829" s="19">
        <f>I829+K829+E829</f>
        <v/>
      </c>
      <c r="M829" s="19">
        <f>MIN(100000,MAX(0,$B829))</f>
        <v/>
      </c>
      <c r="N829" s="19">
        <f>$B829-M829</f>
        <v/>
      </c>
      <c r="O829" s="19">
        <f>MIN(670000,ROUNDDOWN(MAX(0,N829-430000)*0.0751+47600,0))+MIN(260000,ROUNDDOWN(MAX(0,N829-430000)*0.028+17600,0))+MIN(30000,ROUNDDOWN(MAX(0,N829-430000)*0.0027+1873,0))+IF("いいえ"="はい",MIN(170000,ROUNDDOWN(MAX(0,N829-430000)*0.0243+17800,0)),0)</f>
        <v/>
      </c>
      <c r="P829" s="19">
        <f>IF(""="",215040+O829,"")</f>
        <v/>
      </c>
      <c r="Q829" s="19">
        <f>IF(N829&gt;23500000,NA(),IF(N829&lt;=4890000,1040000,IF(N829&lt;=6550000,670000,620000)))</f>
        <v/>
      </c>
      <c r="R829" s="19">
        <f>MAX(0,ROUNDDOWN(N829-P829-Q829-0,-3))</f>
        <v/>
      </c>
      <c r="S829" s="19">
        <f>IF(R829&lt;=0,0,ROUNDDOWN((R829*LOOKUP(R829,{0,1950001,3300001,6950001,9000001,18000001,40000001},{0.05,0.1,0.2,0.23,0.33,0.4,0.45})-LOOKUP(R829,{0,1950001,3300001,6950001,9000001,18000001,40000001},{0,97500,427500,636000,1536000,2796000,4796000}))*1.021,-2))</f>
        <v/>
      </c>
      <c r="T829" s="19">
        <f>MAX(0,ROUNDDOWN(N829-P829-430000-0,-3))</f>
        <v/>
      </c>
      <c r="U829" s="19">
        <f>IF(N829&lt;=450000,0,MAX(0,ROUNDDOWN(T829*0.06-MIN(50000,T829)*0.03,-2))+MAX(0,ROUNDDOWN(T829*0.04-MIN(50000,T829)*0.02,-2)))</f>
        <v/>
      </c>
      <c r="V829" s="19">
        <f>S829+U829+O829</f>
        <v/>
      </c>
      <c r="W829" s="19">
        <f>MIN(550000,MAX(0,$B829))</f>
        <v/>
      </c>
      <c r="X829" s="19">
        <f>$B829-W829</f>
        <v/>
      </c>
      <c r="Y829" s="19">
        <f>MIN(670000,ROUNDDOWN(MAX(0,X829-430000)*0.0751+47600,0))+MIN(260000,ROUNDDOWN(MAX(0,X829-430000)*0.028+17600,0))+MIN(30000,ROUNDDOWN(MAX(0,X829-430000)*0.0027+1873,0))+IF("いいえ"="はい",MIN(170000,ROUNDDOWN(MAX(0,X829-430000)*0.0243+17800,0)),0)</f>
        <v/>
      </c>
      <c r="Z829" s="19">
        <f>IF(""="",215040+Y829,"")</f>
        <v/>
      </c>
      <c r="AA829" s="19">
        <f>IF(X829&gt;23500000,NA(),IF(X829&lt;=4890000,1040000,IF(X829&lt;=6550000,670000,620000)))</f>
        <v/>
      </c>
      <c r="AB829" s="19">
        <f>MAX(0,ROUNDDOWN(X829-Z829-AA829-0,-3))</f>
        <v/>
      </c>
      <c r="AC829" s="19">
        <f>IF(AB829&lt;=0,0,ROUNDDOWN((AB829*LOOKUP(AB829,{0,1950001,3300001,6950001,9000001,18000001,40000001},{0.05,0.1,0.2,0.23,0.33,0.4,0.45})-LOOKUP(AB829,{0,1950001,3300001,6950001,9000001,18000001,40000001},{0,97500,427500,636000,1536000,2796000,4796000}))*1.021,-2))</f>
        <v/>
      </c>
      <c r="AD829" s="19">
        <f>MAX(0,ROUNDDOWN(X829-Z829-430000-0,-3))</f>
        <v/>
      </c>
      <c r="AE829" s="19">
        <f>IF(X829&lt;=450000,0,MAX(0,ROUNDDOWN(AD829*0.06-MIN(50000,AD829)*0.03,-2))+MAX(0,ROUNDDOWN(AD829*0.04-MIN(50000,AD829)*0.02,-2)))</f>
        <v/>
      </c>
      <c r="AF829" s="19">
        <f>AC829+AE829+Y829</f>
        <v/>
      </c>
      <c r="AG829" s="19">
        <f>MIN(650000,MAX(0,$B829))</f>
        <v/>
      </c>
      <c r="AH829" s="19">
        <f>$B829-AG829</f>
        <v/>
      </c>
      <c r="AI829" s="19">
        <f>MIN(670000,ROUNDDOWN(MAX(0,AH829-430000)*0.0751+47600,0))+MIN(260000,ROUNDDOWN(MAX(0,AH829-430000)*0.028+17600,0))+MIN(30000,ROUNDDOWN(MAX(0,AH829-430000)*0.0027+1873,0))+IF("いいえ"="はい",MIN(170000,ROUNDDOWN(MAX(0,AH829-430000)*0.0243+17800,0)),0)</f>
        <v/>
      </c>
      <c r="AJ829" s="19">
        <f>IF(""="",215040+AI829,"")</f>
        <v/>
      </c>
      <c r="AK829" s="19">
        <f>IF(AH829&gt;23500000,NA(),IF(AH829&lt;=4890000,1040000,IF(AH829&lt;=6550000,670000,620000)))</f>
        <v/>
      </c>
      <c r="AL829" s="19">
        <f>MAX(0,ROUNDDOWN(AH829-AJ829-AK829-0,-3))</f>
        <v/>
      </c>
      <c r="AM829" s="19">
        <f>IF(AL829&lt;=0,0,ROUNDDOWN((AL829*LOOKUP(AL829,{0,1950001,3300001,6950001,9000001,18000001,40000001},{0.05,0.1,0.2,0.23,0.33,0.4,0.45})-LOOKUP(AL829,{0,1950001,3300001,6950001,9000001,18000001,40000001},{0,97500,427500,636000,1536000,2796000,4796000}))*1.021,-2))</f>
        <v/>
      </c>
      <c r="AN829" s="19">
        <f>MAX(0,ROUNDDOWN(AH829-AJ829-430000-0,-3))</f>
        <v/>
      </c>
      <c r="AO829" s="19">
        <f>IF(AH829&lt;=450000,0,MAX(0,ROUNDDOWN(AN829*0.06-MIN(50000,AN829)*0.03,-2))+MAX(0,ROUNDDOWN(AN829*0.04-MIN(50000,AN829)*0.02,-2)))</f>
        <v/>
      </c>
      <c r="AP829" s="19">
        <f>AM829+AO829+AI829</f>
        <v/>
      </c>
      <c r="AQ829" s="19">
        <f>MIN(750000,MAX(0,$B829))</f>
        <v/>
      </c>
      <c r="AR829" s="19">
        <f>$B829-AQ829</f>
        <v/>
      </c>
      <c r="AS829" s="19">
        <f>MIN(670000,ROUNDDOWN(MAX(0,AR829-430000)*0.0751+47600,0))+MIN(260000,ROUNDDOWN(MAX(0,AR829-430000)*0.028+17600,0))+MIN(30000,ROUNDDOWN(MAX(0,AR829-430000)*0.0027+1873,0))+IF("いいえ"="はい",MIN(170000,ROUNDDOWN(MAX(0,AR829-430000)*0.0243+17800,0)),0)</f>
        <v/>
      </c>
      <c r="AT829" s="19">
        <f>IF(""="",215040+AS829,"")</f>
        <v/>
      </c>
      <c r="AU829" s="19">
        <f>IF(AR829&gt;23500000,NA(),IF(AR829&lt;=4890000,1040000,IF(AR829&lt;=6550000,670000,620000)))</f>
        <v/>
      </c>
      <c r="AV829" s="19">
        <f>MAX(0,ROUNDDOWN(AR829-AT829-AU829-0,-3))</f>
        <v/>
      </c>
      <c r="AW829" s="19">
        <f>IF(AV829&lt;=0,0,ROUNDDOWN((AV829*LOOKUP(AV829,{0,1950001,3300001,6950001,9000001,18000001,40000001},{0.05,0.1,0.2,0.23,0.33,0.4,0.45})-LOOKUP(AV829,{0,1950001,3300001,6950001,9000001,18000001,40000001},{0,97500,427500,636000,1536000,2796000,4796000}))*1.021,-2))</f>
        <v/>
      </c>
      <c r="AX829" s="19">
        <f>MAX(0,ROUNDDOWN(AR829-AT829-430000-0,-3))</f>
        <v/>
      </c>
      <c r="AY829" s="19">
        <f>IF(AR829&lt;=450000,0,MAX(0,ROUNDDOWN(AX829*0.06-MIN(50000,AX829)*0.03,-2))+MAX(0,ROUNDDOWN(AX829*0.04-MIN(50000,AX829)*0.02,-2)))</f>
        <v/>
      </c>
      <c r="AZ829" s="19">
        <f>AW829+AY829+AS829</f>
        <v/>
      </c>
    </row>
    <row r="830">
      <c r="A830" t="inlineStr">
        <is>
          <t>1万円刻み</t>
        </is>
      </c>
      <c r="B830" s="19">
        <f>'3_1万円刻み'!$A$813</f>
        <v/>
      </c>
      <c r="C830" s="19">
        <f>MIN(0,MAX(0,$B830))</f>
        <v/>
      </c>
      <c r="D830" s="19">
        <f>$B830-C830</f>
        <v/>
      </c>
      <c r="E830" s="19">
        <f>MIN(670000,ROUNDDOWN(MAX(0,D830-430000)*0.0751+47600,0))+MIN(260000,ROUNDDOWN(MAX(0,D830-430000)*0.028+17600,0))+MIN(30000,ROUNDDOWN(MAX(0,D830-430000)*0.0027+1873,0))+IF("いいえ"="はい",MIN(170000,ROUNDDOWN(MAX(0,D830-430000)*0.0243+17800,0)),0)</f>
        <v/>
      </c>
      <c r="F830" s="19">
        <f>IF(""="",215040+E830,"")</f>
        <v/>
      </c>
      <c r="G830" s="19">
        <f>IF(D830&gt;23500000,NA(),IF(D830&lt;=4890000,1040000,IF(D830&lt;=6550000,670000,620000)))</f>
        <v/>
      </c>
      <c r="H830" s="19">
        <f>MAX(0,ROUNDDOWN(D830-F830-G830-0,-3))</f>
        <v/>
      </c>
      <c r="I830" s="19">
        <f>IF(H830&lt;=0,0,ROUNDDOWN((H830*LOOKUP(H830,{0,1950001,3300001,6950001,9000001,18000001,40000001},{0.05,0.1,0.2,0.23,0.33,0.4,0.45})-LOOKUP(H830,{0,1950001,3300001,6950001,9000001,18000001,40000001},{0,97500,427500,636000,1536000,2796000,4796000}))*1.021,-2))</f>
        <v/>
      </c>
      <c r="J830" s="19">
        <f>MAX(0,ROUNDDOWN(D830-F830-430000-0,-3))</f>
        <v/>
      </c>
      <c r="K830" s="19">
        <f>IF(D830&lt;=450000,0,MAX(0,ROUNDDOWN(J830*0.06-MIN(50000,J830)*0.03,-2))+MAX(0,ROUNDDOWN(J830*0.04-MIN(50000,J830)*0.02,-2)))</f>
        <v/>
      </c>
      <c r="L830" s="19">
        <f>I830+K830+E830</f>
        <v/>
      </c>
      <c r="M830" s="19">
        <f>MIN(100000,MAX(0,$B830))</f>
        <v/>
      </c>
      <c r="N830" s="19">
        <f>$B830-M830</f>
        <v/>
      </c>
      <c r="O830" s="19">
        <f>MIN(670000,ROUNDDOWN(MAX(0,N830-430000)*0.0751+47600,0))+MIN(260000,ROUNDDOWN(MAX(0,N830-430000)*0.028+17600,0))+MIN(30000,ROUNDDOWN(MAX(0,N830-430000)*0.0027+1873,0))+IF("いいえ"="はい",MIN(170000,ROUNDDOWN(MAX(0,N830-430000)*0.0243+17800,0)),0)</f>
        <v/>
      </c>
      <c r="P830" s="19">
        <f>IF(""="",215040+O830,"")</f>
        <v/>
      </c>
      <c r="Q830" s="19">
        <f>IF(N830&gt;23500000,NA(),IF(N830&lt;=4890000,1040000,IF(N830&lt;=6550000,670000,620000)))</f>
        <v/>
      </c>
      <c r="R830" s="19">
        <f>MAX(0,ROUNDDOWN(N830-P830-Q830-0,-3))</f>
        <v/>
      </c>
      <c r="S830" s="19">
        <f>IF(R830&lt;=0,0,ROUNDDOWN((R830*LOOKUP(R830,{0,1950001,3300001,6950001,9000001,18000001,40000001},{0.05,0.1,0.2,0.23,0.33,0.4,0.45})-LOOKUP(R830,{0,1950001,3300001,6950001,9000001,18000001,40000001},{0,97500,427500,636000,1536000,2796000,4796000}))*1.021,-2))</f>
        <v/>
      </c>
      <c r="T830" s="19">
        <f>MAX(0,ROUNDDOWN(N830-P830-430000-0,-3))</f>
        <v/>
      </c>
      <c r="U830" s="19">
        <f>IF(N830&lt;=450000,0,MAX(0,ROUNDDOWN(T830*0.06-MIN(50000,T830)*0.03,-2))+MAX(0,ROUNDDOWN(T830*0.04-MIN(50000,T830)*0.02,-2)))</f>
        <v/>
      </c>
      <c r="V830" s="19">
        <f>S830+U830+O830</f>
        <v/>
      </c>
      <c r="W830" s="19">
        <f>MIN(550000,MAX(0,$B830))</f>
        <v/>
      </c>
      <c r="X830" s="19">
        <f>$B830-W830</f>
        <v/>
      </c>
      <c r="Y830" s="19">
        <f>MIN(670000,ROUNDDOWN(MAX(0,X830-430000)*0.0751+47600,0))+MIN(260000,ROUNDDOWN(MAX(0,X830-430000)*0.028+17600,0))+MIN(30000,ROUNDDOWN(MAX(0,X830-430000)*0.0027+1873,0))+IF("いいえ"="はい",MIN(170000,ROUNDDOWN(MAX(0,X830-430000)*0.0243+17800,0)),0)</f>
        <v/>
      </c>
      <c r="Z830" s="19">
        <f>IF(""="",215040+Y830,"")</f>
        <v/>
      </c>
      <c r="AA830" s="19">
        <f>IF(X830&gt;23500000,NA(),IF(X830&lt;=4890000,1040000,IF(X830&lt;=6550000,670000,620000)))</f>
        <v/>
      </c>
      <c r="AB830" s="19">
        <f>MAX(0,ROUNDDOWN(X830-Z830-AA830-0,-3))</f>
        <v/>
      </c>
      <c r="AC830" s="19">
        <f>IF(AB830&lt;=0,0,ROUNDDOWN((AB830*LOOKUP(AB830,{0,1950001,3300001,6950001,9000001,18000001,40000001},{0.05,0.1,0.2,0.23,0.33,0.4,0.45})-LOOKUP(AB830,{0,1950001,3300001,6950001,9000001,18000001,40000001},{0,97500,427500,636000,1536000,2796000,4796000}))*1.021,-2))</f>
        <v/>
      </c>
      <c r="AD830" s="19">
        <f>MAX(0,ROUNDDOWN(X830-Z830-430000-0,-3))</f>
        <v/>
      </c>
      <c r="AE830" s="19">
        <f>IF(X830&lt;=450000,0,MAX(0,ROUNDDOWN(AD830*0.06-MIN(50000,AD830)*0.03,-2))+MAX(0,ROUNDDOWN(AD830*0.04-MIN(50000,AD830)*0.02,-2)))</f>
        <v/>
      </c>
      <c r="AF830" s="19">
        <f>AC830+AE830+Y830</f>
        <v/>
      </c>
      <c r="AG830" s="19">
        <f>MIN(650000,MAX(0,$B830))</f>
        <v/>
      </c>
      <c r="AH830" s="19">
        <f>$B830-AG830</f>
        <v/>
      </c>
      <c r="AI830" s="19">
        <f>MIN(670000,ROUNDDOWN(MAX(0,AH830-430000)*0.0751+47600,0))+MIN(260000,ROUNDDOWN(MAX(0,AH830-430000)*0.028+17600,0))+MIN(30000,ROUNDDOWN(MAX(0,AH830-430000)*0.0027+1873,0))+IF("いいえ"="はい",MIN(170000,ROUNDDOWN(MAX(0,AH830-430000)*0.0243+17800,0)),0)</f>
        <v/>
      </c>
      <c r="AJ830" s="19">
        <f>IF(""="",215040+AI830,"")</f>
        <v/>
      </c>
      <c r="AK830" s="19">
        <f>IF(AH830&gt;23500000,NA(),IF(AH830&lt;=4890000,1040000,IF(AH830&lt;=6550000,670000,620000)))</f>
        <v/>
      </c>
      <c r="AL830" s="19">
        <f>MAX(0,ROUNDDOWN(AH830-AJ830-AK830-0,-3))</f>
        <v/>
      </c>
      <c r="AM830" s="19">
        <f>IF(AL830&lt;=0,0,ROUNDDOWN((AL830*LOOKUP(AL830,{0,1950001,3300001,6950001,9000001,18000001,40000001},{0.05,0.1,0.2,0.23,0.33,0.4,0.45})-LOOKUP(AL830,{0,1950001,3300001,6950001,9000001,18000001,40000001},{0,97500,427500,636000,1536000,2796000,4796000}))*1.021,-2))</f>
        <v/>
      </c>
      <c r="AN830" s="19">
        <f>MAX(0,ROUNDDOWN(AH830-AJ830-430000-0,-3))</f>
        <v/>
      </c>
      <c r="AO830" s="19">
        <f>IF(AH830&lt;=450000,0,MAX(0,ROUNDDOWN(AN830*0.06-MIN(50000,AN830)*0.03,-2))+MAX(0,ROUNDDOWN(AN830*0.04-MIN(50000,AN830)*0.02,-2)))</f>
        <v/>
      </c>
      <c r="AP830" s="19">
        <f>AM830+AO830+AI830</f>
        <v/>
      </c>
      <c r="AQ830" s="19">
        <f>MIN(750000,MAX(0,$B830))</f>
        <v/>
      </c>
      <c r="AR830" s="19">
        <f>$B830-AQ830</f>
        <v/>
      </c>
      <c r="AS830" s="19">
        <f>MIN(670000,ROUNDDOWN(MAX(0,AR830-430000)*0.0751+47600,0))+MIN(260000,ROUNDDOWN(MAX(0,AR830-430000)*0.028+17600,0))+MIN(30000,ROUNDDOWN(MAX(0,AR830-430000)*0.0027+1873,0))+IF("いいえ"="はい",MIN(170000,ROUNDDOWN(MAX(0,AR830-430000)*0.0243+17800,0)),0)</f>
        <v/>
      </c>
      <c r="AT830" s="19">
        <f>IF(""="",215040+AS830,"")</f>
        <v/>
      </c>
      <c r="AU830" s="19">
        <f>IF(AR830&gt;23500000,NA(),IF(AR830&lt;=4890000,1040000,IF(AR830&lt;=6550000,670000,620000)))</f>
        <v/>
      </c>
      <c r="AV830" s="19">
        <f>MAX(0,ROUNDDOWN(AR830-AT830-AU830-0,-3))</f>
        <v/>
      </c>
      <c r="AW830" s="19">
        <f>IF(AV830&lt;=0,0,ROUNDDOWN((AV830*LOOKUP(AV830,{0,1950001,3300001,6950001,9000001,18000001,40000001},{0.05,0.1,0.2,0.23,0.33,0.4,0.45})-LOOKUP(AV830,{0,1950001,3300001,6950001,9000001,18000001,40000001},{0,97500,427500,636000,1536000,2796000,4796000}))*1.021,-2))</f>
        <v/>
      </c>
      <c r="AX830" s="19">
        <f>MAX(0,ROUNDDOWN(AR830-AT830-430000-0,-3))</f>
        <v/>
      </c>
      <c r="AY830" s="19">
        <f>IF(AR830&lt;=450000,0,MAX(0,ROUNDDOWN(AX830*0.06-MIN(50000,AX830)*0.03,-2))+MAX(0,ROUNDDOWN(AX830*0.04-MIN(50000,AX830)*0.02,-2)))</f>
        <v/>
      </c>
      <c r="AZ830" s="19">
        <f>AW830+AY830+AS830</f>
        <v/>
      </c>
    </row>
    <row r="831">
      <c r="A831" t="inlineStr">
        <is>
          <t>1万円刻み</t>
        </is>
      </c>
      <c r="B831" s="19">
        <f>'3_1万円刻み'!$A$814</f>
        <v/>
      </c>
      <c r="C831" s="19">
        <f>MIN(0,MAX(0,$B831))</f>
        <v/>
      </c>
      <c r="D831" s="19">
        <f>$B831-C831</f>
        <v/>
      </c>
      <c r="E831" s="19">
        <f>MIN(670000,ROUNDDOWN(MAX(0,D831-430000)*0.0751+47600,0))+MIN(260000,ROUNDDOWN(MAX(0,D831-430000)*0.028+17600,0))+MIN(30000,ROUNDDOWN(MAX(0,D831-430000)*0.0027+1873,0))+IF("いいえ"="はい",MIN(170000,ROUNDDOWN(MAX(0,D831-430000)*0.0243+17800,0)),0)</f>
        <v/>
      </c>
      <c r="F831" s="19">
        <f>IF(""="",215040+E831,"")</f>
        <v/>
      </c>
      <c r="G831" s="19">
        <f>IF(D831&gt;23500000,NA(),IF(D831&lt;=4890000,1040000,IF(D831&lt;=6550000,670000,620000)))</f>
        <v/>
      </c>
      <c r="H831" s="19">
        <f>MAX(0,ROUNDDOWN(D831-F831-G831-0,-3))</f>
        <v/>
      </c>
      <c r="I831" s="19">
        <f>IF(H831&lt;=0,0,ROUNDDOWN((H831*LOOKUP(H831,{0,1950001,3300001,6950001,9000001,18000001,40000001},{0.05,0.1,0.2,0.23,0.33,0.4,0.45})-LOOKUP(H831,{0,1950001,3300001,6950001,9000001,18000001,40000001},{0,97500,427500,636000,1536000,2796000,4796000}))*1.021,-2))</f>
        <v/>
      </c>
      <c r="J831" s="19">
        <f>MAX(0,ROUNDDOWN(D831-F831-430000-0,-3))</f>
        <v/>
      </c>
      <c r="K831" s="19">
        <f>IF(D831&lt;=450000,0,MAX(0,ROUNDDOWN(J831*0.06-MIN(50000,J831)*0.03,-2))+MAX(0,ROUNDDOWN(J831*0.04-MIN(50000,J831)*0.02,-2)))</f>
        <v/>
      </c>
      <c r="L831" s="19">
        <f>I831+K831+E831</f>
        <v/>
      </c>
      <c r="M831" s="19">
        <f>MIN(100000,MAX(0,$B831))</f>
        <v/>
      </c>
      <c r="N831" s="19">
        <f>$B831-M831</f>
        <v/>
      </c>
      <c r="O831" s="19">
        <f>MIN(670000,ROUNDDOWN(MAX(0,N831-430000)*0.0751+47600,0))+MIN(260000,ROUNDDOWN(MAX(0,N831-430000)*0.028+17600,0))+MIN(30000,ROUNDDOWN(MAX(0,N831-430000)*0.0027+1873,0))+IF("いいえ"="はい",MIN(170000,ROUNDDOWN(MAX(0,N831-430000)*0.0243+17800,0)),0)</f>
        <v/>
      </c>
      <c r="P831" s="19">
        <f>IF(""="",215040+O831,"")</f>
        <v/>
      </c>
      <c r="Q831" s="19">
        <f>IF(N831&gt;23500000,NA(),IF(N831&lt;=4890000,1040000,IF(N831&lt;=6550000,670000,620000)))</f>
        <v/>
      </c>
      <c r="R831" s="19">
        <f>MAX(0,ROUNDDOWN(N831-P831-Q831-0,-3))</f>
        <v/>
      </c>
      <c r="S831" s="19">
        <f>IF(R831&lt;=0,0,ROUNDDOWN((R831*LOOKUP(R831,{0,1950001,3300001,6950001,9000001,18000001,40000001},{0.05,0.1,0.2,0.23,0.33,0.4,0.45})-LOOKUP(R831,{0,1950001,3300001,6950001,9000001,18000001,40000001},{0,97500,427500,636000,1536000,2796000,4796000}))*1.021,-2))</f>
        <v/>
      </c>
      <c r="T831" s="19">
        <f>MAX(0,ROUNDDOWN(N831-P831-430000-0,-3))</f>
        <v/>
      </c>
      <c r="U831" s="19">
        <f>IF(N831&lt;=450000,0,MAX(0,ROUNDDOWN(T831*0.06-MIN(50000,T831)*0.03,-2))+MAX(0,ROUNDDOWN(T831*0.04-MIN(50000,T831)*0.02,-2)))</f>
        <v/>
      </c>
      <c r="V831" s="19">
        <f>S831+U831+O831</f>
        <v/>
      </c>
      <c r="W831" s="19">
        <f>MIN(550000,MAX(0,$B831))</f>
        <v/>
      </c>
      <c r="X831" s="19">
        <f>$B831-W831</f>
        <v/>
      </c>
      <c r="Y831" s="19">
        <f>MIN(670000,ROUNDDOWN(MAX(0,X831-430000)*0.0751+47600,0))+MIN(260000,ROUNDDOWN(MAX(0,X831-430000)*0.028+17600,0))+MIN(30000,ROUNDDOWN(MAX(0,X831-430000)*0.0027+1873,0))+IF("いいえ"="はい",MIN(170000,ROUNDDOWN(MAX(0,X831-430000)*0.0243+17800,0)),0)</f>
        <v/>
      </c>
      <c r="Z831" s="19">
        <f>IF(""="",215040+Y831,"")</f>
        <v/>
      </c>
      <c r="AA831" s="19">
        <f>IF(X831&gt;23500000,NA(),IF(X831&lt;=4890000,1040000,IF(X831&lt;=6550000,670000,620000)))</f>
        <v/>
      </c>
      <c r="AB831" s="19">
        <f>MAX(0,ROUNDDOWN(X831-Z831-AA831-0,-3))</f>
        <v/>
      </c>
      <c r="AC831" s="19">
        <f>IF(AB831&lt;=0,0,ROUNDDOWN((AB831*LOOKUP(AB831,{0,1950001,3300001,6950001,9000001,18000001,40000001},{0.05,0.1,0.2,0.23,0.33,0.4,0.45})-LOOKUP(AB831,{0,1950001,3300001,6950001,9000001,18000001,40000001},{0,97500,427500,636000,1536000,2796000,4796000}))*1.021,-2))</f>
        <v/>
      </c>
      <c r="AD831" s="19">
        <f>MAX(0,ROUNDDOWN(X831-Z831-430000-0,-3))</f>
        <v/>
      </c>
      <c r="AE831" s="19">
        <f>IF(X831&lt;=450000,0,MAX(0,ROUNDDOWN(AD831*0.06-MIN(50000,AD831)*0.03,-2))+MAX(0,ROUNDDOWN(AD831*0.04-MIN(50000,AD831)*0.02,-2)))</f>
        <v/>
      </c>
      <c r="AF831" s="19">
        <f>AC831+AE831+Y831</f>
        <v/>
      </c>
      <c r="AG831" s="19">
        <f>MIN(650000,MAX(0,$B831))</f>
        <v/>
      </c>
      <c r="AH831" s="19">
        <f>$B831-AG831</f>
        <v/>
      </c>
      <c r="AI831" s="19">
        <f>MIN(670000,ROUNDDOWN(MAX(0,AH831-430000)*0.0751+47600,0))+MIN(260000,ROUNDDOWN(MAX(0,AH831-430000)*0.028+17600,0))+MIN(30000,ROUNDDOWN(MAX(0,AH831-430000)*0.0027+1873,0))+IF("いいえ"="はい",MIN(170000,ROUNDDOWN(MAX(0,AH831-430000)*0.0243+17800,0)),0)</f>
        <v/>
      </c>
      <c r="AJ831" s="19">
        <f>IF(""="",215040+AI831,"")</f>
        <v/>
      </c>
      <c r="AK831" s="19">
        <f>IF(AH831&gt;23500000,NA(),IF(AH831&lt;=4890000,1040000,IF(AH831&lt;=6550000,670000,620000)))</f>
        <v/>
      </c>
      <c r="AL831" s="19">
        <f>MAX(0,ROUNDDOWN(AH831-AJ831-AK831-0,-3))</f>
        <v/>
      </c>
      <c r="AM831" s="19">
        <f>IF(AL831&lt;=0,0,ROUNDDOWN((AL831*LOOKUP(AL831,{0,1950001,3300001,6950001,9000001,18000001,40000001},{0.05,0.1,0.2,0.23,0.33,0.4,0.45})-LOOKUP(AL831,{0,1950001,3300001,6950001,9000001,18000001,40000001},{0,97500,427500,636000,1536000,2796000,4796000}))*1.021,-2))</f>
        <v/>
      </c>
      <c r="AN831" s="19">
        <f>MAX(0,ROUNDDOWN(AH831-AJ831-430000-0,-3))</f>
        <v/>
      </c>
      <c r="AO831" s="19">
        <f>IF(AH831&lt;=450000,0,MAX(0,ROUNDDOWN(AN831*0.06-MIN(50000,AN831)*0.03,-2))+MAX(0,ROUNDDOWN(AN831*0.04-MIN(50000,AN831)*0.02,-2)))</f>
        <v/>
      </c>
      <c r="AP831" s="19">
        <f>AM831+AO831+AI831</f>
        <v/>
      </c>
      <c r="AQ831" s="19">
        <f>MIN(750000,MAX(0,$B831))</f>
        <v/>
      </c>
      <c r="AR831" s="19">
        <f>$B831-AQ831</f>
        <v/>
      </c>
      <c r="AS831" s="19">
        <f>MIN(670000,ROUNDDOWN(MAX(0,AR831-430000)*0.0751+47600,0))+MIN(260000,ROUNDDOWN(MAX(0,AR831-430000)*0.028+17600,0))+MIN(30000,ROUNDDOWN(MAX(0,AR831-430000)*0.0027+1873,0))+IF("いいえ"="はい",MIN(170000,ROUNDDOWN(MAX(0,AR831-430000)*0.0243+17800,0)),0)</f>
        <v/>
      </c>
      <c r="AT831" s="19">
        <f>IF(""="",215040+AS831,"")</f>
        <v/>
      </c>
      <c r="AU831" s="19">
        <f>IF(AR831&gt;23500000,NA(),IF(AR831&lt;=4890000,1040000,IF(AR831&lt;=6550000,670000,620000)))</f>
        <v/>
      </c>
      <c r="AV831" s="19">
        <f>MAX(0,ROUNDDOWN(AR831-AT831-AU831-0,-3))</f>
        <v/>
      </c>
      <c r="AW831" s="19">
        <f>IF(AV831&lt;=0,0,ROUNDDOWN((AV831*LOOKUP(AV831,{0,1950001,3300001,6950001,9000001,18000001,40000001},{0.05,0.1,0.2,0.23,0.33,0.4,0.45})-LOOKUP(AV831,{0,1950001,3300001,6950001,9000001,18000001,40000001},{0,97500,427500,636000,1536000,2796000,4796000}))*1.021,-2))</f>
        <v/>
      </c>
      <c r="AX831" s="19">
        <f>MAX(0,ROUNDDOWN(AR831-AT831-430000-0,-3))</f>
        <v/>
      </c>
      <c r="AY831" s="19">
        <f>IF(AR831&lt;=450000,0,MAX(0,ROUNDDOWN(AX831*0.06-MIN(50000,AX831)*0.03,-2))+MAX(0,ROUNDDOWN(AX831*0.04-MIN(50000,AX831)*0.02,-2)))</f>
        <v/>
      </c>
      <c r="AZ831" s="19">
        <f>AW831+AY831+AS831</f>
        <v/>
      </c>
    </row>
    <row r="832">
      <c r="A832" t="inlineStr">
        <is>
          <t>1万円刻み</t>
        </is>
      </c>
      <c r="B832" s="19">
        <f>'3_1万円刻み'!$A$815</f>
        <v/>
      </c>
      <c r="C832" s="19">
        <f>MIN(0,MAX(0,$B832))</f>
        <v/>
      </c>
      <c r="D832" s="19">
        <f>$B832-C832</f>
        <v/>
      </c>
      <c r="E832" s="19">
        <f>MIN(670000,ROUNDDOWN(MAX(0,D832-430000)*0.0751+47600,0))+MIN(260000,ROUNDDOWN(MAX(0,D832-430000)*0.028+17600,0))+MIN(30000,ROUNDDOWN(MAX(0,D832-430000)*0.0027+1873,0))+IF("いいえ"="はい",MIN(170000,ROUNDDOWN(MAX(0,D832-430000)*0.0243+17800,0)),0)</f>
        <v/>
      </c>
      <c r="F832" s="19">
        <f>IF(""="",215040+E832,"")</f>
        <v/>
      </c>
      <c r="G832" s="19">
        <f>IF(D832&gt;23500000,NA(),IF(D832&lt;=4890000,1040000,IF(D832&lt;=6550000,670000,620000)))</f>
        <v/>
      </c>
      <c r="H832" s="19">
        <f>MAX(0,ROUNDDOWN(D832-F832-G832-0,-3))</f>
        <v/>
      </c>
      <c r="I832" s="19">
        <f>IF(H832&lt;=0,0,ROUNDDOWN((H832*LOOKUP(H832,{0,1950001,3300001,6950001,9000001,18000001,40000001},{0.05,0.1,0.2,0.23,0.33,0.4,0.45})-LOOKUP(H832,{0,1950001,3300001,6950001,9000001,18000001,40000001},{0,97500,427500,636000,1536000,2796000,4796000}))*1.021,-2))</f>
        <v/>
      </c>
      <c r="J832" s="19">
        <f>MAX(0,ROUNDDOWN(D832-F832-430000-0,-3))</f>
        <v/>
      </c>
      <c r="K832" s="19">
        <f>IF(D832&lt;=450000,0,MAX(0,ROUNDDOWN(J832*0.06-MIN(50000,J832)*0.03,-2))+MAX(0,ROUNDDOWN(J832*0.04-MIN(50000,J832)*0.02,-2)))</f>
        <v/>
      </c>
      <c r="L832" s="19">
        <f>I832+K832+E832</f>
        <v/>
      </c>
      <c r="M832" s="19">
        <f>MIN(100000,MAX(0,$B832))</f>
        <v/>
      </c>
      <c r="N832" s="19">
        <f>$B832-M832</f>
        <v/>
      </c>
      <c r="O832" s="19">
        <f>MIN(670000,ROUNDDOWN(MAX(0,N832-430000)*0.0751+47600,0))+MIN(260000,ROUNDDOWN(MAX(0,N832-430000)*0.028+17600,0))+MIN(30000,ROUNDDOWN(MAX(0,N832-430000)*0.0027+1873,0))+IF("いいえ"="はい",MIN(170000,ROUNDDOWN(MAX(0,N832-430000)*0.0243+17800,0)),0)</f>
        <v/>
      </c>
      <c r="P832" s="19">
        <f>IF(""="",215040+O832,"")</f>
        <v/>
      </c>
      <c r="Q832" s="19">
        <f>IF(N832&gt;23500000,NA(),IF(N832&lt;=4890000,1040000,IF(N832&lt;=6550000,670000,620000)))</f>
        <v/>
      </c>
      <c r="R832" s="19">
        <f>MAX(0,ROUNDDOWN(N832-P832-Q832-0,-3))</f>
        <v/>
      </c>
      <c r="S832" s="19">
        <f>IF(R832&lt;=0,0,ROUNDDOWN((R832*LOOKUP(R832,{0,1950001,3300001,6950001,9000001,18000001,40000001},{0.05,0.1,0.2,0.23,0.33,0.4,0.45})-LOOKUP(R832,{0,1950001,3300001,6950001,9000001,18000001,40000001},{0,97500,427500,636000,1536000,2796000,4796000}))*1.021,-2))</f>
        <v/>
      </c>
      <c r="T832" s="19">
        <f>MAX(0,ROUNDDOWN(N832-P832-430000-0,-3))</f>
        <v/>
      </c>
      <c r="U832" s="19">
        <f>IF(N832&lt;=450000,0,MAX(0,ROUNDDOWN(T832*0.06-MIN(50000,T832)*0.03,-2))+MAX(0,ROUNDDOWN(T832*0.04-MIN(50000,T832)*0.02,-2)))</f>
        <v/>
      </c>
      <c r="V832" s="19">
        <f>S832+U832+O832</f>
        <v/>
      </c>
      <c r="W832" s="19">
        <f>MIN(550000,MAX(0,$B832))</f>
        <v/>
      </c>
      <c r="X832" s="19">
        <f>$B832-W832</f>
        <v/>
      </c>
      <c r="Y832" s="19">
        <f>MIN(670000,ROUNDDOWN(MAX(0,X832-430000)*0.0751+47600,0))+MIN(260000,ROUNDDOWN(MAX(0,X832-430000)*0.028+17600,0))+MIN(30000,ROUNDDOWN(MAX(0,X832-430000)*0.0027+1873,0))+IF("いいえ"="はい",MIN(170000,ROUNDDOWN(MAX(0,X832-430000)*0.0243+17800,0)),0)</f>
        <v/>
      </c>
      <c r="Z832" s="19">
        <f>IF(""="",215040+Y832,"")</f>
        <v/>
      </c>
      <c r="AA832" s="19">
        <f>IF(X832&gt;23500000,NA(),IF(X832&lt;=4890000,1040000,IF(X832&lt;=6550000,670000,620000)))</f>
        <v/>
      </c>
      <c r="AB832" s="19">
        <f>MAX(0,ROUNDDOWN(X832-Z832-AA832-0,-3))</f>
        <v/>
      </c>
      <c r="AC832" s="19">
        <f>IF(AB832&lt;=0,0,ROUNDDOWN((AB832*LOOKUP(AB832,{0,1950001,3300001,6950001,9000001,18000001,40000001},{0.05,0.1,0.2,0.23,0.33,0.4,0.45})-LOOKUP(AB832,{0,1950001,3300001,6950001,9000001,18000001,40000001},{0,97500,427500,636000,1536000,2796000,4796000}))*1.021,-2))</f>
        <v/>
      </c>
      <c r="AD832" s="19">
        <f>MAX(0,ROUNDDOWN(X832-Z832-430000-0,-3))</f>
        <v/>
      </c>
      <c r="AE832" s="19">
        <f>IF(X832&lt;=450000,0,MAX(0,ROUNDDOWN(AD832*0.06-MIN(50000,AD832)*0.03,-2))+MAX(0,ROUNDDOWN(AD832*0.04-MIN(50000,AD832)*0.02,-2)))</f>
        <v/>
      </c>
      <c r="AF832" s="19">
        <f>AC832+AE832+Y832</f>
        <v/>
      </c>
      <c r="AG832" s="19">
        <f>MIN(650000,MAX(0,$B832))</f>
        <v/>
      </c>
      <c r="AH832" s="19">
        <f>$B832-AG832</f>
        <v/>
      </c>
      <c r="AI832" s="19">
        <f>MIN(670000,ROUNDDOWN(MAX(0,AH832-430000)*0.0751+47600,0))+MIN(260000,ROUNDDOWN(MAX(0,AH832-430000)*0.028+17600,0))+MIN(30000,ROUNDDOWN(MAX(0,AH832-430000)*0.0027+1873,0))+IF("いいえ"="はい",MIN(170000,ROUNDDOWN(MAX(0,AH832-430000)*0.0243+17800,0)),0)</f>
        <v/>
      </c>
      <c r="AJ832" s="19">
        <f>IF(""="",215040+AI832,"")</f>
        <v/>
      </c>
      <c r="AK832" s="19">
        <f>IF(AH832&gt;23500000,NA(),IF(AH832&lt;=4890000,1040000,IF(AH832&lt;=6550000,670000,620000)))</f>
        <v/>
      </c>
      <c r="AL832" s="19">
        <f>MAX(0,ROUNDDOWN(AH832-AJ832-AK832-0,-3))</f>
        <v/>
      </c>
      <c r="AM832" s="19">
        <f>IF(AL832&lt;=0,0,ROUNDDOWN((AL832*LOOKUP(AL832,{0,1950001,3300001,6950001,9000001,18000001,40000001},{0.05,0.1,0.2,0.23,0.33,0.4,0.45})-LOOKUP(AL832,{0,1950001,3300001,6950001,9000001,18000001,40000001},{0,97500,427500,636000,1536000,2796000,4796000}))*1.021,-2))</f>
        <v/>
      </c>
      <c r="AN832" s="19">
        <f>MAX(0,ROUNDDOWN(AH832-AJ832-430000-0,-3))</f>
        <v/>
      </c>
      <c r="AO832" s="19">
        <f>IF(AH832&lt;=450000,0,MAX(0,ROUNDDOWN(AN832*0.06-MIN(50000,AN832)*0.03,-2))+MAX(0,ROUNDDOWN(AN832*0.04-MIN(50000,AN832)*0.02,-2)))</f>
        <v/>
      </c>
      <c r="AP832" s="19">
        <f>AM832+AO832+AI832</f>
        <v/>
      </c>
      <c r="AQ832" s="19">
        <f>MIN(750000,MAX(0,$B832))</f>
        <v/>
      </c>
      <c r="AR832" s="19">
        <f>$B832-AQ832</f>
        <v/>
      </c>
      <c r="AS832" s="19">
        <f>MIN(670000,ROUNDDOWN(MAX(0,AR832-430000)*0.0751+47600,0))+MIN(260000,ROUNDDOWN(MAX(0,AR832-430000)*0.028+17600,0))+MIN(30000,ROUNDDOWN(MAX(0,AR832-430000)*0.0027+1873,0))+IF("いいえ"="はい",MIN(170000,ROUNDDOWN(MAX(0,AR832-430000)*0.0243+17800,0)),0)</f>
        <v/>
      </c>
      <c r="AT832" s="19">
        <f>IF(""="",215040+AS832,"")</f>
        <v/>
      </c>
      <c r="AU832" s="19">
        <f>IF(AR832&gt;23500000,NA(),IF(AR832&lt;=4890000,1040000,IF(AR832&lt;=6550000,670000,620000)))</f>
        <v/>
      </c>
      <c r="AV832" s="19">
        <f>MAX(0,ROUNDDOWN(AR832-AT832-AU832-0,-3))</f>
        <v/>
      </c>
      <c r="AW832" s="19">
        <f>IF(AV832&lt;=0,0,ROUNDDOWN((AV832*LOOKUP(AV832,{0,1950001,3300001,6950001,9000001,18000001,40000001},{0.05,0.1,0.2,0.23,0.33,0.4,0.45})-LOOKUP(AV832,{0,1950001,3300001,6950001,9000001,18000001,40000001},{0,97500,427500,636000,1536000,2796000,4796000}))*1.021,-2))</f>
        <v/>
      </c>
      <c r="AX832" s="19">
        <f>MAX(0,ROUNDDOWN(AR832-AT832-430000-0,-3))</f>
        <v/>
      </c>
      <c r="AY832" s="19">
        <f>IF(AR832&lt;=450000,0,MAX(0,ROUNDDOWN(AX832*0.06-MIN(50000,AX832)*0.03,-2))+MAX(0,ROUNDDOWN(AX832*0.04-MIN(50000,AX832)*0.02,-2)))</f>
        <v/>
      </c>
      <c r="AZ832" s="19">
        <f>AW832+AY832+AS832</f>
        <v/>
      </c>
    </row>
    <row r="833">
      <c r="A833" t="inlineStr">
        <is>
          <t>1万円刻み</t>
        </is>
      </c>
      <c r="B833" s="19">
        <f>'3_1万円刻み'!$A$816</f>
        <v/>
      </c>
      <c r="C833" s="19">
        <f>MIN(0,MAX(0,$B833))</f>
        <v/>
      </c>
      <c r="D833" s="19">
        <f>$B833-C833</f>
        <v/>
      </c>
      <c r="E833" s="19">
        <f>MIN(670000,ROUNDDOWN(MAX(0,D833-430000)*0.0751+47600,0))+MIN(260000,ROUNDDOWN(MAX(0,D833-430000)*0.028+17600,0))+MIN(30000,ROUNDDOWN(MAX(0,D833-430000)*0.0027+1873,0))+IF("いいえ"="はい",MIN(170000,ROUNDDOWN(MAX(0,D833-430000)*0.0243+17800,0)),0)</f>
        <v/>
      </c>
      <c r="F833" s="19">
        <f>IF(""="",215040+E833,"")</f>
        <v/>
      </c>
      <c r="G833" s="19">
        <f>IF(D833&gt;23500000,NA(),IF(D833&lt;=4890000,1040000,IF(D833&lt;=6550000,670000,620000)))</f>
        <v/>
      </c>
      <c r="H833" s="19">
        <f>MAX(0,ROUNDDOWN(D833-F833-G833-0,-3))</f>
        <v/>
      </c>
      <c r="I833" s="19">
        <f>IF(H833&lt;=0,0,ROUNDDOWN((H833*LOOKUP(H833,{0,1950001,3300001,6950001,9000001,18000001,40000001},{0.05,0.1,0.2,0.23,0.33,0.4,0.45})-LOOKUP(H833,{0,1950001,3300001,6950001,9000001,18000001,40000001},{0,97500,427500,636000,1536000,2796000,4796000}))*1.021,-2))</f>
        <v/>
      </c>
      <c r="J833" s="19">
        <f>MAX(0,ROUNDDOWN(D833-F833-430000-0,-3))</f>
        <v/>
      </c>
      <c r="K833" s="19">
        <f>IF(D833&lt;=450000,0,MAX(0,ROUNDDOWN(J833*0.06-MIN(50000,J833)*0.03,-2))+MAX(0,ROUNDDOWN(J833*0.04-MIN(50000,J833)*0.02,-2)))</f>
        <v/>
      </c>
      <c r="L833" s="19">
        <f>I833+K833+E833</f>
        <v/>
      </c>
      <c r="M833" s="19">
        <f>MIN(100000,MAX(0,$B833))</f>
        <v/>
      </c>
      <c r="N833" s="19">
        <f>$B833-M833</f>
        <v/>
      </c>
      <c r="O833" s="19">
        <f>MIN(670000,ROUNDDOWN(MAX(0,N833-430000)*0.0751+47600,0))+MIN(260000,ROUNDDOWN(MAX(0,N833-430000)*0.028+17600,0))+MIN(30000,ROUNDDOWN(MAX(0,N833-430000)*0.0027+1873,0))+IF("いいえ"="はい",MIN(170000,ROUNDDOWN(MAX(0,N833-430000)*0.0243+17800,0)),0)</f>
        <v/>
      </c>
      <c r="P833" s="19">
        <f>IF(""="",215040+O833,"")</f>
        <v/>
      </c>
      <c r="Q833" s="19">
        <f>IF(N833&gt;23500000,NA(),IF(N833&lt;=4890000,1040000,IF(N833&lt;=6550000,670000,620000)))</f>
        <v/>
      </c>
      <c r="R833" s="19">
        <f>MAX(0,ROUNDDOWN(N833-P833-Q833-0,-3))</f>
        <v/>
      </c>
      <c r="S833" s="19">
        <f>IF(R833&lt;=0,0,ROUNDDOWN((R833*LOOKUP(R833,{0,1950001,3300001,6950001,9000001,18000001,40000001},{0.05,0.1,0.2,0.23,0.33,0.4,0.45})-LOOKUP(R833,{0,1950001,3300001,6950001,9000001,18000001,40000001},{0,97500,427500,636000,1536000,2796000,4796000}))*1.021,-2))</f>
        <v/>
      </c>
      <c r="T833" s="19">
        <f>MAX(0,ROUNDDOWN(N833-P833-430000-0,-3))</f>
        <v/>
      </c>
      <c r="U833" s="19">
        <f>IF(N833&lt;=450000,0,MAX(0,ROUNDDOWN(T833*0.06-MIN(50000,T833)*0.03,-2))+MAX(0,ROUNDDOWN(T833*0.04-MIN(50000,T833)*0.02,-2)))</f>
        <v/>
      </c>
      <c r="V833" s="19">
        <f>S833+U833+O833</f>
        <v/>
      </c>
      <c r="W833" s="19">
        <f>MIN(550000,MAX(0,$B833))</f>
        <v/>
      </c>
      <c r="X833" s="19">
        <f>$B833-W833</f>
        <v/>
      </c>
      <c r="Y833" s="19">
        <f>MIN(670000,ROUNDDOWN(MAX(0,X833-430000)*0.0751+47600,0))+MIN(260000,ROUNDDOWN(MAX(0,X833-430000)*0.028+17600,0))+MIN(30000,ROUNDDOWN(MAX(0,X833-430000)*0.0027+1873,0))+IF("いいえ"="はい",MIN(170000,ROUNDDOWN(MAX(0,X833-430000)*0.0243+17800,0)),0)</f>
        <v/>
      </c>
      <c r="Z833" s="19">
        <f>IF(""="",215040+Y833,"")</f>
        <v/>
      </c>
      <c r="AA833" s="19">
        <f>IF(X833&gt;23500000,NA(),IF(X833&lt;=4890000,1040000,IF(X833&lt;=6550000,670000,620000)))</f>
        <v/>
      </c>
      <c r="AB833" s="19">
        <f>MAX(0,ROUNDDOWN(X833-Z833-AA833-0,-3))</f>
        <v/>
      </c>
      <c r="AC833" s="19">
        <f>IF(AB833&lt;=0,0,ROUNDDOWN((AB833*LOOKUP(AB833,{0,1950001,3300001,6950001,9000001,18000001,40000001},{0.05,0.1,0.2,0.23,0.33,0.4,0.45})-LOOKUP(AB833,{0,1950001,3300001,6950001,9000001,18000001,40000001},{0,97500,427500,636000,1536000,2796000,4796000}))*1.021,-2))</f>
        <v/>
      </c>
      <c r="AD833" s="19">
        <f>MAX(0,ROUNDDOWN(X833-Z833-430000-0,-3))</f>
        <v/>
      </c>
      <c r="AE833" s="19">
        <f>IF(X833&lt;=450000,0,MAX(0,ROUNDDOWN(AD833*0.06-MIN(50000,AD833)*0.03,-2))+MAX(0,ROUNDDOWN(AD833*0.04-MIN(50000,AD833)*0.02,-2)))</f>
        <v/>
      </c>
      <c r="AF833" s="19">
        <f>AC833+AE833+Y833</f>
        <v/>
      </c>
      <c r="AG833" s="19">
        <f>MIN(650000,MAX(0,$B833))</f>
        <v/>
      </c>
      <c r="AH833" s="19">
        <f>$B833-AG833</f>
        <v/>
      </c>
      <c r="AI833" s="19">
        <f>MIN(670000,ROUNDDOWN(MAX(0,AH833-430000)*0.0751+47600,0))+MIN(260000,ROUNDDOWN(MAX(0,AH833-430000)*0.028+17600,0))+MIN(30000,ROUNDDOWN(MAX(0,AH833-430000)*0.0027+1873,0))+IF("いいえ"="はい",MIN(170000,ROUNDDOWN(MAX(0,AH833-430000)*0.0243+17800,0)),0)</f>
        <v/>
      </c>
      <c r="AJ833" s="19">
        <f>IF(""="",215040+AI833,"")</f>
        <v/>
      </c>
      <c r="AK833" s="19">
        <f>IF(AH833&gt;23500000,NA(),IF(AH833&lt;=4890000,1040000,IF(AH833&lt;=6550000,670000,620000)))</f>
        <v/>
      </c>
      <c r="AL833" s="19">
        <f>MAX(0,ROUNDDOWN(AH833-AJ833-AK833-0,-3))</f>
        <v/>
      </c>
      <c r="AM833" s="19">
        <f>IF(AL833&lt;=0,0,ROUNDDOWN((AL833*LOOKUP(AL833,{0,1950001,3300001,6950001,9000001,18000001,40000001},{0.05,0.1,0.2,0.23,0.33,0.4,0.45})-LOOKUP(AL833,{0,1950001,3300001,6950001,9000001,18000001,40000001},{0,97500,427500,636000,1536000,2796000,4796000}))*1.021,-2))</f>
        <v/>
      </c>
      <c r="AN833" s="19">
        <f>MAX(0,ROUNDDOWN(AH833-AJ833-430000-0,-3))</f>
        <v/>
      </c>
      <c r="AO833" s="19">
        <f>IF(AH833&lt;=450000,0,MAX(0,ROUNDDOWN(AN833*0.06-MIN(50000,AN833)*0.03,-2))+MAX(0,ROUNDDOWN(AN833*0.04-MIN(50000,AN833)*0.02,-2)))</f>
        <v/>
      </c>
      <c r="AP833" s="19">
        <f>AM833+AO833+AI833</f>
        <v/>
      </c>
      <c r="AQ833" s="19">
        <f>MIN(750000,MAX(0,$B833))</f>
        <v/>
      </c>
      <c r="AR833" s="19">
        <f>$B833-AQ833</f>
        <v/>
      </c>
      <c r="AS833" s="19">
        <f>MIN(670000,ROUNDDOWN(MAX(0,AR833-430000)*0.0751+47600,0))+MIN(260000,ROUNDDOWN(MAX(0,AR833-430000)*0.028+17600,0))+MIN(30000,ROUNDDOWN(MAX(0,AR833-430000)*0.0027+1873,0))+IF("いいえ"="はい",MIN(170000,ROUNDDOWN(MAX(0,AR833-430000)*0.0243+17800,0)),0)</f>
        <v/>
      </c>
      <c r="AT833" s="19">
        <f>IF(""="",215040+AS833,"")</f>
        <v/>
      </c>
      <c r="AU833" s="19">
        <f>IF(AR833&gt;23500000,NA(),IF(AR833&lt;=4890000,1040000,IF(AR833&lt;=6550000,670000,620000)))</f>
        <v/>
      </c>
      <c r="AV833" s="19">
        <f>MAX(0,ROUNDDOWN(AR833-AT833-AU833-0,-3))</f>
        <v/>
      </c>
      <c r="AW833" s="19">
        <f>IF(AV833&lt;=0,0,ROUNDDOWN((AV833*LOOKUP(AV833,{0,1950001,3300001,6950001,9000001,18000001,40000001},{0.05,0.1,0.2,0.23,0.33,0.4,0.45})-LOOKUP(AV833,{0,1950001,3300001,6950001,9000001,18000001,40000001},{0,97500,427500,636000,1536000,2796000,4796000}))*1.021,-2))</f>
        <v/>
      </c>
      <c r="AX833" s="19">
        <f>MAX(0,ROUNDDOWN(AR833-AT833-430000-0,-3))</f>
        <v/>
      </c>
      <c r="AY833" s="19">
        <f>IF(AR833&lt;=450000,0,MAX(0,ROUNDDOWN(AX833*0.06-MIN(50000,AX833)*0.03,-2))+MAX(0,ROUNDDOWN(AX833*0.04-MIN(50000,AX833)*0.02,-2)))</f>
        <v/>
      </c>
      <c r="AZ833" s="19">
        <f>AW833+AY833+AS833</f>
        <v/>
      </c>
    </row>
    <row r="834">
      <c r="A834" t="inlineStr">
        <is>
          <t>1万円刻み</t>
        </is>
      </c>
      <c r="B834" s="19">
        <f>'3_1万円刻み'!$A$817</f>
        <v/>
      </c>
      <c r="C834" s="19">
        <f>MIN(0,MAX(0,$B834))</f>
        <v/>
      </c>
      <c r="D834" s="19">
        <f>$B834-C834</f>
        <v/>
      </c>
      <c r="E834" s="19">
        <f>MIN(670000,ROUNDDOWN(MAX(0,D834-430000)*0.0751+47600,0))+MIN(260000,ROUNDDOWN(MAX(0,D834-430000)*0.028+17600,0))+MIN(30000,ROUNDDOWN(MAX(0,D834-430000)*0.0027+1873,0))+IF("いいえ"="はい",MIN(170000,ROUNDDOWN(MAX(0,D834-430000)*0.0243+17800,0)),0)</f>
        <v/>
      </c>
      <c r="F834" s="19">
        <f>IF(""="",215040+E834,"")</f>
        <v/>
      </c>
      <c r="G834" s="19">
        <f>IF(D834&gt;23500000,NA(),IF(D834&lt;=4890000,1040000,IF(D834&lt;=6550000,670000,620000)))</f>
        <v/>
      </c>
      <c r="H834" s="19">
        <f>MAX(0,ROUNDDOWN(D834-F834-G834-0,-3))</f>
        <v/>
      </c>
      <c r="I834" s="19">
        <f>IF(H834&lt;=0,0,ROUNDDOWN((H834*LOOKUP(H834,{0,1950001,3300001,6950001,9000001,18000001,40000001},{0.05,0.1,0.2,0.23,0.33,0.4,0.45})-LOOKUP(H834,{0,1950001,3300001,6950001,9000001,18000001,40000001},{0,97500,427500,636000,1536000,2796000,4796000}))*1.021,-2))</f>
        <v/>
      </c>
      <c r="J834" s="19">
        <f>MAX(0,ROUNDDOWN(D834-F834-430000-0,-3))</f>
        <v/>
      </c>
      <c r="K834" s="19">
        <f>IF(D834&lt;=450000,0,MAX(0,ROUNDDOWN(J834*0.06-MIN(50000,J834)*0.03,-2))+MAX(0,ROUNDDOWN(J834*0.04-MIN(50000,J834)*0.02,-2)))</f>
        <v/>
      </c>
      <c r="L834" s="19">
        <f>I834+K834+E834</f>
        <v/>
      </c>
      <c r="M834" s="19">
        <f>MIN(100000,MAX(0,$B834))</f>
        <v/>
      </c>
      <c r="N834" s="19">
        <f>$B834-M834</f>
        <v/>
      </c>
      <c r="O834" s="19">
        <f>MIN(670000,ROUNDDOWN(MAX(0,N834-430000)*0.0751+47600,0))+MIN(260000,ROUNDDOWN(MAX(0,N834-430000)*0.028+17600,0))+MIN(30000,ROUNDDOWN(MAX(0,N834-430000)*0.0027+1873,0))+IF("いいえ"="はい",MIN(170000,ROUNDDOWN(MAX(0,N834-430000)*0.0243+17800,0)),0)</f>
        <v/>
      </c>
      <c r="P834" s="19">
        <f>IF(""="",215040+O834,"")</f>
        <v/>
      </c>
      <c r="Q834" s="19">
        <f>IF(N834&gt;23500000,NA(),IF(N834&lt;=4890000,1040000,IF(N834&lt;=6550000,670000,620000)))</f>
        <v/>
      </c>
      <c r="R834" s="19">
        <f>MAX(0,ROUNDDOWN(N834-P834-Q834-0,-3))</f>
        <v/>
      </c>
      <c r="S834" s="19">
        <f>IF(R834&lt;=0,0,ROUNDDOWN((R834*LOOKUP(R834,{0,1950001,3300001,6950001,9000001,18000001,40000001},{0.05,0.1,0.2,0.23,0.33,0.4,0.45})-LOOKUP(R834,{0,1950001,3300001,6950001,9000001,18000001,40000001},{0,97500,427500,636000,1536000,2796000,4796000}))*1.021,-2))</f>
        <v/>
      </c>
      <c r="T834" s="19">
        <f>MAX(0,ROUNDDOWN(N834-P834-430000-0,-3))</f>
        <v/>
      </c>
      <c r="U834" s="19">
        <f>IF(N834&lt;=450000,0,MAX(0,ROUNDDOWN(T834*0.06-MIN(50000,T834)*0.03,-2))+MAX(0,ROUNDDOWN(T834*0.04-MIN(50000,T834)*0.02,-2)))</f>
        <v/>
      </c>
      <c r="V834" s="19">
        <f>S834+U834+O834</f>
        <v/>
      </c>
      <c r="W834" s="19">
        <f>MIN(550000,MAX(0,$B834))</f>
        <v/>
      </c>
      <c r="X834" s="19">
        <f>$B834-W834</f>
        <v/>
      </c>
      <c r="Y834" s="19">
        <f>MIN(670000,ROUNDDOWN(MAX(0,X834-430000)*0.0751+47600,0))+MIN(260000,ROUNDDOWN(MAX(0,X834-430000)*0.028+17600,0))+MIN(30000,ROUNDDOWN(MAX(0,X834-430000)*0.0027+1873,0))+IF("いいえ"="はい",MIN(170000,ROUNDDOWN(MAX(0,X834-430000)*0.0243+17800,0)),0)</f>
        <v/>
      </c>
      <c r="Z834" s="19">
        <f>IF(""="",215040+Y834,"")</f>
        <v/>
      </c>
      <c r="AA834" s="19">
        <f>IF(X834&gt;23500000,NA(),IF(X834&lt;=4890000,1040000,IF(X834&lt;=6550000,670000,620000)))</f>
        <v/>
      </c>
      <c r="AB834" s="19">
        <f>MAX(0,ROUNDDOWN(X834-Z834-AA834-0,-3))</f>
        <v/>
      </c>
      <c r="AC834" s="19">
        <f>IF(AB834&lt;=0,0,ROUNDDOWN((AB834*LOOKUP(AB834,{0,1950001,3300001,6950001,9000001,18000001,40000001},{0.05,0.1,0.2,0.23,0.33,0.4,0.45})-LOOKUP(AB834,{0,1950001,3300001,6950001,9000001,18000001,40000001},{0,97500,427500,636000,1536000,2796000,4796000}))*1.021,-2))</f>
        <v/>
      </c>
      <c r="AD834" s="19">
        <f>MAX(0,ROUNDDOWN(X834-Z834-430000-0,-3))</f>
        <v/>
      </c>
      <c r="AE834" s="19">
        <f>IF(X834&lt;=450000,0,MAX(0,ROUNDDOWN(AD834*0.06-MIN(50000,AD834)*0.03,-2))+MAX(0,ROUNDDOWN(AD834*0.04-MIN(50000,AD834)*0.02,-2)))</f>
        <v/>
      </c>
      <c r="AF834" s="19">
        <f>AC834+AE834+Y834</f>
        <v/>
      </c>
      <c r="AG834" s="19">
        <f>MIN(650000,MAX(0,$B834))</f>
        <v/>
      </c>
      <c r="AH834" s="19">
        <f>$B834-AG834</f>
        <v/>
      </c>
      <c r="AI834" s="19">
        <f>MIN(670000,ROUNDDOWN(MAX(0,AH834-430000)*0.0751+47600,0))+MIN(260000,ROUNDDOWN(MAX(0,AH834-430000)*0.028+17600,0))+MIN(30000,ROUNDDOWN(MAX(0,AH834-430000)*0.0027+1873,0))+IF("いいえ"="はい",MIN(170000,ROUNDDOWN(MAX(0,AH834-430000)*0.0243+17800,0)),0)</f>
        <v/>
      </c>
      <c r="AJ834" s="19">
        <f>IF(""="",215040+AI834,"")</f>
        <v/>
      </c>
      <c r="AK834" s="19">
        <f>IF(AH834&gt;23500000,NA(),IF(AH834&lt;=4890000,1040000,IF(AH834&lt;=6550000,670000,620000)))</f>
        <v/>
      </c>
      <c r="AL834" s="19">
        <f>MAX(0,ROUNDDOWN(AH834-AJ834-AK834-0,-3))</f>
        <v/>
      </c>
      <c r="AM834" s="19">
        <f>IF(AL834&lt;=0,0,ROUNDDOWN((AL834*LOOKUP(AL834,{0,1950001,3300001,6950001,9000001,18000001,40000001},{0.05,0.1,0.2,0.23,0.33,0.4,0.45})-LOOKUP(AL834,{0,1950001,3300001,6950001,9000001,18000001,40000001},{0,97500,427500,636000,1536000,2796000,4796000}))*1.021,-2))</f>
        <v/>
      </c>
      <c r="AN834" s="19">
        <f>MAX(0,ROUNDDOWN(AH834-AJ834-430000-0,-3))</f>
        <v/>
      </c>
      <c r="AO834" s="19">
        <f>IF(AH834&lt;=450000,0,MAX(0,ROUNDDOWN(AN834*0.06-MIN(50000,AN834)*0.03,-2))+MAX(0,ROUNDDOWN(AN834*0.04-MIN(50000,AN834)*0.02,-2)))</f>
        <v/>
      </c>
      <c r="AP834" s="19">
        <f>AM834+AO834+AI834</f>
        <v/>
      </c>
      <c r="AQ834" s="19">
        <f>MIN(750000,MAX(0,$B834))</f>
        <v/>
      </c>
      <c r="AR834" s="19">
        <f>$B834-AQ834</f>
        <v/>
      </c>
      <c r="AS834" s="19">
        <f>MIN(670000,ROUNDDOWN(MAX(0,AR834-430000)*0.0751+47600,0))+MIN(260000,ROUNDDOWN(MAX(0,AR834-430000)*0.028+17600,0))+MIN(30000,ROUNDDOWN(MAX(0,AR834-430000)*0.0027+1873,0))+IF("いいえ"="はい",MIN(170000,ROUNDDOWN(MAX(0,AR834-430000)*0.0243+17800,0)),0)</f>
        <v/>
      </c>
      <c r="AT834" s="19">
        <f>IF(""="",215040+AS834,"")</f>
        <v/>
      </c>
      <c r="AU834" s="19">
        <f>IF(AR834&gt;23500000,NA(),IF(AR834&lt;=4890000,1040000,IF(AR834&lt;=6550000,670000,620000)))</f>
        <v/>
      </c>
      <c r="AV834" s="19">
        <f>MAX(0,ROUNDDOWN(AR834-AT834-AU834-0,-3))</f>
        <v/>
      </c>
      <c r="AW834" s="19">
        <f>IF(AV834&lt;=0,0,ROUNDDOWN((AV834*LOOKUP(AV834,{0,1950001,3300001,6950001,9000001,18000001,40000001},{0.05,0.1,0.2,0.23,0.33,0.4,0.45})-LOOKUP(AV834,{0,1950001,3300001,6950001,9000001,18000001,40000001},{0,97500,427500,636000,1536000,2796000,4796000}))*1.021,-2))</f>
        <v/>
      </c>
      <c r="AX834" s="19">
        <f>MAX(0,ROUNDDOWN(AR834-AT834-430000-0,-3))</f>
        <v/>
      </c>
      <c r="AY834" s="19">
        <f>IF(AR834&lt;=450000,0,MAX(0,ROUNDDOWN(AX834*0.06-MIN(50000,AX834)*0.03,-2))+MAX(0,ROUNDDOWN(AX834*0.04-MIN(50000,AX834)*0.02,-2)))</f>
        <v/>
      </c>
      <c r="AZ834" s="19">
        <f>AW834+AY834+AS834</f>
        <v/>
      </c>
    </row>
    <row r="835">
      <c r="A835" t="inlineStr">
        <is>
          <t>1万円刻み</t>
        </is>
      </c>
      <c r="B835" s="19">
        <f>'3_1万円刻み'!$A$818</f>
        <v/>
      </c>
      <c r="C835" s="19">
        <f>MIN(0,MAX(0,$B835))</f>
        <v/>
      </c>
      <c r="D835" s="19">
        <f>$B835-C835</f>
        <v/>
      </c>
      <c r="E835" s="19">
        <f>MIN(670000,ROUNDDOWN(MAX(0,D835-430000)*0.0751+47600,0))+MIN(260000,ROUNDDOWN(MAX(0,D835-430000)*0.028+17600,0))+MIN(30000,ROUNDDOWN(MAX(0,D835-430000)*0.0027+1873,0))+IF("いいえ"="はい",MIN(170000,ROUNDDOWN(MAX(0,D835-430000)*0.0243+17800,0)),0)</f>
        <v/>
      </c>
      <c r="F835" s="19">
        <f>IF(""="",215040+E835,"")</f>
        <v/>
      </c>
      <c r="G835" s="19">
        <f>IF(D835&gt;23500000,NA(),IF(D835&lt;=4890000,1040000,IF(D835&lt;=6550000,670000,620000)))</f>
        <v/>
      </c>
      <c r="H835" s="19">
        <f>MAX(0,ROUNDDOWN(D835-F835-G835-0,-3))</f>
        <v/>
      </c>
      <c r="I835" s="19">
        <f>IF(H835&lt;=0,0,ROUNDDOWN((H835*LOOKUP(H835,{0,1950001,3300001,6950001,9000001,18000001,40000001},{0.05,0.1,0.2,0.23,0.33,0.4,0.45})-LOOKUP(H835,{0,1950001,3300001,6950001,9000001,18000001,40000001},{0,97500,427500,636000,1536000,2796000,4796000}))*1.021,-2))</f>
        <v/>
      </c>
      <c r="J835" s="19">
        <f>MAX(0,ROUNDDOWN(D835-F835-430000-0,-3))</f>
        <v/>
      </c>
      <c r="K835" s="19">
        <f>IF(D835&lt;=450000,0,MAX(0,ROUNDDOWN(J835*0.06-MIN(50000,J835)*0.03,-2))+MAX(0,ROUNDDOWN(J835*0.04-MIN(50000,J835)*0.02,-2)))</f>
        <v/>
      </c>
      <c r="L835" s="19">
        <f>I835+K835+E835</f>
        <v/>
      </c>
      <c r="M835" s="19">
        <f>MIN(100000,MAX(0,$B835))</f>
        <v/>
      </c>
      <c r="N835" s="19">
        <f>$B835-M835</f>
        <v/>
      </c>
      <c r="O835" s="19">
        <f>MIN(670000,ROUNDDOWN(MAX(0,N835-430000)*0.0751+47600,0))+MIN(260000,ROUNDDOWN(MAX(0,N835-430000)*0.028+17600,0))+MIN(30000,ROUNDDOWN(MAX(0,N835-430000)*0.0027+1873,0))+IF("いいえ"="はい",MIN(170000,ROUNDDOWN(MAX(0,N835-430000)*0.0243+17800,0)),0)</f>
        <v/>
      </c>
      <c r="P835" s="19">
        <f>IF(""="",215040+O835,"")</f>
        <v/>
      </c>
      <c r="Q835" s="19">
        <f>IF(N835&gt;23500000,NA(),IF(N835&lt;=4890000,1040000,IF(N835&lt;=6550000,670000,620000)))</f>
        <v/>
      </c>
      <c r="R835" s="19">
        <f>MAX(0,ROUNDDOWN(N835-P835-Q835-0,-3))</f>
        <v/>
      </c>
      <c r="S835" s="19">
        <f>IF(R835&lt;=0,0,ROUNDDOWN((R835*LOOKUP(R835,{0,1950001,3300001,6950001,9000001,18000001,40000001},{0.05,0.1,0.2,0.23,0.33,0.4,0.45})-LOOKUP(R835,{0,1950001,3300001,6950001,9000001,18000001,40000001},{0,97500,427500,636000,1536000,2796000,4796000}))*1.021,-2))</f>
        <v/>
      </c>
      <c r="T835" s="19">
        <f>MAX(0,ROUNDDOWN(N835-P835-430000-0,-3))</f>
        <v/>
      </c>
      <c r="U835" s="19">
        <f>IF(N835&lt;=450000,0,MAX(0,ROUNDDOWN(T835*0.06-MIN(50000,T835)*0.03,-2))+MAX(0,ROUNDDOWN(T835*0.04-MIN(50000,T835)*0.02,-2)))</f>
        <v/>
      </c>
      <c r="V835" s="19">
        <f>S835+U835+O835</f>
        <v/>
      </c>
      <c r="W835" s="19">
        <f>MIN(550000,MAX(0,$B835))</f>
        <v/>
      </c>
      <c r="X835" s="19">
        <f>$B835-W835</f>
        <v/>
      </c>
      <c r="Y835" s="19">
        <f>MIN(670000,ROUNDDOWN(MAX(0,X835-430000)*0.0751+47600,0))+MIN(260000,ROUNDDOWN(MAX(0,X835-430000)*0.028+17600,0))+MIN(30000,ROUNDDOWN(MAX(0,X835-430000)*0.0027+1873,0))+IF("いいえ"="はい",MIN(170000,ROUNDDOWN(MAX(0,X835-430000)*0.0243+17800,0)),0)</f>
        <v/>
      </c>
      <c r="Z835" s="19">
        <f>IF(""="",215040+Y835,"")</f>
        <v/>
      </c>
      <c r="AA835" s="19">
        <f>IF(X835&gt;23500000,NA(),IF(X835&lt;=4890000,1040000,IF(X835&lt;=6550000,670000,620000)))</f>
        <v/>
      </c>
      <c r="AB835" s="19">
        <f>MAX(0,ROUNDDOWN(X835-Z835-AA835-0,-3))</f>
        <v/>
      </c>
      <c r="AC835" s="19">
        <f>IF(AB835&lt;=0,0,ROUNDDOWN((AB835*LOOKUP(AB835,{0,1950001,3300001,6950001,9000001,18000001,40000001},{0.05,0.1,0.2,0.23,0.33,0.4,0.45})-LOOKUP(AB835,{0,1950001,3300001,6950001,9000001,18000001,40000001},{0,97500,427500,636000,1536000,2796000,4796000}))*1.021,-2))</f>
        <v/>
      </c>
      <c r="AD835" s="19">
        <f>MAX(0,ROUNDDOWN(X835-Z835-430000-0,-3))</f>
        <v/>
      </c>
      <c r="AE835" s="19">
        <f>IF(X835&lt;=450000,0,MAX(0,ROUNDDOWN(AD835*0.06-MIN(50000,AD835)*0.03,-2))+MAX(0,ROUNDDOWN(AD835*0.04-MIN(50000,AD835)*0.02,-2)))</f>
        <v/>
      </c>
      <c r="AF835" s="19">
        <f>AC835+AE835+Y835</f>
        <v/>
      </c>
      <c r="AG835" s="19">
        <f>MIN(650000,MAX(0,$B835))</f>
        <v/>
      </c>
      <c r="AH835" s="19">
        <f>$B835-AG835</f>
        <v/>
      </c>
      <c r="AI835" s="19">
        <f>MIN(670000,ROUNDDOWN(MAX(0,AH835-430000)*0.0751+47600,0))+MIN(260000,ROUNDDOWN(MAX(0,AH835-430000)*0.028+17600,0))+MIN(30000,ROUNDDOWN(MAX(0,AH835-430000)*0.0027+1873,0))+IF("いいえ"="はい",MIN(170000,ROUNDDOWN(MAX(0,AH835-430000)*0.0243+17800,0)),0)</f>
        <v/>
      </c>
      <c r="AJ835" s="19">
        <f>IF(""="",215040+AI835,"")</f>
        <v/>
      </c>
      <c r="AK835" s="19">
        <f>IF(AH835&gt;23500000,NA(),IF(AH835&lt;=4890000,1040000,IF(AH835&lt;=6550000,670000,620000)))</f>
        <v/>
      </c>
      <c r="AL835" s="19">
        <f>MAX(0,ROUNDDOWN(AH835-AJ835-AK835-0,-3))</f>
        <v/>
      </c>
      <c r="AM835" s="19">
        <f>IF(AL835&lt;=0,0,ROUNDDOWN((AL835*LOOKUP(AL835,{0,1950001,3300001,6950001,9000001,18000001,40000001},{0.05,0.1,0.2,0.23,0.33,0.4,0.45})-LOOKUP(AL835,{0,1950001,3300001,6950001,9000001,18000001,40000001},{0,97500,427500,636000,1536000,2796000,4796000}))*1.021,-2))</f>
        <v/>
      </c>
      <c r="AN835" s="19">
        <f>MAX(0,ROUNDDOWN(AH835-AJ835-430000-0,-3))</f>
        <v/>
      </c>
      <c r="AO835" s="19">
        <f>IF(AH835&lt;=450000,0,MAX(0,ROUNDDOWN(AN835*0.06-MIN(50000,AN835)*0.03,-2))+MAX(0,ROUNDDOWN(AN835*0.04-MIN(50000,AN835)*0.02,-2)))</f>
        <v/>
      </c>
      <c r="AP835" s="19">
        <f>AM835+AO835+AI835</f>
        <v/>
      </c>
      <c r="AQ835" s="19">
        <f>MIN(750000,MAX(0,$B835))</f>
        <v/>
      </c>
      <c r="AR835" s="19">
        <f>$B835-AQ835</f>
        <v/>
      </c>
      <c r="AS835" s="19">
        <f>MIN(670000,ROUNDDOWN(MAX(0,AR835-430000)*0.0751+47600,0))+MIN(260000,ROUNDDOWN(MAX(0,AR835-430000)*0.028+17600,0))+MIN(30000,ROUNDDOWN(MAX(0,AR835-430000)*0.0027+1873,0))+IF("いいえ"="はい",MIN(170000,ROUNDDOWN(MAX(0,AR835-430000)*0.0243+17800,0)),0)</f>
        <v/>
      </c>
      <c r="AT835" s="19">
        <f>IF(""="",215040+AS835,"")</f>
        <v/>
      </c>
      <c r="AU835" s="19">
        <f>IF(AR835&gt;23500000,NA(),IF(AR835&lt;=4890000,1040000,IF(AR835&lt;=6550000,670000,620000)))</f>
        <v/>
      </c>
      <c r="AV835" s="19">
        <f>MAX(0,ROUNDDOWN(AR835-AT835-AU835-0,-3))</f>
        <v/>
      </c>
      <c r="AW835" s="19">
        <f>IF(AV835&lt;=0,0,ROUNDDOWN((AV835*LOOKUP(AV835,{0,1950001,3300001,6950001,9000001,18000001,40000001},{0.05,0.1,0.2,0.23,0.33,0.4,0.45})-LOOKUP(AV835,{0,1950001,3300001,6950001,9000001,18000001,40000001},{0,97500,427500,636000,1536000,2796000,4796000}))*1.021,-2))</f>
        <v/>
      </c>
      <c r="AX835" s="19">
        <f>MAX(0,ROUNDDOWN(AR835-AT835-430000-0,-3))</f>
        <v/>
      </c>
      <c r="AY835" s="19">
        <f>IF(AR835&lt;=450000,0,MAX(0,ROUNDDOWN(AX835*0.06-MIN(50000,AX835)*0.03,-2))+MAX(0,ROUNDDOWN(AX835*0.04-MIN(50000,AX835)*0.02,-2)))</f>
        <v/>
      </c>
      <c r="AZ835" s="19">
        <f>AW835+AY835+AS835</f>
        <v/>
      </c>
    </row>
    <row r="836">
      <c r="A836" t="inlineStr">
        <is>
          <t>1万円刻み</t>
        </is>
      </c>
      <c r="B836" s="19">
        <f>'3_1万円刻み'!$A$819</f>
        <v/>
      </c>
      <c r="C836" s="19">
        <f>MIN(0,MAX(0,$B836))</f>
        <v/>
      </c>
      <c r="D836" s="19">
        <f>$B836-C836</f>
        <v/>
      </c>
      <c r="E836" s="19">
        <f>MIN(670000,ROUNDDOWN(MAX(0,D836-430000)*0.0751+47600,0))+MIN(260000,ROUNDDOWN(MAX(0,D836-430000)*0.028+17600,0))+MIN(30000,ROUNDDOWN(MAX(0,D836-430000)*0.0027+1873,0))+IF("いいえ"="はい",MIN(170000,ROUNDDOWN(MAX(0,D836-430000)*0.0243+17800,0)),0)</f>
        <v/>
      </c>
      <c r="F836" s="19">
        <f>IF(""="",215040+E836,"")</f>
        <v/>
      </c>
      <c r="G836" s="19">
        <f>IF(D836&gt;23500000,NA(),IF(D836&lt;=4890000,1040000,IF(D836&lt;=6550000,670000,620000)))</f>
        <v/>
      </c>
      <c r="H836" s="19">
        <f>MAX(0,ROUNDDOWN(D836-F836-G836-0,-3))</f>
        <v/>
      </c>
      <c r="I836" s="19">
        <f>IF(H836&lt;=0,0,ROUNDDOWN((H836*LOOKUP(H836,{0,1950001,3300001,6950001,9000001,18000001,40000001},{0.05,0.1,0.2,0.23,0.33,0.4,0.45})-LOOKUP(H836,{0,1950001,3300001,6950001,9000001,18000001,40000001},{0,97500,427500,636000,1536000,2796000,4796000}))*1.021,-2))</f>
        <v/>
      </c>
      <c r="J836" s="19">
        <f>MAX(0,ROUNDDOWN(D836-F836-430000-0,-3))</f>
        <v/>
      </c>
      <c r="K836" s="19">
        <f>IF(D836&lt;=450000,0,MAX(0,ROUNDDOWN(J836*0.06-MIN(50000,J836)*0.03,-2))+MAX(0,ROUNDDOWN(J836*0.04-MIN(50000,J836)*0.02,-2)))</f>
        <v/>
      </c>
      <c r="L836" s="19">
        <f>I836+K836+E836</f>
        <v/>
      </c>
      <c r="M836" s="19">
        <f>MIN(100000,MAX(0,$B836))</f>
        <v/>
      </c>
      <c r="N836" s="19">
        <f>$B836-M836</f>
        <v/>
      </c>
      <c r="O836" s="19">
        <f>MIN(670000,ROUNDDOWN(MAX(0,N836-430000)*0.0751+47600,0))+MIN(260000,ROUNDDOWN(MAX(0,N836-430000)*0.028+17600,0))+MIN(30000,ROUNDDOWN(MAX(0,N836-430000)*0.0027+1873,0))+IF("いいえ"="はい",MIN(170000,ROUNDDOWN(MAX(0,N836-430000)*0.0243+17800,0)),0)</f>
        <v/>
      </c>
      <c r="P836" s="19">
        <f>IF(""="",215040+O836,"")</f>
        <v/>
      </c>
      <c r="Q836" s="19">
        <f>IF(N836&gt;23500000,NA(),IF(N836&lt;=4890000,1040000,IF(N836&lt;=6550000,670000,620000)))</f>
        <v/>
      </c>
      <c r="R836" s="19">
        <f>MAX(0,ROUNDDOWN(N836-P836-Q836-0,-3))</f>
        <v/>
      </c>
      <c r="S836" s="19">
        <f>IF(R836&lt;=0,0,ROUNDDOWN((R836*LOOKUP(R836,{0,1950001,3300001,6950001,9000001,18000001,40000001},{0.05,0.1,0.2,0.23,0.33,0.4,0.45})-LOOKUP(R836,{0,1950001,3300001,6950001,9000001,18000001,40000001},{0,97500,427500,636000,1536000,2796000,4796000}))*1.021,-2))</f>
        <v/>
      </c>
      <c r="T836" s="19">
        <f>MAX(0,ROUNDDOWN(N836-P836-430000-0,-3))</f>
        <v/>
      </c>
      <c r="U836" s="19">
        <f>IF(N836&lt;=450000,0,MAX(0,ROUNDDOWN(T836*0.06-MIN(50000,T836)*0.03,-2))+MAX(0,ROUNDDOWN(T836*0.04-MIN(50000,T836)*0.02,-2)))</f>
        <v/>
      </c>
      <c r="V836" s="19">
        <f>S836+U836+O836</f>
        <v/>
      </c>
      <c r="W836" s="19">
        <f>MIN(550000,MAX(0,$B836))</f>
        <v/>
      </c>
      <c r="X836" s="19">
        <f>$B836-W836</f>
        <v/>
      </c>
      <c r="Y836" s="19">
        <f>MIN(670000,ROUNDDOWN(MAX(0,X836-430000)*0.0751+47600,0))+MIN(260000,ROUNDDOWN(MAX(0,X836-430000)*0.028+17600,0))+MIN(30000,ROUNDDOWN(MAX(0,X836-430000)*0.0027+1873,0))+IF("いいえ"="はい",MIN(170000,ROUNDDOWN(MAX(0,X836-430000)*0.0243+17800,0)),0)</f>
        <v/>
      </c>
      <c r="Z836" s="19">
        <f>IF(""="",215040+Y836,"")</f>
        <v/>
      </c>
      <c r="AA836" s="19">
        <f>IF(X836&gt;23500000,NA(),IF(X836&lt;=4890000,1040000,IF(X836&lt;=6550000,670000,620000)))</f>
        <v/>
      </c>
      <c r="AB836" s="19">
        <f>MAX(0,ROUNDDOWN(X836-Z836-AA836-0,-3))</f>
        <v/>
      </c>
      <c r="AC836" s="19">
        <f>IF(AB836&lt;=0,0,ROUNDDOWN((AB836*LOOKUP(AB836,{0,1950001,3300001,6950001,9000001,18000001,40000001},{0.05,0.1,0.2,0.23,0.33,0.4,0.45})-LOOKUP(AB836,{0,1950001,3300001,6950001,9000001,18000001,40000001},{0,97500,427500,636000,1536000,2796000,4796000}))*1.021,-2))</f>
        <v/>
      </c>
      <c r="AD836" s="19">
        <f>MAX(0,ROUNDDOWN(X836-Z836-430000-0,-3))</f>
        <v/>
      </c>
      <c r="AE836" s="19">
        <f>IF(X836&lt;=450000,0,MAX(0,ROUNDDOWN(AD836*0.06-MIN(50000,AD836)*0.03,-2))+MAX(0,ROUNDDOWN(AD836*0.04-MIN(50000,AD836)*0.02,-2)))</f>
        <v/>
      </c>
      <c r="AF836" s="19">
        <f>AC836+AE836+Y836</f>
        <v/>
      </c>
      <c r="AG836" s="19">
        <f>MIN(650000,MAX(0,$B836))</f>
        <v/>
      </c>
      <c r="AH836" s="19">
        <f>$B836-AG836</f>
        <v/>
      </c>
      <c r="AI836" s="19">
        <f>MIN(670000,ROUNDDOWN(MAX(0,AH836-430000)*0.0751+47600,0))+MIN(260000,ROUNDDOWN(MAX(0,AH836-430000)*0.028+17600,0))+MIN(30000,ROUNDDOWN(MAX(0,AH836-430000)*0.0027+1873,0))+IF("いいえ"="はい",MIN(170000,ROUNDDOWN(MAX(0,AH836-430000)*0.0243+17800,0)),0)</f>
        <v/>
      </c>
      <c r="AJ836" s="19">
        <f>IF(""="",215040+AI836,"")</f>
        <v/>
      </c>
      <c r="AK836" s="19">
        <f>IF(AH836&gt;23500000,NA(),IF(AH836&lt;=4890000,1040000,IF(AH836&lt;=6550000,670000,620000)))</f>
        <v/>
      </c>
      <c r="AL836" s="19">
        <f>MAX(0,ROUNDDOWN(AH836-AJ836-AK836-0,-3))</f>
        <v/>
      </c>
      <c r="AM836" s="19">
        <f>IF(AL836&lt;=0,0,ROUNDDOWN((AL836*LOOKUP(AL836,{0,1950001,3300001,6950001,9000001,18000001,40000001},{0.05,0.1,0.2,0.23,0.33,0.4,0.45})-LOOKUP(AL836,{0,1950001,3300001,6950001,9000001,18000001,40000001},{0,97500,427500,636000,1536000,2796000,4796000}))*1.021,-2))</f>
        <v/>
      </c>
      <c r="AN836" s="19">
        <f>MAX(0,ROUNDDOWN(AH836-AJ836-430000-0,-3))</f>
        <v/>
      </c>
      <c r="AO836" s="19">
        <f>IF(AH836&lt;=450000,0,MAX(0,ROUNDDOWN(AN836*0.06-MIN(50000,AN836)*0.03,-2))+MAX(0,ROUNDDOWN(AN836*0.04-MIN(50000,AN836)*0.02,-2)))</f>
        <v/>
      </c>
      <c r="AP836" s="19">
        <f>AM836+AO836+AI836</f>
        <v/>
      </c>
      <c r="AQ836" s="19">
        <f>MIN(750000,MAX(0,$B836))</f>
        <v/>
      </c>
      <c r="AR836" s="19">
        <f>$B836-AQ836</f>
        <v/>
      </c>
      <c r="AS836" s="19">
        <f>MIN(670000,ROUNDDOWN(MAX(0,AR836-430000)*0.0751+47600,0))+MIN(260000,ROUNDDOWN(MAX(0,AR836-430000)*0.028+17600,0))+MIN(30000,ROUNDDOWN(MAX(0,AR836-430000)*0.0027+1873,0))+IF("いいえ"="はい",MIN(170000,ROUNDDOWN(MAX(0,AR836-430000)*0.0243+17800,0)),0)</f>
        <v/>
      </c>
      <c r="AT836" s="19">
        <f>IF(""="",215040+AS836,"")</f>
        <v/>
      </c>
      <c r="AU836" s="19">
        <f>IF(AR836&gt;23500000,NA(),IF(AR836&lt;=4890000,1040000,IF(AR836&lt;=6550000,670000,620000)))</f>
        <v/>
      </c>
      <c r="AV836" s="19">
        <f>MAX(0,ROUNDDOWN(AR836-AT836-AU836-0,-3))</f>
        <v/>
      </c>
      <c r="AW836" s="19">
        <f>IF(AV836&lt;=0,0,ROUNDDOWN((AV836*LOOKUP(AV836,{0,1950001,3300001,6950001,9000001,18000001,40000001},{0.05,0.1,0.2,0.23,0.33,0.4,0.45})-LOOKUP(AV836,{0,1950001,3300001,6950001,9000001,18000001,40000001},{0,97500,427500,636000,1536000,2796000,4796000}))*1.021,-2))</f>
        <v/>
      </c>
      <c r="AX836" s="19">
        <f>MAX(0,ROUNDDOWN(AR836-AT836-430000-0,-3))</f>
        <v/>
      </c>
      <c r="AY836" s="19">
        <f>IF(AR836&lt;=450000,0,MAX(0,ROUNDDOWN(AX836*0.06-MIN(50000,AX836)*0.03,-2))+MAX(0,ROUNDDOWN(AX836*0.04-MIN(50000,AX836)*0.02,-2)))</f>
        <v/>
      </c>
      <c r="AZ836" s="19">
        <f>AW836+AY836+AS836</f>
        <v/>
      </c>
    </row>
    <row r="837">
      <c r="A837" t="inlineStr">
        <is>
          <t>1万円刻み</t>
        </is>
      </c>
      <c r="B837" s="19">
        <f>'3_1万円刻み'!$A$820</f>
        <v/>
      </c>
      <c r="C837" s="19">
        <f>MIN(0,MAX(0,$B837))</f>
        <v/>
      </c>
      <c r="D837" s="19">
        <f>$B837-C837</f>
        <v/>
      </c>
      <c r="E837" s="19">
        <f>MIN(670000,ROUNDDOWN(MAX(0,D837-430000)*0.0751+47600,0))+MIN(260000,ROUNDDOWN(MAX(0,D837-430000)*0.028+17600,0))+MIN(30000,ROUNDDOWN(MAX(0,D837-430000)*0.0027+1873,0))+IF("いいえ"="はい",MIN(170000,ROUNDDOWN(MAX(0,D837-430000)*0.0243+17800,0)),0)</f>
        <v/>
      </c>
      <c r="F837" s="19">
        <f>IF(""="",215040+E837,"")</f>
        <v/>
      </c>
      <c r="G837" s="19">
        <f>IF(D837&gt;23500000,NA(),IF(D837&lt;=4890000,1040000,IF(D837&lt;=6550000,670000,620000)))</f>
        <v/>
      </c>
      <c r="H837" s="19">
        <f>MAX(0,ROUNDDOWN(D837-F837-G837-0,-3))</f>
        <v/>
      </c>
      <c r="I837" s="19">
        <f>IF(H837&lt;=0,0,ROUNDDOWN((H837*LOOKUP(H837,{0,1950001,3300001,6950001,9000001,18000001,40000001},{0.05,0.1,0.2,0.23,0.33,0.4,0.45})-LOOKUP(H837,{0,1950001,3300001,6950001,9000001,18000001,40000001},{0,97500,427500,636000,1536000,2796000,4796000}))*1.021,-2))</f>
        <v/>
      </c>
      <c r="J837" s="19">
        <f>MAX(0,ROUNDDOWN(D837-F837-430000-0,-3))</f>
        <v/>
      </c>
      <c r="K837" s="19">
        <f>IF(D837&lt;=450000,0,MAX(0,ROUNDDOWN(J837*0.06-MIN(50000,J837)*0.03,-2))+MAX(0,ROUNDDOWN(J837*0.04-MIN(50000,J837)*0.02,-2)))</f>
        <v/>
      </c>
      <c r="L837" s="19">
        <f>I837+K837+E837</f>
        <v/>
      </c>
      <c r="M837" s="19">
        <f>MIN(100000,MAX(0,$B837))</f>
        <v/>
      </c>
      <c r="N837" s="19">
        <f>$B837-M837</f>
        <v/>
      </c>
      <c r="O837" s="19">
        <f>MIN(670000,ROUNDDOWN(MAX(0,N837-430000)*0.0751+47600,0))+MIN(260000,ROUNDDOWN(MAX(0,N837-430000)*0.028+17600,0))+MIN(30000,ROUNDDOWN(MAX(0,N837-430000)*0.0027+1873,0))+IF("いいえ"="はい",MIN(170000,ROUNDDOWN(MAX(0,N837-430000)*0.0243+17800,0)),0)</f>
        <v/>
      </c>
      <c r="P837" s="19">
        <f>IF(""="",215040+O837,"")</f>
        <v/>
      </c>
      <c r="Q837" s="19">
        <f>IF(N837&gt;23500000,NA(),IF(N837&lt;=4890000,1040000,IF(N837&lt;=6550000,670000,620000)))</f>
        <v/>
      </c>
      <c r="R837" s="19">
        <f>MAX(0,ROUNDDOWN(N837-P837-Q837-0,-3))</f>
        <v/>
      </c>
      <c r="S837" s="19">
        <f>IF(R837&lt;=0,0,ROUNDDOWN((R837*LOOKUP(R837,{0,1950001,3300001,6950001,9000001,18000001,40000001},{0.05,0.1,0.2,0.23,0.33,0.4,0.45})-LOOKUP(R837,{0,1950001,3300001,6950001,9000001,18000001,40000001},{0,97500,427500,636000,1536000,2796000,4796000}))*1.021,-2))</f>
        <v/>
      </c>
      <c r="T837" s="19">
        <f>MAX(0,ROUNDDOWN(N837-P837-430000-0,-3))</f>
        <v/>
      </c>
      <c r="U837" s="19">
        <f>IF(N837&lt;=450000,0,MAX(0,ROUNDDOWN(T837*0.06-MIN(50000,T837)*0.03,-2))+MAX(0,ROUNDDOWN(T837*0.04-MIN(50000,T837)*0.02,-2)))</f>
        <v/>
      </c>
      <c r="V837" s="19">
        <f>S837+U837+O837</f>
        <v/>
      </c>
      <c r="W837" s="19">
        <f>MIN(550000,MAX(0,$B837))</f>
        <v/>
      </c>
      <c r="X837" s="19">
        <f>$B837-W837</f>
        <v/>
      </c>
      <c r="Y837" s="19">
        <f>MIN(670000,ROUNDDOWN(MAX(0,X837-430000)*0.0751+47600,0))+MIN(260000,ROUNDDOWN(MAX(0,X837-430000)*0.028+17600,0))+MIN(30000,ROUNDDOWN(MAX(0,X837-430000)*0.0027+1873,0))+IF("いいえ"="はい",MIN(170000,ROUNDDOWN(MAX(0,X837-430000)*0.0243+17800,0)),0)</f>
        <v/>
      </c>
      <c r="Z837" s="19">
        <f>IF(""="",215040+Y837,"")</f>
        <v/>
      </c>
      <c r="AA837" s="19">
        <f>IF(X837&gt;23500000,NA(),IF(X837&lt;=4890000,1040000,IF(X837&lt;=6550000,670000,620000)))</f>
        <v/>
      </c>
      <c r="AB837" s="19">
        <f>MAX(0,ROUNDDOWN(X837-Z837-AA837-0,-3))</f>
        <v/>
      </c>
      <c r="AC837" s="19">
        <f>IF(AB837&lt;=0,0,ROUNDDOWN((AB837*LOOKUP(AB837,{0,1950001,3300001,6950001,9000001,18000001,40000001},{0.05,0.1,0.2,0.23,0.33,0.4,0.45})-LOOKUP(AB837,{0,1950001,3300001,6950001,9000001,18000001,40000001},{0,97500,427500,636000,1536000,2796000,4796000}))*1.021,-2))</f>
        <v/>
      </c>
      <c r="AD837" s="19">
        <f>MAX(0,ROUNDDOWN(X837-Z837-430000-0,-3))</f>
        <v/>
      </c>
      <c r="AE837" s="19">
        <f>IF(X837&lt;=450000,0,MAX(0,ROUNDDOWN(AD837*0.06-MIN(50000,AD837)*0.03,-2))+MAX(0,ROUNDDOWN(AD837*0.04-MIN(50000,AD837)*0.02,-2)))</f>
        <v/>
      </c>
      <c r="AF837" s="19">
        <f>AC837+AE837+Y837</f>
        <v/>
      </c>
      <c r="AG837" s="19">
        <f>MIN(650000,MAX(0,$B837))</f>
        <v/>
      </c>
      <c r="AH837" s="19">
        <f>$B837-AG837</f>
        <v/>
      </c>
      <c r="AI837" s="19">
        <f>MIN(670000,ROUNDDOWN(MAX(0,AH837-430000)*0.0751+47600,0))+MIN(260000,ROUNDDOWN(MAX(0,AH837-430000)*0.028+17600,0))+MIN(30000,ROUNDDOWN(MAX(0,AH837-430000)*0.0027+1873,0))+IF("いいえ"="はい",MIN(170000,ROUNDDOWN(MAX(0,AH837-430000)*0.0243+17800,0)),0)</f>
        <v/>
      </c>
      <c r="AJ837" s="19">
        <f>IF(""="",215040+AI837,"")</f>
        <v/>
      </c>
      <c r="AK837" s="19">
        <f>IF(AH837&gt;23500000,NA(),IF(AH837&lt;=4890000,1040000,IF(AH837&lt;=6550000,670000,620000)))</f>
        <v/>
      </c>
      <c r="AL837" s="19">
        <f>MAX(0,ROUNDDOWN(AH837-AJ837-AK837-0,-3))</f>
        <v/>
      </c>
      <c r="AM837" s="19">
        <f>IF(AL837&lt;=0,0,ROUNDDOWN((AL837*LOOKUP(AL837,{0,1950001,3300001,6950001,9000001,18000001,40000001},{0.05,0.1,0.2,0.23,0.33,0.4,0.45})-LOOKUP(AL837,{0,1950001,3300001,6950001,9000001,18000001,40000001},{0,97500,427500,636000,1536000,2796000,4796000}))*1.021,-2))</f>
        <v/>
      </c>
      <c r="AN837" s="19">
        <f>MAX(0,ROUNDDOWN(AH837-AJ837-430000-0,-3))</f>
        <v/>
      </c>
      <c r="AO837" s="19">
        <f>IF(AH837&lt;=450000,0,MAX(0,ROUNDDOWN(AN837*0.06-MIN(50000,AN837)*0.03,-2))+MAX(0,ROUNDDOWN(AN837*0.04-MIN(50000,AN837)*0.02,-2)))</f>
        <v/>
      </c>
      <c r="AP837" s="19">
        <f>AM837+AO837+AI837</f>
        <v/>
      </c>
      <c r="AQ837" s="19">
        <f>MIN(750000,MAX(0,$B837))</f>
        <v/>
      </c>
      <c r="AR837" s="19">
        <f>$B837-AQ837</f>
        <v/>
      </c>
      <c r="AS837" s="19">
        <f>MIN(670000,ROUNDDOWN(MAX(0,AR837-430000)*0.0751+47600,0))+MIN(260000,ROUNDDOWN(MAX(0,AR837-430000)*0.028+17600,0))+MIN(30000,ROUNDDOWN(MAX(0,AR837-430000)*0.0027+1873,0))+IF("いいえ"="はい",MIN(170000,ROUNDDOWN(MAX(0,AR837-430000)*0.0243+17800,0)),0)</f>
        <v/>
      </c>
      <c r="AT837" s="19">
        <f>IF(""="",215040+AS837,"")</f>
        <v/>
      </c>
      <c r="AU837" s="19">
        <f>IF(AR837&gt;23500000,NA(),IF(AR837&lt;=4890000,1040000,IF(AR837&lt;=6550000,670000,620000)))</f>
        <v/>
      </c>
      <c r="AV837" s="19">
        <f>MAX(0,ROUNDDOWN(AR837-AT837-AU837-0,-3))</f>
        <v/>
      </c>
      <c r="AW837" s="19">
        <f>IF(AV837&lt;=0,0,ROUNDDOWN((AV837*LOOKUP(AV837,{0,1950001,3300001,6950001,9000001,18000001,40000001},{0.05,0.1,0.2,0.23,0.33,0.4,0.45})-LOOKUP(AV837,{0,1950001,3300001,6950001,9000001,18000001,40000001},{0,97500,427500,636000,1536000,2796000,4796000}))*1.021,-2))</f>
        <v/>
      </c>
      <c r="AX837" s="19">
        <f>MAX(0,ROUNDDOWN(AR837-AT837-430000-0,-3))</f>
        <v/>
      </c>
      <c r="AY837" s="19">
        <f>IF(AR837&lt;=450000,0,MAX(0,ROUNDDOWN(AX837*0.06-MIN(50000,AX837)*0.03,-2))+MAX(0,ROUNDDOWN(AX837*0.04-MIN(50000,AX837)*0.02,-2)))</f>
        <v/>
      </c>
      <c r="AZ837" s="19">
        <f>AW837+AY837+AS837</f>
        <v/>
      </c>
    </row>
    <row r="838">
      <c r="A838" t="inlineStr">
        <is>
          <t>1万円刻み</t>
        </is>
      </c>
      <c r="B838" s="19">
        <f>'3_1万円刻み'!$A$821</f>
        <v/>
      </c>
      <c r="C838" s="19">
        <f>MIN(0,MAX(0,$B838))</f>
        <v/>
      </c>
      <c r="D838" s="19">
        <f>$B838-C838</f>
        <v/>
      </c>
      <c r="E838" s="19">
        <f>MIN(670000,ROUNDDOWN(MAX(0,D838-430000)*0.0751+47600,0))+MIN(260000,ROUNDDOWN(MAX(0,D838-430000)*0.028+17600,0))+MIN(30000,ROUNDDOWN(MAX(0,D838-430000)*0.0027+1873,0))+IF("いいえ"="はい",MIN(170000,ROUNDDOWN(MAX(0,D838-430000)*0.0243+17800,0)),0)</f>
        <v/>
      </c>
      <c r="F838" s="19">
        <f>IF(""="",215040+E838,"")</f>
        <v/>
      </c>
      <c r="G838" s="19">
        <f>IF(D838&gt;23500000,NA(),IF(D838&lt;=4890000,1040000,IF(D838&lt;=6550000,670000,620000)))</f>
        <v/>
      </c>
      <c r="H838" s="19">
        <f>MAX(0,ROUNDDOWN(D838-F838-G838-0,-3))</f>
        <v/>
      </c>
      <c r="I838" s="19">
        <f>IF(H838&lt;=0,0,ROUNDDOWN((H838*LOOKUP(H838,{0,1950001,3300001,6950001,9000001,18000001,40000001},{0.05,0.1,0.2,0.23,0.33,0.4,0.45})-LOOKUP(H838,{0,1950001,3300001,6950001,9000001,18000001,40000001},{0,97500,427500,636000,1536000,2796000,4796000}))*1.021,-2))</f>
        <v/>
      </c>
      <c r="J838" s="19">
        <f>MAX(0,ROUNDDOWN(D838-F838-430000-0,-3))</f>
        <v/>
      </c>
      <c r="K838" s="19">
        <f>IF(D838&lt;=450000,0,MAX(0,ROUNDDOWN(J838*0.06-MIN(50000,J838)*0.03,-2))+MAX(0,ROUNDDOWN(J838*0.04-MIN(50000,J838)*0.02,-2)))</f>
        <v/>
      </c>
      <c r="L838" s="19">
        <f>I838+K838+E838</f>
        <v/>
      </c>
      <c r="M838" s="19">
        <f>MIN(100000,MAX(0,$B838))</f>
        <v/>
      </c>
      <c r="N838" s="19">
        <f>$B838-M838</f>
        <v/>
      </c>
      <c r="O838" s="19">
        <f>MIN(670000,ROUNDDOWN(MAX(0,N838-430000)*0.0751+47600,0))+MIN(260000,ROUNDDOWN(MAX(0,N838-430000)*0.028+17600,0))+MIN(30000,ROUNDDOWN(MAX(0,N838-430000)*0.0027+1873,0))+IF("いいえ"="はい",MIN(170000,ROUNDDOWN(MAX(0,N838-430000)*0.0243+17800,0)),0)</f>
        <v/>
      </c>
      <c r="P838" s="19">
        <f>IF(""="",215040+O838,"")</f>
        <v/>
      </c>
      <c r="Q838" s="19">
        <f>IF(N838&gt;23500000,NA(),IF(N838&lt;=4890000,1040000,IF(N838&lt;=6550000,670000,620000)))</f>
        <v/>
      </c>
      <c r="R838" s="19">
        <f>MAX(0,ROUNDDOWN(N838-P838-Q838-0,-3))</f>
        <v/>
      </c>
      <c r="S838" s="19">
        <f>IF(R838&lt;=0,0,ROUNDDOWN((R838*LOOKUP(R838,{0,1950001,3300001,6950001,9000001,18000001,40000001},{0.05,0.1,0.2,0.23,0.33,0.4,0.45})-LOOKUP(R838,{0,1950001,3300001,6950001,9000001,18000001,40000001},{0,97500,427500,636000,1536000,2796000,4796000}))*1.021,-2))</f>
        <v/>
      </c>
      <c r="T838" s="19">
        <f>MAX(0,ROUNDDOWN(N838-P838-430000-0,-3))</f>
        <v/>
      </c>
      <c r="U838" s="19">
        <f>IF(N838&lt;=450000,0,MAX(0,ROUNDDOWN(T838*0.06-MIN(50000,T838)*0.03,-2))+MAX(0,ROUNDDOWN(T838*0.04-MIN(50000,T838)*0.02,-2)))</f>
        <v/>
      </c>
      <c r="V838" s="19">
        <f>S838+U838+O838</f>
        <v/>
      </c>
      <c r="W838" s="19">
        <f>MIN(550000,MAX(0,$B838))</f>
        <v/>
      </c>
      <c r="X838" s="19">
        <f>$B838-W838</f>
        <v/>
      </c>
      <c r="Y838" s="19">
        <f>MIN(670000,ROUNDDOWN(MAX(0,X838-430000)*0.0751+47600,0))+MIN(260000,ROUNDDOWN(MAX(0,X838-430000)*0.028+17600,0))+MIN(30000,ROUNDDOWN(MAX(0,X838-430000)*0.0027+1873,0))+IF("いいえ"="はい",MIN(170000,ROUNDDOWN(MAX(0,X838-430000)*0.0243+17800,0)),0)</f>
        <v/>
      </c>
      <c r="Z838" s="19">
        <f>IF(""="",215040+Y838,"")</f>
        <v/>
      </c>
      <c r="AA838" s="19">
        <f>IF(X838&gt;23500000,NA(),IF(X838&lt;=4890000,1040000,IF(X838&lt;=6550000,670000,620000)))</f>
        <v/>
      </c>
      <c r="AB838" s="19">
        <f>MAX(0,ROUNDDOWN(X838-Z838-AA838-0,-3))</f>
        <v/>
      </c>
      <c r="AC838" s="19">
        <f>IF(AB838&lt;=0,0,ROUNDDOWN((AB838*LOOKUP(AB838,{0,1950001,3300001,6950001,9000001,18000001,40000001},{0.05,0.1,0.2,0.23,0.33,0.4,0.45})-LOOKUP(AB838,{0,1950001,3300001,6950001,9000001,18000001,40000001},{0,97500,427500,636000,1536000,2796000,4796000}))*1.021,-2))</f>
        <v/>
      </c>
      <c r="AD838" s="19">
        <f>MAX(0,ROUNDDOWN(X838-Z838-430000-0,-3))</f>
        <v/>
      </c>
      <c r="AE838" s="19">
        <f>IF(X838&lt;=450000,0,MAX(0,ROUNDDOWN(AD838*0.06-MIN(50000,AD838)*0.03,-2))+MAX(0,ROUNDDOWN(AD838*0.04-MIN(50000,AD838)*0.02,-2)))</f>
        <v/>
      </c>
      <c r="AF838" s="19">
        <f>AC838+AE838+Y838</f>
        <v/>
      </c>
      <c r="AG838" s="19">
        <f>MIN(650000,MAX(0,$B838))</f>
        <v/>
      </c>
      <c r="AH838" s="19">
        <f>$B838-AG838</f>
        <v/>
      </c>
      <c r="AI838" s="19">
        <f>MIN(670000,ROUNDDOWN(MAX(0,AH838-430000)*0.0751+47600,0))+MIN(260000,ROUNDDOWN(MAX(0,AH838-430000)*0.028+17600,0))+MIN(30000,ROUNDDOWN(MAX(0,AH838-430000)*0.0027+1873,0))+IF("いいえ"="はい",MIN(170000,ROUNDDOWN(MAX(0,AH838-430000)*0.0243+17800,0)),0)</f>
        <v/>
      </c>
      <c r="AJ838" s="19">
        <f>IF(""="",215040+AI838,"")</f>
        <v/>
      </c>
      <c r="AK838" s="19">
        <f>IF(AH838&gt;23500000,NA(),IF(AH838&lt;=4890000,1040000,IF(AH838&lt;=6550000,670000,620000)))</f>
        <v/>
      </c>
      <c r="AL838" s="19">
        <f>MAX(0,ROUNDDOWN(AH838-AJ838-AK838-0,-3))</f>
        <v/>
      </c>
      <c r="AM838" s="19">
        <f>IF(AL838&lt;=0,0,ROUNDDOWN((AL838*LOOKUP(AL838,{0,1950001,3300001,6950001,9000001,18000001,40000001},{0.05,0.1,0.2,0.23,0.33,0.4,0.45})-LOOKUP(AL838,{0,1950001,3300001,6950001,9000001,18000001,40000001},{0,97500,427500,636000,1536000,2796000,4796000}))*1.021,-2))</f>
        <v/>
      </c>
      <c r="AN838" s="19">
        <f>MAX(0,ROUNDDOWN(AH838-AJ838-430000-0,-3))</f>
        <v/>
      </c>
      <c r="AO838" s="19">
        <f>IF(AH838&lt;=450000,0,MAX(0,ROUNDDOWN(AN838*0.06-MIN(50000,AN838)*0.03,-2))+MAX(0,ROUNDDOWN(AN838*0.04-MIN(50000,AN838)*0.02,-2)))</f>
        <v/>
      </c>
      <c r="AP838" s="19">
        <f>AM838+AO838+AI838</f>
        <v/>
      </c>
      <c r="AQ838" s="19">
        <f>MIN(750000,MAX(0,$B838))</f>
        <v/>
      </c>
      <c r="AR838" s="19">
        <f>$B838-AQ838</f>
        <v/>
      </c>
      <c r="AS838" s="19">
        <f>MIN(670000,ROUNDDOWN(MAX(0,AR838-430000)*0.0751+47600,0))+MIN(260000,ROUNDDOWN(MAX(0,AR838-430000)*0.028+17600,0))+MIN(30000,ROUNDDOWN(MAX(0,AR838-430000)*0.0027+1873,0))+IF("いいえ"="はい",MIN(170000,ROUNDDOWN(MAX(0,AR838-430000)*0.0243+17800,0)),0)</f>
        <v/>
      </c>
      <c r="AT838" s="19">
        <f>IF(""="",215040+AS838,"")</f>
        <v/>
      </c>
      <c r="AU838" s="19">
        <f>IF(AR838&gt;23500000,NA(),IF(AR838&lt;=4890000,1040000,IF(AR838&lt;=6550000,670000,620000)))</f>
        <v/>
      </c>
      <c r="AV838" s="19">
        <f>MAX(0,ROUNDDOWN(AR838-AT838-AU838-0,-3))</f>
        <v/>
      </c>
      <c r="AW838" s="19">
        <f>IF(AV838&lt;=0,0,ROUNDDOWN((AV838*LOOKUP(AV838,{0,1950001,3300001,6950001,9000001,18000001,40000001},{0.05,0.1,0.2,0.23,0.33,0.4,0.45})-LOOKUP(AV838,{0,1950001,3300001,6950001,9000001,18000001,40000001},{0,97500,427500,636000,1536000,2796000,4796000}))*1.021,-2))</f>
        <v/>
      </c>
      <c r="AX838" s="19">
        <f>MAX(0,ROUNDDOWN(AR838-AT838-430000-0,-3))</f>
        <v/>
      </c>
      <c r="AY838" s="19">
        <f>IF(AR838&lt;=450000,0,MAX(0,ROUNDDOWN(AX838*0.06-MIN(50000,AX838)*0.03,-2))+MAX(0,ROUNDDOWN(AX838*0.04-MIN(50000,AX838)*0.02,-2)))</f>
        <v/>
      </c>
      <c r="AZ838" s="19">
        <f>AW838+AY838+AS838</f>
        <v/>
      </c>
    </row>
    <row r="839">
      <c r="A839" t="inlineStr">
        <is>
          <t>1万円刻み</t>
        </is>
      </c>
      <c r="B839" s="19">
        <f>'3_1万円刻み'!$A$822</f>
        <v/>
      </c>
      <c r="C839" s="19">
        <f>MIN(0,MAX(0,$B839))</f>
        <v/>
      </c>
      <c r="D839" s="19">
        <f>$B839-C839</f>
        <v/>
      </c>
      <c r="E839" s="19">
        <f>MIN(670000,ROUNDDOWN(MAX(0,D839-430000)*0.0751+47600,0))+MIN(260000,ROUNDDOWN(MAX(0,D839-430000)*0.028+17600,0))+MIN(30000,ROUNDDOWN(MAX(0,D839-430000)*0.0027+1873,0))+IF("いいえ"="はい",MIN(170000,ROUNDDOWN(MAX(0,D839-430000)*0.0243+17800,0)),0)</f>
        <v/>
      </c>
      <c r="F839" s="19">
        <f>IF(""="",215040+E839,"")</f>
        <v/>
      </c>
      <c r="G839" s="19">
        <f>IF(D839&gt;23500000,NA(),IF(D839&lt;=4890000,1040000,IF(D839&lt;=6550000,670000,620000)))</f>
        <v/>
      </c>
      <c r="H839" s="19">
        <f>MAX(0,ROUNDDOWN(D839-F839-G839-0,-3))</f>
        <v/>
      </c>
      <c r="I839" s="19">
        <f>IF(H839&lt;=0,0,ROUNDDOWN((H839*LOOKUP(H839,{0,1950001,3300001,6950001,9000001,18000001,40000001},{0.05,0.1,0.2,0.23,0.33,0.4,0.45})-LOOKUP(H839,{0,1950001,3300001,6950001,9000001,18000001,40000001},{0,97500,427500,636000,1536000,2796000,4796000}))*1.021,-2))</f>
        <v/>
      </c>
      <c r="J839" s="19">
        <f>MAX(0,ROUNDDOWN(D839-F839-430000-0,-3))</f>
        <v/>
      </c>
      <c r="K839" s="19">
        <f>IF(D839&lt;=450000,0,MAX(0,ROUNDDOWN(J839*0.06-MIN(50000,J839)*0.03,-2))+MAX(0,ROUNDDOWN(J839*0.04-MIN(50000,J839)*0.02,-2)))</f>
        <v/>
      </c>
      <c r="L839" s="19">
        <f>I839+K839+E839</f>
        <v/>
      </c>
      <c r="M839" s="19">
        <f>MIN(100000,MAX(0,$B839))</f>
        <v/>
      </c>
      <c r="N839" s="19">
        <f>$B839-M839</f>
        <v/>
      </c>
      <c r="O839" s="19">
        <f>MIN(670000,ROUNDDOWN(MAX(0,N839-430000)*0.0751+47600,0))+MIN(260000,ROUNDDOWN(MAX(0,N839-430000)*0.028+17600,0))+MIN(30000,ROUNDDOWN(MAX(0,N839-430000)*0.0027+1873,0))+IF("いいえ"="はい",MIN(170000,ROUNDDOWN(MAX(0,N839-430000)*0.0243+17800,0)),0)</f>
        <v/>
      </c>
      <c r="P839" s="19">
        <f>IF(""="",215040+O839,"")</f>
        <v/>
      </c>
      <c r="Q839" s="19">
        <f>IF(N839&gt;23500000,NA(),IF(N839&lt;=4890000,1040000,IF(N839&lt;=6550000,670000,620000)))</f>
        <v/>
      </c>
      <c r="R839" s="19">
        <f>MAX(0,ROUNDDOWN(N839-P839-Q839-0,-3))</f>
        <v/>
      </c>
      <c r="S839" s="19">
        <f>IF(R839&lt;=0,0,ROUNDDOWN((R839*LOOKUP(R839,{0,1950001,3300001,6950001,9000001,18000001,40000001},{0.05,0.1,0.2,0.23,0.33,0.4,0.45})-LOOKUP(R839,{0,1950001,3300001,6950001,9000001,18000001,40000001},{0,97500,427500,636000,1536000,2796000,4796000}))*1.021,-2))</f>
        <v/>
      </c>
      <c r="T839" s="19">
        <f>MAX(0,ROUNDDOWN(N839-P839-430000-0,-3))</f>
        <v/>
      </c>
      <c r="U839" s="19">
        <f>IF(N839&lt;=450000,0,MAX(0,ROUNDDOWN(T839*0.06-MIN(50000,T839)*0.03,-2))+MAX(0,ROUNDDOWN(T839*0.04-MIN(50000,T839)*0.02,-2)))</f>
        <v/>
      </c>
      <c r="V839" s="19">
        <f>S839+U839+O839</f>
        <v/>
      </c>
      <c r="W839" s="19">
        <f>MIN(550000,MAX(0,$B839))</f>
        <v/>
      </c>
      <c r="X839" s="19">
        <f>$B839-W839</f>
        <v/>
      </c>
      <c r="Y839" s="19">
        <f>MIN(670000,ROUNDDOWN(MAX(0,X839-430000)*0.0751+47600,0))+MIN(260000,ROUNDDOWN(MAX(0,X839-430000)*0.028+17600,0))+MIN(30000,ROUNDDOWN(MAX(0,X839-430000)*0.0027+1873,0))+IF("いいえ"="はい",MIN(170000,ROUNDDOWN(MAX(0,X839-430000)*0.0243+17800,0)),0)</f>
        <v/>
      </c>
      <c r="Z839" s="19">
        <f>IF(""="",215040+Y839,"")</f>
        <v/>
      </c>
      <c r="AA839" s="19">
        <f>IF(X839&gt;23500000,NA(),IF(X839&lt;=4890000,1040000,IF(X839&lt;=6550000,670000,620000)))</f>
        <v/>
      </c>
      <c r="AB839" s="19">
        <f>MAX(0,ROUNDDOWN(X839-Z839-AA839-0,-3))</f>
        <v/>
      </c>
      <c r="AC839" s="19">
        <f>IF(AB839&lt;=0,0,ROUNDDOWN((AB839*LOOKUP(AB839,{0,1950001,3300001,6950001,9000001,18000001,40000001},{0.05,0.1,0.2,0.23,0.33,0.4,0.45})-LOOKUP(AB839,{0,1950001,3300001,6950001,9000001,18000001,40000001},{0,97500,427500,636000,1536000,2796000,4796000}))*1.021,-2))</f>
        <v/>
      </c>
      <c r="AD839" s="19">
        <f>MAX(0,ROUNDDOWN(X839-Z839-430000-0,-3))</f>
        <v/>
      </c>
      <c r="AE839" s="19">
        <f>IF(X839&lt;=450000,0,MAX(0,ROUNDDOWN(AD839*0.06-MIN(50000,AD839)*0.03,-2))+MAX(0,ROUNDDOWN(AD839*0.04-MIN(50000,AD839)*0.02,-2)))</f>
        <v/>
      </c>
      <c r="AF839" s="19">
        <f>AC839+AE839+Y839</f>
        <v/>
      </c>
      <c r="AG839" s="19">
        <f>MIN(650000,MAX(0,$B839))</f>
        <v/>
      </c>
      <c r="AH839" s="19">
        <f>$B839-AG839</f>
        <v/>
      </c>
      <c r="AI839" s="19">
        <f>MIN(670000,ROUNDDOWN(MAX(0,AH839-430000)*0.0751+47600,0))+MIN(260000,ROUNDDOWN(MAX(0,AH839-430000)*0.028+17600,0))+MIN(30000,ROUNDDOWN(MAX(0,AH839-430000)*0.0027+1873,0))+IF("いいえ"="はい",MIN(170000,ROUNDDOWN(MAX(0,AH839-430000)*0.0243+17800,0)),0)</f>
        <v/>
      </c>
      <c r="AJ839" s="19">
        <f>IF(""="",215040+AI839,"")</f>
        <v/>
      </c>
      <c r="AK839" s="19">
        <f>IF(AH839&gt;23500000,NA(),IF(AH839&lt;=4890000,1040000,IF(AH839&lt;=6550000,670000,620000)))</f>
        <v/>
      </c>
      <c r="AL839" s="19">
        <f>MAX(0,ROUNDDOWN(AH839-AJ839-AK839-0,-3))</f>
        <v/>
      </c>
      <c r="AM839" s="19">
        <f>IF(AL839&lt;=0,0,ROUNDDOWN((AL839*LOOKUP(AL839,{0,1950001,3300001,6950001,9000001,18000001,40000001},{0.05,0.1,0.2,0.23,0.33,0.4,0.45})-LOOKUP(AL839,{0,1950001,3300001,6950001,9000001,18000001,40000001},{0,97500,427500,636000,1536000,2796000,4796000}))*1.021,-2))</f>
        <v/>
      </c>
      <c r="AN839" s="19">
        <f>MAX(0,ROUNDDOWN(AH839-AJ839-430000-0,-3))</f>
        <v/>
      </c>
      <c r="AO839" s="19">
        <f>IF(AH839&lt;=450000,0,MAX(0,ROUNDDOWN(AN839*0.06-MIN(50000,AN839)*0.03,-2))+MAX(0,ROUNDDOWN(AN839*0.04-MIN(50000,AN839)*0.02,-2)))</f>
        <v/>
      </c>
      <c r="AP839" s="19">
        <f>AM839+AO839+AI839</f>
        <v/>
      </c>
      <c r="AQ839" s="19">
        <f>MIN(750000,MAX(0,$B839))</f>
        <v/>
      </c>
      <c r="AR839" s="19">
        <f>$B839-AQ839</f>
        <v/>
      </c>
      <c r="AS839" s="19">
        <f>MIN(670000,ROUNDDOWN(MAX(0,AR839-430000)*0.0751+47600,0))+MIN(260000,ROUNDDOWN(MAX(0,AR839-430000)*0.028+17600,0))+MIN(30000,ROUNDDOWN(MAX(0,AR839-430000)*0.0027+1873,0))+IF("いいえ"="はい",MIN(170000,ROUNDDOWN(MAX(0,AR839-430000)*0.0243+17800,0)),0)</f>
        <v/>
      </c>
      <c r="AT839" s="19">
        <f>IF(""="",215040+AS839,"")</f>
        <v/>
      </c>
      <c r="AU839" s="19">
        <f>IF(AR839&gt;23500000,NA(),IF(AR839&lt;=4890000,1040000,IF(AR839&lt;=6550000,670000,620000)))</f>
        <v/>
      </c>
      <c r="AV839" s="19">
        <f>MAX(0,ROUNDDOWN(AR839-AT839-AU839-0,-3))</f>
        <v/>
      </c>
      <c r="AW839" s="19">
        <f>IF(AV839&lt;=0,0,ROUNDDOWN((AV839*LOOKUP(AV839,{0,1950001,3300001,6950001,9000001,18000001,40000001},{0.05,0.1,0.2,0.23,0.33,0.4,0.45})-LOOKUP(AV839,{0,1950001,3300001,6950001,9000001,18000001,40000001},{0,97500,427500,636000,1536000,2796000,4796000}))*1.021,-2))</f>
        <v/>
      </c>
      <c r="AX839" s="19">
        <f>MAX(0,ROUNDDOWN(AR839-AT839-430000-0,-3))</f>
        <v/>
      </c>
      <c r="AY839" s="19">
        <f>IF(AR839&lt;=450000,0,MAX(0,ROUNDDOWN(AX839*0.06-MIN(50000,AX839)*0.03,-2))+MAX(0,ROUNDDOWN(AX839*0.04-MIN(50000,AX839)*0.02,-2)))</f>
        <v/>
      </c>
      <c r="AZ839" s="19">
        <f>AW839+AY839+AS839</f>
        <v/>
      </c>
    </row>
    <row r="840">
      <c r="A840" t="inlineStr">
        <is>
          <t>1万円刻み</t>
        </is>
      </c>
      <c r="B840" s="19">
        <f>'3_1万円刻み'!$A$823</f>
        <v/>
      </c>
      <c r="C840" s="19">
        <f>MIN(0,MAX(0,$B840))</f>
        <v/>
      </c>
      <c r="D840" s="19">
        <f>$B840-C840</f>
        <v/>
      </c>
      <c r="E840" s="19">
        <f>MIN(670000,ROUNDDOWN(MAX(0,D840-430000)*0.0751+47600,0))+MIN(260000,ROUNDDOWN(MAX(0,D840-430000)*0.028+17600,0))+MIN(30000,ROUNDDOWN(MAX(0,D840-430000)*0.0027+1873,0))+IF("いいえ"="はい",MIN(170000,ROUNDDOWN(MAX(0,D840-430000)*0.0243+17800,0)),0)</f>
        <v/>
      </c>
      <c r="F840" s="19">
        <f>IF(""="",215040+E840,"")</f>
        <v/>
      </c>
      <c r="G840" s="19">
        <f>IF(D840&gt;23500000,NA(),IF(D840&lt;=4890000,1040000,IF(D840&lt;=6550000,670000,620000)))</f>
        <v/>
      </c>
      <c r="H840" s="19">
        <f>MAX(0,ROUNDDOWN(D840-F840-G840-0,-3))</f>
        <v/>
      </c>
      <c r="I840" s="19">
        <f>IF(H840&lt;=0,0,ROUNDDOWN((H840*LOOKUP(H840,{0,1950001,3300001,6950001,9000001,18000001,40000001},{0.05,0.1,0.2,0.23,0.33,0.4,0.45})-LOOKUP(H840,{0,1950001,3300001,6950001,9000001,18000001,40000001},{0,97500,427500,636000,1536000,2796000,4796000}))*1.021,-2))</f>
        <v/>
      </c>
      <c r="J840" s="19">
        <f>MAX(0,ROUNDDOWN(D840-F840-430000-0,-3))</f>
        <v/>
      </c>
      <c r="K840" s="19">
        <f>IF(D840&lt;=450000,0,MAX(0,ROUNDDOWN(J840*0.06-MIN(50000,J840)*0.03,-2))+MAX(0,ROUNDDOWN(J840*0.04-MIN(50000,J840)*0.02,-2)))</f>
        <v/>
      </c>
      <c r="L840" s="19">
        <f>I840+K840+E840</f>
        <v/>
      </c>
      <c r="M840" s="19">
        <f>MIN(100000,MAX(0,$B840))</f>
        <v/>
      </c>
      <c r="N840" s="19">
        <f>$B840-M840</f>
        <v/>
      </c>
      <c r="O840" s="19">
        <f>MIN(670000,ROUNDDOWN(MAX(0,N840-430000)*0.0751+47600,0))+MIN(260000,ROUNDDOWN(MAX(0,N840-430000)*0.028+17600,0))+MIN(30000,ROUNDDOWN(MAX(0,N840-430000)*0.0027+1873,0))+IF("いいえ"="はい",MIN(170000,ROUNDDOWN(MAX(0,N840-430000)*0.0243+17800,0)),0)</f>
        <v/>
      </c>
      <c r="P840" s="19">
        <f>IF(""="",215040+O840,"")</f>
        <v/>
      </c>
      <c r="Q840" s="19">
        <f>IF(N840&gt;23500000,NA(),IF(N840&lt;=4890000,1040000,IF(N840&lt;=6550000,670000,620000)))</f>
        <v/>
      </c>
      <c r="R840" s="19">
        <f>MAX(0,ROUNDDOWN(N840-P840-Q840-0,-3))</f>
        <v/>
      </c>
      <c r="S840" s="19">
        <f>IF(R840&lt;=0,0,ROUNDDOWN((R840*LOOKUP(R840,{0,1950001,3300001,6950001,9000001,18000001,40000001},{0.05,0.1,0.2,0.23,0.33,0.4,0.45})-LOOKUP(R840,{0,1950001,3300001,6950001,9000001,18000001,40000001},{0,97500,427500,636000,1536000,2796000,4796000}))*1.021,-2))</f>
        <v/>
      </c>
      <c r="T840" s="19">
        <f>MAX(0,ROUNDDOWN(N840-P840-430000-0,-3))</f>
        <v/>
      </c>
      <c r="U840" s="19">
        <f>IF(N840&lt;=450000,0,MAX(0,ROUNDDOWN(T840*0.06-MIN(50000,T840)*0.03,-2))+MAX(0,ROUNDDOWN(T840*0.04-MIN(50000,T840)*0.02,-2)))</f>
        <v/>
      </c>
      <c r="V840" s="19">
        <f>S840+U840+O840</f>
        <v/>
      </c>
      <c r="W840" s="19">
        <f>MIN(550000,MAX(0,$B840))</f>
        <v/>
      </c>
      <c r="X840" s="19">
        <f>$B840-W840</f>
        <v/>
      </c>
      <c r="Y840" s="19">
        <f>MIN(670000,ROUNDDOWN(MAX(0,X840-430000)*0.0751+47600,0))+MIN(260000,ROUNDDOWN(MAX(0,X840-430000)*0.028+17600,0))+MIN(30000,ROUNDDOWN(MAX(0,X840-430000)*0.0027+1873,0))+IF("いいえ"="はい",MIN(170000,ROUNDDOWN(MAX(0,X840-430000)*0.0243+17800,0)),0)</f>
        <v/>
      </c>
      <c r="Z840" s="19">
        <f>IF(""="",215040+Y840,"")</f>
        <v/>
      </c>
      <c r="AA840" s="19">
        <f>IF(X840&gt;23500000,NA(),IF(X840&lt;=4890000,1040000,IF(X840&lt;=6550000,670000,620000)))</f>
        <v/>
      </c>
      <c r="AB840" s="19">
        <f>MAX(0,ROUNDDOWN(X840-Z840-AA840-0,-3))</f>
        <v/>
      </c>
      <c r="AC840" s="19">
        <f>IF(AB840&lt;=0,0,ROUNDDOWN((AB840*LOOKUP(AB840,{0,1950001,3300001,6950001,9000001,18000001,40000001},{0.05,0.1,0.2,0.23,0.33,0.4,0.45})-LOOKUP(AB840,{0,1950001,3300001,6950001,9000001,18000001,40000001},{0,97500,427500,636000,1536000,2796000,4796000}))*1.021,-2))</f>
        <v/>
      </c>
      <c r="AD840" s="19">
        <f>MAX(0,ROUNDDOWN(X840-Z840-430000-0,-3))</f>
        <v/>
      </c>
      <c r="AE840" s="19">
        <f>IF(X840&lt;=450000,0,MAX(0,ROUNDDOWN(AD840*0.06-MIN(50000,AD840)*0.03,-2))+MAX(0,ROUNDDOWN(AD840*0.04-MIN(50000,AD840)*0.02,-2)))</f>
        <v/>
      </c>
      <c r="AF840" s="19">
        <f>AC840+AE840+Y840</f>
        <v/>
      </c>
      <c r="AG840" s="19">
        <f>MIN(650000,MAX(0,$B840))</f>
        <v/>
      </c>
      <c r="AH840" s="19">
        <f>$B840-AG840</f>
        <v/>
      </c>
      <c r="AI840" s="19">
        <f>MIN(670000,ROUNDDOWN(MAX(0,AH840-430000)*0.0751+47600,0))+MIN(260000,ROUNDDOWN(MAX(0,AH840-430000)*0.028+17600,0))+MIN(30000,ROUNDDOWN(MAX(0,AH840-430000)*0.0027+1873,0))+IF("いいえ"="はい",MIN(170000,ROUNDDOWN(MAX(0,AH840-430000)*0.0243+17800,0)),0)</f>
        <v/>
      </c>
      <c r="AJ840" s="19">
        <f>IF(""="",215040+AI840,"")</f>
        <v/>
      </c>
      <c r="AK840" s="19">
        <f>IF(AH840&gt;23500000,NA(),IF(AH840&lt;=4890000,1040000,IF(AH840&lt;=6550000,670000,620000)))</f>
        <v/>
      </c>
      <c r="AL840" s="19">
        <f>MAX(0,ROUNDDOWN(AH840-AJ840-AK840-0,-3))</f>
        <v/>
      </c>
      <c r="AM840" s="19">
        <f>IF(AL840&lt;=0,0,ROUNDDOWN((AL840*LOOKUP(AL840,{0,1950001,3300001,6950001,9000001,18000001,40000001},{0.05,0.1,0.2,0.23,0.33,0.4,0.45})-LOOKUP(AL840,{0,1950001,3300001,6950001,9000001,18000001,40000001},{0,97500,427500,636000,1536000,2796000,4796000}))*1.021,-2))</f>
        <v/>
      </c>
      <c r="AN840" s="19">
        <f>MAX(0,ROUNDDOWN(AH840-AJ840-430000-0,-3))</f>
        <v/>
      </c>
      <c r="AO840" s="19">
        <f>IF(AH840&lt;=450000,0,MAX(0,ROUNDDOWN(AN840*0.06-MIN(50000,AN840)*0.03,-2))+MAX(0,ROUNDDOWN(AN840*0.04-MIN(50000,AN840)*0.02,-2)))</f>
        <v/>
      </c>
      <c r="AP840" s="19">
        <f>AM840+AO840+AI840</f>
        <v/>
      </c>
      <c r="AQ840" s="19">
        <f>MIN(750000,MAX(0,$B840))</f>
        <v/>
      </c>
      <c r="AR840" s="19">
        <f>$B840-AQ840</f>
        <v/>
      </c>
      <c r="AS840" s="19">
        <f>MIN(670000,ROUNDDOWN(MAX(0,AR840-430000)*0.0751+47600,0))+MIN(260000,ROUNDDOWN(MAX(0,AR840-430000)*0.028+17600,0))+MIN(30000,ROUNDDOWN(MAX(0,AR840-430000)*0.0027+1873,0))+IF("いいえ"="はい",MIN(170000,ROUNDDOWN(MAX(0,AR840-430000)*0.0243+17800,0)),0)</f>
        <v/>
      </c>
      <c r="AT840" s="19">
        <f>IF(""="",215040+AS840,"")</f>
        <v/>
      </c>
      <c r="AU840" s="19">
        <f>IF(AR840&gt;23500000,NA(),IF(AR840&lt;=4890000,1040000,IF(AR840&lt;=6550000,670000,620000)))</f>
        <v/>
      </c>
      <c r="AV840" s="19">
        <f>MAX(0,ROUNDDOWN(AR840-AT840-AU840-0,-3))</f>
        <v/>
      </c>
      <c r="AW840" s="19">
        <f>IF(AV840&lt;=0,0,ROUNDDOWN((AV840*LOOKUP(AV840,{0,1950001,3300001,6950001,9000001,18000001,40000001},{0.05,0.1,0.2,0.23,0.33,0.4,0.45})-LOOKUP(AV840,{0,1950001,3300001,6950001,9000001,18000001,40000001},{0,97500,427500,636000,1536000,2796000,4796000}))*1.021,-2))</f>
        <v/>
      </c>
      <c r="AX840" s="19">
        <f>MAX(0,ROUNDDOWN(AR840-AT840-430000-0,-3))</f>
        <v/>
      </c>
      <c r="AY840" s="19">
        <f>IF(AR840&lt;=450000,0,MAX(0,ROUNDDOWN(AX840*0.06-MIN(50000,AX840)*0.03,-2))+MAX(0,ROUNDDOWN(AX840*0.04-MIN(50000,AX840)*0.02,-2)))</f>
        <v/>
      </c>
      <c r="AZ840" s="19">
        <f>AW840+AY840+AS840</f>
        <v/>
      </c>
    </row>
    <row r="841">
      <c r="A841" t="inlineStr">
        <is>
          <t>1万円刻み</t>
        </is>
      </c>
      <c r="B841" s="19">
        <f>'3_1万円刻み'!$A$824</f>
        <v/>
      </c>
      <c r="C841" s="19">
        <f>MIN(0,MAX(0,$B841))</f>
        <v/>
      </c>
      <c r="D841" s="19">
        <f>$B841-C841</f>
        <v/>
      </c>
      <c r="E841" s="19">
        <f>MIN(670000,ROUNDDOWN(MAX(0,D841-430000)*0.0751+47600,0))+MIN(260000,ROUNDDOWN(MAX(0,D841-430000)*0.028+17600,0))+MIN(30000,ROUNDDOWN(MAX(0,D841-430000)*0.0027+1873,0))+IF("いいえ"="はい",MIN(170000,ROUNDDOWN(MAX(0,D841-430000)*0.0243+17800,0)),0)</f>
        <v/>
      </c>
      <c r="F841" s="19">
        <f>IF(""="",215040+E841,"")</f>
        <v/>
      </c>
      <c r="G841" s="19">
        <f>IF(D841&gt;23500000,NA(),IF(D841&lt;=4890000,1040000,IF(D841&lt;=6550000,670000,620000)))</f>
        <v/>
      </c>
      <c r="H841" s="19">
        <f>MAX(0,ROUNDDOWN(D841-F841-G841-0,-3))</f>
        <v/>
      </c>
      <c r="I841" s="19">
        <f>IF(H841&lt;=0,0,ROUNDDOWN((H841*LOOKUP(H841,{0,1950001,3300001,6950001,9000001,18000001,40000001},{0.05,0.1,0.2,0.23,0.33,0.4,0.45})-LOOKUP(H841,{0,1950001,3300001,6950001,9000001,18000001,40000001},{0,97500,427500,636000,1536000,2796000,4796000}))*1.021,-2))</f>
        <v/>
      </c>
      <c r="J841" s="19">
        <f>MAX(0,ROUNDDOWN(D841-F841-430000-0,-3))</f>
        <v/>
      </c>
      <c r="K841" s="19">
        <f>IF(D841&lt;=450000,0,MAX(0,ROUNDDOWN(J841*0.06-MIN(50000,J841)*0.03,-2))+MAX(0,ROUNDDOWN(J841*0.04-MIN(50000,J841)*0.02,-2)))</f>
        <v/>
      </c>
      <c r="L841" s="19">
        <f>I841+K841+E841</f>
        <v/>
      </c>
      <c r="M841" s="19">
        <f>MIN(100000,MAX(0,$B841))</f>
        <v/>
      </c>
      <c r="N841" s="19">
        <f>$B841-M841</f>
        <v/>
      </c>
      <c r="O841" s="19">
        <f>MIN(670000,ROUNDDOWN(MAX(0,N841-430000)*0.0751+47600,0))+MIN(260000,ROUNDDOWN(MAX(0,N841-430000)*0.028+17600,0))+MIN(30000,ROUNDDOWN(MAX(0,N841-430000)*0.0027+1873,0))+IF("いいえ"="はい",MIN(170000,ROUNDDOWN(MAX(0,N841-430000)*0.0243+17800,0)),0)</f>
        <v/>
      </c>
      <c r="P841" s="19">
        <f>IF(""="",215040+O841,"")</f>
        <v/>
      </c>
      <c r="Q841" s="19">
        <f>IF(N841&gt;23500000,NA(),IF(N841&lt;=4890000,1040000,IF(N841&lt;=6550000,670000,620000)))</f>
        <v/>
      </c>
      <c r="R841" s="19">
        <f>MAX(0,ROUNDDOWN(N841-P841-Q841-0,-3))</f>
        <v/>
      </c>
      <c r="S841" s="19">
        <f>IF(R841&lt;=0,0,ROUNDDOWN((R841*LOOKUP(R841,{0,1950001,3300001,6950001,9000001,18000001,40000001},{0.05,0.1,0.2,0.23,0.33,0.4,0.45})-LOOKUP(R841,{0,1950001,3300001,6950001,9000001,18000001,40000001},{0,97500,427500,636000,1536000,2796000,4796000}))*1.021,-2))</f>
        <v/>
      </c>
      <c r="T841" s="19">
        <f>MAX(0,ROUNDDOWN(N841-P841-430000-0,-3))</f>
        <v/>
      </c>
      <c r="U841" s="19">
        <f>IF(N841&lt;=450000,0,MAX(0,ROUNDDOWN(T841*0.06-MIN(50000,T841)*0.03,-2))+MAX(0,ROUNDDOWN(T841*0.04-MIN(50000,T841)*0.02,-2)))</f>
        <v/>
      </c>
      <c r="V841" s="19">
        <f>S841+U841+O841</f>
        <v/>
      </c>
      <c r="W841" s="19">
        <f>MIN(550000,MAX(0,$B841))</f>
        <v/>
      </c>
      <c r="X841" s="19">
        <f>$B841-W841</f>
        <v/>
      </c>
      <c r="Y841" s="19">
        <f>MIN(670000,ROUNDDOWN(MAX(0,X841-430000)*0.0751+47600,0))+MIN(260000,ROUNDDOWN(MAX(0,X841-430000)*0.028+17600,0))+MIN(30000,ROUNDDOWN(MAX(0,X841-430000)*0.0027+1873,0))+IF("いいえ"="はい",MIN(170000,ROUNDDOWN(MAX(0,X841-430000)*0.0243+17800,0)),0)</f>
        <v/>
      </c>
      <c r="Z841" s="19">
        <f>IF(""="",215040+Y841,"")</f>
        <v/>
      </c>
      <c r="AA841" s="19">
        <f>IF(X841&gt;23500000,NA(),IF(X841&lt;=4890000,1040000,IF(X841&lt;=6550000,670000,620000)))</f>
        <v/>
      </c>
      <c r="AB841" s="19">
        <f>MAX(0,ROUNDDOWN(X841-Z841-AA841-0,-3))</f>
        <v/>
      </c>
      <c r="AC841" s="19">
        <f>IF(AB841&lt;=0,0,ROUNDDOWN((AB841*LOOKUP(AB841,{0,1950001,3300001,6950001,9000001,18000001,40000001},{0.05,0.1,0.2,0.23,0.33,0.4,0.45})-LOOKUP(AB841,{0,1950001,3300001,6950001,9000001,18000001,40000001},{0,97500,427500,636000,1536000,2796000,4796000}))*1.021,-2))</f>
        <v/>
      </c>
      <c r="AD841" s="19">
        <f>MAX(0,ROUNDDOWN(X841-Z841-430000-0,-3))</f>
        <v/>
      </c>
      <c r="AE841" s="19">
        <f>IF(X841&lt;=450000,0,MAX(0,ROUNDDOWN(AD841*0.06-MIN(50000,AD841)*0.03,-2))+MAX(0,ROUNDDOWN(AD841*0.04-MIN(50000,AD841)*0.02,-2)))</f>
        <v/>
      </c>
      <c r="AF841" s="19">
        <f>AC841+AE841+Y841</f>
        <v/>
      </c>
      <c r="AG841" s="19">
        <f>MIN(650000,MAX(0,$B841))</f>
        <v/>
      </c>
      <c r="AH841" s="19">
        <f>$B841-AG841</f>
        <v/>
      </c>
      <c r="AI841" s="19">
        <f>MIN(670000,ROUNDDOWN(MAX(0,AH841-430000)*0.0751+47600,0))+MIN(260000,ROUNDDOWN(MAX(0,AH841-430000)*0.028+17600,0))+MIN(30000,ROUNDDOWN(MAX(0,AH841-430000)*0.0027+1873,0))+IF("いいえ"="はい",MIN(170000,ROUNDDOWN(MAX(0,AH841-430000)*0.0243+17800,0)),0)</f>
        <v/>
      </c>
      <c r="AJ841" s="19">
        <f>IF(""="",215040+AI841,"")</f>
        <v/>
      </c>
      <c r="AK841" s="19">
        <f>IF(AH841&gt;23500000,NA(),IF(AH841&lt;=4890000,1040000,IF(AH841&lt;=6550000,670000,620000)))</f>
        <v/>
      </c>
      <c r="AL841" s="19">
        <f>MAX(0,ROUNDDOWN(AH841-AJ841-AK841-0,-3))</f>
        <v/>
      </c>
      <c r="AM841" s="19">
        <f>IF(AL841&lt;=0,0,ROUNDDOWN((AL841*LOOKUP(AL841,{0,1950001,3300001,6950001,9000001,18000001,40000001},{0.05,0.1,0.2,0.23,0.33,0.4,0.45})-LOOKUP(AL841,{0,1950001,3300001,6950001,9000001,18000001,40000001},{0,97500,427500,636000,1536000,2796000,4796000}))*1.021,-2))</f>
        <v/>
      </c>
      <c r="AN841" s="19">
        <f>MAX(0,ROUNDDOWN(AH841-AJ841-430000-0,-3))</f>
        <v/>
      </c>
      <c r="AO841" s="19">
        <f>IF(AH841&lt;=450000,0,MAX(0,ROUNDDOWN(AN841*0.06-MIN(50000,AN841)*0.03,-2))+MAX(0,ROUNDDOWN(AN841*0.04-MIN(50000,AN841)*0.02,-2)))</f>
        <v/>
      </c>
      <c r="AP841" s="19">
        <f>AM841+AO841+AI841</f>
        <v/>
      </c>
      <c r="AQ841" s="19">
        <f>MIN(750000,MAX(0,$B841))</f>
        <v/>
      </c>
      <c r="AR841" s="19">
        <f>$B841-AQ841</f>
        <v/>
      </c>
      <c r="AS841" s="19">
        <f>MIN(670000,ROUNDDOWN(MAX(0,AR841-430000)*0.0751+47600,0))+MIN(260000,ROUNDDOWN(MAX(0,AR841-430000)*0.028+17600,0))+MIN(30000,ROUNDDOWN(MAX(0,AR841-430000)*0.0027+1873,0))+IF("いいえ"="はい",MIN(170000,ROUNDDOWN(MAX(0,AR841-430000)*0.0243+17800,0)),0)</f>
        <v/>
      </c>
      <c r="AT841" s="19">
        <f>IF(""="",215040+AS841,"")</f>
        <v/>
      </c>
      <c r="AU841" s="19">
        <f>IF(AR841&gt;23500000,NA(),IF(AR841&lt;=4890000,1040000,IF(AR841&lt;=6550000,670000,620000)))</f>
        <v/>
      </c>
      <c r="AV841" s="19">
        <f>MAX(0,ROUNDDOWN(AR841-AT841-AU841-0,-3))</f>
        <v/>
      </c>
      <c r="AW841" s="19">
        <f>IF(AV841&lt;=0,0,ROUNDDOWN((AV841*LOOKUP(AV841,{0,1950001,3300001,6950001,9000001,18000001,40000001},{0.05,0.1,0.2,0.23,0.33,0.4,0.45})-LOOKUP(AV841,{0,1950001,3300001,6950001,9000001,18000001,40000001},{0,97500,427500,636000,1536000,2796000,4796000}))*1.021,-2))</f>
        <v/>
      </c>
      <c r="AX841" s="19">
        <f>MAX(0,ROUNDDOWN(AR841-AT841-430000-0,-3))</f>
        <v/>
      </c>
      <c r="AY841" s="19">
        <f>IF(AR841&lt;=450000,0,MAX(0,ROUNDDOWN(AX841*0.06-MIN(50000,AX841)*0.03,-2))+MAX(0,ROUNDDOWN(AX841*0.04-MIN(50000,AX841)*0.02,-2)))</f>
        <v/>
      </c>
      <c r="AZ841" s="19">
        <f>AW841+AY841+AS841</f>
        <v/>
      </c>
    </row>
    <row r="842">
      <c r="A842" t="inlineStr">
        <is>
          <t>1万円刻み</t>
        </is>
      </c>
      <c r="B842" s="19">
        <f>'3_1万円刻み'!$A$825</f>
        <v/>
      </c>
      <c r="C842" s="19">
        <f>MIN(0,MAX(0,$B842))</f>
        <v/>
      </c>
      <c r="D842" s="19">
        <f>$B842-C842</f>
        <v/>
      </c>
      <c r="E842" s="19">
        <f>MIN(670000,ROUNDDOWN(MAX(0,D842-430000)*0.0751+47600,0))+MIN(260000,ROUNDDOWN(MAX(0,D842-430000)*0.028+17600,0))+MIN(30000,ROUNDDOWN(MAX(0,D842-430000)*0.0027+1873,0))+IF("いいえ"="はい",MIN(170000,ROUNDDOWN(MAX(0,D842-430000)*0.0243+17800,0)),0)</f>
        <v/>
      </c>
      <c r="F842" s="19">
        <f>IF(""="",215040+E842,"")</f>
        <v/>
      </c>
      <c r="G842" s="19">
        <f>IF(D842&gt;23500000,NA(),IF(D842&lt;=4890000,1040000,IF(D842&lt;=6550000,670000,620000)))</f>
        <v/>
      </c>
      <c r="H842" s="19">
        <f>MAX(0,ROUNDDOWN(D842-F842-G842-0,-3))</f>
        <v/>
      </c>
      <c r="I842" s="19">
        <f>IF(H842&lt;=0,0,ROUNDDOWN((H842*LOOKUP(H842,{0,1950001,3300001,6950001,9000001,18000001,40000001},{0.05,0.1,0.2,0.23,0.33,0.4,0.45})-LOOKUP(H842,{0,1950001,3300001,6950001,9000001,18000001,40000001},{0,97500,427500,636000,1536000,2796000,4796000}))*1.021,-2))</f>
        <v/>
      </c>
      <c r="J842" s="19">
        <f>MAX(0,ROUNDDOWN(D842-F842-430000-0,-3))</f>
        <v/>
      </c>
      <c r="K842" s="19">
        <f>IF(D842&lt;=450000,0,MAX(0,ROUNDDOWN(J842*0.06-MIN(50000,J842)*0.03,-2))+MAX(0,ROUNDDOWN(J842*0.04-MIN(50000,J842)*0.02,-2)))</f>
        <v/>
      </c>
      <c r="L842" s="19">
        <f>I842+K842+E842</f>
        <v/>
      </c>
      <c r="M842" s="19">
        <f>MIN(100000,MAX(0,$B842))</f>
        <v/>
      </c>
      <c r="N842" s="19">
        <f>$B842-M842</f>
        <v/>
      </c>
      <c r="O842" s="19">
        <f>MIN(670000,ROUNDDOWN(MAX(0,N842-430000)*0.0751+47600,0))+MIN(260000,ROUNDDOWN(MAX(0,N842-430000)*0.028+17600,0))+MIN(30000,ROUNDDOWN(MAX(0,N842-430000)*0.0027+1873,0))+IF("いいえ"="はい",MIN(170000,ROUNDDOWN(MAX(0,N842-430000)*0.0243+17800,0)),0)</f>
        <v/>
      </c>
      <c r="P842" s="19">
        <f>IF(""="",215040+O842,"")</f>
        <v/>
      </c>
      <c r="Q842" s="19">
        <f>IF(N842&gt;23500000,NA(),IF(N842&lt;=4890000,1040000,IF(N842&lt;=6550000,670000,620000)))</f>
        <v/>
      </c>
      <c r="R842" s="19">
        <f>MAX(0,ROUNDDOWN(N842-P842-Q842-0,-3))</f>
        <v/>
      </c>
      <c r="S842" s="19">
        <f>IF(R842&lt;=0,0,ROUNDDOWN((R842*LOOKUP(R842,{0,1950001,3300001,6950001,9000001,18000001,40000001},{0.05,0.1,0.2,0.23,0.33,0.4,0.45})-LOOKUP(R842,{0,1950001,3300001,6950001,9000001,18000001,40000001},{0,97500,427500,636000,1536000,2796000,4796000}))*1.021,-2))</f>
        <v/>
      </c>
      <c r="T842" s="19">
        <f>MAX(0,ROUNDDOWN(N842-P842-430000-0,-3))</f>
        <v/>
      </c>
      <c r="U842" s="19">
        <f>IF(N842&lt;=450000,0,MAX(0,ROUNDDOWN(T842*0.06-MIN(50000,T842)*0.03,-2))+MAX(0,ROUNDDOWN(T842*0.04-MIN(50000,T842)*0.02,-2)))</f>
        <v/>
      </c>
      <c r="V842" s="19">
        <f>S842+U842+O842</f>
        <v/>
      </c>
      <c r="W842" s="19">
        <f>MIN(550000,MAX(0,$B842))</f>
        <v/>
      </c>
      <c r="X842" s="19">
        <f>$B842-W842</f>
        <v/>
      </c>
      <c r="Y842" s="19">
        <f>MIN(670000,ROUNDDOWN(MAX(0,X842-430000)*0.0751+47600,0))+MIN(260000,ROUNDDOWN(MAX(0,X842-430000)*0.028+17600,0))+MIN(30000,ROUNDDOWN(MAX(0,X842-430000)*0.0027+1873,0))+IF("いいえ"="はい",MIN(170000,ROUNDDOWN(MAX(0,X842-430000)*0.0243+17800,0)),0)</f>
        <v/>
      </c>
      <c r="Z842" s="19">
        <f>IF(""="",215040+Y842,"")</f>
        <v/>
      </c>
      <c r="AA842" s="19">
        <f>IF(X842&gt;23500000,NA(),IF(X842&lt;=4890000,1040000,IF(X842&lt;=6550000,670000,620000)))</f>
        <v/>
      </c>
      <c r="AB842" s="19">
        <f>MAX(0,ROUNDDOWN(X842-Z842-AA842-0,-3))</f>
        <v/>
      </c>
      <c r="AC842" s="19">
        <f>IF(AB842&lt;=0,0,ROUNDDOWN((AB842*LOOKUP(AB842,{0,1950001,3300001,6950001,9000001,18000001,40000001},{0.05,0.1,0.2,0.23,0.33,0.4,0.45})-LOOKUP(AB842,{0,1950001,3300001,6950001,9000001,18000001,40000001},{0,97500,427500,636000,1536000,2796000,4796000}))*1.021,-2))</f>
        <v/>
      </c>
      <c r="AD842" s="19">
        <f>MAX(0,ROUNDDOWN(X842-Z842-430000-0,-3))</f>
        <v/>
      </c>
      <c r="AE842" s="19">
        <f>IF(X842&lt;=450000,0,MAX(0,ROUNDDOWN(AD842*0.06-MIN(50000,AD842)*0.03,-2))+MAX(0,ROUNDDOWN(AD842*0.04-MIN(50000,AD842)*0.02,-2)))</f>
        <v/>
      </c>
      <c r="AF842" s="19">
        <f>AC842+AE842+Y842</f>
        <v/>
      </c>
      <c r="AG842" s="19">
        <f>MIN(650000,MAX(0,$B842))</f>
        <v/>
      </c>
      <c r="AH842" s="19">
        <f>$B842-AG842</f>
        <v/>
      </c>
      <c r="AI842" s="19">
        <f>MIN(670000,ROUNDDOWN(MAX(0,AH842-430000)*0.0751+47600,0))+MIN(260000,ROUNDDOWN(MAX(0,AH842-430000)*0.028+17600,0))+MIN(30000,ROUNDDOWN(MAX(0,AH842-430000)*0.0027+1873,0))+IF("いいえ"="はい",MIN(170000,ROUNDDOWN(MAX(0,AH842-430000)*0.0243+17800,0)),0)</f>
        <v/>
      </c>
      <c r="AJ842" s="19">
        <f>IF(""="",215040+AI842,"")</f>
        <v/>
      </c>
      <c r="AK842" s="19">
        <f>IF(AH842&gt;23500000,NA(),IF(AH842&lt;=4890000,1040000,IF(AH842&lt;=6550000,670000,620000)))</f>
        <v/>
      </c>
      <c r="AL842" s="19">
        <f>MAX(0,ROUNDDOWN(AH842-AJ842-AK842-0,-3))</f>
        <v/>
      </c>
      <c r="AM842" s="19">
        <f>IF(AL842&lt;=0,0,ROUNDDOWN((AL842*LOOKUP(AL842,{0,1950001,3300001,6950001,9000001,18000001,40000001},{0.05,0.1,0.2,0.23,0.33,0.4,0.45})-LOOKUP(AL842,{0,1950001,3300001,6950001,9000001,18000001,40000001},{0,97500,427500,636000,1536000,2796000,4796000}))*1.021,-2))</f>
        <v/>
      </c>
      <c r="AN842" s="19">
        <f>MAX(0,ROUNDDOWN(AH842-AJ842-430000-0,-3))</f>
        <v/>
      </c>
      <c r="AO842" s="19">
        <f>IF(AH842&lt;=450000,0,MAX(0,ROUNDDOWN(AN842*0.06-MIN(50000,AN842)*0.03,-2))+MAX(0,ROUNDDOWN(AN842*0.04-MIN(50000,AN842)*0.02,-2)))</f>
        <v/>
      </c>
      <c r="AP842" s="19">
        <f>AM842+AO842+AI842</f>
        <v/>
      </c>
      <c r="AQ842" s="19">
        <f>MIN(750000,MAX(0,$B842))</f>
        <v/>
      </c>
      <c r="AR842" s="19">
        <f>$B842-AQ842</f>
        <v/>
      </c>
      <c r="AS842" s="19">
        <f>MIN(670000,ROUNDDOWN(MAX(0,AR842-430000)*0.0751+47600,0))+MIN(260000,ROUNDDOWN(MAX(0,AR842-430000)*0.028+17600,0))+MIN(30000,ROUNDDOWN(MAX(0,AR842-430000)*0.0027+1873,0))+IF("いいえ"="はい",MIN(170000,ROUNDDOWN(MAX(0,AR842-430000)*0.0243+17800,0)),0)</f>
        <v/>
      </c>
      <c r="AT842" s="19">
        <f>IF(""="",215040+AS842,"")</f>
        <v/>
      </c>
      <c r="AU842" s="19">
        <f>IF(AR842&gt;23500000,NA(),IF(AR842&lt;=4890000,1040000,IF(AR842&lt;=6550000,670000,620000)))</f>
        <v/>
      </c>
      <c r="AV842" s="19">
        <f>MAX(0,ROUNDDOWN(AR842-AT842-AU842-0,-3))</f>
        <v/>
      </c>
      <c r="AW842" s="19">
        <f>IF(AV842&lt;=0,0,ROUNDDOWN((AV842*LOOKUP(AV842,{0,1950001,3300001,6950001,9000001,18000001,40000001},{0.05,0.1,0.2,0.23,0.33,0.4,0.45})-LOOKUP(AV842,{0,1950001,3300001,6950001,9000001,18000001,40000001},{0,97500,427500,636000,1536000,2796000,4796000}))*1.021,-2))</f>
        <v/>
      </c>
      <c r="AX842" s="19">
        <f>MAX(0,ROUNDDOWN(AR842-AT842-430000-0,-3))</f>
        <v/>
      </c>
      <c r="AY842" s="19">
        <f>IF(AR842&lt;=450000,0,MAX(0,ROUNDDOWN(AX842*0.06-MIN(50000,AX842)*0.03,-2))+MAX(0,ROUNDDOWN(AX842*0.04-MIN(50000,AX842)*0.02,-2)))</f>
        <v/>
      </c>
      <c r="AZ842" s="19">
        <f>AW842+AY842+AS842</f>
        <v/>
      </c>
    </row>
    <row r="843">
      <c r="A843" t="inlineStr">
        <is>
          <t>1万円刻み</t>
        </is>
      </c>
      <c r="B843" s="19">
        <f>'3_1万円刻み'!$A$826</f>
        <v/>
      </c>
      <c r="C843" s="19">
        <f>MIN(0,MAX(0,$B843))</f>
        <v/>
      </c>
      <c r="D843" s="19">
        <f>$B843-C843</f>
        <v/>
      </c>
      <c r="E843" s="19">
        <f>MIN(670000,ROUNDDOWN(MAX(0,D843-430000)*0.0751+47600,0))+MIN(260000,ROUNDDOWN(MAX(0,D843-430000)*0.028+17600,0))+MIN(30000,ROUNDDOWN(MAX(0,D843-430000)*0.0027+1873,0))+IF("いいえ"="はい",MIN(170000,ROUNDDOWN(MAX(0,D843-430000)*0.0243+17800,0)),0)</f>
        <v/>
      </c>
      <c r="F843" s="19">
        <f>IF(""="",215040+E843,"")</f>
        <v/>
      </c>
      <c r="G843" s="19">
        <f>IF(D843&gt;23500000,NA(),IF(D843&lt;=4890000,1040000,IF(D843&lt;=6550000,670000,620000)))</f>
        <v/>
      </c>
      <c r="H843" s="19">
        <f>MAX(0,ROUNDDOWN(D843-F843-G843-0,-3))</f>
        <v/>
      </c>
      <c r="I843" s="19">
        <f>IF(H843&lt;=0,0,ROUNDDOWN((H843*LOOKUP(H843,{0,1950001,3300001,6950001,9000001,18000001,40000001},{0.05,0.1,0.2,0.23,0.33,0.4,0.45})-LOOKUP(H843,{0,1950001,3300001,6950001,9000001,18000001,40000001},{0,97500,427500,636000,1536000,2796000,4796000}))*1.021,-2))</f>
        <v/>
      </c>
      <c r="J843" s="19">
        <f>MAX(0,ROUNDDOWN(D843-F843-430000-0,-3))</f>
        <v/>
      </c>
      <c r="K843" s="19">
        <f>IF(D843&lt;=450000,0,MAX(0,ROUNDDOWN(J843*0.06-MIN(50000,J843)*0.03,-2))+MAX(0,ROUNDDOWN(J843*0.04-MIN(50000,J843)*0.02,-2)))</f>
        <v/>
      </c>
      <c r="L843" s="19">
        <f>I843+K843+E843</f>
        <v/>
      </c>
      <c r="M843" s="19">
        <f>MIN(100000,MAX(0,$B843))</f>
        <v/>
      </c>
      <c r="N843" s="19">
        <f>$B843-M843</f>
        <v/>
      </c>
      <c r="O843" s="19">
        <f>MIN(670000,ROUNDDOWN(MAX(0,N843-430000)*0.0751+47600,0))+MIN(260000,ROUNDDOWN(MAX(0,N843-430000)*0.028+17600,0))+MIN(30000,ROUNDDOWN(MAX(0,N843-430000)*0.0027+1873,0))+IF("いいえ"="はい",MIN(170000,ROUNDDOWN(MAX(0,N843-430000)*0.0243+17800,0)),0)</f>
        <v/>
      </c>
      <c r="P843" s="19">
        <f>IF(""="",215040+O843,"")</f>
        <v/>
      </c>
      <c r="Q843" s="19">
        <f>IF(N843&gt;23500000,NA(),IF(N843&lt;=4890000,1040000,IF(N843&lt;=6550000,670000,620000)))</f>
        <v/>
      </c>
      <c r="R843" s="19">
        <f>MAX(0,ROUNDDOWN(N843-P843-Q843-0,-3))</f>
        <v/>
      </c>
      <c r="S843" s="19">
        <f>IF(R843&lt;=0,0,ROUNDDOWN((R843*LOOKUP(R843,{0,1950001,3300001,6950001,9000001,18000001,40000001},{0.05,0.1,0.2,0.23,0.33,0.4,0.45})-LOOKUP(R843,{0,1950001,3300001,6950001,9000001,18000001,40000001},{0,97500,427500,636000,1536000,2796000,4796000}))*1.021,-2))</f>
        <v/>
      </c>
      <c r="T843" s="19">
        <f>MAX(0,ROUNDDOWN(N843-P843-430000-0,-3))</f>
        <v/>
      </c>
      <c r="U843" s="19">
        <f>IF(N843&lt;=450000,0,MAX(0,ROUNDDOWN(T843*0.06-MIN(50000,T843)*0.03,-2))+MAX(0,ROUNDDOWN(T843*0.04-MIN(50000,T843)*0.02,-2)))</f>
        <v/>
      </c>
      <c r="V843" s="19">
        <f>S843+U843+O843</f>
        <v/>
      </c>
      <c r="W843" s="19">
        <f>MIN(550000,MAX(0,$B843))</f>
        <v/>
      </c>
      <c r="X843" s="19">
        <f>$B843-W843</f>
        <v/>
      </c>
      <c r="Y843" s="19">
        <f>MIN(670000,ROUNDDOWN(MAX(0,X843-430000)*0.0751+47600,0))+MIN(260000,ROUNDDOWN(MAX(0,X843-430000)*0.028+17600,0))+MIN(30000,ROUNDDOWN(MAX(0,X843-430000)*0.0027+1873,0))+IF("いいえ"="はい",MIN(170000,ROUNDDOWN(MAX(0,X843-430000)*0.0243+17800,0)),0)</f>
        <v/>
      </c>
      <c r="Z843" s="19">
        <f>IF(""="",215040+Y843,"")</f>
        <v/>
      </c>
      <c r="AA843" s="19">
        <f>IF(X843&gt;23500000,NA(),IF(X843&lt;=4890000,1040000,IF(X843&lt;=6550000,670000,620000)))</f>
        <v/>
      </c>
      <c r="AB843" s="19">
        <f>MAX(0,ROUNDDOWN(X843-Z843-AA843-0,-3))</f>
        <v/>
      </c>
      <c r="AC843" s="19">
        <f>IF(AB843&lt;=0,0,ROUNDDOWN((AB843*LOOKUP(AB843,{0,1950001,3300001,6950001,9000001,18000001,40000001},{0.05,0.1,0.2,0.23,0.33,0.4,0.45})-LOOKUP(AB843,{0,1950001,3300001,6950001,9000001,18000001,40000001},{0,97500,427500,636000,1536000,2796000,4796000}))*1.021,-2))</f>
        <v/>
      </c>
      <c r="AD843" s="19">
        <f>MAX(0,ROUNDDOWN(X843-Z843-430000-0,-3))</f>
        <v/>
      </c>
      <c r="AE843" s="19">
        <f>IF(X843&lt;=450000,0,MAX(0,ROUNDDOWN(AD843*0.06-MIN(50000,AD843)*0.03,-2))+MAX(0,ROUNDDOWN(AD843*0.04-MIN(50000,AD843)*0.02,-2)))</f>
        <v/>
      </c>
      <c r="AF843" s="19">
        <f>AC843+AE843+Y843</f>
        <v/>
      </c>
      <c r="AG843" s="19">
        <f>MIN(650000,MAX(0,$B843))</f>
        <v/>
      </c>
      <c r="AH843" s="19">
        <f>$B843-AG843</f>
        <v/>
      </c>
      <c r="AI843" s="19">
        <f>MIN(670000,ROUNDDOWN(MAX(0,AH843-430000)*0.0751+47600,0))+MIN(260000,ROUNDDOWN(MAX(0,AH843-430000)*0.028+17600,0))+MIN(30000,ROUNDDOWN(MAX(0,AH843-430000)*0.0027+1873,0))+IF("いいえ"="はい",MIN(170000,ROUNDDOWN(MAX(0,AH843-430000)*0.0243+17800,0)),0)</f>
        <v/>
      </c>
      <c r="AJ843" s="19">
        <f>IF(""="",215040+AI843,"")</f>
        <v/>
      </c>
      <c r="AK843" s="19">
        <f>IF(AH843&gt;23500000,NA(),IF(AH843&lt;=4890000,1040000,IF(AH843&lt;=6550000,670000,620000)))</f>
        <v/>
      </c>
      <c r="AL843" s="19">
        <f>MAX(0,ROUNDDOWN(AH843-AJ843-AK843-0,-3))</f>
        <v/>
      </c>
      <c r="AM843" s="19">
        <f>IF(AL843&lt;=0,0,ROUNDDOWN((AL843*LOOKUP(AL843,{0,1950001,3300001,6950001,9000001,18000001,40000001},{0.05,0.1,0.2,0.23,0.33,0.4,0.45})-LOOKUP(AL843,{0,1950001,3300001,6950001,9000001,18000001,40000001},{0,97500,427500,636000,1536000,2796000,4796000}))*1.021,-2))</f>
        <v/>
      </c>
      <c r="AN843" s="19">
        <f>MAX(0,ROUNDDOWN(AH843-AJ843-430000-0,-3))</f>
        <v/>
      </c>
      <c r="AO843" s="19">
        <f>IF(AH843&lt;=450000,0,MAX(0,ROUNDDOWN(AN843*0.06-MIN(50000,AN843)*0.03,-2))+MAX(0,ROUNDDOWN(AN843*0.04-MIN(50000,AN843)*0.02,-2)))</f>
        <v/>
      </c>
      <c r="AP843" s="19">
        <f>AM843+AO843+AI843</f>
        <v/>
      </c>
      <c r="AQ843" s="19">
        <f>MIN(750000,MAX(0,$B843))</f>
        <v/>
      </c>
      <c r="AR843" s="19">
        <f>$B843-AQ843</f>
        <v/>
      </c>
      <c r="AS843" s="19">
        <f>MIN(670000,ROUNDDOWN(MAX(0,AR843-430000)*0.0751+47600,0))+MIN(260000,ROUNDDOWN(MAX(0,AR843-430000)*0.028+17600,0))+MIN(30000,ROUNDDOWN(MAX(0,AR843-430000)*0.0027+1873,0))+IF("いいえ"="はい",MIN(170000,ROUNDDOWN(MAX(0,AR843-430000)*0.0243+17800,0)),0)</f>
        <v/>
      </c>
      <c r="AT843" s="19">
        <f>IF(""="",215040+AS843,"")</f>
        <v/>
      </c>
      <c r="AU843" s="19">
        <f>IF(AR843&gt;23500000,NA(),IF(AR843&lt;=4890000,1040000,IF(AR843&lt;=6550000,670000,620000)))</f>
        <v/>
      </c>
      <c r="AV843" s="19">
        <f>MAX(0,ROUNDDOWN(AR843-AT843-AU843-0,-3))</f>
        <v/>
      </c>
      <c r="AW843" s="19">
        <f>IF(AV843&lt;=0,0,ROUNDDOWN((AV843*LOOKUP(AV843,{0,1950001,3300001,6950001,9000001,18000001,40000001},{0.05,0.1,0.2,0.23,0.33,0.4,0.45})-LOOKUP(AV843,{0,1950001,3300001,6950001,9000001,18000001,40000001},{0,97500,427500,636000,1536000,2796000,4796000}))*1.021,-2))</f>
        <v/>
      </c>
      <c r="AX843" s="19">
        <f>MAX(0,ROUNDDOWN(AR843-AT843-430000-0,-3))</f>
        <v/>
      </c>
      <c r="AY843" s="19">
        <f>IF(AR843&lt;=450000,0,MAX(0,ROUNDDOWN(AX843*0.06-MIN(50000,AX843)*0.03,-2))+MAX(0,ROUNDDOWN(AX843*0.04-MIN(50000,AX843)*0.02,-2)))</f>
        <v/>
      </c>
      <c r="AZ843" s="19">
        <f>AW843+AY843+AS843</f>
        <v/>
      </c>
    </row>
    <row r="844">
      <c r="A844" t="inlineStr">
        <is>
          <t>1万円刻み</t>
        </is>
      </c>
      <c r="B844" s="19">
        <f>'3_1万円刻み'!$A$827</f>
        <v/>
      </c>
      <c r="C844" s="19">
        <f>MIN(0,MAX(0,$B844))</f>
        <v/>
      </c>
      <c r="D844" s="19">
        <f>$B844-C844</f>
        <v/>
      </c>
      <c r="E844" s="19">
        <f>MIN(670000,ROUNDDOWN(MAX(0,D844-430000)*0.0751+47600,0))+MIN(260000,ROUNDDOWN(MAX(0,D844-430000)*0.028+17600,0))+MIN(30000,ROUNDDOWN(MAX(0,D844-430000)*0.0027+1873,0))+IF("いいえ"="はい",MIN(170000,ROUNDDOWN(MAX(0,D844-430000)*0.0243+17800,0)),0)</f>
        <v/>
      </c>
      <c r="F844" s="19">
        <f>IF(""="",215040+E844,"")</f>
        <v/>
      </c>
      <c r="G844" s="19">
        <f>IF(D844&gt;23500000,NA(),IF(D844&lt;=4890000,1040000,IF(D844&lt;=6550000,670000,620000)))</f>
        <v/>
      </c>
      <c r="H844" s="19">
        <f>MAX(0,ROUNDDOWN(D844-F844-G844-0,-3))</f>
        <v/>
      </c>
      <c r="I844" s="19">
        <f>IF(H844&lt;=0,0,ROUNDDOWN((H844*LOOKUP(H844,{0,1950001,3300001,6950001,9000001,18000001,40000001},{0.05,0.1,0.2,0.23,0.33,0.4,0.45})-LOOKUP(H844,{0,1950001,3300001,6950001,9000001,18000001,40000001},{0,97500,427500,636000,1536000,2796000,4796000}))*1.021,-2))</f>
        <v/>
      </c>
      <c r="J844" s="19">
        <f>MAX(0,ROUNDDOWN(D844-F844-430000-0,-3))</f>
        <v/>
      </c>
      <c r="K844" s="19">
        <f>IF(D844&lt;=450000,0,MAX(0,ROUNDDOWN(J844*0.06-MIN(50000,J844)*0.03,-2))+MAX(0,ROUNDDOWN(J844*0.04-MIN(50000,J844)*0.02,-2)))</f>
        <v/>
      </c>
      <c r="L844" s="19">
        <f>I844+K844+E844</f>
        <v/>
      </c>
      <c r="M844" s="19">
        <f>MIN(100000,MAX(0,$B844))</f>
        <v/>
      </c>
      <c r="N844" s="19">
        <f>$B844-M844</f>
        <v/>
      </c>
      <c r="O844" s="19">
        <f>MIN(670000,ROUNDDOWN(MAX(0,N844-430000)*0.0751+47600,0))+MIN(260000,ROUNDDOWN(MAX(0,N844-430000)*0.028+17600,0))+MIN(30000,ROUNDDOWN(MAX(0,N844-430000)*0.0027+1873,0))+IF("いいえ"="はい",MIN(170000,ROUNDDOWN(MAX(0,N844-430000)*0.0243+17800,0)),0)</f>
        <v/>
      </c>
      <c r="P844" s="19">
        <f>IF(""="",215040+O844,"")</f>
        <v/>
      </c>
      <c r="Q844" s="19">
        <f>IF(N844&gt;23500000,NA(),IF(N844&lt;=4890000,1040000,IF(N844&lt;=6550000,670000,620000)))</f>
        <v/>
      </c>
      <c r="R844" s="19">
        <f>MAX(0,ROUNDDOWN(N844-P844-Q844-0,-3))</f>
        <v/>
      </c>
      <c r="S844" s="19">
        <f>IF(R844&lt;=0,0,ROUNDDOWN((R844*LOOKUP(R844,{0,1950001,3300001,6950001,9000001,18000001,40000001},{0.05,0.1,0.2,0.23,0.33,0.4,0.45})-LOOKUP(R844,{0,1950001,3300001,6950001,9000001,18000001,40000001},{0,97500,427500,636000,1536000,2796000,4796000}))*1.021,-2))</f>
        <v/>
      </c>
      <c r="T844" s="19">
        <f>MAX(0,ROUNDDOWN(N844-P844-430000-0,-3))</f>
        <v/>
      </c>
      <c r="U844" s="19">
        <f>IF(N844&lt;=450000,0,MAX(0,ROUNDDOWN(T844*0.06-MIN(50000,T844)*0.03,-2))+MAX(0,ROUNDDOWN(T844*0.04-MIN(50000,T844)*0.02,-2)))</f>
        <v/>
      </c>
      <c r="V844" s="19">
        <f>S844+U844+O844</f>
        <v/>
      </c>
      <c r="W844" s="19">
        <f>MIN(550000,MAX(0,$B844))</f>
        <v/>
      </c>
      <c r="X844" s="19">
        <f>$B844-W844</f>
        <v/>
      </c>
      <c r="Y844" s="19">
        <f>MIN(670000,ROUNDDOWN(MAX(0,X844-430000)*0.0751+47600,0))+MIN(260000,ROUNDDOWN(MAX(0,X844-430000)*0.028+17600,0))+MIN(30000,ROUNDDOWN(MAX(0,X844-430000)*0.0027+1873,0))+IF("いいえ"="はい",MIN(170000,ROUNDDOWN(MAX(0,X844-430000)*0.0243+17800,0)),0)</f>
        <v/>
      </c>
      <c r="Z844" s="19">
        <f>IF(""="",215040+Y844,"")</f>
        <v/>
      </c>
      <c r="AA844" s="19">
        <f>IF(X844&gt;23500000,NA(),IF(X844&lt;=4890000,1040000,IF(X844&lt;=6550000,670000,620000)))</f>
        <v/>
      </c>
      <c r="AB844" s="19">
        <f>MAX(0,ROUNDDOWN(X844-Z844-AA844-0,-3))</f>
        <v/>
      </c>
      <c r="AC844" s="19">
        <f>IF(AB844&lt;=0,0,ROUNDDOWN((AB844*LOOKUP(AB844,{0,1950001,3300001,6950001,9000001,18000001,40000001},{0.05,0.1,0.2,0.23,0.33,0.4,0.45})-LOOKUP(AB844,{0,1950001,3300001,6950001,9000001,18000001,40000001},{0,97500,427500,636000,1536000,2796000,4796000}))*1.021,-2))</f>
        <v/>
      </c>
      <c r="AD844" s="19">
        <f>MAX(0,ROUNDDOWN(X844-Z844-430000-0,-3))</f>
        <v/>
      </c>
      <c r="AE844" s="19">
        <f>IF(X844&lt;=450000,0,MAX(0,ROUNDDOWN(AD844*0.06-MIN(50000,AD844)*0.03,-2))+MAX(0,ROUNDDOWN(AD844*0.04-MIN(50000,AD844)*0.02,-2)))</f>
        <v/>
      </c>
      <c r="AF844" s="19">
        <f>AC844+AE844+Y844</f>
        <v/>
      </c>
      <c r="AG844" s="19">
        <f>MIN(650000,MAX(0,$B844))</f>
        <v/>
      </c>
      <c r="AH844" s="19">
        <f>$B844-AG844</f>
        <v/>
      </c>
      <c r="AI844" s="19">
        <f>MIN(670000,ROUNDDOWN(MAX(0,AH844-430000)*0.0751+47600,0))+MIN(260000,ROUNDDOWN(MAX(0,AH844-430000)*0.028+17600,0))+MIN(30000,ROUNDDOWN(MAX(0,AH844-430000)*0.0027+1873,0))+IF("いいえ"="はい",MIN(170000,ROUNDDOWN(MAX(0,AH844-430000)*0.0243+17800,0)),0)</f>
        <v/>
      </c>
      <c r="AJ844" s="19">
        <f>IF(""="",215040+AI844,"")</f>
        <v/>
      </c>
      <c r="AK844" s="19">
        <f>IF(AH844&gt;23500000,NA(),IF(AH844&lt;=4890000,1040000,IF(AH844&lt;=6550000,670000,620000)))</f>
        <v/>
      </c>
      <c r="AL844" s="19">
        <f>MAX(0,ROUNDDOWN(AH844-AJ844-AK844-0,-3))</f>
        <v/>
      </c>
      <c r="AM844" s="19">
        <f>IF(AL844&lt;=0,0,ROUNDDOWN((AL844*LOOKUP(AL844,{0,1950001,3300001,6950001,9000001,18000001,40000001},{0.05,0.1,0.2,0.23,0.33,0.4,0.45})-LOOKUP(AL844,{0,1950001,3300001,6950001,9000001,18000001,40000001},{0,97500,427500,636000,1536000,2796000,4796000}))*1.021,-2))</f>
        <v/>
      </c>
      <c r="AN844" s="19">
        <f>MAX(0,ROUNDDOWN(AH844-AJ844-430000-0,-3))</f>
        <v/>
      </c>
      <c r="AO844" s="19">
        <f>IF(AH844&lt;=450000,0,MAX(0,ROUNDDOWN(AN844*0.06-MIN(50000,AN844)*0.03,-2))+MAX(0,ROUNDDOWN(AN844*0.04-MIN(50000,AN844)*0.02,-2)))</f>
        <v/>
      </c>
      <c r="AP844" s="19">
        <f>AM844+AO844+AI844</f>
        <v/>
      </c>
      <c r="AQ844" s="19">
        <f>MIN(750000,MAX(0,$B844))</f>
        <v/>
      </c>
      <c r="AR844" s="19">
        <f>$B844-AQ844</f>
        <v/>
      </c>
      <c r="AS844" s="19">
        <f>MIN(670000,ROUNDDOWN(MAX(0,AR844-430000)*0.0751+47600,0))+MIN(260000,ROUNDDOWN(MAX(0,AR844-430000)*0.028+17600,0))+MIN(30000,ROUNDDOWN(MAX(0,AR844-430000)*0.0027+1873,0))+IF("いいえ"="はい",MIN(170000,ROUNDDOWN(MAX(0,AR844-430000)*0.0243+17800,0)),0)</f>
        <v/>
      </c>
      <c r="AT844" s="19">
        <f>IF(""="",215040+AS844,"")</f>
        <v/>
      </c>
      <c r="AU844" s="19">
        <f>IF(AR844&gt;23500000,NA(),IF(AR844&lt;=4890000,1040000,IF(AR844&lt;=6550000,670000,620000)))</f>
        <v/>
      </c>
      <c r="AV844" s="19">
        <f>MAX(0,ROUNDDOWN(AR844-AT844-AU844-0,-3))</f>
        <v/>
      </c>
      <c r="AW844" s="19">
        <f>IF(AV844&lt;=0,0,ROUNDDOWN((AV844*LOOKUP(AV844,{0,1950001,3300001,6950001,9000001,18000001,40000001},{0.05,0.1,0.2,0.23,0.33,0.4,0.45})-LOOKUP(AV844,{0,1950001,3300001,6950001,9000001,18000001,40000001},{0,97500,427500,636000,1536000,2796000,4796000}))*1.021,-2))</f>
        <v/>
      </c>
      <c r="AX844" s="19">
        <f>MAX(0,ROUNDDOWN(AR844-AT844-430000-0,-3))</f>
        <v/>
      </c>
      <c r="AY844" s="19">
        <f>IF(AR844&lt;=450000,0,MAX(0,ROUNDDOWN(AX844*0.06-MIN(50000,AX844)*0.03,-2))+MAX(0,ROUNDDOWN(AX844*0.04-MIN(50000,AX844)*0.02,-2)))</f>
        <v/>
      </c>
      <c r="AZ844" s="19">
        <f>AW844+AY844+AS844</f>
        <v/>
      </c>
    </row>
    <row r="845">
      <c r="A845" t="inlineStr">
        <is>
          <t>1万円刻み</t>
        </is>
      </c>
      <c r="B845" s="19">
        <f>'3_1万円刻み'!$A$828</f>
        <v/>
      </c>
      <c r="C845" s="19">
        <f>MIN(0,MAX(0,$B845))</f>
        <v/>
      </c>
      <c r="D845" s="19">
        <f>$B845-C845</f>
        <v/>
      </c>
      <c r="E845" s="19">
        <f>MIN(670000,ROUNDDOWN(MAX(0,D845-430000)*0.0751+47600,0))+MIN(260000,ROUNDDOWN(MAX(0,D845-430000)*0.028+17600,0))+MIN(30000,ROUNDDOWN(MAX(0,D845-430000)*0.0027+1873,0))+IF("いいえ"="はい",MIN(170000,ROUNDDOWN(MAX(0,D845-430000)*0.0243+17800,0)),0)</f>
        <v/>
      </c>
      <c r="F845" s="19">
        <f>IF(""="",215040+E845,"")</f>
        <v/>
      </c>
      <c r="G845" s="19">
        <f>IF(D845&gt;23500000,NA(),IF(D845&lt;=4890000,1040000,IF(D845&lt;=6550000,670000,620000)))</f>
        <v/>
      </c>
      <c r="H845" s="19">
        <f>MAX(0,ROUNDDOWN(D845-F845-G845-0,-3))</f>
        <v/>
      </c>
      <c r="I845" s="19">
        <f>IF(H845&lt;=0,0,ROUNDDOWN((H845*LOOKUP(H845,{0,1950001,3300001,6950001,9000001,18000001,40000001},{0.05,0.1,0.2,0.23,0.33,0.4,0.45})-LOOKUP(H845,{0,1950001,3300001,6950001,9000001,18000001,40000001},{0,97500,427500,636000,1536000,2796000,4796000}))*1.021,-2))</f>
        <v/>
      </c>
      <c r="J845" s="19">
        <f>MAX(0,ROUNDDOWN(D845-F845-430000-0,-3))</f>
        <v/>
      </c>
      <c r="K845" s="19">
        <f>IF(D845&lt;=450000,0,MAX(0,ROUNDDOWN(J845*0.06-MIN(50000,J845)*0.03,-2))+MAX(0,ROUNDDOWN(J845*0.04-MIN(50000,J845)*0.02,-2)))</f>
        <v/>
      </c>
      <c r="L845" s="19">
        <f>I845+K845+E845</f>
        <v/>
      </c>
      <c r="M845" s="19">
        <f>MIN(100000,MAX(0,$B845))</f>
        <v/>
      </c>
      <c r="N845" s="19">
        <f>$B845-M845</f>
        <v/>
      </c>
      <c r="O845" s="19">
        <f>MIN(670000,ROUNDDOWN(MAX(0,N845-430000)*0.0751+47600,0))+MIN(260000,ROUNDDOWN(MAX(0,N845-430000)*0.028+17600,0))+MIN(30000,ROUNDDOWN(MAX(0,N845-430000)*0.0027+1873,0))+IF("いいえ"="はい",MIN(170000,ROUNDDOWN(MAX(0,N845-430000)*0.0243+17800,0)),0)</f>
        <v/>
      </c>
      <c r="P845" s="19">
        <f>IF(""="",215040+O845,"")</f>
        <v/>
      </c>
      <c r="Q845" s="19">
        <f>IF(N845&gt;23500000,NA(),IF(N845&lt;=4890000,1040000,IF(N845&lt;=6550000,670000,620000)))</f>
        <v/>
      </c>
      <c r="R845" s="19">
        <f>MAX(0,ROUNDDOWN(N845-P845-Q845-0,-3))</f>
        <v/>
      </c>
      <c r="S845" s="19">
        <f>IF(R845&lt;=0,0,ROUNDDOWN((R845*LOOKUP(R845,{0,1950001,3300001,6950001,9000001,18000001,40000001},{0.05,0.1,0.2,0.23,0.33,0.4,0.45})-LOOKUP(R845,{0,1950001,3300001,6950001,9000001,18000001,40000001},{0,97500,427500,636000,1536000,2796000,4796000}))*1.021,-2))</f>
        <v/>
      </c>
      <c r="T845" s="19">
        <f>MAX(0,ROUNDDOWN(N845-P845-430000-0,-3))</f>
        <v/>
      </c>
      <c r="U845" s="19">
        <f>IF(N845&lt;=450000,0,MAX(0,ROUNDDOWN(T845*0.06-MIN(50000,T845)*0.03,-2))+MAX(0,ROUNDDOWN(T845*0.04-MIN(50000,T845)*0.02,-2)))</f>
        <v/>
      </c>
      <c r="V845" s="19">
        <f>S845+U845+O845</f>
        <v/>
      </c>
      <c r="W845" s="19">
        <f>MIN(550000,MAX(0,$B845))</f>
        <v/>
      </c>
      <c r="X845" s="19">
        <f>$B845-W845</f>
        <v/>
      </c>
      <c r="Y845" s="19">
        <f>MIN(670000,ROUNDDOWN(MAX(0,X845-430000)*0.0751+47600,0))+MIN(260000,ROUNDDOWN(MAX(0,X845-430000)*0.028+17600,0))+MIN(30000,ROUNDDOWN(MAX(0,X845-430000)*0.0027+1873,0))+IF("いいえ"="はい",MIN(170000,ROUNDDOWN(MAX(0,X845-430000)*0.0243+17800,0)),0)</f>
        <v/>
      </c>
      <c r="Z845" s="19">
        <f>IF(""="",215040+Y845,"")</f>
        <v/>
      </c>
      <c r="AA845" s="19">
        <f>IF(X845&gt;23500000,NA(),IF(X845&lt;=4890000,1040000,IF(X845&lt;=6550000,670000,620000)))</f>
        <v/>
      </c>
      <c r="AB845" s="19">
        <f>MAX(0,ROUNDDOWN(X845-Z845-AA845-0,-3))</f>
        <v/>
      </c>
      <c r="AC845" s="19">
        <f>IF(AB845&lt;=0,0,ROUNDDOWN((AB845*LOOKUP(AB845,{0,1950001,3300001,6950001,9000001,18000001,40000001},{0.05,0.1,0.2,0.23,0.33,0.4,0.45})-LOOKUP(AB845,{0,1950001,3300001,6950001,9000001,18000001,40000001},{0,97500,427500,636000,1536000,2796000,4796000}))*1.021,-2))</f>
        <v/>
      </c>
      <c r="AD845" s="19">
        <f>MAX(0,ROUNDDOWN(X845-Z845-430000-0,-3))</f>
        <v/>
      </c>
      <c r="AE845" s="19">
        <f>IF(X845&lt;=450000,0,MAX(0,ROUNDDOWN(AD845*0.06-MIN(50000,AD845)*0.03,-2))+MAX(0,ROUNDDOWN(AD845*0.04-MIN(50000,AD845)*0.02,-2)))</f>
        <v/>
      </c>
      <c r="AF845" s="19">
        <f>AC845+AE845+Y845</f>
        <v/>
      </c>
      <c r="AG845" s="19">
        <f>MIN(650000,MAX(0,$B845))</f>
        <v/>
      </c>
      <c r="AH845" s="19">
        <f>$B845-AG845</f>
        <v/>
      </c>
      <c r="AI845" s="19">
        <f>MIN(670000,ROUNDDOWN(MAX(0,AH845-430000)*0.0751+47600,0))+MIN(260000,ROUNDDOWN(MAX(0,AH845-430000)*0.028+17600,0))+MIN(30000,ROUNDDOWN(MAX(0,AH845-430000)*0.0027+1873,0))+IF("いいえ"="はい",MIN(170000,ROUNDDOWN(MAX(0,AH845-430000)*0.0243+17800,0)),0)</f>
        <v/>
      </c>
      <c r="AJ845" s="19">
        <f>IF(""="",215040+AI845,"")</f>
        <v/>
      </c>
      <c r="AK845" s="19">
        <f>IF(AH845&gt;23500000,NA(),IF(AH845&lt;=4890000,1040000,IF(AH845&lt;=6550000,670000,620000)))</f>
        <v/>
      </c>
      <c r="AL845" s="19">
        <f>MAX(0,ROUNDDOWN(AH845-AJ845-AK845-0,-3))</f>
        <v/>
      </c>
      <c r="AM845" s="19">
        <f>IF(AL845&lt;=0,0,ROUNDDOWN((AL845*LOOKUP(AL845,{0,1950001,3300001,6950001,9000001,18000001,40000001},{0.05,0.1,0.2,0.23,0.33,0.4,0.45})-LOOKUP(AL845,{0,1950001,3300001,6950001,9000001,18000001,40000001},{0,97500,427500,636000,1536000,2796000,4796000}))*1.021,-2))</f>
        <v/>
      </c>
      <c r="AN845" s="19">
        <f>MAX(0,ROUNDDOWN(AH845-AJ845-430000-0,-3))</f>
        <v/>
      </c>
      <c r="AO845" s="19">
        <f>IF(AH845&lt;=450000,0,MAX(0,ROUNDDOWN(AN845*0.06-MIN(50000,AN845)*0.03,-2))+MAX(0,ROUNDDOWN(AN845*0.04-MIN(50000,AN845)*0.02,-2)))</f>
        <v/>
      </c>
      <c r="AP845" s="19">
        <f>AM845+AO845+AI845</f>
        <v/>
      </c>
      <c r="AQ845" s="19">
        <f>MIN(750000,MAX(0,$B845))</f>
        <v/>
      </c>
      <c r="AR845" s="19">
        <f>$B845-AQ845</f>
        <v/>
      </c>
      <c r="AS845" s="19">
        <f>MIN(670000,ROUNDDOWN(MAX(0,AR845-430000)*0.0751+47600,0))+MIN(260000,ROUNDDOWN(MAX(0,AR845-430000)*0.028+17600,0))+MIN(30000,ROUNDDOWN(MAX(0,AR845-430000)*0.0027+1873,0))+IF("いいえ"="はい",MIN(170000,ROUNDDOWN(MAX(0,AR845-430000)*0.0243+17800,0)),0)</f>
        <v/>
      </c>
      <c r="AT845" s="19">
        <f>IF(""="",215040+AS845,"")</f>
        <v/>
      </c>
      <c r="AU845" s="19">
        <f>IF(AR845&gt;23500000,NA(),IF(AR845&lt;=4890000,1040000,IF(AR845&lt;=6550000,670000,620000)))</f>
        <v/>
      </c>
      <c r="AV845" s="19">
        <f>MAX(0,ROUNDDOWN(AR845-AT845-AU845-0,-3))</f>
        <v/>
      </c>
      <c r="AW845" s="19">
        <f>IF(AV845&lt;=0,0,ROUNDDOWN((AV845*LOOKUP(AV845,{0,1950001,3300001,6950001,9000001,18000001,40000001},{0.05,0.1,0.2,0.23,0.33,0.4,0.45})-LOOKUP(AV845,{0,1950001,3300001,6950001,9000001,18000001,40000001},{0,97500,427500,636000,1536000,2796000,4796000}))*1.021,-2))</f>
        <v/>
      </c>
      <c r="AX845" s="19">
        <f>MAX(0,ROUNDDOWN(AR845-AT845-430000-0,-3))</f>
        <v/>
      </c>
      <c r="AY845" s="19">
        <f>IF(AR845&lt;=450000,0,MAX(0,ROUNDDOWN(AX845*0.06-MIN(50000,AX845)*0.03,-2))+MAX(0,ROUNDDOWN(AX845*0.04-MIN(50000,AX845)*0.02,-2)))</f>
        <v/>
      </c>
      <c r="AZ845" s="19">
        <f>AW845+AY845+AS845</f>
        <v/>
      </c>
    </row>
    <row r="846">
      <c r="A846" t="inlineStr">
        <is>
          <t>1万円刻み</t>
        </is>
      </c>
      <c r="B846" s="19">
        <f>'3_1万円刻み'!$A$829</f>
        <v/>
      </c>
      <c r="C846" s="19">
        <f>MIN(0,MAX(0,$B846))</f>
        <v/>
      </c>
      <c r="D846" s="19">
        <f>$B846-C846</f>
        <v/>
      </c>
      <c r="E846" s="19">
        <f>MIN(670000,ROUNDDOWN(MAX(0,D846-430000)*0.0751+47600,0))+MIN(260000,ROUNDDOWN(MAX(0,D846-430000)*0.028+17600,0))+MIN(30000,ROUNDDOWN(MAX(0,D846-430000)*0.0027+1873,0))+IF("いいえ"="はい",MIN(170000,ROUNDDOWN(MAX(0,D846-430000)*0.0243+17800,0)),0)</f>
        <v/>
      </c>
      <c r="F846" s="19">
        <f>IF(""="",215040+E846,"")</f>
        <v/>
      </c>
      <c r="G846" s="19">
        <f>IF(D846&gt;23500000,NA(),IF(D846&lt;=4890000,1040000,IF(D846&lt;=6550000,670000,620000)))</f>
        <v/>
      </c>
      <c r="H846" s="19">
        <f>MAX(0,ROUNDDOWN(D846-F846-G846-0,-3))</f>
        <v/>
      </c>
      <c r="I846" s="19">
        <f>IF(H846&lt;=0,0,ROUNDDOWN((H846*LOOKUP(H846,{0,1950001,3300001,6950001,9000001,18000001,40000001},{0.05,0.1,0.2,0.23,0.33,0.4,0.45})-LOOKUP(H846,{0,1950001,3300001,6950001,9000001,18000001,40000001},{0,97500,427500,636000,1536000,2796000,4796000}))*1.021,-2))</f>
        <v/>
      </c>
      <c r="J846" s="19">
        <f>MAX(0,ROUNDDOWN(D846-F846-430000-0,-3))</f>
        <v/>
      </c>
      <c r="K846" s="19">
        <f>IF(D846&lt;=450000,0,MAX(0,ROUNDDOWN(J846*0.06-MIN(50000,J846)*0.03,-2))+MAX(0,ROUNDDOWN(J846*0.04-MIN(50000,J846)*0.02,-2)))</f>
        <v/>
      </c>
      <c r="L846" s="19">
        <f>I846+K846+E846</f>
        <v/>
      </c>
      <c r="M846" s="19">
        <f>MIN(100000,MAX(0,$B846))</f>
        <v/>
      </c>
      <c r="N846" s="19">
        <f>$B846-M846</f>
        <v/>
      </c>
      <c r="O846" s="19">
        <f>MIN(670000,ROUNDDOWN(MAX(0,N846-430000)*0.0751+47600,0))+MIN(260000,ROUNDDOWN(MAX(0,N846-430000)*0.028+17600,0))+MIN(30000,ROUNDDOWN(MAX(0,N846-430000)*0.0027+1873,0))+IF("いいえ"="はい",MIN(170000,ROUNDDOWN(MAX(0,N846-430000)*0.0243+17800,0)),0)</f>
        <v/>
      </c>
      <c r="P846" s="19">
        <f>IF(""="",215040+O846,"")</f>
        <v/>
      </c>
      <c r="Q846" s="19">
        <f>IF(N846&gt;23500000,NA(),IF(N846&lt;=4890000,1040000,IF(N846&lt;=6550000,670000,620000)))</f>
        <v/>
      </c>
      <c r="R846" s="19">
        <f>MAX(0,ROUNDDOWN(N846-P846-Q846-0,-3))</f>
        <v/>
      </c>
      <c r="S846" s="19">
        <f>IF(R846&lt;=0,0,ROUNDDOWN((R846*LOOKUP(R846,{0,1950001,3300001,6950001,9000001,18000001,40000001},{0.05,0.1,0.2,0.23,0.33,0.4,0.45})-LOOKUP(R846,{0,1950001,3300001,6950001,9000001,18000001,40000001},{0,97500,427500,636000,1536000,2796000,4796000}))*1.021,-2))</f>
        <v/>
      </c>
      <c r="T846" s="19">
        <f>MAX(0,ROUNDDOWN(N846-P846-430000-0,-3))</f>
        <v/>
      </c>
      <c r="U846" s="19">
        <f>IF(N846&lt;=450000,0,MAX(0,ROUNDDOWN(T846*0.06-MIN(50000,T846)*0.03,-2))+MAX(0,ROUNDDOWN(T846*0.04-MIN(50000,T846)*0.02,-2)))</f>
        <v/>
      </c>
      <c r="V846" s="19">
        <f>S846+U846+O846</f>
        <v/>
      </c>
      <c r="W846" s="19">
        <f>MIN(550000,MAX(0,$B846))</f>
        <v/>
      </c>
      <c r="X846" s="19">
        <f>$B846-W846</f>
        <v/>
      </c>
      <c r="Y846" s="19">
        <f>MIN(670000,ROUNDDOWN(MAX(0,X846-430000)*0.0751+47600,0))+MIN(260000,ROUNDDOWN(MAX(0,X846-430000)*0.028+17600,0))+MIN(30000,ROUNDDOWN(MAX(0,X846-430000)*0.0027+1873,0))+IF("いいえ"="はい",MIN(170000,ROUNDDOWN(MAX(0,X846-430000)*0.0243+17800,0)),0)</f>
        <v/>
      </c>
      <c r="Z846" s="19">
        <f>IF(""="",215040+Y846,"")</f>
        <v/>
      </c>
      <c r="AA846" s="19">
        <f>IF(X846&gt;23500000,NA(),IF(X846&lt;=4890000,1040000,IF(X846&lt;=6550000,670000,620000)))</f>
        <v/>
      </c>
      <c r="AB846" s="19">
        <f>MAX(0,ROUNDDOWN(X846-Z846-AA846-0,-3))</f>
        <v/>
      </c>
      <c r="AC846" s="19">
        <f>IF(AB846&lt;=0,0,ROUNDDOWN((AB846*LOOKUP(AB846,{0,1950001,3300001,6950001,9000001,18000001,40000001},{0.05,0.1,0.2,0.23,0.33,0.4,0.45})-LOOKUP(AB846,{0,1950001,3300001,6950001,9000001,18000001,40000001},{0,97500,427500,636000,1536000,2796000,4796000}))*1.021,-2))</f>
        <v/>
      </c>
      <c r="AD846" s="19">
        <f>MAX(0,ROUNDDOWN(X846-Z846-430000-0,-3))</f>
        <v/>
      </c>
      <c r="AE846" s="19">
        <f>IF(X846&lt;=450000,0,MAX(0,ROUNDDOWN(AD846*0.06-MIN(50000,AD846)*0.03,-2))+MAX(0,ROUNDDOWN(AD846*0.04-MIN(50000,AD846)*0.02,-2)))</f>
        <v/>
      </c>
      <c r="AF846" s="19">
        <f>AC846+AE846+Y846</f>
        <v/>
      </c>
      <c r="AG846" s="19">
        <f>MIN(650000,MAX(0,$B846))</f>
        <v/>
      </c>
      <c r="AH846" s="19">
        <f>$B846-AG846</f>
        <v/>
      </c>
      <c r="AI846" s="19">
        <f>MIN(670000,ROUNDDOWN(MAX(0,AH846-430000)*0.0751+47600,0))+MIN(260000,ROUNDDOWN(MAX(0,AH846-430000)*0.028+17600,0))+MIN(30000,ROUNDDOWN(MAX(0,AH846-430000)*0.0027+1873,0))+IF("いいえ"="はい",MIN(170000,ROUNDDOWN(MAX(0,AH846-430000)*0.0243+17800,0)),0)</f>
        <v/>
      </c>
      <c r="AJ846" s="19">
        <f>IF(""="",215040+AI846,"")</f>
        <v/>
      </c>
      <c r="AK846" s="19">
        <f>IF(AH846&gt;23500000,NA(),IF(AH846&lt;=4890000,1040000,IF(AH846&lt;=6550000,670000,620000)))</f>
        <v/>
      </c>
      <c r="AL846" s="19">
        <f>MAX(0,ROUNDDOWN(AH846-AJ846-AK846-0,-3))</f>
        <v/>
      </c>
      <c r="AM846" s="19">
        <f>IF(AL846&lt;=0,0,ROUNDDOWN((AL846*LOOKUP(AL846,{0,1950001,3300001,6950001,9000001,18000001,40000001},{0.05,0.1,0.2,0.23,0.33,0.4,0.45})-LOOKUP(AL846,{0,1950001,3300001,6950001,9000001,18000001,40000001},{0,97500,427500,636000,1536000,2796000,4796000}))*1.021,-2))</f>
        <v/>
      </c>
      <c r="AN846" s="19">
        <f>MAX(0,ROUNDDOWN(AH846-AJ846-430000-0,-3))</f>
        <v/>
      </c>
      <c r="AO846" s="19">
        <f>IF(AH846&lt;=450000,0,MAX(0,ROUNDDOWN(AN846*0.06-MIN(50000,AN846)*0.03,-2))+MAX(0,ROUNDDOWN(AN846*0.04-MIN(50000,AN846)*0.02,-2)))</f>
        <v/>
      </c>
      <c r="AP846" s="19">
        <f>AM846+AO846+AI846</f>
        <v/>
      </c>
      <c r="AQ846" s="19">
        <f>MIN(750000,MAX(0,$B846))</f>
        <v/>
      </c>
      <c r="AR846" s="19">
        <f>$B846-AQ846</f>
        <v/>
      </c>
      <c r="AS846" s="19">
        <f>MIN(670000,ROUNDDOWN(MAX(0,AR846-430000)*0.0751+47600,0))+MIN(260000,ROUNDDOWN(MAX(0,AR846-430000)*0.028+17600,0))+MIN(30000,ROUNDDOWN(MAX(0,AR846-430000)*0.0027+1873,0))+IF("いいえ"="はい",MIN(170000,ROUNDDOWN(MAX(0,AR846-430000)*0.0243+17800,0)),0)</f>
        <v/>
      </c>
      <c r="AT846" s="19">
        <f>IF(""="",215040+AS846,"")</f>
        <v/>
      </c>
      <c r="AU846" s="19">
        <f>IF(AR846&gt;23500000,NA(),IF(AR846&lt;=4890000,1040000,IF(AR846&lt;=6550000,670000,620000)))</f>
        <v/>
      </c>
      <c r="AV846" s="19">
        <f>MAX(0,ROUNDDOWN(AR846-AT846-AU846-0,-3))</f>
        <v/>
      </c>
      <c r="AW846" s="19">
        <f>IF(AV846&lt;=0,0,ROUNDDOWN((AV846*LOOKUP(AV846,{0,1950001,3300001,6950001,9000001,18000001,40000001},{0.05,0.1,0.2,0.23,0.33,0.4,0.45})-LOOKUP(AV846,{0,1950001,3300001,6950001,9000001,18000001,40000001},{0,97500,427500,636000,1536000,2796000,4796000}))*1.021,-2))</f>
        <v/>
      </c>
      <c r="AX846" s="19">
        <f>MAX(0,ROUNDDOWN(AR846-AT846-430000-0,-3))</f>
        <v/>
      </c>
      <c r="AY846" s="19">
        <f>IF(AR846&lt;=450000,0,MAX(0,ROUNDDOWN(AX846*0.06-MIN(50000,AX846)*0.03,-2))+MAX(0,ROUNDDOWN(AX846*0.04-MIN(50000,AX846)*0.02,-2)))</f>
        <v/>
      </c>
      <c r="AZ846" s="19">
        <f>AW846+AY846+AS846</f>
        <v/>
      </c>
    </row>
    <row r="847">
      <c r="A847" t="inlineStr">
        <is>
          <t>1万円刻み</t>
        </is>
      </c>
      <c r="B847" s="19">
        <f>'3_1万円刻み'!$A$830</f>
        <v/>
      </c>
      <c r="C847" s="19">
        <f>MIN(0,MAX(0,$B847))</f>
        <v/>
      </c>
      <c r="D847" s="19">
        <f>$B847-C847</f>
        <v/>
      </c>
      <c r="E847" s="19">
        <f>MIN(670000,ROUNDDOWN(MAX(0,D847-430000)*0.0751+47600,0))+MIN(260000,ROUNDDOWN(MAX(0,D847-430000)*0.028+17600,0))+MIN(30000,ROUNDDOWN(MAX(0,D847-430000)*0.0027+1873,0))+IF("いいえ"="はい",MIN(170000,ROUNDDOWN(MAX(0,D847-430000)*0.0243+17800,0)),0)</f>
        <v/>
      </c>
      <c r="F847" s="19">
        <f>IF(""="",215040+E847,"")</f>
        <v/>
      </c>
      <c r="G847" s="19">
        <f>IF(D847&gt;23500000,NA(),IF(D847&lt;=4890000,1040000,IF(D847&lt;=6550000,670000,620000)))</f>
        <v/>
      </c>
      <c r="H847" s="19">
        <f>MAX(0,ROUNDDOWN(D847-F847-G847-0,-3))</f>
        <v/>
      </c>
      <c r="I847" s="19">
        <f>IF(H847&lt;=0,0,ROUNDDOWN((H847*LOOKUP(H847,{0,1950001,3300001,6950001,9000001,18000001,40000001},{0.05,0.1,0.2,0.23,0.33,0.4,0.45})-LOOKUP(H847,{0,1950001,3300001,6950001,9000001,18000001,40000001},{0,97500,427500,636000,1536000,2796000,4796000}))*1.021,-2))</f>
        <v/>
      </c>
      <c r="J847" s="19">
        <f>MAX(0,ROUNDDOWN(D847-F847-430000-0,-3))</f>
        <v/>
      </c>
      <c r="K847" s="19">
        <f>IF(D847&lt;=450000,0,MAX(0,ROUNDDOWN(J847*0.06-MIN(50000,J847)*0.03,-2))+MAX(0,ROUNDDOWN(J847*0.04-MIN(50000,J847)*0.02,-2)))</f>
        <v/>
      </c>
      <c r="L847" s="19">
        <f>I847+K847+E847</f>
        <v/>
      </c>
      <c r="M847" s="19">
        <f>MIN(100000,MAX(0,$B847))</f>
        <v/>
      </c>
      <c r="N847" s="19">
        <f>$B847-M847</f>
        <v/>
      </c>
      <c r="O847" s="19">
        <f>MIN(670000,ROUNDDOWN(MAX(0,N847-430000)*0.0751+47600,0))+MIN(260000,ROUNDDOWN(MAX(0,N847-430000)*0.028+17600,0))+MIN(30000,ROUNDDOWN(MAX(0,N847-430000)*0.0027+1873,0))+IF("いいえ"="はい",MIN(170000,ROUNDDOWN(MAX(0,N847-430000)*0.0243+17800,0)),0)</f>
        <v/>
      </c>
      <c r="P847" s="19">
        <f>IF(""="",215040+O847,"")</f>
        <v/>
      </c>
      <c r="Q847" s="19">
        <f>IF(N847&gt;23500000,NA(),IF(N847&lt;=4890000,1040000,IF(N847&lt;=6550000,670000,620000)))</f>
        <v/>
      </c>
      <c r="R847" s="19">
        <f>MAX(0,ROUNDDOWN(N847-P847-Q847-0,-3))</f>
        <v/>
      </c>
      <c r="S847" s="19">
        <f>IF(R847&lt;=0,0,ROUNDDOWN((R847*LOOKUP(R847,{0,1950001,3300001,6950001,9000001,18000001,40000001},{0.05,0.1,0.2,0.23,0.33,0.4,0.45})-LOOKUP(R847,{0,1950001,3300001,6950001,9000001,18000001,40000001},{0,97500,427500,636000,1536000,2796000,4796000}))*1.021,-2))</f>
        <v/>
      </c>
      <c r="T847" s="19">
        <f>MAX(0,ROUNDDOWN(N847-P847-430000-0,-3))</f>
        <v/>
      </c>
      <c r="U847" s="19">
        <f>IF(N847&lt;=450000,0,MAX(0,ROUNDDOWN(T847*0.06-MIN(50000,T847)*0.03,-2))+MAX(0,ROUNDDOWN(T847*0.04-MIN(50000,T847)*0.02,-2)))</f>
        <v/>
      </c>
      <c r="V847" s="19">
        <f>S847+U847+O847</f>
        <v/>
      </c>
      <c r="W847" s="19">
        <f>MIN(550000,MAX(0,$B847))</f>
        <v/>
      </c>
      <c r="X847" s="19">
        <f>$B847-W847</f>
        <v/>
      </c>
      <c r="Y847" s="19">
        <f>MIN(670000,ROUNDDOWN(MAX(0,X847-430000)*0.0751+47600,0))+MIN(260000,ROUNDDOWN(MAX(0,X847-430000)*0.028+17600,0))+MIN(30000,ROUNDDOWN(MAX(0,X847-430000)*0.0027+1873,0))+IF("いいえ"="はい",MIN(170000,ROUNDDOWN(MAX(0,X847-430000)*0.0243+17800,0)),0)</f>
        <v/>
      </c>
      <c r="Z847" s="19">
        <f>IF(""="",215040+Y847,"")</f>
        <v/>
      </c>
      <c r="AA847" s="19">
        <f>IF(X847&gt;23500000,NA(),IF(X847&lt;=4890000,1040000,IF(X847&lt;=6550000,670000,620000)))</f>
        <v/>
      </c>
      <c r="AB847" s="19">
        <f>MAX(0,ROUNDDOWN(X847-Z847-AA847-0,-3))</f>
        <v/>
      </c>
      <c r="AC847" s="19">
        <f>IF(AB847&lt;=0,0,ROUNDDOWN((AB847*LOOKUP(AB847,{0,1950001,3300001,6950001,9000001,18000001,40000001},{0.05,0.1,0.2,0.23,0.33,0.4,0.45})-LOOKUP(AB847,{0,1950001,3300001,6950001,9000001,18000001,40000001},{0,97500,427500,636000,1536000,2796000,4796000}))*1.021,-2))</f>
        <v/>
      </c>
      <c r="AD847" s="19">
        <f>MAX(0,ROUNDDOWN(X847-Z847-430000-0,-3))</f>
        <v/>
      </c>
      <c r="AE847" s="19">
        <f>IF(X847&lt;=450000,0,MAX(0,ROUNDDOWN(AD847*0.06-MIN(50000,AD847)*0.03,-2))+MAX(0,ROUNDDOWN(AD847*0.04-MIN(50000,AD847)*0.02,-2)))</f>
        <v/>
      </c>
      <c r="AF847" s="19">
        <f>AC847+AE847+Y847</f>
        <v/>
      </c>
      <c r="AG847" s="19">
        <f>MIN(650000,MAX(0,$B847))</f>
        <v/>
      </c>
      <c r="AH847" s="19">
        <f>$B847-AG847</f>
        <v/>
      </c>
      <c r="AI847" s="19">
        <f>MIN(670000,ROUNDDOWN(MAX(0,AH847-430000)*0.0751+47600,0))+MIN(260000,ROUNDDOWN(MAX(0,AH847-430000)*0.028+17600,0))+MIN(30000,ROUNDDOWN(MAX(0,AH847-430000)*0.0027+1873,0))+IF("いいえ"="はい",MIN(170000,ROUNDDOWN(MAX(0,AH847-430000)*0.0243+17800,0)),0)</f>
        <v/>
      </c>
      <c r="AJ847" s="19">
        <f>IF(""="",215040+AI847,"")</f>
        <v/>
      </c>
      <c r="AK847" s="19">
        <f>IF(AH847&gt;23500000,NA(),IF(AH847&lt;=4890000,1040000,IF(AH847&lt;=6550000,670000,620000)))</f>
        <v/>
      </c>
      <c r="AL847" s="19">
        <f>MAX(0,ROUNDDOWN(AH847-AJ847-AK847-0,-3))</f>
        <v/>
      </c>
      <c r="AM847" s="19">
        <f>IF(AL847&lt;=0,0,ROUNDDOWN((AL847*LOOKUP(AL847,{0,1950001,3300001,6950001,9000001,18000001,40000001},{0.05,0.1,0.2,0.23,0.33,0.4,0.45})-LOOKUP(AL847,{0,1950001,3300001,6950001,9000001,18000001,40000001},{0,97500,427500,636000,1536000,2796000,4796000}))*1.021,-2))</f>
        <v/>
      </c>
      <c r="AN847" s="19">
        <f>MAX(0,ROUNDDOWN(AH847-AJ847-430000-0,-3))</f>
        <v/>
      </c>
      <c r="AO847" s="19">
        <f>IF(AH847&lt;=450000,0,MAX(0,ROUNDDOWN(AN847*0.06-MIN(50000,AN847)*0.03,-2))+MAX(0,ROUNDDOWN(AN847*0.04-MIN(50000,AN847)*0.02,-2)))</f>
        <v/>
      </c>
      <c r="AP847" s="19">
        <f>AM847+AO847+AI847</f>
        <v/>
      </c>
      <c r="AQ847" s="19">
        <f>MIN(750000,MAX(0,$B847))</f>
        <v/>
      </c>
      <c r="AR847" s="19">
        <f>$B847-AQ847</f>
        <v/>
      </c>
      <c r="AS847" s="19">
        <f>MIN(670000,ROUNDDOWN(MAX(0,AR847-430000)*0.0751+47600,0))+MIN(260000,ROUNDDOWN(MAX(0,AR847-430000)*0.028+17600,0))+MIN(30000,ROUNDDOWN(MAX(0,AR847-430000)*0.0027+1873,0))+IF("いいえ"="はい",MIN(170000,ROUNDDOWN(MAX(0,AR847-430000)*0.0243+17800,0)),0)</f>
        <v/>
      </c>
      <c r="AT847" s="19">
        <f>IF(""="",215040+AS847,"")</f>
        <v/>
      </c>
      <c r="AU847" s="19">
        <f>IF(AR847&gt;23500000,NA(),IF(AR847&lt;=4890000,1040000,IF(AR847&lt;=6550000,670000,620000)))</f>
        <v/>
      </c>
      <c r="AV847" s="19">
        <f>MAX(0,ROUNDDOWN(AR847-AT847-AU847-0,-3))</f>
        <v/>
      </c>
      <c r="AW847" s="19">
        <f>IF(AV847&lt;=0,0,ROUNDDOWN((AV847*LOOKUP(AV847,{0,1950001,3300001,6950001,9000001,18000001,40000001},{0.05,0.1,0.2,0.23,0.33,0.4,0.45})-LOOKUP(AV847,{0,1950001,3300001,6950001,9000001,18000001,40000001},{0,97500,427500,636000,1536000,2796000,4796000}))*1.021,-2))</f>
        <v/>
      </c>
      <c r="AX847" s="19">
        <f>MAX(0,ROUNDDOWN(AR847-AT847-430000-0,-3))</f>
        <v/>
      </c>
      <c r="AY847" s="19">
        <f>IF(AR847&lt;=450000,0,MAX(0,ROUNDDOWN(AX847*0.06-MIN(50000,AX847)*0.03,-2))+MAX(0,ROUNDDOWN(AX847*0.04-MIN(50000,AX847)*0.02,-2)))</f>
        <v/>
      </c>
      <c r="AZ847" s="19">
        <f>AW847+AY847+AS847</f>
        <v/>
      </c>
    </row>
    <row r="848">
      <c r="A848" t="inlineStr">
        <is>
          <t>1万円刻み</t>
        </is>
      </c>
      <c r="B848" s="19">
        <f>'3_1万円刻み'!$A$831</f>
        <v/>
      </c>
      <c r="C848" s="19">
        <f>MIN(0,MAX(0,$B848))</f>
        <v/>
      </c>
      <c r="D848" s="19">
        <f>$B848-C848</f>
        <v/>
      </c>
      <c r="E848" s="19">
        <f>MIN(670000,ROUNDDOWN(MAX(0,D848-430000)*0.0751+47600,0))+MIN(260000,ROUNDDOWN(MAX(0,D848-430000)*0.028+17600,0))+MIN(30000,ROUNDDOWN(MAX(0,D848-430000)*0.0027+1873,0))+IF("いいえ"="はい",MIN(170000,ROUNDDOWN(MAX(0,D848-430000)*0.0243+17800,0)),0)</f>
        <v/>
      </c>
      <c r="F848" s="19">
        <f>IF(""="",215040+E848,"")</f>
        <v/>
      </c>
      <c r="G848" s="19">
        <f>IF(D848&gt;23500000,NA(),IF(D848&lt;=4890000,1040000,IF(D848&lt;=6550000,670000,620000)))</f>
        <v/>
      </c>
      <c r="H848" s="19">
        <f>MAX(0,ROUNDDOWN(D848-F848-G848-0,-3))</f>
        <v/>
      </c>
      <c r="I848" s="19">
        <f>IF(H848&lt;=0,0,ROUNDDOWN((H848*LOOKUP(H848,{0,1950001,3300001,6950001,9000001,18000001,40000001},{0.05,0.1,0.2,0.23,0.33,0.4,0.45})-LOOKUP(H848,{0,1950001,3300001,6950001,9000001,18000001,40000001},{0,97500,427500,636000,1536000,2796000,4796000}))*1.021,-2))</f>
        <v/>
      </c>
      <c r="J848" s="19">
        <f>MAX(0,ROUNDDOWN(D848-F848-430000-0,-3))</f>
        <v/>
      </c>
      <c r="K848" s="19">
        <f>IF(D848&lt;=450000,0,MAX(0,ROUNDDOWN(J848*0.06-MIN(50000,J848)*0.03,-2))+MAX(0,ROUNDDOWN(J848*0.04-MIN(50000,J848)*0.02,-2)))</f>
        <v/>
      </c>
      <c r="L848" s="19">
        <f>I848+K848+E848</f>
        <v/>
      </c>
      <c r="M848" s="19">
        <f>MIN(100000,MAX(0,$B848))</f>
        <v/>
      </c>
      <c r="N848" s="19">
        <f>$B848-M848</f>
        <v/>
      </c>
      <c r="O848" s="19">
        <f>MIN(670000,ROUNDDOWN(MAX(0,N848-430000)*0.0751+47600,0))+MIN(260000,ROUNDDOWN(MAX(0,N848-430000)*0.028+17600,0))+MIN(30000,ROUNDDOWN(MAX(0,N848-430000)*0.0027+1873,0))+IF("いいえ"="はい",MIN(170000,ROUNDDOWN(MAX(0,N848-430000)*0.0243+17800,0)),0)</f>
        <v/>
      </c>
      <c r="P848" s="19">
        <f>IF(""="",215040+O848,"")</f>
        <v/>
      </c>
      <c r="Q848" s="19">
        <f>IF(N848&gt;23500000,NA(),IF(N848&lt;=4890000,1040000,IF(N848&lt;=6550000,670000,620000)))</f>
        <v/>
      </c>
      <c r="R848" s="19">
        <f>MAX(0,ROUNDDOWN(N848-P848-Q848-0,-3))</f>
        <v/>
      </c>
      <c r="S848" s="19">
        <f>IF(R848&lt;=0,0,ROUNDDOWN((R848*LOOKUP(R848,{0,1950001,3300001,6950001,9000001,18000001,40000001},{0.05,0.1,0.2,0.23,0.33,0.4,0.45})-LOOKUP(R848,{0,1950001,3300001,6950001,9000001,18000001,40000001},{0,97500,427500,636000,1536000,2796000,4796000}))*1.021,-2))</f>
        <v/>
      </c>
      <c r="T848" s="19">
        <f>MAX(0,ROUNDDOWN(N848-P848-430000-0,-3))</f>
        <v/>
      </c>
      <c r="U848" s="19">
        <f>IF(N848&lt;=450000,0,MAX(0,ROUNDDOWN(T848*0.06-MIN(50000,T848)*0.03,-2))+MAX(0,ROUNDDOWN(T848*0.04-MIN(50000,T848)*0.02,-2)))</f>
        <v/>
      </c>
      <c r="V848" s="19">
        <f>S848+U848+O848</f>
        <v/>
      </c>
      <c r="W848" s="19">
        <f>MIN(550000,MAX(0,$B848))</f>
        <v/>
      </c>
      <c r="X848" s="19">
        <f>$B848-W848</f>
        <v/>
      </c>
      <c r="Y848" s="19">
        <f>MIN(670000,ROUNDDOWN(MAX(0,X848-430000)*0.0751+47600,0))+MIN(260000,ROUNDDOWN(MAX(0,X848-430000)*0.028+17600,0))+MIN(30000,ROUNDDOWN(MAX(0,X848-430000)*0.0027+1873,0))+IF("いいえ"="はい",MIN(170000,ROUNDDOWN(MAX(0,X848-430000)*0.0243+17800,0)),0)</f>
        <v/>
      </c>
      <c r="Z848" s="19">
        <f>IF(""="",215040+Y848,"")</f>
        <v/>
      </c>
      <c r="AA848" s="19">
        <f>IF(X848&gt;23500000,NA(),IF(X848&lt;=4890000,1040000,IF(X848&lt;=6550000,670000,620000)))</f>
        <v/>
      </c>
      <c r="AB848" s="19">
        <f>MAX(0,ROUNDDOWN(X848-Z848-AA848-0,-3))</f>
        <v/>
      </c>
      <c r="AC848" s="19">
        <f>IF(AB848&lt;=0,0,ROUNDDOWN((AB848*LOOKUP(AB848,{0,1950001,3300001,6950001,9000001,18000001,40000001},{0.05,0.1,0.2,0.23,0.33,0.4,0.45})-LOOKUP(AB848,{0,1950001,3300001,6950001,9000001,18000001,40000001},{0,97500,427500,636000,1536000,2796000,4796000}))*1.021,-2))</f>
        <v/>
      </c>
      <c r="AD848" s="19">
        <f>MAX(0,ROUNDDOWN(X848-Z848-430000-0,-3))</f>
        <v/>
      </c>
      <c r="AE848" s="19">
        <f>IF(X848&lt;=450000,0,MAX(0,ROUNDDOWN(AD848*0.06-MIN(50000,AD848)*0.03,-2))+MAX(0,ROUNDDOWN(AD848*0.04-MIN(50000,AD848)*0.02,-2)))</f>
        <v/>
      </c>
      <c r="AF848" s="19">
        <f>AC848+AE848+Y848</f>
        <v/>
      </c>
      <c r="AG848" s="19">
        <f>MIN(650000,MAX(0,$B848))</f>
        <v/>
      </c>
      <c r="AH848" s="19">
        <f>$B848-AG848</f>
        <v/>
      </c>
      <c r="AI848" s="19">
        <f>MIN(670000,ROUNDDOWN(MAX(0,AH848-430000)*0.0751+47600,0))+MIN(260000,ROUNDDOWN(MAX(0,AH848-430000)*0.028+17600,0))+MIN(30000,ROUNDDOWN(MAX(0,AH848-430000)*0.0027+1873,0))+IF("いいえ"="はい",MIN(170000,ROUNDDOWN(MAX(0,AH848-430000)*0.0243+17800,0)),0)</f>
        <v/>
      </c>
      <c r="AJ848" s="19">
        <f>IF(""="",215040+AI848,"")</f>
        <v/>
      </c>
      <c r="AK848" s="19">
        <f>IF(AH848&gt;23500000,NA(),IF(AH848&lt;=4890000,1040000,IF(AH848&lt;=6550000,670000,620000)))</f>
        <v/>
      </c>
      <c r="AL848" s="19">
        <f>MAX(0,ROUNDDOWN(AH848-AJ848-AK848-0,-3))</f>
        <v/>
      </c>
      <c r="AM848" s="19">
        <f>IF(AL848&lt;=0,0,ROUNDDOWN((AL848*LOOKUP(AL848,{0,1950001,3300001,6950001,9000001,18000001,40000001},{0.05,0.1,0.2,0.23,0.33,0.4,0.45})-LOOKUP(AL848,{0,1950001,3300001,6950001,9000001,18000001,40000001},{0,97500,427500,636000,1536000,2796000,4796000}))*1.021,-2))</f>
        <v/>
      </c>
      <c r="AN848" s="19">
        <f>MAX(0,ROUNDDOWN(AH848-AJ848-430000-0,-3))</f>
        <v/>
      </c>
      <c r="AO848" s="19">
        <f>IF(AH848&lt;=450000,0,MAX(0,ROUNDDOWN(AN848*0.06-MIN(50000,AN848)*0.03,-2))+MAX(0,ROUNDDOWN(AN848*0.04-MIN(50000,AN848)*0.02,-2)))</f>
        <v/>
      </c>
      <c r="AP848" s="19">
        <f>AM848+AO848+AI848</f>
        <v/>
      </c>
      <c r="AQ848" s="19">
        <f>MIN(750000,MAX(0,$B848))</f>
        <v/>
      </c>
      <c r="AR848" s="19">
        <f>$B848-AQ848</f>
        <v/>
      </c>
      <c r="AS848" s="19">
        <f>MIN(670000,ROUNDDOWN(MAX(0,AR848-430000)*0.0751+47600,0))+MIN(260000,ROUNDDOWN(MAX(0,AR848-430000)*0.028+17600,0))+MIN(30000,ROUNDDOWN(MAX(0,AR848-430000)*0.0027+1873,0))+IF("いいえ"="はい",MIN(170000,ROUNDDOWN(MAX(0,AR848-430000)*0.0243+17800,0)),0)</f>
        <v/>
      </c>
      <c r="AT848" s="19">
        <f>IF(""="",215040+AS848,"")</f>
        <v/>
      </c>
      <c r="AU848" s="19">
        <f>IF(AR848&gt;23500000,NA(),IF(AR848&lt;=4890000,1040000,IF(AR848&lt;=6550000,670000,620000)))</f>
        <v/>
      </c>
      <c r="AV848" s="19">
        <f>MAX(0,ROUNDDOWN(AR848-AT848-AU848-0,-3))</f>
        <v/>
      </c>
      <c r="AW848" s="19">
        <f>IF(AV848&lt;=0,0,ROUNDDOWN((AV848*LOOKUP(AV848,{0,1950001,3300001,6950001,9000001,18000001,40000001},{0.05,0.1,0.2,0.23,0.33,0.4,0.45})-LOOKUP(AV848,{0,1950001,3300001,6950001,9000001,18000001,40000001},{0,97500,427500,636000,1536000,2796000,4796000}))*1.021,-2))</f>
        <v/>
      </c>
      <c r="AX848" s="19">
        <f>MAX(0,ROUNDDOWN(AR848-AT848-430000-0,-3))</f>
        <v/>
      </c>
      <c r="AY848" s="19">
        <f>IF(AR848&lt;=450000,0,MAX(0,ROUNDDOWN(AX848*0.06-MIN(50000,AX848)*0.03,-2))+MAX(0,ROUNDDOWN(AX848*0.04-MIN(50000,AX848)*0.02,-2)))</f>
        <v/>
      </c>
      <c r="AZ848" s="19">
        <f>AW848+AY848+AS848</f>
        <v/>
      </c>
    </row>
    <row r="849">
      <c r="A849" t="inlineStr">
        <is>
          <t>1万円刻み</t>
        </is>
      </c>
      <c r="B849" s="19">
        <f>'3_1万円刻み'!$A$832</f>
        <v/>
      </c>
      <c r="C849" s="19">
        <f>MIN(0,MAX(0,$B849))</f>
        <v/>
      </c>
      <c r="D849" s="19">
        <f>$B849-C849</f>
        <v/>
      </c>
      <c r="E849" s="19">
        <f>MIN(670000,ROUNDDOWN(MAX(0,D849-430000)*0.0751+47600,0))+MIN(260000,ROUNDDOWN(MAX(0,D849-430000)*0.028+17600,0))+MIN(30000,ROUNDDOWN(MAX(0,D849-430000)*0.0027+1873,0))+IF("いいえ"="はい",MIN(170000,ROUNDDOWN(MAX(0,D849-430000)*0.0243+17800,0)),0)</f>
        <v/>
      </c>
      <c r="F849" s="19">
        <f>IF(""="",215040+E849,"")</f>
        <v/>
      </c>
      <c r="G849" s="19">
        <f>IF(D849&gt;23500000,NA(),IF(D849&lt;=4890000,1040000,IF(D849&lt;=6550000,670000,620000)))</f>
        <v/>
      </c>
      <c r="H849" s="19">
        <f>MAX(0,ROUNDDOWN(D849-F849-G849-0,-3))</f>
        <v/>
      </c>
      <c r="I849" s="19">
        <f>IF(H849&lt;=0,0,ROUNDDOWN((H849*LOOKUP(H849,{0,1950001,3300001,6950001,9000001,18000001,40000001},{0.05,0.1,0.2,0.23,0.33,0.4,0.45})-LOOKUP(H849,{0,1950001,3300001,6950001,9000001,18000001,40000001},{0,97500,427500,636000,1536000,2796000,4796000}))*1.021,-2))</f>
        <v/>
      </c>
      <c r="J849" s="19">
        <f>MAX(0,ROUNDDOWN(D849-F849-430000-0,-3))</f>
        <v/>
      </c>
      <c r="K849" s="19">
        <f>IF(D849&lt;=450000,0,MAX(0,ROUNDDOWN(J849*0.06-MIN(50000,J849)*0.03,-2))+MAX(0,ROUNDDOWN(J849*0.04-MIN(50000,J849)*0.02,-2)))</f>
        <v/>
      </c>
      <c r="L849" s="19">
        <f>I849+K849+E849</f>
        <v/>
      </c>
      <c r="M849" s="19">
        <f>MIN(100000,MAX(0,$B849))</f>
        <v/>
      </c>
      <c r="N849" s="19">
        <f>$B849-M849</f>
        <v/>
      </c>
      <c r="O849" s="19">
        <f>MIN(670000,ROUNDDOWN(MAX(0,N849-430000)*0.0751+47600,0))+MIN(260000,ROUNDDOWN(MAX(0,N849-430000)*0.028+17600,0))+MIN(30000,ROUNDDOWN(MAX(0,N849-430000)*0.0027+1873,0))+IF("いいえ"="はい",MIN(170000,ROUNDDOWN(MAX(0,N849-430000)*0.0243+17800,0)),0)</f>
        <v/>
      </c>
      <c r="P849" s="19">
        <f>IF(""="",215040+O849,"")</f>
        <v/>
      </c>
      <c r="Q849" s="19">
        <f>IF(N849&gt;23500000,NA(),IF(N849&lt;=4890000,1040000,IF(N849&lt;=6550000,670000,620000)))</f>
        <v/>
      </c>
      <c r="R849" s="19">
        <f>MAX(0,ROUNDDOWN(N849-P849-Q849-0,-3))</f>
        <v/>
      </c>
      <c r="S849" s="19">
        <f>IF(R849&lt;=0,0,ROUNDDOWN((R849*LOOKUP(R849,{0,1950001,3300001,6950001,9000001,18000001,40000001},{0.05,0.1,0.2,0.23,0.33,0.4,0.45})-LOOKUP(R849,{0,1950001,3300001,6950001,9000001,18000001,40000001},{0,97500,427500,636000,1536000,2796000,4796000}))*1.021,-2))</f>
        <v/>
      </c>
      <c r="T849" s="19">
        <f>MAX(0,ROUNDDOWN(N849-P849-430000-0,-3))</f>
        <v/>
      </c>
      <c r="U849" s="19">
        <f>IF(N849&lt;=450000,0,MAX(0,ROUNDDOWN(T849*0.06-MIN(50000,T849)*0.03,-2))+MAX(0,ROUNDDOWN(T849*0.04-MIN(50000,T849)*0.02,-2)))</f>
        <v/>
      </c>
      <c r="V849" s="19">
        <f>S849+U849+O849</f>
        <v/>
      </c>
      <c r="W849" s="19">
        <f>MIN(550000,MAX(0,$B849))</f>
        <v/>
      </c>
      <c r="X849" s="19">
        <f>$B849-W849</f>
        <v/>
      </c>
      <c r="Y849" s="19">
        <f>MIN(670000,ROUNDDOWN(MAX(0,X849-430000)*0.0751+47600,0))+MIN(260000,ROUNDDOWN(MAX(0,X849-430000)*0.028+17600,0))+MIN(30000,ROUNDDOWN(MAX(0,X849-430000)*0.0027+1873,0))+IF("いいえ"="はい",MIN(170000,ROUNDDOWN(MAX(0,X849-430000)*0.0243+17800,0)),0)</f>
        <v/>
      </c>
      <c r="Z849" s="19">
        <f>IF(""="",215040+Y849,"")</f>
        <v/>
      </c>
      <c r="AA849" s="19">
        <f>IF(X849&gt;23500000,NA(),IF(X849&lt;=4890000,1040000,IF(X849&lt;=6550000,670000,620000)))</f>
        <v/>
      </c>
      <c r="AB849" s="19">
        <f>MAX(0,ROUNDDOWN(X849-Z849-AA849-0,-3))</f>
        <v/>
      </c>
      <c r="AC849" s="19">
        <f>IF(AB849&lt;=0,0,ROUNDDOWN((AB849*LOOKUP(AB849,{0,1950001,3300001,6950001,9000001,18000001,40000001},{0.05,0.1,0.2,0.23,0.33,0.4,0.45})-LOOKUP(AB849,{0,1950001,3300001,6950001,9000001,18000001,40000001},{0,97500,427500,636000,1536000,2796000,4796000}))*1.021,-2))</f>
        <v/>
      </c>
      <c r="AD849" s="19">
        <f>MAX(0,ROUNDDOWN(X849-Z849-430000-0,-3))</f>
        <v/>
      </c>
      <c r="AE849" s="19">
        <f>IF(X849&lt;=450000,0,MAX(0,ROUNDDOWN(AD849*0.06-MIN(50000,AD849)*0.03,-2))+MAX(0,ROUNDDOWN(AD849*0.04-MIN(50000,AD849)*0.02,-2)))</f>
        <v/>
      </c>
      <c r="AF849" s="19">
        <f>AC849+AE849+Y849</f>
        <v/>
      </c>
      <c r="AG849" s="19">
        <f>MIN(650000,MAX(0,$B849))</f>
        <v/>
      </c>
      <c r="AH849" s="19">
        <f>$B849-AG849</f>
        <v/>
      </c>
      <c r="AI849" s="19">
        <f>MIN(670000,ROUNDDOWN(MAX(0,AH849-430000)*0.0751+47600,0))+MIN(260000,ROUNDDOWN(MAX(0,AH849-430000)*0.028+17600,0))+MIN(30000,ROUNDDOWN(MAX(0,AH849-430000)*0.0027+1873,0))+IF("いいえ"="はい",MIN(170000,ROUNDDOWN(MAX(0,AH849-430000)*0.0243+17800,0)),0)</f>
        <v/>
      </c>
      <c r="AJ849" s="19">
        <f>IF(""="",215040+AI849,"")</f>
        <v/>
      </c>
      <c r="AK849" s="19">
        <f>IF(AH849&gt;23500000,NA(),IF(AH849&lt;=4890000,1040000,IF(AH849&lt;=6550000,670000,620000)))</f>
        <v/>
      </c>
      <c r="AL849" s="19">
        <f>MAX(0,ROUNDDOWN(AH849-AJ849-AK849-0,-3))</f>
        <v/>
      </c>
      <c r="AM849" s="19">
        <f>IF(AL849&lt;=0,0,ROUNDDOWN((AL849*LOOKUP(AL849,{0,1950001,3300001,6950001,9000001,18000001,40000001},{0.05,0.1,0.2,0.23,0.33,0.4,0.45})-LOOKUP(AL849,{0,1950001,3300001,6950001,9000001,18000001,40000001},{0,97500,427500,636000,1536000,2796000,4796000}))*1.021,-2))</f>
        <v/>
      </c>
      <c r="AN849" s="19">
        <f>MAX(0,ROUNDDOWN(AH849-AJ849-430000-0,-3))</f>
        <v/>
      </c>
      <c r="AO849" s="19">
        <f>IF(AH849&lt;=450000,0,MAX(0,ROUNDDOWN(AN849*0.06-MIN(50000,AN849)*0.03,-2))+MAX(0,ROUNDDOWN(AN849*0.04-MIN(50000,AN849)*0.02,-2)))</f>
        <v/>
      </c>
      <c r="AP849" s="19">
        <f>AM849+AO849+AI849</f>
        <v/>
      </c>
      <c r="AQ849" s="19">
        <f>MIN(750000,MAX(0,$B849))</f>
        <v/>
      </c>
      <c r="AR849" s="19">
        <f>$B849-AQ849</f>
        <v/>
      </c>
      <c r="AS849" s="19">
        <f>MIN(670000,ROUNDDOWN(MAX(0,AR849-430000)*0.0751+47600,0))+MIN(260000,ROUNDDOWN(MAX(0,AR849-430000)*0.028+17600,0))+MIN(30000,ROUNDDOWN(MAX(0,AR849-430000)*0.0027+1873,0))+IF("いいえ"="はい",MIN(170000,ROUNDDOWN(MAX(0,AR849-430000)*0.0243+17800,0)),0)</f>
        <v/>
      </c>
      <c r="AT849" s="19">
        <f>IF(""="",215040+AS849,"")</f>
        <v/>
      </c>
      <c r="AU849" s="19">
        <f>IF(AR849&gt;23500000,NA(),IF(AR849&lt;=4890000,1040000,IF(AR849&lt;=6550000,670000,620000)))</f>
        <v/>
      </c>
      <c r="AV849" s="19">
        <f>MAX(0,ROUNDDOWN(AR849-AT849-AU849-0,-3))</f>
        <v/>
      </c>
      <c r="AW849" s="19">
        <f>IF(AV849&lt;=0,0,ROUNDDOWN((AV849*LOOKUP(AV849,{0,1950001,3300001,6950001,9000001,18000001,40000001},{0.05,0.1,0.2,0.23,0.33,0.4,0.45})-LOOKUP(AV849,{0,1950001,3300001,6950001,9000001,18000001,40000001},{0,97500,427500,636000,1536000,2796000,4796000}))*1.021,-2))</f>
        <v/>
      </c>
      <c r="AX849" s="19">
        <f>MAX(0,ROUNDDOWN(AR849-AT849-430000-0,-3))</f>
        <v/>
      </c>
      <c r="AY849" s="19">
        <f>IF(AR849&lt;=450000,0,MAX(0,ROUNDDOWN(AX849*0.06-MIN(50000,AX849)*0.03,-2))+MAX(0,ROUNDDOWN(AX849*0.04-MIN(50000,AX849)*0.02,-2)))</f>
        <v/>
      </c>
      <c r="AZ849" s="19">
        <f>AW849+AY849+AS849</f>
        <v/>
      </c>
    </row>
    <row r="850">
      <c r="A850" t="inlineStr">
        <is>
          <t>1万円刻み</t>
        </is>
      </c>
      <c r="B850" s="19">
        <f>'3_1万円刻み'!$A$833</f>
        <v/>
      </c>
      <c r="C850" s="19">
        <f>MIN(0,MAX(0,$B850))</f>
        <v/>
      </c>
      <c r="D850" s="19">
        <f>$B850-C850</f>
        <v/>
      </c>
      <c r="E850" s="19">
        <f>MIN(670000,ROUNDDOWN(MAX(0,D850-430000)*0.0751+47600,0))+MIN(260000,ROUNDDOWN(MAX(0,D850-430000)*0.028+17600,0))+MIN(30000,ROUNDDOWN(MAX(0,D850-430000)*0.0027+1873,0))+IF("いいえ"="はい",MIN(170000,ROUNDDOWN(MAX(0,D850-430000)*0.0243+17800,0)),0)</f>
        <v/>
      </c>
      <c r="F850" s="19">
        <f>IF(""="",215040+E850,"")</f>
        <v/>
      </c>
      <c r="G850" s="19">
        <f>IF(D850&gt;23500000,NA(),IF(D850&lt;=4890000,1040000,IF(D850&lt;=6550000,670000,620000)))</f>
        <v/>
      </c>
      <c r="H850" s="19">
        <f>MAX(0,ROUNDDOWN(D850-F850-G850-0,-3))</f>
        <v/>
      </c>
      <c r="I850" s="19">
        <f>IF(H850&lt;=0,0,ROUNDDOWN((H850*LOOKUP(H850,{0,1950001,3300001,6950001,9000001,18000001,40000001},{0.05,0.1,0.2,0.23,0.33,0.4,0.45})-LOOKUP(H850,{0,1950001,3300001,6950001,9000001,18000001,40000001},{0,97500,427500,636000,1536000,2796000,4796000}))*1.021,-2))</f>
        <v/>
      </c>
      <c r="J850" s="19">
        <f>MAX(0,ROUNDDOWN(D850-F850-430000-0,-3))</f>
        <v/>
      </c>
      <c r="K850" s="19">
        <f>IF(D850&lt;=450000,0,MAX(0,ROUNDDOWN(J850*0.06-MIN(50000,J850)*0.03,-2))+MAX(0,ROUNDDOWN(J850*0.04-MIN(50000,J850)*0.02,-2)))</f>
        <v/>
      </c>
      <c r="L850" s="19">
        <f>I850+K850+E850</f>
        <v/>
      </c>
      <c r="M850" s="19">
        <f>MIN(100000,MAX(0,$B850))</f>
        <v/>
      </c>
      <c r="N850" s="19">
        <f>$B850-M850</f>
        <v/>
      </c>
      <c r="O850" s="19">
        <f>MIN(670000,ROUNDDOWN(MAX(0,N850-430000)*0.0751+47600,0))+MIN(260000,ROUNDDOWN(MAX(0,N850-430000)*0.028+17600,0))+MIN(30000,ROUNDDOWN(MAX(0,N850-430000)*0.0027+1873,0))+IF("いいえ"="はい",MIN(170000,ROUNDDOWN(MAX(0,N850-430000)*0.0243+17800,0)),0)</f>
        <v/>
      </c>
      <c r="P850" s="19">
        <f>IF(""="",215040+O850,"")</f>
        <v/>
      </c>
      <c r="Q850" s="19">
        <f>IF(N850&gt;23500000,NA(),IF(N850&lt;=4890000,1040000,IF(N850&lt;=6550000,670000,620000)))</f>
        <v/>
      </c>
      <c r="R850" s="19">
        <f>MAX(0,ROUNDDOWN(N850-P850-Q850-0,-3))</f>
        <v/>
      </c>
      <c r="S850" s="19">
        <f>IF(R850&lt;=0,0,ROUNDDOWN((R850*LOOKUP(R850,{0,1950001,3300001,6950001,9000001,18000001,40000001},{0.05,0.1,0.2,0.23,0.33,0.4,0.45})-LOOKUP(R850,{0,1950001,3300001,6950001,9000001,18000001,40000001},{0,97500,427500,636000,1536000,2796000,4796000}))*1.021,-2))</f>
        <v/>
      </c>
      <c r="T850" s="19">
        <f>MAX(0,ROUNDDOWN(N850-P850-430000-0,-3))</f>
        <v/>
      </c>
      <c r="U850" s="19">
        <f>IF(N850&lt;=450000,0,MAX(0,ROUNDDOWN(T850*0.06-MIN(50000,T850)*0.03,-2))+MAX(0,ROUNDDOWN(T850*0.04-MIN(50000,T850)*0.02,-2)))</f>
        <v/>
      </c>
      <c r="V850" s="19">
        <f>S850+U850+O850</f>
        <v/>
      </c>
      <c r="W850" s="19">
        <f>MIN(550000,MAX(0,$B850))</f>
        <v/>
      </c>
      <c r="X850" s="19">
        <f>$B850-W850</f>
        <v/>
      </c>
      <c r="Y850" s="19">
        <f>MIN(670000,ROUNDDOWN(MAX(0,X850-430000)*0.0751+47600,0))+MIN(260000,ROUNDDOWN(MAX(0,X850-430000)*0.028+17600,0))+MIN(30000,ROUNDDOWN(MAX(0,X850-430000)*0.0027+1873,0))+IF("いいえ"="はい",MIN(170000,ROUNDDOWN(MAX(0,X850-430000)*0.0243+17800,0)),0)</f>
        <v/>
      </c>
      <c r="Z850" s="19">
        <f>IF(""="",215040+Y850,"")</f>
        <v/>
      </c>
      <c r="AA850" s="19">
        <f>IF(X850&gt;23500000,NA(),IF(X850&lt;=4890000,1040000,IF(X850&lt;=6550000,670000,620000)))</f>
        <v/>
      </c>
      <c r="AB850" s="19">
        <f>MAX(0,ROUNDDOWN(X850-Z850-AA850-0,-3))</f>
        <v/>
      </c>
      <c r="AC850" s="19">
        <f>IF(AB850&lt;=0,0,ROUNDDOWN((AB850*LOOKUP(AB850,{0,1950001,3300001,6950001,9000001,18000001,40000001},{0.05,0.1,0.2,0.23,0.33,0.4,0.45})-LOOKUP(AB850,{0,1950001,3300001,6950001,9000001,18000001,40000001},{0,97500,427500,636000,1536000,2796000,4796000}))*1.021,-2))</f>
        <v/>
      </c>
      <c r="AD850" s="19">
        <f>MAX(0,ROUNDDOWN(X850-Z850-430000-0,-3))</f>
        <v/>
      </c>
      <c r="AE850" s="19">
        <f>IF(X850&lt;=450000,0,MAX(0,ROUNDDOWN(AD850*0.06-MIN(50000,AD850)*0.03,-2))+MAX(0,ROUNDDOWN(AD850*0.04-MIN(50000,AD850)*0.02,-2)))</f>
        <v/>
      </c>
      <c r="AF850" s="19">
        <f>AC850+AE850+Y850</f>
        <v/>
      </c>
      <c r="AG850" s="19">
        <f>MIN(650000,MAX(0,$B850))</f>
        <v/>
      </c>
      <c r="AH850" s="19">
        <f>$B850-AG850</f>
        <v/>
      </c>
      <c r="AI850" s="19">
        <f>MIN(670000,ROUNDDOWN(MAX(0,AH850-430000)*0.0751+47600,0))+MIN(260000,ROUNDDOWN(MAX(0,AH850-430000)*0.028+17600,0))+MIN(30000,ROUNDDOWN(MAX(0,AH850-430000)*0.0027+1873,0))+IF("いいえ"="はい",MIN(170000,ROUNDDOWN(MAX(0,AH850-430000)*0.0243+17800,0)),0)</f>
        <v/>
      </c>
      <c r="AJ850" s="19">
        <f>IF(""="",215040+AI850,"")</f>
        <v/>
      </c>
      <c r="AK850" s="19">
        <f>IF(AH850&gt;23500000,NA(),IF(AH850&lt;=4890000,1040000,IF(AH850&lt;=6550000,670000,620000)))</f>
        <v/>
      </c>
      <c r="AL850" s="19">
        <f>MAX(0,ROUNDDOWN(AH850-AJ850-AK850-0,-3))</f>
        <v/>
      </c>
      <c r="AM850" s="19">
        <f>IF(AL850&lt;=0,0,ROUNDDOWN((AL850*LOOKUP(AL850,{0,1950001,3300001,6950001,9000001,18000001,40000001},{0.05,0.1,0.2,0.23,0.33,0.4,0.45})-LOOKUP(AL850,{0,1950001,3300001,6950001,9000001,18000001,40000001},{0,97500,427500,636000,1536000,2796000,4796000}))*1.021,-2))</f>
        <v/>
      </c>
      <c r="AN850" s="19">
        <f>MAX(0,ROUNDDOWN(AH850-AJ850-430000-0,-3))</f>
        <v/>
      </c>
      <c r="AO850" s="19">
        <f>IF(AH850&lt;=450000,0,MAX(0,ROUNDDOWN(AN850*0.06-MIN(50000,AN850)*0.03,-2))+MAX(0,ROUNDDOWN(AN850*0.04-MIN(50000,AN850)*0.02,-2)))</f>
        <v/>
      </c>
      <c r="AP850" s="19">
        <f>AM850+AO850+AI850</f>
        <v/>
      </c>
      <c r="AQ850" s="19">
        <f>MIN(750000,MAX(0,$B850))</f>
        <v/>
      </c>
      <c r="AR850" s="19">
        <f>$B850-AQ850</f>
        <v/>
      </c>
      <c r="AS850" s="19">
        <f>MIN(670000,ROUNDDOWN(MAX(0,AR850-430000)*0.0751+47600,0))+MIN(260000,ROUNDDOWN(MAX(0,AR850-430000)*0.028+17600,0))+MIN(30000,ROUNDDOWN(MAX(0,AR850-430000)*0.0027+1873,0))+IF("いいえ"="はい",MIN(170000,ROUNDDOWN(MAX(0,AR850-430000)*0.0243+17800,0)),0)</f>
        <v/>
      </c>
      <c r="AT850" s="19">
        <f>IF(""="",215040+AS850,"")</f>
        <v/>
      </c>
      <c r="AU850" s="19">
        <f>IF(AR850&gt;23500000,NA(),IF(AR850&lt;=4890000,1040000,IF(AR850&lt;=6550000,670000,620000)))</f>
        <v/>
      </c>
      <c r="AV850" s="19">
        <f>MAX(0,ROUNDDOWN(AR850-AT850-AU850-0,-3))</f>
        <v/>
      </c>
      <c r="AW850" s="19">
        <f>IF(AV850&lt;=0,0,ROUNDDOWN((AV850*LOOKUP(AV850,{0,1950001,3300001,6950001,9000001,18000001,40000001},{0.05,0.1,0.2,0.23,0.33,0.4,0.45})-LOOKUP(AV850,{0,1950001,3300001,6950001,9000001,18000001,40000001},{0,97500,427500,636000,1536000,2796000,4796000}))*1.021,-2))</f>
        <v/>
      </c>
      <c r="AX850" s="19">
        <f>MAX(0,ROUNDDOWN(AR850-AT850-430000-0,-3))</f>
        <v/>
      </c>
      <c r="AY850" s="19">
        <f>IF(AR850&lt;=450000,0,MAX(0,ROUNDDOWN(AX850*0.06-MIN(50000,AX850)*0.03,-2))+MAX(0,ROUNDDOWN(AX850*0.04-MIN(50000,AX850)*0.02,-2)))</f>
        <v/>
      </c>
      <c r="AZ850" s="19">
        <f>AW850+AY850+AS850</f>
        <v/>
      </c>
    </row>
    <row r="851">
      <c r="A851" t="inlineStr">
        <is>
          <t>1万円刻み</t>
        </is>
      </c>
      <c r="B851" s="19">
        <f>'3_1万円刻み'!$A$834</f>
        <v/>
      </c>
      <c r="C851" s="19">
        <f>MIN(0,MAX(0,$B851))</f>
        <v/>
      </c>
      <c r="D851" s="19">
        <f>$B851-C851</f>
        <v/>
      </c>
      <c r="E851" s="19">
        <f>MIN(670000,ROUNDDOWN(MAX(0,D851-430000)*0.0751+47600,0))+MIN(260000,ROUNDDOWN(MAX(0,D851-430000)*0.028+17600,0))+MIN(30000,ROUNDDOWN(MAX(0,D851-430000)*0.0027+1873,0))+IF("いいえ"="はい",MIN(170000,ROUNDDOWN(MAX(0,D851-430000)*0.0243+17800,0)),0)</f>
        <v/>
      </c>
      <c r="F851" s="19">
        <f>IF(""="",215040+E851,"")</f>
        <v/>
      </c>
      <c r="G851" s="19">
        <f>IF(D851&gt;23500000,NA(),IF(D851&lt;=4890000,1040000,IF(D851&lt;=6550000,670000,620000)))</f>
        <v/>
      </c>
      <c r="H851" s="19">
        <f>MAX(0,ROUNDDOWN(D851-F851-G851-0,-3))</f>
        <v/>
      </c>
      <c r="I851" s="19">
        <f>IF(H851&lt;=0,0,ROUNDDOWN((H851*LOOKUP(H851,{0,1950001,3300001,6950001,9000001,18000001,40000001},{0.05,0.1,0.2,0.23,0.33,0.4,0.45})-LOOKUP(H851,{0,1950001,3300001,6950001,9000001,18000001,40000001},{0,97500,427500,636000,1536000,2796000,4796000}))*1.021,-2))</f>
        <v/>
      </c>
      <c r="J851" s="19">
        <f>MAX(0,ROUNDDOWN(D851-F851-430000-0,-3))</f>
        <v/>
      </c>
      <c r="K851" s="19">
        <f>IF(D851&lt;=450000,0,MAX(0,ROUNDDOWN(J851*0.06-MIN(50000,J851)*0.03,-2))+MAX(0,ROUNDDOWN(J851*0.04-MIN(50000,J851)*0.02,-2)))</f>
        <v/>
      </c>
      <c r="L851" s="19">
        <f>I851+K851+E851</f>
        <v/>
      </c>
      <c r="M851" s="19">
        <f>MIN(100000,MAX(0,$B851))</f>
        <v/>
      </c>
      <c r="N851" s="19">
        <f>$B851-M851</f>
        <v/>
      </c>
      <c r="O851" s="19">
        <f>MIN(670000,ROUNDDOWN(MAX(0,N851-430000)*0.0751+47600,0))+MIN(260000,ROUNDDOWN(MAX(0,N851-430000)*0.028+17600,0))+MIN(30000,ROUNDDOWN(MAX(0,N851-430000)*0.0027+1873,0))+IF("いいえ"="はい",MIN(170000,ROUNDDOWN(MAX(0,N851-430000)*0.0243+17800,0)),0)</f>
        <v/>
      </c>
      <c r="P851" s="19">
        <f>IF(""="",215040+O851,"")</f>
        <v/>
      </c>
      <c r="Q851" s="19">
        <f>IF(N851&gt;23500000,NA(),IF(N851&lt;=4890000,1040000,IF(N851&lt;=6550000,670000,620000)))</f>
        <v/>
      </c>
      <c r="R851" s="19">
        <f>MAX(0,ROUNDDOWN(N851-P851-Q851-0,-3))</f>
        <v/>
      </c>
      <c r="S851" s="19">
        <f>IF(R851&lt;=0,0,ROUNDDOWN((R851*LOOKUP(R851,{0,1950001,3300001,6950001,9000001,18000001,40000001},{0.05,0.1,0.2,0.23,0.33,0.4,0.45})-LOOKUP(R851,{0,1950001,3300001,6950001,9000001,18000001,40000001},{0,97500,427500,636000,1536000,2796000,4796000}))*1.021,-2))</f>
        <v/>
      </c>
      <c r="T851" s="19">
        <f>MAX(0,ROUNDDOWN(N851-P851-430000-0,-3))</f>
        <v/>
      </c>
      <c r="U851" s="19">
        <f>IF(N851&lt;=450000,0,MAX(0,ROUNDDOWN(T851*0.06-MIN(50000,T851)*0.03,-2))+MAX(0,ROUNDDOWN(T851*0.04-MIN(50000,T851)*0.02,-2)))</f>
        <v/>
      </c>
      <c r="V851" s="19">
        <f>S851+U851+O851</f>
        <v/>
      </c>
      <c r="W851" s="19">
        <f>MIN(550000,MAX(0,$B851))</f>
        <v/>
      </c>
      <c r="X851" s="19">
        <f>$B851-W851</f>
        <v/>
      </c>
      <c r="Y851" s="19">
        <f>MIN(670000,ROUNDDOWN(MAX(0,X851-430000)*0.0751+47600,0))+MIN(260000,ROUNDDOWN(MAX(0,X851-430000)*0.028+17600,0))+MIN(30000,ROUNDDOWN(MAX(0,X851-430000)*0.0027+1873,0))+IF("いいえ"="はい",MIN(170000,ROUNDDOWN(MAX(0,X851-430000)*0.0243+17800,0)),0)</f>
        <v/>
      </c>
      <c r="Z851" s="19">
        <f>IF(""="",215040+Y851,"")</f>
        <v/>
      </c>
      <c r="AA851" s="19">
        <f>IF(X851&gt;23500000,NA(),IF(X851&lt;=4890000,1040000,IF(X851&lt;=6550000,670000,620000)))</f>
        <v/>
      </c>
      <c r="AB851" s="19">
        <f>MAX(0,ROUNDDOWN(X851-Z851-AA851-0,-3))</f>
        <v/>
      </c>
      <c r="AC851" s="19">
        <f>IF(AB851&lt;=0,0,ROUNDDOWN((AB851*LOOKUP(AB851,{0,1950001,3300001,6950001,9000001,18000001,40000001},{0.05,0.1,0.2,0.23,0.33,0.4,0.45})-LOOKUP(AB851,{0,1950001,3300001,6950001,9000001,18000001,40000001},{0,97500,427500,636000,1536000,2796000,4796000}))*1.021,-2))</f>
        <v/>
      </c>
      <c r="AD851" s="19">
        <f>MAX(0,ROUNDDOWN(X851-Z851-430000-0,-3))</f>
        <v/>
      </c>
      <c r="AE851" s="19">
        <f>IF(X851&lt;=450000,0,MAX(0,ROUNDDOWN(AD851*0.06-MIN(50000,AD851)*0.03,-2))+MAX(0,ROUNDDOWN(AD851*0.04-MIN(50000,AD851)*0.02,-2)))</f>
        <v/>
      </c>
      <c r="AF851" s="19">
        <f>AC851+AE851+Y851</f>
        <v/>
      </c>
      <c r="AG851" s="19">
        <f>MIN(650000,MAX(0,$B851))</f>
        <v/>
      </c>
      <c r="AH851" s="19">
        <f>$B851-AG851</f>
        <v/>
      </c>
      <c r="AI851" s="19">
        <f>MIN(670000,ROUNDDOWN(MAX(0,AH851-430000)*0.0751+47600,0))+MIN(260000,ROUNDDOWN(MAX(0,AH851-430000)*0.028+17600,0))+MIN(30000,ROUNDDOWN(MAX(0,AH851-430000)*0.0027+1873,0))+IF("いいえ"="はい",MIN(170000,ROUNDDOWN(MAX(0,AH851-430000)*0.0243+17800,0)),0)</f>
        <v/>
      </c>
      <c r="AJ851" s="19">
        <f>IF(""="",215040+AI851,"")</f>
        <v/>
      </c>
      <c r="AK851" s="19">
        <f>IF(AH851&gt;23500000,NA(),IF(AH851&lt;=4890000,1040000,IF(AH851&lt;=6550000,670000,620000)))</f>
        <v/>
      </c>
      <c r="AL851" s="19">
        <f>MAX(0,ROUNDDOWN(AH851-AJ851-AK851-0,-3))</f>
        <v/>
      </c>
      <c r="AM851" s="19">
        <f>IF(AL851&lt;=0,0,ROUNDDOWN((AL851*LOOKUP(AL851,{0,1950001,3300001,6950001,9000001,18000001,40000001},{0.05,0.1,0.2,0.23,0.33,0.4,0.45})-LOOKUP(AL851,{0,1950001,3300001,6950001,9000001,18000001,40000001},{0,97500,427500,636000,1536000,2796000,4796000}))*1.021,-2))</f>
        <v/>
      </c>
      <c r="AN851" s="19">
        <f>MAX(0,ROUNDDOWN(AH851-AJ851-430000-0,-3))</f>
        <v/>
      </c>
      <c r="AO851" s="19">
        <f>IF(AH851&lt;=450000,0,MAX(0,ROUNDDOWN(AN851*0.06-MIN(50000,AN851)*0.03,-2))+MAX(0,ROUNDDOWN(AN851*0.04-MIN(50000,AN851)*0.02,-2)))</f>
        <v/>
      </c>
      <c r="AP851" s="19">
        <f>AM851+AO851+AI851</f>
        <v/>
      </c>
      <c r="AQ851" s="19">
        <f>MIN(750000,MAX(0,$B851))</f>
        <v/>
      </c>
      <c r="AR851" s="19">
        <f>$B851-AQ851</f>
        <v/>
      </c>
      <c r="AS851" s="19">
        <f>MIN(670000,ROUNDDOWN(MAX(0,AR851-430000)*0.0751+47600,0))+MIN(260000,ROUNDDOWN(MAX(0,AR851-430000)*0.028+17600,0))+MIN(30000,ROUNDDOWN(MAX(0,AR851-430000)*0.0027+1873,0))+IF("いいえ"="はい",MIN(170000,ROUNDDOWN(MAX(0,AR851-430000)*0.0243+17800,0)),0)</f>
        <v/>
      </c>
      <c r="AT851" s="19">
        <f>IF(""="",215040+AS851,"")</f>
        <v/>
      </c>
      <c r="AU851" s="19">
        <f>IF(AR851&gt;23500000,NA(),IF(AR851&lt;=4890000,1040000,IF(AR851&lt;=6550000,670000,620000)))</f>
        <v/>
      </c>
      <c r="AV851" s="19">
        <f>MAX(0,ROUNDDOWN(AR851-AT851-AU851-0,-3))</f>
        <v/>
      </c>
      <c r="AW851" s="19">
        <f>IF(AV851&lt;=0,0,ROUNDDOWN((AV851*LOOKUP(AV851,{0,1950001,3300001,6950001,9000001,18000001,40000001},{0.05,0.1,0.2,0.23,0.33,0.4,0.45})-LOOKUP(AV851,{0,1950001,3300001,6950001,9000001,18000001,40000001},{0,97500,427500,636000,1536000,2796000,4796000}))*1.021,-2))</f>
        <v/>
      </c>
      <c r="AX851" s="19">
        <f>MAX(0,ROUNDDOWN(AR851-AT851-430000-0,-3))</f>
        <v/>
      </c>
      <c r="AY851" s="19">
        <f>IF(AR851&lt;=450000,0,MAX(0,ROUNDDOWN(AX851*0.06-MIN(50000,AX851)*0.03,-2))+MAX(0,ROUNDDOWN(AX851*0.04-MIN(50000,AX851)*0.02,-2)))</f>
        <v/>
      </c>
      <c r="AZ851" s="19">
        <f>AW851+AY851+AS851</f>
        <v/>
      </c>
    </row>
    <row r="852">
      <c r="A852" t="inlineStr">
        <is>
          <t>1万円刻み</t>
        </is>
      </c>
      <c r="B852" s="19">
        <f>'3_1万円刻み'!$A$835</f>
        <v/>
      </c>
      <c r="C852" s="19">
        <f>MIN(0,MAX(0,$B852))</f>
        <v/>
      </c>
      <c r="D852" s="19">
        <f>$B852-C852</f>
        <v/>
      </c>
      <c r="E852" s="19">
        <f>MIN(670000,ROUNDDOWN(MAX(0,D852-430000)*0.0751+47600,0))+MIN(260000,ROUNDDOWN(MAX(0,D852-430000)*0.028+17600,0))+MIN(30000,ROUNDDOWN(MAX(0,D852-430000)*0.0027+1873,0))+IF("いいえ"="はい",MIN(170000,ROUNDDOWN(MAX(0,D852-430000)*0.0243+17800,0)),0)</f>
        <v/>
      </c>
      <c r="F852" s="19">
        <f>IF(""="",215040+E852,"")</f>
        <v/>
      </c>
      <c r="G852" s="19">
        <f>IF(D852&gt;23500000,NA(),IF(D852&lt;=4890000,1040000,IF(D852&lt;=6550000,670000,620000)))</f>
        <v/>
      </c>
      <c r="H852" s="19">
        <f>MAX(0,ROUNDDOWN(D852-F852-G852-0,-3))</f>
        <v/>
      </c>
      <c r="I852" s="19">
        <f>IF(H852&lt;=0,0,ROUNDDOWN((H852*LOOKUP(H852,{0,1950001,3300001,6950001,9000001,18000001,40000001},{0.05,0.1,0.2,0.23,0.33,0.4,0.45})-LOOKUP(H852,{0,1950001,3300001,6950001,9000001,18000001,40000001},{0,97500,427500,636000,1536000,2796000,4796000}))*1.021,-2))</f>
        <v/>
      </c>
      <c r="J852" s="19">
        <f>MAX(0,ROUNDDOWN(D852-F852-430000-0,-3))</f>
        <v/>
      </c>
      <c r="K852" s="19">
        <f>IF(D852&lt;=450000,0,MAX(0,ROUNDDOWN(J852*0.06-MIN(50000,J852)*0.03,-2))+MAX(0,ROUNDDOWN(J852*0.04-MIN(50000,J852)*0.02,-2)))</f>
        <v/>
      </c>
      <c r="L852" s="19">
        <f>I852+K852+E852</f>
        <v/>
      </c>
      <c r="M852" s="19">
        <f>MIN(100000,MAX(0,$B852))</f>
        <v/>
      </c>
      <c r="N852" s="19">
        <f>$B852-M852</f>
        <v/>
      </c>
      <c r="O852" s="19">
        <f>MIN(670000,ROUNDDOWN(MAX(0,N852-430000)*0.0751+47600,0))+MIN(260000,ROUNDDOWN(MAX(0,N852-430000)*0.028+17600,0))+MIN(30000,ROUNDDOWN(MAX(0,N852-430000)*0.0027+1873,0))+IF("いいえ"="はい",MIN(170000,ROUNDDOWN(MAX(0,N852-430000)*0.0243+17800,0)),0)</f>
        <v/>
      </c>
      <c r="P852" s="19">
        <f>IF(""="",215040+O852,"")</f>
        <v/>
      </c>
      <c r="Q852" s="19">
        <f>IF(N852&gt;23500000,NA(),IF(N852&lt;=4890000,1040000,IF(N852&lt;=6550000,670000,620000)))</f>
        <v/>
      </c>
      <c r="R852" s="19">
        <f>MAX(0,ROUNDDOWN(N852-P852-Q852-0,-3))</f>
        <v/>
      </c>
      <c r="S852" s="19">
        <f>IF(R852&lt;=0,0,ROUNDDOWN((R852*LOOKUP(R852,{0,1950001,3300001,6950001,9000001,18000001,40000001},{0.05,0.1,0.2,0.23,0.33,0.4,0.45})-LOOKUP(R852,{0,1950001,3300001,6950001,9000001,18000001,40000001},{0,97500,427500,636000,1536000,2796000,4796000}))*1.021,-2))</f>
        <v/>
      </c>
      <c r="T852" s="19">
        <f>MAX(0,ROUNDDOWN(N852-P852-430000-0,-3))</f>
        <v/>
      </c>
      <c r="U852" s="19">
        <f>IF(N852&lt;=450000,0,MAX(0,ROUNDDOWN(T852*0.06-MIN(50000,T852)*0.03,-2))+MAX(0,ROUNDDOWN(T852*0.04-MIN(50000,T852)*0.02,-2)))</f>
        <v/>
      </c>
      <c r="V852" s="19">
        <f>S852+U852+O852</f>
        <v/>
      </c>
      <c r="W852" s="19">
        <f>MIN(550000,MAX(0,$B852))</f>
        <v/>
      </c>
      <c r="X852" s="19">
        <f>$B852-W852</f>
        <v/>
      </c>
      <c r="Y852" s="19">
        <f>MIN(670000,ROUNDDOWN(MAX(0,X852-430000)*0.0751+47600,0))+MIN(260000,ROUNDDOWN(MAX(0,X852-430000)*0.028+17600,0))+MIN(30000,ROUNDDOWN(MAX(0,X852-430000)*0.0027+1873,0))+IF("いいえ"="はい",MIN(170000,ROUNDDOWN(MAX(0,X852-430000)*0.0243+17800,0)),0)</f>
        <v/>
      </c>
      <c r="Z852" s="19">
        <f>IF(""="",215040+Y852,"")</f>
        <v/>
      </c>
      <c r="AA852" s="19">
        <f>IF(X852&gt;23500000,NA(),IF(X852&lt;=4890000,1040000,IF(X852&lt;=6550000,670000,620000)))</f>
        <v/>
      </c>
      <c r="AB852" s="19">
        <f>MAX(0,ROUNDDOWN(X852-Z852-AA852-0,-3))</f>
        <v/>
      </c>
      <c r="AC852" s="19">
        <f>IF(AB852&lt;=0,0,ROUNDDOWN((AB852*LOOKUP(AB852,{0,1950001,3300001,6950001,9000001,18000001,40000001},{0.05,0.1,0.2,0.23,0.33,0.4,0.45})-LOOKUP(AB852,{0,1950001,3300001,6950001,9000001,18000001,40000001},{0,97500,427500,636000,1536000,2796000,4796000}))*1.021,-2))</f>
        <v/>
      </c>
      <c r="AD852" s="19">
        <f>MAX(0,ROUNDDOWN(X852-Z852-430000-0,-3))</f>
        <v/>
      </c>
      <c r="AE852" s="19">
        <f>IF(X852&lt;=450000,0,MAX(0,ROUNDDOWN(AD852*0.06-MIN(50000,AD852)*0.03,-2))+MAX(0,ROUNDDOWN(AD852*0.04-MIN(50000,AD852)*0.02,-2)))</f>
        <v/>
      </c>
      <c r="AF852" s="19">
        <f>AC852+AE852+Y852</f>
        <v/>
      </c>
      <c r="AG852" s="19">
        <f>MIN(650000,MAX(0,$B852))</f>
        <v/>
      </c>
      <c r="AH852" s="19">
        <f>$B852-AG852</f>
        <v/>
      </c>
      <c r="AI852" s="19">
        <f>MIN(670000,ROUNDDOWN(MAX(0,AH852-430000)*0.0751+47600,0))+MIN(260000,ROUNDDOWN(MAX(0,AH852-430000)*0.028+17600,0))+MIN(30000,ROUNDDOWN(MAX(0,AH852-430000)*0.0027+1873,0))+IF("いいえ"="はい",MIN(170000,ROUNDDOWN(MAX(0,AH852-430000)*0.0243+17800,0)),0)</f>
        <v/>
      </c>
      <c r="AJ852" s="19">
        <f>IF(""="",215040+AI852,"")</f>
        <v/>
      </c>
      <c r="AK852" s="19">
        <f>IF(AH852&gt;23500000,NA(),IF(AH852&lt;=4890000,1040000,IF(AH852&lt;=6550000,670000,620000)))</f>
        <v/>
      </c>
      <c r="AL852" s="19">
        <f>MAX(0,ROUNDDOWN(AH852-AJ852-AK852-0,-3))</f>
        <v/>
      </c>
      <c r="AM852" s="19">
        <f>IF(AL852&lt;=0,0,ROUNDDOWN((AL852*LOOKUP(AL852,{0,1950001,3300001,6950001,9000001,18000001,40000001},{0.05,0.1,0.2,0.23,0.33,0.4,0.45})-LOOKUP(AL852,{0,1950001,3300001,6950001,9000001,18000001,40000001},{0,97500,427500,636000,1536000,2796000,4796000}))*1.021,-2))</f>
        <v/>
      </c>
      <c r="AN852" s="19">
        <f>MAX(0,ROUNDDOWN(AH852-AJ852-430000-0,-3))</f>
        <v/>
      </c>
      <c r="AO852" s="19">
        <f>IF(AH852&lt;=450000,0,MAX(0,ROUNDDOWN(AN852*0.06-MIN(50000,AN852)*0.03,-2))+MAX(0,ROUNDDOWN(AN852*0.04-MIN(50000,AN852)*0.02,-2)))</f>
        <v/>
      </c>
      <c r="AP852" s="19">
        <f>AM852+AO852+AI852</f>
        <v/>
      </c>
      <c r="AQ852" s="19">
        <f>MIN(750000,MAX(0,$B852))</f>
        <v/>
      </c>
      <c r="AR852" s="19">
        <f>$B852-AQ852</f>
        <v/>
      </c>
      <c r="AS852" s="19">
        <f>MIN(670000,ROUNDDOWN(MAX(0,AR852-430000)*0.0751+47600,0))+MIN(260000,ROUNDDOWN(MAX(0,AR852-430000)*0.028+17600,0))+MIN(30000,ROUNDDOWN(MAX(0,AR852-430000)*0.0027+1873,0))+IF("いいえ"="はい",MIN(170000,ROUNDDOWN(MAX(0,AR852-430000)*0.0243+17800,0)),0)</f>
        <v/>
      </c>
      <c r="AT852" s="19">
        <f>IF(""="",215040+AS852,"")</f>
        <v/>
      </c>
      <c r="AU852" s="19">
        <f>IF(AR852&gt;23500000,NA(),IF(AR852&lt;=4890000,1040000,IF(AR852&lt;=6550000,670000,620000)))</f>
        <v/>
      </c>
      <c r="AV852" s="19">
        <f>MAX(0,ROUNDDOWN(AR852-AT852-AU852-0,-3))</f>
        <v/>
      </c>
      <c r="AW852" s="19">
        <f>IF(AV852&lt;=0,0,ROUNDDOWN((AV852*LOOKUP(AV852,{0,1950001,3300001,6950001,9000001,18000001,40000001},{0.05,0.1,0.2,0.23,0.33,0.4,0.45})-LOOKUP(AV852,{0,1950001,3300001,6950001,9000001,18000001,40000001},{0,97500,427500,636000,1536000,2796000,4796000}))*1.021,-2))</f>
        <v/>
      </c>
      <c r="AX852" s="19">
        <f>MAX(0,ROUNDDOWN(AR852-AT852-430000-0,-3))</f>
        <v/>
      </c>
      <c r="AY852" s="19">
        <f>IF(AR852&lt;=450000,0,MAX(0,ROUNDDOWN(AX852*0.06-MIN(50000,AX852)*0.03,-2))+MAX(0,ROUNDDOWN(AX852*0.04-MIN(50000,AX852)*0.02,-2)))</f>
        <v/>
      </c>
      <c r="AZ852" s="19">
        <f>AW852+AY852+AS852</f>
        <v/>
      </c>
    </row>
    <row r="853">
      <c r="A853" t="inlineStr">
        <is>
          <t>1万円刻み</t>
        </is>
      </c>
      <c r="B853" s="19">
        <f>'3_1万円刻み'!$A$836</f>
        <v/>
      </c>
      <c r="C853" s="19">
        <f>MIN(0,MAX(0,$B853))</f>
        <v/>
      </c>
      <c r="D853" s="19">
        <f>$B853-C853</f>
        <v/>
      </c>
      <c r="E853" s="19">
        <f>MIN(670000,ROUNDDOWN(MAX(0,D853-430000)*0.0751+47600,0))+MIN(260000,ROUNDDOWN(MAX(0,D853-430000)*0.028+17600,0))+MIN(30000,ROUNDDOWN(MAX(0,D853-430000)*0.0027+1873,0))+IF("いいえ"="はい",MIN(170000,ROUNDDOWN(MAX(0,D853-430000)*0.0243+17800,0)),0)</f>
        <v/>
      </c>
      <c r="F853" s="19">
        <f>IF(""="",215040+E853,"")</f>
        <v/>
      </c>
      <c r="G853" s="19">
        <f>IF(D853&gt;23500000,NA(),IF(D853&lt;=4890000,1040000,IF(D853&lt;=6550000,670000,620000)))</f>
        <v/>
      </c>
      <c r="H853" s="19">
        <f>MAX(0,ROUNDDOWN(D853-F853-G853-0,-3))</f>
        <v/>
      </c>
      <c r="I853" s="19">
        <f>IF(H853&lt;=0,0,ROUNDDOWN((H853*LOOKUP(H853,{0,1950001,3300001,6950001,9000001,18000001,40000001},{0.05,0.1,0.2,0.23,0.33,0.4,0.45})-LOOKUP(H853,{0,1950001,3300001,6950001,9000001,18000001,40000001},{0,97500,427500,636000,1536000,2796000,4796000}))*1.021,-2))</f>
        <v/>
      </c>
      <c r="J853" s="19">
        <f>MAX(0,ROUNDDOWN(D853-F853-430000-0,-3))</f>
        <v/>
      </c>
      <c r="K853" s="19">
        <f>IF(D853&lt;=450000,0,MAX(0,ROUNDDOWN(J853*0.06-MIN(50000,J853)*0.03,-2))+MAX(0,ROUNDDOWN(J853*0.04-MIN(50000,J853)*0.02,-2)))</f>
        <v/>
      </c>
      <c r="L853" s="19">
        <f>I853+K853+E853</f>
        <v/>
      </c>
      <c r="M853" s="19">
        <f>MIN(100000,MAX(0,$B853))</f>
        <v/>
      </c>
      <c r="N853" s="19">
        <f>$B853-M853</f>
        <v/>
      </c>
      <c r="O853" s="19">
        <f>MIN(670000,ROUNDDOWN(MAX(0,N853-430000)*0.0751+47600,0))+MIN(260000,ROUNDDOWN(MAX(0,N853-430000)*0.028+17600,0))+MIN(30000,ROUNDDOWN(MAX(0,N853-430000)*0.0027+1873,0))+IF("いいえ"="はい",MIN(170000,ROUNDDOWN(MAX(0,N853-430000)*0.0243+17800,0)),0)</f>
        <v/>
      </c>
      <c r="P853" s="19">
        <f>IF(""="",215040+O853,"")</f>
        <v/>
      </c>
      <c r="Q853" s="19">
        <f>IF(N853&gt;23500000,NA(),IF(N853&lt;=4890000,1040000,IF(N853&lt;=6550000,670000,620000)))</f>
        <v/>
      </c>
      <c r="R853" s="19">
        <f>MAX(0,ROUNDDOWN(N853-P853-Q853-0,-3))</f>
        <v/>
      </c>
      <c r="S853" s="19">
        <f>IF(R853&lt;=0,0,ROUNDDOWN((R853*LOOKUP(R853,{0,1950001,3300001,6950001,9000001,18000001,40000001},{0.05,0.1,0.2,0.23,0.33,0.4,0.45})-LOOKUP(R853,{0,1950001,3300001,6950001,9000001,18000001,40000001},{0,97500,427500,636000,1536000,2796000,4796000}))*1.021,-2))</f>
        <v/>
      </c>
      <c r="T853" s="19">
        <f>MAX(0,ROUNDDOWN(N853-P853-430000-0,-3))</f>
        <v/>
      </c>
      <c r="U853" s="19">
        <f>IF(N853&lt;=450000,0,MAX(0,ROUNDDOWN(T853*0.06-MIN(50000,T853)*0.03,-2))+MAX(0,ROUNDDOWN(T853*0.04-MIN(50000,T853)*0.02,-2)))</f>
        <v/>
      </c>
      <c r="V853" s="19">
        <f>S853+U853+O853</f>
        <v/>
      </c>
      <c r="W853" s="19">
        <f>MIN(550000,MAX(0,$B853))</f>
        <v/>
      </c>
      <c r="X853" s="19">
        <f>$B853-W853</f>
        <v/>
      </c>
      <c r="Y853" s="19">
        <f>MIN(670000,ROUNDDOWN(MAX(0,X853-430000)*0.0751+47600,0))+MIN(260000,ROUNDDOWN(MAX(0,X853-430000)*0.028+17600,0))+MIN(30000,ROUNDDOWN(MAX(0,X853-430000)*0.0027+1873,0))+IF("いいえ"="はい",MIN(170000,ROUNDDOWN(MAX(0,X853-430000)*0.0243+17800,0)),0)</f>
        <v/>
      </c>
      <c r="Z853" s="19">
        <f>IF(""="",215040+Y853,"")</f>
        <v/>
      </c>
      <c r="AA853" s="19">
        <f>IF(X853&gt;23500000,NA(),IF(X853&lt;=4890000,1040000,IF(X853&lt;=6550000,670000,620000)))</f>
        <v/>
      </c>
      <c r="AB853" s="19">
        <f>MAX(0,ROUNDDOWN(X853-Z853-AA853-0,-3))</f>
        <v/>
      </c>
      <c r="AC853" s="19">
        <f>IF(AB853&lt;=0,0,ROUNDDOWN((AB853*LOOKUP(AB853,{0,1950001,3300001,6950001,9000001,18000001,40000001},{0.05,0.1,0.2,0.23,0.33,0.4,0.45})-LOOKUP(AB853,{0,1950001,3300001,6950001,9000001,18000001,40000001},{0,97500,427500,636000,1536000,2796000,4796000}))*1.021,-2))</f>
        <v/>
      </c>
      <c r="AD853" s="19">
        <f>MAX(0,ROUNDDOWN(X853-Z853-430000-0,-3))</f>
        <v/>
      </c>
      <c r="AE853" s="19">
        <f>IF(X853&lt;=450000,0,MAX(0,ROUNDDOWN(AD853*0.06-MIN(50000,AD853)*0.03,-2))+MAX(0,ROUNDDOWN(AD853*0.04-MIN(50000,AD853)*0.02,-2)))</f>
        <v/>
      </c>
      <c r="AF853" s="19">
        <f>AC853+AE853+Y853</f>
        <v/>
      </c>
      <c r="AG853" s="19">
        <f>MIN(650000,MAX(0,$B853))</f>
        <v/>
      </c>
      <c r="AH853" s="19">
        <f>$B853-AG853</f>
        <v/>
      </c>
      <c r="AI853" s="19">
        <f>MIN(670000,ROUNDDOWN(MAX(0,AH853-430000)*0.0751+47600,0))+MIN(260000,ROUNDDOWN(MAX(0,AH853-430000)*0.028+17600,0))+MIN(30000,ROUNDDOWN(MAX(0,AH853-430000)*0.0027+1873,0))+IF("いいえ"="はい",MIN(170000,ROUNDDOWN(MAX(0,AH853-430000)*0.0243+17800,0)),0)</f>
        <v/>
      </c>
      <c r="AJ853" s="19">
        <f>IF(""="",215040+AI853,"")</f>
        <v/>
      </c>
      <c r="AK853" s="19">
        <f>IF(AH853&gt;23500000,NA(),IF(AH853&lt;=4890000,1040000,IF(AH853&lt;=6550000,670000,620000)))</f>
        <v/>
      </c>
      <c r="AL853" s="19">
        <f>MAX(0,ROUNDDOWN(AH853-AJ853-AK853-0,-3))</f>
        <v/>
      </c>
      <c r="AM853" s="19">
        <f>IF(AL853&lt;=0,0,ROUNDDOWN((AL853*LOOKUP(AL853,{0,1950001,3300001,6950001,9000001,18000001,40000001},{0.05,0.1,0.2,0.23,0.33,0.4,0.45})-LOOKUP(AL853,{0,1950001,3300001,6950001,9000001,18000001,40000001},{0,97500,427500,636000,1536000,2796000,4796000}))*1.021,-2))</f>
        <v/>
      </c>
      <c r="AN853" s="19">
        <f>MAX(0,ROUNDDOWN(AH853-AJ853-430000-0,-3))</f>
        <v/>
      </c>
      <c r="AO853" s="19">
        <f>IF(AH853&lt;=450000,0,MAX(0,ROUNDDOWN(AN853*0.06-MIN(50000,AN853)*0.03,-2))+MAX(0,ROUNDDOWN(AN853*0.04-MIN(50000,AN853)*0.02,-2)))</f>
        <v/>
      </c>
      <c r="AP853" s="19">
        <f>AM853+AO853+AI853</f>
        <v/>
      </c>
      <c r="AQ853" s="19">
        <f>MIN(750000,MAX(0,$B853))</f>
        <v/>
      </c>
      <c r="AR853" s="19">
        <f>$B853-AQ853</f>
        <v/>
      </c>
      <c r="AS853" s="19">
        <f>MIN(670000,ROUNDDOWN(MAX(0,AR853-430000)*0.0751+47600,0))+MIN(260000,ROUNDDOWN(MAX(0,AR853-430000)*0.028+17600,0))+MIN(30000,ROUNDDOWN(MAX(0,AR853-430000)*0.0027+1873,0))+IF("いいえ"="はい",MIN(170000,ROUNDDOWN(MAX(0,AR853-430000)*0.0243+17800,0)),0)</f>
        <v/>
      </c>
      <c r="AT853" s="19">
        <f>IF(""="",215040+AS853,"")</f>
        <v/>
      </c>
      <c r="AU853" s="19">
        <f>IF(AR853&gt;23500000,NA(),IF(AR853&lt;=4890000,1040000,IF(AR853&lt;=6550000,670000,620000)))</f>
        <v/>
      </c>
      <c r="AV853" s="19">
        <f>MAX(0,ROUNDDOWN(AR853-AT853-AU853-0,-3))</f>
        <v/>
      </c>
      <c r="AW853" s="19">
        <f>IF(AV853&lt;=0,0,ROUNDDOWN((AV853*LOOKUP(AV853,{0,1950001,3300001,6950001,9000001,18000001,40000001},{0.05,0.1,0.2,0.23,0.33,0.4,0.45})-LOOKUP(AV853,{0,1950001,3300001,6950001,9000001,18000001,40000001},{0,97500,427500,636000,1536000,2796000,4796000}))*1.021,-2))</f>
        <v/>
      </c>
      <c r="AX853" s="19">
        <f>MAX(0,ROUNDDOWN(AR853-AT853-430000-0,-3))</f>
        <v/>
      </c>
      <c r="AY853" s="19">
        <f>IF(AR853&lt;=450000,0,MAX(0,ROUNDDOWN(AX853*0.06-MIN(50000,AX853)*0.03,-2))+MAX(0,ROUNDDOWN(AX853*0.04-MIN(50000,AX853)*0.02,-2)))</f>
        <v/>
      </c>
      <c r="AZ853" s="19">
        <f>AW853+AY853+AS853</f>
        <v/>
      </c>
    </row>
    <row r="854">
      <c r="A854" t="inlineStr">
        <is>
          <t>1万円刻み</t>
        </is>
      </c>
      <c r="B854" s="19">
        <f>'3_1万円刻み'!$A$837</f>
        <v/>
      </c>
      <c r="C854" s="19">
        <f>MIN(0,MAX(0,$B854))</f>
        <v/>
      </c>
      <c r="D854" s="19">
        <f>$B854-C854</f>
        <v/>
      </c>
      <c r="E854" s="19">
        <f>MIN(670000,ROUNDDOWN(MAX(0,D854-430000)*0.0751+47600,0))+MIN(260000,ROUNDDOWN(MAX(0,D854-430000)*0.028+17600,0))+MIN(30000,ROUNDDOWN(MAX(0,D854-430000)*0.0027+1873,0))+IF("いいえ"="はい",MIN(170000,ROUNDDOWN(MAX(0,D854-430000)*0.0243+17800,0)),0)</f>
        <v/>
      </c>
      <c r="F854" s="19">
        <f>IF(""="",215040+E854,"")</f>
        <v/>
      </c>
      <c r="G854" s="19">
        <f>IF(D854&gt;23500000,NA(),IF(D854&lt;=4890000,1040000,IF(D854&lt;=6550000,670000,620000)))</f>
        <v/>
      </c>
      <c r="H854" s="19">
        <f>MAX(0,ROUNDDOWN(D854-F854-G854-0,-3))</f>
        <v/>
      </c>
      <c r="I854" s="19">
        <f>IF(H854&lt;=0,0,ROUNDDOWN((H854*LOOKUP(H854,{0,1950001,3300001,6950001,9000001,18000001,40000001},{0.05,0.1,0.2,0.23,0.33,0.4,0.45})-LOOKUP(H854,{0,1950001,3300001,6950001,9000001,18000001,40000001},{0,97500,427500,636000,1536000,2796000,4796000}))*1.021,-2))</f>
        <v/>
      </c>
      <c r="J854" s="19">
        <f>MAX(0,ROUNDDOWN(D854-F854-430000-0,-3))</f>
        <v/>
      </c>
      <c r="K854" s="19">
        <f>IF(D854&lt;=450000,0,MAX(0,ROUNDDOWN(J854*0.06-MIN(50000,J854)*0.03,-2))+MAX(0,ROUNDDOWN(J854*0.04-MIN(50000,J854)*0.02,-2)))</f>
        <v/>
      </c>
      <c r="L854" s="19">
        <f>I854+K854+E854</f>
        <v/>
      </c>
      <c r="M854" s="19">
        <f>MIN(100000,MAX(0,$B854))</f>
        <v/>
      </c>
      <c r="N854" s="19">
        <f>$B854-M854</f>
        <v/>
      </c>
      <c r="O854" s="19">
        <f>MIN(670000,ROUNDDOWN(MAX(0,N854-430000)*0.0751+47600,0))+MIN(260000,ROUNDDOWN(MAX(0,N854-430000)*0.028+17600,0))+MIN(30000,ROUNDDOWN(MAX(0,N854-430000)*0.0027+1873,0))+IF("いいえ"="はい",MIN(170000,ROUNDDOWN(MAX(0,N854-430000)*0.0243+17800,0)),0)</f>
        <v/>
      </c>
      <c r="P854" s="19">
        <f>IF(""="",215040+O854,"")</f>
        <v/>
      </c>
      <c r="Q854" s="19">
        <f>IF(N854&gt;23500000,NA(),IF(N854&lt;=4890000,1040000,IF(N854&lt;=6550000,670000,620000)))</f>
        <v/>
      </c>
      <c r="R854" s="19">
        <f>MAX(0,ROUNDDOWN(N854-P854-Q854-0,-3))</f>
        <v/>
      </c>
      <c r="S854" s="19">
        <f>IF(R854&lt;=0,0,ROUNDDOWN((R854*LOOKUP(R854,{0,1950001,3300001,6950001,9000001,18000001,40000001},{0.05,0.1,0.2,0.23,0.33,0.4,0.45})-LOOKUP(R854,{0,1950001,3300001,6950001,9000001,18000001,40000001},{0,97500,427500,636000,1536000,2796000,4796000}))*1.021,-2))</f>
        <v/>
      </c>
      <c r="T854" s="19">
        <f>MAX(0,ROUNDDOWN(N854-P854-430000-0,-3))</f>
        <v/>
      </c>
      <c r="U854" s="19">
        <f>IF(N854&lt;=450000,0,MAX(0,ROUNDDOWN(T854*0.06-MIN(50000,T854)*0.03,-2))+MAX(0,ROUNDDOWN(T854*0.04-MIN(50000,T854)*0.02,-2)))</f>
        <v/>
      </c>
      <c r="V854" s="19">
        <f>S854+U854+O854</f>
        <v/>
      </c>
      <c r="W854" s="19">
        <f>MIN(550000,MAX(0,$B854))</f>
        <v/>
      </c>
      <c r="X854" s="19">
        <f>$B854-W854</f>
        <v/>
      </c>
      <c r="Y854" s="19">
        <f>MIN(670000,ROUNDDOWN(MAX(0,X854-430000)*0.0751+47600,0))+MIN(260000,ROUNDDOWN(MAX(0,X854-430000)*0.028+17600,0))+MIN(30000,ROUNDDOWN(MAX(0,X854-430000)*0.0027+1873,0))+IF("いいえ"="はい",MIN(170000,ROUNDDOWN(MAX(0,X854-430000)*0.0243+17800,0)),0)</f>
        <v/>
      </c>
      <c r="Z854" s="19">
        <f>IF(""="",215040+Y854,"")</f>
        <v/>
      </c>
      <c r="AA854" s="19">
        <f>IF(X854&gt;23500000,NA(),IF(X854&lt;=4890000,1040000,IF(X854&lt;=6550000,670000,620000)))</f>
        <v/>
      </c>
      <c r="AB854" s="19">
        <f>MAX(0,ROUNDDOWN(X854-Z854-AA854-0,-3))</f>
        <v/>
      </c>
      <c r="AC854" s="19">
        <f>IF(AB854&lt;=0,0,ROUNDDOWN((AB854*LOOKUP(AB854,{0,1950001,3300001,6950001,9000001,18000001,40000001},{0.05,0.1,0.2,0.23,0.33,0.4,0.45})-LOOKUP(AB854,{0,1950001,3300001,6950001,9000001,18000001,40000001},{0,97500,427500,636000,1536000,2796000,4796000}))*1.021,-2))</f>
        <v/>
      </c>
      <c r="AD854" s="19">
        <f>MAX(0,ROUNDDOWN(X854-Z854-430000-0,-3))</f>
        <v/>
      </c>
      <c r="AE854" s="19">
        <f>IF(X854&lt;=450000,0,MAX(0,ROUNDDOWN(AD854*0.06-MIN(50000,AD854)*0.03,-2))+MAX(0,ROUNDDOWN(AD854*0.04-MIN(50000,AD854)*0.02,-2)))</f>
        <v/>
      </c>
      <c r="AF854" s="19">
        <f>AC854+AE854+Y854</f>
        <v/>
      </c>
      <c r="AG854" s="19">
        <f>MIN(650000,MAX(0,$B854))</f>
        <v/>
      </c>
      <c r="AH854" s="19">
        <f>$B854-AG854</f>
        <v/>
      </c>
      <c r="AI854" s="19">
        <f>MIN(670000,ROUNDDOWN(MAX(0,AH854-430000)*0.0751+47600,0))+MIN(260000,ROUNDDOWN(MAX(0,AH854-430000)*0.028+17600,0))+MIN(30000,ROUNDDOWN(MAX(0,AH854-430000)*0.0027+1873,0))+IF("いいえ"="はい",MIN(170000,ROUNDDOWN(MAX(0,AH854-430000)*0.0243+17800,0)),0)</f>
        <v/>
      </c>
      <c r="AJ854" s="19">
        <f>IF(""="",215040+AI854,"")</f>
        <v/>
      </c>
      <c r="AK854" s="19">
        <f>IF(AH854&gt;23500000,NA(),IF(AH854&lt;=4890000,1040000,IF(AH854&lt;=6550000,670000,620000)))</f>
        <v/>
      </c>
      <c r="AL854" s="19">
        <f>MAX(0,ROUNDDOWN(AH854-AJ854-AK854-0,-3))</f>
        <v/>
      </c>
      <c r="AM854" s="19">
        <f>IF(AL854&lt;=0,0,ROUNDDOWN((AL854*LOOKUP(AL854,{0,1950001,3300001,6950001,9000001,18000001,40000001},{0.05,0.1,0.2,0.23,0.33,0.4,0.45})-LOOKUP(AL854,{0,1950001,3300001,6950001,9000001,18000001,40000001},{0,97500,427500,636000,1536000,2796000,4796000}))*1.021,-2))</f>
        <v/>
      </c>
      <c r="AN854" s="19">
        <f>MAX(0,ROUNDDOWN(AH854-AJ854-430000-0,-3))</f>
        <v/>
      </c>
      <c r="AO854" s="19">
        <f>IF(AH854&lt;=450000,0,MAX(0,ROUNDDOWN(AN854*0.06-MIN(50000,AN854)*0.03,-2))+MAX(0,ROUNDDOWN(AN854*0.04-MIN(50000,AN854)*0.02,-2)))</f>
        <v/>
      </c>
      <c r="AP854" s="19">
        <f>AM854+AO854+AI854</f>
        <v/>
      </c>
      <c r="AQ854" s="19">
        <f>MIN(750000,MAX(0,$B854))</f>
        <v/>
      </c>
      <c r="AR854" s="19">
        <f>$B854-AQ854</f>
        <v/>
      </c>
      <c r="AS854" s="19">
        <f>MIN(670000,ROUNDDOWN(MAX(0,AR854-430000)*0.0751+47600,0))+MIN(260000,ROUNDDOWN(MAX(0,AR854-430000)*0.028+17600,0))+MIN(30000,ROUNDDOWN(MAX(0,AR854-430000)*0.0027+1873,0))+IF("いいえ"="はい",MIN(170000,ROUNDDOWN(MAX(0,AR854-430000)*0.0243+17800,0)),0)</f>
        <v/>
      </c>
      <c r="AT854" s="19">
        <f>IF(""="",215040+AS854,"")</f>
        <v/>
      </c>
      <c r="AU854" s="19">
        <f>IF(AR854&gt;23500000,NA(),IF(AR854&lt;=4890000,1040000,IF(AR854&lt;=6550000,670000,620000)))</f>
        <v/>
      </c>
      <c r="AV854" s="19">
        <f>MAX(0,ROUNDDOWN(AR854-AT854-AU854-0,-3))</f>
        <v/>
      </c>
      <c r="AW854" s="19">
        <f>IF(AV854&lt;=0,0,ROUNDDOWN((AV854*LOOKUP(AV854,{0,1950001,3300001,6950001,9000001,18000001,40000001},{0.05,0.1,0.2,0.23,0.33,0.4,0.45})-LOOKUP(AV854,{0,1950001,3300001,6950001,9000001,18000001,40000001},{0,97500,427500,636000,1536000,2796000,4796000}))*1.021,-2))</f>
        <v/>
      </c>
      <c r="AX854" s="19">
        <f>MAX(0,ROUNDDOWN(AR854-AT854-430000-0,-3))</f>
        <v/>
      </c>
      <c r="AY854" s="19">
        <f>IF(AR854&lt;=450000,0,MAX(0,ROUNDDOWN(AX854*0.06-MIN(50000,AX854)*0.03,-2))+MAX(0,ROUNDDOWN(AX854*0.04-MIN(50000,AX854)*0.02,-2)))</f>
        <v/>
      </c>
      <c r="AZ854" s="19">
        <f>AW854+AY854+AS854</f>
        <v/>
      </c>
    </row>
    <row r="855">
      <c r="A855" t="inlineStr">
        <is>
          <t>1万円刻み</t>
        </is>
      </c>
      <c r="B855" s="19">
        <f>'3_1万円刻み'!$A$838</f>
        <v/>
      </c>
      <c r="C855" s="19">
        <f>MIN(0,MAX(0,$B855))</f>
        <v/>
      </c>
      <c r="D855" s="19">
        <f>$B855-C855</f>
        <v/>
      </c>
      <c r="E855" s="19">
        <f>MIN(670000,ROUNDDOWN(MAX(0,D855-430000)*0.0751+47600,0))+MIN(260000,ROUNDDOWN(MAX(0,D855-430000)*0.028+17600,0))+MIN(30000,ROUNDDOWN(MAX(0,D855-430000)*0.0027+1873,0))+IF("いいえ"="はい",MIN(170000,ROUNDDOWN(MAX(0,D855-430000)*0.0243+17800,0)),0)</f>
        <v/>
      </c>
      <c r="F855" s="19">
        <f>IF(""="",215040+E855,"")</f>
        <v/>
      </c>
      <c r="G855" s="19">
        <f>IF(D855&gt;23500000,NA(),IF(D855&lt;=4890000,1040000,IF(D855&lt;=6550000,670000,620000)))</f>
        <v/>
      </c>
      <c r="H855" s="19">
        <f>MAX(0,ROUNDDOWN(D855-F855-G855-0,-3))</f>
        <v/>
      </c>
      <c r="I855" s="19">
        <f>IF(H855&lt;=0,0,ROUNDDOWN((H855*LOOKUP(H855,{0,1950001,3300001,6950001,9000001,18000001,40000001},{0.05,0.1,0.2,0.23,0.33,0.4,0.45})-LOOKUP(H855,{0,1950001,3300001,6950001,9000001,18000001,40000001},{0,97500,427500,636000,1536000,2796000,4796000}))*1.021,-2))</f>
        <v/>
      </c>
      <c r="J855" s="19">
        <f>MAX(0,ROUNDDOWN(D855-F855-430000-0,-3))</f>
        <v/>
      </c>
      <c r="K855" s="19">
        <f>IF(D855&lt;=450000,0,MAX(0,ROUNDDOWN(J855*0.06-MIN(50000,J855)*0.03,-2))+MAX(0,ROUNDDOWN(J855*0.04-MIN(50000,J855)*0.02,-2)))</f>
        <v/>
      </c>
      <c r="L855" s="19">
        <f>I855+K855+E855</f>
        <v/>
      </c>
      <c r="M855" s="19">
        <f>MIN(100000,MAX(0,$B855))</f>
        <v/>
      </c>
      <c r="N855" s="19">
        <f>$B855-M855</f>
        <v/>
      </c>
      <c r="O855" s="19">
        <f>MIN(670000,ROUNDDOWN(MAX(0,N855-430000)*0.0751+47600,0))+MIN(260000,ROUNDDOWN(MAX(0,N855-430000)*0.028+17600,0))+MIN(30000,ROUNDDOWN(MAX(0,N855-430000)*0.0027+1873,0))+IF("いいえ"="はい",MIN(170000,ROUNDDOWN(MAX(0,N855-430000)*0.0243+17800,0)),0)</f>
        <v/>
      </c>
      <c r="P855" s="19">
        <f>IF(""="",215040+O855,"")</f>
        <v/>
      </c>
      <c r="Q855" s="19">
        <f>IF(N855&gt;23500000,NA(),IF(N855&lt;=4890000,1040000,IF(N855&lt;=6550000,670000,620000)))</f>
        <v/>
      </c>
      <c r="R855" s="19">
        <f>MAX(0,ROUNDDOWN(N855-P855-Q855-0,-3))</f>
        <v/>
      </c>
      <c r="S855" s="19">
        <f>IF(R855&lt;=0,0,ROUNDDOWN((R855*LOOKUP(R855,{0,1950001,3300001,6950001,9000001,18000001,40000001},{0.05,0.1,0.2,0.23,0.33,0.4,0.45})-LOOKUP(R855,{0,1950001,3300001,6950001,9000001,18000001,40000001},{0,97500,427500,636000,1536000,2796000,4796000}))*1.021,-2))</f>
        <v/>
      </c>
      <c r="T855" s="19">
        <f>MAX(0,ROUNDDOWN(N855-P855-430000-0,-3))</f>
        <v/>
      </c>
      <c r="U855" s="19">
        <f>IF(N855&lt;=450000,0,MAX(0,ROUNDDOWN(T855*0.06-MIN(50000,T855)*0.03,-2))+MAX(0,ROUNDDOWN(T855*0.04-MIN(50000,T855)*0.02,-2)))</f>
        <v/>
      </c>
      <c r="V855" s="19">
        <f>S855+U855+O855</f>
        <v/>
      </c>
      <c r="W855" s="19">
        <f>MIN(550000,MAX(0,$B855))</f>
        <v/>
      </c>
      <c r="X855" s="19">
        <f>$B855-W855</f>
        <v/>
      </c>
      <c r="Y855" s="19">
        <f>MIN(670000,ROUNDDOWN(MAX(0,X855-430000)*0.0751+47600,0))+MIN(260000,ROUNDDOWN(MAX(0,X855-430000)*0.028+17600,0))+MIN(30000,ROUNDDOWN(MAX(0,X855-430000)*0.0027+1873,0))+IF("いいえ"="はい",MIN(170000,ROUNDDOWN(MAX(0,X855-430000)*0.0243+17800,0)),0)</f>
        <v/>
      </c>
      <c r="Z855" s="19">
        <f>IF(""="",215040+Y855,"")</f>
        <v/>
      </c>
      <c r="AA855" s="19">
        <f>IF(X855&gt;23500000,NA(),IF(X855&lt;=4890000,1040000,IF(X855&lt;=6550000,670000,620000)))</f>
        <v/>
      </c>
      <c r="AB855" s="19">
        <f>MAX(0,ROUNDDOWN(X855-Z855-AA855-0,-3))</f>
        <v/>
      </c>
      <c r="AC855" s="19">
        <f>IF(AB855&lt;=0,0,ROUNDDOWN((AB855*LOOKUP(AB855,{0,1950001,3300001,6950001,9000001,18000001,40000001},{0.05,0.1,0.2,0.23,0.33,0.4,0.45})-LOOKUP(AB855,{0,1950001,3300001,6950001,9000001,18000001,40000001},{0,97500,427500,636000,1536000,2796000,4796000}))*1.021,-2))</f>
        <v/>
      </c>
      <c r="AD855" s="19">
        <f>MAX(0,ROUNDDOWN(X855-Z855-430000-0,-3))</f>
        <v/>
      </c>
      <c r="AE855" s="19">
        <f>IF(X855&lt;=450000,0,MAX(0,ROUNDDOWN(AD855*0.06-MIN(50000,AD855)*0.03,-2))+MAX(0,ROUNDDOWN(AD855*0.04-MIN(50000,AD855)*0.02,-2)))</f>
        <v/>
      </c>
      <c r="AF855" s="19">
        <f>AC855+AE855+Y855</f>
        <v/>
      </c>
      <c r="AG855" s="19">
        <f>MIN(650000,MAX(0,$B855))</f>
        <v/>
      </c>
      <c r="AH855" s="19">
        <f>$B855-AG855</f>
        <v/>
      </c>
      <c r="AI855" s="19">
        <f>MIN(670000,ROUNDDOWN(MAX(0,AH855-430000)*0.0751+47600,0))+MIN(260000,ROUNDDOWN(MAX(0,AH855-430000)*0.028+17600,0))+MIN(30000,ROUNDDOWN(MAX(0,AH855-430000)*0.0027+1873,0))+IF("いいえ"="はい",MIN(170000,ROUNDDOWN(MAX(0,AH855-430000)*0.0243+17800,0)),0)</f>
        <v/>
      </c>
      <c r="AJ855" s="19">
        <f>IF(""="",215040+AI855,"")</f>
        <v/>
      </c>
      <c r="AK855" s="19">
        <f>IF(AH855&gt;23500000,NA(),IF(AH855&lt;=4890000,1040000,IF(AH855&lt;=6550000,670000,620000)))</f>
        <v/>
      </c>
      <c r="AL855" s="19">
        <f>MAX(0,ROUNDDOWN(AH855-AJ855-AK855-0,-3))</f>
        <v/>
      </c>
      <c r="AM855" s="19">
        <f>IF(AL855&lt;=0,0,ROUNDDOWN((AL855*LOOKUP(AL855,{0,1950001,3300001,6950001,9000001,18000001,40000001},{0.05,0.1,0.2,0.23,0.33,0.4,0.45})-LOOKUP(AL855,{0,1950001,3300001,6950001,9000001,18000001,40000001},{0,97500,427500,636000,1536000,2796000,4796000}))*1.021,-2))</f>
        <v/>
      </c>
      <c r="AN855" s="19">
        <f>MAX(0,ROUNDDOWN(AH855-AJ855-430000-0,-3))</f>
        <v/>
      </c>
      <c r="AO855" s="19">
        <f>IF(AH855&lt;=450000,0,MAX(0,ROUNDDOWN(AN855*0.06-MIN(50000,AN855)*0.03,-2))+MAX(0,ROUNDDOWN(AN855*0.04-MIN(50000,AN855)*0.02,-2)))</f>
        <v/>
      </c>
      <c r="AP855" s="19">
        <f>AM855+AO855+AI855</f>
        <v/>
      </c>
      <c r="AQ855" s="19">
        <f>MIN(750000,MAX(0,$B855))</f>
        <v/>
      </c>
      <c r="AR855" s="19">
        <f>$B855-AQ855</f>
        <v/>
      </c>
      <c r="AS855" s="19">
        <f>MIN(670000,ROUNDDOWN(MAX(0,AR855-430000)*0.0751+47600,0))+MIN(260000,ROUNDDOWN(MAX(0,AR855-430000)*0.028+17600,0))+MIN(30000,ROUNDDOWN(MAX(0,AR855-430000)*0.0027+1873,0))+IF("いいえ"="はい",MIN(170000,ROUNDDOWN(MAX(0,AR855-430000)*0.0243+17800,0)),0)</f>
        <v/>
      </c>
      <c r="AT855" s="19">
        <f>IF(""="",215040+AS855,"")</f>
        <v/>
      </c>
      <c r="AU855" s="19">
        <f>IF(AR855&gt;23500000,NA(),IF(AR855&lt;=4890000,1040000,IF(AR855&lt;=6550000,670000,620000)))</f>
        <v/>
      </c>
      <c r="AV855" s="19">
        <f>MAX(0,ROUNDDOWN(AR855-AT855-AU855-0,-3))</f>
        <v/>
      </c>
      <c r="AW855" s="19">
        <f>IF(AV855&lt;=0,0,ROUNDDOWN((AV855*LOOKUP(AV855,{0,1950001,3300001,6950001,9000001,18000001,40000001},{0.05,0.1,0.2,0.23,0.33,0.4,0.45})-LOOKUP(AV855,{0,1950001,3300001,6950001,9000001,18000001,40000001},{0,97500,427500,636000,1536000,2796000,4796000}))*1.021,-2))</f>
        <v/>
      </c>
      <c r="AX855" s="19">
        <f>MAX(0,ROUNDDOWN(AR855-AT855-430000-0,-3))</f>
        <v/>
      </c>
      <c r="AY855" s="19">
        <f>IF(AR855&lt;=450000,0,MAX(0,ROUNDDOWN(AX855*0.06-MIN(50000,AX855)*0.03,-2))+MAX(0,ROUNDDOWN(AX855*0.04-MIN(50000,AX855)*0.02,-2)))</f>
        <v/>
      </c>
      <c r="AZ855" s="19">
        <f>AW855+AY855+AS855</f>
        <v/>
      </c>
    </row>
    <row r="856">
      <c r="A856" t="inlineStr">
        <is>
          <t>1万円刻み</t>
        </is>
      </c>
      <c r="B856" s="19">
        <f>'3_1万円刻み'!$A$839</f>
        <v/>
      </c>
      <c r="C856" s="19">
        <f>MIN(0,MAX(0,$B856))</f>
        <v/>
      </c>
      <c r="D856" s="19">
        <f>$B856-C856</f>
        <v/>
      </c>
      <c r="E856" s="19">
        <f>MIN(670000,ROUNDDOWN(MAX(0,D856-430000)*0.0751+47600,0))+MIN(260000,ROUNDDOWN(MAX(0,D856-430000)*0.028+17600,0))+MIN(30000,ROUNDDOWN(MAX(0,D856-430000)*0.0027+1873,0))+IF("いいえ"="はい",MIN(170000,ROUNDDOWN(MAX(0,D856-430000)*0.0243+17800,0)),0)</f>
        <v/>
      </c>
      <c r="F856" s="19">
        <f>IF(""="",215040+E856,"")</f>
        <v/>
      </c>
      <c r="G856" s="19">
        <f>IF(D856&gt;23500000,NA(),IF(D856&lt;=4890000,1040000,IF(D856&lt;=6550000,670000,620000)))</f>
        <v/>
      </c>
      <c r="H856" s="19">
        <f>MAX(0,ROUNDDOWN(D856-F856-G856-0,-3))</f>
        <v/>
      </c>
      <c r="I856" s="19">
        <f>IF(H856&lt;=0,0,ROUNDDOWN((H856*LOOKUP(H856,{0,1950001,3300001,6950001,9000001,18000001,40000001},{0.05,0.1,0.2,0.23,0.33,0.4,0.45})-LOOKUP(H856,{0,1950001,3300001,6950001,9000001,18000001,40000001},{0,97500,427500,636000,1536000,2796000,4796000}))*1.021,-2))</f>
        <v/>
      </c>
      <c r="J856" s="19">
        <f>MAX(0,ROUNDDOWN(D856-F856-430000-0,-3))</f>
        <v/>
      </c>
      <c r="K856" s="19">
        <f>IF(D856&lt;=450000,0,MAX(0,ROUNDDOWN(J856*0.06-MIN(50000,J856)*0.03,-2))+MAX(0,ROUNDDOWN(J856*0.04-MIN(50000,J856)*0.02,-2)))</f>
        <v/>
      </c>
      <c r="L856" s="19">
        <f>I856+K856+E856</f>
        <v/>
      </c>
      <c r="M856" s="19">
        <f>MIN(100000,MAX(0,$B856))</f>
        <v/>
      </c>
      <c r="N856" s="19">
        <f>$B856-M856</f>
        <v/>
      </c>
      <c r="O856" s="19">
        <f>MIN(670000,ROUNDDOWN(MAX(0,N856-430000)*0.0751+47600,0))+MIN(260000,ROUNDDOWN(MAX(0,N856-430000)*0.028+17600,0))+MIN(30000,ROUNDDOWN(MAX(0,N856-430000)*0.0027+1873,0))+IF("いいえ"="はい",MIN(170000,ROUNDDOWN(MAX(0,N856-430000)*0.0243+17800,0)),0)</f>
        <v/>
      </c>
      <c r="P856" s="19">
        <f>IF(""="",215040+O856,"")</f>
        <v/>
      </c>
      <c r="Q856" s="19">
        <f>IF(N856&gt;23500000,NA(),IF(N856&lt;=4890000,1040000,IF(N856&lt;=6550000,670000,620000)))</f>
        <v/>
      </c>
      <c r="R856" s="19">
        <f>MAX(0,ROUNDDOWN(N856-P856-Q856-0,-3))</f>
        <v/>
      </c>
      <c r="S856" s="19">
        <f>IF(R856&lt;=0,0,ROUNDDOWN((R856*LOOKUP(R856,{0,1950001,3300001,6950001,9000001,18000001,40000001},{0.05,0.1,0.2,0.23,0.33,0.4,0.45})-LOOKUP(R856,{0,1950001,3300001,6950001,9000001,18000001,40000001},{0,97500,427500,636000,1536000,2796000,4796000}))*1.021,-2))</f>
        <v/>
      </c>
      <c r="T856" s="19">
        <f>MAX(0,ROUNDDOWN(N856-P856-430000-0,-3))</f>
        <v/>
      </c>
      <c r="U856" s="19">
        <f>IF(N856&lt;=450000,0,MAX(0,ROUNDDOWN(T856*0.06-MIN(50000,T856)*0.03,-2))+MAX(0,ROUNDDOWN(T856*0.04-MIN(50000,T856)*0.02,-2)))</f>
        <v/>
      </c>
      <c r="V856" s="19">
        <f>S856+U856+O856</f>
        <v/>
      </c>
      <c r="W856" s="19">
        <f>MIN(550000,MAX(0,$B856))</f>
        <v/>
      </c>
      <c r="X856" s="19">
        <f>$B856-W856</f>
        <v/>
      </c>
      <c r="Y856" s="19">
        <f>MIN(670000,ROUNDDOWN(MAX(0,X856-430000)*0.0751+47600,0))+MIN(260000,ROUNDDOWN(MAX(0,X856-430000)*0.028+17600,0))+MIN(30000,ROUNDDOWN(MAX(0,X856-430000)*0.0027+1873,0))+IF("いいえ"="はい",MIN(170000,ROUNDDOWN(MAX(0,X856-430000)*0.0243+17800,0)),0)</f>
        <v/>
      </c>
      <c r="Z856" s="19">
        <f>IF(""="",215040+Y856,"")</f>
        <v/>
      </c>
      <c r="AA856" s="19">
        <f>IF(X856&gt;23500000,NA(),IF(X856&lt;=4890000,1040000,IF(X856&lt;=6550000,670000,620000)))</f>
        <v/>
      </c>
      <c r="AB856" s="19">
        <f>MAX(0,ROUNDDOWN(X856-Z856-AA856-0,-3))</f>
        <v/>
      </c>
      <c r="AC856" s="19">
        <f>IF(AB856&lt;=0,0,ROUNDDOWN((AB856*LOOKUP(AB856,{0,1950001,3300001,6950001,9000001,18000001,40000001},{0.05,0.1,0.2,0.23,0.33,0.4,0.45})-LOOKUP(AB856,{0,1950001,3300001,6950001,9000001,18000001,40000001},{0,97500,427500,636000,1536000,2796000,4796000}))*1.021,-2))</f>
        <v/>
      </c>
      <c r="AD856" s="19">
        <f>MAX(0,ROUNDDOWN(X856-Z856-430000-0,-3))</f>
        <v/>
      </c>
      <c r="AE856" s="19">
        <f>IF(X856&lt;=450000,0,MAX(0,ROUNDDOWN(AD856*0.06-MIN(50000,AD856)*0.03,-2))+MAX(0,ROUNDDOWN(AD856*0.04-MIN(50000,AD856)*0.02,-2)))</f>
        <v/>
      </c>
      <c r="AF856" s="19">
        <f>AC856+AE856+Y856</f>
        <v/>
      </c>
      <c r="AG856" s="19">
        <f>MIN(650000,MAX(0,$B856))</f>
        <v/>
      </c>
      <c r="AH856" s="19">
        <f>$B856-AG856</f>
        <v/>
      </c>
      <c r="AI856" s="19">
        <f>MIN(670000,ROUNDDOWN(MAX(0,AH856-430000)*0.0751+47600,0))+MIN(260000,ROUNDDOWN(MAX(0,AH856-430000)*0.028+17600,0))+MIN(30000,ROUNDDOWN(MAX(0,AH856-430000)*0.0027+1873,0))+IF("いいえ"="はい",MIN(170000,ROUNDDOWN(MAX(0,AH856-430000)*0.0243+17800,0)),0)</f>
        <v/>
      </c>
      <c r="AJ856" s="19">
        <f>IF(""="",215040+AI856,"")</f>
        <v/>
      </c>
      <c r="AK856" s="19">
        <f>IF(AH856&gt;23500000,NA(),IF(AH856&lt;=4890000,1040000,IF(AH856&lt;=6550000,670000,620000)))</f>
        <v/>
      </c>
      <c r="AL856" s="19">
        <f>MAX(0,ROUNDDOWN(AH856-AJ856-AK856-0,-3))</f>
        <v/>
      </c>
      <c r="AM856" s="19">
        <f>IF(AL856&lt;=0,0,ROUNDDOWN((AL856*LOOKUP(AL856,{0,1950001,3300001,6950001,9000001,18000001,40000001},{0.05,0.1,0.2,0.23,0.33,0.4,0.45})-LOOKUP(AL856,{0,1950001,3300001,6950001,9000001,18000001,40000001},{0,97500,427500,636000,1536000,2796000,4796000}))*1.021,-2))</f>
        <v/>
      </c>
      <c r="AN856" s="19">
        <f>MAX(0,ROUNDDOWN(AH856-AJ856-430000-0,-3))</f>
        <v/>
      </c>
      <c r="AO856" s="19">
        <f>IF(AH856&lt;=450000,0,MAX(0,ROUNDDOWN(AN856*0.06-MIN(50000,AN856)*0.03,-2))+MAX(0,ROUNDDOWN(AN856*0.04-MIN(50000,AN856)*0.02,-2)))</f>
        <v/>
      </c>
      <c r="AP856" s="19">
        <f>AM856+AO856+AI856</f>
        <v/>
      </c>
      <c r="AQ856" s="19">
        <f>MIN(750000,MAX(0,$B856))</f>
        <v/>
      </c>
      <c r="AR856" s="19">
        <f>$B856-AQ856</f>
        <v/>
      </c>
      <c r="AS856" s="19">
        <f>MIN(670000,ROUNDDOWN(MAX(0,AR856-430000)*0.0751+47600,0))+MIN(260000,ROUNDDOWN(MAX(0,AR856-430000)*0.028+17600,0))+MIN(30000,ROUNDDOWN(MAX(0,AR856-430000)*0.0027+1873,0))+IF("いいえ"="はい",MIN(170000,ROUNDDOWN(MAX(0,AR856-430000)*0.0243+17800,0)),0)</f>
        <v/>
      </c>
      <c r="AT856" s="19">
        <f>IF(""="",215040+AS856,"")</f>
        <v/>
      </c>
      <c r="AU856" s="19">
        <f>IF(AR856&gt;23500000,NA(),IF(AR856&lt;=4890000,1040000,IF(AR856&lt;=6550000,670000,620000)))</f>
        <v/>
      </c>
      <c r="AV856" s="19">
        <f>MAX(0,ROUNDDOWN(AR856-AT856-AU856-0,-3))</f>
        <v/>
      </c>
      <c r="AW856" s="19">
        <f>IF(AV856&lt;=0,0,ROUNDDOWN((AV856*LOOKUP(AV856,{0,1950001,3300001,6950001,9000001,18000001,40000001},{0.05,0.1,0.2,0.23,0.33,0.4,0.45})-LOOKUP(AV856,{0,1950001,3300001,6950001,9000001,18000001,40000001},{0,97500,427500,636000,1536000,2796000,4796000}))*1.021,-2))</f>
        <v/>
      </c>
      <c r="AX856" s="19">
        <f>MAX(0,ROUNDDOWN(AR856-AT856-430000-0,-3))</f>
        <v/>
      </c>
      <c r="AY856" s="19">
        <f>IF(AR856&lt;=450000,0,MAX(0,ROUNDDOWN(AX856*0.06-MIN(50000,AX856)*0.03,-2))+MAX(0,ROUNDDOWN(AX856*0.04-MIN(50000,AX856)*0.02,-2)))</f>
        <v/>
      </c>
      <c r="AZ856" s="19">
        <f>AW856+AY856+AS856</f>
        <v/>
      </c>
    </row>
    <row r="857">
      <c r="A857" t="inlineStr">
        <is>
          <t>1万円刻み</t>
        </is>
      </c>
      <c r="B857" s="19">
        <f>'3_1万円刻み'!$A$840</f>
        <v/>
      </c>
      <c r="C857" s="19">
        <f>MIN(0,MAX(0,$B857))</f>
        <v/>
      </c>
      <c r="D857" s="19">
        <f>$B857-C857</f>
        <v/>
      </c>
      <c r="E857" s="19">
        <f>MIN(670000,ROUNDDOWN(MAX(0,D857-430000)*0.0751+47600,0))+MIN(260000,ROUNDDOWN(MAX(0,D857-430000)*0.028+17600,0))+MIN(30000,ROUNDDOWN(MAX(0,D857-430000)*0.0027+1873,0))+IF("いいえ"="はい",MIN(170000,ROUNDDOWN(MAX(0,D857-430000)*0.0243+17800,0)),0)</f>
        <v/>
      </c>
      <c r="F857" s="19">
        <f>IF(""="",215040+E857,"")</f>
        <v/>
      </c>
      <c r="G857" s="19">
        <f>IF(D857&gt;23500000,NA(),IF(D857&lt;=4890000,1040000,IF(D857&lt;=6550000,670000,620000)))</f>
        <v/>
      </c>
      <c r="H857" s="19">
        <f>MAX(0,ROUNDDOWN(D857-F857-G857-0,-3))</f>
        <v/>
      </c>
      <c r="I857" s="19">
        <f>IF(H857&lt;=0,0,ROUNDDOWN((H857*LOOKUP(H857,{0,1950001,3300001,6950001,9000001,18000001,40000001},{0.05,0.1,0.2,0.23,0.33,0.4,0.45})-LOOKUP(H857,{0,1950001,3300001,6950001,9000001,18000001,40000001},{0,97500,427500,636000,1536000,2796000,4796000}))*1.021,-2))</f>
        <v/>
      </c>
      <c r="J857" s="19">
        <f>MAX(0,ROUNDDOWN(D857-F857-430000-0,-3))</f>
        <v/>
      </c>
      <c r="K857" s="19">
        <f>IF(D857&lt;=450000,0,MAX(0,ROUNDDOWN(J857*0.06-MIN(50000,J857)*0.03,-2))+MAX(0,ROUNDDOWN(J857*0.04-MIN(50000,J857)*0.02,-2)))</f>
        <v/>
      </c>
      <c r="L857" s="19">
        <f>I857+K857+E857</f>
        <v/>
      </c>
      <c r="M857" s="19">
        <f>MIN(100000,MAX(0,$B857))</f>
        <v/>
      </c>
      <c r="N857" s="19">
        <f>$B857-M857</f>
        <v/>
      </c>
      <c r="O857" s="19">
        <f>MIN(670000,ROUNDDOWN(MAX(0,N857-430000)*0.0751+47600,0))+MIN(260000,ROUNDDOWN(MAX(0,N857-430000)*0.028+17600,0))+MIN(30000,ROUNDDOWN(MAX(0,N857-430000)*0.0027+1873,0))+IF("いいえ"="はい",MIN(170000,ROUNDDOWN(MAX(0,N857-430000)*0.0243+17800,0)),0)</f>
        <v/>
      </c>
      <c r="P857" s="19">
        <f>IF(""="",215040+O857,"")</f>
        <v/>
      </c>
      <c r="Q857" s="19">
        <f>IF(N857&gt;23500000,NA(),IF(N857&lt;=4890000,1040000,IF(N857&lt;=6550000,670000,620000)))</f>
        <v/>
      </c>
      <c r="R857" s="19">
        <f>MAX(0,ROUNDDOWN(N857-P857-Q857-0,-3))</f>
        <v/>
      </c>
      <c r="S857" s="19">
        <f>IF(R857&lt;=0,0,ROUNDDOWN((R857*LOOKUP(R857,{0,1950001,3300001,6950001,9000001,18000001,40000001},{0.05,0.1,0.2,0.23,0.33,0.4,0.45})-LOOKUP(R857,{0,1950001,3300001,6950001,9000001,18000001,40000001},{0,97500,427500,636000,1536000,2796000,4796000}))*1.021,-2))</f>
        <v/>
      </c>
      <c r="T857" s="19">
        <f>MAX(0,ROUNDDOWN(N857-P857-430000-0,-3))</f>
        <v/>
      </c>
      <c r="U857" s="19">
        <f>IF(N857&lt;=450000,0,MAX(0,ROUNDDOWN(T857*0.06-MIN(50000,T857)*0.03,-2))+MAX(0,ROUNDDOWN(T857*0.04-MIN(50000,T857)*0.02,-2)))</f>
        <v/>
      </c>
      <c r="V857" s="19">
        <f>S857+U857+O857</f>
        <v/>
      </c>
      <c r="W857" s="19">
        <f>MIN(550000,MAX(0,$B857))</f>
        <v/>
      </c>
      <c r="X857" s="19">
        <f>$B857-W857</f>
        <v/>
      </c>
      <c r="Y857" s="19">
        <f>MIN(670000,ROUNDDOWN(MAX(0,X857-430000)*0.0751+47600,0))+MIN(260000,ROUNDDOWN(MAX(0,X857-430000)*0.028+17600,0))+MIN(30000,ROUNDDOWN(MAX(0,X857-430000)*0.0027+1873,0))+IF("いいえ"="はい",MIN(170000,ROUNDDOWN(MAX(0,X857-430000)*0.0243+17800,0)),0)</f>
        <v/>
      </c>
      <c r="Z857" s="19">
        <f>IF(""="",215040+Y857,"")</f>
        <v/>
      </c>
      <c r="AA857" s="19">
        <f>IF(X857&gt;23500000,NA(),IF(X857&lt;=4890000,1040000,IF(X857&lt;=6550000,670000,620000)))</f>
        <v/>
      </c>
      <c r="AB857" s="19">
        <f>MAX(0,ROUNDDOWN(X857-Z857-AA857-0,-3))</f>
        <v/>
      </c>
      <c r="AC857" s="19">
        <f>IF(AB857&lt;=0,0,ROUNDDOWN((AB857*LOOKUP(AB857,{0,1950001,3300001,6950001,9000001,18000001,40000001},{0.05,0.1,0.2,0.23,0.33,0.4,0.45})-LOOKUP(AB857,{0,1950001,3300001,6950001,9000001,18000001,40000001},{0,97500,427500,636000,1536000,2796000,4796000}))*1.021,-2))</f>
        <v/>
      </c>
      <c r="AD857" s="19">
        <f>MAX(0,ROUNDDOWN(X857-Z857-430000-0,-3))</f>
        <v/>
      </c>
      <c r="AE857" s="19">
        <f>IF(X857&lt;=450000,0,MAX(0,ROUNDDOWN(AD857*0.06-MIN(50000,AD857)*0.03,-2))+MAX(0,ROUNDDOWN(AD857*0.04-MIN(50000,AD857)*0.02,-2)))</f>
        <v/>
      </c>
      <c r="AF857" s="19">
        <f>AC857+AE857+Y857</f>
        <v/>
      </c>
      <c r="AG857" s="19">
        <f>MIN(650000,MAX(0,$B857))</f>
        <v/>
      </c>
      <c r="AH857" s="19">
        <f>$B857-AG857</f>
        <v/>
      </c>
      <c r="AI857" s="19">
        <f>MIN(670000,ROUNDDOWN(MAX(0,AH857-430000)*0.0751+47600,0))+MIN(260000,ROUNDDOWN(MAX(0,AH857-430000)*0.028+17600,0))+MIN(30000,ROUNDDOWN(MAX(0,AH857-430000)*0.0027+1873,0))+IF("いいえ"="はい",MIN(170000,ROUNDDOWN(MAX(0,AH857-430000)*0.0243+17800,0)),0)</f>
        <v/>
      </c>
      <c r="AJ857" s="19">
        <f>IF(""="",215040+AI857,"")</f>
        <v/>
      </c>
      <c r="AK857" s="19">
        <f>IF(AH857&gt;23500000,NA(),IF(AH857&lt;=4890000,1040000,IF(AH857&lt;=6550000,670000,620000)))</f>
        <v/>
      </c>
      <c r="AL857" s="19">
        <f>MAX(0,ROUNDDOWN(AH857-AJ857-AK857-0,-3))</f>
        <v/>
      </c>
      <c r="AM857" s="19">
        <f>IF(AL857&lt;=0,0,ROUNDDOWN((AL857*LOOKUP(AL857,{0,1950001,3300001,6950001,9000001,18000001,40000001},{0.05,0.1,0.2,0.23,0.33,0.4,0.45})-LOOKUP(AL857,{0,1950001,3300001,6950001,9000001,18000001,40000001},{0,97500,427500,636000,1536000,2796000,4796000}))*1.021,-2))</f>
        <v/>
      </c>
      <c r="AN857" s="19">
        <f>MAX(0,ROUNDDOWN(AH857-AJ857-430000-0,-3))</f>
        <v/>
      </c>
      <c r="AO857" s="19">
        <f>IF(AH857&lt;=450000,0,MAX(0,ROUNDDOWN(AN857*0.06-MIN(50000,AN857)*0.03,-2))+MAX(0,ROUNDDOWN(AN857*0.04-MIN(50000,AN857)*0.02,-2)))</f>
        <v/>
      </c>
      <c r="AP857" s="19">
        <f>AM857+AO857+AI857</f>
        <v/>
      </c>
      <c r="AQ857" s="19">
        <f>MIN(750000,MAX(0,$B857))</f>
        <v/>
      </c>
      <c r="AR857" s="19">
        <f>$B857-AQ857</f>
        <v/>
      </c>
      <c r="AS857" s="19">
        <f>MIN(670000,ROUNDDOWN(MAX(0,AR857-430000)*0.0751+47600,0))+MIN(260000,ROUNDDOWN(MAX(0,AR857-430000)*0.028+17600,0))+MIN(30000,ROUNDDOWN(MAX(0,AR857-430000)*0.0027+1873,0))+IF("いいえ"="はい",MIN(170000,ROUNDDOWN(MAX(0,AR857-430000)*0.0243+17800,0)),0)</f>
        <v/>
      </c>
      <c r="AT857" s="19">
        <f>IF(""="",215040+AS857,"")</f>
        <v/>
      </c>
      <c r="AU857" s="19">
        <f>IF(AR857&gt;23500000,NA(),IF(AR857&lt;=4890000,1040000,IF(AR857&lt;=6550000,670000,620000)))</f>
        <v/>
      </c>
      <c r="AV857" s="19">
        <f>MAX(0,ROUNDDOWN(AR857-AT857-AU857-0,-3))</f>
        <v/>
      </c>
      <c r="AW857" s="19">
        <f>IF(AV857&lt;=0,0,ROUNDDOWN((AV857*LOOKUP(AV857,{0,1950001,3300001,6950001,9000001,18000001,40000001},{0.05,0.1,0.2,0.23,0.33,0.4,0.45})-LOOKUP(AV857,{0,1950001,3300001,6950001,9000001,18000001,40000001},{0,97500,427500,636000,1536000,2796000,4796000}))*1.021,-2))</f>
        <v/>
      </c>
      <c r="AX857" s="19">
        <f>MAX(0,ROUNDDOWN(AR857-AT857-430000-0,-3))</f>
        <v/>
      </c>
      <c r="AY857" s="19">
        <f>IF(AR857&lt;=450000,0,MAX(0,ROUNDDOWN(AX857*0.06-MIN(50000,AX857)*0.03,-2))+MAX(0,ROUNDDOWN(AX857*0.04-MIN(50000,AX857)*0.02,-2)))</f>
        <v/>
      </c>
      <c r="AZ857" s="19">
        <f>AW857+AY857+AS857</f>
        <v/>
      </c>
    </row>
    <row r="858">
      <c r="A858" t="inlineStr">
        <is>
          <t>1万円刻み</t>
        </is>
      </c>
      <c r="B858" s="19">
        <f>'3_1万円刻み'!$A$841</f>
        <v/>
      </c>
      <c r="C858" s="19">
        <f>MIN(0,MAX(0,$B858))</f>
        <v/>
      </c>
      <c r="D858" s="19">
        <f>$B858-C858</f>
        <v/>
      </c>
      <c r="E858" s="19">
        <f>MIN(670000,ROUNDDOWN(MAX(0,D858-430000)*0.0751+47600,0))+MIN(260000,ROUNDDOWN(MAX(0,D858-430000)*0.028+17600,0))+MIN(30000,ROUNDDOWN(MAX(0,D858-430000)*0.0027+1873,0))+IF("いいえ"="はい",MIN(170000,ROUNDDOWN(MAX(0,D858-430000)*0.0243+17800,0)),0)</f>
        <v/>
      </c>
      <c r="F858" s="19">
        <f>IF(""="",215040+E858,"")</f>
        <v/>
      </c>
      <c r="G858" s="19">
        <f>IF(D858&gt;23500000,NA(),IF(D858&lt;=4890000,1040000,IF(D858&lt;=6550000,670000,620000)))</f>
        <v/>
      </c>
      <c r="H858" s="19">
        <f>MAX(0,ROUNDDOWN(D858-F858-G858-0,-3))</f>
        <v/>
      </c>
      <c r="I858" s="19">
        <f>IF(H858&lt;=0,0,ROUNDDOWN((H858*LOOKUP(H858,{0,1950001,3300001,6950001,9000001,18000001,40000001},{0.05,0.1,0.2,0.23,0.33,0.4,0.45})-LOOKUP(H858,{0,1950001,3300001,6950001,9000001,18000001,40000001},{0,97500,427500,636000,1536000,2796000,4796000}))*1.021,-2))</f>
        <v/>
      </c>
      <c r="J858" s="19">
        <f>MAX(0,ROUNDDOWN(D858-F858-430000-0,-3))</f>
        <v/>
      </c>
      <c r="K858" s="19">
        <f>IF(D858&lt;=450000,0,MAX(0,ROUNDDOWN(J858*0.06-MIN(50000,J858)*0.03,-2))+MAX(0,ROUNDDOWN(J858*0.04-MIN(50000,J858)*0.02,-2)))</f>
        <v/>
      </c>
      <c r="L858" s="19">
        <f>I858+K858+E858</f>
        <v/>
      </c>
      <c r="M858" s="19">
        <f>MIN(100000,MAX(0,$B858))</f>
        <v/>
      </c>
      <c r="N858" s="19">
        <f>$B858-M858</f>
        <v/>
      </c>
      <c r="O858" s="19">
        <f>MIN(670000,ROUNDDOWN(MAX(0,N858-430000)*0.0751+47600,0))+MIN(260000,ROUNDDOWN(MAX(0,N858-430000)*0.028+17600,0))+MIN(30000,ROUNDDOWN(MAX(0,N858-430000)*0.0027+1873,0))+IF("いいえ"="はい",MIN(170000,ROUNDDOWN(MAX(0,N858-430000)*0.0243+17800,0)),0)</f>
        <v/>
      </c>
      <c r="P858" s="19">
        <f>IF(""="",215040+O858,"")</f>
        <v/>
      </c>
      <c r="Q858" s="19">
        <f>IF(N858&gt;23500000,NA(),IF(N858&lt;=4890000,1040000,IF(N858&lt;=6550000,670000,620000)))</f>
        <v/>
      </c>
      <c r="R858" s="19">
        <f>MAX(0,ROUNDDOWN(N858-P858-Q858-0,-3))</f>
        <v/>
      </c>
      <c r="S858" s="19">
        <f>IF(R858&lt;=0,0,ROUNDDOWN((R858*LOOKUP(R858,{0,1950001,3300001,6950001,9000001,18000001,40000001},{0.05,0.1,0.2,0.23,0.33,0.4,0.45})-LOOKUP(R858,{0,1950001,3300001,6950001,9000001,18000001,40000001},{0,97500,427500,636000,1536000,2796000,4796000}))*1.021,-2))</f>
        <v/>
      </c>
      <c r="T858" s="19">
        <f>MAX(0,ROUNDDOWN(N858-P858-430000-0,-3))</f>
        <v/>
      </c>
      <c r="U858" s="19">
        <f>IF(N858&lt;=450000,0,MAX(0,ROUNDDOWN(T858*0.06-MIN(50000,T858)*0.03,-2))+MAX(0,ROUNDDOWN(T858*0.04-MIN(50000,T858)*0.02,-2)))</f>
        <v/>
      </c>
      <c r="V858" s="19">
        <f>S858+U858+O858</f>
        <v/>
      </c>
      <c r="W858" s="19">
        <f>MIN(550000,MAX(0,$B858))</f>
        <v/>
      </c>
      <c r="X858" s="19">
        <f>$B858-W858</f>
        <v/>
      </c>
      <c r="Y858" s="19">
        <f>MIN(670000,ROUNDDOWN(MAX(0,X858-430000)*0.0751+47600,0))+MIN(260000,ROUNDDOWN(MAX(0,X858-430000)*0.028+17600,0))+MIN(30000,ROUNDDOWN(MAX(0,X858-430000)*0.0027+1873,0))+IF("いいえ"="はい",MIN(170000,ROUNDDOWN(MAX(0,X858-430000)*0.0243+17800,0)),0)</f>
        <v/>
      </c>
      <c r="Z858" s="19">
        <f>IF(""="",215040+Y858,"")</f>
        <v/>
      </c>
      <c r="AA858" s="19">
        <f>IF(X858&gt;23500000,NA(),IF(X858&lt;=4890000,1040000,IF(X858&lt;=6550000,670000,620000)))</f>
        <v/>
      </c>
      <c r="AB858" s="19">
        <f>MAX(0,ROUNDDOWN(X858-Z858-AA858-0,-3))</f>
        <v/>
      </c>
      <c r="AC858" s="19">
        <f>IF(AB858&lt;=0,0,ROUNDDOWN((AB858*LOOKUP(AB858,{0,1950001,3300001,6950001,9000001,18000001,40000001},{0.05,0.1,0.2,0.23,0.33,0.4,0.45})-LOOKUP(AB858,{0,1950001,3300001,6950001,9000001,18000001,40000001},{0,97500,427500,636000,1536000,2796000,4796000}))*1.021,-2))</f>
        <v/>
      </c>
      <c r="AD858" s="19">
        <f>MAX(0,ROUNDDOWN(X858-Z858-430000-0,-3))</f>
        <v/>
      </c>
      <c r="AE858" s="19">
        <f>IF(X858&lt;=450000,0,MAX(0,ROUNDDOWN(AD858*0.06-MIN(50000,AD858)*0.03,-2))+MAX(0,ROUNDDOWN(AD858*0.04-MIN(50000,AD858)*0.02,-2)))</f>
        <v/>
      </c>
      <c r="AF858" s="19">
        <f>AC858+AE858+Y858</f>
        <v/>
      </c>
      <c r="AG858" s="19">
        <f>MIN(650000,MAX(0,$B858))</f>
        <v/>
      </c>
      <c r="AH858" s="19">
        <f>$B858-AG858</f>
        <v/>
      </c>
      <c r="AI858" s="19">
        <f>MIN(670000,ROUNDDOWN(MAX(0,AH858-430000)*0.0751+47600,0))+MIN(260000,ROUNDDOWN(MAX(0,AH858-430000)*0.028+17600,0))+MIN(30000,ROUNDDOWN(MAX(0,AH858-430000)*0.0027+1873,0))+IF("いいえ"="はい",MIN(170000,ROUNDDOWN(MAX(0,AH858-430000)*0.0243+17800,0)),0)</f>
        <v/>
      </c>
      <c r="AJ858" s="19">
        <f>IF(""="",215040+AI858,"")</f>
        <v/>
      </c>
      <c r="AK858" s="19">
        <f>IF(AH858&gt;23500000,NA(),IF(AH858&lt;=4890000,1040000,IF(AH858&lt;=6550000,670000,620000)))</f>
        <v/>
      </c>
      <c r="AL858" s="19">
        <f>MAX(0,ROUNDDOWN(AH858-AJ858-AK858-0,-3))</f>
        <v/>
      </c>
      <c r="AM858" s="19">
        <f>IF(AL858&lt;=0,0,ROUNDDOWN((AL858*LOOKUP(AL858,{0,1950001,3300001,6950001,9000001,18000001,40000001},{0.05,0.1,0.2,0.23,0.33,0.4,0.45})-LOOKUP(AL858,{0,1950001,3300001,6950001,9000001,18000001,40000001},{0,97500,427500,636000,1536000,2796000,4796000}))*1.021,-2))</f>
        <v/>
      </c>
      <c r="AN858" s="19">
        <f>MAX(0,ROUNDDOWN(AH858-AJ858-430000-0,-3))</f>
        <v/>
      </c>
      <c r="AO858" s="19">
        <f>IF(AH858&lt;=450000,0,MAX(0,ROUNDDOWN(AN858*0.06-MIN(50000,AN858)*0.03,-2))+MAX(0,ROUNDDOWN(AN858*0.04-MIN(50000,AN858)*0.02,-2)))</f>
        <v/>
      </c>
      <c r="AP858" s="19">
        <f>AM858+AO858+AI858</f>
        <v/>
      </c>
      <c r="AQ858" s="19">
        <f>MIN(750000,MAX(0,$B858))</f>
        <v/>
      </c>
      <c r="AR858" s="19">
        <f>$B858-AQ858</f>
        <v/>
      </c>
      <c r="AS858" s="19">
        <f>MIN(670000,ROUNDDOWN(MAX(0,AR858-430000)*0.0751+47600,0))+MIN(260000,ROUNDDOWN(MAX(0,AR858-430000)*0.028+17600,0))+MIN(30000,ROUNDDOWN(MAX(0,AR858-430000)*0.0027+1873,0))+IF("いいえ"="はい",MIN(170000,ROUNDDOWN(MAX(0,AR858-430000)*0.0243+17800,0)),0)</f>
        <v/>
      </c>
      <c r="AT858" s="19">
        <f>IF(""="",215040+AS858,"")</f>
        <v/>
      </c>
      <c r="AU858" s="19">
        <f>IF(AR858&gt;23500000,NA(),IF(AR858&lt;=4890000,1040000,IF(AR858&lt;=6550000,670000,620000)))</f>
        <v/>
      </c>
      <c r="AV858" s="19">
        <f>MAX(0,ROUNDDOWN(AR858-AT858-AU858-0,-3))</f>
        <v/>
      </c>
      <c r="AW858" s="19">
        <f>IF(AV858&lt;=0,0,ROUNDDOWN((AV858*LOOKUP(AV858,{0,1950001,3300001,6950001,9000001,18000001,40000001},{0.05,0.1,0.2,0.23,0.33,0.4,0.45})-LOOKUP(AV858,{0,1950001,3300001,6950001,9000001,18000001,40000001},{0,97500,427500,636000,1536000,2796000,4796000}))*1.021,-2))</f>
        <v/>
      </c>
      <c r="AX858" s="19">
        <f>MAX(0,ROUNDDOWN(AR858-AT858-430000-0,-3))</f>
        <v/>
      </c>
      <c r="AY858" s="19">
        <f>IF(AR858&lt;=450000,0,MAX(0,ROUNDDOWN(AX858*0.06-MIN(50000,AX858)*0.03,-2))+MAX(0,ROUNDDOWN(AX858*0.04-MIN(50000,AX858)*0.02,-2)))</f>
        <v/>
      </c>
      <c r="AZ858" s="19">
        <f>AW858+AY858+AS858</f>
        <v/>
      </c>
    </row>
    <row r="859">
      <c r="A859" t="inlineStr">
        <is>
          <t>1万円刻み</t>
        </is>
      </c>
      <c r="B859" s="19">
        <f>'3_1万円刻み'!$A$842</f>
        <v/>
      </c>
      <c r="C859" s="19">
        <f>MIN(0,MAX(0,$B859))</f>
        <v/>
      </c>
      <c r="D859" s="19">
        <f>$B859-C859</f>
        <v/>
      </c>
      <c r="E859" s="19">
        <f>MIN(670000,ROUNDDOWN(MAX(0,D859-430000)*0.0751+47600,0))+MIN(260000,ROUNDDOWN(MAX(0,D859-430000)*0.028+17600,0))+MIN(30000,ROUNDDOWN(MAX(0,D859-430000)*0.0027+1873,0))+IF("いいえ"="はい",MIN(170000,ROUNDDOWN(MAX(0,D859-430000)*0.0243+17800,0)),0)</f>
        <v/>
      </c>
      <c r="F859" s="19">
        <f>IF(""="",215040+E859,"")</f>
        <v/>
      </c>
      <c r="G859" s="19">
        <f>IF(D859&gt;23500000,NA(),IF(D859&lt;=4890000,1040000,IF(D859&lt;=6550000,670000,620000)))</f>
        <v/>
      </c>
      <c r="H859" s="19">
        <f>MAX(0,ROUNDDOWN(D859-F859-G859-0,-3))</f>
        <v/>
      </c>
      <c r="I859" s="19">
        <f>IF(H859&lt;=0,0,ROUNDDOWN((H859*LOOKUP(H859,{0,1950001,3300001,6950001,9000001,18000001,40000001},{0.05,0.1,0.2,0.23,0.33,0.4,0.45})-LOOKUP(H859,{0,1950001,3300001,6950001,9000001,18000001,40000001},{0,97500,427500,636000,1536000,2796000,4796000}))*1.021,-2))</f>
        <v/>
      </c>
      <c r="J859" s="19">
        <f>MAX(0,ROUNDDOWN(D859-F859-430000-0,-3))</f>
        <v/>
      </c>
      <c r="K859" s="19">
        <f>IF(D859&lt;=450000,0,MAX(0,ROUNDDOWN(J859*0.06-MIN(50000,J859)*0.03,-2))+MAX(0,ROUNDDOWN(J859*0.04-MIN(50000,J859)*0.02,-2)))</f>
        <v/>
      </c>
      <c r="L859" s="19">
        <f>I859+K859+E859</f>
        <v/>
      </c>
      <c r="M859" s="19">
        <f>MIN(100000,MAX(0,$B859))</f>
        <v/>
      </c>
      <c r="N859" s="19">
        <f>$B859-M859</f>
        <v/>
      </c>
      <c r="O859" s="19">
        <f>MIN(670000,ROUNDDOWN(MAX(0,N859-430000)*0.0751+47600,0))+MIN(260000,ROUNDDOWN(MAX(0,N859-430000)*0.028+17600,0))+MIN(30000,ROUNDDOWN(MAX(0,N859-430000)*0.0027+1873,0))+IF("いいえ"="はい",MIN(170000,ROUNDDOWN(MAX(0,N859-430000)*0.0243+17800,0)),0)</f>
        <v/>
      </c>
      <c r="P859" s="19">
        <f>IF(""="",215040+O859,"")</f>
        <v/>
      </c>
      <c r="Q859" s="19">
        <f>IF(N859&gt;23500000,NA(),IF(N859&lt;=4890000,1040000,IF(N859&lt;=6550000,670000,620000)))</f>
        <v/>
      </c>
      <c r="R859" s="19">
        <f>MAX(0,ROUNDDOWN(N859-P859-Q859-0,-3))</f>
        <v/>
      </c>
      <c r="S859" s="19">
        <f>IF(R859&lt;=0,0,ROUNDDOWN((R859*LOOKUP(R859,{0,1950001,3300001,6950001,9000001,18000001,40000001},{0.05,0.1,0.2,0.23,0.33,0.4,0.45})-LOOKUP(R859,{0,1950001,3300001,6950001,9000001,18000001,40000001},{0,97500,427500,636000,1536000,2796000,4796000}))*1.021,-2))</f>
        <v/>
      </c>
      <c r="T859" s="19">
        <f>MAX(0,ROUNDDOWN(N859-P859-430000-0,-3))</f>
        <v/>
      </c>
      <c r="U859" s="19">
        <f>IF(N859&lt;=450000,0,MAX(0,ROUNDDOWN(T859*0.06-MIN(50000,T859)*0.03,-2))+MAX(0,ROUNDDOWN(T859*0.04-MIN(50000,T859)*0.02,-2)))</f>
        <v/>
      </c>
      <c r="V859" s="19">
        <f>S859+U859+O859</f>
        <v/>
      </c>
      <c r="W859" s="19">
        <f>MIN(550000,MAX(0,$B859))</f>
        <v/>
      </c>
      <c r="X859" s="19">
        <f>$B859-W859</f>
        <v/>
      </c>
      <c r="Y859" s="19">
        <f>MIN(670000,ROUNDDOWN(MAX(0,X859-430000)*0.0751+47600,0))+MIN(260000,ROUNDDOWN(MAX(0,X859-430000)*0.028+17600,0))+MIN(30000,ROUNDDOWN(MAX(0,X859-430000)*0.0027+1873,0))+IF("いいえ"="はい",MIN(170000,ROUNDDOWN(MAX(0,X859-430000)*0.0243+17800,0)),0)</f>
        <v/>
      </c>
      <c r="Z859" s="19">
        <f>IF(""="",215040+Y859,"")</f>
        <v/>
      </c>
      <c r="AA859" s="19">
        <f>IF(X859&gt;23500000,NA(),IF(X859&lt;=4890000,1040000,IF(X859&lt;=6550000,670000,620000)))</f>
        <v/>
      </c>
      <c r="AB859" s="19">
        <f>MAX(0,ROUNDDOWN(X859-Z859-AA859-0,-3))</f>
        <v/>
      </c>
      <c r="AC859" s="19">
        <f>IF(AB859&lt;=0,0,ROUNDDOWN((AB859*LOOKUP(AB859,{0,1950001,3300001,6950001,9000001,18000001,40000001},{0.05,0.1,0.2,0.23,0.33,0.4,0.45})-LOOKUP(AB859,{0,1950001,3300001,6950001,9000001,18000001,40000001},{0,97500,427500,636000,1536000,2796000,4796000}))*1.021,-2))</f>
        <v/>
      </c>
      <c r="AD859" s="19">
        <f>MAX(0,ROUNDDOWN(X859-Z859-430000-0,-3))</f>
        <v/>
      </c>
      <c r="AE859" s="19">
        <f>IF(X859&lt;=450000,0,MAX(0,ROUNDDOWN(AD859*0.06-MIN(50000,AD859)*0.03,-2))+MAX(0,ROUNDDOWN(AD859*0.04-MIN(50000,AD859)*0.02,-2)))</f>
        <v/>
      </c>
      <c r="AF859" s="19">
        <f>AC859+AE859+Y859</f>
        <v/>
      </c>
      <c r="AG859" s="19">
        <f>MIN(650000,MAX(0,$B859))</f>
        <v/>
      </c>
      <c r="AH859" s="19">
        <f>$B859-AG859</f>
        <v/>
      </c>
      <c r="AI859" s="19">
        <f>MIN(670000,ROUNDDOWN(MAX(0,AH859-430000)*0.0751+47600,0))+MIN(260000,ROUNDDOWN(MAX(0,AH859-430000)*0.028+17600,0))+MIN(30000,ROUNDDOWN(MAX(0,AH859-430000)*0.0027+1873,0))+IF("いいえ"="はい",MIN(170000,ROUNDDOWN(MAX(0,AH859-430000)*0.0243+17800,0)),0)</f>
        <v/>
      </c>
      <c r="AJ859" s="19">
        <f>IF(""="",215040+AI859,"")</f>
        <v/>
      </c>
      <c r="AK859" s="19">
        <f>IF(AH859&gt;23500000,NA(),IF(AH859&lt;=4890000,1040000,IF(AH859&lt;=6550000,670000,620000)))</f>
        <v/>
      </c>
      <c r="AL859" s="19">
        <f>MAX(0,ROUNDDOWN(AH859-AJ859-AK859-0,-3))</f>
        <v/>
      </c>
      <c r="AM859" s="19">
        <f>IF(AL859&lt;=0,0,ROUNDDOWN((AL859*LOOKUP(AL859,{0,1950001,3300001,6950001,9000001,18000001,40000001},{0.05,0.1,0.2,0.23,0.33,0.4,0.45})-LOOKUP(AL859,{0,1950001,3300001,6950001,9000001,18000001,40000001},{0,97500,427500,636000,1536000,2796000,4796000}))*1.021,-2))</f>
        <v/>
      </c>
      <c r="AN859" s="19">
        <f>MAX(0,ROUNDDOWN(AH859-AJ859-430000-0,-3))</f>
        <v/>
      </c>
      <c r="AO859" s="19">
        <f>IF(AH859&lt;=450000,0,MAX(0,ROUNDDOWN(AN859*0.06-MIN(50000,AN859)*0.03,-2))+MAX(0,ROUNDDOWN(AN859*0.04-MIN(50000,AN859)*0.02,-2)))</f>
        <v/>
      </c>
      <c r="AP859" s="19">
        <f>AM859+AO859+AI859</f>
        <v/>
      </c>
      <c r="AQ859" s="19">
        <f>MIN(750000,MAX(0,$B859))</f>
        <v/>
      </c>
      <c r="AR859" s="19">
        <f>$B859-AQ859</f>
        <v/>
      </c>
      <c r="AS859" s="19">
        <f>MIN(670000,ROUNDDOWN(MAX(0,AR859-430000)*0.0751+47600,0))+MIN(260000,ROUNDDOWN(MAX(0,AR859-430000)*0.028+17600,0))+MIN(30000,ROUNDDOWN(MAX(0,AR859-430000)*0.0027+1873,0))+IF("いいえ"="はい",MIN(170000,ROUNDDOWN(MAX(0,AR859-430000)*0.0243+17800,0)),0)</f>
        <v/>
      </c>
      <c r="AT859" s="19">
        <f>IF(""="",215040+AS859,"")</f>
        <v/>
      </c>
      <c r="AU859" s="19">
        <f>IF(AR859&gt;23500000,NA(),IF(AR859&lt;=4890000,1040000,IF(AR859&lt;=6550000,670000,620000)))</f>
        <v/>
      </c>
      <c r="AV859" s="19">
        <f>MAX(0,ROUNDDOWN(AR859-AT859-AU859-0,-3))</f>
        <v/>
      </c>
      <c r="AW859" s="19">
        <f>IF(AV859&lt;=0,0,ROUNDDOWN((AV859*LOOKUP(AV859,{0,1950001,3300001,6950001,9000001,18000001,40000001},{0.05,0.1,0.2,0.23,0.33,0.4,0.45})-LOOKUP(AV859,{0,1950001,3300001,6950001,9000001,18000001,40000001},{0,97500,427500,636000,1536000,2796000,4796000}))*1.021,-2))</f>
        <v/>
      </c>
      <c r="AX859" s="19">
        <f>MAX(0,ROUNDDOWN(AR859-AT859-430000-0,-3))</f>
        <v/>
      </c>
      <c r="AY859" s="19">
        <f>IF(AR859&lt;=450000,0,MAX(0,ROUNDDOWN(AX859*0.06-MIN(50000,AX859)*0.03,-2))+MAX(0,ROUNDDOWN(AX859*0.04-MIN(50000,AX859)*0.02,-2)))</f>
        <v/>
      </c>
      <c r="AZ859" s="19">
        <f>AW859+AY859+AS859</f>
        <v/>
      </c>
    </row>
    <row r="860">
      <c r="A860" t="inlineStr">
        <is>
          <t>1万円刻み</t>
        </is>
      </c>
      <c r="B860" s="19">
        <f>'3_1万円刻み'!$A$843</f>
        <v/>
      </c>
      <c r="C860" s="19">
        <f>MIN(0,MAX(0,$B860))</f>
        <v/>
      </c>
      <c r="D860" s="19">
        <f>$B860-C860</f>
        <v/>
      </c>
      <c r="E860" s="19">
        <f>MIN(670000,ROUNDDOWN(MAX(0,D860-430000)*0.0751+47600,0))+MIN(260000,ROUNDDOWN(MAX(0,D860-430000)*0.028+17600,0))+MIN(30000,ROUNDDOWN(MAX(0,D860-430000)*0.0027+1873,0))+IF("いいえ"="はい",MIN(170000,ROUNDDOWN(MAX(0,D860-430000)*0.0243+17800,0)),0)</f>
        <v/>
      </c>
      <c r="F860" s="19">
        <f>IF(""="",215040+E860,"")</f>
        <v/>
      </c>
      <c r="G860" s="19">
        <f>IF(D860&gt;23500000,NA(),IF(D860&lt;=4890000,1040000,IF(D860&lt;=6550000,670000,620000)))</f>
        <v/>
      </c>
      <c r="H860" s="19">
        <f>MAX(0,ROUNDDOWN(D860-F860-G860-0,-3))</f>
        <v/>
      </c>
      <c r="I860" s="19">
        <f>IF(H860&lt;=0,0,ROUNDDOWN((H860*LOOKUP(H860,{0,1950001,3300001,6950001,9000001,18000001,40000001},{0.05,0.1,0.2,0.23,0.33,0.4,0.45})-LOOKUP(H860,{0,1950001,3300001,6950001,9000001,18000001,40000001},{0,97500,427500,636000,1536000,2796000,4796000}))*1.021,-2))</f>
        <v/>
      </c>
      <c r="J860" s="19">
        <f>MAX(0,ROUNDDOWN(D860-F860-430000-0,-3))</f>
        <v/>
      </c>
      <c r="K860" s="19">
        <f>IF(D860&lt;=450000,0,MAX(0,ROUNDDOWN(J860*0.06-MIN(50000,J860)*0.03,-2))+MAX(0,ROUNDDOWN(J860*0.04-MIN(50000,J860)*0.02,-2)))</f>
        <v/>
      </c>
      <c r="L860" s="19">
        <f>I860+K860+E860</f>
        <v/>
      </c>
      <c r="M860" s="19">
        <f>MIN(100000,MAX(0,$B860))</f>
        <v/>
      </c>
      <c r="N860" s="19">
        <f>$B860-M860</f>
        <v/>
      </c>
      <c r="O860" s="19">
        <f>MIN(670000,ROUNDDOWN(MAX(0,N860-430000)*0.0751+47600,0))+MIN(260000,ROUNDDOWN(MAX(0,N860-430000)*0.028+17600,0))+MIN(30000,ROUNDDOWN(MAX(0,N860-430000)*0.0027+1873,0))+IF("いいえ"="はい",MIN(170000,ROUNDDOWN(MAX(0,N860-430000)*0.0243+17800,0)),0)</f>
        <v/>
      </c>
      <c r="P860" s="19">
        <f>IF(""="",215040+O860,"")</f>
        <v/>
      </c>
      <c r="Q860" s="19">
        <f>IF(N860&gt;23500000,NA(),IF(N860&lt;=4890000,1040000,IF(N860&lt;=6550000,670000,620000)))</f>
        <v/>
      </c>
      <c r="R860" s="19">
        <f>MAX(0,ROUNDDOWN(N860-P860-Q860-0,-3))</f>
        <v/>
      </c>
      <c r="S860" s="19">
        <f>IF(R860&lt;=0,0,ROUNDDOWN((R860*LOOKUP(R860,{0,1950001,3300001,6950001,9000001,18000001,40000001},{0.05,0.1,0.2,0.23,0.33,0.4,0.45})-LOOKUP(R860,{0,1950001,3300001,6950001,9000001,18000001,40000001},{0,97500,427500,636000,1536000,2796000,4796000}))*1.021,-2))</f>
        <v/>
      </c>
      <c r="T860" s="19">
        <f>MAX(0,ROUNDDOWN(N860-P860-430000-0,-3))</f>
        <v/>
      </c>
      <c r="U860" s="19">
        <f>IF(N860&lt;=450000,0,MAX(0,ROUNDDOWN(T860*0.06-MIN(50000,T860)*0.03,-2))+MAX(0,ROUNDDOWN(T860*0.04-MIN(50000,T860)*0.02,-2)))</f>
        <v/>
      </c>
      <c r="V860" s="19">
        <f>S860+U860+O860</f>
        <v/>
      </c>
      <c r="W860" s="19">
        <f>MIN(550000,MAX(0,$B860))</f>
        <v/>
      </c>
      <c r="X860" s="19">
        <f>$B860-W860</f>
        <v/>
      </c>
      <c r="Y860" s="19">
        <f>MIN(670000,ROUNDDOWN(MAX(0,X860-430000)*0.0751+47600,0))+MIN(260000,ROUNDDOWN(MAX(0,X860-430000)*0.028+17600,0))+MIN(30000,ROUNDDOWN(MAX(0,X860-430000)*0.0027+1873,0))+IF("いいえ"="はい",MIN(170000,ROUNDDOWN(MAX(0,X860-430000)*0.0243+17800,0)),0)</f>
        <v/>
      </c>
      <c r="Z860" s="19">
        <f>IF(""="",215040+Y860,"")</f>
        <v/>
      </c>
      <c r="AA860" s="19">
        <f>IF(X860&gt;23500000,NA(),IF(X860&lt;=4890000,1040000,IF(X860&lt;=6550000,670000,620000)))</f>
        <v/>
      </c>
      <c r="AB860" s="19">
        <f>MAX(0,ROUNDDOWN(X860-Z860-AA860-0,-3))</f>
        <v/>
      </c>
      <c r="AC860" s="19">
        <f>IF(AB860&lt;=0,0,ROUNDDOWN((AB860*LOOKUP(AB860,{0,1950001,3300001,6950001,9000001,18000001,40000001},{0.05,0.1,0.2,0.23,0.33,0.4,0.45})-LOOKUP(AB860,{0,1950001,3300001,6950001,9000001,18000001,40000001},{0,97500,427500,636000,1536000,2796000,4796000}))*1.021,-2))</f>
        <v/>
      </c>
      <c r="AD860" s="19">
        <f>MAX(0,ROUNDDOWN(X860-Z860-430000-0,-3))</f>
        <v/>
      </c>
      <c r="AE860" s="19">
        <f>IF(X860&lt;=450000,0,MAX(0,ROUNDDOWN(AD860*0.06-MIN(50000,AD860)*0.03,-2))+MAX(0,ROUNDDOWN(AD860*0.04-MIN(50000,AD860)*0.02,-2)))</f>
        <v/>
      </c>
      <c r="AF860" s="19">
        <f>AC860+AE860+Y860</f>
        <v/>
      </c>
      <c r="AG860" s="19">
        <f>MIN(650000,MAX(0,$B860))</f>
        <v/>
      </c>
      <c r="AH860" s="19">
        <f>$B860-AG860</f>
        <v/>
      </c>
      <c r="AI860" s="19">
        <f>MIN(670000,ROUNDDOWN(MAX(0,AH860-430000)*0.0751+47600,0))+MIN(260000,ROUNDDOWN(MAX(0,AH860-430000)*0.028+17600,0))+MIN(30000,ROUNDDOWN(MAX(0,AH860-430000)*0.0027+1873,0))+IF("いいえ"="はい",MIN(170000,ROUNDDOWN(MAX(0,AH860-430000)*0.0243+17800,0)),0)</f>
        <v/>
      </c>
      <c r="AJ860" s="19">
        <f>IF(""="",215040+AI860,"")</f>
        <v/>
      </c>
      <c r="AK860" s="19">
        <f>IF(AH860&gt;23500000,NA(),IF(AH860&lt;=4890000,1040000,IF(AH860&lt;=6550000,670000,620000)))</f>
        <v/>
      </c>
      <c r="AL860" s="19">
        <f>MAX(0,ROUNDDOWN(AH860-AJ860-AK860-0,-3))</f>
        <v/>
      </c>
      <c r="AM860" s="19">
        <f>IF(AL860&lt;=0,0,ROUNDDOWN((AL860*LOOKUP(AL860,{0,1950001,3300001,6950001,9000001,18000001,40000001},{0.05,0.1,0.2,0.23,0.33,0.4,0.45})-LOOKUP(AL860,{0,1950001,3300001,6950001,9000001,18000001,40000001},{0,97500,427500,636000,1536000,2796000,4796000}))*1.021,-2))</f>
        <v/>
      </c>
      <c r="AN860" s="19">
        <f>MAX(0,ROUNDDOWN(AH860-AJ860-430000-0,-3))</f>
        <v/>
      </c>
      <c r="AO860" s="19">
        <f>IF(AH860&lt;=450000,0,MAX(0,ROUNDDOWN(AN860*0.06-MIN(50000,AN860)*0.03,-2))+MAX(0,ROUNDDOWN(AN860*0.04-MIN(50000,AN860)*0.02,-2)))</f>
        <v/>
      </c>
      <c r="AP860" s="19">
        <f>AM860+AO860+AI860</f>
        <v/>
      </c>
      <c r="AQ860" s="19">
        <f>MIN(750000,MAX(0,$B860))</f>
        <v/>
      </c>
      <c r="AR860" s="19">
        <f>$B860-AQ860</f>
        <v/>
      </c>
      <c r="AS860" s="19">
        <f>MIN(670000,ROUNDDOWN(MAX(0,AR860-430000)*0.0751+47600,0))+MIN(260000,ROUNDDOWN(MAX(0,AR860-430000)*0.028+17600,0))+MIN(30000,ROUNDDOWN(MAX(0,AR860-430000)*0.0027+1873,0))+IF("いいえ"="はい",MIN(170000,ROUNDDOWN(MAX(0,AR860-430000)*0.0243+17800,0)),0)</f>
        <v/>
      </c>
      <c r="AT860" s="19">
        <f>IF(""="",215040+AS860,"")</f>
        <v/>
      </c>
      <c r="AU860" s="19">
        <f>IF(AR860&gt;23500000,NA(),IF(AR860&lt;=4890000,1040000,IF(AR860&lt;=6550000,670000,620000)))</f>
        <v/>
      </c>
      <c r="AV860" s="19">
        <f>MAX(0,ROUNDDOWN(AR860-AT860-AU860-0,-3))</f>
        <v/>
      </c>
      <c r="AW860" s="19">
        <f>IF(AV860&lt;=0,0,ROUNDDOWN((AV860*LOOKUP(AV860,{0,1950001,3300001,6950001,9000001,18000001,40000001},{0.05,0.1,0.2,0.23,0.33,0.4,0.45})-LOOKUP(AV860,{0,1950001,3300001,6950001,9000001,18000001,40000001},{0,97500,427500,636000,1536000,2796000,4796000}))*1.021,-2))</f>
        <v/>
      </c>
      <c r="AX860" s="19">
        <f>MAX(0,ROUNDDOWN(AR860-AT860-430000-0,-3))</f>
        <v/>
      </c>
      <c r="AY860" s="19">
        <f>IF(AR860&lt;=450000,0,MAX(0,ROUNDDOWN(AX860*0.06-MIN(50000,AX860)*0.03,-2))+MAX(0,ROUNDDOWN(AX860*0.04-MIN(50000,AX860)*0.02,-2)))</f>
        <v/>
      </c>
      <c r="AZ860" s="19">
        <f>AW860+AY860+AS860</f>
        <v/>
      </c>
    </row>
    <row r="861">
      <c r="A861" t="inlineStr">
        <is>
          <t>1万円刻み</t>
        </is>
      </c>
      <c r="B861" s="19">
        <f>'3_1万円刻み'!$A$844</f>
        <v/>
      </c>
      <c r="C861" s="19">
        <f>MIN(0,MAX(0,$B861))</f>
        <v/>
      </c>
      <c r="D861" s="19">
        <f>$B861-C861</f>
        <v/>
      </c>
      <c r="E861" s="19">
        <f>MIN(670000,ROUNDDOWN(MAX(0,D861-430000)*0.0751+47600,0))+MIN(260000,ROUNDDOWN(MAX(0,D861-430000)*0.028+17600,0))+MIN(30000,ROUNDDOWN(MAX(0,D861-430000)*0.0027+1873,0))+IF("いいえ"="はい",MIN(170000,ROUNDDOWN(MAX(0,D861-430000)*0.0243+17800,0)),0)</f>
        <v/>
      </c>
      <c r="F861" s="19">
        <f>IF(""="",215040+E861,"")</f>
        <v/>
      </c>
      <c r="G861" s="19">
        <f>IF(D861&gt;23500000,NA(),IF(D861&lt;=4890000,1040000,IF(D861&lt;=6550000,670000,620000)))</f>
        <v/>
      </c>
      <c r="H861" s="19">
        <f>MAX(0,ROUNDDOWN(D861-F861-G861-0,-3))</f>
        <v/>
      </c>
      <c r="I861" s="19">
        <f>IF(H861&lt;=0,0,ROUNDDOWN((H861*LOOKUP(H861,{0,1950001,3300001,6950001,9000001,18000001,40000001},{0.05,0.1,0.2,0.23,0.33,0.4,0.45})-LOOKUP(H861,{0,1950001,3300001,6950001,9000001,18000001,40000001},{0,97500,427500,636000,1536000,2796000,4796000}))*1.021,-2))</f>
        <v/>
      </c>
      <c r="J861" s="19">
        <f>MAX(0,ROUNDDOWN(D861-F861-430000-0,-3))</f>
        <v/>
      </c>
      <c r="K861" s="19">
        <f>IF(D861&lt;=450000,0,MAX(0,ROUNDDOWN(J861*0.06-MIN(50000,J861)*0.03,-2))+MAX(0,ROUNDDOWN(J861*0.04-MIN(50000,J861)*0.02,-2)))</f>
        <v/>
      </c>
      <c r="L861" s="19">
        <f>I861+K861+E861</f>
        <v/>
      </c>
      <c r="M861" s="19">
        <f>MIN(100000,MAX(0,$B861))</f>
        <v/>
      </c>
      <c r="N861" s="19">
        <f>$B861-M861</f>
        <v/>
      </c>
      <c r="O861" s="19">
        <f>MIN(670000,ROUNDDOWN(MAX(0,N861-430000)*0.0751+47600,0))+MIN(260000,ROUNDDOWN(MAX(0,N861-430000)*0.028+17600,0))+MIN(30000,ROUNDDOWN(MAX(0,N861-430000)*0.0027+1873,0))+IF("いいえ"="はい",MIN(170000,ROUNDDOWN(MAX(0,N861-430000)*0.0243+17800,0)),0)</f>
        <v/>
      </c>
      <c r="P861" s="19">
        <f>IF(""="",215040+O861,"")</f>
        <v/>
      </c>
      <c r="Q861" s="19">
        <f>IF(N861&gt;23500000,NA(),IF(N861&lt;=4890000,1040000,IF(N861&lt;=6550000,670000,620000)))</f>
        <v/>
      </c>
      <c r="R861" s="19">
        <f>MAX(0,ROUNDDOWN(N861-P861-Q861-0,-3))</f>
        <v/>
      </c>
      <c r="S861" s="19">
        <f>IF(R861&lt;=0,0,ROUNDDOWN((R861*LOOKUP(R861,{0,1950001,3300001,6950001,9000001,18000001,40000001},{0.05,0.1,0.2,0.23,0.33,0.4,0.45})-LOOKUP(R861,{0,1950001,3300001,6950001,9000001,18000001,40000001},{0,97500,427500,636000,1536000,2796000,4796000}))*1.021,-2))</f>
        <v/>
      </c>
      <c r="T861" s="19">
        <f>MAX(0,ROUNDDOWN(N861-P861-430000-0,-3))</f>
        <v/>
      </c>
      <c r="U861" s="19">
        <f>IF(N861&lt;=450000,0,MAX(0,ROUNDDOWN(T861*0.06-MIN(50000,T861)*0.03,-2))+MAX(0,ROUNDDOWN(T861*0.04-MIN(50000,T861)*0.02,-2)))</f>
        <v/>
      </c>
      <c r="V861" s="19">
        <f>S861+U861+O861</f>
        <v/>
      </c>
      <c r="W861" s="19">
        <f>MIN(550000,MAX(0,$B861))</f>
        <v/>
      </c>
      <c r="X861" s="19">
        <f>$B861-W861</f>
        <v/>
      </c>
      <c r="Y861" s="19">
        <f>MIN(670000,ROUNDDOWN(MAX(0,X861-430000)*0.0751+47600,0))+MIN(260000,ROUNDDOWN(MAX(0,X861-430000)*0.028+17600,0))+MIN(30000,ROUNDDOWN(MAX(0,X861-430000)*0.0027+1873,0))+IF("いいえ"="はい",MIN(170000,ROUNDDOWN(MAX(0,X861-430000)*0.0243+17800,0)),0)</f>
        <v/>
      </c>
      <c r="Z861" s="19">
        <f>IF(""="",215040+Y861,"")</f>
        <v/>
      </c>
      <c r="AA861" s="19">
        <f>IF(X861&gt;23500000,NA(),IF(X861&lt;=4890000,1040000,IF(X861&lt;=6550000,670000,620000)))</f>
        <v/>
      </c>
      <c r="AB861" s="19">
        <f>MAX(0,ROUNDDOWN(X861-Z861-AA861-0,-3))</f>
        <v/>
      </c>
      <c r="AC861" s="19">
        <f>IF(AB861&lt;=0,0,ROUNDDOWN((AB861*LOOKUP(AB861,{0,1950001,3300001,6950001,9000001,18000001,40000001},{0.05,0.1,0.2,0.23,0.33,0.4,0.45})-LOOKUP(AB861,{0,1950001,3300001,6950001,9000001,18000001,40000001},{0,97500,427500,636000,1536000,2796000,4796000}))*1.021,-2))</f>
        <v/>
      </c>
      <c r="AD861" s="19">
        <f>MAX(0,ROUNDDOWN(X861-Z861-430000-0,-3))</f>
        <v/>
      </c>
      <c r="AE861" s="19">
        <f>IF(X861&lt;=450000,0,MAX(0,ROUNDDOWN(AD861*0.06-MIN(50000,AD861)*0.03,-2))+MAX(0,ROUNDDOWN(AD861*0.04-MIN(50000,AD861)*0.02,-2)))</f>
        <v/>
      </c>
      <c r="AF861" s="19">
        <f>AC861+AE861+Y861</f>
        <v/>
      </c>
      <c r="AG861" s="19">
        <f>MIN(650000,MAX(0,$B861))</f>
        <v/>
      </c>
      <c r="AH861" s="19">
        <f>$B861-AG861</f>
        <v/>
      </c>
      <c r="AI861" s="19">
        <f>MIN(670000,ROUNDDOWN(MAX(0,AH861-430000)*0.0751+47600,0))+MIN(260000,ROUNDDOWN(MAX(0,AH861-430000)*0.028+17600,0))+MIN(30000,ROUNDDOWN(MAX(0,AH861-430000)*0.0027+1873,0))+IF("いいえ"="はい",MIN(170000,ROUNDDOWN(MAX(0,AH861-430000)*0.0243+17800,0)),0)</f>
        <v/>
      </c>
      <c r="AJ861" s="19">
        <f>IF(""="",215040+AI861,"")</f>
        <v/>
      </c>
      <c r="AK861" s="19">
        <f>IF(AH861&gt;23500000,NA(),IF(AH861&lt;=4890000,1040000,IF(AH861&lt;=6550000,670000,620000)))</f>
        <v/>
      </c>
      <c r="AL861" s="19">
        <f>MAX(0,ROUNDDOWN(AH861-AJ861-AK861-0,-3))</f>
        <v/>
      </c>
      <c r="AM861" s="19">
        <f>IF(AL861&lt;=0,0,ROUNDDOWN((AL861*LOOKUP(AL861,{0,1950001,3300001,6950001,9000001,18000001,40000001},{0.05,0.1,0.2,0.23,0.33,0.4,0.45})-LOOKUP(AL861,{0,1950001,3300001,6950001,9000001,18000001,40000001},{0,97500,427500,636000,1536000,2796000,4796000}))*1.021,-2))</f>
        <v/>
      </c>
      <c r="AN861" s="19">
        <f>MAX(0,ROUNDDOWN(AH861-AJ861-430000-0,-3))</f>
        <v/>
      </c>
      <c r="AO861" s="19">
        <f>IF(AH861&lt;=450000,0,MAX(0,ROUNDDOWN(AN861*0.06-MIN(50000,AN861)*0.03,-2))+MAX(0,ROUNDDOWN(AN861*0.04-MIN(50000,AN861)*0.02,-2)))</f>
        <v/>
      </c>
      <c r="AP861" s="19">
        <f>AM861+AO861+AI861</f>
        <v/>
      </c>
      <c r="AQ861" s="19">
        <f>MIN(750000,MAX(0,$B861))</f>
        <v/>
      </c>
      <c r="AR861" s="19">
        <f>$B861-AQ861</f>
        <v/>
      </c>
      <c r="AS861" s="19">
        <f>MIN(670000,ROUNDDOWN(MAX(0,AR861-430000)*0.0751+47600,0))+MIN(260000,ROUNDDOWN(MAX(0,AR861-430000)*0.028+17600,0))+MIN(30000,ROUNDDOWN(MAX(0,AR861-430000)*0.0027+1873,0))+IF("いいえ"="はい",MIN(170000,ROUNDDOWN(MAX(0,AR861-430000)*0.0243+17800,0)),0)</f>
        <v/>
      </c>
      <c r="AT861" s="19">
        <f>IF(""="",215040+AS861,"")</f>
        <v/>
      </c>
      <c r="AU861" s="19">
        <f>IF(AR861&gt;23500000,NA(),IF(AR861&lt;=4890000,1040000,IF(AR861&lt;=6550000,670000,620000)))</f>
        <v/>
      </c>
      <c r="AV861" s="19">
        <f>MAX(0,ROUNDDOWN(AR861-AT861-AU861-0,-3))</f>
        <v/>
      </c>
      <c r="AW861" s="19">
        <f>IF(AV861&lt;=0,0,ROUNDDOWN((AV861*LOOKUP(AV861,{0,1950001,3300001,6950001,9000001,18000001,40000001},{0.05,0.1,0.2,0.23,0.33,0.4,0.45})-LOOKUP(AV861,{0,1950001,3300001,6950001,9000001,18000001,40000001},{0,97500,427500,636000,1536000,2796000,4796000}))*1.021,-2))</f>
        <v/>
      </c>
      <c r="AX861" s="19">
        <f>MAX(0,ROUNDDOWN(AR861-AT861-430000-0,-3))</f>
        <v/>
      </c>
      <c r="AY861" s="19">
        <f>IF(AR861&lt;=450000,0,MAX(0,ROUNDDOWN(AX861*0.06-MIN(50000,AX861)*0.03,-2))+MAX(0,ROUNDDOWN(AX861*0.04-MIN(50000,AX861)*0.02,-2)))</f>
        <v/>
      </c>
      <c r="AZ861" s="19">
        <f>AW861+AY861+AS861</f>
        <v/>
      </c>
    </row>
    <row r="862">
      <c r="A862" t="inlineStr">
        <is>
          <t>1万円刻み</t>
        </is>
      </c>
      <c r="B862" s="19">
        <f>'3_1万円刻み'!$A$845</f>
        <v/>
      </c>
      <c r="C862" s="19">
        <f>MIN(0,MAX(0,$B862))</f>
        <v/>
      </c>
      <c r="D862" s="19">
        <f>$B862-C862</f>
        <v/>
      </c>
      <c r="E862" s="19">
        <f>MIN(670000,ROUNDDOWN(MAX(0,D862-430000)*0.0751+47600,0))+MIN(260000,ROUNDDOWN(MAX(0,D862-430000)*0.028+17600,0))+MIN(30000,ROUNDDOWN(MAX(0,D862-430000)*0.0027+1873,0))+IF("いいえ"="はい",MIN(170000,ROUNDDOWN(MAX(0,D862-430000)*0.0243+17800,0)),0)</f>
        <v/>
      </c>
      <c r="F862" s="19">
        <f>IF(""="",215040+E862,"")</f>
        <v/>
      </c>
      <c r="G862" s="19">
        <f>IF(D862&gt;23500000,NA(),IF(D862&lt;=4890000,1040000,IF(D862&lt;=6550000,670000,620000)))</f>
        <v/>
      </c>
      <c r="H862" s="19">
        <f>MAX(0,ROUNDDOWN(D862-F862-G862-0,-3))</f>
        <v/>
      </c>
      <c r="I862" s="19">
        <f>IF(H862&lt;=0,0,ROUNDDOWN((H862*LOOKUP(H862,{0,1950001,3300001,6950001,9000001,18000001,40000001},{0.05,0.1,0.2,0.23,0.33,0.4,0.45})-LOOKUP(H862,{0,1950001,3300001,6950001,9000001,18000001,40000001},{0,97500,427500,636000,1536000,2796000,4796000}))*1.021,-2))</f>
        <v/>
      </c>
      <c r="J862" s="19">
        <f>MAX(0,ROUNDDOWN(D862-F862-430000-0,-3))</f>
        <v/>
      </c>
      <c r="K862" s="19">
        <f>IF(D862&lt;=450000,0,MAX(0,ROUNDDOWN(J862*0.06-MIN(50000,J862)*0.03,-2))+MAX(0,ROUNDDOWN(J862*0.04-MIN(50000,J862)*0.02,-2)))</f>
        <v/>
      </c>
      <c r="L862" s="19">
        <f>I862+K862+E862</f>
        <v/>
      </c>
      <c r="M862" s="19">
        <f>MIN(100000,MAX(0,$B862))</f>
        <v/>
      </c>
      <c r="N862" s="19">
        <f>$B862-M862</f>
        <v/>
      </c>
      <c r="O862" s="19">
        <f>MIN(670000,ROUNDDOWN(MAX(0,N862-430000)*0.0751+47600,0))+MIN(260000,ROUNDDOWN(MAX(0,N862-430000)*0.028+17600,0))+MIN(30000,ROUNDDOWN(MAX(0,N862-430000)*0.0027+1873,0))+IF("いいえ"="はい",MIN(170000,ROUNDDOWN(MAX(0,N862-430000)*0.0243+17800,0)),0)</f>
        <v/>
      </c>
      <c r="P862" s="19">
        <f>IF(""="",215040+O862,"")</f>
        <v/>
      </c>
      <c r="Q862" s="19">
        <f>IF(N862&gt;23500000,NA(),IF(N862&lt;=4890000,1040000,IF(N862&lt;=6550000,670000,620000)))</f>
        <v/>
      </c>
      <c r="R862" s="19">
        <f>MAX(0,ROUNDDOWN(N862-P862-Q862-0,-3))</f>
        <v/>
      </c>
      <c r="S862" s="19">
        <f>IF(R862&lt;=0,0,ROUNDDOWN((R862*LOOKUP(R862,{0,1950001,3300001,6950001,9000001,18000001,40000001},{0.05,0.1,0.2,0.23,0.33,0.4,0.45})-LOOKUP(R862,{0,1950001,3300001,6950001,9000001,18000001,40000001},{0,97500,427500,636000,1536000,2796000,4796000}))*1.021,-2))</f>
        <v/>
      </c>
      <c r="T862" s="19">
        <f>MAX(0,ROUNDDOWN(N862-P862-430000-0,-3))</f>
        <v/>
      </c>
      <c r="U862" s="19">
        <f>IF(N862&lt;=450000,0,MAX(0,ROUNDDOWN(T862*0.06-MIN(50000,T862)*0.03,-2))+MAX(0,ROUNDDOWN(T862*0.04-MIN(50000,T862)*0.02,-2)))</f>
        <v/>
      </c>
      <c r="V862" s="19">
        <f>S862+U862+O862</f>
        <v/>
      </c>
      <c r="W862" s="19">
        <f>MIN(550000,MAX(0,$B862))</f>
        <v/>
      </c>
      <c r="X862" s="19">
        <f>$B862-W862</f>
        <v/>
      </c>
      <c r="Y862" s="19">
        <f>MIN(670000,ROUNDDOWN(MAX(0,X862-430000)*0.0751+47600,0))+MIN(260000,ROUNDDOWN(MAX(0,X862-430000)*0.028+17600,0))+MIN(30000,ROUNDDOWN(MAX(0,X862-430000)*0.0027+1873,0))+IF("いいえ"="はい",MIN(170000,ROUNDDOWN(MAX(0,X862-430000)*0.0243+17800,0)),0)</f>
        <v/>
      </c>
      <c r="Z862" s="19">
        <f>IF(""="",215040+Y862,"")</f>
        <v/>
      </c>
      <c r="AA862" s="19">
        <f>IF(X862&gt;23500000,NA(),IF(X862&lt;=4890000,1040000,IF(X862&lt;=6550000,670000,620000)))</f>
        <v/>
      </c>
      <c r="AB862" s="19">
        <f>MAX(0,ROUNDDOWN(X862-Z862-AA862-0,-3))</f>
        <v/>
      </c>
      <c r="AC862" s="19">
        <f>IF(AB862&lt;=0,0,ROUNDDOWN((AB862*LOOKUP(AB862,{0,1950001,3300001,6950001,9000001,18000001,40000001},{0.05,0.1,0.2,0.23,0.33,0.4,0.45})-LOOKUP(AB862,{0,1950001,3300001,6950001,9000001,18000001,40000001},{0,97500,427500,636000,1536000,2796000,4796000}))*1.021,-2))</f>
        <v/>
      </c>
      <c r="AD862" s="19">
        <f>MAX(0,ROUNDDOWN(X862-Z862-430000-0,-3))</f>
        <v/>
      </c>
      <c r="AE862" s="19">
        <f>IF(X862&lt;=450000,0,MAX(0,ROUNDDOWN(AD862*0.06-MIN(50000,AD862)*0.03,-2))+MAX(0,ROUNDDOWN(AD862*0.04-MIN(50000,AD862)*0.02,-2)))</f>
        <v/>
      </c>
      <c r="AF862" s="19">
        <f>AC862+AE862+Y862</f>
        <v/>
      </c>
      <c r="AG862" s="19">
        <f>MIN(650000,MAX(0,$B862))</f>
        <v/>
      </c>
      <c r="AH862" s="19">
        <f>$B862-AG862</f>
        <v/>
      </c>
      <c r="AI862" s="19">
        <f>MIN(670000,ROUNDDOWN(MAX(0,AH862-430000)*0.0751+47600,0))+MIN(260000,ROUNDDOWN(MAX(0,AH862-430000)*0.028+17600,0))+MIN(30000,ROUNDDOWN(MAX(0,AH862-430000)*0.0027+1873,0))+IF("いいえ"="はい",MIN(170000,ROUNDDOWN(MAX(0,AH862-430000)*0.0243+17800,0)),0)</f>
        <v/>
      </c>
      <c r="AJ862" s="19">
        <f>IF(""="",215040+AI862,"")</f>
        <v/>
      </c>
      <c r="AK862" s="19">
        <f>IF(AH862&gt;23500000,NA(),IF(AH862&lt;=4890000,1040000,IF(AH862&lt;=6550000,670000,620000)))</f>
        <v/>
      </c>
      <c r="AL862" s="19">
        <f>MAX(0,ROUNDDOWN(AH862-AJ862-AK862-0,-3))</f>
        <v/>
      </c>
      <c r="AM862" s="19">
        <f>IF(AL862&lt;=0,0,ROUNDDOWN((AL862*LOOKUP(AL862,{0,1950001,3300001,6950001,9000001,18000001,40000001},{0.05,0.1,0.2,0.23,0.33,0.4,0.45})-LOOKUP(AL862,{0,1950001,3300001,6950001,9000001,18000001,40000001},{0,97500,427500,636000,1536000,2796000,4796000}))*1.021,-2))</f>
        <v/>
      </c>
      <c r="AN862" s="19">
        <f>MAX(0,ROUNDDOWN(AH862-AJ862-430000-0,-3))</f>
        <v/>
      </c>
      <c r="AO862" s="19">
        <f>IF(AH862&lt;=450000,0,MAX(0,ROUNDDOWN(AN862*0.06-MIN(50000,AN862)*0.03,-2))+MAX(0,ROUNDDOWN(AN862*0.04-MIN(50000,AN862)*0.02,-2)))</f>
        <v/>
      </c>
      <c r="AP862" s="19">
        <f>AM862+AO862+AI862</f>
        <v/>
      </c>
      <c r="AQ862" s="19">
        <f>MIN(750000,MAX(0,$B862))</f>
        <v/>
      </c>
      <c r="AR862" s="19">
        <f>$B862-AQ862</f>
        <v/>
      </c>
      <c r="AS862" s="19">
        <f>MIN(670000,ROUNDDOWN(MAX(0,AR862-430000)*0.0751+47600,0))+MIN(260000,ROUNDDOWN(MAX(0,AR862-430000)*0.028+17600,0))+MIN(30000,ROUNDDOWN(MAX(0,AR862-430000)*0.0027+1873,0))+IF("いいえ"="はい",MIN(170000,ROUNDDOWN(MAX(0,AR862-430000)*0.0243+17800,0)),0)</f>
        <v/>
      </c>
      <c r="AT862" s="19">
        <f>IF(""="",215040+AS862,"")</f>
        <v/>
      </c>
      <c r="AU862" s="19">
        <f>IF(AR862&gt;23500000,NA(),IF(AR862&lt;=4890000,1040000,IF(AR862&lt;=6550000,670000,620000)))</f>
        <v/>
      </c>
      <c r="AV862" s="19">
        <f>MAX(0,ROUNDDOWN(AR862-AT862-AU862-0,-3))</f>
        <v/>
      </c>
      <c r="AW862" s="19">
        <f>IF(AV862&lt;=0,0,ROUNDDOWN((AV862*LOOKUP(AV862,{0,1950001,3300001,6950001,9000001,18000001,40000001},{0.05,0.1,0.2,0.23,0.33,0.4,0.45})-LOOKUP(AV862,{0,1950001,3300001,6950001,9000001,18000001,40000001},{0,97500,427500,636000,1536000,2796000,4796000}))*1.021,-2))</f>
        <v/>
      </c>
      <c r="AX862" s="19">
        <f>MAX(0,ROUNDDOWN(AR862-AT862-430000-0,-3))</f>
        <v/>
      </c>
      <c r="AY862" s="19">
        <f>IF(AR862&lt;=450000,0,MAX(0,ROUNDDOWN(AX862*0.06-MIN(50000,AX862)*0.03,-2))+MAX(0,ROUNDDOWN(AX862*0.04-MIN(50000,AX862)*0.02,-2)))</f>
        <v/>
      </c>
      <c r="AZ862" s="19">
        <f>AW862+AY862+AS862</f>
        <v/>
      </c>
    </row>
    <row r="863">
      <c r="A863" t="inlineStr">
        <is>
          <t>1万円刻み</t>
        </is>
      </c>
      <c r="B863" s="19">
        <f>'3_1万円刻み'!$A$846</f>
        <v/>
      </c>
      <c r="C863" s="19">
        <f>MIN(0,MAX(0,$B863))</f>
        <v/>
      </c>
      <c r="D863" s="19">
        <f>$B863-C863</f>
        <v/>
      </c>
      <c r="E863" s="19">
        <f>MIN(670000,ROUNDDOWN(MAX(0,D863-430000)*0.0751+47600,0))+MIN(260000,ROUNDDOWN(MAX(0,D863-430000)*0.028+17600,0))+MIN(30000,ROUNDDOWN(MAX(0,D863-430000)*0.0027+1873,0))+IF("いいえ"="はい",MIN(170000,ROUNDDOWN(MAX(0,D863-430000)*0.0243+17800,0)),0)</f>
        <v/>
      </c>
      <c r="F863" s="19">
        <f>IF(""="",215040+E863,"")</f>
        <v/>
      </c>
      <c r="G863" s="19">
        <f>IF(D863&gt;23500000,NA(),IF(D863&lt;=4890000,1040000,IF(D863&lt;=6550000,670000,620000)))</f>
        <v/>
      </c>
      <c r="H863" s="19">
        <f>MAX(0,ROUNDDOWN(D863-F863-G863-0,-3))</f>
        <v/>
      </c>
      <c r="I863" s="19">
        <f>IF(H863&lt;=0,0,ROUNDDOWN((H863*LOOKUP(H863,{0,1950001,3300001,6950001,9000001,18000001,40000001},{0.05,0.1,0.2,0.23,0.33,0.4,0.45})-LOOKUP(H863,{0,1950001,3300001,6950001,9000001,18000001,40000001},{0,97500,427500,636000,1536000,2796000,4796000}))*1.021,-2))</f>
        <v/>
      </c>
      <c r="J863" s="19">
        <f>MAX(0,ROUNDDOWN(D863-F863-430000-0,-3))</f>
        <v/>
      </c>
      <c r="K863" s="19">
        <f>IF(D863&lt;=450000,0,MAX(0,ROUNDDOWN(J863*0.06-MIN(50000,J863)*0.03,-2))+MAX(0,ROUNDDOWN(J863*0.04-MIN(50000,J863)*0.02,-2)))</f>
        <v/>
      </c>
      <c r="L863" s="19">
        <f>I863+K863+E863</f>
        <v/>
      </c>
      <c r="M863" s="19">
        <f>MIN(100000,MAX(0,$B863))</f>
        <v/>
      </c>
      <c r="N863" s="19">
        <f>$B863-M863</f>
        <v/>
      </c>
      <c r="O863" s="19">
        <f>MIN(670000,ROUNDDOWN(MAX(0,N863-430000)*0.0751+47600,0))+MIN(260000,ROUNDDOWN(MAX(0,N863-430000)*0.028+17600,0))+MIN(30000,ROUNDDOWN(MAX(0,N863-430000)*0.0027+1873,0))+IF("いいえ"="はい",MIN(170000,ROUNDDOWN(MAX(0,N863-430000)*0.0243+17800,0)),0)</f>
        <v/>
      </c>
      <c r="P863" s="19">
        <f>IF(""="",215040+O863,"")</f>
        <v/>
      </c>
      <c r="Q863" s="19">
        <f>IF(N863&gt;23500000,NA(),IF(N863&lt;=4890000,1040000,IF(N863&lt;=6550000,670000,620000)))</f>
        <v/>
      </c>
      <c r="R863" s="19">
        <f>MAX(0,ROUNDDOWN(N863-P863-Q863-0,-3))</f>
        <v/>
      </c>
      <c r="S863" s="19">
        <f>IF(R863&lt;=0,0,ROUNDDOWN((R863*LOOKUP(R863,{0,1950001,3300001,6950001,9000001,18000001,40000001},{0.05,0.1,0.2,0.23,0.33,0.4,0.45})-LOOKUP(R863,{0,1950001,3300001,6950001,9000001,18000001,40000001},{0,97500,427500,636000,1536000,2796000,4796000}))*1.021,-2))</f>
        <v/>
      </c>
      <c r="T863" s="19">
        <f>MAX(0,ROUNDDOWN(N863-P863-430000-0,-3))</f>
        <v/>
      </c>
      <c r="U863" s="19">
        <f>IF(N863&lt;=450000,0,MAX(0,ROUNDDOWN(T863*0.06-MIN(50000,T863)*0.03,-2))+MAX(0,ROUNDDOWN(T863*0.04-MIN(50000,T863)*0.02,-2)))</f>
        <v/>
      </c>
      <c r="V863" s="19">
        <f>S863+U863+O863</f>
        <v/>
      </c>
      <c r="W863" s="19">
        <f>MIN(550000,MAX(0,$B863))</f>
        <v/>
      </c>
      <c r="X863" s="19">
        <f>$B863-W863</f>
        <v/>
      </c>
      <c r="Y863" s="19">
        <f>MIN(670000,ROUNDDOWN(MAX(0,X863-430000)*0.0751+47600,0))+MIN(260000,ROUNDDOWN(MAX(0,X863-430000)*0.028+17600,0))+MIN(30000,ROUNDDOWN(MAX(0,X863-430000)*0.0027+1873,0))+IF("いいえ"="はい",MIN(170000,ROUNDDOWN(MAX(0,X863-430000)*0.0243+17800,0)),0)</f>
        <v/>
      </c>
      <c r="Z863" s="19">
        <f>IF(""="",215040+Y863,"")</f>
        <v/>
      </c>
      <c r="AA863" s="19">
        <f>IF(X863&gt;23500000,NA(),IF(X863&lt;=4890000,1040000,IF(X863&lt;=6550000,670000,620000)))</f>
        <v/>
      </c>
      <c r="AB863" s="19">
        <f>MAX(0,ROUNDDOWN(X863-Z863-AA863-0,-3))</f>
        <v/>
      </c>
      <c r="AC863" s="19">
        <f>IF(AB863&lt;=0,0,ROUNDDOWN((AB863*LOOKUP(AB863,{0,1950001,3300001,6950001,9000001,18000001,40000001},{0.05,0.1,0.2,0.23,0.33,0.4,0.45})-LOOKUP(AB863,{0,1950001,3300001,6950001,9000001,18000001,40000001},{0,97500,427500,636000,1536000,2796000,4796000}))*1.021,-2))</f>
        <v/>
      </c>
      <c r="AD863" s="19">
        <f>MAX(0,ROUNDDOWN(X863-Z863-430000-0,-3))</f>
        <v/>
      </c>
      <c r="AE863" s="19">
        <f>IF(X863&lt;=450000,0,MAX(0,ROUNDDOWN(AD863*0.06-MIN(50000,AD863)*0.03,-2))+MAX(0,ROUNDDOWN(AD863*0.04-MIN(50000,AD863)*0.02,-2)))</f>
        <v/>
      </c>
      <c r="AF863" s="19">
        <f>AC863+AE863+Y863</f>
        <v/>
      </c>
      <c r="AG863" s="19">
        <f>MIN(650000,MAX(0,$B863))</f>
        <v/>
      </c>
      <c r="AH863" s="19">
        <f>$B863-AG863</f>
        <v/>
      </c>
      <c r="AI863" s="19">
        <f>MIN(670000,ROUNDDOWN(MAX(0,AH863-430000)*0.0751+47600,0))+MIN(260000,ROUNDDOWN(MAX(0,AH863-430000)*0.028+17600,0))+MIN(30000,ROUNDDOWN(MAX(0,AH863-430000)*0.0027+1873,0))+IF("いいえ"="はい",MIN(170000,ROUNDDOWN(MAX(0,AH863-430000)*0.0243+17800,0)),0)</f>
        <v/>
      </c>
      <c r="AJ863" s="19">
        <f>IF(""="",215040+AI863,"")</f>
        <v/>
      </c>
      <c r="AK863" s="19">
        <f>IF(AH863&gt;23500000,NA(),IF(AH863&lt;=4890000,1040000,IF(AH863&lt;=6550000,670000,620000)))</f>
        <v/>
      </c>
      <c r="AL863" s="19">
        <f>MAX(0,ROUNDDOWN(AH863-AJ863-AK863-0,-3))</f>
        <v/>
      </c>
      <c r="AM863" s="19">
        <f>IF(AL863&lt;=0,0,ROUNDDOWN((AL863*LOOKUP(AL863,{0,1950001,3300001,6950001,9000001,18000001,40000001},{0.05,0.1,0.2,0.23,0.33,0.4,0.45})-LOOKUP(AL863,{0,1950001,3300001,6950001,9000001,18000001,40000001},{0,97500,427500,636000,1536000,2796000,4796000}))*1.021,-2))</f>
        <v/>
      </c>
      <c r="AN863" s="19">
        <f>MAX(0,ROUNDDOWN(AH863-AJ863-430000-0,-3))</f>
        <v/>
      </c>
      <c r="AO863" s="19">
        <f>IF(AH863&lt;=450000,0,MAX(0,ROUNDDOWN(AN863*0.06-MIN(50000,AN863)*0.03,-2))+MAX(0,ROUNDDOWN(AN863*0.04-MIN(50000,AN863)*0.02,-2)))</f>
        <v/>
      </c>
      <c r="AP863" s="19">
        <f>AM863+AO863+AI863</f>
        <v/>
      </c>
      <c r="AQ863" s="19">
        <f>MIN(750000,MAX(0,$B863))</f>
        <v/>
      </c>
      <c r="AR863" s="19">
        <f>$B863-AQ863</f>
        <v/>
      </c>
      <c r="AS863" s="19">
        <f>MIN(670000,ROUNDDOWN(MAX(0,AR863-430000)*0.0751+47600,0))+MIN(260000,ROUNDDOWN(MAX(0,AR863-430000)*0.028+17600,0))+MIN(30000,ROUNDDOWN(MAX(0,AR863-430000)*0.0027+1873,0))+IF("いいえ"="はい",MIN(170000,ROUNDDOWN(MAX(0,AR863-430000)*0.0243+17800,0)),0)</f>
        <v/>
      </c>
      <c r="AT863" s="19">
        <f>IF(""="",215040+AS863,"")</f>
        <v/>
      </c>
      <c r="AU863" s="19">
        <f>IF(AR863&gt;23500000,NA(),IF(AR863&lt;=4890000,1040000,IF(AR863&lt;=6550000,670000,620000)))</f>
        <v/>
      </c>
      <c r="AV863" s="19">
        <f>MAX(0,ROUNDDOWN(AR863-AT863-AU863-0,-3))</f>
        <v/>
      </c>
      <c r="AW863" s="19">
        <f>IF(AV863&lt;=0,0,ROUNDDOWN((AV863*LOOKUP(AV863,{0,1950001,3300001,6950001,9000001,18000001,40000001},{0.05,0.1,0.2,0.23,0.33,0.4,0.45})-LOOKUP(AV863,{0,1950001,3300001,6950001,9000001,18000001,40000001},{0,97500,427500,636000,1536000,2796000,4796000}))*1.021,-2))</f>
        <v/>
      </c>
      <c r="AX863" s="19">
        <f>MAX(0,ROUNDDOWN(AR863-AT863-430000-0,-3))</f>
        <v/>
      </c>
      <c r="AY863" s="19">
        <f>IF(AR863&lt;=450000,0,MAX(0,ROUNDDOWN(AX863*0.06-MIN(50000,AX863)*0.03,-2))+MAX(0,ROUNDDOWN(AX863*0.04-MIN(50000,AX863)*0.02,-2)))</f>
        <v/>
      </c>
      <c r="AZ863" s="19">
        <f>AW863+AY863+AS863</f>
        <v/>
      </c>
    </row>
    <row r="864">
      <c r="A864" t="inlineStr">
        <is>
          <t>1万円刻み</t>
        </is>
      </c>
      <c r="B864" s="19">
        <f>'3_1万円刻み'!$A$847</f>
        <v/>
      </c>
      <c r="C864" s="19">
        <f>MIN(0,MAX(0,$B864))</f>
        <v/>
      </c>
      <c r="D864" s="19">
        <f>$B864-C864</f>
        <v/>
      </c>
      <c r="E864" s="19">
        <f>MIN(670000,ROUNDDOWN(MAX(0,D864-430000)*0.0751+47600,0))+MIN(260000,ROUNDDOWN(MAX(0,D864-430000)*0.028+17600,0))+MIN(30000,ROUNDDOWN(MAX(0,D864-430000)*0.0027+1873,0))+IF("いいえ"="はい",MIN(170000,ROUNDDOWN(MAX(0,D864-430000)*0.0243+17800,0)),0)</f>
        <v/>
      </c>
      <c r="F864" s="19">
        <f>IF(""="",215040+E864,"")</f>
        <v/>
      </c>
      <c r="G864" s="19">
        <f>IF(D864&gt;23500000,NA(),IF(D864&lt;=4890000,1040000,IF(D864&lt;=6550000,670000,620000)))</f>
        <v/>
      </c>
      <c r="H864" s="19">
        <f>MAX(0,ROUNDDOWN(D864-F864-G864-0,-3))</f>
        <v/>
      </c>
      <c r="I864" s="19">
        <f>IF(H864&lt;=0,0,ROUNDDOWN((H864*LOOKUP(H864,{0,1950001,3300001,6950001,9000001,18000001,40000001},{0.05,0.1,0.2,0.23,0.33,0.4,0.45})-LOOKUP(H864,{0,1950001,3300001,6950001,9000001,18000001,40000001},{0,97500,427500,636000,1536000,2796000,4796000}))*1.021,-2))</f>
        <v/>
      </c>
      <c r="J864" s="19">
        <f>MAX(0,ROUNDDOWN(D864-F864-430000-0,-3))</f>
        <v/>
      </c>
      <c r="K864" s="19">
        <f>IF(D864&lt;=450000,0,MAX(0,ROUNDDOWN(J864*0.06-MIN(50000,J864)*0.03,-2))+MAX(0,ROUNDDOWN(J864*0.04-MIN(50000,J864)*0.02,-2)))</f>
        <v/>
      </c>
      <c r="L864" s="19">
        <f>I864+K864+E864</f>
        <v/>
      </c>
      <c r="M864" s="19">
        <f>MIN(100000,MAX(0,$B864))</f>
        <v/>
      </c>
      <c r="N864" s="19">
        <f>$B864-M864</f>
        <v/>
      </c>
      <c r="O864" s="19">
        <f>MIN(670000,ROUNDDOWN(MAX(0,N864-430000)*0.0751+47600,0))+MIN(260000,ROUNDDOWN(MAX(0,N864-430000)*0.028+17600,0))+MIN(30000,ROUNDDOWN(MAX(0,N864-430000)*0.0027+1873,0))+IF("いいえ"="はい",MIN(170000,ROUNDDOWN(MAX(0,N864-430000)*0.0243+17800,0)),0)</f>
        <v/>
      </c>
      <c r="P864" s="19">
        <f>IF(""="",215040+O864,"")</f>
        <v/>
      </c>
      <c r="Q864" s="19">
        <f>IF(N864&gt;23500000,NA(),IF(N864&lt;=4890000,1040000,IF(N864&lt;=6550000,670000,620000)))</f>
        <v/>
      </c>
      <c r="R864" s="19">
        <f>MAX(0,ROUNDDOWN(N864-P864-Q864-0,-3))</f>
        <v/>
      </c>
      <c r="S864" s="19">
        <f>IF(R864&lt;=0,0,ROUNDDOWN((R864*LOOKUP(R864,{0,1950001,3300001,6950001,9000001,18000001,40000001},{0.05,0.1,0.2,0.23,0.33,0.4,0.45})-LOOKUP(R864,{0,1950001,3300001,6950001,9000001,18000001,40000001},{0,97500,427500,636000,1536000,2796000,4796000}))*1.021,-2))</f>
        <v/>
      </c>
      <c r="T864" s="19">
        <f>MAX(0,ROUNDDOWN(N864-P864-430000-0,-3))</f>
        <v/>
      </c>
      <c r="U864" s="19">
        <f>IF(N864&lt;=450000,0,MAX(0,ROUNDDOWN(T864*0.06-MIN(50000,T864)*0.03,-2))+MAX(0,ROUNDDOWN(T864*0.04-MIN(50000,T864)*0.02,-2)))</f>
        <v/>
      </c>
      <c r="V864" s="19">
        <f>S864+U864+O864</f>
        <v/>
      </c>
      <c r="W864" s="19">
        <f>MIN(550000,MAX(0,$B864))</f>
        <v/>
      </c>
      <c r="X864" s="19">
        <f>$B864-W864</f>
        <v/>
      </c>
      <c r="Y864" s="19">
        <f>MIN(670000,ROUNDDOWN(MAX(0,X864-430000)*0.0751+47600,0))+MIN(260000,ROUNDDOWN(MAX(0,X864-430000)*0.028+17600,0))+MIN(30000,ROUNDDOWN(MAX(0,X864-430000)*0.0027+1873,0))+IF("いいえ"="はい",MIN(170000,ROUNDDOWN(MAX(0,X864-430000)*0.0243+17800,0)),0)</f>
        <v/>
      </c>
      <c r="Z864" s="19">
        <f>IF(""="",215040+Y864,"")</f>
        <v/>
      </c>
      <c r="AA864" s="19">
        <f>IF(X864&gt;23500000,NA(),IF(X864&lt;=4890000,1040000,IF(X864&lt;=6550000,670000,620000)))</f>
        <v/>
      </c>
      <c r="AB864" s="19">
        <f>MAX(0,ROUNDDOWN(X864-Z864-AA864-0,-3))</f>
        <v/>
      </c>
      <c r="AC864" s="19">
        <f>IF(AB864&lt;=0,0,ROUNDDOWN((AB864*LOOKUP(AB864,{0,1950001,3300001,6950001,9000001,18000001,40000001},{0.05,0.1,0.2,0.23,0.33,0.4,0.45})-LOOKUP(AB864,{0,1950001,3300001,6950001,9000001,18000001,40000001},{0,97500,427500,636000,1536000,2796000,4796000}))*1.021,-2))</f>
        <v/>
      </c>
      <c r="AD864" s="19">
        <f>MAX(0,ROUNDDOWN(X864-Z864-430000-0,-3))</f>
        <v/>
      </c>
      <c r="AE864" s="19">
        <f>IF(X864&lt;=450000,0,MAX(0,ROUNDDOWN(AD864*0.06-MIN(50000,AD864)*0.03,-2))+MAX(0,ROUNDDOWN(AD864*0.04-MIN(50000,AD864)*0.02,-2)))</f>
        <v/>
      </c>
      <c r="AF864" s="19">
        <f>AC864+AE864+Y864</f>
        <v/>
      </c>
      <c r="AG864" s="19">
        <f>MIN(650000,MAX(0,$B864))</f>
        <v/>
      </c>
      <c r="AH864" s="19">
        <f>$B864-AG864</f>
        <v/>
      </c>
      <c r="AI864" s="19">
        <f>MIN(670000,ROUNDDOWN(MAX(0,AH864-430000)*0.0751+47600,0))+MIN(260000,ROUNDDOWN(MAX(0,AH864-430000)*0.028+17600,0))+MIN(30000,ROUNDDOWN(MAX(0,AH864-430000)*0.0027+1873,0))+IF("いいえ"="はい",MIN(170000,ROUNDDOWN(MAX(0,AH864-430000)*0.0243+17800,0)),0)</f>
        <v/>
      </c>
      <c r="AJ864" s="19">
        <f>IF(""="",215040+AI864,"")</f>
        <v/>
      </c>
      <c r="AK864" s="19">
        <f>IF(AH864&gt;23500000,NA(),IF(AH864&lt;=4890000,1040000,IF(AH864&lt;=6550000,670000,620000)))</f>
        <v/>
      </c>
      <c r="AL864" s="19">
        <f>MAX(0,ROUNDDOWN(AH864-AJ864-AK864-0,-3))</f>
        <v/>
      </c>
      <c r="AM864" s="19">
        <f>IF(AL864&lt;=0,0,ROUNDDOWN((AL864*LOOKUP(AL864,{0,1950001,3300001,6950001,9000001,18000001,40000001},{0.05,0.1,0.2,0.23,0.33,0.4,0.45})-LOOKUP(AL864,{0,1950001,3300001,6950001,9000001,18000001,40000001},{0,97500,427500,636000,1536000,2796000,4796000}))*1.021,-2))</f>
        <v/>
      </c>
      <c r="AN864" s="19">
        <f>MAX(0,ROUNDDOWN(AH864-AJ864-430000-0,-3))</f>
        <v/>
      </c>
      <c r="AO864" s="19">
        <f>IF(AH864&lt;=450000,0,MAX(0,ROUNDDOWN(AN864*0.06-MIN(50000,AN864)*0.03,-2))+MAX(0,ROUNDDOWN(AN864*0.04-MIN(50000,AN864)*0.02,-2)))</f>
        <v/>
      </c>
      <c r="AP864" s="19">
        <f>AM864+AO864+AI864</f>
        <v/>
      </c>
      <c r="AQ864" s="19">
        <f>MIN(750000,MAX(0,$B864))</f>
        <v/>
      </c>
      <c r="AR864" s="19">
        <f>$B864-AQ864</f>
        <v/>
      </c>
      <c r="AS864" s="19">
        <f>MIN(670000,ROUNDDOWN(MAX(0,AR864-430000)*0.0751+47600,0))+MIN(260000,ROUNDDOWN(MAX(0,AR864-430000)*0.028+17600,0))+MIN(30000,ROUNDDOWN(MAX(0,AR864-430000)*0.0027+1873,0))+IF("いいえ"="はい",MIN(170000,ROUNDDOWN(MAX(0,AR864-430000)*0.0243+17800,0)),0)</f>
        <v/>
      </c>
      <c r="AT864" s="19">
        <f>IF(""="",215040+AS864,"")</f>
        <v/>
      </c>
      <c r="AU864" s="19">
        <f>IF(AR864&gt;23500000,NA(),IF(AR864&lt;=4890000,1040000,IF(AR864&lt;=6550000,670000,620000)))</f>
        <v/>
      </c>
      <c r="AV864" s="19">
        <f>MAX(0,ROUNDDOWN(AR864-AT864-AU864-0,-3))</f>
        <v/>
      </c>
      <c r="AW864" s="19">
        <f>IF(AV864&lt;=0,0,ROUNDDOWN((AV864*LOOKUP(AV864,{0,1950001,3300001,6950001,9000001,18000001,40000001},{0.05,0.1,0.2,0.23,0.33,0.4,0.45})-LOOKUP(AV864,{0,1950001,3300001,6950001,9000001,18000001,40000001},{0,97500,427500,636000,1536000,2796000,4796000}))*1.021,-2))</f>
        <v/>
      </c>
      <c r="AX864" s="19">
        <f>MAX(0,ROUNDDOWN(AR864-AT864-430000-0,-3))</f>
        <v/>
      </c>
      <c r="AY864" s="19">
        <f>IF(AR864&lt;=450000,0,MAX(0,ROUNDDOWN(AX864*0.06-MIN(50000,AX864)*0.03,-2))+MAX(0,ROUNDDOWN(AX864*0.04-MIN(50000,AX864)*0.02,-2)))</f>
        <v/>
      </c>
      <c r="AZ864" s="19">
        <f>AW864+AY864+AS864</f>
        <v/>
      </c>
    </row>
    <row r="865">
      <c r="A865" t="inlineStr">
        <is>
          <t>1万円刻み</t>
        </is>
      </c>
      <c r="B865" s="19">
        <f>'3_1万円刻み'!$A$848</f>
        <v/>
      </c>
      <c r="C865" s="19">
        <f>MIN(0,MAX(0,$B865))</f>
        <v/>
      </c>
      <c r="D865" s="19">
        <f>$B865-C865</f>
        <v/>
      </c>
      <c r="E865" s="19">
        <f>MIN(670000,ROUNDDOWN(MAX(0,D865-430000)*0.0751+47600,0))+MIN(260000,ROUNDDOWN(MAX(0,D865-430000)*0.028+17600,0))+MIN(30000,ROUNDDOWN(MAX(0,D865-430000)*0.0027+1873,0))+IF("いいえ"="はい",MIN(170000,ROUNDDOWN(MAX(0,D865-430000)*0.0243+17800,0)),0)</f>
        <v/>
      </c>
      <c r="F865" s="19">
        <f>IF(""="",215040+E865,"")</f>
        <v/>
      </c>
      <c r="G865" s="19">
        <f>IF(D865&gt;23500000,NA(),IF(D865&lt;=4890000,1040000,IF(D865&lt;=6550000,670000,620000)))</f>
        <v/>
      </c>
      <c r="H865" s="19">
        <f>MAX(0,ROUNDDOWN(D865-F865-G865-0,-3))</f>
        <v/>
      </c>
      <c r="I865" s="19">
        <f>IF(H865&lt;=0,0,ROUNDDOWN((H865*LOOKUP(H865,{0,1950001,3300001,6950001,9000001,18000001,40000001},{0.05,0.1,0.2,0.23,0.33,0.4,0.45})-LOOKUP(H865,{0,1950001,3300001,6950001,9000001,18000001,40000001},{0,97500,427500,636000,1536000,2796000,4796000}))*1.021,-2))</f>
        <v/>
      </c>
      <c r="J865" s="19">
        <f>MAX(0,ROUNDDOWN(D865-F865-430000-0,-3))</f>
        <v/>
      </c>
      <c r="K865" s="19">
        <f>IF(D865&lt;=450000,0,MAX(0,ROUNDDOWN(J865*0.06-MIN(50000,J865)*0.03,-2))+MAX(0,ROUNDDOWN(J865*0.04-MIN(50000,J865)*0.02,-2)))</f>
        <v/>
      </c>
      <c r="L865" s="19">
        <f>I865+K865+E865</f>
        <v/>
      </c>
      <c r="M865" s="19">
        <f>MIN(100000,MAX(0,$B865))</f>
        <v/>
      </c>
      <c r="N865" s="19">
        <f>$B865-M865</f>
        <v/>
      </c>
      <c r="O865" s="19">
        <f>MIN(670000,ROUNDDOWN(MAX(0,N865-430000)*0.0751+47600,0))+MIN(260000,ROUNDDOWN(MAX(0,N865-430000)*0.028+17600,0))+MIN(30000,ROUNDDOWN(MAX(0,N865-430000)*0.0027+1873,0))+IF("いいえ"="はい",MIN(170000,ROUNDDOWN(MAX(0,N865-430000)*0.0243+17800,0)),0)</f>
        <v/>
      </c>
      <c r="P865" s="19">
        <f>IF(""="",215040+O865,"")</f>
        <v/>
      </c>
      <c r="Q865" s="19">
        <f>IF(N865&gt;23500000,NA(),IF(N865&lt;=4890000,1040000,IF(N865&lt;=6550000,670000,620000)))</f>
        <v/>
      </c>
      <c r="R865" s="19">
        <f>MAX(0,ROUNDDOWN(N865-P865-Q865-0,-3))</f>
        <v/>
      </c>
      <c r="S865" s="19">
        <f>IF(R865&lt;=0,0,ROUNDDOWN((R865*LOOKUP(R865,{0,1950001,3300001,6950001,9000001,18000001,40000001},{0.05,0.1,0.2,0.23,0.33,0.4,0.45})-LOOKUP(R865,{0,1950001,3300001,6950001,9000001,18000001,40000001},{0,97500,427500,636000,1536000,2796000,4796000}))*1.021,-2))</f>
        <v/>
      </c>
      <c r="T865" s="19">
        <f>MAX(0,ROUNDDOWN(N865-P865-430000-0,-3))</f>
        <v/>
      </c>
      <c r="U865" s="19">
        <f>IF(N865&lt;=450000,0,MAX(0,ROUNDDOWN(T865*0.06-MIN(50000,T865)*0.03,-2))+MAX(0,ROUNDDOWN(T865*0.04-MIN(50000,T865)*0.02,-2)))</f>
        <v/>
      </c>
      <c r="V865" s="19">
        <f>S865+U865+O865</f>
        <v/>
      </c>
      <c r="W865" s="19">
        <f>MIN(550000,MAX(0,$B865))</f>
        <v/>
      </c>
      <c r="X865" s="19">
        <f>$B865-W865</f>
        <v/>
      </c>
      <c r="Y865" s="19">
        <f>MIN(670000,ROUNDDOWN(MAX(0,X865-430000)*0.0751+47600,0))+MIN(260000,ROUNDDOWN(MAX(0,X865-430000)*0.028+17600,0))+MIN(30000,ROUNDDOWN(MAX(0,X865-430000)*0.0027+1873,0))+IF("いいえ"="はい",MIN(170000,ROUNDDOWN(MAX(0,X865-430000)*0.0243+17800,0)),0)</f>
        <v/>
      </c>
      <c r="Z865" s="19">
        <f>IF(""="",215040+Y865,"")</f>
        <v/>
      </c>
      <c r="AA865" s="19">
        <f>IF(X865&gt;23500000,NA(),IF(X865&lt;=4890000,1040000,IF(X865&lt;=6550000,670000,620000)))</f>
        <v/>
      </c>
      <c r="AB865" s="19">
        <f>MAX(0,ROUNDDOWN(X865-Z865-AA865-0,-3))</f>
        <v/>
      </c>
      <c r="AC865" s="19">
        <f>IF(AB865&lt;=0,0,ROUNDDOWN((AB865*LOOKUP(AB865,{0,1950001,3300001,6950001,9000001,18000001,40000001},{0.05,0.1,0.2,0.23,0.33,0.4,0.45})-LOOKUP(AB865,{0,1950001,3300001,6950001,9000001,18000001,40000001},{0,97500,427500,636000,1536000,2796000,4796000}))*1.021,-2))</f>
        <v/>
      </c>
      <c r="AD865" s="19">
        <f>MAX(0,ROUNDDOWN(X865-Z865-430000-0,-3))</f>
        <v/>
      </c>
      <c r="AE865" s="19">
        <f>IF(X865&lt;=450000,0,MAX(0,ROUNDDOWN(AD865*0.06-MIN(50000,AD865)*0.03,-2))+MAX(0,ROUNDDOWN(AD865*0.04-MIN(50000,AD865)*0.02,-2)))</f>
        <v/>
      </c>
      <c r="AF865" s="19">
        <f>AC865+AE865+Y865</f>
        <v/>
      </c>
      <c r="AG865" s="19">
        <f>MIN(650000,MAX(0,$B865))</f>
        <v/>
      </c>
      <c r="AH865" s="19">
        <f>$B865-AG865</f>
        <v/>
      </c>
      <c r="AI865" s="19">
        <f>MIN(670000,ROUNDDOWN(MAX(0,AH865-430000)*0.0751+47600,0))+MIN(260000,ROUNDDOWN(MAX(0,AH865-430000)*0.028+17600,0))+MIN(30000,ROUNDDOWN(MAX(0,AH865-430000)*0.0027+1873,0))+IF("いいえ"="はい",MIN(170000,ROUNDDOWN(MAX(0,AH865-430000)*0.0243+17800,0)),0)</f>
        <v/>
      </c>
      <c r="AJ865" s="19">
        <f>IF(""="",215040+AI865,"")</f>
        <v/>
      </c>
      <c r="AK865" s="19">
        <f>IF(AH865&gt;23500000,NA(),IF(AH865&lt;=4890000,1040000,IF(AH865&lt;=6550000,670000,620000)))</f>
        <v/>
      </c>
      <c r="AL865" s="19">
        <f>MAX(0,ROUNDDOWN(AH865-AJ865-AK865-0,-3))</f>
        <v/>
      </c>
      <c r="AM865" s="19">
        <f>IF(AL865&lt;=0,0,ROUNDDOWN((AL865*LOOKUP(AL865,{0,1950001,3300001,6950001,9000001,18000001,40000001},{0.05,0.1,0.2,0.23,0.33,0.4,0.45})-LOOKUP(AL865,{0,1950001,3300001,6950001,9000001,18000001,40000001},{0,97500,427500,636000,1536000,2796000,4796000}))*1.021,-2))</f>
        <v/>
      </c>
      <c r="AN865" s="19">
        <f>MAX(0,ROUNDDOWN(AH865-AJ865-430000-0,-3))</f>
        <v/>
      </c>
      <c r="AO865" s="19">
        <f>IF(AH865&lt;=450000,0,MAX(0,ROUNDDOWN(AN865*0.06-MIN(50000,AN865)*0.03,-2))+MAX(0,ROUNDDOWN(AN865*0.04-MIN(50000,AN865)*0.02,-2)))</f>
        <v/>
      </c>
      <c r="AP865" s="19">
        <f>AM865+AO865+AI865</f>
        <v/>
      </c>
      <c r="AQ865" s="19">
        <f>MIN(750000,MAX(0,$B865))</f>
        <v/>
      </c>
      <c r="AR865" s="19">
        <f>$B865-AQ865</f>
        <v/>
      </c>
      <c r="AS865" s="19">
        <f>MIN(670000,ROUNDDOWN(MAX(0,AR865-430000)*0.0751+47600,0))+MIN(260000,ROUNDDOWN(MAX(0,AR865-430000)*0.028+17600,0))+MIN(30000,ROUNDDOWN(MAX(0,AR865-430000)*0.0027+1873,0))+IF("いいえ"="はい",MIN(170000,ROUNDDOWN(MAX(0,AR865-430000)*0.0243+17800,0)),0)</f>
        <v/>
      </c>
      <c r="AT865" s="19">
        <f>IF(""="",215040+AS865,"")</f>
        <v/>
      </c>
      <c r="AU865" s="19">
        <f>IF(AR865&gt;23500000,NA(),IF(AR865&lt;=4890000,1040000,IF(AR865&lt;=6550000,670000,620000)))</f>
        <v/>
      </c>
      <c r="AV865" s="19">
        <f>MAX(0,ROUNDDOWN(AR865-AT865-AU865-0,-3))</f>
        <v/>
      </c>
      <c r="AW865" s="19">
        <f>IF(AV865&lt;=0,0,ROUNDDOWN((AV865*LOOKUP(AV865,{0,1950001,3300001,6950001,9000001,18000001,40000001},{0.05,0.1,0.2,0.23,0.33,0.4,0.45})-LOOKUP(AV865,{0,1950001,3300001,6950001,9000001,18000001,40000001},{0,97500,427500,636000,1536000,2796000,4796000}))*1.021,-2))</f>
        <v/>
      </c>
      <c r="AX865" s="19">
        <f>MAX(0,ROUNDDOWN(AR865-AT865-430000-0,-3))</f>
        <v/>
      </c>
      <c r="AY865" s="19">
        <f>IF(AR865&lt;=450000,0,MAX(0,ROUNDDOWN(AX865*0.06-MIN(50000,AX865)*0.03,-2))+MAX(0,ROUNDDOWN(AX865*0.04-MIN(50000,AX865)*0.02,-2)))</f>
        <v/>
      </c>
      <c r="AZ865" s="19">
        <f>AW865+AY865+AS865</f>
        <v/>
      </c>
    </row>
    <row r="866">
      <c r="A866" t="inlineStr">
        <is>
          <t>1万円刻み</t>
        </is>
      </c>
      <c r="B866" s="19">
        <f>'3_1万円刻み'!$A$849</f>
        <v/>
      </c>
      <c r="C866" s="19">
        <f>MIN(0,MAX(0,$B866))</f>
        <v/>
      </c>
      <c r="D866" s="19">
        <f>$B866-C866</f>
        <v/>
      </c>
      <c r="E866" s="19">
        <f>MIN(670000,ROUNDDOWN(MAX(0,D866-430000)*0.0751+47600,0))+MIN(260000,ROUNDDOWN(MAX(0,D866-430000)*0.028+17600,0))+MIN(30000,ROUNDDOWN(MAX(0,D866-430000)*0.0027+1873,0))+IF("いいえ"="はい",MIN(170000,ROUNDDOWN(MAX(0,D866-430000)*0.0243+17800,0)),0)</f>
        <v/>
      </c>
      <c r="F866" s="19">
        <f>IF(""="",215040+E866,"")</f>
        <v/>
      </c>
      <c r="G866" s="19">
        <f>IF(D866&gt;23500000,NA(),IF(D866&lt;=4890000,1040000,IF(D866&lt;=6550000,670000,620000)))</f>
        <v/>
      </c>
      <c r="H866" s="19">
        <f>MAX(0,ROUNDDOWN(D866-F866-G866-0,-3))</f>
        <v/>
      </c>
      <c r="I866" s="19">
        <f>IF(H866&lt;=0,0,ROUNDDOWN((H866*LOOKUP(H866,{0,1950001,3300001,6950001,9000001,18000001,40000001},{0.05,0.1,0.2,0.23,0.33,0.4,0.45})-LOOKUP(H866,{0,1950001,3300001,6950001,9000001,18000001,40000001},{0,97500,427500,636000,1536000,2796000,4796000}))*1.021,-2))</f>
        <v/>
      </c>
      <c r="J866" s="19">
        <f>MAX(0,ROUNDDOWN(D866-F866-430000-0,-3))</f>
        <v/>
      </c>
      <c r="K866" s="19">
        <f>IF(D866&lt;=450000,0,MAX(0,ROUNDDOWN(J866*0.06-MIN(50000,J866)*0.03,-2))+MAX(0,ROUNDDOWN(J866*0.04-MIN(50000,J866)*0.02,-2)))</f>
        <v/>
      </c>
      <c r="L866" s="19">
        <f>I866+K866+E866</f>
        <v/>
      </c>
      <c r="M866" s="19">
        <f>MIN(100000,MAX(0,$B866))</f>
        <v/>
      </c>
      <c r="N866" s="19">
        <f>$B866-M866</f>
        <v/>
      </c>
      <c r="O866" s="19">
        <f>MIN(670000,ROUNDDOWN(MAX(0,N866-430000)*0.0751+47600,0))+MIN(260000,ROUNDDOWN(MAX(0,N866-430000)*0.028+17600,0))+MIN(30000,ROUNDDOWN(MAX(0,N866-430000)*0.0027+1873,0))+IF("いいえ"="はい",MIN(170000,ROUNDDOWN(MAX(0,N866-430000)*0.0243+17800,0)),0)</f>
        <v/>
      </c>
      <c r="P866" s="19">
        <f>IF(""="",215040+O866,"")</f>
        <v/>
      </c>
      <c r="Q866" s="19">
        <f>IF(N866&gt;23500000,NA(),IF(N866&lt;=4890000,1040000,IF(N866&lt;=6550000,670000,620000)))</f>
        <v/>
      </c>
      <c r="R866" s="19">
        <f>MAX(0,ROUNDDOWN(N866-P866-Q866-0,-3))</f>
        <v/>
      </c>
      <c r="S866" s="19">
        <f>IF(R866&lt;=0,0,ROUNDDOWN((R866*LOOKUP(R866,{0,1950001,3300001,6950001,9000001,18000001,40000001},{0.05,0.1,0.2,0.23,0.33,0.4,0.45})-LOOKUP(R866,{0,1950001,3300001,6950001,9000001,18000001,40000001},{0,97500,427500,636000,1536000,2796000,4796000}))*1.021,-2))</f>
        <v/>
      </c>
      <c r="T866" s="19">
        <f>MAX(0,ROUNDDOWN(N866-P866-430000-0,-3))</f>
        <v/>
      </c>
      <c r="U866" s="19">
        <f>IF(N866&lt;=450000,0,MAX(0,ROUNDDOWN(T866*0.06-MIN(50000,T866)*0.03,-2))+MAX(0,ROUNDDOWN(T866*0.04-MIN(50000,T866)*0.02,-2)))</f>
        <v/>
      </c>
      <c r="V866" s="19">
        <f>S866+U866+O866</f>
        <v/>
      </c>
      <c r="W866" s="19">
        <f>MIN(550000,MAX(0,$B866))</f>
        <v/>
      </c>
      <c r="X866" s="19">
        <f>$B866-W866</f>
        <v/>
      </c>
      <c r="Y866" s="19">
        <f>MIN(670000,ROUNDDOWN(MAX(0,X866-430000)*0.0751+47600,0))+MIN(260000,ROUNDDOWN(MAX(0,X866-430000)*0.028+17600,0))+MIN(30000,ROUNDDOWN(MAX(0,X866-430000)*0.0027+1873,0))+IF("いいえ"="はい",MIN(170000,ROUNDDOWN(MAX(0,X866-430000)*0.0243+17800,0)),0)</f>
        <v/>
      </c>
      <c r="Z866" s="19">
        <f>IF(""="",215040+Y866,"")</f>
        <v/>
      </c>
      <c r="AA866" s="19">
        <f>IF(X866&gt;23500000,NA(),IF(X866&lt;=4890000,1040000,IF(X866&lt;=6550000,670000,620000)))</f>
        <v/>
      </c>
      <c r="AB866" s="19">
        <f>MAX(0,ROUNDDOWN(X866-Z866-AA866-0,-3))</f>
        <v/>
      </c>
      <c r="AC866" s="19">
        <f>IF(AB866&lt;=0,0,ROUNDDOWN((AB866*LOOKUP(AB866,{0,1950001,3300001,6950001,9000001,18000001,40000001},{0.05,0.1,0.2,0.23,0.33,0.4,0.45})-LOOKUP(AB866,{0,1950001,3300001,6950001,9000001,18000001,40000001},{0,97500,427500,636000,1536000,2796000,4796000}))*1.021,-2))</f>
        <v/>
      </c>
      <c r="AD866" s="19">
        <f>MAX(0,ROUNDDOWN(X866-Z866-430000-0,-3))</f>
        <v/>
      </c>
      <c r="AE866" s="19">
        <f>IF(X866&lt;=450000,0,MAX(0,ROUNDDOWN(AD866*0.06-MIN(50000,AD866)*0.03,-2))+MAX(0,ROUNDDOWN(AD866*0.04-MIN(50000,AD866)*0.02,-2)))</f>
        <v/>
      </c>
      <c r="AF866" s="19">
        <f>AC866+AE866+Y866</f>
        <v/>
      </c>
      <c r="AG866" s="19">
        <f>MIN(650000,MAX(0,$B866))</f>
        <v/>
      </c>
      <c r="AH866" s="19">
        <f>$B866-AG866</f>
        <v/>
      </c>
      <c r="AI866" s="19">
        <f>MIN(670000,ROUNDDOWN(MAX(0,AH866-430000)*0.0751+47600,0))+MIN(260000,ROUNDDOWN(MAX(0,AH866-430000)*0.028+17600,0))+MIN(30000,ROUNDDOWN(MAX(0,AH866-430000)*0.0027+1873,0))+IF("いいえ"="はい",MIN(170000,ROUNDDOWN(MAX(0,AH866-430000)*0.0243+17800,0)),0)</f>
        <v/>
      </c>
      <c r="AJ866" s="19">
        <f>IF(""="",215040+AI866,"")</f>
        <v/>
      </c>
      <c r="AK866" s="19">
        <f>IF(AH866&gt;23500000,NA(),IF(AH866&lt;=4890000,1040000,IF(AH866&lt;=6550000,670000,620000)))</f>
        <v/>
      </c>
      <c r="AL866" s="19">
        <f>MAX(0,ROUNDDOWN(AH866-AJ866-AK866-0,-3))</f>
        <v/>
      </c>
      <c r="AM866" s="19">
        <f>IF(AL866&lt;=0,0,ROUNDDOWN((AL866*LOOKUP(AL866,{0,1950001,3300001,6950001,9000001,18000001,40000001},{0.05,0.1,0.2,0.23,0.33,0.4,0.45})-LOOKUP(AL866,{0,1950001,3300001,6950001,9000001,18000001,40000001},{0,97500,427500,636000,1536000,2796000,4796000}))*1.021,-2))</f>
        <v/>
      </c>
      <c r="AN866" s="19">
        <f>MAX(0,ROUNDDOWN(AH866-AJ866-430000-0,-3))</f>
        <v/>
      </c>
      <c r="AO866" s="19">
        <f>IF(AH866&lt;=450000,0,MAX(0,ROUNDDOWN(AN866*0.06-MIN(50000,AN866)*0.03,-2))+MAX(0,ROUNDDOWN(AN866*0.04-MIN(50000,AN866)*0.02,-2)))</f>
        <v/>
      </c>
      <c r="AP866" s="19">
        <f>AM866+AO866+AI866</f>
        <v/>
      </c>
      <c r="AQ866" s="19">
        <f>MIN(750000,MAX(0,$B866))</f>
        <v/>
      </c>
      <c r="AR866" s="19">
        <f>$B866-AQ866</f>
        <v/>
      </c>
      <c r="AS866" s="19">
        <f>MIN(670000,ROUNDDOWN(MAX(0,AR866-430000)*0.0751+47600,0))+MIN(260000,ROUNDDOWN(MAX(0,AR866-430000)*0.028+17600,0))+MIN(30000,ROUNDDOWN(MAX(0,AR866-430000)*0.0027+1873,0))+IF("いいえ"="はい",MIN(170000,ROUNDDOWN(MAX(0,AR866-430000)*0.0243+17800,0)),0)</f>
        <v/>
      </c>
      <c r="AT866" s="19">
        <f>IF(""="",215040+AS866,"")</f>
        <v/>
      </c>
      <c r="AU866" s="19">
        <f>IF(AR866&gt;23500000,NA(),IF(AR866&lt;=4890000,1040000,IF(AR866&lt;=6550000,670000,620000)))</f>
        <v/>
      </c>
      <c r="AV866" s="19">
        <f>MAX(0,ROUNDDOWN(AR866-AT866-AU866-0,-3))</f>
        <v/>
      </c>
      <c r="AW866" s="19">
        <f>IF(AV866&lt;=0,0,ROUNDDOWN((AV866*LOOKUP(AV866,{0,1950001,3300001,6950001,9000001,18000001,40000001},{0.05,0.1,0.2,0.23,0.33,0.4,0.45})-LOOKUP(AV866,{0,1950001,3300001,6950001,9000001,18000001,40000001},{0,97500,427500,636000,1536000,2796000,4796000}))*1.021,-2))</f>
        <v/>
      </c>
      <c r="AX866" s="19">
        <f>MAX(0,ROUNDDOWN(AR866-AT866-430000-0,-3))</f>
        <v/>
      </c>
      <c r="AY866" s="19">
        <f>IF(AR866&lt;=450000,0,MAX(0,ROUNDDOWN(AX866*0.06-MIN(50000,AX866)*0.03,-2))+MAX(0,ROUNDDOWN(AX866*0.04-MIN(50000,AX866)*0.02,-2)))</f>
        <v/>
      </c>
      <c r="AZ866" s="19">
        <f>AW866+AY866+AS866</f>
        <v/>
      </c>
    </row>
    <row r="867">
      <c r="A867" t="inlineStr">
        <is>
          <t>1万円刻み</t>
        </is>
      </c>
      <c r="B867" s="19">
        <f>'3_1万円刻み'!$A$850</f>
        <v/>
      </c>
      <c r="C867" s="19">
        <f>MIN(0,MAX(0,$B867))</f>
        <v/>
      </c>
      <c r="D867" s="19">
        <f>$B867-C867</f>
        <v/>
      </c>
      <c r="E867" s="19">
        <f>MIN(670000,ROUNDDOWN(MAX(0,D867-430000)*0.0751+47600,0))+MIN(260000,ROUNDDOWN(MAX(0,D867-430000)*0.028+17600,0))+MIN(30000,ROUNDDOWN(MAX(0,D867-430000)*0.0027+1873,0))+IF("いいえ"="はい",MIN(170000,ROUNDDOWN(MAX(0,D867-430000)*0.0243+17800,0)),0)</f>
        <v/>
      </c>
      <c r="F867" s="19">
        <f>IF(""="",215040+E867,"")</f>
        <v/>
      </c>
      <c r="G867" s="19">
        <f>IF(D867&gt;23500000,NA(),IF(D867&lt;=4890000,1040000,IF(D867&lt;=6550000,670000,620000)))</f>
        <v/>
      </c>
      <c r="H867" s="19">
        <f>MAX(0,ROUNDDOWN(D867-F867-G867-0,-3))</f>
        <v/>
      </c>
      <c r="I867" s="19">
        <f>IF(H867&lt;=0,0,ROUNDDOWN((H867*LOOKUP(H867,{0,1950001,3300001,6950001,9000001,18000001,40000001},{0.05,0.1,0.2,0.23,0.33,0.4,0.45})-LOOKUP(H867,{0,1950001,3300001,6950001,9000001,18000001,40000001},{0,97500,427500,636000,1536000,2796000,4796000}))*1.021,-2))</f>
        <v/>
      </c>
      <c r="J867" s="19">
        <f>MAX(0,ROUNDDOWN(D867-F867-430000-0,-3))</f>
        <v/>
      </c>
      <c r="K867" s="19">
        <f>IF(D867&lt;=450000,0,MAX(0,ROUNDDOWN(J867*0.06-MIN(50000,J867)*0.03,-2))+MAX(0,ROUNDDOWN(J867*0.04-MIN(50000,J867)*0.02,-2)))</f>
        <v/>
      </c>
      <c r="L867" s="19">
        <f>I867+K867+E867</f>
        <v/>
      </c>
      <c r="M867" s="19">
        <f>MIN(100000,MAX(0,$B867))</f>
        <v/>
      </c>
      <c r="N867" s="19">
        <f>$B867-M867</f>
        <v/>
      </c>
      <c r="O867" s="19">
        <f>MIN(670000,ROUNDDOWN(MAX(0,N867-430000)*0.0751+47600,0))+MIN(260000,ROUNDDOWN(MAX(0,N867-430000)*0.028+17600,0))+MIN(30000,ROUNDDOWN(MAX(0,N867-430000)*0.0027+1873,0))+IF("いいえ"="はい",MIN(170000,ROUNDDOWN(MAX(0,N867-430000)*0.0243+17800,0)),0)</f>
        <v/>
      </c>
      <c r="P867" s="19">
        <f>IF(""="",215040+O867,"")</f>
        <v/>
      </c>
      <c r="Q867" s="19">
        <f>IF(N867&gt;23500000,NA(),IF(N867&lt;=4890000,1040000,IF(N867&lt;=6550000,670000,620000)))</f>
        <v/>
      </c>
      <c r="R867" s="19">
        <f>MAX(0,ROUNDDOWN(N867-P867-Q867-0,-3))</f>
        <v/>
      </c>
      <c r="S867" s="19">
        <f>IF(R867&lt;=0,0,ROUNDDOWN((R867*LOOKUP(R867,{0,1950001,3300001,6950001,9000001,18000001,40000001},{0.05,0.1,0.2,0.23,0.33,0.4,0.45})-LOOKUP(R867,{0,1950001,3300001,6950001,9000001,18000001,40000001},{0,97500,427500,636000,1536000,2796000,4796000}))*1.021,-2))</f>
        <v/>
      </c>
      <c r="T867" s="19">
        <f>MAX(0,ROUNDDOWN(N867-P867-430000-0,-3))</f>
        <v/>
      </c>
      <c r="U867" s="19">
        <f>IF(N867&lt;=450000,0,MAX(0,ROUNDDOWN(T867*0.06-MIN(50000,T867)*0.03,-2))+MAX(0,ROUNDDOWN(T867*0.04-MIN(50000,T867)*0.02,-2)))</f>
        <v/>
      </c>
      <c r="V867" s="19">
        <f>S867+U867+O867</f>
        <v/>
      </c>
      <c r="W867" s="19">
        <f>MIN(550000,MAX(0,$B867))</f>
        <v/>
      </c>
      <c r="X867" s="19">
        <f>$B867-W867</f>
        <v/>
      </c>
      <c r="Y867" s="19">
        <f>MIN(670000,ROUNDDOWN(MAX(0,X867-430000)*0.0751+47600,0))+MIN(260000,ROUNDDOWN(MAX(0,X867-430000)*0.028+17600,0))+MIN(30000,ROUNDDOWN(MAX(0,X867-430000)*0.0027+1873,0))+IF("いいえ"="はい",MIN(170000,ROUNDDOWN(MAX(0,X867-430000)*0.0243+17800,0)),0)</f>
        <v/>
      </c>
      <c r="Z867" s="19">
        <f>IF(""="",215040+Y867,"")</f>
        <v/>
      </c>
      <c r="AA867" s="19">
        <f>IF(X867&gt;23500000,NA(),IF(X867&lt;=4890000,1040000,IF(X867&lt;=6550000,670000,620000)))</f>
        <v/>
      </c>
      <c r="AB867" s="19">
        <f>MAX(0,ROUNDDOWN(X867-Z867-AA867-0,-3))</f>
        <v/>
      </c>
      <c r="AC867" s="19">
        <f>IF(AB867&lt;=0,0,ROUNDDOWN((AB867*LOOKUP(AB867,{0,1950001,3300001,6950001,9000001,18000001,40000001},{0.05,0.1,0.2,0.23,0.33,0.4,0.45})-LOOKUP(AB867,{0,1950001,3300001,6950001,9000001,18000001,40000001},{0,97500,427500,636000,1536000,2796000,4796000}))*1.021,-2))</f>
        <v/>
      </c>
      <c r="AD867" s="19">
        <f>MAX(0,ROUNDDOWN(X867-Z867-430000-0,-3))</f>
        <v/>
      </c>
      <c r="AE867" s="19">
        <f>IF(X867&lt;=450000,0,MAX(0,ROUNDDOWN(AD867*0.06-MIN(50000,AD867)*0.03,-2))+MAX(0,ROUNDDOWN(AD867*0.04-MIN(50000,AD867)*0.02,-2)))</f>
        <v/>
      </c>
      <c r="AF867" s="19">
        <f>AC867+AE867+Y867</f>
        <v/>
      </c>
      <c r="AG867" s="19">
        <f>MIN(650000,MAX(0,$B867))</f>
        <v/>
      </c>
      <c r="AH867" s="19">
        <f>$B867-AG867</f>
        <v/>
      </c>
      <c r="AI867" s="19">
        <f>MIN(670000,ROUNDDOWN(MAX(0,AH867-430000)*0.0751+47600,0))+MIN(260000,ROUNDDOWN(MAX(0,AH867-430000)*0.028+17600,0))+MIN(30000,ROUNDDOWN(MAX(0,AH867-430000)*0.0027+1873,0))+IF("いいえ"="はい",MIN(170000,ROUNDDOWN(MAX(0,AH867-430000)*0.0243+17800,0)),0)</f>
        <v/>
      </c>
      <c r="AJ867" s="19">
        <f>IF(""="",215040+AI867,"")</f>
        <v/>
      </c>
      <c r="AK867" s="19">
        <f>IF(AH867&gt;23500000,NA(),IF(AH867&lt;=4890000,1040000,IF(AH867&lt;=6550000,670000,620000)))</f>
        <v/>
      </c>
      <c r="AL867" s="19">
        <f>MAX(0,ROUNDDOWN(AH867-AJ867-AK867-0,-3))</f>
        <v/>
      </c>
      <c r="AM867" s="19">
        <f>IF(AL867&lt;=0,0,ROUNDDOWN((AL867*LOOKUP(AL867,{0,1950001,3300001,6950001,9000001,18000001,40000001},{0.05,0.1,0.2,0.23,0.33,0.4,0.45})-LOOKUP(AL867,{0,1950001,3300001,6950001,9000001,18000001,40000001},{0,97500,427500,636000,1536000,2796000,4796000}))*1.021,-2))</f>
        <v/>
      </c>
      <c r="AN867" s="19">
        <f>MAX(0,ROUNDDOWN(AH867-AJ867-430000-0,-3))</f>
        <v/>
      </c>
      <c r="AO867" s="19">
        <f>IF(AH867&lt;=450000,0,MAX(0,ROUNDDOWN(AN867*0.06-MIN(50000,AN867)*0.03,-2))+MAX(0,ROUNDDOWN(AN867*0.04-MIN(50000,AN867)*0.02,-2)))</f>
        <v/>
      </c>
      <c r="AP867" s="19">
        <f>AM867+AO867+AI867</f>
        <v/>
      </c>
      <c r="AQ867" s="19">
        <f>MIN(750000,MAX(0,$B867))</f>
        <v/>
      </c>
      <c r="AR867" s="19">
        <f>$B867-AQ867</f>
        <v/>
      </c>
      <c r="AS867" s="19">
        <f>MIN(670000,ROUNDDOWN(MAX(0,AR867-430000)*0.0751+47600,0))+MIN(260000,ROUNDDOWN(MAX(0,AR867-430000)*0.028+17600,0))+MIN(30000,ROUNDDOWN(MAX(0,AR867-430000)*0.0027+1873,0))+IF("いいえ"="はい",MIN(170000,ROUNDDOWN(MAX(0,AR867-430000)*0.0243+17800,0)),0)</f>
        <v/>
      </c>
      <c r="AT867" s="19">
        <f>IF(""="",215040+AS867,"")</f>
        <v/>
      </c>
      <c r="AU867" s="19">
        <f>IF(AR867&gt;23500000,NA(),IF(AR867&lt;=4890000,1040000,IF(AR867&lt;=6550000,670000,620000)))</f>
        <v/>
      </c>
      <c r="AV867" s="19">
        <f>MAX(0,ROUNDDOWN(AR867-AT867-AU867-0,-3))</f>
        <v/>
      </c>
      <c r="AW867" s="19">
        <f>IF(AV867&lt;=0,0,ROUNDDOWN((AV867*LOOKUP(AV867,{0,1950001,3300001,6950001,9000001,18000001,40000001},{0.05,0.1,0.2,0.23,0.33,0.4,0.45})-LOOKUP(AV867,{0,1950001,3300001,6950001,9000001,18000001,40000001},{0,97500,427500,636000,1536000,2796000,4796000}))*1.021,-2))</f>
        <v/>
      </c>
      <c r="AX867" s="19">
        <f>MAX(0,ROUNDDOWN(AR867-AT867-430000-0,-3))</f>
        <v/>
      </c>
      <c r="AY867" s="19">
        <f>IF(AR867&lt;=450000,0,MAX(0,ROUNDDOWN(AX867*0.06-MIN(50000,AX867)*0.03,-2))+MAX(0,ROUNDDOWN(AX867*0.04-MIN(50000,AX867)*0.02,-2)))</f>
        <v/>
      </c>
      <c r="AZ867" s="19">
        <f>AW867+AY867+AS867</f>
        <v/>
      </c>
    </row>
    <row r="868">
      <c r="A868" t="inlineStr">
        <is>
          <t>1万円刻み</t>
        </is>
      </c>
      <c r="B868" s="19">
        <f>'3_1万円刻み'!$A$851</f>
        <v/>
      </c>
      <c r="C868" s="19">
        <f>MIN(0,MAX(0,$B868))</f>
        <v/>
      </c>
      <c r="D868" s="19">
        <f>$B868-C868</f>
        <v/>
      </c>
      <c r="E868" s="19">
        <f>MIN(670000,ROUNDDOWN(MAX(0,D868-430000)*0.0751+47600,0))+MIN(260000,ROUNDDOWN(MAX(0,D868-430000)*0.028+17600,0))+MIN(30000,ROUNDDOWN(MAX(0,D868-430000)*0.0027+1873,0))+IF("いいえ"="はい",MIN(170000,ROUNDDOWN(MAX(0,D868-430000)*0.0243+17800,0)),0)</f>
        <v/>
      </c>
      <c r="F868" s="19">
        <f>IF(""="",215040+E868,"")</f>
        <v/>
      </c>
      <c r="G868" s="19">
        <f>IF(D868&gt;23500000,NA(),IF(D868&lt;=4890000,1040000,IF(D868&lt;=6550000,670000,620000)))</f>
        <v/>
      </c>
      <c r="H868" s="19">
        <f>MAX(0,ROUNDDOWN(D868-F868-G868-0,-3))</f>
        <v/>
      </c>
      <c r="I868" s="19">
        <f>IF(H868&lt;=0,0,ROUNDDOWN((H868*LOOKUP(H868,{0,1950001,3300001,6950001,9000001,18000001,40000001},{0.05,0.1,0.2,0.23,0.33,0.4,0.45})-LOOKUP(H868,{0,1950001,3300001,6950001,9000001,18000001,40000001},{0,97500,427500,636000,1536000,2796000,4796000}))*1.021,-2))</f>
        <v/>
      </c>
      <c r="J868" s="19">
        <f>MAX(0,ROUNDDOWN(D868-F868-430000-0,-3))</f>
        <v/>
      </c>
      <c r="K868" s="19">
        <f>IF(D868&lt;=450000,0,MAX(0,ROUNDDOWN(J868*0.06-MIN(50000,J868)*0.03,-2))+MAX(0,ROUNDDOWN(J868*0.04-MIN(50000,J868)*0.02,-2)))</f>
        <v/>
      </c>
      <c r="L868" s="19">
        <f>I868+K868+E868</f>
        <v/>
      </c>
      <c r="M868" s="19">
        <f>MIN(100000,MAX(0,$B868))</f>
        <v/>
      </c>
      <c r="N868" s="19">
        <f>$B868-M868</f>
        <v/>
      </c>
      <c r="O868" s="19">
        <f>MIN(670000,ROUNDDOWN(MAX(0,N868-430000)*0.0751+47600,0))+MIN(260000,ROUNDDOWN(MAX(0,N868-430000)*0.028+17600,0))+MIN(30000,ROUNDDOWN(MAX(0,N868-430000)*0.0027+1873,0))+IF("いいえ"="はい",MIN(170000,ROUNDDOWN(MAX(0,N868-430000)*0.0243+17800,0)),0)</f>
        <v/>
      </c>
      <c r="P868" s="19">
        <f>IF(""="",215040+O868,"")</f>
        <v/>
      </c>
      <c r="Q868" s="19">
        <f>IF(N868&gt;23500000,NA(),IF(N868&lt;=4890000,1040000,IF(N868&lt;=6550000,670000,620000)))</f>
        <v/>
      </c>
      <c r="R868" s="19">
        <f>MAX(0,ROUNDDOWN(N868-P868-Q868-0,-3))</f>
        <v/>
      </c>
      <c r="S868" s="19">
        <f>IF(R868&lt;=0,0,ROUNDDOWN((R868*LOOKUP(R868,{0,1950001,3300001,6950001,9000001,18000001,40000001},{0.05,0.1,0.2,0.23,0.33,0.4,0.45})-LOOKUP(R868,{0,1950001,3300001,6950001,9000001,18000001,40000001},{0,97500,427500,636000,1536000,2796000,4796000}))*1.021,-2))</f>
        <v/>
      </c>
      <c r="T868" s="19">
        <f>MAX(0,ROUNDDOWN(N868-P868-430000-0,-3))</f>
        <v/>
      </c>
      <c r="U868" s="19">
        <f>IF(N868&lt;=450000,0,MAX(0,ROUNDDOWN(T868*0.06-MIN(50000,T868)*0.03,-2))+MAX(0,ROUNDDOWN(T868*0.04-MIN(50000,T868)*0.02,-2)))</f>
        <v/>
      </c>
      <c r="V868" s="19">
        <f>S868+U868+O868</f>
        <v/>
      </c>
      <c r="W868" s="19">
        <f>MIN(550000,MAX(0,$B868))</f>
        <v/>
      </c>
      <c r="X868" s="19">
        <f>$B868-W868</f>
        <v/>
      </c>
      <c r="Y868" s="19">
        <f>MIN(670000,ROUNDDOWN(MAX(0,X868-430000)*0.0751+47600,0))+MIN(260000,ROUNDDOWN(MAX(0,X868-430000)*0.028+17600,0))+MIN(30000,ROUNDDOWN(MAX(0,X868-430000)*0.0027+1873,0))+IF("いいえ"="はい",MIN(170000,ROUNDDOWN(MAX(0,X868-430000)*0.0243+17800,0)),0)</f>
        <v/>
      </c>
      <c r="Z868" s="19">
        <f>IF(""="",215040+Y868,"")</f>
        <v/>
      </c>
      <c r="AA868" s="19">
        <f>IF(X868&gt;23500000,NA(),IF(X868&lt;=4890000,1040000,IF(X868&lt;=6550000,670000,620000)))</f>
        <v/>
      </c>
      <c r="AB868" s="19">
        <f>MAX(0,ROUNDDOWN(X868-Z868-AA868-0,-3))</f>
        <v/>
      </c>
      <c r="AC868" s="19">
        <f>IF(AB868&lt;=0,0,ROUNDDOWN((AB868*LOOKUP(AB868,{0,1950001,3300001,6950001,9000001,18000001,40000001},{0.05,0.1,0.2,0.23,0.33,0.4,0.45})-LOOKUP(AB868,{0,1950001,3300001,6950001,9000001,18000001,40000001},{0,97500,427500,636000,1536000,2796000,4796000}))*1.021,-2))</f>
        <v/>
      </c>
      <c r="AD868" s="19">
        <f>MAX(0,ROUNDDOWN(X868-Z868-430000-0,-3))</f>
        <v/>
      </c>
      <c r="AE868" s="19">
        <f>IF(X868&lt;=450000,0,MAX(0,ROUNDDOWN(AD868*0.06-MIN(50000,AD868)*0.03,-2))+MAX(0,ROUNDDOWN(AD868*0.04-MIN(50000,AD868)*0.02,-2)))</f>
        <v/>
      </c>
      <c r="AF868" s="19">
        <f>AC868+AE868+Y868</f>
        <v/>
      </c>
      <c r="AG868" s="19">
        <f>MIN(650000,MAX(0,$B868))</f>
        <v/>
      </c>
      <c r="AH868" s="19">
        <f>$B868-AG868</f>
        <v/>
      </c>
      <c r="AI868" s="19">
        <f>MIN(670000,ROUNDDOWN(MAX(0,AH868-430000)*0.0751+47600,0))+MIN(260000,ROUNDDOWN(MAX(0,AH868-430000)*0.028+17600,0))+MIN(30000,ROUNDDOWN(MAX(0,AH868-430000)*0.0027+1873,0))+IF("いいえ"="はい",MIN(170000,ROUNDDOWN(MAX(0,AH868-430000)*0.0243+17800,0)),0)</f>
        <v/>
      </c>
      <c r="AJ868" s="19">
        <f>IF(""="",215040+AI868,"")</f>
        <v/>
      </c>
      <c r="AK868" s="19">
        <f>IF(AH868&gt;23500000,NA(),IF(AH868&lt;=4890000,1040000,IF(AH868&lt;=6550000,670000,620000)))</f>
        <v/>
      </c>
      <c r="AL868" s="19">
        <f>MAX(0,ROUNDDOWN(AH868-AJ868-AK868-0,-3))</f>
        <v/>
      </c>
      <c r="AM868" s="19">
        <f>IF(AL868&lt;=0,0,ROUNDDOWN((AL868*LOOKUP(AL868,{0,1950001,3300001,6950001,9000001,18000001,40000001},{0.05,0.1,0.2,0.23,0.33,0.4,0.45})-LOOKUP(AL868,{0,1950001,3300001,6950001,9000001,18000001,40000001},{0,97500,427500,636000,1536000,2796000,4796000}))*1.021,-2))</f>
        <v/>
      </c>
      <c r="AN868" s="19">
        <f>MAX(0,ROUNDDOWN(AH868-AJ868-430000-0,-3))</f>
        <v/>
      </c>
      <c r="AO868" s="19">
        <f>IF(AH868&lt;=450000,0,MAX(0,ROUNDDOWN(AN868*0.06-MIN(50000,AN868)*0.03,-2))+MAX(0,ROUNDDOWN(AN868*0.04-MIN(50000,AN868)*0.02,-2)))</f>
        <v/>
      </c>
      <c r="AP868" s="19">
        <f>AM868+AO868+AI868</f>
        <v/>
      </c>
      <c r="AQ868" s="19">
        <f>MIN(750000,MAX(0,$B868))</f>
        <v/>
      </c>
      <c r="AR868" s="19">
        <f>$B868-AQ868</f>
        <v/>
      </c>
      <c r="AS868" s="19">
        <f>MIN(670000,ROUNDDOWN(MAX(0,AR868-430000)*0.0751+47600,0))+MIN(260000,ROUNDDOWN(MAX(0,AR868-430000)*0.028+17600,0))+MIN(30000,ROUNDDOWN(MAX(0,AR868-430000)*0.0027+1873,0))+IF("いいえ"="はい",MIN(170000,ROUNDDOWN(MAX(0,AR868-430000)*0.0243+17800,0)),0)</f>
        <v/>
      </c>
      <c r="AT868" s="19">
        <f>IF(""="",215040+AS868,"")</f>
        <v/>
      </c>
      <c r="AU868" s="19">
        <f>IF(AR868&gt;23500000,NA(),IF(AR868&lt;=4890000,1040000,IF(AR868&lt;=6550000,670000,620000)))</f>
        <v/>
      </c>
      <c r="AV868" s="19">
        <f>MAX(0,ROUNDDOWN(AR868-AT868-AU868-0,-3))</f>
        <v/>
      </c>
      <c r="AW868" s="19">
        <f>IF(AV868&lt;=0,0,ROUNDDOWN((AV868*LOOKUP(AV868,{0,1950001,3300001,6950001,9000001,18000001,40000001},{0.05,0.1,0.2,0.23,0.33,0.4,0.45})-LOOKUP(AV868,{0,1950001,3300001,6950001,9000001,18000001,40000001},{0,97500,427500,636000,1536000,2796000,4796000}))*1.021,-2))</f>
        <v/>
      </c>
      <c r="AX868" s="19">
        <f>MAX(0,ROUNDDOWN(AR868-AT868-430000-0,-3))</f>
        <v/>
      </c>
      <c r="AY868" s="19">
        <f>IF(AR868&lt;=450000,0,MAX(0,ROUNDDOWN(AX868*0.06-MIN(50000,AX868)*0.03,-2))+MAX(0,ROUNDDOWN(AX868*0.04-MIN(50000,AX868)*0.02,-2)))</f>
        <v/>
      </c>
      <c r="AZ868" s="19">
        <f>AW868+AY868+AS868</f>
        <v/>
      </c>
    </row>
    <row r="869">
      <c r="A869" t="inlineStr">
        <is>
          <t>1万円刻み</t>
        </is>
      </c>
      <c r="B869" s="19">
        <f>'3_1万円刻み'!$A$852</f>
        <v/>
      </c>
      <c r="C869" s="19">
        <f>MIN(0,MAX(0,$B869))</f>
        <v/>
      </c>
      <c r="D869" s="19">
        <f>$B869-C869</f>
        <v/>
      </c>
      <c r="E869" s="19">
        <f>MIN(670000,ROUNDDOWN(MAX(0,D869-430000)*0.0751+47600,0))+MIN(260000,ROUNDDOWN(MAX(0,D869-430000)*0.028+17600,0))+MIN(30000,ROUNDDOWN(MAX(0,D869-430000)*0.0027+1873,0))+IF("いいえ"="はい",MIN(170000,ROUNDDOWN(MAX(0,D869-430000)*0.0243+17800,0)),0)</f>
        <v/>
      </c>
      <c r="F869" s="19">
        <f>IF(""="",215040+E869,"")</f>
        <v/>
      </c>
      <c r="G869" s="19">
        <f>IF(D869&gt;23500000,NA(),IF(D869&lt;=4890000,1040000,IF(D869&lt;=6550000,670000,620000)))</f>
        <v/>
      </c>
      <c r="H869" s="19">
        <f>MAX(0,ROUNDDOWN(D869-F869-G869-0,-3))</f>
        <v/>
      </c>
      <c r="I869" s="19">
        <f>IF(H869&lt;=0,0,ROUNDDOWN((H869*LOOKUP(H869,{0,1950001,3300001,6950001,9000001,18000001,40000001},{0.05,0.1,0.2,0.23,0.33,0.4,0.45})-LOOKUP(H869,{0,1950001,3300001,6950001,9000001,18000001,40000001},{0,97500,427500,636000,1536000,2796000,4796000}))*1.021,-2))</f>
        <v/>
      </c>
      <c r="J869" s="19">
        <f>MAX(0,ROUNDDOWN(D869-F869-430000-0,-3))</f>
        <v/>
      </c>
      <c r="K869" s="19">
        <f>IF(D869&lt;=450000,0,MAX(0,ROUNDDOWN(J869*0.06-MIN(50000,J869)*0.03,-2))+MAX(0,ROUNDDOWN(J869*0.04-MIN(50000,J869)*0.02,-2)))</f>
        <v/>
      </c>
      <c r="L869" s="19">
        <f>I869+K869+E869</f>
        <v/>
      </c>
      <c r="M869" s="19">
        <f>MIN(100000,MAX(0,$B869))</f>
        <v/>
      </c>
      <c r="N869" s="19">
        <f>$B869-M869</f>
        <v/>
      </c>
      <c r="O869" s="19">
        <f>MIN(670000,ROUNDDOWN(MAX(0,N869-430000)*0.0751+47600,0))+MIN(260000,ROUNDDOWN(MAX(0,N869-430000)*0.028+17600,0))+MIN(30000,ROUNDDOWN(MAX(0,N869-430000)*0.0027+1873,0))+IF("いいえ"="はい",MIN(170000,ROUNDDOWN(MAX(0,N869-430000)*0.0243+17800,0)),0)</f>
        <v/>
      </c>
      <c r="P869" s="19">
        <f>IF(""="",215040+O869,"")</f>
        <v/>
      </c>
      <c r="Q869" s="19">
        <f>IF(N869&gt;23500000,NA(),IF(N869&lt;=4890000,1040000,IF(N869&lt;=6550000,670000,620000)))</f>
        <v/>
      </c>
      <c r="R869" s="19">
        <f>MAX(0,ROUNDDOWN(N869-P869-Q869-0,-3))</f>
        <v/>
      </c>
      <c r="S869" s="19">
        <f>IF(R869&lt;=0,0,ROUNDDOWN((R869*LOOKUP(R869,{0,1950001,3300001,6950001,9000001,18000001,40000001},{0.05,0.1,0.2,0.23,0.33,0.4,0.45})-LOOKUP(R869,{0,1950001,3300001,6950001,9000001,18000001,40000001},{0,97500,427500,636000,1536000,2796000,4796000}))*1.021,-2))</f>
        <v/>
      </c>
      <c r="T869" s="19">
        <f>MAX(0,ROUNDDOWN(N869-P869-430000-0,-3))</f>
        <v/>
      </c>
      <c r="U869" s="19">
        <f>IF(N869&lt;=450000,0,MAX(0,ROUNDDOWN(T869*0.06-MIN(50000,T869)*0.03,-2))+MAX(0,ROUNDDOWN(T869*0.04-MIN(50000,T869)*0.02,-2)))</f>
        <v/>
      </c>
      <c r="V869" s="19">
        <f>S869+U869+O869</f>
        <v/>
      </c>
      <c r="W869" s="19">
        <f>MIN(550000,MAX(0,$B869))</f>
        <v/>
      </c>
      <c r="X869" s="19">
        <f>$B869-W869</f>
        <v/>
      </c>
      <c r="Y869" s="19">
        <f>MIN(670000,ROUNDDOWN(MAX(0,X869-430000)*0.0751+47600,0))+MIN(260000,ROUNDDOWN(MAX(0,X869-430000)*0.028+17600,0))+MIN(30000,ROUNDDOWN(MAX(0,X869-430000)*0.0027+1873,0))+IF("いいえ"="はい",MIN(170000,ROUNDDOWN(MAX(0,X869-430000)*0.0243+17800,0)),0)</f>
        <v/>
      </c>
      <c r="Z869" s="19">
        <f>IF(""="",215040+Y869,"")</f>
        <v/>
      </c>
      <c r="AA869" s="19">
        <f>IF(X869&gt;23500000,NA(),IF(X869&lt;=4890000,1040000,IF(X869&lt;=6550000,670000,620000)))</f>
        <v/>
      </c>
      <c r="AB869" s="19">
        <f>MAX(0,ROUNDDOWN(X869-Z869-AA869-0,-3))</f>
        <v/>
      </c>
      <c r="AC869" s="19">
        <f>IF(AB869&lt;=0,0,ROUNDDOWN((AB869*LOOKUP(AB869,{0,1950001,3300001,6950001,9000001,18000001,40000001},{0.05,0.1,0.2,0.23,0.33,0.4,0.45})-LOOKUP(AB869,{0,1950001,3300001,6950001,9000001,18000001,40000001},{0,97500,427500,636000,1536000,2796000,4796000}))*1.021,-2))</f>
        <v/>
      </c>
      <c r="AD869" s="19">
        <f>MAX(0,ROUNDDOWN(X869-Z869-430000-0,-3))</f>
        <v/>
      </c>
      <c r="AE869" s="19">
        <f>IF(X869&lt;=450000,0,MAX(0,ROUNDDOWN(AD869*0.06-MIN(50000,AD869)*0.03,-2))+MAX(0,ROUNDDOWN(AD869*0.04-MIN(50000,AD869)*0.02,-2)))</f>
        <v/>
      </c>
      <c r="AF869" s="19">
        <f>AC869+AE869+Y869</f>
        <v/>
      </c>
      <c r="AG869" s="19">
        <f>MIN(650000,MAX(0,$B869))</f>
        <v/>
      </c>
      <c r="AH869" s="19">
        <f>$B869-AG869</f>
        <v/>
      </c>
      <c r="AI869" s="19">
        <f>MIN(670000,ROUNDDOWN(MAX(0,AH869-430000)*0.0751+47600,0))+MIN(260000,ROUNDDOWN(MAX(0,AH869-430000)*0.028+17600,0))+MIN(30000,ROUNDDOWN(MAX(0,AH869-430000)*0.0027+1873,0))+IF("いいえ"="はい",MIN(170000,ROUNDDOWN(MAX(0,AH869-430000)*0.0243+17800,0)),0)</f>
        <v/>
      </c>
      <c r="AJ869" s="19">
        <f>IF(""="",215040+AI869,"")</f>
        <v/>
      </c>
      <c r="AK869" s="19">
        <f>IF(AH869&gt;23500000,NA(),IF(AH869&lt;=4890000,1040000,IF(AH869&lt;=6550000,670000,620000)))</f>
        <v/>
      </c>
      <c r="AL869" s="19">
        <f>MAX(0,ROUNDDOWN(AH869-AJ869-AK869-0,-3))</f>
        <v/>
      </c>
      <c r="AM869" s="19">
        <f>IF(AL869&lt;=0,0,ROUNDDOWN((AL869*LOOKUP(AL869,{0,1950001,3300001,6950001,9000001,18000001,40000001},{0.05,0.1,0.2,0.23,0.33,0.4,0.45})-LOOKUP(AL869,{0,1950001,3300001,6950001,9000001,18000001,40000001},{0,97500,427500,636000,1536000,2796000,4796000}))*1.021,-2))</f>
        <v/>
      </c>
      <c r="AN869" s="19">
        <f>MAX(0,ROUNDDOWN(AH869-AJ869-430000-0,-3))</f>
        <v/>
      </c>
      <c r="AO869" s="19">
        <f>IF(AH869&lt;=450000,0,MAX(0,ROUNDDOWN(AN869*0.06-MIN(50000,AN869)*0.03,-2))+MAX(0,ROUNDDOWN(AN869*0.04-MIN(50000,AN869)*0.02,-2)))</f>
        <v/>
      </c>
      <c r="AP869" s="19">
        <f>AM869+AO869+AI869</f>
        <v/>
      </c>
      <c r="AQ869" s="19">
        <f>MIN(750000,MAX(0,$B869))</f>
        <v/>
      </c>
      <c r="AR869" s="19">
        <f>$B869-AQ869</f>
        <v/>
      </c>
      <c r="AS869" s="19">
        <f>MIN(670000,ROUNDDOWN(MAX(0,AR869-430000)*0.0751+47600,0))+MIN(260000,ROUNDDOWN(MAX(0,AR869-430000)*0.028+17600,0))+MIN(30000,ROUNDDOWN(MAX(0,AR869-430000)*0.0027+1873,0))+IF("いいえ"="はい",MIN(170000,ROUNDDOWN(MAX(0,AR869-430000)*0.0243+17800,0)),0)</f>
        <v/>
      </c>
      <c r="AT869" s="19">
        <f>IF(""="",215040+AS869,"")</f>
        <v/>
      </c>
      <c r="AU869" s="19">
        <f>IF(AR869&gt;23500000,NA(),IF(AR869&lt;=4890000,1040000,IF(AR869&lt;=6550000,670000,620000)))</f>
        <v/>
      </c>
      <c r="AV869" s="19">
        <f>MAX(0,ROUNDDOWN(AR869-AT869-AU869-0,-3))</f>
        <v/>
      </c>
      <c r="AW869" s="19">
        <f>IF(AV869&lt;=0,0,ROUNDDOWN((AV869*LOOKUP(AV869,{0,1950001,3300001,6950001,9000001,18000001,40000001},{0.05,0.1,0.2,0.23,0.33,0.4,0.45})-LOOKUP(AV869,{0,1950001,3300001,6950001,9000001,18000001,40000001},{0,97500,427500,636000,1536000,2796000,4796000}))*1.021,-2))</f>
        <v/>
      </c>
      <c r="AX869" s="19">
        <f>MAX(0,ROUNDDOWN(AR869-AT869-430000-0,-3))</f>
        <v/>
      </c>
      <c r="AY869" s="19">
        <f>IF(AR869&lt;=450000,0,MAX(0,ROUNDDOWN(AX869*0.06-MIN(50000,AX869)*0.03,-2))+MAX(0,ROUNDDOWN(AX869*0.04-MIN(50000,AX869)*0.02,-2)))</f>
        <v/>
      </c>
      <c r="AZ869" s="19">
        <f>AW869+AY869+AS869</f>
        <v/>
      </c>
    </row>
    <row r="870">
      <c r="A870" t="inlineStr">
        <is>
          <t>1万円刻み</t>
        </is>
      </c>
      <c r="B870" s="19">
        <f>'3_1万円刻み'!$A$853</f>
        <v/>
      </c>
      <c r="C870" s="19">
        <f>MIN(0,MAX(0,$B870))</f>
        <v/>
      </c>
      <c r="D870" s="19">
        <f>$B870-C870</f>
        <v/>
      </c>
      <c r="E870" s="19">
        <f>MIN(670000,ROUNDDOWN(MAX(0,D870-430000)*0.0751+47600,0))+MIN(260000,ROUNDDOWN(MAX(0,D870-430000)*0.028+17600,0))+MIN(30000,ROUNDDOWN(MAX(0,D870-430000)*0.0027+1873,0))+IF("いいえ"="はい",MIN(170000,ROUNDDOWN(MAX(0,D870-430000)*0.0243+17800,0)),0)</f>
        <v/>
      </c>
      <c r="F870" s="19">
        <f>IF(""="",215040+E870,"")</f>
        <v/>
      </c>
      <c r="G870" s="19">
        <f>IF(D870&gt;23500000,NA(),IF(D870&lt;=4890000,1040000,IF(D870&lt;=6550000,670000,620000)))</f>
        <v/>
      </c>
      <c r="H870" s="19">
        <f>MAX(0,ROUNDDOWN(D870-F870-G870-0,-3))</f>
        <v/>
      </c>
      <c r="I870" s="19">
        <f>IF(H870&lt;=0,0,ROUNDDOWN((H870*LOOKUP(H870,{0,1950001,3300001,6950001,9000001,18000001,40000001},{0.05,0.1,0.2,0.23,0.33,0.4,0.45})-LOOKUP(H870,{0,1950001,3300001,6950001,9000001,18000001,40000001},{0,97500,427500,636000,1536000,2796000,4796000}))*1.021,-2))</f>
        <v/>
      </c>
      <c r="J870" s="19">
        <f>MAX(0,ROUNDDOWN(D870-F870-430000-0,-3))</f>
        <v/>
      </c>
      <c r="K870" s="19">
        <f>IF(D870&lt;=450000,0,MAX(0,ROUNDDOWN(J870*0.06-MIN(50000,J870)*0.03,-2))+MAX(0,ROUNDDOWN(J870*0.04-MIN(50000,J870)*0.02,-2)))</f>
        <v/>
      </c>
      <c r="L870" s="19">
        <f>I870+K870+E870</f>
        <v/>
      </c>
      <c r="M870" s="19">
        <f>MIN(100000,MAX(0,$B870))</f>
        <v/>
      </c>
      <c r="N870" s="19">
        <f>$B870-M870</f>
        <v/>
      </c>
      <c r="O870" s="19">
        <f>MIN(670000,ROUNDDOWN(MAX(0,N870-430000)*0.0751+47600,0))+MIN(260000,ROUNDDOWN(MAX(0,N870-430000)*0.028+17600,0))+MIN(30000,ROUNDDOWN(MAX(0,N870-430000)*0.0027+1873,0))+IF("いいえ"="はい",MIN(170000,ROUNDDOWN(MAX(0,N870-430000)*0.0243+17800,0)),0)</f>
        <v/>
      </c>
      <c r="P870" s="19">
        <f>IF(""="",215040+O870,"")</f>
        <v/>
      </c>
      <c r="Q870" s="19">
        <f>IF(N870&gt;23500000,NA(),IF(N870&lt;=4890000,1040000,IF(N870&lt;=6550000,670000,620000)))</f>
        <v/>
      </c>
      <c r="R870" s="19">
        <f>MAX(0,ROUNDDOWN(N870-P870-Q870-0,-3))</f>
        <v/>
      </c>
      <c r="S870" s="19">
        <f>IF(R870&lt;=0,0,ROUNDDOWN((R870*LOOKUP(R870,{0,1950001,3300001,6950001,9000001,18000001,40000001},{0.05,0.1,0.2,0.23,0.33,0.4,0.45})-LOOKUP(R870,{0,1950001,3300001,6950001,9000001,18000001,40000001},{0,97500,427500,636000,1536000,2796000,4796000}))*1.021,-2))</f>
        <v/>
      </c>
      <c r="T870" s="19">
        <f>MAX(0,ROUNDDOWN(N870-P870-430000-0,-3))</f>
        <v/>
      </c>
      <c r="U870" s="19">
        <f>IF(N870&lt;=450000,0,MAX(0,ROUNDDOWN(T870*0.06-MIN(50000,T870)*0.03,-2))+MAX(0,ROUNDDOWN(T870*0.04-MIN(50000,T870)*0.02,-2)))</f>
        <v/>
      </c>
      <c r="V870" s="19">
        <f>S870+U870+O870</f>
        <v/>
      </c>
      <c r="W870" s="19">
        <f>MIN(550000,MAX(0,$B870))</f>
        <v/>
      </c>
      <c r="X870" s="19">
        <f>$B870-W870</f>
        <v/>
      </c>
      <c r="Y870" s="19">
        <f>MIN(670000,ROUNDDOWN(MAX(0,X870-430000)*0.0751+47600,0))+MIN(260000,ROUNDDOWN(MAX(0,X870-430000)*0.028+17600,0))+MIN(30000,ROUNDDOWN(MAX(0,X870-430000)*0.0027+1873,0))+IF("いいえ"="はい",MIN(170000,ROUNDDOWN(MAX(0,X870-430000)*0.0243+17800,0)),0)</f>
        <v/>
      </c>
      <c r="Z870" s="19">
        <f>IF(""="",215040+Y870,"")</f>
        <v/>
      </c>
      <c r="AA870" s="19">
        <f>IF(X870&gt;23500000,NA(),IF(X870&lt;=4890000,1040000,IF(X870&lt;=6550000,670000,620000)))</f>
        <v/>
      </c>
      <c r="AB870" s="19">
        <f>MAX(0,ROUNDDOWN(X870-Z870-AA870-0,-3))</f>
        <v/>
      </c>
      <c r="AC870" s="19">
        <f>IF(AB870&lt;=0,0,ROUNDDOWN((AB870*LOOKUP(AB870,{0,1950001,3300001,6950001,9000001,18000001,40000001},{0.05,0.1,0.2,0.23,0.33,0.4,0.45})-LOOKUP(AB870,{0,1950001,3300001,6950001,9000001,18000001,40000001},{0,97500,427500,636000,1536000,2796000,4796000}))*1.021,-2))</f>
        <v/>
      </c>
      <c r="AD870" s="19">
        <f>MAX(0,ROUNDDOWN(X870-Z870-430000-0,-3))</f>
        <v/>
      </c>
      <c r="AE870" s="19">
        <f>IF(X870&lt;=450000,0,MAX(0,ROUNDDOWN(AD870*0.06-MIN(50000,AD870)*0.03,-2))+MAX(0,ROUNDDOWN(AD870*0.04-MIN(50000,AD870)*0.02,-2)))</f>
        <v/>
      </c>
      <c r="AF870" s="19">
        <f>AC870+AE870+Y870</f>
        <v/>
      </c>
      <c r="AG870" s="19">
        <f>MIN(650000,MAX(0,$B870))</f>
        <v/>
      </c>
      <c r="AH870" s="19">
        <f>$B870-AG870</f>
        <v/>
      </c>
      <c r="AI870" s="19">
        <f>MIN(670000,ROUNDDOWN(MAX(0,AH870-430000)*0.0751+47600,0))+MIN(260000,ROUNDDOWN(MAX(0,AH870-430000)*0.028+17600,0))+MIN(30000,ROUNDDOWN(MAX(0,AH870-430000)*0.0027+1873,0))+IF("いいえ"="はい",MIN(170000,ROUNDDOWN(MAX(0,AH870-430000)*0.0243+17800,0)),0)</f>
        <v/>
      </c>
      <c r="AJ870" s="19">
        <f>IF(""="",215040+AI870,"")</f>
        <v/>
      </c>
      <c r="AK870" s="19">
        <f>IF(AH870&gt;23500000,NA(),IF(AH870&lt;=4890000,1040000,IF(AH870&lt;=6550000,670000,620000)))</f>
        <v/>
      </c>
      <c r="AL870" s="19">
        <f>MAX(0,ROUNDDOWN(AH870-AJ870-AK870-0,-3))</f>
        <v/>
      </c>
      <c r="AM870" s="19">
        <f>IF(AL870&lt;=0,0,ROUNDDOWN((AL870*LOOKUP(AL870,{0,1950001,3300001,6950001,9000001,18000001,40000001},{0.05,0.1,0.2,0.23,0.33,0.4,0.45})-LOOKUP(AL870,{0,1950001,3300001,6950001,9000001,18000001,40000001},{0,97500,427500,636000,1536000,2796000,4796000}))*1.021,-2))</f>
        <v/>
      </c>
      <c r="AN870" s="19">
        <f>MAX(0,ROUNDDOWN(AH870-AJ870-430000-0,-3))</f>
        <v/>
      </c>
      <c r="AO870" s="19">
        <f>IF(AH870&lt;=450000,0,MAX(0,ROUNDDOWN(AN870*0.06-MIN(50000,AN870)*0.03,-2))+MAX(0,ROUNDDOWN(AN870*0.04-MIN(50000,AN870)*0.02,-2)))</f>
        <v/>
      </c>
      <c r="AP870" s="19">
        <f>AM870+AO870+AI870</f>
        <v/>
      </c>
      <c r="AQ870" s="19">
        <f>MIN(750000,MAX(0,$B870))</f>
        <v/>
      </c>
      <c r="AR870" s="19">
        <f>$B870-AQ870</f>
        <v/>
      </c>
      <c r="AS870" s="19">
        <f>MIN(670000,ROUNDDOWN(MAX(0,AR870-430000)*0.0751+47600,0))+MIN(260000,ROUNDDOWN(MAX(0,AR870-430000)*0.028+17600,0))+MIN(30000,ROUNDDOWN(MAX(0,AR870-430000)*0.0027+1873,0))+IF("いいえ"="はい",MIN(170000,ROUNDDOWN(MAX(0,AR870-430000)*0.0243+17800,0)),0)</f>
        <v/>
      </c>
      <c r="AT870" s="19">
        <f>IF(""="",215040+AS870,"")</f>
        <v/>
      </c>
      <c r="AU870" s="19">
        <f>IF(AR870&gt;23500000,NA(),IF(AR870&lt;=4890000,1040000,IF(AR870&lt;=6550000,670000,620000)))</f>
        <v/>
      </c>
      <c r="AV870" s="19">
        <f>MAX(0,ROUNDDOWN(AR870-AT870-AU870-0,-3))</f>
        <v/>
      </c>
      <c r="AW870" s="19">
        <f>IF(AV870&lt;=0,0,ROUNDDOWN((AV870*LOOKUP(AV870,{0,1950001,3300001,6950001,9000001,18000001,40000001},{0.05,0.1,0.2,0.23,0.33,0.4,0.45})-LOOKUP(AV870,{0,1950001,3300001,6950001,9000001,18000001,40000001},{0,97500,427500,636000,1536000,2796000,4796000}))*1.021,-2))</f>
        <v/>
      </c>
      <c r="AX870" s="19">
        <f>MAX(0,ROUNDDOWN(AR870-AT870-430000-0,-3))</f>
        <v/>
      </c>
      <c r="AY870" s="19">
        <f>IF(AR870&lt;=450000,0,MAX(0,ROUNDDOWN(AX870*0.06-MIN(50000,AX870)*0.03,-2))+MAX(0,ROUNDDOWN(AX870*0.04-MIN(50000,AX870)*0.02,-2)))</f>
        <v/>
      </c>
      <c r="AZ870" s="19">
        <f>AW870+AY870+AS870</f>
        <v/>
      </c>
    </row>
    <row r="871">
      <c r="A871" t="inlineStr">
        <is>
          <t>1万円刻み</t>
        </is>
      </c>
      <c r="B871" s="19">
        <f>'3_1万円刻み'!$A$854</f>
        <v/>
      </c>
      <c r="C871" s="19">
        <f>MIN(0,MAX(0,$B871))</f>
        <v/>
      </c>
      <c r="D871" s="19">
        <f>$B871-C871</f>
        <v/>
      </c>
      <c r="E871" s="19">
        <f>MIN(670000,ROUNDDOWN(MAX(0,D871-430000)*0.0751+47600,0))+MIN(260000,ROUNDDOWN(MAX(0,D871-430000)*0.028+17600,0))+MIN(30000,ROUNDDOWN(MAX(0,D871-430000)*0.0027+1873,0))+IF("いいえ"="はい",MIN(170000,ROUNDDOWN(MAX(0,D871-430000)*0.0243+17800,0)),0)</f>
        <v/>
      </c>
      <c r="F871" s="19">
        <f>IF(""="",215040+E871,"")</f>
        <v/>
      </c>
      <c r="G871" s="19">
        <f>IF(D871&gt;23500000,NA(),IF(D871&lt;=4890000,1040000,IF(D871&lt;=6550000,670000,620000)))</f>
        <v/>
      </c>
      <c r="H871" s="19">
        <f>MAX(0,ROUNDDOWN(D871-F871-G871-0,-3))</f>
        <v/>
      </c>
      <c r="I871" s="19">
        <f>IF(H871&lt;=0,0,ROUNDDOWN((H871*LOOKUP(H871,{0,1950001,3300001,6950001,9000001,18000001,40000001},{0.05,0.1,0.2,0.23,0.33,0.4,0.45})-LOOKUP(H871,{0,1950001,3300001,6950001,9000001,18000001,40000001},{0,97500,427500,636000,1536000,2796000,4796000}))*1.021,-2))</f>
        <v/>
      </c>
      <c r="J871" s="19">
        <f>MAX(0,ROUNDDOWN(D871-F871-430000-0,-3))</f>
        <v/>
      </c>
      <c r="K871" s="19">
        <f>IF(D871&lt;=450000,0,MAX(0,ROUNDDOWN(J871*0.06-MIN(50000,J871)*0.03,-2))+MAX(0,ROUNDDOWN(J871*0.04-MIN(50000,J871)*0.02,-2)))</f>
        <v/>
      </c>
      <c r="L871" s="19">
        <f>I871+K871+E871</f>
        <v/>
      </c>
      <c r="M871" s="19">
        <f>MIN(100000,MAX(0,$B871))</f>
        <v/>
      </c>
      <c r="N871" s="19">
        <f>$B871-M871</f>
        <v/>
      </c>
      <c r="O871" s="19">
        <f>MIN(670000,ROUNDDOWN(MAX(0,N871-430000)*0.0751+47600,0))+MIN(260000,ROUNDDOWN(MAX(0,N871-430000)*0.028+17600,0))+MIN(30000,ROUNDDOWN(MAX(0,N871-430000)*0.0027+1873,0))+IF("いいえ"="はい",MIN(170000,ROUNDDOWN(MAX(0,N871-430000)*0.0243+17800,0)),0)</f>
        <v/>
      </c>
      <c r="P871" s="19">
        <f>IF(""="",215040+O871,"")</f>
        <v/>
      </c>
      <c r="Q871" s="19">
        <f>IF(N871&gt;23500000,NA(),IF(N871&lt;=4890000,1040000,IF(N871&lt;=6550000,670000,620000)))</f>
        <v/>
      </c>
      <c r="R871" s="19">
        <f>MAX(0,ROUNDDOWN(N871-P871-Q871-0,-3))</f>
        <v/>
      </c>
      <c r="S871" s="19">
        <f>IF(R871&lt;=0,0,ROUNDDOWN((R871*LOOKUP(R871,{0,1950001,3300001,6950001,9000001,18000001,40000001},{0.05,0.1,0.2,0.23,0.33,0.4,0.45})-LOOKUP(R871,{0,1950001,3300001,6950001,9000001,18000001,40000001},{0,97500,427500,636000,1536000,2796000,4796000}))*1.021,-2))</f>
        <v/>
      </c>
      <c r="T871" s="19">
        <f>MAX(0,ROUNDDOWN(N871-P871-430000-0,-3))</f>
        <v/>
      </c>
      <c r="U871" s="19">
        <f>IF(N871&lt;=450000,0,MAX(0,ROUNDDOWN(T871*0.06-MIN(50000,T871)*0.03,-2))+MAX(0,ROUNDDOWN(T871*0.04-MIN(50000,T871)*0.02,-2)))</f>
        <v/>
      </c>
      <c r="V871" s="19">
        <f>S871+U871+O871</f>
        <v/>
      </c>
      <c r="W871" s="19">
        <f>MIN(550000,MAX(0,$B871))</f>
        <v/>
      </c>
      <c r="X871" s="19">
        <f>$B871-W871</f>
        <v/>
      </c>
      <c r="Y871" s="19">
        <f>MIN(670000,ROUNDDOWN(MAX(0,X871-430000)*0.0751+47600,0))+MIN(260000,ROUNDDOWN(MAX(0,X871-430000)*0.028+17600,0))+MIN(30000,ROUNDDOWN(MAX(0,X871-430000)*0.0027+1873,0))+IF("いいえ"="はい",MIN(170000,ROUNDDOWN(MAX(0,X871-430000)*0.0243+17800,0)),0)</f>
        <v/>
      </c>
      <c r="Z871" s="19">
        <f>IF(""="",215040+Y871,"")</f>
        <v/>
      </c>
      <c r="AA871" s="19">
        <f>IF(X871&gt;23500000,NA(),IF(X871&lt;=4890000,1040000,IF(X871&lt;=6550000,670000,620000)))</f>
        <v/>
      </c>
      <c r="AB871" s="19">
        <f>MAX(0,ROUNDDOWN(X871-Z871-AA871-0,-3))</f>
        <v/>
      </c>
      <c r="AC871" s="19">
        <f>IF(AB871&lt;=0,0,ROUNDDOWN((AB871*LOOKUP(AB871,{0,1950001,3300001,6950001,9000001,18000001,40000001},{0.05,0.1,0.2,0.23,0.33,0.4,0.45})-LOOKUP(AB871,{0,1950001,3300001,6950001,9000001,18000001,40000001},{0,97500,427500,636000,1536000,2796000,4796000}))*1.021,-2))</f>
        <v/>
      </c>
      <c r="AD871" s="19">
        <f>MAX(0,ROUNDDOWN(X871-Z871-430000-0,-3))</f>
        <v/>
      </c>
      <c r="AE871" s="19">
        <f>IF(X871&lt;=450000,0,MAX(0,ROUNDDOWN(AD871*0.06-MIN(50000,AD871)*0.03,-2))+MAX(0,ROUNDDOWN(AD871*0.04-MIN(50000,AD871)*0.02,-2)))</f>
        <v/>
      </c>
      <c r="AF871" s="19">
        <f>AC871+AE871+Y871</f>
        <v/>
      </c>
      <c r="AG871" s="19">
        <f>MIN(650000,MAX(0,$B871))</f>
        <v/>
      </c>
      <c r="AH871" s="19">
        <f>$B871-AG871</f>
        <v/>
      </c>
      <c r="AI871" s="19">
        <f>MIN(670000,ROUNDDOWN(MAX(0,AH871-430000)*0.0751+47600,0))+MIN(260000,ROUNDDOWN(MAX(0,AH871-430000)*0.028+17600,0))+MIN(30000,ROUNDDOWN(MAX(0,AH871-430000)*0.0027+1873,0))+IF("いいえ"="はい",MIN(170000,ROUNDDOWN(MAX(0,AH871-430000)*0.0243+17800,0)),0)</f>
        <v/>
      </c>
      <c r="AJ871" s="19">
        <f>IF(""="",215040+AI871,"")</f>
        <v/>
      </c>
      <c r="AK871" s="19">
        <f>IF(AH871&gt;23500000,NA(),IF(AH871&lt;=4890000,1040000,IF(AH871&lt;=6550000,670000,620000)))</f>
        <v/>
      </c>
      <c r="AL871" s="19">
        <f>MAX(0,ROUNDDOWN(AH871-AJ871-AK871-0,-3))</f>
        <v/>
      </c>
      <c r="AM871" s="19">
        <f>IF(AL871&lt;=0,0,ROUNDDOWN((AL871*LOOKUP(AL871,{0,1950001,3300001,6950001,9000001,18000001,40000001},{0.05,0.1,0.2,0.23,0.33,0.4,0.45})-LOOKUP(AL871,{0,1950001,3300001,6950001,9000001,18000001,40000001},{0,97500,427500,636000,1536000,2796000,4796000}))*1.021,-2))</f>
        <v/>
      </c>
      <c r="AN871" s="19">
        <f>MAX(0,ROUNDDOWN(AH871-AJ871-430000-0,-3))</f>
        <v/>
      </c>
      <c r="AO871" s="19">
        <f>IF(AH871&lt;=450000,0,MAX(0,ROUNDDOWN(AN871*0.06-MIN(50000,AN871)*0.03,-2))+MAX(0,ROUNDDOWN(AN871*0.04-MIN(50000,AN871)*0.02,-2)))</f>
        <v/>
      </c>
      <c r="AP871" s="19">
        <f>AM871+AO871+AI871</f>
        <v/>
      </c>
      <c r="AQ871" s="19">
        <f>MIN(750000,MAX(0,$B871))</f>
        <v/>
      </c>
      <c r="AR871" s="19">
        <f>$B871-AQ871</f>
        <v/>
      </c>
      <c r="AS871" s="19">
        <f>MIN(670000,ROUNDDOWN(MAX(0,AR871-430000)*0.0751+47600,0))+MIN(260000,ROUNDDOWN(MAX(0,AR871-430000)*0.028+17600,0))+MIN(30000,ROUNDDOWN(MAX(0,AR871-430000)*0.0027+1873,0))+IF("いいえ"="はい",MIN(170000,ROUNDDOWN(MAX(0,AR871-430000)*0.0243+17800,0)),0)</f>
        <v/>
      </c>
      <c r="AT871" s="19">
        <f>IF(""="",215040+AS871,"")</f>
        <v/>
      </c>
      <c r="AU871" s="19">
        <f>IF(AR871&gt;23500000,NA(),IF(AR871&lt;=4890000,1040000,IF(AR871&lt;=6550000,670000,620000)))</f>
        <v/>
      </c>
      <c r="AV871" s="19">
        <f>MAX(0,ROUNDDOWN(AR871-AT871-AU871-0,-3))</f>
        <v/>
      </c>
      <c r="AW871" s="19">
        <f>IF(AV871&lt;=0,0,ROUNDDOWN((AV871*LOOKUP(AV871,{0,1950001,3300001,6950001,9000001,18000001,40000001},{0.05,0.1,0.2,0.23,0.33,0.4,0.45})-LOOKUP(AV871,{0,1950001,3300001,6950001,9000001,18000001,40000001},{0,97500,427500,636000,1536000,2796000,4796000}))*1.021,-2))</f>
        <v/>
      </c>
      <c r="AX871" s="19">
        <f>MAX(0,ROUNDDOWN(AR871-AT871-430000-0,-3))</f>
        <v/>
      </c>
      <c r="AY871" s="19">
        <f>IF(AR871&lt;=450000,0,MAX(0,ROUNDDOWN(AX871*0.06-MIN(50000,AX871)*0.03,-2))+MAX(0,ROUNDDOWN(AX871*0.04-MIN(50000,AX871)*0.02,-2)))</f>
        <v/>
      </c>
      <c r="AZ871" s="19">
        <f>AW871+AY871+AS871</f>
        <v/>
      </c>
    </row>
    <row r="872">
      <c r="A872" t="inlineStr">
        <is>
          <t>1万円刻み</t>
        </is>
      </c>
      <c r="B872" s="19">
        <f>'3_1万円刻み'!$A$855</f>
        <v/>
      </c>
      <c r="C872" s="19">
        <f>MIN(0,MAX(0,$B872))</f>
        <v/>
      </c>
      <c r="D872" s="19">
        <f>$B872-C872</f>
        <v/>
      </c>
      <c r="E872" s="19">
        <f>MIN(670000,ROUNDDOWN(MAX(0,D872-430000)*0.0751+47600,0))+MIN(260000,ROUNDDOWN(MAX(0,D872-430000)*0.028+17600,0))+MIN(30000,ROUNDDOWN(MAX(0,D872-430000)*0.0027+1873,0))+IF("いいえ"="はい",MIN(170000,ROUNDDOWN(MAX(0,D872-430000)*0.0243+17800,0)),0)</f>
        <v/>
      </c>
      <c r="F872" s="19">
        <f>IF(""="",215040+E872,"")</f>
        <v/>
      </c>
      <c r="G872" s="19">
        <f>IF(D872&gt;23500000,NA(),IF(D872&lt;=4890000,1040000,IF(D872&lt;=6550000,670000,620000)))</f>
        <v/>
      </c>
      <c r="H872" s="19">
        <f>MAX(0,ROUNDDOWN(D872-F872-G872-0,-3))</f>
        <v/>
      </c>
      <c r="I872" s="19">
        <f>IF(H872&lt;=0,0,ROUNDDOWN((H872*LOOKUP(H872,{0,1950001,3300001,6950001,9000001,18000001,40000001},{0.05,0.1,0.2,0.23,0.33,0.4,0.45})-LOOKUP(H872,{0,1950001,3300001,6950001,9000001,18000001,40000001},{0,97500,427500,636000,1536000,2796000,4796000}))*1.021,-2))</f>
        <v/>
      </c>
      <c r="J872" s="19">
        <f>MAX(0,ROUNDDOWN(D872-F872-430000-0,-3))</f>
        <v/>
      </c>
      <c r="K872" s="19">
        <f>IF(D872&lt;=450000,0,MAX(0,ROUNDDOWN(J872*0.06-MIN(50000,J872)*0.03,-2))+MAX(0,ROUNDDOWN(J872*0.04-MIN(50000,J872)*0.02,-2)))</f>
        <v/>
      </c>
      <c r="L872" s="19">
        <f>I872+K872+E872</f>
        <v/>
      </c>
      <c r="M872" s="19">
        <f>MIN(100000,MAX(0,$B872))</f>
        <v/>
      </c>
      <c r="N872" s="19">
        <f>$B872-M872</f>
        <v/>
      </c>
      <c r="O872" s="19">
        <f>MIN(670000,ROUNDDOWN(MAX(0,N872-430000)*0.0751+47600,0))+MIN(260000,ROUNDDOWN(MAX(0,N872-430000)*0.028+17600,0))+MIN(30000,ROUNDDOWN(MAX(0,N872-430000)*0.0027+1873,0))+IF("いいえ"="はい",MIN(170000,ROUNDDOWN(MAX(0,N872-430000)*0.0243+17800,0)),0)</f>
        <v/>
      </c>
      <c r="P872" s="19">
        <f>IF(""="",215040+O872,"")</f>
        <v/>
      </c>
      <c r="Q872" s="19">
        <f>IF(N872&gt;23500000,NA(),IF(N872&lt;=4890000,1040000,IF(N872&lt;=6550000,670000,620000)))</f>
        <v/>
      </c>
      <c r="R872" s="19">
        <f>MAX(0,ROUNDDOWN(N872-P872-Q872-0,-3))</f>
        <v/>
      </c>
      <c r="S872" s="19">
        <f>IF(R872&lt;=0,0,ROUNDDOWN((R872*LOOKUP(R872,{0,1950001,3300001,6950001,9000001,18000001,40000001},{0.05,0.1,0.2,0.23,0.33,0.4,0.45})-LOOKUP(R872,{0,1950001,3300001,6950001,9000001,18000001,40000001},{0,97500,427500,636000,1536000,2796000,4796000}))*1.021,-2))</f>
        <v/>
      </c>
      <c r="T872" s="19">
        <f>MAX(0,ROUNDDOWN(N872-P872-430000-0,-3))</f>
        <v/>
      </c>
      <c r="U872" s="19">
        <f>IF(N872&lt;=450000,0,MAX(0,ROUNDDOWN(T872*0.06-MIN(50000,T872)*0.03,-2))+MAX(0,ROUNDDOWN(T872*0.04-MIN(50000,T872)*0.02,-2)))</f>
        <v/>
      </c>
      <c r="V872" s="19">
        <f>S872+U872+O872</f>
        <v/>
      </c>
      <c r="W872" s="19">
        <f>MIN(550000,MAX(0,$B872))</f>
        <v/>
      </c>
      <c r="X872" s="19">
        <f>$B872-W872</f>
        <v/>
      </c>
      <c r="Y872" s="19">
        <f>MIN(670000,ROUNDDOWN(MAX(0,X872-430000)*0.0751+47600,0))+MIN(260000,ROUNDDOWN(MAX(0,X872-430000)*0.028+17600,0))+MIN(30000,ROUNDDOWN(MAX(0,X872-430000)*0.0027+1873,0))+IF("いいえ"="はい",MIN(170000,ROUNDDOWN(MAX(0,X872-430000)*0.0243+17800,0)),0)</f>
        <v/>
      </c>
      <c r="Z872" s="19">
        <f>IF(""="",215040+Y872,"")</f>
        <v/>
      </c>
      <c r="AA872" s="19">
        <f>IF(X872&gt;23500000,NA(),IF(X872&lt;=4890000,1040000,IF(X872&lt;=6550000,670000,620000)))</f>
        <v/>
      </c>
      <c r="AB872" s="19">
        <f>MAX(0,ROUNDDOWN(X872-Z872-AA872-0,-3))</f>
        <v/>
      </c>
      <c r="AC872" s="19">
        <f>IF(AB872&lt;=0,0,ROUNDDOWN((AB872*LOOKUP(AB872,{0,1950001,3300001,6950001,9000001,18000001,40000001},{0.05,0.1,0.2,0.23,0.33,0.4,0.45})-LOOKUP(AB872,{0,1950001,3300001,6950001,9000001,18000001,40000001},{0,97500,427500,636000,1536000,2796000,4796000}))*1.021,-2))</f>
        <v/>
      </c>
      <c r="AD872" s="19">
        <f>MAX(0,ROUNDDOWN(X872-Z872-430000-0,-3))</f>
        <v/>
      </c>
      <c r="AE872" s="19">
        <f>IF(X872&lt;=450000,0,MAX(0,ROUNDDOWN(AD872*0.06-MIN(50000,AD872)*0.03,-2))+MAX(0,ROUNDDOWN(AD872*0.04-MIN(50000,AD872)*0.02,-2)))</f>
        <v/>
      </c>
      <c r="AF872" s="19">
        <f>AC872+AE872+Y872</f>
        <v/>
      </c>
      <c r="AG872" s="19">
        <f>MIN(650000,MAX(0,$B872))</f>
        <v/>
      </c>
      <c r="AH872" s="19">
        <f>$B872-AG872</f>
        <v/>
      </c>
      <c r="AI872" s="19">
        <f>MIN(670000,ROUNDDOWN(MAX(0,AH872-430000)*0.0751+47600,0))+MIN(260000,ROUNDDOWN(MAX(0,AH872-430000)*0.028+17600,0))+MIN(30000,ROUNDDOWN(MAX(0,AH872-430000)*0.0027+1873,0))+IF("いいえ"="はい",MIN(170000,ROUNDDOWN(MAX(0,AH872-430000)*0.0243+17800,0)),0)</f>
        <v/>
      </c>
      <c r="AJ872" s="19">
        <f>IF(""="",215040+AI872,"")</f>
        <v/>
      </c>
      <c r="AK872" s="19">
        <f>IF(AH872&gt;23500000,NA(),IF(AH872&lt;=4890000,1040000,IF(AH872&lt;=6550000,670000,620000)))</f>
        <v/>
      </c>
      <c r="AL872" s="19">
        <f>MAX(0,ROUNDDOWN(AH872-AJ872-AK872-0,-3))</f>
        <v/>
      </c>
      <c r="AM872" s="19">
        <f>IF(AL872&lt;=0,0,ROUNDDOWN((AL872*LOOKUP(AL872,{0,1950001,3300001,6950001,9000001,18000001,40000001},{0.05,0.1,0.2,0.23,0.33,0.4,0.45})-LOOKUP(AL872,{0,1950001,3300001,6950001,9000001,18000001,40000001},{0,97500,427500,636000,1536000,2796000,4796000}))*1.021,-2))</f>
        <v/>
      </c>
      <c r="AN872" s="19">
        <f>MAX(0,ROUNDDOWN(AH872-AJ872-430000-0,-3))</f>
        <v/>
      </c>
      <c r="AO872" s="19">
        <f>IF(AH872&lt;=450000,0,MAX(0,ROUNDDOWN(AN872*0.06-MIN(50000,AN872)*0.03,-2))+MAX(0,ROUNDDOWN(AN872*0.04-MIN(50000,AN872)*0.02,-2)))</f>
        <v/>
      </c>
      <c r="AP872" s="19">
        <f>AM872+AO872+AI872</f>
        <v/>
      </c>
      <c r="AQ872" s="19">
        <f>MIN(750000,MAX(0,$B872))</f>
        <v/>
      </c>
      <c r="AR872" s="19">
        <f>$B872-AQ872</f>
        <v/>
      </c>
      <c r="AS872" s="19">
        <f>MIN(670000,ROUNDDOWN(MAX(0,AR872-430000)*0.0751+47600,0))+MIN(260000,ROUNDDOWN(MAX(0,AR872-430000)*0.028+17600,0))+MIN(30000,ROUNDDOWN(MAX(0,AR872-430000)*0.0027+1873,0))+IF("いいえ"="はい",MIN(170000,ROUNDDOWN(MAX(0,AR872-430000)*0.0243+17800,0)),0)</f>
        <v/>
      </c>
      <c r="AT872" s="19">
        <f>IF(""="",215040+AS872,"")</f>
        <v/>
      </c>
      <c r="AU872" s="19">
        <f>IF(AR872&gt;23500000,NA(),IF(AR872&lt;=4890000,1040000,IF(AR872&lt;=6550000,670000,620000)))</f>
        <v/>
      </c>
      <c r="AV872" s="19">
        <f>MAX(0,ROUNDDOWN(AR872-AT872-AU872-0,-3))</f>
        <v/>
      </c>
      <c r="AW872" s="19">
        <f>IF(AV872&lt;=0,0,ROUNDDOWN((AV872*LOOKUP(AV872,{0,1950001,3300001,6950001,9000001,18000001,40000001},{0.05,0.1,0.2,0.23,0.33,0.4,0.45})-LOOKUP(AV872,{0,1950001,3300001,6950001,9000001,18000001,40000001},{0,97500,427500,636000,1536000,2796000,4796000}))*1.021,-2))</f>
        <v/>
      </c>
      <c r="AX872" s="19">
        <f>MAX(0,ROUNDDOWN(AR872-AT872-430000-0,-3))</f>
        <v/>
      </c>
      <c r="AY872" s="19">
        <f>IF(AR872&lt;=450000,0,MAX(0,ROUNDDOWN(AX872*0.06-MIN(50000,AX872)*0.03,-2))+MAX(0,ROUNDDOWN(AX872*0.04-MIN(50000,AX872)*0.02,-2)))</f>
        <v/>
      </c>
      <c r="AZ872" s="19">
        <f>AW872+AY872+AS872</f>
        <v/>
      </c>
    </row>
    <row r="873">
      <c r="A873" t="inlineStr">
        <is>
          <t>1万円刻み</t>
        </is>
      </c>
      <c r="B873" s="19">
        <f>'3_1万円刻み'!$A$856</f>
        <v/>
      </c>
      <c r="C873" s="19">
        <f>MIN(0,MAX(0,$B873))</f>
        <v/>
      </c>
      <c r="D873" s="19">
        <f>$B873-C873</f>
        <v/>
      </c>
      <c r="E873" s="19">
        <f>MIN(670000,ROUNDDOWN(MAX(0,D873-430000)*0.0751+47600,0))+MIN(260000,ROUNDDOWN(MAX(0,D873-430000)*0.028+17600,0))+MIN(30000,ROUNDDOWN(MAX(0,D873-430000)*0.0027+1873,0))+IF("いいえ"="はい",MIN(170000,ROUNDDOWN(MAX(0,D873-430000)*0.0243+17800,0)),0)</f>
        <v/>
      </c>
      <c r="F873" s="19">
        <f>IF(""="",215040+E873,"")</f>
        <v/>
      </c>
      <c r="G873" s="19">
        <f>IF(D873&gt;23500000,NA(),IF(D873&lt;=4890000,1040000,IF(D873&lt;=6550000,670000,620000)))</f>
        <v/>
      </c>
      <c r="H873" s="19">
        <f>MAX(0,ROUNDDOWN(D873-F873-G873-0,-3))</f>
        <v/>
      </c>
      <c r="I873" s="19">
        <f>IF(H873&lt;=0,0,ROUNDDOWN((H873*LOOKUP(H873,{0,1950001,3300001,6950001,9000001,18000001,40000001},{0.05,0.1,0.2,0.23,0.33,0.4,0.45})-LOOKUP(H873,{0,1950001,3300001,6950001,9000001,18000001,40000001},{0,97500,427500,636000,1536000,2796000,4796000}))*1.021,-2))</f>
        <v/>
      </c>
      <c r="J873" s="19">
        <f>MAX(0,ROUNDDOWN(D873-F873-430000-0,-3))</f>
        <v/>
      </c>
      <c r="K873" s="19">
        <f>IF(D873&lt;=450000,0,MAX(0,ROUNDDOWN(J873*0.06-MIN(50000,J873)*0.03,-2))+MAX(0,ROUNDDOWN(J873*0.04-MIN(50000,J873)*0.02,-2)))</f>
        <v/>
      </c>
      <c r="L873" s="19">
        <f>I873+K873+E873</f>
        <v/>
      </c>
      <c r="M873" s="19">
        <f>MIN(100000,MAX(0,$B873))</f>
        <v/>
      </c>
      <c r="N873" s="19">
        <f>$B873-M873</f>
        <v/>
      </c>
      <c r="O873" s="19">
        <f>MIN(670000,ROUNDDOWN(MAX(0,N873-430000)*0.0751+47600,0))+MIN(260000,ROUNDDOWN(MAX(0,N873-430000)*0.028+17600,0))+MIN(30000,ROUNDDOWN(MAX(0,N873-430000)*0.0027+1873,0))+IF("いいえ"="はい",MIN(170000,ROUNDDOWN(MAX(0,N873-430000)*0.0243+17800,0)),0)</f>
        <v/>
      </c>
      <c r="P873" s="19">
        <f>IF(""="",215040+O873,"")</f>
        <v/>
      </c>
      <c r="Q873" s="19">
        <f>IF(N873&gt;23500000,NA(),IF(N873&lt;=4890000,1040000,IF(N873&lt;=6550000,670000,620000)))</f>
        <v/>
      </c>
      <c r="R873" s="19">
        <f>MAX(0,ROUNDDOWN(N873-P873-Q873-0,-3))</f>
        <v/>
      </c>
      <c r="S873" s="19">
        <f>IF(R873&lt;=0,0,ROUNDDOWN((R873*LOOKUP(R873,{0,1950001,3300001,6950001,9000001,18000001,40000001},{0.05,0.1,0.2,0.23,0.33,0.4,0.45})-LOOKUP(R873,{0,1950001,3300001,6950001,9000001,18000001,40000001},{0,97500,427500,636000,1536000,2796000,4796000}))*1.021,-2))</f>
        <v/>
      </c>
      <c r="T873" s="19">
        <f>MAX(0,ROUNDDOWN(N873-P873-430000-0,-3))</f>
        <v/>
      </c>
      <c r="U873" s="19">
        <f>IF(N873&lt;=450000,0,MAX(0,ROUNDDOWN(T873*0.06-MIN(50000,T873)*0.03,-2))+MAX(0,ROUNDDOWN(T873*0.04-MIN(50000,T873)*0.02,-2)))</f>
        <v/>
      </c>
      <c r="V873" s="19">
        <f>S873+U873+O873</f>
        <v/>
      </c>
      <c r="W873" s="19">
        <f>MIN(550000,MAX(0,$B873))</f>
        <v/>
      </c>
      <c r="X873" s="19">
        <f>$B873-W873</f>
        <v/>
      </c>
      <c r="Y873" s="19">
        <f>MIN(670000,ROUNDDOWN(MAX(0,X873-430000)*0.0751+47600,0))+MIN(260000,ROUNDDOWN(MAX(0,X873-430000)*0.028+17600,0))+MIN(30000,ROUNDDOWN(MAX(0,X873-430000)*0.0027+1873,0))+IF("いいえ"="はい",MIN(170000,ROUNDDOWN(MAX(0,X873-430000)*0.0243+17800,0)),0)</f>
        <v/>
      </c>
      <c r="Z873" s="19">
        <f>IF(""="",215040+Y873,"")</f>
        <v/>
      </c>
      <c r="AA873" s="19">
        <f>IF(X873&gt;23500000,NA(),IF(X873&lt;=4890000,1040000,IF(X873&lt;=6550000,670000,620000)))</f>
        <v/>
      </c>
      <c r="AB873" s="19">
        <f>MAX(0,ROUNDDOWN(X873-Z873-AA873-0,-3))</f>
        <v/>
      </c>
      <c r="AC873" s="19">
        <f>IF(AB873&lt;=0,0,ROUNDDOWN((AB873*LOOKUP(AB873,{0,1950001,3300001,6950001,9000001,18000001,40000001},{0.05,0.1,0.2,0.23,0.33,0.4,0.45})-LOOKUP(AB873,{0,1950001,3300001,6950001,9000001,18000001,40000001},{0,97500,427500,636000,1536000,2796000,4796000}))*1.021,-2))</f>
        <v/>
      </c>
      <c r="AD873" s="19">
        <f>MAX(0,ROUNDDOWN(X873-Z873-430000-0,-3))</f>
        <v/>
      </c>
      <c r="AE873" s="19">
        <f>IF(X873&lt;=450000,0,MAX(0,ROUNDDOWN(AD873*0.06-MIN(50000,AD873)*0.03,-2))+MAX(0,ROUNDDOWN(AD873*0.04-MIN(50000,AD873)*0.02,-2)))</f>
        <v/>
      </c>
      <c r="AF873" s="19">
        <f>AC873+AE873+Y873</f>
        <v/>
      </c>
      <c r="AG873" s="19">
        <f>MIN(650000,MAX(0,$B873))</f>
        <v/>
      </c>
      <c r="AH873" s="19">
        <f>$B873-AG873</f>
        <v/>
      </c>
      <c r="AI873" s="19">
        <f>MIN(670000,ROUNDDOWN(MAX(0,AH873-430000)*0.0751+47600,0))+MIN(260000,ROUNDDOWN(MAX(0,AH873-430000)*0.028+17600,0))+MIN(30000,ROUNDDOWN(MAX(0,AH873-430000)*0.0027+1873,0))+IF("いいえ"="はい",MIN(170000,ROUNDDOWN(MAX(0,AH873-430000)*0.0243+17800,0)),0)</f>
        <v/>
      </c>
      <c r="AJ873" s="19">
        <f>IF(""="",215040+AI873,"")</f>
        <v/>
      </c>
      <c r="AK873" s="19">
        <f>IF(AH873&gt;23500000,NA(),IF(AH873&lt;=4890000,1040000,IF(AH873&lt;=6550000,670000,620000)))</f>
        <v/>
      </c>
      <c r="AL873" s="19">
        <f>MAX(0,ROUNDDOWN(AH873-AJ873-AK873-0,-3))</f>
        <v/>
      </c>
      <c r="AM873" s="19">
        <f>IF(AL873&lt;=0,0,ROUNDDOWN((AL873*LOOKUP(AL873,{0,1950001,3300001,6950001,9000001,18000001,40000001},{0.05,0.1,0.2,0.23,0.33,0.4,0.45})-LOOKUP(AL873,{0,1950001,3300001,6950001,9000001,18000001,40000001},{0,97500,427500,636000,1536000,2796000,4796000}))*1.021,-2))</f>
        <v/>
      </c>
      <c r="AN873" s="19">
        <f>MAX(0,ROUNDDOWN(AH873-AJ873-430000-0,-3))</f>
        <v/>
      </c>
      <c r="AO873" s="19">
        <f>IF(AH873&lt;=450000,0,MAX(0,ROUNDDOWN(AN873*0.06-MIN(50000,AN873)*0.03,-2))+MAX(0,ROUNDDOWN(AN873*0.04-MIN(50000,AN873)*0.02,-2)))</f>
        <v/>
      </c>
      <c r="AP873" s="19">
        <f>AM873+AO873+AI873</f>
        <v/>
      </c>
      <c r="AQ873" s="19">
        <f>MIN(750000,MAX(0,$B873))</f>
        <v/>
      </c>
      <c r="AR873" s="19">
        <f>$B873-AQ873</f>
        <v/>
      </c>
      <c r="AS873" s="19">
        <f>MIN(670000,ROUNDDOWN(MAX(0,AR873-430000)*0.0751+47600,0))+MIN(260000,ROUNDDOWN(MAX(0,AR873-430000)*0.028+17600,0))+MIN(30000,ROUNDDOWN(MAX(0,AR873-430000)*0.0027+1873,0))+IF("いいえ"="はい",MIN(170000,ROUNDDOWN(MAX(0,AR873-430000)*0.0243+17800,0)),0)</f>
        <v/>
      </c>
      <c r="AT873" s="19">
        <f>IF(""="",215040+AS873,"")</f>
        <v/>
      </c>
      <c r="AU873" s="19">
        <f>IF(AR873&gt;23500000,NA(),IF(AR873&lt;=4890000,1040000,IF(AR873&lt;=6550000,670000,620000)))</f>
        <v/>
      </c>
      <c r="AV873" s="19">
        <f>MAX(0,ROUNDDOWN(AR873-AT873-AU873-0,-3))</f>
        <v/>
      </c>
      <c r="AW873" s="19">
        <f>IF(AV873&lt;=0,0,ROUNDDOWN((AV873*LOOKUP(AV873,{0,1950001,3300001,6950001,9000001,18000001,40000001},{0.05,0.1,0.2,0.23,0.33,0.4,0.45})-LOOKUP(AV873,{0,1950001,3300001,6950001,9000001,18000001,40000001},{0,97500,427500,636000,1536000,2796000,4796000}))*1.021,-2))</f>
        <v/>
      </c>
      <c r="AX873" s="19">
        <f>MAX(0,ROUNDDOWN(AR873-AT873-430000-0,-3))</f>
        <v/>
      </c>
      <c r="AY873" s="19">
        <f>IF(AR873&lt;=450000,0,MAX(0,ROUNDDOWN(AX873*0.06-MIN(50000,AX873)*0.03,-2))+MAX(0,ROUNDDOWN(AX873*0.04-MIN(50000,AX873)*0.02,-2)))</f>
        <v/>
      </c>
      <c r="AZ873" s="19">
        <f>AW873+AY873+AS873</f>
        <v/>
      </c>
    </row>
    <row r="874">
      <c r="A874" t="inlineStr">
        <is>
          <t>1万円刻み</t>
        </is>
      </c>
      <c r="B874" s="19">
        <f>'3_1万円刻み'!$A$857</f>
        <v/>
      </c>
      <c r="C874" s="19">
        <f>MIN(0,MAX(0,$B874))</f>
        <v/>
      </c>
      <c r="D874" s="19">
        <f>$B874-C874</f>
        <v/>
      </c>
      <c r="E874" s="19">
        <f>MIN(670000,ROUNDDOWN(MAX(0,D874-430000)*0.0751+47600,0))+MIN(260000,ROUNDDOWN(MAX(0,D874-430000)*0.028+17600,0))+MIN(30000,ROUNDDOWN(MAX(0,D874-430000)*0.0027+1873,0))+IF("いいえ"="はい",MIN(170000,ROUNDDOWN(MAX(0,D874-430000)*0.0243+17800,0)),0)</f>
        <v/>
      </c>
      <c r="F874" s="19">
        <f>IF(""="",215040+E874,"")</f>
        <v/>
      </c>
      <c r="G874" s="19">
        <f>IF(D874&gt;23500000,NA(),IF(D874&lt;=4890000,1040000,IF(D874&lt;=6550000,670000,620000)))</f>
        <v/>
      </c>
      <c r="H874" s="19">
        <f>MAX(0,ROUNDDOWN(D874-F874-G874-0,-3))</f>
        <v/>
      </c>
      <c r="I874" s="19">
        <f>IF(H874&lt;=0,0,ROUNDDOWN((H874*LOOKUP(H874,{0,1950001,3300001,6950001,9000001,18000001,40000001},{0.05,0.1,0.2,0.23,0.33,0.4,0.45})-LOOKUP(H874,{0,1950001,3300001,6950001,9000001,18000001,40000001},{0,97500,427500,636000,1536000,2796000,4796000}))*1.021,-2))</f>
        <v/>
      </c>
      <c r="J874" s="19">
        <f>MAX(0,ROUNDDOWN(D874-F874-430000-0,-3))</f>
        <v/>
      </c>
      <c r="K874" s="19">
        <f>IF(D874&lt;=450000,0,MAX(0,ROUNDDOWN(J874*0.06-MIN(50000,J874)*0.03,-2))+MAX(0,ROUNDDOWN(J874*0.04-MIN(50000,J874)*0.02,-2)))</f>
        <v/>
      </c>
      <c r="L874" s="19">
        <f>I874+K874+E874</f>
        <v/>
      </c>
      <c r="M874" s="19">
        <f>MIN(100000,MAX(0,$B874))</f>
        <v/>
      </c>
      <c r="N874" s="19">
        <f>$B874-M874</f>
        <v/>
      </c>
      <c r="O874" s="19">
        <f>MIN(670000,ROUNDDOWN(MAX(0,N874-430000)*0.0751+47600,0))+MIN(260000,ROUNDDOWN(MAX(0,N874-430000)*0.028+17600,0))+MIN(30000,ROUNDDOWN(MAX(0,N874-430000)*0.0027+1873,0))+IF("いいえ"="はい",MIN(170000,ROUNDDOWN(MAX(0,N874-430000)*0.0243+17800,0)),0)</f>
        <v/>
      </c>
      <c r="P874" s="19">
        <f>IF(""="",215040+O874,"")</f>
        <v/>
      </c>
      <c r="Q874" s="19">
        <f>IF(N874&gt;23500000,NA(),IF(N874&lt;=4890000,1040000,IF(N874&lt;=6550000,670000,620000)))</f>
        <v/>
      </c>
      <c r="R874" s="19">
        <f>MAX(0,ROUNDDOWN(N874-P874-Q874-0,-3))</f>
        <v/>
      </c>
      <c r="S874" s="19">
        <f>IF(R874&lt;=0,0,ROUNDDOWN((R874*LOOKUP(R874,{0,1950001,3300001,6950001,9000001,18000001,40000001},{0.05,0.1,0.2,0.23,0.33,0.4,0.45})-LOOKUP(R874,{0,1950001,3300001,6950001,9000001,18000001,40000001},{0,97500,427500,636000,1536000,2796000,4796000}))*1.021,-2))</f>
        <v/>
      </c>
      <c r="T874" s="19">
        <f>MAX(0,ROUNDDOWN(N874-P874-430000-0,-3))</f>
        <v/>
      </c>
      <c r="U874" s="19">
        <f>IF(N874&lt;=450000,0,MAX(0,ROUNDDOWN(T874*0.06-MIN(50000,T874)*0.03,-2))+MAX(0,ROUNDDOWN(T874*0.04-MIN(50000,T874)*0.02,-2)))</f>
        <v/>
      </c>
      <c r="V874" s="19">
        <f>S874+U874+O874</f>
        <v/>
      </c>
      <c r="W874" s="19">
        <f>MIN(550000,MAX(0,$B874))</f>
        <v/>
      </c>
      <c r="X874" s="19">
        <f>$B874-W874</f>
        <v/>
      </c>
      <c r="Y874" s="19">
        <f>MIN(670000,ROUNDDOWN(MAX(0,X874-430000)*0.0751+47600,0))+MIN(260000,ROUNDDOWN(MAX(0,X874-430000)*0.028+17600,0))+MIN(30000,ROUNDDOWN(MAX(0,X874-430000)*0.0027+1873,0))+IF("いいえ"="はい",MIN(170000,ROUNDDOWN(MAX(0,X874-430000)*0.0243+17800,0)),0)</f>
        <v/>
      </c>
      <c r="Z874" s="19">
        <f>IF(""="",215040+Y874,"")</f>
        <v/>
      </c>
      <c r="AA874" s="19">
        <f>IF(X874&gt;23500000,NA(),IF(X874&lt;=4890000,1040000,IF(X874&lt;=6550000,670000,620000)))</f>
        <v/>
      </c>
      <c r="AB874" s="19">
        <f>MAX(0,ROUNDDOWN(X874-Z874-AA874-0,-3))</f>
        <v/>
      </c>
      <c r="AC874" s="19">
        <f>IF(AB874&lt;=0,0,ROUNDDOWN((AB874*LOOKUP(AB874,{0,1950001,3300001,6950001,9000001,18000001,40000001},{0.05,0.1,0.2,0.23,0.33,0.4,0.45})-LOOKUP(AB874,{0,1950001,3300001,6950001,9000001,18000001,40000001},{0,97500,427500,636000,1536000,2796000,4796000}))*1.021,-2))</f>
        <v/>
      </c>
      <c r="AD874" s="19">
        <f>MAX(0,ROUNDDOWN(X874-Z874-430000-0,-3))</f>
        <v/>
      </c>
      <c r="AE874" s="19">
        <f>IF(X874&lt;=450000,0,MAX(0,ROUNDDOWN(AD874*0.06-MIN(50000,AD874)*0.03,-2))+MAX(0,ROUNDDOWN(AD874*0.04-MIN(50000,AD874)*0.02,-2)))</f>
        <v/>
      </c>
      <c r="AF874" s="19">
        <f>AC874+AE874+Y874</f>
        <v/>
      </c>
      <c r="AG874" s="19">
        <f>MIN(650000,MAX(0,$B874))</f>
        <v/>
      </c>
      <c r="AH874" s="19">
        <f>$B874-AG874</f>
        <v/>
      </c>
      <c r="AI874" s="19">
        <f>MIN(670000,ROUNDDOWN(MAX(0,AH874-430000)*0.0751+47600,0))+MIN(260000,ROUNDDOWN(MAX(0,AH874-430000)*0.028+17600,0))+MIN(30000,ROUNDDOWN(MAX(0,AH874-430000)*0.0027+1873,0))+IF("いいえ"="はい",MIN(170000,ROUNDDOWN(MAX(0,AH874-430000)*0.0243+17800,0)),0)</f>
        <v/>
      </c>
      <c r="AJ874" s="19">
        <f>IF(""="",215040+AI874,"")</f>
        <v/>
      </c>
      <c r="AK874" s="19">
        <f>IF(AH874&gt;23500000,NA(),IF(AH874&lt;=4890000,1040000,IF(AH874&lt;=6550000,670000,620000)))</f>
        <v/>
      </c>
      <c r="AL874" s="19">
        <f>MAX(0,ROUNDDOWN(AH874-AJ874-AK874-0,-3))</f>
        <v/>
      </c>
      <c r="AM874" s="19">
        <f>IF(AL874&lt;=0,0,ROUNDDOWN((AL874*LOOKUP(AL874,{0,1950001,3300001,6950001,9000001,18000001,40000001},{0.05,0.1,0.2,0.23,0.33,0.4,0.45})-LOOKUP(AL874,{0,1950001,3300001,6950001,9000001,18000001,40000001},{0,97500,427500,636000,1536000,2796000,4796000}))*1.021,-2))</f>
        <v/>
      </c>
      <c r="AN874" s="19">
        <f>MAX(0,ROUNDDOWN(AH874-AJ874-430000-0,-3))</f>
        <v/>
      </c>
      <c r="AO874" s="19">
        <f>IF(AH874&lt;=450000,0,MAX(0,ROUNDDOWN(AN874*0.06-MIN(50000,AN874)*0.03,-2))+MAX(0,ROUNDDOWN(AN874*0.04-MIN(50000,AN874)*0.02,-2)))</f>
        <v/>
      </c>
      <c r="AP874" s="19">
        <f>AM874+AO874+AI874</f>
        <v/>
      </c>
      <c r="AQ874" s="19">
        <f>MIN(750000,MAX(0,$B874))</f>
        <v/>
      </c>
      <c r="AR874" s="19">
        <f>$B874-AQ874</f>
        <v/>
      </c>
      <c r="AS874" s="19">
        <f>MIN(670000,ROUNDDOWN(MAX(0,AR874-430000)*0.0751+47600,0))+MIN(260000,ROUNDDOWN(MAX(0,AR874-430000)*0.028+17600,0))+MIN(30000,ROUNDDOWN(MAX(0,AR874-430000)*0.0027+1873,0))+IF("いいえ"="はい",MIN(170000,ROUNDDOWN(MAX(0,AR874-430000)*0.0243+17800,0)),0)</f>
        <v/>
      </c>
      <c r="AT874" s="19">
        <f>IF(""="",215040+AS874,"")</f>
        <v/>
      </c>
      <c r="AU874" s="19">
        <f>IF(AR874&gt;23500000,NA(),IF(AR874&lt;=4890000,1040000,IF(AR874&lt;=6550000,670000,620000)))</f>
        <v/>
      </c>
      <c r="AV874" s="19">
        <f>MAX(0,ROUNDDOWN(AR874-AT874-AU874-0,-3))</f>
        <v/>
      </c>
      <c r="AW874" s="19">
        <f>IF(AV874&lt;=0,0,ROUNDDOWN((AV874*LOOKUP(AV874,{0,1950001,3300001,6950001,9000001,18000001,40000001},{0.05,0.1,0.2,0.23,0.33,0.4,0.45})-LOOKUP(AV874,{0,1950001,3300001,6950001,9000001,18000001,40000001},{0,97500,427500,636000,1536000,2796000,4796000}))*1.021,-2))</f>
        <v/>
      </c>
      <c r="AX874" s="19">
        <f>MAX(0,ROUNDDOWN(AR874-AT874-430000-0,-3))</f>
        <v/>
      </c>
      <c r="AY874" s="19">
        <f>IF(AR874&lt;=450000,0,MAX(0,ROUNDDOWN(AX874*0.06-MIN(50000,AX874)*0.03,-2))+MAX(0,ROUNDDOWN(AX874*0.04-MIN(50000,AX874)*0.02,-2)))</f>
        <v/>
      </c>
      <c r="AZ874" s="19">
        <f>AW874+AY874+AS874</f>
        <v/>
      </c>
    </row>
    <row r="875">
      <c r="A875" t="inlineStr">
        <is>
          <t>1万円刻み</t>
        </is>
      </c>
      <c r="B875" s="19">
        <f>'3_1万円刻み'!$A$858</f>
        <v/>
      </c>
      <c r="C875" s="19">
        <f>MIN(0,MAX(0,$B875))</f>
        <v/>
      </c>
      <c r="D875" s="19">
        <f>$B875-C875</f>
        <v/>
      </c>
      <c r="E875" s="19">
        <f>MIN(670000,ROUNDDOWN(MAX(0,D875-430000)*0.0751+47600,0))+MIN(260000,ROUNDDOWN(MAX(0,D875-430000)*0.028+17600,0))+MIN(30000,ROUNDDOWN(MAX(0,D875-430000)*0.0027+1873,0))+IF("いいえ"="はい",MIN(170000,ROUNDDOWN(MAX(0,D875-430000)*0.0243+17800,0)),0)</f>
        <v/>
      </c>
      <c r="F875" s="19">
        <f>IF(""="",215040+E875,"")</f>
        <v/>
      </c>
      <c r="G875" s="19">
        <f>IF(D875&gt;23500000,NA(),IF(D875&lt;=4890000,1040000,IF(D875&lt;=6550000,670000,620000)))</f>
        <v/>
      </c>
      <c r="H875" s="19">
        <f>MAX(0,ROUNDDOWN(D875-F875-G875-0,-3))</f>
        <v/>
      </c>
      <c r="I875" s="19">
        <f>IF(H875&lt;=0,0,ROUNDDOWN((H875*LOOKUP(H875,{0,1950001,3300001,6950001,9000001,18000001,40000001},{0.05,0.1,0.2,0.23,0.33,0.4,0.45})-LOOKUP(H875,{0,1950001,3300001,6950001,9000001,18000001,40000001},{0,97500,427500,636000,1536000,2796000,4796000}))*1.021,-2))</f>
        <v/>
      </c>
      <c r="J875" s="19">
        <f>MAX(0,ROUNDDOWN(D875-F875-430000-0,-3))</f>
        <v/>
      </c>
      <c r="K875" s="19">
        <f>IF(D875&lt;=450000,0,MAX(0,ROUNDDOWN(J875*0.06-MIN(50000,J875)*0.03,-2))+MAX(0,ROUNDDOWN(J875*0.04-MIN(50000,J875)*0.02,-2)))</f>
        <v/>
      </c>
      <c r="L875" s="19">
        <f>I875+K875+E875</f>
        <v/>
      </c>
      <c r="M875" s="19">
        <f>MIN(100000,MAX(0,$B875))</f>
        <v/>
      </c>
      <c r="N875" s="19">
        <f>$B875-M875</f>
        <v/>
      </c>
      <c r="O875" s="19">
        <f>MIN(670000,ROUNDDOWN(MAX(0,N875-430000)*0.0751+47600,0))+MIN(260000,ROUNDDOWN(MAX(0,N875-430000)*0.028+17600,0))+MIN(30000,ROUNDDOWN(MAX(0,N875-430000)*0.0027+1873,0))+IF("いいえ"="はい",MIN(170000,ROUNDDOWN(MAX(0,N875-430000)*0.0243+17800,0)),0)</f>
        <v/>
      </c>
      <c r="P875" s="19">
        <f>IF(""="",215040+O875,"")</f>
        <v/>
      </c>
      <c r="Q875" s="19">
        <f>IF(N875&gt;23500000,NA(),IF(N875&lt;=4890000,1040000,IF(N875&lt;=6550000,670000,620000)))</f>
        <v/>
      </c>
      <c r="R875" s="19">
        <f>MAX(0,ROUNDDOWN(N875-P875-Q875-0,-3))</f>
        <v/>
      </c>
      <c r="S875" s="19">
        <f>IF(R875&lt;=0,0,ROUNDDOWN((R875*LOOKUP(R875,{0,1950001,3300001,6950001,9000001,18000001,40000001},{0.05,0.1,0.2,0.23,0.33,0.4,0.45})-LOOKUP(R875,{0,1950001,3300001,6950001,9000001,18000001,40000001},{0,97500,427500,636000,1536000,2796000,4796000}))*1.021,-2))</f>
        <v/>
      </c>
      <c r="T875" s="19">
        <f>MAX(0,ROUNDDOWN(N875-P875-430000-0,-3))</f>
        <v/>
      </c>
      <c r="U875" s="19">
        <f>IF(N875&lt;=450000,0,MAX(0,ROUNDDOWN(T875*0.06-MIN(50000,T875)*0.03,-2))+MAX(0,ROUNDDOWN(T875*0.04-MIN(50000,T875)*0.02,-2)))</f>
        <v/>
      </c>
      <c r="V875" s="19">
        <f>S875+U875+O875</f>
        <v/>
      </c>
      <c r="W875" s="19">
        <f>MIN(550000,MAX(0,$B875))</f>
        <v/>
      </c>
      <c r="X875" s="19">
        <f>$B875-W875</f>
        <v/>
      </c>
      <c r="Y875" s="19">
        <f>MIN(670000,ROUNDDOWN(MAX(0,X875-430000)*0.0751+47600,0))+MIN(260000,ROUNDDOWN(MAX(0,X875-430000)*0.028+17600,0))+MIN(30000,ROUNDDOWN(MAX(0,X875-430000)*0.0027+1873,0))+IF("いいえ"="はい",MIN(170000,ROUNDDOWN(MAX(0,X875-430000)*0.0243+17800,0)),0)</f>
        <v/>
      </c>
      <c r="Z875" s="19">
        <f>IF(""="",215040+Y875,"")</f>
        <v/>
      </c>
      <c r="AA875" s="19">
        <f>IF(X875&gt;23500000,NA(),IF(X875&lt;=4890000,1040000,IF(X875&lt;=6550000,670000,620000)))</f>
        <v/>
      </c>
      <c r="AB875" s="19">
        <f>MAX(0,ROUNDDOWN(X875-Z875-AA875-0,-3))</f>
        <v/>
      </c>
      <c r="AC875" s="19">
        <f>IF(AB875&lt;=0,0,ROUNDDOWN((AB875*LOOKUP(AB875,{0,1950001,3300001,6950001,9000001,18000001,40000001},{0.05,0.1,0.2,0.23,0.33,0.4,0.45})-LOOKUP(AB875,{0,1950001,3300001,6950001,9000001,18000001,40000001},{0,97500,427500,636000,1536000,2796000,4796000}))*1.021,-2))</f>
        <v/>
      </c>
      <c r="AD875" s="19">
        <f>MAX(0,ROUNDDOWN(X875-Z875-430000-0,-3))</f>
        <v/>
      </c>
      <c r="AE875" s="19">
        <f>IF(X875&lt;=450000,0,MAX(0,ROUNDDOWN(AD875*0.06-MIN(50000,AD875)*0.03,-2))+MAX(0,ROUNDDOWN(AD875*0.04-MIN(50000,AD875)*0.02,-2)))</f>
        <v/>
      </c>
      <c r="AF875" s="19">
        <f>AC875+AE875+Y875</f>
        <v/>
      </c>
      <c r="AG875" s="19">
        <f>MIN(650000,MAX(0,$B875))</f>
        <v/>
      </c>
      <c r="AH875" s="19">
        <f>$B875-AG875</f>
        <v/>
      </c>
      <c r="AI875" s="19">
        <f>MIN(670000,ROUNDDOWN(MAX(0,AH875-430000)*0.0751+47600,0))+MIN(260000,ROUNDDOWN(MAX(0,AH875-430000)*0.028+17600,0))+MIN(30000,ROUNDDOWN(MAX(0,AH875-430000)*0.0027+1873,0))+IF("いいえ"="はい",MIN(170000,ROUNDDOWN(MAX(0,AH875-430000)*0.0243+17800,0)),0)</f>
        <v/>
      </c>
      <c r="AJ875" s="19">
        <f>IF(""="",215040+AI875,"")</f>
        <v/>
      </c>
      <c r="AK875" s="19">
        <f>IF(AH875&gt;23500000,NA(),IF(AH875&lt;=4890000,1040000,IF(AH875&lt;=6550000,670000,620000)))</f>
        <v/>
      </c>
      <c r="AL875" s="19">
        <f>MAX(0,ROUNDDOWN(AH875-AJ875-AK875-0,-3))</f>
        <v/>
      </c>
      <c r="AM875" s="19">
        <f>IF(AL875&lt;=0,0,ROUNDDOWN((AL875*LOOKUP(AL875,{0,1950001,3300001,6950001,9000001,18000001,40000001},{0.05,0.1,0.2,0.23,0.33,0.4,0.45})-LOOKUP(AL875,{0,1950001,3300001,6950001,9000001,18000001,40000001},{0,97500,427500,636000,1536000,2796000,4796000}))*1.021,-2))</f>
        <v/>
      </c>
      <c r="AN875" s="19">
        <f>MAX(0,ROUNDDOWN(AH875-AJ875-430000-0,-3))</f>
        <v/>
      </c>
      <c r="AO875" s="19">
        <f>IF(AH875&lt;=450000,0,MAX(0,ROUNDDOWN(AN875*0.06-MIN(50000,AN875)*0.03,-2))+MAX(0,ROUNDDOWN(AN875*0.04-MIN(50000,AN875)*0.02,-2)))</f>
        <v/>
      </c>
      <c r="AP875" s="19">
        <f>AM875+AO875+AI875</f>
        <v/>
      </c>
      <c r="AQ875" s="19">
        <f>MIN(750000,MAX(0,$B875))</f>
        <v/>
      </c>
      <c r="AR875" s="19">
        <f>$B875-AQ875</f>
        <v/>
      </c>
      <c r="AS875" s="19">
        <f>MIN(670000,ROUNDDOWN(MAX(0,AR875-430000)*0.0751+47600,0))+MIN(260000,ROUNDDOWN(MAX(0,AR875-430000)*0.028+17600,0))+MIN(30000,ROUNDDOWN(MAX(0,AR875-430000)*0.0027+1873,0))+IF("いいえ"="はい",MIN(170000,ROUNDDOWN(MAX(0,AR875-430000)*0.0243+17800,0)),0)</f>
        <v/>
      </c>
      <c r="AT875" s="19">
        <f>IF(""="",215040+AS875,"")</f>
        <v/>
      </c>
      <c r="AU875" s="19">
        <f>IF(AR875&gt;23500000,NA(),IF(AR875&lt;=4890000,1040000,IF(AR875&lt;=6550000,670000,620000)))</f>
        <v/>
      </c>
      <c r="AV875" s="19">
        <f>MAX(0,ROUNDDOWN(AR875-AT875-AU875-0,-3))</f>
        <v/>
      </c>
      <c r="AW875" s="19">
        <f>IF(AV875&lt;=0,0,ROUNDDOWN((AV875*LOOKUP(AV875,{0,1950001,3300001,6950001,9000001,18000001,40000001},{0.05,0.1,0.2,0.23,0.33,0.4,0.45})-LOOKUP(AV875,{0,1950001,3300001,6950001,9000001,18000001,40000001},{0,97500,427500,636000,1536000,2796000,4796000}))*1.021,-2))</f>
        <v/>
      </c>
      <c r="AX875" s="19">
        <f>MAX(0,ROUNDDOWN(AR875-AT875-430000-0,-3))</f>
        <v/>
      </c>
      <c r="AY875" s="19">
        <f>IF(AR875&lt;=450000,0,MAX(0,ROUNDDOWN(AX875*0.06-MIN(50000,AX875)*0.03,-2))+MAX(0,ROUNDDOWN(AX875*0.04-MIN(50000,AX875)*0.02,-2)))</f>
        <v/>
      </c>
      <c r="AZ875" s="19">
        <f>AW875+AY875+AS875</f>
        <v/>
      </c>
    </row>
    <row r="876">
      <c r="A876" t="inlineStr">
        <is>
          <t>1万円刻み</t>
        </is>
      </c>
      <c r="B876" s="19">
        <f>'3_1万円刻み'!$A$859</f>
        <v/>
      </c>
      <c r="C876" s="19">
        <f>MIN(0,MAX(0,$B876))</f>
        <v/>
      </c>
      <c r="D876" s="19">
        <f>$B876-C876</f>
        <v/>
      </c>
      <c r="E876" s="19">
        <f>MIN(670000,ROUNDDOWN(MAX(0,D876-430000)*0.0751+47600,0))+MIN(260000,ROUNDDOWN(MAX(0,D876-430000)*0.028+17600,0))+MIN(30000,ROUNDDOWN(MAX(0,D876-430000)*0.0027+1873,0))+IF("いいえ"="はい",MIN(170000,ROUNDDOWN(MAX(0,D876-430000)*0.0243+17800,0)),0)</f>
        <v/>
      </c>
      <c r="F876" s="19">
        <f>IF(""="",215040+E876,"")</f>
        <v/>
      </c>
      <c r="G876" s="19">
        <f>IF(D876&gt;23500000,NA(),IF(D876&lt;=4890000,1040000,IF(D876&lt;=6550000,670000,620000)))</f>
        <v/>
      </c>
      <c r="H876" s="19">
        <f>MAX(0,ROUNDDOWN(D876-F876-G876-0,-3))</f>
        <v/>
      </c>
      <c r="I876" s="19">
        <f>IF(H876&lt;=0,0,ROUNDDOWN((H876*LOOKUP(H876,{0,1950001,3300001,6950001,9000001,18000001,40000001},{0.05,0.1,0.2,0.23,0.33,0.4,0.45})-LOOKUP(H876,{0,1950001,3300001,6950001,9000001,18000001,40000001},{0,97500,427500,636000,1536000,2796000,4796000}))*1.021,-2))</f>
        <v/>
      </c>
      <c r="J876" s="19">
        <f>MAX(0,ROUNDDOWN(D876-F876-430000-0,-3))</f>
        <v/>
      </c>
      <c r="K876" s="19">
        <f>IF(D876&lt;=450000,0,MAX(0,ROUNDDOWN(J876*0.06-MIN(50000,J876)*0.03,-2))+MAX(0,ROUNDDOWN(J876*0.04-MIN(50000,J876)*0.02,-2)))</f>
        <v/>
      </c>
      <c r="L876" s="19">
        <f>I876+K876+E876</f>
        <v/>
      </c>
      <c r="M876" s="19">
        <f>MIN(100000,MAX(0,$B876))</f>
        <v/>
      </c>
      <c r="N876" s="19">
        <f>$B876-M876</f>
        <v/>
      </c>
      <c r="O876" s="19">
        <f>MIN(670000,ROUNDDOWN(MAX(0,N876-430000)*0.0751+47600,0))+MIN(260000,ROUNDDOWN(MAX(0,N876-430000)*0.028+17600,0))+MIN(30000,ROUNDDOWN(MAX(0,N876-430000)*0.0027+1873,0))+IF("いいえ"="はい",MIN(170000,ROUNDDOWN(MAX(0,N876-430000)*0.0243+17800,0)),0)</f>
        <v/>
      </c>
      <c r="P876" s="19">
        <f>IF(""="",215040+O876,"")</f>
        <v/>
      </c>
      <c r="Q876" s="19">
        <f>IF(N876&gt;23500000,NA(),IF(N876&lt;=4890000,1040000,IF(N876&lt;=6550000,670000,620000)))</f>
        <v/>
      </c>
      <c r="R876" s="19">
        <f>MAX(0,ROUNDDOWN(N876-P876-Q876-0,-3))</f>
        <v/>
      </c>
      <c r="S876" s="19">
        <f>IF(R876&lt;=0,0,ROUNDDOWN((R876*LOOKUP(R876,{0,1950001,3300001,6950001,9000001,18000001,40000001},{0.05,0.1,0.2,0.23,0.33,0.4,0.45})-LOOKUP(R876,{0,1950001,3300001,6950001,9000001,18000001,40000001},{0,97500,427500,636000,1536000,2796000,4796000}))*1.021,-2))</f>
        <v/>
      </c>
      <c r="T876" s="19">
        <f>MAX(0,ROUNDDOWN(N876-P876-430000-0,-3))</f>
        <v/>
      </c>
      <c r="U876" s="19">
        <f>IF(N876&lt;=450000,0,MAX(0,ROUNDDOWN(T876*0.06-MIN(50000,T876)*0.03,-2))+MAX(0,ROUNDDOWN(T876*0.04-MIN(50000,T876)*0.02,-2)))</f>
        <v/>
      </c>
      <c r="V876" s="19">
        <f>S876+U876+O876</f>
        <v/>
      </c>
      <c r="W876" s="19">
        <f>MIN(550000,MAX(0,$B876))</f>
        <v/>
      </c>
      <c r="X876" s="19">
        <f>$B876-W876</f>
        <v/>
      </c>
      <c r="Y876" s="19">
        <f>MIN(670000,ROUNDDOWN(MAX(0,X876-430000)*0.0751+47600,0))+MIN(260000,ROUNDDOWN(MAX(0,X876-430000)*0.028+17600,0))+MIN(30000,ROUNDDOWN(MAX(0,X876-430000)*0.0027+1873,0))+IF("いいえ"="はい",MIN(170000,ROUNDDOWN(MAX(0,X876-430000)*0.0243+17800,0)),0)</f>
        <v/>
      </c>
      <c r="Z876" s="19">
        <f>IF(""="",215040+Y876,"")</f>
        <v/>
      </c>
      <c r="AA876" s="19">
        <f>IF(X876&gt;23500000,NA(),IF(X876&lt;=4890000,1040000,IF(X876&lt;=6550000,670000,620000)))</f>
        <v/>
      </c>
      <c r="AB876" s="19">
        <f>MAX(0,ROUNDDOWN(X876-Z876-AA876-0,-3))</f>
        <v/>
      </c>
      <c r="AC876" s="19">
        <f>IF(AB876&lt;=0,0,ROUNDDOWN((AB876*LOOKUP(AB876,{0,1950001,3300001,6950001,9000001,18000001,40000001},{0.05,0.1,0.2,0.23,0.33,0.4,0.45})-LOOKUP(AB876,{0,1950001,3300001,6950001,9000001,18000001,40000001},{0,97500,427500,636000,1536000,2796000,4796000}))*1.021,-2))</f>
        <v/>
      </c>
      <c r="AD876" s="19">
        <f>MAX(0,ROUNDDOWN(X876-Z876-430000-0,-3))</f>
        <v/>
      </c>
      <c r="AE876" s="19">
        <f>IF(X876&lt;=450000,0,MAX(0,ROUNDDOWN(AD876*0.06-MIN(50000,AD876)*0.03,-2))+MAX(0,ROUNDDOWN(AD876*0.04-MIN(50000,AD876)*0.02,-2)))</f>
        <v/>
      </c>
      <c r="AF876" s="19">
        <f>AC876+AE876+Y876</f>
        <v/>
      </c>
      <c r="AG876" s="19">
        <f>MIN(650000,MAX(0,$B876))</f>
        <v/>
      </c>
      <c r="AH876" s="19">
        <f>$B876-AG876</f>
        <v/>
      </c>
      <c r="AI876" s="19">
        <f>MIN(670000,ROUNDDOWN(MAX(0,AH876-430000)*0.0751+47600,0))+MIN(260000,ROUNDDOWN(MAX(0,AH876-430000)*0.028+17600,0))+MIN(30000,ROUNDDOWN(MAX(0,AH876-430000)*0.0027+1873,0))+IF("いいえ"="はい",MIN(170000,ROUNDDOWN(MAX(0,AH876-430000)*0.0243+17800,0)),0)</f>
        <v/>
      </c>
      <c r="AJ876" s="19">
        <f>IF(""="",215040+AI876,"")</f>
        <v/>
      </c>
      <c r="AK876" s="19">
        <f>IF(AH876&gt;23500000,NA(),IF(AH876&lt;=4890000,1040000,IF(AH876&lt;=6550000,670000,620000)))</f>
        <v/>
      </c>
      <c r="AL876" s="19">
        <f>MAX(0,ROUNDDOWN(AH876-AJ876-AK876-0,-3))</f>
        <v/>
      </c>
      <c r="AM876" s="19">
        <f>IF(AL876&lt;=0,0,ROUNDDOWN((AL876*LOOKUP(AL876,{0,1950001,3300001,6950001,9000001,18000001,40000001},{0.05,0.1,0.2,0.23,0.33,0.4,0.45})-LOOKUP(AL876,{0,1950001,3300001,6950001,9000001,18000001,40000001},{0,97500,427500,636000,1536000,2796000,4796000}))*1.021,-2))</f>
        <v/>
      </c>
      <c r="AN876" s="19">
        <f>MAX(0,ROUNDDOWN(AH876-AJ876-430000-0,-3))</f>
        <v/>
      </c>
      <c r="AO876" s="19">
        <f>IF(AH876&lt;=450000,0,MAX(0,ROUNDDOWN(AN876*0.06-MIN(50000,AN876)*0.03,-2))+MAX(0,ROUNDDOWN(AN876*0.04-MIN(50000,AN876)*0.02,-2)))</f>
        <v/>
      </c>
      <c r="AP876" s="19">
        <f>AM876+AO876+AI876</f>
        <v/>
      </c>
      <c r="AQ876" s="19">
        <f>MIN(750000,MAX(0,$B876))</f>
        <v/>
      </c>
      <c r="AR876" s="19">
        <f>$B876-AQ876</f>
        <v/>
      </c>
      <c r="AS876" s="19">
        <f>MIN(670000,ROUNDDOWN(MAX(0,AR876-430000)*0.0751+47600,0))+MIN(260000,ROUNDDOWN(MAX(0,AR876-430000)*0.028+17600,0))+MIN(30000,ROUNDDOWN(MAX(0,AR876-430000)*0.0027+1873,0))+IF("いいえ"="はい",MIN(170000,ROUNDDOWN(MAX(0,AR876-430000)*0.0243+17800,0)),0)</f>
        <v/>
      </c>
      <c r="AT876" s="19">
        <f>IF(""="",215040+AS876,"")</f>
        <v/>
      </c>
      <c r="AU876" s="19">
        <f>IF(AR876&gt;23500000,NA(),IF(AR876&lt;=4890000,1040000,IF(AR876&lt;=6550000,670000,620000)))</f>
        <v/>
      </c>
      <c r="AV876" s="19">
        <f>MAX(0,ROUNDDOWN(AR876-AT876-AU876-0,-3))</f>
        <v/>
      </c>
      <c r="AW876" s="19">
        <f>IF(AV876&lt;=0,0,ROUNDDOWN((AV876*LOOKUP(AV876,{0,1950001,3300001,6950001,9000001,18000001,40000001},{0.05,0.1,0.2,0.23,0.33,0.4,0.45})-LOOKUP(AV876,{0,1950001,3300001,6950001,9000001,18000001,40000001},{0,97500,427500,636000,1536000,2796000,4796000}))*1.021,-2))</f>
        <v/>
      </c>
      <c r="AX876" s="19">
        <f>MAX(0,ROUNDDOWN(AR876-AT876-430000-0,-3))</f>
        <v/>
      </c>
      <c r="AY876" s="19">
        <f>IF(AR876&lt;=450000,0,MAX(0,ROUNDDOWN(AX876*0.06-MIN(50000,AX876)*0.03,-2))+MAX(0,ROUNDDOWN(AX876*0.04-MIN(50000,AX876)*0.02,-2)))</f>
        <v/>
      </c>
      <c r="AZ876" s="19">
        <f>AW876+AY876+AS876</f>
        <v/>
      </c>
    </row>
    <row r="877">
      <c r="A877" t="inlineStr">
        <is>
          <t>1万円刻み</t>
        </is>
      </c>
      <c r="B877" s="19">
        <f>'3_1万円刻み'!$A$860</f>
        <v/>
      </c>
      <c r="C877" s="19">
        <f>MIN(0,MAX(0,$B877))</f>
        <v/>
      </c>
      <c r="D877" s="19">
        <f>$B877-C877</f>
        <v/>
      </c>
      <c r="E877" s="19">
        <f>MIN(670000,ROUNDDOWN(MAX(0,D877-430000)*0.0751+47600,0))+MIN(260000,ROUNDDOWN(MAX(0,D877-430000)*0.028+17600,0))+MIN(30000,ROUNDDOWN(MAX(0,D877-430000)*0.0027+1873,0))+IF("いいえ"="はい",MIN(170000,ROUNDDOWN(MAX(0,D877-430000)*0.0243+17800,0)),0)</f>
        <v/>
      </c>
      <c r="F877" s="19">
        <f>IF(""="",215040+E877,"")</f>
        <v/>
      </c>
      <c r="G877" s="19">
        <f>IF(D877&gt;23500000,NA(),IF(D877&lt;=4890000,1040000,IF(D877&lt;=6550000,670000,620000)))</f>
        <v/>
      </c>
      <c r="H877" s="19">
        <f>MAX(0,ROUNDDOWN(D877-F877-G877-0,-3))</f>
        <v/>
      </c>
      <c r="I877" s="19">
        <f>IF(H877&lt;=0,0,ROUNDDOWN((H877*LOOKUP(H877,{0,1950001,3300001,6950001,9000001,18000001,40000001},{0.05,0.1,0.2,0.23,0.33,0.4,0.45})-LOOKUP(H877,{0,1950001,3300001,6950001,9000001,18000001,40000001},{0,97500,427500,636000,1536000,2796000,4796000}))*1.021,-2))</f>
        <v/>
      </c>
      <c r="J877" s="19">
        <f>MAX(0,ROUNDDOWN(D877-F877-430000-0,-3))</f>
        <v/>
      </c>
      <c r="K877" s="19">
        <f>IF(D877&lt;=450000,0,MAX(0,ROUNDDOWN(J877*0.06-MIN(50000,J877)*0.03,-2))+MAX(0,ROUNDDOWN(J877*0.04-MIN(50000,J877)*0.02,-2)))</f>
        <v/>
      </c>
      <c r="L877" s="19">
        <f>I877+K877+E877</f>
        <v/>
      </c>
      <c r="M877" s="19">
        <f>MIN(100000,MAX(0,$B877))</f>
        <v/>
      </c>
      <c r="N877" s="19">
        <f>$B877-M877</f>
        <v/>
      </c>
      <c r="O877" s="19">
        <f>MIN(670000,ROUNDDOWN(MAX(0,N877-430000)*0.0751+47600,0))+MIN(260000,ROUNDDOWN(MAX(0,N877-430000)*0.028+17600,0))+MIN(30000,ROUNDDOWN(MAX(0,N877-430000)*0.0027+1873,0))+IF("いいえ"="はい",MIN(170000,ROUNDDOWN(MAX(0,N877-430000)*0.0243+17800,0)),0)</f>
        <v/>
      </c>
      <c r="P877" s="19">
        <f>IF(""="",215040+O877,"")</f>
        <v/>
      </c>
      <c r="Q877" s="19">
        <f>IF(N877&gt;23500000,NA(),IF(N877&lt;=4890000,1040000,IF(N877&lt;=6550000,670000,620000)))</f>
        <v/>
      </c>
      <c r="R877" s="19">
        <f>MAX(0,ROUNDDOWN(N877-P877-Q877-0,-3))</f>
        <v/>
      </c>
      <c r="S877" s="19">
        <f>IF(R877&lt;=0,0,ROUNDDOWN((R877*LOOKUP(R877,{0,1950001,3300001,6950001,9000001,18000001,40000001},{0.05,0.1,0.2,0.23,0.33,0.4,0.45})-LOOKUP(R877,{0,1950001,3300001,6950001,9000001,18000001,40000001},{0,97500,427500,636000,1536000,2796000,4796000}))*1.021,-2))</f>
        <v/>
      </c>
      <c r="T877" s="19">
        <f>MAX(0,ROUNDDOWN(N877-P877-430000-0,-3))</f>
        <v/>
      </c>
      <c r="U877" s="19">
        <f>IF(N877&lt;=450000,0,MAX(0,ROUNDDOWN(T877*0.06-MIN(50000,T877)*0.03,-2))+MAX(0,ROUNDDOWN(T877*0.04-MIN(50000,T877)*0.02,-2)))</f>
        <v/>
      </c>
      <c r="V877" s="19">
        <f>S877+U877+O877</f>
        <v/>
      </c>
      <c r="W877" s="19">
        <f>MIN(550000,MAX(0,$B877))</f>
        <v/>
      </c>
      <c r="X877" s="19">
        <f>$B877-W877</f>
        <v/>
      </c>
      <c r="Y877" s="19">
        <f>MIN(670000,ROUNDDOWN(MAX(0,X877-430000)*0.0751+47600,0))+MIN(260000,ROUNDDOWN(MAX(0,X877-430000)*0.028+17600,0))+MIN(30000,ROUNDDOWN(MAX(0,X877-430000)*0.0027+1873,0))+IF("いいえ"="はい",MIN(170000,ROUNDDOWN(MAX(0,X877-430000)*0.0243+17800,0)),0)</f>
        <v/>
      </c>
      <c r="Z877" s="19">
        <f>IF(""="",215040+Y877,"")</f>
        <v/>
      </c>
      <c r="AA877" s="19">
        <f>IF(X877&gt;23500000,NA(),IF(X877&lt;=4890000,1040000,IF(X877&lt;=6550000,670000,620000)))</f>
        <v/>
      </c>
      <c r="AB877" s="19">
        <f>MAX(0,ROUNDDOWN(X877-Z877-AA877-0,-3))</f>
        <v/>
      </c>
      <c r="AC877" s="19">
        <f>IF(AB877&lt;=0,0,ROUNDDOWN((AB877*LOOKUP(AB877,{0,1950001,3300001,6950001,9000001,18000001,40000001},{0.05,0.1,0.2,0.23,0.33,0.4,0.45})-LOOKUP(AB877,{0,1950001,3300001,6950001,9000001,18000001,40000001},{0,97500,427500,636000,1536000,2796000,4796000}))*1.021,-2))</f>
        <v/>
      </c>
      <c r="AD877" s="19">
        <f>MAX(0,ROUNDDOWN(X877-Z877-430000-0,-3))</f>
        <v/>
      </c>
      <c r="AE877" s="19">
        <f>IF(X877&lt;=450000,0,MAX(0,ROUNDDOWN(AD877*0.06-MIN(50000,AD877)*0.03,-2))+MAX(0,ROUNDDOWN(AD877*0.04-MIN(50000,AD877)*0.02,-2)))</f>
        <v/>
      </c>
      <c r="AF877" s="19">
        <f>AC877+AE877+Y877</f>
        <v/>
      </c>
      <c r="AG877" s="19">
        <f>MIN(650000,MAX(0,$B877))</f>
        <v/>
      </c>
      <c r="AH877" s="19">
        <f>$B877-AG877</f>
        <v/>
      </c>
      <c r="AI877" s="19">
        <f>MIN(670000,ROUNDDOWN(MAX(0,AH877-430000)*0.0751+47600,0))+MIN(260000,ROUNDDOWN(MAX(0,AH877-430000)*0.028+17600,0))+MIN(30000,ROUNDDOWN(MAX(0,AH877-430000)*0.0027+1873,0))+IF("いいえ"="はい",MIN(170000,ROUNDDOWN(MAX(0,AH877-430000)*0.0243+17800,0)),0)</f>
        <v/>
      </c>
      <c r="AJ877" s="19">
        <f>IF(""="",215040+AI877,"")</f>
        <v/>
      </c>
      <c r="AK877" s="19">
        <f>IF(AH877&gt;23500000,NA(),IF(AH877&lt;=4890000,1040000,IF(AH877&lt;=6550000,670000,620000)))</f>
        <v/>
      </c>
      <c r="AL877" s="19">
        <f>MAX(0,ROUNDDOWN(AH877-AJ877-AK877-0,-3))</f>
        <v/>
      </c>
      <c r="AM877" s="19">
        <f>IF(AL877&lt;=0,0,ROUNDDOWN((AL877*LOOKUP(AL877,{0,1950001,3300001,6950001,9000001,18000001,40000001},{0.05,0.1,0.2,0.23,0.33,0.4,0.45})-LOOKUP(AL877,{0,1950001,3300001,6950001,9000001,18000001,40000001},{0,97500,427500,636000,1536000,2796000,4796000}))*1.021,-2))</f>
        <v/>
      </c>
      <c r="AN877" s="19">
        <f>MAX(0,ROUNDDOWN(AH877-AJ877-430000-0,-3))</f>
        <v/>
      </c>
      <c r="AO877" s="19">
        <f>IF(AH877&lt;=450000,0,MAX(0,ROUNDDOWN(AN877*0.06-MIN(50000,AN877)*0.03,-2))+MAX(0,ROUNDDOWN(AN877*0.04-MIN(50000,AN877)*0.02,-2)))</f>
        <v/>
      </c>
      <c r="AP877" s="19">
        <f>AM877+AO877+AI877</f>
        <v/>
      </c>
      <c r="AQ877" s="19">
        <f>MIN(750000,MAX(0,$B877))</f>
        <v/>
      </c>
      <c r="AR877" s="19">
        <f>$B877-AQ877</f>
        <v/>
      </c>
      <c r="AS877" s="19">
        <f>MIN(670000,ROUNDDOWN(MAX(0,AR877-430000)*0.0751+47600,0))+MIN(260000,ROUNDDOWN(MAX(0,AR877-430000)*0.028+17600,0))+MIN(30000,ROUNDDOWN(MAX(0,AR877-430000)*0.0027+1873,0))+IF("いいえ"="はい",MIN(170000,ROUNDDOWN(MAX(0,AR877-430000)*0.0243+17800,0)),0)</f>
        <v/>
      </c>
      <c r="AT877" s="19">
        <f>IF(""="",215040+AS877,"")</f>
        <v/>
      </c>
      <c r="AU877" s="19">
        <f>IF(AR877&gt;23500000,NA(),IF(AR877&lt;=4890000,1040000,IF(AR877&lt;=6550000,670000,620000)))</f>
        <v/>
      </c>
      <c r="AV877" s="19">
        <f>MAX(0,ROUNDDOWN(AR877-AT877-AU877-0,-3))</f>
        <v/>
      </c>
      <c r="AW877" s="19">
        <f>IF(AV877&lt;=0,0,ROUNDDOWN((AV877*LOOKUP(AV877,{0,1950001,3300001,6950001,9000001,18000001,40000001},{0.05,0.1,0.2,0.23,0.33,0.4,0.45})-LOOKUP(AV877,{0,1950001,3300001,6950001,9000001,18000001,40000001},{0,97500,427500,636000,1536000,2796000,4796000}))*1.021,-2))</f>
        <v/>
      </c>
      <c r="AX877" s="19">
        <f>MAX(0,ROUNDDOWN(AR877-AT877-430000-0,-3))</f>
        <v/>
      </c>
      <c r="AY877" s="19">
        <f>IF(AR877&lt;=450000,0,MAX(0,ROUNDDOWN(AX877*0.06-MIN(50000,AX877)*0.03,-2))+MAX(0,ROUNDDOWN(AX877*0.04-MIN(50000,AX877)*0.02,-2)))</f>
        <v/>
      </c>
      <c r="AZ877" s="19">
        <f>AW877+AY877+AS877</f>
        <v/>
      </c>
    </row>
    <row r="878">
      <c r="A878" t="inlineStr">
        <is>
          <t>1万円刻み</t>
        </is>
      </c>
      <c r="B878" s="19">
        <f>'3_1万円刻み'!$A$861</f>
        <v/>
      </c>
      <c r="C878" s="19">
        <f>MIN(0,MAX(0,$B878))</f>
        <v/>
      </c>
      <c r="D878" s="19">
        <f>$B878-C878</f>
        <v/>
      </c>
      <c r="E878" s="19">
        <f>MIN(670000,ROUNDDOWN(MAX(0,D878-430000)*0.0751+47600,0))+MIN(260000,ROUNDDOWN(MAX(0,D878-430000)*0.028+17600,0))+MIN(30000,ROUNDDOWN(MAX(0,D878-430000)*0.0027+1873,0))+IF("いいえ"="はい",MIN(170000,ROUNDDOWN(MAX(0,D878-430000)*0.0243+17800,0)),0)</f>
        <v/>
      </c>
      <c r="F878" s="19">
        <f>IF(""="",215040+E878,"")</f>
        <v/>
      </c>
      <c r="G878" s="19">
        <f>IF(D878&gt;23500000,NA(),IF(D878&lt;=4890000,1040000,IF(D878&lt;=6550000,670000,620000)))</f>
        <v/>
      </c>
      <c r="H878" s="19">
        <f>MAX(0,ROUNDDOWN(D878-F878-G878-0,-3))</f>
        <v/>
      </c>
      <c r="I878" s="19">
        <f>IF(H878&lt;=0,0,ROUNDDOWN((H878*LOOKUP(H878,{0,1950001,3300001,6950001,9000001,18000001,40000001},{0.05,0.1,0.2,0.23,0.33,0.4,0.45})-LOOKUP(H878,{0,1950001,3300001,6950001,9000001,18000001,40000001},{0,97500,427500,636000,1536000,2796000,4796000}))*1.021,-2))</f>
        <v/>
      </c>
      <c r="J878" s="19">
        <f>MAX(0,ROUNDDOWN(D878-F878-430000-0,-3))</f>
        <v/>
      </c>
      <c r="K878" s="19">
        <f>IF(D878&lt;=450000,0,MAX(0,ROUNDDOWN(J878*0.06-MIN(50000,J878)*0.03,-2))+MAX(0,ROUNDDOWN(J878*0.04-MIN(50000,J878)*0.02,-2)))</f>
        <v/>
      </c>
      <c r="L878" s="19">
        <f>I878+K878+E878</f>
        <v/>
      </c>
      <c r="M878" s="19">
        <f>MIN(100000,MAX(0,$B878))</f>
        <v/>
      </c>
      <c r="N878" s="19">
        <f>$B878-M878</f>
        <v/>
      </c>
      <c r="O878" s="19">
        <f>MIN(670000,ROUNDDOWN(MAX(0,N878-430000)*0.0751+47600,0))+MIN(260000,ROUNDDOWN(MAX(0,N878-430000)*0.028+17600,0))+MIN(30000,ROUNDDOWN(MAX(0,N878-430000)*0.0027+1873,0))+IF("いいえ"="はい",MIN(170000,ROUNDDOWN(MAX(0,N878-430000)*0.0243+17800,0)),0)</f>
        <v/>
      </c>
      <c r="P878" s="19">
        <f>IF(""="",215040+O878,"")</f>
        <v/>
      </c>
      <c r="Q878" s="19">
        <f>IF(N878&gt;23500000,NA(),IF(N878&lt;=4890000,1040000,IF(N878&lt;=6550000,670000,620000)))</f>
        <v/>
      </c>
      <c r="R878" s="19">
        <f>MAX(0,ROUNDDOWN(N878-P878-Q878-0,-3))</f>
        <v/>
      </c>
      <c r="S878" s="19">
        <f>IF(R878&lt;=0,0,ROUNDDOWN((R878*LOOKUP(R878,{0,1950001,3300001,6950001,9000001,18000001,40000001},{0.05,0.1,0.2,0.23,0.33,0.4,0.45})-LOOKUP(R878,{0,1950001,3300001,6950001,9000001,18000001,40000001},{0,97500,427500,636000,1536000,2796000,4796000}))*1.021,-2))</f>
        <v/>
      </c>
      <c r="T878" s="19">
        <f>MAX(0,ROUNDDOWN(N878-P878-430000-0,-3))</f>
        <v/>
      </c>
      <c r="U878" s="19">
        <f>IF(N878&lt;=450000,0,MAX(0,ROUNDDOWN(T878*0.06-MIN(50000,T878)*0.03,-2))+MAX(0,ROUNDDOWN(T878*0.04-MIN(50000,T878)*0.02,-2)))</f>
        <v/>
      </c>
      <c r="V878" s="19">
        <f>S878+U878+O878</f>
        <v/>
      </c>
      <c r="W878" s="19">
        <f>MIN(550000,MAX(0,$B878))</f>
        <v/>
      </c>
      <c r="X878" s="19">
        <f>$B878-W878</f>
        <v/>
      </c>
      <c r="Y878" s="19">
        <f>MIN(670000,ROUNDDOWN(MAX(0,X878-430000)*0.0751+47600,0))+MIN(260000,ROUNDDOWN(MAX(0,X878-430000)*0.028+17600,0))+MIN(30000,ROUNDDOWN(MAX(0,X878-430000)*0.0027+1873,0))+IF("いいえ"="はい",MIN(170000,ROUNDDOWN(MAX(0,X878-430000)*0.0243+17800,0)),0)</f>
        <v/>
      </c>
      <c r="Z878" s="19">
        <f>IF(""="",215040+Y878,"")</f>
        <v/>
      </c>
      <c r="AA878" s="19">
        <f>IF(X878&gt;23500000,NA(),IF(X878&lt;=4890000,1040000,IF(X878&lt;=6550000,670000,620000)))</f>
        <v/>
      </c>
      <c r="AB878" s="19">
        <f>MAX(0,ROUNDDOWN(X878-Z878-AA878-0,-3))</f>
        <v/>
      </c>
      <c r="AC878" s="19">
        <f>IF(AB878&lt;=0,0,ROUNDDOWN((AB878*LOOKUP(AB878,{0,1950001,3300001,6950001,9000001,18000001,40000001},{0.05,0.1,0.2,0.23,0.33,0.4,0.45})-LOOKUP(AB878,{0,1950001,3300001,6950001,9000001,18000001,40000001},{0,97500,427500,636000,1536000,2796000,4796000}))*1.021,-2))</f>
        <v/>
      </c>
      <c r="AD878" s="19">
        <f>MAX(0,ROUNDDOWN(X878-Z878-430000-0,-3))</f>
        <v/>
      </c>
      <c r="AE878" s="19">
        <f>IF(X878&lt;=450000,0,MAX(0,ROUNDDOWN(AD878*0.06-MIN(50000,AD878)*0.03,-2))+MAX(0,ROUNDDOWN(AD878*0.04-MIN(50000,AD878)*0.02,-2)))</f>
        <v/>
      </c>
      <c r="AF878" s="19">
        <f>AC878+AE878+Y878</f>
        <v/>
      </c>
      <c r="AG878" s="19">
        <f>MIN(650000,MAX(0,$B878))</f>
        <v/>
      </c>
      <c r="AH878" s="19">
        <f>$B878-AG878</f>
        <v/>
      </c>
      <c r="AI878" s="19">
        <f>MIN(670000,ROUNDDOWN(MAX(0,AH878-430000)*0.0751+47600,0))+MIN(260000,ROUNDDOWN(MAX(0,AH878-430000)*0.028+17600,0))+MIN(30000,ROUNDDOWN(MAX(0,AH878-430000)*0.0027+1873,0))+IF("いいえ"="はい",MIN(170000,ROUNDDOWN(MAX(0,AH878-430000)*0.0243+17800,0)),0)</f>
        <v/>
      </c>
      <c r="AJ878" s="19">
        <f>IF(""="",215040+AI878,"")</f>
        <v/>
      </c>
      <c r="AK878" s="19">
        <f>IF(AH878&gt;23500000,NA(),IF(AH878&lt;=4890000,1040000,IF(AH878&lt;=6550000,670000,620000)))</f>
        <v/>
      </c>
      <c r="AL878" s="19">
        <f>MAX(0,ROUNDDOWN(AH878-AJ878-AK878-0,-3))</f>
        <v/>
      </c>
      <c r="AM878" s="19">
        <f>IF(AL878&lt;=0,0,ROUNDDOWN((AL878*LOOKUP(AL878,{0,1950001,3300001,6950001,9000001,18000001,40000001},{0.05,0.1,0.2,0.23,0.33,0.4,0.45})-LOOKUP(AL878,{0,1950001,3300001,6950001,9000001,18000001,40000001},{0,97500,427500,636000,1536000,2796000,4796000}))*1.021,-2))</f>
        <v/>
      </c>
      <c r="AN878" s="19">
        <f>MAX(0,ROUNDDOWN(AH878-AJ878-430000-0,-3))</f>
        <v/>
      </c>
      <c r="AO878" s="19">
        <f>IF(AH878&lt;=450000,0,MAX(0,ROUNDDOWN(AN878*0.06-MIN(50000,AN878)*0.03,-2))+MAX(0,ROUNDDOWN(AN878*0.04-MIN(50000,AN878)*0.02,-2)))</f>
        <v/>
      </c>
      <c r="AP878" s="19">
        <f>AM878+AO878+AI878</f>
        <v/>
      </c>
      <c r="AQ878" s="19">
        <f>MIN(750000,MAX(0,$B878))</f>
        <v/>
      </c>
      <c r="AR878" s="19">
        <f>$B878-AQ878</f>
        <v/>
      </c>
      <c r="AS878" s="19">
        <f>MIN(670000,ROUNDDOWN(MAX(0,AR878-430000)*0.0751+47600,0))+MIN(260000,ROUNDDOWN(MAX(0,AR878-430000)*0.028+17600,0))+MIN(30000,ROUNDDOWN(MAX(0,AR878-430000)*0.0027+1873,0))+IF("いいえ"="はい",MIN(170000,ROUNDDOWN(MAX(0,AR878-430000)*0.0243+17800,0)),0)</f>
        <v/>
      </c>
      <c r="AT878" s="19">
        <f>IF(""="",215040+AS878,"")</f>
        <v/>
      </c>
      <c r="AU878" s="19">
        <f>IF(AR878&gt;23500000,NA(),IF(AR878&lt;=4890000,1040000,IF(AR878&lt;=6550000,670000,620000)))</f>
        <v/>
      </c>
      <c r="AV878" s="19">
        <f>MAX(0,ROUNDDOWN(AR878-AT878-AU878-0,-3))</f>
        <v/>
      </c>
      <c r="AW878" s="19">
        <f>IF(AV878&lt;=0,0,ROUNDDOWN((AV878*LOOKUP(AV878,{0,1950001,3300001,6950001,9000001,18000001,40000001},{0.05,0.1,0.2,0.23,0.33,0.4,0.45})-LOOKUP(AV878,{0,1950001,3300001,6950001,9000001,18000001,40000001},{0,97500,427500,636000,1536000,2796000,4796000}))*1.021,-2))</f>
        <v/>
      </c>
      <c r="AX878" s="19">
        <f>MAX(0,ROUNDDOWN(AR878-AT878-430000-0,-3))</f>
        <v/>
      </c>
      <c r="AY878" s="19">
        <f>IF(AR878&lt;=450000,0,MAX(0,ROUNDDOWN(AX878*0.06-MIN(50000,AX878)*0.03,-2))+MAX(0,ROUNDDOWN(AX878*0.04-MIN(50000,AX878)*0.02,-2)))</f>
        <v/>
      </c>
      <c r="AZ878" s="19">
        <f>AW878+AY878+AS878</f>
        <v/>
      </c>
    </row>
    <row r="879">
      <c r="A879" t="inlineStr">
        <is>
          <t>1万円刻み</t>
        </is>
      </c>
      <c r="B879" s="19">
        <f>'3_1万円刻み'!$A$862</f>
        <v/>
      </c>
      <c r="C879" s="19">
        <f>MIN(0,MAX(0,$B879))</f>
        <v/>
      </c>
      <c r="D879" s="19">
        <f>$B879-C879</f>
        <v/>
      </c>
      <c r="E879" s="19">
        <f>MIN(670000,ROUNDDOWN(MAX(0,D879-430000)*0.0751+47600,0))+MIN(260000,ROUNDDOWN(MAX(0,D879-430000)*0.028+17600,0))+MIN(30000,ROUNDDOWN(MAX(0,D879-430000)*0.0027+1873,0))+IF("いいえ"="はい",MIN(170000,ROUNDDOWN(MAX(0,D879-430000)*0.0243+17800,0)),0)</f>
        <v/>
      </c>
      <c r="F879" s="19">
        <f>IF(""="",215040+E879,"")</f>
        <v/>
      </c>
      <c r="G879" s="19">
        <f>IF(D879&gt;23500000,NA(),IF(D879&lt;=4890000,1040000,IF(D879&lt;=6550000,670000,620000)))</f>
        <v/>
      </c>
      <c r="H879" s="19">
        <f>MAX(0,ROUNDDOWN(D879-F879-G879-0,-3))</f>
        <v/>
      </c>
      <c r="I879" s="19">
        <f>IF(H879&lt;=0,0,ROUNDDOWN((H879*LOOKUP(H879,{0,1950001,3300001,6950001,9000001,18000001,40000001},{0.05,0.1,0.2,0.23,0.33,0.4,0.45})-LOOKUP(H879,{0,1950001,3300001,6950001,9000001,18000001,40000001},{0,97500,427500,636000,1536000,2796000,4796000}))*1.021,-2))</f>
        <v/>
      </c>
      <c r="J879" s="19">
        <f>MAX(0,ROUNDDOWN(D879-F879-430000-0,-3))</f>
        <v/>
      </c>
      <c r="K879" s="19">
        <f>IF(D879&lt;=450000,0,MAX(0,ROUNDDOWN(J879*0.06-MIN(50000,J879)*0.03,-2))+MAX(0,ROUNDDOWN(J879*0.04-MIN(50000,J879)*0.02,-2)))</f>
        <v/>
      </c>
      <c r="L879" s="19">
        <f>I879+K879+E879</f>
        <v/>
      </c>
      <c r="M879" s="19">
        <f>MIN(100000,MAX(0,$B879))</f>
        <v/>
      </c>
      <c r="N879" s="19">
        <f>$B879-M879</f>
        <v/>
      </c>
      <c r="O879" s="19">
        <f>MIN(670000,ROUNDDOWN(MAX(0,N879-430000)*0.0751+47600,0))+MIN(260000,ROUNDDOWN(MAX(0,N879-430000)*0.028+17600,0))+MIN(30000,ROUNDDOWN(MAX(0,N879-430000)*0.0027+1873,0))+IF("いいえ"="はい",MIN(170000,ROUNDDOWN(MAX(0,N879-430000)*0.0243+17800,0)),0)</f>
        <v/>
      </c>
      <c r="P879" s="19">
        <f>IF(""="",215040+O879,"")</f>
        <v/>
      </c>
      <c r="Q879" s="19">
        <f>IF(N879&gt;23500000,NA(),IF(N879&lt;=4890000,1040000,IF(N879&lt;=6550000,670000,620000)))</f>
        <v/>
      </c>
      <c r="R879" s="19">
        <f>MAX(0,ROUNDDOWN(N879-P879-Q879-0,-3))</f>
        <v/>
      </c>
      <c r="S879" s="19">
        <f>IF(R879&lt;=0,0,ROUNDDOWN((R879*LOOKUP(R879,{0,1950001,3300001,6950001,9000001,18000001,40000001},{0.05,0.1,0.2,0.23,0.33,0.4,0.45})-LOOKUP(R879,{0,1950001,3300001,6950001,9000001,18000001,40000001},{0,97500,427500,636000,1536000,2796000,4796000}))*1.021,-2))</f>
        <v/>
      </c>
      <c r="T879" s="19">
        <f>MAX(0,ROUNDDOWN(N879-P879-430000-0,-3))</f>
        <v/>
      </c>
      <c r="U879" s="19">
        <f>IF(N879&lt;=450000,0,MAX(0,ROUNDDOWN(T879*0.06-MIN(50000,T879)*0.03,-2))+MAX(0,ROUNDDOWN(T879*0.04-MIN(50000,T879)*0.02,-2)))</f>
        <v/>
      </c>
      <c r="V879" s="19">
        <f>S879+U879+O879</f>
        <v/>
      </c>
      <c r="W879" s="19">
        <f>MIN(550000,MAX(0,$B879))</f>
        <v/>
      </c>
      <c r="X879" s="19">
        <f>$B879-W879</f>
        <v/>
      </c>
      <c r="Y879" s="19">
        <f>MIN(670000,ROUNDDOWN(MAX(0,X879-430000)*0.0751+47600,0))+MIN(260000,ROUNDDOWN(MAX(0,X879-430000)*0.028+17600,0))+MIN(30000,ROUNDDOWN(MAX(0,X879-430000)*0.0027+1873,0))+IF("いいえ"="はい",MIN(170000,ROUNDDOWN(MAX(0,X879-430000)*0.0243+17800,0)),0)</f>
        <v/>
      </c>
      <c r="Z879" s="19">
        <f>IF(""="",215040+Y879,"")</f>
        <v/>
      </c>
      <c r="AA879" s="19">
        <f>IF(X879&gt;23500000,NA(),IF(X879&lt;=4890000,1040000,IF(X879&lt;=6550000,670000,620000)))</f>
        <v/>
      </c>
      <c r="AB879" s="19">
        <f>MAX(0,ROUNDDOWN(X879-Z879-AA879-0,-3))</f>
        <v/>
      </c>
      <c r="AC879" s="19">
        <f>IF(AB879&lt;=0,0,ROUNDDOWN((AB879*LOOKUP(AB879,{0,1950001,3300001,6950001,9000001,18000001,40000001},{0.05,0.1,0.2,0.23,0.33,0.4,0.45})-LOOKUP(AB879,{0,1950001,3300001,6950001,9000001,18000001,40000001},{0,97500,427500,636000,1536000,2796000,4796000}))*1.021,-2))</f>
        <v/>
      </c>
      <c r="AD879" s="19">
        <f>MAX(0,ROUNDDOWN(X879-Z879-430000-0,-3))</f>
        <v/>
      </c>
      <c r="AE879" s="19">
        <f>IF(X879&lt;=450000,0,MAX(0,ROUNDDOWN(AD879*0.06-MIN(50000,AD879)*0.03,-2))+MAX(0,ROUNDDOWN(AD879*0.04-MIN(50000,AD879)*0.02,-2)))</f>
        <v/>
      </c>
      <c r="AF879" s="19">
        <f>AC879+AE879+Y879</f>
        <v/>
      </c>
      <c r="AG879" s="19">
        <f>MIN(650000,MAX(0,$B879))</f>
        <v/>
      </c>
      <c r="AH879" s="19">
        <f>$B879-AG879</f>
        <v/>
      </c>
      <c r="AI879" s="19">
        <f>MIN(670000,ROUNDDOWN(MAX(0,AH879-430000)*0.0751+47600,0))+MIN(260000,ROUNDDOWN(MAX(0,AH879-430000)*0.028+17600,0))+MIN(30000,ROUNDDOWN(MAX(0,AH879-430000)*0.0027+1873,0))+IF("いいえ"="はい",MIN(170000,ROUNDDOWN(MAX(0,AH879-430000)*0.0243+17800,0)),0)</f>
        <v/>
      </c>
      <c r="AJ879" s="19">
        <f>IF(""="",215040+AI879,"")</f>
        <v/>
      </c>
      <c r="AK879" s="19">
        <f>IF(AH879&gt;23500000,NA(),IF(AH879&lt;=4890000,1040000,IF(AH879&lt;=6550000,670000,620000)))</f>
        <v/>
      </c>
      <c r="AL879" s="19">
        <f>MAX(0,ROUNDDOWN(AH879-AJ879-AK879-0,-3))</f>
        <v/>
      </c>
      <c r="AM879" s="19">
        <f>IF(AL879&lt;=0,0,ROUNDDOWN((AL879*LOOKUP(AL879,{0,1950001,3300001,6950001,9000001,18000001,40000001},{0.05,0.1,0.2,0.23,0.33,0.4,0.45})-LOOKUP(AL879,{0,1950001,3300001,6950001,9000001,18000001,40000001},{0,97500,427500,636000,1536000,2796000,4796000}))*1.021,-2))</f>
        <v/>
      </c>
      <c r="AN879" s="19">
        <f>MAX(0,ROUNDDOWN(AH879-AJ879-430000-0,-3))</f>
        <v/>
      </c>
      <c r="AO879" s="19">
        <f>IF(AH879&lt;=450000,0,MAX(0,ROUNDDOWN(AN879*0.06-MIN(50000,AN879)*0.03,-2))+MAX(0,ROUNDDOWN(AN879*0.04-MIN(50000,AN879)*0.02,-2)))</f>
        <v/>
      </c>
      <c r="AP879" s="19">
        <f>AM879+AO879+AI879</f>
        <v/>
      </c>
      <c r="AQ879" s="19">
        <f>MIN(750000,MAX(0,$B879))</f>
        <v/>
      </c>
      <c r="AR879" s="19">
        <f>$B879-AQ879</f>
        <v/>
      </c>
      <c r="AS879" s="19">
        <f>MIN(670000,ROUNDDOWN(MAX(0,AR879-430000)*0.0751+47600,0))+MIN(260000,ROUNDDOWN(MAX(0,AR879-430000)*0.028+17600,0))+MIN(30000,ROUNDDOWN(MAX(0,AR879-430000)*0.0027+1873,0))+IF("いいえ"="はい",MIN(170000,ROUNDDOWN(MAX(0,AR879-430000)*0.0243+17800,0)),0)</f>
        <v/>
      </c>
      <c r="AT879" s="19">
        <f>IF(""="",215040+AS879,"")</f>
        <v/>
      </c>
      <c r="AU879" s="19">
        <f>IF(AR879&gt;23500000,NA(),IF(AR879&lt;=4890000,1040000,IF(AR879&lt;=6550000,670000,620000)))</f>
        <v/>
      </c>
      <c r="AV879" s="19">
        <f>MAX(0,ROUNDDOWN(AR879-AT879-AU879-0,-3))</f>
        <v/>
      </c>
      <c r="AW879" s="19">
        <f>IF(AV879&lt;=0,0,ROUNDDOWN((AV879*LOOKUP(AV879,{0,1950001,3300001,6950001,9000001,18000001,40000001},{0.05,0.1,0.2,0.23,0.33,0.4,0.45})-LOOKUP(AV879,{0,1950001,3300001,6950001,9000001,18000001,40000001},{0,97500,427500,636000,1536000,2796000,4796000}))*1.021,-2))</f>
        <v/>
      </c>
      <c r="AX879" s="19">
        <f>MAX(0,ROUNDDOWN(AR879-AT879-430000-0,-3))</f>
        <v/>
      </c>
      <c r="AY879" s="19">
        <f>IF(AR879&lt;=450000,0,MAX(0,ROUNDDOWN(AX879*0.06-MIN(50000,AX879)*0.03,-2))+MAX(0,ROUNDDOWN(AX879*0.04-MIN(50000,AX879)*0.02,-2)))</f>
        <v/>
      </c>
      <c r="AZ879" s="19">
        <f>AW879+AY879+AS879</f>
        <v/>
      </c>
    </row>
    <row r="880">
      <c r="A880" t="inlineStr">
        <is>
          <t>1万円刻み</t>
        </is>
      </c>
      <c r="B880" s="19">
        <f>'3_1万円刻み'!$A$863</f>
        <v/>
      </c>
      <c r="C880" s="19">
        <f>MIN(0,MAX(0,$B880))</f>
        <v/>
      </c>
      <c r="D880" s="19">
        <f>$B880-C880</f>
        <v/>
      </c>
      <c r="E880" s="19">
        <f>MIN(670000,ROUNDDOWN(MAX(0,D880-430000)*0.0751+47600,0))+MIN(260000,ROUNDDOWN(MAX(0,D880-430000)*0.028+17600,0))+MIN(30000,ROUNDDOWN(MAX(0,D880-430000)*0.0027+1873,0))+IF("いいえ"="はい",MIN(170000,ROUNDDOWN(MAX(0,D880-430000)*0.0243+17800,0)),0)</f>
        <v/>
      </c>
      <c r="F880" s="19">
        <f>IF(""="",215040+E880,"")</f>
        <v/>
      </c>
      <c r="G880" s="19">
        <f>IF(D880&gt;23500000,NA(),IF(D880&lt;=4890000,1040000,IF(D880&lt;=6550000,670000,620000)))</f>
        <v/>
      </c>
      <c r="H880" s="19">
        <f>MAX(0,ROUNDDOWN(D880-F880-G880-0,-3))</f>
        <v/>
      </c>
      <c r="I880" s="19">
        <f>IF(H880&lt;=0,0,ROUNDDOWN((H880*LOOKUP(H880,{0,1950001,3300001,6950001,9000001,18000001,40000001},{0.05,0.1,0.2,0.23,0.33,0.4,0.45})-LOOKUP(H880,{0,1950001,3300001,6950001,9000001,18000001,40000001},{0,97500,427500,636000,1536000,2796000,4796000}))*1.021,-2))</f>
        <v/>
      </c>
      <c r="J880" s="19">
        <f>MAX(0,ROUNDDOWN(D880-F880-430000-0,-3))</f>
        <v/>
      </c>
      <c r="K880" s="19">
        <f>IF(D880&lt;=450000,0,MAX(0,ROUNDDOWN(J880*0.06-MIN(50000,J880)*0.03,-2))+MAX(0,ROUNDDOWN(J880*0.04-MIN(50000,J880)*0.02,-2)))</f>
        <v/>
      </c>
      <c r="L880" s="19">
        <f>I880+K880+E880</f>
        <v/>
      </c>
      <c r="M880" s="19">
        <f>MIN(100000,MAX(0,$B880))</f>
        <v/>
      </c>
      <c r="N880" s="19">
        <f>$B880-M880</f>
        <v/>
      </c>
      <c r="O880" s="19">
        <f>MIN(670000,ROUNDDOWN(MAX(0,N880-430000)*0.0751+47600,0))+MIN(260000,ROUNDDOWN(MAX(0,N880-430000)*0.028+17600,0))+MIN(30000,ROUNDDOWN(MAX(0,N880-430000)*0.0027+1873,0))+IF("いいえ"="はい",MIN(170000,ROUNDDOWN(MAX(0,N880-430000)*0.0243+17800,0)),0)</f>
        <v/>
      </c>
      <c r="P880" s="19">
        <f>IF(""="",215040+O880,"")</f>
        <v/>
      </c>
      <c r="Q880" s="19">
        <f>IF(N880&gt;23500000,NA(),IF(N880&lt;=4890000,1040000,IF(N880&lt;=6550000,670000,620000)))</f>
        <v/>
      </c>
      <c r="R880" s="19">
        <f>MAX(0,ROUNDDOWN(N880-P880-Q880-0,-3))</f>
        <v/>
      </c>
      <c r="S880" s="19">
        <f>IF(R880&lt;=0,0,ROUNDDOWN((R880*LOOKUP(R880,{0,1950001,3300001,6950001,9000001,18000001,40000001},{0.05,0.1,0.2,0.23,0.33,0.4,0.45})-LOOKUP(R880,{0,1950001,3300001,6950001,9000001,18000001,40000001},{0,97500,427500,636000,1536000,2796000,4796000}))*1.021,-2))</f>
        <v/>
      </c>
      <c r="T880" s="19">
        <f>MAX(0,ROUNDDOWN(N880-P880-430000-0,-3))</f>
        <v/>
      </c>
      <c r="U880" s="19">
        <f>IF(N880&lt;=450000,0,MAX(0,ROUNDDOWN(T880*0.06-MIN(50000,T880)*0.03,-2))+MAX(0,ROUNDDOWN(T880*0.04-MIN(50000,T880)*0.02,-2)))</f>
        <v/>
      </c>
      <c r="V880" s="19">
        <f>S880+U880+O880</f>
        <v/>
      </c>
      <c r="W880" s="19">
        <f>MIN(550000,MAX(0,$B880))</f>
        <v/>
      </c>
      <c r="X880" s="19">
        <f>$B880-W880</f>
        <v/>
      </c>
      <c r="Y880" s="19">
        <f>MIN(670000,ROUNDDOWN(MAX(0,X880-430000)*0.0751+47600,0))+MIN(260000,ROUNDDOWN(MAX(0,X880-430000)*0.028+17600,0))+MIN(30000,ROUNDDOWN(MAX(0,X880-430000)*0.0027+1873,0))+IF("いいえ"="はい",MIN(170000,ROUNDDOWN(MAX(0,X880-430000)*0.0243+17800,0)),0)</f>
        <v/>
      </c>
      <c r="Z880" s="19">
        <f>IF(""="",215040+Y880,"")</f>
        <v/>
      </c>
      <c r="AA880" s="19">
        <f>IF(X880&gt;23500000,NA(),IF(X880&lt;=4890000,1040000,IF(X880&lt;=6550000,670000,620000)))</f>
        <v/>
      </c>
      <c r="AB880" s="19">
        <f>MAX(0,ROUNDDOWN(X880-Z880-AA880-0,-3))</f>
        <v/>
      </c>
      <c r="AC880" s="19">
        <f>IF(AB880&lt;=0,0,ROUNDDOWN((AB880*LOOKUP(AB880,{0,1950001,3300001,6950001,9000001,18000001,40000001},{0.05,0.1,0.2,0.23,0.33,0.4,0.45})-LOOKUP(AB880,{0,1950001,3300001,6950001,9000001,18000001,40000001},{0,97500,427500,636000,1536000,2796000,4796000}))*1.021,-2))</f>
        <v/>
      </c>
      <c r="AD880" s="19">
        <f>MAX(0,ROUNDDOWN(X880-Z880-430000-0,-3))</f>
        <v/>
      </c>
      <c r="AE880" s="19">
        <f>IF(X880&lt;=450000,0,MAX(0,ROUNDDOWN(AD880*0.06-MIN(50000,AD880)*0.03,-2))+MAX(0,ROUNDDOWN(AD880*0.04-MIN(50000,AD880)*0.02,-2)))</f>
        <v/>
      </c>
      <c r="AF880" s="19">
        <f>AC880+AE880+Y880</f>
        <v/>
      </c>
      <c r="AG880" s="19">
        <f>MIN(650000,MAX(0,$B880))</f>
        <v/>
      </c>
      <c r="AH880" s="19">
        <f>$B880-AG880</f>
        <v/>
      </c>
      <c r="AI880" s="19">
        <f>MIN(670000,ROUNDDOWN(MAX(0,AH880-430000)*0.0751+47600,0))+MIN(260000,ROUNDDOWN(MAX(0,AH880-430000)*0.028+17600,0))+MIN(30000,ROUNDDOWN(MAX(0,AH880-430000)*0.0027+1873,0))+IF("いいえ"="はい",MIN(170000,ROUNDDOWN(MAX(0,AH880-430000)*0.0243+17800,0)),0)</f>
        <v/>
      </c>
      <c r="AJ880" s="19">
        <f>IF(""="",215040+AI880,"")</f>
        <v/>
      </c>
      <c r="AK880" s="19">
        <f>IF(AH880&gt;23500000,NA(),IF(AH880&lt;=4890000,1040000,IF(AH880&lt;=6550000,670000,620000)))</f>
        <v/>
      </c>
      <c r="AL880" s="19">
        <f>MAX(0,ROUNDDOWN(AH880-AJ880-AK880-0,-3))</f>
        <v/>
      </c>
      <c r="AM880" s="19">
        <f>IF(AL880&lt;=0,0,ROUNDDOWN((AL880*LOOKUP(AL880,{0,1950001,3300001,6950001,9000001,18000001,40000001},{0.05,0.1,0.2,0.23,0.33,0.4,0.45})-LOOKUP(AL880,{0,1950001,3300001,6950001,9000001,18000001,40000001},{0,97500,427500,636000,1536000,2796000,4796000}))*1.021,-2))</f>
        <v/>
      </c>
      <c r="AN880" s="19">
        <f>MAX(0,ROUNDDOWN(AH880-AJ880-430000-0,-3))</f>
        <v/>
      </c>
      <c r="AO880" s="19">
        <f>IF(AH880&lt;=450000,0,MAX(0,ROUNDDOWN(AN880*0.06-MIN(50000,AN880)*0.03,-2))+MAX(0,ROUNDDOWN(AN880*0.04-MIN(50000,AN880)*0.02,-2)))</f>
        <v/>
      </c>
      <c r="AP880" s="19">
        <f>AM880+AO880+AI880</f>
        <v/>
      </c>
      <c r="AQ880" s="19">
        <f>MIN(750000,MAX(0,$B880))</f>
        <v/>
      </c>
      <c r="AR880" s="19">
        <f>$B880-AQ880</f>
        <v/>
      </c>
      <c r="AS880" s="19">
        <f>MIN(670000,ROUNDDOWN(MAX(0,AR880-430000)*0.0751+47600,0))+MIN(260000,ROUNDDOWN(MAX(0,AR880-430000)*0.028+17600,0))+MIN(30000,ROUNDDOWN(MAX(0,AR880-430000)*0.0027+1873,0))+IF("いいえ"="はい",MIN(170000,ROUNDDOWN(MAX(0,AR880-430000)*0.0243+17800,0)),0)</f>
        <v/>
      </c>
      <c r="AT880" s="19">
        <f>IF(""="",215040+AS880,"")</f>
        <v/>
      </c>
      <c r="AU880" s="19">
        <f>IF(AR880&gt;23500000,NA(),IF(AR880&lt;=4890000,1040000,IF(AR880&lt;=6550000,670000,620000)))</f>
        <v/>
      </c>
      <c r="AV880" s="19">
        <f>MAX(0,ROUNDDOWN(AR880-AT880-AU880-0,-3))</f>
        <v/>
      </c>
      <c r="AW880" s="19">
        <f>IF(AV880&lt;=0,0,ROUNDDOWN((AV880*LOOKUP(AV880,{0,1950001,3300001,6950001,9000001,18000001,40000001},{0.05,0.1,0.2,0.23,0.33,0.4,0.45})-LOOKUP(AV880,{0,1950001,3300001,6950001,9000001,18000001,40000001},{0,97500,427500,636000,1536000,2796000,4796000}))*1.021,-2))</f>
        <v/>
      </c>
      <c r="AX880" s="19">
        <f>MAX(0,ROUNDDOWN(AR880-AT880-430000-0,-3))</f>
        <v/>
      </c>
      <c r="AY880" s="19">
        <f>IF(AR880&lt;=450000,0,MAX(0,ROUNDDOWN(AX880*0.06-MIN(50000,AX880)*0.03,-2))+MAX(0,ROUNDDOWN(AX880*0.04-MIN(50000,AX880)*0.02,-2)))</f>
        <v/>
      </c>
      <c r="AZ880" s="19">
        <f>AW880+AY880+AS880</f>
        <v/>
      </c>
    </row>
    <row r="881">
      <c r="A881" t="inlineStr">
        <is>
          <t>1万円刻み</t>
        </is>
      </c>
      <c r="B881" s="19">
        <f>'3_1万円刻み'!$A$864</f>
        <v/>
      </c>
      <c r="C881" s="19">
        <f>MIN(0,MAX(0,$B881))</f>
        <v/>
      </c>
      <c r="D881" s="19">
        <f>$B881-C881</f>
        <v/>
      </c>
      <c r="E881" s="19">
        <f>MIN(670000,ROUNDDOWN(MAX(0,D881-430000)*0.0751+47600,0))+MIN(260000,ROUNDDOWN(MAX(0,D881-430000)*0.028+17600,0))+MIN(30000,ROUNDDOWN(MAX(0,D881-430000)*0.0027+1873,0))+IF("いいえ"="はい",MIN(170000,ROUNDDOWN(MAX(0,D881-430000)*0.0243+17800,0)),0)</f>
        <v/>
      </c>
      <c r="F881" s="19">
        <f>IF(""="",215040+E881,"")</f>
        <v/>
      </c>
      <c r="G881" s="19">
        <f>IF(D881&gt;23500000,NA(),IF(D881&lt;=4890000,1040000,IF(D881&lt;=6550000,670000,620000)))</f>
        <v/>
      </c>
      <c r="H881" s="19">
        <f>MAX(0,ROUNDDOWN(D881-F881-G881-0,-3))</f>
        <v/>
      </c>
      <c r="I881" s="19">
        <f>IF(H881&lt;=0,0,ROUNDDOWN((H881*LOOKUP(H881,{0,1950001,3300001,6950001,9000001,18000001,40000001},{0.05,0.1,0.2,0.23,0.33,0.4,0.45})-LOOKUP(H881,{0,1950001,3300001,6950001,9000001,18000001,40000001},{0,97500,427500,636000,1536000,2796000,4796000}))*1.021,-2))</f>
        <v/>
      </c>
      <c r="J881" s="19">
        <f>MAX(0,ROUNDDOWN(D881-F881-430000-0,-3))</f>
        <v/>
      </c>
      <c r="K881" s="19">
        <f>IF(D881&lt;=450000,0,MAX(0,ROUNDDOWN(J881*0.06-MIN(50000,J881)*0.03,-2))+MAX(0,ROUNDDOWN(J881*0.04-MIN(50000,J881)*0.02,-2)))</f>
        <v/>
      </c>
      <c r="L881" s="19">
        <f>I881+K881+E881</f>
        <v/>
      </c>
      <c r="M881" s="19">
        <f>MIN(100000,MAX(0,$B881))</f>
        <v/>
      </c>
      <c r="N881" s="19">
        <f>$B881-M881</f>
        <v/>
      </c>
      <c r="O881" s="19">
        <f>MIN(670000,ROUNDDOWN(MAX(0,N881-430000)*0.0751+47600,0))+MIN(260000,ROUNDDOWN(MAX(0,N881-430000)*0.028+17600,0))+MIN(30000,ROUNDDOWN(MAX(0,N881-430000)*0.0027+1873,0))+IF("いいえ"="はい",MIN(170000,ROUNDDOWN(MAX(0,N881-430000)*0.0243+17800,0)),0)</f>
        <v/>
      </c>
      <c r="P881" s="19">
        <f>IF(""="",215040+O881,"")</f>
        <v/>
      </c>
      <c r="Q881" s="19">
        <f>IF(N881&gt;23500000,NA(),IF(N881&lt;=4890000,1040000,IF(N881&lt;=6550000,670000,620000)))</f>
        <v/>
      </c>
      <c r="R881" s="19">
        <f>MAX(0,ROUNDDOWN(N881-P881-Q881-0,-3))</f>
        <v/>
      </c>
      <c r="S881" s="19">
        <f>IF(R881&lt;=0,0,ROUNDDOWN((R881*LOOKUP(R881,{0,1950001,3300001,6950001,9000001,18000001,40000001},{0.05,0.1,0.2,0.23,0.33,0.4,0.45})-LOOKUP(R881,{0,1950001,3300001,6950001,9000001,18000001,40000001},{0,97500,427500,636000,1536000,2796000,4796000}))*1.021,-2))</f>
        <v/>
      </c>
      <c r="T881" s="19">
        <f>MAX(0,ROUNDDOWN(N881-P881-430000-0,-3))</f>
        <v/>
      </c>
      <c r="U881" s="19">
        <f>IF(N881&lt;=450000,0,MAX(0,ROUNDDOWN(T881*0.06-MIN(50000,T881)*0.03,-2))+MAX(0,ROUNDDOWN(T881*0.04-MIN(50000,T881)*0.02,-2)))</f>
        <v/>
      </c>
      <c r="V881" s="19">
        <f>S881+U881+O881</f>
        <v/>
      </c>
      <c r="W881" s="19">
        <f>MIN(550000,MAX(0,$B881))</f>
        <v/>
      </c>
      <c r="X881" s="19">
        <f>$B881-W881</f>
        <v/>
      </c>
      <c r="Y881" s="19">
        <f>MIN(670000,ROUNDDOWN(MAX(0,X881-430000)*0.0751+47600,0))+MIN(260000,ROUNDDOWN(MAX(0,X881-430000)*0.028+17600,0))+MIN(30000,ROUNDDOWN(MAX(0,X881-430000)*0.0027+1873,0))+IF("いいえ"="はい",MIN(170000,ROUNDDOWN(MAX(0,X881-430000)*0.0243+17800,0)),0)</f>
        <v/>
      </c>
      <c r="Z881" s="19">
        <f>IF(""="",215040+Y881,"")</f>
        <v/>
      </c>
      <c r="AA881" s="19">
        <f>IF(X881&gt;23500000,NA(),IF(X881&lt;=4890000,1040000,IF(X881&lt;=6550000,670000,620000)))</f>
        <v/>
      </c>
      <c r="AB881" s="19">
        <f>MAX(0,ROUNDDOWN(X881-Z881-AA881-0,-3))</f>
        <v/>
      </c>
      <c r="AC881" s="19">
        <f>IF(AB881&lt;=0,0,ROUNDDOWN((AB881*LOOKUP(AB881,{0,1950001,3300001,6950001,9000001,18000001,40000001},{0.05,0.1,0.2,0.23,0.33,0.4,0.45})-LOOKUP(AB881,{0,1950001,3300001,6950001,9000001,18000001,40000001},{0,97500,427500,636000,1536000,2796000,4796000}))*1.021,-2))</f>
        <v/>
      </c>
      <c r="AD881" s="19">
        <f>MAX(0,ROUNDDOWN(X881-Z881-430000-0,-3))</f>
        <v/>
      </c>
      <c r="AE881" s="19">
        <f>IF(X881&lt;=450000,0,MAX(0,ROUNDDOWN(AD881*0.06-MIN(50000,AD881)*0.03,-2))+MAX(0,ROUNDDOWN(AD881*0.04-MIN(50000,AD881)*0.02,-2)))</f>
        <v/>
      </c>
      <c r="AF881" s="19">
        <f>AC881+AE881+Y881</f>
        <v/>
      </c>
      <c r="AG881" s="19">
        <f>MIN(650000,MAX(0,$B881))</f>
        <v/>
      </c>
      <c r="AH881" s="19">
        <f>$B881-AG881</f>
        <v/>
      </c>
      <c r="AI881" s="19">
        <f>MIN(670000,ROUNDDOWN(MAX(0,AH881-430000)*0.0751+47600,0))+MIN(260000,ROUNDDOWN(MAX(0,AH881-430000)*0.028+17600,0))+MIN(30000,ROUNDDOWN(MAX(0,AH881-430000)*0.0027+1873,0))+IF("いいえ"="はい",MIN(170000,ROUNDDOWN(MAX(0,AH881-430000)*0.0243+17800,0)),0)</f>
        <v/>
      </c>
      <c r="AJ881" s="19">
        <f>IF(""="",215040+AI881,"")</f>
        <v/>
      </c>
      <c r="AK881" s="19">
        <f>IF(AH881&gt;23500000,NA(),IF(AH881&lt;=4890000,1040000,IF(AH881&lt;=6550000,670000,620000)))</f>
        <v/>
      </c>
      <c r="AL881" s="19">
        <f>MAX(0,ROUNDDOWN(AH881-AJ881-AK881-0,-3))</f>
        <v/>
      </c>
      <c r="AM881" s="19">
        <f>IF(AL881&lt;=0,0,ROUNDDOWN((AL881*LOOKUP(AL881,{0,1950001,3300001,6950001,9000001,18000001,40000001},{0.05,0.1,0.2,0.23,0.33,0.4,0.45})-LOOKUP(AL881,{0,1950001,3300001,6950001,9000001,18000001,40000001},{0,97500,427500,636000,1536000,2796000,4796000}))*1.021,-2))</f>
        <v/>
      </c>
      <c r="AN881" s="19">
        <f>MAX(0,ROUNDDOWN(AH881-AJ881-430000-0,-3))</f>
        <v/>
      </c>
      <c r="AO881" s="19">
        <f>IF(AH881&lt;=450000,0,MAX(0,ROUNDDOWN(AN881*0.06-MIN(50000,AN881)*0.03,-2))+MAX(0,ROUNDDOWN(AN881*0.04-MIN(50000,AN881)*0.02,-2)))</f>
        <v/>
      </c>
      <c r="AP881" s="19">
        <f>AM881+AO881+AI881</f>
        <v/>
      </c>
      <c r="AQ881" s="19">
        <f>MIN(750000,MAX(0,$B881))</f>
        <v/>
      </c>
      <c r="AR881" s="19">
        <f>$B881-AQ881</f>
        <v/>
      </c>
      <c r="AS881" s="19">
        <f>MIN(670000,ROUNDDOWN(MAX(0,AR881-430000)*0.0751+47600,0))+MIN(260000,ROUNDDOWN(MAX(0,AR881-430000)*0.028+17600,0))+MIN(30000,ROUNDDOWN(MAX(0,AR881-430000)*0.0027+1873,0))+IF("いいえ"="はい",MIN(170000,ROUNDDOWN(MAX(0,AR881-430000)*0.0243+17800,0)),0)</f>
        <v/>
      </c>
      <c r="AT881" s="19">
        <f>IF(""="",215040+AS881,"")</f>
        <v/>
      </c>
      <c r="AU881" s="19">
        <f>IF(AR881&gt;23500000,NA(),IF(AR881&lt;=4890000,1040000,IF(AR881&lt;=6550000,670000,620000)))</f>
        <v/>
      </c>
      <c r="AV881" s="19">
        <f>MAX(0,ROUNDDOWN(AR881-AT881-AU881-0,-3))</f>
        <v/>
      </c>
      <c r="AW881" s="19">
        <f>IF(AV881&lt;=0,0,ROUNDDOWN((AV881*LOOKUP(AV881,{0,1950001,3300001,6950001,9000001,18000001,40000001},{0.05,0.1,0.2,0.23,0.33,0.4,0.45})-LOOKUP(AV881,{0,1950001,3300001,6950001,9000001,18000001,40000001},{0,97500,427500,636000,1536000,2796000,4796000}))*1.021,-2))</f>
        <v/>
      </c>
      <c r="AX881" s="19">
        <f>MAX(0,ROUNDDOWN(AR881-AT881-430000-0,-3))</f>
        <v/>
      </c>
      <c r="AY881" s="19">
        <f>IF(AR881&lt;=450000,0,MAX(0,ROUNDDOWN(AX881*0.06-MIN(50000,AX881)*0.03,-2))+MAX(0,ROUNDDOWN(AX881*0.04-MIN(50000,AX881)*0.02,-2)))</f>
        <v/>
      </c>
      <c r="AZ881" s="19">
        <f>AW881+AY881+AS881</f>
        <v/>
      </c>
    </row>
    <row r="882">
      <c r="A882" t="inlineStr">
        <is>
          <t>1万円刻み</t>
        </is>
      </c>
      <c r="B882" s="19">
        <f>'3_1万円刻み'!$A$865</f>
        <v/>
      </c>
      <c r="C882" s="19">
        <f>MIN(0,MAX(0,$B882))</f>
        <v/>
      </c>
      <c r="D882" s="19">
        <f>$B882-C882</f>
        <v/>
      </c>
      <c r="E882" s="19">
        <f>MIN(670000,ROUNDDOWN(MAX(0,D882-430000)*0.0751+47600,0))+MIN(260000,ROUNDDOWN(MAX(0,D882-430000)*0.028+17600,0))+MIN(30000,ROUNDDOWN(MAX(0,D882-430000)*0.0027+1873,0))+IF("いいえ"="はい",MIN(170000,ROUNDDOWN(MAX(0,D882-430000)*0.0243+17800,0)),0)</f>
        <v/>
      </c>
      <c r="F882" s="19">
        <f>IF(""="",215040+E882,"")</f>
        <v/>
      </c>
      <c r="G882" s="19">
        <f>IF(D882&gt;23500000,NA(),IF(D882&lt;=4890000,1040000,IF(D882&lt;=6550000,670000,620000)))</f>
        <v/>
      </c>
      <c r="H882" s="19">
        <f>MAX(0,ROUNDDOWN(D882-F882-G882-0,-3))</f>
        <v/>
      </c>
      <c r="I882" s="19">
        <f>IF(H882&lt;=0,0,ROUNDDOWN((H882*LOOKUP(H882,{0,1950001,3300001,6950001,9000001,18000001,40000001},{0.05,0.1,0.2,0.23,0.33,0.4,0.45})-LOOKUP(H882,{0,1950001,3300001,6950001,9000001,18000001,40000001},{0,97500,427500,636000,1536000,2796000,4796000}))*1.021,-2))</f>
        <v/>
      </c>
      <c r="J882" s="19">
        <f>MAX(0,ROUNDDOWN(D882-F882-430000-0,-3))</f>
        <v/>
      </c>
      <c r="K882" s="19">
        <f>IF(D882&lt;=450000,0,MAX(0,ROUNDDOWN(J882*0.06-MIN(50000,J882)*0.03,-2))+MAX(0,ROUNDDOWN(J882*0.04-MIN(50000,J882)*0.02,-2)))</f>
        <v/>
      </c>
      <c r="L882" s="19">
        <f>I882+K882+E882</f>
        <v/>
      </c>
      <c r="M882" s="19">
        <f>MIN(100000,MAX(0,$B882))</f>
        <v/>
      </c>
      <c r="N882" s="19">
        <f>$B882-M882</f>
        <v/>
      </c>
      <c r="O882" s="19">
        <f>MIN(670000,ROUNDDOWN(MAX(0,N882-430000)*0.0751+47600,0))+MIN(260000,ROUNDDOWN(MAX(0,N882-430000)*0.028+17600,0))+MIN(30000,ROUNDDOWN(MAX(0,N882-430000)*0.0027+1873,0))+IF("いいえ"="はい",MIN(170000,ROUNDDOWN(MAX(0,N882-430000)*0.0243+17800,0)),0)</f>
        <v/>
      </c>
      <c r="P882" s="19">
        <f>IF(""="",215040+O882,"")</f>
        <v/>
      </c>
      <c r="Q882" s="19">
        <f>IF(N882&gt;23500000,NA(),IF(N882&lt;=4890000,1040000,IF(N882&lt;=6550000,670000,620000)))</f>
        <v/>
      </c>
      <c r="R882" s="19">
        <f>MAX(0,ROUNDDOWN(N882-P882-Q882-0,-3))</f>
        <v/>
      </c>
      <c r="S882" s="19">
        <f>IF(R882&lt;=0,0,ROUNDDOWN((R882*LOOKUP(R882,{0,1950001,3300001,6950001,9000001,18000001,40000001},{0.05,0.1,0.2,0.23,0.33,0.4,0.45})-LOOKUP(R882,{0,1950001,3300001,6950001,9000001,18000001,40000001},{0,97500,427500,636000,1536000,2796000,4796000}))*1.021,-2))</f>
        <v/>
      </c>
      <c r="T882" s="19">
        <f>MAX(0,ROUNDDOWN(N882-P882-430000-0,-3))</f>
        <v/>
      </c>
      <c r="U882" s="19">
        <f>IF(N882&lt;=450000,0,MAX(0,ROUNDDOWN(T882*0.06-MIN(50000,T882)*0.03,-2))+MAX(0,ROUNDDOWN(T882*0.04-MIN(50000,T882)*0.02,-2)))</f>
        <v/>
      </c>
      <c r="V882" s="19">
        <f>S882+U882+O882</f>
        <v/>
      </c>
      <c r="W882" s="19">
        <f>MIN(550000,MAX(0,$B882))</f>
        <v/>
      </c>
      <c r="X882" s="19">
        <f>$B882-W882</f>
        <v/>
      </c>
      <c r="Y882" s="19">
        <f>MIN(670000,ROUNDDOWN(MAX(0,X882-430000)*0.0751+47600,0))+MIN(260000,ROUNDDOWN(MAX(0,X882-430000)*0.028+17600,0))+MIN(30000,ROUNDDOWN(MAX(0,X882-430000)*0.0027+1873,0))+IF("いいえ"="はい",MIN(170000,ROUNDDOWN(MAX(0,X882-430000)*0.0243+17800,0)),0)</f>
        <v/>
      </c>
      <c r="Z882" s="19">
        <f>IF(""="",215040+Y882,"")</f>
        <v/>
      </c>
      <c r="AA882" s="19">
        <f>IF(X882&gt;23500000,NA(),IF(X882&lt;=4890000,1040000,IF(X882&lt;=6550000,670000,620000)))</f>
        <v/>
      </c>
      <c r="AB882" s="19">
        <f>MAX(0,ROUNDDOWN(X882-Z882-AA882-0,-3))</f>
        <v/>
      </c>
      <c r="AC882" s="19">
        <f>IF(AB882&lt;=0,0,ROUNDDOWN((AB882*LOOKUP(AB882,{0,1950001,3300001,6950001,9000001,18000001,40000001},{0.05,0.1,0.2,0.23,0.33,0.4,0.45})-LOOKUP(AB882,{0,1950001,3300001,6950001,9000001,18000001,40000001},{0,97500,427500,636000,1536000,2796000,4796000}))*1.021,-2))</f>
        <v/>
      </c>
      <c r="AD882" s="19">
        <f>MAX(0,ROUNDDOWN(X882-Z882-430000-0,-3))</f>
        <v/>
      </c>
      <c r="AE882" s="19">
        <f>IF(X882&lt;=450000,0,MAX(0,ROUNDDOWN(AD882*0.06-MIN(50000,AD882)*0.03,-2))+MAX(0,ROUNDDOWN(AD882*0.04-MIN(50000,AD882)*0.02,-2)))</f>
        <v/>
      </c>
      <c r="AF882" s="19">
        <f>AC882+AE882+Y882</f>
        <v/>
      </c>
      <c r="AG882" s="19">
        <f>MIN(650000,MAX(0,$B882))</f>
        <v/>
      </c>
      <c r="AH882" s="19">
        <f>$B882-AG882</f>
        <v/>
      </c>
      <c r="AI882" s="19">
        <f>MIN(670000,ROUNDDOWN(MAX(0,AH882-430000)*0.0751+47600,0))+MIN(260000,ROUNDDOWN(MAX(0,AH882-430000)*0.028+17600,0))+MIN(30000,ROUNDDOWN(MAX(0,AH882-430000)*0.0027+1873,0))+IF("いいえ"="はい",MIN(170000,ROUNDDOWN(MAX(0,AH882-430000)*0.0243+17800,0)),0)</f>
        <v/>
      </c>
      <c r="AJ882" s="19">
        <f>IF(""="",215040+AI882,"")</f>
        <v/>
      </c>
      <c r="AK882" s="19">
        <f>IF(AH882&gt;23500000,NA(),IF(AH882&lt;=4890000,1040000,IF(AH882&lt;=6550000,670000,620000)))</f>
        <v/>
      </c>
      <c r="AL882" s="19">
        <f>MAX(0,ROUNDDOWN(AH882-AJ882-AK882-0,-3))</f>
        <v/>
      </c>
      <c r="AM882" s="19">
        <f>IF(AL882&lt;=0,0,ROUNDDOWN((AL882*LOOKUP(AL882,{0,1950001,3300001,6950001,9000001,18000001,40000001},{0.05,0.1,0.2,0.23,0.33,0.4,0.45})-LOOKUP(AL882,{0,1950001,3300001,6950001,9000001,18000001,40000001},{0,97500,427500,636000,1536000,2796000,4796000}))*1.021,-2))</f>
        <v/>
      </c>
      <c r="AN882" s="19">
        <f>MAX(0,ROUNDDOWN(AH882-AJ882-430000-0,-3))</f>
        <v/>
      </c>
      <c r="AO882" s="19">
        <f>IF(AH882&lt;=450000,0,MAX(0,ROUNDDOWN(AN882*0.06-MIN(50000,AN882)*0.03,-2))+MAX(0,ROUNDDOWN(AN882*0.04-MIN(50000,AN882)*0.02,-2)))</f>
        <v/>
      </c>
      <c r="AP882" s="19">
        <f>AM882+AO882+AI882</f>
        <v/>
      </c>
      <c r="AQ882" s="19">
        <f>MIN(750000,MAX(0,$B882))</f>
        <v/>
      </c>
      <c r="AR882" s="19">
        <f>$B882-AQ882</f>
        <v/>
      </c>
      <c r="AS882" s="19">
        <f>MIN(670000,ROUNDDOWN(MAX(0,AR882-430000)*0.0751+47600,0))+MIN(260000,ROUNDDOWN(MAX(0,AR882-430000)*0.028+17600,0))+MIN(30000,ROUNDDOWN(MAX(0,AR882-430000)*0.0027+1873,0))+IF("いいえ"="はい",MIN(170000,ROUNDDOWN(MAX(0,AR882-430000)*0.0243+17800,0)),0)</f>
        <v/>
      </c>
      <c r="AT882" s="19">
        <f>IF(""="",215040+AS882,"")</f>
        <v/>
      </c>
      <c r="AU882" s="19">
        <f>IF(AR882&gt;23500000,NA(),IF(AR882&lt;=4890000,1040000,IF(AR882&lt;=6550000,670000,620000)))</f>
        <v/>
      </c>
      <c r="AV882" s="19">
        <f>MAX(0,ROUNDDOWN(AR882-AT882-AU882-0,-3))</f>
        <v/>
      </c>
      <c r="AW882" s="19">
        <f>IF(AV882&lt;=0,0,ROUNDDOWN((AV882*LOOKUP(AV882,{0,1950001,3300001,6950001,9000001,18000001,40000001},{0.05,0.1,0.2,0.23,0.33,0.4,0.45})-LOOKUP(AV882,{0,1950001,3300001,6950001,9000001,18000001,40000001},{0,97500,427500,636000,1536000,2796000,4796000}))*1.021,-2))</f>
        <v/>
      </c>
      <c r="AX882" s="19">
        <f>MAX(0,ROUNDDOWN(AR882-AT882-430000-0,-3))</f>
        <v/>
      </c>
      <c r="AY882" s="19">
        <f>IF(AR882&lt;=450000,0,MAX(0,ROUNDDOWN(AX882*0.06-MIN(50000,AX882)*0.03,-2))+MAX(0,ROUNDDOWN(AX882*0.04-MIN(50000,AX882)*0.02,-2)))</f>
        <v/>
      </c>
      <c r="AZ882" s="19">
        <f>AW882+AY882+AS882</f>
        <v/>
      </c>
    </row>
    <row r="883">
      <c r="A883" t="inlineStr">
        <is>
          <t>1万円刻み</t>
        </is>
      </c>
      <c r="B883" s="19">
        <f>'3_1万円刻み'!$A$866</f>
        <v/>
      </c>
      <c r="C883" s="19">
        <f>MIN(0,MAX(0,$B883))</f>
        <v/>
      </c>
      <c r="D883" s="19">
        <f>$B883-C883</f>
        <v/>
      </c>
      <c r="E883" s="19">
        <f>MIN(670000,ROUNDDOWN(MAX(0,D883-430000)*0.0751+47600,0))+MIN(260000,ROUNDDOWN(MAX(0,D883-430000)*0.028+17600,0))+MIN(30000,ROUNDDOWN(MAX(0,D883-430000)*0.0027+1873,0))+IF("いいえ"="はい",MIN(170000,ROUNDDOWN(MAX(0,D883-430000)*0.0243+17800,0)),0)</f>
        <v/>
      </c>
      <c r="F883" s="19">
        <f>IF(""="",215040+E883,"")</f>
        <v/>
      </c>
      <c r="G883" s="19">
        <f>IF(D883&gt;23500000,NA(),IF(D883&lt;=4890000,1040000,IF(D883&lt;=6550000,670000,620000)))</f>
        <v/>
      </c>
      <c r="H883" s="19">
        <f>MAX(0,ROUNDDOWN(D883-F883-G883-0,-3))</f>
        <v/>
      </c>
      <c r="I883" s="19">
        <f>IF(H883&lt;=0,0,ROUNDDOWN((H883*LOOKUP(H883,{0,1950001,3300001,6950001,9000001,18000001,40000001},{0.05,0.1,0.2,0.23,0.33,0.4,0.45})-LOOKUP(H883,{0,1950001,3300001,6950001,9000001,18000001,40000001},{0,97500,427500,636000,1536000,2796000,4796000}))*1.021,-2))</f>
        <v/>
      </c>
      <c r="J883" s="19">
        <f>MAX(0,ROUNDDOWN(D883-F883-430000-0,-3))</f>
        <v/>
      </c>
      <c r="K883" s="19">
        <f>IF(D883&lt;=450000,0,MAX(0,ROUNDDOWN(J883*0.06-MIN(50000,J883)*0.03,-2))+MAX(0,ROUNDDOWN(J883*0.04-MIN(50000,J883)*0.02,-2)))</f>
        <v/>
      </c>
      <c r="L883" s="19">
        <f>I883+K883+E883</f>
        <v/>
      </c>
      <c r="M883" s="19">
        <f>MIN(100000,MAX(0,$B883))</f>
        <v/>
      </c>
      <c r="N883" s="19">
        <f>$B883-M883</f>
        <v/>
      </c>
      <c r="O883" s="19">
        <f>MIN(670000,ROUNDDOWN(MAX(0,N883-430000)*0.0751+47600,0))+MIN(260000,ROUNDDOWN(MAX(0,N883-430000)*0.028+17600,0))+MIN(30000,ROUNDDOWN(MAX(0,N883-430000)*0.0027+1873,0))+IF("いいえ"="はい",MIN(170000,ROUNDDOWN(MAX(0,N883-430000)*0.0243+17800,0)),0)</f>
        <v/>
      </c>
      <c r="P883" s="19">
        <f>IF(""="",215040+O883,"")</f>
        <v/>
      </c>
      <c r="Q883" s="19">
        <f>IF(N883&gt;23500000,NA(),IF(N883&lt;=4890000,1040000,IF(N883&lt;=6550000,670000,620000)))</f>
        <v/>
      </c>
      <c r="R883" s="19">
        <f>MAX(0,ROUNDDOWN(N883-P883-Q883-0,-3))</f>
        <v/>
      </c>
      <c r="S883" s="19">
        <f>IF(R883&lt;=0,0,ROUNDDOWN((R883*LOOKUP(R883,{0,1950001,3300001,6950001,9000001,18000001,40000001},{0.05,0.1,0.2,0.23,0.33,0.4,0.45})-LOOKUP(R883,{0,1950001,3300001,6950001,9000001,18000001,40000001},{0,97500,427500,636000,1536000,2796000,4796000}))*1.021,-2))</f>
        <v/>
      </c>
      <c r="T883" s="19">
        <f>MAX(0,ROUNDDOWN(N883-P883-430000-0,-3))</f>
        <v/>
      </c>
      <c r="U883" s="19">
        <f>IF(N883&lt;=450000,0,MAX(0,ROUNDDOWN(T883*0.06-MIN(50000,T883)*0.03,-2))+MAX(0,ROUNDDOWN(T883*0.04-MIN(50000,T883)*0.02,-2)))</f>
        <v/>
      </c>
      <c r="V883" s="19">
        <f>S883+U883+O883</f>
        <v/>
      </c>
      <c r="W883" s="19">
        <f>MIN(550000,MAX(0,$B883))</f>
        <v/>
      </c>
      <c r="X883" s="19">
        <f>$B883-W883</f>
        <v/>
      </c>
      <c r="Y883" s="19">
        <f>MIN(670000,ROUNDDOWN(MAX(0,X883-430000)*0.0751+47600,0))+MIN(260000,ROUNDDOWN(MAX(0,X883-430000)*0.028+17600,0))+MIN(30000,ROUNDDOWN(MAX(0,X883-430000)*0.0027+1873,0))+IF("いいえ"="はい",MIN(170000,ROUNDDOWN(MAX(0,X883-430000)*0.0243+17800,0)),0)</f>
        <v/>
      </c>
      <c r="Z883" s="19">
        <f>IF(""="",215040+Y883,"")</f>
        <v/>
      </c>
      <c r="AA883" s="19">
        <f>IF(X883&gt;23500000,NA(),IF(X883&lt;=4890000,1040000,IF(X883&lt;=6550000,670000,620000)))</f>
        <v/>
      </c>
      <c r="AB883" s="19">
        <f>MAX(0,ROUNDDOWN(X883-Z883-AA883-0,-3))</f>
        <v/>
      </c>
      <c r="AC883" s="19">
        <f>IF(AB883&lt;=0,0,ROUNDDOWN((AB883*LOOKUP(AB883,{0,1950001,3300001,6950001,9000001,18000001,40000001},{0.05,0.1,0.2,0.23,0.33,0.4,0.45})-LOOKUP(AB883,{0,1950001,3300001,6950001,9000001,18000001,40000001},{0,97500,427500,636000,1536000,2796000,4796000}))*1.021,-2))</f>
        <v/>
      </c>
      <c r="AD883" s="19">
        <f>MAX(0,ROUNDDOWN(X883-Z883-430000-0,-3))</f>
        <v/>
      </c>
      <c r="AE883" s="19">
        <f>IF(X883&lt;=450000,0,MAX(0,ROUNDDOWN(AD883*0.06-MIN(50000,AD883)*0.03,-2))+MAX(0,ROUNDDOWN(AD883*0.04-MIN(50000,AD883)*0.02,-2)))</f>
        <v/>
      </c>
      <c r="AF883" s="19">
        <f>AC883+AE883+Y883</f>
        <v/>
      </c>
      <c r="AG883" s="19">
        <f>MIN(650000,MAX(0,$B883))</f>
        <v/>
      </c>
      <c r="AH883" s="19">
        <f>$B883-AG883</f>
        <v/>
      </c>
      <c r="AI883" s="19">
        <f>MIN(670000,ROUNDDOWN(MAX(0,AH883-430000)*0.0751+47600,0))+MIN(260000,ROUNDDOWN(MAX(0,AH883-430000)*0.028+17600,0))+MIN(30000,ROUNDDOWN(MAX(0,AH883-430000)*0.0027+1873,0))+IF("いいえ"="はい",MIN(170000,ROUNDDOWN(MAX(0,AH883-430000)*0.0243+17800,0)),0)</f>
        <v/>
      </c>
      <c r="AJ883" s="19">
        <f>IF(""="",215040+AI883,"")</f>
        <v/>
      </c>
      <c r="AK883" s="19">
        <f>IF(AH883&gt;23500000,NA(),IF(AH883&lt;=4890000,1040000,IF(AH883&lt;=6550000,670000,620000)))</f>
        <v/>
      </c>
      <c r="AL883" s="19">
        <f>MAX(0,ROUNDDOWN(AH883-AJ883-AK883-0,-3))</f>
        <v/>
      </c>
      <c r="AM883" s="19">
        <f>IF(AL883&lt;=0,0,ROUNDDOWN((AL883*LOOKUP(AL883,{0,1950001,3300001,6950001,9000001,18000001,40000001},{0.05,0.1,0.2,0.23,0.33,0.4,0.45})-LOOKUP(AL883,{0,1950001,3300001,6950001,9000001,18000001,40000001},{0,97500,427500,636000,1536000,2796000,4796000}))*1.021,-2))</f>
        <v/>
      </c>
      <c r="AN883" s="19">
        <f>MAX(0,ROUNDDOWN(AH883-AJ883-430000-0,-3))</f>
        <v/>
      </c>
      <c r="AO883" s="19">
        <f>IF(AH883&lt;=450000,0,MAX(0,ROUNDDOWN(AN883*0.06-MIN(50000,AN883)*0.03,-2))+MAX(0,ROUNDDOWN(AN883*0.04-MIN(50000,AN883)*0.02,-2)))</f>
        <v/>
      </c>
      <c r="AP883" s="19">
        <f>AM883+AO883+AI883</f>
        <v/>
      </c>
      <c r="AQ883" s="19">
        <f>MIN(750000,MAX(0,$B883))</f>
        <v/>
      </c>
      <c r="AR883" s="19">
        <f>$B883-AQ883</f>
        <v/>
      </c>
      <c r="AS883" s="19">
        <f>MIN(670000,ROUNDDOWN(MAX(0,AR883-430000)*0.0751+47600,0))+MIN(260000,ROUNDDOWN(MAX(0,AR883-430000)*0.028+17600,0))+MIN(30000,ROUNDDOWN(MAX(0,AR883-430000)*0.0027+1873,0))+IF("いいえ"="はい",MIN(170000,ROUNDDOWN(MAX(0,AR883-430000)*0.0243+17800,0)),0)</f>
        <v/>
      </c>
      <c r="AT883" s="19">
        <f>IF(""="",215040+AS883,"")</f>
        <v/>
      </c>
      <c r="AU883" s="19">
        <f>IF(AR883&gt;23500000,NA(),IF(AR883&lt;=4890000,1040000,IF(AR883&lt;=6550000,670000,620000)))</f>
        <v/>
      </c>
      <c r="AV883" s="19">
        <f>MAX(0,ROUNDDOWN(AR883-AT883-AU883-0,-3))</f>
        <v/>
      </c>
      <c r="AW883" s="19">
        <f>IF(AV883&lt;=0,0,ROUNDDOWN((AV883*LOOKUP(AV883,{0,1950001,3300001,6950001,9000001,18000001,40000001},{0.05,0.1,0.2,0.23,0.33,0.4,0.45})-LOOKUP(AV883,{0,1950001,3300001,6950001,9000001,18000001,40000001},{0,97500,427500,636000,1536000,2796000,4796000}))*1.021,-2))</f>
        <v/>
      </c>
      <c r="AX883" s="19">
        <f>MAX(0,ROUNDDOWN(AR883-AT883-430000-0,-3))</f>
        <v/>
      </c>
      <c r="AY883" s="19">
        <f>IF(AR883&lt;=450000,0,MAX(0,ROUNDDOWN(AX883*0.06-MIN(50000,AX883)*0.03,-2))+MAX(0,ROUNDDOWN(AX883*0.04-MIN(50000,AX883)*0.02,-2)))</f>
        <v/>
      </c>
      <c r="AZ883" s="19">
        <f>AW883+AY883+AS883</f>
        <v/>
      </c>
    </row>
    <row r="884">
      <c r="A884" t="inlineStr">
        <is>
          <t>1万円刻み</t>
        </is>
      </c>
      <c r="B884" s="19">
        <f>'3_1万円刻み'!$A$867</f>
        <v/>
      </c>
      <c r="C884" s="19">
        <f>MIN(0,MAX(0,$B884))</f>
        <v/>
      </c>
      <c r="D884" s="19">
        <f>$B884-C884</f>
        <v/>
      </c>
      <c r="E884" s="19">
        <f>MIN(670000,ROUNDDOWN(MAX(0,D884-430000)*0.0751+47600,0))+MIN(260000,ROUNDDOWN(MAX(0,D884-430000)*0.028+17600,0))+MIN(30000,ROUNDDOWN(MAX(0,D884-430000)*0.0027+1873,0))+IF("いいえ"="はい",MIN(170000,ROUNDDOWN(MAX(0,D884-430000)*0.0243+17800,0)),0)</f>
        <v/>
      </c>
      <c r="F884" s="19">
        <f>IF(""="",215040+E884,"")</f>
        <v/>
      </c>
      <c r="G884" s="19">
        <f>IF(D884&gt;23500000,NA(),IF(D884&lt;=4890000,1040000,IF(D884&lt;=6550000,670000,620000)))</f>
        <v/>
      </c>
      <c r="H884" s="19">
        <f>MAX(0,ROUNDDOWN(D884-F884-G884-0,-3))</f>
        <v/>
      </c>
      <c r="I884" s="19">
        <f>IF(H884&lt;=0,0,ROUNDDOWN((H884*LOOKUP(H884,{0,1950001,3300001,6950001,9000001,18000001,40000001},{0.05,0.1,0.2,0.23,0.33,0.4,0.45})-LOOKUP(H884,{0,1950001,3300001,6950001,9000001,18000001,40000001},{0,97500,427500,636000,1536000,2796000,4796000}))*1.021,-2))</f>
        <v/>
      </c>
      <c r="J884" s="19">
        <f>MAX(0,ROUNDDOWN(D884-F884-430000-0,-3))</f>
        <v/>
      </c>
      <c r="K884" s="19">
        <f>IF(D884&lt;=450000,0,MAX(0,ROUNDDOWN(J884*0.06-MIN(50000,J884)*0.03,-2))+MAX(0,ROUNDDOWN(J884*0.04-MIN(50000,J884)*0.02,-2)))</f>
        <v/>
      </c>
      <c r="L884" s="19">
        <f>I884+K884+E884</f>
        <v/>
      </c>
      <c r="M884" s="19">
        <f>MIN(100000,MAX(0,$B884))</f>
        <v/>
      </c>
      <c r="N884" s="19">
        <f>$B884-M884</f>
        <v/>
      </c>
      <c r="O884" s="19">
        <f>MIN(670000,ROUNDDOWN(MAX(0,N884-430000)*0.0751+47600,0))+MIN(260000,ROUNDDOWN(MAX(0,N884-430000)*0.028+17600,0))+MIN(30000,ROUNDDOWN(MAX(0,N884-430000)*0.0027+1873,0))+IF("いいえ"="はい",MIN(170000,ROUNDDOWN(MAX(0,N884-430000)*0.0243+17800,0)),0)</f>
        <v/>
      </c>
      <c r="P884" s="19">
        <f>IF(""="",215040+O884,"")</f>
        <v/>
      </c>
      <c r="Q884" s="19">
        <f>IF(N884&gt;23500000,NA(),IF(N884&lt;=4890000,1040000,IF(N884&lt;=6550000,670000,620000)))</f>
        <v/>
      </c>
      <c r="R884" s="19">
        <f>MAX(0,ROUNDDOWN(N884-P884-Q884-0,-3))</f>
        <v/>
      </c>
      <c r="S884" s="19">
        <f>IF(R884&lt;=0,0,ROUNDDOWN((R884*LOOKUP(R884,{0,1950001,3300001,6950001,9000001,18000001,40000001},{0.05,0.1,0.2,0.23,0.33,0.4,0.45})-LOOKUP(R884,{0,1950001,3300001,6950001,9000001,18000001,40000001},{0,97500,427500,636000,1536000,2796000,4796000}))*1.021,-2))</f>
        <v/>
      </c>
      <c r="T884" s="19">
        <f>MAX(0,ROUNDDOWN(N884-P884-430000-0,-3))</f>
        <v/>
      </c>
      <c r="U884" s="19">
        <f>IF(N884&lt;=450000,0,MAX(0,ROUNDDOWN(T884*0.06-MIN(50000,T884)*0.03,-2))+MAX(0,ROUNDDOWN(T884*0.04-MIN(50000,T884)*0.02,-2)))</f>
        <v/>
      </c>
      <c r="V884" s="19">
        <f>S884+U884+O884</f>
        <v/>
      </c>
      <c r="W884" s="19">
        <f>MIN(550000,MAX(0,$B884))</f>
        <v/>
      </c>
      <c r="X884" s="19">
        <f>$B884-W884</f>
        <v/>
      </c>
      <c r="Y884" s="19">
        <f>MIN(670000,ROUNDDOWN(MAX(0,X884-430000)*0.0751+47600,0))+MIN(260000,ROUNDDOWN(MAX(0,X884-430000)*0.028+17600,0))+MIN(30000,ROUNDDOWN(MAX(0,X884-430000)*0.0027+1873,0))+IF("いいえ"="はい",MIN(170000,ROUNDDOWN(MAX(0,X884-430000)*0.0243+17800,0)),0)</f>
        <v/>
      </c>
      <c r="Z884" s="19">
        <f>IF(""="",215040+Y884,"")</f>
        <v/>
      </c>
      <c r="AA884" s="19">
        <f>IF(X884&gt;23500000,NA(),IF(X884&lt;=4890000,1040000,IF(X884&lt;=6550000,670000,620000)))</f>
        <v/>
      </c>
      <c r="AB884" s="19">
        <f>MAX(0,ROUNDDOWN(X884-Z884-AA884-0,-3))</f>
        <v/>
      </c>
      <c r="AC884" s="19">
        <f>IF(AB884&lt;=0,0,ROUNDDOWN((AB884*LOOKUP(AB884,{0,1950001,3300001,6950001,9000001,18000001,40000001},{0.05,0.1,0.2,0.23,0.33,0.4,0.45})-LOOKUP(AB884,{0,1950001,3300001,6950001,9000001,18000001,40000001},{0,97500,427500,636000,1536000,2796000,4796000}))*1.021,-2))</f>
        <v/>
      </c>
      <c r="AD884" s="19">
        <f>MAX(0,ROUNDDOWN(X884-Z884-430000-0,-3))</f>
        <v/>
      </c>
      <c r="AE884" s="19">
        <f>IF(X884&lt;=450000,0,MAX(0,ROUNDDOWN(AD884*0.06-MIN(50000,AD884)*0.03,-2))+MAX(0,ROUNDDOWN(AD884*0.04-MIN(50000,AD884)*0.02,-2)))</f>
        <v/>
      </c>
      <c r="AF884" s="19">
        <f>AC884+AE884+Y884</f>
        <v/>
      </c>
      <c r="AG884" s="19">
        <f>MIN(650000,MAX(0,$B884))</f>
        <v/>
      </c>
      <c r="AH884" s="19">
        <f>$B884-AG884</f>
        <v/>
      </c>
      <c r="AI884" s="19">
        <f>MIN(670000,ROUNDDOWN(MAX(0,AH884-430000)*0.0751+47600,0))+MIN(260000,ROUNDDOWN(MAX(0,AH884-430000)*0.028+17600,0))+MIN(30000,ROUNDDOWN(MAX(0,AH884-430000)*0.0027+1873,0))+IF("いいえ"="はい",MIN(170000,ROUNDDOWN(MAX(0,AH884-430000)*0.0243+17800,0)),0)</f>
        <v/>
      </c>
      <c r="AJ884" s="19">
        <f>IF(""="",215040+AI884,"")</f>
        <v/>
      </c>
      <c r="AK884" s="19">
        <f>IF(AH884&gt;23500000,NA(),IF(AH884&lt;=4890000,1040000,IF(AH884&lt;=6550000,670000,620000)))</f>
        <v/>
      </c>
      <c r="AL884" s="19">
        <f>MAX(0,ROUNDDOWN(AH884-AJ884-AK884-0,-3))</f>
        <v/>
      </c>
      <c r="AM884" s="19">
        <f>IF(AL884&lt;=0,0,ROUNDDOWN((AL884*LOOKUP(AL884,{0,1950001,3300001,6950001,9000001,18000001,40000001},{0.05,0.1,0.2,0.23,0.33,0.4,0.45})-LOOKUP(AL884,{0,1950001,3300001,6950001,9000001,18000001,40000001},{0,97500,427500,636000,1536000,2796000,4796000}))*1.021,-2))</f>
        <v/>
      </c>
      <c r="AN884" s="19">
        <f>MAX(0,ROUNDDOWN(AH884-AJ884-430000-0,-3))</f>
        <v/>
      </c>
      <c r="AO884" s="19">
        <f>IF(AH884&lt;=450000,0,MAX(0,ROUNDDOWN(AN884*0.06-MIN(50000,AN884)*0.03,-2))+MAX(0,ROUNDDOWN(AN884*0.04-MIN(50000,AN884)*0.02,-2)))</f>
        <v/>
      </c>
      <c r="AP884" s="19">
        <f>AM884+AO884+AI884</f>
        <v/>
      </c>
      <c r="AQ884" s="19">
        <f>MIN(750000,MAX(0,$B884))</f>
        <v/>
      </c>
      <c r="AR884" s="19">
        <f>$B884-AQ884</f>
        <v/>
      </c>
      <c r="AS884" s="19">
        <f>MIN(670000,ROUNDDOWN(MAX(0,AR884-430000)*0.0751+47600,0))+MIN(260000,ROUNDDOWN(MAX(0,AR884-430000)*0.028+17600,0))+MIN(30000,ROUNDDOWN(MAX(0,AR884-430000)*0.0027+1873,0))+IF("いいえ"="はい",MIN(170000,ROUNDDOWN(MAX(0,AR884-430000)*0.0243+17800,0)),0)</f>
        <v/>
      </c>
      <c r="AT884" s="19">
        <f>IF(""="",215040+AS884,"")</f>
        <v/>
      </c>
      <c r="AU884" s="19">
        <f>IF(AR884&gt;23500000,NA(),IF(AR884&lt;=4890000,1040000,IF(AR884&lt;=6550000,670000,620000)))</f>
        <v/>
      </c>
      <c r="AV884" s="19">
        <f>MAX(0,ROUNDDOWN(AR884-AT884-AU884-0,-3))</f>
        <v/>
      </c>
      <c r="AW884" s="19">
        <f>IF(AV884&lt;=0,0,ROUNDDOWN((AV884*LOOKUP(AV884,{0,1950001,3300001,6950001,9000001,18000001,40000001},{0.05,0.1,0.2,0.23,0.33,0.4,0.45})-LOOKUP(AV884,{0,1950001,3300001,6950001,9000001,18000001,40000001},{0,97500,427500,636000,1536000,2796000,4796000}))*1.021,-2))</f>
        <v/>
      </c>
      <c r="AX884" s="19">
        <f>MAX(0,ROUNDDOWN(AR884-AT884-430000-0,-3))</f>
        <v/>
      </c>
      <c r="AY884" s="19">
        <f>IF(AR884&lt;=450000,0,MAX(0,ROUNDDOWN(AX884*0.06-MIN(50000,AX884)*0.03,-2))+MAX(0,ROUNDDOWN(AX884*0.04-MIN(50000,AX884)*0.02,-2)))</f>
        <v/>
      </c>
      <c r="AZ884" s="19">
        <f>AW884+AY884+AS884</f>
        <v/>
      </c>
    </row>
    <row r="885">
      <c r="A885" t="inlineStr">
        <is>
          <t>1万円刻み</t>
        </is>
      </c>
      <c r="B885" s="19">
        <f>'3_1万円刻み'!$A$868</f>
        <v/>
      </c>
      <c r="C885" s="19">
        <f>MIN(0,MAX(0,$B885))</f>
        <v/>
      </c>
      <c r="D885" s="19">
        <f>$B885-C885</f>
        <v/>
      </c>
      <c r="E885" s="19">
        <f>MIN(670000,ROUNDDOWN(MAX(0,D885-430000)*0.0751+47600,0))+MIN(260000,ROUNDDOWN(MAX(0,D885-430000)*0.028+17600,0))+MIN(30000,ROUNDDOWN(MAX(0,D885-430000)*0.0027+1873,0))+IF("いいえ"="はい",MIN(170000,ROUNDDOWN(MAX(0,D885-430000)*0.0243+17800,0)),0)</f>
        <v/>
      </c>
      <c r="F885" s="19">
        <f>IF(""="",215040+E885,"")</f>
        <v/>
      </c>
      <c r="G885" s="19">
        <f>IF(D885&gt;23500000,NA(),IF(D885&lt;=4890000,1040000,IF(D885&lt;=6550000,670000,620000)))</f>
        <v/>
      </c>
      <c r="H885" s="19">
        <f>MAX(0,ROUNDDOWN(D885-F885-G885-0,-3))</f>
        <v/>
      </c>
      <c r="I885" s="19">
        <f>IF(H885&lt;=0,0,ROUNDDOWN((H885*LOOKUP(H885,{0,1950001,3300001,6950001,9000001,18000001,40000001},{0.05,0.1,0.2,0.23,0.33,0.4,0.45})-LOOKUP(H885,{0,1950001,3300001,6950001,9000001,18000001,40000001},{0,97500,427500,636000,1536000,2796000,4796000}))*1.021,-2))</f>
        <v/>
      </c>
      <c r="J885" s="19">
        <f>MAX(0,ROUNDDOWN(D885-F885-430000-0,-3))</f>
        <v/>
      </c>
      <c r="K885" s="19">
        <f>IF(D885&lt;=450000,0,MAX(0,ROUNDDOWN(J885*0.06-MIN(50000,J885)*0.03,-2))+MAX(0,ROUNDDOWN(J885*0.04-MIN(50000,J885)*0.02,-2)))</f>
        <v/>
      </c>
      <c r="L885" s="19">
        <f>I885+K885+E885</f>
        <v/>
      </c>
      <c r="M885" s="19">
        <f>MIN(100000,MAX(0,$B885))</f>
        <v/>
      </c>
      <c r="N885" s="19">
        <f>$B885-M885</f>
        <v/>
      </c>
      <c r="O885" s="19">
        <f>MIN(670000,ROUNDDOWN(MAX(0,N885-430000)*0.0751+47600,0))+MIN(260000,ROUNDDOWN(MAX(0,N885-430000)*0.028+17600,0))+MIN(30000,ROUNDDOWN(MAX(0,N885-430000)*0.0027+1873,0))+IF("いいえ"="はい",MIN(170000,ROUNDDOWN(MAX(0,N885-430000)*0.0243+17800,0)),0)</f>
        <v/>
      </c>
      <c r="P885" s="19">
        <f>IF(""="",215040+O885,"")</f>
        <v/>
      </c>
      <c r="Q885" s="19">
        <f>IF(N885&gt;23500000,NA(),IF(N885&lt;=4890000,1040000,IF(N885&lt;=6550000,670000,620000)))</f>
        <v/>
      </c>
      <c r="R885" s="19">
        <f>MAX(0,ROUNDDOWN(N885-P885-Q885-0,-3))</f>
        <v/>
      </c>
      <c r="S885" s="19">
        <f>IF(R885&lt;=0,0,ROUNDDOWN((R885*LOOKUP(R885,{0,1950001,3300001,6950001,9000001,18000001,40000001},{0.05,0.1,0.2,0.23,0.33,0.4,0.45})-LOOKUP(R885,{0,1950001,3300001,6950001,9000001,18000001,40000001},{0,97500,427500,636000,1536000,2796000,4796000}))*1.021,-2))</f>
        <v/>
      </c>
      <c r="T885" s="19">
        <f>MAX(0,ROUNDDOWN(N885-P885-430000-0,-3))</f>
        <v/>
      </c>
      <c r="U885" s="19">
        <f>IF(N885&lt;=450000,0,MAX(0,ROUNDDOWN(T885*0.06-MIN(50000,T885)*0.03,-2))+MAX(0,ROUNDDOWN(T885*0.04-MIN(50000,T885)*0.02,-2)))</f>
        <v/>
      </c>
      <c r="V885" s="19">
        <f>S885+U885+O885</f>
        <v/>
      </c>
      <c r="W885" s="19">
        <f>MIN(550000,MAX(0,$B885))</f>
        <v/>
      </c>
      <c r="X885" s="19">
        <f>$B885-W885</f>
        <v/>
      </c>
      <c r="Y885" s="19">
        <f>MIN(670000,ROUNDDOWN(MAX(0,X885-430000)*0.0751+47600,0))+MIN(260000,ROUNDDOWN(MAX(0,X885-430000)*0.028+17600,0))+MIN(30000,ROUNDDOWN(MAX(0,X885-430000)*0.0027+1873,0))+IF("いいえ"="はい",MIN(170000,ROUNDDOWN(MAX(0,X885-430000)*0.0243+17800,0)),0)</f>
        <v/>
      </c>
      <c r="Z885" s="19">
        <f>IF(""="",215040+Y885,"")</f>
        <v/>
      </c>
      <c r="AA885" s="19">
        <f>IF(X885&gt;23500000,NA(),IF(X885&lt;=4890000,1040000,IF(X885&lt;=6550000,670000,620000)))</f>
        <v/>
      </c>
      <c r="AB885" s="19">
        <f>MAX(0,ROUNDDOWN(X885-Z885-AA885-0,-3))</f>
        <v/>
      </c>
      <c r="AC885" s="19">
        <f>IF(AB885&lt;=0,0,ROUNDDOWN((AB885*LOOKUP(AB885,{0,1950001,3300001,6950001,9000001,18000001,40000001},{0.05,0.1,0.2,0.23,0.33,0.4,0.45})-LOOKUP(AB885,{0,1950001,3300001,6950001,9000001,18000001,40000001},{0,97500,427500,636000,1536000,2796000,4796000}))*1.021,-2))</f>
        <v/>
      </c>
      <c r="AD885" s="19">
        <f>MAX(0,ROUNDDOWN(X885-Z885-430000-0,-3))</f>
        <v/>
      </c>
      <c r="AE885" s="19">
        <f>IF(X885&lt;=450000,0,MAX(0,ROUNDDOWN(AD885*0.06-MIN(50000,AD885)*0.03,-2))+MAX(0,ROUNDDOWN(AD885*0.04-MIN(50000,AD885)*0.02,-2)))</f>
        <v/>
      </c>
      <c r="AF885" s="19">
        <f>AC885+AE885+Y885</f>
        <v/>
      </c>
      <c r="AG885" s="19">
        <f>MIN(650000,MAX(0,$B885))</f>
        <v/>
      </c>
      <c r="AH885" s="19">
        <f>$B885-AG885</f>
        <v/>
      </c>
      <c r="AI885" s="19">
        <f>MIN(670000,ROUNDDOWN(MAX(0,AH885-430000)*0.0751+47600,0))+MIN(260000,ROUNDDOWN(MAX(0,AH885-430000)*0.028+17600,0))+MIN(30000,ROUNDDOWN(MAX(0,AH885-430000)*0.0027+1873,0))+IF("いいえ"="はい",MIN(170000,ROUNDDOWN(MAX(0,AH885-430000)*0.0243+17800,0)),0)</f>
        <v/>
      </c>
      <c r="AJ885" s="19">
        <f>IF(""="",215040+AI885,"")</f>
        <v/>
      </c>
      <c r="AK885" s="19">
        <f>IF(AH885&gt;23500000,NA(),IF(AH885&lt;=4890000,1040000,IF(AH885&lt;=6550000,670000,620000)))</f>
        <v/>
      </c>
      <c r="AL885" s="19">
        <f>MAX(0,ROUNDDOWN(AH885-AJ885-AK885-0,-3))</f>
        <v/>
      </c>
      <c r="AM885" s="19">
        <f>IF(AL885&lt;=0,0,ROUNDDOWN((AL885*LOOKUP(AL885,{0,1950001,3300001,6950001,9000001,18000001,40000001},{0.05,0.1,0.2,0.23,0.33,0.4,0.45})-LOOKUP(AL885,{0,1950001,3300001,6950001,9000001,18000001,40000001},{0,97500,427500,636000,1536000,2796000,4796000}))*1.021,-2))</f>
        <v/>
      </c>
      <c r="AN885" s="19">
        <f>MAX(0,ROUNDDOWN(AH885-AJ885-430000-0,-3))</f>
        <v/>
      </c>
      <c r="AO885" s="19">
        <f>IF(AH885&lt;=450000,0,MAX(0,ROUNDDOWN(AN885*0.06-MIN(50000,AN885)*0.03,-2))+MAX(0,ROUNDDOWN(AN885*0.04-MIN(50000,AN885)*0.02,-2)))</f>
        <v/>
      </c>
      <c r="AP885" s="19">
        <f>AM885+AO885+AI885</f>
        <v/>
      </c>
      <c r="AQ885" s="19">
        <f>MIN(750000,MAX(0,$B885))</f>
        <v/>
      </c>
      <c r="AR885" s="19">
        <f>$B885-AQ885</f>
        <v/>
      </c>
      <c r="AS885" s="19">
        <f>MIN(670000,ROUNDDOWN(MAX(0,AR885-430000)*0.0751+47600,0))+MIN(260000,ROUNDDOWN(MAX(0,AR885-430000)*0.028+17600,0))+MIN(30000,ROUNDDOWN(MAX(0,AR885-430000)*0.0027+1873,0))+IF("いいえ"="はい",MIN(170000,ROUNDDOWN(MAX(0,AR885-430000)*0.0243+17800,0)),0)</f>
        <v/>
      </c>
      <c r="AT885" s="19">
        <f>IF(""="",215040+AS885,"")</f>
        <v/>
      </c>
      <c r="AU885" s="19">
        <f>IF(AR885&gt;23500000,NA(),IF(AR885&lt;=4890000,1040000,IF(AR885&lt;=6550000,670000,620000)))</f>
        <v/>
      </c>
      <c r="AV885" s="19">
        <f>MAX(0,ROUNDDOWN(AR885-AT885-AU885-0,-3))</f>
        <v/>
      </c>
      <c r="AW885" s="19">
        <f>IF(AV885&lt;=0,0,ROUNDDOWN((AV885*LOOKUP(AV885,{0,1950001,3300001,6950001,9000001,18000001,40000001},{0.05,0.1,0.2,0.23,0.33,0.4,0.45})-LOOKUP(AV885,{0,1950001,3300001,6950001,9000001,18000001,40000001},{0,97500,427500,636000,1536000,2796000,4796000}))*1.021,-2))</f>
        <v/>
      </c>
      <c r="AX885" s="19">
        <f>MAX(0,ROUNDDOWN(AR885-AT885-430000-0,-3))</f>
        <v/>
      </c>
      <c r="AY885" s="19">
        <f>IF(AR885&lt;=450000,0,MAX(0,ROUNDDOWN(AX885*0.06-MIN(50000,AX885)*0.03,-2))+MAX(0,ROUNDDOWN(AX885*0.04-MIN(50000,AX885)*0.02,-2)))</f>
        <v/>
      </c>
      <c r="AZ885" s="19">
        <f>AW885+AY885+AS885</f>
        <v/>
      </c>
    </row>
    <row r="886">
      <c r="A886" t="inlineStr">
        <is>
          <t>1万円刻み</t>
        </is>
      </c>
      <c r="B886" s="19">
        <f>'3_1万円刻み'!$A$869</f>
        <v/>
      </c>
      <c r="C886" s="19">
        <f>MIN(0,MAX(0,$B886))</f>
        <v/>
      </c>
      <c r="D886" s="19">
        <f>$B886-C886</f>
        <v/>
      </c>
      <c r="E886" s="19">
        <f>MIN(670000,ROUNDDOWN(MAX(0,D886-430000)*0.0751+47600,0))+MIN(260000,ROUNDDOWN(MAX(0,D886-430000)*0.028+17600,0))+MIN(30000,ROUNDDOWN(MAX(0,D886-430000)*0.0027+1873,0))+IF("いいえ"="はい",MIN(170000,ROUNDDOWN(MAX(0,D886-430000)*0.0243+17800,0)),0)</f>
        <v/>
      </c>
      <c r="F886" s="19">
        <f>IF(""="",215040+E886,"")</f>
        <v/>
      </c>
      <c r="G886" s="19">
        <f>IF(D886&gt;23500000,NA(),IF(D886&lt;=4890000,1040000,IF(D886&lt;=6550000,670000,620000)))</f>
        <v/>
      </c>
      <c r="H886" s="19">
        <f>MAX(0,ROUNDDOWN(D886-F886-G886-0,-3))</f>
        <v/>
      </c>
      <c r="I886" s="19">
        <f>IF(H886&lt;=0,0,ROUNDDOWN((H886*LOOKUP(H886,{0,1950001,3300001,6950001,9000001,18000001,40000001},{0.05,0.1,0.2,0.23,0.33,0.4,0.45})-LOOKUP(H886,{0,1950001,3300001,6950001,9000001,18000001,40000001},{0,97500,427500,636000,1536000,2796000,4796000}))*1.021,-2))</f>
        <v/>
      </c>
      <c r="J886" s="19">
        <f>MAX(0,ROUNDDOWN(D886-F886-430000-0,-3))</f>
        <v/>
      </c>
      <c r="K886" s="19">
        <f>IF(D886&lt;=450000,0,MAX(0,ROUNDDOWN(J886*0.06-MIN(50000,J886)*0.03,-2))+MAX(0,ROUNDDOWN(J886*0.04-MIN(50000,J886)*0.02,-2)))</f>
        <v/>
      </c>
      <c r="L886" s="19">
        <f>I886+K886+E886</f>
        <v/>
      </c>
      <c r="M886" s="19">
        <f>MIN(100000,MAX(0,$B886))</f>
        <v/>
      </c>
      <c r="N886" s="19">
        <f>$B886-M886</f>
        <v/>
      </c>
      <c r="O886" s="19">
        <f>MIN(670000,ROUNDDOWN(MAX(0,N886-430000)*0.0751+47600,0))+MIN(260000,ROUNDDOWN(MAX(0,N886-430000)*0.028+17600,0))+MIN(30000,ROUNDDOWN(MAX(0,N886-430000)*0.0027+1873,0))+IF("いいえ"="はい",MIN(170000,ROUNDDOWN(MAX(0,N886-430000)*0.0243+17800,0)),0)</f>
        <v/>
      </c>
      <c r="P886" s="19">
        <f>IF(""="",215040+O886,"")</f>
        <v/>
      </c>
      <c r="Q886" s="19">
        <f>IF(N886&gt;23500000,NA(),IF(N886&lt;=4890000,1040000,IF(N886&lt;=6550000,670000,620000)))</f>
        <v/>
      </c>
      <c r="R886" s="19">
        <f>MAX(0,ROUNDDOWN(N886-P886-Q886-0,-3))</f>
        <v/>
      </c>
      <c r="S886" s="19">
        <f>IF(R886&lt;=0,0,ROUNDDOWN((R886*LOOKUP(R886,{0,1950001,3300001,6950001,9000001,18000001,40000001},{0.05,0.1,0.2,0.23,0.33,0.4,0.45})-LOOKUP(R886,{0,1950001,3300001,6950001,9000001,18000001,40000001},{0,97500,427500,636000,1536000,2796000,4796000}))*1.021,-2))</f>
        <v/>
      </c>
      <c r="T886" s="19">
        <f>MAX(0,ROUNDDOWN(N886-P886-430000-0,-3))</f>
        <v/>
      </c>
      <c r="U886" s="19">
        <f>IF(N886&lt;=450000,0,MAX(0,ROUNDDOWN(T886*0.06-MIN(50000,T886)*0.03,-2))+MAX(0,ROUNDDOWN(T886*0.04-MIN(50000,T886)*0.02,-2)))</f>
        <v/>
      </c>
      <c r="V886" s="19">
        <f>S886+U886+O886</f>
        <v/>
      </c>
      <c r="W886" s="19">
        <f>MIN(550000,MAX(0,$B886))</f>
        <v/>
      </c>
      <c r="X886" s="19">
        <f>$B886-W886</f>
        <v/>
      </c>
      <c r="Y886" s="19">
        <f>MIN(670000,ROUNDDOWN(MAX(0,X886-430000)*0.0751+47600,0))+MIN(260000,ROUNDDOWN(MAX(0,X886-430000)*0.028+17600,0))+MIN(30000,ROUNDDOWN(MAX(0,X886-430000)*0.0027+1873,0))+IF("いいえ"="はい",MIN(170000,ROUNDDOWN(MAX(0,X886-430000)*0.0243+17800,0)),0)</f>
        <v/>
      </c>
      <c r="Z886" s="19">
        <f>IF(""="",215040+Y886,"")</f>
        <v/>
      </c>
      <c r="AA886" s="19">
        <f>IF(X886&gt;23500000,NA(),IF(X886&lt;=4890000,1040000,IF(X886&lt;=6550000,670000,620000)))</f>
        <v/>
      </c>
      <c r="AB886" s="19">
        <f>MAX(0,ROUNDDOWN(X886-Z886-AA886-0,-3))</f>
        <v/>
      </c>
      <c r="AC886" s="19">
        <f>IF(AB886&lt;=0,0,ROUNDDOWN((AB886*LOOKUP(AB886,{0,1950001,3300001,6950001,9000001,18000001,40000001},{0.05,0.1,0.2,0.23,0.33,0.4,0.45})-LOOKUP(AB886,{0,1950001,3300001,6950001,9000001,18000001,40000001},{0,97500,427500,636000,1536000,2796000,4796000}))*1.021,-2))</f>
        <v/>
      </c>
      <c r="AD886" s="19">
        <f>MAX(0,ROUNDDOWN(X886-Z886-430000-0,-3))</f>
        <v/>
      </c>
      <c r="AE886" s="19">
        <f>IF(X886&lt;=450000,0,MAX(0,ROUNDDOWN(AD886*0.06-MIN(50000,AD886)*0.03,-2))+MAX(0,ROUNDDOWN(AD886*0.04-MIN(50000,AD886)*0.02,-2)))</f>
        <v/>
      </c>
      <c r="AF886" s="19">
        <f>AC886+AE886+Y886</f>
        <v/>
      </c>
      <c r="AG886" s="19">
        <f>MIN(650000,MAX(0,$B886))</f>
        <v/>
      </c>
      <c r="AH886" s="19">
        <f>$B886-AG886</f>
        <v/>
      </c>
      <c r="AI886" s="19">
        <f>MIN(670000,ROUNDDOWN(MAX(0,AH886-430000)*0.0751+47600,0))+MIN(260000,ROUNDDOWN(MAX(0,AH886-430000)*0.028+17600,0))+MIN(30000,ROUNDDOWN(MAX(0,AH886-430000)*0.0027+1873,0))+IF("いいえ"="はい",MIN(170000,ROUNDDOWN(MAX(0,AH886-430000)*0.0243+17800,0)),0)</f>
        <v/>
      </c>
      <c r="AJ886" s="19">
        <f>IF(""="",215040+AI886,"")</f>
        <v/>
      </c>
      <c r="AK886" s="19">
        <f>IF(AH886&gt;23500000,NA(),IF(AH886&lt;=4890000,1040000,IF(AH886&lt;=6550000,670000,620000)))</f>
        <v/>
      </c>
      <c r="AL886" s="19">
        <f>MAX(0,ROUNDDOWN(AH886-AJ886-AK886-0,-3))</f>
        <v/>
      </c>
      <c r="AM886" s="19">
        <f>IF(AL886&lt;=0,0,ROUNDDOWN((AL886*LOOKUP(AL886,{0,1950001,3300001,6950001,9000001,18000001,40000001},{0.05,0.1,0.2,0.23,0.33,0.4,0.45})-LOOKUP(AL886,{0,1950001,3300001,6950001,9000001,18000001,40000001},{0,97500,427500,636000,1536000,2796000,4796000}))*1.021,-2))</f>
        <v/>
      </c>
      <c r="AN886" s="19">
        <f>MAX(0,ROUNDDOWN(AH886-AJ886-430000-0,-3))</f>
        <v/>
      </c>
      <c r="AO886" s="19">
        <f>IF(AH886&lt;=450000,0,MAX(0,ROUNDDOWN(AN886*0.06-MIN(50000,AN886)*0.03,-2))+MAX(0,ROUNDDOWN(AN886*0.04-MIN(50000,AN886)*0.02,-2)))</f>
        <v/>
      </c>
      <c r="AP886" s="19">
        <f>AM886+AO886+AI886</f>
        <v/>
      </c>
      <c r="AQ886" s="19">
        <f>MIN(750000,MAX(0,$B886))</f>
        <v/>
      </c>
      <c r="AR886" s="19">
        <f>$B886-AQ886</f>
        <v/>
      </c>
      <c r="AS886" s="19">
        <f>MIN(670000,ROUNDDOWN(MAX(0,AR886-430000)*0.0751+47600,0))+MIN(260000,ROUNDDOWN(MAX(0,AR886-430000)*0.028+17600,0))+MIN(30000,ROUNDDOWN(MAX(0,AR886-430000)*0.0027+1873,0))+IF("いいえ"="はい",MIN(170000,ROUNDDOWN(MAX(0,AR886-430000)*0.0243+17800,0)),0)</f>
        <v/>
      </c>
      <c r="AT886" s="19">
        <f>IF(""="",215040+AS886,"")</f>
        <v/>
      </c>
      <c r="AU886" s="19">
        <f>IF(AR886&gt;23500000,NA(),IF(AR886&lt;=4890000,1040000,IF(AR886&lt;=6550000,670000,620000)))</f>
        <v/>
      </c>
      <c r="AV886" s="19">
        <f>MAX(0,ROUNDDOWN(AR886-AT886-AU886-0,-3))</f>
        <v/>
      </c>
      <c r="AW886" s="19">
        <f>IF(AV886&lt;=0,0,ROUNDDOWN((AV886*LOOKUP(AV886,{0,1950001,3300001,6950001,9000001,18000001,40000001},{0.05,0.1,0.2,0.23,0.33,0.4,0.45})-LOOKUP(AV886,{0,1950001,3300001,6950001,9000001,18000001,40000001},{0,97500,427500,636000,1536000,2796000,4796000}))*1.021,-2))</f>
        <v/>
      </c>
      <c r="AX886" s="19">
        <f>MAX(0,ROUNDDOWN(AR886-AT886-430000-0,-3))</f>
        <v/>
      </c>
      <c r="AY886" s="19">
        <f>IF(AR886&lt;=450000,0,MAX(0,ROUNDDOWN(AX886*0.06-MIN(50000,AX886)*0.03,-2))+MAX(0,ROUNDDOWN(AX886*0.04-MIN(50000,AX886)*0.02,-2)))</f>
        <v/>
      </c>
      <c r="AZ886" s="19">
        <f>AW886+AY886+AS886</f>
        <v/>
      </c>
    </row>
    <row r="887">
      <c r="A887" t="inlineStr">
        <is>
          <t>1万円刻み</t>
        </is>
      </c>
      <c r="B887" s="19">
        <f>'3_1万円刻み'!$A$870</f>
        <v/>
      </c>
      <c r="C887" s="19">
        <f>MIN(0,MAX(0,$B887))</f>
        <v/>
      </c>
      <c r="D887" s="19">
        <f>$B887-C887</f>
        <v/>
      </c>
      <c r="E887" s="19">
        <f>MIN(670000,ROUNDDOWN(MAX(0,D887-430000)*0.0751+47600,0))+MIN(260000,ROUNDDOWN(MAX(0,D887-430000)*0.028+17600,0))+MIN(30000,ROUNDDOWN(MAX(0,D887-430000)*0.0027+1873,0))+IF("いいえ"="はい",MIN(170000,ROUNDDOWN(MAX(0,D887-430000)*0.0243+17800,0)),0)</f>
        <v/>
      </c>
      <c r="F887" s="19">
        <f>IF(""="",215040+E887,"")</f>
        <v/>
      </c>
      <c r="G887" s="19">
        <f>IF(D887&gt;23500000,NA(),IF(D887&lt;=4890000,1040000,IF(D887&lt;=6550000,670000,620000)))</f>
        <v/>
      </c>
      <c r="H887" s="19">
        <f>MAX(0,ROUNDDOWN(D887-F887-G887-0,-3))</f>
        <v/>
      </c>
      <c r="I887" s="19">
        <f>IF(H887&lt;=0,0,ROUNDDOWN((H887*LOOKUP(H887,{0,1950001,3300001,6950001,9000001,18000001,40000001},{0.05,0.1,0.2,0.23,0.33,0.4,0.45})-LOOKUP(H887,{0,1950001,3300001,6950001,9000001,18000001,40000001},{0,97500,427500,636000,1536000,2796000,4796000}))*1.021,-2))</f>
        <v/>
      </c>
      <c r="J887" s="19">
        <f>MAX(0,ROUNDDOWN(D887-F887-430000-0,-3))</f>
        <v/>
      </c>
      <c r="K887" s="19">
        <f>IF(D887&lt;=450000,0,MAX(0,ROUNDDOWN(J887*0.06-MIN(50000,J887)*0.03,-2))+MAX(0,ROUNDDOWN(J887*0.04-MIN(50000,J887)*0.02,-2)))</f>
        <v/>
      </c>
      <c r="L887" s="19">
        <f>I887+K887+E887</f>
        <v/>
      </c>
      <c r="M887" s="19">
        <f>MIN(100000,MAX(0,$B887))</f>
        <v/>
      </c>
      <c r="N887" s="19">
        <f>$B887-M887</f>
        <v/>
      </c>
      <c r="O887" s="19">
        <f>MIN(670000,ROUNDDOWN(MAX(0,N887-430000)*0.0751+47600,0))+MIN(260000,ROUNDDOWN(MAX(0,N887-430000)*0.028+17600,0))+MIN(30000,ROUNDDOWN(MAX(0,N887-430000)*0.0027+1873,0))+IF("いいえ"="はい",MIN(170000,ROUNDDOWN(MAX(0,N887-430000)*0.0243+17800,0)),0)</f>
        <v/>
      </c>
      <c r="P887" s="19">
        <f>IF(""="",215040+O887,"")</f>
        <v/>
      </c>
      <c r="Q887" s="19">
        <f>IF(N887&gt;23500000,NA(),IF(N887&lt;=4890000,1040000,IF(N887&lt;=6550000,670000,620000)))</f>
        <v/>
      </c>
      <c r="R887" s="19">
        <f>MAX(0,ROUNDDOWN(N887-P887-Q887-0,-3))</f>
        <v/>
      </c>
      <c r="S887" s="19">
        <f>IF(R887&lt;=0,0,ROUNDDOWN((R887*LOOKUP(R887,{0,1950001,3300001,6950001,9000001,18000001,40000001},{0.05,0.1,0.2,0.23,0.33,0.4,0.45})-LOOKUP(R887,{0,1950001,3300001,6950001,9000001,18000001,40000001},{0,97500,427500,636000,1536000,2796000,4796000}))*1.021,-2))</f>
        <v/>
      </c>
      <c r="T887" s="19">
        <f>MAX(0,ROUNDDOWN(N887-P887-430000-0,-3))</f>
        <v/>
      </c>
      <c r="U887" s="19">
        <f>IF(N887&lt;=450000,0,MAX(0,ROUNDDOWN(T887*0.06-MIN(50000,T887)*0.03,-2))+MAX(0,ROUNDDOWN(T887*0.04-MIN(50000,T887)*0.02,-2)))</f>
        <v/>
      </c>
      <c r="V887" s="19">
        <f>S887+U887+O887</f>
        <v/>
      </c>
      <c r="W887" s="19">
        <f>MIN(550000,MAX(0,$B887))</f>
        <v/>
      </c>
      <c r="X887" s="19">
        <f>$B887-W887</f>
        <v/>
      </c>
      <c r="Y887" s="19">
        <f>MIN(670000,ROUNDDOWN(MAX(0,X887-430000)*0.0751+47600,0))+MIN(260000,ROUNDDOWN(MAX(0,X887-430000)*0.028+17600,0))+MIN(30000,ROUNDDOWN(MAX(0,X887-430000)*0.0027+1873,0))+IF("いいえ"="はい",MIN(170000,ROUNDDOWN(MAX(0,X887-430000)*0.0243+17800,0)),0)</f>
        <v/>
      </c>
      <c r="Z887" s="19">
        <f>IF(""="",215040+Y887,"")</f>
        <v/>
      </c>
      <c r="AA887" s="19">
        <f>IF(X887&gt;23500000,NA(),IF(X887&lt;=4890000,1040000,IF(X887&lt;=6550000,670000,620000)))</f>
        <v/>
      </c>
      <c r="AB887" s="19">
        <f>MAX(0,ROUNDDOWN(X887-Z887-AA887-0,-3))</f>
        <v/>
      </c>
      <c r="AC887" s="19">
        <f>IF(AB887&lt;=0,0,ROUNDDOWN((AB887*LOOKUP(AB887,{0,1950001,3300001,6950001,9000001,18000001,40000001},{0.05,0.1,0.2,0.23,0.33,0.4,0.45})-LOOKUP(AB887,{0,1950001,3300001,6950001,9000001,18000001,40000001},{0,97500,427500,636000,1536000,2796000,4796000}))*1.021,-2))</f>
        <v/>
      </c>
      <c r="AD887" s="19">
        <f>MAX(0,ROUNDDOWN(X887-Z887-430000-0,-3))</f>
        <v/>
      </c>
      <c r="AE887" s="19">
        <f>IF(X887&lt;=450000,0,MAX(0,ROUNDDOWN(AD887*0.06-MIN(50000,AD887)*0.03,-2))+MAX(0,ROUNDDOWN(AD887*0.04-MIN(50000,AD887)*0.02,-2)))</f>
        <v/>
      </c>
      <c r="AF887" s="19">
        <f>AC887+AE887+Y887</f>
        <v/>
      </c>
      <c r="AG887" s="19">
        <f>MIN(650000,MAX(0,$B887))</f>
        <v/>
      </c>
      <c r="AH887" s="19">
        <f>$B887-AG887</f>
        <v/>
      </c>
      <c r="AI887" s="19">
        <f>MIN(670000,ROUNDDOWN(MAX(0,AH887-430000)*0.0751+47600,0))+MIN(260000,ROUNDDOWN(MAX(0,AH887-430000)*0.028+17600,0))+MIN(30000,ROUNDDOWN(MAX(0,AH887-430000)*0.0027+1873,0))+IF("いいえ"="はい",MIN(170000,ROUNDDOWN(MAX(0,AH887-430000)*0.0243+17800,0)),0)</f>
        <v/>
      </c>
      <c r="AJ887" s="19">
        <f>IF(""="",215040+AI887,"")</f>
        <v/>
      </c>
      <c r="AK887" s="19">
        <f>IF(AH887&gt;23500000,NA(),IF(AH887&lt;=4890000,1040000,IF(AH887&lt;=6550000,670000,620000)))</f>
        <v/>
      </c>
      <c r="AL887" s="19">
        <f>MAX(0,ROUNDDOWN(AH887-AJ887-AK887-0,-3))</f>
        <v/>
      </c>
      <c r="AM887" s="19">
        <f>IF(AL887&lt;=0,0,ROUNDDOWN((AL887*LOOKUP(AL887,{0,1950001,3300001,6950001,9000001,18000001,40000001},{0.05,0.1,0.2,0.23,0.33,0.4,0.45})-LOOKUP(AL887,{0,1950001,3300001,6950001,9000001,18000001,40000001},{0,97500,427500,636000,1536000,2796000,4796000}))*1.021,-2))</f>
        <v/>
      </c>
      <c r="AN887" s="19">
        <f>MAX(0,ROUNDDOWN(AH887-AJ887-430000-0,-3))</f>
        <v/>
      </c>
      <c r="AO887" s="19">
        <f>IF(AH887&lt;=450000,0,MAX(0,ROUNDDOWN(AN887*0.06-MIN(50000,AN887)*0.03,-2))+MAX(0,ROUNDDOWN(AN887*0.04-MIN(50000,AN887)*0.02,-2)))</f>
        <v/>
      </c>
      <c r="AP887" s="19">
        <f>AM887+AO887+AI887</f>
        <v/>
      </c>
      <c r="AQ887" s="19">
        <f>MIN(750000,MAX(0,$B887))</f>
        <v/>
      </c>
      <c r="AR887" s="19">
        <f>$B887-AQ887</f>
        <v/>
      </c>
      <c r="AS887" s="19">
        <f>MIN(670000,ROUNDDOWN(MAX(0,AR887-430000)*0.0751+47600,0))+MIN(260000,ROUNDDOWN(MAX(0,AR887-430000)*0.028+17600,0))+MIN(30000,ROUNDDOWN(MAX(0,AR887-430000)*0.0027+1873,0))+IF("いいえ"="はい",MIN(170000,ROUNDDOWN(MAX(0,AR887-430000)*0.0243+17800,0)),0)</f>
        <v/>
      </c>
      <c r="AT887" s="19">
        <f>IF(""="",215040+AS887,"")</f>
        <v/>
      </c>
      <c r="AU887" s="19">
        <f>IF(AR887&gt;23500000,NA(),IF(AR887&lt;=4890000,1040000,IF(AR887&lt;=6550000,670000,620000)))</f>
        <v/>
      </c>
      <c r="AV887" s="19">
        <f>MAX(0,ROUNDDOWN(AR887-AT887-AU887-0,-3))</f>
        <v/>
      </c>
      <c r="AW887" s="19">
        <f>IF(AV887&lt;=0,0,ROUNDDOWN((AV887*LOOKUP(AV887,{0,1950001,3300001,6950001,9000001,18000001,40000001},{0.05,0.1,0.2,0.23,0.33,0.4,0.45})-LOOKUP(AV887,{0,1950001,3300001,6950001,9000001,18000001,40000001},{0,97500,427500,636000,1536000,2796000,4796000}))*1.021,-2))</f>
        <v/>
      </c>
      <c r="AX887" s="19">
        <f>MAX(0,ROUNDDOWN(AR887-AT887-430000-0,-3))</f>
        <v/>
      </c>
      <c r="AY887" s="19">
        <f>IF(AR887&lt;=450000,0,MAX(0,ROUNDDOWN(AX887*0.06-MIN(50000,AX887)*0.03,-2))+MAX(0,ROUNDDOWN(AX887*0.04-MIN(50000,AX887)*0.02,-2)))</f>
        <v/>
      </c>
      <c r="AZ887" s="19">
        <f>AW887+AY887+AS887</f>
        <v/>
      </c>
    </row>
    <row r="888">
      <c r="A888" t="inlineStr">
        <is>
          <t>1万円刻み</t>
        </is>
      </c>
      <c r="B888" s="19">
        <f>'3_1万円刻み'!$A$871</f>
        <v/>
      </c>
      <c r="C888" s="19">
        <f>MIN(0,MAX(0,$B888))</f>
        <v/>
      </c>
      <c r="D888" s="19">
        <f>$B888-C888</f>
        <v/>
      </c>
      <c r="E888" s="19">
        <f>MIN(670000,ROUNDDOWN(MAX(0,D888-430000)*0.0751+47600,0))+MIN(260000,ROUNDDOWN(MAX(0,D888-430000)*0.028+17600,0))+MIN(30000,ROUNDDOWN(MAX(0,D888-430000)*0.0027+1873,0))+IF("いいえ"="はい",MIN(170000,ROUNDDOWN(MAX(0,D888-430000)*0.0243+17800,0)),0)</f>
        <v/>
      </c>
      <c r="F888" s="19">
        <f>IF(""="",215040+E888,"")</f>
        <v/>
      </c>
      <c r="G888" s="19">
        <f>IF(D888&gt;23500000,NA(),IF(D888&lt;=4890000,1040000,IF(D888&lt;=6550000,670000,620000)))</f>
        <v/>
      </c>
      <c r="H888" s="19">
        <f>MAX(0,ROUNDDOWN(D888-F888-G888-0,-3))</f>
        <v/>
      </c>
      <c r="I888" s="19">
        <f>IF(H888&lt;=0,0,ROUNDDOWN((H888*LOOKUP(H888,{0,1950001,3300001,6950001,9000001,18000001,40000001},{0.05,0.1,0.2,0.23,0.33,0.4,0.45})-LOOKUP(H888,{0,1950001,3300001,6950001,9000001,18000001,40000001},{0,97500,427500,636000,1536000,2796000,4796000}))*1.021,-2))</f>
        <v/>
      </c>
      <c r="J888" s="19">
        <f>MAX(0,ROUNDDOWN(D888-F888-430000-0,-3))</f>
        <v/>
      </c>
      <c r="K888" s="19">
        <f>IF(D888&lt;=450000,0,MAX(0,ROUNDDOWN(J888*0.06-MIN(50000,J888)*0.03,-2))+MAX(0,ROUNDDOWN(J888*0.04-MIN(50000,J888)*0.02,-2)))</f>
        <v/>
      </c>
      <c r="L888" s="19">
        <f>I888+K888+E888</f>
        <v/>
      </c>
      <c r="M888" s="19">
        <f>MIN(100000,MAX(0,$B888))</f>
        <v/>
      </c>
      <c r="N888" s="19">
        <f>$B888-M888</f>
        <v/>
      </c>
      <c r="O888" s="19">
        <f>MIN(670000,ROUNDDOWN(MAX(0,N888-430000)*0.0751+47600,0))+MIN(260000,ROUNDDOWN(MAX(0,N888-430000)*0.028+17600,0))+MIN(30000,ROUNDDOWN(MAX(0,N888-430000)*0.0027+1873,0))+IF("いいえ"="はい",MIN(170000,ROUNDDOWN(MAX(0,N888-430000)*0.0243+17800,0)),0)</f>
        <v/>
      </c>
      <c r="P888" s="19">
        <f>IF(""="",215040+O888,"")</f>
        <v/>
      </c>
      <c r="Q888" s="19">
        <f>IF(N888&gt;23500000,NA(),IF(N888&lt;=4890000,1040000,IF(N888&lt;=6550000,670000,620000)))</f>
        <v/>
      </c>
      <c r="R888" s="19">
        <f>MAX(0,ROUNDDOWN(N888-P888-Q888-0,-3))</f>
        <v/>
      </c>
      <c r="S888" s="19">
        <f>IF(R888&lt;=0,0,ROUNDDOWN((R888*LOOKUP(R888,{0,1950001,3300001,6950001,9000001,18000001,40000001},{0.05,0.1,0.2,0.23,0.33,0.4,0.45})-LOOKUP(R888,{0,1950001,3300001,6950001,9000001,18000001,40000001},{0,97500,427500,636000,1536000,2796000,4796000}))*1.021,-2))</f>
        <v/>
      </c>
      <c r="T888" s="19">
        <f>MAX(0,ROUNDDOWN(N888-P888-430000-0,-3))</f>
        <v/>
      </c>
      <c r="U888" s="19">
        <f>IF(N888&lt;=450000,0,MAX(0,ROUNDDOWN(T888*0.06-MIN(50000,T888)*0.03,-2))+MAX(0,ROUNDDOWN(T888*0.04-MIN(50000,T888)*0.02,-2)))</f>
        <v/>
      </c>
      <c r="V888" s="19">
        <f>S888+U888+O888</f>
        <v/>
      </c>
      <c r="W888" s="19">
        <f>MIN(550000,MAX(0,$B888))</f>
        <v/>
      </c>
      <c r="X888" s="19">
        <f>$B888-W888</f>
        <v/>
      </c>
      <c r="Y888" s="19">
        <f>MIN(670000,ROUNDDOWN(MAX(0,X888-430000)*0.0751+47600,0))+MIN(260000,ROUNDDOWN(MAX(0,X888-430000)*0.028+17600,0))+MIN(30000,ROUNDDOWN(MAX(0,X888-430000)*0.0027+1873,0))+IF("いいえ"="はい",MIN(170000,ROUNDDOWN(MAX(0,X888-430000)*0.0243+17800,0)),0)</f>
        <v/>
      </c>
      <c r="Z888" s="19">
        <f>IF(""="",215040+Y888,"")</f>
        <v/>
      </c>
      <c r="AA888" s="19">
        <f>IF(X888&gt;23500000,NA(),IF(X888&lt;=4890000,1040000,IF(X888&lt;=6550000,670000,620000)))</f>
        <v/>
      </c>
      <c r="AB888" s="19">
        <f>MAX(0,ROUNDDOWN(X888-Z888-AA888-0,-3))</f>
        <v/>
      </c>
      <c r="AC888" s="19">
        <f>IF(AB888&lt;=0,0,ROUNDDOWN((AB888*LOOKUP(AB888,{0,1950001,3300001,6950001,9000001,18000001,40000001},{0.05,0.1,0.2,0.23,0.33,0.4,0.45})-LOOKUP(AB888,{0,1950001,3300001,6950001,9000001,18000001,40000001},{0,97500,427500,636000,1536000,2796000,4796000}))*1.021,-2))</f>
        <v/>
      </c>
      <c r="AD888" s="19">
        <f>MAX(0,ROUNDDOWN(X888-Z888-430000-0,-3))</f>
        <v/>
      </c>
      <c r="AE888" s="19">
        <f>IF(X888&lt;=450000,0,MAX(0,ROUNDDOWN(AD888*0.06-MIN(50000,AD888)*0.03,-2))+MAX(0,ROUNDDOWN(AD888*0.04-MIN(50000,AD888)*0.02,-2)))</f>
        <v/>
      </c>
      <c r="AF888" s="19">
        <f>AC888+AE888+Y888</f>
        <v/>
      </c>
      <c r="AG888" s="19">
        <f>MIN(650000,MAX(0,$B888))</f>
        <v/>
      </c>
      <c r="AH888" s="19">
        <f>$B888-AG888</f>
        <v/>
      </c>
      <c r="AI888" s="19">
        <f>MIN(670000,ROUNDDOWN(MAX(0,AH888-430000)*0.0751+47600,0))+MIN(260000,ROUNDDOWN(MAX(0,AH888-430000)*0.028+17600,0))+MIN(30000,ROUNDDOWN(MAX(0,AH888-430000)*0.0027+1873,0))+IF("いいえ"="はい",MIN(170000,ROUNDDOWN(MAX(0,AH888-430000)*0.0243+17800,0)),0)</f>
        <v/>
      </c>
      <c r="AJ888" s="19">
        <f>IF(""="",215040+AI888,"")</f>
        <v/>
      </c>
      <c r="AK888" s="19">
        <f>IF(AH888&gt;23500000,NA(),IF(AH888&lt;=4890000,1040000,IF(AH888&lt;=6550000,670000,620000)))</f>
        <v/>
      </c>
      <c r="AL888" s="19">
        <f>MAX(0,ROUNDDOWN(AH888-AJ888-AK888-0,-3))</f>
        <v/>
      </c>
      <c r="AM888" s="19">
        <f>IF(AL888&lt;=0,0,ROUNDDOWN((AL888*LOOKUP(AL888,{0,1950001,3300001,6950001,9000001,18000001,40000001},{0.05,0.1,0.2,0.23,0.33,0.4,0.45})-LOOKUP(AL888,{0,1950001,3300001,6950001,9000001,18000001,40000001},{0,97500,427500,636000,1536000,2796000,4796000}))*1.021,-2))</f>
        <v/>
      </c>
      <c r="AN888" s="19">
        <f>MAX(0,ROUNDDOWN(AH888-AJ888-430000-0,-3))</f>
        <v/>
      </c>
      <c r="AO888" s="19">
        <f>IF(AH888&lt;=450000,0,MAX(0,ROUNDDOWN(AN888*0.06-MIN(50000,AN888)*0.03,-2))+MAX(0,ROUNDDOWN(AN888*0.04-MIN(50000,AN888)*0.02,-2)))</f>
        <v/>
      </c>
      <c r="AP888" s="19">
        <f>AM888+AO888+AI888</f>
        <v/>
      </c>
      <c r="AQ888" s="19">
        <f>MIN(750000,MAX(0,$B888))</f>
        <v/>
      </c>
      <c r="AR888" s="19">
        <f>$B888-AQ888</f>
        <v/>
      </c>
      <c r="AS888" s="19">
        <f>MIN(670000,ROUNDDOWN(MAX(0,AR888-430000)*0.0751+47600,0))+MIN(260000,ROUNDDOWN(MAX(0,AR888-430000)*0.028+17600,0))+MIN(30000,ROUNDDOWN(MAX(0,AR888-430000)*0.0027+1873,0))+IF("いいえ"="はい",MIN(170000,ROUNDDOWN(MAX(0,AR888-430000)*0.0243+17800,0)),0)</f>
        <v/>
      </c>
      <c r="AT888" s="19">
        <f>IF(""="",215040+AS888,"")</f>
        <v/>
      </c>
      <c r="AU888" s="19">
        <f>IF(AR888&gt;23500000,NA(),IF(AR888&lt;=4890000,1040000,IF(AR888&lt;=6550000,670000,620000)))</f>
        <v/>
      </c>
      <c r="AV888" s="19">
        <f>MAX(0,ROUNDDOWN(AR888-AT888-AU888-0,-3))</f>
        <v/>
      </c>
      <c r="AW888" s="19">
        <f>IF(AV888&lt;=0,0,ROUNDDOWN((AV888*LOOKUP(AV888,{0,1950001,3300001,6950001,9000001,18000001,40000001},{0.05,0.1,0.2,0.23,0.33,0.4,0.45})-LOOKUP(AV888,{0,1950001,3300001,6950001,9000001,18000001,40000001},{0,97500,427500,636000,1536000,2796000,4796000}))*1.021,-2))</f>
        <v/>
      </c>
      <c r="AX888" s="19">
        <f>MAX(0,ROUNDDOWN(AR888-AT888-430000-0,-3))</f>
        <v/>
      </c>
      <c r="AY888" s="19">
        <f>IF(AR888&lt;=450000,0,MAX(0,ROUNDDOWN(AX888*0.06-MIN(50000,AX888)*0.03,-2))+MAX(0,ROUNDDOWN(AX888*0.04-MIN(50000,AX888)*0.02,-2)))</f>
        <v/>
      </c>
      <c r="AZ888" s="19">
        <f>AW888+AY888+AS888</f>
        <v/>
      </c>
    </row>
    <row r="889">
      <c r="A889" t="inlineStr">
        <is>
          <t>1万円刻み</t>
        </is>
      </c>
      <c r="B889" s="19">
        <f>'3_1万円刻み'!$A$872</f>
        <v/>
      </c>
      <c r="C889" s="19">
        <f>MIN(0,MAX(0,$B889))</f>
        <v/>
      </c>
      <c r="D889" s="19">
        <f>$B889-C889</f>
        <v/>
      </c>
      <c r="E889" s="19">
        <f>MIN(670000,ROUNDDOWN(MAX(0,D889-430000)*0.0751+47600,0))+MIN(260000,ROUNDDOWN(MAX(0,D889-430000)*0.028+17600,0))+MIN(30000,ROUNDDOWN(MAX(0,D889-430000)*0.0027+1873,0))+IF("いいえ"="はい",MIN(170000,ROUNDDOWN(MAX(0,D889-430000)*0.0243+17800,0)),0)</f>
        <v/>
      </c>
      <c r="F889" s="19">
        <f>IF(""="",215040+E889,"")</f>
        <v/>
      </c>
      <c r="G889" s="19">
        <f>IF(D889&gt;23500000,NA(),IF(D889&lt;=4890000,1040000,IF(D889&lt;=6550000,670000,620000)))</f>
        <v/>
      </c>
      <c r="H889" s="19">
        <f>MAX(0,ROUNDDOWN(D889-F889-G889-0,-3))</f>
        <v/>
      </c>
      <c r="I889" s="19">
        <f>IF(H889&lt;=0,0,ROUNDDOWN((H889*LOOKUP(H889,{0,1950001,3300001,6950001,9000001,18000001,40000001},{0.05,0.1,0.2,0.23,0.33,0.4,0.45})-LOOKUP(H889,{0,1950001,3300001,6950001,9000001,18000001,40000001},{0,97500,427500,636000,1536000,2796000,4796000}))*1.021,-2))</f>
        <v/>
      </c>
      <c r="J889" s="19">
        <f>MAX(0,ROUNDDOWN(D889-F889-430000-0,-3))</f>
        <v/>
      </c>
      <c r="K889" s="19">
        <f>IF(D889&lt;=450000,0,MAX(0,ROUNDDOWN(J889*0.06-MIN(50000,J889)*0.03,-2))+MAX(0,ROUNDDOWN(J889*0.04-MIN(50000,J889)*0.02,-2)))</f>
        <v/>
      </c>
      <c r="L889" s="19">
        <f>I889+K889+E889</f>
        <v/>
      </c>
      <c r="M889" s="19">
        <f>MIN(100000,MAX(0,$B889))</f>
        <v/>
      </c>
      <c r="N889" s="19">
        <f>$B889-M889</f>
        <v/>
      </c>
      <c r="O889" s="19">
        <f>MIN(670000,ROUNDDOWN(MAX(0,N889-430000)*0.0751+47600,0))+MIN(260000,ROUNDDOWN(MAX(0,N889-430000)*0.028+17600,0))+MIN(30000,ROUNDDOWN(MAX(0,N889-430000)*0.0027+1873,0))+IF("いいえ"="はい",MIN(170000,ROUNDDOWN(MAX(0,N889-430000)*0.0243+17800,0)),0)</f>
        <v/>
      </c>
      <c r="P889" s="19">
        <f>IF(""="",215040+O889,"")</f>
        <v/>
      </c>
      <c r="Q889" s="19">
        <f>IF(N889&gt;23500000,NA(),IF(N889&lt;=4890000,1040000,IF(N889&lt;=6550000,670000,620000)))</f>
        <v/>
      </c>
      <c r="R889" s="19">
        <f>MAX(0,ROUNDDOWN(N889-P889-Q889-0,-3))</f>
        <v/>
      </c>
      <c r="S889" s="19">
        <f>IF(R889&lt;=0,0,ROUNDDOWN((R889*LOOKUP(R889,{0,1950001,3300001,6950001,9000001,18000001,40000001},{0.05,0.1,0.2,0.23,0.33,0.4,0.45})-LOOKUP(R889,{0,1950001,3300001,6950001,9000001,18000001,40000001},{0,97500,427500,636000,1536000,2796000,4796000}))*1.021,-2))</f>
        <v/>
      </c>
      <c r="T889" s="19">
        <f>MAX(0,ROUNDDOWN(N889-P889-430000-0,-3))</f>
        <v/>
      </c>
      <c r="U889" s="19">
        <f>IF(N889&lt;=450000,0,MAX(0,ROUNDDOWN(T889*0.06-MIN(50000,T889)*0.03,-2))+MAX(0,ROUNDDOWN(T889*0.04-MIN(50000,T889)*0.02,-2)))</f>
        <v/>
      </c>
      <c r="V889" s="19">
        <f>S889+U889+O889</f>
        <v/>
      </c>
      <c r="W889" s="19">
        <f>MIN(550000,MAX(0,$B889))</f>
        <v/>
      </c>
      <c r="X889" s="19">
        <f>$B889-W889</f>
        <v/>
      </c>
      <c r="Y889" s="19">
        <f>MIN(670000,ROUNDDOWN(MAX(0,X889-430000)*0.0751+47600,0))+MIN(260000,ROUNDDOWN(MAX(0,X889-430000)*0.028+17600,0))+MIN(30000,ROUNDDOWN(MAX(0,X889-430000)*0.0027+1873,0))+IF("いいえ"="はい",MIN(170000,ROUNDDOWN(MAX(0,X889-430000)*0.0243+17800,0)),0)</f>
        <v/>
      </c>
      <c r="Z889" s="19">
        <f>IF(""="",215040+Y889,"")</f>
        <v/>
      </c>
      <c r="AA889" s="19">
        <f>IF(X889&gt;23500000,NA(),IF(X889&lt;=4890000,1040000,IF(X889&lt;=6550000,670000,620000)))</f>
        <v/>
      </c>
      <c r="AB889" s="19">
        <f>MAX(0,ROUNDDOWN(X889-Z889-AA889-0,-3))</f>
        <v/>
      </c>
      <c r="AC889" s="19">
        <f>IF(AB889&lt;=0,0,ROUNDDOWN((AB889*LOOKUP(AB889,{0,1950001,3300001,6950001,9000001,18000001,40000001},{0.05,0.1,0.2,0.23,0.33,0.4,0.45})-LOOKUP(AB889,{0,1950001,3300001,6950001,9000001,18000001,40000001},{0,97500,427500,636000,1536000,2796000,4796000}))*1.021,-2))</f>
        <v/>
      </c>
      <c r="AD889" s="19">
        <f>MAX(0,ROUNDDOWN(X889-Z889-430000-0,-3))</f>
        <v/>
      </c>
      <c r="AE889" s="19">
        <f>IF(X889&lt;=450000,0,MAX(0,ROUNDDOWN(AD889*0.06-MIN(50000,AD889)*0.03,-2))+MAX(0,ROUNDDOWN(AD889*0.04-MIN(50000,AD889)*0.02,-2)))</f>
        <v/>
      </c>
      <c r="AF889" s="19">
        <f>AC889+AE889+Y889</f>
        <v/>
      </c>
      <c r="AG889" s="19">
        <f>MIN(650000,MAX(0,$B889))</f>
        <v/>
      </c>
      <c r="AH889" s="19">
        <f>$B889-AG889</f>
        <v/>
      </c>
      <c r="AI889" s="19">
        <f>MIN(670000,ROUNDDOWN(MAX(0,AH889-430000)*0.0751+47600,0))+MIN(260000,ROUNDDOWN(MAX(0,AH889-430000)*0.028+17600,0))+MIN(30000,ROUNDDOWN(MAX(0,AH889-430000)*0.0027+1873,0))+IF("いいえ"="はい",MIN(170000,ROUNDDOWN(MAX(0,AH889-430000)*0.0243+17800,0)),0)</f>
        <v/>
      </c>
      <c r="AJ889" s="19">
        <f>IF(""="",215040+AI889,"")</f>
        <v/>
      </c>
      <c r="AK889" s="19">
        <f>IF(AH889&gt;23500000,NA(),IF(AH889&lt;=4890000,1040000,IF(AH889&lt;=6550000,670000,620000)))</f>
        <v/>
      </c>
      <c r="AL889" s="19">
        <f>MAX(0,ROUNDDOWN(AH889-AJ889-AK889-0,-3))</f>
        <v/>
      </c>
      <c r="AM889" s="19">
        <f>IF(AL889&lt;=0,0,ROUNDDOWN((AL889*LOOKUP(AL889,{0,1950001,3300001,6950001,9000001,18000001,40000001},{0.05,0.1,0.2,0.23,0.33,0.4,0.45})-LOOKUP(AL889,{0,1950001,3300001,6950001,9000001,18000001,40000001},{0,97500,427500,636000,1536000,2796000,4796000}))*1.021,-2))</f>
        <v/>
      </c>
      <c r="AN889" s="19">
        <f>MAX(0,ROUNDDOWN(AH889-AJ889-430000-0,-3))</f>
        <v/>
      </c>
      <c r="AO889" s="19">
        <f>IF(AH889&lt;=450000,0,MAX(0,ROUNDDOWN(AN889*0.06-MIN(50000,AN889)*0.03,-2))+MAX(0,ROUNDDOWN(AN889*0.04-MIN(50000,AN889)*0.02,-2)))</f>
        <v/>
      </c>
      <c r="AP889" s="19">
        <f>AM889+AO889+AI889</f>
        <v/>
      </c>
      <c r="AQ889" s="19">
        <f>MIN(750000,MAX(0,$B889))</f>
        <v/>
      </c>
      <c r="AR889" s="19">
        <f>$B889-AQ889</f>
        <v/>
      </c>
      <c r="AS889" s="19">
        <f>MIN(670000,ROUNDDOWN(MAX(0,AR889-430000)*0.0751+47600,0))+MIN(260000,ROUNDDOWN(MAX(0,AR889-430000)*0.028+17600,0))+MIN(30000,ROUNDDOWN(MAX(0,AR889-430000)*0.0027+1873,0))+IF("いいえ"="はい",MIN(170000,ROUNDDOWN(MAX(0,AR889-430000)*0.0243+17800,0)),0)</f>
        <v/>
      </c>
      <c r="AT889" s="19">
        <f>IF(""="",215040+AS889,"")</f>
        <v/>
      </c>
      <c r="AU889" s="19">
        <f>IF(AR889&gt;23500000,NA(),IF(AR889&lt;=4890000,1040000,IF(AR889&lt;=6550000,670000,620000)))</f>
        <v/>
      </c>
      <c r="AV889" s="19">
        <f>MAX(0,ROUNDDOWN(AR889-AT889-AU889-0,-3))</f>
        <v/>
      </c>
      <c r="AW889" s="19">
        <f>IF(AV889&lt;=0,0,ROUNDDOWN((AV889*LOOKUP(AV889,{0,1950001,3300001,6950001,9000001,18000001,40000001},{0.05,0.1,0.2,0.23,0.33,0.4,0.45})-LOOKUP(AV889,{0,1950001,3300001,6950001,9000001,18000001,40000001},{0,97500,427500,636000,1536000,2796000,4796000}))*1.021,-2))</f>
        <v/>
      </c>
      <c r="AX889" s="19">
        <f>MAX(0,ROUNDDOWN(AR889-AT889-430000-0,-3))</f>
        <v/>
      </c>
      <c r="AY889" s="19">
        <f>IF(AR889&lt;=450000,0,MAX(0,ROUNDDOWN(AX889*0.06-MIN(50000,AX889)*0.03,-2))+MAX(0,ROUNDDOWN(AX889*0.04-MIN(50000,AX889)*0.02,-2)))</f>
        <v/>
      </c>
      <c r="AZ889" s="19">
        <f>AW889+AY889+AS889</f>
        <v/>
      </c>
    </row>
    <row r="890">
      <c r="A890" t="inlineStr">
        <is>
          <t>1万円刻み</t>
        </is>
      </c>
      <c r="B890" s="19">
        <f>'3_1万円刻み'!$A$873</f>
        <v/>
      </c>
      <c r="C890" s="19">
        <f>MIN(0,MAX(0,$B890))</f>
        <v/>
      </c>
      <c r="D890" s="19">
        <f>$B890-C890</f>
        <v/>
      </c>
      <c r="E890" s="19">
        <f>MIN(670000,ROUNDDOWN(MAX(0,D890-430000)*0.0751+47600,0))+MIN(260000,ROUNDDOWN(MAX(0,D890-430000)*0.028+17600,0))+MIN(30000,ROUNDDOWN(MAX(0,D890-430000)*0.0027+1873,0))+IF("いいえ"="はい",MIN(170000,ROUNDDOWN(MAX(0,D890-430000)*0.0243+17800,0)),0)</f>
        <v/>
      </c>
      <c r="F890" s="19">
        <f>IF(""="",215040+E890,"")</f>
        <v/>
      </c>
      <c r="G890" s="19">
        <f>IF(D890&gt;23500000,NA(),IF(D890&lt;=4890000,1040000,IF(D890&lt;=6550000,670000,620000)))</f>
        <v/>
      </c>
      <c r="H890" s="19">
        <f>MAX(0,ROUNDDOWN(D890-F890-G890-0,-3))</f>
        <v/>
      </c>
      <c r="I890" s="19">
        <f>IF(H890&lt;=0,0,ROUNDDOWN((H890*LOOKUP(H890,{0,1950001,3300001,6950001,9000001,18000001,40000001},{0.05,0.1,0.2,0.23,0.33,0.4,0.45})-LOOKUP(H890,{0,1950001,3300001,6950001,9000001,18000001,40000001},{0,97500,427500,636000,1536000,2796000,4796000}))*1.021,-2))</f>
        <v/>
      </c>
      <c r="J890" s="19">
        <f>MAX(0,ROUNDDOWN(D890-F890-430000-0,-3))</f>
        <v/>
      </c>
      <c r="K890" s="19">
        <f>IF(D890&lt;=450000,0,MAX(0,ROUNDDOWN(J890*0.06-MIN(50000,J890)*0.03,-2))+MAX(0,ROUNDDOWN(J890*0.04-MIN(50000,J890)*0.02,-2)))</f>
        <v/>
      </c>
      <c r="L890" s="19">
        <f>I890+K890+E890</f>
        <v/>
      </c>
      <c r="M890" s="19">
        <f>MIN(100000,MAX(0,$B890))</f>
        <v/>
      </c>
      <c r="N890" s="19">
        <f>$B890-M890</f>
        <v/>
      </c>
      <c r="O890" s="19">
        <f>MIN(670000,ROUNDDOWN(MAX(0,N890-430000)*0.0751+47600,0))+MIN(260000,ROUNDDOWN(MAX(0,N890-430000)*0.028+17600,0))+MIN(30000,ROUNDDOWN(MAX(0,N890-430000)*0.0027+1873,0))+IF("いいえ"="はい",MIN(170000,ROUNDDOWN(MAX(0,N890-430000)*0.0243+17800,0)),0)</f>
        <v/>
      </c>
      <c r="P890" s="19">
        <f>IF(""="",215040+O890,"")</f>
        <v/>
      </c>
      <c r="Q890" s="19">
        <f>IF(N890&gt;23500000,NA(),IF(N890&lt;=4890000,1040000,IF(N890&lt;=6550000,670000,620000)))</f>
        <v/>
      </c>
      <c r="R890" s="19">
        <f>MAX(0,ROUNDDOWN(N890-P890-Q890-0,-3))</f>
        <v/>
      </c>
      <c r="S890" s="19">
        <f>IF(R890&lt;=0,0,ROUNDDOWN((R890*LOOKUP(R890,{0,1950001,3300001,6950001,9000001,18000001,40000001},{0.05,0.1,0.2,0.23,0.33,0.4,0.45})-LOOKUP(R890,{0,1950001,3300001,6950001,9000001,18000001,40000001},{0,97500,427500,636000,1536000,2796000,4796000}))*1.021,-2))</f>
        <v/>
      </c>
      <c r="T890" s="19">
        <f>MAX(0,ROUNDDOWN(N890-P890-430000-0,-3))</f>
        <v/>
      </c>
      <c r="U890" s="19">
        <f>IF(N890&lt;=450000,0,MAX(0,ROUNDDOWN(T890*0.06-MIN(50000,T890)*0.03,-2))+MAX(0,ROUNDDOWN(T890*0.04-MIN(50000,T890)*0.02,-2)))</f>
        <v/>
      </c>
      <c r="V890" s="19">
        <f>S890+U890+O890</f>
        <v/>
      </c>
      <c r="W890" s="19">
        <f>MIN(550000,MAX(0,$B890))</f>
        <v/>
      </c>
      <c r="X890" s="19">
        <f>$B890-W890</f>
        <v/>
      </c>
      <c r="Y890" s="19">
        <f>MIN(670000,ROUNDDOWN(MAX(0,X890-430000)*0.0751+47600,0))+MIN(260000,ROUNDDOWN(MAX(0,X890-430000)*0.028+17600,0))+MIN(30000,ROUNDDOWN(MAX(0,X890-430000)*0.0027+1873,0))+IF("いいえ"="はい",MIN(170000,ROUNDDOWN(MAX(0,X890-430000)*0.0243+17800,0)),0)</f>
        <v/>
      </c>
      <c r="Z890" s="19">
        <f>IF(""="",215040+Y890,"")</f>
        <v/>
      </c>
      <c r="AA890" s="19">
        <f>IF(X890&gt;23500000,NA(),IF(X890&lt;=4890000,1040000,IF(X890&lt;=6550000,670000,620000)))</f>
        <v/>
      </c>
      <c r="AB890" s="19">
        <f>MAX(0,ROUNDDOWN(X890-Z890-AA890-0,-3))</f>
        <v/>
      </c>
      <c r="AC890" s="19">
        <f>IF(AB890&lt;=0,0,ROUNDDOWN((AB890*LOOKUP(AB890,{0,1950001,3300001,6950001,9000001,18000001,40000001},{0.05,0.1,0.2,0.23,0.33,0.4,0.45})-LOOKUP(AB890,{0,1950001,3300001,6950001,9000001,18000001,40000001},{0,97500,427500,636000,1536000,2796000,4796000}))*1.021,-2))</f>
        <v/>
      </c>
      <c r="AD890" s="19">
        <f>MAX(0,ROUNDDOWN(X890-Z890-430000-0,-3))</f>
        <v/>
      </c>
      <c r="AE890" s="19">
        <f>IF(X890&lt;=450000,0,MAX(0,ROUNDDOWN(AD890*0.06-MIN(50000,AD890)*0.03,-2))+MAX(0,ROUNDDOWN(AD890*0.04-MIN(50000,AD890)*0.02,-2)))</f>
        <v/>
      </c>
      <c r="AF890" s="19">
        <f>AC890+AE890+Y890</f>
        <v/>
      </c>
      <c r="AG890" s="19">
        <f>MIN(650000,MAX(0,$B890))</f>
        <v/>
      </c>
      <c r="AH890" s="19">
        <f>$B890-AG890</f>
        <v/>
      </c>
      <c r="AI890" s="19">
        <f>MIN(670000,ROUNDDOWN(MAX(0,AH890-430000)*0.0751+47600,0))+MIN(260000,ROUNDDOWN(MAX(0,AH890-430000)*0.028+17600,0))+MIN(30000,ROUNDDOWN(MAX(0,AH890-430000)*0.0027+1873,0))+IF("いいえ"="はい",MIN(170000,ROUNDDOWN(MAX(0,AH890-430000)*0.0243+17800,0)),0)</f>
        <v/>
      </c>
      <c r="AJ890" s="19">
        <f>IF(""="",215040+AI890,"")</f>
        <v/>
      </c>
      <c r="AK890" s="19">
        <f>IF(AH890&gt;23500000,NA(),IF(AH890&lt;=4890000,1040000,IF(AH890&lt;=6550000,670000,620000)))</f>
        <v/>
      </c>
      <c r="AL890" s="19">
        <f>MAX(0,ROUNDDOWN(AH890-AJ890-AK890-0,-3))</f>
        <v/>
      </c>
      <c r="AM890" s="19">
        <f>IF(AL890&lt;=0,0,ROUNDDOWN((AL890*LOOKUP(AL890,{0,1950001,3300001,6950001,9000001,18000001,40000001},{0.05,0.1,0.2,0.23,0.33,0.4,0.45})-LOOKUP(AL890,{0,1950001,3300001,6950001,9000001,18000001,40000001},{0,97500,427500,636000,1536000,2796000,4796000}))*1.021,-2))</f>
        <v/>
      </c>
      <c r="AN890" s="19">
        <f>MAX(0,ROUNDDOWN(AH890-AJ890-430000-0,-3))</f>
        <v/>
      </c>
      <c r="AO890" s="19">
        <f>IF(AH890&lt;=450000,0,MAX(0,ROUNDDOWN(AN890*0.06-MIN(50000,AN890)*0.03,-2))+MAX(0,ROUNDDOWN(AN890*0.04-MIN(50000,AN890)*0.02,-2)))</f>
        <v/>
      </c>
      <c r="AP890" s="19">
        <f>AM890+AO890+AI890</f>
        <v/>
      </c>
      <c r="AQ890" s="19">
        <f>MIN(750000,MAX(0,$B890))</f>
        <v/>
      </c>
      <c r="AR890" s="19">
        <f>$B890-AQ890</f>
        <v/>
      </c>
      <c r="AS890" s="19">
        <f>MIN(670000,ROUNDDOWN(MAX(0,AR890-430000)*0.0751+47600,0))+MIN(260000,ROUNDDOWN(MAX(0,AR890-430000)*0.028+17600,0))+MIN(30000,ROUNDDOWN(MAX(0,AR890-430000)*0.0027+1873,0))+IF("いいえ"="はい",MIN(170000,ROUNDDOWN(MAX(0,AR890-430000)*0.0243+17800,0)),0)</f>
        <v/>
      </c>
      <c r="AT890" s="19">
        <f>IF(""="",215040+AS890,"")</f>
        <v/>
      </c>
      <c r="AU890" s="19">
        <f>IF(AR890&gt;23500000,NA(),IF(AR890&lt;=4890000,1040000,IF(AR890&lt;=6550000,670000,620000)))</f>
        <v/>
      </c>
      <c r="AV890" s="19">
        <f>MAX(0,ROUNDDOWN(AR890-AT890-AU890-0,-3))</f>
        <v/>
      </c>
      <c r="AW890" s="19">
        <f>IF(AV890&lt;=0,0,ROUNDDOWN((AV890*LOOKUP(AV890,{0,1950001,3300001,6950001,9000001,18000001,40000001},{0.05,0.1,0.2,0.23,0.33,0.4,0.45})-LOOKUP(AV890,{0,1950001,3300001,6950001,9000001,18000001,40000001},{0,97500,427500,636000,1536000,2796000,4796000}))*1.021,-2))</f>
        <v/>
      </c>
      <c r="AX890" s="19">
        <f>MAX(0,ROUNDDOWN(AR890-AT890-430000-0,-3))</f>
        <v/>
      </c>
      <c r="AY890" s="19">
        <f>IF(AR890&lt;=450000,0,MAX(0,ROUNDDOWN(AX890*0.06-MIN(50000,AX890)*0.03,-2))+MAX(0,ROUNDDOWN(AX890*0.04-MIN(50000,AX890)*0.02,-2)))</f>
        <v/>
      </c>
      <c r="AZ890" s="19">
        <f>AW890+AY890+AS890</f>
        <v/>
      </c>
    </row>
    <row r="891">
      <c r="A891" t="inlineStr">
        <is>
          <t>1万円刻み</t>
        </is>
      </c>
      <c r="B891" s="19">
        <f>'3_1万円刻み'!$A$874</f>
        <v/>
      </c>
      <c r="C891" s="19">
        <f>MIN(0,MAX(0,$B891))</f>
        <v/>
      </c>
      <c r="D891" s="19">
        <f>$B891-C891</f>
        <v/>
      </c>
      <c r="E891" s="19">
        <f>MIN(670000,ROUNDDOWN(MAX(0,D891-430000)*0.0751+47600,0))+MIN(260000,ROUNDDOWN(MAX(0,D891-430000)*0.028+17600,0))+MIN(30000,ROUNDDOWN(MAX(0,D891-430000)*0.0027+1873,0))+IF("いいえ"="はい",MIN(170000,ROUNDDOWN(MAX(0,D891-430000)*0.0243+17800,0)),0)</f>
        <v/>
      </c>
      <c r="F891" s="19">
        <f>IF(""="",215040+E891,"")</f>
        <v/>
      </c>
      <c r="G891" s="19">
        <f>IF(D891&gt;23500000,NA(),IF(D891&lt;=4890000,1040000,IF(D891&lt;=6550000,670000,620000)))</f>
        <v/>
      </c>
      <c r="H891" s="19">
        <f>MAX(0,ROUNDDOWN(D891-F891-G891-0,-3))</f>
        <v/>
      </c>
      <c r="I891" s="19">
        <f>IF(H891&lt;=0,0,ROUNDDOWN((H891*LOOKUP(H891,{0,1950001,3300001,6950001,9000001,18000001,40000001},{0.05,0.1,0.2,0.23,0.33,0.4,0.45})-LOOKUP(H891,{0,1950001,3300001,6950001,9000001,18000001,40000001},{0,97500,427500,636000,1536000,2796000,4796000}))*1.021,-2))</f>
        <v/>
      </c>
      <c r="J891" s="19">
        <f>MAX(0,ROUNDDOWN(D891-F891-430000-0,-3))</f>
        <v/>
      </c>
      <c r="K891" s="19">
        <f>IF(D891&lt;=450000,0,MAX(0,ROUNDDOWN(J891*0.06-MIN(50000,J891)*0.03,-2))+MAX(0,ROUNDDOWN(J891*0.04-MIN(50000,J891)*0.02,-2)))</f>
        <v/>
      </c>
      <c r="L891" s="19">
        <f>I891+K891+E891</f>
        <v/>
      </c>
      <c r="M891" s="19">
        <f>MIN(100000,MAX(0,$B891))</f>
        <v/>
      </c>
      <c r="N891" s="19">
        <f>$B891-M891</f>
        <v/>
      </c>
      <c r="O891" s="19">
        <f>MIN(670000,ROUNDDOWN(MAX(0,N891-430000)*0.0751+47600,0))+MIN(260000,ROUNDDOWN(MAX(0,N891-430000)*0.028+17600,0))+MIN(30000,ROUNDDOWN(MAX(0,N891-430000)*0.0027+1873,0))+IF("いいえ"="はい",MIN(170000,ROUNDDOWN(MAX(0,N891-430000)*0.0243+17800,0)),0)</f>
        <v/>
      </c>
      <c r="P891" s="19">
        <f>IF(""="",215040+O891,"")</f>
        <v/>
      </c>
      <c r="Q891" s="19">
        <f>IF(N891&gt;23500000,NA(),IF(N891&lt;=4890000,1040000,IF(N891&lt;=6550000,670000,620000)))</f>
        <v/>
      </c>
      <c r="R891" s="19">
        <f>MAX(0,ROUNDDOWN(N891-P891-Q891-0,-3))</f>
        <v/>
      </c>
      <c r="S891" s="19">
        <f>IF(R891&lt;=0,0,ROUNDDOWN((R891*LOOKUP(R891,{0,1950001,3300001,6950001,9000001,18000001,40000001},{0.05,0.1,0.2,0.23,0.33,0.4,0.45})-LOOKUP(R891,{0,1950001,3300001,6950001,9000001,18000001,40000001},{0,97500,427500,636000,1536000,2796000,4796000}))*1.021,-2))</f>
        <v/>
      </c>
      <c r="T891" s="19">
        <f>MAX(0,ROUNDDOWN(N891-P891-430000-0,-3))</f>
        <v/>
      </c>
      <c r="U891" s="19">
        <f>IF(N891&lt;=450000,0,MAX(0,ROUNDDOWN(T891*0.06-MIN(50000,T891)*0.03,-2))+MAX(0,ROUNDDOWN(T891*0.04-MIN(50000,T891)*0.02,-2)))</f>
        <v/>
      </c>
      <c r="V891" s="19">
        <f>S891+U891+O891</f>
        <v/>
      </c>
      <c r="W891" s="19">
        <f>MIN(550000,MAX(0,$B891))</f>
        <v/>
      </c>
      <c r="X891" s="19">
        <f>$B891-W891</f>
        <v/>
      </c>
      <c r="Y891" s="19">
        <f>MIN(670000,ROUNDDOWN(MAX(0,X891-430000)*0.0751+47600,0))+MIN(260000,ROUNDDOWN(MAX(0,X891-430000)*0.028+17600,0))+MIN(30000,ROUNDDOWN(MAX(0,X891-430000)*0.0027+1873,0))+IF("いいえ"="はい",MIN(170000,ROUNDDOWN(MAX(0,X891-430000)*0.0243+17800,0)),0)</f>
        <v/>
      </c>
      <c r="Z891" s="19">
        <f>IF(""="",215040+Y891,"")</f>
        <v/>
      </c>
      <c r="AA891" s="19">
        <f>IF(X891&gt;23500000,NA(),IF(X891&lt;=4890000,1040000,IF(X891&lt;=6550000,670000,620000)))</f>
        <v/>
      </c>
      <c r="AB891" s="19">
        <f>MAX(0,ROUNDDOWN(X891-Z891-AA891-0,-3))</f>
        <v/>
      </c>
      <c r="AC891" s="19">
        <f>IF(AB891&lt;=0,0,ROUNDDOWN((AB891*LOOKUP(AB891,{0,1950001,3300001,6950001,9000001,18000001,40000001},{0.05,0.1,0.2,0.23,0.33,0.4,0.45})-LOOKUP(AB891,{0,1950001,3300001,6950001,9000001,18000001,40000001},{0,97500,427500,636000,1536000,2796000,4796000}))*1.021,-2))</f>
        <v/>
      </c>
      <c r="AD891" s="19">
        <f>MAX(0,ROUNDDOWN(X891-Z891-430000-0,-3))</f>
        <v/>
      </c>
      <c r="AE891" s="19">
        <f>IF(X891&lt;=450000,0,MAX(0,ROUNDDOWN(AD891*0.06-MIN(50000,AD891)*0.03,-2))+MAX(0,ROUNDDOWN(AD891*0.04-MIN(50000,AD891)*0.02,-2)))</f>
        <v/>
      </c>
      <c r="AF891" s="19">
        <f>AC891+AE891+Y891</f>
        <v/>
      </c>
      <c r="AG891" s="19">
        <f>MIN(650000,MAX(0,$B891))</f>
        <v/>
      </c>
      <c r="AH891" s="19">
        <f>$B891-AG891</f>
        <v/>
      </c>
      <c r="AI891" s="19">
        <f>MIN(670000,ROUNDDOWN(MAX(0,AH891-430000)*0.0751+47600,0))+MIN(260000,ROUNDDOWN(MAX(0,AH891-430000)*0.028+17600,0))+MIN(30000,ROUNDDOWN(MAX(0,AH891-430000)*0.0027+1873,0))+IF("いいえ"="はい",MIN(170000,ROUNDDOWN(MAX(0,AH891-430000)*0.0243+17800,0)),0)</f>
        <v/>
      </c>
      <c r="AJ891" s="19">
        <f>IF(""="",215040+AI891,"")</f>
        <v/>
      </c>
      <c r="AK891" s="19">
        <f>IF(AH891&gt;23500000,NA(),IF(AH891&lt;=4890000,1040000,IF(AH891&lt;=6550000,670000,620000)))</f>
        <v/>
      </c>
      <c r="AL891" s="19">
        <f>MAX(0,ROUNDDOWN(AH891-AJ891-AK891-0,-3))</f>
        <v/>
      </c>
      <c r="AM891" s="19">
        <f>IF(AL891&lt;=0,0,ROUNDDOWN((AL891*LOOKUP(AL891,{0,1950001,3300001,6950001,9000001,18000001,40000001},{0.05,0.1,0.2,0.23,0.33,0.4,0.45})-LOOKUP(AL891,{0,1950001,3300001,6950001,9000001,18000001,40000001},{0,97500,427500,636000,1536000,2796000,4796000}))*1.021,-2))</f>
        <v/>
      </c>
      <c r="AN891" s="19">
        <f>MAX(0,ROUNDDOWN(AH891-AJ891-430000-0,-3))</f>
        <v/>
      </c>
      <c r="AO891" s="19">
        <f>IF(AH891&lt;=450000,0,MAX(0,ROUNDDOWN(AN891*0.06-MIN(50000,AN891)*0.03,-2))+MAX(0,ROUNDDOWN(AN891*0.04-MIN(50000,AN891)*0.02,-2)))</f>
        <v/>
      </c>
      <c r="AP891" s="19">
        <f>AM891+AO891+AI891</f>
        <v/>
      </c>
      <c r="AQ891" s="19">
        <f>MIN(750000,MAX(0,$B891))</f>
        <v/>
      </c>
      <c r="AR891" s="19">
        <f>$B891-AQ891</f>
        <v/>
      </c>
      <c r="AS891" s="19">
        <f>MIN(670000,ROUNDDOWN(MAX(0,AR891-430000)*0.0751+47600,0))+MIN(260000,ROUNDDOWN(MAX(0,AR891-430000)*0.028+17600,0))+MIN(30000,ROUNDDOWN(MAX(0,AR891-430000)*0.0027+1873,0))+IF("いいえ"="はい",MIN(170000,ROUNDDOWN(MAX(0,AR891-430000)*0.0243+17800,0)),0)</f>
        <v/>
      </c>
      <c r="AT891" s="19">
        <f>IF(""="",215040+AS891,"")</f>
        <v/>
      </c>
      <c r="AU891" s="19">
        <f>IF(AR891&gt;23500000,NA(),IF(AR891&lt;=4890000,1040000,IF(AR891&lt;=6550000,670000,620000)))</f>
        <v/>
      </c>
      <c r="AV891" s="19">
        <f>MAX(0,ROUNDDOWN(AR891-AT891-AU891-0,-3))</f>
        <v/>
      </c>
      <c r="AW891" s="19">
        <f>IF(AV891&lt;=0,0,ROUNDDOWN((AV891*LOOKUP(AV891,{0,1950001,3300001,6950001,9000001,18000001,40000001},{0.05,0.1,0.2,0.23,0.33,0.4,0.45})-LOOKUP(AV891,{0,1950001,3300001,6950001,9000001,18000001,40000001},{0,97500,427500,636000,1536000,2796000,4796000}))*1.021,-2))</f>
        <v/>
      </c>
      <c r="AX891" s="19">
        <f>MAX(0,ROUNDDOWN(AR891-AT891-430000-0,-3))</f>
        <v/>
      </c>
      <c r="AY891" s="19">
        <f>IF(AR891&lt;=450000,0,MAX(0,ROUNDDOWN(AX891*0.06-MIN(50000,AX891)*0.03,-2))+MAX(0,ROUNDDOWN(AX891*0.04-MIN(50000,AX891)*0.02,-2)))</f>
        <v/>
      </c>
      <c r="AZ891" s="19">
        <f>AW891+AY891+AS891</f>
        <v/>
      </c>
    </row>
    <row r="892">
      <c r="A892" t="inlineStr">
        <is>
          <t>1万円刻み</t>
        </is>
      </c>
      <c r="B892" s="19">
        <f>'3_1万円刻み'!$A$875</f>
        <v/>
      </c>
      <c r="C892" s="19">
        <f>MIN(0,MAX(0,$B892))</f>
        <v/>
      </c>
      <c r="D892" s="19">
        <f>$B892-C892</f>
        <v/>
      </c>
      <c r="E892" s="19">
        <f>MIN(670000,ROUNDDOWN(MAX(0,D892-430000)*0.0751+47600,0))+MIN(260000,ROUNDDOWN(MAX(0,D892-430000)*0.028+17600,0))+MIN(30000,ROUNDDOWN(MAX(0,D892-430000)*0.0027+1873,0))+IF("いいえ"="はい",MIN(170000,ROUNDDOWN(MAX(0,D892-430000)*0.0243+17800,0)),0)</f>
        <v/>
      </c>
      <c r="F892" s="19">
        <f>IF(""="",215040+E892,"")</f>
        <v/>
      </c>
      <c r="G892" s="19">
        <f>IF(D892&gt;23500000,NA(),IF(D892&lt;=4890000,1040000,IF(D892&lt;=6550000,670000,620000)))</f>
        <v/>
      </c>
      <c r="H892" s="19">
        <f>MAX(0,ROUNDDOWN(D892-F892-G892-0,-3))</f>
        <v/>
      </c>
      <c r="I892" s="19">
        <f>IF(H892&lt;=0,0,ROUNDDOWN((H892*LOOKUP(H892,{0,1950001,3300001,6950001,9000001,18000001,40000001},{0.05,0.1,0.2,0.23,0.33,0.4,0.45})-LOOKUP(H892,{0,1950001,3300001,6950001,9000001,18000001,40000001},{0,97500,427500,636000,1536000,2796000,4796000}))*1.021,-2))</f>
        <v/>
      </c>
      <c r="J892" s="19">
        <f>MAX(0,ROUNDDOWN(D892-F892-430000-0,-3))</f>
        <v/>
      </c>
      <c r="K892" s="19">
        <f>IF(D892&lt;=450000,0,MAX(0,ROUNDDOWN(J892*0.06-MIN(50000,J892)*0.03,-2))+MAX(0,ROUNDDOWN(J892*0.04-MIN(50000,J892)*0.02,-2)))</f>
        <v/>
      </c>
      <c r="L892" s="19">
        <f>I892+K892+E892</f>
        <v/>
      </c>
      <c r="M892" s="19">
        <f>MIN(100000,MAX(0,$B892))</f>
        <v/>
      </c>
      <c r="N892" s="19">
        <f>$B892-M892</f>
        <v/>
      </c>
      <c r="O892" s="19">
        <f>MIN(670000,ROUNDDOWN(MAX(0,N892-430000)*0.0751+47600,0))+MIN(260000,ROUNDDOWN(MAX(0,N892-430000)*0.028+17600,0))+MIN(30000,ROUNDDOWN(MAX(0,N892-430000)*0.0027+1873,0))+IF("いいえ"="はい",MIN(170000,ROUNDDOWN(MAX(0,N892-430000)*0.0243+17800,0)),0)</f>
        <v/>
      </c>
      <c r="P892" s="19">
        <f>IF(""="",215040+O892,"")</f>
        <v/>
      </c>
      <c r="Q892" s="19">
        <f>IF(N892&gt;23500000,NA(),IF(N892&lt;=4890000,1040000,IF(N892&lt;=6550000,670000,620000)))</f>
        <v/>
      </c>
      <c r="R892" s="19">
        <f>MAX(0,ROUNDDOWN(N892-P892-Q892-0,-3))</f>
        <v/>
      </c>
      <c r="S892" s="19">
        <f>IF(R892&lt;=0,0,ROUNDDOWN((R892*LOOKUP(R892,{0,1950001,3300001,6950001,9000001,18000001,40000001},{0.05,0.1,0.2,0.23,0.33,0.4,0.45})-LOOKUP(R892,{0,1950001,3300001,6950001,9000001,18000001,40000001},{0,97500,427500,636000,1536000,2796000,4796000}))*1.021,-2))</f>
        <v/>
      </c>
      <c r="T892" s="19">
        <f>MAX(0,ROUNDDOWN(N892-P892-430000-0,-3))</f>
        <v/>
      </c>
      <c r="U892" s="19">
        <f>IF(N892&lt;=450000,0,MAX(0,ROUNDDOWN(T892*0.06-MIN(50000,T892)*0.03,-2))+MAX(0,ROUNDDOWN(T892*0.04-MIN(50000,T892)*0.02,-2)))</f>
        <v/>
      </c>
      <c r="V892" s="19">
        <f>S892+U892+O892</f>
        <v/>
      </c>
      <c r="W892" s="19">
        <f>MIN(550000,MAX(0,$B892))</f>
        <v/>
      </c>
      <c r="X892" s="19">
        <f>$B892-W892</f>
        <v/>
      </c>
      <c r="Y892" s="19">
        <f>MIN(670000,ROUNDDOWN(MAX(0,X892-430000)*0.0751+47600,0))+MIN(260000,ROUNDDOWN(MAX(0,X892-430000)*0.028+17600,0))+MIN(30000,ROUNDDOWN(MAX(0,X892-430000)*0.0027+1873,0))+IF("いいえ"="はい",MIN(170000,ROUNDDOWN(MAX(0,X892-430000)*0.0243+17800,0)),0)</f>
        <v/>
      </c>
      <c r="Z892" s="19">
        <f>IF(""="",215040+Y892,"")</f>
        <v/>
      </c>
      <c r="AA892" s="19">
        <f>IF(X892&gt;23500000,NA(),IF(X892&lt;=4890000,1040000,IF(X892&lt;=6550000,670000,620000)))</f>
        <v/>
      </c>
      <c r="AB892" s="19">
        <f>MAX(0,ROUNDDOWN(X892-Z892-AA892-0,-3))</f>
        <v/>
      </c>
      <c r="AC892" s="19">
        <f>IF(AB892&lt;=0,0,ROUNDDOWN((AB892*LOOKUP(AB892,{0,1950001,3300001,6950001,9000001,18000001,40000001},{0.05,0.1,0.2,0.23,0.33,0.4,0.45})-LOOKUP(AB892,{0,1950001,3300001,6950001,9000001,18000001,40000001},{0,97500,427500,636000,1536000,2796000,4796000}))*1.021,-2))</f>
        <v/>
      </c>
      <c r="AD892" s="19">
        <f>MAX(0,ROUNDDOWN(X892-Z892-430000-0,-3))</f>
        <v/>
      </c>
      <c r="AE892" s="19">
        <f>IF(X892&lt;=450000,0,MAX(0,ROUNDDOWN(AD892*0.06-MIN(50000,AD892)*0.03,-2))+MAX(0,ROUNDDOWN(AD892*0.04-MIN(50000,AD892)*0.02,-2)))</f>
        <v/>
      </c>
      <c r="AF892" s="19">
        <f>AC892+AE892+Y892</f>
        <v/>
      </c>
      <c r="AG892" s="19">
        <f>MIN(650000,MAX(0,$B892))</f>
        <v/>
      </c>
      <c r="AH892" s="19">
        <f>$B892-AG892</f>
        <v/>
      </c>
      <c r="AI892" s="19">
        <f>MIN(670000,ROUNDDOWN(MAX(0,AH892-430000)*0.0751+47600,0))+MIN(260000,ROUNDDOWN(MAX(0,AH892-430000)*0.028+17600,0))+MIN(30000,ROUNDDOWN(MAX(0,AH892-430000)*0.0027+1873,0))+IF("いいえ"="はい",MIN(170000,ROUNDDOWN(MAX(0,AH892-430000)*0.0243+17800,0)),0)</f>
        <v/>
      </c>
      <c r="AJ892" s="19">
        <f>IF(""="",215040+AI892,"")</f>
        <v/>
      </c>
      <c r="AK892" s="19">
        <f>IF(AH892&gt;23500000,NA(),IF(AH892&lt;=4890000,1040000,IF(AH892&lt;=6550000,670000,620000)))</f>
        <v/>
      </c>
      <c r="AL892" s="19">
        <f>MAX(0,ROUNDDOWN(AH892-AJ892-AK892-0,-3))</f>
        <v/>
      </c>
      <c r="AM892" s="19">
        <f>IF(AL892&lt;=0,0,ROUNDDOWN((AL892*LOOKUP(AL892,{0,1950001,3300001,6950001,9000001,18000001,40000001},{0.05,0.1,0.2,0.23,0.33,0.4,0.45})-LOOKUP(AL892,{0,1950001,3300001,6950001,9000001,18000001,40000001},{0,97500,427500,636000,1536000,2796000,4796000}))*1.021,-2))</f>
        <v/>
      </c>
      <c r="AN892" s="19">
        <f>MAX(0,ROUNDDOWN(AH892-AJ892-430000-0,-3))</f>
        <v/>
      </c>
      <c r="AO892" s="19">
        <f>IF(AH892&lt;=450000,0,MAX(0,ROUNDDOWN(AN892*0.06-MIN(50000,AN892)*0.03,-2))+MAX(0,ROUNDDOWN(AN892*0.04-MIN(50000,AN892)*0.02,-2)))</f>
        <v/>
      </c>
      <c r="AP892" s="19">
        <f>AM892+AO892+AI892</f>
        <v/>
      </c>
      <c r="AQ892" s="19">
        <f>MIN(750000,MAX(0,$B892))</f>
        <v/>
      </c>
      <c r="AR892" s="19">
        <f>$B892-AQ892</f>
        <v/>
      </c>
      <c r="AS892" s="19">
        <f>MIN(670000,ROUNDDOWN(MAX(0,AR892-430000)*0.0751+47600,0))+MIN(260000,ROUNDDOWN(MAX(0,AR892-430000)*0.028+17600,0))+MIN(30000,ROUNDDOWN(MAX(0,AR892-430000)*0.0027+1873,0))+IF("いいえ"="はい",MIN(170000,ROUNDDOWN(MAX(0,AR892-430000)*0.0243+17800,0)),0)</f>
        <v/>
      </c>
      <c r="AT892" s="19">
        <f>IF(""="",215040+AS892,"")</f>
        <v/>
      </c>
      <c r="AU892" s="19">
        <f>IF(AR892&gt;23500000,NA(),IF(AR892&lt;=4890000,1040000,IF(AR892&lt;=6550000,670000,620000)))</f>
        <v/>
      </c>
      <c r="AV892" s="19">
        <f>MAX(0,ROUNDDOWN(AR892-AT892-AU892-0,-3))</f>
        <v/>
      </c>
      <c r="AW892" s="19">
        <f>IF(AV892&lt;=0,0,ROUNDDOWN((AV892*LOOKUP(AV892,{0,1950001,3300001,6950001,9000001,18000001,40000001},{0.05,0.1,0.2,0.23,0.33,0.4,0.45})-LOOKUP(AV892,{0,1950001,3300001,6950001,9000001,18000001,40000001},{0,97500,427500,636000,1536000,2796000,4796000}))*1.021,-2))</f>
        <v/>
      </c>
      <c r="AX892" s="19">
        <f>MAX(0,ROUNDDOWN(AR892-AT892-430000-0,-3))</f>
        <v/>
      </c>
      <c r="AY892" s="19">
        <f>IF(AR892&lt;=450000,0,MAX(0,ROUNDDOWN(AX892*0.06-MIN(50000,AX892)*0.03,-2))+MAX(0,ROUNDDOWN(AX892*0.04-MIN(50000,AX892)*0.02,-2)))</f>
        <v/>
      </c>
      <c r="AZ892" s="19">
        <f>AW892+AY892+AS892</f>
        <v/>
      </c>
    </row>
    <row r="893">
      <c r="A893" t="inlineStr">
        <is>
          <t>1万円刻み</t>
        </is>
      </c>
      <c r="B893" s="19">
        <f>'3_1万円刻み'!$A$876</f>
        <v/>
      </c>
      <c r="C893" s="19">
        <f>MIN(0,MAX(0,$B893))</f>
        <v/>
      </c>
      <c r="D893" s="19">
        <f>$B893-C893</f>
        <v/>
      </c>
      <c r="E893" s="19">
        <f>MIN(670000,ROUNDDOWN(MAX(0,D893-430000)*0.0751+47600,0))+MIN(260000,ROUNDDOWN(MAX(0,D893-430000)*0.028+17600,0))+MIN(30000,ROUNDDOWN(MAX(0,D893-430000)*0.0027+1873,0))+IF("いいえ"="はい",MIN(170000,ROUNDDOWN(MAX(0,D893-430000)*0.0243+17800,0)),0)</f>
        <v/>
      </c>
      <c r="F893" s="19">
        <f>IF(""="",215040+E893,"")</f>
        <v/>
      </c>
      <c r="G893" s="19">
        <f>IF(D893&gt;23500000,NA(),IF(D893&lt;=4890000,1040000,IF(D893&lt;=6550000,670000,620000)))</f>
        <v/>
      </c>
      <c r="H893" s="19">
        <f>MAX(0,ROUNDDOWN(D893-F893-G893-0,-3))</f>
        <v/>
      </c>
      <c r="I893" s="19">
        <f>IF(H893&lt;=0,0,ROUNDDOWN((H893*LOOKUP(H893,{0,1950001,3300001,6950001,9000001,18000001,40000001},{0.05,0.1,0.2,0.23,0.33,0.4,0.45})-LOOKUP(H893,{0,1950001,3300001,6950001,9000001,18000001,40000001},{0,97500,427500,636000,1536000,2796000,4796000}))*1.021,-2))</f>
        <v/>
      </c>
      <c r="J893" s="19">
        <f>MAX(0,ROUNDDOWN(D893-F893-430000-0,-3))</f>
        <v/>
      </c>
      <c r="K893" s="19">
        <f>IF(D893&lt;=450000,0,MAX(0,ROUNDDOWN(J893*0.06-MIN(50000,J893)*0.03,-2))+MAX(0,ROUNDDOWN(J893*0.04-MIN(50000,J893)*0.02,-2)))</f>
        <v/>
      </c>
      <c r="L893" s="19">
        <f>I893+K893+E893</f>
        <v/>
      </c>
      <c r="M893" s="19">
        <f>MIN(100000,MAX(0,$B893))</f>
        <v/>
      </c>
      <c r="N893" s="19">
        <f>$B893-M893</f>
        <v/>
      </c>
      <c r="O893" s="19">
        <f>MIN(670000,ROUNDDOWN(MAX(0,N893-430000)*0.0751+47600,0))+MIN(260000,ROUNDDOWN(MAX(0,N893-430000)*0.028+17600,0))+MIN(30000,ROUNDDOWN(MAX(0,N893-430000)*0.0027+1873,0))+IF("いいえ"="はい",MIN(170000,ROUNDDOWN(MAX(0,N893-430000)*0.0243+17800,0)),0)</f>
        <v/>
      </c>
      <c r="P893" s="19">
        <f>IF(""="",215040+O893,"")</f>
        <v/>
      </c>
      <c r="Q893" s="19">
        <f>IF(N893&gt;23500000,NA(),IF(N893&lt;=4890000,1040000,IF(N893&lt;=6550000,670000,620000)))</f>
        <v/>
      </c>
      <c r="R893" s="19">
        <f>MAX(0,ROUNDDOWN(N893-P893-Q893-0,-3))</f>
        <v/>
      </c>
      <c r="S893" s="19">
        <f>IF(R893&lt;=0,0,ROUNDDOWN((R893*LOOKUP(R893,{0,1950001,3300001,6950001,9000001,18000001,40000001},{0.05,0.1,0.2,0.23,0.33,0.4,0.45})-LOOKUP(R893,{0,1950001,3300001,6950001,9000001,18000001,40000001},{0,97500,427500,636000,1536000,2796000,4796000}))*1.021,-2))</f>
        <v/>
      </c>
      <c r="T893" s="19">
        <f>MAX(0,ROUNDDOWN(N893-P893-430000-0,-3))</f>
        <v/>
      </c>
      <c r="U893" s="19">
        <f>IF(N893&lt;=450000,0,MAX(0,ROUNDDOWN(T893*0.06-MIN(50000,T893)*0.03,-2))+MAX(0,ROUNDDOWN(T893*0.04-MIN(50000,T893)*0.02,-2)))</f>
        <v/>
      </c>
      <c r="V893" s="19">
        <f>S893+U893+O893</f>
        <v/>
      </c>
      <c r="W893" s="19">
        <f>MIN(550000,MAX(0,$B893))</f>
        <v/>
      </c>
      <c r="X893" s="19">
        <f>$B893-W893</f>
        <v/>
      </c>
      <c r="Y893" s="19">
        <f>MIN(670000,ROUNDDOWN(MAX(0,X893-430000)*0.0751+47600,0))+MIN(260000,ROUNDDOWN(MAX(0,X893-430000)*0.028+17600,0))+MIN(30000,ROUNDDOWN(MAX(0,X893-430000)*0.0027+1873,0))+IF("いいえ"="はい",MIN(170000,ROUNDDOWN(MAX(0,X893-430000)*0.0243+17800,0)),0)</f>
        <v/>
      </c>
      <c r="Z893" s="19">
        <f>IF(""="",215040+Y893,"")</f>
        <v/>
      </c>
      <c r="AA893" s="19">
        <f>IF(X893&gt;23500000,NA(),IF(X893&lt;=4890000,1040000,IF(X893&lt;=6550000,670000,620000)))</f>
        <v/>
      </c>
      <c r="AB893" s="19">
        <f>MAX(0,ROUNDDOWN(X893-Z893-AA893-0,-3))</f>
        <v/>
      </c>
      <c r="AC893" s="19">
        <f>IF(AB893&lt;=0,0,ROUNDDOWN((AB893*LOOKUP(AB893,{0,1950001,3300001,6950001,9000001,18000001,40000001},{0.05,0.1,0.2,0.23,0.33,0.4,0.45})-LOOKUP(AB893,{0,1950001,3300001,6950001,9000001,18000001,40000001},{0,97500,427500,636000,1536000,2796000,4796000}))*1.021,-2))</f>
        <v/>
      </c>
      <c r="AD893" s="19">
        <f>MAX(0,ROUNDDOWN(X893-Z893-430000-0,-3))</f>
        <v/>
      </c>
      <c r="AE893" s="19">
        <f>IF(X893&lt;=450000,0,MAX(0,ROUNDDOWN(AD893*0.06-MIN(50000,AD893)*0.03,-2))+MAX(0,ROUNDDOWN(AD893*0.04-MIN(50000,AD893)*0.02,-2)))</f>
        <v/>
      </c>
      <c r="AF893" s="19">
        <f>AC893+AE893+Y893</f>
        <v/>
      </c>
      <c r="AG893" s="19">
        <f>MIN(650000,MAX(0,$B893))</f>
        <v/>
      </c>
      <c r="AH893" s="19">
        <f>$B893-AG893</f>
        <v/>
      </c>
      <c r="AI893" s="19">
        <f>MIN(670000,ROUNDDOWN(MAX(0,AH893-430000)*0.0751+47600,0))+MIN(260000,ROUNDDOWN(MAX(0,AH893-430000)*0.028+17600,0))+MIN(30000,ROUNDDOWN(MAX(0,AH893-430000)*0.0027+1873,0))+IF("いいえ"="はい",MIN(170000,ROUNDDOWN(MAX(0,AH893-430000)*0.0243+17800,0)),0)</f>
        <v/>
      </c>
      <c r="AJ893" s="19">
        <f>IF(""="",215040+AI893,"")</f>
        <v/>
      </c>
      <c r="AK893" s="19">
        <f>IF(AH893&gt;23500000,NA(),IF(AH893&lt;=4890000,1040000,IF(AH893&lt;=6550000,670000,620000)))</f>
        <v/>
      </c>
      <c r="AL893" s="19">
        <f>MAX(0,ROUNDDOWN(AH893-AJ893-AK893-0,-3))</f>
        <v/>
      </c>
      <c r="AM893" s="19">
        <f>IF(AL893&lt;=0,0,ROUNDDOWN((AL893*LOOKUP(AL893,{0,1950001,3300001,6950001,9000001,18000001,40000001},{0.05,0.1,0.2,0.23,0.33,0.4,0.45})-LOOKUP(AL893,{0,1950001,3300001,6950001,9000001,18000001,40000001},{0,97500,427500,636000,1536000,2796000,4796000}))*1.021,-2))</f>
        <v/>
      </c>
      <c r="AN893" s="19">
        <f>MAX(0,ROUNDDOWN(AH893-AJ893-430000-0,-3))</f>
        <v/>
      </c>
      <c r="AO893" s="19">
        <f>IF(AH893&lt;=450000,0,MAX(0,ROUNDDOWN(AN893*0.06-MIN(50000,AN893)*0.03,-2))+MAX(0,ROUNDDOWN(AN893*0.04-MIN(50000,AN893)*0.02,-2)))</f>
        <v/>
      </c>
      <c r="AP893" s="19">
        <f>AM893+AO893+AI893</f>
        <v/>
      </c>
      <c r="AQ893" s="19">
        <f>MIN(750000,MAX(0,$B893))</f>
        <v/>
      </c>
      <c r="AR893" s="19">
        <f>$B893-AQ893</f>
        <v/>
      </c>
      <c r="AS893" s="19">
        <f>MIN(670000,ROUNDDOWN(MAX(0,AR893-430000)*0.0751+47600,0))+MIN(260000,ROUNDDOWN(MAX(0,AR893-430000)*0.028+17600,0))+MIN(30000,ROUNDDOWN(MAX(0,AR893-430000)*0.0027+1873,0))+IF("いいえ"="はい",MIN(170000,ROUNDDOWN(MAX(0,AR893-430000)*0.0243+17800,0)),0)</f>
        <v/>
      </c>
      <c r="AT893" s="19">
        <f>IF(""="",215040+AS893,"")</f>
        <v/>
      </c>
      <c r="AU893" s="19">
        <f>IF(AR893&gt;23500000,NA(),IF(AR893&lt;=4890000,1040000,IF(AR893&lt;=6550000,670000,620000)))</f>
        <v/>
      </c>
      <c r="AV893" s="19">
        <f>MAX(0,ROUNDDOWN(AR893-AT893-AU893-0,-3))</f>
        <v/>
      </c>
      <c r="AW893" s="19">
        <f>IF(AV893&lt;=0,0,ROUNDDOWN((AV893*LOOKUP(AV893,{0,1950001,3300001,6950001,9000001,18000001,40000001},{0.05,0.1,0.2,0.23,0.33,0.4,0.45})-LOOKUP(AV893,{0,1950001,3300001,6950001,9000001,18000001,40000001},{0,97500,427500,636000,1536000,2796000,4796000}))*1.021,-2))</f>
        <v/>
      </c>
      <c r="AX893" s="19">
        <f>MAX(0,ROUNDDOWN(AR893-AT893-430000-0,-3))</f>
        <v/>
      </c>
      <c r="AY893" s="19">
        <f>IF(AR893&lt;=450000,0,MAX(0,ROUNDDOWN(AX893*0.06-MIN(50000,AX893)*0.03,-2))+MAX(0,ROUNDDOWN(AX893*0.04-MIN(50000,AX893)*0.02,-2)))</f>
        <v/>
      </c>
      <c r="AZ893" s="19">
        <f>AW893+AY893+AS893</f>
        <v/>
      </c>
    </row>
    <row r="894">
      <c r="A894" t="inlineStr">
        <is>
          <t>1万円刻み</t>
        </is>
      </c>
      <c r="B894" s="19">
        <f>'3_1万円刻み'!$A$877</f>
        <v/>
      </c>
      <c r="C894" s="19">
        <f>MIN(0,MAX(0,$B894))</f>
        <v/>
      </c>
      <c r="D894" s="19">
        <f>$B894-C894</f>
        <v/>
      </c>
      <c r="E894" s="19">
        <f>MIN(670000,ROUNDDOWN(MAX(0,D894-430000)*0.0751+47600,0))+MIN(260000,ROUNDDOWN(MAX(0,D894-430000)*0.028+17600,0))+MIN(30000,ROUNDDOWN(MAX(0,D894-430000)*0.0027+1873,0))+IF("いいえ"="はい",MIN(170000,ROUNDDOWN(MAX(0,D894-430000)*0.0243+17800,0)),0)</f>
        <v/>
      </c>
      <c r="F894" s="19">
        <f>IF(""="",215040+E894,"")</f>
        <v/>
      </c>
      <c r="G894" s="19">
        <f>IF(D894&gt;23500000,NA(),IF(D894&lt;=4890000,1040000,IF(D894&lt;=6550000,670000,620000)))</f>
        <v/>
      </c>
      <c r="H894" s="19">
        <f>MAX(0,ROUNDDOWN(D894-F894-G894-0,-3))</f>
        <v/>
      </c>
      <c r="I894" s="19">
        <f>IF(H894&lt;=0,0,ROUNDDOWN((H894*LOOKUP(H894,{0,1950001,3300001,6950001,9000001,18000001,40000001},{0.05,0.1,0.2,0.23,0.33,0.4,0.45})-LOOKUP(H894,{0,1950001,3300001,6950001,9000001,18000001,40000001},{0,97500,427500,636000,1536000,2796000,4796000}))*1.021,-2))</f>
        <v/>
      </c>
      <c r="J894" s="19">
        <f>MAX(0,ROUNDDOWN(D894-F894-430000-0,-3))</f>
        <v/>
      </c>
      <c r="K894" s="19">
        <f>IF(D894&lt;=450000,0,MAX(0,ROUNDDOWN(J894*0.06-MIN(50000,J894)*0.03,-2))+MAX(0,ROUNDDOWN(J894*0.04-MIN(50000,J894)*0.02,-2)))</f>
        <v/>
      </c>
      <c r="L894" s="19">
        <f>I894+K894+E894</f>
        <v/>
      </c>
      <c r="M894" s="19">
        <f>MIN(100000,MAX(0,$B894))</f>
        <v/>
      </c>
      <c r="N894" s="19">
        <f>$B894-M894</f>
        <v/>
      </c>
      <c r="O894" s="19">
        <f>MIN(670000,ROUNDDOWN(MAX(0,N894-430000)*0.0751+47600,0))+MIN(260000,ROUNDDOWN(MAX(0,N894-430000)*0.028+17600,0))+MIN(30000,ROUNDDOWN(MAX(0,N894-430000)*0.0027+1873,0))+IF("いいえ"="はい",MIN(170000,ROUNDDOWN(MAX(0,N894-430000)*0.0243+17800,0)),0)</f>
        <v/>
      </c>
      <c r="P894" s="19">
        <f>IF(""="",215040+O894,"")</f>
        <v/>
      </c>
      <c r="Q894" s="19">
        <f>IF(N894&gt;23500000,NA(),IF(N894&lt;=4890000,1040000,IF(N894&lt;=6550000,670000,620000)))</f>
        <v/>
      </c>
      <c r="R894" s="19">
        <f>MAX(0,ROUNDDOWN(N894-P894-Q894-0,-3))</f>
        <v/>
      </c>
      <c r="S894" s="19">
        <f>IF(R894&lt;=0,0,ROUNDDOWN((R894*LOOKUP(R894,{0,1950001,3300001,6950001,9000001,18000001,40000001},{0.05,0.1,0.2,0.23,0.33,0.4,0.45})-LOOKUP(R894,{0,1950001,3300001,6950001,9000001,18000001,40000001},{0,97500,427500,636000,1536000,2796000,4796000}))*1.021,-2))</f>
        <v/>
      </c>
      <c r="T894" s="19">
        <f>MAX(0,ROUNDDOWN(N894-P894-430000-0,-3))</f>
        <v/>
      </c>
      <c r="U894" s="19">
        <f>IF(N894&lt;=450000,0,MAX(0,ROUNDDOWN(T894*0.06-MIN(50000,T894)*0.03,-2))+MAX(0,ROUNDDOWN(T894*0.04-MIN(50000,T894)*0.02,-2)))</f>
        <v/>
      </c>
      <c r="V894" s="19">
        <f>S894+U894+O894</f>
        <v/>
      </c>
      <c r="W894" s="19">
        <f>MIN(550000,MAX(0,$B894))</f>
        <v/>
      </c>
      <c r="X894" s="19">
        <f>$B894-W894</f>
        <v/>
      </c>
      <c r="Y894" s="19">
        <f>MIN(670000,ROUNDDOWN(MAX(0,X894-430000)*0.0751+47600,0))+MIN(260000,ROUNDDOWN(MAX(0,X894-430000)*0.028+17600,0))+MIN(30000,ROUNDDOWN(MAX(0,X894-430000)*0.0027+1873,0))+IF("いいえ"="はい",MIN(170000,ROUNDDOWN(MAX(0,X894-430000)*0.0243+17800,0)),0)</f>
        <v/>
      </c>
      <c r="Z894" s="19">
        <f>IF(""="",215040+Y894,"")</f>
        <v/>
      </c>
      <c r="AA894" s="19">
        <f>IF(X894&gt;23500000,NA(),IF(X894&lt;=4890000,1040000,IF(X894&lt;=6550000,670000,620000)))</f>
        <v/>
      </c>
      <c r="AB894" s="19">
        <f>MAX(0,ROUNDDOWN(X894-Z894-AA894-0,-3))</f>
        <v/>
      </c>
      <c r="AC894" s="19">
        <f>IF(AB894&lt;=0,0,ROUNDDOWN((AB894*LOOKUP(AB894,{0,1950001,3300001,6950001,9000001,18000001,40000001},{0.05,0.1,0.2,0.23,0.33,0.4,0.45})-LOOKUP(AB894,{0,1950001,3300001,6950001,9000001,18000001,40000001},{0,97500,427500,636000,1536000,2796000,4796000}))*1.021,-2))</f>
        <v/>
      </c>
      <c r="AD894" s="19">
        <f>MAX(0,ROUNDDOWN(X894-Z894-430000-0,-3))</f>
        <v/>
      </c>
      <c r="AE894" s="19">
        <f>IF(X894&lt;=450000,0,MAX(0,ROUNDDOWN(AD894*0.06-MIN(50000,AD894)*0.03,-2))+MAX(0,ROUNDDOWN(AD894*0.04-MIN(50000,AD894)*0.02,-2)))</f>
        <v/>
      </c>
      <c r="AF894" s="19">
        <f>AC894+AE894+Y894</f>
        <v/>
      </c>
      <c r="AG894" s="19">
        <f>MIN(650000,MAX(0,$B894))</f>
        <v/>
      </c>
      <c r="AH894" s="19">
        <f>$B894-AG894</f>
        <v/>
      </c>
      <c r="AI894" s="19">
        <f>MIN(670000,ROUNDDOWN(MAX(0,AH894-430000)*0.0751+47600,0))+MIN(260000,ROUNDDOWN(MAX(0,AH894-430000)*0.028+17600,0))+MIN(30000,ROUNDDOWN(MAX(0,AH894-430000)*0.0027+1873,0))+IF("いいえ"="はい",MIN(170000,ROUNDDOWN(MAX(0,AH894-430000)*0.0243+17800,0)),0)</f>
        <v/>
      </c>
      <c r="AJ894" s="19">
        <f>IF(""="",215040+AI894,"")</f>
        <v/>
      </c>
      <c r="AK894" s="19">
        <f>IF(AH894&gt;23500000,NA(),IF(AH894&lt;=4890000,1040000,IF(AH894&lt;=6550000,670000,620000)))</f>
        <v/>
      </c>
      <c r="AL894" s="19">
        <f>MAX(0,ROUNDDOWN(AH894-AJ894-AK894-0,-3))</f>
        <v/>
      </c>
      <c r="AM894" s="19">
        <f>IF(AL894&lt;=0,0,ROUNDDOWN((AL894*LOOKUP(AL894,{0,1950001,3300001,6950001,9000001,18000001,40000001},{0.05,0.1,0.2,0.23,0.33,0.4,0.45})-LOOKUP(AL894,{0,1950001,3300001,6950001,9000001,18000001,40000001},{0,97500,427500,636000,1536000,2796000,4796000}))*1.021,-2))</f>
        <v/>
      </c>
      <c r="AN894" s="19">
        <f>MAX(0,ROUNDDOWN(AH894-AJ894-430000-0,-3))</f>
        <v/>
      </c>
      <c r="AO894" s="19">
        <f>IF(AH894&lt;=450000,0,MAX(0,ROUNDDOWN(AN894*0.06-MIN(50000,AN894)*0.03,-2))+MAX(0,ROUNDDOWN(AN894*0.04-MIN(50000,AN894)*0.02,-2)))</f>
        <v/>
      </c>
      <c r="AP894" s="19">
        <f>AM894+AO894+AI894</f>
        <v/>
      </c>
      <c r="AQ894" s="19">
        <f>MIN(750000,MAX(0,$B894))</f>
        <v/>
      </c>
      <c r="AR894" s="19">
        <f>$B894-AQ894</f>
        <v/>
      </c>
      <c r="AS894" s="19">
        <f>MIN(670000,ROUNDDOWN(MAX(0,AR894-430000)*0.0751+47600,0))+MIN(260000,ROUNDDOWN(MAX(0,AR894-430000)*0.028+17600,0))+MIN(30000,ROUNDDOWN(MAX(0,AR894-430000)*0.0027+1873,0))+IF("いいえ"="はい",MIN(170000,ROUNDDOWN(MAX(0,AR894-430000)*0.0243+17800,0)),0)</f>
        <v/>
      </c>
      <c r="AT894" s="19">
        <f>IF(""="",215040+AS894,"")</f>
        <v/>
      </c>
      <c r="AU894" s="19">
        <f>IF(AR894&gt;23500000,NA(),IF(AR894&lt;=4890000,1040000,IF(AR894&lt;=6550000,670000,620000)))</f>
        <v/>
      </c>
      <c r="AV894" s="19">
        <f>MAX(0,ROUNDDOWN(AR894-AT894-AU894-0,-3))</f>
        <v/>
      </c>
      <c r="AW894" s="19">
        <f>IF(AV894&lt;=0,0,ROUNDDOWN((AV894*LOOKUP(AV894,{0,1950001,3300001,6950001,9000001,18000001,40000001},{0.05,0.1,0.2,0.23,0.33,0.4,0.45})-LOOKUP(AV894,{0,1950001,3300001,6950001,9000001,18000001,40000001},{0,97500,427500,636000,1536000,2796000,4796000}))*1.021,-2))</f>
        <v/>
      </c>
      <c r="AX894" s="19">
        <f>MAX(0,ROUNDDOWN(AR894-AT894-430000-0,-3))</f>
        <v/>
      </c>
      <c r="AY894" s="19">
        <f>IF(AR894&lt;=450000,0,MAX(0,ROUNDDOWN(AX894*0.06-MIN(50000,AX894)*0.03,-2))+MAX(0,ROUNDDOWN(AX894*0.04-MIN(50000,AX894)*0.02,-2)))</f>
        <v/>
      </c>
      <c r="AZ894" s="19">
        <f>AW894+AY894+AS894</f>
        <v/>
      </c>
    </row>
    <row r="895">
      <c r="A895" t="inlineStr">
        <is>
          <t>1万円刻み</t>
        </is>
      </c>
      <c r="B895" s="19">
        <f>'3_1万円刻み'!$A$878</f>
        <v/>
      </c>
      <c r="C895" s="19">
        <f>MIN(0,MAX(0,$B895))</f>
        <v/>
      </c>
      <c r="D895" s="19">
        <f>$B895-C895</f>
        <v/>
      </c>
      <c r="E895" s="19">
        <f>MIN(670000,ROUNDDOWN(MAX(0,D895-430000)*0.0751+47600,0))+MIN(260000,ROUNDDOWN(MAX(0,D895-430000)*0.028+17600,0))+MIN(30000,ROUNDDOWN(MAX(0,D895-430000)*0.0027+1873,0))+IF("いいえ"="はい",MIN(170000,ROUNDDOWN(MAX(0,D895-430000)*0.0243+17800,0)),0)</f>
        <v/>
      </c>
      <c r="F895" s="19">
        <f>IF(""="",215040+E895,"")</f>
        <v/>
      </c>
      <c r="G895" s="19">
        <f>IF(D895&gt;23500000,NA(),IF(D895&lt;=4890000,1040000,IF(D895&lt;=6550000,670000,620000)))</f>
        <v/>
      </c>
      <c r="H895" s="19">
        <f>MAX(0,ROUNDDOWN(D895-F895-G895-0,-3))</f>
        <v/>
      </c>
      <c r="I895" s="19">
        <f>IF(H895&lt;=0,0,ROUNDDOWN((H895*LOOKUP(H895,{0,1950001,3300001,6950001,9000001,18000001,40000001},{0.05,0.1,0.2,0.23,0.33,0.4,0.45})-LOOKUP(H895,{0,1950001,3300001,6950001,9000001,18000001,40000001},{0,97500,427500,636000,1536000,2796000,4796000}))*1.021,-2))</f>
        <v/>
      </c>
      <c r="J895" s="19">
        <f>MAX(0,ROUNDDOWN(D895-F895-430000-0,-3))</f>
        <v/>
      </c>
      <c r="K895" s="19">
        <f>IF(D895&lt;=450000,0,MAX(0,ROUNDDOWN(J895*0.06-MIN(50000,J895)*0.03,-2))+MAX(0,ROUNDDOWN(J895*0.04-MIN(50000,J895)*0.02,-2)))</f>
        <v/>
      </c>
      <c r="L895" s="19">
        <f>I895+K895+E895</f>
        <v/>
      </c>
      <c r="M895" s="19">
        <f>MIN(100000,MAX(0,$B895))</f>
        <v/>
      </c>
      <c r="N895" s="19">
        <f>$B895-M895</f>
        <v/>
      </c>
      <c r="O895" s="19">
        <f>MIN(670000,ROUNDDOWN(MAX(0,N895-430000)*0.0751+47600,0))+MIN(260000,ROUNDDOWN(MAX(0,N895-430000)*0.028+17600,0))+MIN(30000,ROUNDDOWN(MAX(0,N895-430000)*0.0027+1873,0))+IF("いいえ"="はい",MIN(170000,ROUNDDOWN(MAX(0,N895-430000)*0.0243+17800,0)),0)</f>
        <v/>
      </c>
      <c r="P895" s="19">
        <f>IF(""="",215040+O895,"")</f>
        <v/>
      </c>
      <c r="Q895" s="19">
        <f>IF(N895&gt;23500000,NA(),IF(N895&lt;=4890000,1040000,IF(N895&lt;=6550000,670000,620000)))</f>
        <v/>
      </c>
      <c r="R895" s="19">
        <f>MAX(0,ROUNDDOWN(N895-P895-Q895-0,-3))</f>
        <v/>
      </c>
      <c r="S895" s="19">
        <f>IF(R895&lt;=0,0,ROUNDDOWN((R895*LOOKUP(R895,{0,1950001,3300001,6950001,9000001,18000001,40000001},{0.05,0.1,0.2,0.23,0.33,0.4,0.45})-LOOKUP(R895,{0,1950001,3300001,6950001,9000001,18000001,40000001},{0,97500,427500,636000,1536000,2796000,4796000}))*1.021,-2))</f>
        <v/>
      </c>
      <c r="T895" s="19">
        <f>MAX(0,ROUNDDOWN(N895-P895-430000-0,-3))</f>
        <v/>
      </c>
      <c r="U895" s="19">
        <f>IF(N895&lt;=450000,0,MAX(0,ROUNDDOWN(T895*0.06-MIN(50000,T895)*0.03,-2))+MAX(0,ROUNDDOWN(T895*0.04-MIN(50000,T895)*0.02,-2)))</f>
        <v/>
      </c>
      <c r="V895" s="19">
        <f>S895+U895+O895</f>
        <v/>
      </c>
      <c r="W895" s="19">
        <f>MIN(550000,MAX(0,$B895))</f>
        <v/>
      </c>
      <c r="X895" s="19">
        <f>$B895-W895</f>
        <v/>
      </c>
      <c r="Y895" s="19">
        <f>MIN(670000,ROUNDDOWN(MAX(0,X895-430000)*0.0751+47600,0))+MIN(260000,ROUNDDOWN(MAX(0,X895-430000)*0.028+17600,0))+MIN(30000,ROUNDDOWN(MAX(0,X895-430000)*0.0027+1873,0))+IF("いいえ"="はい",MIN(170000,ROUNDDOWN(MAX(0,X895-430000)*0.0243+17800,0)),0)</f>
        <v/>
      </c>
      <c r="Z895" s="19">
        <f>IF(""="",215040+Y895,"")</f>
        <v/>
      </c>
      <c r="AA895" s="19">
        <f>IF(X895&gt;23500000,NA(),IF(X895&lt;=4890000,1040000,IF(X895&lt;=6550000,670000,620000)))</f>
        <v/>
      </c>
      <c r="AB895" s="19">
        <f>MAX(0,ROUNDDOWN(X895-Z895-AA895-0,-3))</f>
        <v/>
      </c>
      <c r="AC895" s="19">
        <f>IF(AB895&lt;=0,0,ROUNDDOWN((AB895*LOOKUP(AB895,{0,1950001,3300001,6950001,9000001,18000001,40000001},{0.05,0.1,0.2,0.23,0.33,0.4,0.45})-LOOKUP(AB895,{0,1950001,3300001,6950001,9000001,18000001,40000001},{0,97500,427500,636000,1536000,2796000,4796000}))*1.021,-2))</f>
        <v/>
      </c>
      <c r="AD895" s="19">
        <f>MAX(0,ROUNDDOWN(X895-Z895-430000-0,-3))</f>
        <v/>
      </c>
      <c r="AE895" s="19">
        <f>IF(X895&lt;=450000,0,MAX(0,ROUNDDOWN(AD895*0.06-MIN(50000,AD895)*0.03,-2))+MAX(0,ROUNDDOWN(AD895*0.04-MIN(50000,AD895)*0.02,-2)))</f>
        <v/>
      </c>
      <c r="AF895" s="19">
        <f>AC895+AE895+Y895</f>
        <v/>
      </c>
      <c r="AG895" s="19">
        <f>MIN(650000,MAX(0,$B895))</f>
        <v/>
      </c>
      <c r="AH895" s="19">
        <f>$B895-AG895</f>
        <v/>
      </c>
      <c r="AI895" s="19">
        <f>MIN(670000,ROUNDDOWN(MAX(0,AH895-430000)*0.0751+47600,0))+MIN(260000,ROUNDDOWN(MAX(0,AH895-430000)*0.028+17600,0))+MIN(30000,ROUNDDOWN(MAX(0,AH895-430000)*0.0027+1873,0))+IF("いいえ"="はい",MIN(170000,ROUNDDOWN(MAX(0,AH895-430000)*0.0243+17800,0)),0)</f>
        <v/>
      </c>
      <c r="AJ895" s="19">
        <f>IF(""="",215040+AI895,"")</f>
        <v/>
      </c>
      <c r="AK895" s="19">
        <f>IF(AH895&gt;23500000,NA(),IF(AH895&lt;=4890000,1040000,IF(AH895&lt;=6550000,670000,620000)))</f>
        <v/>
      </c>
      <c r="AL895" s="19">
        <f>MAX(0,ROUNDDOWN(AH895-AJ895-AK895-0,-3))</f>
        <v/>
      </c>
      <c r="AM895" s="19">
        <f>IF(AL895&lt;=0,0,ROUNDDOWN((AL895*LOOKUP(AL895,{0,1950001,3300001,6950001,9000001,18000001,40000001},{0.05,0.1,0.2,0.23,0.33,0.4,0.45})-LOOKUP(AL895,{0,1950001,3300001,6950001,9000001,18000001,40000001},{0,97500,427500,636000,1536000,2796000,4796000}))*1.021,-2))</f>
        <v/>
      </c>
      <c r="AN895" s="19">
        <f>MAX(0,ROUNDDOWN(AH895-AJ895-430000-0,-3))</f>
        <v/>
      </c>
      <c r="AO895" s="19">
        <f>IF(AH895&lt;=450000,0,MAX(0,ROUNDDOWN(AN895*0.06-MIN(50000,AN895)*0.03,-2))+MAX(0,ROUNDDOWN(AN895*0.04-MIN(50000,AN895)*0.02,-2)))</f>
        <v/>
      </c>
      <c r="AP895" s="19">
        <f>AM895+AO895+AI895</f>
        <v/>
      </c>
      <c r="AQ895" s="19">
        <f>MIN(750000,MAX(0,$B895))</f>
        <v/>
      </c>
      <c r="AR895" s="19">
        <f>$B895-AQ895</f>
        <v/>
      </c>
      <c r="AS895" s="19">
        <f>MIN(670000,ROUNDDOWN(MAX(0,AR895-430000)*0.0751+47600,0))+MIN(260000,ROUNDDOWN(MAX(0,AR895-430000)*0.028+17600,0))+MIN(30000,ROUNDDOWN(MAX(0,AR895-430000)*0.0027+1873,0))+IF("いいえ"="はい",MIN(170000,ROUNDDOWN(MAX(0,AR895-430000)*0.0243+17800,0)),0)</f>
        <v/>
      </c>
      <c r="AT895" s="19">
        <f>IF(""="",215040+AS895,"")</f>
        <v/>
      </c>
      <c r="AU895" s="19">
        <f>IF(AR895&gt;23500000,NA(),IF(AR895&lt;=4890000,1040000,IF(AR895&lt;=6550000,670000,620000)))</f>
        <v/>
      </c>
      <c r="AV895" s="19">
        <f>MAX(0,ROUNDDOWN(AR895-AT895-AU895-0,-3))</f>
        <v/>
      </c>
      <c r="AW895" s="19">
        <f>IF(AV895&lt;=0,0,ROUNDDOWN((AV895*LOOKUP(AV895,{0,1950001,3300001,6950001,9000001,18000001,40000001},{0.05,0.1,0.2,0.23,0.33,0.4,0.45})-LOOKUP(AV895,{0,1950001,3300001,6950001,9000001,18000001,40000001},{0,97500,427500,636000,1536000,2796000,4796000}))*1.021,-2))</f>
        <v/>
      </c>
      <c r="AX895" s="19">
        <f>MAX(0,ROUNDDOWN(AR895-AT895-430000-0,-3))</f>
        <v/>
      </c>
      <c r="AY895" s="19">
        <f>IF(AR895&lt;=450000,0,MAX(0,ROUNDDOWN(AX895*0.06-MIN(50000,AX895)*0.03,-2))+MAX(0,ROUNDDOWN(AX895*0.04-MIN(50000,AX895)*0.02,-2)))</f>
        <v/>
      </c>
      <c r="AZ895" s="19">
        <f>AW895+AY895+AS895</f>
        <v/>
      </c>
    </row>
    <row r="896">
      <c r="A896" t="inlineStr">
        <is>
          <t>1万円刻み</t>
        </is>
      </c>
      <c r="B896" s="19">
        <f>'3_1万円刻み'!$A$879</f>
        <v/>
      </c>
      <c r="C896" s="19">
        <f>MIN(0,MAX(0,$B896))</f>
        <v/>
      </c>
      <c r="D896" s="19">
        <f>$B896-C896</f>
        <v/>
      </c>
      <c r="E896" s="19">
        <f>MIN(670000,ROUNDDOWN(MAX(0,D896-430000)*0.0751+47600,0))+MIN(260000,ROUNDDOWN(MAX(0,D896-430000)*0.028+17600,0))+MIN(30000,ROUNDDOWN(MAX(0,D896-430000)*0.0027+1873,0))+IF("いいえ"="はい",MIN(170000,ROUNDDOWN(MAX(0,D896-430000)*0.0243+17800,0)),0)</f>
        <v/>
      </c>
      <c r="F896" s="19">
        <f>IF(""="",215040+E896,"")</f>
        <v/>
      </c>
      <c r="G896" s="19">
        <f>IF(D896&gt;23500000,NA(),IF(D896&lt;=4890000,1040000,IF(D896&lt;=6550000,670000,620000)))</f>
        <v/>
      </c>
      <c r="H896" s="19">
        <f>MAX(0,ROUNDDOWN(D896-F896-G896-0,-3))</f>
        <v/>
      </c>
      <c r="I896" s="19">
        <f>IF(H896&lt;=0,0,ROUNDDOWN((H896*LOOKUP(H896,{0,1950001,3300001,6950001,9000001,18000001,40000001},{0.05,0.1,0.2,0.23,0.33,0.4,0.45})-LOOKUP(H896,{0,1950001,3300001,6950001,9000001,18000001,40000001},{0,97500,427500,636000,1536000,2796000,4796000}))*1.021,-2))</f>
        <v/>
      </c>
      <c r="J896" s="19">
        <f>MAX(0,ROUNDDOWN(D896-F896-430000-0,-3))</f>
        <v/>
      </c>
      <c r="K896" s="19">
        <f>IF(D896&lt;=450000,0,MAX(0,ROUNDDOWN(J896*0.06-MIN(50000,J896)*0.03,-2))+MAX(0,ROUNDDOWN(J896*0.04-MIN(50000,J896)*0.02,-2)))</f>
        <v/>
      </c>
      <c r="L896" s="19">
        <f>I896+K896+E896</f>
        <v/>
      </c>
      <c r="M896" s="19">
        <f>MIN(100000,MAX(0,$B896))</f>
        <v/>
      </c>
      <c r="N896" s="19">
        <f>$B896-M896</f>
        <v/>
      </c>
      <c r="O896" s="19">
        <f>MIN(670000,ROUNDDOWN(MAX(0,N896-430000)*0.0751+47600,0))+MIN(260000,ROUNDDOWN(MAX(0,N896-430000)*0.028+17600,0))+MIN(30000,ROUNDDOWN(MAX(0,N896-430000)*0.0027+1873,0))+IF("いいえ"="はい",MIN(170000,ROUNDDOWN(MAX(0,N896-430000)*0.0243+17800,0)),0)</f>
        <v/>
      </c>
      <c r="P896" s="19">
        <f>IF(""="",215040+O896,"")</f>
        <v/>
      </c>
      <c r="Q896" s="19">
        <f>IF(N896&gt;23500000,NA(),IF(N896&lt;=4890000,1040000,IF(N896&lt;=6550000,670000,620000)))</f>
        <v/>
      </c>
      <c r="R896" s="19">
        <f>MAX(0,ROUNDDOWN(N896-P896-Q896-0,-3))</f>
        <v/>
      </c>
      <c r="S896" s="19">
        <f>IF(R896&lt;=0,0,ROUNDDOWN((R896*LOOKUP(R896,{0,1950001,3300001,6950001,9000001,18000001,40000001},{0.05,0.1,0.2,0.23,0.33,0.4,0.45})-LOOKUP(R896,{0,1950001,3300001,6950001,9000001,18000001,40000001},{0,97500,427500,636000,1536000,2796000,4796000}))*1.021,-2))</f>
        <v/>
      </c>
      <c r="T896" s="19">
        <f>MAX(0,ROUNDDOWN(N896-P896-430000-0,-3))</f>
        <v/>
      </c>
      <c r="U896" s="19">
        <f>IF(N896&lt;=450000,0,MAX(0,ROUNDDOWN(T896*0.06-MIN(50000,T896)*0.03,-2))+MAX(0,ROUNDDOWN(T896*0.04-MIN(50000,T896)*0.02,-2)))</f>
        <v/>
      </c>
      <c r="V896" s="19">
        <f>S896+U896+O896</f>
        <v/>
      </c>
      <c r="W896" s="19">
        <f>MIN(550000,MAX(0,$B896))</f>
        <v/>
      </c>
      <c r="X896" s="19">
        <f>$B896-W896</f>
        <v/>
      </c>
      <c r="Y896" s="19">
        <f>MIN(670000,ROUNDDOWN(MAX(0,X896-430000)*0.0751+47600,0))+MIN(260000,ROUNDDOWN(MAX(0,X896-430000)*0.028+17600,0))+MIN(30000,ROUNDDOWN(MAX(0,X896-430000)*0.0027+1873,0))+IF("いいえ"="はい",MIN(170000,ROUNDDOWN(MAX(0,X896-430000)*0.0243+17800,0)),0)</f>
        <v/>
      </c>
      <c r="Z896" s="19">
        <f>IF(""="",215040+Y896,"")</f>
        <v/>
      </c>
      <c r="AA896" s="19">
        <f>IF(X896&gt;23500000,NA(),IF(X896&lt;=4890000,1040000,IF(X896&lt;=6550000,670000,620000)))</f>
        <v/>
      </c>
      <c r="AB896" s="19">
        <f>MAX(0,ROUNDDOWN(X896-Z896-AA896-0,-3))</f>
        <v/>
      </c>
      <c r="AC896" s="19">
        <f>IF(AB896&lt;=0,0,ROUNDDOWN((AB896*LOOKUP(AB896,{0,1950001,3300001,6950001,9000001,18000001,40000001},{0.05,0.1,0.2,0.23,0.33,0.4,0.45})-LOOKUP(AB896,{0,1950001,3300001,6950001,9000001,18000001,40000001},{0,97500,427500,636000,1536000,2796000,4796000}))*1.021,-2))</f>
        <v/>
      </c>
      <c r="AD896" s="19">
        <f>MAX(0,ROUNDDOWN(X896-Z896-430000-0,-3))</f>
        <v/>
      </c>
      <c r="AE896" s="19">
        <f>IF(X896&lt;=450000,0,MAX(0,ROUNDDOWN(AD896*0.06-MIN(50000,AD896)*0.03,-2))+MAX(0,ROUNDDOWN(AD896*0.04-MIN(50000,AD896)*0.02,-2)))</f>
        <v/>
      </c>
      <c r="AF896" s="19">
        <f>AC896+AE896+Y896</f>
        <v/>
      </c>
      <c r="AG896" s="19">
        <f>MIN(650000,MAX(0,$B896))</f>
        <v/>
      </c>
      <c r="AH896" s="19">
        <f>$B896-AG896</f>
        <v/>
      </c>
      <c r="AI896" s="19">
        <f>MIN(670000,ROUNDDOWN(MAX(0,AH896-430000)*0.0751+47600,0))+MIN(260000,ROUNDDOWN(MAX(0,AH896-430000)*0.028+17600,0))+MIN(30000,ROUNDDOWN(MAX(0,AH896-430000)*0.0027+1873,0))+IF("いいえ"="はい",MIN(170000,ROUNDDOWN(MAX(0,AH896-430000)*0.0243+17800,0)),0)</f>
        <v/>
      </c>
      <c r="AJ896" s="19">
        <f>IF(""="",215040+AI896,"")</f>
        <v/>
      </c>
      <c r="AK896" s="19">
        <f>IF(AH896&gt;23500000,NA(),IF(AH896&lt;=4890000,1040000,IF(AH896&lt;=6550000,670000,620000)))</f>
        <v/>
      </c>
      <c r="AL896" s="19">
        <f>MAX(0,ROUNDDOWN(AH896-AJ896-AK896-0,-3))</f>
        <v/>
      </c>
      <c r="AM896" s="19">
        <f>IF(AL896&lt;=0,0,ROUNDDOWN((AL896*LOOKUP(AL896,{0,1950001,3300001,6950001,9000001,18000001,40000001},{0.05,0.1,0.2,0.23,0.33,0.4,0.45})-LOOKUP(AL896,{0,1950001,3300001,6950001,9000001,18000001,40000001},{0,97500,427500,636000,1536000,2796000,4796000}))*1.021,-2))</f>
        <v/>
      </c>
      <c r="AN896" s="19">
        <f>MAX(0,ROUNDDOWN(AH896-AJ896-430000-0,-3))</f>
        <v/>
      </c>
      <c r="AO896" s="19">
        <f>IF(AH896&lt;=450000,0,MAX(0,ROUNDDOWN(AN896*0.06-MIN(50000,AN896)*0.03,-2))+MAX(0,ROUNDDOWN(AN896*0.04-MIN(50000,AN896)*0.02,-2)))</f>
        <v/>
      </c>
      <c r="AP896" s="19">
        <f>AM896+AO896+AI896</f>
        <v/>
      </c>
      <c r="AQ896" s="19">
        <f>MIN(750000,MAX(0,$B896))</f>
        <v/>
      </c>
      <c r="AR896" s="19">
        <f>$B896-AQ896</f>
        <v/>
      </c>
      <c r="AS896" s="19">
        <f>MIN(670000,ROUNDDOWN(MAX(0,AR896-430000)*0.0751+47600,0))+MIN(260000,ROUNDDOWN(MAX(0,AR896-430000)*0.028+17600,0))+MIN(30000,ROUNDDOWN(MAX(0,AR896-430000)*0.0027+1873,0))+IF("いいえ"="はい",MIN(170000,ROUNDDOWN(MAX(0,AR896-430000)*0.0243+17800,0)),0)</f>
        <v/>
      </c>
      <c r="AT896" s="19">
        <f>IF(""="",215040+AS896,"")</f>
        <v/>
      </c>
      <c r="AU896" s="19">
        <f>IF(AR896&gt;23500000,NA(),IF(AR896&lt;=4890000,1040000,IF(AR896&lt;=6550000,670000,620000)))</f>
        <v/>
      </c>
      <c r="AV896" s="19">
        <f>MAX(0,ROUNDDOWN(AR896-AT896-AU896-0,-3))</f>
        <v/>
      </c>
      <c r="AW896" s="19">
        <f>IF(AV896&lt;=0,0,ROUNDDOWN((AV896*LOOKUP(AV896,{0,1950001,3300001,6950001,9000001,18000001,40000001},{0.05,0.1,0.2,0.23,0.33,0.4,0.45})-LOOKUP(AV896,{0,1950001,3300001,6950001,9000001,18000001,40000001},{0,97500,427500,636000,1536000,2796000,4796000}))*1.021,-2))</f>
        <v/>
      </c>
      <c r="AX896" s="19">
        <f>MAX(0,ROUNDDOWN(AR896-AT896-430000-0,-3))</f>
        <v/>
      </c>
      <c r="AY896" s="19">
        <f>IF(AR896&lt;=450000,0,MAX(0,ROUNDDOWN(AX896*0.06-MIN(50000,AX896)*0.03,-2))+MAX(0,ROUNDDOWN(AX896*0.04-MIN(50000,AX896)*0.02,-2)))</f>
        <v/>
      </c>
      <c r="AZ896" s="19">
        <f>AW896+AY896+AS896</f>
        <v/>
      </c>
    </row>
    <row r="897">
      <c r="A897" t="inlineStr">
        <is>
          <t>1万円刻み</t>
        </is>
      </c>
      <c r="B897" s="19">
        <f>'3_1万円刻み'!$A$880</f>
        <v/>
      </c>
      <c r="C897" s="19">
        <f>MIN(0,MAX(0,$B897))</f>
        <v/>
      </c>
      <c r="D897" s="19">
        <f>$B897-C897</f>
        <v/>
      </c>
      <c r="E897" s="19">
        <f>MIN(670000,ROUNDDOWN(MAX(0,D897-430000)*0.0751+47600,0))+MIN(260000,ROUNDDOWN(MAX(0,D897-430000)*0.028+17600,0))+MIN(30000,ROUNDDOWN(MAX(0,D897-430000)*0.0027+1873,0))+IF("いいえ"="はい",MIN(170000,ROUNDDOWN(MAX(0,D897-430000)*0.0243+17800,0)),0)</f>
        <v/>
      </c>
      <c r="F897" s="19">
        <f>IF(""="",215040+E897,"")</f>
        <v/>
      </c>
      <c r="G897" s="19">
        <f>IF(D897&gt;23500000,NA(),IF(D897&lt;=4890000,1040000,IF(D897&lt;=6550000,670000,620000)))</f>
        <v/>
      </c>
      <c r="H897" s="19">
        <f>MAX(0,ROUNDDOWN(D897-F897-G897-0,-3))</f>
        <v/>
      </c>
      <c r="I897" s="19">
        <f>IF(H897&lt;=0,0,ROUNDDOWN((H897*LOOKUP(H897,{0,1950001,3300001,6950001,9000001,18000001,40000001},{0.05,0.1,0.2,0.23,0.33,0.4,0.45})-LOOKUP(H897,{0,1950001,3300001,6950001,9000001,18000001,40000001},{0,97500,427500,636000,1536000,2796000,4796000}))*1.021,-2))</f>
        <v/>
      </c>
      <c r="J897" s="19">
        <f>MAX(0,ROUNDDOWN(D897-F897-430000-0,-3))</f>
        <v/>
      </c>
      <c r="K897" s="19">
        <f>IF(D897&lt;=450000,0,MAX(0,ROUNDDOWN(J897*0.06-MIN(50000,J897)*0.03,-2))+MAX(0,ROUNDDOWN(J897*0.04-MIN(50000,J897)*0.02,-2)))</f>
        <v/>
      </c>
      <c r="L897" s="19">
        <f>I897+K897+E897</f>
        <v/>
      </c>
      <c r="M897" s="19">
        <f>MIN(100000,MAX(0,$B897))</f>
        <v/>
      </c>
      <c r="N897" s="19">
        <f>$B897-M897</f>
        <v/>
      </c>
      <c r="O897" s="19">
        <f>MIN(670000,ROUNDDOWN(MAX(0,N897-430000)*0.0751+47600,0))+MIN(260000,ROUNDDOWN(MAX(0,N897-430000)*0.028+17600,0))+MIN(30000,ROUNDDOWN(MAX(0,N897-430000)*0.0027+1873,0))+IF("いいえ"="はい",MIN(170000,ROUNDDOWN(MAX(0,N897-430000)*0.0243+17800,0)),0)</f>
        <v/>
      </c>
      <c r="P897" s="19">
        <f>IF(""="",215040+O897,"")</f>
        <v/>
      </c>
      <c r="Q897" s="19">
        <f>IF(N897&gt;23500000,NA(),IF(N897&lt;=4890000,1040000,IF(N897&lt;=6550000,670000,620000)))</f>
        <v/>
      </c>
      <c r="R897" s="19">
        <f>MAX(0,ROUNDDOWN(N897-P897-Q897-0,-3))</f>
        <v/>
      </c>
      <c r="S897" s="19">
        <f>IF(R897&lt;=0,0,ROUNDDOWN((R897*LOOKUP(R897,{0,1950001,3300001,6950001,9000001,18000001,40000001},{0.05,0.1,0.2,0.23,0.33,0.4,0.45})-LOOKUP(R897,{0,1950001,3300001,6950001,9000001,18000001,40000001},{0,97500,427500,636000,1536000,2796000,4796000}))*1.021,-2))</f>
        <v/>
      </c>
      <c r="T897" s="19">
        <f>MAX(0,ROUNDDOWN(N897-P897-430000-0,-3))</f>
        <v/>
      </c>
      <c r="U897" s="19">
        <f>IF(N897&lt;=450000,0,MAX(0,ROUNDDOWN(T897*0.06-MIN(50000,T897)*0.03,-2))+MAX(0,ROUNDDOWN(T897*0.04-MIN(50000,T897)*0.02,-2)))</f>
        <v/>
      </c>
      <c r="V897" s="19">
        <f>S897+U897+O897</f>
        <v/>
      </c>
      <c r="W897" s="19">
        <f>MIN(550000,MAX(0,$B897))</f>
        <v/>
      </c>
      <c r="X897" s="19">
        <f>$B897-W897</f>
        <v/>
      </c>
      <c r="Y897" s="19">
        <f>MIN(670000,ROUNDDOWN(MAX(0,X897-430000)*0.0751+47600,0))+MIN(260000,ROUNDDOWN(MAX(0,X897-430000)*0.028+17600,0))+MIN(30000,ROUNDDOWN(MAX(0,X897-430000)*0.0027+1873,0))+IF("いいえ"="はい",MIN(170000,ROUNDDOWN(MAX(0,X897-430000)*0.0243+17800,0)),0)</f>
        <v/>
      </c>
      <c r="Z897" s="19">
        <f>IF(""="",215040+Y897,"")</f>
        <v/>
      </c>
      <c r="AA897" s="19">
        <f>IF(X897&gt;23500000,NA(),IF(X897&lt;=4890000,1040000,IF(X897&lt;=6550000,670000,620000)))</f>
        <v/>
      </c>
      <c r="AB897" s="19">
        <f>MAX(0,ROUNDDOWN(X897-Z897-AA897-0,-3))</f>
        <v/>
      </c>
      <c r="AC897" s="19">
        <f>IF(AB897&lt;=0,0,ROUNDDOWN((AB897*LOOKUP(AB897,{0,1950001,3300001,6950001,9000001,18000001,40000001},{0.05,0.1,0.2,0.23,0.33,0.4,0.45})-LOOKUP(AB897,{0,1950001,3300001,6950001,9000001,18000001,40000001},{0,97500,427500,636000,1536000,2796000,4796000}))*1.021,-2))</f>
        <v/>
      </c>
      <c r="AD897" s="19">
        <f>MAX(0,ROUNDDOWN(X897-Z897-430000-0,-3))</f>
        <v/>
      </c>
      <c r="AE897" s="19">
        <f>IF(X897&lt;=450000,0,MAX(0,ROUNDDOWN(AD897*0.06-MIN(50000,AD897)*0.03,-2))+MAX(0,ROUNDDOWN(AD897*0.04-MIN(50000,AD897)*0.02,-2)))</f>
        <v/>
      </c>
      <c r="AF897" s="19">
        <f>AC897+AE897+Y897</f>
        <v/>
      </c>
      <c r="AG897" s="19">
        <f>MIN(650000,MAX(0,$B897))</f>
        <v/>
      </c>
      <c r="AH897" s="19">
        <f>$B897-AG897</f>
        <v/>
      </c>
      <c r="AI897" s="19">
        <f>MIN(670000,ROUNDDOWN(MAX(0,AH897-430000)*0.0751+47600,0))+MIN(260000,ROUNDDOWN(MAX(0,AH897-430000)*0.028+17600,0))+MIN(30000,ROUNDDOWN(MAX(0,AH897-430000)*0.0027+1873,0))+IF("いいえ"="はい",MIN(170000,ROUNDDOWN(MAX(0,AH897-430000)*0.0243+17800,0)),0)</f>
        <v/>
      </c>
      <c r="AJ897" s="19">
        <f>IF(""="",215040+AI897,"")</f>
        <v/>
      </c>
      <c r="AK897" s="19">
        <f>IF(AH897&gt;23500000,NA(),IF(AH897&lt;=4890000,1040000,IF(AH897&lt;=6550000,670000,620000)))</f>
        <v/>
      </c>
      <c r="AL897" s="19">
        <f>MAX(0,ROUNDDOWN(AH897-AJ897-AK897-0,-3))</f>
        <v/>
      </c>
      <c r="AM897" s="19">
        <f>IF(AL897&lt;=0,0,ROUNDDOWN((AL897*LOOKUP(AL897,{0,1950001,3300001,6950001,9000001,18000001,40000001},{0.05,0.1,0.2,0.23,0.33,0.4,0.45})-LOOKUP(AL897,{0,1950001,3300001,6950001,9000001,18000001,40000001},{0,97500,427500,636000,1536000,2796000,4796000}))*1.021,-2))</f>
        <v/>
      </c>
      <c r="AN897" s="19">
        <f>MAX(0,ROUNDDOWN(AH897-AJ897-430000-0,-3))</f>
        <v/>
      </c>
      <c r="AO897" s="19">
        <f>IF(AH897&lt;=450000,0,MAX(0,ROUNDDOWN(AN897*0.06-MIN(50000,AN897)*0.03,-2))+MAX(0,ROUNDDOWN(AN897*0.04-MIN(50000,AN897)*0.02,-2)))</f>
        <v/>
      </c>
      <c r="AP897" s="19">
        <f>AM897+AO897+AI897</f>
        <v/>
      </c>
      <c r="AQ897" s="19">
        <f>MIN(750000,MAX(0,$B897))</f>
        <v/>
      </c>
      <c r="AR897" s="19">
        <f>$B897-AQ897</f>
        <v/>
      </c>
      <c r="AS897" s="19">
        <f>MIN(670000,ROUNDDOWN(MAX(0,AR897-430000)*0.0751+47600,0))+MIN(260000,ROUNDDOWN(MAX(0,AR897-430000)*0.028+17600,0))+MIN(30000,ROUNDDOWN(MAX(0,AR897-430000)*0.0027+1873,0))+IF("いいえ"="はい",MIN(170000,ROUNDDOWN(MAX(0,AR897-430000)*0.0243+17800,0)),0)</f>
        <v/>
      </c>
      <c r="AT897" s="19">
        <f>IF(""="",215040+AS897,"")</f>
        <v/>
      </c>
      <c r="AU897" s="19">
        <f>IF(AR897&gt;23500000,NA(),IF(AR897&lt;=4890000,1040000,IF(AR897&lt;=6550000,670000,620000)))</f>
        <v/>
      </c>
      <c r="AV897" s="19">
        <f>MAX(0,ROUNDDOWN(AR897-AT897-AU897-0,-3))</f>
        <v/>
      </c>
      <c r="AW897" s="19">
        <f>IF(AV897&lt;=0,0,ROUNDDOWN((AV897*LOOKUP(AV897,{0,1950001,3300001,6950001,9000001,18000001,40000001},{0.05,0.1,0.2,0.23,0.33,0.4,0.45})-LOOKUP(AV897,{0,1950001,3300001,6950001,9000001,18000001,40000001},{0,97500,427500,636000,1536000,2796000,4796000}))*1.021,-2))</f>
        <v/>
      </c>
      <c r="AX897" s="19">
        <f>MAX(0,ROUNDDOWN(AR897-AT897-430000-0,-3))</f>
        <v/>
      </c>
      <c r="AY897" s="19">
        <f>IF(AR897&lt;=450000,0,MAX(0,ROUNDDOWN(AX897*0.06-MIN(50000,AX897)*0.03,-2))+MAX(0,ROUNDDOWN(AX897*0.04-MIN(50000,AX897)*0.02,-2)))</f>
        <v/>
      </c>
      <c r="AZ897" s="19">
        <f>AW897+AY897+AS897</f>
        <v/>
      </c>
    </row>
    <row r="898">
      <c r="A898" t="inlineStr">
        <is>
          <t>1万円刻み</t>
        </is>
      </c>
      <c r="B898" s="19">
        <f>'3_1万円刻み'!$A$881</f>
        <v/>
      </c>
      <c r="C898" s="19">
        <f>MIN(0,MAX(0,$B898))</f>
        <v/>
      </c>
      <c r="D898" s="19">
        <f>$B898-C898</f>
        <v/>
      </c>
      <c r="E898" s="19">
        <f>MIN(670000,ROUNDDOWN(MAX(0,D898-430000)*0.0751+47600,0))+MIN(260000,ROUNDDOWN(MAX(0,D898-430000)*0.028+17600,0))+MIN(30000,ROUNDDOWN(MAX(0,D898-430000)*0.0027+1873,0))+IF("いいえ"="はい",MIN(170000,ROUNDDOWN(MAX(0,D898-430000)*0.0243+17800,0)),0)</f>
        <v/>
      </c>
      <c r="F898" s="19">
        <f>IF(""="",215040+E898,"")</f>
        <v/>
      </c>
      <c r="G898" s="19">
        <f>IF(D898&gt;23500000,NA(),IF(D898&lt;=4890000,1040000,IF(D898&lt;=6550000,670000,620000)))</f>
        <v/>
      </c>
      <c r="H898" s="19">
        <f>MAX(0,ROUNDDOWN(D898-F898-G898-0,-3))</f>
        <v/>
      </c>
      <c r="I898" s="19">
        <f>IF(H898&lt;=0,0,ROUNDDOWN((H898*LOOKUP(H898,{0,1950001,3300001,6950001,9000001,18000001,40000001},{0.05,0.1,0.2,0.23,0.33,0.4,0.45})-LOOKUP(H898,{0,1950001,3300001,6950001,9000001,18000001,40000001},{0,97500,427500,636000,1536000,2796000,4796000}))*1.021,-2))</f>
        <v/>
      </c>
      <c r="J898" s="19">
        <f>MAX(0,ROUNDDOWN(D898-F898-430000-0,-3))</f>
        <v/>
      </c>
      <c r="K898" s="19">
        <f>IF(D898&lt;=450000,0,MAX(0,ROUNDDOWN(J898*0.06-MIN(50000,J898)*0.03,-2))+MAX(0,ROUNDDOWN(J898*0.04-MIN(50000,J898)*0.02,-2)))</f>
        <v/>
      </c>
      <c r="L898" s="19">
        <f>I898+K898+E898</f>
        <v/>
      </c>
      <c r="M898" s="19">
        <f>MIN(100000,MAX(0,$B898))</f>
        <v/>
      </c>
      <c r="N898" s="19">
        <f>$B898-M898</f>
        <v/>
      </c>
      <c r="O898" s="19">
        <f>MIN(670000,ROUNDDOWN(MAX(0,N898-430000)*0.0751+47600,0))+MIN(260000,ROUNDDOWN(MAX(0,N898-430000)*0.028+17600,0))+MIN(30000,ROUNDDOWN(MAX(0,N898-430000)*0.0027+1873,0))+IF("いいえ"="はい",MIN(170000,ROUNDDOWN(MAX(0,N898-430000)*0.0243+17800,0)),0)</f>
        <v/>
      </c>
      <c r="P898" s="19">
        <f>IF(""="",215040+O898,"")</f>
        <v/>
      </c>
      <c r="Q898" s="19">
        <f>IF(N898&gt;23500000,NA(),IF(N898&lt;=4890000,1040000,IF(N898&lt;=6550000,670000,620000)))</f>
        <v/>
      </c>
      <c r="R898" s="19">
        <f>MAX(0,ROUNDDOWN(N898-P898-Q898-0,-3))</f>
        <v/>
      </c>
      <c r="S898" s="19">
        <f>IF(R898&lt;=0,0,ROUNDDOWN((R898*LOOKUP(R898,{0,1950001,3300001,6950001,9000001,18000001,40000001},{0.05,0.1,0.2,0.23,0.33,0.4,0.45})-LOOKUP(R898,{0,1950001,3300001,6950001,9000001,18000001,40000001},{0,97500,427500,636000,1536000,2796000,4796000}))*1.021,-2))</f>
        <v/>
      </c>
      <c r="T898" s="19">
        <f>MAX(0,ROUNDDOWN(N898-P898-430000-0,-3))</f>
        <v/>
      </c>
      <c r="U898" s="19">
        <f>IF(N898&lt;=450000,0,MAX(0,ROUNDDOWN(T898*0.06-MIN(50000,T898)*0.03,-2))+MAX(0,ROUNDDOWN(T898*0.04-MIN(50000,T898)*0.02,-2)))</f>
        <v/>
      </c>
      <c r="V898" s="19">
        <f>S898+U898+O898</f>
        <v/>
      </c>
      <c r="W898" s="19">
        <f>MIN(550000,MAX(0,$B898))</f>
        <v/>
      </c>
      <c r="X898" s="19">
        <f>$B898-W898</f>
        <v/>
      </c>
      <c r="Y898" s="19">
        <f>MIN(670000,ROUNDDOWN(MAX(0,X898-430000)*0.0751+47600,0))+MIN(260000,ROUNDDOWN(MAX(0,X898-430000)*0.028+17600,0))+MIN(30000,ROUNDDOWN(MAX(0,X898-430000)*0.0027+1873,0))+IF("いいえ"="はい",MIN(170000,ROUNDDOWN(MAX(0,X898-430000)*0.0243+17800,0)),0)</f>
        <v/>
      </c>
      <c r="Z898" s="19">
        <f>IF(""="",215040+Y898,"")</f>
        <v/>
      </c>
      <c r="AA898" s="19">
        <f>IF(X898&gt;23500000,NA(),IF(X898&lt;=4890000,1040000,IF(X898&lt;=6550000,670000,620000)))</f>
        <v/>
      </c>
      <c r="AB898" s="19">
        <f>MAX(0,ROUNDDOWN(X898-Z898-AA898-0,-3))</f>
        <v/>
      </c>
      <c r="AC898" s="19">
        <f>IF(AB898&lt;=0,0,ROUNDDOWN((AB898*LOOKUP(AB898,{0,1950001,3300001,6950001,9000001,18000001,40000001},{0.05,0.1,0.2,0.23,0.33,0.4,0.45})-LOOKUP(AB898,{0,1950001,3300001,6950001,9000001,18000001,40000001},{0,97500,427500,636000,1536000,2796000,4796000}))*1.021,-2))</f>
        <v/>
      </c>
      <c r="AD898" s="19">
        <f>MAX(0,ROUNDDOWN(X898-Z898-430000-0,-3))</f>
        <v/>
      </c>
      <c r="AE898" s="19">
        <f>IF(X898&lt;=450000,0,MAX(0,ROUNDDOWN(AD898*0.06-MIN(50000,AD898)*0.03,-2))+MAX(0,ROUNDDOWN(AD898*0.04-MIN(50000,AD898)*0.02,-2)))</f>
        <v/>
      </c>
      <c r="AF898" s="19">
        <f>AC898+AE898+Y898</f>
        <v/>
      </c>
      <c r="AG898" s="19">
        <f>MIN(650000,MAX(0,$B898))</f>
        <v/>
      </c>
      <c r="AH898" s="19">
        <f>$B898-AG898</f>
        <v/>
      </c>
      <c r="AI898" s="19">
        <f>MIN(670000,ROUNDDOWN(MAX(0,AH898-430000)*0.0751+47600,0))+MIN(260000,ROUNDDOWN(MAX(0,AH898-430000)*0.028+17600,0))+MIN(30000,ROUNDDOWN(MAX(0,AH898-430000)*0.0027+1873,0))+IF("いいえ"="はい",MIN(170000,ROUNDDOWN(MAX(0,AH898-430000)*0.0243+17800,0)),0)</f>
        <v/>
      </c>
      <c r="AJ898" s="19">
        <f>IF(""="",215040+AI898,"")</f>
        <v/>
      </c>
      <c r="AK898" s="19">
        <f>IF(AH898&gt;23500000,NA(),IF(AH898&lt;=4890000,1040000,IF(AH898&lt;=6550000,670000,620000)))</f>
        <v/>
      </c>
      <c r="AL898" s="19">
        <f>MAX(0,ROUNDDOWN(AH898-AJ898-AK898-0,-3))</f>
        <v/>
      </c>
      <c r="AM898" s="19">
        <f>IF(AL898&lt;=0,0,ROUNDDOWN((AL898*LOOKUP(AL898,{0,1950001,3300001,6950001,9000001,18000001,40000001},{0.05,0.1,0.2,0.23,0.33,0.4,0.45})-LOOKUP(AL898,{0,1950001,3300001,6950001,9000001,18000001,40000001},{0,97500,427500,636000,1536000,2796000,4796000}))*1.021,-2))</f>
        <v/>
      </c>
      <c r="AN898" s="19">
        <f>MAX(0,ROUNDDOWN(AH898-AJ898-430000-0,-3))</f>
        <v/>
      </c>
      <c r="AO898" s="19">
        <f>IF(AH898&lt;=450000,0,MAX(0,ROUNDDOWN(AN898*0.06-MIN(50000,AN898)*0.03,-2))+MAX(0,ROUNDDOWN(AN898*0.04-MIN(50000,AN898)*0.02,-2)))</f>
        <v/>
      </c>
      <c r="AP898" s="19">
        <f>AM898+AO898+AI898</f>
        <v/>
      </c>
      <c r="AQ898" s="19">
        <f>MIN(750000,MAX(0,$B898))</f>
        <v/>
      </c>
      <c r="AR898" s="19">
        <f>$B898-AQ898</f>
        <v/>
      </c>
      <c r="AS898" s="19">
        <f>MIN(670000,ROUNDDOWN(MAX(0,AR898-430000)*0.0751+47600,0))+MIN(260000,ROUNDDOWN(MAX(0,AR898-430000)*0.028+17600,0))+MIN(30000,ROUNDDOWN(MAX(0,AR898-430000)*0.0027+1873,0))+IF("いいえ"="はい",MIN(170000,ROUNDDOWN(MAX(0,AR898-430000)*0.0243+17800,0)),0)</f>
        <v/>
      </c>
      <c r="AT898" s="19">
        <f>IF(""="",215040+AS898,"")</f>
        <v/>
      </c>
      <c r="AU898" s="19">
        <f>IF(AR898&gt;23500000,NA(),IF(AR898&lt;=4890000,1040000,IF(AR898&lt;=6550000,670000,620000)))</f>
        <v/>
      </c>
      <c r="AV898" s="19">
        <f>MAX(0,ROUNDDOWN(AR898-AT898-AU898-0,-3))</f>
        <v/>
      </c>
      <c r="AW898" s="19">
        <f>IF(AV898&lt;=0,0,ROUNDDOWN((AV898*LOOKUP(AV898,{0,1950001,3300001,6950001,9000001,18000001,40000001},{0.05,0.1,0.2,0.23,0.33,0.4,0.45})-LOOKUP(AV898,{0,1950001,3300001,6950001,9000001,18000001,40000001},{0,97500,427500,636000,1536000,2796000,4796000}))*1.021,-2))</f>
        <v/>
      </c>
      <c r="AX898" s="19">
        <f>MAX(0,ROUNDDOWN(AR898-AT898-430000-0,-3))</f>
        <v/>
      </c>
      <c r="AY898" s="19">
        <f>IF(AR898&lt;=450000,0,MAX(0,ROUNDDOWN(AX898*0.06-MIN(50000,AX898)*0.03,-2))+MAX(0,ROUNDDOWN(AX898*0.04-MIN(50000,AX898)*0.02,-2)))</f>
        <v/>
      </c>
      <c r="AZ898" s="19">
        <f>AW898+AY898+AS898</f>
        <v/>
      </c>
    </row>
    <row r="899">
      <c r="A899" t="inlineStr">
        <is>
          <t>1万円刻み</t>
        </is>
      </c>
      <c r="B899" s="19">
        <f>'3_1万円刻み'!$A$882</f>
        <v/>
      </c>
      <c r="C899" s="19">
        <f>MIN(0,MAX(0,$B899))</f>
        <v/>
      </c>
      <c r="D899" s="19">
        <f>$B899-C899</f>
        <v/>
      </c>
      <c r="E899" s="19">
        <f>MIN(670000,ROUNDDOWN(MAX(0,D899-430000)*0.0751+47600,0))+MIN(260000,ROUNDDOWN(MAX(0,D899-430000)*0.028+17600,0))+MIN(30000,ROUNDDOWN(MAX(0,D899-430000)*0.0027+1873,0))+IF("いいえ"="はい",MIN(170000,ROUNDDOWN(MAX(0,D899-430000)*0.0243+17800,0)),0)</f>
        <v/>
      </c>
      <c r="F899" s="19">
        <f>IF(""="",215040+E899,"")</f>
        <v/>
      </c>
      <c r="G899" s="19">
        <f>IF(D899&gt;23500000,NA(),IF(D899&lt;=4890000,1040000,IF(D899&lt;=6550000,670000,620000)))</f>
        <v/>
      </c>
      <c r="H899" s="19">
        <f>MAX(0,ROUNDDOWN(D899-F899-G899-0,-3))</f>
        <v/>
      </c>
      <c r="I899" s="19">
        <f>IF(H899&lt;=0,0,ROUNDDOWN((H899*LOOKUP(H899,{0,1950001,3300001,6950001,9000001,18000001,40000001},{0.05,0.1,0.2,0.23,0.33,0.4,0.45})-LOOKUP(H899,{0,1950001,3300001,6950001,9000001,18000001,40000001},{0,97500,427500,636000,1536000,2796000,4796000}))*1.021,-2))</f>
        <v/>
      </c>
      <c r="J899" s="19">
        <f>MAX(0,ROUNDDOWN(D899-F899-430000-0,-3))</f>
        <v/>
      </c>
      <c r="K899" s="19">
        <f>IF(D899&lt;=450000,0,MAX(0,ROUNDDOWN(J899*0.06-MIN(50000,J899)*0.03,-2))+MAX(0,ROUNDDOWN(J899*0.04-MIN(50000,J899)*0.02,-2)))</f>
        <v/>
      </c>
      <c r="L899" s="19">
        <f>I899+K899+E899</f>
        <v/>
      </c>
      <c r="M899" s="19">
        <f>MIN(100000,MAX(0,$B899))</f>
        <v/>
      </c>
      <c r="N899" s="19">
        <f>$B899-M899</f>
        <v/>
      </c>
      <c r="O899" s="19">
        <f>MIN(670000,ROUNDDOWN(MAX(0,N899-430000)*0.0751+47600,0))+MIN(260000,ROUNDDOWN(MAX(0,N899-430000)*0.028+17600,0))+MIN(30000,ROUNDDOWN(MAX(0,N899-430000)*0.0027+1873,0))+IF("いいえ"="はい",MIN(170000,ROUNDDOWN(MAX(0,N899-430000)*0.0243+17800,0)),0)</f>
        <v/>
      </c>
      <c r="P899" s="19">
        <f>IF(""="",215040+O899,"")</f>
        <v/>
      </c>
      <c r="Q899" s="19">
        <f>IF(N899&gt;23500000,NA(),IF(N899&lt;=4890000,1040000,IF(N899&lt;=6550000,670000,620000)))</f>
        <v/>
      </c>
      <c r="R899" s="19">
        <f>MAX(0,ROUNDDOWN(N899-P899-Q899-0,-3))</f>
        <v/>
      </c>
      <c r="S899" s="19">
        <f>IF(R899&lt;=0,0,ROUNDDOWN((R899*LOOKUP(R899,{0,1950001,3300001,6950001,9000001,18000001,40000001},{0.05,0.1,0.2,0.23,0.33,0.4,0.45})-LOOKUP(R899,{0,1950001,3300001,6950001,9000001,18000001,40000001},{0,97500,427500,636000,1536000,2796000,4796000}))*1.021,-2))</f>
        <v/>
      </c>
      <c r="T899" s="19">
        <f>MAX(0,ROUNDDOWN(N899-P899-430000-0,-3))</f>
        <v/>
      </c>
      <c r="U899" s="19">
        <f>IF(N899&lt;=450000,0,MAX(0,ROUNDDOWN(T899*0.06-MIN(50000,T899)*0.03,-2))+MAX(0,ROUNDDOWN(T899*0.04-MIN(50000,T899)*0.02,-2)))</f>
        <v/>
      </c>
      <c r="V899" s="19">
        <f>S899+U899+O899</f>
        <v/>
      </c>
      <c r="W899" s="19">
        <f>MIN(550000,MAX(0,$B899))</f>
        <v/>
      </c>
      <c r="X899" s="19">
        <f>$B899-W899</f>
        <v/>
      </c>
      <c r="Y899" s="19">
        <f>MIN(670000,ROUNDDOWN(MAX(0,X899-430000)*0.0751+47600,0))+MIN(260000,ROUNDDOWN(MAX(0,X899-430000)*0.028+17600,0))+MIN(30000,ROUNDDOWN(MAX(0,X899-430000)*0.0027+1873,0))+IF("いいえ"="はい",MIN(170000,ROUNDDOWN(MAX(0,X899-430000)*0.0243+17800,0)),0)</f>
        <v/>
      </c>
      <c r="Z899" s="19">
        <f>IF(""="",215040+Y899,"")</f>
        <v/>
      </c>
      <c r="AA899" s="19">
        <f>IF(X899&gt;23500000,NA(),IF(X899&lt;=4890000,1040000,IF(X899&lt;=6550000,670000,620000)))</f>
        <v/>
      </c>
      <c r="AB899" s="19">
        <f>MAX(0,ROUNDDOWN(X899-Z899-AA899-0,-3))</f>
        <v/>
      </c>
      <c r="AC899" s="19">
        <f>IF(AB899&lt;=0,0,ROUNDDOWN((AB899*LOOKUP(AB899,{0,1950001,3300001,6950001,9000001,18000001,40000001},{0.05,0.1,0.2,0.23,0.33,0.4,0.45})-LOOKUP(AB899,{0,1950001,3300001,6950001,9000001,18000001,40000001},{0,97500,427500,636000,1536000,2796000,4796000}))*1.021,-2))</f>
        <v/>
      </c>
      <c r="AD899" s="19">
        <f>MAX(0,ROUNDDOWN(X899-Z899-430000-0,-3))</f>
        <v/>
      </c>
      <c r="AE899" s="19">
        <f>IF(X899&lt;=450000,0,MAX(0,ROUNDDOWN(AD899*0.06-MIN(50000,AD899)*0.03,-2))+MAX(0,ROUNDDOWN(AD899*0.04-MIN(50000,AD899)*0.02,-2)))</f>
        <v/>
      </c>
      <c r="AF899" s="19">
        <f>AC899+AE899+Y899</f>
        <v/>
      </c>
      <c r="AG899" s="19">
        <f>MIN(650000,MAX(0,$B899))</f>
        <v/>
      </c>
      <c r="AH899" s="19">
        <f>$B899-AG899</f>
        <v/>
      </c>
      <c r="AI899" s="19">
        <f>MIN(670000,ROUNDDOWN(MAX(0,AH899-430000)*0.0751+47600,0))+MIN(260000,ROUNDDOWN(MAX(0,AH899-430000)*0.028+17600,0))+MIN(30000,ROUNDDOWN(MAX(0,AH899-430000)*0.0027+1873,0))+IF("いいえ"="はい",MIN(170000,ROUNDDOWN(MAX(0,AH899-430000)*0.0243+17800,0)),0)</f>
        <v/>
      </c>
      <c r="AJ899" s="19">
        <f>IF(""="",215040+AI899,"")</f>
        <v/>
      </c>
      <c r="AK899" s="19">
        <f>IF(AH899&gt;23500000,NA(),IF(AH899&lt;=4890000,1040000,IF(AH899&lt;=6550000,670000,620000)))</f>
        <v/>
      </c>
      <c r="AL899" s="19">
        <f>MAX(0,ROUNDDOWN(AH899-AJ899-AK899-0,-3))</f>
        <v/>
      </c>
      <c r="AM899" s="19">
        <f>IF(AL899&lt;=0,0,ROUNDDOWN((AL899*LOOKUP(AL899,{0,1950001,3300001,6950001,9000001,18000001,40000001},{0.05,0.1,0.2,0.23,0.33,0.4,0.45})-LOOKUP(AL899,{0,1950001,3300001,6950001,9000001,18000001,40000001},{0,97500,427500,636000,1536000,2796000,4796000}))*1.021,-2))</f>
        <v/>
      </c>
      <c r="AN899" s="19">
        <f>MAX(0,ROUNDDOWN(AH899-AJ899-430000-0,-3))</f>
        <v/>
      </c>
      <c r="AO899" s="19">
        <f>IF(AH899&lt;=450000,0,MAX(0,ROUNDDOWN(AN899*0.06-MIN(50000,AN899)*0.03,-2))+MAX(0,ROUNDDOWN(AN899*0.04-MIN(50000,AN899)*0.02,-2)))</f>
        <v/>
      </c>
      <c r="AP899" s="19">
        <f>AM899+AO899+AI899</f>
        <v/>
      </c>
      <c r="AQ899" s="19">
        <f>MIN(750000,MAX(0,$B899))</f>
        <v/>
      </c>
      <c r="AR899" s="19">
        <f>$B899-AQ899</f>
        <v/>
      </c>
      <c r="AS899" s="19">
        <f>MIN(670000,ROUNDDOWN(MAX(0,AR899-430000)*0.0751+47600,0))+MIN(260000,ROUNDDOWN(MAX(0,AR899-430000)*0.028+17600,0))+MIN(30000,ROUNDDOWN(MAX(0,AR899-430000)*0.0027+1873,0))+IF("いいえ"="はい",MIN(170000,ROUNDDOWN(MAX(0,AR899-430000)*0.0243+17800,0)),0)</f>
        <v/>
      </c>
      <c r="AT899" s="19">
        <f>IF(""="",215040+AS899,"")</f>
        <v/>
      </c>
      <c r="AU899" s="19">
        <f>IF(AR899&gt;23500000,NA(),IF(AR899&lt;=4890000,1040000,IF(AR899&lt;=6550000,670000,620000)))</f>
        <v/>
      </c>
      <c r="AV899" s="19">
        <f>MAX(0,ROUNDDOWN(AR899-AT899-AU899-0,-3))</f>
        <v/>
      </c>
      <c r="AW899" s="19">
        <f>IF(AV899&lt;=0,0,ROUNDDOWN((AV899*LOOKUP(AV899,{0,1950001,3300001,6950001,9000001,18000001,40000001},{0.05,0.1,0.2,0.23,0.33,0.4,0.45})-LOOKUP(AV899,{0,1950001,3300001,6950001,9000001,18000001,40000001},{0,97500,427500,636000,1536000,2796000,4796000}))*1.021,-2))</f>
        <v/>
      </c>
      <c r="AX899" s="19">
        <f>MAX(0,ROUNDDOWN(AR899-AT899-430000-0,-3))</f>
        <v/>
      </c>
      <c r="AY899" s="19">
        <f>IF(AR899&lt;=450000,0,MAX(0,ROUNDDOWN(AX899*0.06-MIN(50000,AX899)*0.03,-2))+MAX(0,ROUNDDOWN(AX899*0.04-MIN(50000,AX899)*0.02,-2)))</f>
        <v/>
      </c>
      <c r="AZ899" s="19">
        <f>AW899+AY899+AS899</f>
        <v/>
      </c>
    </row>
    <row r="900">
      <c r="A900" t="inlineStr">
        <is>
          <t>1万円刻み</t>
        </is>
      </c>
      <c r="B900" s="19">
        <f>'3_1万円刻み'!$A$883</f>
        <v/>
      </c>
      <c r="C900" s="19">
        <f>MIN(0,MAX(0,$B900))</f>
        <v/>
      </c>
      <c r="D900" s="19">
        <f>$B900-C900</f>
        <v/>
      </c>
      <c r="E900" s="19">
        <f>MIN(670000,ROUNDDOWN(MAX(0,D900-430000)*0.0751+47600,0))+MIN(260000,ROUNDDOWN(MAX(0,D900-430000)*0.028+17600,0))+MIN(30000,ROUNDDOWN(MAX(0,D900-430000)*0.0027+1873,0))+IF("いいえ"="はい",MIN(170000,ROUNDDOWN(MAX(0,D900-430000)*0.0243+17800,0)),0)</f>
        <v/>
      </c>
      <c r="F900" s="19">
        <f>IF(""="",215040+E900,"")</f>
        <v/>
      </c>
      <c r="G900" s="19">
        <f>IF(D900&gt;23500000,NA(),IF(D900&lt;=4890000,1040000,IF(D900&lt;=6550000,670000,620000)))</f>
        <v/>
      </c>
      <c r="H900" s="19">
        <f>MAX(0,ROUNDDOWN(D900-F900-G900-0,-3))</f>
        <v/>
      </c>
      <c r="I900" s="19">
        <f>IF(H900&lt;=0,0,ROUNDDOWN((H900*LOOKUP(H900,{0,1950001,3300001,6950001,9000001,18000001,40000001},{0.05,0.1,0.2,0.23,0.33,0.4,0.45})-LOOKUP(H900,{0,1950001,3300001,6950001,9000001,18000001,40000001},{0,97500,427500,636000,1536000,2796000,4796000}))*1.021,-2))</f>
        <v/>
      </c>
      <c r="J900" s="19">
        <f>MAX(0,ROUNDDOWN(D900-F900-430000-0,-3))</f>
        <v/>
      </c>
      <c r="K900" s="19">
        <f>IF(D900&lt;=450000,0,MAX(0,ROUNDDOWN(J900*0.06-MIN(50000,J900)*0.03,-2))+MAX(0,ROUNDDOWN(J900*0.04-MIN(50000,J900)*0.02,-2)))</f>
        <v/>
      </c>
      <c r="L900" s="19">
        <f>I900+K900+E900</f>
        <v/>
      </c>
      <c r="M900" s="19">
        <f>MIN(100000,MAX(0,$B900))</f>
        <v/>
      </c>
      <c r="N900" s="19">
        <f>$B900-M900</f>
        <v/>
      </c>
      <c r="O900" s="19">
        <f>MIN(670000,ROUNDDOWN(MAX(0,N900-430000)*0.0751+47600,0))+MIN(260000,ROUNDDOWN(MAX(0,N900-430000)*0.028+17600,0))+MIN(30000,ROUNDDOWN(MAX(0,N900-430000)*0.0027+1873,0))+IF("いいえ"="はい",MIN(170000,ROUNDDOWN(MAX(0,N900-430000)*0.0243+17800,0)),0)</f>
        <v/>
      </c>
      <c r="P900" s="19">
        <f>IF(""="",215040+O900,"")</f>
        <v/>
      </c>
      <c r="Q900" s="19">
        <f>IF(N900&gt;23500000,NA(),IF(N900&lt;=4890000,1040000,IF(N900&lt;=6550000,670000,620000)))</f>
        <v/>
      </c>
      <c r="R900" s="19">
        <f>MAX(0,ROUNDDOWN(N900-P900-Q900-0,-3))</f>
        <v/>
      </c>
      <c r="S900" s="19">
        <f>IF(R900&lt;=0,0,ROUNDDOWN((R900*LOOKUP(R900,{0,1950001,3300001,6950001,9000001,18000001,40000001},{0.05,0.1,0.2,0.23,0.33,0.4,0.45})-LOOKUP(R900,{0,1950001,3300001,6950001,9000001,18000001,40000001},{0,97500,427500,636000,1536000,2796000,4796000}))*1.021,-2))</f>
        <v/>
      </c>
      <c r="T900" s="19">
        <f>MAX(0,ROUNDDOWN(N900-P900-430000-0,-3))</f>
        <v/>
      </c>
      <c r="U900" s="19">
        <f>IF(N900&lt;=450000,0,MAX(0,ROUNDDOWN(T900*0.06-MIN(50000,T900)*0.03,-2))+MAX(0,ROUNDDOWN(T900*0.04-MIN(50000,T900)*0.02,-2)))</f>
        <v/>
      </c>
      <c r="V900" s="19">
        <f>S900+U900+O900</f>
        <v/>
      </c>
      <c r="W900" s="19">
        <f>MIN(550000,MAX(0,$B900))</f>
        <v/>
      </c>
      <c r="X900" s="19">
        <f>$B900-W900</f>
        <v/>
      </c>
      <c r="Y900" s="19">
        <f>MIN(670000,ROUNDDOWN(MAX(0,X900-430000)*0.0751+47600,0))+MIN(260000,ROUNDDOWN(MAX(0,X900-430000)*0.028+17600,0))+MIN(30000,ROUNDDOWN(MAX(0,X900-430000)*0.0027+1873,0))+IF("いいえ"="はい",MIN(170000,ROUNDDOWN(MAX(0,X900-430000)*0.0243+17800,0)),0)</f>
        <v/>
      </c>
      <c r="Z900" s="19">
        <f>IF(""="",215040+Y900,"")</f>
        <v/>
      </c>
      <c r="AA900" s="19">
        <f>IF(X900&gt;23500000,NA(),IF(X900&lt;=4890000,1040000,IF(X900&lt;=6550000,670000,620000)))</f>
        <v/>
      </c>
      <c r="AB900" s="19">
        <f>MAX(0,ROUNDDOWN(X900-Z900-AA900-0,-3))</f>
        <v/>
      </c>
      <c r="AC900" s="19">
        <f>IF(AB900&lt;=0,0,ROUNDDOWN((AB900*LOOKUP(AB900,{0,1950001,3300001,6950001,9000001,18000001,40000001},{0.05,0.1,0.2,0.23,0.33,0.4,0.45})-LOOKUP(AB900,{0,1950001,3300001,6950001,9000001,18000001,40000001},{0,97500,427500,636000,1536000,2796000,4796000}))*1.021,-2))</f>
        <v/>
      </c>
      <c r="AD900" s="19">
        <f>MAX(0,ROUNDDOWN(X900-Z900-430000-0,-3))</f>
        <v/>
      </c>
      <c r="AE900" s="19">
        <f>IF(X900&lt;=450000,0,MAX(0,ROUNDDOWN(AD900*0.06-MIN(50000,AD900)*0.03,-2))+MAX(0,ROUNDDOWN(AD900*0.04-MIN(50000,AD900)*0.02,-2)))</f>
        <v/>
      </c>
      <c r="AF900" s="19">
        <f>AC900+AE900+Y900</f>
        <v/>
      </c>
      <c r="AG900" s="19">
        <f>MIN(650000,MAX(0,$B900))</f>
        <v/>
      </c>
      <c r="AH900" s="19">
        <f>$B900-AG900</f>
        <v/>
      </c>
      <c r="AI900" s="19">
        <f>MIN(670000,ROUNDDOWN(MAX(0,AH900-430000)*0.0751+47600,0))+MIN(260000,ROUNDDOWN(MAX(0,AH900-430000)*0.028+17600,0))+MIN(30000,ROUNDDOWN(MAX(0,AH900-430000)*0.0027+1873,0))+IF("いいえ"="はい",MIN(170000,ROUNDDOWN(MAX(0,AH900-430000)*0.0243+17800,0)),0)</f>
        <v/>
      </c>
      <c r="AJ900" s="19">
        <f>IF(""="",215040+AI900,"")</f>
        <v/>
      </c>
      <c r="AK900" s="19">
        <f>IF(AH900&gt;23500000,NA(),IF(AH900&lt;=4890000,1040000,IF(AH900&lt;=6550000,670000,620000)))</f>
        <v/>
      </c>
      <c r="AL900" s="19">
        <f>MAX(0,ROUNDDOWN(AH900-AJ900-AK900-0,-3))</f>
        <v/>
      </c>
      <c r="AM900" s="19">
        <f>IF(AL900&lt;=0,0,ROUNDDOWN((AL900*LOOKUP(AL900,{0,1950001,3300001,6950001,9000001,18000001,40000001},{0.05,0.1,0.2,0.23,0.33,0.4,0.45})-LOOKUP(AL900,{0,1950001,3300001,6950001,9000001,18000001,40000001},{0,97500,427500,636000,1536000,2796000,4796000}))*1.021,-2))</f>
        <v/>
      </c>
      <c r="AN900" s="19">
        <f>MAX(0,ROUNDDOWN(AH900-AJ900-430000-0,-3))</f>
        <v/>
      </c>
      <c r="AO900" s="19">
        <f>IF(AH900&lt;=450000,0,MAX(0,ROUNDDOWN(AN900*0.06-MIN(50000,AN900)*0.03,-2))+MAX(0,ROUNDDOWN(AN900*0.04-MIN(50000,AN900)*0.02,-2)))</f>
        <v/>
      </c>
      <c r="AP900" s="19">
        <f>AM900+AO900+AI900</f>
        <v/>
      </c>
      <c r="AQ900" s="19">
        <f>MIN(750000,MAX(0,$B900))</f>
        <v/>
      </c>
      <c r="AR900" s="19">
        <f>$B900-AQ900</f>
        <v/>
      </c>
      <c r="AS900" s="19">
        <f>MIN(670000,ROUNDDOWN(MAX(0,AR900-430000)*0.0751+47600,0))+MIN(260000,ROUNDDOWN(MAX(0,AR900-430000)*0.028+17600,0))+MIN(30000,ROUNDDOWN(MAX(0,AR900-430000)*0.0027+1873,0))+IF("いいえ"="はい",MIN(170000,ROUNDDOWN(MAX(0,AR900-430000)*0.0243+17800,0)),0)</f>
        <v/>
      </c>
      <c r="AT900" s="19">
        <f>IF(""="",215040+AS900,"")</f>
        <v/>
      </c>
      <c r="AU900" s="19">
        <f>IF(AR900&gt;23500000,NA(),IF(AR900&lt;=4890000,1040000,IF(AR900&lt;=6550000,670000,620000)))</f>
        <v/>
      </c>
      <c r="AV900" s="19">
        <f>MAX(0,ROUNDDOWN(AR900-AT900-AU900-0,-3))</f>
        <v/>
      </c>
      <c r="AW900" s="19">
        <f>IF(AV900&lt;=0,0,ROUNDDOWN((AV900*LOOKUP(AV900,{0,1950001,3300001,6950001,9000001,18000001,40000001},{0.05,0.1,0.2,0.23,0.33,0.4,0.45})-LOOKUP(AV900,{0,1950001,3300001,6950001,9000001,18000001,40000001},{0,97500,427500,636000,1536000,2796000,4796000}))*1.021,-2))</f>
        <v/>
      </c>
      <c r="AX900" s="19">
        <f>MAX(0,ROUNDDOWN(AR900-AT900-430000-0,-3))</f>
        <v/>
      </c>
      <c r="AY900" s="19">
        <f>IF(AR900&lt;=450000,0,MAX(0,ROUNDDOWN(AX900*0.06-MIN(50000,AX900)*0.03,-2))+MAX(0,ROUNDDOWN(AX900*0.04-MIN(50000,AX900)*0.02,-2)))</f>
        <v/>
      </c>
      <c r="AZ900" s="19">
        <f>AW900+AY900+AS900</f>
        <v/>
      </c>
    </row>
    <row r="901">
      <c r="A901" t="inlineStr">
        <is>
          <t>1万円刻み</t>
        </is>
      </c>
      <c r="B901" s="19">
        <f>'3_1万円刻み'!$A$884</f>
        <v/>
      </c>
      <c r="C901" s="19">
        <f>MIN(0,MAX(0,$B901))</f>
        <v/>
      </c>
      <c r="D901" s="19">
        <f>$B901-C901</f>
        <v/>
      </c>
      <c r="E901" s="19">
        <f>MIN(670000,ROUNDDOWN(MAX(0,D901-430000)*0.0751+47600,0))+MIN(260000,ROUNDDOWN(MAX(0,D901-430000)*0.028+17600,0))+MIN(30000,ROUNDDOWN(MAX(0,D901-430000)*0.0027+1873,0))+IF("いいえ"="はい",MIN(170000,ROUNDDOWN(MAX(0,D901-430000)*0.0243+17800,0)),0)</f>
        <v/>
      </c>
      <c r="F901" s="19">
        <f>IF(""="",215040+E901,"")</f>
        <v/>
      </c>
      <c r="G901" s="19">
        <f>IF(D901&gt;23500000,NA(),IF(D901&lt;=4890000,1040000,IF(D901&lt;=6550000,670000,620000)))</f>
        <v/>
      </c>
      <c r="H901" s="19">
        <f>MAX(0,ROUNDDOWN(D901-F901-G901-0,-3))</f>
        <v/>
      </c>
      <c r="I901" s="19">
        <f>IF(H901&lt;=0,0,ROUNDDOWN((H901*LOOKUP(H901,{0,1950001,3300001,6950001,9000001,18000001,40000001},{0.05,0.1,0.2,0.23,0.33,0.4,0.45})-LOOKUP(H901,{0,1950001,3300001,6950001,9000001,18000001,40000001},{0,97500,427500,636000,1536000,2796000,4796000}))*1.021,-2))</f>
        <v/>
      </c>
      <c r="J901" s="19">
        <f>MAX(0,ROUNDDOWN(D901-F901-430000-0,-3))</f>
        <v/>
      </c>
      <c r="K901" s="19">
        <f>IF(D901&lt;=450000,0,MAX(0,ROUNDDOWN(J901*0.06-MIN(50000,J901)*0.03,-2))+MAX(0,ROUNDDOWN(J901*0.04-MIN(50000,J901)*0.02,-2)))</f>
        <v/>
      </c>
      <c r="L901" s="19">
        <f>I901+K901+E901</f>
        <v/>
      </c>
      <c r="M901" s="19">
        <f>MIN(100000,MAX(0,$B901))</f>
        <v/>
      </c>
      <c r="N901" s="19">
        <f>$B901-M901</f>
        <v/>
      </c>
      <c r="O901" s="19">
        <f>MIN(670000,ROUNDDOWN(MAX(0,N901-430000)*0.0751+47600,0))+MIN(260000,ROUNDDOWN(MAX(0,N901-430000)*0.028+17600,0))+MIN(30000,ROUNDDOWN(MAX(0,N901-430000)*0.0027+1873,0))+IF("いいえ"="はい",MIN(170000,ROUNDDOWN(MAX(0,N901-430000)*0.0243+17800,0)),0)</f>
        <v/>
      </c>
      <c r="P901" s="19">
        <f>IF(""="",215040+O901,"")</f>
        <v/>
      </c>
      <c r="Q901" s="19">
        <f>IF(N901&gt;23500000,NA(),IF(N901&lt;=4890000,1040000,IF(N901&lt;=6550000,670000,620000)))</f>
        <v/>
      </c>
      <c r="R901" s="19">
        <f>MAX(0,ROUNDDOWN(N901-P901-Q901-0,-3))</f>
        <v/>
      </c>
      <c r="S901" s="19">
        <f>IF(R901&lt;=0,0,ROUNDDOWN((R901*LOOKUP(R901,{0,1950001,3300001,6950001,9000001,18000001,40000001},{0.05,0.1,0.2,0.23,0.33,0.4,0.45})-LOOKUP(R901,{0,1950001,3300001,6950001,9000001,18000001,40000001},{0,97500,427500,636000,1536000,2796000,4796000}))*1.021,-2))</f>
        <v/>
      </c>
      <c r="T901" s="19">
        <f>MAX(0,ROUNDDOWN(N901-P901-430000-0,-3))</f>
        <v/>
      </c>
      <c r="U901" s="19">
        <f>IF(N901&lt;=450000,0,MAX(0,ROUNDDOWN(T901*0.06-MIN(50000,T901)*0.03,-2))+MAX(0,ROUNDDOWN(T901*0.04-MIN(50000,T901)*0.02,-2)))</f>
        <v/>
      </c>
      <c r="V901" s="19">
        <f>S901+U901+O901</f>
        <v/>
      </c>
      <c r="W901" s="19">
        <f>MIN(550000,MAX(0,$B901))</f>
        <v/>
      </c>
      <c r="X901" s="19">
        <f>$B901-W901</f>
        <v/>
      </c>
      <c r="Y901" s="19">
        <f>MIN(670000,ROUNDDOWN(MAX(0,X901-430000)*0.0751+47600,0))+MIN(260000,ROUNDDOWN(MAX(0,X901-430000)*0.028+17600,0))+MIN(30000,ROUNDDOWN(MAX(0,X901-430000)*0.0027+1873,0))+IF("いいえ"="はい",MIN(170000,ROUNDDOWN(MAX(0,X901-430000)*0.0243+17800,0)),0)</f>
        <v/>
      </c>
      <c r="Z901" s="19">
        <f>IF(""="",215040+Y901,"")</f>
        <v/>
      </c>
      <c r="AA901" s="19">
        <f>IF(X901&gt;23500000,NA(),IF(X901&lt;=4890000,1040000,IF(X901&lt;=6550000,670000,620000)))</f>
        <v/>
      </c>
      <c r="AB901" s="19">
        <f>MAX(0,ROUNDDOWN(X901-Z901-AA901-0,-3))</f>
        <v/>
      </c>
      <c r="AC901" s="19">
        <f>IF(AB901&lt;=0,0,ROUNDDOWN((AB901*LOOKUP(AB901,{0,1950001,3300001,6950001,9000001,18000001,40000001},{0.05,0.1,0.2,0.23,0.33,0.4,0.45})-LOOKUP(AB901,{0,1950001,3300001,6950001,9000001,18000001,40000001},{0,97500,427500,636000,1536000,2796000,4796000}))*1.021,-2))</f>
        <v/>
      </c>
      <c r="AD901" s="19">
        <f>MAX(0,ROUNDDOWN(X901-Z901-430000-0,-3))</f>
        <v/>
      </c>
      <c r="AE901" s="19">
        <f>IF(X901&lt;=450000,0,MAX(0,ROUNDDOWN(AD901*0.06-MIN(50000,AD901)*0.03,-2))+MAX(0,ROUNDDOWN(AD901*0.04-MIN(50000,AD901)*0.02,-2)))</f>
        <v/>
      </c>
      <c r="AF901" s="19">
        <f>AC901+AE901+Y901</f>
        <v/>
      </c>
      <c r="AG901" s="19">
        <f>MIN(650000,MAX(0,$B901))</f>
        <v/>
      </c>
      <c r="AH901" s="19">
        <f>$B901-AG901</f>
        <v/>
      </c>
      <c r="AI901" s="19">
        <f>MIN(670000,ROUNDDOWN(MAX(0,AH901-430000)*0.0751+47600,0))+MIN(260000,ROUNDDOWN(MAX(0,AH901-430000)*0.028+17600,0))+MIN(30000,ROUNDDOWN(MAX(0,AH901-430000)*0.0027+1873,0))+IF("いいえ"="はい",MIN(170000,ROUNDDOWN(MAX(0,AH901-430000)*0.0243+17800,0)),0)</f>
        <v/>
      </c>
      <c r="AJ901" s="19">
        <f>IF(""="",215040+AI901,"")</f>
        <v/>
      </c>
      <c r="AK901" s="19">
        <f>IF(AH901&gt;23500000,NA(),IF(AH901&lt;=4890000,1040000,IF(AH901&lt;=6550000,670000,620000)))</f>
        <v/>
      </c>
      <c r="AL901" s="19">
        <f>MAX(0,ROUNDDOWN(AH901-AJ901-AK901-0,-3))</f>
        <v/>
      </c>
      <c r="AM901" s="19">
        <f>IF(AL901&lt;=0,0,ROUNDDOWN((AL901*LOOKUP(AL901,{0,1950001,3300001,6950001,9000001,18000001,40000001},{0.05,0.1,0.2,0.23,0.33,0.4,0.45})-LOOKUP(AL901,{0,1950001,3300001,6950001,9000001,18000001,40000001},{0,97500,427500,636000,1536000,2796000,4796000}))*1.021,-2))</f>
        <v/>
      </c>
      <c r="AN901" s="19">
        <f>MAX(0,ROUNDDOWN(AH901-AJ901-430000-0,-3))</f>
        <v/>
      </c>
      <c r="AO901" s="19">
        <f>IF(AH901&lt;=450000,0,MAX(0,ROUNDDOWN(AN901*0.06-MIN(50000,AN901)*0.03,-2))+MAX(0,ROUNDDOWN(AN901*0.04-MIN(50000,AN901)*0.02,-2)))</f>
        <v/>
      </c>
      <c r="AP901" s="19">
        <f>AM901+AO901+AI901</f>
        <v/>
      </c>
      <c r="AQ901" s="19">
        <f>MIN(750000,MAX(0,$B901))</f>
        <v/>
      </c>
      <c r="AR901" s="19">
        <f>$B901-AQ901</f>
        <v/>
      </c>
      <c r="AS901" s="19">
        <f>MIN(670000,ROUNDDOWN(MAX(0,AR901-430000)*0.0751+47600,0))+MIN(260000,ROUNDDOWN(MAX(0,AR901-430000)*0.028+17600,0))+MIN(30000,ROUNDDOWN(MAX(0,AR901-430000)*0.0027+1873,0))+IF("いいえ"="はい",MIN(170000,ROUNDDOWN(MAX(0,AR901-430000)*0.0243+17800,0)),0)</f>
        <v/>
      </c>
      <c r="AT901" s="19">
        <f>IF(""="",215040+AS901,"")</f>
        <v/>
      </c>
      <c r="AU901" s="19">
        <f>IF(AR901&gt;23500000,NA(),IF(AR901&lt;=4890000,1040000,IF(AR901&lt;=6550000,670000,620000)))</f>
        <v/>
      </c>
      <c r="AV901" s="19">
        <f>MAX(0,ROUNDDOWN(AR901-AT901-AU901-0,-3))</f>
        <v/>
      </c>
      <c r="AW901" s="19">
        <f>IF(AV901&lt;=0,0,ROUNDDOWN((AV901*LOOKUP(AV901,{0,1950001,3300001,6950001,9000001,18000001,40000001},{0.05,0.1,0.2,0.23,0.33,0.4,0.45})-LOOKUP(AV901,{0,1950001,3300001,6950001,9000001,18000001,40000001},{0,97500,427500,636000,1536000,2796000,4796000}))*1.021,-2))</f>
        <v/>
      </c>
      <c r="AX901" s="19">
        <f>MAX(0,ROUNDDOWN(AR901-AT901-430000-0,-3))</f>
        <v/>
      </c>
      <c r="AY901" s="19">
        <f>IF(AR901&lt;=450000,0,MAX(0,ROUNDDOWN(AX901*0.06-MIN(50000,AX901)*0.03,-2))+MAX(0,ROUNDDOWN(AX901*0.04-MIN(50000,AX901)*0.02,-2)))</f>
        <v/>
      </c>
      <c r="AZ901" s="19">
        <f>AW901+AY901+AS901</f>
        <v/>
      </c>
    </row>
    <row r="902">
      <c r="A902" t="inlineStr">
        <is>
          <t>1万円刻み</t>
        </is>
      </c>
      <c r="B902" s="19">
        <f>'3_1万円刻み'!$A$885</f>
        <v/>
      </c>
      <c r="C902" s="19">
        <f>MIN(0,MAX(0,$B902))</f>
        <v/>
      </c>
      <c r="D902" s="19">
        <f>$B902-C902</f>
        <v/>
      </c>
      <c r="E902" s="19">
        <f>MIN(670000,ROUNDDOWN(MAX(0,D902-430000)*0.0751+47600,0))+MIN(260000,ROUNDDOWN(MAX(0,D902-430000)*0.028+17600,0))+MIN(30000,ROUNDDOWN(MAX(0,D902-430000)*0.0027+1873,0))+IF("いいえ"="はい",MIN(170000,ROUNDDOWN(MAX(0,D902-430000)*0.0243+17800,0)),0)</f>
        <v/>
      </c>
      <c r="F902" s="19">
        <f>IF(""="",215040+E902,"")</f>
        <v/>
      </c>
      <c r="G902" s="19">
        <f>IF(D902&gt;23500000,NA(),IF(D902&lt;=4890000,1040000,IF(D902&lt;=6550000,670000,620000)))</f>
        <v/>
      </c>
      <c r="H902" s="19">
        <f>MAX(0,ROUNDDOWN(D902-F902-G902-0,-3))</f>
        <v/>
      </c>
      <c r="I902" s="19">
        <f>IF(H902&lt;=0,0,ROUNDDOWN((H902*LOOKUP(H902,{0,1950001,3300001,6950001,9000001,18000001,40000001},{0.05,0.1,0.2,0.23,0.33,0.4,0.45})-LOOKUP(H902,{0,1950001,3300001,6950001,9000001,18000001,40000001},{0,97500,427500,636000,1536000,2796000,4796000}))*1.021,-2))</f>
        <v/>
      </c>
      <c r="J902" s="19">
        <f>MAX(0,ROUNDDOWN(D902-F902-430000-0,-3))</f>
        <v/>
      </c>
      <c r="K902" s="19">
        <f>IF(D902&lt;=450000,0,MAX(0,ROUNDDOWN(J902*0.06-MIN(50000,J902)*0.03,-2))+MAX(0,ROUNDDOWN(J902*0.04-MIN(50000,J902)*0.02,-2)))</f>
        <v/>
      </c>
      <c r="L902" s="19">
        <f>I902+K902+E902</f>
        <v/>
      </c>
      <c r="M902" s="19">
        <f>MIN(100000,MAX(0,$B902))</f>
        <v/>
      </c>
      <c r="N902" s="19">
        <f>$B902-M902</f>
        <v/>
      </c>
      <c r="O902" s="19">
        <f>MIN(670000,ROUNDDOWN(MAX(0,N902-430000)*0.0751+47600,0))+MIN(260000,ROUNDDOWN(MAX(0,N902-430000)*0.028+17600,0))+MIN(30000,ROUNDDOWN(MAX(0,N902-430000)*0.0027+1873,0))+IF("いいえ"="はい",MIN(170000,ROUNDDOWN(MAX(0,N902-430000)*0.0243+17800,0)),0)</f>
        <v/>
      </c>
      <c r="P902" s="19">
        <f>IF(""="",215040+O902,"")</f>
        <v/>
      </c>
      <c r="Q902" s="19">
        <f>IF(N902&gt;23500000,NA(),IF(N902&lt;=4890000,1040000,IF(N902&lt;=6550000,670000,620000)))</f>
        <v/>
      </c>
      <c r="R902" s="19">
        <f>MAX(0,ROUNDDOWN(N902-P902-Q902-0,-3))</f>
        <v/>
      </c>
      <c r="S902" s="19">
        <f>IF(R902&lt;=0,0,ROUNDDOWN((R902*LOOKUP(R902,{0,1950001,3300001,6950001,9000001,18000001,40000001},{0.05,0.1,0.2,0.23,0.33,0.4,0.45})-LOOKUP(R902,{0,1950001,3300001,6950001,9000001,18000001,40000001},{0,97500,427500,636000,1536000,2796000,4796000}))*1.021,-2))</f>
        <v/>
      </c>
      <c r="T902" s="19">
        <f>MAX(0,ROUNDDOWN(N902-P902-430000-0,-3))</f>
        <v/>
      </c>
      <c r="U902" s="19">
        <f>IF(N902&lt;=450000,0,MAX(0,ROUNDDOWN(T902*0.06-MIN(50000,T902)*0.03,-2))+MAX(0,ROUNDDOWN(T902*0.04-MIN(50000,T902)*0.02,-2)))</f>
        <v/>
      </c>
      <c r="V902" s="19">
        <f>S902+U902+O902</f>
        <v/>
      </c>
      <c r="W902" s="19">
        <f>MIN(550000,MAX(0,$B902))</f>
        <v/>
      </c>
      <c r="X902" s="19">
        <f>$B902-W902</f>
        <v/>
      </c>
      <c r="Y902" s="19">
        <f>MIN(670000,ROUNDDOWN(MAX(0,X902-430000)*0.0751+47600,0))+MIN(260000,ROUNDDOWN(MAX(0,X902-430000)*0.028+17600,0))+MIN(30000,ROUNDDOWN(MAX(0,X902-430000)*0.0027+1873,0))+IF("いいえ"="はい",MIN(170000,ROUNDDOWN(MAX(0,X902-430000)*0.0243+17800,0)),0)</f>
        <v/>
      </c>
      <c r="Z902" s="19">
        <f>IF(""="",215040+Y902,"")</f>
        <v/>
      </c>
      <c r="AA902" s="19">
        <f>IF(X902&gt;23500000,NA(),IF(X902&lt;=4890000,1040000,IF(X902&lt;=6550000,670000,620000)))</f>
        <v/>
      </c>
      <c r="AB902" s="19">
        <f>MAX(0,ROUNDDOWN(X902-Z902-AA902-0,-3))</f>
        <v/>
      </c>
      <c r="AC902" s="19">
        <f>IF(AB902&lt;=0,0,ROUNDDOWN((AB902*LOOKUP(AB902,{0,1950001,3300001,6950001,9000001,18000001,40000001},{0.05,0.1,0.2,0.23,0.33,0.4,0.45})-LOOKUP(AB902,{0,1950001,3300001,6950001,9000001,18000001,40000001},{0,97500,427500,636000,1536000,2796000,4796000}))*1.021,-2))</f>
        <v/>
      </c>
      <c r="AD902" s="19">
        <f>MAX(0,ROUNDDOWN(X902-Z902-430000-0,-3))</f>
        <v/>
      </c>
      <c r="AE902" s="19">
        <f>IF(X902&lt;=450000,0,MAX(0,ROUNDDOWN(AD902*0.06-MIN(50000,AD902)*0.03,-2))+MAX(0,ROUNDDOWN(AD902*0.04-MIN(50000,AD902)*0.02,-2)))</f>
        <v/>
      </c>
      <c r="AF902" s="19">
        <f>AC902+AE902+Y902</f>
        <v/>
      </c>
      <c r="AG902" s="19">
        <f>MIN(650000,MAX(0,$B902))</f>
        <v/>
      </c>
      <c r="AH902" s="19">
        <f>$B902-AG902</f>
        <v/>
      </c>
      <c r="AI902" s="19">
        <f>MIN(670000,ROUNDDOWN(MAX(0,AH902-430000)*0.0751+47600,0))+MIN(260000,ROUNDDOWN(MAX(0,AH902-430000)*0.028+17600,0))+MIN(30000,ROUNDDOWN(MAX(0,AH902-430000)*0.0027+1873,0))+IF("いいえ"="はい",MIN(170000,ROUNDDOWN(MAX(0,AH902-430000)*0.0243+17800,0)),0)</f>
        <v/>
      </c>
      <c r="AJ902" s="19">
        <f>IF(""="",215040+AI902,"")</f>
        <v/>
      </c>
      <c r="AK902" s="19">
        <f>IF(AH902&gt;23500000,NA(),IF(AH902&lt;=4890000,1040000,IF(AH902&lt;=6550000,670000,620000)))</f>
        <v/>
      </c>
      <c r="AL902" s="19">
        <f>MAX(0,ROUNDDOWN(AH902-AJ902-AK902-0,-3))</f>
        <v/>
      </c>
      <c r="AM902" s="19">
        <f>IF(AL902&lt;=0,0,ROUNDDOWN((AL902*LOOKUP(AL902,{0,1950001,3300001,6950001,9000001,18000001,40000001},{0.05,0.1,0.2,0.23,0.33,0.4,0.45})-LOOKUP(AL902,{0,1950001,3300001,6950001,9000001,18000001,40000001},{0,97500,427500,636000,1536000,2796000,4796000}))*1.021,-2))</f>
        <v/>
      </c>
      <c r="AN902" s="19">
        <f>MAX(0,ROUNDDOWN(AH902-AJ902-430000-0,-3))</f>
        <v/>
      </c>
      <c r="AO902" s="19">
        <f>IF(AH902&lt;=450000,0,MAX(0,ROUNDDOWN(AN902*0.06-MIN(50000,AN902)*0.03,-2))+MAX(0,ROUNDDOWN(AN902*0.04-MIN(50000,AN902)*0.02,-2)))</f>
        <v/>
      </c>
      <c r="AP902" s="19">
        <f>AM902+AO902+AI902</f>
        <v/>
      </c>
      <c r="AQ902" s="19">
        <f>MIN(750000,MAX(0,$B902))</f>
        <v/>
      </c>
      <c r="AR902" s="19">
        <f>$B902-AQ902</f>
        <v/>
      </c>
      <c r="AS902" s="19">
        <f>MIN(670000,ROUNDDOWN(MAX(0,AR902-430000)*0.0751+47600,0))+MIN(260000,ROUNDDOWN(MAX(0,AR902-430000)*0.028+17600,0))+MIN(30000,ROUNDDOWN(MAX(0,AR902-430000)*0.0027+1873,0))+IF("いいえ"="はい",MIN(170000,ROUNDDOWN(MAX(0,AR902-430000)*0.0243+17800,0)),0)</f>
        <v/>
      </c>
      <c r="AT902" s="19">
        <f>IF(""="",215040+AS902,"")</f>
        <v/>
      </c>
      <c r="AU902" s="19">
        <f>IF(AR902&gt;23500000,NA(),IF(AR902&lt;=4890000,1040000,IF(AR902&lt;=6550000,670000,620000)))</f>
        <v/>
      </c>
      <c r="AV902" s="19">
        <f>MAX(0,ROUNDDOWN(AR902-AT902-AU902-0,-3))</f>
        <v/>
      </c>
      <c r="AW902" s="19">
        <f>IF(AV902&lt;=0,0,ROUNDDOWN((AV902*LOOKUP(AV902,{0,1950001,3300001,6950001,9000001,18000001,40000001},{0.05,0.1,0.2,0.23,0.33,0.4,0.45})-LOOKUP(AV902,{0,1950001,3300001,6950001,9000001,18000001,40000001},{0,97500,427500,636000,1536000,2796000,4796000}))*1.021,-2))</f>
        <v/>
      </c>
      <c r="AX902" s="19">
        <f>MAX(0,ROUNDDOWN(AR902-AT902-430000-0,-3))</f>
        <v/>
      </c>
      <c r="AY902" s="19">
        <f>IF(AR902&lt;=450000,0,MAX(0,ROUNDDOWN(AX902*0.06-MIN(50000,AX902)*0.03,-2))+MAX(0,ROUNDDOWN(AX902*0.04-MIN(50000,AX902)*0.02,-2)))</f>
        <v/>
      </c>
      <c r="AZ902" s="19">
        <f>AW902+AY902+AS902</f>
        <v/>
      </c>
    </row>
    <row r="903">
      <c r="A903" t="inlineStr">
        <is>
          <t>1万円刻み</t>
        </is>
      </c>
      <c r="B903" s="19">
        <f>'3_1万円刻み'!$A$886</f>
        <v/>
      </c>
      <c r="C903" s="19">
        <f>MIN(0,MAX(0,$B903))</f>
        <v/>
      </c>
      <c r="D903" s="19">
        <f>$B903-C903</f>
        <v/>
      </c>
      <c r="E903" s="19">
        <f>MIN(670000,ROUNDDOWN(MAX(0,D903-430000)*0.0751+47600,0))+MIN(260000,ROUNDDOWN(MAX(0,D903-430000)*0.028+17600,0))+MIN(30000,ROUNDDOWN(MAX(0,D903-430000)*0.0027+1873,0))+IF("いいえ"="はい",MIN(170000,ROUNDDOWN(MAX(0,D903-430000)*0.0243+17800,0)),0)</f>
        <v/>
      </c>
      <c r="F903" s="19">
        <f>IF(""="",215040+E903,"")</f>
        <v/>
      </c>
      <c r="G903" s="19">
        <f>IF(D903&gt;23500000,NA(),IF(D903&lt;=4890000,1040000,IF(D903&lt;=6550000,670000,620000)))</f>
        <v/>
      </c>
      <c r="H903" s="19">
        <f>MAX(0,ROUNDDOWN(D903-F903-G903-0,-3))</f>
        <v/>
      </c>
      <c r="I903" s="19">
        <f>IF(H903&lt;=0,0,ROUNDDOWN((H903*LOOKUP(H903,{0,1950001,3300001,6950001,9000001,18000001,40000001},{0.05,0.1,0.2,0.23,0.33,0.4,0.45})-LOOKUP(H903,{0,1950001,3300001,6950001,9000001,18000001,40000001},{0,97500,427500,636000,1536000,2796000,4796000}))*1.021,-2))</f>
        <v/>
      </c>
      <c r="J903" s="19">
        <f>MAX(0,ROUNDDOWN(D903-F903-430000-0,-3))</f>
        <v/>
      </c>
      <c r="K903" s="19">
        <f>IF(D903&lt;=450000,0,MAX(0,ROUNDDOWN(J903*0.06-MIN(50000,J903)*0.03,-2))+MAX(0,ROUNDDOWN(J903*0.04-MIN(50000,J903)*0.02,-2)))</f>
        <v/>
      </c>
      <c r="L903" s="19">
        <f>I903+K903+E903</f>
        <v/>
      </c>
      <c r="M903" s="19">
        <f>MIN(100000,MAX(0,$B903))</f>
        <v/>
      </c>
      <c r="N903" s="19">
        <f>$B903-M903</f>
        <v/>
      </c>
      <c r="O903" s="19">
        <f>MIN(670000,ROUNDDOWN(MAX(0,N903-430000)*0.0751+47600,0))+MIN(260000,ROUNDDOWN(MAX(0,N903-430000)*0.028+17600,0))+MIN(30000,ROUNDDOWN(MAX(0,N903-430000)*0.0027+1873,0))+IF("いいえ"="はい",MIN(170000,ROUNDDOWN(MAX(0,N903-430000)*0.0243+17800,0)),0)</f>
        <v/>
      </c>
      <c r="P903" s="19">
        <f>IF(""="",215040+O903,"")</f>
        <v/>
      </c>
      <c r="Q903" s="19">
        <f>IF(N903&gt;23500000,NA(),IF(N903&lt;=4890000,1040000,IF(N903&lt;=6550000,670000,620000)))</f>
        <v/>
      </c>
      <c r="R903" s="19">
        <f>MAX(0,ROUNDDOWN(N903-P903-Q903-0,-3))</f>
        <v/>
      </c>
      <c r="S903" s="19">
        <f>IF(R903&lt;=0,0,ROUNDDOWN((R903*LOOKUP(R903,{0,1950001,3300001,6950001,9000001,18000001,40000001},{0.05,0.1,0.2,0.23,0.33,0.4,0.45})-LOOKUP(R903,{0,1950001,3300001,6950001,9000001,18000001,40000001},{0,97500,427500,636000,1536000,2796000,4796000}))*1.021,-2))</f>
        <v/>
      </c>
      <c r="T903" s="19">
        <f>MAX(0,ROUNDDOWN(N903-P903-430000-0,-3))</f>
        <v/>
      </c>
      <c r="U903" s="19">
        <f>IF(N903&lt;=450000,0,MAX(0,ROUNDDOWN(T903*0.06-MIN(50000,T903)*0.03,-2))+MAX(0,ROUNDDOWN(T903*0.04-MIN(50000,T903)*0.02,-2)))</f>
        <v/>
      </c>
      <c r="V903" s="19">
        <f>S903+U903+O903</f>
        <v/>
      </c>
      <c r="W903" s="19">
        <f>MIN(550000,MAX(0,$B903))</f>
        <v/>
      </c>
      <c r="X903" s="19">
        <f>$B903-W903</f>
        <v/>
      </c>
      <c r="Y903" s="19">
        <f>MIN(670000,ROUNDDOWN(MAX(0,X903-430000)*0.0751+47600,0))+MIN(260000,ROUNDDOWN(MAX(0,X903-430000)*0.028+17600,0))+MIN(30000,ROUNDDOWN(MAX(0,X903-430000)*0.0027+1873,0))+IF("いいえ"="はい",MIN(170000,ROUNDDOWN(MAX(0,X903-430000)*0.0243+17800,0)),0)</f>
        <v/>
      </c>
      <c r="Z903" s="19">
        <f>IF(""="",215040+Y903,"")</f>
        <v/>
      </c>
      <c r="AA903" s="19">
        <f>IF(X903&gt;23500000,NA(),IF(X903&lt;=4890000,1040000,IF(X903&lt;=6550000,670000,620000)))</f>
        <v/>
      </c>
      <c r="AB903" s="19">
        <f>MAX(0,ROUNDDOWN(X903-Z903-AA903-0,-3))</f>
        <v/>
      </c>
      <c r="AC903" s="19">
        <f>IF(AB903&lt;=0,0,ROUNDDOWN((AB903*LOOKUP(AB903,{0,1950001,3300001,6950001,9000001,18000001,40000001},{0.05,0.1,0.2,0.23,0.33,0.4,0.45})-LOOKUP(AB903,{0,1950001,3300001,6950001,9000001,18000001,40000001},{0,97500,427500,636000,1536000,2796000,4796000}))*1.021,-2))</f>
        <v/>
      </c>
      <c r="AD903" s="19">
        <f>MAX(0,ROUNDDOWN(X903-Z903-430000-0,-3))</f>
        <v/>
      </c>
      <c r="AE903" s="19">
        <f>IF(X903&lt;=450000,0,MAX(0,ROUNDDOWN(AD903*0.06-MIN(50000,AD903)*0.03,-2))+MAX(0,ROUNDDOWN(AD903*0.04-MIN(50000,AD903)*0.02,-2)))</f>
        <v/>
      </c>
      <c r="AF903" s="19">
        <f>AC903+AE903+Y903</f>
        <v/>
      </c>
      <c r="AG903" s="19">
        <f>MIN(650000,MAX(0,$B903))</f>
        <v/>
      </c>
      <c r="AH903" s="19">
        <f>$B903-AG903</f>
        <v/>
      </c>
      <c r="AI903" s="19">
        <f>MIN(670000,ROUNDDOWN(MAX(0,AH903-430000)*0.0751+47600,0))+MIN(260000,ROUNDDOWN(MAX(0,AH903-430000)*0.028+17600,0))+MIN(30000,ROUNDDOWN(MAX(0,AH903-430000)*0.0027+1873,0))+IF("いいえ"="はい",MIN(170000,ROUNDDOWN(MAX(0,AH903-430000)*0.0243+17800,0)),0)</f>
        <v/>
      </c>
      <c r="AJ903" s="19">
        <f>IF(""="",215040+AI903,"")</f>
        <v/>
      </c>
      <c r="AK903" s="19">
        <f>IF(AH903&gt;23500000,NA(),IF(AH903&lt;=4890000,1040000,IF(AH903&lt;=6550000,670000,620000)))</f>
        <v/>
      </c>
      <c r="AL903" s="19">
        <f>MAX(0,ROUNDDOWN(AH903-AJ903-AK903-0,-3))</f>
        <v/>
      </c>
      <c r="AM903" s="19">
        <f>IF(AL903&lt;=0,0,ROUNDDOWN((AL903*LOOKUP(AL903,{0,1950001,3300001,6950001,9000001,18000001,40000001},{0.05,0.1,0.2,0.23,0.33,0.4,0.45})-LOOKUP(AL903,{0,1950001,3300001,6950001,9000001,18000001,40000001},{0,97500,427500,636000,1536000,2796000,4796000}))*1.021,-2))</f>
        <v/>
      </c>
      <c r="AN903" s="19">
        <f>MAX(0,ROUNDDOWN(AH903-AJ903-430000-0,-3))</f>
        <v/>
      </c>
      <c r="AO903" s="19">
        <f>IF(AH903&lt;=450000,0,MAX(0,ROUNDDOWN(AN903*0.06-MIN(50000,AN903)*0.03,-2))+MAX(0,ROUNDDOWN(AN903*0.04-MIN(50000,AN903)*0.02,-2)))</f>
        <v/>
      </c>
      <c r="AP903" s="19">
        <f>AM903+AO903+AI903</f>
        <v/>
      </c>
      <c r="AQ903" s="19">
        <f>MIN(750000,MAX(0,$B903))</f>
        <v/>
      </c>
      <c r="AR903" s="19">
        <f>$B903-AQ903</f>
        <v/>
      </c>
      <c r="AS903" s="19">
        <f>MIN(670000,ROUNDDOWN(MAX(0,AR903-430000)*0.0751+47600,0))+MIN(260000,ROUNDDOWN(MAX(0,AR903-430000)*0.028+17600,0))+MIN(30000,ROUNDDOWN(MAX(0,AR903-430000)*0.0027+1873,0))+IF("いいえ"="はい",MIN(170000,ROUNDDOWN(MAX(0,AR903-430000)*0.0243+17800,0)),0)</f>
        <v/>
      </c>
      <c r="AT903" s="19">
        <f>IF(""="",215040+AS903,"")</f>
        <v/>
      </c>
      <c r="AU903" s="19">
        <f>IF(AR903&gt;23500000,NA(),IF(AR903&lt;=4890000,1040000,IF(AR903&lt;=6550000,670000,620000)))</f>
        <v/>
      </c>
      <c r="AV903" s="19">
        <f>MAX(0,ROUNDDOWN(AR903-AT903-AU903-0,-3))</f>
        <v/>
      </c>
      <c r="AW903" s="19">
        <f>IF(AV903&lt;=0,0,ROUNDDOWN((AV903*LOOKUP(AV903,{0,1950001,3300001,6950001,9000001,18000001,40000001},{0.05,0.1,0.2,0.23,0.33,0.4,0.45})-LOOKUP(AV903,{0,1950001,3300001,6950001,9000001,18000001,40000001},{0,97500,427500,636000,1536000,2796000,4796000}))*1.021,-2))</f>
        <v/>
      </c>
      <c r="AX903" s="19">
        <f>MAX(0,ROUNDDOWN(AR903-AT903-430000-0,-3))</f>
        <v/>
      </c>
      <c r="AY903" s="19">
        <f>IF(AR903&lt;=450000,0,MAX(0,ROUNDDOWN(AX903*0.06-MIN(50000,AX903)*0.03,-2))+MAX(0,ROUNDDOWN(AX903*0.04-MIN(50000,AX903)*0.02,-2)))</f>
        <v/>
      </c>
      <c r="AZ903" s="19">
        <f>AW903+AY903+AS903</f>
        <v/>
      </c>
    </row>
    <row r="904">
      <c r="A904" t="inlineStr">
        <is>
          <t>1万円刻み</t>
        </is>
      </c>
      <c r="B904" s="19">
        <f>'3_1万円刻み'!$A$887</f>
        <v/>
      </c>
      <c r="C904" s="19">
        <f>MIN(0,MAX(0,$B904))</f>
        <v/>
      </c>
      <c r="D904" s="19">
        <f>$B904-C904</f>
        <v/>
      </c>
      <c r="E904" s="19">
        <f>MIN(670000,ROUNDDOWN(MAX(0,D904-430000)*0.0751+47600,0))+MIN(260000,ROUNDDOWN(MAX(0,D904-430000)*0.028+17600,0))+MIN(30000,ROUNDDOWN(MAX(0,D904-430000)*0.0027+1873,0))+IF("いいえ"="はい",MIN(170000,ROUNDDOWN(MAX(0,D904-430000)*0.0243+17800,0)),0)</f>
        <v/>
      </c>
      <c r="F904" s="19">
        <f>IF(""="",215040+E904,"")</f>
        <v/>
      </c>
      <c r="G904" s="19">
        <f>IF(D904&gt;23500000,NA(),IF(D904&lt;=4890000,1040000,IF(D904&lt;=6550000,670000,620000)))</f>
        <v/>
      </c>
      <c r="H904" s="19">
        <f>MAX(0,ROUNDDOWN(D904-F904-G904-0,-3))</f>
        <v/>
      </c>
      <c r="I904" s="19">
        <f>IF(H904&lt;=0,0,ROUNDDOWN((H904*LOOKUP(H904,{0,1950001,3300001,6950001,9000001,18000001,40000001},{0.05,0.1,0.2,0.23,0.33,0.4,0.45})-LOOKUP(H904,{0,1950001,3300001,6950001,9000001,18000001,40000001},{0,97500,427500,636000,1536000,2796000,4796000}))*1.021,-2))</f>
        <v/>
      </c>
      <c r="J904" s="19">
        <f>MAX(0,ROUNDDOWN(D904-F904-430000-0,-3))</f>
        <v/>
      </c>
      <c r="K904" s="19">
        <f>IF(D904&lt;=450000,0,MAX(0,ROUNDDOWN(J904*0.06-MIN(50000,J904)*0.03,-2))+MAX(0,ROUNDDOWN(J904*0.04-MIN(50000,J904)*0.02,-2)))</f>
        <v/>
      </c>
      <c r="L904" s="19">
        <f>I904+K904+E904</f>
        <v/>
      </c>
      <c r="M904" s="19">
        <f>MIN(100000,MAX(0,$B904))</f>
        <v/>
      </c>
      <c r="N904" s="19">
        <f>$B904-M904</f>
        <v/>
      </c>
      <c r="O904" s="19">
        <f>MIN(670000,ROUNDDOWN(MAX(0,N904-430000)*0.0751+47600,0))+MIN(260000,ROUNDDOWN(MAX(0,N904-430000)*0.028+17600,0))+MIN(30000,ROUNDDOWN(MAX(0,N904-430000)*0.0027+1873,0))+IF("いいえ"="はい",MIN(170000,ROUNDDOWN(MAX(0,N904-430000)*0.0243+17800,0)),0)</f>
        <v/>
      </c>
      <c r="P904" s="19">
        <f>IF(""="",215040+O904,"")</f>
        <v/>
      </c>
      <c r="Q904" s="19">
        <f>IF(N904&gt;23500000,NA(),IF(N904&lt;=4890000,1040000,IF(N904&lt;=6550000,670000,620000)))</f>
        <v/>
      </c>
      <c r="R904" s="19">
        <f>MAX(0,ROUNDDOWN(N904-P904-Q904-0,-3))</f>
        <v/>
      </c>
      <c r="S904" s="19">
        <f>IF(R904&lt;=0,0,ROUNDDOWN((R904*LOOKUP(R904,{0,1950001,3300001,6950001,9000001,18000001,40000001},{0.05,0.1,0.2,0.23,0.33,0.4,0.45})-LOOKUP(R904,{0,1950001,3300001,6950001,9000001,18000001,40000001},{0,97500,427500,636000,1536000,2796000,4796000}))*1.021,-2))</f>
        <v/>
      </c>
      <c r="T904" s="19">
        <f>MAX(0,ROUNDDOWN(N904-P904-430000-0,-3))</f>
        <v/>
      </c>
      <c r="U904" s="19">
        <f>IF(N904&lt;=450000,0,MAX(0,ROUNDDOWN(T904*0.06-MIN(50000,T904)*0.03,-2))+MAX(0,ROUNDDOWN(T904*0.04-MIN(50000,T904)*0.02,-2)))</f>
        <v/>
      </c>
      <c r="V904" s="19">
        <f>S904+U904+O904</f>
        <v/>
      </c>
      <c r="W904" s="19">
        <f>MIN(550000,MAX(0,$B904))</f>
        <v/>
      </c>
      <c r="X904" s="19">
        <f>$B904-W904</f>
        <v/>
      </c>
      <c r="Y904" s="19">
        <f>MIN(670000,ROUNDDOWN(MAX(0,X904-430000)*0.0751+47600,0))+MIN(260000,ROUNDDOWN(MAX(0,X904-430000)*0.028+17600,0))+MIN(30000,ROUNDDOWN(MAX(0,X904-430000)*0.0027+1873,0))+IF("いいえ"="はい",MIN(170000,ROUNDDOWN(MAX(0,X904-430000)*0.0243+17800,0)),0)</f>
        <v/>
      </c>
      <c r="Z904" s="19">
        <f>IF(""="",215040+Y904,"")</f>
        <v/>
      </c>
      <c r="AA904" s="19">
        <f>IF(X904&gt;23500000,NA(),IF(X904&lt;=4890000,1040000,IF(X904&lt;=6550000,670000,620000)))</f>
        <v/>
      </c>
      <c r="AB904" s="19">
        <f>MAX(0,ROUNDDOWN(X904-Z904-AA904-0,-3))</f>
        <v/>
      </c>
      <c r="AC904" s="19">
        <f>IF(AB904&lt;=0,0,ROUNDDOWN((AB904*LOOKUP(AB904,{0,1950001,3300001,6950001,9000001,18000001,40000001},{0.05,0.1,0.2,0.23,0.33,0.4,0.45})-LOOKUP(AB904,{0,1950001,3300001,6950001,9000001,18000001,40000001},{0,97500,427500,636000,1536000,2796000,4796000}))*1.021,-2))</f>
        <v/>
      </c>
      <c r="AD904" s="19">
        <f>MAX(0,ROUNDDOWN(X904-Z904-430000-0,-3))</f>
        <v/>
      </c>
      <c r="AE904" s="19">
        <f>IF(X904&lt;=450000,0,MAX(0,ROUNDDOWN(AD904*0.06-MIN(50000,AD904)*0.03,-2))+MAX(0,ROUNDDOWN(AD904*0.04-MIN(50000,AD904)*0.02,-2)))</f>
        <v/>
      </c>
      <c r="AF904" s="19">
        <f>AC904+AE904+Y904</f>
        <v/>
      </c>
      <c r="AG904" s="19">
        <f>MIN(650000,MAX(0,$B904))</f>
        <v/>
      </c>
      <c r="AH904" s="19">
        <f>$B904-AG904</f>
        <v/>
      </c>
      <c r="AI904" s="19">
        <f>MIN(670000,ROUNDDOWN(MAX(0,AH904-430000)*0.0751+47600,0))+MIN(260000,ROUNDDOWN(MAX(0,AH904-430000)*0.028+17600,0))+MIN(30000,ROUNDDOWN(MAX(0,AH904-430000)*0.0027+1873,0))+IF("いいえ"="はい",MIN(170000,ROUNDDOWN(MAX(0,AH904-430000)*0.0243+17800,0)),0)</f>
        <v/>
      </c>
      <c r="AJ904" s="19">
        <f>IF(""="",215040+AI904,"")</f>
        <v/>
      </c>
      <c r="AK904" s="19">
        <f>IF(AH904&gt;23500000,NA(),IF(AH904&lt;=4890000,1040000,IF(AH904&lt;=6550000,670000,620000)))</f>
        <v/>
      </c>
      <c r="AL904" s="19">
        <f>MAX(0,ROUNDDOWN(AH904-AJ904-AK904-0,-3))</f>
        <v/>
      </c>
      <c r="AM904" s="19">
        <f>IF(AL904&lt;=0,0,ROUNDDOWN((AL904*LOOKUP(AL904,{0,1950001,3300001,6950001,9000001,18000001,40000001},{0.05,0.1,0.2,0.23,0.33,0.4,0.45})-LOOKUP(AL904,{0,1950001,3300001,6950001,9000001,18000001,40000001},{0,97500,427500,636000,1536000,2796000,4796000}))*1.021,-2))</f>
        <v/>
      </c>
      <c r="AN904" s="19">
        <f>MAX(0,ROUNDDOWN(AH904-AJ904-430000-0,-3))</f>
        <v/>
      </c>
      <c r="AO904" s="19">
        <f>IF(AH904&lt;=450000,0,MAX(0,ROUNDDOWN(AN904*0.06-MIN(50000,AN904)*0.03,-2))+MAX(0,ROUNDDOWN(AN904*0.04-MIN(50000,AN904)*0.02,-2)))</f>
        <v/>
      </c>
      <c r="AP904" s="19">
        <f>AM904+AO904+AI904</f>
        <v/>
      </c>
      <c r="AQ904" s="19">
        <f>MIN(750000,MAX(0,$B904))</f>
        <v/>
      </c>
      <c r="AR904" s="19">
        <f>$B904-AQ904</f>
        <v/>
      </c>
      <c r="AS904" s="19">
        <f>MIN(670000,ROUNDDOWN(MAX(0,AR904-430000)*0.0751+47600,0))+MIN(260000,ROUNDDOWN(MAX(0,AR904-430000)*0.028+17600,0))+MIN(30000,ROUNDDOWN(MAX(0,AR904-430000)*0.0027+1873,0))+IF("いいえ"="はい",MIN(170000,ROUNDDOWN(MAX(0,AR904-430000)*0.0243+17800,0)),0)</f>
        <v/>
      </c>
      <c r="AT904" s="19">
        <f>IF(""="",215040+AS904,"")</f>
        <v/>
      </c>
      <c r="AU904" s="19">
        <f>IF(AR904&gt;23500000,NA(),IF(AR904&lt;=4890000,1040000,IF(AR904&lt;=6550000,670000,620000)))</f>
        <v/>
      </c>
      <c r="AV904" s="19">
        <f>MAX(0,ROUNDDOWN(AR904-AT904-AU904-0,-3))</f>
        <v/>
      </c>
      <c r="AW904" s="19">
        <f>IF(AV904&lt;=0,0,ROUNDDOWN((AV904*LOOKUP(AV904,{0,1950001,3300001,6950001,9000001,18000001,40000001},{0.05,0.1,0.2,0.23,0.33,0.4,0.45})-LOOKUP(AV904,{0,1950001,3300001,6950001,9000001,18000001,40000001},{0,97500,427500,636000,1536000,2796000,4796000}))*1.021,-2))</f>
        <v/>
      </c>
      <c r="AX904" s="19">
        <f>MAX(0,ROUNDDOWN(AR904-AT904-430000-0,-3))</f>
        <v/>
      </c>
      <c r="AY904" s="19">
        <f>IF(AR904&lt;=450000,0,MAX(0,ROUNDDOWN(AX904*0.06-MIN(50000,AX904)*0.03,-2))+MAX(0,ROUNDDOWN(AX904*0.04-MIN(50000,AX904)*0.02,-2)))</f>
        <v/>
      </c>
      <c r="AZ904" s="19">
        <f>AW904+AY904+AS904</f>
        <v/>
      </c>
    </row>
    <row r="905">
      <c r="A905" t="inlineStr">
        <is>
          <t>1万円刻み</t>
        </is>
      </c>
      <c r="B905" s="19">
        <f>'3_1万円刻み'!$A$888</f>
        <v/>
      </c>
      <c r="C905" s="19">
        <f>MIN(0,MAX(0,$B905))</f>
        <v/>
      </c>
      <c r="D905" s="19">
        <f>$B905-C905</f>
        <v/>
      </c>
      <c r="E905" s="19">
        <f>MIN(670000,ROUNDDOWN(MAX(0,D905-430000)*0.0751+47600,0))+MIN(260000,ROUNDDOWN(MAX(0,D905-430000)*0.028+17600,0))+MIN(30000,ROUNDDOWN(MAX(0,D905-430000)*0.0027+1873,0))+IF("いいえ"="はい",MIN(170000,ROUNDDOWN(MAX(0,D905-430000)*0.0243+17800,0)),0)</f>
        <v/>
      </c>
      <c r="F905" s="19">
        <f>IF(""="",215040+E905,"")</f>
        <v/>
      </c>
      <c r="G905" s="19">
        <f>IF(D905&gt;23500000,NA(),IF(D905&lt;=4890000,1040000,IF(D905&lt;=6550000,670000,620000)))</f>
        <v/>
      </c>
      <c r="H905" s="19">
        <f>MAX(0,ROUNDDOWN(D905-F905-G905-0,-3))</f>
        <v/>
      </c>
      <c r="I905" s="19">
        <f>IF(H905&lt;=0,0,ROUNDDOWN((H905*LOOKUP(H905,{0,1950001,3300001,6950001,9000001,18000001,40000001},{0.05,0.1,0.2,0.23,0.33,0.4,0.45})-LOOKUP(H905,{0,1950001,3300001,6950001,9000001,18000001,40000001},{0,97500,427500,636000,1536000,2796000,4796000}))*1.021,-2))</f>
        <v/>
      </c>
      <c r="J905" s="19">
        <f>MAX(0,ROUNDDOWN(D905-F905-430000-0,-3))</f>
        <v/>
      </c>
      <c r="K905" s="19">
        <f>IF(D905&lt;=450000,0,MAX(0,ROUNDDOWN(J905*0.06-MIN(50000,J905)*0.03,-2))+MAX(0,ROUNDDOWN(J905*0.04-MIN(50000,J905)*0.02,-2)))</f>
        <v/>
      </c>
      <c r="L905" s="19">
        <f>I905+K905+E905</f>
        <v/>
      </c>
      <c r="M905" s="19">
        <f>MIN(100000,MAX(0,$B905))</f>
        <v/>
      </c>
      <c r="N905" s="19">
        <f>$B905-M905</f>
        <v/>
      </c>
      <c r="O905" s="19">
        <f>MIN(670000,ROUNDDOWN(MAX(0,N905-430000)*0.0751+47600,0))+MIN(260000,ROUNDDOWN(MAX(0,N905-430000)*0.028+17600,0))+MIN(30000,ROUNDDOWN(MAX(0,N905-430000)*0.0027+1873,0))+IF("いいえ"="はい",MIN(170000,ROUNDDOWN(MAX(0,N905-430000)*0.0243+17800,0)),0)</f>
        <v/>
      </c>
      <c r="P905" s="19">
        <f>IF(""="",215040+O905,"")</f>
        <v/>
      </c>
      <c r="Q905" s="19">
        <f>IF(N905&gt;23500000,NA(),IF(N905&lt;=4890000,1040000,IF(N905&lt;=6550000,670000,620000)))</f>
        <v/>
      </c>
      <c r="R905" s="19">
        <f>MAX(0,ROUNDDOWN(N905-P905-Q905-0,-3))</f>
        <v/>
      </c>
      <c r="S905" s="19">
        <f>IF(R905&lt;=0,0,ROUNDDOWN((R905*LOOKUP(R905,{0,1950001,3300001,6950001,9000001,18000001,40000001},{0.05,0.1,0.2,0.23,0.33,0.4,0.45})-LOOKUP(R905,{0,1950001,3300001,6950001,9000001,18000001,40000001},{0,97500,427500,636000,1536000,2796000,4796000}))*1.021,-2))</f>
        <v/>
      </c>
      <c r="T905" s="19">
        <f>MAX(0,ROUNDDOWN(N905-P905-430000-0,-3))</f>
        <v/>
      </c>
      <c r="U905" s="19">
        <f>IF(N905&lt;=450000,0,MAX(0,ROUNDDOWN(T905*0.06-MIN(50000,T905)*0.03,-2))+MAX(0,ROUNDDOWN(T905*0.04-MIN(50000,T905)*0.02,-2)))</f>
        <v/>
      </c>
      <c r="V905" s="19">
        <f>S905+U905+O905</f>
        <v/>
      </c>
      <c r="W905" s="19">
        <f>MIN(550000,MAX(0,$B905))</f>
        <v/>
      </c>
      <c r="X905" s="19">
        <f>$B905-W905</f>
        <v/>
      </c>
      <c r="Y905" s="19">
        <f>MIN(670000,ROUNDDOWN(MAX(0,X905-430000)*0.0751+47600,0))+MIN(260000,ROUNDDOWN(MAX(0,X905-430000)*0.028+17600,0))+MIN(30000,ROUNDDOWN(MAX(0,X905-430000)*0.0027+1873,0))+IF("いいえ"="はい",MIN(170000,ROUNDDOWN(MAX(0,X905-430000)*0.0243+17800,0)),0)</f>
        <v/>
      </c>
      <c r="Z905" s="19">
        <f>IF(""="",215040+Y905,"")</f>
        <v/>
      </c>
      <c r="AA905" s="19">
        <f>IF(X905&gt;23500000,NA(),IF(X905&lt;=4890000,1040000,IF(X905&lt;=6550000,670000,620000)))</f>
        <v/>
      </c>
      <c r="AB905" s="19">
        <f>MAX(0,ROUNDDOWN(X905-Z905-AA905-0,-3))</f>
        <v/>
      </c>
      <c r="AC905" s="19">
        <f>IF(AB905&lt;=0,0,ROUNDDOWN((AB905*LOOKUP(AB905,{0,1950001,3300001,6950001,9000001,18000001,40000001},{0.05,0.1,0.2,0.23,0.33,0.4,0.45})-LOOKUP(AB905,{0,1950001,3300001,6950001,9000001,18000001,40000001},{0,97500,427500,636000,1536000,2796000,4796000}))*1.021,-2))</f>
        <v/>
      </c>
      <c r="AD905" s="19">
        <f>MAX(0,ROUNDDOWN(X905-Z905-430000-0,-3))</f>
        <v/>
      </c>
      <c r="AE905" s="19">
        <f>IF(X905&lt;=450000,0,MAX(0,ROUNDDOWN(AD905*0.06-MIN(50000,AD905)*0.03,-2))+MAX(0,ROUNDDOWN(AD905*0.04-MIN(50000,AD905)*0.02,-2)))</f>
        <v/>
      </c>
      <c r="AF905" s="19">
        <f>AC905+AE905+Y905</f>
        <v/>
      </c>
      <c r="AG905" s="19">
        <f>MIN(650000,MAX(0,$B905))</f>
        <v/>
      </c>
      <c r="AH905" s="19">
        <f>$B905-AG905</f>
        <v/>
      </c>
      <c r="AI905" s="19">
        <f>MIN(670000,ROUNDDOWN(MAX(0,AH905-430000)*0.0751+47600,0))+MIN(260000,ROUNDDOWN(MAX(0,AH905-430000)*0.028+17600,0))+MIN(30000,ROUNDDOWN(MAX(0,AH905-430000)*0.0027+1873,0))+IF("いいえ"="はい",MIN(170000,ROUNDDOWN(MAX(0,AH905-430000)*0.0243+17800,0)),0)</f>
        <v/>
      </c>
      <c r="AJ905" s="19">
        <f>IF(""="",215040+AI905,"")</f>
        <v/>
      </c>
      <c r="AK905" s="19">
        <f>IF(AH905&gt;23500000,NA(),IF(AH905&lt;=4890000,1040000,IF(AH905&lt;=6550000,670000,620000)))</f>
        <v/>
      </c>
      <c r="AL905" s="19">
        <f>MAX(0,ROUNDDOWN(AH905-AJ905-AK905-0,-3))</f>
        <v/>
      </c>
      <c r="AM905" s="19">
        <f>IF(AL905&lt;=0,0,ROUNDDOWN((AL905*LOOKUP(AL905,{0,1950001,3300001,6950001,9000001,18000001,40000001},{0.05,0.1,0.2,0.23,0.33,0.4,0.45})-LOOKUP(AL905,{0,1950001,3300001,6950001,9000001,18000001,40000001},{0,97500,427500,636000,1536000,2796000,4796000}))*1.021,-2))</f>
        <v/>
      </c>
      <c r="AN905" s="19">
        <f>MAX(0,ROUNDDOWN(AH905-AJ905-430000-0,-3))</f>
        <v/>
      </c>
      <c r="AO905" s="19">
        <f>IF(AH905&lt;=450000,0,MAX(0,ROUNDDOWN(AN905*0.06-MIN(50000,AN905)*0.03,-2))+MAX(0,ROUNDDOWN(AN905*0.04-MIN(50000,AN905)*0.02,-2)))</f>
        <v/>
      </c>
      <c r="AP905" s="19">
        <f>AM905+AO905+AI905</f>
        <v/>
      </c>
      <c r="AQ905" s="19">
        <f>MIN(750000,MAX(0,$B905))</f>
        <v/>
      </c>
      <c r="AR905" s="19">
        <f>$B905-AQ905</f>
        <v/>
      </c>
      <c r="AS905" s="19">
        <f>MIN(670000,ROUNDDOWN(MAX(0,AR905-430000)*0.0751+47600,0))+MIN(260000,ROUNDDOWN(MAX(0,AR905-430000)*0.028+17600,0))+MIN(30000,ROUNDDOWN(MAX(0,AR905-430000)*0.0027+1873,0))+IF("いいえ"="はい",MIN(170000,ROUNDDOWN(MAX(0,AR905-430000)*0.0243+17800,0)),0)</f>
        <v/>
      </c>
      <c r="AT905" s="19">
        <f>IF(""="",215040+AS905,"")</f>
        <v/>
      </c>
      <c r="AU905" s="19">
        <f>IF(AR905&gt;23500000,NA(),IF(AR905&lt;=4890000,1040000,IF(AR905&lt;=6550000,670000,620000)))</f>
        <v/>
      </c>
      <c r="AV905" s="19">
        <f>MAX(0,ROUNDDOWN(AR905-AT905-AU905-0,-3))</f>
        <v/>
      </c>
      <c r="AW905" s="19">
        <f>IF(AV905&lt;=0,0,ROUNDDOWN((AV905*LOOKUP(AV905,{0,1950001,3300001,6950001,9000001,18000001,40000001},{0.05,0.1,0.2,0.23,0.33,0.4,0.45})-LOOKUP(AV905,{0,1950001,3300001,6950001,9000001,18000001,40000001},{0,97500,427500,636000,1536000,2796000,4796000}))*1.021,-2))</f>
        <v/>
      </c>
      <c r="AX905" s="19">
        <f>MAX(0,ROUNDDOWN(AR905-AT905-430000-0,-3))</f>
        <v/>
      </c>
      <c r="AY905" s="19">
        <f>IF(AR905&lt;=450000,0,MAX(0,ROUNDDOWN(AX905*0.06-MIN(50000,AX905)*0.03,-2))+MAX(0,ROUNDDOWN(AX905*0.04-MIN(50000,AX905)*0.02,-2)))</f>
        <v/>
      </c>
      <c r="AZ905" s="19">
        <f>AW905+AY905+AS905</f>
        <v/>
      </c>
    </row>
    <row r="906">
      <c r="A906" t="inlineStr">
        <is>
          <t>1万円刻み</t>
        </is>
      </c>
      <c r="B906" s="19">
        <f>'3_1万円刻み'!$A$889</f>
        <v/>
      </c>
      <c r="C906" s="19">
        <f>MIN(0,MAX(0,$B906))</f>
        <v/>
      </c>
      <c r="D906" s="19">
        <f>$B906-C906</f>
        <v/>
      </c>
      <c r="E906" s="19">
        <f>MIN(670000,ROUNDDOWN(MAX(0,D906-430000)*0.0751+47600,0))+MIN(260000,ROUNDDOWN(MAX(0,D906-430000)*0.028+17600,0))+MIN(30000,ROUNDDOWN(MAX(0,D906-430000)*0.0027+1873,0))+IF("いいえ"="はい",MIN(170000,ROUNDDOWN(MAX(0,D906-430000)*0.0243+17800,0)),0)</f>
        <v/>
      </c>
      <c r="F906" s="19">
        <f>IF(""="",215040+E906,"")</f>
        <v/>
      </c>
      <c r="G906" s="19">
        <f>IF(D906&gt;23500000,NA(),IF(D906&lt;=4890000,1040000,IF(D906&lt;=6550000,670000,620000)))</f>
        <v/>
      </c>
      <c r="H906" s="19">
        <f>MAX(0,ROUNDDOWN(D906-F906-G906-0,-3))</f>
        <v/>
      </c>
      <c r="I906" s="19">
        <f>IF(H906&lt;=0,0,ROUNDDOWN((H906*LOOKUP(H906,{0,1950001,3300001,6950001,9000001,18000001,40000001},{0.05,0.1,0.2,0.23,0.33,0.4,0.45})-LOOKUP(H906,{0,1950001,3300001,6950001,9000001,18000001,40000001},{0,97500,427500,636000,1536000,2796000,4796000}))*1.021,-2))</f>
        <v/>
      </c>
      <c r="J906" s="19">
        <f>MAX(0,ROUNDDOWN(D906-F906-430000-0,-3))</f>
        <v/>
      </c>
      <c r="K906" s="19">
        <f>IF(D906&lt;=450000,0,MAX(0,ROUNDDOWN(J906*0.06-MIN(50000,J906)*0.03,-2))+MAX(0,ROUNDDOWN(J906*0.04-MIN(50000,J906)*0.02,-2)))</f>
        <v/>
      </c>
      <c r="L906" s="19">
        <f>I906+K906+E906</f>
        <v/>
      </c>
      <c r="M906" s="19">
        <f>MIN(100000,MAX(0,$B906))</f>
        <v/>
      </c>
      <c r="N906" s="19">
        <f>$B906-M906</f>
        <v/>
      </c>
      <c r="O906" s="19">
        <f>MIN(670000,ROUNDDOWN(MAX(0,N906-430000)*0.0751+47600,0))+MIN(260000,ROUNDDOWN(MAX(0,N906-430000)*0.028+17600,0))+MIN(30000,ROUNDDOWN(MAX(0,N906-430000)*0.0027+1873,0))+IF("いいえ"="はい",MIN(170000,ROUNDDOWN(MAX(0,N906-430000)*0.0243+17800,0)),0)</f>
        <v/>
      </c>
      <c r="P906" s="19">
        <f>IF(""="",215040+O906,"")</f>
        <v/>
      </c>
      <c r="Q906" s="19">
        <f>IF(N906&gt;23500000,NA(),IF(N906&lt;=4890000,1040000,IF(N906&lt;=6550000,670000,620000)))</f>
        <v/>
      </c>
      <c r="R906" s="19">
        <f>MAX(0,ROUNDDOWN(N906-P906-Q906-0,-3))</f>
        <v/>
      </c>
      <c r="S906" s="19">
        <f>IF(R906&lt;=0,0,ROUNDDOWN((R906*LOOKUP(R906,{0,1950001,3300001,6950001,9000001,18000001,40000001},{0.05,0.1,0.2,0.23,0.33,0.4,0.45})-LOOKUP(R906,{0,1950001,3300001,6950001,9000001,18000001,40000001},{0,97500,427500,636000,1536000,2796000,4796000}))*1.021,-2))</f>
        <v/>
      </c>
      <c r="T906" s="19">
        <f>MAX(0,ROUNDDOWN(N906-P906-430000-0,-3))</f>
        <v/>
      </c>
      <c r="U906" s="19">
        <f>IF(N906&lt;=450000,0,MAX(0,ROUNDDOWN(T906*0.06-MIN(50000,T906)*0.03,-2))+MAX(0,ROUNDDOWN(T906*0.04-MIN(50000,T906)*0.02,-2)))</f>
        <v/>
      </c>
      <c r="V906" s="19">
        <f>S906+U906+O906</f>
        <v/>
      </c>
      <c r="W906" s="19">
        <f>MIN(550000,MAX(0,$B906))</f>
        <v/>
      </c>
      <c r="X906" s="19">
        <f>$B906-W906</f>
        <v/>
      </c>
      <c r="Y906" s="19">
        <f>MIN(670000,ROUNDDOWN(MAX(0,X906-430000)*0.0751+47600,0))+MIN(260000,ROUNDDOWN(MAX(0,X906-430000)*0.028+17600,0))+MIN(30000,ROUNDDOWN(MAX(0,X906-430000)*0.0027+1873,0))+IF("いいえ"="はい",MIN(170000,ROUNDDOWN(MAX(0,X906-430000)*0.0243+17800,0)),0)</f>
        <v/>
      </c>
      <c r="Z906" s="19">
        <f>IF(""="",215040+Y906,"")</f>
        <v/>
      </c>
      <c r="AA906" s="19">
        <f>IF(X906&gt;23500000,NA(),IF(X906&lt;=4890000,1040000,IF(X906&lt;=6550000,670000,620000)))</f>
        <v/>
      </c>
      <c r="AB906" s="19">
        <f>MAX(0,ROUNDDOWN(X906-Z906-AA906-0,-3))</f>
        <v/>
      </c>
      <c r="AC906" s="19">
        <f>IF(AB906&lt;=0,0,ROUNDDOWN((AB906*LOOKUP(AB906,{0,1950001,3300001,6950001,9000001,18000001,40000001},{0.05,0.1,0.2,0.23,0.33,0.4,0.45})-LOOKUP(AB906,{0,1950001,3300001,6950001,9000001,18000001,40000001},{0,97500,427500,636000,1536000,2796000,4796000}))*1.021,-2))</f>
        <v/>
      </c>
      <c r="AD906" s="19">
        <f>MAX(0,ROUNDDOWN(X906-Z906-430000-0,-3))</f>
        <v/>
      </c>
      <c r="AE906" s="19">
        <f>IF(X906&lt;=450000,0,MAX(0,ROUNDDOWN(AD906*0.06-MIN(50000,AD906)*0.03,-2))+MAX(0,ROUNDDOWN(AD906*0.04-MIN(50000,AD906)*0.02,-2)))</f>
        <v/>
      </c>
      <c r="AF906" s="19">
        <f>AC906+AE906+Y906</f>
        <v/>
      </c>
      <c r="AG906" s="19">
        <f>MIN(650000,MAX(0,$B906))</f>
        <v/>
      </c>
      <c r="AH906" s="19">
        <f>$B906-AG906</f>
        <v/>
      </c>
      <c r="AI906" s="19">
        <f>MIN(670000,ROUNDDOWN(MAX(0,AH906-430000)*0.0751+47600,0))+MIN(260000,ROUNDDOWN(MAX(0,AH906-430000)*0.028+17600,0))+MIN(30000,ROUNDDOWN(MAX(0,AH906-430000)*0.0027+1873,0))+IF("いいえ"="はい",MIN(170000,ROUNDDOWN(MAX(0,AH906-430000)*0.0243+17800,0)),0)</f>
        <v/>
      </c>
      <c r="AJ906" s="19">
        <f>IF(""="",215040+AI906,"")</f>
        <v/>
      </c>
      <c r="AK906" s="19">
        <f>IF(AH906&gt;23500000,NA(),IF(AH906&lt;=4890000,1040000,IF(AH906&lt;=6550000,670000,620000)))</f>
        <v/>
      </c>
      <c r="AL906" s="19">
        <f>MAX(0,ROUNDDOWN(AH906-AJ906-AK906-0,-3))</f>
        <v/>
      </c>
      <c r="AM906" s="19">
        <f>IF(AL906&lt;=0,0,ROUNDDOWN((AL906*LOOKUP(AL906,{0,1950001,3300001,6950001,9000001,18000001,40000001},{0.05,0.1,0.2,0.23,0.33,0.4,0.45})-LOOKUP(AL906,{0,1950001,3300001,6950001,9000001,18000001,40000001},{0,97500,427500,636000,1536000,2796000,4796000}))*1.021,-2))</f>
        <v/>
      </c>
      <c r="AN906" s="19">
        <f>MAX(0,ROUNDDOWN(AH906-AJ906-430000-0,-3))</f>
        <v/>
      </c>
      <c r="AO906" s="19">
        <f>IF(AH906&lt;=450000,0,MAX(0,ROUNDDOWN(AN906*0.06-MIN(50000,AN906)*0.03,-2))+MAX(0,ROUNDDOWN(AN906*0.04-MIN(50000,AN906)*0.02,-2)))</f>
        <v/>
      </c>
      <c r="AP906" s="19">
        <f>AM906+AO906+AI906</f>
        <v/>
      </c>
      <c r="AQ906" s="19">
        <f>MIN(750000,MAX(0,$B906))</f>
        <v/>
      </c>
      <c r="AR906" s="19">
        <f>$B906-AQ906</f>
        <v/>
      </c>
      <c r="AS906" s="19">
        <f>MIN(670000,ROUNDDOWN(MAX(0,AR906-430000)*0.0751+47600,0))+MIN(260000,ROUNDDOWN(MAX(0,AR906-430000)*0.028+17600,0))+MIN(30000,ROUNDDOWN(MAX(0,AR906-430000)*0.0027+1873,0))+IF("いいえ"="はい",MIN(170000,ROUNDDOWN(MAX(0,AR906-430000)*0.0243+17800,0)),0)</f>
        <v/>
      </c>
      <c r="AT906" s="19">
        <f>IF(""="",215040+AS906,"")</f>
        <v/>
      </c>
      <c r="AU906" s="19">
        <f>IF(AR906&gt;23500000,NA(),IF(AR906&lt;=4890000,1040000,IF(AR906&lt;=6550000,670000,620000)))</f>
        <v/>
      </c>
      <c r="AV906" s="19">
        <f>MAX(0,ROUNDDOWN(AR906-AT906-AU906-0,-3))</f>
        <v/>
      </c>
      <c r="AW906" s="19">
        <f>IF(AV906&lt;=0,0,ROUNDDOWN((AV906*LOOKUP(AV906,{0,1950001,3300001,6950001,9000001,18000001,40000001},{0.05,0.1,0.2,0.23,0.33,0.4,0.45})-LOOKUP(AV906,{0,1950001,3300001,6950001,9000001,18000001,40000001},{0,97500,427500,636000,1536000,2796000,4796000}))*1.021,-2))</f>
        <v/>
      </c>
      <c r="AX906" s="19">
        <f>MAX(0,ROUNDDOWN(AR906-AT906-430000-0,-3))</f>
        <v/>
      </c>
      <c r="AY906" s="19">
        <f>IF(AR906&lt;=450000,0,MAX(0,ROUNDDOWN(AX906*0.06-MIN(50000,AX906)*0.03,-2))+MAX(0,ROUNDDOWN(AX906*0.04-MIN(50000,AX906)*0.02,-2)))</f>
        <v/>
      </c>
      <c r="AZ906" s="19">
        <f>AW906+AY906+AS906</f>
        <v/>
      </c>
    </row>
    <row r="907">
      <c r="A907" t="inlineStr">
        <is>
          <t>1万円刻み</t>
        </is>
      </c>
      <c r="B907" s="19">
        <f>'3_1万円刻み'!$A$890</f>
        <v/>
      </c>
      <c r="C907" s="19">
        <f>MIN(0,MAX(0,$B907))</f>
        <v/>
      </c>
      <c r="D907" s="19">
        <f>$B907-C907</f>
        <v/>
      </c>
      <c r="E907" s="19">
        <f>MIN(670000,ROUNDDOWN(MAX(0,D907-430000)*0.0751+47600,0))+MIN(260000,ROUNDDOWN(MAX(0,D907-430000)*0.028+17600,0))+MIN(30000,ROUNDDOWN(MAX(0,D907-430000)*0.0027+1873,0))+IF("いいえ"="はい",MIN(170000,ROUNDDOWN(MAX(0,D907-430000)*0.0243+17800,0)),0)</f>
        <v/>
      </c>
      <c r="F907" s="19">
        <f>IF(""="",215040+E907,"")</f>
        <v/>
      </c>
      <c r="G907" s="19">
        <f>IF(D907&gt;23500000,NA(),IF(D907&lt;=4890000,1040000,IF(D907&lt;=6550000,670000,620000)))</f>
        <v/>
      </c>
      <c r="H907" s="19">
        <f>MAX(0,ROUNDDOWN(D907-F907-G907-0,-3))</f>
        <v/>
      </c>
      <c r="I907" s="19">
        <f>IF(H907&lt;=0,0,ROUNDDOWN((H907*LOOKUP(H907,{0,1950001,3300001,6950001,9000001,18000001,40000001},{0.05,0.1,0.2,0.23,0.33,0.4,0.45})-LOOKUP(H907,{0,1950001,3300001,6950001,9000001,18000001,40000001},{0,97500,427500,636000,1536000,2796000,4796000}))*1.021,-2))</f>
        <v/>
      </c>
      <c r="J907" s="19">
        <f>MAX(0,ROUNDDOWN(D907-F907-430000-0,-3))</f>
        <v/>
      </c>
      <c r="K907" s="19">
        <f>IF(D907&lt;=450000,0,MAX(0,ROUNDDOWN(J907*0.06-MIN(50000,J907)*0.03,-2))+MAX(0,ROUNDDOWN(J907*0.04-MIN(50000,J907)*0.02,-2)))</f>
        <v/>
      </c>
      <c r="L907" s="19">
        <f>I907+K907+E907</f>
        <v/>
      </c>
      <c r="M907" s="19">
        <f>MIN(100000,MAX(0,$B907))</f>
        <v/>
      </c>
      <c r="N907" s="19">
        <f>$B907-M907</f>
        <v/>
      </c>
      <c r="O907" s="19">
        <f>MIN(670000,ROUNDDOWN(MAX(0,N907-430000)*0.0751+47600,0))+MIN(260000,ROUNDDOWN(MAX(0,N907-430000)*0.028+17600,0))+MIN(30000,ROUNDDOWN(MAX(0,N907-430000)*0.0027+1873,0))+IF("いいえ"="はい",MIN(170000,ROUNDDOWN(MAX(0,N907-430000)*0.0243+17800,0)),0)</f>
        <v/>
      </c>
      <c r="P907" s="19">
        <f>IF(""="",215040+O907,"")</f>
        <v/>
      </c>
      <c r="Q907" s="19">
        <f>IF(N907&gt;23500000,NA(),IF(N907&lt;=4890000,1040000,IF(N907&lt;=6550000,670000,620000)))</f>
        <v/>
      </c>
      <c r="R907" s="19">
        <f>MAX(0,ROUNDDOWN(N907-P907-Q907-0,-3))</f>
        <v/>
      </c>
      <c r="S907" s="19">
        <f>IF(R907&lt;=0,0,ROUNDDOWN((R907*LOOKUP(R907,{0,1950001,3300001,6950001,9000001,18000001,40000001},{0.05,0.1,0.2,0.23,0.33,0.4,0.45})-LOOKUP(R907,{0,1950001,3300001,6950001,9000001,18000001,40000001},{0,97500,427500,636000,1536000,2796000,4796000}))*1.021,-2))</f>
        <v/>
      </c>
      <c r="T907" s="19">
        <f>MAX(0,ROUNDDOWN(N907-P907-430000-0,-3))</f>
        <v/>
      </c>
      <c r="U907" s="19">
        <f>IF(N907&lt;=450000,0,MAX(0,ROUNDDOWN(T907*0.06-MIN(50000,T907)*0.03,-2))+MAX(0,ROUNDDOWN(T907*0.04-MIN(50000,T907)*0.02,-2)))</f>
        <v/>
      </c>
      <c r="V907" s="19">
        <f>S907+U907+O907</f>
        <v/>
      </c>
      <c r="W907" s="19">
        <f>MIN(550000,MAX(0,$B907))</f>
        <v/>
      </c>
      <c r="X907" s="19">
        <f>$B907-W907</f>
        <v/>
      </c>
      <c r="Y907" s="19">
        <f>MIN(670000,ROUNDDOWN(MAX(0,X907-430000)*0.0751+47600,0))+MIN(260000,ROUNDDOWN(MAX(0,X907-430000)*0.028+17600,0))+MIN(30000,ROUNDDOWN(MAX(0,X907-430000)*0.0027+1873,0))+IF("いいえ"="はい",MIN(170000,ROUNDDOWN(MAX(0,X907-430000)*0.0243+17800,0)),0)</f>
        <v/>
      </c>
      <c r="Z907" s="19">
        <f>IF(""="",215040+Y907,"")</f>
        <v/>
      </c>
      <c r="AA907" s="19">
        <f>IF(X907&gt;23500000,NA(),IF(X907&lt;=4890000,1040000,IF(X907&lt;=6550000,670000,620000)))</f>
        <v/>
      </c>
      <c r="AB907" s="19">
        <f>MAX(0,ROUNDDOWN(X907-Z907-AA907-0,-3))</f>
        <v/>
      </c>
      <c r="AC907" s="19">
        <f>IF(AB907&lt;=0,0,ROUNDDOWN((AB907*LOOKUP(AB907,{0,1950001,3300001,6950001,9000001,18000001,40000001},{0.05,0.1,0.2,0.23,0.33,0.4,0.45})-LOOKUP(AB907,{0,1950001,3300001,6950001,9000001,18000001,40000001},{0,97500,427500,636000,1536000,2796000,4796000}))*1.021,-2))</f>
        <v/>
      </c>
      <c r="AD907" s="19">
        <f>MAX(0,ROUNDDOWN(X907-Z907-430000-0,-3))</f>
        <v/>
      </c>
      <c r="AE907" s="19">
        <f>IF(X907&lt;=450000,0,MAX(0,ROUNDDOWN(AD907*0.06-MIN(50000,AD907)*0.03,-2))+MAX(0,ROUNDDOWN(AD907*0.04-MIN(50000,AD907)*0.02,-2)))</f>
        <v/>
      </c>
      <c r="AF907" s="19">
        <f>AC907+AE907+Y907</f>
        <v/>
      </c>
      <c r="AG907" s="19">
        <f>MIN(650000,MAX(0,$B907))</f>
        <v/>
      </c>
      <c r="AH907" s="19">
        <f>$B907-AG907</f>
        <v/>
      </c>
      <c r="AI907" s="19">
        <f>MIN(670000,ROUNDDOWN(MAX(0,AH907-430000)*0.0751+47600,0))+MIN(260000,ROUNDDOWN(MAX(0,AH907-430000)*0.028+17600,0))+MIN(30000,ROUNDDOWN(MAX(0,AH907-430000)*0.0027+1873,0))+IF("いいえ"="はい",MIN(170000,ROUNDDOWN(MAX(0,AH907-430000)*0.0243+17800,0)),0)</f>
        <v/>
      </c>
      <c r="AJ907" s="19">
        <f>IF(""="",215040+AI907,"")</f>
        <v/>
      </c>
      <c r="AK907" s="19">
        <f>IF(AH907&gt;23500000,NA(),IF(AH907&lt;=4890000,1040000,IF(AH907&lt;=6550000,670000,620000)))</f>
        <v/>
      </c>
      <c r="AL907" s="19">
        <f>MAX(0,ROUNDDOWN(AH907-AJ907-AK907-0,-3))</f>
        <v/>
      </c>
      <c r="AM907" s="19">
        <f>IF(AL907&lt;=0,0,ROUNDDOWN((AL907*LOOKUP(AL907,{0,1950001,3300001,6950001,9000001,18000001,40000001},{0.05,0.1,0.2,0.23,0.33,0.4,0.45})-LOOKUP(AL907,{0,1950001,3300001,6950001,9000001,18000001,40000001},{0,97500,427500,636000,1536000,2796000,4796000}))*1.021,-2))</f>
        <v/>
      </c>
      <c r="AN907" s="19">
        <f>MAX(0,ROUNDDOWN(AH907-AJ907-430000-0,-3))</f>
        <v/>
      </c>
      <c r="AO907" s="19">
        <f>IF(AH907&lt;=450000,0,MAX(0,ROUNDDOWN(AN907*0.06-MIN(50000,AN907)*0.03,-2))+MAX(0,ROUNDDOWN(AN907*0.04-MIN(50000,AN907)*0.02,-2)))</f>
        <v/>
      </c>
      <c r="AP907" s="19">
        <f>AM907+AO907+AI907</f>
        <v/>
      </c>
      <c r="AQ907" s="19">
        <f>MIN(750000,MAX(0,$B907))</f>
        <v/>
      </c>
      <c r="AR907" s="19">
        <f>$B907-AQ907</f>
        <v/>
      </c>
      <c r="AS907" s="19">
        <f>MIN(670000,ROUNDDOWN(MAX(0,AR907-430000)*0.0751+47600,0))+MIN(260000,ROUNDDOWN(MAX(0,AR907-430000)*0.028+17600,0))+MIN(30000,ROUNDDOWN(MAX(0,AR907-430000)*0.0027+1873,0))+IF("いいえ"="はい",MIN(170000,ROUNDDOWN(MAX(0,AR907-430000)*0.0243+17800,0)),0)</f>
        <v/>
      </c>
      <c r="AT907" s="19">
        <f>IF(""="",215040+AS907,"")</f>
        <v/>
      </c>
      <c r="AU907" s="19">
        <f>IF(AR907&gt;23500000,NA(),IF(AR907&lt;=4890000,1040000,IF(AR907&lt;=6550000,670000,620000)))</f>
        <v/>
      </c>
      <c r="AV907" s="19">
        <f>MAX(0,ROUNDDOWN(AR907-AT907-AU907-0,-3))</f>
        <v/>
      </c>
      <c r="AW907" s="19">
        <f>IF(AV907&lt;=0,0,ROUNDDOWN((AV907*LOOKUP(AV907,{0,1950001,3300001,6950001,9000001,18000001,40000001},{0.05,0.1,0.2,0.23,0.33,0.4,0.45})-LOOKUP(AV907,{0,1950001,3300001,6950001,9000001,18000001,40000001},{0,97500,427500,636000,1536000,2796000,4796000}))*1.021,-2))</f>
        <v/>
      </c>
      <c r="AX907" s="19">
        <f>MAX(0,ROUNDDOWN(AR907-AT907-430000-0,-3))</f>
        <v/>
      </c>
      <c r="AY907" s="19">
        <f>IF(AR907&lt;=450000,0,MAX(0,ROUNDDOWN(AX907*0.06-MIN(50000,AX907)*0.03,-2))+MAX(0,ROUNDDOWN(AX907*0.04-MIN(50000,AX907)*0.02,-2)))</f>
        <v/>
      </c>
      <c r="AZ907" s="19">
        <f>AW907+AY907+AS907</f>
        <v/>
      </c>
    </row>
    <row r="908">
      <c r="A908" t="inlineStr">
        <is>
          <t>1万円刻み</t>
        </is>
      </c>
      <c r="B908" s="19">
        <f>'3_1万円刻み'!$A$891</f>
        <v/>
      </c>
      <c r="C908" s="19">
        <f>MIN(0,MAX(0,$B908))</f>
        <v/>
      </c>
      <c r="D908" s="19">
        <f>$B908-C908</f>
        <v/>
      </c>
      <c r="E908" s="19">
        <f>MIN(670000,ROUNDDOWN(MAX(0,D908-430000)*0.0751+47600,0))+MIN(260000,ROUNDDOWN(MAX(0,D908-430000)*0.028+17600,0))+MIN(30000,ROUNDDOWN(MAX(0,D908-430000)*0.0027+1873,0))+IF("いいえ"="はい",MIN(170000,ROUNDDOWN(MAX(0,D908-430000)*0.0243+17800,0)),0)</f>
        <v/>
      </c>
      <c r="F908" s="19">
        <f>IF(""="",215040+E908,"")</f>
        <v/>
      </c>
      <c r="G908" s="19">
        <f>IF(D908&gt;23500000,NA(),IF(D908&lt;=4890000,1040000,IF(D908&lt;=6550000,670000,620000)))</f>
        <v/>
      </c>
      <c r="H908" s="19">
        <f>MAX(0,ROUNDDOWN(D908-F908-G908-0,-3))</f>
        <v/>
      </c>
      <c r="I908" s="19">
        <f>IF(H908&lt;=0,0,ROUNDDOWN((H908*LOOKUP(H908,{0,1950001,3300001,6950001,9000001,18000001,40000001},{0.05,0.1,0.2,0.23,0.33,0.4,0.45})-LOOKUP(H908,{0,1950001,3300001,6950001,9000001,18000001,40000001},{0,97500,427500,636000,1536000,2796000,4796000}))*1.021,-2))</f>
        <v/>
      </c>
      <c r="J908" s="19">
        <f>MAX(0,ROUNDDOWN(D908-F908-430000-0,-3))</f>
        <v/>
      </c>
      <c r="K908" s="19">
        <f>IF(D908&lt;=450000,0,MAX(0,ROUNDDOWN(J908*0.06-MIN(50000,J908)*0.03,-2))+MAX(0,ROUNDDOWN(J908*0.04-MIN(50000,J908)*0.02,-2)))</f>
        <v/>
      </c>
      <c r="L908" s="19">
        <f>I908+K908+E908</f>
        <v/>
      </c>
      <c r="M908" s="19">
        <f>MIN(100000,MAX(0,$B908))</f>
        <v/>
      </c>
      <c r="N908" s="19">
        <f>$B908-M908</f>
        <v/>
      </c>
      <c r="O908" s="19">
        <f>MIN(670000,ROUNDDOWN(MAX(0,N908-430000)*0.0751+47600,0))+MIN(260000,ROUNDDOWN(MAX(0,N908-430000)*0.028+17600,0))+MIN(30000,ROUNDDOWN(MAX(0,N908-430000)*0.0027+1873,0))+IF("いいえ"="はい",MIN(170000,ROUNDDOWN(MAX(0,N908-430000)*0.0243+17800,0)),0)</f>
        <v/>
      </c>
      <c r="P908" s="19">
        <f>IF(""="",215040+O908,"")</f>
        <v/>
      </c>
      <c r="Q908" s="19">
        <f>IF(N908&gt;23500000,NA(),IF(N908&lt;=4890000,1040000,IF(N908&lt;=6550000,670000,620000)))</f>
        <v/>
      </c>
      <c r="R908" s="19">
        <f>MAX(0,ROUNDDOWN(N908-P908-Q908-0,-3))</f>
        <v/>
      </c>
      <c r="S908" s="19">
        <f>IF(R908&lt;=0,0,ROUNDDOWN((R908*LOOKUP(R908,{0,1950001,3300001,6950001,9000001,18000001,40000001},{0.05,0.1,0.2,0.23,0.33,0.4,0.45})-LOOKUP(R908,{0,1950001,3300001,6950001,9000001,18000001,40000001},{0,97500,427500,636000,1536000,2796000,4796000}))*1.021,-2))</f>
        <v/>
      </c>
      <c r="T908" s="19">
        <f>MAX(0,ROUNDDOWN(N908-P908-430000-0,-3))</f>
        <v/>
      </c>
      <c r="U908" s="19">
        <f>IF(N908&lt;=450000,0,MAX(0,ROUNDDOWN(T908*0.06-MIN(50000,T908)*0.03,-2))+MAX(0,ROUNDDOWN(T908*0.04-MIN(50000,T908)*0.02,-2)))</f>
        <v/>
      </c>
      <c r="V908" s="19">
        <f>S908+U908+O908</f>
        <v/>
      </c>
      <c r="W908" s="19">
        <f>MIN(550000,MAX(0,$B908))</f>
        <v/>
      </c>
      <c r="X908" s="19">
        <f>$B908-W908</f>
        <v/>
      </c>
      <c r="Y908" s="19">
        <f>MIN(670000,ROUNDDOWN(MAX(0,X908-430000)*0.0751+47600,0))+MIN(260000,ROUNDDOWN(MAX(0,X908-430000)*0.028+17600,0))+MIN(30000,ROUNDDOWN(MAX(0,X908-430000)*0.0027+1873,0))+IF("いいえ"="はい",MIN(170000,ROUNDDOWN(MAX(0,X908-430000)*0.0243+17800,0)),0)</f>
        <v/>
      </c>
      <c r="Z908" s="19">
        <f>IF(""="",215040+Y908,"")</f>
        <v/>
      </c>
      <c r="AA908" s="19">
        <f>IF(X908&gt;23500000,NA(),IF(X908&lt;=4890000,1040000,IF(X908&lt;=6550000,670000,620000)))</f>
        <v/>
      </c>
      <c r="AB908" s="19">
        <f>MAX(0,ROUNDDOWN(X908-Z908-AA908-0,-3))</f>
        <v/>
      </c>
      <c r="AC908" s="19">
        <f>IF(AB908&lt;=0,0,ROUNDDOWN((AB908*LOOKUP(AB908,{0,1950001,3300001,6950001,9000001,18000001,40000001},{0.05,0.1,0.2,0.23,0.33,0.4,0.45})-LOOKUP(AB908,{0,1950001,3300001,6950001,9000001,18000001,40000001},{0,97500,427500,636000,1536000,2796000,4796000}))*1.021,-2))</f>
        <v/>
      </c>
      <c r="AD908" s="19">
        <f>MAX(0,ROUNDDOWN(X908-Z908-430000-0,-3))</f>
        <v/>
      </c>
      <c r="AE908" s="19">
        <f>IF(X908&lt;=450000,0,MAX(0,ROUNDDOWN(AD908*0.06-MIN(50000,AD908)*0.03,-2))+MAX(0,ROUNDDOWN(AD908*0.04-MIN(50000,AD908)*0.02,-2)))</f>
        <v/>
      </c>
      <c r="AF908" s="19">
        <f>AC908+AE908+Y908</f>
        <v/>
      </c>
      <c r="AG908" s="19">
        <f>MIN(650000,MAX(0,$B908))</f>
        <v/>
      </c>
      <c r="AH908" s="19">
        <f>$B908-AG908</f>
        <v/>
      </c>
      <c r="AI908" s="19">
        <f>MIN(670000,ROUNDDOWN(MAX(0,AH908-430000)*0.0751+47600,0))+MIN(260000,ROUNDDOWN(MAX(0,AH908-430000)*0.028+17600,0))+MIN(30000,ROUNDDOWN(MAX(0,AH908-430000)*0.0027+1873,0))+IF("いいえ"="はい",MIN(170000,ROUNDDOWN(MAX(0,AH908-430000)*0.0243+17800,0)),0)</f>
        <v/>
      </c>
      <c r="AJ908" s="19">
        <f>IF(""="",215040+AI908,"")</f>
        <v/>
      </c>
      <c r="AK908" s="19">
        <f>IF(AH908&gt;23500000,NA(),IF(AH908&lt;=4890000,1040000,IF(AH908&lt;=6550000,670000,620000)))</f>
        <v/>
      </c>
      <c r="AL908" s="19">
        <f>MAX(0,ROUNDDOWN(AH908-AJ908-AK908-0,-3))</f>
        <v/>
      </c>
      <c r="AM908" s="19">
        <f>IF(AL908&lt;=0,0,ROUNDDOWN((AL908*LOOKUP(AL908,{0,1950001,3300001,6950001,9000001,18000001,40000001},{0.05,0.1,0.2,0.23,0.33,0.4,0.45})-LOOKUP(AL908,{0,1950001,3300001,6950001,9000001,18000001,40000001},{0,97500,427500,636000,1536000,2796000,4796000}))*1.021,-2))</f>
        <v/>
      </c>
      <c r="AN908" s="19">
        <f>MAX(0,ROUNDDOWN(AH908-AJ908-430000-0,-3))</f>
        <v/>
      </c>
      <c r="AO908" s="19">
        <f>IF(AH908&lt;=450000,0,MAX(0,ROUNDDOWN(AN908*0.06-MIN(50000,AN908)*0.03,-2))+MAX(0,ROUNDDOWN(AN908*0.04-MIN(50000,AN908)*0.02,-2)))</f>
        <v/>
      </c>
      <c r="AP908" s="19">
        <f>AM908+AO908+AI908</f>
        <v/>
      </c>
      <c r="AQ908" s="19">
        <f>MIN(750000,MAX(0,$B908))</f>
        <v/>
      </c>
      <c r="AR908" s="19">
        <f>$B908-AQ908</f>
        <v/>
      </c>
      <c r="AS908" s="19">
        <f>MIN(670000,ROUNDDOWN(MAX(0,AR908-430000)*0.0751+47600,0))+MIN(260000,ROUNDDOWN(MAX(0,AR908-430000)*0.028+17600,0))+MIN(30000,ROUNDDOWN(MAX(0,AR908-430000)*0.0027+1873,0))+IF("いいえ"="はい",MIN(170000,ROUNDDOWN(MAX(0,AR908-430000)*0.0243+17800,0)),0)</f>
        <v/>
      </c>
      <c r="AT908" s="19">
        <f>IF(""="",215040+AS908,"")</f>
        <v/>
      </c>
      <c r="AU908" s="19">
        <f>IF(AR908&gt;23500000,NA(),IF(AR908&lt;=4890000,1040000,IF(AR908&lt;=6550000,670000,620000)))</f>
        <v/>
      </c>
      <c r="AV908" s="19">
        <f>MAX(0,ROUNDDOWN(AR908-AT908-AU908-0,-3))</f>
        <v/>
      </c>
      <c r="AW908" s="19">
        <f>IF(AV908&lt;=0,0,ROUNDDOWN((AV908*LOOKUP(AV908,{0,1950001,3300001,6950001,9000001,18000001,40000001},{0.05,0.1,0.2,0.23,0.33,0.4,0.45})-LOOKUP(AV908,{0,1950001,3300001,6950001,9000001,18000001,40000001},{0,97500,427500,636000,1536000,2796000,4796000}))*1.021,-2))</f>
        <v/>
      </c>
      <c r="AX908" s="19">
        <f>MAX(0,ROUNDDOWN(AR908-AT908-430000-0,-3))</f>
        <v/>
      </c>
      <c r="AY908" s="19">
        <f>IF(AR908&lt;=450000,0,MAX(0,ROUNDDOWN(AX908*0.06-MIN(50000,AX908)*0.03,-2))+MAX(0,ROUNDDOWN(AX908*0.04-MIN(50000,AX908)*0.02,-2)))</f>
        <v/>
      </c>
      <c r="AZ908" s="19">
        <f>AW908+AY908+AS908</f>
        <v/>
      </c>
    </row>
    <row r="909">
      <c r="A909" t="inlineStr">
        <is>
          <t>1万円刻み</t>
        </is>
      </c>
      <c r="B909" s="19">
        <f>'3_1万円刻み'!$A$892</f>
        <v/>
      </c>
      <c r="C909" s="19">
        <f>MIN(0,MAX(0,$B909))</f>
        <v/>
      </c>
      <c r="D909" s="19">
        <f>$B909-C909</f>
        <v/>
      </c>
      <c r="E909" s="19">
        <f>MIN(670000,ROUNDDOWN(MAX(0,D909-430000)*0.0751+47600,0))+MIN(260000,ROUNDDOWN(MAX(0,D909-430000)*0.028+17600,0))+MIN(30000,ROUNDDOWN(MAX(0,D909-430000)*0.0027+1873,0))+IF("いいえ"="はい",MIN(170000,ROUNDDOWN(MAX(0,D909-430000)*0.0243+17800,0)),0)</f>
        <v/>
      </c>
      <c r="F909" s="19">
        <f>IF(""="",215040+E909,"")</f>
        <v/>
      </c>
      <c r="G909" s="19">
        <f>IF(D909&gt;23500000,NA(),IF(D909&lt;=4890000,1040000,IF(D909&lt;=6550000,670000,620000)))</f>
        <v/>
      </c>
      <c r="H909" s="19">
        <f>MAX(0,ROUNDDOWN(D909-F909-G909-0,-3))</f>
        <v/>
      </c>
      <c r="I909" s="19">
        <f>IF(H909&lt;=0,0,ROUNDDOWN((H909*LOOKUP(H909,{0,1950001,3300001,6950001,9000001,18000001,40000001},{0.05,0.1,0.2,0.23,0.33,0.4,0.45})-LOOKUP(H909,{0,1950001,3300001,6950001,9000001,18000001,40000001},{0,97500,427500,636000,1536000,2796000,4796000}))*1.021,-2))</f>
        <v/>
      </c>
      <c r="J909" s="19">
        <f>MAX(0,ROUNDDOWN(D909-F909-430000-0,-3))</f>
        <v/>
      </c>
      <c r="K909" s="19">
        <f>IF(D909&lt;=450000,0,MAX(0,ROUNDDOWN(J909*0.06-MIN(50000,J909)*0.03,-2))+MAX(0,ROUNDDOWN(J909*0.04-MIN(50000,J909)*0.02,-2)))</f>
        <v/>
      </c>
      <c r="L909" s="19">
        <f>I909+K909+E909</f>
        <v/>
      </c>
      <c r="M909" s="19">
        <f>MIN(100000,MAX(0,$B909))</f>
        <v/>
      </c>
      <c r="N909" s="19">
        <f>$B909-M909</f>
        <v/>
      </c>
      <c r="O909" s="19">
        <f>MIN(670000,ROUNDDOWN(MAX(0,N909-430000)*0.0751+47600,0))+MIN(260000,ROUNDDOWN(MAX(0,N909-430000)*0.028+17600,0))+MIN(30000,ROUNDDOWN(MAX(0,N909-430000)*0.0027+1873,0))+IF("いいえ"="はい",MIN(170000,ROUNDDOWN(MAX(0,N909-430000)*0.0243+17800,0)),0)</f>
        <v/>
      </c>
      <c r="P909" s="19">
        <f>IF(""="",215040+O909,"")</f>
        <v/>
      </c>
      <c r="Q909" s="19">
        <f>IF(N909&gt;23500000,NA(),IF(N909&lt;=4890000,1040000,IF(N909&lt;=6550000,670000,620000)))</f>
        <v/>
      </c>
      <c r="R909" s="19">
        <f>MAX(0,ROUNDDOWN(N909-P909-Q909-0,-3))</f>
        <v/>
      </c>
      <c r="S909" s="19">
        <f>IF(R909&lt;=0,0,ROUNDDOWN((R909*LOOKUP(R909,{0,1950001,3300001,6950001,9000001,18000001,40000001},{0.05,0.1,0.2,0.23,0.33,0.4,0.45})-LOOKUP(R909,{0,1950001,3300001,6950001,9000001,18000001,40000001},{0,97500,427500,636000,1536000,2796000,4796000}))*1.021,-2))</f>
        <v/>
      </c>
      <c r="T909" s="19">
        <f>MAX(0,ROUNDDOWN(N909-P909-430000-0,-3))</f>
        <v/>
      </c>
      <c r="U909" s="19">
        <f>IF(N909&lt;=450000,0,MAX(0,ROUNDDOWN(T909*0.06-MIN(50000,T909)*0.03,-2))+MAX(0,ROUNDDOWN(T909*0.04-MIN(50000,T909)*0.02,-2)))</f>
        <v/>
      </c>
      <c r="V909" s="19">
        <f>S909+U909+O909</f>
        <v/>
      </c>
      <c r="W909" s="19">
        <f>MIN(550000,MAX(0,$B909))</f>
        <v/>
      </c>
      <c r="X909" s="19">
        <f>$B909-W909</f>
        <v/>
      </c>
      <c r="Y909" s="19">
        <f>MIN(670000,ROUNDDOWN(MAX(0,X909-430000)*0.0751+47600,0))+MIN(260000,ROUNDDOWN(MAX(0,X909-430000)*0.028+17600,0))+MIN(30000,ROUNDDOWN(MAX(0,X909-430000)*0.0027+1873,0))+IF("いいえ"="はい",MIN(170000,ROUNDDOWN(MAX(0,X909-430000)*0.0243+17800,0)),0)</f>
        <v/>
      </c>
      <c r="Z909" s="19">
        <f>IF(""="",215040+Y909,"")</f>
        <v/>
      </c>
      <c r="AA909" s="19">
        <f>IF(X909&gt;23500000,NA(),IF(X909&lt;=4890000,1040000,IF(X909&lt;=6550000,670000,620000)))</f>
        <v/>
      </c>
      <c r="AB909" s="19">
        <f>MAX(0,ROUNDDOWN(X909-Z909-AA909-0,-3))</f>
        <v/>
      </c>
      <c r="AC909" s="19">
        <f>IF(AB909&lt;=0,0,ROUNDDOWN((AB909*LOOKUP(AB909,{0,1950001,3300001,6950001,9000001,18000001,40000001},{0.05,0.1,0.2,0.23,0.33,0.4,0.45})-LOOKUP(AB909,{0,1950001,3300001,6950001,9000001,18000001,40000001},{0,97500,427500,636000,1536000,2796000,4796000}))*1.021,-2))</f>
        <v/>
      </c>
      <c r="AD909" s="19">
        <f>MAX(0,ROUNDDOWN(X909-Z909-430000-0,-3))</f>
        <v/>
      </c>
      <c r="AE909" s="19">
        <f>IF(X909&lt;=450000,0,MAX(0,ROUNDDOWN(AD909*0.06-MIN(50000,AD909)*0.03,-2))+MAX(0,ROUNDDOWN(AD909*0.04-MIN(50000,AD909)*0.02,-2)))</f>
        <v/>
      </c>
      <c r="AF909" s="19">
        <f>AC909+AE909+Y909</f>
        <v/>
      </c>
      <c r="AG909" s="19">
        <f>MIN(650000,MAX(0,$B909))</f>
        <v/>
      </c>
      <c r="AH909" s="19">
        <f>$B909-AG909</f>
        <v/>
      </c>
      <c r="AI909" s="19">
        <f>MIN(670000,ROUNDDOWN(MAX(0,AH909-430000)*0.0751+47600,0))+MIN(260000,ROUNDDOWN(MAX(0,AH909-430000)*0.028+17600,0))+MIN(30000,ROUNDDOWN(MAX(0,AH909-430000)*0.0027+1873,0))+IF("いいえ"="はい",MIN(170000,ROUNDDOWN(MAX(0,AH909-430000)*0.0243+17800,0)),0)</f>
        <v/>
      </c>
      <c r="AJ909" s="19">
        <f>IF(""="",215040+AI909,"")</f>
        <v/>
      </c>
      <c r="AK909" s="19">
        <f>IF(AH909&gt;23500000,NA(),IF(AH909&lt;=4890000,1040000,IF(AH909&lt;=6550000,670000,620000)))</f>
        <v/>
      </c>
      <c r="AL909" s="19">
        <f>MAX(0,ROUNDDOWN(AH909-AJ909-AK909-0,-3))</f>
        <v/>
      </c>
      <c r="AM909" s="19">
        <f>IF(AL909&lt;=0,0,ROUNDDOWN((AL909*LOOKUP(AL909,{0,1950001,3300001,6950001,9000001,18000001,40000001},{0.05,0.1,0.2,0.23,0.33,0.4,0.45})-LOOKUP(AL909,{0,1950001,3300001,6950001,9000001,18000001,40000001},{0,97500,427500,636000,1536000,2796000,4796000}))*1.021,-2))</f>
        <v/>
      </c>
      <c r="AN909" s="19">
        <f>MAX(0,ROUNDDOWN(AH909-AJ909-430000-0,-3))</f>
        <v/>
      </c>
      <c r="AO909" s="19">
        <f>IF(AH909&lt;=450000,0,MAX(0,ROUNDDOWN(AN909*0.06-MIN(50000,AN909)*0.03,-2))+MAX(0,ROUNDDOWN(AN909*0.04-MIN(50000,AN909)*0.02,-2)))</f>
        <v/>
      </c>
      <c r="AP909" s="19">
        <f>AM909+AO909+AI909</f>
        <v/>
      </c>
      <c r="AQ909" s="19">
        <f>MIN(750000,MAX(0,$B909))</f>
        <v/>
      </c>
      <c r="AR909" s="19">
        <f>$B909-AQ909</f>
        <v/>
      </c>
      <c r="AS909" s="19">
        <f>MIN(670000,ROUNDDOWN(MAX(0,AR909-430000)*0.0751+47600,0))+MIN(260000,ROUNDDOWN(MAX(0,AR909-430000)*0.028+17600,0))+MIN(30000,ROUNDDOWN(MAX(0,AR909-430000)*0.0027+1873,0))+IF("いいえ"="はい",MIN(170000,ROUNDDOWN(MAX(0,AR909-430000)*0.0243+17800,0)),0)</f>
        <v/>
      </c>
      <c r="AT909" s="19">
        <f>IF(""="",215040+AS909,"")</f>
        <v/>
      </c>
      <c r="AU909" s="19">
        <f>IF(AR909&gt;23500000,NA(),IF(AR909&lt;=4890000,1040000,IF(AR909&lt;=6550000,670000,620000)))</f>
        <v/>
      </c>
      <c r="AV909" s="19">
        <f>MAX(0,ROUNDDOWN(AR909-AT909-AU909-0,-3))</f>
        <v/>
      </c>
      <c r="AW909" s="19">
        <f>IF(AV909&lt;=0,0,ROUNDDOWN((AV909*LOOKUP(AV909,{0,1950001,3300001,6950001,9000001,18000001,40000001},{0.05,0.1,0.2,0.23,0.33,0.4,0.45})-LOOKUP(AV909,{0,1950001,3300001,6950001,9000001,18000001,40000001},{0,97500,427500,636000,1536000,2796000,4796000}))*1.021,-2))</f>
        <v/>
      </c>
      <c r="AX909" s="19">
        <f>MAX(0,ROUNDDOWN(AR909-AT909-430000-0,-3))</f>
        <v/>
      </c>
      <c r="AY909" s="19">
        <f>IF(AR909&lt;=450000,0,MAX(0,ROUNDDOWN(AX909*0.06-MIN(50000,AX909)*0.03,-2))+MAX(0,ROUNDDOWN(AX909*0.04-MIN(50000,AX909)*0.02,-2)))</f>
        <v/>
      </c>
      <c r="AZ909" s="19">
        <f>AW909+AY909+AS909</f>
        <v/>
      </c>
    </row>
    <row r="910">
      <c r="A910" t="inlineStr">
        <is>
          <t>1万円刻み</t>
        </is>
      </c>
      <c r="B910" s="19">
        <f>'3_1万円刻み'!$A$893</f>
        <v/>
      </c>
      <c r="C910" s="19">
        <f>MIN(0,MAX(0,$B910))</f>
        <v/>
      </c>
      <c r="D910" s="19">
        <f>$B910-C910</f>
        <v/>
      </c>
      <c r="E910" s="19">
        <f>MIN(670000,ROUNDDOWN(MAX(0,D910-430000)*0.0751+47600,0))+MIN(260000,ROUNDDOWN(MAX(0,D910-430000)*0.028+17600,0))+MIN(30000,ROUNDDOWN(MAX(0,D910-430000)*0.0027+1873,0))+IF("いいえ"="はい",MIN(170000,ROUNDDOWN(MAX(0,D910-430000)*0.0243+17800,0)),0)</f>
        <v/>
      </c>
      <c r="F910" s="19">
        <f>IF(""="",215040+E910,"")</f>
        <v/>
      </c>
      <c r="G910" s="19">
        <f>IF(D910&gt;23500000,NA(),IF(D910&lt;=4890000,1040000,IF(D910&lt;=6550000,670000,620000)))</f>
        <v/>
      </c>
      <c r="H910" s="19">
        <f>MAX(0,ROUNDDOWN(D910-F910-G910-0,-3))</f>
        <v/>
      </c>
      <c r="I910" s="19">
        <f>IF(H910&lt;=0,0,ROUNDDOWN((H910*LOOKUP(H910,{0,1950001,3300001,6950001,9000001,18000001,40000001},{0.05,0.1,0.2,0.23,0.33,0.4,0.45})-LOOKUP(H910,{0,1950001,3300001,6950001,9000001,18000001,40000001},{0,97500,427500,636000,1536000,2796000,4796000}))*1.021,-2))</f>
        <v/>
      </c>
      <c r="J910" s="19">
        <f>MAX(0,ROUNDDOWN(D910-F910-430000-0,-3))</f>
        <v/>
      </c>
      <c r="K910" s="19">
        <f>IF(D910&lt;=450000,0,MAX(0,ROUNDDOWN(J910*0.06-MIN(50000,J910)*0.03,-2))+MAX(0,ROUNDDOWN(J910*0.04-MIN(50000,J910)*0.02,-2)))</f>
        <v/>
      </c>
      <c r="L910" s="19">
        <f>I910+K910+E910</f>
        <v/>
      </c>
      <c r="M910" s="19">
        <f>MIN(100000,MAX(0,$B910))</f>
        <v/>
      </c>
      <c r="N910" s="19">
        <f>$B910-M910</f>
        <v/>
      </c>
      <c r="O910" s="19">
        <f>MIN(670000,ROUNDDOWN(MAX(0,N910-430000)*0.0751+47600,0))+MIN(260000,ROUNDDOWN(MAX(0,N910-430000)*0.028+17600,0))+MIN(30000,ROUNDDOWN(MAX(0,N910-430000)*0.0027+1873,0))+IF("いいえ"="はい",MIN(170000,ROUNDDOWN(MAX(0,N910-430000)*0.0243+17800,0)),0)</f>
        <v/>
      </c>
      <c r="P910" s="19">
        <f>IF(""="",215040+O910,"")</f>
        <v/>
      </c>
      <c r="Q910" s="19">
        <f>IF(N910&gt;23500000,NA(),IF(N910&lt;=4890000,1040000,IF(N910&lt;=6550000,670000,620000)))</f>
        <v/>
      </c>
      <c r="R910" s="19">
        <f>MAX(0,ROUNDDOWN(N910-P910-Q910-0,-3))</f>
        <v/>
      </c>
      <c r="S910" s="19">
        <f>IF(R910&lt;=0,0,ROUNDDOWN((R910*LOOKUP(R910,{0,1950001,3300001,6950001,9000001,18000001,40000001},{0.05,0.1,0.2,0.23,0.33,0.4,0.45})-LOOKUP(R910,{0,1950001,3300001,6950001,9000001,18000001,40000001},{0,97500,427500,636000,1536000,2796000,4796000}))*1.021,-2))</f>
        <v/>
      </c>
      <c r="T910" s="19">
        <f>MAX(0,ROUNDDOWN(N910-P910-430000-0,-3))</f>
        <v/>
      </c>
      <c r="U910" s="19">
        <f>IF(N910&lt;=450000,0,MAX(0,ROUNDDOWN(T910*0.06-MIN(50000,T910)*0.03,-2))+MAX(0,ROUNDDOWN(T910*0.04-MIN(50000,T910)*0.02,-2)))</f>
        <v/>
      </c>
      <c r="V910" s="19">
        <f>S910+U910+O910</f>
        <v/>
      </c>
      <c r="W910" s="19">
        <f>MIN(550000,MAX(0,$B910))</f>
        <v/>
      </c>
      <c r="X910" s="19">
        <f>$B910-W910</f>
        <v/>
      </c>
      <c r="Y910" s="19">
        <f>MIN(670000,ROUNDDOWN(MAX(0,X910-430000)*0.0751+47600,0))+MIN(260000,ROUNDDOWN(MAX(0,X910-430000)*0.028+17600,0))+MIN(30000,ROUNDDOWN(MAX(0,X910-430000)*0.0027+1873,0))+IF("いいえ"="はい",MIN(170000,ROUNDDOWN(MAX(0,X910-430000)*0.0243+17800,0)),0)</f>
        <v/>
      </c>
      <c r="Z910" s="19">
        <f>IF(""="",215040+Y910,"")</f>
        <v/>
      </c>
      <c r="AA910" s="19">
        <f>IF(X910&gt;23500000,NA(),IF(X910&lt;=4890000,1040000,IF(X910&lt;=6550000,670000,620000)))</f>
        <v/>
      </c>
      <c r="AB910" s="19">
        <f>MAX(0,ROUNDDOWN(X910-Z910-AA910-0,-3))</f>
        <v/>
      </c>
      <c r="AC910" s="19">
        <f>IF(AB910&lt;=0,0,ROUNDDOWN((AB910*LOOKUP(AB910,{0,1950001,3300001,6950001,9000001,18000001,40000001},{0.05,0.1,0.2,0.23,0.33,0.4,0.45})-LOOKUP(AB910,{0,1950001,3300001,6950001,9000001,18000001,40000001},{0,97500,427500,636000,1536000,2796000,4796000}))*1.021,-2))</f>
        <v/>
      </c>
      <c r="AD910" s="19">
        <f>MAX(0,ROUNDDOWN(X910-Z910-430000-0,-3))</f>
        <v/>
      </c>
      <c r="AE910" s="19">
        <f>IF(X910&lt;=450000,0,MAX(0,ROUNDDOWN(AD910*0.06-MIN(50000,AD910)*0.03,-2))+MAX(0,ROUNDDOWN(AD910*0.04-MIN(50000,AD910)*0.02,-2)))</f>
        <v/>
      </c>
      <c r="AF910" s="19">
        <f>AC910+AE910+Y910</f>
        <v/>
      </c>
      <c r="AG910" s="19">
        <f>MIN(650000,MAX(0,$B910))</f>
        <v/>
      </c>
      <c r="AH910" s="19">
        <f>$B910-AG910</f>
        <v/>
      </c>
      <c r="AI910" s="19">
        <f>MIN(670000,ROUNDDOWN(MAX(0,AH910-430000)*0.0751+47600,0))+MIN(260000,ROUNDDOWN(MAX(0,AH910-430000)*0.028+17600,0))+MIN(30000,ROUNDDOWN(MAX(0,AH910-430000)*0.0027+1873,0))+IF("いいえ"="はい",MIN(170000,ROUNDDOWN(MAX(0,AH910-430000)*0.0243+17800,0)),0)</f>
        <v/>
      </c>
      <c r="AJ910" s="19">
        <f>IF(""="",215040+AI910,"")</f>
        <v/>
      </c>
      <c r="AK910" s="19">
        <f>IF(AH910&gt;23500000,NA(),IF(AH910&lt;=4890000,1040000,IF(AH910&lt;=6550000,670000,620000)))</f>
        <v/>
      </c>
      <c r="AL910" s="19">
        <f>MAX(0,ROUNDDOWN(AH910-AJ910-AK910-0,-3))</f>
        <v/>
      </c>
      <c r="AM910" s="19">
        <f>IF(AL910&lt;=0,0,ROUNDDOWN((AL910*LOOKUP(AL910,{0,1950001,3300001,6950001,9000001,18000001,40000001},{0.05,0.1,0.2,0.23,0.33,0.4,0.45})-LOOKUP(AL910,{0,1950001,3300001,6950001,9000001,18000001,40000001},{0,97500,427500,636000,1536000,2796000,4796000}))*1.021,-2))</f>
        <v/>
      </c>
      <c r="AN910" s="19">
        <f>MAX(0,ROUNDDOWN(AH910-AJ910-430000-0,-3))</f>
        <v/>
      </c>
      <c r="AO910" s="19">
        <f>IF(AH910&lt;=450000,0,MAX(0,ROUNDDOWN(AN910*0.06-MIN(50000,AN910)*0.03,-2))+MAX(0,ROUNDDOWN(AN910*0.04-MIN(50000,AN910)*0.02,-2)))</f>
        <v/>
      </c>
      <c r="AP910" s="19">
        <f>AM910+AO910+AI910</f>
        <v/>
      </c>
      <c r="AQ910" s="19">
        <f>MIN(750000,MAX(0,$B910))</f>
        <v/>
      </c>
      <c r="AR910" s="19">
        <f>$B910-AQ910</f>
        <v/>
      </c>
      <c r="AS910" s="19">
        <f>MIN(670000,ROUNDDOWN(MAX(0,AR910-430000)*0.0751+47600,0))+MIN(260000,ROUNDDOWN(MAX(0,AR910-430000)*0.028+17600,0))+MIN(30000,ROUNDDOWN(MAX(0,AR910-430000)*0.0027+1873,0))+IF("いいえ"="はい",MIN(170000,ROUNDDOWN(MAX(0,AR910-430000)*0.0243+17800,0)),0)</f>
        <v/>
      </c>
      <c r="AT910" s="19">
        <f>IF(""="",215040+AS910,"")</f>
        <v/>
      </c>
      <c r="AU910" s="19">
        <f>IF(AR910&gt;23500000,NA(),IF(AR910&lt;=4890000,1040000,IF(AR910&lt;=6550000,670000,620000)))</f>
        <v/>
      </c>
      <c r="AV910" s="19">
        <f>MAX(0,ROUNDDOWN(AR910-AT910-AU910-0,-3))</f>
        <v/>
      </c>
      <c r="AW910" s="19">
        <f>IF(AV910&lt;=0,0,ROUNDDOWN((AV910*LOOKUP(AV910,{0,1950001,3300001,6950001,9000001,18000001,40000001},{0.05,0.1,0.2,0.23,0.33,0.4,0.45})-LOOKUP(AV910,{0,1950001,3300001,6950001,9000001,18000001,40000001},{0,97500,427500,636000,1536000,2796000,4796000}))*1.021,-2))</f>
        <v/>
      </c>
      <c r="AX910" s="19">
        <f>MAX(0,ROUNDDOWN(AR910-AT910-430000-0,-3))</f>
        <v/>
      </c>
      <c r="AY910" s="19">
        <f>IF(AR910&lt;=450000,0,MAX(0,ROUNDDOWN(AX910*0.06-MIN(50000,AX910)*0.03,-2))+MAX(0,ROUNDDOWN(AX910*0.04-MIN(50000,AX910)*0.02,-2)))</f>
        <v/>
      </c>
      <c r="AZ910" s="19">
        <f>AW910+AY910+AS910</f>
        <v/>
      </c>
    </row>
    <row r="911">
      <c r="A911" t="inlineStr">
        <is>
          <t>1万円刻み</t>
        </is>
      </c>
      <c r="B911" s="19">
        <f>'3_1万円刻み'!$A$894</f>
        <v/>
      </c>
      <c r="C911" s="19">
        <f>MIN(0,MAX(0,$B911))</f>
        <v/>
      </c>
      <c r="D911" s="19">
        <f>$B911-C911</f>
        <v/>
      </c>
      <c r="E911" s="19">
        <f>MIN(670000,ROUNDDOWN(MAX(0,D911-430000)*0.0751+47600,0))+MIN(260000,ROUNDDOWN(MAX(0,D911-430000)*0.028+17600,0))+MIN(30000,ROUNDDOWN(MAX(0,D911-430000)*0.0027+1873,0))+IF("いいえ"="はい",MIN(170000,ROUNDDOWN(MAX(0,D911-430000)*0.0243+17800,0)),0)</f>
        <v/>
      </c>
      <c r="F911" s="19">
        <f>IF(""="",215040+E911,"")</f>
        <v/>
      </c>
      <c r="G911" s="19">
        <f>IF(D911&gt;23500000,NA(),IF(D911&lt;=4890000,1040000,IF(D911&lt;=6550000,670000,620000)))</f>
        <v/>
      </c>
      <c r="H911" s="19">
        <f>MAX(0,ROUNDDOWN(D911-F911-G911-0,-3))</f>
        <v/>
      </c>
      <c r="I911" s="19">
        <f>IF(H911&lt;=0,0,ROUNDDOWN((H911*LOOKUP(H911,{0,1950001,3300001,6950001,9000001,18000001,40000001},{0.05,0.1,0.2,0.23,0.33,0.4,0.45})-LOOKUP(H911,{0,1950001,3300001,6950001,9000001,18000001,40000001},{0,97500,427500,636000,1536000,2796000,4796000}))*1.021,-2))</f>
        <v/>
      </c>
      <c r="J911" s="19">
        <f>MAX(0,ROUNDDOWN(D911-F911-430000-0,-3))</f>
        <v/>
      </c>
      <c r="K911" s="19">
        <f>IF(D911&lt;=450000,0,MAX(0,ROUNDDOWN(J911*0.06-MIN(50000,J911)*0.03,-2))+MAX(0,ROUNDDOWN(J911*0.04-MIN(50000,J911)*0.02,-2)))</f>
        <v/>
      </c>
      <c r="L911" s="19">
        <f>I911+K911+E911</f>
        <v/>
      </c>
      <c r="M911" s="19">
        <f>MIN(100000,MAX(0,$B911))</f>
        <v/>
      </c>
      <c r="N911" s="19">
        <f>$B911-M911</f>
        <v/>
      </c>
      <c r="O911" s="19">
        <f>MIN(670000,ROUNDDOWN(MAX(0,N911-430000)*0.0751+47600,0))+MIN(260000,ROUNDDOWN(MAX(0,N911-430000)*0.028+17600,0))+MIN(30000,ROUNDDOWN(MAX(0,N911-430000)*0.0027+1873,0))+IF("いいえ"="はい",MIN(170000,ROUNDDOWN(MAX(0,N911-430000)*0.0243+17800,0)),0)</f>
        <v/>
      </c>
      <c r="P911" s="19">
        <f>IF(""="",215040+O911,"")</f>
        <v/>
      </c>
      <c r="Q911" s="19">
        <f>IF(N911&gt;23500000,NA(),IF(N911&lt;=4890000,1040000,IF(N911&lt;=6550000,670000,620000)))</f>
        <v/>
      </c>
      <c r="R911" s="19">
        <f>MAX(0,ROUNDDOWN(N911-P911-Q911-0,-3))</f>
        <v/>
      </c>
      <c r="S911" s="19">
        <f>IF(R911&lt;=0,0,ROUNDDOWN((R911*LOOKUP(R911,{0,1950001,3300001,6950001,9000001,18000001,40000001},{0.05,0.1,0.2,0.23,0.33,0.4,0.45})-LOOKUP(R911,{0,1950001,3300001,6950001,9000001,18000001,40000001},{0,97500,427500,636000,1536000,2796000,4796000}))*1.021,-2))</f>
        <v/>
      </c>
      <c r="T911" s="19">
        <f>MAX(0,ROUNDDOWN(N911-P911-430000-0,-3))</f>
        <v/>
      </c>
      <c r="U911" s="19">
        <f>IF(N911&lt;=450000,0,MAX(0,ROUNDDOWN(T911*0.06-MIN(50000,T911)*0.03,-2))+MAX(0,ROUNDDOWN(T911*0.04-MIN(50000,T911)*0.02,-2)))</f>
        <v/>
      </c>
      <c r="V911" s="19">
        <f>S911+U911+O911</f>
        <v/>
      </c>
      <c r="W911" s="19">
        <f>MIN(550000,MAX(0,$B911))</f>
        <v/>
      </c>
      <c r="X911" s="19">
        <f>$B911-W911</f>
        <v/>
      </c>
      <c r="Y911" s="19">
        <f>MIN(670000,ROUNDDOWN(MAX(0,X911-430000)*0.0751+47600,0))+MIN(260000,ROUNDDOWN(MAX(0,X911-430000)*0.028+17600,0))+MIN(30000,ROUNDDOWN(MAX(0,X911-430000)*0.0027+1873,0))+IF("いいえ"="はい",MIN(170000,ROUNDDOWN(MAX(0,X911-430000)*0.0243+17800,0)),0)</f>
        <v/>
      </c>
      <c r="Z911" s="19">
        <f>IF(""="",215040+Y911,"")</f>
        <v/>
      </c>
      <c r="AA911" s="19">
        <f>IF(X911&gt;23500000,NA(),IF(X911&lt;=4890000,1040000,IF(X911&lt;=6550000,670000,620000)))</f>
        <v/>
      </c>
      <c r="AB911" s="19">
        <f>MAX(0,ROUNDDOWN(X911-Z911-AA911-0,-3))</f>
        <v/>
      </c>
      <c r="AC911" s="19">
        <f>IF(AB911&lt;=0,0,ROUNDDOWN((AB911*LOOKUP(AB911,{0,1950001,3300001,6950001,9000001,18000001,40000001},{0.05,0.1,0.2,0.23,0.33,0.4,0.45})-LOOKUP(AB911,{0,1950001,3300001,6950001,9000001,18000001,40000001},{0,97500,427500,636000,1536000,2796000,4796000}))*1.021,-2))</f>
        <v/>
      </c>
      <c r="AD911" s="19">
        <f>MAX(0,ROUNDDOWN(X911-Z911-430000-0,-3))</f>
        <v/>
      </c>
      <c r="AE911" s="19">
        <f>IF(X911&lt;=450000,0,MAX(0,ROUNDDOWN(AD911*0.06-MIN(50000,AD911)*0.03,-2))+MAX(0,ROUNDDOWN(AD911*0.04-MIN(50000,AD911)*0.02,-2)))</f>
        <v/>
      </c>
      <c r="AF911" s="19">
        <f>AC911+AE911+Y911</f>
        <v/>
      </c>
      <c r="AG911" s="19">
        <f>MIN(650000,MAX(0,$B911))</f>
        <v/>
      </c>
      <c r="AH911" s="19">
        <f>$B911-AG911</f>
        <v/>
      </c>
      <c r="AI911" s="19">
        <f>MIN(670000,ROUNDDOWN(MAX(0,AH911-430000)*0.0751+47600,0))+MIN(260000,ROUNDDOWN(MAX(0,AH911-430000)*0.028+17600,0))+MIN(30000,ROUNDDOWN(MAX(0,AH911-430000)*0.0027+1873,0))+IF("いいえ"="はい",MIN(170000,ROUNDDOWN(MAX(0,AH911-430000)*0.0243+17800,0)),0)</f>
        <v/>
      </c>
      <c r="AJ911" s="19">
        <f>IF(""="",215040+AI911,"")</f>
        <v/>
      </c>
      <c r="AK911" s="19">
        <f>IF(AH911&gt;23500000,NA(),IF(AH911&lt;=4890000,1040000,IF(AH911&lt;=6550000,670000,620000)))</f>
        <v/>
      </c>
      <c r="AL911" s="19">
        <f>MAX(0,ROUNDDOWN(AH911-AJ911-AK911-0,-3))</f>
        <v/>
      </c>
      <c r="AM911" s="19">
        <f>IF(AL911&lt;=0,0,ROUNDDOWN((AL911*LOOKUP(AL911,{0,1950001,3300001,6950001,9000001,18000001,40000001},{0.05,0.1,0.2,0.23,0.33,0.4,0.45})-LOOKUP(AL911,{0,1950001,3300001,6950001,9000001,18000001,40000001},{0,97500,427500,636000,1536000,2796000,4796000}))*1.021,-2))</f>
        <v/>
      </c>
      <c r="AN911" s="19">
        <f>MAX(0,ROUNDDOWN(AH911-AJ911-430000-0,-3))</f>
        <v/>
      </c>
      <c r="AO911" s="19">
        <f>IF(AH911&lt;=450000,0,MAX(0,ROUNDDOWN(AN911*0.06-MIN(50000,AN911)*0.03,-2))+MAX(0,ROUNDDOWN(AN911*0.04-MIN(50000,AN911)*0.02,-2)))</f>
        <v/>
      </c>
      <c r="AP911" s="19">
        <f>AM911+AO911+AI911</f>
        <v/>
      </c>
      <c r="AQ911" s="19">
        <f>MIN(750000,MAX(0,$B911))</f>
        <v/>
      </c>
      <c r="AR911" s="19">
        <f>$B911-AQ911</f>
        <v/>
      </c>
      <c r="AS911" s="19">
        <f>MIN(670000,ROUNDDOWN(MAX(0,AR911-430000)*0.0751+47600,0))+MIN(260000,ROUNDDOWN(MAX(0,AR911-430000)*0.028+17600,0))+MIN(30000,ROUNDDOWN(MAX(0,AR911-430000)*0.0027+1873,0))+IF("いいえ"="はい",MIN(170000,ROUNDDOWN(MAX(0,AR911-430000)*0.0243+17800,0)),0)</f>
        <v/>
      </c>
      <c r="AT911" s="19">
        <f>IF(""="",215040+AS911,"")</f>
        <v/>
      </c>
      <c r="AU911" s="19">
        <f>IF(AR911&gt;23500000,NA(),IF(AR911&lt;=4890000,1040000,IF(AR911&lt;=6550000,670000,620000)))</f>
        <v/>
      </c>
      <c r="AV911" s="19">
        <f>MAX(0,ROUNDDOWN(AR911-AT911-AU911-0,-3))</f>
        <v/>
      </c>
      <c r="AW911" s="19">
        <f>IF(AV911&lt;=0,0,ROUNDDOWN((AV911*LOOKUP(AV911,{0,1950001,3300001,6950001,9000001,18000001,40000001},{0.05,0.1,0.2,0.23,0.33,0.4,0.45})-LOOKUP(AV911,{0,1950001,3300001,6950001,9000001,18000001,40000001},{0,97500,427500,636000,1536000,2796000,4796000}))*1.021,-2))</f>
        <v/>
      </c>
      <c r="AX911" s="19">
        <f>MAX(0,ROUNDDOWN(AR911-AT911-430000-0,-3))</f>
        <v/>
      </c>
      <c r="AY911" s="19">
        <f>IF(AR911&lt;=450000,0,MAX(0,ROUNDDOWN(AX911*0.06-MIN(50000,AX911)*0.03,-2))+MAX(0,ROUNDDOWN(AX911*0.04-MIN(50000,AX911)*0.02,-2)))</f>
        <v/>
      </c>
      <c r="AZ911" s="19">
        <f>AW911+AY911+AS911</f>
        <v/>
      </c>
    </row>
    <row r="912">
      <c r="A912" t="inlineStr">
        <is>
          <t>1万円刻み</t>
        </is>
      </c>
      <c r="B912" s="19">
        <f>'3_1万円刻み'!$A$895</f>
        <v/>
      </c>
      <c r="C912" s="19">
        <f>MIN(0,MAX(0,$B912))</f>
        <v/>
      </c>
      <c r="D912" s="19">
        <f>$B912-C912</f>
        <v/>
      </c>
      <c r="E912" s="19">
        <f>MIN(670000,ROUNDDOWN(MAX(0,D912-430000)*0.0751+47600,0))+MIN(260000,ROUNDDOWN(MAX(0,D912-430000)*0.028+17600,0))+MIN(30000,ROUNDDOWN(MAX(0,D912-430000)*0.0027+1873,0))+IF("いいえ"="はい",MIN(170000,ROUNDDOWN(MAX(0,D912-430000)*0.0243+17800,0)),0)</f>
        <v/>
      </c>
      <c r="F912" s="19">
        <f>IF(""="",215040+E912,"")</f>
        <v/>
      </c>
      <c r="G912" s="19">
        <f>IF(D912&gt;23500000,NA(),IF(D912&lt;=4890000,1040000,IF(D912&lt;=6550000,670000,620000)))</f>
        <v/>
      </c>
      <c r="H912" s="19">
        <f>MAX(0,ROUNDDOWN(D912-F912-G912-0,-3))</f>
        <v/>
      </c>
      <c r="I912" s="19">
        <f>IF(H912&lt;=0,0,ROUNDDOWN((H912*LOOKUP(H912,{0,1950001,3300001,6950001,9000001,18000001,40000001},{0.05,0.1,0.2,0.23,0.33,0.4,0.45})-LOOKUP(H912,{0,1950001,3300001,6950001,9000001,18000001,40000001},{0,97500,427500,636000,1536000,2796000,4796000}))*1.021,-2))</f>
        <v/>
      </c>
      <c r="J912" s="19">
        <f>MAX(0,ROUNDDOWN(D912-F912-430000-0,-3))</f>
        <v/>
      </c>
      <c r="K912" s="19">
        <f>IF(D912&lt;=450000,0,MAX(0,ROUNDDOWN(J912*0.06-MIN(50000,J912)*0.03,-2))+MAX(0,ROUNDDOWN(J912*0.04-MIN(50000,J912)*0.02,-2)))</f>
        <v/>
      </c>
      <c r="L912" s="19">
        <f>I912+K912+E912</f>
        <v/>
      </c>
      <c r="M912" s="19">
        <f>MIN(100000,MAX(0,$B912))</f>
        <v/>
      </c>
      <c r="N912" s="19">
        <f>$B912-M912</f>
        <v/>
      </c>
      <c r="O912" s="19">
        <f>MIN(670000,ROUNDDOWN(MAX(0,N912-430000)*0.0751+47600,0))+MIN(260000,ROUNDDOWN(MAX(0,N912-430000)*0.028+17600,0))+MIN(30000,ROUNDDOWN(MAX(0,N912-430000)*0.0027+1873,0))+IF("いいえ"="はい",MIN(170000,ROUNDDOWN(MAX(0,N912-430000)*0.0243+17800,0)),0)</f>
        <v/>
      </c>
      <c r="P912" s="19">
        <f>IF(""="",215040+O912,"")</f>
        <v/>
      </c>
      <c r="Q912" s="19">
        <f>IF(N912&gt;23500000,NA(),IF(N912&lt;=4890000,1040000,IF(N912&lt;=6550000,670000,620000)))</f>
        <v/>
      </c>
      <c r="R912" s="19">
        <f>MAX(0,ROUNDDOWN(N912-P912-Q912-0,-3))</f>
        <v/>
      </c>
      <c r="S912" s="19">
        <f>IF(R912&lt;=0,0,ROUNDDOWN((R912*LOOKUP(R912,{0,1950001,3300001,6950001,9000001,18000001,40000001},{0.05,0.1,0.2,0.23,0.33,0.4,0.45})-LOOKUP(R912,{0,1950001,3300001,6950001,9000001,18000001,40000001},{0,97500,427500,636000,1536000,2796000,4796000}))*1.021,-2))</f>
        <v/>
      </c>
      <c r="T912" s="19">
        <f>MAX(0,ROUNDDOWN(N912-P912-430000-0,-3))</f>
        <v/>
      </c>
      <c r="U912" s="19">
        <f>IF(N912&lt;=450000,0,MAX(0,ROUNDDOWN(T912*0.06-MIN(50000,T912)*0.03,-2))+MAX(0,ROUNDDOWN(T912*0.04-MIN(50000,T912)*0.02,-2)))</f>
        <v/>
      </c>
      <c r="V912" s="19">
        <f>S912+U912+O912</f>
        <v/>
      </c>
      <c r="W912" s="19">
        <f>MIN(550000,MAX(0,$B912))</f>
        <v/>
      </c>
      <c r="X912" s="19">
        <f>$B912-W912</f>
        <v/>
      </c>
      <c r="Y912" s="19">
        <f>MIN(670000,ROUNDDOWN(MAX(0,X912-430000)*0.0751+47600,0))+MIN(260000,ROUNDDOWN(MAX(0,X912-430000)*0.028+17600,0))+MIN(30000,ROUNDDOWN(MAX(0,X912-430000)*0.0027+1873,0))+IF("いいえ"="はい",MIN(170000,ROUNDDOWN(MAX(0,X912-430000)*0.0243+17800,0)),0)</f>
        <v/>
      </c>
      <c r="Z912" s="19">
        <f>IF(""="",215040+Y912,"")</f>
        <v/>
      </c>
      <c r="AA912" s="19">
        <f>IF(X912&gt;23500000,NA(),IF(X912&lt;=4890000,1040000,IF(X912&lt;=6550000,670000,620000)))</f>
        <v/>
      </c>
      <c r="AB912" s="19">
        <f>MAX(0,ROUNDDOWN(X912-Z912-AA912-0,-3))</f>
        <v/>
      </c>
      <c r="AC912" s="19">
        <f>IF(AB912&lt;=0,0,ROUNDDOWN((AB912*LOOKUP(AB912,{0,1950001,3300001,6950001,9000001,18000001,40000001},{0.05,0.1,0.2,0.23,0.33,0.4,0.45})-LOOKUP(AB912,{0,1950001,3300001,6950001,9000001,18000001,40000001},{0,97500,427500,636000,1536000,2796000,4796000}))*1.021,-2))</f>
        <v/>
      </c>
      <c r="AD912" s="19">
        <f>MAX(0,ROUNDDOWN(X912-Z912-430000-0,-3))</f>
        <v/>
      </c>
      <c r="AE912" s="19">
        <f>IF(X912&lt;=450000,0,MAX(0,ROUNDDOWN(AD912*0.06-MIN(50000,AD912)*0.03,-2))+MAX(0,ROUNDDOWN(AD912*0.04-MIN(50000,AD912)*0.02,-2)))</f>
        <v/>
      </c>
      <c r="AF912" s="19">
        <f>AC912+AE912+Y912</f>
        <v/>
      </c>
      <c r="AG912" s="19">
        <f>MIN(650000,MAX(0,$B912))</f>
        <v/>
      </c>
      <c r="AH912" s="19">
        <f>$B912-AG912</f>
        <v/>
      </c>
      <c r="AI912" s="19">
        <f>MIN(670000,ROUNDDOWN(MAX(0,AH912-430000)*0.0751+47600,0))+MIN(260000,ROUNDDOWN(MAX(0,AH912-430000)*0.028+17600,0))+MIN(30000,ROUNDDOWN(MAX(0,AH912-430000)*0.0027+1873,0))+IF("いいえ"="はい",MIN(170000,ROUNDDOWN(MAX(0,AH912-430000)*0.0243+17800,0)),0)</f>
        <v/>
      </c>
      <c r="AJ912" s="19">
        <f>IF(""="",215040+AI912,"")</f>
        <v/>
      </c>
      <c r="AK912" s="19">
        <f>IF(AH912&gt;23500000,NA(),IF(AH912&lt;=4890000,1040000,IF(AH912&lt;=6550000,670000,620000)))</f>
        <v/>
      </c>
      <c r="AL912" s="19">
        <f>MAX(0,ROUNDDOWN(AH912-AJ912-AK912-0,-3))</f>
        <v/>
      </c>
      <c r="AM912" s="19">
        <f>IF(AL912&lt;=0,0,ROUNDDOWN((AL912*LOOKUP(AL912,{0,1950001,3300001,6950001,9000001,18000001,40000001},{0.05,0.1,0.2,0.23,0.33,0.4,0.45})-LOOKUP(AL912,{0,1950001,3300001,6950001,9000001,18000001,40000001},{0,97500,427500,636000,1536000,2796000,4796000}))*1.021,-2))</f>
        <v/>
      </c>
      <c r="AN912" s="19">
        <f>MAX(0,ROUNDDOWN(AH912-AJ912-430000-0,-3))</f>
        <v/>
      </c>
      <c r="AO912" s="19">
        <f>IF(AH912&lt;=450000,0,MAX(0,ROUNDDOWN(AN912*0.06-MIN(50000,AN912)*0.03,-2))+MAX(0,ROUNDDOWN(AN912*0.04-MIN(50000,AN912)*0.02,-2)))</f>
        <v/>
      </c>
      <c r="AP912" s="19">
        <f>AM912+AO912+AI912</f>
        <v/>
      </c>
      <c r="AQ912" s="19">
        <f>MIN(750000,MAX(0,$B912))</f>
        <v/>
      </c>
      <c r="AR912" s="19">
        <f>$B912-AQ912</f>
        <v/>
      </c>
      <c r="AS912" s="19">
        <f>MIN(670000,ROUNDDOWN(MAX(0,AR912-430000)*0.0751+47600,0))+MIN(260000,ROUNDDOWN(MAX(0,AR912-430000)*0.028+17600,0))+MIN(30000,ROUNDDOWN(MAX(0,AR912-430000)*0.0027+1873,0))+IF("いいえ"="はい",MIN(170000,ROUNDDOWN(MAX(0,AR912-430000)*0.0243+17800,0)),0)</f>
        <v/>
      </c>
      <c r="AT912" s="19">
        <f>IF(""="",215040+AS912,"")</f>
        <v/>
      </c>
      <c r="AU912" s="19">
        <f>IF(AR912&gt;23500000,NA(),IF(AR912&lt;=4890000,1040000,IF(AR912&lt;=6550000,670000,620000)))</f>
        <v/>
      </c>
      <c r="AV912" s="19">
        <f>MAX(0,ROUNDDOWN(AR912-AT912-AU912-0,-3))</f>
        <v/>
      </c>
      <c r="AW912" s="19">
        <f>IF(AV912&lt;=0,0,ROUNDDOWN((AV912*LOOKUP(AV912,{0,1950001,3300001,6950001,9000001,18000001,40000001},{0.05,0.1,0.2,0.23,0.33,0.4,0.45})-LOOKUP(AV912,{0,1950001,3300001,6950001,9000001,18000001,40000001},{0,97500,427500,636000,1536000,2796000,4796000}))*1.021,-2))</f>
        <v/>
      </c>
      <c r="AX912" s="19">
        <f>MAX(0,ROUNDDOWN(AR912-AT912-430000-0,-3))</f>
        <v/>
      </c>
      <c r="AY912" s="19">
        <f>IF(AR912&lt;=450000,0,MAX(0,ROUNDDOWN(AX912*0.06-MIN(50000,AX912)*0.03,-2))+MAX(0,ROUNDDOWN(AX912*0.04-MIN(50000,AX912)*0.02,-2)))</f>
        <v/>
      </c>
      <c r="AZ912" s="19">
        <f>AW912+AY912+AS912</f>
        <v/>
      </c>
    </row>
    <row r="913">
      <c r="A913" t="inlineStr">
        <is>
          <t>1万円刻み</t>
        </is>
      </c>
      <c r="B913" s="19">
        <f>'3_1万円刻み'!$A$896</f>
        <v/>
      </c>
      <c r="C913" s="19">
        <f>MIN(0,MAX(0,$B913))</f>
        <v/>
      </c>
      <c r="D913" s="19">
        <f>$B913-C913</f>
        <v/>
      </c>
      <c r="E913" s="19">
        <f>MIN(670000,ROUNDDOWN(MAX(0,D913-430000)*0.0751+47600,0))+MIN(260000,ROUNDDOWN(MAX(0,D913-430000)*0.028+17600,0))+MIN(30000,ROUNDDOWN(MAX(0,D913-430000)*0.0027+1873,0))+IF("いいえ"="はい",MIN(170000,ROUNDDOWN(MAX(0,D913-430000)*0.0243+17800,0)),0)</f>
        <v/>
      </c>
      <c r="F913" s="19">
        <f>IF(""="",215040+E913,"")</f>
        <v/>
      </c>
      <c r="G913" s="19">
        <f>IF(D913&gt;23500000,NA(),IF(D913&lt;=4890000,1040000,IF(D913&lt;=6550000,670000,620000)))</f>
        <v/>
      </c>
      <c r="H913" s="19">
        <f>MAX(0,ROUNDDOWN(D913-F913-G913-0,-3))</f>
        <v/>
      </c>
      <c r="I913" s="19">
        <f>IF(H913&lt;=0,0,ROUNDDOWN((H913*LOOKUP(H913,{0,1950001,3300001,6950001,9000001,18000001,40000001},{0.05,0.1,0.2,0.23,0.33,0.4,0.45})-LOOKUP(H913,{0,1950001,3300001,6950001,9000001,18000001,40000001},{0,97500,427500,636000,1536000,2796000,4796000}))*1.021,-2))</f>
        <v/>
      </c>
      <c r="J913" s="19">
        <f>MAX(0,ROUNDDOWN(D913-F913-430000-0,-3))</f>
        <v/>
      </c>
      <c r="K913" s="19">
        <f>IF(D913&lt;=450000,0,MAX(0,ROUNDDOWN(J913*0.06-MIN(50000,J913)*0.03,-2))+MAX(0,ROUNDDOWN(J913*0.04-MIN(50000,J913)*0.02,-2)))</f>
        <v/>
      </c>
      <c r="L913" s="19">
        <f>I913+K913+E913</f>
        <v/>
      </c>
      <c r="M913" s="19">
        <f>MIN(100000,MAX(0,$B913))</f>
        <v/>
      </c>
      <c r="N913" s="19">
        <f>$B913-M913</f>
        <v/>
      </c>
      <c r="O913" s="19">
        <f>MIN(670000,ROUNDDOWN(MAX(0,N913-430000)*0.0751+47600,0))+MIN(260000,ROUNDDOWN(MAX(0,N913-430000)*0.028+17600,0))+MIN(30000,ROUNDDOWN(MAX(0,N913-430000)*0.0027+1873,0))+IF("いいえ"="はい",MIN(170000,ROUNDDOWN(MAX(0,N913-430000)*0.0243+17800,0)),0)</f>
        <v/>
      </c>
      <c r="P913" s="19">
        <f>IF(""="",215040+O913,"")</f>
        <v/>
      </c>
      <c r="Q913" s="19">
        <f>IF(N913&gt;23500000,NA(),IF(N913&lt;=4890000,1040000,IF(N913&lt;=6550000,670000,620000)))</f>
        <v/>
      </c>
      <c r="R913" s="19">
        <f>MAX(0,ROUNDDOWN(N913-P913-Q913-0,-3))</f>
        <v/>
      </c>
      <c r="S913" s="19">
        <f>IF(R913&lt;=0,0,ROUNDDOWN((R913*LOOKUP(R913,{0,1950001,3300001,6950001,9000001,18000001,40000001},{0.05,0.1,0.2,0.23,0.33,0.4,0.45})-LOOKUP(R913,{0,1950001,3300001,6950001,9000001,18000001,40000001},{0,97500,427500,636000,1536000,2796000,4796000}))*1.021,-2))</f>
        <v/>
      </c>
      <c r="T913" s="19">
        <f>MAX(0,ROUNDDOWN(N913-P913-430000-0,-3))</f>
        <v/>
      </c>
      <c r="U913" s="19">
        <f>IF(N913&lt;=450000,0,MAX(0,ROUNDDOWN(T913*0.06-MIN(50000,T913)*0.03,-2))+MAX(0,ROUNDDOWN(T913*0.04-MIN(50000,T913)*0.02,-2)))</f>
        <v/>
      </c>
      <c r="V913" s="19">
        <f>S913+U913+O913</f>
        <v/>
      </c>
      <c r="W913" s="19">
        <f>MIN(550000,MAX(0,$B913))</f>
        <v/>
      </c>
      <c r="X913" s="19">
        <f>$B913-W913</f>
        <v/>
      </c>
      <c r="Y913" s="19">
        <f>MIN(670000,ROUNDDOWN(MAX(0,X913-430000)*0.0751+47600,0))+MIN(260000,ROUNDDOWN(MAX(0,X913-430000)*0.028+17600,0))+MIN(30000,ROUNDDOWN(MAX(0,X913-430000)*0.0027+1873,0))+IF("いいえ"="はい",MIN(170000,ROUNDDOWN(MAX(0,X913-430000)*0.0243+17800,0)),0)</f>
        <v/>
      </c>
      <c r="Z913" s="19">
        <f>IF(""="",215040+Y913,"")</f>
        <v/>
      </c>
      <c r="AA913" s="19">
        <f>IF(X913&gt;23500000,NA(),IF(X913&lt;=4890000,1040000,IF(X913&lt;=6550000,670000,620000)))</f>
        <v/>
      </c>
      <c r="AB913" s="19">
        <f>MAX(0,ROUNDDOWN(X913-Z913-AA913-0,-3))</f>
        <v/>
      </c>
      <c r="AC913" s="19">
        <f>IF(AB913&lt;=0,0,ROUNDDOWN((AB913*LOOKUP(AB913,{0,1950001,3300001,6950001,9000001,18000001,40000001},{0.05,0.1,0.2,0.23,0.33,0.4,0.45})-LOOKUP(AB913,{0,1950001,3300001,6950001,9000001,18000001,40000001},{0,97500,427500,636000,1536000,2796000,4796000}))*1.021,-2))</f>
        <v/>
      </c>
      <c r="AD913" s="19">
        <f>MAX(0,ROUNDDOWN(X913-Z913-430000-0,-3))</f>
        <v/>
      </c>
      <c r="AE913" s="19">
        <f>IF(X913&lt;=450000,0,MAX(0,ROUNDDOWN(AD913*0.06-MIN(50000,AD913)*0.03,-2))+MAX(0,ROUNDDOWN(AD913*0.04-MIN(50000,AD913)*0.02,-2)))</f>
        <v/>
      </c>
      <c r="AF913" s="19">
        <f>AC913+AE913+Y913</f>
        <v/>
      </c>
      <c r="AG913" s="19">
        <f>MIN(650000,MAX(0,$B913))</f>
        <v/>
      </c>
      <c r="AH913" s="19">
        <f>$B913-AG913</f>
        <v/>
      </c>
      <c r="AI913" s="19">
        <f>MIN(670000,ROUNDDOWN(MAX(0,AH913-430000)*0.0751+47600,0))+MIN(260000,ROUNDDOWN(MAX(0,AH913-430000)*0.028+17600,0))+MIN(30000,ROUNDDOWN(MAX(0,AH913-430000)*0.0027+1873,0))+IF("いいえ"="はい",MIN(170000,ROUNDDOWN(MAX(0,AH913-430000)*0.0243+17800,0)),0)</f>
        <v/>
      </c>
      <c r="AJ913" s="19">
        <f>IF(""="",215040+AI913,"")</f>
        <v/>
      </c>
      <c r="AK913" s="19">
        <f>IF(AH913&gt;23500000,NA(),IF(AH913&lt;=4890000,1040000,IF(AH913&lt;=6550000,670000,620000)))</f>
        <v/>
      </c>
      <c r="AL913" s="19">
        <f>MAX(0,ROUNDDOWN(AH913-AJ913-AK913-0,-3))</f>
        <v/>
      </c>
      <c r="AM913" s="19">
        <f>IF(AL913&lt;=0,0,ROUNDDOWN((AL913*LOOKUP(AL913,{0,1950001,3300001,6950001,9000001,18000001,40000001},{0.05,0.1,0.2,0.23,0.33,0.4,0.45})-LOOKUP(AL913,{0,1950001,3300001,6950001,9000001,18000001,40000001},{0,97500,427500,636000,1536000,2796000,4796000}))*1.021,-2))</f>
        <v/>
      </c>
      <c r="AN913" s="19">
        <f>MAX(0,ROUNDDOWN(AH913-AJ913-430000-0,-3))</f>
        <v/>
      </c>
      <c r="AO913" s="19">
        <f>IF(AH913&lt;=450000,0,MAX(0,ROUNDDOWN(AN913*0.06-MIN(50000,AN913)*0.03,-2))+MAX(0,ROUNDDOWN(AN913*0.04-MIN(50000,AN913)*0.02,-2)))</f>
        <v/>
      </c>
      <c r="AP913" s="19">
        <f>AM913+AO913+AI913</f>
        <v/>
      </c>
      <c r="AQ913" s="19">
        <f>MIN(750000,MAX(0,$B913))</f>
        <v/>
      </c>
      <c r="AR913" s="19">
        <f>$B913-AQ913</f>
        <v/>
      </c>
      <c r="AS913" s="19">
        <f>MIN(670000,ROUNDDOWN(MAX(0,AR913-430000)*0.0751+47600,0))+MIN(260000,ROUNDDOWN(MAX(0,AR913-430000)*0.028+17600,0))+MIN(30000,ROUNDDOWN(MAX(0,AR913-430000)*0.0027+1873,0))+IF("いいえ"="はい",MIN(170000,ROUNDDOWN(MAX(0,AR913-430000)*0.0243+17800,0)),0)</f>
        <v/>
      </c>
      <c r="AT913" s="19">
        <f>IF(""="",215040+AS913,"")</f>
        <v/>
      </c>
      <c r="AU913" s="19">
        <f>IF(AR913&gt;23500000,NA(),IF(AR913&lt;=4890000,1040000,IF(AR913&lt;=6550000,670000,620000)))</f>
        <v/>
      </c>
      <c r="AV913" s="19">
        <f>MAX(0,ROUNDDOWN(AR913-AT913-AU913-0,-3))</f>
        <v/>
      </c>
      <c r="AW913" s="19">
        <f>IF(AV913&lt;=0,0,ROUNDDOWN((AV913*LOOKUP(AV913,{0,1950001,3300001,6950001,9000001,18000001,40000001},{0.05,0.1,0.2,0.23,0.33,0.4,0.45})-LOOKUP(AV913,{0,1950001,3300001,6950001,9000001,18000001,40000001},{0,97500,427500,636000,1536000,2796000,4796000}))*1.021,-2))</f>
        <v/>
      </c>
      <c r="AX913" s="19">
        <f>MAX(0,ROUNDDOWN(AR913-AT913-430000-0,-3))</f>
        <v/>
      </c>
      <c r="AY913" s="19">
        <f>IF(AR913&lt;=450000,0,MAX(0,ROUNDDOWN(AX913*0.06-MIN(50000,AX913)*0.03,-2))+MAX(0,ROUNDDOWN(AX913*0.04-MIN(50000,AX913)*0.02,-2)))</f>
        <v/>
      </c>
      <c r="AZ913" s="19">
        <f>AW913+AY913+AS913</f>
        <v/>
      </c>
    </row>
    <row r="914">
      <c r="A914" t="inlineStr">
        <is>
          <t>1万円刻み</t>
        </is>
      </c>
      <c r="B914" s="19">
        <f>'3_1万円刻み'!$A$897</f>
        <v/>
      </c>
      <c r="C914" s="19">
        <f>MIN(0,MAX(0,$B914))</f>
        <v/>
      </c>
      <c r="D914" s="19">
        <f>$B914-C914</f>
        <v/>
      </c>
      <c r="E914" s="19">
        <f>MIN(670000,ROUNDDOWN(MAX(0,D914-430000)*0.0751+47600,0))+MIN(260000,ROUNDDOWN(MAX(0,D914-430000)*0.028+17600,0))+MIN(30000,ROUNDDOWN(MAX(0,D914-430000)*0.0027+1873,0))+IF("いいえ"="はい",MIN(170000,ROUNDDOWN(MAX(0,D914-430000)*0.0243+17800,0)),0)</f>
        <v/>
      </c>
      <c r="F914" s="19">
        <f>IF(""="",215040+E914,"")</f>
        <v/>
      </c>
      <c r="G914" s="19">
        <f>IF(D914&gt;23500000,NA(),IF(D914&lt;=4890000,1040000,IF(D914&lt;=6550000,670000,620000)))</f>
        <v/>
      </c>
      <c r="H914" s="19">
        <f>MAX(0,ROUNDDOWN(D914-F914-G914-0,-3))</f>
        <v/>
      </c>
      <c r="I914" s="19">
        <f>IF(H914&lt;=0,0,ROUNDDOWN((H914*LOOKUP(H914,{0,1950001,3300001,6950001,9000001,18000001,40000001},{0.05,0.1,0.2,0.23,0.33,0.4,0.45})-LOOKUP(H914,{0,1950001,3300001,6950001,9000001,18000001,40000001},{0,97500,427500,636000,1536000,2796000,4796000}))*1.021,-2))</f>
        <v/>
      </c>
      <c r="J914" s="19">
        <f>MAX(0,ROUNDDOWN(D914-F914-430000-0,-3))</f>
        <v/>
      </c>
      <c r="K914" s="19">
        <f>IF(D914&lt;=450000,0,MAX(0,ROUNDDOWN(J914*0.06-MIN(50000,J914)*0.03,-2))+MAX(0,ROUNDDOWN(J914*0.04-MIN(50000,J914)*0.02,-2)))</f>
        <v/>
      </c>
      <c r="L914" s="19">
        <f>I914+K914+E914</f>
        <v/>
      </c>
      <c r="M914" s="19">
        <f>MIN(100000,MAX(0,$B914))</f>
        <v/>
      </c>
      <c r="N914" s="19">
        <f>$B914-M914</f>
        <v/>
      </c>
      <c r="O914" s="19">
        <f>MIN(670000,ROUNDDOWN(MAX(0,N914-430000)*0.0751+47600,0))+MIN(260000,ROUNDDOWN(MAX(0,N914-430000)*0.028+17600,0))+MIN(30000,ROUNDDOWN(MAX(0,N914-430000)*0.0027+1873,0))+IF("いいえ"="はい",MIN(170000,ROUNDDOWN(MAX(0,N914-430000)*0.0243+17800,0)),0)</f>
        <v/>
      </c>
      <c r="P914" s="19">
        <f>IF(""="",215040+O914,"")</f>
        <v/>
      </c>
      <c r="Q914" s="19">
        <f>IF(N914&gt;23500000,NA(),IF(N914&lt;=4890000,1040000,IF(N914&lt;=6550000,670000,620000)))</f>
        <v/>
      </c>
      <c r="R914" s="19">
        <f>MAX(0,ROUNDDOWN(N914-P914-Q914-0,-3))</f>
        <v/>
      </c>
      <c r="S914" s="19">
        <f>IF(R914&lt;=0,0,ROUNDDOWN((R914*LOOKUP(R914,{0,1950001,3300001,6950001,9000001,18000001,40000001},{0.05,0.1,0.2,0.23,0.33,0.4,0.45})-LOOKUP(R914,{0,1950001,3300001,6950001,9000001,18000001,40000001},{0,97500,427500,636000,1536000,2796000,4796000}))*1.021,-2))</f>
        <v/>
      </c>
      <c r="T914" s="19">
        <f>MAX(0,ROUNDDOWN(N914-P914-430000-0,-3))</f>
        <v/>
      </c>
      <c r="U914" s="19">
        <f>IF(N914&lt;=450000,0,MAX(0,ROUNDDOWN(T914*0.06-MIN(50000,T914)*0.03,-2))+MAX(0,ROUNDDOWN(T914*0.04-MIN(50000,T914)*0.02,-2)))</f>
        <v/>
      </c>
      <c r="V914" s="19">
        <f>S914+U914+O914</f>
        <v/>
      </c>
      <c r="W914" s="19">
        <f>MIN(550000,MAX(0,$B914))</f>
        <v/>
      </c>
      <c r="X914" s="19">
        <f>$B914-W914</f>
        <v/>
      </c>
      <c r="Y914" s="19">
        <f>MIN(670000,ROUNDDOWN(MAX(0,X914-430000)*0.0751+47600,0))+MIN(260000,ROUNDDOWN(MAX(0,X914-430000)*0.028+17600,0))+MIN(30000,ROUNDDOWN(MAX(0,X914-430000)*0.0027+1873,0))+IF("いいえ"="はい",MIN(170000,ROUNDDOWN(MAX(0,X914-430000)*0.0243+17800,0)),0)</f>
        <v/>
      </c>
      <c r="Z914" s="19">
        <f>IF(""="",215040+Y914,"")</f>
        <v/>
      </c>
      <c r="AA914" s="19">
        <f>IF(X914&gt;23500000,NA(),IF(X914&lt;=4890000,1040000,IF(X914&lt;=6550000,670000,620000)))</f>
        <v/>
      </c>
      <c r="AB914" s="19">
        <f>MAX(0,ROUNDDOWN(X914-Z914-AA914-0,-3))</f>
        <v/>
      </c>
      <c r="AC914" s="19">
        <f>IF(AB914&lt;=0,0,ROUNDDOWN((AB914*LOOKUP(AB914,{0,1950001,3300001,6950001,9000001,18000001,40000001},{0.05,0.1,0.2,0.23,0.33,0.4,0.45})-LOOKUP(AB914,{0,1950001,3300001,6950001,9000001,18000001,40000001},{0,97500,427500,636000,1536000,2796000,4796000}))*1.021,-2))</f>
        <v/>
      </c>
      <c r="AD914" s="19">
        <f>MAX(0,ROUNDDOWN(X914-Z914-430000-0,-3))</f>
        <v/>
      </c>
      <c r="AE914" s="19">
        <f>IF(X914&lt;=450000,0,MAX(0,ROUNDDOWN(AD914*0.06-MIN(50000,AD914)*0.03,-2))+MAX(0,ROUNDDOWN(AD914*0.04-MIN(50000,AD914)*0.02,-2)))</f>
        <v/>
      </c>
      <c r="AF914" s="19">
        <f>AC914+AE914+Y914</f>
        <v/>
      </c>
      <c r="AG914" s="19">
        <f>MIN(650000,MAX(0,$B914))</f>
        <v/>
      </c>
      <c r="AH914" s="19">
        <f>$B914-AG914</f>
        <v/>
      </c>
      <c r="AI914" s="19">
        <f>MIN(670000,ROUNDDOWN(MAX(0,AH914-430000)*0.0751+47600,0))+MIN(260000,ROUNDDOWN(MAX(0,AH914-430000)*0.028+17600,0))+MIN(30000,ROUNDDOWN(MAX(0,AH914-430000)*0.0027+1873,0))+IF("いいえ"="はい",MIN(170000,ROUNDDOWN(MAX(0,AH914-430000)*0.0243+17800,0)),0)</f>
        <v/>
      </c>
      <c r="AJ914" s="19">
        <f>IF(""="",215040+AI914,"")</f>
        <v/>
      </c>
      <c r="AK914" s="19">
        <f>IF(AH914&gt;23500000,NA(),IF(AH914&lt;=4890000,1040000,IF(AH914&lt;=6550000,670000,620000)))</f>
        <v/>
      </c>
      <c r="AL914" s="19">
        <f>MAX(0,ROUNDDOWN(AH914-AJ914-AK914-0,-3))</f>
        <v/>
      </c>
      <c r="AM914" s="19">
        <f>IF(AL914&lt;=0,0,ROUNDDOWN((AL914*LOOKUP(AL914,{0,1950001,3300001,6950001,9000001,18000001,40000001},{0.05,0.1,0.2,0.23,0.33,0.4,0.45})-LOOKUP(AL914,{0,1950001,3300001,6950001,9000001,18000001,40000001},{0,97500,427500,636000,1536000,2796000,4796000}))*1.021,-2))</f>
        <v/>
      </c>
      <c r="AN914" s="19">
        <f>MAX(0,ROUNDDOWN(AH914-AJ914-430000-0,-3))</f>
        <v/>
      </c>
      <c r="AO914" s="19">
        <f>IF(AH914&lt;=450000,0,MAX(0,ROUNDDOWN(AN914*0.06-MIN(50000,AN914)*0.03,-2))+MAX(0,ROUNDDOWN(AN914*0.04-MIN(50000,AN914)*0.02,-2)))</f>
        <v/>
      </c>
      <c r="AP914" s="19">
        <f>AM914+AO914+AI914</f>
        <v/>
      </c>
      <c r="AQ914" s="19">
        <f>MIN(750000,MAX(0,$B914))</f>
        <v/>
      </c>
      <c r="AR914" s="19">
        <f>$B914-AQ914</f>
        <v/>
      </c>
      <c r="AS914" s="19">
        <f>MIN(670000,ROUNDDOWN(MAX(0,AR914-430000)*0.0751+47600,0))+MIN(260000,ROUNDDOWN(MAX(0,AR914-430000)*0.028+17600,0))+MIN(30000,ROUNDDOWN(MAX(0,AR914-430000)*0.0027+1873,0))+IF("いいえ"="はい",MIN(170000,ROUNDDOWN(MAX(0,AR914-430000)*0.0243+17800,0)),0)</f>
        <v/>
      </c>
      <c r="AT914" s="19">
        <f>IF(""="",215040+AS914,"")</f>
        <v/>
      </c>
      <c r="AU914" s="19">
        <f>IF(AR914&gt;23500000,NA(),IF(AR914&lt;=4890000,1040000,IF(AR914&lt;=6550000,670000,620000)))</f>
        <v/>
      </c>
      <c r="AV914" s="19">
        <f>MAX(0,ROUNDDOWN(AR914-AT914-AU914-0,-3))</f>
        <v/>
      </c>
      <c r="AW914" s="19">
        <f>IF(AV914&lt;=0,0,ROUNDDOWN((AV914*LOOKUP(AV914,{0,1950001,3300001,6950001,9000001,18000001,40000001},{0.05,0.1,0.2,0.23,0.33,0.4,0.45})-LOOKUP(AV914,{0,1950001,3300001,6950001,9000001,18000001,40000001},{0,97500,427500,636000,1536000,2796000,4796000}))*1.021,-2))</f>
        <v/>
      </c>
      <c r="AX914" s="19">
        <f>MAX(0,ROUNDDOWN(AR914-AT914-430000-0,-3))</f>
        <v/>
      </c>
      <c r="AY914" s="19">
        <f>IF(AR914&lt;=450000,0,MAX(0,ROUNDDOWN(AX914*0.06-MIN(50000,AX914)*0.03,-2))+MAX(0,ROUNDDOWN(AX914*0.04-MIN(50000,AX914)*0.02,-2)))</f>
        <v/>
      </c>
      <c r="AZ914" s="19">
        <f>AW914+AY914+AS914</f>
        <v/>
      </c>
    </row>
    <row r="915">
      <c r="A915" t="inlineStr">
        <is>
          <t>1万円刻み</t>
        </is>
      </c>
      <c r="B915" s="19">
        <f>'3_1万円刻み'!$A$898</f>
        <v/>
      </c>
      <c r="C915" s="19">
        <f>MIN(0,MAX(0,$B915))</f>
        <v/>
      </c>
      <c r="D915" s="19">
        <f>$B915-C915</f>
        <v/>
      </c>
      <c r="E915" s="19">
        <f>MIN(670000,ROUNDDOWN(MAX(0,D915-430000)*0.0751+47600,0))+MIN(260000,ROUNDDOWN(MAX(0,D915-430000)*0.028+17600,0))+MIN(30000,ROUNDDOWN(MAX(0,D915-430000)*0.0027+1873,0))+IF("いいえ"="はい",MIN(170000,ROUNDDOWN(MAX(0,D915-430000)*0.0243+17800,0)),0)</f>
        <v/>
      </c>
      <c r="F915" s="19">
        <f>IF(""="",215040+E915,"")</f>
        <v/>
      </c>
      <c r="G915" s="19">
        <f>IF(D915&gt;23500000,NA(),IF(D915&lt;=4890000,1040000,IF(D915&lt;=6550000,670000,620000)))</f>
        <v/>
      </c>
      <c r="H915" s="19">
        <f>MAX(0,ROUNDDOWN(D915-F915-G915-0,-3))</f>
        <v/>
      </c>
      <c r="I915" s="19">
        <f>IF(H915&lt;=0,0,ROUNDDOWN((H915*LOOKUP(H915,{0,1950001,3300001,6950001,9000001,18000001,40000001},{0.05,0.1,0.2,0.23,0.33,0.4,0.45})-LOOKUP(H915,{0,1950001,3300001,6950001,9000001,18000001,40000001},{0,97500,427500,636000,1536000,2796000,4796000}))*1.021,-2))</f>
        <v/>
      </c>
      <c r="J915" s="19">
        <f>MAX(0,ROUNDDOWN(D915-F915-430000-0,-3))</f>
        <v/>
      </c>
      <c r="K915" s="19">
        <f>IF(D915&lt;=450000,0,MAX(0,ROUNDDOWN(J915*0.06-MIN(50000,J915)*0.03,-2))+MAX(0,ROUNDDOWN(J915*0.04-MIN(50000,J915)*0.02,-2)))</f>
        <v/>
      </c>
      <c r="L915" s="19">
        <f>I915+K915+E915</f>
        <v/>
      </c>
      <c r="M915" s="19">
        <f>MIN(100000,MAX(0,$B915))</f>
        <v/>
      </c>
      <c r="N915" s="19">
        <f>$B915-M915</f>
        <v/>
      </c>
      <c r="O915" s="19">
        <f>MIN(670000,ROUNDDOWN(MAX(0,N915-430000)*0.0751+47600,0))+MIN(260000,ROUNDDOWN(MAX(0,N915-430000)*0.028+17600,0))+MIN(30000,ROUNDDOWN(MAX(0,N915-430000)*0.0027+1873,0))+IF("いいえ"="はい",MIN(170000,ROUNDDOWN(MAX(0,N915-430000)*0.0243+17800,0)),0)</f>
        <v/>
      </c>
      <c r="P915" s="19">
        <f>IF(""="",215040+O915,"")</f>
        <v/>
      </c>
      <c r="Q915" s="19">
        <f>IF(N915&gt;23500000,NA(),IF(N915&lt;=4890000,1040000,IF(N915&lt;=6550000,670000,620000)))</f>
        <v/>
      </c>
      <c r="R915" s="19">
        <f>MAX(0,ROUNDDOWN(N915-P915-Q915-0,-3))</f>
        <v/>
      </c>
      <c r="S915" s="19">
        <f>IF(R915&lt;=0,0,ROUNDDOWN((R915*LOOKUP(R915,{0,1950001,3300001,6950001,9000001,18000001,40000001},{0.05,0.1,0.2,0.23,0.33,0.4,0.45})-LOOKUP(R915,{0,1950001,3300001,6950001,9000001,18000001,40000001},{0,97500,427500,636000,1536000,2796000,4796000}))*1.021,-2))</f>
        <v/>
      </c>
      <c r="T915" s="19">
        <f>MAX(0,ROUNDDOWN(N915-P915-430000-0,-3))</f>
        <v/>
      </c>
      <c r="U915" s="19">
        <f>IF(N915&lt;=450000,0,MAX(0,ROUNDDOWN(T915*0.06-MIN(50000,T915)*0.03,-2))+MAX(0,ROUNDDOWN(T915*0.04-MIN(50000,T915)*0.02,-2)))</f>
        <v/>
      </c>
      <c r="V915" s="19">
        <f>S915+U915+O915</f>
        <v/>
      </c>
      <c r="W915" s="19">
        <f>MIN(550000,MAX(0,$B915))</f>
        <v/>
      </c>
      <c r="X915" s="19">
        <f>$B915-W915</f>
        <v/>
      </c>
      <c r="Y915" s="19">
        <f>MIN(670000,ROUNDDOWN(MAX(0,X915-430000)*0.0751+47600,0))+MIN(260000,ROUNDDOWN(MAX(0,X915-430000)*0.028+17600,0))+MIN(30000,ROUNDDOWN(MAX(0,X915-430000)*0.0027+1873,0))+IF("いいえ"="はい",MIN(170000,ROUNDDOWN(MAX(0,X915-430000)*0.0243+17800,0)),0)</f>
        <v/>
      </c>
      <c r="Z915" s="19">
        <f>IF(""="",215040+Y915,"")</f>
        <v/>
      </c>
      <c r="AA915" s="19">
        <f>IF(X915&gt;23500000,NA(),IF(X915&lt;=4890000,1040000,IF(X915&lt;=6550000,670000,620000)))</f>
        <v/>
      </c>
      <c r="AB915" s="19">
        <f>MAX(0,ROUNDDOWN(X915-Z915-AA915-0,-3))</f>
        <v/>
      </c>
      <c r="AC915" s="19">
        <f>IF(AB915&lt;=0,0,ROUNDDOWN((AB915*LOOKUP(AB915,{0,1950001,3300001,6950001,9000001,18000001,40000001},{0.05,0.1,0.2,0.23,0.33,0.4,0.45})-LOOKUP(AB915,{0,1950001,3300001,6950001,9000001,18000001,40000001},{0,97500,427500,636000,1536000,2796000,4796000}))*1.021,-2))</f>
        <v/>
      </c>
      <c r="AD915" s="19">
        <f>MAX(0,ROUNDDOWN(X915-Z915-430000-0,-3))</f>
        <v/>
      </c>
      <c r="AE915" s="19">
        <f>IF(X915&lt;=450000,0,MAX(0,ROUNDDOWN(AD915*0.06-MIN(50000,AD915)*0.03,-2))+MAX(0,ROUNDDOWN(AD915*0.04-MIN(50000,AD915)*0.02,-2)))</f>
        <v/>
      </c>
      <c r="AF915" s="19">
        <f>AC915+AE915+Y915</f>
        <v/>
      </c>
      <c r="AG915" s="19">
        <f>MIN(650000,MAX(0,$B915))</f>
        <v/>
      </c>
      <c r="AH915" s="19">
        <f>$B915-AG915</f>
        <v/>
      </c>
      <c r="AI915" s="19">
        <f>MIN(670000,ROUNDDOWN(MAX(0,AH915-430000)*0.0751+47600,0))+MIN(260000,ROUNDDOWN(MAX(0,AH915-430000)*0.028+17600,0))+MIN(30000,ROUNDDOWN(MAX(0,AH915-430000)*0.0027+1873,0))+IF("いいえ"="はい",MIN(170000,ROUNDDOWN(MAX(0,AH915-430000)*0.0243+17800,0)),0)</f>
        <v/>
      </c>
      <c r="AJ915" s="19">
        <f>IF(""="",215040+AI915,"")</f>
        <v/>
      </c>
      <c r="AK915" s="19">
        <f>IF(AH915&gt;23500000,NA(),IF(AH915&lt;=4890000,1040000,IF(AH915&lt;=6550000,670000,620000)))</f>
        <v/>
      </c>
      <c r="AL915" s="19">
        <f>MAX(0,ROUNDDOWN(AH915-AJ915-AK915-0,-3))</f>
        <v/>
      </c>
      <c r="AM915" s="19">
        <f>IF(AL915&lt;=0,0,ROUNDDOWN((AL915*LOOKUP(AL915,{0,1950001,3300001,6950001,9000001,18000001,40000001},{0.05,0.1,0.2,0.23,0.33,0.4,0.45})-LOOKUP(AL915,{0,1950001,3300001,6950001,9000001,18000001,40000001},{0,97500,427500,636000,1536000,2796000,4796000}))*1.021,-2))</f>
        <v/>
      </c>
      <c r="AN915" s="19">
        <f>MAX(0,ROUNDDOWN(AH915-AJ915-430000-0,-3))</f>
        <v/>
      </c>
      <c r="AO915" s="19">
        <f>IF(AH915&lt;=450000,0,MAX(0,ROUNDDOWN(AN915*0.06-MIN(50000,AN915)*0.03,-2))+MAX(0,ROUNDDOWN(AN915*0.04-MIN(50000,AN915)*0.02,-2)))</f>
        <v/>
      </c>
      <c r="AP915" s="19">
        <f>AM915+AO915+AI915</f>
        <v/>
      </c>
      <c r="AQ915" s="19">
        <f>MIN(750000,MAX(0,$B915))</f>
        <v/>
      </c>
      <c r="AR915" s="19">
        <f>$B915-AQ915</f>
        <v/>
      </c>
      <c r="AS915" s="19">
        <f>MIN(670000,ROUNDDOWN(MAX(0,AR915-430000)*0.0751+47600,0))+MIN(260000,ROUNDDOWN(MAX(0,AR915-430000)*0.028+17600,0))+MIN(30000,ROUNDDOWN(MAX(0,AR915-430000)*0.0027+1873,0))+IF("いいえ"="はい",MIN(170000,ROUNDDOWN(MAX(0,AR915-430000)*0.0243+17800,0)),0)</f>
        <v/>
      </c>
      <c r="AT915" s="19">
        <f>IF(""="",215040+AS915,"")</f>
        <v/>
      </c>
      <c r="AU915" s="19">
        <f>IF(AR915&gt;23500000,NA(),IF(AR915&lt;=4890000,1040000,IF(AR915&lt;=6550000,670000,620000)))</f>
        <v/>
      </c>
      <c r="AV915" s="19">
        <f>MAX(0,ROUNDDOWN(AR915-AT915-AU915-0,-3))</f>
        <v/>
      </c>
      <c r="AW915" s="19">
        <f>IF(AV915&lt;=0,0,ROUNDDOWN((AV915*LOOKUP(AV915,{0,1950001,3300001,6950001,9000001,18000001,40000001},{0.05,0.1,0.2,0.23,0.33,0.4,0.45})-LOOKUP(AV915,{0,1950001,3300001,6950001,9000001,18000001,40000001},{0,97500,427500,636000,1536000,2796000,4796000}))*1.021,-2))</f>
        <v/>
      </c>
      <c r="AX915" s="19">
        <f>MAX(0,ROUNDDOWN(AR915-AT915-430000-0,-3))</f>
        <v/>
      </c>
      <c r="AY915" s="19">
        <f>IF(AR915&lt;=450000,0,MAX(0,ROUNDDOWN(AX915*0.06-MIN(50000,AX915)*0.03,-2))+MAX(0,ROUNDDOWN(AX915*0.04-MIN(50000,AX915)*0.02,-2)))</f>
        <v/>
      </c>
      <c r="AZ915" s="19">
        <f>AW915+AY915+AS915</f>
        <v/>
      </c>
    </row>
    <row r="916">
      <c r="A916" t="inlineStr">
        <is>
          <t>1万円刻み</t>
        </is>
      </c>
      <c r="B916" s="19">
        <f>'3_1万円刻み'!$A$899</f>
        <v/>
      </c>
      <c r="C916" s="19">
        <f>MIN(0,MAX(0,$B916))</f>
        <v/>
      </c>
      <c r="D916" s="19">
        <f>$B916-C916</f>
        <v/>
      </c>
      <c r="E916" s="19">
        <f>MIN(670000,ROUNDDOWN(MAX(0,D916-430000)*0.0751+47600,0))+MIN(260000,ROUNDDOWN(MAX(0,D916-430000)*0.028+17600,0))+MIN(30000,ROUNDDOWN(MAX(0,D916-430000)*0.0027+1873,0))+IF("いいえ"="はい",MIN(170000,ROUNDDOWN(MAX(0,D916-430000)*0.0243+17800,0)),0)</f>
        <v/>
      </c>
      <c r="F916" s="19">
        <f>IF(""="",215040+E916,"")</f>
        <v/>
      </c>
      <c r="G916" s="19">
        <f>IF(D916&gt;23500000,NA(),IF(D916&lt;=4890000,1040000,IF(D916&lt;=6550000,670000,620000)))</f>
        <v/>
      </c>
      <c r="H916" s="19">
        <f>MAX(0,ROUNDDOWN(D916-F916-G916-0,-3))</f>
        <v/>
      </c>
      <c r="I916" s="19">
        <f>IF(H916&lt;=0,0,ROUNDDOWN((H916*LOOKUP(H916,{0,1950001,3300001,6950001,9000001,18000001,40000001},{0.05,0.1,0.2,0.23,0.33,0.4,0.45})-LOOKUP(H916,{0,1950001,3300001,6950001,9000001,18000001,40000001},{0,97500,427500,636000,1536000,2796000,4796000}))*1.021,-2))</f>
        <v/>
      </c>
      <c r="J916" s="19">
        <f>MAX(0,ROUNDDOWN(D916-F916-430000-0,-3))</f>
        <v/>
      </c>
      <c r="K916" s="19">
        <f>IF(D916&lt;=450000,0,MAX(0,ROUNDDOWN(J916*0.06-MIN(50000,J916)*0.03,-2))+MAX(0,ROUNDDOWN(J916*0.04-MIN(50000,J916)*0.02,-2)))</f>
        <v/>
      </c>
      <c r="L916" s="19">
        <f>I916+K916+E916</f>
        <v/>
      </c>
      <c r="M916" s="19">
        <f>MIN(100000,MAX(0,$B916))</f>
        <v/>
      </c>
      <c r="N916" s="19">
        <f>$B916-M916</f>
        <v/>
      </c>
      <c r="O916" s="19">
        <f>MIN(670000,ROUNDDOWN(MAX(0,N916-430000)*0.0751+47600,0))+MIN(260000,ROUNDDOWN(MAX(0,N916-430000)*0.028+17600,0))+MIN(30000,ROUNDDOWN(MAX(0,N916-430000)*0.0027+1873,0))+IF("いいえ"="はい",MIN(170000,ROUNDDOWN(MAX(0,N916-430000)*0.0243+17800,0)),0)</f>
        <v/>
      </c>
      <c r="P916" s="19">
        <f>IF(""="",215040+O916,"")</f>
        <v/>
      </c>
      <c r="Q916" s="19">
        <f>IF(N916&gt;23500000,NA(),IF(N916&lt;=4890000,1040000,IF(N916&lt;=6550000,670000,620000)))</f>
        <v/>
      </c>
      <c r="R916" s="19">
        <f>MAX(0,ROUNDDOWN(N916-P916-Q916-0,-3))</f>
        <v/>
      </c>
      <c r="S916" s="19">
        <f>IF(R916&lt;=0,0,ROUNDDOWN((R916*LOOKUP(R916,{0,1950001,3300001,6950001,9000001,18000001,40000001},{0.05,0.1,0.2,0.23,0.33,0.4,0.45})-LOOKUP(R916,{0,1950001,3300001,6950001,9000001,18000001,40000001},{0,97500,427500,636000,1536000,2796000,4796000}))*1.021,-2))</f>
        <v/>
      </c>
      <c r="T916" s="19">
        <f>MAX(0,ROUNDDOWN(N916-P916-430000-0,-3))</f>
        <v/>
      </c>
      <c r="U916" s="19">
        <f>IF(N916&lt;=450000,0,MAX(0,ROUNDDOWN(T916*0.06-MIN(50000,T916)*0.03,-2))+MAX(0,ROUNDDOWN(T916*0.04-MIN(50000,T916)*0.02,-2)))</f>
        <v/>
      </c>
      <c r="V916" s="19">
        <f>S916+U916+O916</f>
        <v/>
      </c>
      <c r="W916" s="19">
        <f>MIN(550000,MAX(0,$B916))</f>
        <v/>
      </c>
      <c r="X916" s="19">
        <f>$B916-W916</f>
        <v/>
      </c>
      <c r="Y916" s="19">
        <f>MIN(670000,ROUNDDOWN(MAX(0,X916-430000)*0.0751+47600,0))+MIN(260000,ROUNDDOWN(MAX(0,X916-430000)*0.028+17600,0))+MIN(30000,ROUNDDOWN(MAX(0,X916-430000)*0.0027+1873,0))+IF("いいえ"="はい",MIN(170000,ROUNDDOWN(MAX(0,X916-430000)*0.0243+17800,0)),0)</f>
        <v/>
      </c>
      <c r="Z916" s="19">
        <f>IF(""="",215040+Y916,"")</f>
        <v/>
      </c>
      <c r="AA916" s="19">
        <f>IF(X916&gt;23500000,NA(),IF(X916&lt;=4890000,1040000,IF(X916&lt;=6550000,670000,620000)))</f>
        <v/>
      </c>
      <c r="AB916" s="19">
        <f>MAX(0,ROUNDDOWN(X916-Z916-AA916-0,-3))</f>
        <v/>
      </c>
      <c r="AC916" s="19">
        <f>IF(AB916&lt;=0,0,ROUNDDOWN((AB916*LOOKUP(AB916,{0,1950001,3300001,6950001,9000001,18000001,40000001},{0.05,0.1,0.2,0.23,0.33,0.4,0.45})-LOOKUP(AB916,{0,1950001,3300001,6950001,9000001,18000001,40000001},{0,97500,427500,636000,1536000,2796000,4796000}))*1.021,-2))</f>
        <v/>
      </c>
      <c r="AD916" s="19">
        <f>MAX(0,ROUNDDOWN(X916-Z916-430000-0,-3))</f>
        <v/>
      </c>
      <c r="AE916" s="19">
        <f>IF(X916&lt;=450000,0,MAX(0,ROUNDDOWN(AD916*0.06-MIN(50000,AD916)*0.03,-2))+MAX(0,ROUNDDOWN(AD916*0.04-MIN(50000,AD916)*0.02,-2)))</f>
        <v/>
      </c>
      <c r="AF916" s="19">
        <f>AC916+AE916+Y916</f>
        <v/>
      </c>
      <c r="AG916" s="19">
        <f>MIN(650000,MAX(0,$B916))</f>
        <v/>
      </c>
      <c r="AH916" s="19">
        <f>$B916-AG916</f>
        <v/>
      </c>
      <c r="AI916" s="19">
        <f>MIN(670000,ROUNDDOWN(MAX(0,AH916-430000)*0.0751+47600,0))+MIN(260000,ROUNDDOWN(MAX(0,AH916-430000)*0.028+17600,0))+MIN(30000,ROUNDDOWN(MAX(0,AH916-430000)*0.0027+1873,0))+IF("いいえ"="はい",MIN(170000,ROUNDDOWN(MAX(0,AH916-430000)*0.0243+17800,0)),0)</f>
        <v/>
      </c>
      <c r="AJ916" s="19">
        <f>IF(""="",215040+AI916,"")</f>
        <v/>
      </c>
      <c r="AK916" s="19">
        <f>IF(AH916&gt;23500000,NA(),IF(AH916&lt;=4890000,1040000,IF(AH916&lt;=6550000,670000,620000)))</f>
        <v/>
      </c>
      <c r="AL916" s="19">
        <f>MAX(0,ROUNDDOWN(AH916-AJ916-AK916-0,-3))</f>
        <v/>
      </c>
      <c r="AM916" s="19">
        <f>IF(AL916&lt;=0,0,ROUNDDOWN((AL916*LOOKUP(AL916,{0,1950001,3300001,6950001,9000001,18000001,40000001},{0.05,0.1,0.2,0.23,0.33,0.4,0.45})-LOOKUP(AL916,{0,1950001,3300001,6950001,9000001,18000001,40000001},{0,97500,427500,636000,1536000,2796000,4796000}))*1.021,-2))</f>
        <v/>
      </c>
      <c r="AN916" s="19">
        <f>MAX(0,ROUNDDOWN(AH916-AJ916-430000-0,-3))</f>
        <v/>
      </c>
      <c r="AO916" s="19">
        <f>IF(AH916&lt;=450000,0,MAX(0,ROUNDDOWN(AN916*0.06-MIN(50000,AN916)*0.03,-2))+MAX(0,ROUNDDOWN(AN916*0.04-MIN(50000,AN916)*0.02,-2)))</f>
        <v/>
      </c>
      <c r="AP916" s="19">
        <f>AM916+AO916+AI916</f>
        <v/>
      </c>
      <c r="AQ916" s="19">
        <f>MIN(750000,MAX(0,$B916))</f>
        <v/>
      </c>
      <c r="AR916" s="19">
        <f>$B916-AQ916</f>
        <v/>
      </c>
      <c r="AS916" s="19">
        <f>MIN(670000,ROUNDDOWN(MAX(0,AR916-430000)*0.0751+47600,0))+MIN(260000,ROUNDDOWN(MAX(0,AR916-430000)*0.028+17600,0))+MIN(30000,ROUNDDOWN(MAX(0,AR916-430000)*0.0027+1873,0))+IF("いいえ"="はい",MIN(170000,ROUNDDOWN(MAX(0,AR916-430000)*0.0243+17800,0)),0)</f>
        <v/>
      </c>
      <c r="AT916" s="19">
        <f>IF(""="",215040+AS916,"")</f>
        <v/>
      </c>
      <c r="AU916" s="19">
        <f>IF(AR916&gt;23500000,NA(),IF(AR916&lt;=4890000,1040000,IF(AR916&lt;=6550000,670000,620000)))</f>
        <v/>
      </c>
      <c r="AV916" s="19">
        <f>MAX(0,ROUNDDOWN(AR916-AT916-AU916-0,-3))</f>
        <v/>
      </c>
      <c r="AW916" s="19">
        <f>IF(AV916&lt;=0,0,ROUNDDOWN((AV916*LOOKUP(AV916,{0,1950001,3300001,6950001,9000001,18000001,40000001},{0.05,0.1,0.2,0.23,0.33,0.4,0.45})-LOOKUP(AV916,{0,1950001,3300001,6950001,9000001,18000001,40000001},{0,97500,427500,636000,1536000,2796000,4796000}))*1.021,-2))</f>
        <v/>
      </c>
      <c r="AX916" s="19">
        <f>MAX(0,ROUNDDOWN(AR916-AT916-430000-0,-3))</f>
        <v/>
      </c>
      <c r="AY916" s="19">
        <f>IF(AR916&lt;=450000,0,MAX(0,ROUNDDOWN(AX916*0.06-MIN(50000,AX916)*0.03,-2))+MAX(0,ROUNDDOWN(AX916*0.04-MIN(50000,AX916)*0.02,-2)))</f>
        <v/>
      </c>
      <c r="AZ916" s="19">
        <f>AW916+AY916+AS916</f>
        <v/>
      </c>
    </row>
    <row r="917">
      <c r="A917" t="inlineStr">
        <is>
          <t>1万円刻み</t>
        </is>
      </c>
      <c r="B917" s="19">
        <f>'3_1万円刻み'!$A$900</f>
        <v/>
      </c>
      <c r="C917" s="19">
        <f>MIN(0,MAX(0,$B917))</f>
        <v/>
      </c>
      <c r="D917" s="19">
        <f>$B917-C917</f>
        <v/>
      </c>
      <c r="E917" s="19">
        <f>MIN(670000,ROUNDDOWN(MAX(0,D917-430000)*0.0751+47600,0))+MIN(260000,ROUNDDOWN(MAX(0,D917-430000)*0.028+17600,0))+MIN(30000,ROUNDDOWN(MAX(0,D917-430000)*0.0027+1873,0))+IF("いいえ"="はい",MIN(170000,ROUNDDOWN(MAX(0,D917-430000)*0.0243+17800,0)),0)</f>
        <v/>
      </c>
      <c r="F917" s="19">
        <f>IF(""="",215040+E917,"")</f>
        <v/>
      </c>
      <c r="G917" s="19">
        <f>IF(D917&gt;23500000,NA(),IF(D917&lt;=4890000,1040000,IF(D917&lt;=6550000,670000,620000)))</f>
        <v/>
      </c>
      <c r="H917" s="19">
        <f>MAX(0,ROUNDDOWN(D917-F917-G917-0,-3))</f>
        <v/>
      </c>
      <c r="I917" s="19">
        <f>IF(H917&lt;=0,0,ROUNDDOWN((H917*LOOKUP(H917,{0,1950001,3300001,6950001,9000001,18000001,40000001},{0.05,0.1,0.2,0.23,0.33,0.4,0.45})-LOOKUP(H917,{0,1950001,3300001,6950001,9000001,18000001,40000001},{0,97500,427500,636000,1536000,2796000,4796000}))*1.021,-2))</f>
        <v/>
      </c>
      <c r="J917" s="19">
        <f>MAX(0,ROUNDDOWN(D917-F917-430000-0,-3))</f>
        <v/>
      </c>
      <c r="K917" s="19">
        <f>IF(D917&lt;=450000,0,MAX(0,ROUNDDOWN(J917*0.06-MIN(50000,J917)*0.03,-2))+MAX(0,ROUNDDOWN(J917*0.04-MIN(50000,J917)*0.02,-2)))</f>
        <v/>
      </c>
      <c r="L917" s="19">
        <f>I917+K917+E917</f>
        <v/>
      </c>
      <c r="M917" s="19">
        <f>MIN(100000,MAX(0,$B917))</f>
        <v/>
      </c>
      <c r="N917" s="19">
        <f>$B917-M917</f>
        <v/>
      </c>
      <c r="O917" s="19">
        <f>MIN(670000,ROUNDDOWN(MAX(0,N917-430000)*0.0751+47600,0))+MIN(260000,ROUNDDOWN(MAX(0,N917-430000)*0.028+17600,0))+MIN(30000,ROUNDDOWN(MAX(0,N917-430000)*0.0027+1873,0))+IF("いいえ"="はい",MIN(170000,ROUNDDOWN(MAX(0,N917-430000)*0.0243+17800,0)),0)</f>
        <v/>
      </c>
      <c r="P917" s="19">
        <f>IF(""="",215040+O917,"")</f>
        <v/>
      </c>
      <c r="Q917" s="19">
        <f>IF(N917&gt;23500000,NA(),IF(N917&lt;=4890000,1040000,IF(N917&lt;=6550000,670000,620000)))</f>
        <v/>
      </c>
      <c r="R917" s="19">
        <f>MAX(0,ROUNDDOWN(N917-P917-Q917-0,-3))</f>
        <v/>
      </c>
      <c r="S917" s="19">
        <f>IF(R917&lt;=0,0,ROUNDDOWN((R917*LOOKUP(R917,{0,1950001,3300001,6950001,9000001,18000001,40000001},{0.05,0.1,0.2,0.23,0.33,0.4,0.45})-LOOKUP(R917,{0,1950001,3300001,6950001,9000001,18000001,40000001},{0,97500,427500,636000,1536000,2796000,4796000}))*1.021,-2))</f>
        <v/>
      </c>
      <c r="T917" s="19">
        <f>MAX(0,ROUNDDOWN(N917-P917-430000-0,-3))</f>
        <v/>
      </c>
      <c r="U917" s="19">
        <f>IF(N917&lt;=450000,0,MAX(0,ROUNDDOWN(T917*0.06-MIN(50000,T917)*0.03,-2))+MAX(0,ROUNDDOWN(T917*0.04-MIN(50000,T917)*0.02,-2)))</f>
        <v/>
      </c>
      <c r="V917" s="19">
        <f>S917+U917+O917</f>
        <v/>
      </c>
      <c r="W917" s="19">
        <f>MIN(550000,MAX(0,$B917))</f>
        <v/>
      </c>
      <c r="X917" s="19">
        <f>$B917-W917</f>
        <v/>
      </c>
      <c r="Y917" s="19">
        <f>MIN(670000,ROUNDDOWN(MAX(0,X917-430000)*0.0751+47600,0))+MIN(260000,ROUNDDOWN(MAX(0,X917-430000)*0.028+17600,0))+MIN(30000,ROUNDDOWN(MAX(0,X917-430000)*0.0027+1873,0))+IF("いいえ"="はい",MIN(170000,ROUNDDOWN(MAX(0,X917-430000)*0.0243+17800,0)),0)</f>
        <v/>
      </c>
      <c r="Z917" s="19">
        <f>IF(""="",215040+Y917,"")</f>
        <v/>
      </c>
      <c r="AA917" s="19">
        <f>IF(X917&gt;23500000,NA(),IF(X917&lt;=4890000,1040000,IF(X917&lt;=6550000,670000,620000)))</f>
        <v/>
      </c>
      <c r="AB917" s="19">
        <f>MAX(0,ROUNDDOWN(X917-Z917-AA917-0,-3))</f>
        <v/>
      </c>
      <c r="AC917" s="19">
        <f>IF(AB917&lt;=0,0,ROUNDDOWN((AB917*LOOKUP(AB917,{0,1950001,3300001,6950001,9000001,18000001,40000001},{0.05,0.1,0.2,0.23,0.33,0.4,0.45})-LOOKUP(AB917,{0,1950001,3300001,6950001,9000001,18000001,40000001},{0,97500,427500,636000,1536000,2796000,4796000}))*1.021,-2))</f>
        <v/>
      </c>
      <c r="AD917" s="19">
        <f>MAX(0,ROUNDDOWN(X917-Z917-430000-0,-3))</f>
        <v/>
      </c>
      <c r="AE917" s="19">
        <f>IF(X917&lt;=450000,0,MAX(0,ROUNDDOWN(AD917*0.06-MIN(50000,AD917)*0.03,-2))+MAX(0,ROUNDDOWN(AD917*0.04-MIN(50000,AD917)*0.02,-2)))</f>
        <v/>
      </c>
      <c r="AF917" s="19">
        <f>AC917+AE917+Y917</f>
        <v/>
      </c>
      <c r="AG917" s="19">
        <f>MIN(650000,MAX(0,$B917))</f>
        <v/>
      </c>
      <c r="AH917" s="19">
        <f>$B917-AG917</f>
        <v/>
      </c>
      <c r="AI917" s="19">
        <f>MIN(670000,ROUNDDOWN(MAX(0,AH917-430000)*0.0751+47600,0))+MIN(260000,ROUNDDOWN(MAX(0,AH917-430000)*0.028+17600,0))+MIN(30000,ROUNDDOWN(MAX(0,AH917-430000)*0.0027+1873,0))+IF("いいえ"="はい",MIN(170000,ROUNDDOWN(MAX(0,AH917-430000)*0.0243+17800,0)),0)</f>
        <v/>
      </c>
      <c r="AJ917" s="19">
        <f>IF(""="",215040+AI917,"")</f>
        <v/>
      </c>
      <c r="AK917" s="19">
        <f>IF(AH917&gt;23500000,NA(),IF(AH917&lt;=4890000,1040000,IF(AH917&lt;=6550000,670000,620000)))</f>
        <v/>
      </c>
      <c r="AL917" s="19">
        <f>MAX(0,ROUNDDOWN(AH917-AJ917-AK917-0,-3))</f>
        <v/>
      </c>
      <c r="AM917" s="19">
        <f>IF(AL917&lt;=0,0,ROUNDDOWN((AL917*LOOKUP(AL917,{0,1950001,3300001,6950001,9000001,18000001,40000001},{0.05,0.1,0.2,0.23,0.33,0.4,0.45})-LOOKUP(AL917,{0,1950001,3300001,6950001,9000001,18000001,40000001},{0,97500,427500,636000,1536000,2796000,4796000}))*1.021,-2))</f>
        <v/>
      </c>
      <c r="AN917" s="19">
        <f>MAX(0,ROUNDDOWN(AH917-AJ917-430000-0,-3))</f>
        <v/>
      </c>
      <c r="AO917" s="19">
        <f>IF(AH917&lt;=450000,0,MAX(0,ROUNDDOWN(AN917*0.06-MIN(50000,AN917)*0.03,-2))+MAX(0,ROUNDDOWN(AN917*0.04-MIN(50000,AN917)*0.02,-2)))</f>
        <v/>
      </c>
      <c r="AP917" s="19">
        <f>AM917+AO917+AI917</f>
        <v/>
      </c>
      <c r="AQ917" s="19">
        <f>MIN(750000,MAX(0,$B917))</f>
        <v/>
      </c>
      <c r="AR917" s="19">
        <f>$B917-AQ917</f>
        <v/>
      </c>
      <c r="AS917" s="19">
        <f>MIN(670000,ROUNDDOWN(MAX(0,AR917-430000)*0.0751+47600,0))+MIN(260000,ROUNDDOWN(MAX(0,AR917-430000)*0.028+17600,0))+MIN(30000,ROUNDDOWN(MAX(0,AR917-430000)*0.0027+1873,0))+IF("いいえ"="はい",MIN(170000,ROUNDDOWN(MAX(0,AR917-430000)*0.0243+17800,0)),0)</f>
        <v/>
      </c>
      <c r="AT917" s="19">
        <f>IF(""="",215040+AS917,"")</f>
        <v/>
      </c>
      <c r="AU917" s="19">
        <f>IF(AR917&gt;23500000,NA(),IF(AR917&lt;=4890000,1040000,IF(AR917&lt;=6550000,670000,620000)))</f>
        <v/>
      </c>
      <c r="AV917" s="19">
        <f>MAX(0,ROUNDDOWN(AR917-AT917-AU917-0,-3))</f>
        <v/>
      </c>
      <c r="AW917" s="19">
        <f>IF(AV917&lt;=0,0,ROUNDDOWN((AV917*LOOKUP(AV917,{0,1950001,3300001,6950001,9000001,18000001,40000001},{0.05,0.1,0.2,0.23,0.33,0.4,0.45})-LOOKUP(AV917,{0,1950001,3300001,6950001,9000001,18000001,40000001},{0,97500,427500,636000,1536000,2796000,4796000}))*1.021,-2))</f>
        <v/>
      </c>
      <c r="AX917" s="19">
        <f>MAX(0,ROUNDDOWN(AR917-AT917-430000-0,-3))</f>
        <v/>
      </c>
      <c r="AY917" s="19">
        <f>IF(AR917&lt;=450000,0,MAX(0,ROUNDDOWN(AX917*0.06-MIN(50000,AX917)*0.03,-2))+MAX(0,ROUNDDOWN(AX917*0.04-MIN(50000,AX917)*0.02,-2)))</f>
        <v/>
      </c>
      <c r="AZ917" s="19">
        <f>AW917+AY917+AS917</f>
        <v/>
      </c>
    </row>
    <row r="918">
      <c r="A918" t="inlineStr">
        <is>
          <t>1万円刻み</t>
        </is>
      </c>
      <c r="B918" s="19">
        <f>'3_1万円刻み'!$A$901</f>
        <v/>
      </c>
      <c r="C918" s="19">
        <f>MIN(0,MAX(0,$B918))</f>
        <v/>
      </c>
      <c r="D918" s="19">
        <f>$B918-C918</f>
        <v/>
      </c>
      <c r="E918" s="19">
        <f>MIN(670000,ROUNDDOWN(MAX(0,D918-430000)*0.0751+47600,0))+MIN(260000,ROUNDDOWN(MAX(0,D918-430000)*0.028+17600,0))+MIN(30000,ROUNDDOWN(MAX(0,D918-430000)*0.0027+1873,0))+IF("いいえ"="はい",MIN(170000,ROUNDDOWN(MAX(0,D918-430000)*0.0243+17800,0)),0)</f>
        <v/>
      </c>
      <c r="F918" s="19">
        <f>IF(""="",215040+E918,"")</f>
        <v/>
      </c>
      <c r="G918" s="19">
        <f>IF(D918&gt;23500000,NA(),IF(D918&lt;=4890000,1040000,IF(D918&lt;=6550000,670000,620000)))</f>
        <v/>
      </c>
      <c r="H918" s="19">
        <f>MAX(0,ROUNDDOWN(D918-F918-G918-0,-3))</f>
        <v/>
      </c>
      <c r="I918" s="19">
        <f>IF(H918&lt;=0,0,ROUNDDOWN((H918*LOOKUP(H918,{0,1950001,3300001,6950001,9000001,18000001,40000001},{0.05,0.1,0.2,0.23,0.33,0.4,0.45})-LOOKUP(H918,{0,1950001,3300001,6950001,9000001,18000001,40000001},{0,97500,427500,636000,1536000,2796000,4796000}))*1.021,-2))</f>
        <v/>
      </c>
      <c r="J918" s="19">
        <f>MAX(0,ROUNDDOWN(D918-F918-430000-0,-3))</f>
        <v/>
      </c>
      <c r="K918" s="19">
        <f>IF(D918&lt;=450000,0,MAX(0,ROUNDDOWN(J918*0.06-MIN(50000,J918)*0.03,-2))+MAX(0,ROUNDDOWN(J918*0.04-MIN(50000,J918)*0.02,-2)))</f>
        <v/>
      </c>
      <c r="L918" s="19">
        <f>I918+K918+E918</f>
        <v/>
      </c>
      <c r="M918" s="19">
        <f>MIN(100000,MAX(0,$B918))</f>
        <v/>
      </c>
      <c r="N918" s="19">
        <f>$B918-M918</f>
        <v/>
      </c>
      <c r="O918" s="19">
        <f>MIN(670000,ROUNDDOWN(MAX(0,N918-430000)*0.0751+47600,0))+MIN(260000,ROUNDDOWN(MAX(0,N918-430000)*0.028+17600,0))+MIN(30000,ROUNDDOWN(MAX(0,N918-430000)*0.0027+1873,0))+IF("いいえ"="はい",MIN(170000,ROUNDDOWN(MAX(0,N918-430000)*0.0243+17800,0)),0)</f>
        <v/>
      </c>
      <c r="P918" s="19">
        <f>IF(""="",215040+O918,"")</f>
        <v/>
      </c>
      <c r="Q918" s="19">
        <f>IF(N918&gt;23500000,NA(),IF(N918&lt;=4890000,1040000,IF(N918&lt;=6550000,670000,620000)))</f>
        <v/>
      </c>
      <c r="R918" s="19">
        <f>MAX(0,ROUNDDOWN(N918-P918-Q918-0,-3))</f>
        <v/>
      </c>
      <c r="S918" s="19">
        <f>IF(R918&lt;=0,0,ROUNDDOWN((R918*LOOKUP(R918,{0,1950001,3300001,6950001,9000001,18000001,40000001},{0.05,0.1,0.2,0.23,0.33,0.4,0.45})-LOOKUP(R918,{0,1950001,3300001,6950001,9000001,18000001,40000001},{0,97500,427500,636000,1536000,2796000,4796000}))*1.021,-2))</f>
        <v/>
      </c>
      <c r="T918" s="19">
        <f>MAX(0,ROUNDDOWN(N918-P918-430000-0,-3))</f>
        <v/>
      </c>
      <c r="U918" s="19">
        <f>IF(N918&lt;=450000,0,MAX(0,ROUNDDOWN(T918*0.06-MIN(50000,T918)*0.03,-2))+MAX(0,ROUNDDOWN(T918*0.04-MIN(50000,T918)*0.02,-2)))</f>
        <v/>
      </c>
      <c r="V918" s="19">
        <f>S918+U918+O918</f>
        <v/>
      </c>
      <c r="W918" s="19">
        <f>MIN(550000,MAX(0,$B918))</f>
        <v/>
      </c>
      <c r="X918" s="19">
        <f>$B918-W918</f>
        <v/>
      </c>
      <c r="Y918" s="19">
        <f>MIN(670000,ROUNDDOWN(MAX(0,X918-430000)*0.0751+47600,0))+MIN(260000,ROUNDDOWN(MAX(0,X918-430000)*0.028+17600,0))+MIN(30000,ROUNDDOWN(MAX(0,X918-430000)*0.0027+1873,0))+IF("いいえ"="はい",MIN(170000,ROUNDDOWN(MAX(0,X918-430000)*0.0243+17800,0)),0)</f>
        <v/>
      </c>
      <c r="Z918" s="19">
        <f>IF(""="",215040+Y918,"")</f>
        <v/>
      </c>
      <c r="AA918" s="19">
        <f>IF(X918&gt;23500000,NA(),IF(X918&lt;=4890000,1040000,IF(X918&lt;=6550000,670000,620000)))</f>
        <v/>
      </c>
      <c r="AB918" s="19">
        <f>MAX(0,ROUNDDOWN(X918-Z918-AA918-0,-3))</f>
        <v/>
      </c>
      <c r="AC918" s="19">
        <f>IF(AB918&lt;=0,0,ROUNDDOWN((AB918*LOOKUP(AB918,{0,1950001,3300001,6950001,9000001,18000001,40000001},{0.05,0.1,0.2,0.23,0.33,0.4,0.45})-LOOKUP(AB918,{0,1950001,3300001,6950001,9000001,18000001,40000001},{0,97500,427500,636000,1536000,2796000,4796000}))*1.021,-2))</f>
        <v/>
      </c>
      <c r="AD918" s="19">
        <f>MAX(0,ROUNDDOWN(X918-Z918-430000-0,-3))</f>
        <v/>
      </c>
      <c r="AE918" s="19">
        <f>IF(X918&lt;=450000,0,MAX(0,ROUNDDOWN(AD918*0.06-MIN(50000,AD918)*0.03,-2))+MAX(0,ROUNDDOWN(AD918*0.04-MIN(50000,AD918)*0.02,-2)))</f>
        <v/>
      </c>
      <c r="AF918" s="19">
        <f>AC918+AE918+Y918</f>
        <v/>
      </c>
      <c r="AG918" s="19">
        <f>MIN(650000,MAX(0,$B918))</f>
        <v/>
      </c>
      <c r="AH918" s="19">
        <f>$B918-AG918</f>
        <v/>
      </c>
      <c r="AI918" s="19">
        <f>MIN(670000,ROUNDDOWN(MAX(0,AH918-430000)*0.0751+47600,0))+MIN(260000,ROUNDDOWN(MAX(0,AH918-430000)*0.028+17600,0))+MIN(30000,ROUNDDOWN(MAX(0,AH918-430000)*0.0027+1873,0))+IF("いいえ"="はい",MIN(170000,ROUNDDOWN(MAX(0,AH918-430000)*0.0243+17800,0)),0)</f>
        <v/>
      </c>
      <c r="AJ918" s="19">
        <f>IF(""="",215040+AI918,"")</f>
        <v/>
      </c>
      <c r="AK918" s="19">
        <f>IF(AH918&gt;23500000,NA(),IF(AH918&lt;=4890000,1040000,IF(AH918&lt;=6550000,670000,620000)))</f>
        <v/>
      </c>
      <c r="AL918" s="19">
        <f>MAX(0,ROUNDDOWN(AH918-AJ918-AK918-0,-3))</f>
        <v/>
      </c>
      <c r="AM918" s="19">
        <f>IF(AL918&lt;=0,0,ROUNDDOWN((AL918*LOOKUP(AL918,{0,1950001,3300001,6950001,9000001,18000001,40000001},{0.05,0.1,0.2,0.23,0.33,0.4,0.45})-LOOKUP(AL918,{0,1950001,3300001,6950001,9000001,18000001,40000001},{0,97500,427500,636000,1536000,2796000,4796000}))*1.021,-2))</f>
        <v/>
      </c>
      <c r="AN918" s="19">
        <f>MAX(0,ROUNDDOWN(AH918-AJ918-430000-0,-3))</f>
        <v/>
      </c>
      <c r="AO918" s="19">
        <f>IF(AH918&lt;=450000,0,MAX(0,ROUNDDOWN(AN918*0.06-MIN(50000,AN918)*0.03,-2))+MAX(0,ROUNDDOWN(AN918*0.04-MIN(50000,AN918)*0.02,-2)))</f>
        <v/>
      </c>
      <c r="AP918" s="19">
        <f>AM918+AO918+AI918</f>
        <v/>
      </c>
      <c r="AQ918" s="19">
        <f>MIN(750000,MAX(0,$B918))</f>
        <v/>
      </c>
      <c r="AR918" s="19">
        <f>$B918-AQ918</f>
        <v/>
      </c>
      <c r="AS918" s="19">
        <f>MIN(670000,ROUNDDOWN(MAX(0,AR918-430000)*0.0751+47600,0))+MIN(260000,ROUNDDOWN(MAX(0,AR918-430000)*0.028+17600,0))+MIN(30000,ROUNDDOWN(MAX(0,AR918-430000)*0.0027+1873,0))+IF("いいえ"="はい",MIN(170000,ROUNDDOWN(MAX(0,AR918-430000)*0.0243+17800,0)),0)</f>
        <v/>
      </c>
      <c r="AT918" s="19">
        <f>IF(""="",215040+AS918,"")</f>
        <v/>
      </c>
      <c r="AU918" s="19">
        <f>IF(AR918&gt;23500000,NA(),IF(AR918&lt;=4890000,1040000,IF(AR918&lt;=6550000,670000,620000)))</f>
        <v/>
      </c>
      <c r="AV918" s="19">
        <f>MAX(0,ROUNDDOWN(AR918-AT918-AU918-0,-3))</f>
        <v/>
      </c>
      <c r="AW918" s="19">
        <f>IF(AV918&lt;=0,0,ROUNDDOWN((AV918*LOOKUP(AV918,{0,1950001,3300001,6950001,9000001,18000001,40000001},{0.05,0.1,0.2,0.23,0.33,0.4,0.45})-LOOKUP(AV918,{0,1950001,3300001,6950001,9000001,18000001,40000001},{0,97500,427500,636000,1536000,2796000,4796000}))*1.021,-2))</f>
        <v/>
      </c>
      <c r="AX918" s="19">
        <f>MAX(0,ROUNDDOWN(AR918-AT918-430000-0,-3))</f>
        <v/>
      </c>
      <c r="AY918" s="19">
        <f>IF(AR918&lt;=450000,0,MAX(0,ROUNDDOWN(AX918*0.06-MIN(50000,AX918)*0.03,-2))+MAX(0,ROUNDDOWN(AX918*0.04-MIN(50000,AX918)*0.02,-2)))</f>
        <v/>
      </c>
      <c r="AZ918" s="19">
        <f>AW918+AY918+AS918</f>
        <v/>
      </c>
    </row>
    <row r="919">
      <c r="A919" t="inlineStr">
        <is>
          <t>1万円刻み</t>
        </is>
      </c>
      <c r="B919" s="19">
        <f>'3_1万円刻み'!$A$902</f>
        <v/>
      </c>
      <c r="C919" s="19">
        <f>MIN(0,MAX(0,$B919))</f>
        <v/>
      </c>
      <c r="D919" s="19">
        <f>$B919-C919</f>
        <v/>
      </c>
      <c r="E919" s="19">
        <f>MIN(670000,ROUNDDOWN(MAX(0,D919-430000)*0.0751+47600,0))+MIN(260000,ROUNDDOWN(MAX(0,D919-430000)*0.028+17600,0))+MIN(30000,ROUNDDOWN(MAX(0,D919-430000)*0.0027+1873,0))+IF("いいえ"="はい",MIN(170000,ROUNDDOWN(MAX(0,D919-430000)*0.0243+17800,0)),0)</f>
        <v/>
      </c>
      <c r="F919" s="19">
        <f>IF(""="",215040+E919,"")</f>
        <v/>
      </c>
      <c r="G919" s="19">
        <f>IF(D919&gt;23500000,NA(),IF(D919&lt;=4890000,1040000,IF(D919&lt;=6550000,670000,620000)))</f>
        <v/>
      </c>
      <c r="H919" s="19">
        <f>MAX(0,ROUNDDOWN(D919-F919-G919-0,-3))</f>
        <v/>
      </c>
      <c r="I919" s="19">
        <f>IF(H919&lt;=0,0,ROUNDDOWN((H919*LOOKUP(H919,{0,1950001,3300001,6950001,9000001,18000001,40000001},{0.05,0.1,0.2,0.23,0.33,0.4,0.45})-LOOKUP(H919,{0,1950001,3300001,6950001,9000001,18000001,40000001},{0,97500,427500,636000,1536000,2796000,4796000}))*1.021,-2))</f>
        <v/>
      </c>
      <c r="J919" s="19">
        <f>MAX(0,ROUNDDOWN(D919-F919-430000-0,-3))</f>
        <v/>
      </c>
      <c r="K919" s="19">
        <f>IF(D919&lt;=450000,0,MAX(0,ROUNDDOWN(J919*0.06-MIN(50000,J919)*0.03,-2))+MAX(0,ROUNDDOWN(J919*0.04-MIN(50000,J919)*0.02,-2)))</f>
        <v/>
      </c>
      <c r="L919" s="19">
        <f>I919+K919+E919</f>
        <v/>
      </c>
      <c r="M919" s="19">
        <f>MIN(100000,MAX(0,$B919))</f>
        <v/>
      </c>
      <c r="N919" s="19">
        <f>$B919-M919</f>
        <v/>
      </c>
      <c r="O919" s="19">
        <f>MIN(670000,ROUNDDOWN(MAX(0,N919-430000)*0.0751+47600,0))+MIN(260000,ROUNDDOWN(MAX(0,N919-430000)*0.028+17600,0))+MIN(30000,ROUNDDOWN(MAX(0,N919-430000)*0.0027+1873,0))+IF("いいえ"="はい",MIN(170000,ROUNDDOWN(MAX(0,N919-430000)*0.0243+17800,0)),0)</f>
        <v/>
      </c>
      <c r="P919" s="19">
        <f>IF(""="",215040+O919,"")</f>
        <v/>
      </c>
      <c r="Q919" s="19">
        <f>IF(N919&gt;23500000,NA(),IF(N919&lt;=4890000,1040000,IF(N919&lt;=6550000,670000,620000)))</f>
        <v/>
      </c>
      <c r="R919" s="19">
        <f>MAX(0,ROUNDDOWN(N919-P919-Q919-0,-3))</f>
        <v/>
      </c>
      <c r="S919" s="19">
        <f>IF(R919&lt;=0,0,ROUNDDOWN((R919*LOOKUP(R919,{0,1950001,3300001,6950001,9000001,18000001,40000001},{0.05,0.1,0.2,0.23,0.33,0.4,0.45})-LOOKUP(R919,{0,1950001,3300001,6950001,9000001,18000001,40000001},{0,97500,427500,636000,1536000,2796000,4796000}))*1.021,-2))</f>
        <v/>
      </c>
      <c r="T919" s="19">
        <f>MAX(0,ROUNDDOWN(N919-P919-430000-0,-3))</f>
        <v/>
      </c>
      <c r="U919" s="19">
        <f>IF(N919&lt;=450000,0,MAX(0,ROUNDDOWN(T919*0.06-MIN(50000,T919)*0.03,-2))+MAX(0,ROUNDDOWN(T919*0.04-MIN(50000,T919)*0.02,-2)))</f>
        <v/>
      </c>
      <c r="V919" s="19">
        <f>S919+U919+O919</f>
        <v/>
      </c>
      <c r="W919" s="19">
        <f>MIN(550000,MAX(0,$B919))</f>
        <v/>
      </c>
      <c r="X919" s="19">
        <f>$B919-W919</f>
        <v/>
      </c>
      <c r="Y919" s="19">
        <f>MIN(670000,ROUNDDOWN(MAX(0,X919-430000)*0.0751+47600,0))+MIN(260000,ROUNDDOWN(MAX(0,X919-430000)*0.028+17600,0))+MIN(30000,ROUNDDOWN(MAX(0,X919-430000)*0.0027+1873,0))+IF("いいえ"="はい",MIN(170000,ROUNDDOWN(MAX(0,X919-430000)*0.0243+17800,0)),0)</f>
        <v/>
      </c>
      <c r="Z919" s="19">
        <f>IF(""="",215040+Y919,"")</f>
        <v/>
      </c>
      <c r="AA919" s="19">
        <f>IF(X919&gt;23500000,NA(),IF(X919&lt;=4890000,1040000,IF(X919&lt;=6550000,670000,620000)))</f>
        <v/>
      </c>
      <c r="AB919" s="19">
        <f>MAX(0,ROUNDDOWN(X919-Z919-AA919-0,-3))</f>
        <v/>
      </c>
      <c r="AC919" s="19">
        <f>IF(AB919&lt;=0,0,ROUNDDOWN((AB919*LOOKUP(AB919,{0,1950001,3300001,6950001,9000001,18000001,40000001},{0.05,0.1,0.2,0.23,0.33,0.4,0.45})-LOOKUP(AB919,{0,1950001,3300001,6950001,9000001,18000001,40000001},{0,97500,427500,636000,1536000,2796000,4796000}))*1.021,-2))</f>
        <v/>
      </c>
      <c r="AD919" s="19">
        <f>MAX(0,ROUNDDOWN(X919-Z919-430000-0,-3))</f>
        <v/>
      </c>
      <c r="AE919" s="19">
        <f>IF(X919&lt;=450000,0,MAX(0,ROUNDDOWN(AD919*0.06-MIN(50000,AD919)*0.03,-2))+MAX(0,ROUNDDOWN(AD919*0.04-MIN(50000,AD919)*0.02,-2)))</f>
        <v/>
      </c>
      <c r="AF919" s="19">
        <f>AC919+AE919+Y919</f>
        <v/>
      </c>
      <c r="AG919" s="19">
        <f>MIN(650000,MAX(0,$B919))</f>
        <v/>
      </c>
      <c r="AH919" s="19">
        <f>$B919-AG919</f>
        <v/>
      </c>
      <c r="AI919" s="19">
        <f>MIN(670000,ROUNDDOWN(MAX(0,AH919-430000)*0.0751+47600,0))+MIN(260000,ROUNDDOWN(MAX(0,AH919-430000)*0.028+17600,0))+MIN(30000,ROUNDDOWN(MAX(0,AH919-430000)*0.0027+1873,0))+IF("いいえ"="はい",MIN(170000,ROUNDDOWN(MAX(0,AH919-430000)*0.0243+17800,0)),0)</f>
        <v/>
      </c>
      <c r="AJ919" s="19">
        <f>IF(""="",215040+AI919,"")</f>
        <v/>
      </c>
      <c r="AK919" s="19">
        <f>IF(AH919&gt;23500000,NA(),IF(AH919&lt;=4890000,1040000,IF(AH919&lt;=6550000,670000,620000)))</f>
        <v/>
      </c>
      <c r="AL919" s="19">
        <f>MAX(0,ROUNDDOWN(AH919-AJ919-AK919-0,-3))</f>
        <v/>
      </c>
      <c r="AM919" s="19">
        <f>IF(AL919&lt;=0,0,ROUNDDOWN((AL919*LOOKUP(AL919,{0,1950001,3300001,6950001,9000001,18000001,40000001},{0.05,0.1,0.2,0.23,0.33,0.4,0.45})-LOOKUP(AL919,{0,1950001,3300001,6950001,9000001,18000001,40000001},{0,97500,427500,636000,1536000,2796000,4796000}))*1.021,-2))</f>
        <v/>
      </c>
      <c r="AN919" s="19">
        <f>MAX(0,ROUNDDOWN(AH919-AJ919-430000-0,-3))</f>
        <v/>
      </c>
      <c r="AO919" s="19">
        <f>IF(AH919&lt;=450000,0,MAX(0,ROUNDDOWN(AN919*0.06-MIN(50000,AN919)*0.03,-2))+MAX(0,ROUNDDOWN(AN919*0.04-MIN(50000,AN919)*0.02,-2)))</f>
        <v/>
      </c>
      <c r="AP919" s="19">
        <f>AM919+AO919+AI919</f>
        <v/>
      </c>
      <c r="AQ919" s="19">
        <f>MIN(750000,MAX(0,$B919))</f>
        <v/>
      </c>
      <c r="AR919" s="19">
        <f>$B919-AQ919</f>
        <v/>
      </c>
      <c r="AS919" s="19">
        <f>MIN(670000,ROUNDDOWN(MAX(0,AR919-430000)*0.0751+47600,0))+MIN(260000,ROUNDDOWN(MAX(0,AR919-430000)*0.028+17600,0))+MIN(30000,ROUNDDOWN(MAX(0,AR919-430000)*0.0027+1873,0))+IF("いいえ"="はい",MIN(170000,ROUNDDOWN(MAX(0,AR919-430000)*0.0243+17800,0)),0)</f>
        <v/>
      </c>
      <c r="AT919" s="19">
        <f>IF(""="",215040+AS919,"")</f>
        <v/>
      </c>
      <c r="AU919" s="19">
        <f>IF(AR919&gt;23500000,NA(),IF(AR919&lt;=4890000,1040000,IF(AR919&lt;=6550000,670000,620000)))</f>
        <v/>
      </c>
      <c r="AV919" s="19">
        <f>MAX(0,ROUNDDOWN(AR919-AT919-AU919-0,-3))</f>
        <v/>
      </c>
      <c r="AW919" s="19">
        <f>IF(AV919&lt;=0,0,ROUNDDOWN((AV919*LOOKUP(AV919,{0,1950001,3300001,6950001,9000001,18000001,40000001},{0.05,0.1,0.2,0.23,0.33,0.4,0.45})-LOOKUP(AV919,{0,1950001,3300001,6950001,9000001,18000001,40000001},{0,97500,427500,636000,1536000,2796000,4796000}))*1.021,-2))</f>
        <v/>
      </c>
      <c r="AX919" s="19">
        <f>MAX(0,ROUNDDOWN(AR919-AT919-430000-0,-3))</f>
        <v/>
      </c>
      <c r="AY919" s="19">
        <f>IF(AR919&lt;=450000,0,MAX(0,ROUNDDOWN(AX919*0.06-MIN(50000,AX919)*0.03,-2))+MAX(0,ROUNDDOWN(AX919*0.04-MIN(50000,AX919)*0.02,-2)))</f>
        <v/>
      </c>
      <c r="AZ919" s="19">
        <f>AW919+AY919+AS919</f>
        <v/>
      </c>
    </row>
    <row r="920">
      <c r="A920" t="inlineStr">
        <is>
          <t>1万円刻み</t>
        </is>
      </c>
      <c r="B920" s="19">
        <f>'3_1万円刻み'!$A$903</f>
        <v/>
      </c>
      <c r="C920" s="19">
        <f>MIN(0,MAX(0,$B920))</f>
        <v/>
      </c>
      <c r="D920" s="19">
        <f>$B920-C920</f>
        <v/>
      </c>
      <c r="E920" s="19">
        <f>MIN(670000,ROUNDDOWN(MAX(0,D920-430000)*0.0751+47600,0))+MIN(260000,ROUNDDOWN(MAX(0,D920-430000)*0.028+17600,0))+MIN(30000,ROUNDDOWN(MAX(0,D920-430000)*0.0027+1873,0))+IF("いいえ"="はい",MIN(170000,ROUNDDOWN(MAX(0,D920-430000)*0.0243+17800,0)),0)</f>
        <v/>
      </c>
      <c r="F920" s="19">
        <f>IF(""="",215040+E920,"")</f>
        <v/>
      </c>
      <c r="G920" s="19">
        <f>IF(D920&gt;23500000,NA(),IF(D920&lt;=4890000,1040000,IF(D920&lt;=6550000,670000,620000)))</f>
        <v/>
      </c>
      <c r="H920" s="19">
        <f>MAX(0,ROUNDDOWN(D920-F920-G920-0,-3))</f>
        <v/>
      </c>
      <c r="I920" s="19">
        <f>IF(H920&lt;=0,0,ROUNDDOWN((H920*LOOKUP(H920,{0,1950001,3300001,6950001,9000001,18000001,40000001},{0.05,0.1,0.2,0.23,0.33,0.4,0.45})-LOOKUP(H920,{0,1950001,3300001,6950001,9000001,18000001,40000001},{0,97500,427500,636000,1536000,2796000,4796000}))*1.021,-2))</f>
        <v/>
      </c>
      <c r="J920" s="19">
        <f>MAX(0,ROUNDDOWN(D920-F920-430000-0,-3))</f>
        <v/>
      </c>
      <c r="K920" s="19">
        <f>IF(D920&lt;=450000,0,MAX(0,ROUNDDOWN(J920*0.06-MIN(50000,J920)*0.03,-2))+MAX(0,ROUNDDOWN(J920*0.04-MIN(50000,J920)*0.02,-2)))</f>
        <v/>
      </c>
      <c r="L920" s="19">
        <f>I920+K920+E920</f>
        <v/>
      </c>
      <c r="M920" s="19">
        <f>MIN(100000,MAX(0,$B920))</f>
        <v/>
      </c>
      <c r="N920" s="19">
        <f>$B920-M920</f>
        <v/>
      </c>
      <c r="O920" s="19">
        <f>MIN(670000,ROUNDDOWN(MAX(0,N920-430000)*0.0751+47600,0))+MIN(260000,ROUNDDOWN(MAX(0,N920-430000)*0.028+17600,0))+MIN(30000,ROUNDDOWN(MAX(0,N920-430000)*0.0027+1873,0))+IF("いいえ"="はい",MIN(170000,ROUNDDOWN(MAX(0,N920-430000)*0.0243+17800,0)),0)</f>
        <v/>
      </c>
      <c r="P920" s="19">
        <f>IF(""="",215040+O920,"")</f>
        <v/>
      </c>
      <c r="Q920" s="19">
        <f>IF(N920&gt;23500000,NA(),IF(N920&lt;=4890000,1040000,IF(N920&lt;=6550000,670000,620000)))</f>
        <v/>
      </c>
      <c r="R920" s="19">
        <f>MAX(0,ROUNDDOWN(N920-P920-Q920-0,-3))</f>
        <v/>
      </c>
      <c r="S920" s="19">
        <f>IF(R920&lt;=0,0,ROUNDDOWN((R920*LOOKUP(R920,{0,1950001,3300001,6950001,9000001,18000001,40000001},{0.05,0.1,0.2,0.23,0.33,0.4,0.45})-LOOKUP(R920,{0,1950001,3300001,6950001,9000001,18000001,40000001},{0,97500,427500,636000,1536000,2796000,4796000}))*1.021,-2))</f>
        <v/>
      </c>
      <c r="T920" s="19">
        <f>MAX(0,ROUNDDOWN(N920-P920-430000-0,-3))</f>
        <v/>
      </c>
      <c r="U920" s="19">
        <f>IF(N920&lt;=450000,0,MAX(0,ROUNDDOWN(T920*0.06-MIN(50000,T920)*0.03,-2))+MAX(0,ROUNDDOWN(T920*0.04-MIN(50000,T920)*0.02,-2)))</f>
        <v/>
      </c>
      <c r="V920" s="19">
        <f>S920+U920+O920</f>
        <v/>
      </c>
      <c r="W920" s="19">
        <f>MIN(550000,MAX(0,$B920))</f>
        <v/>
      </c>
      <c r="X920" s="19">
        <f>$B920-W920</f>
        <v/>
      </c>
      <c r="Y920" s="19">
        <f>MIN(670000,ROUNDDOWN(MAX(0,X920-430000)*0.0751+47600,0))+MIN(260000,ROUNDDOWN(MAX(0,X920-430000)*0.028+17600,0))+MIN(30000,ROUNDDOWN(MAX(0,X920-430000)*0.0027+1873,0))+IF("いいえ"="はい",MIN(170000,ROUNDDOWN(MAX(0,X920-430000)*0.0243+17800,0)),0)</f>
        <v/>
      </c>
      <c r="Z920" s="19">
        <f>IF(""="",215040+Y920,"")</f>
        <v/>
      </c>
      <c r="AA920" s="19">
        <f>IF(X920&gt;23500000,NA(),IF(X920&lt;=4890000,1040000,IF(X920&lt;=6550000,670000,620000)))</f>
        <v/>
      </c>
      <c r="AB920" s="19">
        <f>MAX(0,ROUNDDOWN(X920-Z920-AA920-0,-3))</f>
        <v/>
      </c>
      <c r="AC920" s="19">
        <f>IF(AB920&lt;=0,0,ROUNDDOWN((AB920*LOOKUP(AB920,{0,1950001,3300001,6950001,9000001,18000001,40000001},{0.05,0.1,0.2,0.23,0.33,0.4,0.45})-LOOKUP(AB920,{0,1950001,3300001,6950001,9000001,18000001,40000001},{0,97500,427500,636000,1536000,2796000,4796000}))*1.021,-2))</f>
        <v/>
      </c>
      <c r="AD920" s="19">
        <f>MAX(0,ROUNDDOWN(X920-Z920-430000-0,-3))</f>
        <v/>
      </c>
      <c r="AE920" s="19">
        <f>IF(X920&lt;=450000,0,MAX(0,ROUNDDOWN(AD920*0.06-MIN(50000,AD920)*0.03,-2))+MAX(0,ROUNDDOWN(AD920*0.04-MIN(50000,AD920)*0.02,-2)))</f>
        <v/>
      </c>
      <c r="AF920" s="19">
        <f>AC920+AE920+Y920</f>
        <v/>
      </c>
      <c r="AG920" s="19">
        <f>MIN(650000,MAX(0,$B920))</f>
        <v/>
      </c>
      <c r="AH920" s="19">
        <f>$B920-AG920</f>
        <v/>
      </c>
      <c r="AI920" s="19">
        <f>MIN(670000,ROUNDDOWN(MAX(0,AH920-430000)*0.0751+47600,0))+MIN(260000,ROUNDDOWN(MAX(0,AH920-430000)*0.028+17600,0))+MIN(30000,ROUNDDOWN(MAX(0,AH920-430000)*0.0027+1873,0))+IF("いいえ"="はい",MIN(170000,ROUNDDOWN(MAX(0,AH920-430000)*0.0243+17800,0)),0)</f>
        <v/>
      </c>
      <c r="AJ920" s="19">
        <f>IF(""="",215040+AI920,"")</f>
        <v/>
      </c>
      <c r="AK920" s="19">
        <f>IF(AH920&gt;23500000,NA(),IF(AH920&lt;=4890000,1040000,IF(AH920&lt;=6550000,670000,620000)))</f>
        <v/>
      </c>
      <c r="AL920" s="19">
        <f>MAX(0,ROUNDDOWN(AH920-AJ920-AK920-0,-3))</f>
        <v/>
      </c>
      <c r="AM920" s="19">
        <f>IF(AL920&lt;=0,0,ROUNDDOWN((AL920*LOOKUP(AL920,{0,1950001,3300001,6950001,9000001,18000001,40000001},{0.05,0.1,0.2,0.23,0.33,0.4,0.45})-LOOKUP(AL920,{0,1950001,3300001,6950001,9000001,18000001,40000001},{0,97500,427500,636000,1536000,2796000,4796000}))*1.021,-2))</f>
        <v/>
      </c>
      <c r="AN920" s="19">
        <f>MAX(0,ROUNDDOWN(AH920-AJ920-430000-0,-3))</f>
        <v/>
      </c>
      <c r="AO920" s="19">
        <f>IF(AH920&lt;=450000,0,MAX(0,ROUNDDOWN(AN920*0.06-MIN(50000,AN920)*0.03,-2))+MAX(0,ROUNDDOWN(AN920*0.04-MIN(50000,AN920)*0.02,-2)))</f>
        <v/>
      </c>
      <c r="AP920" s="19">
        <f>AM920+AO920+AI920</f>
        <v/>
      </c>
      <c r="AQ920" s="19">
        <f>MIN(750000,MAX(0,$B920))</f>
        <v/>
      </c>
      <c r="AR920" s="19">
        <f>$B920-AQ920</f>
        <v/>
      </c>
      <c r="AS920" s="19">
        <f>MIN(670000,ROUNDDOWN(MAX(0,AR920-430000)*0.0751+47600,0))+MIN(260000,ROUNDDOWN(MAX(0,AR920-430000)*0.028+17600,0))+MIN(30000,ROUNDDOWN(MAX(0,AR920-430000)*0.0027+1873,0))+IF("いいえ"="はい",MIN(170000,ROUNDDOWN(MAX(0,AR920-430000)*0.0243+17800,0)),0)</f>
        <v/>
      </c>
      <c r="AT920" s="19">
        <f>IF(""="",215040+AS920,"")</f>
        <v/>
      </c>
      <c r="AU920" s="19">
        <f>IF(AR920&gt;23500000,NA(),IF(AR920&lt;=4890000,1040000,IF(AR920&lt;=6550000,670000,620000)))</f>
        <v/>
      </c>
      <c r="AV920" s="19">
        <f>MAX(0,ROUNDDOWN(AR920-AT920-AU920-0,-3))</f>
        <v/>
      </c>
      <c r="AW920" s="19">
        <f>IF(AV920&lt;=0,0,ROUNDDOWN((AV920*LOOKUP(AV920,{0,1950001,3300001,6950001,9000001,18000001,40000001},{0.05,0.1,0.2,0.23,0.33,0.4,0.45})-LOOKUP(AV920,{0,1950001,3300001,6950001,9000001,18000001,40000001},{0,97500,427500,636000,1536000,2796000,4796000}))*1.021,-2))</f>
        <v/>
      </c>
      <c r="AX920" s="19">
        <f>MAX(0,ROUNDDOWN(AR920-AT920-430000-0,-3))</f>
        <v/>
      </c>
      <c r="AY920" s="19">
        <f>IF(AR920&lt;=450000,0,MAX(0,ROUNDDOWN(AX920*0.06-MIN(50000,AX920)*0.03,-2))+MAX(0,ROUNDDOWN(AX920*0.04-MIN(50000,AX920)*0.02,-2)))</f>
        <v/>
      </c>
      <c r="AZ920" s="19">
        <f>AW920+AY920+AS920</f>
        <v/>
      </c>
    </row>
    <row r="921">
      <c r="A921" t="inlineStr">
        <is>
          <t>1万円刻み</t>
        </is>
      </c>
      <c r="B921" s="19">
        <f>'3_1万円刻み'!$A$904</f>
        <v/>
      </c>
      <c r="C921" s="19">
        <f>MIN(0,MAX(0,$B921))</f>
        <v/>
      </c>
      <c r="D921" s="19">
        <f>$B921-C921</f>
        <v/>
      </c>
      <c r="E921" s="19">
        <f>MIN(670000,ROUNDDOWN(MAX(0,D921-430000)*0.0751+47600,0))+MIN(260000,ROUNDDOWN(MAX(0,D921-430000)*0.028+17600,0))+MIN(30000,ROUNDDOWN(MAX(0,D921-430000)*0.0027+1873,0))+IF("いいえ"="はい",MIN(170000,ROUNDDOWN(MAX(0,D921-430000)*0.0243+17800,0)),0)</f>
        <v/>
      </c>
      <c r="F921" s="19">
        <f>IF(""="",215040+E921,"")</f>
        <v/>
      </c>
      <c r="G921" s="19">
        <f>IF(D921&gt;23500000,NA(),IF(D921&lt;=4890000,1040000,IF(D921&lt;=6550000,670000,620000)))</f>
        <v/>
      </c>
      <c r="H921" s="19">
        <f>MAX(0,ROUNDDOWN(D921-F921-G921-0,-3))</f>
        <v/>
      </c>
      <c r="I921" s="19">
        <f>IF(H921&lt;=0,0,ROUNDDOWN((H921*LOOKUP(H921,{0,1950001,3300001,6950001,9000001,18000001,40000001},{0.05,0.1,0.2,0.23,0.33,0.4,0.45})-LOOKUP(H921,{0,1950001,3300001,6950001,9000001,18000001,40000001},{0,97500,427500,636000,1536000,2796000,4796000}))*1.021,-2))</f>
        <v/>
      </c>
      <c r="J921" s="19">
        <f>MAX(0,ROUNDDOWN(D921-F921-430000-0,-3))</f>
        <v/>
      </c>
      <c r="K921" s="19">
        <f>IF(D921&lt;=450000,0,MAX(0,ROUNDDOWN(J921*0.06-MIN(50000,J921)*0.03,-2))+MAX(0,ROUNDDOWN(J921*0.04-MIN(50000,J921)*0.02,-2)))</f>
        <v/>
      </c>
      <c r="L921" s="19">
        <f>I921+K921+E921</f>
        <v/>
      </c>
      <c r="M921" s="19">
        <f>MIN(100000,MAX(0,$B921))</f>
        <v/>
      </c>
      <c r="N921" s="19">
        <f>$B921-M921</f>
        <v/>
      </c>
      <c r="O921" s="19">
        <f>MIN(670000,ROUNDDOWN(MAX(0,N921-430000)*0.0751+47600,0))+MIN(260000,ROUNDDOWN(MAX(0,N921-430000)*0.028+17600,0))+MIN(30000,ROUNDDOWN(MAX(0,N921-430000)*0.0027+1873,0))+IF("いいえ"="はい",MIN(170000,ROUNDDOWN(MAX(0,N921-430000)*0.0243+17800,0)),0)</f>
        <v/>
      </c>
      <c r="P921" s="19">
        <f>IF(""="",215040+O921,"")</f>
        <v/>
      </c>
      <c r="Q921" s="19">
        <f>IF(N921&gt;23500000,NA(),IF(N921&lt;=4890000,1040000,IF(N921&lt;=6550000,670000,620000)))</f>
        <v/>
      </c>
      <c r="R921" s="19">
        <f>MAX(0,ROUNDDOWN(N921-P921-Q921-0,-3))</f>
        <v/>
      </c>
      <c r="S921" s="19">
        <f>IF(R921&lt;=0,0,ROUNDDOWN((R921*LOOKUP(R921,{0,1950001,3300001,6950001,9000001,18000001,40000001},{0.05,0.1,0.2,0.23,0.33,0.4,0.45})-LOOKUP(R921,{0,1950001,3300001,6950001,9000001,18000001,40000001},{0,97500,427500,636000,1536000,2796000,4796000}))*1.021,-2))</f>
        <v/>
      </c>
      <c r="T921" s="19">
        <f>MAX(0,ROUNDDOWN(N921-P921-430000-0,-3))</f>
        <v/>
      </c>
      <c r="U921" s="19">
        <f>IF(N921&lt;=450000,0,MAX(0,ROUNDDOWN(T921*0.06-MIN(50000,T921)*0.03,-2))+MAX(0,ROUNDDOWN(T921*0.04-MIN(50000,T921)*0.02,-2)))</f>
        <v/>
      </c>
      <c r="V921" s="19">
        <f>S921+U921+O921</f>
        <v/>
      </c>
      <c r="W921" s="19">
        <f>MIN(550000,MAX(0,$B921))</f>
        <v/>
      </c>
      <c r="X921" s="19">
        <f>$B921-W921</f>
        <v/>
      </c>
      <c r="Y921" s="19">
        <f>MIN(670000,ROUNDDOWN(MAX(0,X921-430000)*0.0751+47600,0))+MIN(260000,ROUNDDOWN(MAX(0,X921-430000)*0.028+17600,0))+MIN(30000,ROUNDDOWN(MAX(0,X921-430000)*0.0027+1873,0))+IF("いいえ"="はい",MIN(170000,ROUNDDOWN(MAX(0,X921-430000)*0.0243+17800,0)),0)</f>
        <v/>
      </c>
      <c r="Z921" s="19">
        <f>IF(""="",215040+Y921,"")</f>
        <v/>
      </c>
      <c r="AA921" s="19">
        <f>IF(X921&gt;23500000,NA(),IF(X921&lt;=4890000,1040000,IF(X921&lt;=6550000,670000,620000)))</f>
        <v/>
      </c>
      <c r="AB921" s="19">
        <f>MAX(0,ROUNDDOWN(X921-Z921-AA921-0,-3))</f>
        <v/>
      </c>
      <c r="AC921" s="19">
        <f>IF(AB921&lt;=0,0,ROUNDDOWN((AB921*LOOKUP(AB921,{0,1950001,3300001,6950001,9000001,18000001,40000001},{0.05,0.1,0.2,0.23,0.33,0.4,0.45})-LOOKUP(AB921,{0,1950001,3300001,6950001,9000001,18000001,40000001},{0,97500,427500,636000,1536000,2796000,4796000}))*1.021,-2))</f>
        <v/>
      </c>
      <c r="AD921" s="19">
        <f>MAX(0,ROUNDDOWN(X921-Z921-430000-0,-3))</f>
        <v/>
      </c>
      <c r="AE921" s="19">
        <f>IF(X921&lt;=450000,0,MAX(0,ROUNDDOWN(AD921*0.06-MIN(50000,AD921)*0.03,-2))+MAX(0,ROUNDDOWN(AD921*0.04-MIN(50000,AD921)*0.02,-2)))</f>
        <v/>
      </c>
      <c r="AF921" s="19">
        <f>AC921+AE921+Y921</f>
        <v/>
      </c>
      <c r="AG921" s="19">
        <f>MIN(650000,MAX(0,$B921))</f>
        <v/>
      </c>
      <c r="AH921" s="19">
        <f>$B921-AG921</f>
        <v/>
      </c>
      <c r="AI921" s="19">
        <f>MIN(670000,ROUNDDOWN(MAX(0,AH921-430000)*0.0751+47600,0))+MIN(260000,ROUNDDOWN(MAX(0,AH921-430000)*0.028+17600,0))+MIN(30000,ROUNDDOWN(MAX(0,AH921-430000)*0.0027+1873,0))+IF("いいえ"="はい",MIN(170000,ROUNDDOWN(MAX(0,AH921-430000)*0.0243+17800,0)),0)</f>
        <v/>
      </c>
      <c r="AJ921" s="19">
        <f>IF(""="",215040+AI921,"")</f>
        <v/>
      </c>
      <c r="AK921" s="19">
        <f>IF(AH921&gt;23500000,NA(),IF(AH921&lt;=4890000,1040000,IF(AH921&lt;=6550000,670000,620000)))</f>
        <v/>
      </c>
      <c r="AL921" s="19">
        <f>MAX(0,ROUNDDOWN(AH921-AJ921-AK921-0,-3))</f>
        <v/>
      </c>
      <c r="AM921" s="19">
        <f>IF(AL921&lt;=0,0,ROUNDDOWN((AL921*LOOKUP(AL921,{0,1950001,3300001,6950001,9000001,18000001,40000001},{0.05,0.1,0.2,0.23,0.33,0.4,0.45})-LOOKUP(AL921,{0,1950001,3300001,6950001,9000001,18000001,40000001},{0,97500,427500,636000,1536000,2796000,4796000}))*1.021,-2))</f>
        <v/>
      </c>
      <c r="AN921" s="19">
        <f>MAX(0,ROUNDDOWN(AH921-AJ921-430000-0,-3))</f>
        <v/>
      </c>
      <c r="AO921" s="19">
        <f>IF(AH921&lt;=450000,0,MAX(0,ROUNDDOWN(AN921*0.06-MIN(50000,AN921)*0.03,-2))+MAX(0,ROUNDDOWN(AN921*0.04-MIN(50000,AN921)*0.02,-2)))</f>
        <v/>
      </c>
      <c r="AP921" s="19">
        <f>AM921+AO921+AI921</f>
        <v/>
      </c>
      <c r="AQ921" s="19">
        <f>MIN(750000,MAX(0,$B921))</f>
        <v/>
      </c>
      <c r="AR921" s="19">
        <f>$B921-AQ921</f>
        <v/>
      </c>
      <c r="AS921" s="19">
        <f>MIN(670000,ROUNDDOWN(MAX(0,AR921-430000)*0.0751+47600,0))+MIN(260000,ROUNDDOWN(MAX(0,AR921-430000)*0.028+17600,0))+MIN(30000,ROUNDDOWN(MAX(0,AR921-430000)*0.0027+1873,0))+IF("いいえ"="はい",MIN(170000,ROUNDDOWN(MAX(0,AR921-430000)*0.0243+17800,0)),0)</f>
        <v/>
      </c>
      <c r="AT921" s="19">
        <f>IF(""="",215040+AS921,"")</f>
        <v/>
      </c>
      <c r="AU921" s="19">
        <f>IF(AR921&gt;23500000,NA(),IF(AR921&lt;=4890000,1040000,IF(AR921&lt;=6550000,670000,620000)))</f>
        <v/>
      </c>
      <c r="AV921" s="19">
        <f>MAX(0,ROUNDDOWN(AR921-AT921-AU921-0,-3))</f>
        <v/>
      </c>
      <c r="AW921" s="19">
        <f>IF(AV921&lt;=0,0,ROUNDDOWN((AV921*LOOKUP(AV921,{0,1950001,3300001,6950001,9000001,18000001,40000001},{0.05,0.1,0.2,0.23,0.33,0.4,0.45})-LOOKUP(AV921,{0,1950001,3300001,6950001,9000001,18000001,40000001},{0,97500,427500,636000,1536000,2796000,4796000}))*1.021,-2))</f>
        <v/>
      </c>
      <c r="AX921" s="19">
        <f>MAX(0,ROUNDDOWN(AR921-AT921-430000-0,-3))</f>
        <v/>
      </c>
      <c r="AY921" s="19">
        <f>IF(AR921&lt;=450000,0,MAX(0,ROUNDDOWN(AX921*0.06-MIN(50000,AX921)*0.03,-2))+MAX(0,ROUNDDOWN(AX921*0.04-MIN(50000,AX921)*0.02,-2)))</f>
        <v/>
      </c>
      <c r="AZ921" s="19">
        <f>AW921+AY921+AS921</f>
        <v/>
      </c>
    </row>
    <row r="922">
      <c r="A922" t="inlineStr">
        <is>
          <t>1万円刻み</t>
        </is>
      </c>
      <c r="B922" s="19">
        <f>'3_1万円刻み'!$A$905</f>
        <v/>
      </c>
      <c r="C922" s="19">
        <f>MIN(0,MAX(0,$B922))</f>
        <v/>
      </c>
      <c r="D922" s="19">
        <f>$B922-C922</f>
        <v/>
      </c>
      <c r="E922" s="19">
        <f>MIN(670000,ROUNDDOWN(MAX(0,D922-430000)*0.0751+47600,0))+MIN(260000,ROUNDDOWN(MAX(0,D922-430000)*0.028+17600,0))+MIN(30000,ROUNDDOWN(MAX(0,D922-430000)*0.0027+1873,0))+IF("いいえ"="はい",MIN(170000,ROUNDDOWN(MAX(0,D922-430000)*0.0243+17800,0)),0)</f>
        <v/>
      </c>
      <c r="F922" s="19">
        <f>IF(""="",215040+E922,"")</f>
        <v/>
      </c>
      <c r="G922" s="19">
        <f>IF(D922&gt;23500000,NA(),IF(D922&lt;=4890000,1040000,IF(D922&lt;=6550000,670000,620000)))</f>
        <v/>
      </c>
      <c r="H922" s="19">
        <f>MAX(0,ROUNDDOWN(D922-F922-G922-0,-3))</f>
        <v/>
      </c>
      <c r="I922" s="19">
        <f>IF(H922&lt;=0,0,ROUNDDOWN((H922*LOOKUP(H922,{0,1950001,3300001,6950001,9000001,18000001,40000001},{0.05,0.1,0.2,0.23,0.33,0.4,0.45})-LOOKUP(H922,{0,1950001,3300001,6950001,9000001,18000001,40000001},{0,97500,427500,636000,1536000,2796000,4796000}))*1.021,-2))</f>
        <v/>
      </c>
      <c r="J922" s="19">
        <f>MAX(0,ROUNDDOWN(D922-F922-430000-0,-3))</f>
        <v/>
      </c>
      <c r="K922" s="19">
        <f>IF(D922&lt;=450000,0,MAX(0,ROUNDDOWN(J922*0.06-MIN(50000,J922)*0.03,-2))+MAX(0,ROUNDDOWN(J922*0.04-MIN(50000,J922)*0.02,-2)))</f>
        <v/>
      </c>
      <c r="L922" s="19">
        <f>I922+K922+E922</f>
        <v/>
      </c>
      <c r="M922" s="19">
        <f>MIN(100000,MAX(0,$B922))</f>
        <v/>
      </c>
      <c r="N922" s="19">
        <f>$B922-M922</f>
        <v/>
      </c>
      <c r="O922" s="19">
        <f>MIN(670000,ROUNDDOWN(MAX(0,N922-430000)*0.0751+47600,0))+MIN(260000,ROUNDDOWN(MAX(0,N922-430000)*0.028+17600,0))+MIN(30000,ROUNDDOWN(MAX(0,N922-430000)*0.0027+1873,0))+IF("いいえ"="はい",MIN(170000,ROUNDDOWN(MAX(0,N922-430000)*0.0243+17800,0)),0)</f>
        <v/>
      </c>
      <c r="P922" s="19">
        <f>IF(""="",215040+O922,"")</f>
        <v/>
      </c>
      <c r="Q922" s="19">
        <f>IF(N922&gt;23500000,NA(),IF(N922&lt;=4890000,1040000,IF(N922&lt;=6550000,670000,620000)))</f>
        <v/>
      </c>
      <c r="R922" s="19">
        <f>MAX(0,ROUNDDOWN(N922-P922-Q922-0,-3))</f>
        <v/>
      </c>
      <c r="S922" s="19">
        <f>IF(R922&lt;=0,0,ROUNDDOWN((R922*LOOKUP(R922,{0,1950001,3300001,6950001,9000001,18000001,40000001},{0.05,0.1,0.2,0.23,0.33,0.4,0.45})-LOOKUP(R922,{0,1950001,3300001,6950001,9000001,18000001,40000001},{0,97500,427500,636000,1536000,2796000,4796000}))*1.021,-2))</f>
        <v/>
      </c>
      <c r="T922" s="19">
        <f>MAX(0,ROUNDDOWN(N922-P922-430000-0,-3))</f>
        <v/>
      </c>
      <c r="U922" s="19">
        <f>IF(N922&lt;=450000,0,MAX(0,ROUNDDOWN(T922*0.06-MIN(50000,T922)*0.03,-2))+MAX(0,ROUNDDOWN(T922*0.04-MIN(50000,T922)*0.02,-2)))</f>
        <v/>
      </c>
      <c r="V922" s="19">
        <f>S922+U922+O922</f>
        <v/>
      </c>
      <c r="W922" s="19">
        <f>MIN(550000,MAX(0,$B922))</f>
        <v/>
      </c>
      <c r="X922" s="19">
        <f>$B922-W922</f>
        <v/>
      </c>
      <c r="Y922" s="19">
        <f>MIN(670000,ROUNDDOWN(MAX(0,X922-430000)*0.0751+47600,0))+MIN(260000,ROUNDDOWN(MAX(0,X922-430000)*0.028+17600,0))+MIN(30000,ROUNDDOWN(MAX(0,X922-430000)*0.0027+1873,0))+IF("いいえ"="はい",MIN(170000,ROUNDDOWN(MAX(0,X922-430000)*0.0243+17800,0)),0)</f>
        <v/>
      </c>
      <c r="Z922" s="19">
        <f>IF(""="",215040+Y922,"")</f>
        <v/>
      </c>
      <c r="AA922" s="19">
        <f>IF(X922&gt;23500000,NA(),IF(X922&lt;=4890000,1040000,IF(X922&lt;=6550000,670000,620000)))</f>
        <v/>
      </c>
      <c r="AB922" s="19">
        <f>MAX(0,ROUNDDOWN(X922-Z922-AA922-0,-3))</f>
        <v/>
      </c>
      <c r="AC922" s="19">
        <f>IF(AB922&lt;=0,0,ROUNDDOWN((AB922*LOOKUP(AB922,{0,1950001,3300001,6950001,9000001,18000001,40000001},{0.05,0.1,0.2,0.23,0.33,0.4,0.45})-LOOKUP(AB922,{0,1950001,3300001,6950001,9000001,18000001,40000001},{0,97500,427500,636000,1536000,2796000,4796000}))*1.021,-2))</f>
        <v/>
      </c>
      <c r="AD922" s="19">
        <f>MAX(0,ROUNDDOWN(X922-Z922-430000-0,-3))</f>
        <v/>
      </c>
      <c r="AE922" s="19">
        <f>IF(X922&lt;=450000,0,MAX(0,ROUNDDOWN(AD922*0.06-MIN(50000,AD922)*0.03,-2))+MAX(0,ROUNDDOWN(AD922*0.04-MIN(50000,AD922)*0.02,-2)))</f>
        <v/>
      </c>
      <c r="AF922" s="19">
        <f>AC922+AE922+Y922</f>
        <v/>
      </c>
      <c r="AG922" s="19">
        <f>MIN(650000,MAX(0,$B922))</f>
        <v/>
      </c>
      <c r="AH922" s="19">
        <f>$B922-AG922</f>
        <v/>
      </c>
      <c r="AI922" s="19">
        <f>MIN(670000,ROUNDDOWN(MAX(0,AH922-430000)*0.0751+47600,0))+MIN(260000,ROUNDDOWN(MAX(0,AH922-430000)*0.028+17600,0))+MIN(30000,ROUNDDOWN(MAX(0,AH922-430000)*0.0027+1873,0))+IF("いいえ"="はい",MIN(170000,ROUNDDOWN(MAX(0,AH922-430000)*0.0243+17800,0)),0)</f>
        <v/>
      </c>
      <c r="AJ922" s="19">
        <f>IF(""="",215040+AI922,"")</f>
        <v/>
      </c>
      <c r="AK922" s="19">
        <f>IF(AH922&gt;23500000,NA(),IF(AH922&lt;=4890000,1040000,IF(AH922&lt;=6550000,670000,620000)))</f>
        <v/>
      </c>
      <c r="AL922" s="19">
        <f>MAX(0,ROUNDDOWN(AH922-AJ922-AK922-0,-3))</f>
        <v/>
      </c>
      <c r="AM922" s="19">
        <f>IF(AL922&lt;=0,0,ROUNDDOWN((AL922*LOOKUP(AL922,{0,1950001,3300001,6950001,9000001,18000001,40000001},{0.05,0.1,0.2,0.23,0.33,0.4,0.45})-LOOKUP(AL922,{0,1950001,3300001,6950001,9000001,18000001,40000001},{0,97500,427500,636000,1536000,2796000,4796000}))*1.021,-2))</f>
        <v/>
      </c>
      <c r="AN922" s="19">
        <f>MAX(0,ROUNDDOWN(AH922-AJ922-430000-0,-3))</f>
        <v/>
      </c>
      <c r="AO922" s="19">
        <f>IF(AH922&lt;=450000,0,MAX(0,ROUNDDOWN(AN922*0.06-MIN(50000,AN922)*0.03,-2))+MAX(0,ROUNDDOWN(AN922*0.04-MIN(50000,AN922)*0.02,-2)))</f>
        <v/>
      </c>
      <c r="AP922" s="19">
        <f>AM922+AO922+AI922</f>
        <v/>
      </c>
      <c r="AQ922" s="19">
        <f>MIN(750000,MAX(0,$B922))</f>
        <v/>
      </c>
      <c r="AR922" s="19">
        <f>$B922-AQ922</f>
        <v/>
      </c>
      <c r="AS922" s="19">
        <f>MIN(670000,ROUNDDOWN(MAX(0,AR922-430000)*0.0751+47600,0))+MIN(260000,ROUNDDOWN(MAX(0,AR922-430000)*0.028+17600,0))+MIN(30000,ROUNDDOWN(MAX(0,AR922-430000)*0.0027+1873,0))+IF("いいえ"="はい",MIN(170000,ROUNDDOWN(MAX(0,AR922-430000)*0.0243+17800,0)),0)</f>
        <v/>
      </c>
      <c r="AT922" s="19">
        <f>IF(""="",215040+AS922,"")</f>
        <v/>
      </c>
      <c r="AU922" s="19">
        <f>IF(AR922&gt;23500000,NA(),IF(AR922&lt;=4890000,1040000,IF(AR922&lt;=6550000,670000,620000)))</f>
        <v/>
      </c>
      <c r="AV922" s="19">
        <f>MAX(0,ROUNDDOWN(AR922-AT922-AU922-0,-3))</f>
        <v/>
      </c>
      <c r="AW922" s="19">
        <f>IF(AV922&lt;=0,0,ROUNDDOWN((AV922*LOOKUP(AV922,{0,1950001,3300001,6950001,9000001,18000001,40000001},{0.05,0.1,0.2,0.23,0.33,0.4,0.45})-LOOKUP(AV922,{0,1950001,3300001,6950001,9000001,18000001,40000001},{0,97500,427500,636000,1536000,2796000,4796000}))*1.021,-2))</f>
        <v/>
      </c>
      <c r="AX922" s="19">
        <f>MAX(0,ROUNDDOWN(AR922-AT922-430000-0,-3))</f>
        <v/>
      </c>
      <c r="AY922" s="19">
        <f>IF(AR922&lt;=450000,0,MAX(0,ROUNDDOWN(AX922*0.06-MIN(50000,AX922)*0.03,-2))+MAX(0,ROUNDDOWN(AX922*0.04-MIN(50000,AX922)*0.02,-2)))</f>
        <v/>
      </c>
      <c r="AZ922" s="19">
        <f>AW922+AY922+AS922</f>
        <v/>
      </c>
    </row>
    <row r="923">
      <c r="A923" t="inlineStr">
        <is>
          <t>1万円刻み</t>
        </is>
      </c>
      <c r="B923" s="19">
        <f>'3_1万円刻み'!$A$906</f>
        <v/>
      </c>
      <c r="C923" s="19">
        <f>MIN(0,MAX(0,$B923))</f>
        <v/>
      </c>
      <c r="D923" s="19">
        <f>$B923-C923</f>
        <v/>
      </c>
      <c r="E923" s="19">
        <f>MIN(670000,ROUNDDOWN(MAX(0,D923-430000)*0.0751+47600,0))+MIN(260000,ROUNDDOWN(MAX(0,D923-430000)*0.028+17600,0))+MIN(30000,ROUNDDOWN(MAX(0,D923-430000)*0.0027+1873,0))+IF("いいえ"="はい",MIN(170000,ROUNDDOWN(MAX(0,D923-430000)*0.0243+17800,0)),0)</f>
        <v/>
      </c>
      <c r="F923" s="19">
        <f>IF(""="",215040+E923,"")</f>
        <v/>
      </c>
      <c r="G923" s="19">
        <f>IF(D923&gt;23500000,NA(),IF(D923&lt;=4890000,1040000,IF(D923&lt;=6550000,670000,620000)))</f>
        <v/>
      </c>
      <c r="H923" s="19">
        <f>MAX(0,ROUNDDOWN(D923-F923-G923-0,-3))</f>
        <v/>
      </c>
      <c r="I923" s="19">
        <f>IF(H923&lt;=0,0,ROUNDDOWN((H923*LOOKUP(H923,{0,1950001,3300001,6950001,9000001,18000001,40000001},{0.05,0.1,0.2,0.23,0.33,0.4,0.45})-LOOKUP(H923,{0,1950001,3300001,6950001,9000001,18000001,40000001},{0,97500,427500,636000,1536000,2796000,4796000}))*1.021,-2))</f>
        <v/>
      </c>
      <c r="J923" s="19">
        <f>MAX(0,ROUNDDOWN(D923-F923-430000-0,-3))</f>
        <v/>
      </c>
      <c r="K923" s="19">
        <f>IF(D923&lt;=450000,0,MAX(0,ROUNDDOWN(J923*0.06-MIN(50000,J923)*0.03,-2))+MAX(0,ROUNDDOWN(J923*0.04-MIN(50000,J923)*0.02,-2)))</f>
        <v/>
      </c>
      <c r="L923" s="19">
        <f>I923+K923+E923</f>
        <v/>
      </c>
      <c r="M923" s="19">
        <f>MIN(100000,MAX(0,$B923))</f>
        <v/>
      </c>
      <c r="N923" s="19">
        <f>$B923-M923</f>
        <v/>
      </c>
      <c r="O923" s="19">
        <f>MIN(670000,ROUNDDOWN(MAX(0,N923-430000)*0.0751+47600,0))+MIN(260000,ROUNDDOWN(MAX(0,N923-430000)*0.028+17600,0))+MIN(30000,ROUNDDOWN(MAX(0,N923-430000)*0.0027+1873,0))+IF("いいえ"="はい",MIN(170000,ROUNDDOWN(MAX(0,N923-430000)*0.0243+17800,0)),0)</f>
        <v/>
      </c>
      <c r="P923" s="19">
        <f>IF(""="",215040+O923,"")</f>
        <v/>
      </c>
      <c r="Q923" s="19">
        <f>IF(N923&gt;23500000,NA(),IF(N923&lt;=4890000,1040000,IF(N923&lt;=6550000,670000,620000)))</f>
        <v/>
      </c>
      <c r="R923" s="19">
        <f>MAX(0,ROUNDDOWN(N923-P923-Q923-0,-3))</f>
        <v/>
      </c>
      <c r="S923" s="19">
        <f>IF(R923&lt;=0,0,ROUNDDOWN((R923*LOOKUP(R923,{0,1950001,3300001,6950001,9000001,18000001,40000001},{0.05,0.1,0.2,0.23,0.33,0.4,0.45})-LOOKUP(R923,{0,1950001,3300001,6950001,9000001,18000001,40000001},{0,97500,427500,636000,1536000,2796000,4796000}))*1.021,-2))</f>
        <v/>
      </c>
      <c r="T923" s="19">
        <f>MAX(0,ROUNDDOWN(N923-P923-430000-0,-3))</f>
        <v/>
      </c>
      <c r="U923" s="19">
        <f>IF(N923&lt;=450000,0,MAX(0,ROUNDDOWN(T923*0.06-MIN(50000,T923)*0.03,-2))+MAX(0,ROUNDDOWN(T923*0.04-MIN(50000,T923)*0.02,-2)))</f>
        <v/>
      </c>
      <c r="V923" s="19">
        <f>S923+U923+O923</f>
        <v/>
      </c>
      <c r="W923" s="19">
        <f>MIN(550000,MAX(0,$B923))</f>
        <v/>
      </c>
      <c r="X923" s="19">
        <f>$B923-W923</f>
        <v/>
      </c>
      <c r="Y923" s="19">
        <f>MIN(670000,ROUNDDOWN(MAX(0,X923-430000)*0.0751+47600,0))+MIN(260000,ROUNDDOWN(MAX(0,X923-430000)*0.028+17600,0))+MIN(30000,ROUNDDOWN(MAX(0,X923-430000)*0.0027+1873,0))+IF("いいえ"="はい",MIN(170000,ROUNDDOWN(MAX(0,X923-430000)*0.0243+17800,0)),0)</f>
        <v/>
      </c>
      <c r="Z923" s="19">
        <f>IF(""="",215040+Y923,"")</f>
        <v/>
      </c>
      <c r="AA923" s="19">
        <f>IF(X923&gt;23500000,NA(),IF(X923&lt;=4890000,1040000,IF(X923&lt;=6550000,670000,620000)))</f>
        <v/>
      </c>
      <c r="AB923" s="19">
        <f>MAX(0,ROUNDDOWN(X923-Z923-AA923-0,-3))</f>
        <v/>
      </c>
      <c r="AC923" s="19">
        <f>IF(AB923&lt;=0,0,ROUNDDOWN((AB923*LOOKUP(AB923,{0,1950001,3300001,6950001,9000001,18000001,40000001},{0.05,0.1,0.2,0.23,0.33,0.4,0.45})-LOOKUP(AB923,{0,1950001,3300001,6950001,9000001,18000001,40000001},{0,97500,427500,636000,1536000,2796000,4796000}))*1.021,-2))</f>
        <v/>
      </c>
      <c r="AD923" s="19">
        <f>MAX(0,ROUNDDOWN(X923-Z923-430000-0,-3))</f>
        <v/>
      </c>
      <c r="AE923" s="19">
        <f>IF(X923&lt;=450000,0,MAX(0,ROUNDDOWN(AD923*0.06-MIN(50000,AD923)*0.03,-2))+MAX(0,ROUNDDOWN(AD923*0.04-MIN(50000,AD923)*0.02,-2)))</f>
        <v/>
      </c>
      <c r="AF923" s="19">
        <f>AC923+AE923+Y923</f>
        <v/>
      </c>
      <c r="AG923" s="19">
        <f>MIN(650000,MAX(0,$B923))</f>
        <v/>
      </c>
      <c r="AH923" s="19">
        <f>$B923-AG923</f>
        <v/>
      </c>
      <c r="AI923" s="19">
        <f>MIN(670000,ROUNDDOWN(MAX(0,AH923-430000)*0.0751+47600,0))+MIN(260000,ROUNDDOWN(MAX(0,AH923-430000)*0.028+17600,0))+MIN(30000,ROUNDDOWN(MAX(0,AH923-430000)*0.0027+1873,0))+IF("いいえ"="はい",MIN(170000,ROUNDDOWN(MAX(0,AH923-430000)*0.0243+17800,0)),0)</f>
        <v/>
      </c>
      <c r="AJ923" s="19">
        <f>IF(""="",215040+AI923,"")</f>
        <v/>
      </c>
      <c r="AK923" s="19">
        <f>IF(AH923&gt;23500000,NA(),IF(AH923&lt;=4890000,1040000,IF(AH923&lt;=6550000,670000,620000)))</f>
        <v/>
      </c>
      <c r="AL923" s="19">
        <f>MAX(0,ROUNDDOWN(AH923-AJ923-AK923-0,-3))</f>
        <v/>
      </c>
      <c r="AM923" s="19">
        <f>IF(AL923&lt;=0,0,ROUNDDOWN((AL923*LOOKUP(AL923,{0,1950001,3300001,6950001,9000001,18000001,40000001},{0.05,0.1,0.2,0.23,0.33,0.4,0.45})-LOOKUP(AL923,{0,1950001,3300001,6950001,9000001,18000001,40000001},{0,97500,427500,636000,1536000,2796000,4796000}))*1.021,-2))</f>
        <v/>
      </c>
      <c r="AN923" s="19">
        <f>MAX(0,ROUNDDOWN(AH923-AJ923-430000-0,-3))</f>
        <v/>
      </c>
      <c r="AO923" s="19">
        <f>IF(AH923&lt;=450000,0,MAX(0,ROUNDDOWN(AN923*0.06-MIN(50000,AN923)*0.03,-2))+MAX(0,ROUNDDOWN(AN923*0.04-MIN(50000,AN923)*0.02,-2)))</f>
        <v/>
      </c>
      <c r="AP923" s="19">
        <f>AM923+AO923+AI923</f>
        <v/>
      </c>
      <c r="AQ923" s="19">
        <f>MIN(750000,MAX(0,$B923))</f>
        <v/>
      </c>
      <c r="AR923" s="19">
        <f>$B923-AQ923</f>
        <v/>
      </c>
      <c r="AS923" s="19">
        <f>MIN(670000,ROUNDDOWN(MAX(0,AR923-430000)*0.0751+47600,0))+MIN(260000,ROUNDDOWN(MAX(0,AR923-430000)*0.028+17600,0))+MIN(30000,ROUNDDOWN(MAX(0,AR923-430000)*0.0027+1873,0))+IF("いいえ"="はい",MIN(170000,ROUNDDOWN(MAX(0,AR923-430000)*0.0243+17800,0)),0)</f>
        <v/>
      </c>
      <c r="AT923" s="19">
        <f>IF(""="",215040+AS923,"")</f>
        <v/>
      </c>
      <c r="AU923" s="19">
        <f>IF(AR923&gt;23500000,NA(),IF(AR923&lt;=4890000,1040000,IF(AR923&lt;=6550000,670000,620000)))</f>
        <v/>
      </c>
      <c r="AV923" s="19">
        <f>MAX(0,ROUNDDOWN(AR923-AT923-AU923-0,-3))</f>
        <v/>
      </c>
      <c r="AW923" s="19">
        <f>IF(AV923&lt;=0,0,ROUNDDOWN((AV923*LOOKUP(AV923,{0,1950001,3300001,6950001,9000001,18000001,40000001},{0.05,0.1,0.2,0.23,0.33,0.4,0.45})-LOOKUP(AV923,{0,1950001,3300001,6950001,9000001,18000001,40000001},{0,97500,427500,636000,1536000,2796000,4796000}))*1.021,-2))</f>
        <v/>
      </c>
      <c r="AX923" s="19">
        <f>MAX(0,ROUNDDOWN(AR923-AT923-430000-0,-3))</f>
        <v/>
      </c>
      <c r="AY923" s="19">
        <f>IF(AR923&lt;=450000,0,MAX(0,ROUNDDOWN(AX923*0.06-MIN(50000,AX923)*0.03,-2))+MAX(0,ROUNDDOWN(AX923*0.04-MIN(50000,AX923)*0.02,-2)))</f>
        <v/>
      </c>
      <c r="AZ923" s="19">
        <f>AW923+AY923+AS923</f>
        <v/>
      </c>
    </row>
    <row r="924">
      <c r="A924" t="inlineStr">
        <is>
          <t>1万円刻み</t>
        </is>
      </c>
      <c r="B924" s="19">
        <f>'3_1万円刻み'!$A$907</f>
        <v/>
      </c>
      <c r="C924" s="19">
        <f>MIN(0,MAX(0,$B924))</f>
        <v/>
      </c>
      <c r="D924" s="19">
        <f>$B924-C924</f>
        <v/>
      </c>
      <c r="E924" s="19">
        <f>MIN(670000,ROUNDDOWN(MAX(0,D924-430000)*0.0751+47600,0))+MIN(260000,ROUNDDOWN(MAX(0,D924-430000)*0.028+17600,0))+MIN(30000,ROUNDDOWN(MAX(0,D924-430000)*0.0027+1873,0))+IF("いいえ"="はい",MIN(170000,ROUNDDOWN(MAX(0,D924-430000)*0.0243+17800,0)),0)</f>
        <v/>
      </c>
      <c r="F924" s="19">
        <f>IF(""="",215040+E924,"")</f>
        <v/>
      </c>
      <c r="G924" s="19">
        <f>IF(D924&gt;23500000,NA(),IF(D924&lt;=4890000,1040000,IF(D924&lt;=6550000,670000,620000)))</f>
        <v/>
      </c>
      <c r="H924" s="19">
        <f>MAX(0,ROUNDDOWN(D924-F924-G924-0,-3))</f>
        <v/>
      </c>
      <c r="I924" s="19">
        <f>IF(H924&lt;=0,0,ROUNDDOWN((H924*LOOKUP(H924,{0,1950001,3300001,6950001,9000001,18000001,40000001},{0.05,0.1,0.2,0.23,0.33,0.4,0.45})-LOOKUP(H924,{0,1950001,3300001,6950001,9000001,18000001,40000001},{0,97500,427500,636000,1536000,2796000,4796000}))*1.021,-2))</f>
        <v/>
      </c>
      <c r="J924" s="19">
        <f>MAX(0,ROUNDDOWN(D924-F924-430000-0,-3))</f>
        <v/>
      </c>
      <c r="K924" s="19">
        <f>IF(D924&lt;=450000,0,MAX(0,ROUNDDOWN(J924*0.06-MIN(50000,J924)*0.03,-2))+MAX(0,ROUNDDOWN(J924*0.04-MIN(50000,J924)*0.02,-2)))</f>
        <v/>
      </c>
      <c r="L924" s="19">
        <f>I924+K924+E924</f>
        <v/>
      </c>
      <c r="M924" s="19">
        <f>MIN(100000,MAX(0,$B924))</f>
        <v/>
      </c>
      <c r="N924" s="19">
        <f>$B924-M924</f>
        <v/>
      </c>
      <c r="O924" s="19">
        <f>MIN(670000,ROUNDDOWN(MAX(0,N924-430000)*0.0751+47600,0))+MIN(260000,ROUNDDOWN(MAX(0,N924-430000)*0.028+17600,0))+MIN(30000,ROUNDDOWN(MAX(0,N924-430000)*0.0027+1873,0))+IF("いいえ"="はい",MIN(170000,ROUNDDOWN(MAX(0,N924-430000)*0.0243+17800,0)),0)</f>
        <v/>
      </c>
      <c r="P924" s="19">
        <f>IF(""="",215040+O924,"")</f>
        <v/>
      </c>
      <c r="Q924" s="19">
        <f>IF(N924&gt;23500000,NA(),IF(N924&lt;=4890000,1040000,IF(N924&lt;=6550000,670000,620000)))</f>
        <v/>
      </c>
      <c r="R924" s="19">
        <f>MAX(0,ROUNDDOWN(N924-P924-Q924-0,-3))</f>
        <v/>
      </c>
      <c r="S924" s="19">
        <f>IF(R924&lt;=0,0,ROUNDDOWN((R924*LOOKUP(R924,{0,1950001,3300001,6950001,9000001,18000001,40000001},{0.05,0.1,0.2,0.23,0.33,0.4,0.45})-LOOKUP(R924,{0,1950001,3300001,6950001,9000001,18000001,40000001},{0,97500,427500,636000,1536000,2796000,4796000}))*1.021,-2))</f>
        <v/>
      </c>
      <c r="T924" s="19">
        <f>MAX(0,ROUNDDOWN(N924-P924-430000-0,-3))</f>
        <v/>
      </c>
      <c r="U924" s="19">
        <f>IF(N924&lt;=450000,0,MAX(0,ROUNDDOWN(T924*0.06-MIN(50000,T924)*0.03,-2))+MAX(0,ROUNDDOWN(T924*0.04-MIN(50000,T924)*0.02,-2)))</f>
        <v/>
      </c>
      <c r="V924" s="19">
        <f>S924+U924+O924</f>
        <v/>
      </c>
      <c r="W924" s="19">
        <f>MIN(550000,MAX(0,$B924))</f>
        <v/>
      </c>
      <c r="X924" s="19">
        <f>$B924-W924</f>
        <v/>
      </c>
      <c r="Y924" s="19">
        <f>MIN(670000,ROUNDDOWN(MAX(0,X924-430000)*0.0751+47600,0))+MIN(260000,ROUNDDOWN(MAX(0,X924-430000)*0.028+17600,0))+MIN(30000,ROUNDDOWN(MAX(0,X924-430000)*0.0027+1873,0))+IF("いいえ"="はい",MIN(170000,ROUNDDOWN(MAX(0,X924-430000)*0.0243+17800,0)),0)</f>
        <v/>
      </c>
      <c r="Z924" s="19">
        <f>IF(""="",215040+Y924,"")</f>
        <v/>
      </c>
      <c r="AA924" s="19">
        <f>IF(X924&gt;23500000,NA(),IF(X924&lt;=4890000,1040000,IF(X924&lt;=6550000,670000,620000)))</f>
        <v/>
      </c>
      <c r="AB924" s="19">
        <f>MAX(0,ROUNDDOWN(X924-Z924-AA924-0,-3))</f>
        <v/>
      </c>
      <c r="AC924" s="19">
        <f>IF(AB924&lt;=0,0,ROUNDDOWN((AB924*LOOKUP(AB924,{0,1950001,3300001,6950001,9000001,18000001,40000001},{0.05,0.1,0.2,0.23,0.33,0.4,0.45})-LOOKUP(AB924,{0,1950001,3300001,6950001,9000001,18000001,40000001},{0,97500,427500,636000,1536000,2796000,4796000}))*1.021,-2))</f>
        <v/>
      </c>
      <c r="AD924" s="19">
        <f>MAX(0,ROUNDDOWN(X924-Z924-430000-0,-3))</f>
        <v/>
      </c>
      <c r="AE924" s="19">
        <f>IF(X924&lt;=450000,0,MAX(0,ROUNDDOWN(AD924*0.06-MIN(50000,AD924)*0.03,-2))+MAX(0,ROUNDDOWN(AD924*0.04-MIN(50000,AD924)*0.02,-2)))</f>
        <v/>
      </c>
      <c r="AF924" s="19">
        <f>AC924+AE924+Y924</f>
        <v/>
      </c>
      <c r="AG924" s="19">
        <f>MIN(650000,MAX(0,$B924))</f>
        <v/>
      </c>
      <c r="AH924" s="19">
        <f>$B924-AG924</f>
        <v/>
      </c>
      <c r="AI924" s="19">
        <f>MIN(670000,ROUNDDOWN(MAX(0,AH924-430000)*0.0751+47600,0))+MIN(260000,ROUNDDOWN(MAX(0,AH924-430000)*0.028+17600,0))+MIN(30000,ROUNDDOWN(MAX(0,AH924-430000)*0.0027+1873,0))+IF("いいえ"="はい",MIN(170000,ROUNDDOWN(MAX(0,AH924-430000)*0.0243+17800,0)),0)</f>
        <v/>
      </c>
      <c r="AJ924" s="19">
        <f>IF(""="",215040+AI924,"")</f>
        <v/>
      </c>
      <c r="AK924" s="19">
        <f>IF(AH924&gt;23500000,NA(),IF(AH924&lt;=4890000,1040000,IF(AH924&lt;=6550000,670000,620000)))</f>
        <v/>
      </c>
      <c r="AL924" s="19">
        <f>MAX(0,ROUNDDOWN(AH924-AJ924-AK924-0,-3))</f>
        <v/>
      </c>
      <c r="AM924" s="19">
        <f>IF(AL924&lt;=0,0,ROUNDDOWN((AL924*LOOKUP(AL924,{0,1950001,3300001,6950001,9000001,18000001,40000001},{0.05,0.1,0.2,0.23,0.33,0.4,0.45})-LOOKUP(AL924,{0,1950001,3300001,6950001,9000001,18000001,40000001},{0,97500,427500,636000,1536000,2796000,4796000}))*1.021,-2))</f>
        <v/>
      </c>
      <c r="AN924" s="19">
        <f>MAX(0,ROUNDDOWN(AH924-AJ924-430000-0,-3))</f>
        <v/>
      </c>
      <c r="AO924" s="19">
        <f>IF(AH924&lt;=450000,0,MAX(0,ROUNDDOWN(AN924*0.06-MIN(50000,AN924)*0.03,-2))+MAX(0,ROUNDDOWN(AN924*0.04-MIN(50000,AN924)*0.02,-2)))</f>
        <v/>
      </c>
      <c r="AP924" s="19">
        <f>AM924+AO924+AI924</f>
        <v/>
      </c>
      <c r="AQ924" s="19">
        <f>MIN(750000,MAX(0,$B924))</f>
        <v/>
      </c>
      <c r="AR924" s="19">
        <f>$B924-AQ924</f>
        <v/>
      </c>
      <c r="AS924" s="19">
        <f>MIN(670000,ROUNDDOWN(MAX(0,AR924-430000)*0.0751+47600,0))+MIN(260000,ROUNDDOWN(MAX(0,AR924-430000)*0.028+17600,0))+MIN(30000,ROUNDDOWN(MAX(0,AR924-430000)*0.0027+1873,0))+IF("いいえ"="はい",MIN(170000,ROUNDDOWN(MAX(0,AR924-430000)*0.0243+17800,0)),0)</f>
        <v/>
      </c>
      <c r="AT924" s="19">
        <f>IF(""="",215040+AS924,"")</f>
        <v/>
      </c>
      <c r="AU924" s="19">
        <f>IF(AR924&gt;23500000,NA(),IF(AR924&lt;=4890000,1040000,IF(AR924&lt;=6550000,670000,620000)))</f>
        <v/>
      </c>
      <c r="AV924" s="19">
        <f>MAX(0,ROUNDDOWN(AR924-AT924-AU924-0,-3))</f>
        <v/>
      </c>
      <c r="AW924" s="19">
        <f>IF(AV924&lt;=0,0,ROUNDDOWN((AV924*LOOKUP(AV924,{0,1950001,3300001,6950001,9000001,18000001,40000001},{0.05,0.1,0.2,0.23,0.33,0.4,0.45})-LOOKUP(AV924,{0,1950001,3300001,6950001,9000001,18000001,40000001},{0,97500,427500,636000,1536000,2796000,4796000}))*1.021,-2))</f>
        <v/>
      </c>
      <c r="AX924" s="19">
        <f>MAX(0,ROUNDDOWN(AR924-AT924-430000-0,-3))</f>
        <v/>
      </c>
      <c r="AY924" s="19">
        <f>IF(AR924&lt;=450000,0,MAX(0,ROUNDDOWN(AX924*0.06-MIN(50000,AX924)*0.03,-2))+MAX(0,ROUNDDOWN(AX924*0.04-MIN(50000,AX924)*0.02,-2)))</f>
        <v/>
      </c>
      <c r="AZ924" s="19">
        <f>AW924+AY924+AS924</f>
        <v/>
      </c>
    </row>
    <row r="925">
      <c r="A925" t="inlineStr">
        <is>
          <t>1万円刻み</t>
        </is>
      </c>
      <c r="B925" s="19">
        <f>'3_1万円刻み'!$A$908</f>
        <v/>
      </c>
      <c r="C925" s="19">
        <f>MIN(0,MAX(0,$B925))</f>
        <v/>
      </c>
      <c r="D925" s="19">
        <f>$B925-C925</f>
        <v/>
      </c>
      <c r="E925" s="19">
        <f>MIN(670000,ROUNDDOWN(MAX(0,D925-430000)*0.0751+47600,0))+MIN(260000,ROUNDDOWN(MAX(0,D925-430000)*0.028+17600,0))+MIN(30000,ROUNDDOWN(MAX(0,D925-430000)*0.0027+1873,0))+IF("いいえ"="はい",MIN(170000,ROUNDDOWN(MAX(0,D925-430000)*0.0243+17800,0)),0)</f>
        <v/>
      </c>
      <c r="F925" s="19">
        <f>IF(""="",215040+E925,"")</f>
        <v/>
      </c>
      <c r="G925" s="19">
        <f>IF(D925&gt;23500000,NA(),IF(D925&lt;=4890000,1040000,IF(D925&lt;=6550000,670000,620000)))</f>
        <v/>
      </c>
      <c r="H925" s="19">
        <f>MAX(0,ROUNDDOWN(D925-F925-G925-0,-3))</f>
        <v/>
      </c>
      <c r="I925" s="19">
        <f>IF(H925&lt;=0,0,ROUNDDOWN((H925*LOOKUP(H925,{0,1950001,3300001,6950001,9000001,18000001,40000001},{0.05,0.1,0.2,0.23,0.33,0.4,0.45})-LOOKUP(H925,{0,1950001,3300001,6950001,9000001,18000001,40000001},{0,97500,427500,636000,1536000,2796000,4796000}))*1.021,-2))</f>
        <v/>
      </c>
      <c r="J925" s="19">
        <f>MAX(0,ROUNDDOWN(D925-F925-430000-0,-3))</f>
        <v/>
      </c>
      <c r="K925" s="19">
        <f>IF(D925&lt;=450000,0,MAX(0,ROUNDDOWN(J925*0.06-MIN(50000,J925)*0.03,-2))+MAX(0,ROUNDDOWN(J925*0.04-MIN(50000,J925)*0.02,-2)))</f>
        <v/>
      </c>
      <c r="L925" s="19">
        <f>I925+K925+E925</f>
        <v/>
      </c>
      <c r="M925" s="19">
        <f>MIN(100000,MAX(0,$B925))</f>
        <v/>
      </c>
      <c r="N925" s="19">
        <f>$B925-M925</f>
        <v/>
      </c>
      <c r="O925" s="19">
        <f>MIN(670000,ROUNDDOWN(MAX(0,N925-430000)*0.0751+47600,0))+MIN(260000,ROUNDDOWN(MAX(0,N925-430000)*0.028+17600,0))+MIN(30000,ROUNDDOWN(MAX(0,N925-430000)*0.0027+1873,0))+IF("いいえ"="はい",MIN(170000,ROUNDDOWN(MAX(0,N925-430000)*0.0243+17800,0)),0)</f>
        <v/>
      </c>
      <c r="P925" s="19">
        <f>IF(""="",215040+O925,"")</f>
        <v/>
      </c>
      <c r="Q925" s="19">
        <f>IF(N925&gt;23500000,NA(),IF(N925&lt;=4890000,1040000,IF(N925&lt;=6550000,670000,620000)))</f>
        <v/>
      </c>
      <c r="R925" s="19">
        <f>MAX(0,ROUNDDOWN(N925-P925-Q925-0,-3))</f>
        <v/>
      </c>
      <c r="S925" s="19">
        <f>IF(R925&lt;=0,0,ROUNDDOWN((R925*LOOKUP(R925,{0,1950001,3300001,6950001,9000001,18000001,40000001},{0.05,0.1,0.2,0.23,0.33,0.4,0.45})-LOOKUP(R925,{0,1950001,3300001,6950001,9000001,18000001,40000001},{0,97500,427500,636000,1536000,2796000,4796000}))*1.021,-2))</f>
        <v/>
      </c>
      <c r="T925" s="19">
        <f>MAX(0,ROUNDDOWN(N925-P925-430000-0,-3))</f>
        <v/>
      </c>
      <c r="U925" s="19">
        <f>IF(N925&lt;=450000,0,MAX(0,ROUNDDOWN(T925*0.06-MIN(50000,T925)*0.03,-2))+MAX(0,ROUNDDOWN(T925*0.04-MIN(50000,T925)*0.02,-2)))</f>
        <v/>
      </c>
      <c r="V925" s="19">
        <f>S925+U925+O925</f>
        <v/>
      </c>
      <c r="W925" s="19">
        <f>MIN(550000,MAX(0,$B925))</f>
        <v/>
      </c>
      <c r="X925" s="19">
        <f>$B925-W925</f>
        <v/>
      </c>
      <c r="Y925" s="19">
        <f>MIN(670000,ROUNDDOWN(MAX(0,X925-430000)*0.0751+47600,0))+MIN(260000,ROUNDDOWN(MAX(0,X925-430000)*0.028+17600,0))+MIN(30000,ROUNDDOWN(MAX(0,X925-430000)*0.0027+1873,0))+IF("いいえ"="はい",MIN(170000,ROUNDDOWN(MAX(0,X925-430000)*0.0243+17800,0)),0)</f>
        <v/>
      </c>
      <c r="Z925" s="19">
        <f>IF(""="",215040+Y925,"")</f>
        <v/>
      </c>
      <c r="AA925" s="19">
        <f>IF(X925&gt;23500000,NA(),IF(X925&lt;=4890000,1040000,IF(X925&lt;=6550000,670000,620000)))</f>
        <v/>
      </c>
      <c r="AB925" s="19">
        <f>MAX(0,ROUNDDOWN(X925-Z925-AA925-0,-3))</f>
        <v/>
      </c>
      <c r="AC925" s="19">
        <f>IF(AB925&lt;=0,0,ROUNDDOWN((AB925*LOOKUP(AB925,{0,1950001,3300001,6950001,9000001,18000001,40000001},{0.05,0.1,0.2,0.23,0.33,0.4,0.45})-LOOKUP(AB925,{0,1950001,3300001,6950001,9000001,18000001,40000001},{0,97500,427500,636000,1536000,2796000,4796000}))*1.021,-2))</f>
        <v/>
      </c>
      <c r="AD925" s="19">
        <f>MAX(0,ROUNDDOWN(X925-Z925-430000-0,-3))</f>
        <v/>
      </c>
      <c r="AE925" s="19">
        <f>IF(X925&lt;=450000,0,MAX(0,ROUNDDOWN(AD925*0.06-MIN(50000,AD925)*0.03,-2))+MAX(0,ROUNDDOWN(AD925*0.04-MIN(50000,AD925)*0.02,-2)))</f>
        <v/>
      </c>
      <c r="AF925" s="19">
        <f>AC925+AE925+Y925</f>
        <v/>
      </c>
      <c r="AG925" s="19">
        <f>MIN(650000,MAX(0,$B925))</f>
        <v/>
      </c>
      <c r="AH925" s="19">
        <f>$B925-AG925</f>
        <v/>
      </c>
      <c r="AI925" s="19">
        <f>MIN(670000,ROUNDDOWN(MAX(0,AH925-430000)*0.0751+47600,0))+MIN(260000,ROUNDDOWN(MAX(0,AH925-430000)*0.028+17600,0))+MIN(30000,ROUNDDOWN(MAX(0,AH925-430000)*0.0027+1873,0))+IF("いいえ"="はい",MIN(170000,ROUNDDOWN(MAX(0,AH925-430000)*0.0243+17800,0)),0)</f>
        <v/>
      </c>
      <c r="AJ925" s="19">
        <f>IF(""="",215040+AI925,"")</f>
        <v/>
      </c>
      <c r="AK925" s="19">
        <f>IF(AH925&gt;23500000,NA(),IF(AH925&lt;=4890000,1040000,IF(AH925&lt;=6550000,670000,620000)))</f>
        <v/>
      </c>
      <c r="AL925" s="19">
        <f>MAX(0,ROUNDDOWN(AH925-AJ925-AK925-0,-3))</f>
        <v/>
      </c>
      <c r="AM925" s="19">
        <f>IF(AL925&lt;=0,0,ROUNDDOWN((AL925*LOOKUP(AL925,{0,1950001,3300001,6950001,9000001,18000001,40000001},{0.05,0.1,0.2,0.23,0.33,0.4,0.45})-LOOKUP(AL925,{0,1950001,3300001,6950001,9000001,18000001,40000001},{0,97500,427500,636000,1536000,2796000,4796000}))*1.021,-2))</f>
        <v/>
      </c>
      <c r="AN925" s="19">
        <f>MAX(0,ROUNDDOWN(AH925-AJ925-430000-0,-3))</f>
        <v/>
      </c>
      <c r="AO925" s="19">
        <f>IF(AH925&lt;=450000,0,MAX(0,ROUNDDOWN(AN925*0.06-MIN(50000,AN925)*0.03,-2))+MAX(0,ROUNDDOWN(AN925*0.04-MIN(50000,AN925)*0.02,-2)))</f>
        <v/>
      </c>
      <c r="AP925" s="19">
        <f>AM925+AO925+AI925</f>
        <v/>
      </c>
      <c r="AQ925" s="19">
        <f>MIN(750000,MAX(0,$B925))</f>
        <v/>
      </c>
      <c r="AR925" s="19">
        <f>$B925-AQ925</f>
        <v/>
      </c>
      <c r="AS925" s="19">
        <f>MIN(670000,ROUNDDOWN(MAX(0,AR925-430000)*0.0751+47600,0))+MIN(260000,ROUNDDOWN(MAX(0,AR925-430000)*0.028+17600,0))+MIN(30000,ROUNDDOWN(MAX(0,AR925-430000)*0.0027+1873,0))+IF("いいえ"="はい",MIN(170000,ROUNDDOWN(MAX(0,AR925-430000)*0.0243+17800,0)),0)</f>
        <v/>
      </c>
      <c r="AT925" s="19">
        <f>IF(""="",215040+AS925,"")</f>
        <v/>
      </c>
      <c r="AU925" s="19">
        <f>IF(AR925&gt;23500000,NA(),IF(AR925&lt;=4890000,1040000,IF(AR925&lt;=6550000,670000,620000)))</f>
        <v/>
      </c>
      <c r="AV925" s="19">
        <f>MAX(0,ROUNDDOWN(AR925-AT925-AU925-0,-3))</f>
        <v/>
      </c>
      <c r="AW925" s="19">
        <f>IF(AV925&lt;=0,0,ROUNDDOWN((AV925*LOOKUP(AV925,{0,1950001,3300001,6950001,9000001,18000001,40000001},{0.05,0.1,0.2,0.23,0.33,0.4,0.45})-LOOKUP(AV925,{0,1950001,3300001,6950001,9000001,18000001,40000001},{0,97500,427500,636000,1536000,2796000,4796000}))*1.021,-2))</f>
        <v/>
      </c>
      <c r="AX925" s="19">
        <f>MAX(0,ROUNDDOWN(AR925-AT925-430000-0,-3))</f>
        <v/>
      </c>
      <c r="AY925" s="19">
        <f>IF(AR925&lt;=450000,0,MAX(0,ROUNDDOWN(AX925*0.06-MIN(50000,AX925)*0.03,-2))+MAX(0,ROUNDDOWN(AX925*0.04-MIN(50000,AX925)*0.02,-2)))</f>
        <v/>
      </c>
      <c r="AZ925" s="19">
        <f>AW925+AY925+AS925</f>
        <v/>
      </c>
    </row>
    <row r="926">
      <c r="A926" t="inlineStr">
        <is>
          <t>1万円刻み</t>
        </is>
      </c>
      <c r="B926" s="19">
        <f>'3_1万円刻み'!$A$909</f>
        <v/>
      </c>
      <c r="C926" s="19">
        <f>MIN(0,MAX(0,$B926))</f>
        <v/>
      </c>
      <c r="D926" s="19">
        <f>$B926-C926</f>
        <v/>
      </c>
      <c r="E926" s="19">
        <f>MIN(670000,ROUNDDOWN(MAX(0,D926-430000)*0.0751+47600,0))+MIN(260000,ROUNDDOWN(MAX(0,D926-430000)*0.028+17600,0))+MIN(30000,ROUNDDOWN(MAX(0,D926-430000)*0.0027+1873,0))+IF("いいえ"="はい",MIN(170000,ROUNDDOWN(MAX(0,D926-430000)*0.0243+17800,0)),0)</f>
        <v/>
      </c>
      <c r="F926" s="19">
        <f>IF(""="",215040+E926,"")</f>
        <v/>
      </c>
      <c r="G926" s="19">
        <f>IF(D926&gt;23500000,NA(),IF(D926&lt;=4890000,1040000,IF(D926&lt;=6550000,670000,620000)))</f>
        <v/>
      </c>
      <c r="H926" s="19">
        <f>MAX(0,ROUNDDOWN(D926-F926-G926-0,-3))</f>
        <v/>
      </c>
      <c r="I926" s="19">
        <f>IF(H926&lt;=0,0,ROUNDDOWN((H926*LOOKUP(H926,{0,1950001,3300001,6950001,9000001,18000001,40000001},{0.05,0.1,0.2,0.23,0.33,0.4,0.45})-LOOKUP(H926,{0,1950001,3300001,6950001,9000001,18000001,40000001},{0,97500,427500,636000,1536000,2796000,4796000}))*1.021,-2))</f>
        <v/>
      </c>
      <c r="J926" s="19">
        <f>MAX(0,ROUNDDOWN(D926-F926-430000-0,-3))</f>
        <v/>
      </c>
      <c r="K926" s="19">
        <f>IF(D926&lt;=450000,0,MAX(0,ROUNDDOWN(J926*0.06-MIN(50000,J926)*0.03,-2))+MAX(0,ROUNDDOWN(J926*0.04-MIN(50000,J926)*0.02,-2)))</f>
        <v/>
      </c>
      <c r="L926" s="19">
        <f>I926+K926+E926</f>
        <v/>
      </c>
      <c r="M926" s="19">
        <f>MIN(100000,MAX(0,$B926))</f>
        <v/>
      </c>
      <c r="N926" s="19">
        <f>$B926-M926</f>
        <v/>
      </c>
      <c r="O926" s="19">
        <f>MIN(670000,ROUNDDOWN(MAX(0,N926-430000)*0.0751+47600,0))+MIN(260000,ROUNDDOWN(MAX(0,N926-430000)*0.028+17600,0))+MIN(30000,ROUNDDOWN(MAX(0,N926-430000)*0.0027+1873,0))+IF("いいえ"="はい",MIN(170000,ROUNDDOWN(MAX(0,N926-430000)*0.0243+17800,0)),0)</f>
        <v/>
      </c>
      <c r="P926" s="19">
        <f>IF(""="",215040+O926,"")</f>
        <v/>
      </c>
      <c r="Q926" s="19">
        <f>IF(N926&gt;23500000,NA(),IF(N926&lt;=4890000,1040000,IF(N926&lt;=6550000,670000,620000)))</f>
        <v/>
      </c>
      <c r="R926" s="19">
        <f>MAX(0,ROUNDDOWN(N926-P926-Q926-0,-3))</f>
        <v/>
      </c>
      <c r="S926" s="19">
        <f>IF(R926&lt;=0,0,ROUNDDOWN((R926*LOOKUP(R926,{0,1950001,3300001,6950001,9000001,18000001,40000001},{0.05,0.1,0.2,0.23,0.33,0.4,0.45})-LOOKUP(R926,{0,1950001,3300001,6950001,9000001,18000001,40000001},{0,97500,427500,636000,1536000,2796000,4796000}))*1.021,-2))</f>
        <v/>
      </c>
      <c r="T926" s="19">
        <f>MAX(0,ROUNDDOWN(N926-P926-430000-0,-3))</f>
        <v/>
      </c>
      <c r="U926" s="19">
        <f>IF(N926&lt;=450000,0,MAX(0,ROUNDDOWN(T926*0.06-MIN(50000,T926)*0.03,-2))+MAX(0,ROUNDDOWN(T926*0.04-MIN(50000,T926)*0.02,-2)))</f>
        <v/>
      </c>
      <c r="V926" s="19">
        <f>S926+U926+O926</f>
        <v/>
      </c>
      <c r="W926" s="19">
        <f>MIN(550000,MAX(0,$B926))</f>
        <v/>
      </c>
      <c r="X926" s="19">
        <f>$B926-W926</f>
        <v/>
      </c>
      <c r="Y926" s="19">
        <f>MIN(670000,ROUNDDOWN(MAX(0,X926-430000)*0.0751+47600,0))+MIN(260000,ROUNDDOWN(MAX(0,X926-430000)*0.028+17600,0))+MIN(30000,ROUNDDOWN(MAX(0,X926-430000)*0.0027+1873,0))+IF("いいえ"="はい",MIN(170000,ROUNDDOWN(MAX(0,X926-430000)*0.0243+17800,0)),0)</f>
        <v/>
      </c>
      <c r="Z926" s="19">
        <f>IF(""="",215040+Y926,"")</f>
        <v/>
      </c>
      <c r="AA926" s="19">
        <f>IF(X926&gt;23500000,NA(),IF(X926&lt;=4890000,1040000,IF(X926&lt;=6550000,670000,620000)))</f>
        <v/>
      </c>
      <c r="AB926" s="19">
        <f>MAX(0,ROUNDDOWN(X926-Z926-AA926-0,-3))</f>
        <v/>
      </c>
      <c r="AC926" s="19">
        <f>IF(AB926&lt;=0,0,ROUNDDOWN((AB926*LOOKUP(AB926,{0,1950001,3300001,6950001,9000001,18000001,40000001},{0.05,0.1,0.2,0.23,0.33,0.4,0.45})-LOOKUP(AB926,{0,1950001,3300001,6950001,9000001,18000001,40000001},{0,97500,427500,636000,1536000,2796000,4796000}))*1.021,-2))</f>
        <v/>
      </c>
      <c r="AD926" s="19">
        <f>MAX(0,ROUNDDOWN(X926-Z926-430000-0,-3))</f>
        <v/>
      </c>
      <c r="AE926" s="19">
        <f>IF(X926&lt;=450000,0,MAX(0,ROUNDDOWN(AD926*0.06-MIN(50000,AD926)*0.03,-2))+MAX(0,ROUNDDOWN(AD926*0.04-MIN(50000,AD926)*0.02,-2)))</f>
        <v/>
      </c>
      <c r="AF926" s="19">
        <f>AC926+AE926+Y926</f>
        <v/>
      </c>
      <c r="AG926" s="19">
        <f>MIN(650000,MAX(0,$B926))</f>
        <v/>
      </c>
      <c r="AH926" s="19">
        <f>$B926-AG926</f>
        <v/>
      </c>
      <c r="AI926" s="19">
        <f>MIN(670000,ROUNDDOWN(MAX(0,AH926-430000)*0.0751+47600,0))+MIN(260000,ROUNDDOWN(MAX(0,AH926-430000)*0.028+17600,0))+MIN(30000,ROUNDDOWN(MAX(0,AH926-430000)*0.0027+1873,0))+IF("いいえ"="はい",MIN(170000,ROUNDDOWN(MAX(0,AH926-430000)*0.0243+17800,0)),0)</f>
        <v/>
      </c>
      <c r="AJ926" s="19">
        <f>IF(""="",215040+AI926,"")</f>
        <v/>
      </c>
      <c r="AK926" s="19">
        <f>IF(AH926&gt;23500000,NA(),IF(AH926&lt;=4890000,1040000,IF(AH926&lt;=6550000,670000,620000)))</f>
        <v/>
      </c>
      <c r="AL926" s="19">
        <f>MAX(0,ROUNDDOWN(AH926-AJ926-AK926-0,-3))</f>
        <v/>
      </c>
      <c r="AM926" s="19">
        <f>IF(AL926&lt;=0,0,ROUNDDOWN((AL926*LOOKUP(AL926,{0,1950001,3300001,6950001,9000001,18000001,40000001},{0.05,0.1,0.2,0.23,0.33,0.4,0.45})-LOOKUP(AL926,{0,1950001,3300001,6950001,9000001,18000001,40000001},{0,97500,427500,636000,1536000,2796000,4796000}))*1.021,-2))</f>
        <v/>
      </c>
      <c r="AN926" s="19">
        <f>MAX(0,ROUNDDOWN(AH926-AJ926-430000-0,-3))</f>
        <v/>
      </c>
      <c r="AO926" s="19">
        <f>IF(AH926&lt;=450000,0,MAX(0,ROUNDDOWN(AN926*0.06-MIN(50000,AN926)*0.03,-2))+MAX(0,ROUNDDOWN(AN926*0.04-MIN(50000,AN926)*0.02,-2)))</f>
        <v/>
      </c>
      <c r="AP926" s="19">
        <f>AM926+AO926+AI926</f>
        <v/>
      </c>
      <c r="AQ926" s="19">
        <f>MIN(750000,MAX(0,$B926))</f>
        <v/>
      </c>
      <c r="AR926" s="19">
        <f>$B926-AQ926</f>
        <v/>
      </c>
      <c r="AS926" s="19">
        <f>MIN(670000,ROUNDDOWN(MAX(0,AR926-430000)*0.0751+47600,0))+MIN(260000,ROUNDDOWN(MAX(0,AR926-430000)*0.028+17600,0))+MIN(30000,ROUNDDOWN(MAX(0,AR926-430000)*0.0027+1873,0))+IF("いいえ"="はい",MIN(170000,ROUNDDOWN(MAX(0,AR926-430000)*0.0243+17800,0)),0)</f>
        <v/>
      </c>
      <c r="AT926" s="19">
        <f>IF(""="",215040+AS926,"")</f>
        <v/>
      </c>
      <c r="AU926" s="19">
        <f>IF(AR926&gt;23500000,NA(),IF(AR926&lt;=4890000,1040000,IF(AR926&lt;=6550000,670000,620000)))</f>
        <v/>
      </c>
      <c r="AV926" s="19">
        <f>MAX(0,ROUNDDOWN(AR926-AT926-AU926-0,-3))</f>
        <v/>
      </c>
      <c r="AW926" s="19">
        <f>IF(AV926&lt;=0,0,ROUNDDOWN((AV926*LOOKUP(AV926,{0,1950001,3300001,6950001,9000001,18000001,40000001},{0.05,0.1,0.2,0.23,0.33,0.4,0.45})-LOOKUP(AV926,{0,1950001,3300001,6950001,9000001,18000001,40000001},{0,97500,427500,636000,1536000,2796000,4796000}))*1.021,-2))</f>
        <v/>
      </c>
      <c r="AX926" s="19">
        <f>MAX(0,ROUNDDOWN(AR926-AT926-430000-0,-3))</f>
        <v/>
      </c>
      <c r="AY926" s="19">
        <f>IF(AR926&lt;=450000,0,MAX(0,ROUNDDOWN(AX926*0.06-MIN(50000,AX926)*0.03,-2))+MAX(0,ROUNDDOWN(AX926*0.04-MIN(50000,AX926)*0.02,-2)))</f>
        <v/>
      </c>
      <c r="AZ926" s="19">
        <f>AW926+AY926+AS926</f>
        <v/>
      </c>
    </row>
    <row r="927">
      <c r="A927" t="inlineStr">
        <is>
          <t>1万円刻み</t>
        </is>
      </c>
      <c r="B927" s="19">
        <f>'3_1万円刻み'!$A$910</f>
        <v/>
      </c>
      <c r="C927" s="19">
        <f>MIN(0,MAX(0,$B927))</f>
        <v/>
      </c>
      <c r="D927" s="19">
        <f>$B927-C927</f>
        <v/>
      </c>
      <c r="E927" s="19">
        <f>MIN(670000,ROUNDDOWN(MAX(0,D927-430000)*0.0751+47600,0))+MIN(260000,ROUNDDOWN(MAX(0,D927-430000)*0.028+17600,0))+MIN(30000,ROUNDDOWN(MAX(0,D927-430000)*0.0027+1873,0))+IF("いいえ"="はい",MIN(170000,ROUNDDOWN(MAX(0,D927-430000)*0.0243+17800,0)),0)</f>
        <v/>
      </c>
      <c r="F927" s="19">
        <f>IF(""="",215040+E927,"")</f>
        <v/>
      </c>
      <c r="G927" s="19">
        <f>IF(D927&gt;23500000,NA(),IF(D927&lt;=4890000,1040000,IF(D927&lt;=6550000,670000,620000)))</f>
        <v/>
      </c>
      <c r="H927" s="19">
        <f>MAX(0,ROUNDDOWN(D927-F927-G927-0,-3))</f>
        <v/>
      </c>
      <c r="I927" s="19">
        <f>IF(H927&lt;=0,0,ROUNDDOWN((H927*LOOKUP(H927,{0,1950001,3300001,6950001,9000001,18000001,40000001},{0.05,0.1,0.2,0.23,0.33,0.4,0.45})-LOOKUP(H927,{0,1950001,3300001,6950001,9000001,18000001,40000001},{0,97500,427500,636000,1536000,2796000,4796000}))*1.021,-2))</f>
        <v/>
      </c>
      <c r="J927" s="19">
        <f>MAX(0,ROUNDDOWN(D927-F927-430000-0,-3))</f>
        <v/>
      </c>
      <c r="K927" s="19">
        <f>IF(D927&lt;=450000,0,MAX(0,ROUNDDOWN(J927*0.06-MIN(50000,J927)*0.03,-2))+MAX(0,ROUNDDOWN(J927*0.04-MIN(50000,J927)*0.02,-2)))</f>
        <v/>
      </c>
      <c r="L927" s="19">
        <f>I927+K927+E927</f>
        <v/>
      </c>
      <c r="M927" s="19">
        <f>MIN(100000,MAX(0,$B927))</f>
        <v/>
      </c>
      <c r="N927" s="19">
        <f>$B927-M927</f>
        <v/>
      </c>
      <c r="O927" s="19">
        <f>MIN(670000,ROUNDDOWN(MAX(0,N927-430000)*0.0751+47600,0))+MIN(260000,ROUNDDOWN(MAX(0,N927-430000)*0.028+17600,0))+MIN(30000,ROUNDDOWN(MAX(0,N927-430000)*0.0027+1873,0))+IF("いいえ"="はい",MIN(170000,ROUNDDOWN(MAX(0,N927-430000)*0.0243+17800,0)),0)</f>
        <v/>
      </c>
      <c r="P927" s="19">
        <f>IF(""="",215040+O927,"")</f>
        <v/>
      </c>
      <c r="Q927" s="19">
        <f>IF(N927&gt;23500000,NA(),IF(N927&lt;=4890000,1040000,IF(N927&lt;=6550000,670000,620000)))</f>
        <v/>
      </c>
      <c r="R927" s="19">
        <f>MAX(0,ROUNDDOWN(N927-P927-Q927-0,-3))</f>
        <v/>
      </c>
      <c r="S927" s="19">
        <f>IF(R927&lt;=0,0,ROUNDDOWN((R927*LOOKUP(R927,{0,1950001,3300001,6950001,9000001,18000001,40000001},{0.05,0.1,0.2,0.23,0.33,0.4,0.45})-LOOKUP(R927,{0,1950001,3300001,6950001,9000001,18000001,40000001},{0,97500,427500,636000,1536000,2796000,4796000}))*1.021,-2))</f>
        <v/>
      </c>
      <c r="T927" s="19">
        <f>MAX(0,ROUNDDOWN(N927-P927-430000-0,-3))</f>
        <v/>
      </c>
      <c r="U927" s="19">
        <f>IF(N927&lt;=450000,0,MAX(0,ROUNDDOWN(T927*0.06-MIN(50000,T927)*0.03,-2))+MAX(0,ROUNDDOWN(T927*0.04-MIN(50000,T927)*0.02,-2)))</f>
        <v/>
      </c>
      <c r="V927" s="19">
        <f>S927+U927+O927</f>
        <v/>
      </c>
      <c r="W927" s="19">
        <f>MIN(550000,MAX(0,$B927))</f>
        <v/>
      </c>
      <c r="X927" s="19">
        <f>$B927-W927</f>
        <v/>
      </c>
      <c r="Y927" s="19">
        <f>MIN(670000,ROUNDDOWN(MAX(0,X927-430000)*0.0751+47600,0))+MIN(260000,ROUNDDOWN(MAX(0,X927-430000)*0.028+17600,0))+MIN(30000,ROUNDDOWN(MAX(0,X927-430000)*0.0027+1873,0))+IF("いいえ"="はい",MIN(170000,ROUNDDOWN(MAX(0,X927-430000)*0.0243+17800,0)),0)</f>
        <v/>
      </c>
      <c r="Z927" s="19">
        <f>IF(""="",215040+Y927,"")</f>
        <v/>
      </c>
      <c r="AA927" s="19">
        <f>IF(X927&gt;23500000,NA(),IF(X927&lt;=4890000,1040000,IF(X927&lt;=6550000,670000,620000)))</f>
        <v/>
      </c>
      <c r="AB927" s="19">
        <f>MAX(0,ROUNDDOWN(X927-Z927-AA927-0,-3))</f>
        <v/>
      </c>
      <c r="AC927" s="19">
        <f>IF(AB927&lt;=0,0,ROUNDDOWN((AB927*LOOKUP(AB927,{0,1950001,3300001,6950001,9000001,18000001,40000001},{0.05,0.1,0.2,0.23,0.33,0.4,0.45})-LOOKUP(AB927,{0,1950001,3300001,6950001,9000001,18000001,40000001},{0,97500,427500,636000,1536000,2796000,4796000}))*1.021,-2))</f>
        <v/>
      </c>
      <c r="AD927" s="19">
        <f>MAX(0,ROUNDDOWN(X927-Z927-430000-0,-3))</f>
        <v/>
      </c>
      <c r="AE927" s="19">
        <f>IF(X927&lt;=450000,0,MAX(0,ROUNDDOWN(AD927*0.06-MIN(50000,AD927)*0.03,-2))+MAX(0,ROUNDDOWN(AD927*0.04-MIN(50000,AD927)*0.02,-2)))</f>
        <v/>
      </c>
      <c r="AF927" s="19">
        <f>AC927+AE927+Y927</f>
        <v/>
      </c>
      <c r="AG927" s="19">
        <f>MIN(650000,MAX(0,$B927))</f>
        <v/>
      </c>
      <c r="AH927" s="19">
        <f>$B927-AG927</f>
        <v/>
      </c>
      <c r="AI927" s="19">
        <f>MIN(670000,ROUNDDOWN(MAX(0,AH927-430000)*0.0751+47600,0))+MIN(260000,ROUNDDOWN(MAX(0,AH927-430000)*0.028+17600,0))+MIN(30000,ROUNDDOWN(MAX(0,AH927-430000)*0.0027+1873,0))+IF("いいえ"="はい",MIN(170000,ROUNDDOWN(MAX(0,AH927-430000)*0.0243+17800,0)),0)</f>
        <v/>
      </c>
      <c r="AJ927" s="19">
        <f>IF(""="",215040+AI927,"")</f>
        <v/>
      </c>
      <c r="AK927" s="19">
        <f>IF(AH927&gt;23500000,NA(),IF(AH927&lt;=4890000,1040000,IF(AH927&lt;=6550000,670000,620000)))</f>
        <v/>
      </c>
      <c r="AL927" s="19">
        <f>MAX(0,ROUNDDOWN(AH927-AJ927-AK927-0,-3))</f>
        <v/>
      </c>
      <c r="AM927" s="19">
        <f>IF(AL927&lt;=0,0,ROUNDDOWN((AL927*LOOKUP(AL927,{0,1950001,3300001,6950001,9000001,18000001,40000001},{0.05,0.1,0.2,0.23,0.33,0.4,0.45})-LOOKUP(AL927,{0,1950001,3300001,6950001,9000001,18000001,40000001},{0,97500,427500,636000,1536000,2796000,4796000}))*1.021,-2))</f>
        <v/>
      </c>
      <c r="AN927" s="19">
        <f>MAX(0,ROUNDDOWN(AH927-AJ927-430000-0,-3))</f>
        <v/>
      </c>
      <c r="AO927" s="19">
        <f>IF(AH927&lt;=450000,0,MAX(0,ROUNDDOWN(AN927*0.06-MIN(50000,AN927)*0.03,-2))+MAX(0,ROUNDDOWN(AN927*0.04-MIN(50000,AN927)*0.02,-2)))</f>
        <v/>
      </c>
      <c r="AP927" s="19">
        <f>AM927+AO927+AI927</f>
        <v/>
      </c>
      <c r="AQ927" s="19">
        <f>MIN(750000,MAX(0,$B927))</f>
        <v/>
      </c>
      <c r="AR927" s="19">
        <f>$B927-AQ927</f>
        <v/>
      </c>
      <c r="AS927" s="19">
        <f>MIN(670000,ROUNDDOWN(MAX(0,AR927-430000)*0.0751+47600,0))+MIN(260000,ROUNDDOWN(MAX(0,AR927-430000)*0.028+17600,0))+MIN(30000,ROUNDDOWN(MAX(0,AR927-430000)*0.0027+1873,0))+IF("いいえ"="はい",MIN(170000,ROUNDDOWN(MAX(0,AR927-430000)*0.0243+17800,0)),0)</f>
        <v/>
      </c>
      <c r="AT927" s="19">
        <f>IF(""="",215040+AS927,"")</f>
        <v/>
      </c>
      <c r="AU927" s="19">
        <f>IF(AR927&gt;23500000,NA(),IF(AR927&lt;=4890000,1040000,IF(AR927&lt;=6550000,670000,620000)))</f>
        <v/>
      </c>
      <c r="AV927" s="19">
        <f>MAX(0,ROUNDDOWN(AR927-AT927-AU927-0,-3))</f>
        <v/>
      </c>
      <c r="AW927" s="19">
        <f>IF(AV927&lt;=0,0,ROUNDDOWN((AV927*LOOKUP(AV927,{0,1950001,3300001,6950001,9000001,18000001,40000001},{0.05,0.1,0.2,0.23,0.33,0.4,0.45})-LOOKUP(AV927,{0,1950001,3300001,6950001,9000001,18000001,40000001},{0,97500,427500,636000,1536000,2796000,4796000}))*1.021,-2))</f>
        <v/>
      </c>
      <c r="AX927" s="19">
        <f>MAX(0,ROUNDDOWN(AR927-AT927-430000-0,-3))</f>
        <v/>
      </c>
      <c r="AY927" s="19">
        <f>IF(AR927&lt;=450000,0,MAX(0,ROUNDDOWN(AX927*0.06-MIN(50000,AX927)*0.03,-2))+MAX(0,ROUNDDOWN(AX927*0.04-MIN(50000,AX927)*0.02,-2)))</f>
        <v/>
      </c>
      <c r="AZ927" s="19">
        <f>AW927+AY927+AS927</f>
        <v/>
      </c>
    </row>
    <row r="928">
      <c r="A928" t="inlineStr">
        <is>
          <t>1万円刻み</t>
        </is>
      </c>
      <c r="B928" s="19">
        <f>'3_1万円刻み'!$A$911</f>
        <v/>
      </c>
      <c r="C928" s="19">
        <f>MIN(0,MAX(0,$B928))</f>
        <v/>
      </c>
      <c r="D928" s="19">
        <f>$B928-C928</f>
        <v/>
      </c>
      <c r="E928" s="19">
        <f>MIN(670000,ROUNDDOWN(MAX(0,D928-430000)*0.0751+47600,0))+MIN(260000,ROUNDDOWN(MAX(0,D928-430000)*0.028+17600,0))+MIN(30000,ROUNDDOWN(MAX(0,D928-430000)*0.0027+1873,0))+IF("いいえ"="はい",MIN(170000,ROUNDDOWN(MAX(0,D928-430000)*0.0243+17800,0)),0)</f>
        <v/>
      </c>
      <c r="F928" s="19">
        <f>IF(""="",215040+E928,"")</f>
        <v/>
      </c>
      <c r="G928" s="19">
        <f>IF(D928&gt;23500000,NA(),IF(D928&lt;=4890000,1040000,IF(D928&lt;=6550000,670000,620000)))</f>
        <v/>
      </c>
      <c r="H928" s="19">
        <f>MAX(0,ROUNDDOWN(D928-F928-G928-0,-3))</f>
        <v/>
      </c>
      <c r="I928" s="19">
        <f>IF(H928&lt;=0,0,ROUNDDOWN((H928*LOOKUP(H928,{0,1950001,3300001,6950001,9000001,18000001,40000001},{0.05,0.1,0.2,0.23,0.33,0.4,0.45})-LOOKUP(H928,{0,1950001,3300001,6950001,9000001,18000001,40000001},{0,97500,427500,636000,1536000,2796000,4796000}))*1.021,-2))</f>
        <v/>
      </c>
      <c r="J928" s="19">
        <f>MAX(0,ROUNDDOWN(D928-F928-430000-0,-3))</f>
        <v/>
      </c>
      <c r="K928" s="19">
        <f>IF(D928&lt;=450000,0,MAX(0,ROUNDDOWN(J928*0.06-MIN(50000,J928)*0.03,-2))+MAX(0,ROUNDDOWN(J928*0.04-MIN(50000,J928)*0.02,-2)))</f>
        <v/>
      </c>
      <c r="L928" s="19">
        <f>I928+K928+E928</f>
        <v/>
      </c>
      <c r="M928" s="19">
        <f>MIN(100000,MAX(0,$B928))</f>
        <v/>
      </c>
      <c r="N928" s="19">
        <f>$B928-M928</f>
        <v/>
      </c>
      <c r="O928" s="19">
        <f>MIN(670000,ROUNDDOWN(MAX(0,N928-430000)*0.0751+47600,0))+MIN(260000,ROUNDDOWN(MAX(0,N928-430000)*0.028+17600,0))+MIN(30000,ROUNDDOWN(MAX(0,N928-430000)*0.0027+1873,0))+IF("いいえ"="はい",MIN(170000,ROUNDDOWN(MAX(0,N928-430000)*0.0243+17800,0)),0)</f>
        <v/>
      </c>
      <c r="P928" s="19">
        <f>IF(""="",215040+O928,"")</f>
        <v/>
      </c>
      <c r="Q928" s="19">
        <f>IF(N928&gt;23500000,NA(),IF(N928&lt;=4890000,1040000,IF(N928&lt;=6550000,670000,620000)))</f>
        <v/>
      </c>
      <c r="R928" s="19">
        <f>MAX(0,ROUNDDOWN(N928-P928-Q928-0,-3))</f>
        <v/>
      </c>
      <c r="S928" s="19">
        <f>IF(R928&lt;=0,0,ROUNDDOWN((R928*LOOKUP(R928,{0,1950001,3300001,6950001,9000001,18000001,40000001},{0.05,0.1,0.2,0.23,0.33,0.4,0.45})-LOOKUP(R928,{0,1950001,3300001,6950001,9000001,18000001,40000001},{0,97500,427500,636000,1536000,2796000,4796000}))*1.021,-2))</f>
        <v/>
      </c>
      <c r="T928" s="19">
        <f>MAX(0,ROUNDDOWN(N928-P928-430000-0,-3))</f>
        <v/>
      </c>
      <c r="U928" s="19">
        <f>IF(N928&lt;=450000,0,MAX(0,ROUNDDOWN(T928*0.06-MIN(50000,T928)*0.03,-2))+MAX(0,ROUNDDOWN(T928*0.04-MIN(50000,T928)*0.02,-2)))</f>
        <v/>
      </c>
      <c r="V928" s="19">
        <f>S928+U928+O928</f>
        <v/>
      </c>
      <c r="W928" s="19">
        <f>MIN(550000,MAX(0,$B928))</f>
        <v/>
      </c>
      <c r="X928" s="19">
        <f>$B928-W928</f>
        <v/>
      </c>
      <c r="Y928" s="19">
        <f>MIN(670000,ROUNDDOWN(MAX(0,X928-430000)*0.0751+47600,0))+MIN(260000,ROUNDDOWN(MAX(0,X928-430000)*0.028+17600,0))+MIN(30000,ROUNDDOWN(MAX(0,X928-430000)*0.0027+1873,0))+IF("いいえ"="はい",MIN(170000,ROUNDDOWN(MAX(0,X928-430000)*0.0243+17800,0)),0)</f>
        <v/>
      </c>
      <c r="Z928" s="19">
        <f>IF(""="",215040+Y928,"")</f>
        <v/>
      </c>
      <c r="AA928" s="19">
        <f>IF(X928&gt;23500000,NA(),IF(X928&lt;=4890000,1040000,IF(X928&lt;=6550000,670000,620000)))</f>
        <v/>
      </c>
      <c r="AB928" s="19">
        <f>MAX(0,ROUNDDOWN(X928-Z928-AA928-0,-3))</f>
        <v/>
      </c>
      <c r="AC928" s="19">
        <f>IF(AB928&lt;=0,0,ROUNDDOWN((AB928*LOOKUP(AB928,{0,1950001,3300001,6950001,9000001,18000001,40000001},{0.05,0.1,0.2,0.23,0.33,0.4,0.45})-LOOKUP(AB928,{0,1950001,3300001,6950001,9000001,18000001,40000001},{0,97500,427500,636000,1536000,2796000,4796000}))*1.021,-2))</f>
        <v/>
      </c>
      <c r="AD928" s="19">
        <f>MAX(0,ROUNDDOWN(X928-Z928-430000-0,-3))</f>
        <v/>
      </c>
      <c r="AE928" s="19">
        <f>IF(X928&lt;=450000,0,MAX(0,ROUNDDOWN(AD928*0.06-MIN(50000,AD928)*0.03,-2))+MAX(0,ROUNDDOWN(AD928*0.04-MIN(50000,AD928)*0.02,-2)))</f>
        <v/>
      </c>
      <c r="AF928" s="19">
        <f>AC928+AE928+Y928</f>
        <v/>
      </c>
      <c r="AG928" s="19">
        <f>MIN(650000,MAX(0,$B928))</f>
        <v/>
      </c>
      <c r="AH928" s="19">
        <f>$B928-AG928</f>
        <v/>
      </c>
      <c r="AI928" s="19">
        <f>MIN(670000,ROUNDDOWN(MAX(0,AH928-430000)*0.0751+47600,0))+MIN(260000,ROUNDDOWN(MAX(0,AH928-430000)*0.028+17600,0))+MIN(30000,ROUNDDOWN(MAX(0,AH928-430000)*0.0027+1873,0))+IF("いいえ"="はい",MIN(170000,ROUNDDOWN(MAX(0,AH928-430000)*0.0243+17800,0)),0)</f>
        <v/>
      </c>
      <c r="AJ928" s="19">
        <f>IF(""="",215040+AI928,"")</f>
        <v/>
      </c>
      <c r="AK928" s="19">
        <f>IF(AH928&gt;23500000,NA(),IF(AH928&lt;=4890000,1040000,IF(AH928&lt;=6550000,670000,620000)))</f>
        <v/>
      </c>
      <c r="AL928" s="19">
        <f>MAX(0,ROUNDDOWN(AH928-AJ928-AK928-0,-3))</f>
        <v/>
      </c>
      <c r="AM928" s="19">
        <f>IF(AL928&lt;=0,0,ROUNDDOWN((AL928*LOOKUP(AL928,{0,1950001,3300001,6950001,9000001,18000001,40000001},{0.05,0.1,0.2,0.23,0.33,0.4,0.45})-LOOKUP(AL928,{0,1950001,3300001,6950001,9000001,18000001,40000001},{0,97500,427500,636000,1536000,2796000,4796000}))*1.021,-2))</f>
        <v/>
      </c>
      <c r="AN928" s="19">
        <f>MAX(0,ROUNDDOWN(AH928-AJ928-430000-0,-3))</f>
        <v/>
      </c>
      <c r="AO928" s="19">
        <f>IF(AH928&lt;=450000,0,MAX(0,ROUNDDOWN(AN928*0.06-MIN(50000,AN928)*0.03,-2))+MAX(0,ROUNDDOWN(AN928*0.04-MIN(50000,AN928)*0.02,-2)))</f>
        <v/>
      </c>
      <c r="AP928" s="19">
        <f>AM928+AO928+AI928</f>
        <v/>
      </c>
      <c r="AQ928" s="19">
        <f>MIN(750000,MAX(0,$B928))</f>
        <v/>
      </c>
      <c r="AR928" s="19">
        <f>$B928-AQ928</f>
        <v/>
      </c>
      <c r="AS928" s="19">
        <f>MIN(670000,ROUNDDOWN(MAX(0,AR928-430000)*0.0751+47600,0))+MIN(260000,ROUNDDOWN(MAX(0,AR928-430000)*0.028+17600,0))+MIN(30000,ROUNDDOWN(MAX(0,AR928-430000)*0.0027+1873,0))+IF("いいえ"="はい",MIN(170000,ROUNDDOWN(MAX(0,AR928-430000)*0.0243+17800,0)),0)</f>
        <v/>
      </c>
      <c r="AT928" s="19">
        <f>IF(""="",215040+AS928,"")</f>
        <v/>
      </c>
      <c r="AU928" s="19">
        <f>IF(AR928&gt;23500000,NA(),IF(AR928&lt;=4890000,1040000,IF(AR928&lt;=6550000,670000,620000)))</f>
        <v/>
      </c>
      <c r="AV928" s="19">
        <f>MAX(0,ROUNDDOWN(AR928-AT928-AU928-0,-3))</f>
        <v/>
      </c>
      <c r="AW928" s="19">
        <f>IF(AV928&lt;=0,0,ROUNDDOWN((AV928*LOOKUP(AV928,{0,1950001,3300001,6950001,9000001,18000001,40000001},{0.05,0.1,0.2,0.23,0.33,0.4,0.45})-LOOKUP(AV928,{0,1950001,3300001,6950001,9000001,18000001,40000001},{0,97500,427500,636000,1536000,2796000,4796000}))*1.021,-2))</f>
        <v/>
      </c>
      <c r="AX928" s="19">
        <f>MAX(0,ROUNDDOWN(AR928-AT928-430000-0,-3))</f>
        <v/>
      </c>
      <c r="AY928" s="19">
        <f>IF(AR928&lt;=450000,0,MAX(0,ROUNDDOWN(AX928*0.06-MIN(50000,AX928)*0.03,-2))+MAX(0,ROUNDDOWN(AX928*0.04-MIN(50000,AX928)*0.02,-2)))</f>
        <v/>
      </c>
      <c r="AZ928" s="19">
        <f>AW928+AY928+AS928</f>
        <v/>
      </c>
    </row>
    <row r="929">
      <c r="A929" t="inlineStr">
        <is>
          <t>1万円刻み</t>
        </is>
      </c>
      <c r="B929" s="19">
        <f>'3_1万円刻み'!$A$912</f>
        <v/>
      </c>
      <c r="C929" s="19">
        <f>MIN(0,MAX(0,$B929))</f>
        <v/>
      </c>
      <c r="D929" s="19">
        <f>$B929-C929</f>
        <v/>
      </c>
      <c r="E929" s="19">
        <f>MIN(670000,ROUNDDOWN(MAX(0,D929-430000)*0.0751+47600,0))+MIN(260000,ROUNDDOWN(MAX(0,D929-430000)*0.028+17600,0))+MIN(30000,ROUNDDOWN(MAX(0,D929-430000)*0.0027+1873,0))+IF("いいえ"="はい",MIN(170000,ROUNDDOWN(MAX(0,D929-430000)*0.0243+17800,0)),0)</f>
        <v/>
      </c>
      <c r="F929" s="19">
        <f>IF(""="",215040+E929,"")</f>
        <v/>
      </c>
      <c r="G929" s="19">
        <f>IF(D929&gt;23500000,NA(),IF(D929&lt;=4890000,1040000,IF(D929&lt;=6550000,670000,620000)))</f>
        <v/>
      </c>
      <c r="H929" s="19">
        <f>MAX(0,ROUNDDOWN(D929-F929-G929-0,-3))</f>
        <v/>
      </c>
      <c r="I929" s="19">
        <f>IF(H929&lt;=0,0,ROUNDDOWN((H929*LOOKUP(H929,{0,1950001,3300001,6950001,9000001,18000001,40000001},{0.05,0.1,0.2,0.23,0.33,0.4,0.45})-LOOKUP(H929,{0,1950001,3300001,6950001,9000001,18000001,40000001},{0,97500,427500,636000,1536000,2796000,4796000}))*1.021,-2))</f>
        <v/>
      </c>
      <c r="J929" s="19">
        <f>MAX(0,ROUNDDOWN(D929-F929-430000-0,-3))</f>
        <v/>
      </c>
      <c r="K929" s="19">
        <f>IF(D929&lt;=450000,0,MAX(0,ROUNDDOWN(J929*0.06-MIN(50000,J929)*0.03,-2))+MAX(0,ROUNDDOWN(J929*0.04-MIN(50000,J929)*0.02,-2)))</f>
        <v/>
      </c>
      <c r="L929" s="19">
        <f>I929+K929+E929</f>
        <v/>
      </c>
      <c r="M929" s="19">
        <f>MIN(100000,MAX(0,$B929))</f>
        <v/>
      </c>
      <c r="N929" s="19">
        <f>$B929-M929</f>
        <v/>
      </c>
      <c r="O929" s="19">
        <f>MIN(670000,ROUNDDOWN(MAX(0,N929-430000)*0.0751+47600,0))+MIN(260000,ROUNDDOWN(MAX(0,N929-430000)*0.028+17600,0))+MIN(30000,ROUNDDOWN(MAX(0,N929-430000)*0.0027+1873,0))+IF("いいえ"="はい",MIN(170000,ROUNDDOWN(MAX(0,N929-430000)*0.0243+17800,0)),0)</f>
        <v/>
      </c>
      <c r="P929" s="19">
        <f>IF(""="",215040+O929,"")</f>
        <v/>
      </c>
      <c r="Q929" s="19">
        <f>IF(N929&gt;23500000,NA(),IF(N929&lt;=4890000,1040000,IF(N929&lt;=6550000,670000,620000)))</f>
        <v/>
      </c>
      <c r="R929" s="19">
        <f>MAX(0,ROUNDDOWN(N929-P929-Q929-0,-3))</f>
        <v/>
      </c>
      <c r="S929" s="19">
        <f>IF(R929&lt;=0,0,ROUNDDOWN((R929*LOOKUP(R929,{0,1950001,3300001,6950001,9000001,18000001,40000001},{0.05,0.1,0.2,0.23,0.33,0.4,0.45})-LOOKUP(R929,{0,1950001,3300001,6950001,9000001,18000001,40000001},{0,97500,427500,636000,1536000,2796000,4796000}))*1.021,-2))</f>
        <v/>
      </c>
      <c r="T929" s="19">
        <f>MAX(0,ROUNDDOWN(N929-P929-430000-0,-3))</f>
        <v/>
      </c>
      <c r="U929" s="19">
        <f>IF(N929&lt;=450000,0,MAX(0,ROUNDDOWN(T929*0.06-MIN(50000,T929)*0.03,-2))+MAX(0,ROUNDDOWN(T929*0.04-MIN(50000,T929)*0.02,-2)))</f>
        <v/>
      </c>
      <c r="V929" s="19">
        <f>S929+U929+O929</f>
        <v/>
      </c>
      <c r="W929" s="19">
        <f>MIN(550000,MAX(0,$B929))</f>
        <v/>
      </c>
      <c r="X929" s="19">
        <f>$B929-W929</f>
        <v/>
      </c>
      <c r="Y929" s="19">
        <f>MIN(670000,ROUNDDOWN(MAX(0,X929-430000)*0.0751+47600,0))+MIN(260000,ROUNDDOWN(MAX(0,X929-430000)*0.028+17600,0))+MIN(30000,ROUNDDOWN(MAX(0,X929-430000)*0.0027+1873,0))+IF("いいえ"="はい",MIN(170000,ROUNDDOWN(MAX(0,X929-430000)*0.0243+17800,0)),0)</f>
        <v/>
      </c>
      <c r="Z929" s="19">
        <f>IF(""="",215040+Y929,"")</f>
        <v/>
      </c>
      <c r="AA929" s="19">
        <f>IF(X929&gt;23500000,NA(),IF(X929&lt;=4890000,1040000,IF(X929&lt;=6550000,670000,620000)))</f>
        <v/>
      </c>
      <c r="AB929" s="19">
        <f>MAX(0,ROUNDDOWN(X929-Z929-AA929-0,-3))</f>
        <v/>
      </c>
      <c r="AC929" s="19">
        <f>IF(AB929&lt;=0,0,ROUNDDOWN((AB929*LOOKUP(AB929,{0,1950001,3300001,6950001,9000001,18000001,40000001},{0.05,0.1,0.2,0.23,0.33,0.4,0.45})-LOOKUP(AB929,{0,1950001,3300001,6950001,9000001,18000001,40000001},{0,97500,427500,636000,1536000,2796000,4796000}))*1.021,-2))</f>
        <v/>
      </c>
      <c r="AD929" s="19">
        <f>MAX(0,ROUNDDOWN(X929-Z929-430000-0,-3))</f>
        <v/>
      </c>
      <c r="AE929" s="19">
        <f>IF(X929&lt;=450000,0,MAX(0,ROUNDDOWN(AD929*0.06-MIN(50000,AD929)*0.03,-2))+MAX(0,ROUNDDOWN(AD929*0.04-MIN(50000,AD929)*0.02,-2)))</f>
        <v/>
      </c>
      <c r="AF929" s="19">
        <f>AC929+AE929+Y929</f>
        <v/>
      </c>
      <c r="AG929" s="19">
        <f>MIN(650000,MAX(0,$B929))</f>
        <v/>
      </c>
      <c r="AH929" s="19">
        <f>$B929-AG929</f>
        <v/>
      </c>
      <c r="AI929" s="19">
        <f>MIN(670000,ROUNDDOWN(MAX(0,AH929-430000)*0.0751+47600,0))+MIN(260000,ROUNDDOWN(MAX(0,AH929-430000)*0.028+17600,0))+MIN(30000,ROUNDDOWN(MAX(0,AH929-430000)*0.0027+1873,0))+IF("いいえ"="はい",MIN(170000,ROUNDDOWN(MAX(0,AH929-430000)*0.0243+17800,0)),0)</f>
        <v/>
      </c>
      <c r="AJ929" s="19">
        <f>IF(""="",215040+AI929,"")</f>
        <v/>
      </c>
      <c r="AK929" s="19">
        <f>IF(AH929&gt;23500000,NA(),IF(AH929&lt;=4890000,1040000,IF(AH929&lt;=6550000,670000,620000)))</f>
        <v/>
      </c>
      <c r="AL929" s="19">
        <f>MAX(0,ROUNDDOWN(AH929-AJ929-AK929-0,-3))</f>
        <v/>
      </c>
      <c r="AM929" s="19">
        <f>IF(AL929&lt;=0,0,ROUNDDOWN((AL929*LOOKUP(AL929,{0,1950001,3300001,6950001,9000001,18000001,40000001},{0.05,0.1,0.2,0.23,0.33,0.4,0.45})-LOOKUP(AL929,{0,1950001,3300001,6950001,9000001,18000001,40000001},{0,97500,427500,636000,1536000,2796000,4796000}))*1.021,-2))</f>
        <v/>
      </c>
      <c r="AN929" s="19">
        <f>MAX(0,ROUNDDOWN(AH929-AJ929-430000-0,-3))</f>
        <v/>
      </c>
      <c r="AO929" s="19">
        <f>IF(AH929&lt;=450000,0,MAX(0,ROUNDDOWN(AN929*0.06-MIN(50000,AN929)*0.03,-2))+MAX(0,ROUNDDOWN(AN929*0.04-MIN(50000,AN929)*0.02,-2)))</f>
        <v/>
      </c>
      <c r="AP929" s="19">
        <f>AM929+AO929+AI929</f>
        <v/>
      </c>
      <c r="AQ929" s="19">
        <f>MIN(750000,MAX(0,$B929))</f>
        <v/>
      </c>
      <c r="AR929" s="19">
        <f>$B929-AQ929</f>
        <v/>
      </c>
      <c r="AS929" s="19">
        <f>MIN(670000,ROUNDDOWN(MAX(0,AR929-430000)*0.0751+47600,0))+MIN(260000,ROUNDDOWN(MAX(0,AR929-430000)*0.028+17600,0))+MIN(30000,ROUNDDOWN(MAX(0,AR929-430000)*0.0027+1873,0))+IF("いいえ"="はい",MIN(170000,ROUNDDOWN(MAX(0,AR929-430000)*0.0243+17800,0)),0)</f>
        <v/>
      </c>
      <c r="AT929" s="19">
        <f>IF(""="",215040+AS929,"")</f>
        <v/>
      </c>
      <c r="AU929" s="19">
        <f>IF(AR929&gt;23500000,NA(),IF(AR929&lt;=4890000,1040000,IF(AR929&lt;=6550000,670000,620000)))</f>
        <v/>
      </c>
      <c r="AV929" s="19">
        <f>MAX(0,ROUNDDOWN(AR929-AT929-AU929-0,-3))</f>
        <v/>
      </c>
      <c r="AW929" s="19">
        <f>IF(AV929&lt;=0,0,ROUNDDOWN((AV929*LOOKUP(AV929,{0,1950001,3300001,6950001,9000001,18000001,40000001},{0.05,0.1,0.2,0.23,0.33,0.4,0.45})-LOOKUP(AV929,{0,1950001,3300001,6950001,9000001,18000001,40000001},{0,97500,427500,636000,1536000,2796000,4796000}))*1.021,-2))</f>
        <v/>
      </c>
      <c r="AX929" s="19">
        <f>MAX(0,ROUNDDOWN(AR929-AT929-430000-0,-3))</f>
        <v/>
      </c>
      <c r="AY929" s="19">
        <f>IF(AR929&lt;=450000,0,MAX(0,ROUNDDOWN(AX929*0.06-MIN(50000,AX929)*0.03,-2))+MAX(0,ROUNDDOWN(AX929*0.04-MIN(50000,AX929)*0.02,-2)))</f>
        <v/>
      </c>
      <c r="AZ929" s="19">
        <f>AW929+AY929+AS929</f>
        <v/>
      </c>
    </row>
    <row r="930">
      <c r="A930" t="inlineStr">
        <is>
          <t>1万円刻み</t>
        </is>
      </c>
      <c r="B930" s="19">
        <f>'3_1万円刻み'!$A$913</f>
        <v/>
      </c>
      <c r="C930" s="19">
        <f>MIN(0,MAX(0,$B930))</f>
        <v/>
      </c>
      <c r="D930" s="19">
        <f>$B930-C930</f>
        <v/>
      </c>
      <c r="E930" s="19">
        <f>MIN(670000,ROUNDDOWN(MAX(0,D930-430000)*0.0751+47600,0))+MIN(260000,ROUNDDOWN(MAX(0,D930-430000)*0.028+17600,0))+MIN(30000,ROUNDDOWN(MAX(0,D930-430000)*0.0027+1873,0))+IF("いいえ"="はい",MIN(170000,ROUNDDOWN(MAX(0,D930-430000)*0.0243+17800,0)),0)</f>
        <v/>
      </c>
      <c r="F930" s="19">
        <f>IF(""="",215040+E930,"")</f>
        <v/>
      </c>
      <c r="G930" s="19">
        <f>IF(D930&gt;23500000,NA(),IF(D930&lt;=4890000,1040000,IF(D930&lt;=6550000,670000,620000)))</f>
        <v/>
      </c>
      <c r="H930" s="19">
        <f>MAX(0,ROUNDDOWN(D930-F930-G930-0,-3))</f>
        <v/>
      </c>
      <c r="I930" s="19">
        <f>IF(H930&lt;=0,0,ROUNDDOWN((H930*LOOKUP(H930,{0,1950001,3300001,6950001,9000001,18000001,40000001},{0.05,0.1,0.2,0.23,0.33,0.4,0.45})-LOOKUP(H930,{0,1950001,3300001,6950001,9000001,18000001,40000001},{0,97500,427500,636000,1536000,2796000,4796000}))*1.021,-2))</f>
        <v/>
      </c>
      <c r="J930" s="19">
        <f>MAX(0,ROUNDDOWN(D930-F930-430000-0,-3))</f>
        <v/>
      </c>
      <c r="K930" s="19">
        <f>IF(D930&lt;=450000,0,MAX(0,ROUNDDOWN(J930*0.06-MIN(50000,J930)*0.03,-2))+MAX(0,ROUNDDOWN(J930*0.04-MIN(50000,J930)*0.02,-2)))</f>
        <v/>
      </c>
      <c r="L930" s="19">
        <f>I930+K930+E930</f>
        <v/>
      </c>
      <c r="M930" s="19">
        <f>MIN(100000,MAX(0,$B930))</f>
        <v/>
      </c>
      <c r="N930" s="19">
        <f>$B930-M930</f>
        <v/>
      </c>
      <c r="O930" s="19">
        <f>MIN(670000,ROUNDDOWN(MAX(0,N930-430000)*0.0751+47600,0))+MIN(260000,ROUNDDOWN(MAX(0,N930-430000)*0.028+17600,0))+MIN(30000,ROUNDDOWN(MAX(0,N930-430000)*0.0027+1873,0))+IF("いいえ"="はい",MIN(170000,ROUNDDOWN(MAX(0,N930-430000)*0.0243+17800,0)),0)</f>
        <v/>
      </c>
      <c r="P930" s="19">
        <f>IF(""="",215040+O930,"")</f>
        <v/>
      </c>
      <c r="Q930" s="19">
        <f>IF(N930&gt;23500000,NA(),IF(N930&lt;=4890000,1040000,IF(N930&lt;=6550000,670000,620000)))</f>
        <v/>
      </c>
      <c r="R930" s="19">
        <f>MAX(0,ROUNDDOWN(N930-P930-Q930-0,-3))</f>
        <v/>
      </c>
      <c r="S930" s="19">
        <f>IF(R930&lt;=0,0,ROUNDDOWN((R930*LOOKUP(R930,{0,1950001,3300001,6950001,9000001,18000001,40000001},{0.05,0.1,0.2,0.23,0.33,0.4,0.45})-LOOKUP(R930,{0,1950001,3300001,6950001,9000001,18000001,40000001},{0,97500,427500,636000,1536000,2796000,4796000}))*1.021,-2))</f>
        <v/>
      </c>
      <c r="T930" s="19">
        <f>MAX(0,ROUNDDOWN(N930-P930-430000-0,-3))</f>
        <v/>
      </c>
      <c r="U930" s="19">
        <f>IF(N930&lt;=450000,0,MAX(0,ROUNDDOWN(T930*0.06-MIN(50000,T930)*0.03,-2))+MAX(0,ROUNDDOWN(T930*0.04-MIN(50000,T930)*0.02,-2)))</f>
        <v/>
      </c>
      <c r="V930" s="19">
        <f>S930+U930+O930</f>
        <v/>
      </c>
      <c r="W930" s="19">
        <f>MIN(550000,MAX(0,$B930))</f>
        <v/>
      </c>
      <c r="X930" s="19">
        <f>$B930-W930</f>
        <v/>
      </c>
      <c r="Y930" s="19">
        <f>MIN(670000,ROUNDDOWN(MAX(0,X930-430000)*0.0751+47600,0))+MIN(260000,ROUNDDOWN(MAX(0,X930-430000)*0.028+17600,0))+MIN(30000,ROUNDDOWN(MAX(0,X930-430000)*0.0027+1873,0))+IF("いいえ"="はい",MIN(170000,ROUNDDOWN(MAX(0,X930-430000)*0.0243+17800,0)),0)</f>
        <v/>
      </c>
      <c r="Z930" s="19">
        <f>IF(""="",215040+Y930,"")</f>
        <v/>
      </c>
      <c r="AA930" s="19">
        <f>IF(X930&gt;23500000,NA(),IF(X930&lt;=4890000,1040000,IF(X930&lt;=6550000,670000,620000)))</f>
        <v/>
      </c>
      <c r="AB930" s="19">
        <f>MAX(0,ROUNDDOWN(X930-Z930-AA930-0,-3))</f>
        <v/>
      </c>
      <c r="AC930" s="19">
        <f>IF(AB930&lt;=0,0,ROUNDDOWN((AB930*LOOKUP(AB930,{0,1950001,3300001,6950001,9000001,18000001,40000001},{0.05,0.1,0.2,0.23,0.33,0.4,0.45})-LOOKUP(AB930,{0,1950001,3300001,6950001,9000001,18000001,40000001},{0,97500,427500,636000,1536000,2796000,4796000}))*1.021,-2))</f>
        <v/>
      </c>
      <c r="AD930" s="19">
        <f>MAX(0,ROUNDDOWN(X930-Z930-430000-0,-3))</f>
        <v/>
      </c>
      <c r="AE930" s="19">
        <f>IF(X930&lt;=450000,0,MAX(0,ROUNDDOWN(AD930*0.06-MIN(50000,AD930)*0.03,-2))+MAX(0,ROUNDDOWN(AD930*0.04-MIN(50000,AD930)*0.02,-2)))</f>
        <v/>
      </c>
      <c r="AF930" s="19">
        <f>AC930+AE930+Y930</f>
        <v/>
      </c>
      <c r="AG930" s="19">
        <f>MIN(650000,MAX(0,$B930))</f>
        <v/>
      </c>
      <c r="AH930" s="19">
        <f>$B930-AG930</f>
        <v/>
      </c>
      <c r="AI930" s="19">
        <f>MIN(670000,ROUNDDOWN(MAX(0,AH930-430000)*0.0751+47600,0))+MIN(260000,ROUNDDOWN(MAX(0,AH930-430000)*0.028+17600,0))+MIN(30000,ROUNDDOWN(MAX(0,AH930-430000)*0.0027+1873,0))+IF("いいえ"="はい",MIN(170000,ROUNDDOWN(MAX(0,AH930-430000)*0.0243+17800,0)),0)</f>
        <v/>
      </c>
      <c r="AJ930" s="19">
        <f>IF(""="",215040+AI930,"")</f>
        <v/>
      </c>
      <c r="AK930" s="19">
        <f>IF(AH930&gt;23500000,NA(),IF(AH930&lt;=4890000,1040000,IF(AH930&lt;=6550000,670000,620000)))</f>
        <v/>
      </c>
      <c r="AL930" s="19">
        <f>MAX(0,ROUNDDOWN(AH930-AJ930-AK930-0,-3))</f>
        <v/>
      </c>
      <c r="AM930" s="19">
        <f>IF(AL930&lt;=0,0,ROUNDDOWN((AL930*LOOKUP(AL930,{0,1950001,3300001,6950001,9000001,18000001,40000001},{0.05,0.1,0.2,0.23,0.33,0.4,0.45})-LOOKUP(AL930,{0,1950001,3300001,6950001,9000001,18000001,40000001},{0,97500,427500,636000,1536000,2796000,4796000}))*1.021,-2))</f>
        <v/>
      </c>
      <c r="AN930" s="19">
        <f>MAX(0,ROUNDDOWN(AH930-AJ930-430000-0,-3))</f>
        <v/>
      </c>
      <c r="AO930" s="19">
        <f>IF(AH930&lt;=450000,0,MAX(0,ROUNDDOWN(AN930*0.06-MIN(50000,AN930)*0.03,-2))+MAX(0,ROUNDDOWN(AN930*0.04-MIN(50000,AN930)*0.02,-2)))</f>
        <v/>
      </c>
      <c r="AP930" s="19">
        <f>AM930+AO930+AI930</f>
        <v/>
      </c>
      <c r="AQ930" s="19">
        <f>MIN(750000,MAX(0,$B930))</f>
        <v/>
      </c>
      <c r="AR930" s="19">
        <f>$B930-AQ930</f>
        <v/>
      </c>
      <c r="AS930" s="19">
        <f>MIN(670000,ROUNDDOWN(MAX(0,AR930-430000)*0.0751+47600,0))+MIN(260000,ROUNDDOWN(MAX(0,AR930-430000)*0.028+17600,0))+MIN(30000,ROUNDDOWN(MAX(0,AR930-430000)*0.0027+1873,0))+IF("いいえ"="はい",MIN(170000,ROUNDDOWN(MAX(0,AR930-430000)*0.0243+17800,0)),0)</f>
        <v/>
      </c>
      <c r="AT930" s="19">
        <f>IF(""="",215040+AS930,"")</f>
        <v/>
      </c>
      <c r="AU930" s="19">
        <f>IF(AR930&gt;23500000,NA(),IF(AR930&lt;=4890000,1040000,IF(AR930&lt;=6550000,670000,620000)))</f>
        <v/>
      </c>
      <c r="AV930" s="19">
        <f>MAX(0,ROUNDDOWN(AR930-AT930-AU930-0,-3))</f>
        <v/>
      </c>
      <c r="AW930" s="19">
        <f>IF(AV930&lt;=0,0,ROUNDDOWN((AV930*LOOKUP(AV930,{0,1950001,3300001,6950001,9000001,18000001,40000001},{0.05,0.1,0.2,0.23,0.33,0.4,0.45})-LOOKUP(AV930,{0,1950001,3300001,6950001,9000001,18000001,40000001},{0,97500,427500,636000,1536000,2796000,4796000}))*1.021,-2))</f>
        <v/>
      </c>
      <c r="AX930" s="19">
        <f>MAX(0,ROUNDDOWN(AR930-AT930-430000-0,-3))</f>
        <v/>
      </c>
      <c r="AY930" s="19">
        <f>IF(AR930&lt;=450000,0,MAX(0,ROUNDDOWN(AX930*0.06-MIN(50000,AX930)*0.03,-2))+MAX(0,ROUNDDOWN(AX930*0.04-MIN(50000,AX930)*0.02,-2)))</f>
        <v/>
      </c>
      <c r="AZ930" s="19">
        <f>AW930+AY930+AS930</f>
        <v/>
      </c>
    </row>
    <row r="931">
      <c r="A931" t="inlineStr">
        <is>
          <t>1万円刻み</t>
        </is>
      </c>
      <c r="B931" s="19">
        <f>'3_1万円刻み'!$A$914</f>
        <v/>
      </c>
      <c r="C931" s="19">
        <f>MIN(0,MAX(0,$B931))</f>
        <v/>
      </c>
      <c r="D931" s="19">
        <f>$B931-C931</f>
        <v/>
      </c>
      <c r="E931" s="19">
        <f>MIN(670000,ROUNDDOWN(MAX(0,D931-430000)*0.0751+47600,0))+MIN(260000,ROUNDDOWN(MAX(0,D931-430000)*0.028+17600,0))+MIN(30000,ROUNDDOWN(MAX(0,D931-430000)*0.0027+1873,0))+IF("いいえ"="はい",MIN(170000,ROUNDDOWN(MAX(0,D931-430000)*0.0243+17800,0)),0)</f>
        <v/>
      </c>
      <c r="F931" s="19">
        <f>IF(""="",215040+E931,"")</f>
        <v/>
      </c>
      <c r="G931" s="19">
        <f>IF(D931&gt;23500000,NA(),IF(D931&lt;=4890000,1040000,IF(D931&lt;=6550000,670000,620000)))</f>
        <v/>
      </c>
      <c r="H931" s="19">
        <f>MAX(0,ROUNDDOWN(D931-F931-G931-0,-3))</f>
        <v/>
      </c>
      <c r="I931" s="19">
        <f>IF(H931&lt;=0,0,ROUNDDOWN((H931*LOOKUP(H931,{0,1950001,3300001,6950001,9000001,18000001,40000001},{0.05,0.1,0.2,0.23,0.33,0.4,0.45})-LOOKUP(H931,{0,1950001,3300001,6950001,9000001,18000001,40000001},{0,97500,427500,636000,1536000,2796000,4796000}))*1.021,-2))</f>
        <v/>
      </c>
      <c r="J931" s="19">
        <f>MAX(0,ROUNDDOWN(D931-F931-430000-0,-3))</f>
        <v/>
      </c>
      <c r="K931" s="19">
        <f>IF(D931&lt;=450000,0,MAX(0,ROUNDDOWN(J931*0.06-MIN(50000,J931)*0.03,-2))+MAX(0,ROUNDDOWN(J931*0.04-MIN(50000,J931)*0.02,-2)))</f>
        <v/>
      </c>
      <c r="L931" s="19">
        <f>I931+K931+E931</f>
        <v/>
      </c>
      <c r="M931" s="19">
        <f>MIN(100000,MAX(0,$B931))</f>
        <v/>
      </c>
      <c r="N931" s="19">
        <f>$B931-M931</f>
        <v/>
      </c>
      <c r="O931" s="19">
        <f>MIN(670000,ROUNDDOWN(MAX(0,N931-430000)*0.0751+47600,0))+MIN(260000,ROUNDDOWN(MAX(0,N931-430000)*0.028+17600,0))+MIN(30000,ROUNDDOWN(MAX(0,N931-430000)*0.0027+1873,0))+IF("いいえ"="はい",MIN(170000,ROUNDDOWN(MAX(0,N931-430000)*0.0243+17800,0)),0)</f>
        <v/>
      </c>
      <c r="P931" s="19">
        <f>IF(""="",215040+O931,"")</f>
        <v/>
      </c>
      <c r="Q931" s="19">
        <f>IF(N931&gt;23500000,NA(),IF(N931&lt;=4890000,1040000,IF(N931&lt;=6550000,670000,620000)))</f>
        <v/>
      </c>
      <c r="R931" s="19">
        <f>MAX(0,ROUNDDOWN(N931-P931-Q931-0,-3))</f>
        <v/>
      </c>
      <c r="S931" s="19">
        <f>IF(R931&lt;=0,0,ROUNDDOWN((R931*LOOKUP(R931,{0,1950001,3300001,6950001,9000001,18000001,40000001},{0.05,0.1,0.2,0.23,0.33,0.4,0.45})-LOOKUP(R931,{0,1950001,3300001,6950001,9000001,18000001,40000001},{0,97500,427500,636000,1536000,2796000,4796000}))*1.021,-2))</f>
        <v/>
      </c>
      <c r="T931" s="19">
        <f>MAX(0,ROUNDDOWN(N931-P931-430000-0,-3))</f>
        <v/>
      </c>
      <c r="U931" s="19">
        <f>IF(N931&lt;=450000,0,MAX(0,ROUNDDOWN(T931*0.06-MIN(50000,T931)*0.03,-2))+MAX(0,ROUNDDOWN(T931*0.04-MIN(50000,T931)*0.02,-2)))</f>
        <v/>
      </c>
      <c r="V931" s="19">
        <f>S931+U931+O931</f>
        <v/>
      </c>
      <c r="W931" s="19">
        <f>MIN(550000,MAX(0,$B931))</f>
        <v/>
      </c>
      <c r="X931" s="19">
        <f>$B931-W931</f>
        <v/>
      </c>
      <c r="Y931" s="19">
        <f>MIN(670000,ROUNDDOWN(MAX(0,X931-430000)*0.0751+47600,0))+MIN(260000,ROUNDDOWN(MAX(0,X931-430000)*0.028+17600,0))+MIN(30000,ROUNDDOWN(MAX(0,X931-430000)*0.0027+1873,0))+IF("いいえ"="はい",MIN(170000,ROUNDDOWN(MAX(0,X931-430000)*0.0243+17800,0)),0)</f>
        <v/>
      </c>
      <c r="Z931" s="19">
        <f>IF(""="",215040+Y931,"")</f>
        <v/>
      </c>
      <c r="AA931" s="19">
        <f>IF(X931&gt;23500000,NA(),IF(X931&lt;=4890000,1040000,IF(X931&lt;=6550000,670000,620000)))</f>
        <v/>
      </c>
      <c r="AB931" s="19">
        <f>MAX(0,ROUNDDOWN(X931-Z931-AA931-0,-3))</f>
        <v/>
      </c>
      <c r="AC931" s="19">
        <f>IF(AB931&lt;=0,0,ROUNDDOWN((AB931*LOOKUP(AB931,{0,1950001,3300001,6950001,9000001,18000001,40000001},{0.05,0.1,0.2,0.23,0.33,0.4,0.45})-LOOKUP(AB931,{0,1950001,3300001,6950001,9000001,18000001,40000001},{0,97500,427500,636000,1536000,2796000,4796000}))*1.021,-2))</f>
        <v/>
      </c>
      <c r="AD931" s="19">
        <f>MAX(0,ROUNDDOWN(X931-Z931-430000-0,-3))</f>
        <v/>
      </c>
      <c r="AE931" s="19">
        <f>IF(X931&lt;=450000,0,MAX(0,ROUNDDOWN(AD931*0.06-MIN(50000,AD931)*0.03,-2))+MAX(0,ROUNDDOWN(AD931*0.04-MIN(50000,AD931)*0.02,-2)))</f>
        <v/>
      </c>
      <c r="AF931" s="19">
        <f>AC931+AE931+Y931</f>
        <v/>
      </c>
      <c r="AG931" s="19">
        <f>MIN(650000,MAX(0,$B931))</f>
        <v/>
      </c>
      <c r="AH931" s="19">
        <f>$B931-AG931</f>
        <v/>
      </c>
      <c r="AI931" s="19">
        <f>MIN(670000,ROUNDDOWN(MAX(0,AH931-430000)*0.0751+47600,0))+MIN(260000,ROUNDDOWN(MAX(0,AH931-430000)*0.028+17600,0))+MIN(30000,ROUNDDOWN(MAX(0,AH931-430000)*0.0027+1873,0))+IF("いいえ"="はい",MIN(170000,ROUNDDOWN(MAX(0,AH931-430000)*0.0243+17800,0)),0)</f>
        <v/>
      </c>
      <c r="AJ931" s="19">
        <f>IF(""="",215040+AI931,"")</f>
        <v/>
      </c>
      <c r="AK931" s="19">
        <f>IF(AH931&gt;23500000,NA(),IF(AH931&lt;=4890000,1040000,IF(AH931&lt;=6550000,670000,620000)))</f>
        <v/>
      </c>
      <c r="AL931" s="19">
        <f>MAX(0,ROUNDDOWN(AH931-AJ931-AK931-0,-3))</f>
        <v/>
      </c>
      <c r="AM931" s="19">
        <f>IF(AL931&lt;=0,0,ROUNDDOWN((AL931*LOOKUP(AL931,{0,1950001,3300001,6950001,9000001,18000001,40000001},{0.05,0.1,0.2,0.23,0.33,0.4,0.45})-LOOKUP(AL931,{0,1950001,3300001,6950001,9000001,18000001,40000001},{0,97500,427500,636000,1536000,2796000,4796000}))*1.021,-2))</f>
        <v/>
      </c>
      <c r="AN931" s="19">
        <f>MAX(0,ROUNDDOWN(AH931-AJ931-430000-0,-3))</f>
        <v/>
      </c>
      <c r="AO931" s="19">
        <f>IF(AH931&lt;=450000,0,MAX(0,ROUNDDOWN(AN931*0.06-MIN(50000,AN931)*0.03,-2))+MAX(0,ROUNDDOWN(AN931*0.04-MIN(50000,AN931)*0.02,-2)))</f>
        <v/>
      </c>
      <c r="AP931" s="19">
        <f>AM931+AO931+AI931</f>
        <v/>
      </c>
      <c r="AQ931" s="19">
        <f>MIN(750000,MAX(0,$B931))</f>
        <v/>
      </c>
      <c r="AR931" s="19">
        <f>$B931-AQ931</f>
        <v/>
      </c>
      <c r="AS931" s="19">
        <f>MIN(670000,ROUNDDOWN(MAX(0,AR931-430000)*0.0751+47600,0))+MIN(260000,ROUNDDOWN(MAX(0,AR931-430000)*0.028+17600,0))+MIN(30000,ROUNDDOWN(MAX(0,AR931-430000)*0.0027+1873,0))+IF("いいえ"="はい",MIN(170000,ROUNDDOWN(MAX(0,AR931-430000)*0.0243+17800,0)),0)</f>
        <v/>
      </c>
      <c r="AT931" s="19">
        <f>IF(""="",215040+AS931,"")</f>
        <v/>
      </c>
      <c r="AU931" s="19">
        <f>IF(AR931&gt;23500000,NA(),IF(AR931&lt;=4890000,1040000,IF(AR931&lt;=6550000,670000,620000)))</f>
        <v/>
      </c>
      <c r="AV931" s="19">
        <f>MAX(0,ROUNDDOWN(AR931-AT931-AU931-0,-3))</f>
        <v/>
      </c>
      <c r="AW931" s="19">
        <f>IF(AV931&lt;=0,0,ROUNDDOWN((AV931*LOOKUP(AV931,{0,1950001,3300001,6950001,9000001,18000001,40000001},{0.05,0.1,0.2,0.23,0.33,0.4,0.45})-LOOKUP(AV931,{0,1950001,3300001,6950001,9000001,18000001,40000001},{0,97500,427500,636000,1536000,2796000,4796000}))*1.021,-2))</f>
        <v/>
      </c>
      <c r="AX931" s="19">
        <f>MAX(0,ROUNDDOWN(AR931-AT931-430000-0,-3))</f>
        <v/>
      </c>
      <c r="AY931" s="19">
        <f>IF(AR931&lt;=450000,0,MAX(0,ROUNDDOWN(AX931*0.06-MIN(50000,AX931)*0.03,-2))+MAX(0,ROUNDDOWN(AX931*0.04-MIN(50000,AX931)*0.02,-2)))</f>
        <v/>
      </c>
      <c r="AZ931" s="19">
        <f>AW931+AY931+AS931</f>
        <v/>
      </c>
    </row>
    <row r="932">
      <c r="A932" t="inlineStr">
        <is>
          <t>1万円刻み</t>
        </is>
      </c>
      <c r="B932" s="19">
        <f>'3_1万円刻み'!$A$915</f>
        <v/>
      </c>
      <c r="C932" s="19">
        <f>MIN(0,MAX(0,$B932))</f>
        <v/>
      </c>
      <c r="D932" s="19">
        <f>$B932-C932</f>
        <v/>
      </c>
      <c r="E932" s="19">
        <f>MIN(670000,ROUNDDOWN(MAX(0,D932-430000)*0.0751+47600,0))+MIN(260000,ROUNDDOWN(MAX(0,D932-430000)*0.028+17600,0))+MIN(30000,ROUNDDOWN(MAX(0,D932-430000)*0.0027+1873,0))+IF("いいえ"="はい",MIN(170000,ROUNDDOWN(MAX(0,D932-430000)*0.0243+17800,0)),0)</f>
        <v/>
      </c>
      <c r="F932" s="19">
        <f>IF(""="",215040+E932,"")</f>
        <v/>
      </c>
      <c r="G932" s="19">
        <f>IF(D932&gt;23500000,NA(),IF(D932&lt;=4890000,1040000,IF(D932&lt;=6550000,670000,620000)))</f>
        <v/>
      </c>
      <c r="H932" s="19">
        <f>MAX(0,ROUNDDOWN(D932-F932-G932-0,-3))</f>
        <v/>
      </c>
      <c r="I932" s="19">
        <f>IF(H932&lt;=0,0,ROUNDDOWN((H932*LOOKUP(H932,{0,1950001,3300001,6950001,9000001,18000001,40000001},{0.05,0.1,0.2,0.23,0.33,0.4,0.45})-LOOKUP(H932,{0,1950001,3300001,6950001,9000001,18000001,40000001},{0,97500,427500,636000,1536000,2796000,4796000}))*1.021,-2))</f>
        <v/>
      </c>
      <c r="J932" s="19">
        <f>MAX(0,ROUNDDOWN(D932-F932-430000-0,-3))</f>
        <v/>
      </c>
      <c r="K932" s="19">
        <f>IF(D932&lt;=450000,0,MAX(0,ROUNDDOWN(J932*0.06-MIN(50000,J932)*0.03,-2))+MAX(0,ROUNDDOWN(J932*0.04-MIN(50000,J932)*0.02,-2)))</f>
        <v/>
      </c>
      <c r="L932" s="19">
        <f>I932+K932+E932</f>
        <v/>
      </c>
      <c r="M932" s="19">
        <f>MIN(100000,MAX(0,$B932))</f>
        <v/>
      </c>
      <c r="N932" s="19">
        <f>$B932-M932</f>
        <v/>
      </c>
      <c r="O932" s="19">
        <f>MIN(670000,ROUNDDOWN(MAX(0,N932-430000)*0.0751+47600,0))+MIN(260000,ROUNDDOWN(MAX(0,N932-430000)*0.028+17600,0))+MIN(30000,ROUNDDOWN(MAX(0,N932-430000)*0.0027+1873,0))+IF("いいえ"="はい",MIN(170000,ROUNDDOWN(MAX(0,N932-430000)*0.0243+17800,0)),0)</f>
        <v/>
      </c>
      <c r="P932" s="19">
        <f>IF(""="",215040+O932,"")</f>
        <v/>
      </c>
      <c r="Q932" s="19">
        <f>IF(N932&gt;23500000,NA(),IF(N932&lt;=4890000,1040000,IF(N932&lt;=6550000,670000,620000)))</f>
        <v/>
      </c>
      <c r="R932" s="19">
        <f>MAX(0,ROUNDDOWN(N932-P932-Q932-0,-3))</f>
        <v/>
      </c>
      <c r="S932" s="19">
        <f>IF(R932&lt;=0,0,ROUNDDOWN((R932*LOOKUP(R932,{0,1950001,3300001,6950001,9000001,18000001,40000001},{0.05,0.1,0.2,0.23,0.33,0.4,0.45})-LOOKUP(R932,{0,1950001,3300001,6950001,9000001,18000001,40000001},{0,97500,427500,636000,1536000,2796000,4796000}))*1.021,-2))</f>
        <v/>
      </c>
      <c r="T932" s="19">
        <f>MAX(0,ROUNDDOWN(N932-P932-430000-0,-3))</f>
        <v/>
      </c>
      <c r="U932" s="19">
        <f>IF(N932&lt;=450000,0,MAX(0,ROUNDDOWN(T932*0.06-MIN(50000,T932)*0.03,-2))+MAX(0,ROUNDDOWN(T932*0.04-MIN(50000,T932)*0.02,-2)))</f>
        <v/>
      </c>
      <c r="V932" s="19">
        <f>S932+U932+O932</f>
        <v/>
      </c>
      <c r="W932" s="19">
        <f>MIN(550000,MAX(0,$B932))</f>
        <v/>
      </c>
      <c r="X932" s="19">
        <f>$B932-W932</f>
        <v/>
      </c>
      <c r="Y932" s="19">
        <f>MIN(670000,ROUNDDOWN(MAX(0,X932-430000)*0.0751+47600,0))+MIN(260000,ROUNDDOWN(MAX(0,X932-430000)*0.028+17600,0))+MIN(30000,ROUNDDOWN(MAX(0,X932-430000)*0.0027+1873,0))+IF("いいえ"="はい",MIN(170000,ROUNDDOWN(MAX(0,X932-430000)*0.0243+17800,0)),0)</f>
        <v/>
      </c>
      <c r="Z932" s="19">
        <f>IF(""="",215040+Y932,"")</f>
        <v/>
      </c>
      <c r="AA932" s="19">
        <f>IF(X932&gt;23500000,NA(),IF(X932&lt;=4890000,1040000,IF(X932&lt;=6550000,670000,620000)))</f>
        <v/>
      </c>
      <c r="AB932" s="19">
        <f>MAX(0,ROUNDDOWN(X932-Z932-AA932-0,-3))</f>
        <v/>
      </c>
      <c r="AC932" s="19">
        <f>IF(AB932&lt;=0,0,ROUNDDOWN((AB932*LOOKUP(AB932,{0,1950001,3300001,6950001,9000001,18000001,40000001},{0.05,0.1,0.2,0.23,0.33,0.4,0.45})-LOOKUP(AB932,{0,1950001,3300001,6950001,9000001,18000001,40000001},{0,97500,427500,636000,1536000,2796000,4796000}))*1.021,-2))</f>
        <v/>
      </c>
      <c r="AD932" s="19">
        <f>MAX(0,ROUNDDOWN(X932-Z932-430000-0,-3))</f>
        <v/>
      </c>
      <c r="AE932" s="19">
        <f>IF(X932&lt;=450000,0,MAX(0,ROUNDDOWN(AD932*0.06-MIN(50000,AD932)*0.03,-2))+MAX(0,ROUNDDOWN(AD932*0.04-MIN(50000,AD932)*0.02,-2)))</f>
        <v/>
      </c>
      <c r="AF932" s="19">
        <f>AC932+AE932+Y932</f>
        <v/>
      </c>
      <c r="AG932" s="19">
        <f>MIN(650000,MAX(0,$B932))</f>
        <v/>
      </c>
      <c r="AH932" s="19">
        <f>$B932-AG932</f>
        <v/>
      </c>
      <c r="AI932" s="19">
        <f>MIN(670000,ROUNDDOWN(MAX(0,AH932-430000)*0.0751+47600,0))+MIN(260000,ROUNDDOWN(MAX(0,AH932-430000)*0.028+17600,0))+MIN(30000,ROUNDDOWN(MAX(0,AH932-430000)*0.0027+1873,0))+IF("いいえ"="はい",MIN(170000,ROUNDDOWN(MAX(0,AH932-430000)*0.0243+17800,0)),0)</f>
        <v/>
      </c>
      <c r="AJ932" s="19">
        <f>IF(""="",215040+AI932,"")</f>
        <v/>
      </c>
      <c r="AK932" s="19">
        <f>IF(AH932&gt;23500000,NA(),IF(AH932&lt;=4890000,1040000,IF(AH932&lt;=6550000,670000,620000)))</f>
        <v/>
      </c>
      <c r="AL932" s="19">
        <f>MAX(0,ROUNDDOWN(AH932-AJ932-AK932-0,-3))</f>
        <v/>
      </c>
      <c r="AM932" s="19">
        <f>IF(AL932&lt;=0,0,ROUNDDOWN((AL932*LOOKUP(AL932,{0,1950001,3300001,6950001,9000001,18000001,40000001},{0.05,0.1,0.2,0.23,0.33,0.4,0.45})-LOOKUP(AL932,{0,1950001,3300001,6950001,9000001,18000001,40000001},{0,97500,427500,636000,1536000,2796000,4796000}))*1.021,-2))</f>
        <v/>
      </c>
      <c r="AN932" s="19">
        <f>MAX(0,ROUNDDOWN(AH932-AJ932-430000-0,-3))</f>
        <v/>
      </c>
      <c r="AO932" s="19">
        <f>IF(AH932&lt;=450000,0,MAX(0,ROUNDDOWN(AN932*0.06-MIN(50000,AN932)*0.03,-2))+MAX(0,ROUNDDOWN(AN932*0.04-MIN(50000,AN932)*0.02,-2)))</f>
        <v/>
      </c>
      <c r="AP932" s="19">
        <f>AM932+AO932+AI932</f>
        <v/>
      </c>
      <c r="AQ932" s="19">
        <f>MIN(750000,MAX(0,$B932))</f>
        <v/>
      </c>
      <c r="AR932" s="19">
        <f>$B932-AQ932</f>
        <v/>
      </c>
      <c r="AS932" s="19">
        <f>MIN(670000,ROUNDDOWN(MAX(0,AR932-430000)*0.0751+47600,0))+MIN(260000,ROUNDDOWN(MAX(0,AR932-430000)*0.028+17600,0))+MIN(30000,ROUNDDOWN(MAX(0,AR932-430000)*0.0027+1873,0))+IF("いいえ"="はい",MIN(170000,ROUNDDOWN(MAX(0,AR932-430000)*0.0243+17800,0)),0)</f>
        <v/>
      </c>
      <c r="AT932" s="19">
        <f>IF(""="",215040+AS932,"")</f>
        <v/>
      </c>
      <c r="AU932" s="19">
        <f>IF(AR932&gt;23500000,NA(),IF(AR932&lt;=4890000,1040000,IF(AR932&lt;=6550000,670000,620000)))</f>
        <v/>
      </c>
      <c r="AV932" s="19">
        <f>MAX(0,ROUNDDOWN(AR932-AT932-AU932-0,-3))</f>
        <v/>
      </c>
      <c r="AW932" s="19">
        <f>IF(AV932&lt;=0,0,ROUNDDOWN((AV932*LOOKUP(AV932,{0,1950001,3300001,6950001,9000001,18000001,40000001},{0.05,0.1,0.2,0.23,0.33,0.4,0.45})-LOOKUP(AV932,{0,1950001,3300001,6950001,9000001,18000001,40000001},{0,97500,427500,636000,1536000,2796000,4796000}))*1.021,-2))</f>
        <v/>
      </c>
      <c r="AX932" s="19">
        <f>MAX(0,ROUNDDOWN(AR932-AT932-430000-0,-3))</f>
        <v/>
      </c>
      <c r="AY932" s="19">
        <f>IF(AR932&lt;=450000,0,MAX(0,ROUNDDOWN(AX932*0.06-MIN(50000,AX932)*0.03,-2))+MAX(0,ROUNDDOWN(AX932*0.04-MIN(50000,AX932)*0.02,-2)))</f>
        <v/>
      </c>
      <c r="AZ932" s="19">
        <f>AW932+AY932+AS932</f>
        <v/>
      </c>
    </row>
    <row r="933">
      <c r="A933" t="inlineStr">
        <is>
          <t>1万円刻み</t>
        </is>
      </c>
      <c r="B933" s="19">
        <f>'3_1万円刻み'!$A$916</f>
        <v/>
      </c>
      <c r="C933" s="19">
        <f>MIN(0,MAX(0,$B933))</f>
        <v/>
      </c>
      <c r="D933" s="19">
        <f>$B933-C933</f>
        <v/>
      </c>
      <c r="E933" s="19">
        <f>MIN(670000,ROUNDDOWN(MAX(0,D933-430000)*0.0751+47600,0))+MIN(260000,ROUNDDOWN(MAX(0,D933-430000)*0.028+17600,0))+MIN(30000,ROUNDDOWN(MAX(0,D933-430000)*0.0027+1873,0))+IF("いいえ"="はい",MIN(170000,ROUNDDOWN(MAX(0,D933-430000)*0.0243+17800,0)),0)</f>
        <v/>
      </c>
      <c r="F933" s="19">
        <f>IF(""="",215040+E933,"")</f>
        <v/>
      </c>
      <c r="G933" s="19">
        <f>IF(D933&gt;23500000,NA(),IF(D933&lt;=4890000,1040000,IF(D933&lt;=6550000,670000,620000)))</f>
        <v/>
      </c>
      <c r="H933" s="19">
        <f>MAX(0,ROUNDDOWN(D933-F933-G933-0,-3))</f>
        <v/>
      </c>
      <c r="I933" s="19">
        <f>IF(H933&lt;=0,0,ROUNDDOWN((H933*LOOKUP(H933,{0,1950001,3300001,6950001,9000001,18000001,40000001},{0.05,0.1,0.2,0.23,0.33,0.4,0.45})-LOOKUP(H933,{0,1950001,3300001,6950001,9000001,18000001,40000001},{0,97500,427500,636000,1536000,2796000,4796000}))*1.021,-2))</f>
        <v/>
      </c>
      <c r="J933" s="19">
        <f>MAX(0,ROUNDDOWN(D933-F933-430000-0,-3))</f>
        <v/>
      </c>
      <c r="K933" s="19">
        <f>IF(D933&lt;=450000,0,MAX(0,ROUNDDOWN(J933*0.06-MIN(50000,J933)*0.03,-2))+MAX(0,ROUNDDOWN(J933*0.04-MIN(50000,J933)*0.02,-2)))</f>
        <v/>
      </c>
      <c r="L933" s="19">
        <f>I933+K933+E933</f>
        <v/>
      </c>
      <c r="M933" s="19">
        <f>MIN(100000,MAX(0,$B933))</f>
        <v/>
      </c>
      <c r="N933" s="19">
        <f>$B933-M933</f>
        <v/>
      </c>
      <c r="O933" s="19">
        <f>MIN(670000,ROUNDDOWN(MAX(0,N933-430000)*0.0751+47600,0))+MIN(260000,ROUNDDOWN(MAX(0,N933-430000)*0.028+17600,0))+MIN(30000,ROUNDDOWN(MAX(0,N933-430000)*0.0027+1873,0))+IF("いいえ"="はい",MIN(170000,ROUNDDOWN(MAX(0,N933-430000)*0.0243+17800,0)),0)</f>
        <v/>
      </c>
      <c r="P933" s="19">
        <f>IF(""="",215040+O933,"")</f>
        <v/>
      </c>
      <c r="Q933" s="19">
        <f>IF(N933&gt;23500000,NA(),IF(N933&lt;=4890000,1040000,IF(N933&lt;=6550000,670000,620000)))</f>
        <v/>
      </c>
      <c r="R933" s="19">
        <f>MAX(0,ROUNDDOWN(N933-P933-Q933-0,-3))</f>
        <v/>
      </c>
      <c r="S933" s="19">
        <f>IF(R933&lt;=0,0,ROUNDDOWN((R933*LOOKUP(R933,{0,1950001,3300001,6950001,9000001,18000001,40000001},{0.05,0.1,0.2,0.23,0.33,0.4,0.45})-LOOKUP(R933,{0,1950001,3300001,6950001,9000001,18000001,40000001},{0,97500,427500,636000,1536000,2796000,4796000}))*1.021,-2))</f>
        <v/>
      </c>
      <c r="T933" s="19">
        <f>MAX(0,ROUNDDOWN(N933-P933-430000-0,-3))</f>
        <v/>
      </c>
      <c r="U933" s="19">
        <f>IF(N933&lt;=450000,0,MAX(0,ROUNDDOWN(T933*0.06-MIN(50000,T933)*0.03,-2))+MAX(0,ROUNDDOWN(T933*0.04-MIN(50000,T933)*0.02,-2)))</f>
        <v/>
      </c>
      <c r="V933" s="19">
        <f>S933+U933+O933</f>
        <v/>
      </c>
      <c r="W933" s="19">
        <f>MIN(550000,MAX(0,$B933))</f>
        <v/>
      </c>
      <c r="X933" s="19">
        <f>$B933-W933</f>
        <v/>
      </c>
      <c r="Y933" s="19">
        <f>MIN(670000,ROUNDDOWN(MAX(0,X933-430000)*0.0751+47600,0))+MIN(260000,ROUNDDOWN(MAX(0,X933-430000)*0.028+17600,0))+MIN(30000,ROUNDDOWN(MAX(0,X933-430000)*0.0027+1873,0))+IF("いいえ"="はい",MIN(170000,ROUNDDOWN(MAX(0,X933-430000)*0.0243+17800,0)),0)</f>
        <v/>
      </c>
      <c r="Z933" s="19">
        <f>IF(""="",215040+Y933,"")</f>
        <v/>
      </c>
      <c r="AA933" s="19">
        <f>IF(X933&gt;23500000,NA(),IF(X933&lt;=4890000,1040000,IF(X933&lt;=6550000,670000,620000)))</f>
        <v/>
      </c>
      <c r="AB933" s="19">
        <f>MAX(0,ROUNDDOWN(X933-Z933-AA933-0,-3))</f>
        <v/>
      </c>
      <c r="AC933" s="19">
        <f>IF(AB933&lt;=0,0,ROUNDDOWN((AB933*LOOKUP(AB933,{0,1950001,3300001,6950001,9000001,18000001,40000001},{0.05,0.1,0.2,0.23,0.33,0.4,0.45})-LOOKUP(AB933,{0,1950001,3300001,6950001,9000001,18000001,40000001},{0,97500,427500,636000,1536000,2796000,4796000}))*1.021,-2))</f>
        <v/>
      </c>
      <c r="AD933" s="19">
        <f>MAX(0,ROUNDDOWN(X933-Z933-430000-0,-3))</f>
        <v/>
      </c>
      <c r="AE933" s="19">
        <f>IF(X933&lt;=450000,0,MAX(0,ROUNDDOWN(AD933*0.06-MIN(50000,AD933)*0.03,-2))+MAX(0,ROUNDDOWN(AD933*0.04-MIN(50000,AD933)*0.02,-2)))</f>
        <v/>
      </c>
      <c r="AF933" s="19">
        <f>AC933+AE933+Y933</f>
        <v/>
      </c>
      <c r="AG933" s="19">
        <f>MIN(650000,MAX(0,$B933))</f>
        <v/>
      </c>
      <c r="AH933" s="19">
        <f>$B933-AG933</f>
        <v/>
      </c>
      <c r="AI933" s="19">
        <f>MIN(670000,ROUNDDOWN(MAX(0,AH933-430000)*0.0751+47600,0))+MIN(260000,ROUNDDOWN(MAX(0,AH933-430000)*0.028+17600,0))+MIN(30000,ROUNDDOWN(MAX(0,AH933-430000)*0.0027+1873,0))+IF("いいえ"="はい",MIN(170000,ROUNDDOWN(MAX(0,AH933-430000)*0.0243+17800,0)),0)</f>
        <v/>
      </c>
      <c r="AJ933" s="19">
        <f>IF(""="",215040+AI933,"")</f>
        <v/>
      </c>
      <c r="AK933" s="19">
        <f>IF(AH933&gt;23500000,NA(),IF(AH933&lt;=4890000,1040000,IF(AH933&lt;=6550000,670000,620000)))</f>
        <v/>
      </c>
      <c r="AL933" s="19">
        <f>MAX(0,ROUNDDOWN(AH933-AJ933-AK933-0,-3))</f>
        <v/>
      </c>
      <c r="AM933" s="19">
        <f>IF(AL933&lt;=0,0,ROUNDDOWN((AL933*LOOKUP(AL933,{0,1950001,3300001,6950001,9000001,18000001,40000001},{0.05,0.1,0.2,0.23,0.33,0.4,0.45})-LOOKUP(AL933,{0,1950001,3300001,6950001,9000001,18000001,40000001},{0,97500,427500,636000,1536000,2796000,4796000}))*1.021,-2))</f>
        <v/>
      </c>
      <c r="AN933" s="19">
        <f>MAX(0,ROUNDDOWN(AH933-AJ933-430000-0,-3))</f>
        <v/>
      </c>
      <c r="AO933" s="19">
        <f>IF(AH933&lt;=450000,0,MAX(0,ROUNDDOWN(AN933*0.06-MIN(50000,AN933)*0.03,-2))+MAX(0,ROUNDDOWN(AN933*0.04-MIN(50000,AN933)*0.02,-2)))</f>
        <v/>
      </c>
      <c r="AP933" s="19">
        <f>AM933+AO933+AI933</f>
        <v/>
      </c>
      <c r="AQ933" s="19">
        <f>MIN(750000,MAX(0,$B933))</f>
        <v/>
      </c>
      <c r="AR933" s="19">
        <f>$B933-AQ933</f>
        <v/>
      </c>
      <c r="AS933" s="19">
        <f>MIN(670000,ROUNDDOWN(MAX(0,AR933-430000)*0.0751+47600,0))+MIN(260000,ROUNDDOWN(MAX(0,AR933-430000)*0.028+17600,0))+MIN(30000,ROUNDDOWN(MAX(0,AR933-430000)*0.0027+1873,0))+IF("いいえ"="はい",MIN(170000,ROUNDDOWN(MAX(0,AR933-430000)*0.0243+17800,0)),0)</f>
        <v/>
      </c>
      <c r="AT933" s="19">
        <f>IF(""="",215040+AS933,"")</f>
        <v/>
      </c>
      <c r="AU933" s="19">
        <f>IF(AR933&gt;23500000,NA(),IF(AR933&lt;=4890000,1040000,IF(AR933&lt;=6550000,670000,620000)))</f>
        <v/>
      </c>
      <c r="AV933" s="19">
        <f>MAX(0,ROUNDDOWN(AR933-AT933-AU933-0,-3))</f>
        <v/>
      </c>
      <c r="AW933" s="19">
        <f>IF(AV933&lt;=0,0,ROUNDDOWN((AV933*LOOKUP(AV933,{0,1950001,3300001,6950001,9000001,18000001,40000001},{0.05,0.1,0.2,0.23,0.33,0.4,0.45})-LOOKUP(AV933,{0,1950001,3300001,6950001,9000001,18000001,40000001},{0,97500,427500,636000,1536000,2796000,4796000}))*1.021,-2))</f>
        <v/>
      </c>
      <c r="AX933" s="19">
        <f>MAX(0,ROUNDDOWN(AR933-AT933-430000-0,-3))</f>
        <v/>
      </c>
      <c r="AY933" s="19">
        <f>IF(AR933&lt;=450000,0,MAX(0,ROUNDDOWN(AX933*0.06-MIN(50000,AX933)*0.03,-2))+MAX(0,ROUNDDOWN(AX933*0.04-MIN(50000,AX933)*0.02,-2)))</f>
        <v/>
      </c>
      <c r="AZ933" s="19">
        <f>AW933+AY933+AS933</f>
        <v/>
      </c>
    </row>
    <row r="934">
      <c r="A934" t="inlineStr">
        <is>
          <t>1万円刻み</t>
        </is>
      </c>
      <c r="B934" s="19">
        <f>'3_1万円刻み'!$A$917</f>
        <v/>
      </c>
      <c r="C934" s="19">
        <f>MIN(0,MAX(0,$B934))</f>
        <v/>
      </c>
      <c r="D934" s="19">
        <f>$B934-C934</f>
        <v/>
      </c>
      <c r="E934" s="19">
        <f>MIN(670000,ROUNDDOWN(MAX(0,D934-430000)*0.0751+47600,0))+MIN(260000,ROUNDDOWN(MAX(0,D934-430000)*0.028+17600,0))+MIN(30000,ROUNDDOWN(MAX(0,D934-430000)*0.0027+1873,0))+IF("いいえ"="はい",MIN(170000,ROUNDDOWN(MAX(0,D934-430000)*0.0243+17800,0)),0)</f>
        <v/>
      </c>
      <c r="F934" s="19">
        <f>IF(""="",215040+E934,"")</f>
        <v/>
      </c>
      <c r="G934" s="19">
        <f>IF(D934&gt;23500000,NA(),IF(D934&lt;=4890000,1040000,IF(D934&lt;=6550000,670000,620000)))</f>
        <v/>
      </c>
      <c r="H934" s="19">
        <f>MAX(0,ROUNDDOWN(D934-F934-G934-0,-3))</f>
        <v/>
      </c>
      <c r="I934" s="19">
        <f>IF(H934&lt;=0,0,ROUNDDOWN((H934*LOOKUP(H934,{0,1950001,3300001,6950001,9000001,18000001,40000001},{0.05,0.1,0.2,0.23,0.33,0.4,0.45})-LOOKUP(H934,{0,1950001,3300001,6950001,9000001,18000001,40000001},{0,97500,427500,636000,1536000,2796000,4796000}))*1.021,-2))</f>
        <v/>
      </c>
      <c r="J934" s="19">
        <f>MAX(0,ROUNDDOWN(D934-F934-430000-0,-3))</f>
        <v/>
      </c>
      <c r="K934" s="19">
        <f>IF(D934&lt;=450000,0,MAX(0,ROUNDDOWN(J934*0.06-MIN(50000,J934)*0.03,-2))+MAX(0,ROUNDDOWN(J934*0.04-MIN(50000,J934)*0.02,-2)))</f>
        <v/>
      </c>
      <c r="L934" s="19">
        <f>I934+K934+E934</f>
        <v/>
      </c>
      <c r="M934" s="19">
        <f>MIN(100000,MAX(0,$B934))</f>
        <v/>
      </c>
      <c r="N934" s="19">
        <f>$B934-M934</f>
        <v/>
      </c>
      <c r="O934" s="19">
        <f>MIN(670000,ROUNDDOWN(MAX(0,N934-430000)*0.0751+47600,0))+MIN(260000,ROUNDDOWN(MAX(0,N934-430000)*0.028+17600,0))+MIN(30000,ROUNDDOWN(MAX(0,N934-430000)*0.0027+1873,0))+IF("いいえ"="はい",MIN(170000,ROUNDDOWN(MAX(0,N934-430000)*0.0243+17800,0)),0)</f>
        <v/>
      </c>
      <c r="P934" s="19">
        <f>IF(""="",215040+O934,"")</f>
        <v/>
      </c>
      <c r="Q934" s="19">
        <f>IF(N934&gt;23500000,NA(),IF(N934&lt;=4890000,1040000,IF(N934&lt;=6550000,670000,620000)))</f>
        <v/>
      </c>
      <c r="R934" s="19">
        <f>MAX(0,ROUNDDOWN(N934-P934-Q934-0,-3))</f>
        <v/>
      </c>
      <c r="S934" s="19">
        <f>IF(R934&lt;=0,0,ROUNDDOWN((R934*LOOKUP(R934,{0,1950001,3300001,6950001,9000001,18000001,40000001},{0.05,0.1,0.2,0.23,0.33,0.4,0.45})-LOOKUP(R934,{0,1950001,3300001,6950001,9000001,18000001,40000001},{0,97500,427500,636000,1536000,2796000,4796000}))*1.021,-2))</f>
        <v/>
      </c>
      <c r="T934" s="19">
        <f>MAX(0,ROUNDDOWN(N934-P934-430000-0,-3))</f>
        <v/>
      </c>
      <c r="U934" s="19">
        <f>IF(N934&lt;=450000,0,MAX(0,ROUNDDOWN(T934*0.06-MIN(50000,T934)*0.03,-2))+MAX(0,ROUNDDOWN(T934*0.04-MIN(50000,T934)*0.02,-2)))</f>
        <v/>
      </c>
      <c r="V934" s="19">
        <f>S934+U934+O934</f>
        <v/>
      </c>
      <c r="W934" s="19">
        <f>MIN(550000,MAX(0,$B934))</f>
        <v/>
      </c>
      <c r="X934" s="19">
        <f>$B934-W934</f>
        <v/>
      </c>
      <c r="Y934" s="19">
        <f>MIN(670000,ROUNDDOWN(MAX(0,X934-430000)*0.0751+47600,0))+MIN(260000,ROUNDDOWN(MAX(0,X934-430000)*0.028+17600,0))+MIN(30000,ROUNDDOWN(MAX(0,X934-430000)*0.0027+1873,0))+IF("いいえ"="はい",MIN(170000,ROUNDDOWN(MAX(0,X934-430000)*0.0243+17800,0)),0)</f>
        <v/>
      </c>
      <c r="Z934" s="19">
        <f>IF(""="",215040+Y934,"")</f>
        <v/>
      </c>
      <c r="AA934" s="19">
        <f>IF(X934&gt;23500000,NA(),IF(X934&lt;=4890000,1040000,IF(X934&lt;=6550000,670000,620000)))</f>
        <v/>
      </c>
      <c r="AB934" s="19">
        <f>MAX(0,ROUNDDOWN(X934-Z934-AA934-0,-3))</f>
        <v/>
      </c>
      <c r="AC934" s="19">
        <f>IF(AB934&lt;=0,0,ROUNDDOWN((AB934*LOOKUP(AB934,{0,1950001,3300001,6950001,9000001,18000001,40000001},{0.05,0.1,0.2,0.23,0.33,0.4,0.45})-LOOKUP(AB934,{0,1950001,3300001,6950001,9000001,18000001,40000001},{0,97500,427500,636000,1536000,2796000,4796000}))*1.021,-2))</f>
        <v/>
      </c>
      <c r="AD934" s="19">
        <f>MAX(0,ROUNDDOWN(X934-Z934-430000-0,-3))</f>
        <v/>
      </c>
      <c r="AE934" s="19">
        <f>IF(X934&lt;=450000,0,MAX(0,ROUNDDOWN(AD934*0.06-MIN(50000,AD934)*0.03,-2))+MAX(0,ROUNDDOWN(AD934*0.04-MIN(50000,AD934)*0.02,-2)))</f>
        <v/>
      </c>
      <c r="AF934" s="19">
        <f>AC934+AE934+Y934</f>
        <v/>
      </c>
      <c r="AG934" s="19">
        <f>MIN(650000,MAX(0,$B934))</f>
        <v/>
      </c>
      <c r="AH934" s="19">
        <f>$B934-AG934</f>
        <v/>
      </c>
      <c r="AI934" s="19">
        <f>MIN(670000,ROUNDDOWN(MAX(0,AH934-430000)*0.0751+47600,0))+MIN(260000,ROUNDDOWN(MAX(0,AH934-430000)*0.028+17600,0))+MIN(30000,ROUNDDOWN(MAX(0,AH934-430000)*0.0027+1873,0))+IF("いいえ"="はい",MIN(170000,ROUNDDOWN(MAX(0,AH934-430000)*0.0243+17800,0)),0)</f>
        <v/>
      </c>
      <c r="AJ934" s="19">
        <f>IF(""="",215040+AI934,"")</f>
        <v/>
      </c>
      <c r="AK934" s="19">
        <f>IF(AH934&gt;23500000,NA(),IF(AH934&lt;=4890000,1040000,IF(AH934&lt;=6550000,670000,620000)))</f>
        <v/>
      </c>
      <c r="AL934" s="19">
        <f>MAX(0,ROUNDDOWN(AH934-AJ934-AK934-0,-3))</f>
        <v/>
      </c>
      <c r="AM934" s="19">
        <f>IF(AL934&lt;=0,0,ROUNDDOWN((AL934*LOOKUP(AL934,{0,1950001,3300001,6950001,9000001,18000001,40000001},{0.05,0.1,0.2,0.23,0.33,0.4,0.45})-LOOKUP(AL934,{0,1950001,3300001,6950001,9000001,18000001,40000001},{0,97500,427500,636000,1536000,2796000,4796000}))*1.021,-2))</f>
        <v/>
      </c>
      <c r="AN934" s="19">
        <f>MAX(0,ROUNDDOWN(AH934-AJ934-430000-0,-3))</f>
        <v/>
      </c>
      <c r="AO934" s="19">
        <f>IF(AH934&lt;=450000,0,MAX(0,ROUNDDOWN(AN934*0.06-MIN(50000,AN934)*0.03,-2))+MAX(0,ROUNDDOWN(AN934*0.04-MIN(50000,AN934)*0.02,-2)))</f>
        <v/>
      </c>
      <c r="AP934" s="19">
        <f>AM934+AO934+AI934</f>
        <v/>
      </c>
      <c r="AQ934" s="19">
        <f>MIN(750000,MAX(0,$B934))</f>
        <v/>
      </c>
      <c r="AR934" s="19">
        <f>$B934-AQ934</f>
        <v/>
      </c>
      <c r="AS934" s="19">
        <f>MIN(670000,ROUNDDOWN(MAX(0,AR934-430000)*0.0751+47600,0))+MIN(260000,ROUNDDOWN(MAX(0,AR934-430000)*0.028+17600,0))+MIN(30000,ROUNDDOWN(MAX(0,AR934-430000)*0.0027+1873,0))+IF("いいえ"="はい",MIN(170000,ROUNDDOWN(MAX(0,AR934-430000)*0.0243+17800,0)),0)</f>
        <v/>
      </c>
      <c r="AT934" s="19">
        <f>IF(""="",215040+AS934,"")</f>
        <v/>
      </c>
      <c r="AU934" s="19">
        <f>IF(AR934&gt;23500000,NA(),IF(AR934&lt;=4890000,1040000,IF(AR934&lt;=6550000,670000,620000)))</f>
        <v/>
      </c>
      <c r="AV934" s="19">
        <f>MAX(0,ROUNDDOWN(AR934-AT934-AU934-0,-3))</f>
        <v/>
      </c>
      <c r="AW934" s="19">
        <f>IF(AV934&lt;=0,0,ROUNDDOWN((AV934*LOOKUP(AV934,{0,1950001,3300001,6950001,9000001,18000001,40000001},{0.05,0.1,0.2,0.23,0.33,0.4,0.45})-LOOKUP(AV934,{0,1950001,3300001,6950001,9000001,18000001,40000001},{0,97500,427500,636000,1536000,2796000,4796000}))*1.021,-2))</f>
        <v/>
      </c>
      <c r="AX934" s="19">
        <f>MAX(0,ROUNDDOWN(AR934-AT934-430000-0,-3))</f>
        <v/>
      </c>
      <c r="AY934" s="19">
        <f>IF(AR934&lt;=450000,0,MAX(0,ROUNDDOWN(AX934*0.06-MIN(50000,AX934)*0.03,-2))+MAX(0,ROUNDDOWN(AX934*0.04-MIN(50000,AX934)*0.02,-2)))</f>
        <v/>
      </c>
      <c r="AZ934" s="19">
        <f>AW934+AY934+AS934</f>
        <v/>
      </c>
    </row>
    <row r="935">
      <c r="A935" t="inlineStr">
        <is>
          <t>1万円刻み</t>
        </is>
      </c>
      <c r="B935" s="19">
        <f>'3_1万円刻み'!$A$918</f>
        <v/>
      </c>
      <c r="C935" s="19">
        <f>MIN(0,MAX(0,$B935))</f>
        <v/>
      </c>
      <c r="D935" s="19">
        <f>$B935-C935</f>
        <v/>
      </c>
      <c r="E935" s="19">
        <f>MIN(670000,ROUNDDOWN(MAX(0,D935-430000)*0.0751+47600,0))+MIN(260000,ROUNDDOWN(MAX(0,D935-430000)*0.028+17600,0))+MIN(30000,ROUNDDOWN(MAX(0,D935-430000)*0.0027+1873,0))+IF("いいえ"="はい",MIN(170000,ROUNDDOWN(MAX(0,D935-430000)*0.0243+17800,0)),0)</f>
        <v/>
      </c>
      <c r="F935" s="19">
        <f>IF(""="",215040+E935,"")</f>
        <v/>
      </c>
      <c r="G935" s="19">
        <f>IF(D935&gt;23500000,NA(),IF(D935&lt;=4890000,1040000,IF(D935&lt;=6550000,670000,620000)))</f>
        <v/>
      </c>
      <c r="H935" s="19">
        <f>MAX(0,ROUNDDOWN(D935-F935-G935-0,-3))</f>
        <v/>
      </c>
      <c r="I935" s="19">
        <f>IF(H935&lt;=0,0,ROUNDDOWN((H935*LOOKUP(H935,{0,1950001,3300001,6950001,9000001,18000001,40000001},{0.05,0.1,0.2,0.23,0.33,0.4,0.45})-LOOKUP(H935,{0,1950001,3300001,6950001,9000001,18000001,40000001},{0,97500,427500,636000,1536000,2796000,4796000}))*1.021,-2))</f>
        <v/>
      </c>
      <c r="J935" s="19">
        <f>MAX(0,ROUNDDOWN(D935-F935-430000-0,-3))</f>
        <v/>
      </c>
      <c r="K935" s="19">
        <f>IF(D935&lt;=450000,0,MAX(0,ROUNDDOWN(J935*0.06-MIN(50000,J935)*0.03,-2))+MAX(0,ROUNDDOWN(J935*0.04-MIN(50000,J935)*0.02,-2)))</f>
        <v/>
      </c>
      <c r="L935" s="19">
        <f>I935+K935+E935</f>
        <v/>
      </c>
      <c r="M935" s="19">
        <f>MIN(100000,MAX(0,$B935))</f>
        <v/>
      </c>
      <c r="N935" s="19">
        <f>$B935-M935</f>
        <v/>
      </c>
      <c r="O935" s="19">
        <f>MIN(670000,ROUNDDOWN(MAX(0,N935-430000)*0.0751+47600,0))+MIN(260000,ROUNDDOWN(MAX(0,N935-430000)*0.028+17600,0))+MIN(30000,ROUNDDOWN(MAX(0,N935-430000)*0.0027+1873,0))+IF("いいえ"="はい",MIN(170000,ROUNDDOWN(MAX(0,N935-430000)*0.0243+17800,0)),0)</f>
        <v/>
      </c>
      <c r="P935" s="19">
        <f>IF(""="",215040+O935,"")</f>
        <v/>
      </c>
      <c r="Q935" s="19">
        <f>IF(N935&gt;23500000,NA(),IF(N935&lt;=4890000,1040000,IF(N935&lt;=6550000,670000,620000)))</f>
        <v/>
      </c>
      <c r="R935" s="19">
        <f>MAX(0,ROUNDDOWN(N935-P935-Q935-0,-3))</f>
        <v/>
      </c>
      <c r="S935" s="19">
        <f>IF(R935&lt;=0,0,ROUNDDOWN((R935*LOOKUP(R935,{0,1950001,3300001,6950001,9000001,18000001,40000001},{0.05,0.1,0.2,0.23,0.33,0.4,0.45})-LOOKUP(R935,{0,1950001,3300001,6950001,9000001,18000001,40000001},{0,97500,427500,636000,1536000,2796000,4796000}))*1.021,-2))</f>
        <v/>
      </c>
      <c r="T935" s="19">
        <f>MAX(0,ROUNDDOWN(N935-P935-430000-0,-3))</f>
        <v/>
      </c>
      <c r="U935" s="19">
        <f>IF(N935&lt;=450000,0,MAX(0,ROUNDDOWN(T935*0.06-MIN(50000,T935)*0.03,-2))+MAX(0,ROUNDDOWN(T935*0.04-MIN(50000,T935)*0.02,-2)))</f>
        <v/>
      </c>
      <c r="V935" s="19">
        <f>S935+U935+O935</f>
        <v/>
      </c>
      <c r="W935" s="19">
        <f>MIN(550000,MAX(0,$B935))</f>
        <v/>
      </c>
      <c r="X935" s="19">
        <f>$B935-W935</f>
        <v/>
      </c>
      <c r="Y935" s="19">
        <f>MIN(670000,ROUNDDOWN(MAX(0,X935-430000)*0.0751+47600,0))+MIN(260000,ROUNDDOWN(MAX(0,X935-430000)*0.028+17600,0))+MIN(30000,ROUNDDOWN(MAX(0,X935-430000)*0.0027+1873,0))+IF("いいえ"="はい",MIN(170000,ROUNDDOWN(MAX(0,X935-430000)*0.0243+17800,0)),0)</f>
        <v/>
      </c>
      <c r="Z935" s="19">
        <f>IF(""="",215040+Y935,"")</f>
        <v/>
      </c>
      <c r="AA935" s="19">
        <f>IF(X935&gt;23500000,NA(),IF(X935&lt;=4890000,1040000,IF(X935&lt;=6550000,670000,620000)))</f>
        <v/>
      </c>
      <c r="AB935" s="19">
        <f>MAX(0,ROUNDDOWN(X935-Z935-AA935-0,-3))</f>
        <v/>
      </c>
      <c r="AC935" s="19">
        <f>IF(AB935&lt;=0,0,ROUNDDOWN((AB935*LOOKUP(AB935,{0,1950001,3300001,6950001,9000001,18000001,40000001},{0.05,0.1,0.2,0.23,0.33,0.4,0.45})-LOOKUP(AB935,{0,1950001,3300001,6950001,9000001,18000001,40000001},{0,97500,427500,636000,1536000,2796000,4796000}))*1.021,-2))</f>
        <v/>
      </c>
      <c r="AD935" s="19">
        <f>MAX(0,ROUNDDOWN(X935-Z935-430000-0,-3))</f>
        <v/>
      </c>
      <c r="AE935" s="19">
        <f>IF(X935&lt;=450000,0,MAX(0,ROUNDDOWN(AD935*0.06-MIN(50000,AD935)*0.03,-2))+MAX(0,ROUNDDOWN(AD935*0.04-MIN(50000,AD935)*0.02,-2)))</f>
        <v/>
      </c>
      <c r="AF935" s="19">
        <f>AC935+AE935+Y935</f>
        <v/>
      </c>
      <c r="AG935" s="19">
        <f>MIN(650000,MAX(0,$B935))</f>
        <v/>
      </c>
      <c r="AH935" s="19">
        <f>$B935-AG935</f>
        <v/>
      </c>
      <c r="AI935" s="19">
        <f>MIN(670000,ROUNDDOWN(MAX(0,AH935-430000)*0.0751+47600,0))+MIN(260000,ROUNDDOWN(MAX(0,AH935-430000)*0.028+17600,0))+MIN(30000,ROUNDDOWN(MAX(0,AH935-430000)*0.0027+1873,0))+IF("いいえ"="はい",MIN(170000,ROUNDDOWN(MAX(0,AH935-430000)*0.0243+17800,0)),0)</f>
        <v/>
      </c>
      <c r="AJ935" s="19">
        <f>IF(""="",215040+AI935,"")</f>
        <v/>
      </c>
      <c r="AK935" s="19">
        <f>IF(AH935&gt;23500000,NA(),IF(AH935&lt;=4890000,1040000,IF(AH935&lt;=6550000,670000,620000)))</f>
        <v/>
      </c>
      <c r="AL935" s="19">
        <f>MAX(0,ROUNDDOWN(AH935-AJ935-AK935-0,-3))</f>
        <v/>
      </c>
      <c r="AM935" s="19">
        <f>IF(AL935&lt;=0,0,ROUNDDOWN((AL935*LOOKUP(AL935,{0,1950001,3300001,6950001,9000001,18000001,40000001},{0.05,0.1,0.2,0.23,0.33,0.4,0.45})-LOOKUP(AL935,{0,1950001,3300001,6950001,9000001,18000001,40000001},{0,97500,427500,636000,1536000,2796000,4796000}))*1.021,-2))</f>
        <v/>
      </c>
      <c r="AN935" s="19">
        <f>MAX(0,ROUNDDOWN(AH935-AJ935-430000-0,-3))</f>
        <v/>
      </c>
      <c r="AO935" s="19">
        <f>IF(AH935&lt;=450000,0,MAX(0,ROUNDDOWN(AN935*0.06-MIN(50000,AN935)*0.03,-2))+MAX(0,ROUNDDOWN(AN935*0.04-MIN(50000,AN935)*0.02,-2)))</f>
        <v/>
      </c>
      <c r="AP935" s="19">
        <f>AM935+AO935+AI935</f>
        <v/>
      </c>
      <c r="AQ935" s="19">
        <f>MIN(750000,MAX(0,$B935))</f>
        <v/>
      </c>
      <c r="AR935" s="19">
        <f>$B935-AQ935</f>
        <v/>
      </c>
      <c r="AS935" s="19">
        <f>MIN(670000,ROUNDDOWN(MAX(0,AR935-430000)*0.0751+47600,0))+MIN(260000,ROUNDDOWN(MAX(0,AR935-430000)*0.028+17600,0))+MIN(30000,ROUNDDOWN(MAX(0,AR935-430000)*0.0027+1873,0))+IF("いいえ"="はい",MIN(170000,ROUNDDOWN(MAX(0,AR935-430000)*0.0243+17800,0)),0)</f>
        <v/>
      </c>
      <c r="AT935" s="19">
        <f>IF(""="",215040+AS935,"")</f>
        <v/>
      </c>
      <c r="AU935" s="19">
        <f>IF(AR935&gt;23500000,NA(),IF(AR935&lt;=4890000,1040000,IF(AR935&lt;=6550000,670000,620000)))</f>
        <v/>
      </c>
      <c r="AV935" s="19">
        <f>MAX(0,ROUNDDOWN(AR935-AT935-AU935-0,-3))</f>
        <v/>
      </c>
      <c r="AW935" s="19">
        <f>IF(AV935&lt;=0,0,ROUNDDOWN((AV935*LOOKUP(AV935,{0,1950001,3300001,6950001,9000001,18000001,40000001},{0.05,0.1,0.2,0.23,0.33,0.4,0.45})-LOOKUP(AV935,{0,1950001,3300001,6950001,9000001,18000001,40000001},{0,97500,427500,636000,1536000,2796000,4796000}))*1.021,-2))</f>
        <v/>
      </c>
      <c r="AX935" s="19">
        <f>MAX(0,ROUNDDOWN(AR935-AT935-430000-0,-3))</f>
        <v/>
      </c>
      <c r="AY935" s="19">
        <f>IF(AR935&lt;=450000,0,MAX(0,ROUNDDOWN(AX935*0.06-MIN(50000,AX935)*0.03,-2))+MAX(0,ROUNDDOWN(AX935*0.04-MIN(50000,AX935)*0.02,-2)))</f>
        <v/>
      </c>
      <c r="AZ935" s="19">
        <f>AW935+AY935+AS935</f>
        <v/>
      </c>
    </row>
    <row r="936">
      <c r="A936" t="inlineStr">
        <is>
          <t>1万円刻み</t>
        </is>
      </c>
      <c r="B936" s="19">
        <f>'3_1万円刻み'!$A$919</f>
        <v/>
      </c>
      <c r="C936" s="19">
        <f>MIN(0,MAX(0,$B936))</f>
        <v/>
      </c>
      <c r="D936" s="19">
        <f>$B936-C936</f>
        <v/>
      </c>
      <c r="E936" s="19">
        <f>MIN(670000,ROUNDDOWN(MAX(0,D936-430000)*0.0751+47600,0))+MIN(260000,ROUNDDOWN(MAX(0,D936-430000)*0.028+17600,0))+MIN(30000,ROUNDDOWN(MAX(0,D936-430000)*0.0027+1873,0))+IF("いいえ"="はい",MIN(170000,ROUNDDOWN(MAX(0,D936-430000)*0.0243+17800,0)),0)</f>
        <v/>
      </c>
      <c r="F936" s="19">
        <f>IF(""="",215040+E936,"")</f>
        <v/>
      </c>
      <c r="G936" s="19">
        <f>IF(D936&gt;23500000,NA(),IF(D936&lt;=4890000,1040000,IF(D936&lt;=6550000,670000,620000)))</f>
        <v/>
      </c>
      <c r="H936" s="19">
        <f>MAX(0,ROUNDDOWN(D936-F936-G936-0,-3))</f>
        <v/>
      </c>
      <c r="I936" s="19">
        <f>IF(H936&lt;=0,0,ROUNDDOWN((H936*LOOKUP(H936,{0,1950001,3300001,6950001,9000001,18000001,40000001},{0.05,0.1,0.2,0.23,0.33,0.4,0.45})-LOOKUP(H936,{0,1950001,3300001,6950001,9000001,18000001,40000001},{0,97500,427500,636000,1536000,2796000,4796000}))*1.021,-2))</f>
        <v/>
      </c>
      <c r="J936" s="19">
        <f>MAX(0,ROUNDDOWN(D936-F936-430000-0,-3))</f>
        <v/>
      </c>
      <c r="K936" s="19">
        <f>IF(D936&lt;=450000,0,MAX(0,ROUNDDOWN(J936*0.06-MIN(50000,J936)*0.03,-2))+MAX(0,ROUNDDOWN(J936*0.04-MIN(50000,J936)*0.02,-2)))</f>
        <v/>
      </c>
      <c r="L936" s="19">
        <f>I936+K936+E936</f>
        <v/>
      </c>
      <c r="M936" s="19">
        <f>MIN(100000,MAX(0,$B936))</f>
        <v/>
      </c>
      <c r="N936" s="19">
        <f>$B936-M936</f>
        <v/>
      </c>
      <c r="O936" s="19">
        <f>MIN(670000,ROUNDDOWN(MAX(0,N936-430000)*0.0751+47600,0))+MIN(260000,ROUNDDOWN(MAX(0,N936-430000)*0.028+17600,0))+MIN(30000,ROUNDDOWN(MAX(0,N936-430000)*0.0027+1873,0))+IF("いいえ"="はい",MIN(170000,ROUNDDOWN(MAX(0,N936-430000)*0.0243+17800,0)),0)</f>
        <v/>
      </c>
      <c r="P936" s="19">
        <f>IF(""="",215040+O936,"")</f>
        <v/>
      </c>
      <c r="Q936" s="19">
        <f>IF(N936&gt;23500000,NA(),IF(N936&lt;=4890000,1040000,IF(N936&lt;=6550000,670000,620000)))</f>
        <v/>
      </c>
      <c r="R936" s="19">
        <f>MAX(0,ROUNDDOWN(N936-P936-Q936-0,-3))</f>
        <v/>
      </c>
      <c r="S936" s="19">
        <f>IF(R936&lt;=0,0,ROUNDDOWN((R936*LOOKUP(R936,{0,1950001,3300001,6950001,9000001,18000001,40000001},{0.05,0.1,0.2,0.23,0.33,0.4,0.45})-LOOKUP(R936,{0,1950001,3300001,6950001,9000001,18000001,40000001},{0,97500,427500,636000,1536000,2796000,4796000}))*1.021,-2))</f>
        <v/>
      </c>
      <c r="T936" s="19">
        <f>MAX(0,ROUNDDOWN(N936-P936-430000-0,-3))</f>
        <v/>
      </c>
      <c r="U936" s="19">
        <f>IF(N936&lt;=450000,0,MAX(0,ROUNDDOWN(T936*0.06-MIN(50000,T936)*0.03,-2))+MAX(0,ROUNDDOWN(T936*0.04-MIN(50000,T936)*0.02,-2)))</f>
        <v/>
      </c>
      <c r="V936" s="19">
        <f>S936+U936+O936</f>
        <v/>
      </c>
      <c r="W936" s="19">
        <f>MIN(550000,MAX(0,$B936))</f>
        <v/>
      </c>
      <c r="X936" s="19">
        <f>$B936-W936</f>
        <v/>
      </c>
      <c r="Y936" s="19">
        <f>MIN(670000,ROUNDDOWN(MAX(0,X936-430000)*0.0751+47600,0))+MIN(260000,ROUNDDOWN(MAX(0,X936-430000)*0.028+17600,0))+MIN(30000,ROUNDDOWN(MAX(0,X936-430000)*0.0027+1873,0))+IF("いいえ"="はい",MIN(170000,ROUNDDOWN(MAX(0,X936-430000)*0.0243+17800,0)),0)</f>
        <v/>
      </c>
      <c r="Z936" s="19">
        <f>IF(""="",215040+Y936,"")</f>
        <v/>
      </c>
      <c r="AA936" s="19">
        <f>IF(X936&gt;23500000,NA(),IF(X936&lt;=4890000,1040000,IF(X936&lt;=6550000,670000,620000)))</f>
        <v/>
      </c>
      <c r="AB936" s="19">
        <f>MAX(0,ROUNDDOWN(X936-Z936-AA936-0,-3))</f>
        <v/>
      </c>
      <c r="AC936" s="19">
        <f>IF(AB936&lt;=0,0,ROUNDDOWN((AB936*LOOKUP(AB936,{0,1950001,3300001,6950001,9000001,18000001,40000001},{0.05,0.1,0.2,0.23,0.33,0.4,0.45})-LOOKUP(AB936,{0,1950001,3300001,6950001,9000001,18000001,40000001},{0,97500,427500,636000,1536000,2796000,4796000}))*1.021,-2))</f>
        <v/>
      </c>
      <c r="AD936" s="19">
        <f>MAX(0,ROUNDDOWN(X936-Z936-430000-0,-3))</f>
        <v/>
      </c>
      <c r="AE936" s="19">
        <f>IF(X936&lt;=450000,0,MAX(0,ROUNDDOWN(AD936*0.06-MIN(50000,AD936)*0.03,-2))+MAX(0,ROUNDDOWN(AD936*0.04-MIN(50000,AD936)*0.02,-2)))</f>
        <v/>
      </c>
      <c r="AF936" s="19">
        <f>AC936+AE936+Y936</f>
        <v/>
      </c>
      <c r="AG936" s="19">
        <f>MIN(650000,MAX(0,$B936))</f>
        <v/>
      </c>
      <c r="AH936" s="19">
        <f>$B936-AG936</f>
        <v/>
      </c>
      <c r="AI936" s="19">
        <f>MIN(670000,ROUNDDOWN(MAX(0,AH936-430000)*0.0751+47600,0))+MIN(260000,ROUNDDOWN(MAX(0,AH936-430000)*0.028+17600,0))+MIN(30000,ROUNDDOWN(MAX(0,AH936-430000)*0.0027+1873,0))+IF("いいえ"="はい",MIN(170000,ROUNDDOWN(MAX(0,AH936-430000)*0.0243+17800,0)),0)</f>
        <v/>
      </c>
      <c r="AJ936" s="19">
        <f>IF(""="",215040+AI936,"")</f>
        <v/>
      </c>
      <c r="AK936" s="19">
        <f>IF(AH936&gt;23500000,NA(),IF(AH936&lt;=4890000,1040000,IF(AH936&lt;=6550000,670000,620000)))</f>
        <v/>
      </c>
      <c r="AL936" s="19">
        <f>MAX(0,ROUNDDOWN(AH936-AJ936-AK936-0,-3))</f>
        <v/>
      </c>
      <c r="AM936" s="19">
        <f>IF(AL936&lt;=0,0,ROUNDDOWN((AL936*LOOKUP(AL936,{0,1950001,3300001,6950001,9000001,18000001,40000001},{0.05,0.1,0.2,0.23,0.33,0.4,0.45})-LOOKUP(AL936,{0,1950001,3300001,6950001,9000001,18000001,40000001},{0,97500,427500,636000,1536000,2796000,4796000}))*1.021,-2))</f>
        <v/>
      </c>
      <c r="AN936" s="19">
        <f>MAX(0,ROUNDDOWN(AH936-AJ936-430000-0,-3))</f>
        <v/>
      </c>
      <c r="AO936" s="19">
        <f>IF(AH936&lt;=450000,0,MAX(0,ROUNDDOWN(AN936*0.06-MIN(50000,AN936)*0.03,-2))+MAX(0,ROUNDDOWN(AN936*0.04-MIN(50000,AN936)*0.02,-2)))</f>
        <v/>
      </c>
      <c r="AP936" s="19">
        <f>AM936+AO936+AI936</f>
        <v/>
      </c>
      <c r="AQ936" s="19">
        <f>MIN(750000,MAX(0,$B936))</f>
        <v/>
      </c>
      <c r="AR936" s="19">
        <f>$B936-AQ936</f>
        <v/>
      </c>
      <c r="AS936" s="19">
        <f>MIN(670000,ROUNDDOWN(MAX(0,AR936-430000)*0.0751+47600,0))+MIN(260000,ROUNDDOWN(MAX(0,AR936-430000)*0.028+17600,0))+MIN(30000,ROUNDDOWN(MAX(0,AR936-430000)*0.0027+1873,0))+IF("いいえ"="はい",MIN(170000,ROUNDDOWN(MAX(0,AR936-430000)*0.0243+17800,0)),0)</f>
        <v/>
      </c>
      <c r="AT936" s="19">
        <f>IF(""="",215040+AS936,"")</f>
        <v/>
      </c>
      <c r="AU936" s="19">
        <f>IF(AR936&gt;23500000,NA(),IF(AR936&lt;=4890000,1040000,IF(AR936&lt;=6550000,670000,620000)))</f>
        <v/>
      </c>
      <c r="AV936" s="19">
        <f>MAX(0,ROUNDDOWN(AR936-AT936-AU936-0,-3))</f>
        <v/>
      </c>
      <c r="AW936" s="19">
        <f>IF(AV936&lt;=0,0,ROUNDDOWN((AV936*LOOKUP(AV936,{0,1950001,3300001,6950001,9000001,18000001,40000001},{0.05,0.1,0.2,0.23,0.33,0.4,0.45})-LOOKUP(AV936,{0,1950001,3300001,6950001,9000001,18000001,40000001},{0,97500,427500,636000,1536000,2796000,4796000}))*1.021,-2))</f>
        <v/>
      </c>
      <c r="AX936" s="19">
        <f>MAX(0,ROUNDDOWN(AR936-AT936-430000-0,-3))</f>
        <v/>
      </c>
      <c r="AY936" s="19">
        <f>IF(AR936&lt;=450000,0,MAX(0,ROUNDDOWN(AX936*0.06-MIN(50000,AX936)*0.03,-2))+MAX(0,ROUNDDOWN(AX936*0.04-MIN(50000,AX936)*0.02,-2)))</f>
        <v/>
      </c>
      <c r="AZ936" s="19">
        <f>AW936+AY936+AS936</f>
        <v/>
      </c>
    </row>
    <row r="937">
      <c r="A937" t="inlineStr">
        <is>
          <t>1万円刻み</t>
        </is>
      </c>
      <c r="B937" s="19">
        <f>'3_1万円刻み'!$A$920</f>
        <v/>
      </c>
      <c r="C937" s="19">
        <f>MIN(0,MAX(0,$B937))</f>
        <v/>
      </c>
      <c r="D937" s="19">
        <f>$B937-C937</f>
        <v/>
      </c>
      <c r="E937" s="19">
        <f>MIN(670000,ROUNDDOWN(MAX(0,D937-430000)*0.0751+47600,0))+MIN(260000,ROUNDDOWN(MAX(0,D937-430000)*0.028+17600,0))+MIN(30000,ROUNDDOWN(MAX(0,D937-430000)*0.0027+1873,0))+IF("いいえ"="はい",MIN(170000,ROUNDDOWN(MAX(0,D937-430000)*0.0243+17800,0)),0)</f>
        <v/>
      </c>
      <c r="F937" s="19">
        <f>IF(""="",215040+E937,"")</f>
        <v/>
      </c>
      <c r="G937" s="19">
        <f>IF(D937&gt;23500000,NA(),IF(D937&lt;=4890000,1040000,IF(D937&lt;=6550000,670000,620000)))</f>
        <v/>
      </c>
      <c r="H937" s="19">
        <f>MAX(0,ROUNDDOWN(D937-F937-G937-0,-3))</f>
        <v/>
      </c>
      <c r="I937" s="19">
        <f>IF(H937&lt;=0,0,ROUNDDOWN((H937*LOOKUP(H937,{0,1950001,3300001,6950001,9000001,18000001,40000001},{0.05,0.1,0.2,0.23,0.33,0.4,0.45})-LOOKUP(H937,{0,1950001,3300001,6950001,9000001,18000001,40000001},{0,97500,427500,636000,1536000,2796000,4796000}))*1.021,-2))</f>
        <v/>
      </c>
      <c r="J937" s="19">
        <f>MAX(0,ROUNDDOWN(D937-F937-430000-0,-3))</f>
        <v/>
      </c>
      <c r="K937" s="19">
        <f>IF(D937&lt;=450000,0,MAX(0,ROUNDDOWN(J937*0.06-MIN(50000,J937)*0.03,-2))+MAX(0,ROUNDDOWN(J937*0.04-MIN(50000,J937)*0.02,-2)))</f>
        <v/>
      </c>
      <c r="L937" s="19">
        <f>I937+K937+E937</f>
        <v/>
      </c>
      <c r="M937" s="19">
        <f>MIN(100000,MAX(0,$B937))</f>
        <v/>
      </c>
      <c r="N937" s="19">
        <f>$B937-M937</f>
        <v/>
      </c>
      <c r="O937" s="19">
        <f>MIN(670000,ROUNDDOWN(MAX(0,N937-430000)*0.0751+47600,0))+MIN(260000,ROUNDDOWN(MAX(0,N937-430000)*0.028+17600,0))+MIN(30000,ROUNDDOWN(MAX(0,N937-430000)*0.0027+1873,0))+IF("いいえ"="はい",MIN(170000,ROUNDDOWN(MAX(0,N937-430000)*0.0243+17800,0)),0)</f>
        <v/>
      </c>
      <c r="P937" s="19">
        <f>IF(""="",215040+O937,"")</f>
        <v/>
      </c>
      <c r="Q937" s="19">
        <f>IF(N937&gt;23500000,NA(),IF(N937&lt;=4890000,1040000,IF(N937&lt;=6550000,670000,620000)))</f>
        <v/>
      </c>
      <c r="R937" s="19">
        <f>MAX(0,ROUNDDOWN(N937-P937-Q937-0,-3))</f>
        <v/>
      </c>
      <c r="S937" s="19">
        <f>IF(R937&lt;=0,0,ROUNDDOWN((R937*LOOKUP(R937,{0,1950001,3300001,6950001,9000001,18000001,40000001},{0.05,0.1,0.2,0.23,0.33,0.4,0.45})-LOOKUP(R937,{0,1950001,3300001,6950001,9000001,18000001,40000001},{0,97500,427500,636000,1536000,2796000,4796000}))*1.021,-2))</f>
        <v/>
      </c>
      <c r="T937" s="19">
        <f>MAX(0,ROUNDDOWN(N937-P937-430000-0,-3))</f>
        <v/>
      </c>
      <c r="U937" s="19">
        <f>IF(N937&lt;=450000,0,MAX(0,ROUNDDOWN(T937*0.06-MIN(50000,T937)*0.03,-2))+MAX(0,ROUNDDOWN(T937*0.04-MIN(50000,T937)*0.02,-2)))</f>
        <v/>
      </c>
      <c r="V937" s="19">
        <f>S937+U937+O937</f>
        <v/>
      </c>
      <c r="W937" s="19">
        <f>MIN(550000,MAX(0,$B937))</f>
        <v/>
      </c>
      <c r="X937" s="19">
        <f>$B937-W937</f>
        <v/>
      </c>
      <c r="Y937" s="19">
        <f>MIN(670000,ROUNDDOWN(MAX(0,X937-430000)*0.0751+47600,0))+MIN(260000,ROUNDDOWN(MAX(0,X937-430000)*0.028+17600,0))+MIN(30000,ROUNDDOWN(MAX(0,X937-430000)*0.0027+1873,0))+IF("いいえ"="はい",MIN(170000,ROUNDDOWN(MAX(0,X937-430000)*0.0243+17800,0)),0)</f>
        <v/>
      </c>
      <c r="Z937" s="19">
        <f>IF(""="",215040+Y937,"")</f>
        <v/>
      </c>
      <c r="AA937" s="19">
        <f>IF(X937&gt;23500000,NA(),IF(X937&lt;=4890000,1040000,IF(X937&lt;=6550000,670000,620000)))</f>
        <v/>
      </c>
      <c r="AB937" s="19">
        <f>MAX(0,ROUNDDOWN(X937-Z937-AA937-0,-3))</f>
        <v/>
      </c>
      <c r="AC937" s="19">
        <f>IF(AB937&lt;=0,0,ROUNDDOWN((AB937*LOOKUP(AB937,{0,1950001,3300001,6950001,9000001,18000001,40000001},{0.05,0.1,0.2,0.23,0.33,0.4,0.45})-LOOKUP(AB937,{0,1950001,3300001,6950001,9000001,18000001,40000001},{0,97500,427500,636000,1536000,2796000,4796000}))*1.021,-2))</f>
        <v/>
      </c>
      <c r="AD937" s="19">
        <f>MAX(0,ROUNDDOWN(X937-Z937-430000-0,-3))</f>
        <v/>
      </c>
      <c r="AE937" s="19">
        <f>IF(X937&lt;=450000,0,MAX(0,ROUNDDOWN(AD937*0.06-MIN(50000,AD937)*0.03,-2))+MAX(0,ROUNDDOWN(AD937*0.04-MIN(50000,AD937)*0.02,-2)))</f>
        <v/>
      </c>
      <c r="AF937" s="19">
        <f>AC937+AE937+Y937</f>
        <v/>
      </c>
      <c r="AG937" s="19">
        <f>MIN(650000,MAX(0,$B937))</f>
        <v/>
      </c>
      <c r="AH937" s="19">
        <f>$B937-AG937</f>
        <v/>
      </c>
      <c r="AI937" s="19">
        <f>MIN(670000,ROUNDDOWN(MAX(0,AH937-430000)*0.0751+47600,0))+MIN(260000,ROUNDDOWN(MAX(0,AH937-430000)*0.028+17600,0))+MIN(30000,ROUNDDOWN(MAX(0,AH937-430000)*0.0027+1873,0))+IF("いいえ"="はい",MIN(170000,ROUNDDOWN(MAX(0,AH937-430000)*0.0243+17800,0)),0)</f>
        <v/>
      </c>
      <c r="AJ937" s="19">
        <f>IF(""="",215040+AI937,"")</f>
        <v/>
      </c>
      <c r="AK937" s="19">
        <f>IF(AH937&gt;23500000,NA(),IF(AH937&lt;=4890000,1040000,IF(AH937&lt;=6550000,670000,620000)))</f>
        <v/>
      </c>
      <c r="AL937" s="19">
        <f>MAX(0,ROUNDDOWN(AH937-AJ937-AK937-0,-3))</f>
        <v/>
      </c>
      <c r="AM937" s="19">
        <f>IF(AL937&lt;=0,0,ROUNDDOWN((AL937*LOOKUP(AL937,{0,1950001,3300001,6950001,9000001,18000001,40000001},{0.05,0.1,0.2,0.23,0.33,0.4,0.45})-LOOKUP(AL937,{0,1950001,3300001,6950001,9000001,18000001,40000001},{0,97500,427500,636000,1536000,2796000,4796000}))*1.021,-2))</f>
        <v/>
      </c>
      <c r="AN937" s="19">
        <f>MAX(0,ROUNDDOWN(AH937-AJ937-430000-0,-3))</f>
        <v/>
      </c>
      <c r="AO937" s="19">
        <f>IF(AH937&lt;=450000,0,MAX(0,ROUNDDOWN(AN937*0.06-MIN(50000,AN937)*0.03,-2))+MAX(0,ROUNDDOWN(AN937*0.04-MIN(50000,AN937)*0.02,-2)))</f>
        <v/>
      </c>
      <c r="AP937" s="19">
        <f>AM937+AO937+AI937</f>
        <v/>
      </c>
      <c r="AQ937" s="19">
        <f>MIN(750000,MAX(0,$B937))</f>
        <v/>
      </c>
      <c r="AR937" s="19">
        <f>$B937-AQ937</f>
        <v/>
      </c>
      <c r="AS937" s="19">
        <f>MIN(670000,ROUNDDOWN(MAX(0,AR937-430000)*0.0751+47600,0))+MIN(260000,ROUNDDOWN(MAX(0,AR937-430000)*0.028+17600,0))+MIN(30000,ROUNDDOWN(MAX(0,AR937-430000)*0.0027+1873,0))+IF("いいえ"="はい",MIN(170000,ROUNDDOWN(MAX(0,AR937-430000)*0.0243+17800,0)),0)</f>
        <v/>
      </c>
      <c r="AT937" s="19">
        <f>IF(""="",215040+AS937,"")</f>
        <v/>
      </c>
      <c r="AU937" s="19">
        <f>IF(AR937&gt;23500000,NA(),IF(AR937&lt;=4890000,1040000,IF(AR937&lt;=6550000,670000,620000)))</f>
        <v/>
      </c>
      <c r="AV937" s="19">
        <f>MAX(0,ROUNDDOWN(AR937-AT937-AU937-0,-3))</f>
        <v/>
      </c>
      <c r="AW937" s="19">
        <f>IF(AV937&lt;=0,0,ROUNDDOWN((AV937*LOOKUP(AV937,{0,1950001,3300001,6950001,9000001,18000001,40000001},{0.05,0.1,0.2,0.23,0.33,0.4,0.45})-LOOKUP(AV937,{0,1950001,3300001,6950001,9000001,18000001,40000001},{0,97500,427500,636000,1536000,2796000,4796000}))*1.021,-2))</f>
        <v/>
      </c>
      <c r="AX937" s="19">
        <f>MAX(0,ROUNDDOWN(AR937-AT937-430000-0,-3))</f>
        <v/>
      </c>
      <c r="AY937" s="19">
        <f>IF(AR937&lt;=450000,0,MAX(0,ROUNDDOWN(AX937*0.06-MIN(50000,AX937)*0.03,-2))+MAX(0,ROUNDDOWN(AX937*0.04-MIN(50000,AX937)*0.02,-2)))</f>
        <v/>
      </c>
      <c r="AZ937" s="19">
        <f>AW937+AY937+AS937</f>
        <v/>
      </c>
    </row>
    <row r="938">
      <c r="A938" t="inlineStr">
        <is>
          <t>1万円刻み</t>
        </is>
      </c>
      <c r="B938" s="19">
        <f>'3_1万円刻み'!$A$921</f>
        <v/>
      </c>
      <c r="C938" s="19">
        <f>MIN(0,MAX(0,$B938))</f>
        <v/>
      </c>
      <c r="D938" s="19">
        <f>$B938-C938</f>
        <v/>
      </c>
      <c r="E938" s="19">
        <f>MIN(670000,ROUNDDOWN(MAX(0,D938-430000)*0.0751+47600,0))+MIN(260000,ROUNDDOWN(MAX(0,D938-430000)*0.028+17600,0))+MIN(30000,ROUNDDOWN(MAX(0,D938-430000)*0.0027+1873,0))+IF("いいえ"="はい",MIN(170000,ROUNDDOWN(MAX(0,D938-430000)*0.0243+17800,0)),0)</f>
        <v/>
      </c>
      <c r="F938" s="19">
        <f>IF(""="",215040+E938,"")</f>
        <v/>
      </c>
      <c r="G938" s="19">
        <f>IF(D938&gt;23500000,NA(),IF(D938&lt;=4890000,1040000,IF(D938&lt;=6550000,670000,620000)))</f>
        <v/>
      </c>
      <c r="H938" s="19">
        <f>MAX(0,ROUNDDOWN(D938-F938-G938-0,-3))</f>
        <v/>
      </c>
      <c r="I938" s="19">
        <f>IF(H938&lt;=0,0,ROUNDDOWN((H938*LOOKUP(H938,{0,1950001,3300001,6950001,9000001,18000001,40000001},{0.05,0.1,0.2,0.23,0.33,0.4,0.45})-LOOKUP(H938,{0,1950001,3300001,6950001,9000001,18000001,40000001},{0,97500,427500,636000,1536000,2796000,4796000}))*1.021,-2))</f>
        <v/>
      </c>
      <c r="J938" s="19">
        <f>MAX(0,ROUNDDOWN(D938-F938-430000-0,-3))</f>
        <v/>
      </c>
      <c r="K938" s="19">
        <f>IF(D938&lt;=450000,0,MAX(0,ROUNDDOWN(J938*0.06-MIN(50000,J938)*0.03,-2))+MAX(0,ROUNDDOWN(J938*0.04-MIN(50000,J938)*0.02,-2)))</f>
        <v/>
      </c>
      <c r="L938" s="19">
        <f>I938+K938+E938</f>
        <v/>
      </c>
      <c r="M938" s="19">
        <f>MIN(100000,MAX(0,$B938))</f>
        <v/>
      </c>
      <c r="N938" s="19">
        <f>$B938-M938</f>
        <v/>
      </c>
      <c r="O938" s="19">
        <f>MIN(670000,ROUNDDOWN(MAX(0,N938-430000)*0.0751+47600,0))+MIN(260000,ROUNDDOWN(MAX(0,N938-430000)*0.028+17600,0))+MIN(30000,ROUNDDOWN(MAX(0,N938-430000)*0.0027+1873,0))+IF("いいえ"="はい",MIN(170000,ROUNDDOWN(MAX(0,N938-430000)*0.0243+17800,0)),0)</f>
        <v/>
      </c>
      <c r="P938" s="19">
        <f>IF(""="",215040+O938,"")</f>
        <v/>
      </c>
      <c r="Q938" s="19">
        <f>IF(N938&gt;23500000,NA(),IF(N938&lt;=4890000,1040000,IF(N938&lt;=6550000,670000,620000)))</f>
        <v/>
      </c>
      <c r="R938" s="19">
        <f>MAX(0,ROUNDDOWN(N938-P938-Q938-0,-3))</f>
        <v/>
      </c>
      <c r="S938" s="19">
        <f>IF(R938&lt;=0,0,ROUNDDOWN((R938*LOOKUP(R938,{0,1950001,3300001,6950001,9000001,18000001,40000001},{0.05,0.1,0.2,0.23,0.33,0.4,0.45})-LOOKUP(R938,{0,1950001,3300001,6950001,9000001,18000001,40000001},{0,97500,427500,636000,1536000,2796000,4796000}))*1.021,-2))</f>
        <v/>
      </c>
      <c r="T938" s="19">
        <f>MAX(0,ROUNDDOWN(N938-P938-430000-0,-3))</f>
        <v/>
      </c>
      <c r="U938" s="19">
        <f>IF(N938&lt;=450000,0,MAX(0,ROUNDDOWN(T938*0.06-MIN(50000,T938)*0.03,-2))+MAX(0,ROUNDDOWN(T938*0.04-MIN(50000,T938)*0.02,-2)))</f>
        <v/>
      </c>
      <c r="V938" s="19">
        <f>S938+U938+O938</f>
        <v/>
      </c>
      <c r="W938" s="19">
        <f>MIN(550000,MAX(0,$B938))</f>
        <v/>
      </c>
      <c r="X938" s="19">
        <f>$B938-W938</f>
        <v/>
      </c>
      <c r="Y938" s="19">
        <f>MIN(670000,ROUNDDOWN(MAX(0,X938-430000)*0.0751+47600,0))+MIN(260000,ROUNDDOWN(MAX(0,X938-430000)*0.028+17600,0))+MIN(30000,ROUNDDOWN(MAX(0,X938-430000)*0.0027+1873,0))+IF("いいえ"="はい",MIN(170000,ROUNDDOWN(MAX(0,X938-430000)*0.0243+17800,0)),0)</f>
        <v/>
      </c>
      <c r="Z938" s="19">
        <f>IF(""="",215040+Y938,"")</f>
        <v/>
      </c>
      <c r="AA938" s="19">
        <f>IF(X938&gt;23500000,NA(),IF(X938&lt;=4890000,1040000,IF(X938&lt;=6550000,670000,620000)))</f>
        <v/>
      </c>
      <c r="AB938" s="19">
        <f>MAX(0,ROUNDDOWN(X938-Z938-AA938-0,-3))</f>
        <v/>
      </c>
      <c r="AC938" s="19">
        <f>IF(AB938&lt;=0,0,ROUNDDOWN((AB938*LOOKUP(AB938,{0,1950001,3300001,6950001,9000001,18000001,40000001},{0.05,0.1,0.2,0.23,0.33,0.4,0.45})-LOOKUP(AB938,{0,1950001,3300001,6950001,9000001,18000001,40000001},{0,97500,427500,636000,1536000,2796000,4796000}))*1.021,-2))</f>
        <v/>
      </c>
      <c r="AD938" s="19">
        <f>MAX(0,ROUNDDOWN(X938-Z938-430000-0,-3))</f>
        <v/>
      </c>
      <c r="AE938" s="19">
        <f>IF(X938&lt;=450000,0,MAX(0,ROUNDDOWN(AD938*0.06-MIN(50000,AD938)*0.03,-2))+MAX(0,ROUNDDOWN(AD938*0.04-MIN(50000,AD938)*0.02,-2)))</f>
        <v/>
      </c>
      <c r="AF938" s="19">
        <f>AC938+AE938+Y938</f>
        <v/>
      </c>
      <c r="AG938" s="19">
        <f>MIN(650000,MAX(0,$B938))</f>
        <v/>
      </c>
      <c r="AH938" s="19">
        <f>$B938-AG938</f>
        <v/>
      </c>
      <c r="AI938" s="19">
        <f>MIN(670000,ROUNDDOWN(MAX(0,AH938-430000)*0.0751+47600,0))+MIN(260000,ROUNDDOWN(MAX(0,AH938-430000)*0.028+17600,0))+MIN(30000,ROUNDDOWN(MAX(0,AH938-430000)*0.0027+1873,0))+IF("いいえ"="はい",MIN(170000,ROUNDDOWN(MAX(0,AH938-430000)*0.0243+17800,0)),0)</f>
        <v/>
      </c>
      <c r="AJ938" s="19">
        <f>IF(""="",215040+AI938,"")</f>
        <v/>
      </c>
      <c r="AK938" s="19">
        <f>IF(AH938&gt;23500000,NA(),IF(AH938&lt;=4890000,1040000,IF(AH938&lt;=6550000,670000,620000)))</f>
        <v/>
      </c>
      <c r="AL938" s="19">
        <f>MAX(0,ROUNDDOWN(AH938-AJ938-AK938-0,-3))</f>
        <v/>
      </c>
      <c r="AM938" s="19">
        <f>IF(AL938&lt;=0,0,ROUNDDOWN((AL938*LOOKUP(AL938,{0,1950001,3300001,6950001,9000001,18000001,40000001},{0.05,0.1,0.2,0.23,0.33,0.4,0.45})-LOOKUP(AL938,{0,1950001,3300001,6950001,9000001,18000001,40000001},{0,97500,427500,636000,1536000,2796000,4796000}))*1.021,-2))</f>
        <v/>
      </c>
      <c r="AN938" s="19">
        <f>MAX(0,ROUNDDOWN(AH938-AJ938-430000-0,-3))</f>
        <v/>
      </c>
      <c r="AO938" s="19">
        <f>IF(AH938&lt;=450000,0,MAX(0,ROUNDDOWN(AN938*0.06-MIN(50000,AN938)*0.03,-2))+MAX(0,ROUNDDOWN(AN938*0.04-MIN(50000,AN938)*0.02,-2)))</f>
        <v/>
      </c>
      <c r="AP938" s="19">
        <f>AM938+AO938+AI938</f>
        <v/>
      </c>
      <c r="AQ938" s="19">
        <f>MIN(750000,MAX(0,$B938))</f>
        <v/>
      </c>
      <c r="AR938" s="19">
        <f>$B938-AQ938</f>
        <v/>
      </c>
      <c r="AS938" s="19">
        <f>MIN(670000,ROUNDDOWN(MAX(0,AR938-430000)*0.0751+47600,0))+MIN(260000,ROUNDDOWN(MAX(0,AR938-430000)*0.028+17600,0))+MIN(30000,ROUNDDOWN(MAX(0,AR938-430000)*0.0027+1873,0))+IF("いいえ"="はい",MIN(170000,ROUNDDOWN(MAX(0,AR938-430000)*0.0243+17800,0)),0)</f>
        <v/>
      </c>
      <c r="AT938" s="19">
        <f>IF(""="",215040+AS938,"")</f>
        <v/>
      </c>
      <c r="AU938" s="19">
        <f>IF(AR938&gt;23500000,NA(),IF(AR938&lt;=4890000,1040000,IF(AR938&lt;=6550000,670000,620000)))</f>
        <v/>
      </c>
      <c r="AV938" s="19">
        <f>MAX(0,ROUNDDOWN(AR938-AT938-AU938-0,-3))</f>
        <v/>
      </c>
      <c r="AW938" s="19">
        <f>IF(AV938&lt;=0,0,ROUNDDOWN((AV938*LOOKUP(AV938,{0,1950001,3300001,6950001,9000001,18000001,40000001},{0.05,0.1,0.2,0.23,0.33,0.4,0.45})-LOOKUP(AV938,{0,1950001,3300001,6950001,9000001,18000001,40000001},{0,97500,427500,636000,1536000,2796000,4796000}))*1.021,-2))</f>
        <v/>
      </c>
      <c r="AX938" s="19">
        <f>MAX(0,ROUNDDOWN(AR938-AT938-430000-0,-3))</f>
        <v/>
      </c>
      <c r="AY938" s="19">
        <f>IF(AR938&lt;=450000,0,MAX(0,ROUNDDOWN(AX938*0.06-MIN(50000,AX938)*0.03,-2))+MAX(0,ROUNDDOWN(AX938*0.04-MIN(50000,AX938)*0.02,-2)))</f>
        <v/>
      </c>
      <c r="AZ938" s="19">
        <f>AW938+AY938+AS938</f>
        <v/>
      </c>
    </row>
    <row r="939">
      <c r="A939" t="inlineStr">
        <is>
          <t>1万円刻み</t>
        </is>
      </c>
      <c r="B939" s="19">
        <f>'3_1万円刻み'!$A$922</f>
        <v/>
      </c>
      <c r="C939" s="19">
        <f>MIN(0,MAX(0,$B939))</f>
        <v/>
      </c>
      <c r="D939" s="19">
        <f>$B939-C939</f>
        <v/>
      </c>
      <c r="E939" s="19">
        <f>MIN(670000,ROUNDDOWN(MAX(0,D939-430000)*0.0751+47600,0))+MIN(260000,ROUNDDOWN(MAX(0,D939-430000)*0.028+17600,0))+MIN(30000,ROUNDDOWN(MAX(0,D939-430000)*0.0027+1873,0))+IF("いいえ"="はい",MIN(170000,ROUNDDOWN(MAX(0,D939-430000)*0.0243+17800,0)),0)</f>
        <v/>
      </c>
      <c r="F939" s="19">
        <f>IF(""="",215040+E939,"")</f>
        <v/>
      </c>
      <c r="G939" s="19">
        <f>IF(D939&gt;23500000,NA(),IF(D939&lt;=4890000,1040000,IF(D939&lt;=6550000,670000,620000)))</f>
        <v/>
      </c>
      <c r="H939" s="19">
        <f>MAX(0,ROUNDDOWN(D939-F939-G939-0,-3))</f>
        <v/>
      </c>
      <c r="I939" s="19">
        <f>IF(H939&lt;=0,0,ROUNDDOWN((H939*LOOKUP(H939,{0,1950001,3300001,6950001,9000001,18000001,40000001},{0.05,0.1,0.2,0.23,0.33,0.4,0.45})-LOOKUP(H939,{0,1950001,3300001,6950001,9000001,18000001,40000001},{0,97500,427500,636000,1536000,2796000,4796000}))*1.021,-2))</f>
        <v/>
      </c>
      <c r="J939" s="19">
        <f>MAX(0,ROUNDDOWN(D939-F939-430000-0,-3))</f>
        <v/>
      </c>
      <c r="K939" s="19">
        <f>IF(D939&lt;=450000,0,MAX(0,ROUNDDOWN(J939*0.06-MIN(50000,J939)*0.03,-2))+MAX(0,ROUNDDOWN(J939*0.04-MIN(50000,J939)*0.02,-2)))</f>
        <v/>
      </c>
      <c r="L939" s="19">
        <f>I939+K939+E939</f>
        <v/>
      </c>
      <c r="M939" s="19">
        <f>MIN(100000,MAX(0,$B939))</f>
        <v/>
      </c>
      <c r="N939" s="19">
        <f>$B939-M939</f>
        <v/>
      </c>
      <c r="O939" s="19">
        <f>MIN(670000,ROUNDDOWN(MAX(0,N939-430000)*0.0751+47600,0))+MIN(260000,ROUNDDOWN(MAX(0,N939-430000)*0.028+17600,0))+MIN(30000,ROUNDDOWN(MAX(0,N939-430000)*0.0027+1873,0))+IF("いいえ"="はい",MIN(170000,ROUNDDOWN(MAX(0,N939-430000)*0.0243+17800,0)),0)</f>
        <v/>
      </c>
      <c r="P939" s="19">
        <f>IF(""="",215040+O939,"")</f>
        <v/>
      </c>
      <c r="Q939" s="19">
        <f>IF(N939&gt;23500000,NA(),IF(N939&lt;=4890000,1040000,IF(N939&lt;=6550000,670000,620000)))</f>
        <v/>
      </c>
      <c r="R939" s="19">
        <f>MAX(0,ROUNDDOWN(N939-P939-Q939-0,-3))</f>
        <v/>
      </c>
      <c r="S939" s="19">
        <f>IF(R939&lt;=0,0,ROUNDDOWN((R939*LOOKUP(R939,{0,1950001,3300001,6950001,9000001,18000001,40000001},{0.05,0.1,0.2,0.23,0.33,0.4,0.45})-LOOKUP(R939,{0,1950001,3300001,6950001,9000001,18000001,40000001},{0,97500,427500,636000,1536000,2796000,4796000}))*1.021,-2))</f>
        <v/>
      </c>
      <c r="T939" s="19">
        <f>MAX(0,ROUNDDOWN(N939-P939-430000-0,-3))</f>
        <v/>
      </c>
      <c r="U939" s="19">
        <f>IF(N939&lt;=450000,0,MAX(0,ROUNDDOWN(T939*0.06-MIN(50000,T939)*0.03,-2))+MAX(0,ROUNDDOWN(T939*0.04-MIN(50000,T939)*0.02,-2)))</f>
        <v/>
      </c>
      <c r="V939" s="19">
        <f>S939+U939+O939</f>
        <v/>
      </c>
      <c r="W939" s="19">
        <f>MIN(550000,MAX(0,$B939))</f>
        <v/>
      </c>
      <c r="X939" s="19">
        <f>$B939-W939</f>
        <v/>
      </c>
      <c r="Y939" s="19">
        <f>MIN(670000,ROUNDDOWN(MAX(0,X939-430000)*0.0751+47600,0))+MIN(260000,ROUNDDOWN(MAX(0,X939-430000)*0.028+17600,0))+MIN(30000,ROUNDDOWN(MAX(0,X939-430000)*0.0027+1873,0))+IF("いいえ"="はい",MIN(170000,ROUNDDOWN(MAX(0,X939-430000)*0.0243+17800,0)),0)</f>
        <v/>
      </c>
      <c r="Z939" s="19">
        <f>IF(""="",215040+Y939,"")</f>
        <v/>
      </c>
      <c r="AA939" s="19">
        <f>IF(X939&gt;23500000,NA(),IF(X939&lt;=4890000,1040000,IF(X939&lt;=6550000,670000,620000)))</f>
        <v/>
      </c>
      <c r="AB939" s="19">
        <f>MAX(0,ROUNDDOWN(X939-Z939-AA939-0,-3))</f>
        <v/>
      </c>
      <c r="AC939" s="19">
        <f>IF(AB939&lt;=0,0,ROUNDDOWN((AB939*LOOKUP(AB939,{0,1950001,3300001,6950001,9000001,18000001,40000001},{0.05,0.1,0.2,0.23,0.33,0.4,0.45})-LOOKUP(AB939,{0,1950001,3300001,6950001,9000001,18000001,40000001},{0,97500,427500,636000,1536000,2796000,4796000}))*1.021,-2))</f>
        <v/>
      </c>
      <c r="AD939" s="19">
        <f>MAX(0,ROUNDDOWN(X939-Z939-430000-0,-3))</f>
        <v/>
      </c>
      <c r="AE939" s="19">
        <f>IF(X939&lt;=450000,0,MAX(0,ROUNDDOWN(AD939*0.06-MIN(50000,AD939)*0.03,-2))+MAX(0,ROUNDDOWN(AD939*0.04-MIN(50000,AD939)*0.02,-2)))</f>
        <v/>
      </c>
      <c r="AF939" s="19">
        <f>AC939+AE939+Y939</f>
        <v/>
      </c>
      <c r="AG939" s="19">
        <f>MIN(650000,MAX(0,$B939))</f>
        <v/>
      </c>
      <c r="AH939" s="19">
        <f>$B939-AG939</f>
        <v/>
      </c>
      <c r="AI939" s="19">
        <f>MIN(670000,ROUNDDOWN(MAX(0,AH939-430000)*0.0751+47600,0))+MIN(260000,ROUNDDOWN(MAX(0,AH939-430000)*0.028+17600,0))+MIN(30000,ROUNDDOWN(MAX(0,AH939-430000)*0.0027+1873,0))+IF("いいえ"="はい",MIN(170000,ROUNDDOWN(MAX(0,AH939-430000)*0.0243+17800,0)),0)</f>
        <v/>
      </c>
      <c r="AJ939" s="19">
        <f>IF(""="",215040+AI939,"")</f>
        <v/>
      </c>
      <c r="AK939" s="19">
        <f>IF(AH939&gt;23500000,NA(),IF(AH939&lt;=4890000,1040000,IF(AH939&lt;=6550000,670000,620000)))</f>
        <v/>
      </c>
      <c r="AL939" s="19">
        <f>MAX(0,ROUNDDOWN(AH939-AJ939-AK939-0,-3))</f>
        <v/>
      </c>
      <c r="AM939" s="19">
        <f>IF(AL939&lt;=0,0,ROUNDDOWN((AL939*LOOKUP(AL939,{0,1950001,3300001,6950001,9000001,18000001,40000001},{0.05,0.1,0.2,0.23,0.33,0.4,0.45})-LOOKUP(AL939,{0,1950001,3300001,6950001,9000001,18000001,40000001},{0,97500,427500,636000,1536000,2796000,4796000}))*1.021,-2))</f>
        <v/>
      </c>
      <c r="AN939" s="19">
        <f>MAX(0,ROUNDDOWN(AH939-AJ939-430000-0,-3))</f>
        <v/>
      </c>
      <c r="AO939" s="19">
        <f>IF(AH939&lt;=450000,0,MAX(0,ROUNDDOWN(AN939*0.06-MIN(50000,AN939)*0.03,-2))+MAX(0,ROUNDDOWN(AN939*0.04-MIN(50000,AN939)*0.02,-2)))</f>
        <v/>
      </c>
      <c r="AP939" s="19">
        <f>AM939+AO939+AI939</f>
        <v/>
      </c>
      <c r="AQ939" s="19">
        <f>MIN(750000,MAX(0,$B939))</f>
        <v/>
      </c>
      <c r="AR939" s="19">
        <f>$B939-AQ939</f>
        <v/>
      </c>
      <c r="AS939" s="19">
        <f>MIN(670000,ROUNDDOWN(MAX(0,AR939-430000)*0.0751+47600,0))+MIN(260000,ROUNDDOWN(MAX(0,AR939-430000)*0.028+17600,0))+MIN(30000,ROUNDDOWN(MAX(0,AR939-430000)*0.0027+1873,0))+IF("いいえ"="はい",MIN(170000,ROUNDDOWN(MAX(0,AR939-430000)*0.0243+17800,0)),0)</f>
        <v/>
      </c>
      <c r="AT939" s="19">
        <f>IF(""="",215040+AS939,"")</f>
        <v/>
      </c>
      <c r="AU939" s="19">
        <f>IF(AR939&gt;23500000,NA(),IF(AR939&lt;=4890000,1040000,IF(AR939&lt;=6550000,670000,620000)))</f>
        <v/>
      </c>
      <c r="AV939" s="19">
        <f>MAX(0,ROUNDDOWN(AR939-AT939-AU939-0,-3))</f>
        <v/>
      </c>
      <c r="AW939" s="19">
        <f>IF(AV939&lt;=0,0,ROUNDDOWN((AV939*LOOKUP(AV939,{0,1950001,3300001,6950001,9000001,18000001,40000001},{0.05,0.1,0.2,0.23,0.33,0.4,0.45})-LOOKUP(AV939,{0,1950001,3300001,6950001,9000001,18000001,40000001},{0,97500,427500,636000,1536000,2796000,4796000}))*1.021,-2))</f>
        <v/>
      </c>
      <c r="AX939" s="19">
        <f>MAX(0,ROUNDDOWN(AR939-AT939-430000-0,-3))</f>
        <v/>
      </c>
      <c r="AY939" s="19">
        <f>IF(AR939&lt;=450000,0,MAX(0,ROUNDDOWN(AX939*0.06-MIN(50000,AX939)*0.03,-2))+MAX(0,ROUNDDOWN(AX939*0.04-MIN(50000,AX939)*0.02,-2)))</f>
        <v/>
      </c>
      <c r="AZ939" s="19">
        <f>AW939+AY939+AS939</f>
        <v/>
      </c>
    </row>
    <row r="940">
      <c r="A940" t="inlineStr">
        <is>
          <t>1万円刻み</t>
        </is>
      </c>
      <c r="B940" s="19">
        <f>'3_1万円刻み'!$A$923</f>
        <v/>
      </c>
      <c r="C940" s="19">
        <f>MIN(0,MAX(0,$B940))</f>
        <v/>
      </c>
      <c r="D940" s="19">
        <f>$B940-C940</f>
        <v/>
      </c>
      <c r="E940" s="19">
        <f>MIN(670000,ROUNDDOWN(MAX(0,D940-430000)*0.0751+47600,0))+MIN(260000,ROUNDDOWN(MAX(0,D940-430000)*0.028+17600,0))+MIN(30000,ROUNDDOWN(MAX(0,D940-430000)*0.0027+1873,0))+IF("いいえ"="はい",MIN(170000,ROUNDDOWN(MAX(0,D940-430000)*0.0243+17800,0)),0)</f>
        <v/>
      </c>
      <c r="F940" s="19">
        <f>IF(""="",215040+E940,"")</f>
        <v/>
      </c>
      <c r="G940" s="19">
        <f>IF(D940&gt;23500000,NA(),IF(D940&lt;=4890000,1040000,IF(D940&lt;=6550000,670000,620000)))</f>
        <v/>
      </c>
      <c r="H940" s="19">
        <f>MAX(0,ROUNDDOWN(D940-F940-G940-0,-3))</f>
        <v/>
      </c>
      <c r="I940" s="19">
        <f>IF(H940&lt;=0,0,ROUNDDOWN((H940*LOOKUP(H940,{0,1950001,3300001,6950001,9000001,18000001,40000001},{0.05,0.1,0.2,0.23,0.33,0.4,0.45})-LOOKUP(H940,{0,1950001,3300001,6950001,9000001,18000001,40000001},{0,97500,427500,636000,1536000,2796000,4796000}))*1.021,-2))</f>
        <v/>
      </c>
      <c r="J940" s="19">
        <f>MAX(0,ROUNDDOWN(D940-F940-430000-0,-3))</f>
        <v/>
      </c>
      <c r="K940" s="19">
        <f>IF(D940&lt;=450000,0,MAX(0,ROUNDDOWN(J940*0.06-MIN(50000,J940)*0.03,-2))+MAX(0,ROUNDDOWN(J940*0.04-MIN(50000,J940)*0.02,-2)))</f>
        <v/>
      </c>
      <c r="L940" s="19">
        <f>I940+K940+E940</f>
        <v/>
      </c>
      <c r="M940" s="19">
        <f>MIN(100000,MAX(0,$B940))</f>
        <v/>
      </c>
      <c r="N940" s="19">
        <f>$B940-M940</f>
        <v/>
      </c>
      <c r="O940" s="19">
        <f>MIN(670000,ROUNDDOWN(MAX(0,N940-430000)*0.0751+47600,0))+MIN(260000,ROUNDDOWN(MAX(0,N940-430000)*0.028+17600,0))+MIN(30000,ROUNDDOWN(MAX(0,N940-430000)*0.0027+1873,0))+IF("いいえ"="はい",MIN(170000,ROUNDDOWN(MAX(0,N940-430000)*0.0243+17800,0)),0)</f>
        <v/>
      </c>
      <c r="P940" s="19">
        <f>IF(""="",215040+O940,"")</f>
        <v/>
      </c>
      <c r="Q940" s="19">
        <f>IF(N940&gt;23500000,NA(),IF(N940&lt;=4890000,1040000,IF(N940&lt;=6550000,670000,620000)))</f>
        <v/>
      </c>
      <c r="R940" s="19">
        <f>MAX(0,ROUNDDOWN(N940-P940-Q940-0,-3))</f>
        <v/>
      </c>
      <c r="S940" s="19">
        <f>IF(R940&lt;=0,0,ROUNDDOWN((R940*LOOKUP(R940,{0,1950001,3300001,6950001,9000001,18000001,40000001},{0.05,0.1,0.2,0.23,0.33,0.4,0.45})-LOOKUP(R940,{0,1950001,3300001,6950001,9000001,18000001,40000001},{0,97500,427500,636000,1536000,2796000,4796000}))*1.021,-2))</f>
        <v/>
      </c>
      <c r="T940" s="19">
        <f>MAX(0,ROUNDDOWN(N940-P940-430000-0,-3))</f>
        <v/>
      </c>
      <c r="U940" s="19">
        <f>IF(N940&lt;=450000,0,MAX(0,ROUNDDOWN(T940*0.06-MIN(50000,T940)*0.03,-2))+MAX(0,ROUNDDOWN(T940*0.04-MIN(50000,T940)*0.02,-2)))</f>
        <v/>
      </c>
      <c r="V940" s="19">
        <f>S940+U940+O940</f>
        <v/>
      </c>
      <c r="W940" s="19">
        <f>MIN(550000,MAX(0,$B940))</f>
        <v/>
      </c>
      <c r="X940" s="19">
        <f>$B940-W940</f>
        <v/>
      </c>
      <c r="Y940" s="19">
        <f>MIN(670000,ROUNDDOWN(MAX(0,X940-430000)*0.0751+47600,0))+MIN(260000,ROUNDDOWN(MAX(0,X940-430000)*0.028+17600,0))+MIN(30000,ROUNDDOWN(MAX(0,X940-430000)*0.0027+1873,0))+IF("いいえ"="はい",MIN(170000,ROUNDDOWN(MAX(0,X940-430000)*0.0243+17800,0)),0)</f>
        <v/>
      </c>
      <c r="Z940" s="19">
        <f>IF(""="",215040+Y940,"")</f>
        <v/>
      </c>
      <c r="AA940" s="19">
        <f>IF(X940&gt;23500000,NA(),IF(X940&lt;=4890000,1040000,IF(X940&lt;=6550000,670000,620000)))</f>
        <v/>
      </c>
      <c r="AB940" s="19">
        <f>MAX(0,ROUNDDOWN(X940-Z940-AA940-0,-3))</f>
        <v/>
      </c>
      <c r="AC940" s="19">
        <f>IF(AB940&lt;=0,0,ROUNDDOWN((AB940*LOOKUP(AB940,{0,1950001,3300001,6950001,9000001,18000001,40000001},{0.05,0.1,0.2,0.23,0.33,0.4,0.45})-LOOKUP(AB940,{0,1950001,3300001,6950001,9000001,18000001,40000001},{0,97500,427500,636000,1536000,2796000,4796000}))*1.021,-2))</f>
        <v/>
      </c>
      <c r="AD940" s="19">
        <f>MAX(0,ROUNDDOWN(X940-Z940-430000-0,-3))</f>
        <v/>
      </c>
      <c r="AE940" s="19">
        <f>IF(X940&lt;=450000,0,MAX(0,ROUNDDOWN(AD940*0.06-MIN(50000,AD940)*0.03,-2))+MAX(0,ROUNDDOWN(AD940*0.04-MIN(50000,AD940)*0.02,-2)))</f>
        <v/>
      </c>
      <c r="AF940" s="19">
        <f>AC940+AE940+Y940</f>
        <v/>
      </c>
      <c r="AG940" s="19">
        <f>MIN(650000,MAX(0,$B940))</f>
        <v/>
      </c>
      <c r="AH940" s="19">
        <f>$B940-AG940</f>
        <v/>
      </c>
      <c r="AI940" s="19">
        <f>MIN(670000,ROUNDDOWN(MAX(0,AH940-430000)*0.0751+47600,0))+MIN(260000,ROUNDDOWN(MAX(0,AH940-430000)*0.028+17600,0))+MIN(30000,ROUNDDOWN(MAX(0,AH940-430000)*0.0027+1873,0))+IF("いいえ"="はい",MIN(170000,ROUNDDOWN(MAX(0,AH940-430000)*0.0243+17800,0)),0)</f>
        <v/>
      </c>
      <c r="AJ940" s="19">
        <f>IF(""="",215040+AI940,"")</f>
        <v/>
      </c>
      <c r="AK940" s="19">
        <f>IF(AH940&gt;23500000,NA(),IF(AH940&lt;=4890000,1040000,IF(AH940&lt;=6550000,670000,620000)))</f>
        <v/>
      </c>
      <c r="AL940" s="19">
        <f>MAX(0,ROUNDDOWN(AH940-AJ940-AK940-0,-3))</f>
        <v/>
      </c>
      <c r="AM940" s="19">
        <f>IF(AL940&lt;=0,0,ROUNDDOWN((AL940*LOOKUP(AL940,{0,1950001,3300001,6950001,9000001,18000001,40000001},{0.05,0.1,0.2,0.23,0.33,0.4,0.45})-LOOKUP(AL940,{0,1950001,3300001,6950001,9000001,18000001,40000001},{0,97500,427500,636000,1536000,2796000,4796000}))*1.021,-2))</f>
        <v/>
      </c>
      <c r="AN940" s="19">
        <f>MAX(0,ROUNDDOWN(AH940-AJ940-430000-0,-3))</f>
        <v/>
      </c>
      <c r="AO940" s="19">
        <f>IF(AH940&lt;=450000,0,MAX(0,ROUNDDOWN(AN940*0.06-MIN(50000,AN940)*0.03,-2))+MAX(0,ROUNDDOWN(AN940*0.04-MIN(50000,AN940)*0.02,-2)))</f>
        <v/>
      </c>
      <c r="AP940" s="19">
        <f>AM940+AO940+AI940</f>
        <v/>
      </c>
      <c r="AQ940" s="19">
        <f>MIN(750000,MAX(0,$B940))</f>
        <v/>
      </c>
      <c r="AR940" s="19">
        <f>$B940-AQ940</f>
        <v/>
      </c>
      <c r="AS940" s="19">
        <f>MIN(670000,ROUNDDOWN(MAX(0,AR940-430000)*0.0751+47600,0))+MIN(260000,ROUNDDOWN(MAX(0,AR940-430000)*0.028+17600,0))+MIN(30000,ROUNDDOWN(MAX(0,AR940-430000)*0.0027+1873,0))+IF("いいえ"="はい",MIN(170000,ROUNDDOWN(MAX(0,AR940-430000)*0.0243+17800,0)),0)</f>
        <v/>
      </c>
      <c r="AT940" s="19">
        <f>IF(""="",215040+AS940,"")</f>
        <v/>
      </c>
      <c r="AU940" s="19">
        <f>IF(AR940&gt;23500000,NA(),IF(AR940&lt;=4890000,1040000,IF(AR940&lt;=6550000,670000,620000)))</f>
        <v/>
      </c>
      <c r="AV940" s="19">
        <f>MAX(0,ROUNDDOWN(AR940-AT940-AU940-0,-3))</f>
        <v/>
      </c>
      <c r="AW940" s="19">
        <f>IF(AV940&lt;=0,0,ROUNDDOWN((AV940*LOOKUP(AV940,{0,1950001,3300001,6950001,9000001,18000001,40000001},{0.05,0.1,0.2,0.23,0.33,0.4,0.45})-LOOKUP(AV940,{0,1950001,3300001,6950001,9000001,18000001,40000001},{0,97500,427500,636000,1536000,2796000,4796000}))*1.021,-2))</f>
        <v/>
      </c>
      <c r="AX940" s="19">
        <f>MAX(0,ROUNDDOWN(AR940-AT940-430000-0,-3))</f>
        <v/>
      </c>
      <c r="AY940" s="19">
        <f>IF(AR940&lt;=450000,0,MAX(0,ROUNDDOWN(AX940*0.06-MIN(50000,AX940)*0.03,-2))+MAX(0,ROUNDDOWN(AX940*0.04-MIN(50000,AX940)*0.02,-2)))</f>
        <v/>
      </c>
      <c r="AZ940" s="19">
        <f>AW940+AY940+AS940</f>
        <v/>
      </c>
    </row>
    <row r="941">
      <c r="A941" t="inlineStr">
        <is>
          <t>1万円刻み</t>
        </is>
      </c>
      <c r="B941" s="19">
        <f>'3_1万円刻み'!$A$924</f>
        <v/>
      </c>
      <c r="C941" s="19">
        <f>MIN(0,MAX(0,$B941))</f>
        <v/>
      </c>
      <c r="D941" s="19">
        <f>$B941-C941</f>
        <v/>
      </c>
      <c r="E941" s="19">
        <f>MIN(670000,ROUNDDOWN(MAX(0,D941-430000)*0.0751+47600,0))+MIN(260000,ROUNDDOWN(MAX(0,D941-430000)*0.028+17600,0))+MIN(30000,ROUNDDOWN(MAX(0,D941-430000)*0.0027+1873,0))+IF("いいえ"="はい",MIN(170000,ROUNDDOWN(MAX(0,D941-430000)*0.0243+17800,0)),0)</f>
        <v/>
      </c>
      <c r="F941" s="19">
        <f>IF(""="",215040+E941,"")</f>
        <v/>
      </c>
      <c r="G941" s="19">
        <f>IF(D941&gt;23500000,NA(),IF(D941&lt;=4890000,1040000,IF(D941&lt;=6550000,670000,620000)))</f>
        <v/>
      </c>
      <c r="H941" s="19">
        <f>MAX(0,ROUNDDOWN(D941-F941-G941-0,-3))</f>
        <v/>
      </c>
      <c r="I941" s="19">
        <f>IF(H941&lt;=0,0,ROUNDDOWN((H941*LOOKUP(H941,{0,1950001,3300001,6950001,9000001,18000001,40000001},{0.05,0.1,0.2,0.23,0.33,0.4,0.45})-LOOKUP(H941,{0,1950001,3300001,6950001,9000001,18000001,40000001},{0,97500,427500,636000,1536000,2796000,4796000}))*1.021,-2))</f>
        <v/>
      </c>
      <c r="J941" s="19">
        <f>MAX(0,ROUNDDOWN(D941-F941-430000-0,-3))</f>
        <v/>
      </c>
      <c r="K941" s="19">
        <f>IF(D941&lt;=450000,0,MAX(0,ROUNDDOWN(J941*0.06-MIN(50000,J941)*0.03,-2))+MAX(0,ROUNDDOWN(J941*0.04-MIN(50000,J941)*0.02,-2)))</f>
        <v/>
      </c>
      <c r="L941" s="19">
        <f>I941+K941+E941</f>
        <v/>
      </c>
      <c r="M941" s="19">
        <f>MIN(100000,MAX(0,$B941))</f>
        <v/>
      </c>
      <c r="N941" s="19">
        <f>$B941-M941</f>
        <v/>
      </c>
      <c r="O941" s="19">
        <f>MIN(670000,ROUNDDOWN(MAX(0,N941-430000)*0.0751+47600,0))+MIN(260000,ROUNDDOWN(MAX(0,N941-430000)*0.028+17600,0))+MIN(30000,ROUNDDOWN(MAX(0,N941-430000)*0.0027+1873,0))+IF("いいえ"="はい",MIN(170000,ROUNDDOWN(MAX(0,N941-430000)*0.0243+17800,0)),0)</f>
        <v/>
      </c>
      <c r="P941" s="19">
        <f>IF(""="",215040+O941,"")</f>
        <v/>
      </c>
      <c r="Q941" s="19">
        <f>IF(N941&gt;23500000,NA(),IF(N941&lt;=4890000,1040000,IF(N941&lt;=6550000,670000,620000)))</f>
        <v/>
      </c>
      <c r="R941" s="19">
        <f>MAX(0,ROUNDDOWN(N941-P941-Q941-0,-3))</f>
        <v/>
      </c>
      <c r="S941" s="19">
        <f>IF(R941&lt;=0,0,ROUNDDOWN((R941*LOOKUP(R941,{0,1950001,3300001,6950001,9000001,18000001,40000001},{0.05,0.1,0.2,0.23,0.33,0.4,0.45})-LOOKUP(R941,{0,1950001,3300001,6950001,9000001,18000001,40000001},{0,97500,427500,636000,1536000,2796000,4796000}))*1.021,-2))</f>
        <v/>
      </c>
      <c r="T941" s="19">
        <f>MAX(0,ROUNDDOWN(N941-P941-430000-0,-3))</f>
        <v/>
      </c>
      <c r="U941" s="19">
        <f>IF(N941&lt;=450000,0,MAX(0,ROUNDDOWN(T941*0.06-MIN(50000,T941)*0.03,-2))+MAX(0,ROUNDDOWN(T941*0.04-MIN(50000,T941)*0.02,-2)))</f>
        <v/>
      </c>
      <c r="V941" s="19">
        <f>S941+U941+O941</f>
        <v/>
      </c>
      <c r="W941" s="19">
        <f>MIN(550000,MAX(0,$B941))</f>
        <v/>
      </c>
      <c r="X941" s="19">
        <f>$B941-W941</f>
        <v/>
      </c>
      <c r="Y941" s="19">
        <f>MIN(670000,ROUNDDOWN(MAX(0,X941-430000)*0.0751+47600,0))+MIN(260000,ROUNDDOWN(MAX(0,X941-430000)*0.028+17600,0))+MIN(30000,ROUNDDOWN(MAX(0,X941-430000)*0.0027+1873,0))+IF("いいえ"="はい",MIN(170000,ROUNDDOWN(MAX(0,X941-430000)*0.0243+17800,0)),0)</f>
        <v/>
      </c>
      <c r="Z941" s="19">
        <f>IF(""="",215040+Y941,"")</f>
        <v/>
      </c>
      <c r="AA941" s="19">
        <f>IF(X941&gt;23500000,NA(),IF(X941&lt;=4890000,1040000,IF(X941&lt;=6550000,670000,620000)))</f>
        <v/>
      </c>
      <c r="AB941" s="19">
        <f>MAX(0,ROUNDDOWN(X941-Z941-AA941-0,-3))</f>
        <v/>
      </c>
      <c r="AC941" s="19">
        <f>IF(AB941&lt;=0,0,ROUNDDOWN((AB941*LOOKUP(AB941,{0,1950001,3300001,6950001,9000001,18000001,40000001},{0.05,0.1,0.2,0.23,0.33,0.4,0.45})-LOOKUP(AB941,{0,1950001,3300001,6950001,9000001,18000001,40000001},{0,97500,427500,636000,1536000,2796000,4796000}))*1.021,-2))</f>
        <v/>
      </c>
      <c r="AD941" s="19">
        <f>MAX(0,ROUNDDOWN(X941-Z941-430000-0,-3))</f>
        <v/>
      </c>
      <c r="AE941" s="19">
        <f>IF(X941&lt;=450000,0,MAX(0,ROUNDDOWN(AD941*0.06-MIN(50000,AD941)*0.03,-2))+MAX(0,ROUNDDOWN(AD941*0.04-MIN(50000,AD941)*0.02,-2)))</f>
        <v/>
      </c>
      <c r="AF941" s="19">
        <f>AC941+AE941+Y941</f>
        <v/>
      </c>
      <c r="AG941" s="19">
        <f>MIN(650000,MAX(0,$B941))</f>
        <v/>
      </c>
      <c r="AH941" s="19">
        <f>$B941-AG941</f>
        <v/>
      </c>
      <c r="AI941" s="19">
        <f>MIN(670000,ROUNDDOWN(MAX(0,AH941-430000)*0.0751+47600,0))+MIN(260000,ROUNDDOWN(MAX(0,AH941-430000)*0.028+17600,0))+MIN(30000,ROUNDDOWN(MAX(0,AH941-430000)*0.0027+1873,0))+IF("いいえ"="はい",MIN(170000,ROUNDDOWN(MAX(0,AH941-430000)*0.0243+17800,0)),0)</f>
        <v/>
      </c>
      <c r="AJ941" s="19">
        <f>IF(""="",215040+AI941,"")</f>
        <v/>
      </c>
      <c r="AK941" s="19">
        <f>IF(AH941&gt;23500000,NA(),IF(AH941&lt;=4890000,1040000,IF(AH941&lt;=6550000,670000,620000)))</f>
        <v/>
      </c>
      <c r="AL941" s="19">
        <f>MAX(0,ROUNDDOWN(AH941-AJ941-AK941-0,-3))</f>
        <v/>
      </c>
      <c r="AM941" s="19">
        <f>IF(AL941&lt;=0,0,ROUNDDOWN((AL941*LOOKUP(AL941,{0,1950001,3300001,6950001,9000001,18000001,40000001},{0.05,0.1,0.2,0.23,0.33,0.4,0.45})-LOOKUP(AL941,{0,1950001,3300001,6950001,9000001,18000001,40000001},{0,97500,427500,636000,1536000,2796000,4796000}))*1.021,-2))</f>
        <v/>
      </c>
      <c r="AN941" s="19">
        <f>MAX(0,ROUNDDOWN(AH941-AJ941-430000-0,-3))</f>
        <v/>
      </c>
      <c r="AO941" s="19">
        <f>IF(AH941&lt;=450000,0,MAX(0,ROUNDDOWN(AN941*0.06-MIN(50000,AN941)*0.03,-2))+MAX(0,ROUNDDOWN(AN941*0.04-MIN(50000,AN941)*0.02,-2)))</f>
        <v/>
      </c>
      <c r="AP941" s="19">
        <f>AM941+AO941+AI941</f>
        <v/>
      </c>
      <c r="AQ941" s="19">
        <f>MIN(750000,MAX(0,$B941))</f>
        <v/>
      </c>
      <c r="AR941" s="19">
        <f>$B941-AQ941</f>
        <v/>
      </c>
      <c r="AS941" s="19">
        <f>MIN(670000,ROUNDDOWN(MAX(0,AR941-430000)*0.0751+47600,0))+MIN(260000,ROUNDDOWN(MAX(0,AR941-430000)*0.028+17600,0))+MIN(30000,ROUNDDOWN(MAX(0,AR941-430000)*0.0027+1873,0))+IF("いいえ"="はい",MIN(170000,ROUNDDOWN(MAX(0,AR941-430000)*0.0243+17800,0)),0)</f>
        <v/>
      </c>
      <c r="AT941" s="19">
        <f>IF(""="",215040+AS941,"")</f>
        <v/>
      </c>
      <c r="AU941" s="19">
        <f>IF(AR941&gt;23500000,NA(),IF(AR941&lt;=4890000,1040000,IF(AR941&lt;=6550000,670000,620000)))</f>
        <v/>
      </c>
      <c r="AV941" s="19">
        <f>MAX(0,ROUNDDOWN(AR941-AT941-AU941-0,-3))</f>
        <v/>
      </c>
      <c r="AW941" s="19">
        <f>IF(AV941&lt;=0,0,ROUNDDOWN((AV941*LOOKUP(AV941,{0,1950001,3300001,6950001,9000001,18000001,40000001},{0.05,0.1,0.2,0.23,0.33,0.4,0.45})-LOOKUP(AV941,{0,1950001,3300001,6950001,9000001,18000001,40000001},{0,97500,427500,636000,1536000,2796000,4796000}))*1.021,-2))</f>
        <v/>
      </c>
      <c r="AX941" s="19">
        <f>MAX(0,ROUNDDOWN(AR941-AT941-430000-0,-3))</f>
        <v/>
      </c>
      <c r="AY941" s="19">
        <f>IF(AR941&lt;=450000,0,MAX(0,ROUNDDOWN(AX941*0.06-MIN(50000,AX941)*0.03,-2))+MAX(0,ROUNDDOWN(AX941*0.04-MIN(50000,AX941)*0.02,-2)))</f>
        <v/>
      </c>
      <c r="AZ941" s="19">
        <f>AW941+AY941+AS941</f>
        <v/>
      </c>
    </row>
    <row r="942">
      <c r="A942" t="inlineStr">
        <is>
          <t>1万円刻み</t>
        </is>
      </c>
      <c r="B942" s="19">
        <f>'3_1万円刻み'!$A$925</f>
        <v/>
      </c>
      <c r="C942" s="19">
        <f>MIN(0,MAX(0,$B942))</f>
        <v/>
      </c>
      <c r="D942" s="19">
        <f>$B942-C942</f>
        <v/>
      </c>
      <c r="E942" s="19">
        <f>MIN(670000,ROUNDDOWN(MAX(0,D942-430000)*0.0751+47600,0))+MIN(260000,ROUNDDOWN(MAX(0,D942-430000)*0.028+17600,0))+MIN(30000,ROUNDDOWN(MAX(0,D942-430000)*0.0027+1873,0))+IF("いいえ"="はい",MIN(170000,ROUNDDOWN(MAX(0,D942-430000)*0.0243+17800,0)),0)</f>
        <v/>
      </c>
      <c r="F942" s="19">
        <f>IF(""="",215040+E942,"")</f>
        <v/>
      </c>
      <c r="G942" s="19">
        <f>IF(D942&gt;23500000,NA(),IF(D942&lt;=4890000,1040000,IF(D942&lt;=6550000,670000,620000)))</f>
        <v/>
      </c>
      <c r="H942" s="19">
        <f>MAX(0,ROUNDDOWN(D942-F942-G942-0,-3))</f>
        <v/>
      </c>
      <c r="I942" s="19">
        <f>IF(H942&lt;=0,0,ROUNDDOWN((H942*LOOKUP(H942,{0,1950001,3300001,6950001,9000001,18000001,40000001},{0.05,0.1,0.2,0.23,0.33,0.4,0.45})-LOOKUP(H942,{0,1950001,3300001,6950001,9000001,18000001,40000001},{0,97500,427500,636000,1536000,2796000,4796000}))*1.021,-2))</f>
        <v/>
      </c>
      <c r="J942" s="19">
        <f>MAX(0,ROUNDDOWN(D942-F942-430000-0,-3))</f>
        <v/>
      </c>
      <c r="K942" s="19">
        <f>IF(D942&lt;=450000,0,MAX(0,ROUNDDOWN(J942*0.06-MIN(50000,J942)*0.03,-2))+MAX(0,ROUNDDOWN(J942*0.04-MIN(50000,J942)*0.02,-2)))</f>
        <v/>
      </c>
      <c r="L942" s="19">
        <f>I942+K942+E942</f>
        <v/>
      </c>
      <c r="M942" s="19">
        <f>MIN(100000,MAX(0,$B942))</f>
        <v/>
      </c>
      <c r="N942" s="19">
        <f>$B942-M942</f>
        <v/>
      </c>
      <c r="O942" s="19">
        <f>MIN(670000,ROUNDDOWN(MAX(0,N942-430000)*0.0751+47600,0))+MIN(260000,ROUNDDOWN(MAX(0,N942-430000)*0.028+17600,0))+MIN(30000,ROUNDDOWN(MAX(0,N942-430000)*0.0027+1873,0))+IF("いいえ"="はい",MIN(170000,ROUNDDOWN(MAX(0,N942-430000)*0.0243+17800,0)),0)</f>
        <v/>
      </c>
      <c r="P942" s="19">
        <f>IF(""="",215040+O942,"")</f>
        <v/>
      </c>
      <c r="Q942" s="19">
        <f>IF(N942&gt;23500000,NA(),IF(N942&lt;=4890000,1040000,IF(N942&lt;=6550000,670000,620000)))</f>
        <v/>
      </c>
      <c r="R942" s="19">
        <f>MAX(0,ROUNDDOWN(N942-P942-Q942-0,-3))</f>
        <v/>
      </c>
      <c r="S942" s="19">
        <f>IF(R942&lt;=0,0,ROUNDDOWN((R942*LOOKUP(R942,{0,1950001,3300001,6950001,9000001,18000001,40000001},{0.05,0.1,0.2,0.23,0.33,0.4,0.45})-LOOKUP(R942,{0,1950001,3300001,6950001,9000001,18000001,40000001},{0,97500,427500,636000,1536000,2796000,4796000}))*1.021,-2))</f>
        <v/>
      </c>
      <c r="T942" s="19">
        <f>MAX(0,ROUNDDOWN(N942-P942-430000-0,-3))</f>
        <v/>
      </c>
      <c r="U942" s="19">
        <f>IF(N942&lt;=450000,0,MAX(0,ROUNDDOWN(T942*0.06-MIN(50000,T942)*0.03,-2))+MAX(0,ROUNDDOWN(T942*0.04-MIN(50000,T942)*0.02,-2)))</f>
        <v/>
      </c>
      <c r="V942" s="19">
        <f>S942+U942+O942</f>
        <v/>
      </c>
      <c r="W942" s="19">
        <f>MIN(550000,MAX(0,$B942))</f>
        <v/>
      </c>
      <c r="X942" s="19">
        <f>$B942-W942</f>
        <v/>
      </c>
      <c r="Y942" s="19">
        <f>MIN(670000,ROUNDDOWN(MAX(0,X942-430000)*0.0751+47600,0))+MIN(260000,ROUNDDOWN(MAX(0,X942-430000)*0.028+17600,0))+MIN(30000,ROUNDDOWN(MAX(0,X942-430000)*0.0027+1873,0))+IF("いいえ"="はい",MIN(170000,ROUNDDOWN(MAX(0,X942-430000)*0.0243+17800,0)),0)</f>
        <v/>
      </c>
      <c r="Z942" s="19">
        <f>IF(""="",215040+Y942,"")</f>
        <v/>
      </c>
      <c r="AA942" s="19">
        <f>IF(X942&gt;23500000,NA(),IF(X942&lt;=4890000,1040000,IF(X942&lt;=6550000,670000,620000)))</f>
        <v/>
      </c>
      <c r="AB942" s="19">
        <f>MAX(0,ROUNDDOWN(X942-Z942-AA942-0,-3))</f>
        <v/>
      </c>
      <c r="AC942" s="19">
        <f>IF(AB942&lt;=0,0,ROUNDDOWN((AB942*LOOKUP(AB942,{0,1950001,3300001,6950001,9000001,18000001,40000001},{0.05,0.1,0.2,0.23,0.33,0.4,0.45})-LOOKUP(AB942,{0,1950001,3300001,6950001,9000001,18000001,40000001},{0,97500,427500,636000,1536000,2796000,4796000}))*1.021,-2))</f>
        <v/>
      </c>
      <c r="AD942" s="19">
        <f>MAX(0,ROUNDDOWN(X942-Z942-430000-0,-3))</f>
        <v/>
      </c>
      <c r="AE942" s="19">
        <f>IF(X942&lt;=450000,0,MAX(0,ROUNDDOWN(AD942*0.06-MIN(50000,AD942)*0.03,-2))+MAX(0,ROUNDDOWN(AD942*0.04-MIN(50000,AD942)*0.02,-2)))</f>
        <v/>
      </c>
      <c r="AF942" s="19">
        <f>AC942+AE942+Y942</f>
        <v/>
      </c>
      <c r="AG942" s="19">
        <f>MIN(650000,MAX(0,$B942))</f>
        <v/>
      </c>
      <c r="AH942" s="19">
        <f>$B942-AG942</f>
        <v/>
      </c>
      <c r="AI942" s="19">
        <f>MIN(670000,ROUNDDOWN(MAX(0,AH942-430000)*0.0751+47600,0))+MIN(260000,ROUNDDOWN(MAX(0,AH942-430000)*0.028+17600,0))+MIN(30000,ROUNDDOWN(MAX(0,AH942-430000)*0.0027+1873,0))+IF("いいえ"="はい",MIN(170000,ROUNDDOWN(MAX(0,AH942-430000)*0.0243+17800,0)),0)</f>
        <v/>
      </c>
      <c r="AJ942" s="19">
        <f>IF(""="",215040+AI942,"")</f>
        <v/>
      </c>
      <c r="AK942" s="19">
        <f>IF(AH942&gt;23500000,NA(),IF(AH942&lt;=4890000,1040000,IF(AH942&lt;=6550000,670000,620000)))</f>
        <v/>
      </c>
      <c r="AL942" s="19">
        <f>MAX(0,ROUNDDOWN(AH942-AJ942-AK942-0,-3))</f>
        <v/>
      </c>
      <c r="AM942" s="19">
        <f>IF(AL942&lt;=0,0,ROUNDDOWN((AL942*LOOKUP(AL942,{0,1950001,3300001,6950001,9000001,18000001,40000001},{0.05,0.1,0.2,0.23,0.33,0.4,0.45})-LOOKUP(AL942,{0,1950001,3300001,6950001,9000001,18000001,40000001},{0,97500,427500,636000,1536000,2796000,4796000}))*1.021,-2))</f>
        <v/>
      </c>
      <c r="AN942" s="19">
        <f>MAX(0,ROUNDDOWN(AH942-AJ942-430000-0,-3))</f>
        <v/>
      </c>
      <c r="AO942" s="19">
        <f>IF(AH942&lt;=450000,0,MAX(0,ROUNDDOWN(AN942*0.06-MIN(50000,AN942)*0.03,-2))+MAX(0,ROUNDDOWN(AN942*0.04-MIN(50000,AN942)*0.02,-2)))</f>
        <v/>
      </c>
      <c r="AP942" s="19">
        <f>AM942+AO942+AI942</f>
        <v/>
      </c>
      <c r="AQ942" s="19">
        <f>MIN(750000,MAX(0,$B942))</f>
        <v/>
      </c>
      <c r="AR942" s="19">
        <f>$B942-AQ942</f>
        <v/>
      </c>
      <c r="AS942" s="19">
        <f>MIN(670000,ROUNDDOWN(MAX(0,AR942-430000)*0.0751+47600,0))+MIN(260000,ROUNDDOWN(MAX(0,AR942-430000)*0.028+17600,0))+MIN(30000,ROUNDDOWN(MAX(0,AR942-430000)*0.0027+1873,0))+IF("いいえ"="はい",MIN(170000,ROUNDDOWN(MAX(0,AR942-430000)*0.0243+17800,0)),0)</f>
        <v/>
      </c>
      <c r="AT942" s="19">
        <f>IF(""="",215040+AS942,"")</f>
        <v/>
      </c>
      <c r="AU942" s="19">
        <f>IF(AR942&gt;23500000,NA(),IF(AR942&lt;=4890000,1040000,IF(AR942&lt;=6550000,670000,620000)))</f>
        <v/>
      </c>
      <c r="AV942" s="19">
        <f>MAX(0,ROUNDDOWN(AR942-AT942-AU942-0,-3))</f>
        <v/>
      </c>
      <c r="AW942" s="19">
        <f>IF(AV942&lt;=0,0,ROUNDDOWN((AV942*LOOKUP(AV942,{0,1950001,3300001,6950001,9000001,18000001,40000001},{0.05,0.1,0.2,0.23,0.33,0.4,0.45})-LOOKUP(AV942,{0,1950001,3300001,6950001,9000001,18000001,40000001},{0,97500,427500,636000,1536000,2796000,4796000}))*1.021,-2))</f>
        <v/>
      </c>
      <c r="AX942" s="19">
        <f>MAX(0,ROUNDDOWN(AR942-AT942-430000-0,-3))</f>
        <v/>
      </c>
      <c r="AY942" s="19">
        <f>IF(AR942&lt;=450000,0,MAX(0,ROUNDDOWN(AX942*0.06-MIN(50000,AX942)*0.03,-2))+MAX(0,ROUNDDOWN(AX942*0.04-MIN(50000,AX942)*0.02,-2)))</f>
        <v/>
      </c>
      <c r="AZ942" s="19">
        <f>AW942+AY942+AS942</f>
        <v/>
      </c>
    </row>
    <row r="943">
      <c r="A943" t="inlineStr">
        <is>
          <t>1万円刻み</t>
        </is>
      </c>
      <c r="B943" s="19">
        <f>'3_1万円刻み'!$A$926</f>
        <v/>
      </c>
      <c r="C943" s="19">
        <f>MIN(0,MAX(0,$B943))</f>
        <v/>
      </c>
      <c r="D943" s="19">
        <f>$B943-C943</f>
        <v/>
      </c>
      <c r="E943" s="19">
        <f>MIN(670000,ROUNDDOWN(MAX(0,D943-430000)*0.0751+47600,0))+MIN(260000,ROUNDDOWN(MAX(0,D943-430000)*0.028+17600,0))+MIN(30000,ROUNDDOWN(MAX(0,D943-430000)*0.0027+1873,0))+IF("いいえ"="はい",MIN(170000,ROUNDDOWN(MAX(0,D943-430000)*0.0243+17800,0)),0)</f>
        <v/>
      </c>
      <c r="F943" s="19">
        <f>IF(""="",215040+E943,"")</f>
        <v/>
      </c>
      <c r="G943" s="19">
        <f>IF(D943&gt;23500000,NA(),IF(D943&lt;=4890000,1040000,IF(D943&lt;=6550000,670000,620000)))</f>
        <v/>
      </c>
      <c r="H943" s="19">
        <f>MAX(0,ROUNDDOWN(D943-F943-G943-0,-3))</f>
        <v/>
      </c>
      <c r="I943" s="19">
        <f>IF(H943&lt;=0,0,ROUNDDOWN((H943*LOOKUP(H943,{0,1950001,3300001,6950001,9000001,18000001,40000001},{0.05,0.1,0.2,0.23,0.33,0.4,0.45})-LOOKUP(H943,{0,1950001,3300001,6950001,9000001,18000001,40000001},{0,97500,427500,636000,1536000,2796000,4796000}))*1.021,-2))</f>
        <v/>
      </c>
      <c r="J943" s="19">
        <f>MAX(0,ROUNDDOWN(D943-F943-430000-0,-3))</f>
        <v/>
      </c>
      <c r="K943" s="19">
        <f>IF(D943&lt;=450000,0,MAX(0,ROUNDDOWN(J943*0.06-MIN(50000,J943)*0.03,-2))+MAX(0,ROUNDDOWN(J943*0.04-MIN(50000,J943)*0.02,-2)))</f>
        <v/>
      </c>
      <c r="L943" s="19">
        <f>I943+K943+E943</f>
        <v/>
      </c>
      <c r="M943" s="19">
        <f>MIN(100000,MAX(0,$B943))</f>
        <v/>
      </c>
      <c r="N943" s="19">
        <f>$B943-M943</f>
        <v/>
      </c>
      <c r="O943" s="19">
        <f>MIN(670000,ROUNDDOWN(MAX(0,N943-430000)*0.0751+47600,0))+MIN(260000,ROUNDDOWN(MAX(0,N943-430000)*0.028+17600,0))+MIN(30000,ROUNDDOWN(MAX(0,N943-430000)*0.0027+1873,0))+IF("いいえ"="はい",MIN(170000,ROUNDDOWN(MAX(0,N943-430000)*0.0243+17800,0)),0)</f>
        <v/>
      </c>
      <c r="P943" s="19">
        <f>IF(""="",215040+O943,"")</f>
        <v/>
      </c>
      <c r="Q943" s="19">
        <f>IF(N943&gt;23500000,NA(),IF(N943&lt;=4890000,1040000,IF(N943&lt;=6550000,670000,620000)))</f>
        <v/>
      </c>
      <c r="R943" s="19">
        <f>MAX(0,ROUNDDOWN(N943-P943-Q943-0,-3))</f>
        <v/>
      </c>
      <c r="S943" s="19">
        <f>IF(R943&lt;=0,0,ROUNDDOWN((R943*LOOKUP(R943,{0,1950001,3300001,6950001,9000001,18000001,40000001},{0.05,0.1,0.2,0.23,0.33,0.4,0.45})-LOOKUP(R943,{0,1950001,3300001,6950001,9000001,18000001,40000001},{0,97500,427500,636000,1536000,2796000,4796000}))*1.021,-2))</f>
        <v/>
      </c>
      <c r="T943" s="19">
        <f>MAX(0,ROUNDDOWN(N943-P943-430000-0,-3))</f>
        <v/>
      </c>
      <c r="U943" s="19">
        <f>IF(N943&lt;=450000,0,MAX(0,ROUNDDOWN(T943*0.06-MIN(50000,T943)*0.03,-2))+MAX(0,ROUNDDOWN(T943*0.04-MIN(50000,T943)*0.02,-2)))</f>
        <v/>
      </c>
      <c r="V943" s="19">
        <f>S943+U943+O943</f>
        <v/>
      </c>
      <c r="W943" s="19">
        <f>MIN(550000,MAX(0,$B943))</f>
        <v/>
      </c>
      <c r="X943" s="19">
        <f>$B943-W943</f>
        <v/>
      </c>
      <c r="Y943" s="19">
        <f>MIN(670000,ROUNDDOWN(MAX(0,X943-430000)*0.0751+47600,0))+MIN(260000,ROUNDDOWN(MAX(0,X943-430000)*0.028+17600,0))+MIN(30000,ROUNDDOWN(MAX(0,X943-430000)*0.0027+1873,0))+IF("いいえ"="はい",MIN(170000,ROUNDDOWN(MAX(0,X943-430000)*0.0243+17800,0)),0)</f>
        <v/>
      </c>
      <c r="Z943" s="19">
        <f>IF(""="",215040+Y943,"")</f>
        <v/>
      </c>
      <c r="AA943" s="19">
        <f>IF(X943&gt;23500000,NA(),IF(X943&lt;=4890000,1040000,IF(X943&lt;=6550000,670000,620000)))</f>
        <v/>
      </c>
      <c r="AB943" s="19">
        <f>MAX(0,ROUNDDOWN(X943-Z943-AA943-0,-3))</f>
        <v/>
      </c>
      <c r="AC943" s="19">
        <f>IF(AB943&lt;=0,0,ROUNDDOWN((AB943*LOOKUP(AB943,{0,1950001,3300001,6950001,9000001,18000001,40000001},{0.05,0.1,0.2,0.23,0.33,0.4,0.45})-LOOKUP(AB943,{0,1950001,3300001,6950001,9000001,18000001,40000001},{0,97500,427500,636000,1536000,2796000,4796000}))*1.021,-2))</f>
        <v/>
      </c>
      <c r="AD943" s="19">
        <f>MAX(0,ROUNDDOWN(X943-Z943-430000-0,-3))</f>
        <v/>
      </c>
      <c r="AE943" s="19">
        <f>IF(X943&lt;=450000,0,MAX(0,ROUNDDOWN(AD943*0.06-MIN(50000,AD943)*0.03,-2))+MAX(0,ROUNDDOWN(AD943*0.04-MIN(50000,AD943)*0.02,-2)))</f>
        <v/>
      </c>
      <c r="AF943" s="19">
        <f>AC943+AE943+Y943</f>
        <v/>
      </c>
      <c r="AG943" s="19">
        <f>MIN(650000,MAX(0,$B943))</f>
        <v/>
      </c>
      <c r="AH943" s="19">
        <f>$B943-AG943</f>
        <v/>
      </c>
      <c r="AI943" s="19">
        <f>MIN(670000,ROUNDDOWN(MAX(0,AH943-430000)*0.0751+47600,0))+MIN(260000,ROUNDDOWN(MAX(0,AH943-430000)*0.028+17600,0))+MIN(30000,ROUNDDOWN(MAX(0,AH943-430000)*0.0027+1873,0))+IF("いいえ"="はい",MIN(170000,ROUNDDOWN(MAX(0,AH943-430000)*0.0243+17800,0)),0)</f>
        <v/>
      </c>
      <c r="AJ943" s="19">
        <f>IF(""="",215040+AI943,"")</f>
        <v/>
      </c>
      <c r="AK943" s="19">
        <f>IF(AH943&gt;23500000,NA(),IF(AH943&lt;=4890000,1040000,IF(AH943&lt;=6550000,670000,620000)))</f>
        <v/>
      </c>
      <c r="AL943" s="19">
        <f>MAX(0,ROUNDDOWN(AH943-AJ943-AK943-0,-3))</f>
        <v/>
      </c>
      <c r="AM943" s="19">
        <f>IF(AL943&lt;=0,0,ROUNDDOWN((AL943*LOOKUP(AL943,{0,1950001,3300001,6950001,9000001,18000001,40000001},{0.05,0.1,0.2,0.23,0.33,0.4,0.45})-LOOKUP(AL943,{0,1950001,3300001,6950001,9000001,18000001,40000001},{0,97500,427500,636000,1536000,2796000,4796000}))*1.021,-2))</f>
        <v/>
      </c>
      <c r="AN943" s="19">
        <f>MAX(0,ROUNDDOWN(AH943-AJ943-430000-0,-3))</f>
        <v/>
      </c>
      <c r="AO943" s="19">
        <f>IF(AH943&lt;=450000,0,MAX(0,ROUNDDOWN(AN943*0.06-MIN(50000,AN943)*0.03,-2))+MAX(0,ROUNDDOWN(AN943*0.04-MIN(50000,AN943)*0.02,-2)))</f>
        <v/>
      </c>
      <c r="AP943" s="19">
        <f>AM943+AO943+AI943</f>
        <v/>
      </c>
      <c r="AQ943" s="19">
        <f>MIN(750000,MAX(0,$B943))</f>
        <v/>
      </c>
      <c r="AR943" s="19">
        <f>$B943-AQ943</f>
        <v/>
      </c>
      <c r="AS943" s="19">
        <f>MIN(670000,ROUNDDOWN(MAX(0,AR943-430000)*0.0751+47600,0))+MIN(260000,ROUNDDOWN(MAX(0,AR943-430000)*0.028+17600,0))+MIN(30000,ROUNDDOWN(MAX(0,AR943-430000)*0.0027+1873,0))+IF("いいえ"="はい",MIN(170000,ROUNDDOWN(MAX(0,AR943-430000)*0.0243+17800,0)),0)</f>
        <v/>
      </c>
      <c r="AT943" s="19">
        <f>IF(""="",215040+AS943,"")</f>
        <v/>
      </c>
      <c r="AU943" s="19">
        <f>IF(AR943&gt;23500000,NA(),IF(AR943&lt;=4890000,1040000,IF(AR943&lt;=6550000,670000,620000)))</f>
        <v/>
      </c>
      <c r="AV943" s="19">
        <f>MAX(0,ROUNDDOWN(AR943-AT943-AU943-0,-3))</f>
        <v/>
      </c>
      <c r="AW943" s="19">
        <f>IF(AV943&lt;=0,0,ROUNDDOWN((AV943*LOOKUP(AV943,{0,1950001,3300001,6950001,9000001,18000001,40000001},{0.05,0.1,0.2,0.23,0.33,0.4,0.45})-LOOKUP(AV943,{0,1950001,3300001,6950001,9000001,18000001,40000001},{0,97500,427500,636000,1536000,2796000,4796000}))*1.021,-2))</f>
        <v/>
      </c>
      <c r="AX943" s="19">
        <f>MAX(0,ROUNDDOWN(AR943-AT943-430000-0,-3))</f>
        <v/>
      </c>
      <c r="AY943" s="19">
        <f>IF(AR943&lt;=450000,0,MAX(0,ROUNDDOWN(AX943*0.06-MIN(50000,AX943)*0.03,-2))+MAX(0,ROUNDDOWN(AX943*0.04-MIN(50000,AX943)*0.02,-2)))</f>
        <v/>
      </c>
      <c r="AZ943" s="19">
        <f>AW943+AY943+AS943</f>
        <v/>
      </c>
    </row>
    <row r="944">
      <c r="A944" t="inlineStr">
        <is>
          <t>1万円刻み</t>
        </is>
      </c>
      <c r="B944" s="19">
        <f>'3_1万円刻み'!$A$927</f>
        <v/>
      </c>
      <c r="C944" s="19">
        <f>MIN(0,MAX(0,$B944))</f>
        <v/>
      </c>
      <c r="D944" s="19">
        <f>$B944-C944</f>
        <v/>
      </c>
      <c r="E944" s="19">
        <f>MIN(670000,ROUNDDOWN(MAX(0,D944-430000)*0.0751+47600,0))+MIN(260000,ROUNDDOWN(MAX(0,D944-430000)*0.028+17600,0))+MIN(30000,ROUNDDOWN(MAX(0,D944-430000)*0.0027+1873,0))+IF("いいえ"="はい",MIN(170000,ROUNDDOWN(MAX(0,D944-430000)*0.0243+17800,0)),0)</f>
        <v/>
      </c>
      <c r="F944" s="19">
        <f>IF(""="",215040+E944,"")</f>
        <v/>
      </c>
      <c r="G944" s="19">
        <f>IF(D944&gt;23500000,NA(),IF(D944&lt;=4890000,1040000,IF(D944&lt;=6550000,670000,620000)))</f>
        <v/>
      </c>
      <c r="H944" s="19">
        <f>MAX(0,ROUNDDOWN(D944-F944-G944-0,-3))</f>
        <v/>
      </c>
      <c r="I944" s="19">
        <f>IF(H944&lt;=0,0,ROUNDDOWN((H944*LOOKUP(H944,{0,1950001,3300001,6950001,9000001,18000001,40000001},{0.05,0.1,0.2,0.23,0.33,0.4,0.45})-LOOKUP(H944,{0,1950001,3300001,6950001,9000001,18000001,40000001},{0,97500,427500,636000,1536000,2796000,4796000}))*1.021,-2))</f>
        <v/>
      </c>
      <c r="J944" s="19">
        <f>MAX(0,ROUNDDOWN(D944-F944-430000-0,-3))</f>
        <v/>
      </c>
      <c r="K944" s="19">
        <f>IF(D944&lt;=450000,0,MAX(0,ROUNDDOWN(J944*0.06-MIN(50000,J944)*0.03,-2))+MAX(0,ROUNDDOWN(J944*0.04-MIN(50000,J944)*0.02,-2)))</f>
        <v/>
      </c>
      <c r="L944" s="19">
        <f>I944+K944+E944</f>
        <v/>
      </c>
      <c r="M944" s="19">
        <f>MIN(100000,MAX(0,$B944))</f>
        <v/>
      </c>
      <c r="N944" s="19">
        <f>$B944-M944</f>
        <v/>
      </c>
      <c r="O944" s="19">
        <f>MIN(670000,ROUNDDOWN(MAX(0,N944-430000)*0.0751+47600,0))+MIN(260000,ROUNDDOWN(MAX(0,N944-430000)*0.028+17600,0))+MIN(30000,ROUNDDOWN(MAX(0,N944-430000)*0.0027+1873,0))+IF("いいえ"="はい",MIN(170000,ROUNDDOWN(MAX(0,N944-430000)*0.0243+17800,0)),0)</f>
        <v/>
      </c>
      <c r="P944" s="19">
        <f>IF(""="",215040+O944,"")</f>
        <v/>
      </c>
      <c r="Q944" s="19">
        <f>IF(N944&gt;23500000,NA(),IF(N944&lt;=4890000,1040000,IF(N944&lt;=6550000,670000,620000)))</f>
        <v/>
      </c>
      <c r="R944" s="19">
        <f>MAX(0,ROUNDDOWN(N944-P944-Q944-0,-3))</f>
        <v/>
      </c>
      <c r="S944" s="19">
        <f>IF(R944&lt;=0,0,ROUNDDOWN((R944*LOOKUP(R944,{0,1950001,3300001,6950001,9000001,18000001,40000001},{0.05,0.1,0.2,0.23,0.33,0.4,0.45})-LOOKUP(R944,{0,1950001,3300001,6950001,9000001,18000001,40000001},{0,97500,427500,636000,1536000,2796000,4796000}))*1.021,-2))</f>
        <v/>
      </c>
      <c r="T944" s="19">
        <f>MAX(0,ROUNDDOWN(N944-P944-430000-0,-3))</f>
        <v/>
      </c>
      <c r="U944" s="19">
        <f>IF(N944&lt;=450000,0,MAX(0,ROUNDDOWN(T944*0.06-MIN(50000,T944)*0.03,-2))+MAX(0,ROUNDDOWN(T944*0.04-MIN(50000,T944)*0.02,-2)))</f>
        <v/>
      </c>
      <c r="V944" s="19">
        <f>S944+U944+O944</f>
        <v/>
      </c>
      <c r="W944" s="19">
        <f>MIN(550000,MAX(0,$B944))</f>
        <v/>
      </c>
      <c r="X944" s="19">
        <f>$B944-W944</f>
        <v/>
      </c>
      <c r="Y944" s="19">
        <f>MIN(670000,ROUNDDOWN(MAX(0,X944-430000)*0.0751+47600,0))+MIN(260000,ROUNDDOWN(MAX(0,X944-430000)*0.028+17600,0))+MIN(30000,ROUNDDOWN(MAX(0,X944-430000)*0.0027+1873,0))+IF("いいえ"="はい",MIN(170000,ROUNDDOWN(MAX(0,X944-430000)*0.0243+17800,0)),0)</f>
        <v/>
      </c>
      <c r="Z944" s="19">
        <f>IF(""="",215040+Y944,"")</f>
        <v/>
      </c>
      <c r="AA944" s="19">
        <f>IF(X944&gt;23500000,NA(),IF(X944&lt;=4890000,1040000,IF(X944&lt;=6550000,670000,620000)))</f>
        <v/>
      </c>
      <c r="AB944" s="19">
        <f>MAX(0,ROUNDDOWN(X944-Z944-AA944-0,-3))</f>
        <v/>
      </c>
      <c r="AC944" s="19">
        <f>IF(AB944&lt;=0,0,ROUNDDOWN((AB944*LOOKUP(AB944,{0,1950001,3300001,6950001,9000001,18000001,40000001},{0.05,0.1,0.2,0.23,0.33,0.4,0.45})-LOOKUP(AB944,{0,1950001,3300001,6950001,9000001,18000001,40000001},{0,97500,427500,636000,1536000,2796000,4796000}))*1.021,-2))</f>
        <v/>
      </c>
      <c r="AD944" s="19">
        <f>MAX(0,ROUNDDOWN(X944-Z944-430000-0,-3))</f>
        <v/>
      </c>
      <c r="AE944" s="19">
        <f>IF(X944&lt;=450000,0,MAX(0,ROUNDDOWN(AD944*0.06-MIN(50000,AD944)*0.03,-2))+MAX(0,ROUNDDOWN(AD944*0.04-MIN(50000,AD944)*0.02,-2)))</f>
        <v/>
      </c>
      <c r="AF944" s="19">
        <f>AC944+AE944+Y944</f>
        <v/>
      </c>
      <c r="AG944" s="19">
        <f>MIN(650000,MAX(0,$B944))</f>
        <v/>
      </c>
      <c r="AH944" s="19">
        <f>$B944-AG944</f>
        <v/>
      </c>
      <c r="AI944" s="19">
        <f>MIN(670000,ROUNDDOWN(MAX(0,AH944-430000)*0.0751+47600,0))+MIN(260000,ROUNDDOWN(MAX(0,AH944-430000)*0.028+17600,0))+MIN(30000,ROUNDDOWN(MAX(0,AH944-430000)*0.0027+1873,0))+IF("いいえ"="はい",MIN(170000,ROUNDDOWN(MAX(0,AH944-430000)*0.0243+17800,0)),0)</f>
        <v/>
      </c>
      <c r="AJ944" s="19">
        <f>IF(""="",215040+AI944,"")</f>
        <v/>
      </c>
      <c r="AK944" s="19">
        <f>IF(AH944&gt;23500000,NA(),IF(AH944&lt;=4890000,1040000,IF(AH944&lt;=6550000,670000,620000)))</f>
        <v/>
      </c>
      <c r="AL944" s="19">
        <f>MAX(0,ROUNDDOWN(AH944-AJ944-AK944-0,-3))</f>
        <v/>
      </c>
      <c r="AM944" s="19">
        <f>IF(AL944&lt;=0,0,ROUNDDOWN((AL944*LOOKUP(AL944,{0,1950001,3300001,6950001,9000001,18000001,40000001},{0.05,0.1,0.2,0.23,0.33,0.4,0.45})-LOOKUP(AL944,{0,1950001,3300001,6950001,9000001,18000001,40000001},{0,97500,427500,636000,1536000,2796000,4796000}))*1.021,-2))</f>
        <v/>
      </c>
      <c r="AN944" s="19">
        <f>MAX(0,ROUNDDOWN(AH944-AJ944-430000-0,-3))</f>
        <v/>
      </c>
      <c r="AO944" s="19">
        <f>IF(AH944&lt;=450000,0,MAX(0,ROUNDDOWN(AN944*0.06-MIN(50000,AN944)*0.03,-2))+MAX(0,ROUNDDOWN(AN944*0.04-MIN(50000,AN944)*0.02,-2)))</f>
        <v/>
      </c>
      <c r="AP944" s="19">
        <f>AM944+AO944+AI944</f>
        <v/>
      </c>
      <c r="AQ944" s="19">
        <f>MIN(750000,MAX(0,$B944))</f>
        <v/>
      </c>
      <c r="AR944" s="19">
        <f>$B944-AQ944</f>
        <v/>
      </c>
      <c r="AS944" s="19">
        <f>MIN(670000,ROUNDDOWN(MAX(0,AR944-430000)*0.0751+47600,0))+MIN(260000,ROUNDDOWN(MAX(0,AR944-430000)*0.028+17600,0))+MIN(30000,ROUNDDOWN(MAX(0,AR944-430000)*0.0027+1873,0))+IF("いいえ"="はい",MIN(170000,ROUNDDOWN(MAX(0,AR944-430000)*0.0243+17800,0)),0)</f>
        <v/>
      </c>
      <c r="AT944" s="19">
        <f>IF(""="",215040+AS944,"")</f>
        <v/>
      </c>
      <c r="AU944" s="19">
        <f>IF(AR944&gt;23500000,NA(),IF(AR944&lt;=4890000,1040000,IF(AR944&lt;=6550000,670000,620000)))</f>
        <v/>
      </c>
      <c r="AV944" s="19">
        <f>MAX(0,ROUNDDOWN(AR944-AT944-AU944-0,-3))</f>
        <v/>
      </c>
      <c r="AW944" s="19">
        <f>IF(AV944&lt;=0,0,ROUNDDOWN((AV944*LOOKUP(AV944,{0,1950001,3300001,6950001,9000001,18000001,40000001},{0.05,0.1,0.2,0.23,0.33,0.4,0.45})-LOOKUP(AV944,{0,1950001,3300001,6950001,9000001,18000001,40000001},{0,97500,427500,636000,1536000,2796000,4796000}))*1.021,-2))</f>
        <v/>
      </c>
      <c r="AX944" s="19">
        <f>MAX(0,ROUNDDOWN(AR944-AT944-430000-0,-3))</f>
        <v/>
      </c>
      <c r="AY944" s="19">
        <f>IF(AR944&lt;=450000,0,MAX(0,ROUNDDOWN(AX944*0.06-MIN(50000,AX944)*0.03,-2))+MAX(0,ROUNDDOWN(AX944*0.04-MIN(50000,AX944)*0.02,-2)))</f>
        <v/>
      </c>
      <c r="AZ944" s="19">
        <f>AW944+AY944+AS944</f>
        <v/>
      </c>
    </row>
    <row r="945">
      <c r="A945" t="inlineStr">
        <is>
          <t>1万円刻み</t>
        </is>
      </c>
      <c r="B945" s="19">
        <f>'3_1万円刻み'!$A$928</f>
        <v/>
      </c>
      <c r="C945" s="19">
        <f>MIN(0,MAX(0,$B945))</f>
        <v/>
      </c>
      <c r="D945" s="19">
        <f>$B945-C945</f>
        <v/>
      </c>
      <c r="E945" s="19">
        <f>MIN(670000,ROUNDDOWN(MAX(0,D945-430000)*0.0751+47600,0))+MIN(260000,ROUNDDOWN(MAX(0,D945-430000)*0.028+17600,0))+MIN(30000,ROUNDDOWN(MAX(0,D945-430000)*0.0027+1873,0))+IF("いいえ"="はい",MIN(170000,ROUNDDOWN(MAX(0,D945-430000)*0.0243+17800,0)),0)</f>
        <v/>
      </c>
      <c r="F945" s="19">
        <f>IF(""="",215040+E945,"")</f>
        <v/>
      </c>
      <c r="G945" s="19">
        <f>IF(D945&gt;23500000,NA(),IF(D945&lt;=4890000,1040000,IF(D945&lt;=6550000,670000,620000)))</f>
        <v/>
      </c>
      <c r="H945" s="19">
        <f>MAX(0,ROUNDDOWN(D945-F945-G945-0,-3))</f>
        <v/>
      </c>
      <c r="I945" s="19">
        <f>IF(H945&lt;=0,0,ROUNDDOWN((H945*LOOKUP(H945,{0,1950001,3300001,6950001,9000001,18000001,40000001},{0.05,0.1,0.2,0.23,0.33,0.4,0.45})-LOOKUP(H945,{0,1950001,3300001,6950001,9000001,18000001,40000001},{0,97500,427500,636000,1536000,2796000,4796000}))*1.021,-2))</f>
        <v/>
      </c>
      <c r="J945" s="19">
        <f>MAX(0,ROUNDDOWN(D945-F945-430000-0,-3))</f>
        <v/>
      </c>
      <c r="K945" s="19">
        <f>IF(D945&lt;=450000,0,MAX(0,ROUNDDOWN(J945*0.06-MIN(50000,J945)*0.03,-2))+MAX(0,ROUNDDOWN(J945*0.04-MIN(50000,J945)*0.02,-2)))</f>
        <v/>
      </c>
      <c r="L945" s="19">
        <f>I945+K945+E945</f>
        <v/>
      </c>
      <c r="M945" s="19">
        <f>MIN(100000,MAX(0,$B945))</f>
        <v/>
      </c>
      <c r="N945" s="19">
        <f>$B945-M945</f>
        <v/>
      </c>
      <c r="O945" s="19">
        <f>MIN(670000,ROUNDDOWN(MAX(0,N945-430000)*0.0751+47600,0))+MIN(260000,ROUNDDOWN(MAX(0,N945-430000)*0.028+17600,0))+MIN(30000,ROUNDDOWN(MAX(0,N945-430000)*0.0027+1873,0))+IF("いいえ"="はい",MIN(170000,ROUNDDOWN(MAX(0,N945-430000)*0.0243+17800,0)),0)</f>
        <v/>
      </c>
      <c r="P945" s="19">
        <f>IF(""="",215040+O945,"")</f>
        <v/>
      </c>
      <c r="Q945" s="19">
        <f>IF(N945&gt;23500000,NA(),IF(N945&lt;=4890000,1040000,IF(N945&lt;=6550000,670000,620000)))</f>
        <v/>
      </c>
      <c r="R945" s="19">
        <f>MAX(0,ROUNDDOWN(N945-P945-Q945-0,-3))</f>
        <v/>
      </c>
      <c r="S945" s="19">
        <f>IF(R945&lt;=0,0,ROUNDDOWN((R945*LOOKUP(R945,{0,1950001,3300001,6950001,9000001,18000001,40000001},{0.05,0.1,0.2,0.23,0.33,0.4,0.45})-LOOKUP(R945,{0,1950001,3300001,6950001,9000001,18000001,40000001},{0,97500,427500,636000,1536000,2796000,4796000}))*1.021,-2))</f>
        <v/>
      </c>
      <c r="T945" s="19">
        <f>MAX(0,ROUNDDOWN(N945-P945-430000-0,-3))</f>
        <v/>
      </c>
      <c r="U945" s="19">
        <f>IF(N945&lt;=450000,0,MAX(0,ROUNDDOWN(T945*0.06-MIN(50000,T945)*0.03,-2))+MAX(0,ROUNDDOWN(T945*0.04-MIN(50000,T945)*0.02,-2)))</f>
        <v/>
      </c>
      <c r="V945" s="19">
        <f>S945+U945+O945</f>
        <v/>
      </c>
      <c r="W945" s="19">
        <f>MIN(550000,MAX(0,$B945))</f>
        <v/>
      </c>
      <c r="X945" s="19">
        <f>$B945-W945</f>
        <v/>
      </c>
      <c r="Y945" s="19">
        <f>MIN(670000,ROUNDDOWN(MAX(0,X945-430000)*0.0751+47600,0))+MIN(260000,ROUNDDOWN(MAX(0,X945-430000)*0.028+17600,0))+MIN(30000,ROUNDDOWN(MAX(0,X945-430000)*0.0027+1873,0))+IF("いいえ"="はい",MIN(170000,ROUNDDOWN(MAX(0,X945-430000)*0.0243+17800,0)),0)</f>
        <v/>
      </c>
      <c r="Z945" s="19">
        <f>IF(""="",215040+Y945,"")</f>
        <v/>
      </c>
      <c r="AA945" s="19">
        <f>IF(X945&gt;23500000,NA(),IF(X945&lt;=4890000,1040000,IF(X945&lt;=6550000,670000,620000)))</f>
        <v/>
      </c>
      <c r="AB945" s="19">
        <f>MAX(0,ROUNDDOWN(X945-Z945-AA945-0,-3))</f>
        <v/>
      </c>
      <c r="AC945" s="19">
        <f>IF(AB945&lt;=0,0,ROUNDDOWN((AB945*LOOKUP(AB945,{0,1950001,3300001,6950001,9000001,18000001,40000001},{0.05,0.1,0.2,0.23,0.33,0.4,0.45})-LOOKUP(AB945,{0,1950001,3300001,6950001,9000001,18000001,40000001},{0,97500,427500,636000,1536000,2796000,4796000}))*1.021,-2))</f>
        <v/>
      </c>
      <c r="AD945" s="19">
        <f>MAX(0,ROUNDDOWN(X945-Z945-430000-0,-3))</f>
        <v/>
      </c>
      <c r="AE945" s="19">
        <f>IF(X945&lt;=450000,0,MAX(0,ROUNDDOWN(AD945*0.06-MIN(50000,AD945)*0.03,-2))+MAX(0,ROUNDDOWN(AD945*0.04-MIN(50000,AD945)*0.02,-2)))</f>
        <v/>
      </c>
      <c r="AF945" s="19">
        <f>AC945+AE945+Y945</f>
        <v/>
      </c>
      <c r="AG945" s="19">
        <f>MIN(650000,MAX(0,$B945))</f>
        <v/>
      </c>
      <c r="AH945" s="19">
        <f>$B945-AG945</f>
        <v/>
      </c>
      <c r="AI945" s="19">
        <f>MIN(670000,ROUNDDOWN(MAX(0,AH945-430000)*0.0751+47600,0))+MIN(260000,ROUNDDOWN(MAX(0,AH945-430000)*0.028+17600,0))+MIN(30000,ROUNDDOWN(MAX(0,AH945-430000)*0.0027+1873,0))+IF("いいえ"="はい",MIN(170000,ROUNDDOWN(MAX(0,AH945-430000)*0.0243+17800,0)),0)</f>
        <v/>
      </c>
      <c r="AJ945" s="19">
        <f>IF(""="",215040+AI945,"")</f>
        <v/>
      </c>
      <c r="AK945" s="19">
        <f>IF(AH945&gt;23500000,NA(),IF(AH945&lt;=4890000,1040000,IF(AH945&lt;=6550000,670000,620000)))</f>
        <v/>
      </c>
      <c r="AL945" s="19">
        <f>MAX(0,ROUNDDOWN(AH945-AJ945-AK945-0,-3))</f>
        <v/>
      </c>
      <c r="AM945" s="19">
        <f>IF(AL945&lt;=0,0,ROUNDDOWN((AL945*LOOKUP(AL945,{0,1950001,3300001,6950001,9000001,18000001,40000001},{0.05,0.1,0.2,0.23,0.33,0.4,0.45})-LOOKUP(AL945,{0,1950001,3300001,6950001,9000001,18000001,40000001},{0,97500,427500,636000,1536000,2796000,4796000}))*1.021,-2))</f>
        <v/>
      </c>
      <c r="AN945" s="19">
        <f>MAX(0,ROUNDDOWN(AH945-AJ945-430000-0,-3))</f>
        <v/>
      </c>
      <c r="AO945" s="19">
        <f>IF(AH945&lt;=450000,0,MAX(0,ROUNDDOWN(AN945*0.06-MIN(50000,AN945)*0.03,-2))+MAX(0,ROUNDDOWN(AN945*0.04-MIN(50000,AN945)*0.02,-2)))</f>
        <v/>
      </c>
      <c r="AP945" s="19">
        <f>AM945+AO945+AI945</f>
        <v/>
      </c>
      <c r="AQ945" s="19">
        <f>MIN(750000,MAX(0,$B945))</f>
        <v/>
      </c>
      <c r="AR945" s="19">
        <f>$B945-AQ945</f>
        <v/>
      </c>
      <c r="AS945" s="19">
        <f>MIN(670000,ROUNDDOWN(MAX(0,AR945-430000)*0.0751+47600,0))+MIN(260000,ROUNDDOWN(MAX(0,AR945-430000)*0.028+17600,0))+MIN(30000,ROUNDDOWN(MAX(0,AR945-430000)*0.0027+1873,0))+IF("いいえ"="はい",MIN(170000,ROUNDDOWN(MAX(0,AR945-430000)*0.0243+17800,0)),0)</f>
        <v/>
      </c>
      <c r="AT945" s="19">
        <f>IF(""="",215040+AS945,"")</f>
        <v/>
      </c>
      <c r="AU945" s="19">
        <f>IF(AR945&gt;23500000,NA(),IF(AR945&lt;=4890000,1040000,IF(AR945&lt;=6550000,670000,620000)))</f>
        <v/>
      </c>
      <c r="AV945" s="19">
        <f>MAX(0,ROUNDDOWN(AR945-AT945-AU945-0,-3))</f>
        <v/>
      </c>
      <c r="AW945" s="19">
        <f>IF(AV945&lt;=0,0,ROUNDDOWN((AV945*LOOKUP(AV945,{0,1950001,3300001,6950001,9000001,18000001,40000001},{0.05,0.1,0.2,0.23,0.33,0.4,0.45})-LOOKUP(AV945,{0,1950001,3300001,6950001,9000001,18000001,40000001},{0,97500,427500,636000,1536000,2796000,4796000}))*1.021,-2))</f>
        <v/>
      </c>
      <c r="AX945" s="19">
        <f>MAX(0,ROUNDDOWN(AR945-AT945-430000-0,-3))</f>
        <v/>
      </c>
      <c r="AY945" s="19">
        <f>IF(AR945&lt;=450000,0,MAX(0,ROUNDDOWN(AX945*0.06-MIN(50000,AX945)*0.03,-2))+MAX(0,ROUNDDOWN(AX945*0.04-MIN(50000,AX945)*0.02,-2)))</f>
        <v/>
      </c>
      <c r="AZ945" s="19">
        <f>AW945+AY945+AS945</f>
        <v/>
      </c>
    </row>
    <row r="946">
      <c r="A946" t="inlineStr">
        <is>
          <t>1万円刻み</t>
        </is>
      </c>
      <c r="B946" s="19">
        <f>'3_1万円刻み'!$A$929</f>
        <v/>
      </c>
      <c r="C946" s="19">
        <f>MIN(0,MAX(0,$B946))</f>
        <v/>
      </c>
      <c r="D946" s="19">
        <f>$B946-C946</f>
        <v/>
      </c>
      <c r="E946" s="19">
        <f>MIN(670000,ROUNDDOWN(MAX(0,D946-430000)*0.0751+47600,0))+MIN(260000,ROUNDDOWN(MAX(0,D946-430000)*0.028+17600,0))+MIN(30000,ROUNDDOWN(MAX(0,D946-430000)*0.0027+1873,0))+IF("いいえ"="はい",MIN(170000,ROUNDDOWN(MAX(0,D946-430000)*0.0243+17800,0)),0)</f>
        <v/>
      </c>
      <c r="F946" s="19">
        <f>IF(""="",215040+E946,"")</f>
        <v/>
      </c>
      <c r="G946" s="19">
        <f>IF(D946&gt;23500000,NA(),IF(D946&lt;=4890000,1040000,IF(D946&lt;=6550000,670000,620000)))</f>
        <v/>
      </c>
      <c r="H946" s="19">
        <f>MAX(0,ROUNDDOWN(D946-F946-G946-0,-3))</f>
        <v/>
      </c>
      <c r="I946" s="19">
        <f>IF(H946&lt;=0,0,ROUNDDOWN((H946*LOOKUP(H946,{0,1950001,3300001,6950001,9000001,18000001,40000001},{0.05,0.1,0.2,0.23,0.33,0.4,0.45})-LOOKUP(H946,{0,1950001,3300001,6950001,9000001,18000001,40000001},{0,97500,427500,636000,1536000,2796000,4796000}))*1.021,-2))</f>
        <v/>
      </c>
      <c r="J946" s="19">
        <f>MAX(0,ROUNDDOWN(D946-F946-430000-0,-3))</f>
        <v/>
      </c>
      <c r="K946" s="19">
        <f>IF(D946&lt;=450000,0,MAX(0,ROUNDDOWN(J946*0.06-MIN(50000,J946)*0.03,-2))+MAX(0,ROUNDDOWN(J946*0.04-MIN(50000,J946)*0.02,-2)))</f>
        <v/>
      </c>
      <c r="L946" s="19">
        <f>I946+K946+E946</f>
        <v/>
      </c>
      <c r="M946" s="19">
        <f>MIN(100000,MAX(0,$B946))</f>
        <v/>
      </c>
      <c r="N946" s="19">
        <f>$B946-M946</f>
        <v/>
      </c>
      <c r="O946" s="19">
        <f>MIN(670000,ROUNDDOWN(MAX(0,N946-430000)*0.0751+47600,0))+MIN(260000,ROUNDDOWN(MAX(0,N946-430000)*0.028+17600,0))+MIN(30000,ROUNDDOWN(MAX(0,N946-430000)*0.0027+1873,0))+IF("いいえ"="はい",MIN(170000,ROUNDDOWN(MAX(0,N946-430000)*0.0243+17800,0)),0)</f>
        <v/>
      </c>
      <c r="P946" s="19">
        <f>IF(""="",215040+O946,"")</f>
        <v/>
      </c>
      <c r="Q946" s="19">
        <f>IF(N946&gt;23500000,NA(),IF(N946&lt;=4890000,1040000,IF(N946&lt;=6550000,670000,620000)))</f>
        <v/>
      </c>
      <c r="R946" s="19">
        <f>MAX(0,ROUNDDOWN(N946-P946-Q946-0,-3))</f>
        <v/>
      </c>
      <c r="S946" s="19">
        <f>IF(R946&lt;=0,0,ROUNDDOWN((R946*LOOKUP(R946,{0,1950001,3300001,6950001,9000001,18000001,40000001},{0.05,0.1,0.2,0.23,0.33,0.4,0.45})-LOOKUP(R946,{0,1950001,3300001,6950001,9000001,18000001,40000001},{0,97500,427500,636000,1536000,2796000,4796000}))*1.021,-2))</f>
        <v/>
      </c>
      <c r="T946" s="19">
        <f>MAX(0,ROUNDDOWN(N946-P946-430000-0,-3))</f>
        <v/>
      </c>
      <c r="U946" s="19">
        <f>IF(N946&lt;=450000,0,MAX(0,ROUNDDOWN(T946*0.06-MIN(50000,T946)*0.03,-2))+MAX(0,ROUNDDOWN(T946*0.04-MIN(50000,T946)*0.02,-2)))</f>
        <v/>
      </c>
      <c r="V946" s="19">
        <f>S946+U946+O946</f>
        <v/>
      </c>
      <c r="W946" s="19">
        <f>MIN(550000,MAX(0,$B946))</f>
        <v/>
      </c>
      <c r="X946" s="19">
        <f>$B946-W946</f>
        <v/>
      </c>
      <c r="Y946" s="19">
        <f>MIN(670000,ROUNDDOWN(MAX(0,X946-430000)*0.0751+47600,0))+MIN(260000,ROUNDDOWN(MAX(0,X946-430000)*0.028+17600,0))+MIN(30000,ROUNDDOWN(MAX(0,X946-430000)*0.0027+1873,0))+IF("いいえ"="はい",MIN(170000,ROUNDDOWN(MAX(0,X946-430000)*0.0243+17800,0)),0)</f>
        <v/>
      </c>
      <c r="Z946" s="19">
        <f>IF(""="",215040+Y946,"")</f>
        <v/>
      </c>
      <c r="AA946" s="19">
        <f>IF(X946&gt;23500000,NA(),IF(X946&lt;=4890000,1040000,IF(X946&lt;=6550000,670000,620000)))</f>
        <v/>
      </c>
      <c r="AB946" s="19">
        <f>MAX(0,ROUNDDOWN(X946-Z946-AA946-0,-3))</f>
        <v/>
      </c>
      <c r="AC946" s="19">
        <f>IF(AB946&lt;=0,0,ROUNDDOWN((AB946*LOOKUP(AB946,{0,1950001,3300001,6950001,9000001,18000001,40000001},{0.05,0.1,0.2,0.23,0.33,0.4,0.45})-LOOKUP(AB946,{0,1950001,3300001,6950001,9000001,18000001,40000001},{0,97500,427500,636000,1536000,2796000,4796000}))*1.021,-2))</f>
        <v/>
      </c>
      <c r="AD946" s="19">
        <f>MAX(0,ROUNDDOWN(X946-Z946-430000-0,-3))</f>
        <v/>
      </c>
      <c r="AE946" s="19">
        <f>IF(X946&lt;=450000,0,MAX(0,ROUNDDOWN(AD946*0.06-MIN(50000,AD946)*0.03,-2))+MAX(0,ROUNDDOWN(AD946*0.04-MIN(50000,AD946)*0.02,-2)))</f>
        <v/>
      </c>
      <c r="AF946" s="19">
        <f>AC946+AE946+Y946</f>
        <v/>
      </c>
      <c r="AG946" s="19">
        <f>MIN(650000,MAX(0,$B946))</f>
        <v/>
      </c>
      <c r="AH946" s="19">
        <f>$B946-AG946</f>
        <v/>
      </c>
      <c r="AI946" s="19">
        <f>MIN(670000,ROUNDDOWN(MAX(0,AH946-430000)*0.0751+47600,0))+MIN(260000,ROUNDDOWN(MAX(0,AH946-430000)*0.028+17600,0))+MIN(30000,ROUNDDOWN(MAX(0,AH946-430000)*0.0027+1873,0))+IF("いいえ"="はい",MIN(170000,ROUNDDOWN(MAX(0,AH946-430000)*0.0243+17800,0)),0)</f>
        <v/>
      </c>
      <c r="AJ946" s="19">
        <f>IF(""="",215040+AI946,"")</f>
        <v/>
      </c>
      <c r="AK946" s="19">
        <f>IF(AH946&gt;23500000,NA(),IF(AH946&lt;=4890000,1040000,IF(AH946&lt;=6550000,670000,620000)))</f>
        <v/>
      </c>
      <c r="AL946" s="19">
        <f>MAX(0,ROUNDDOWN(AH946-AJ946-AK946-0,-3))</f>
        <v/>
      </c>
      <c r="AM946" s="19">
        <f>IF(AL946&lt;=0,0,ROUNDDOWN((AL946*LOOKUP(AL946,{0,1950001,3300001,6950001,9000001,18000001,40000001},{0.05,0.1,0.2,0.23,0.33,0.4,0.45})-LOOKUP(AL946,{0,1950001,3300001,6950001,9000001,18000001,40000001},{0,97500,427500,636000,1536000,2796000,4796000}))*1.021,-2))</f>
        <v/>
      </c>
      <c r="AN946" s="19">
        <f>MAX(0,ROUNDDOWN(AH946-AJ946-430000-0,-3))</f>
        <v/>
      </c>
      <c r="AO946" s="19">
        <f>IF(AH946&lt;=450000,0,MAX(0,ROUNDDOWN(AN946*0.06-MIN(50000,AN946)*0.03,-2))+MAX(0,ROUNDDOWN(AN946*0.04-MIN(50000,AN946)*0.02,-2)))</f>
        <v/>
      </c>
      <c r="AP946" s="19">
        <f>AM946+AO946+AI946</f>
        <v/>
      </c>
      <c r="AQ946" s="19">
        <f>MIN(750000,MAX(0,$B946))</f>
        <v/>
      </c>
      <c r="AR946" s="19">
        <f>$B946-AQ946</f>
        <v/>
      </c>
      <c r="AS946" s="19">
        <f>MIN(670000,ROUNDDOWN(MAX(0,AR946-430000)*0.0751+47600,0))+MIN(260000,ROUNDDOWN(MAX(0,AR946-430000)*0.028+17600,0))+MIN(30000,ROUNDDOWN(MAX(0,AR946-430000)*0.0027+1873,0))+IF("いいえ"="はい",MIN(170000,ROUNDDOWN(MAX(0,AR946-430000)*0.0243+17800,0)),0)</f>
        <v/>
      </c>
      <c r="AT946" s="19">
        <f>IF(""="",215040+AS946,"")</f>
        <v/>
      </c>
      <c r="AU946" s="19">
        <f>IF(AR946&gt;23500000,NA(),IF(AR946&lt;=4890000,1040000,IF(AR946&lt;=6550000,670000,620000)))</f>
        <v/>
      </c>
      <c r="AV946" s="19">
        <f>MAX(0,ROUNDDOWN(AR946-AT946-AU946-0,-3))</f>
        <v/>
      </c>
      <c r="AW946" s="19">
        <f>IF(AV946&lt;=0,0,ROUNDDOWN((AV946*LOOKUP(AV946,{0,1950001,3300001,6950001,9000001,18000001,40000001},{0.05,0.1,0.2,0.23,0.33,0.4,0.45})-LOOKUP(AV946,{0,1950001,3300001,6950001,9000001,18000001,40000001},{0,97500,427500,636000,1536000,2796000,4796000}))*1.021,-2))</f>
        <v/>
      </c>
      <c r="AX946" s="19">
        <f>MAX(0,ROUNDDOWN(AR946-AT946-430000-0,-3))</f>
        <v/>
      </c>
      <c r="AY946" s="19">
        <f>IF(AR946&lt;=450000,0,MAX(0,ROUNDDOWN(AX946*0.06-MIN(50000,AX946)*0.03,-2))+MAX(0,ROUNDDOWN(AX946*0.04-MIN(50000,AX946)*0.02,-2)))</f>
        <v/>
      </c>
      <c r="AZ946" s="19">
        <f>AW946+AY946+AS946</f>
        <v/>
      </c>
    </row>
    <row r="947">
      <c r="A947" t="inlineStr">
        <is>
          <t>1万円刻み</t>
        </is>
      </c>
      <c r="B947" s="19">
        <f>'3_1万円刻み'!$A$930</f>
        <v/>
      </c>
      <c r="C947" s="19">
        <f>MIN(0,MAX(0,$B947))</f>
        <v/>
      </c>
      <c r="D947" s="19">
        <f>$B947-C947</f>
        <v/>
      </c>
      <c r="E947" s="19">
        <f>MIN(670000,ROUNDDOWN(MAX(0,D947-430000)*0.0751+47600,0))+MIN(260000,ROUNDDOWN(MAX(0,D947-430000)*0.028+17600,0))+MIN(30000,ROUNDDOWN(MAX(0,D947-430000)*0.0027+1873,0))+IF("いいえ"="はい",MIN(170000,ROUNDDOWN(MAX(0,D947-430000)*0.0243+17800,0)),0)</f>
        <v/>
      </c>
      <c r="F947" s="19">
        <f>IF(""="",215040+E947,"")</f>
        <v/>
      </c>
      <c r="G947" s="19">
        <f>IF(D947&gt;23500000,NA(),IF(D947&lt;=4890000,1040000,IF(D947&lt;=6550000,670000,620000)))</f>
        <v/>
      </c>
      <c r="H947" s="19">
        <f>MAX(0,ROUNDDOWN(D947-F947-G947-0,-3))</f>
        <v/>
      </c>
      <c r="I947" s="19">
        <f>IF(H947&lt;=0,0,ROUNDDOWN((H947*LOOKUP(H947,{0,1950001,3300001,6950001,9000001,18000001,40000001},{0.05,0.1,0.2,0.23,0.33,0.4,0.45})-LOOKUP(H947,{0,1950001,3300001,6950001,9000001,18000001,40000001},{0,97500,427500,636000,1536000,2796000,4796000}))*1.021,-2))</f>
        <v/>
      </c>
      <c r="J947" s="19">
        <f>MAX(0,ROUNDDOWN(D947-F947-430000-0,-3))</f>
        <v/>
      </c>
      <c r="K947" s="19">
        <f>IF(D947&lt;=450000,0,MAX(0,ROUNDDOWN(J947*0.06-MIN(50000,J947)*0.03,-2))+MAX(0,ROUNDDOWN(J947*0.04-MIN(50000,J947)*0.02,-2)))</f>
        <v/>
      </c>
      <c r="L947" s="19">
        <f>I947+K947+E947</f>
        <v/>
      </c>
      <c r="M947" s="19">
        <f>MIN(100000,MAX(0,$B947))</f>
        <v/>
      </c>
      <c r="N947" s="19">
        <f>$B947-M947</f>
        <v/>
      </c>
      <c r="O947" s="19">
        <f>MIN(670000,ROUNDDOWN(MAX(0,N947-430000)*0.0751+47600,0))+MIN(260000,ROUNDDOWN(MAX(0,N947-430000)*0.028+17600,0))+MIN(30000,ROUNDDOWN(MAX(0,N947-430000)*0.0027+1873,0))+IF("いいえ"="はい",MIN(170000,ROUNDDOWN(MAX(0,N947-430000)*0.0243+17800,0)),0)</f>
        <v/>
      </c>
      <c r="P947" s="19">
        <f>IF(""="",215040+O947,"")</f>
        <v/>
      </c>
      <c r="Q947" s="19">
        <f>IF(N947&gt;23500000,NA(),IF(N947&lt;=4890000,1040000,IF(N947&lt;=6550000,670000,620000)))</f>
        <v/>
      </c>
      <c r="R947" s="19">
        <f>MAX(0,ROUNDDOWN(N947-P947-Q947-0,-3))</f>
        <v/>
      </c>
      <c r="S947" s="19">
        <f>IF(R947&lt;=0,0,ROUNDDOWN((R947*LOOKUP(R947,{0,1950001,3300001,6950001,9000001,18000001,40000001},{0.05,0.1,0.2,0.23,0.33,0.4,0.45})-LOOKUP(R947,{0,1950001,3300001,6950001,9000001,18000001,40000001},{0,97500,427500,636000,1536000,2796000,4796000}))*1.021,-2))</f>
        <v/>
      </c>
      <c r="T947" s="19">
        <f>MAX(0,ROUNDDOWN(N947-P947-430000-0,-3))</f>
        <v/>
      </c>
      <c r="U947" s="19">
        <f>IF(N947&lt;=450000,0,MAX(0,ROUNDDOWN(T947*0.06-MIN(50000,T947)*0.03,-2))+MAX(0,ROUNDDOWN(T947*0.04-MIN(50000,T947)*0.02,-2)))</f>
        <v/>
      </c>
      <c r="V947" s="19">
        <f>S947+U947+O947</f>
        <v/>
      </c>
      <c r="W947" s="19">
        <f>MIN(550000,MAX(0,$B947))</f>
        <v/>
      </c>
      <c r="X947" s="19">
        <f>$B947-W947</f>
        <v/>
      </c>
      <c r="Y947" s="19">
        <f>MIN(670000,ROUNDDOWN(MAX(0,X947-430000)*0.0751+47600,0))+MIN(260000,ROUNDDOWN(MAX(0,X947-430000)*0.028+17600,0))+MIN(30000,ROUNDDOWN(MAX(0,X947-430000)*0.0027+1873,0))+IF("いいえ"="はい",MIN(170000,ROUNDDOWN(MAX(0,X947-430000)*0.0243+17800,0)),0)</f>
        <v/>
      </c>
      <c r="Z947" s="19">
        <f>IF(""="",215040+Y947,"")</f>
        <v/>
      </c>
      <c r="AA947" s="19">
        <f>IF(X947&gt;23500000,NA(),IF(X947&lt;=4890000,1040000,IF(X947&lt;=6550000,670000,620000)))</f>
        <v/>
      </c>
      <c r="AB947" s="19">
        <f>MAX(0,ROUNDDOWN(X947-Z947-AA947-0,-3))</f>
        <v/>
      </c>
      <c r="AC947" s="19">
        <f>IF(AB947&lt;=0,0,ROUNDDOWN((AB947*LOOKUP(AB947,{0,1950001,3300001,6950001,9000001,18000001,40000001},{0.05,0.1,0.2,0.23,0.33,0.4,0.45})-LOOKUP(AB947,{0,1950001,3300001,6950001,9000001,18000001,40000001},{0,97500,427500,636000,1536000,2796000,4796000}))*1.021,-2))</f>
        <v/>
      </c>
      <c r="AD947" s="19">
        <f>MAX(0,ROUNDDOWN(X947-Z947-430000-0,-3))</f>
        <v/>
      </c>
      <c r="AE947" s="19">
        <f>IF(X947&lt;=450000,0,MAX(0,ROUNDDOWN(AD947*0.06-MIN(50000,AD947)*0.03,-2))+MAX(0,ROUNDDOWN(AD947*0.04-MIN(50000,AD947)*0.02,-2)))</f>
        <v/>
      </c>
      <c r="AF947" s="19">
        <f>AC947+AE947+Y947</f>
        <v/>
      </c>
      <c r="AG947" s="19">
        <f>MIN(650000,MAX(0,$B947))</f>
        <v/>
      </c>
      <c r="AH947" s="19">
        <f>$B947-AG947</f>
        <v/>
      </c>
      <c r="AI947" s="19">
        <f>MIN(670000,ROUNDDOWN(MAX(0,AH947-430000)*0.0751+47600,0))+MIN(260000,ROUNDDOWN(MAX(0,AH947-430000)*0.028+17600,0))+MIN(30000,ROUNDDOWN(MAX(0,AH947-430000)*0.0027+1873,0))+IF("いいえ"="はい",MIN(170000,ROUNDDOWN(MAX(0,AH947-430000)*0.0243+17800,0)),0)</f>
        <v/>
      </c>
      <c r="AJ947" s="19">
        <f>IF(""="",215040+AI947,"")</f>
        <v/>
      </c>
      <c r="AK947" s="19">
        <f>IF(AH947&gt;23500000,NA(),IF(AH947&lt;=4890000,1040000,IF(AH947&lt;=6550000,670000,620000)))</f>
        <v/>
      </c>
      <c r="AL947" s="19">
        <f>MAX(0,ROUNDDOWN(AH947-AJ947-AK947-0,-3))</f>
        <v/>
      </c>
      <c r="AM947" s="19">
        <f>IF(AL947&lt;=0,0,ROUNDDOWN((AL947*LOOKUP(AL947,{0,1950001,3300001,6950001,9000001,18000001,40000001},{0.05,0.1,0.2,0.23,0.33,0.4,0.45})-LOOKUP(AL947,{0,1950001,3300001,6950001,9000001,18000001,40000001},{0,97500,427500,636000,1536000,2796000,4796000}))*1.021,-2))</f>
        <v/>
      </c>
      <c r="AN947" s="19">
        <f>MAX(0,ROUNDDOWN(AH947-AJ947-430000-0,-3))</f>
        <v/>
      </c>
      <c r="AO947" s="19">
        <f>IF(AH947&lt;=450000,0,MAX(0,ROUNDDOWN(AN947*0.06-MIN(50000,AN947)*0.03,-2))+MAX(0,ROUNDDOWN(AN947*0.04-MIN(50000,AN947)*0.02,-2)))</f>
        <v/>
      </c>
      <c r="AP947" s="19">
        <f>AM947+AO947+AI947</f>
        <v/>
      </c>
      <c r="AQ947" s="19">
        <f>MIN(750000,MAX(0,$B947))</f>
        <v/>
      </c>
      <c r="AR947" s="19">
        <f>$B947-AQ947</f>
        <v/>
      </c>
      <c r="AS947" s="19">
        <f>MIN(670000,ROUNDDOWN(MAX(0,AR947-430000)*0.0751+47600,0))+MIN(260000,ROUNDDOWN(MAX(0,AR947-430000)*0.028+17600,0))+MIN(30000,ROUNDDOWN(MAX(0,AR947-430000)*0.0027+1873,0))+IF("いいえ"="はい",MIN(170000,ROUNDDOWN(MAX(0,AR947-430000)*0.0243+17800,0)),0)</f>
        <v/>
      </c>
      <c r="AT947" s="19">
        <f>IF(""="",215040+AS947,"")</f>
        <v/>
      </c>
      <c r="AU947" s="19">
        <f>IF(AR947&gt;23500000,NA(),IF(AR947&lt;=4890000,1040000,IF(AR947&lt;=6550000,670000,620000)))</f>
        <v/>
      </c>
      <c r="AV947" s="19">
        <f>MAX(0,ROUNDDOWN(AR947-AT947-AU947-0,-3))</f>
        <v/>
      </c>
      <c r="AW947" s="19">
        <f>IF(AV947&lt;=0,0,ROUNDDOWN((AV947*LOOKUP(AV947,{0,1950001,3300001,6950001,9000001,18000001,40000001},{0.05,0.1,0.2,0.23,0.33,0.4,0.45})-LOOKUP(AV947,{0,1950001,3300001,6950001,9000001,18000001,40000001},{0,97500,427500,636000,1536000,2796000,4796000}))*1.021,-2))</f>
        <v/>
      </c>
      <c r="AX947" s="19">
        <f>MAX(0,ROUNDDOWN(AR947-AT947-430000-0,-3))</f>
        <v/>
      </c>
      <c r="AY947" s="19">
        <f>IF(AR947&lt;=450000,0,MAX(0,ROUNDDOWN(AX947*0.06-MIN(50000,AX947)*0.03,-2))+MAX(0,ROUNDDOWN(AX947*0.04-MIN(50000,AX947)*0.02,-2)))</f>
        <v/>
      </c>
      <c r="AZ947" s="19">
        <f>AW947+AY947+AS947</f>
        <v/>
      </c>
    </row>
    <row r="948">
      <c r="A948" t="inlineStr">
        <is>
          <t>1万円刻み</t>
        </is>
      </c>
      <c r="B948" s="19">
        <f>'3_1万円刻み'!$A$931</f>
        <v/>
      </c>
      <c r="C948" s="19">
        <f>MIN(0,MAX(0,$B948))</f>
        <v/>
      </c>
      <c r="D948" s="19">
        <f>$B948-C948</f>
        <v/>
      </c>
      <c r="E948" s="19">
        <f>MIN(670000,ROUNDDOWN(MAX(0,D948-430000)*0.0751+47600,0))+MIN(260000,ROUNDDOWN(MAX(0,D948-430000)*0.028+17600,0))+MIN(30000,ROUNDDOWN(MAX(0,D948-430000)*0.0027+1873,0))+IF("いいえ"="はい",MIN(170000,ROUNDDOWN(MAX(0,D948-430000)*0.0243+17800,0)),0)</f>
        <v/>
      </c>
      <c r="F948" s="19">
        <f>IF(""="",215040+E948,"")</f>
        <v/>
      </c>
      <c r="G948" s="19">
        <f>IF(D948&gt;23500000,NA(),IF(D948&lt;=4890000,1040000,IF(D948&lt;=6550000,670000,620000)))</f>
        <v/>
      </c>
      <c r="H948" s="19">
        <f>MAX(0,ROUNDDOWN(D948-F948-G948-0,-3))</f>
        <v/>
      </c>
      <c r="I948" s="19">
        <f>IF(H948&lt;=0,0,ROUNDDOWN((H948*LOOKUP(H948,{0,1950001,3300001,6950001,9000001,18000001,40000001},{0.05,0.1,0.2,0.23,0.33,0.4,0.45})-LOOKUP(H948,{0,1950001,3300001,6950001,9000001,18000001,40000001},{0,97500,427500,636000,1536000,2796000,4796000}))*1.021,-2))</f>
        <v/>
      </c>
      <c r="J948" s="19">
        <f>MAX(0,ROUNDDOWN(D948-F948-430000-0,-3))</f>
        <v/>
      </c>
      <c r="K948" s="19">
        <f>IF(D948&lt;=450000,0,MAX(0,ROUNDDOWN(J948*0.06-MIN(50000,J948)*0.03,-2))+MAX(0,ROUNDDOWN(J948*0.04-MIN(50000,J948)*0.02,-2)))</f>
        <v/>
      </c>
      <c r="L948" s="19">
        <f>I948+K948+E948</f>
        <v/>
      </c>
      <c r="M948" s="19">
        <f>MIN(100000,MAX(0,$B948))</f>
        <v/>
      </c>
      <c r="N948" s="19">
        <f>$B948-M948</f>
        <v/>
      </c>
      <c r="O948" s="19">
        <f>MIN(670000,ROUNDDOWN(MAX(0,N948-430000)*0.0751+47600,0))+MIN(260000,ROUNDDOWN(MAX(0,N948-430000)*0.028+17600,0))+MIN(30000,ROUNDDOWN(MAX(0,N948-430000)*0.0027+1873,0))+IF("いいえ"="はい",MIN(170000,ROUNDDOWN(MAX(0,N948-430000)*0.0243+17800,0)),0)</f>
        <v/>
      </c>
      <c r="P948" s="19">
        <f>IF(""="",215040+O948,"")</f>
        <v/>
      </c>
      <c r="Q948" s="19">
        <f>IF(N948&gt;23500000,NA(),IF(N948&lt;=4890000,1040000,IF(N948&lt;=6550000,670000,620000)))</f>
        <v/>
      </c>
      <c r="R948" s="19">
        <f>MAX(0,ROUNDDOWN(N948-P948-Q948-0,-3))</f>
        <v/>
      </c>
      <c r="S948" s="19">
        <f>IF(R948&lt;=0,0,ROUNDDOWN((R948*LOOKUP(R948,{0,1950001,3300001,6950001,9000001,18000001,40000001},{0.05,0.1,0.2,0.23,0.33,0.4,0.45})-LOOKUP(R948,{0,1950001,3300001,6950001,9000001,18000001,40000001},{0,97500,427500,636000,1536000,2796000,4796000}))*1.021,-2))</f>
        <v/>
      </c>
      <c r="T948" s="19">
        <f>MAX(0,ROUNDDOWN(N948-P948-430000-0,-3))</f>
        <v/>
      </c>
      <c r="U948" s="19">
        <f>IF(N948&lt;=450000,0,MAX(0,ROUNDDOWN(T948*0.06-MIN(50000,T948)*0.03,-2))+MAX(0,ROUNDDOWN(T948*0.04-MIN(50000,T948)*0.02,-2)))</f>
        <v/>
      </c>
      <c r="V948" s="19">
        <f>S948+U948+O948</f>
        <v/>
      </c>
      <c r="W948" s="19">
        <f>MIN(550000,MAX(0,$B948))</f>
        <v/>
      </c>
      <c r="X948" s="19">
        <f>$B948-W948</f>
        <v/>
      </c>
      <c r="Y948" s="19">
        <f>MIN(670000,ROUNDDOWN(MAX(0,X948-430000)*0.0751+47600,0))+MIN(260000,ROUNDDOWN(MAX(0,X948-430000)*0.028+17600,0))+MIN(30000,ROUNDDOWN(MAX(0,X948-430000)*0.0027+1873,0))+IF("いいえ"="はい",MIN(170000,ROUNDDOWN(MAX(0,X948-430000)*0.0243+17800,0)),0)</f>
        <v/>
      </c>
      <c r="Z948" s="19">
        <f>IF(""="",215040+Y948,"")</f>
        <v/>
      </c>
      <c r="AA948" s="19">
        <f>IF(X948&gt;23500000,NA(),IF(X948&lt;=4890000,1040000,IF(X948&lt;=6550000,670000,620000)))</f>
        <v/>
      </c>
      <c r="AB948" s="19">
        <f>MAX(0,ROUNDDOWN(X948-Z948-AA948-0,-3))</f>
        <v/>
      </c>
      <c r="AC948" s="19">
        <f>IF(AB948&lt;=0,0,ROUNDDOWN((AB948*LOOKUP(AB948,{0,1950001,3300001,6950001,9000001,18000001,40000001},{0.05,0.1,0.2,0.23,0.33,0.4,0.45})-LOOKUP(AB948,{0,1950001,3300001,6950001,9000001,18000001,40000001},{0,97500,427500,636000,1536000,2796000,4796000}))*1.021,-2))</f>
        <v/>
      </c>
      <c r="AD948" s="19">
        <f>MAX(0,ROUNDDOWN(X948-Z948-430000-0,-3))</f>
        <v/>
      </c>
      <c r="AE948" s="19">
        <f>IF(X948&lt;=450000,0,MAX(0,ROUNDDOWN(AD948*0.06-MIN(50000,AD948)*0.03,-2))+MAX(0,ROUNDDOWN(AD948*0.04-MIN(50000,AD948)*0.02,-2)))</f>
        <v/>
      </c>
      <c r="AF948" s="19">
        <f>AC948+AE948+Y948</f>
        <v/>
      </c>
      <c r="AG948" s="19">
        <f>MIN(650000,MAX(0,$B948))</f>
        <v/>
      </c>
      <c r="AH948" s="19">
        <f>$B948-AG948</f>
        <v/>
      </c>
      <c r="AI948" s="19">
        <f>MIN(670000,ROUNDDOWN(MAX(0,AH948-430000)*0.0751+47600,0))+MIN(260000,ROUNDDOWN(MAX(0,AH948-430000)*0.028+17600,0))+MIN(30000,ROUNDDOWN(MAX(0,AH948-430000)*0.0027+1873,0))+IF("いいえ"="はい",MIN(170000,ROUNDDOWN(MAX(0,AH948-430000)*0.0243+17800,0)),0)</f>
        <v/>
      </c>
      <c r="AJ948" s="19">
        <f>IF(""="",215040+AI948,"")</f>
        <v/>
      </c>
      <c r="AK948" s="19">
        <f>IF(AH948&gt;23500000,NA(),IF(AH948&lt;=4890000,1040000,IF(AH948&lt;=6550000,670000,620000)))</f>
        <v/>
      </c>
      <c r="AL948" s="19">
        <f>MAX(0,ROUNDDOWN(AH948-AJ948-AK948-0,-3))</f>
        <v/>
      </c>
      <c r="AM948" s="19">
        <f>IF(AL948&lt;=0,0,ROUNDDOWN((AL948*LOOKUP(AL948,{0,1950001,3300001,6950001,9000001,18000001,40000001},{0.05,0.1,0.2,0.23,0.33,0.4,0.45})-LOOKUP(AL948,{0,1950001,3300001,6950001,9000001,18000001,40000001},{0,97500,427500,636000,1536000,2796000,4796000}))*1.021,-2))</f>
        <v/>
      </c>
      <c r="AN948" s="19">
        <f>MAX(0,ROUNDDOWN(AH948-AJ948-430000-0,-3))</f>
        <v/>
      </c>
      <c r="AO948" s="19">
        <f>IF(AH948&lt;=450000,0,MAX(0,ROUNDDOWN(AN948*0.06-MIN(50000,AN948)*0.03,-2))+MAX(0,ROUNDDOWN(AN948*0.04-MIN(50000,AN948)*0.02,-2)))</f>
        <v/>
      </c>
      <c r="AP948" s="19">
        <f>AM948+AO948+AI948</f>
        <v/>
      </c>
      <c r="AQ948" s="19">
        <f>MIN(750000,MAX(0,$B948))</f>
        <v/>
      </c>
      <c r="AR948" s="19">
        <f>$B948-AQ948</f>
        <v/>
      </c>
      <c r="AS948" s="19">
        <f>MIN(670000,ROUNDDOWN(MAX(0,AR948-430000)*0.0751+47600,0))+MIN(260000,ROUNDDOWN(MAX(0,AR948-430000)*0.028+17600,0))+MIN(30000,ROUNDDOWN(MAX(0,AR948-430000)*0.0027+1873,0))+IF("いいえ"="はい",MIN(170000,ROUNDDOWN(MAX(0,AR948-430000)*0.0243+17800,0)),0)</f>
        <v/>
      </c>
      <c r="AT948" s="19">
        <f>IF(""="",215040+AS948,"")</f>
        <v/>
      </c>
      <c r="AU948" s="19">
        <f>IF(AR948&gt;23500000,NA(),IF(AR948&lt;=4890000,1040000,IF(AR948&lt;=6550000,670000,620000)))</f>
        <v/>
      </c>
      <c r="AV948" s="19">
        <f>MAX(0,ROUNDDOWN(AR948-AT948-AU948-0,-3))</f>
        <v/>
      </c>
      <c r="AW948" s="19">
        <f>IF(AV948&lt;=0,0,ROUNDDOWN((AV948*LOOKUP(AV948,{0,1950001,3300001,6950001,9000001,18000001,40000001},{0.05,0.1,0.2,0.23,0.33,0.4,0.45})-LOOKUP(AV948,{0,1950001,3300001,6950001,9000001,18000001,40000001},{0,97500,427500,636000,1536000,2796000,4796000}))*1.021,-2))</f>
        <v/>
      </c>
      <c r="AX948" s="19">
        <f>MAX(0,ROUNDDOWN(AR948-AT948-430000-0,-3))</f>
        <v/>
      </c>
      <c r="AY948" s="19">
        <f>IF(AR948&lt;=450000,0,MAX(0,ROUNDDOWN(AX948*0.06-MIN(50000,AX948)*0.03,-2))+MAX(0,ROUNDDOWN(AX948*0.04-MIN(50000,AX948)*0.02,-2)))</f>
        <v/>
      </c>
      <c r="AZ948" s="19">
        <f>AW948+AY948+AS948</f>
        <v/>
      </c>
    </row>
    <row r="949">
      <c r="A949" t="inlineStr">
        <is>
          <t>1万円刻み</t>
        </is>
      </c>
      <c r="B949" s="19">
        <f>'3_1万円刻み'!$A$932</f>
        <v/>
      </c>
      <c r="C949" s="19">
        <f>MIN(0,MAX(0,$B949))</f>
        <v/>
      </c>
      <c r="D949" s="19">
        <f>$B949-C949</f>
        <v/>
      </c>
      <c r="E949" s="19">
        <f>MIN(670000,ROUNDDOWN(MAX(0,D949-430000)*0.0751+47600,0))+MIN(260000,ROUNDDOWN(MAX(0,D949-430000)*0.028+17600,0))+MIN(30000,ROUNDDOWN(MAX(0,D949-430000)*0.0027+1873,0))+IF("いいえ"="はい",MIN(170000,ROUNDDOWN(MAX(0,D949-430000)*0.0243+17800,0)),0)</f>
        <v/>
      </c>
      <c r="F949" s="19">
        <f>IF(""="",215040+E949,"")</f>
        <v/>
      </c>
      <c r="G949" s="19">
        <f>IF(D949&gt;23500000,NA(),IF(D949&lt;=4890000,1040000,IF(D949&lt;=6550000,670000,620000)))</f>
        <v/>
      </c>
      <c r="H949" s="19">
        <f>MAX(0,ROUNDDOWN(D949-F949-G949-0,-3))</f>
        <v/>
      </c>
      <c r="I949" s="19">
        <f>IF(H949&lt;=0,0,ROUNDDOWN((H949*LOOKUP(H949,{0,1950001,3300001,6950001,9000001,18000001,40000001},{0.05,0.1,0.2,0.23,0.33,0.4,0.45})-LOOKUP(H949,{0,1950001,3300001,6950001,9000001,18000001,40000001},{0,97500,427500,636000,1536000,2796000,4796000}))*1.021,-2))</f>
        <v/>
      </c>
      <c r="J949" s="19">
        <f>MAX(0,ROUNDDOWN(D949-F949-430000-0,-3))</f>
        <v/>
      </c>
      <c r="K949" s="19">
        <f>IF(D949&lt;=450000,0,MAX(0,ROUNDDOWN(J949*0.06-MIN(50000,J949)*0.03,-2))+MAX(0,ROUNDDOWN(J949*0.04-MIN(50000,J949)*0.02,-2)))</f>
        <v/>
      </c>
      <c r="L949" s="19">
        <f>I949+K949+E949</f>
        <v/>
      </c>
      <c r="M949" s="19">
        <f>MIN(100000,MAX(0,$B949))</f>
        <v/>
      </c>
      <c r="N949" s="19">
        <f>$B949-M949</f>
        <v/>
      </c>
      <c r="O949" s="19">
        <f>MIN(670000,ROUNDDOWN(MAX(0,N949-430000)*0.0751+47600,0))+MIN(260000,ROUNDDOWN(MAX(0,N949-430000)*0.028+17600,0))+MIN(30000,ROUNDDOWN(MAX(0,N949-430000)*0.0027+1873,0))+IF("いいえ"="はい",MIN(170000,ROUNDDOWN(MAX(0,N949-430000)*0.0243+17800,0)),0)</f>
        <v/>
      </c>
      <c r="P949" s="19">
        <f>IF(""="",215040+O949,"")</f>
        <v/>
      </c>
      <c r="Q949" s="19">
        <f>IF(N949&gt;23500000,NA(),IF(N949&lt;=4890000,1040000,IF(N949&lt;=6550000,670000,620000)))</f>
        <v/>
      </c>
      <c r="R949" s="19">
        <f>MAX(0,ROUNDDOWN(N949-P949-Q949-0,-3))</f>
        <v/>
      </c>
      <c r="S949" s="19">
        <f>IF(R949&lt;=0,0,ROUNDDOWN((R949*LOOKUP(R949,{0,1950001,3300001,6950001,9000001,18000001,40000001},{0.05,0.1,0.2,0.23,0.33,0.4,0.45})-LOOKUP(R949,{0,1950001,3300001,6950001,9000001,18000001,40000001},{0,97500,427500,636000,1536000,2796000,4796000}))*1.021,-2))</f>
        <v/>
      </c>
      <c r="T949" s="19">
        <f>MAX(0,ROUNDDOWN(N949-P949-430000-0,-3))</f>
        <v/>
      </c>
      <c r="U949" s="19">
        <f>IF(N949&lt;=450000,0,MAX(0,ROUNDDOWN(T949*0.06-MIN(50000,T949)*0.03,-2))+MAX(0,ROUNDDOWN(T949*0.04-MIN(50000,T949)*0.02,-2)))</f>
        <v/>
      </c>
      <c r="V949" s="19">
        <f>S949+U949+O949</f>
        <v/>
      </c>
      <c r="W949" s="19">
        <f>MIN(550000,MAX(0,$B949))</f>
        <v/>
      </c>
      <c r="X949" s="19">
        <f>$B949-W949</f>
        <v/>
      </c>
      <c r="Y949" s="19">
        <f>MIN(670000,ROUNDDOWN(MAX(0,X949-430000)*0.0751+47600,0))+MIN(260000,ROUNDDOWN(MAX(0,X949-430000)*0.028+17600,0))+MIN(30000,ROUNDDOWN(MAX(0,X949-430000)*0.0027+1873,0))+IF("いいえ"="はい",MIN(170000,ROUNDDOWN(MAX(0,X949-430000)*0.0243+17800,0)),0)</f>
        <v/>
      </c>
      <c r="Z949" s="19">
        <f>IF(""="",215040+Y949,"")</f>
        <v/>
      </c>
      <c r="AA949" s="19">
        <f>IF(X949&gt;23500000,NA(),IF(X949&lt;=4890000,1040000,IF(X949&lt;=6550000,670000,620000)))</f>
        <v/>
      </c>
      <c r="AB949" s="19">
        <f>MAX(0,ROUNDDOWN(X949-Z949-AA949-0,-3))</f>
        <v/>
      </c>
      <c r="AC949" s="19">
        <f>IF(AB949&lt;=0,0,ROUNDDOWN((AB949*LOOKUP(AB949,{0,1950001,3300001,6950001,9000001,18000001,40000001},{0.05,0.1,0.2,0.23,0.33,0.4,0.45})-LOOKUP(AB949,{0,1950001,3300001,6950001,9000001,18000001,40000001},{0,97500,427500,636000,1536000,2796000,4796000}))*1.021,-2))</f>
        <v/>
      </c>
      <c r="AD949" s="19">
        <f>MAX(0,ROUNDDOWN(X949-Z949-430000-0,-3))</f>
        <v/>
      </c>
      <c r="AE949" s="19">
        <f>IF(X949&lt;=450000,0,MAX(0,ROUNDDOWN(AD949*0.06-MIN(50000,AD949)*0.03,-2))+MAX(0,ROUNDDOWN(AD949*0.04-MIN(50000,AD949)*0.02,-2)))</f>
        <v/>
      </c>
      <c r="AF949" s="19">
        <f>AC949+AE949+Y949</f>
        <v/>
      </c>
      <c r="AG949" s="19">
        <f>MIN(650000,MAX(0,$B949))</f>
        <v/>
      </c>
      <c r="AH949" s="19">
        <f>$B949-AG949</f>
        <v/>
      </c>
      <c r="AI949" s="19">
        <f>MIN(670000,ROUNDDOWN(MAX(0,AH949-430000)*0.0751+47600,0))+MIN(260000,ROUNDDOWN(MAX(0,AH949-430000)*0.028+17600,0))+MIN(30000,ROUNDDOWN(MAX(0,AH949-430000)*0.0027+1873,0))+IF("いいえ"="はい",MIN(170000,ROUNDDOWN(MAX(0,AH949-430000)*0.0243+17800,0)),0)</f>
        <v/>
      </c>
      <c r="AJ949" s="19">
        <f>IF(""="",215040+AI949,"")</f>
        <v/>
      </c>
      <c r="AK949" s="19">
        <f>IF(AH949&gt;23500000,NA(),IF(AH949&lt;=4890000,1040000,IF(AH949&lt;=6550000,670000,620000)))</f>
        <v/>
      </c>
      <c r="AL949" s="19">
        <f>MAX(0,ROUNDDOWN(AH949-AJ949-AK949-0,-3))</f>
        <v/>
      </c>
      <c r="AM949" s="19">
        <f>IF(AL949&lt;=0,0,ROUNDDOWN((AL949*LOOKUP(AL949,{0,1950001,3300001,6950001,9000001,18000001,40000001},{0.05,0.1,0.2,0.23,0.33,0.4,0.45})-LOOKUP(AL949,{0,1950001,3300001,6950001,9000001,18000001,40000001},{0,97500,427500,636000,1536000,2796000,4796000}))*1.021,-2))</f>
        <v/>
      </c>
      <c r="AN949" s="19">
        <f>MAX(0,ROUNDDOWN(AH949-AJ949-430000-0,-3))</f>
        <v/>
      </c>
      <c r="AO949" s="19">
        <f>IF(AH949&lt;=450000,0,MAX(0,ROUNDDOWN(AN949*0.06-MIN(50000,AN949)*0.03,-2))+MAX(0,ROUNDDOWN(AN949*0.04-MIN(50000,AN949)*0.02,-2)))</f>
        <v/>
      </c>
      <c r="AP949" s="19">
        <f>AM949+AO949+AI949</f>
        <v/>
      </c>
      <c r="AQ949" s="19">
        <f>MIN(750000,MAX(0,$B949))</f>
        <v/>
      </c>
      <c r="AR949" s="19">
        <f>$B949-AQ949</f>
        <v/>
      </c>
      <c r="AS949" s="19">
        <f>MIN(670000,ROUNDDOWN(MAX(0,AR949-430000)*0.0751+47600,0))+MIN(260000,ROUNDDOWN(MAX(0,AR949-430000)*0.028+17600,0))+MIN(30000,ROUNDDOWN(MAX(0,AR949-430000)*0.0027+1873,0))+IF("いいえ"="はい",MIN(170000,ROUNDDOWN(MAX(0,AR949-430000)*0.0243+17800,0)),0)</f>
        <v/>
      </c>
      <c r="AT949" s="19">
        <f>IF(""="",215040+AS949,"")</f>
        <v/>
      </c>
      <c r="AU949" s="19">
        <f>IF(AR949&gt;23500000,NA(),IF(AR949&lt;=4890000,1040000,IF(AR949&lt;=6550000,670000,620000)))</f>
        <v/>
      </c>
      <c r="AV949" s="19">
        <f>MAX(0,ROUNDDOWN(AR949-AT949-AU949-0,-3))</f>
        <v/>
      </c>
      <c r="AW949" s="19">
        <f>IF(AV949&lt;=0,0,ROUNDDOWN((AV949*LOOKUP(AV949,{0,1950001,3300001,6950001,9000001,18000001,40000001},{0.05,0.1,0.2,0.23,0.33,0.4,0.45})-LOOKUP(AV949,{0,1950001,3300001,6950001,9000001,18000001,40000001},{0,97500,427500,636000,1536000,2796000,4796000}))*1.021,-2))</f>
        <v/>
      </c>
      <c r="AX949" s="19">
        <f>MAX(0,ROUNDDOWN(AR949-AT949-430000-0,-3))</f>
        <v/>
      </c>
      <c r="AY949" s="19">
        <f>IF(AR949&lt;=450000,0,MAX(0,ROUNDDOWN(AX949*0.06-MIN(50000,AX949)*0.03,-2))+MAX(0,ROUNDDOWN(AX949*0.04-MIN(50000,AX949)*0.02,-2)))</f>
        <v/>
      </c>
      <c r="AZ949" s="19">
        <f>AW949+AY949+AS949</f>
        <v/>
      </c>
    </row>
    <row r="950">
      <c r="A950" t="inlineStr">
        <is>
          <t>1万円刻み</t>
        </is>
      </c>
      <c r="B950" s="19">
        <f>'3_1万円刻み'!$A$933</f>
        <v/>
      </c>
      <c r="C950" s="19">
        <f>MIN(0,MAX(0,$B950))</f>
        <v/>
      </c>
      <c r="D950" s="19">
        <f>$B950-C950</f>
        <v/>
      </c>
      <c r="E950" s="19">
        <f>MIN(670000,ROUNDDOWN(MAX(0,D950-430000)*0.0751+47600,0))+MIN(260000,ROUNDDOWN(MAX(0,D950-430000)*0.028+17600,0))+MIN(30000,ROUNDDOWN(MAX(0,D950-430000)*0.0027+1873,0))+IF("いいえ"="はい",MIN(170000,ROUNDDOWN(MAX(0,D950-430000)*0.0243+17800,0)),0)</f>
        <v/>
      </c>
      <c r="F950" s="19">
        <f>IF(""="",215040+E950,"")</f>
        <v/>
      </c>
      <c r="G950" s="19">
        <f>IF(D950&gt;23500000,NA(),IF(D950&lt;=4890000,1040000,IF(D950&lt;=6550000,670000,620000)))</f>
        <v/>
      </c>
      <c r="H950" s="19">
        <f>MAX(0,ROUNDDOWN(D950-F950-G950-0,-3))</f>
        <v/>
      </c>
      <c r="I950" s="19">
        <f>IF(H950&lt;=0,0,ROUNDDOWN((H950*LOOKUP(H950,{0,1950001,3300001,6950001,9000001,18000001,40000001},{0.05,0.1,0.2,0.23,0.33,0.4,0.45})-LOOKUP(H950,{0,1950001,3300001,6950001,9000001,18000001,40000001},{0,97500,427500,636000,1536000,2796000,4796000}))*1.021,-2))</f>
        <v/>
      </c>
      <c r="J950" s="19">
        <f>MAX(0,ROUNDDOWN(D950-F950-430000-0,-3))</f>
        <v/>
      </c>
      <c r="K950" s="19">
        <f>IF(D950&lt;=450000,0,MAX(0,ROUNDDOWN(J950*0.06-MIN(50000,J950)*0.03,-2))+MAX(0,ROUNDDOWN(J950*0.04-MIN(50000,J950)*0.02,-2)))</f>
        <v/>
      </c>
      <c r="L950" s="19">
        <f>I950+K950+E950</f>
        <v/>
      </c>
      <c r="M950" s="19">
        <f>MIN(100000,MAX(0,$B950))</f>
        <v/>
      </c>
      <c r="N950" s="19">
        <f>$B950-M950</f>
        <v/>
      </c>
      <c r="O950" s="19">
        <f>MIN(670000,ROUNDDOWN(MAX(0,N950-430000)*0.0751+47600,0))+MIN(260000,ROUNDDOWN(MAX(0,N950-430000)*0.028+17600,0))+MIN(30000,ROUNDDOWN(MAX(0,N950-430000)*0.0027+1873,0))+IF("いいえ"="はい",MIN(170000,ROUNDDOWN(MAX(0,N950-430000)*0.0243+17800,0)),0)</f>
        <v/>
      </c>
      <c r="P950" s="19">
        <f>IF(""="",215040+O950,"")</f>
        <v/>
      </c>
      <c r="Q950" s="19">
        <f>IF(N950&gt;23500000,NA(),IF(N950&lt;=4890000,1040000,IF(N950&lt;=6550000,670000,620000)))</f>
        <v/>
      </c>
      <c r="R950" s="19">
        <f>MAX(0,ROUNDDOWN(N950-P950-Q950-0,-3))</f>
        <v/>
      </c>
      <c r="S950" s="19">
        <f>IF(R950&lt;=0,0,ROUNDDOWN((R950*LOOKUP(R950,{0,1950001,3300001,6950001,9000001,18000001,40000001},{0.05,0.1,0.2,0.23,0.33,0.4,0.45})-LOOKUP(R950,{0,1950001,3300001,6950001,9000001,18000001,40000001},{0,97500,427500,636000,1536000,2796000,4796000}))*1.021,-2))</f>
        <v/>
      </c>
      <c r="T950" s="19">
        <f>MAX(0,ROUNDDOWN(N950-P950-430000-0,-3))</f>
        <v/>
      </c>
      <c r="U950" s="19">
        <f>IF(N950&lt;=450000,0,MAX(0,ROUNDDOWN(T950*0.06-MIN(50000,T950)*0.03,-2))+MAX(0,ROUNDDOWN(T950*0.04-MIN(50000,T950)*0.02,-2)))</f>
        <v/>
      </c>
      <c r="V950" s="19">
        <f>S950+U950+O950</f>
        <v/>
      </c>
      <c r="W950" s="19">
        <f>MIN(550000,MAX(0,$B950))</f>
        <v/>
      </c>
      <c r="X950" s="19">
        <f>$B950-W950</f>
        <v/>
      </c>
      <c r="Y950" s="19">
        <f>MIN(670000,ROUNDDOWN(MAX(0,X950-430000)*0.0751+47600,0))+MIN(260000,ROUNDDOWN(MAX(0,X950-430000)*0.028+17600,0))+MIN(30000,ROUNDDOWN(MAX(0,X950-430000)*0.0027+1873,0))+IF("いいえ"="はい",MIN(170000,ROUNDDOWN(MAX(0,X950-430000)*0.0243+17800,0)),0)</f>
        <v/>
      </c>
      <c r="Z950" s="19">
        <f>IF(""="",215040+Y950,"")</f>
        <v/>
      </c>
      <c r="AA950" s="19">
        <f>IF(X950&gt;23500000,NA(),IF(X950&lt;=4890000,1040000,IF(X950&lt;=6550000,670000,620000)))</f>
        <v/>
      </c>
      <c r="AB950" s="19">
        <f>MAX(0,ROUNDDOWN(X950-Z950-AA950-0,-3))</f>
        <v/>
      </c>
      <c r="AC950" s="19">
        <f>IF(AB950&lt;=0,0,ROUNDDOWN((AB950*LOOKUP(AB950,{0,1950001,3300001,6950001,9000001,18000001,40000001},{0.05,0.1,0.2,0.23,0.33,0.4,0.45})-LOOKUP(AB950,{0,1950001,3300001,6950001,9000001,18000001,40000001},{0,97500,427500,636000,1536000,2796000,4796000}))*1.021,-2))</f>
        <v/>
      </c>
      <c r="AD950" s="19">
        <f>MAX(0,ROUNDDOWN(X950-Z950-430000-0,-3))</f>
        <v/>
      </c>
      <c r="AE950" s="19">
        <f>IF(X950&lt;=450000,0,MAX(0,ROUNDDOWN(AD950*0.06-MIN(50000,AD950)*0.03,-2))+MAX(0,ROUNDDOWN(AD950*0.04-MIN(50000,AD950)*0.02,-2)))</f>
        <v/>
      </c>
      <c r="AF950" s="19">
        <f>AC950+AE950+Y950</f>
        <v/>
      </c>
      <c r="AG950" s="19">
        <f>MIN(650000,MAX(0,$B950))</f>
        <v/>
      </c>
      <c r="AH950" s="19">
        <f>$B950-AG950</f>
        <v/>
      </c>
      <c r="AI950" s="19">
        <f>MIN(670000,ROUNDDOWN(MAX(0,AH950-430000)*0.0751+47600,0))+MIN(260000,ROUNDDOWN(MAX(0,AH950-430000)*0.028+17600,0))+MIN(30000,ROUNDDOWN(MAX(0,AH950-430000)*0.0027+1873,0))+IF("いいえ"="はい",MIN(170000,ROUNDDOWN(MAX(0,AH950-430000)*0.0243+17800,0)),0)</f>
        <v/>
      </c>
      <c r="AJ950" s="19">
        <f>IF(""="",215040+AI950,"")</f>
        <v/>
      </c>
      <c r="AK950" s="19">
        <f>IF(AH950&gt;23500000,NA(),IF(AH950&lt;=4890000,1040000,IF(AH950&lt;=6550000,670000,620000)))</f>
        <v/>
      </c>
      <c r="AL950" s="19">
        <f>MAX(0,ROUNDDOWN(AH950-AJ950-AK950-0,-3))</f>
        <v/>
      </c>
      <c r="AM950" s="19">
        <f>IF(AL950&lt;=0,0,ROUNDDOWN((AL950*LOOKUP(AL950,{0,1950001,3300001,6950001,9000001,18000001,40000001},{0.05,0.1,0.2,0.23,0.33,0.4,0.45})-LOOKUP(AL950,{0,1950001,3300001,6950001,9000001,18000001,40000001},{0,97500,427500,636000,1536000,2796000,4796000}))*1.021,-2))</f>
        <v/>
      </c>
      <c r="AN950" s="19">
        <f>MAX(0,ROUNDDOWN(AH950-AJ950-430000-0,-3))</f>
        <v/>
      </c>
      <c r="AO950" s="19">
        <f>IF(AH950&lt;=450000,0,MAX(0,ROUNDDOWN(AN950*0.06-MIN(50000,AN950)*0.03,-2))+MAX(0,ROUNDDOWN(AN950*0.04-MIN(50000,AN950)*0.02,-2)))</f>
        <v/>
      </c>
      <c r="AP950" s="19">
        <f>AM950+AO950+AI950</f>
        <v/>
      </c>
      <c r="AQ950" s="19">
        <f>MIN(750000,MAX(0,$B950))</f>
        <v/>
      </c>
      <c r="AR950" s="19">
        <f>$B950-AQ950</f>
        <v/>
      </c>
      <c r="AS950" s="19">
        <f>MIN(670000,ROUNDDOWN(MAX(0,AR950-430000)*0.0751+47600,0))+MIN(260000,ROUNDDOWN(MAX(0,AR950-430000)*0.028+17600,0))+MIN(30000,ROUNDDOWN(MAX(0,AR950-430000)*0.0027+1873,0))+IF("いいえ"="はい",MIN(170000,ROUNDDOWN(MAX(0,AR950-430000)*0.0243+17800,0)),0)</f>
        <v/>
      </c>
      <c r="AT950" s="19">
        <f>IF(""="",215040+AS950,"")</f>
        <v/>
      </c>
      <c r="AU950" s="19">
        <f>IF(AR950&gt;23500000,NA(),IF(AR950&lt;=4890000,1040000,IF(AR950&lt;=6550000,670000,620000)))</f>
        <v/>
      </c>
      <c r="AV950" s="19">
        <f>MAX(0,ROUNDDOWN(AR950-AT950-AU950-0,-3))</f>
        <v/>
      </c>
      <c r="AW950" s="19">
        <f>IF(AV950&lt;=0,0,ROUNDDOWN((AV950*LOOKUP(AV950,{0,1950001,3300001,6950001,9000001,18000001,40000001},{0.05,0.1,0.2,0.23,0.33,0.4,0.45})-LOOKUP(AV950,{0,1950001,3300001,6950001,9000001,18000001,40000001},{0,97500,427500,636000,1536000,2796000,4796000}))*1.021,-2))</f>
        <v/>
      </c>
      <c r="AX950" s="19">
        <f>MAX(0,ROUNDDOWN(AR950-AT950-430000-0,-3))</f>
        <v/>
      </c>
      <c r="AY950" s="19">
        <f>IF(AR950&lt;=450000,0,MAX(0,ROUNDDOWN(AX950*0.06-MIN(50000,AX950)*0.03,-2))+MAX(0,ROUNDDOWN(AX950*0.04-MIN(50000,AX950)*0.02,-2)))</f>
        <v/>
      </c>
      <c r="AZ950" s="19">
        <f>AW950+AY950+AS950</f>
        <v/>
      </c>
    </row>
    <row r="951">
      <c r="A951" t="inlineStr">
        <is>
          <t>1万円刻み</t>
        </is>
      </c>
      <c r="B951" s="19">
        <f>'3_1万円刻み'!$A$934</f>
        <v/>
      </c>
      <c r="C951" s="19">
        <f>MIN(0,MAX(0,$B951))</f>
        <v/>
      </c>
      <c r="D951" s="19">
        <f>$B951-C951</f>
        <v/>
      </c>
      <c r="E951" s="19">
        <f>MIN(670000,ROUNDDOWN(MAX(0,D951-430000)*0.0751+47600,0))+MIN(260000,ROUNDDOWN(MAX(0,D951-430000)*0.028+17600,0))+MIN(30000,ROUNDDOWN(MAX(0,D951-430000)*0.0027+1873,0))+IF("いいえ"="はい",MIN(170000,ROUNDDOWN(MAX(0,D951-430000)*0.0243+17800,0)),0)</f>
        <v/>
      </c>
      <c r="F951" s="19">
        <f>IF(""="",215040+E951,"")</f>
        <v/>
      </c>
      <c r="G951" s="19">
        <f>IF(D951&gt;23500000,NA(),IF(D951&lt;=4890000,1040000,IF(D951&lt;=6550000,670000,620000)))</f>
        <v/>
      </c>
      <c r="H951" s="19">
        <f>MAX(0,ROUNDDOWN(D951-F951-G951-0,-3))</f>
        <v/>
      </c>
      <c r="I951" s="19">
        <f>IF(H951&lt;=0,0,ROUNDDOWN((H951*LOOKUP(H951,{0,1950001,3300001,6950001,9000001,18000001,40000001},{0.05,0.1,0.2,0.23,0.33,0.4,0.45})-LOOKUP(H951,{0,1950001,3300001,6950001,9000001,18000001,40000001},{0,97500,427500,636000,1536000,2796000,4796000}))*1.021,-2))</f>
        <v/>
      </c>
      <c r="J951" s="19">
        <f>MAX(0,ROUNDDOWN(D951-F951-430000-0,-3))</f>
        <v/>
      </c>
      <c r="K951" s="19">
        <f>IF(D951&lt;=450000,0,MAX(0,ROUNDDOWN(J951*0.06-MIN(50000,J951)*0.03,-2))+MAX(0,ROUNDDOWN(J951*0.04-MIN(50000,J951)*0.02,-2)))</f>
        <v/>
      </c>
      <c r="L951" s="19">
        <f>I951+K951+E951</f>
        <v/>
      </c>
      <c r="M951" s="19">
        <f>MIN(100000,MAX(0,$B951))</f>
        <v/>
      </c>
      <c r="N951" s="19">
        <f>$B951-M951</f>
        <v/>
      </c>
      <c r="O951" s="19">
        <f>MIN(670000,ROUNDDOWN(MAX(0,N951-430000)*0.0751+47600,0))+MIN(260000,ROUNDDOWN(MAX(0,N951-430000)*0.028+17600,0))+MIN(30000,ROUNDDOWN(MAX(0,N951-430000)*0.0027+1873,0))+IF("いいえ"="はい",MIN(170000,ROUNDDOWN(MAX(0,N951-430000)*0.0243+17800,0)),0)</f>
        <v/>
      </c>
      <c r="P951" s="19">
        <f>IF(""="",215040+O951,"")</f>
        <v/>
      </c>
      <c r="Q951" s="19">
        <f>IF(N951&gt;23500000,NA(),IF(N951&lt;=4890000,1040000,IF(N951&lt;=6550000,670000,620000)))</f>
        <v/>
      </c>
      <c r="R951" s="19">
        <f>MAX(0,ROUNDDOWN(N951-P951-Q951-0,-3))</f>
        <v/>
      </c>
      <c r="S951" s="19">
        <f>IF(R951&lt;=0,0,ROUNDDOWN((R951*LOOKUP(R951,{0,1950001,3300001,6950001,9000001,18000001,40000001},{0.05,0.1,0.2,0.23,0.33,0.4,0.45})-LOOKUP(R951,{0,1950001,3300001,6950001,9000001,18000001,40000001},{0,97500,427500,636000,1536000,2796000,4796000}))*1.021,-2))</f>
        <v/>
      </c>
      <c r="T951" s="19">
        <f>MAX(0,ROUNDDOWN(N951-P951-430000-0,-3))</f>
        <v/>
      </c>
      <c r="U951" s="19">
        <f>IF(N951&lt;=450000,0,MAX(0,ROUNDDOWN(T951*0.06-MIN(50000,T951)*0.03,-2))+MAX(0,ROUNDDOWN(T951*0.04-MIN(50000,T951)*0.02,-2)))</f>
        <v/>
      </c>
      <c r="V951" s="19">
        <f>S951+U951+O951</f>
        <v/>
      </c>
      <c r="W951" s="19">
        <f>MIN(550000,MAX(0,$B951))</f>
        <v/>
      </c>
      <c r="X951" s="19">
        <f>$B951-W951</f>
        <v/>
      </c>
      <c r="Y951" s="19">
        <f>MIN(670000,ROUNDDOWN(MAX(0,X951-430000)*0.0751+47600,0))+MIN(260000,ROUNDDOWN(MAX(0,X951-430000)*0.028+17600,0))+MIN(30000,ROUNDDOWN(MAX(0,X951-430000)*0.0027+1873,0))+IF("いいえ"="はい",MIN(170000,ROUNDDOWN(MAX(0,X951-430000)*0.0243+17800,0)),0)</f>
        <v/>
      </c>
      <c r="Z951" s="19">
        <f>IF(""="",215040+Y951,"")</f>
        <v/>
      </c>
      <c r="AA951" s="19">
        <f>IF(X951&gt;23500000,NA(),IF(X951&lt;=4890000,1040000,IF(X951&lt;=6550000,670000,620000)))</f>
        <v/>
      </c>
      <c r="AB951" s="19">
        <f>MAX(0,ROUNDDOWN(X951-Z951-AA951-0,-3))</f>
        <v/>
      </c>
      <c r="AC951" s="19">
        <f>IF(AB951&lt;=0,0,ROUNDDOWN((AB951*LOOKUP(AB951,{0,1950001,3300001,6950001,9000001,18000001,40000001},{0.05,0.1,0.2,0.23,0.33,0.4,0.45})-LOOKUP(AB951,{0,1950001,3300001,6950001,9000001,18000001,40000001},{0,97500,427500,636000,1536000,2796000,4796000}))*1.021,-2))</f>
        <v/>
      </c>
      <c r="AD951" s="19">
        <f>MAX(0,ROUNDDOWN(X951-Z951-430000-0,-3))</f>
        <v/>
      </c>
      <c r="AE951" s="19">
        <f>IF(X951&lt;=450000,0,MAX(0,ROUNDDOWN(AD951*0.06-MIN(50000,AD951)*0.03,-2))+MAX(0,ROUNDDOWN(AD951*0.04-MIN(50000,AD951)*0.02,-2)))</f>
        <v/>
      </c>
      <c r="AF951" s="19">
        <f>AC951+AE951+Y951</f>
        <v/>
      </c>
      <c r="AG951" s="19">
        <f>MIN(650000,MAX(0,$B951))</f>
        <v/>
      </c>
      <c r="AH951" s="19">
        <f>$B951-AG951</f>
        <v/>
      </c>
      <c r="AI951" s="19">
        <f>MIN(670000,ROUNDDOWN(MAX(0,AH951-430000)*0.0751+47600,0))+MIN(260000,ROUNDDOWN(MAX(0,AH951-430000)*0.028+17600,0))+MIN(30000,ROUNDDOWN(MAX(0,AH951-430000)*0.0027+1873,0))+IF("いいえ"="はい",MIN(170000,ROUNDDOWN(MAX(0,AH951-430000)*0.0243+17800,0)),0)</f>
        <v/>
      </c>
      <c r="AJ951" s="19">
        <f>IF(""="",215040+AI951,"")</f>
        <v/>
      </c>
      <c r="AK951" s="19">
        <f>IF(AH951&gt;23500000,NA(),IF(AH951&lt;=4890000,1040000,IF(AH951&lt;=6550000,670000,620000)))</f>
        <v/>
      </c>
      <c r="AL951" s="19">
        <f>MAX(0,ROUNDDOWN(AH951-AJ951-AK951-0,-3))</f>
        <v/>
      </c>
      <c r="AM951" s="19">
        <f>IF(AL951&lt;=0,0,ROUNDDOWN((AL951*LOOKUP(AL951,{0,1950001,3300001,6950001,9000001,18000001,40000001},{0.05,0.1,0.2,0.23,0.33,0.4,0.45})-LOOKUP(AL951,{0,1950001,3300001,6950001,9000001,18000001,40000001},{0,97500,427500,636000,1536000,2796000,4796000}))*1.021,-2))</f>
        <v/>
      </c>
      <c r="AN951" s="19">
        <f>MAX(0,ROUNDDOWN(AH951-AJ951-430000-0,-3))</f>
        <v/>
      </c>
      <c r="AO951" s="19">
        <f>IF(AH951&lt;=450000,0,MAX(0,ROUNDDOWN(AN951*0.06-MIN(50000,AN951)*0.03,-2))+MAX(0,ROUNDDOWN(AN951*0.04-MIN(50000,AN951)*0.02,-2)))</f>
        <v/>
      </c>
      <c r="AP951" s="19">
        <f>AM951+AO951+AI951</f>
        <v/>
      </c>
      <c r="AQ951" s="19">
        <f>MIN(750000,MAX(0,$B951))</f>
        <v/>
      </c>
      <c r="AR951" s="19">
        <f>$B951-AQ951</f>
        <v/>
      </c>
      <c r="AS951" s="19">
        <f>MIN(670000,ROUNDDOWN(MAX(0,AR951-430000)*0.0751+47600,0))+MIN(260000,ROUNDDOWN(MAX(0,AR951-430000)*0.028+17600,0))+MIN(30000,ROUNDDOWN(MAX(0,AR951-430000)*0.0027+1873,0))+IF("いいえ"="はい",MIN(170000,ROUNDDOWN(MAX(0,AR951-430000)*0.0243+17800,0)),0)</f>
        <v/>
      </c>
      <c r="AT951" s="19">
        <f>IF(""="",215040+AS951,"")</f>
        <v/>
      </c>
      <c r="AU951" s="19">
        <f>IF(AR951&gt;23500000,NA(),IF(AR951&lt;=4890000,1040000,IF(AR951&lt;=6550000,670000,620000)))</f>
        <v/>
      </c>
      <c r="AV951" s="19">
        <f>MAX(0,ROUNDDOWN(AR951-AT951-AU951-0,-3))</f>
        <v/>
      </c>
      <c r="AW951" s="19">
        <f>IF(AV951&lt;=0,0,ROUNDDOWN((AV951*LOOKUP(AV951,{0,1950001,3300001,6950001,9000001,18000001,40000001},{0.05,0.1,0.2,0.23,0.33,0.4,0.45})-LOOKUP(AV951,{0,1950001,3300001,6950001,9000001,18000001,40000001},{0,97500,427500,636000,1536000,2796000,4796000}))*1.021,-2))</f>
        <v/>
      </c>
      <c r="AX951" s="19">
        <f>MAX(0,ROUNDDOWN(AR951-AT951-430000-0,-3))</f>
        <v/>
      </c>
      <c r="AY951" s="19">
        <f>IF(AR951&lt;=450000,0,MAX(0,ROUNDDOWN(AX951*0.06-MIN(50000,AX951)*0.03,-2))+MAX(0,ROUNDDOWN(AX951*0.04-MIN(50000,AX951)*0.02,-2)))</f>
        <v/>
      </c>
      <c r="AZ951" s="19">
        <f>AW951+AY951+AS951</f>
        <v/>
      </c>
    </row>
    <row r="952">
      <c r="A952" t="inlineStr">
        <is>
          <t>1万円刻み</t>
        </is>
      </c>
      <c r="B952" s="19">
        <f>'3_1万円刻み'!$A$935</f>
        <v/>
      </c>
      <c r="C952" s="19">
        <f>MIN(0,MAX(0,$B952))</f>
        <v/>
      </c>
      <c r="D952" s="19">
        <f>$B952-C952</f>
        <v/>
      </c>
      <c r="E952" s="19">
        <f>MIN(670000,ROUNDDOWN(MAX(0,D952-430000)*0.0751+47600,0))+MIN(260000,ROUNDDOWN(MAX(0,D952-430000)*0.028+17600,0))+MIN(30000,ROUNDDOWN(MAX(0,D952-430000)*0.0027+1873,0))+IF("いいえ"="はい",MIN(170000,ROUNDDOWN(MAX(0,D952-430000)*0.0243+17800,0)),0)</f>
        <v/>
      </c>
      <c r="F952" s="19">
        <f>IF(""="",215040+E952,"")</f>
        <v/>
      </c>
      <c r="G952" s="19">
        <f>IF(D952&gt;23500000,NA(),IF(D952&lt;=4890000,1040000,IF(D952&lt;=6550000,670000,620000)))</f>
        <v/>
      </c>
      <c r="H952" s="19">
        <f>MAX(0,ROUNDDOWN(D952-F952-G952-0,-3))</f>
        <v/>
      </c>
      <c r="I952" s="19">
        <f>IF(H952&lt;=0,0,ROUNDDOWN((H952*LOOKUP(H952,{0,1950001,3300001,6950001,9000001,18000001,40000001},{0.05,0.1,0.2,0.23,0.33,0.4,0.45})-LOOKUP(H952,{0,1950001,3300001,6950001,9000001,18000001,40000001},{0,97500,427500,636000,1536000,2796000,4796000}))*1.021,-2))</f>
        <v/>
      </c>
      <c r="J952" s="19">
        <f>MAX(0,ROUNDDOWN(D952-F952-430000-0,-3))</f>
        <v/>
      </c>
      <c r="K952" s="19">
        <f>IF(D952&lt;=450000,0,MAX(0,ROUNDDOWN(J952*0.06-MIN(50000,J952)*0.03,-2))+MAX(0,ROUNDDOWN(J952*0.04-MIN(50000,J952)*0.02,-2)))</f>
        <v/>
      </c>
      <c r="L952" s="19">
        <f>I952+K952+E952</f>
        <v/>
      </c>
      <c r="M952" s="19">
        <f>MIN(100000,MAX(0,$B952))</f>
        <v/>
      </c>
      <c r="N952" s="19">
        <f>$B952-M952</f>
        <v/>
      </c>
      <c r="O952" s="19">
        <f>MIN(670000,ROUNDDOWN(MAX(0,N952-430000)*0.0751+47600,0))+MIN(260000,ROUNDDOWN(MAX(0,N952-430000)*0.028+17600,0))+MIN(30000,ROUNDDOWN(MAX(0,N952-430000)*0.0027+1873,0))+IF("いいえ"="はい",MIN(170000,ROUNDDOWN(MAX(0,N952-430000)*0.0243+17800,0)),0)</f>
        <v/>
      </c>
      <c r="P952" s="19">
        <f>IF(""="",215040+O952,"")</f>
        <v/>
      </c>
      <c r="Q952" s="19">
        <f>IF(N952&gt;23500000,NA(),IF(N952&lt;=4890000,1040000,IF(N952&lt;=6550000,670000,620000)))</f>
        <v/>
      </c>
      <c r="R952" s="19">
        <f>MAX(0,ROUNDDOWN(N952-P952-Q952-0,-3))</f>
        <v/>
      </c>
      <c r="S952" s="19">
        <f>IF(R952&lt;=0,0,ROUNDDOWN((R952*LOOKUP(R952,{0,1950001,3300001,6950001,9000001,18000001,40000001},{0.05,0.1,0.2,0.23,0.33,0.4,0.45})-LOOKUP(R952,{0,1950001,3300001,6950001,9000001,18000001,40000001},{0,97500,427500,636000,1536000,2796000,4796000}))*1.021,-2))</f>
        <v/>
      </c>
      <c r="T952" s="19">
        <f>MAX(0,ROUNDDOWN(N952-P952-430000-0,-3))</f>
        <v/>
      </c>
      <c r="U952" s="19">
        <f>IF(N952&lt;=450000,0,MAX(0,ROUNDDOWN(T952*0.06-MIN(50000,T952)*0.03,-2))+MAX(0,ROUNDDOWN(T952*0.04-MIN(50000,T952)*0.02,-2)))</f>
        <v/>
      </c>
      <c r="V952" s="19">
        <f>S952+U952+O952</f>
        <v/>
      </c>
      <c r="W952" s="19">
        <f>MIN(550000,MAX(0,$B952))</f>
        <v/>
      </c>
      <c r="X952" s="19">
        <f>$B952-W952</f>
        <v/>
      </c>
      <c r="Y952" s="19">
        <f>MIN(670000,ROUNDDOWN(MAX(0,X952-430000)*0.0751+47600,0))+MIN(260000,ROUNDDOWN(MAX(0,X952-430000)*0.028+17600,0))+MIN(30000,ROUNDDOWN(MAX(0,X952-430000)*0.0027+1873,0))+IF("いいえ"="はい",MIN(170000,ROUNDDOWN(MAX(0,X952-430000)*0.0243+17800,0)),0)</f>
        <v/>
      </c>
      <c r="Z952" s="19">
        <f>IF(""="",215040+Y952,"")</f>
        <v/>
      </c>
      <c r="AA952" s="19">
        <f>IF(X952&gt;23500000,NA(),IF(X952&lt;=4890000,1040000,IF(X952&lt;=6550000,670000,620000)))</f>
        <v/>
      </c>
      <c r="AB952" s="19">
        <f>MAX(0,ROUNDDOWN(X952-Z952-AA952-0,-3))</f>
        <v/>
      </c>
      <c r="AC952" s="19">
        <f>IF(AB952&lt;=0,0,ROUNDDOWN((AB952*LOOKUP(AB952,{0,1950001,3300001,6950001,9000001,18000001,40000001},{0.05,0.1,0.2,0.23,0.33,0.4,0.45})-LOOKUP(AB952,{0,1950001,3300001,6950001,9000001,18000001,40000001},{0,97500,427500,636000,1536000,2796000,4796000}))*1.021,-2))</f>
        <v/>
      </c>
      <c r="AD952" s="19">
        <f>MAX(0,ROUNDDOWN(X952-Z952-430000-0,-3))</f>
        <v/>
      </c>
      <c r="AE952" s="19">
        <f>IF(X952&lt;=450000,0,MAX(0,ROUNDDOWN(AD952*0.06-MIN(50000,AD952)*0.03,-2))+MAX(0,ROUNDDOWN(AD952*0.04-MIN(50000,AD952)*0.02,-2)))</f>
        <v/>
      </c>
      <c r="AF952" s="19">
        <f>AC952+AE952+Y952</f>
        <v/>
      </c>
      <c r="AG952" s="19">
        <f>MIN(650000,MAX(0,$B952))</f>
        <v/>
      </c>
      <c r="AH952" s="19">
        <f>$B952-AG952</f>
        <v/>
      </c>
      <c r="AI952" s="19">
        <f>MIN(670000,ROUNDDOWN(MAX(0,AH952-430000)*0.0751+47600,0))+MIN(260000,ROUNDDOWN(MAX(0,AH952-430000)*0.028+17600,0))+MIN(30000,ROUNDDOWN(MAX(0,AH952-430000)*0.0027+1873,0))+IF("いいえ"="はい",MIN(170000,ROUNDDOWN(MAX(0,AH952-430000)*0.0243+17800,0)),0)</f>
        <v/>
      </c>
      <c r="AJ952" s="19">
        <f>IF(""="",215040+AI952,"")</f>
        <v/>
      </c>
      <c r="AK952" s="19">
        <f>IF(AH952&gt;23500000,NA(),IF(AH952&lt;=4890000,1040000,IF(AH952&lt;=6550000,670000,620000)))</f>
        <v/>
      </c>
      <c r="AL952" s="19">
        <f>MAX(0,ROUNDDOWN(AH952-AJ952-AK952-0,-3))</f>
        <v/>
      </c>
      <c r="AM952" s="19">
        <f>IF(AL952&lt;=0,0,ROUNDDOWN((AL952*LOOKUP(AL952,{0,1950001,3300001,6950001,9000001,18000001,40000001},{0.05,0.1,0.2,0.23,0.33,0.4,0.45})-LOOKUP(AL952,{0,1950001,3300001,6950001,9000001,18000001,40000001},{0,97500,427500,636000,1536000,2796000,4796000}))*1.021,-2))</f>
        <v/>
      </c>
      <c r="AN952" s="19">
        <f>MAX(0,ROUNDDOWN(AH952-AJ952-430000-0,-3))</f>
        <v/>
      </c>
      <c r="AO952" s="19">
        <f>IF(AH952&lt;=450000,0,MAX(0,ROUNDDOWN(AN952*0.06-MIN(50000,AN952)*0.03,-2))+MAX(0,ROUNDDOWN(AN952*0.04-MIN(50000,AN952)*0.02,-2)))</f>
        <v/>
      </c>
      <c r="AP952" s="19">
        <f>AM952+AO952+AI952</f>
        <v/>
      </c>
      <c r="AQ952" s="19">
        <f>MIN(750000,MAX(0,$B952))</f>
        <v/>
      </c>
      <c r="AR952" s="19">
        <f>$B952-AQ952</f>
        <v/>
      </c>
      <c r="AS952" s="19">
        <f>MIN(670000,ROUNDDOWN(MAX(0,AR952-430000)*0.0751+47600,0))+MIN(260000,ROUNDDOWN(MAX(0,AR952-430000)*0.028+17600,0))+MIN(30000,ROUNDDOWN(MAX(0,AR952-430000)*0.0027+1873,0))+IF("いいえ"="はい",MIN(170000,ROUNDDOWN(MAX(0,AR952-430000)*0.0243+17800,0)),0)</f>
        <v/>
      </c>
      <c r="AT952" s="19">
        <f>IF(""="",215040+AS952,"")</f>
        <v/>
      </c>
      <c r="AU952" s="19">
        <f>IF(AR952&gt;23500000,NA(),IF(AR952&lt;=4890000,1040000,IF(AR952&lt;=6550000,670000,620000)))</f>
        <v/>
      </c>
      <c r="AV952" s="19">
        <f>MAX(0,ROUNDDOWN(AR952-AT952-AU952-0,-3))</f>
        <v/>
      </c>
      <c r="AW952" s="19">
        <f>IF(AV952&lt;=0,0,ROUNDDOWN((AV952*LOOKUP(AV952,{0,1950001,3300001,6950001,9000001,18000001,40000001},{0.05,0.1,0.2,0.23,0.33,0.4,0.45})-LOOKUP(AV952,{0,1950001,3300001,6950001,9000001,18000001,40000001},{0,97500,427500,636000,1536000,2796000,4796000}))*1.021,-2))</f>
        <v/>
      </c>
      <c r="AX952" s="19">
        <f>MAX(0,ROUNDDOWN(AR952-AT952-430000-0,-3))</f>
        <v/>
      </c>
      <c r="AY952" s="19">
        <f>IF(AR952&lt;=450000,0,MAX(0,ROUNDDOWN(AX952*0.06-MIN(50000,AX952)*0.03,-2))+MAX(0,ROUNDDOWN(AX952*0.04-MIN(50000,AX952)*0.02,-2)))</f>
        <v/>
      </c>
      <c r="AZ952" s="19">
        <f>AW952+AY952+AS952</f>
        <v/>
      </c>
    </row>
    <row r="953">
      <c r="A953" t="inlineStr">
        <is>
          <t>1万円刻み</t>
        </is>
      </c>
      <c r="B953" s="19">
        <f>'3_1万円刻み'!$A$936</f>
        <v/>
      </c>
      <c r="C953" s="19">
        <f>MIN(0,MAX(0,$B953))</f>
        <v/>
      </c>
      <c r="D953" s="19">
        <f>$B953-C953</f>
        <v/>
      </c>
      <c r="E953" s="19">
        <f>MIN(670000,ROUNDDOWN(MAX(0,D953-430000)*0.0751+47600,0))+MIN(260000,ROUNDDOWN(MAX(0,D953-430000)*0.028+17600,0))+MIN(30000,ROUNDDOWN(MAX(0,D953-430000)*0.0027+1873,0))+IF("いいえ"="はい",MIN(170000,ROUNDDOWN(MAX(0,D953-430000)*0.0243+17800,0)),0)</f>
        <v/>
      </c>
      <c r="F953" s="19">
        <f>IF(""="",215040+E953,"")</f>
        <v/>
      </c>
      <c r="G953" s="19">
        <f>IF(D953&gt;23500000,NA(),IF(D953&lt;=4890000,1040000,IF(D953&lt;=6550000,670000,620000)))</f>
        <v/>
      </c>
      <c r="H953" s="19">
        <f>MAX(0,ROUNDDOWN(D953-F953-G953-0,-3))</f>
        <v/>
      </c>
      <c r="I953" s="19">
        <f>IF(H953&lt;=0,0,ROUNDDOWN((H953*LOOKUP(H953,{0,1950001,3300001,6950001,9000001,18000001,40000001},{0.05,0.1,0.2,0.23,0.33,0.4,0.45})-LOOKUP(H953,{0,1950001,3300001,6950001,9000001,18000001,40000001},{0,97500,427500,636000,1536000,2796000,4796000}))*1.021,-2))</f>
        <v/>
      </c>
      <c r="J953" s="19">
        <f>MAX(0,ROUNDDOWN(D953-F953-430000-0,-3))</f>
        <v/>
      </c>
      <c r="K953" s="19">
        <f>IF(D953&lt;=450000,0,MAX(0,ROUNDDOWN(J953*0.06-MIN(50000,J953)*0.03,-2))+MAX(0,ROUNDDOWN(J953*0.04-MIN(50000,J953)*0.02,-2)))</f>
        <v/>
      </c>
      <c r="L953" s="19">
        <f>I953+K953+E953</f>
        <v/>
      </c>
      <c r="M953" s="19">
        <f>MIN(100000,MAX(0,$B953))</f>
        <v/>
      </c>
      <c r="N953" s="19">
        <f>$B953-M953</f>
        <v/>
      </c>
      <c r="O953" s="19">
        <f>MIN(670000,ROUNDDOWN(MAX(0,N953-430000)*0.0751+47600,0))+MIN(260000,ROUNDDOWN(MAX(0,N953-430000)*0.028+17600,0))+MIN(30000,ROUNDDOWN(MAX(0,N953-430000)*0.0027+1873,0))+IF("いいえ"="はい",MIN(170000,ROUNDDOWN(MAX(0,N953-430000)*0.0243+17800,0)),0)</f>
        <v/>
      </c>
      <c r="P953" s="19">
        <f>IF(""="",215040+O953,"")</f>
        <v/>
      </c>
      <c r="Q953" s="19">
        <f>IF(N953&gt;23500000,NA(),IF(N953&lt;=4890000,1040000,IF(N953&lt;=6550000,670000,620000)))</f>
        <v/>
      </c>
      <c r="R953" s="19">
        <f>MAX(0,ROUNDDOWN(N953-P953-Q953-0,-3))</f>
        <v/>
      </c>
      <c r="S953" s="19">
        <f>IF(R953&lt;=0,0,ROUNDDOWN((R953*LOOKUP(R953,{0,1950001,3300001,6950001,9000001,18000001,40000001},{0.05,0.1,0.2,0.23,0.33,0.4,0.45})-LOOKUP(R953,{0,1950001,3300001,6950001,9000001,18000001,40000001},{0,97500,427500,636000,1536000,2796000,4796000}))*1.021,-2))</f>
        <v/>
      </c>
      <c r="T953" s="19">
        <f>MAX(0,ROUNDDOWN(N953-P953-430000-0,-3))</f>
        <v/>
      </c>
      <c r="U953" s="19">
        <f>IF(N953&lt;=450000,0,MAX(0,ROUNDDOWN(T953*0.06-MIN(50000,T953)*0.03,-2))+MAX(0,ROUNDDOWN(T953*0.04-MIN(50000,T953)*0.02,-2)))</f>
        <v/>
      </c>
      <c r="V953" s="19">
        <f>S953+U953+O953</f>
        <v/>
      </c>
      <c r="W953" s="19">
        <f>MIN(550000,MAX(0,$B953))</f>
        <v/>
      </c>
      <c r="X953" s="19">
        <f>$B953-W953</f>
        <v/>
      </c>
      <c r="Y953" s="19">
        <f>MIN(670000,ROUNDDOWN(MAX(0,X953-430000)*0.0751+47600,0))+MIN(260000,ROUNDDOWN(MAX(0,X953-430000)*0.028+17600,0))+MIN(30000,ROUNDDOWN(MAX(0,X953-430000)*0.0027+1873,0))+IF("いいえ"="はい",MIN(170000,ROUNDDOWN(MAX(0,X953-430000)*0.0243+17800,0)),0)</f>
        <v/>
      </c>
      <c r="Z953" s="19">
        <f>IF(""="",215040+Y953,"")</f>
        <v/>
      </c>
      <c r="AA953" s="19">
        <f>IF(X953&gt;23500000,NA(),IF(X953&lt;=4890000,1040000,IF(X953&lt;=6550000,670000,620000)))</f>
        <v/>
      </c>
      <c r="AB953" s="19">
        <f>MAX(0,ROUNDDOWN(X953-Z953-AA953-0,-3))</f>
        <v/>
      </c>
      <c r="AC953" s="19">
        <f>IF(AB953&lt;=0,0,ROUNDDOWN((AB953*LOOKUP(AB953,{0,1950001,3300001,6950001,9000001,18000001,40000001},{0.05,0.1,0.2,0.23,0.33,0.4,0.45})-LOOKUP(AB953,{0,1950001,3300001,6950001,9000001,18000001,40000001},{0,97500,427500,636000,1536000,2796000,4796000}))*1.021,-2))</f>
        <v/>
      </c>
      <c r="AD953" s="19">
        <f>MAX(0,ROUNDDOWN(X953-Z953-430000-0,-3))</f>
        <v/>
      </c>
      <c r="AE953" s="19">
        <f>IF(X953&lt;=450000,0,MAX(0,ROUNDDOWN(AD953*0.06-MIN(50000,AD953)*0.03,-2))+MAX(0,ROUNDDOWN(AD953*0.04-MIN(50000,AD953)*0.02,-2)))</f>
        <v/>
      </c>
      <c r="AF953" s="19">
        <f>AC953+AE953+Y953</f>
        <v/>
      </c>
      <c r="AG953" s="19">
        <f>MIN(650000,MAX(0,$B953))</f>
        <v/>
      </c>
      <c r="AH953" s="19">
        <f>$B953-AG953</f>
        <v/>
      </c>
      <c r="AI953" s="19">
        <f>MIN(670000,ROUNDDOWN(MAX(0,AH953-430000)*0.0751+47600,0))+MIN(260000,ROUNDDOWN(MAX(0,AH953-430000)*0.028+17600,0))+MIN(30000,ROUNDDOWN(MAX(0,AH953-430000)*0.0027+1873,0))+IF("いいえ"="はい",MIN(170000,ROUNDDOWN(MAX(0,AH953-430000)*0.0243+17800,0)),0)</f>
        <v/>
      </c>
      <c r="AJ953" s="19">
        <f>IF(""="",215040+AI953,"")</f>
        <v/>
      </c>
      <c r="AK953" s="19">
        <f>IF(AH953&gt;23500000,NA(),IF(AH953&lt;=4890000,1040000,IF(AH953&lt;=6550000,670000,620000)))</f>
        <v/>
      </c>
      <c r="AL953" s="19">
        <f>MAX(0,ROUNDDOWN(AH953-AJ953-AK953-0,-3))</f>
        <v/>
      </c>
      <c r="AM953" s="19">
        <f>IF(AL953&lt;=0,0,ROUNDDOWN((AL953*LOOKUP(AL953,{0,1950001,3300001,6950001,9000001,18000001,40000001},{0.05,0.1,0.2,0.23,0.33,0.4,0.45})-LOOKUP(AL953,{0,1950001,3300001,6950001,9000001,18000001,40000001},{0,97500,427500,636000,1536000,2796000,4796000}))*1.021,-2))</f>
        <v/>
      </c>
      <c r="AN953" s="19">
        <f>MAX(0,ROUNDDOWN(AH953-AJ953-430000-0,-3))</f>
        <v/>
      </c>
      <c r="AO953" s="19">
        <f>IF(AH953&lt;=450000,0,MAX(0,ROUNDDOWN(AN953*0.06-MIN(50000,AN953)*0.03,-2))+MAX(0,ROUNDDOWN(AN953*0.04-MIN(50000,AN953)*0.02,-2)))</f>
        <v/>
      </c>
      <c r="AP953" s="19">
        <f>AM953+AO953+AI953</f>
        <v/>
      </c>
      <c r="AQ953" s="19">
        <f>MIN(750000,MAX(0,$B953))</f>
        <v/>
      </c>
      <c r="AR953" s="19">
        <f>$B953-AQ953</f>
        <v/>
      </c>
      <c r="AS953" s="19">
        <f>MIN(670000,ROUNDDOWN(MAX(0,AR953-430000)*0.0751+47600,0))+MIN(260000,ROUNDDOWN(MAX(0,AR953-430000)*0.028+17600,0))+MIN(30000,ROUNDDOWN(MAX(0,AR953-430000)*0.0027+1873,0))+IF("いいえ"="はい",MIN(170000,ROUNDDOWN(MAX(0,AR953-430000)*0.0243+17800,0)),0)</f>
        <v/>
      </c>
      <c r="AT953" s="19">
        <f>IF(""="",215040+AS953,"")</f>
        <v/>
      </c>
      <c r="AU953" s="19">
        <f>IF(AR953&gt;23500000,NA(),IF(AR953&lt;=4890000,1040000,IF(AR953&lt;=6550000,670000,620000)))</f>
        <v/>
      </c>
      <c r="AV953" s="19">
        <f>MAX(0,ROUNDDOWN(AR953-AT953-AU953-0,-3))</f>
        <v/>
      </c>
      <c r="AW953" s="19">
        <f>IF(AV953&lt;=0,0,ROUNDDOWN((AV953*LOOKUP(AV953,{0,1950001,3300001,6950001,9000001,18000001,40000001},{0.05,0.1,0.2,0.23,0.33,0.4,0.45})-LOOKUP(AV953,{0,1950001,3300001,6950001,9000001,18000001,40000001},{0,97500,427500,636000,1536000,2796000,4796000}))*1.021,-2))</f>
        <v/>
      </c>
      <c r="AX953" s="19">
        <f>MAX(0,ROUNDDOWN(AR953-AT953-430000-0,-3))</f>
        <v/>
      </c>
      <c r="AY953" s="19">
        <f>IF(AR953&lt;=450000,0,MAX(0,ROUNDDOWN(AX953*0.06-MIN(50000,AX953)*0.03,-2))+MAX(0,ROUNDDOWN(AX953*0.04-MIN(50000,AX953)*0.02,-2)))</f>
        <v/>
      </c>
      <c r="AZ953" s="19">
        <f>AW953+AY953+AS953</f>
        <v/>
      </c>
    </row>
    <row r="954">
      <c r="A954" t="inlineStr">
        <is>
          <t>1万円刻み</t>
        </is>
      </c>
      <c r="B954" s="19">
        <f>'3_1万円刻み'!$A$937</f>
        <v/>
      </c>
      <c r="C954" s="19">
        <f>MIN(0,MAX(0,$B954))</f>
        <v/>
      </c>
      <c r="D954" s="19">
        <f>$B954-C954</f>
        <v/>
      </c>
      <c r="E954" s="19">
        <f>MIN(670000,ROUNDDOWN(MAX(0,D954-430000)*0.0751+47600,0))+MIN(260000,ROUNDDOWN(MAX(0,D954-430000)*0.028+17600,0))+MIN(30000,ROUNDDOWN(MAX(0,D954-430000)*0.0027+1873,0))+IF("いいえ"="はい",MIN(170000,ROUNDDOWN(MAX(0,D954-430000)*0.0243+17800,0)),0)</f>
        <v/>
      </c>
      <c r="F954" s="19">
        <f>IF(""="",215040+E954,"")</f>
        <v/>
      </c>
      <c r="G954" s="19">
        <f>IF(D954&gt;23500000,NA(),IF(D954&lt;=4890000,1040000,IF(D954&lt;=6550000,670000,620000)))</f>
        <v/>
      </c>
      <c r="H954" s="19">
        <f>MAX(0,ROUNDDOWN(D954-F954-G954-0,-3))</f>
        <v/>
      </c>
      <c r="I954" s="19">
        <f>IF(H954&lt;=0,0,ROUNDDOWN((H954*LOOKUP(H954,{0,1950001,3300001,6950001,9000001,18000001,40000001},{0.05,0.1,0.2,0.23,0.33,0.4,0.45})-LOOKUP(H954,{0,1950001,3300001,6950001,9000001,18000001,40000001},{0,97500,427500,636000,1536000,2796000,4796000}))*1.021,-2))</f>
        <v/>
      </c>
      <c r="J954" s="19">
        <f>MAX(0,ROUNDDOWN(D954-F954-430000-0,-3))</f>
        <v/>
      </c>
      <c r="K954" s="19">
        <f>IF(D954&lt;=450000,0,MAX(0,ROUNDDOWN(J954*0.06-MIN(50000,J954)*0.03,-2))+MAX(0,ROUNDDOWN(J954*0.04-MIN(50000,J954)*0.02,-2)))</f>
        <v/>
      </c>
      <c r="L954" s="19">
        <f>I954+K954+E954</f>
        <v/>
      </c>
      <c r="M954" s="19">
        <f>MIN(100000,MAX(0,$B954))</f>
        <v/>
      </c>
      <c r="N954" s="19">
        <f>$B954-M954</f>
        <v/>
      </c>
      <c r="O954" s="19">
        <f>MIN(670000,ROUNDDOWN(MAX(0,N954-430000)*0.0751+47600,0))+MIN(260000,ROUNDDOWN(MAX(0,N954-430000)*0.028+17600,0))+MIN(30000,ROUNDDOWN(MAX(0,N954-430000)*0.0027+1873,0))+IF("いいえ"="はい",MIN(170000,ROUNDDOWN(MAX(0,N954-430000)*0.0243+17800,0)),0)</f>
        <v/>
      </c>
      <c r="P954" s="19">
        <f>IF(""="",215040+O954,"")</f>
        <v/>
      </c>
      <c r="Q954" s="19">
        <f>IF(N954&gt;23500000,NA(),IF(N954&lt;=4890000,1040000,IF(N954&lt;=6550000,670000,620000)))</f>
        <v/>
      </c>
      <c r="R954" s="19">
        <f>MAX(0,ROUNDDOWN(N954-P954-Q954-0,-3))</f>
        <v/>
      </c>
      <c r="S954" s="19">
        <f>IF(R954&lt;=0,0,ROUNDDOWN((R954*LOOKUP(R954,{0,1950001,3300001,6950001,9000001,18000001,40000001},{0.05,0.1,0.2,0.23,0.33,0.4,0.45})-LOOKUP(R954,{0,1950001,3300001,6950001,9000001,18000001,40000001},{0,97500,427500,636000,1536000,2796000,4796000}))*1.021,-2))</f>
        <v/>
      </c>
      <c r="T954" s="19">
        <f>MAX(0,ROUNDDOWN(N954-P954-430000-0,-3))</f>
        <v/>
      </c>
      <c r="U954" s="19">
        <f>IF(N954&lt;=450000,0,MAX(0,ROUNDDOWN(T954*0.06-MIN(50000,T954)*0.03,-2))+MAX(0,ROUNDDOWN(T954*0.04-MIN(50000,T954)*0.02,-2)))</f>
        <v/>
      </c>
      <c r="V954" s="19">
        <f>S954+U954+O954</f>
        <v/>
      </c>
      <c r="W954" s="19">
        <f>MIN(550000,MAX(0,$B954))</f>
        <v/>
      </c>
      <c r="X954" s="19">
        <f>$B954-W954</f>
        <v/>
      </c>
      <c r="Y954" s="19">
        <f>MIN(670000,ROUNDDOWN(MAX(0,X954-430000)*0.0751+47600,0))+MIN(260000,ROUNDDOWN(MAX(0,X954-430000)*0.028+17600,0))+MIN(30000,ROUNDDOWN(MAX(0,X954-430000)*0.0027+1873,0))+IF("いいえ"="はい",MIN(170000,ROUNDDOWN(MAX(0,X954-430000)*0.0243+17800,0)),0)</f>
        <v/>
      </c>
      <c r="Z954" s="19">
        <f>IF(""="",215040+Y954,"")</f>
        <v/>
      </c>
      <c r="AA954" s="19">
        <f>IF(X954&gt;23500000,NA(),IF(X954&lt;=4890000,1040000,IF(X954&lt;=6550000,670000,620000)))</f>
        <v/>
      </c>
      <c r="AB954" s="19">
        <f>MAX(0,ROUNDDOWN(X954-Z954-AA954-0,-3))</f>
        <v/>
      </c>
      <c r="AC954" s="19">
        <f>IF(AB954&lt;=0,0,ROUNDDOWN((AB954*LOOKUP(AB954,{0,1950001,3300001,6950001,9000001,18000001,40000001},{0.05,0.1,0.2,0.23,0.33,0.4,0.45})-LOOKUP(AB954,{0,1950001,3300001,6950001,9000001,18000001,40000001},{0,97500,427500,636000,1536000,2796000,4796000}))*1.021,-2))</f>
        <v/>
      </c>
      <c r="AD954" s="19">
        <f>MAX(0,ROUNDDOWN(X954-Z954-430000-0,-3))</f>
        <v/>
      </c>
      <c r="AE954" s="19">
        <f>IF(X954&lt;=450000,0,MAX(0,ROUNDDOWN(AD954*0.06-MIN(50000,AD954)*0.03,-2))+MAX(0,ROUNDDOWN(AD954*0.04-MIN(50000,AD954)*0.02,-2)))</f>
        <v/>
      </c>
      <c r="AF954" s="19">
        <f>AC954+AE954+Y954</f>
        <v/>
      </c>
      <c r="AG954" s="19">
        <f>MIN(650000,MAX(0,$B954))</f>
        <v/>
      </c>
      <c r="AH954" s="19">
        <f>$B954-AG954</f>
        <v/>
      </c>
      <c r="AI954" s="19">
        <f>MIN(670000,ROUNDDOWN(MAX(0,AH954-430000)*0.0751+47600,0))+MIN(260000,ROUNDDOWN(MAX(0,AH954-430000)*0.028+17600,0))+MIN(30000,ROUNDDOWN(MAX(0,AH954-430000)*0.0027+1873,0))+IF("いいえ"="はい",MIN(170000,ROUNDDOWN(MAX(0,AH954-430000)*0.0243+17800,0)),0)</f>
        <v/>
      </c>
      <c r="AJ954" s="19">
        <f>IF(""="",215040+AI954,"")</f>
        <v/>
      </c>
      <c r="AK954" s="19">
        <f>IF(AH954&gt;23500000,NA(),IF(AH954&lt;=4890000,1040000,IF(AH954&lt;=6550000,670000,620000)))</f>
        <v/>
      </c>
      <c r="AL954" s="19">
        <f>MAX(0,ROUNDDOWN(AH954-AJ954-AK954-0,-3))</f>
        <v/>
      </c>
      <c r="AM954" s="19">
        <f>IF(AL954&lt;=0,0,ROUNDDOWN((AL954*LOOKUP(AL954,{0,1950001,3300001,6950001,9000001,18000001,40000001},{0.05,0.1,0.2,0.23,0.33,0.4,0.45})-LOOKUP(AL954,{0,1950001,3300001,6950001,9000001,18000001,40000001},{0,97500,427500,636000,1536000,2796000,4796000}))*1.021,-2))</f>
        <v/>
      </c>
      <c r="AN954" s="19">
        <f>MAX(0,ROUNDDOWN(AH954-AJ954-430000-0,-3))</f>
        <v/>
      </c>
      <c r="AO954" s="19">
        <f>IF(AH954&lt;=450000,0,MAX(0,ROUNDDOWN(AN954*0.06-MIN(50000,AN954)*0.03,-2))+MAX(0,ROUNDDOWN(AN954*0.04-MIN(50000,AN954)*0.02,-2)))</f>
        <v/>
      </c>
      <c r="AP954" s="19">
        <f>AM954+AO954+AI954</f>
        <v/>
      </c>
      <c r="AQ954" s="19">
        <f>MIN(750000,MAX(0,$B954))</f>
        <v/>
      </c>
      <c r="AR954" s="19">
        <f>$B954-AQ954</f>
        <v/>
      </c>
      <c r="AS954" s="19">
        <f>MIN(670000,ROUNDDOWN(MAX(0,AR954-430000)*0.0751+47600,0))+MIN(260000,ROUNDDOWN(MAX(0,AR954-430000)*0.028+17600,0))+MIN(30000,ROUNDDOWN(MAX(0,AR954-430000)*0.0027+1873,0))+IF("いいえ"="はい",MIN(170000,ROUNDDOWN(MAX(0,AR954-430000)*0.0243+17800,0)),0)</f>
        <v/>
      </c>
      <c r="AT954" s="19">
        <f>IF(""="",215040+AS954,"")</f>
        <v/>
      </c>
      <c r="AU954" s="19">
        <f>IF(AR954&gt;23500000,NA(),IF(AR954&lt;=4890000,1040000,IF(AR954&lt;=6550000,670000,620000)))</f>
        <v/>
      </c>
      <c r="AV954" s="19">
        <f>MAX(0,ROUNDDOWN(AR954-AT954-AU954-0,-3))</f>
        <v/>
      </c>
      <c r="AW954" s="19">
        <f>IF(AV954&lt;=0,0,ROUNDDOWN((AV954*LOOKUP(AV954,{0,1950001,3300001,6950001,9000001,18000001,40000001},{0.05,0.1,0.2,0.23,0.33,0.4,0.45})-LOOKUP(AV954,{0,1950001,3300001,6950001,9000001,18000001,40000001},{0,97500,427500,636000,1536000,2796000,4796000}))*1.021,-2))</f>
        <v/>
      </c>
      <c r="AX954" s="19">
        <f>MAX(0,ROUNDDOWN(AR954-AT954-430000-0,-3))</f>
        <v/>
      </c>
      <c r="AY954" s="19">
        <f>IF(AR954&lt;=450000,0,MAX(0,ROUNDDOWN(AX954*0.06-MIN(50000,AX954)*0.03,-2))+MAX(0,ROUNDDOWN(AX954*0.04-MIN(50000,AX954)*0.02,-2)))</f>
        <v/>
      </c>
      <c r="AZ954" s="19">
        <f>AW954+AY954+AS954</f>
        <v/>
      </c>
    </row>
    <row r="955">
      <c r="A955" t="inlineStr">
        <is>
          <t>1万円刻み</t>
        </is>
      </c>
      <c r="B955" s="19">
        <f>'3_1万円刻み'!$A$938</f>
        <v/>
      </c>
      <c r="C955" s="19">
        <f>MIN(0,MAX(0,$B955))</f>
        <v/>
      </c>
      <c r="D955" s="19">
        <f>$B955-C955</f>
        <v/>
      </c>
      <c r="E955" s="19">
        <f>MIN(670000,ROUNDDOWN(MAX(0,D955-430000)*0.0751+47600,0))+MIN(260000,ROUNDDOWN(MAX(0,D955-430000)*0.028+17600,0))+MIN(30000,ROUNDDOWN(MAX(0,D955-430000)*0.0027+1873,0))+IF("いいえ"="はい",MIN(170000,ROUNDDOWN(MAX(0,D955-430000)*0.0243+17800,0)),0)</f>
        <v/>
      </c>
      <c r="F955" s="19">
        <f>IF(""="",215040+E955,"")</f>
        <v/>
      </c>
      <c r="G955" s="19">
        <f>IF(D955&gt;23500000,NA(),IF(D955&lt;=4890000,1040000,IF(D955&lt;=6550000,670000,620000)))</f>
        <v/>
      </c>
      <c r="H955" s="19">
        <f>MAX(0,ROUNDDOWN(D955-F955-G955-0,-3))</f>
        <v/>
      </c>
      <c r="I955" s="19">
        <f>IF(H955&lt;=0,0,ROUNDDOWN((H955*LOOKUP(H955,{0,1950001,3300001,6950001,9000001,18000001,40000001},{0.05,0.1,0.2,0.23,0.33,0.4,0.45})-LOOKUP(H955,{0,1950001,3300001,6950001,9000001,18000001,40000001},{0,97500,427500,636000,1536000,2796000,4796000}))*1.021,-2))</f>
        <v/>
      </c>
      <c r="J955" s="19">
        <f>MAX(0,ROUNDDOWN(D955-F955-430000-0,-3))</f>
        <v/>
      </c>
      <c r="K955" s="19">
        <f>IF(D955&lt;=450000,0,MAX(0,ROUNDDOWN(J955*0.06-MIN(50000,J955)*0.03,-2))+MAX(0,ROUNDDOWN(J955*0.04-MIN(50000,J955)*0.02,-2)))</f>
        <v/>
      </c>
      <c r="L955" s="19">
        <f>I955+K955+E955</f>
        <v/>
      </c>
      <c r="M955" s="19">
        <f>MIN(100000,MAX(0,$B955))</f>
        <v/>
      </c>
      <c r="N955" s="19">
        <f>$B955-M955</f>
        <v/>
      </c>
      <c r="O955" s="19">
        <f>MIN(670000,ROUNDDOWN(MAX(0,N955-430000)*0.0751+47600,0))+MIN(260000,ROUNDDOWN(MAX(0,N955-430000)*0.028+17600,0))+MIN(30000,ROUNDDOWN(MAX(0,N955-430000)*0.0027+1873,0))+IF("いいえ"="はい",MIN(170000,ROUNDDOWN(MAX(0,N955-430000)*0.0243+17800,0)),0)</f>
        <v/>
      </c>
      <c r="P955" s="19">
        <f>IF(""="",215040+O955,"")</f>
        <v/>
      </c>
      <c r="Q955" s="19">
        <f>IF(N955&gt;23500000,NA(),IF(N955&lt;=4890000,1040000,IF(N955&lt;=6550000,670000,620000)))</f>
        <v/>
      </c>
      <c r="R955" s="19">
        <f>MAX(0,ROUNDDOWN(N955-P955-Q955-0,-3))</f>
        <v/>
      </c>
      <c r="S955" s="19">
        <f>IF(R955&lt;=0,0,ROUNDDOWN((R955*LOOKUP(R955,{0,1950001,3300001,6950001,9000001,18000001,40000001},{0.05,0.1,0.2,0.23,0.33,0.4,0.45})-LOOKUP(R955,{0,1950001,3300001,6950001,9000001,18000001,40000001},{0,97500,427500,636000,1536000,2796000,4796000}))*1.021,-2))</f>
        <v/>
      </c>
      <c r="T955" s="19">
        <f>MAX(0,ROUNDDOWN(N955-P955-430000-0,-3))</f>
        <v/>
      </c>
      <c r="U955" s="19">
        <f>IF(N955&lt;=450000,0,MAX(0,ROUNDDOWN(T955*0.06-MIN(50000,T955)*0.03,-2))+MAX(0,ROUNDDOWN(T955*0.04-MIN(50000,T955)*0.02,-2)))</f>
        <v/>
      </c>
      <c r="V955" s="19">
        <f>S955+U955+O955</f>
        <v/>
      </c>
      <c r="W955" s="19">
        <f>MIN(550000,MAX(0,$B955))</f>
        <v/>
      </c>
      <c r="X955" s="19">
        <f>$B955-W955</f>
        <v/>
      </c>
      <c r="Y955" s="19">
        <f>MIN(670000,ROUNDDOWN(MAX(0,X955-430000)*0.0751+47600,0))+MIN(260000,ROUNDDOWN(MAX(0,X955-430000)*0.028+17600,0))+MIN(30000,ROUNDDOWN(MAX(0,X955-430000)*0.0027+1873,0))+IF("いいえ"="はい",MIN(170000,ROUNDDOWN(MAX(0,X955-430000)*0.0243+17800,0)),0)</f>
        <v/>
      </c>
      <c r="Z955" s="19">
        <f>IF(""="",215040+Y955,"")</f>
        <v/>
      </c>
      <c r="AA955" s="19">
        <f>IF(X955&gt;23500000,NA(),IF(X955&lt;=4890000,1040000,IF(X955&lt;=6550000,670000,620000)))</f>
        <v/>
      </c>
      <c r="AB955" s="19">
        <f>MAX(0,ROUNDDOWN(X955-Z955-AA955-0,-3))</f>
        <v/>
      </c>
      <c r="AC955" s="19">
        <f>IF(AB955&lt;=0,0,ROUNDDOWN((AB955*LOOKUP(AB955,{0,1950001,3300001,6950001,9000001,18000001,40000001},{0.05,0.1,0.2,0.23,0.33,0.4,0.45})-LOOKUP(AB955,{0,1950001,3300001,6950001,9000001,18000001,40000001},{0,97500,427500,636000,1536000,2796000,4796000}))*1.021,-2))</f>
        <v/>
      </c>
      <c r="AD955" s="19">
        <f>MAX(0,ROUNDDOWN(X955-Z955-430000-0,-3))</f>
        <v/>
      </c>
      <c r="AE955" s="19">
        <f>IF(X955&lt;=450000,0,MAX(0,ROUNDDOWN(AD955*0.06-MIN(50000,AD955)*0.03,-2))+MAX(0,ROUNDDOWN(AD955*0.04-MIN(50000,AD955)*0.02,-2)))</f>
        <v/>
      </c>
      <c r="AF955" s="19">
        <f>AC955+AE955+Y955</f>
        <v/>
      </c>
      <c r="AG955" s="19">
        <f>MIN(650000,MAX(0,$B955))</f>
        <v/>
      </c>
      <c r="AH955" s="19">
        <f>$B955-AG955</f>
        <v/>
      </c>
      <c r="AI955" s="19">
        <f>MIN(670000,ROUNDDOWN(MAX(0,AH955-430000)*0.0751+47600,0))+MIN(260000,ROUNDDOWN(MAX(0,AH955-430000)*0.028+17600,0))+MIN(30000,ROUNDDOWN(MAX(0,AH955-430000)*0.0027+1873,0))+IF("いいえ"="はい",MIN(170000,ROUNDDOWN(MAX(0,AH955-430000)*0.0243+17800,0)),0)</f>
        <v/>
      </c>
      <c r="AJ955" s="19">
        <f>IF(""="",215040+AI955,"")</f>
        <v/>
      </c>
      <c r="AK955" s="19">
        <f>IF(AH955&gt;23500000,NA(),IF(AH955&lt;=4890000,1040000,IF(AH955&lt;=6550000,670000,620000)))</f>
        <v/>
      </c>
      <c r="AL955" s="19">
        <f>MAX(0,ROUNDDOWN(AH955-AJ955-AK955-0,-3))</f>
        <v/>
      </c>
      <c r="AM955" s="19">
        <f>IF(AL955&lt;=0,0,ROUNDDOWN((AL955*LOOKUP(AL955,{0,1950001,3300001,6950001,9000001,18000001,40000001},{0.05,0.1,0.2,0.23,0.33,0.4,0.45})-LOOKUP(AL955,{0,1950001,3300001,6950001,9000001,18000001,40000001},{0,97500,427500,636000,1536000,2796000,4796000}))*1.021,-2))</f>
        <v/>
      </c>
      <c r="AN955" s="19">
        <f>MAX(0,ROUNDDOWN(AH955-AJ955-430000-0,-3))</f>
        <v/>
      </c>
      <c r="AO955" s="19">
        <f>IF(AH955&lt;=450000,0,MAX(0,ROUNDDOWN(AN955*0.06-MIN(50000,AN955)*0.03,-2))+MAX(0,ROUNDDOWN(AN955*0.04-MIN(50000,AN955)*0.02,-2)))</f>
        <v/>
      </c>
      <c r="AP955" s="19">
        <f>AM955+AO955+AI955</f>
        <v/>
      </c>
      <c r="AQ955" s="19">
        <f>MIN(750000,MAX(0,$B955))</f>
        <v/>
      </c>
      <c r="AR955" s="19">
        <f>$B955-AQ955</f>
        <v/>
      </c>
      <c r="AS955" s="19">
        <f>MIN(670000,ROUNDDOWN(MAX(0,AR955-430000)*0.0751+47600,0))+MIN(260000,ROUNDDOWN(MAX(0,AR955-430000)*0.028+17600,0))+MIN(30000,ROUNDDOWN(MAX(0,AR955-430000)*0.0027+1873,0))+IF("いいえ"="はい",MIN(170000,ROUNDDOWN(MAX(0,AR955-430000)*0.0243+17800,0)),0)</f>
        <v/>
      </c>
      <c r="AT955" s="19">
        <f>IF(""="",215040+AS955,"")</f>
        <v/>
      </c>
      <c r="AU955" s="19">
        <f>IF(AR955&gt;23500000,NA(),IF(AR955&lt;=4890000,1040000,IF(AR955&lt;=6550000,670000,620000)))</f>
        <v/>
      </c>
      <c r="AV955" s="19">
        <f>MAX(0,ROUNDDOWN(AR955-AT955-AU955-0,-3))</f>
        <v/>
      </c>
      <c r="AW955" s="19">
        <f>IF(AV955&lt;=0,0,ROUNDDOWN((AV955*LOOKUP(AV955,{0,1950001,3300001,6950001,9000001,18000001,40000001},{0.05,0.1,0.2,0.23,0.33,0.4,0.45})-LOOKUP(AV955,{0,1950001,3300001,6950001,9000001,18000001,40000001},{0,97500,427500,636000,1536000,2796000,4796000}))*1.021,-2))</f>
        <v/>
      </c>
      <c r="AX955" s="19">
        <f>MAX(0,ROUNDDOWN(AR955-AT955-430000-0,-3))</f>
        <v/>
      </c>
      <c r="AY955" s="19">
        <f>IF(AR955&lt;=450000,0,MAX(0,ROUNDDOWN(AX955*0.06-MIN(50000,AX955)*0.03,-2))+MAX(0,ROUNDDOWN(AX955*0.04-MIN(50000,AX955)*0.02,-2)))</f>
        <v/>
      </c>
      <c r="AZ955" s="19">
        <f>AW955+AY955+AS955</f>
        <v/>
      </c>
    </row>
    <row r="956">
      <c r="A956" t="inlineStr">
        <is>
          <t>1万円刻み</t>
        </is>
      </c>
      <c r="B956" s="19">
        <f>'3_1万円刻み'!$A$939</f>
        <v/>
      </c>
      <c r="C956" s="19">
        <f>MIN(0,MAX(0,$B956))</f>
        <v/>
      </c>
      <c r="D956" s="19">
        <f>$B956-C956</f>
        <v/>
      </c>
      <c r="E956" s="19">
        <f>MIN(670000,ROUNDDOWN(MAX(0,D956-430000)*0.0751+47600,0))+MIN(260000,ROUNDDOWN(MAX(0,D956-430000)*0.028+17600,0))+MIN(30000,ROUNDDOWN(MAX(0,D956-430000)*0.0027+1873,0))+IF("いいえ"="はい",MIN(170000,ROUNDDOWN(MAX(0,D956-430000)*0.0243+17800,0)),0)</f>
        <v/>
      </c>
      <c r="F956" s="19">
        <f>IF(""="",215040+E956,"")</f>
        <v/>
      </c>
      <c r="G956" s="19">
        <f>IF(D956&gt;23500000,NA(),IF(D956&lt;=4890000,1040000,IF(D956&lt;=6550000,670000,620000)))</f>
        <v/>
      </c>
      <c r="H956" s="19">
        <f>MAX(0,ROUNDDOWN(D956-F956-G956-0,-3))</f>
        <v/>
      </c>
      <c r="I956" s="19">
        <f>IF(H956&lt;=0,0,ROUNDDOWN((H956*LOOKUP(H956,{0,1950001,3300001,6950001,9000001,18000001,40000001},{0.05,0.1,0.2,0.23,0.33,0.4,0.45})-LOOKUP(H956,{0,1950001,3300001,6950001,9000001,18000001,40000001},{0,97500,427500,636000,1536000,2796000,4796000}))*1.021,-2))</f>
        <v/>
      </c>
      <c r="J956" s="19">
        <f>MAX(0,ROUNDDOWN(D956-F956-430000-0,-3))</f>
        <v/>
      </c>
      <c r="K956" s="19">
        <f>IF(D956&lt;=450000,0,MAX(0,ROUNDDOWN(J956*0.06-MIN(50000,J956)*0.03,-2))+MAX(0,ROUNDDOWN(J956*0.04-MIN(50000,J956)*0.02,-2)))</f>
        <v/>
      </c>
      <c r="L956" s="19">
        <f>I956+K956+E956</f>
        <v/>
      </c>
      <c r="M956" s="19">
        <f>MIN(100000,MAX(0,$B956))</f>
        <v/>
      </c>
      <c r="N956" s="19">
        <f>$B956-M956</f>
        <v/>
      </c>
      <c r="O956" s="19">
        <f>MIN(670000,ROUNDDOWN(MAX(0,N956-430000)*0.0751+47600,0))+MIN(260000,ROUNDDOWN(MAX(0,N956-430000)*0.028+17600,0))+MIN(30000,ROUNDDOWN(MAX(0,N956-430000)*0.0027+1873,0))+IF("いいえ"="はい",MIN(170000,ROUNDDOWN(MAX(0,N956-430000)*0.0243+17800,0)),0)</f>
        <v/>
      </c>
      <c r="P956" s="19">
        <f>IF(""="",215040+O956,"")</f>
        <v/>
      </c>
      <c r="Q956" s="19">
        <f>IF(N956&gt;23500000,NA(),IF(N956&lt;=4890000,1040000,IF(N956&lt;=6550000,670000,620000)))</f>
        <v/>
      </c>
      <c r="R956" s="19">
        <f>MAX(0,ROUNDDOWN(N956-P956-Q956-0,-3))</f>
        <v/>
      </c>
      <c r="S956" s="19">
        <f>IF(R956&lt;=0,0,ROUNDDOWN((R956*LOOKUP(R956,{0,1950001,3300001,6950001,9000001,18000001,40000001},{0.05,0.1,0.2,0.23,0.33,0.4,0.45})-LOOKUP(R956,{0,1950001,3300001,6950001,9000001,18000001,40000001},{0,97500,427500,636000,1536000,2796000,4796000}))*1.021,-2))</f>
        <v/>
      </c>
      <c r="T956" s="19">
        <f>MAX(0,ROUNDDOWN(N956-P956-430000-0,-3))</f>
        <v/>
      </c>
      <c r="U956" s="19">
        <f>IF(N956&lt;=450000,0,MAX(0,ROUNDDOWN(T956*0.06-MIN(50000,T956)*0.03,-2))+MAX(0,ROUNDDOWN(T956*0.04-MIN(50000,T956)*0.02,-2)))</f>
        <v/>
      </c>
      <c r="V956" s="19">
        <f>S956+U956+O956</f>
        <v/>
      </c>
      <c r="W956" s="19">
        <f>MIN(550000,MAX(0,$B956))</f>
        <v/>
      </c>
      <c r="X956" s="19">
        <f>$B956-W956</f>
        <v/>
      </c>
      <c r="Y956" s="19">
        <f>MIN(670000,ROUNDDOWN(MAX(0,X956-430000)*0.0751+47600,0))+MIN(260000,ROUNDDOWN(MAX(0,X956-430000)*0.028+17600,0))+MIN(30000,ROUNDDOWN(MAX(0,X956-430000)*0.0027+1873,0))+IF("いいえ"="はい",MIN(170000,ROUNDDOWN(MAX(0,X956-430000)*0.0243+17800,0)),0)</f>
        <v/>
      </c>
      <c r="Z956" s="19">
        <f>IF(""="",215040+Y956,"")</f>
        <v/>
      </c>
      <c r="AA956" s="19">
        <f>IF(X956&gt;23500000,NA(),IF(X956&lt;=4890000,1040000,IF(X956&lt;=6550000,670000,620000)))</f>
        <v/>
      </c>
      <c r="AB956" s="19">
        <f>MAX(0,ROUNDDOWN(X956-Z956-AA956-0,-3))</f>
        <v/>
      </c>
      <c r="AC956" s="19">
        <f>IF(AB956&lt;=0,0,ROUNDDOWN((AB956*LOOKUP(AB956,{0,1950001,3300001,6950001,9000001,18000001,40000001},{0.05,0.1,0.2,0.23,0.33,0.4,0.45})-LOOKUP(AB956,{0,1950001,3300001,6950001,9000001,18000001,40000001},{0,97500,427500,636000,1536000,2796000,4796000}))*1.021,-2))</f>
        <v/>
      </c>
      <c r="AD956" s="19">
        <f>MAX(0,ROUNDDOWN(X956-Z956-430000-0,-3))</f>
        <v/>
      </c>
      <c r="AE956" s="19">
        <f>IF(X956&lt;=450000,0,MAX(0,ROUNDDOWN(AD956*0.06-MIN(50000,AD956)*0.03,-2))+MAX(0,ROUNDDOWN(AD956*0.04-MIN(50000,AD956)*0.02,-2)))</f>
        <v/>
      </c>
      <c r="AF956" s="19">
        <f>AC956+AE956+Y956</f>
        <v/>
      </c>
      <c r="AG956" s="19">
        <f>MIN(650000,MAX(0,$B956))</f>
        <v/>
      </c>
      <c r="AH956" s="19">
        <f>$B956-AG956</f>
        <v/>
      </c>
      <c r="AI956" s="19">
        <f>MIN(670000,ROUNDDOWN(MAX(0,AH956-430000)*0.0751+47600,0))+MIN(260000,ROUNDDOWN(MAX(0,AH956-430000)*0.028+17600,0))+MIN(30000,ROUNDDOWN(MAX(0,AH956-430000)*0.0027+1873,0))+IF("いいえ"="はい",MIN(170000,ROUNDDOWN(MAX(0,AH956-430000)*0.0243+17800,0)),0)</f>
        <v/>
      </c>
      <c r="AJ956" s="19">
        <f>IF(""="",215040+AI956,"")</f>
        <v/>
      </c>
      <c r="AK956" s="19">
        <f>IF(AH956&gt;23500000,NA(),IF(AH956&lt;=4890000,1040000,IF(AH956&lt;=6550000,670000,620000)))</f>
        <v/>
      </c>
      <c r="AL956" s="19">
        <f>MAX(0,ROUNDDOWN(AH956-AJ956-AK956-0,-3))</f>
        <v/>
      </c>
      <c r="AM956" s="19">
        <f>IF(AL956&lt;=0,0,ROUNDDOWN((AL956*LOOKUP(AL956,{0,1950001,3300001,6950001,9000001,18000001,40000001},{0.05,0.1,0.2,0.23,0.33,0.4,0.45})-LOOKUP(AL956,{0,1950001,3300001,6950001,9000001,18000001,40000001},{0,97500,427500,636000,1536000,2796000,4796000}))*1.021,-2))</f>
        <v/>
      </c>
      <c r="AN956" s="19">
        <f>MAX(0,ROUNDDOWN(AH956-AJ956-430000-0,-3))</f>
        <v/>
      </c>
      <c r="AO956" s="19">
        <f>IF(AH956&lt;=450000,0,MAX(0,ROUNDDOWN(AN956*0.06-MIN(50000,AN956)*0.03,-2))+MAX(0,ROUNDDOWN(AN956*0.04-MIN(50000,AN956)*0.02,-2)))</f>
        <v/>
      </c>
      <c r="AP956" s="19">
        <f>AM956+AO956+AI956</f>
        <v/>
      </c>
      <c r="AQ956" s="19">
        <f>MIN(750000,MAX(0,$B956))</f>
        <v/>
      </c>
      <c r="AR956" s="19">
        <f>$B956-AQ956</f>
        <v/>
      </c>
      <c r="AS956" s="19">
        <f>MIN(670000,ROUNDDOWN(MAX(0,AR956-430000)*0.0751+47600,0))+MIN(260000,ROUNDDOWN(MAX(0,AR956-430000)*0.028+17600,0))+MIN(30000,ROUNDDOWN(MAX(0,AR956-430000)*0.0027+1873,0))+IF("いいえ"="はい",MIN(170000,ROUNDDOWN(MAX(0,AR956-430000)*0.0243+17800,0)),0)</f>
        <v/>
      </c>
      <c r="AT956" s="19">
        <f>IF(""="",215040+AS956,"")</f>
        <v/>
      </c>
      <c r="AU956" s="19">
        <f>IF(AR956&gt;23500000,NA(),IF(AR956&lt;=4890000,1040000,IF(AR956&lt;=6550000,670000,620000)))</f>
        <v/>
      </c>
      <c r="AV956" s="19">
        <f>MAX(0,ROUNDDOWN(AR956-AT956-AU956-0,-3))</f>
        <v/>
      </c>
      <c r="AW956" s="19">
        <f>IF(AV956&lt;=0,0,ROUNDDOWN((AV956*LOOKUP(AV956,{0,1950001,3300001,6950001,9000001,18000001,40000001},{0.05,0.1,0.2,0.23,0.33,0.4,0.45})-LOOKUP(AV956,{0,1950001,3300001,6950001,9000001,18000001,40000001},{0,97500,427500,636000,1536000,2796000,4796000}))*1.021,-2))</f>
        <v/>
      </c>
      <c r="AX956" s="19">
        <f>MAX(0,ROUNDDOWN(AR956-AT956-430000-0,-3))</f>
        <v/>
      </c>
      <c r="AY956" s="19">
        <f>IF(AR956&lt;=450000,0,MAX(0,ROUNDDOWN(AX956*0.06-MIN(50000,AX956)*0.03,-2))+MAX(0,ROUNDDOWN(AX956*0.04-MIN(50000,AX956)*0.02,-2)))</f>
        <v/>
      </c>
      <c r="AZ956" s="19">
        <f>AW956+AY956+AS956</f>
        <v/>
      </c>
    </row>
    <row r="957">
      <c r="A957" t="inlineStr">
        <is>
          <t>1万円刻み</t>
        </is>
      </c>
      <c r="B957" s="19">
        <f>'3_1万円刻み'!$A$940</f>
        <v/>
      </c>
      <c r="C957" s="19">
        <f>MIN(0,MAX(0,$B957))</f>
        <v/>
      </c>
      <c r="D957" s="19">
        <f>$B957-C957</f>
        <v/>
      </c>
      <c r="E957" s="19">
        <f>MIN(670000,ROUNDDOWN(MAX(0,D957-430000)*0.0751+47600,0))+MIN(260000,ROUNDDOWN(MAX(0,D957-430000)*0.028+17600,0))+MIN(30000,ROUNDDOWN(MAX(0,D957-430000)*0.0027+1873,0))+IF("いいえ"="はい",MIN(170000,ROUNDDOWN(MAX(0,D957-430000)*0.0243+17800,0)),0)</f>
        <v/>
      </c>
      <c r="F957" s="19">
        <f>IF(""="",215040+E957,"")</f>
        <v/>
      </c>
      <c r="G957" s="19">
        <f>IF(D957&gt;23500000,NA(),IF(D957&lt;=4890000,1040000,IF(D957&lt;=6550000,670000,620000)))</f>
        <v/>
      </c>
      <c r="H957" s="19">
        <f>MAX(0,ROUNDDOWN(D957-F957-G957-0,-3))</f>
        <v/>
      </c>
      <c r="I957" s="19">
        <f>IF(H957&lt;=0,0,ROUNDDOWN((H957*LOOKUP(H957,{0,1950001,3300001,6950001,9000001,18000001,40000001},{0.05,0.1,0.2,0.23,0.33,0.4,0.45})-LOOKUP(H957,{0,1950001,3300001,6950001,9000001,18000001,40000001},{0,97500,427500,636000,1536000,2796000,4796000}))*1.021,-2))</f>
        <v/>
      </c>
      <c r="J957" s="19">
        <f>MAX(0,ROUNDDOWN(D957-F957-430000-0,-3))</f>
        <v/>
      </c>
      <c r="K957" s="19">
        <f>IF(D957&lt;=450000,0,MAX(0,ROUNDDOWN(J957*0.06-MIN(50000,J957)*0.03,-2))+MAX(0,ROUNDDOWN(J957*0.04-MIN(50000,J957)*0.02,-2)))</f>
        <v/>
      </c>
      <c r="L957" s="19">
        <f>I957+K957+E957</f>
        <v/>
      </c>
      <c r="M957" s="19">
        <f>MIN(100000,MAX(0,$B957))</f>
        <v/>
      </c>
      <c r="N957" s="19">
        <f>$B957-M957</f>
        <v/>
      </c>
      <c r="O957" s="19">
        <f>MIN(670000,ROUNDDOWN(MAX(0,N957-430000)*0.0751+47600,0))+MIN(260000,ROUNDDOWN(MAX(0,N957-430000)*0.028+17600,0))+MIN(30000,ROUNDDOWN(MAX(0,N957-430000)*0.0027+1873,0))+IF("いいえ"="はい",MIN(170000,ROUNDDOWN(MAX(0,N957-430000)*0.0243+17800,0)),0)</f>
        <v/>
      </c>
      <c r="P957" s="19">
        <f>IF(""="",215040+O957,"")</f>
        <v/>
      </c>
      <c r="Q957" s="19">
        <f>IF(N957&gt;23500000,NA(),IF(N957&lt;=4890000,1040000,IF(N957&lt;=6550000,670000,620000)))</f>
        <v/>
      </c>
      <c r="R957" s="19">
        <f>MAX(0,ROUNDDOWN(N957-P957-Q957-0,-3))</f>
        <v/>
      </c>
      <c r="S957" s="19">
        <f>IF(R957&lt;=0,0,ROUNDDOWN((R957*LOOKUP(R957,{0,1950001,3300001,6950001,9000001,18000001,40000001},{0.05,0.1,0.2,0.23,0.33,0.4,0.45})-LOOKUP(R957,{0,1950001,3300001,6950001,9000001,18000001,40000001},{0,97500,427500,636000,1536000,2796000,4796000}))*1.021,-2))</f>
        <v/>
      </c>
      <c r="T957" s="19">
        <f>MAX(0,ROUNDDOWN(N957-P957-430000-0,-3))</f>
        <v/>
      </c>
      <c r="U957" s="19">
        <f>IF(N957&lt;=450000,0,MAX(0,ROUNDDOWN(T957*0.06-MIN(50000,T957)*0.03,-2))+MAX(0,ROUNDDOWN(T957*0.04-MIN(50000,T957)*0.02,-2)))</f>
        <v/>
      </c>
      <c r="V957" s="19">
        <f>S957+U957+O957</f>
        <v/>
      </c>
      <c r="W957" s="19">
        <f>MIN(550000,MAX(0,$B957))</f>
        <v/>
      </c>
      <c r="X957" s="19">
        <f>$B957-W957</f>
        <v/>
      </c>
      <c r="Y957" s="19">
        <f>MIN(670000,ROUNDDOWN(MAX(0,X957-430000)*0.0751+47600,0))+MIN(260000,ROUNDDOWN(MAX(0,X957-430000)*0.028+17600,0))+MIN(30000,ROUNDDOWN(MAX(0,X957-430000)*0.0027+1873,0))+IF("いいえ"="はい",MIN(170000,ROUNDDOWN(MAX(0,X957-430000)*0.0243+17800,0)),0)</f>
        <v/>
      </c>
      <c r="Z957" s="19">
        <f>IF(""="",215040+Y957,"")</f>
        <v/>
      </c>
      <c r="AA957" s="19">
        <f>IF(X957&gt;23500000,NA(),IF(X957&lt;=4890000,1040000,IF(X957&lt;=6550000,670000,620000)))</f>
        <v/>
      </c>
      <c r="AB957" s="19">
        <f>MAX(0,ROUNDDOWN(X957-Z957-AA957-0,-3))</f>
        <v/>
      </c>
      <c r="AC957" s="19">
        <f>IF(AB957&lt;=0,0,ROUNDDOWN((AB957*LOOKUP(AB957,{0,1950001,3300001,6950001,9000001,18000001,40000001},{0.05,0.1,0.2,0.23,0.33,0.4,0.45})-LOOKUP(AB957,{0,1950001,3300001,6950001,9000001,18000001,40000001},{0,97500,427500,636000,1536000,2796000,4796000}))*1.021,-2))</f>
        <v/>
      </c>
      <c r="AD957" s="19">
        <f>MAX(0,ROUNDDOWN(X957-Z957-430000-0,-3))</f>
        <v/>
      </c>
      <c r="AE957" s="19">
        <f>IF(X957&lt;=450000,0,MAX(0,ROUNDDOWN(AD957*0.06-MIN(50000,AD957)*0.03,-2))+MAX(0,ROUNDDOWN(AD957*0.04-MIN(50000,AD957)*0.02,-2)))</f>
        <v/>
      </c>
      <c r="AF957" s="19">
        <f>AC957+AE957+Y957</f>
        <v/>
      </c>
      <c r="AG957" s="19">
        <f>MIN(650000,MAX(0,$B957))</f>
        <v/>
      </c>
      <c r="AH957" s="19">
        <f>$B957-AG957</f>
        <v/>
      </c>
      <c r="AI957" s="19">
        <f>MIN(670000,ROUNDDOWN(MAX(0,AH957-430000)*0.0751+47600,0))+MIN(260000,ROUNDDOWN(MAX(0,AH957-430000)*0.028+17600,0))+MIN(30000,ROUNDDOWN(MAX(0,AH957-430000)*0.0027+1873,0))+IF("いいえ"="はい",MIN(170000,ROUNDDOWN(MAX(0,AH957-430000)*0.0243+17800,0)),0)</f>
        <v/>
      </c>
      <c r="AJ957" s="19">
        <f>IF(""="",215040+AI957,"")</f>
        <v/>
      </c>
      <c r="AK957" s="19">
        <f>IF(AH957&gt;23500000,NA(),IF(AH957&lt;=4890000,1040000,IF(AH957&lt;=6550000,670000,620000)))</f>
        <v/>
      </c>
      <c r="AL957" s="19">
        <f>MAX(0,ROUNDDOWN(AH957-AJ957-AK957-0,-3))</f>
        <v/>
      </c>
      <c r="AM957" s="19">
        <f>IF(AL957&lt;=0,0,ROUNDDOWN((AL957*LOOKUP(AL957,{0,1950001,3300001,6950001,9000001,18000001,40000001},{0.05,0.1,0.2,0.23,0.33,0.4,0.45})-LOOKUP(AL957,{0,1950001,3300001,6950001,9000001,18000001,40000001},{0,97500,427500,636000,1536000,2796000,4796000}))*1.021,-2))</f>
        <v/>
      </c>
      <c r="AN957" s="19">
        <f>MAX(0,ROUNDDOWN(AH957-AJ957-430000-0,-3))</f>
        <v/>
      </c>
      <c r="AO957" s="19">
        <f>IF(AH957&lt;=450000,0,MAX(0,ROUNDDOWN(AN957*0.06-MIN(50000,AN957)*0.03,-2))+MAX(0,ROUNDDOWN(AN957*0.04-MIN(50000,AN957)*0.02,-2)))</f>
        <v/>
      </c>
      <c r="AP957" s="19">
        <f>AM957+AO957+AI957</f>
        <v/>
      </c>
      <c r="AQ957" s="19">
        <f>MIN(750000,MAX(0,$B957))</f>
        <v/>
      </c>
      <c r="AR957" s="19">
        <f>$B957-AQ957</f>
        <v/>
      </c>
      <c r="AS957" s="19">
        <f>MIN(670000,ROUNDDOWN(MAX(0,AR957-430000)*0.0751+47600,0))+MIN(260000,ROUNDDOWN(MAX(0,AR957-430000)*0.028+17600,0))+MIN(30000,ROUNDDOWN(MAX(0,AR957-430000)*0.0027+1873,0))+IF("いいえ"="はい",MIN(170000,ROUNDDOWN(MAX(0,AR957-430000)*0.0243+17800,0)),0)</f>
        <v/>
      </c>
      <c r="AT957" s="19">
        <f>IF(""="",215040+AS957,"")</f>
        <v/>
      </c>
      <c r="AU957" s="19">
        <f>IF(AR957&gt;23500000,NA(),IF(AR957&lt;=4890000,1040000,IF(AR957&lt;=6550000,670000,620000)))</f>
        <v/>
      </c>
      <c r="AV957" s="19">
        <f>MAX(0,ROUNDDOWN(AR957-AT957-AU957-0,-3))</f>
        <v/>
      </c>
      <c r="AW957" s="19">
        <f>IF(AV957&lt;=0,0,ROUNDDOWN((AV957*LOOKUP(AV957,{0,1950001,3300001,6950001,9000001,18000001,40000001},{0.05,0.1,0.2,0.23,0.33,0.4,0.45})-LOOKUP(AV957,{0,1950001,3300001,6950001,9000001,18000001,40000001},{0,97500,427500,636000,1536000,2796000,4796000}))*1.021,-2))</f>
        <v/>
      </c>
      <c r="AX957" s="19">
        <f>MAX(0,ROUNDDOWN(AR957-AT957-430000-0,-3))</f>
        <v/>
      </c>
      <c r="AY957" s="19">
        <f>IF(AR957&lt;=450000,0,MAX(0,ROUNDDOWN(AX957*0.06-MIN(50000,AX957)*0.03,-2))+MAX(0,ROUNDDOWN(AX957*0.04-MIN(50000,AX957)*0.02,-2)))</f>
        <v/>
      </c>
      <c r="AZ957" s="19">
        <f>AW957+AY957+AS957</f>
        <v/>
      </c>
    </row>
    <row r="958">
      <c r="A958" t="inlineStr">
        <is>
          <t>1万円刻み</t>
        </is>
      </c>
      <c r="B958" s="19">
        <f>'3_1万円刻み'!$A$941</f>
        <v/>
      </c>
      <c r="C958" s="19">
        <f>MIN(0,MAX(0,$B958))</f>
        <v/>
      </c>
      <c r="D958" s="19">
        <f>$B958-C958</f>
        <v/>
      </c>
      <c r="E958" s="19">
        <f>MIN(670000,ROUNDDOWN(MAX(0,D958-430000)*0.0751+47600,0))+MIN(260000,ROUNDDOWN(MAX(0,D958-430000)*0.028+17600,0))+MIN(30000,ROUNDDOWN(MAX(0,D958-430000)*0.0027+1873,0))+IF("いいえ"="はい",MIN(170000,ROUNDDOWN(MAX(0,D958-430000)*0.0243+17800,0)),0)</f>
        <v/>
      </c>
      <c r="F958" s="19">
        <f>IF(""="",215040+E958,"")</f>
        <v/>
      </c>
      <c r="G958" s="19">
        <f>IF(D958&gt;23500000,NA(),IF(D958&lt;=4890000,1040000,IF(D958&lt;=6550000,670000,620000)))</f>
        <v/>
      </c>
      <c r="H958" s="19">
        <f>MAX(0,ROUNDDOWN(D958-F958-G958-0,-3))</f>
        <v/>
      </c>
      <c r="I958" s="19">
        <f>IF(H958&lt;=0,0,ROUNDDOWN((H958*LOOKUP(H958,{0,1950001,3300001,6950001,9000001,18000001,40000001},{0.05,0.1,0.2,0.23,0.33,0.4,0.45})-LOOKUP(H958,{0,1950001,3300001,6950001,9000001,18000001,40000001},{0,97500,427500,636000,1536000,2796000,4796000}))*1.021,-2))</f>
        <v/>
      </c>
      <c r="J958" s="19">
        <f>MAX(0,ROUNDDOWN(D958-F958-430000-0,-3))</f>
        <v/>
      </c>
      <c r="K958" s="19">
        <f>IF(D958&lt;=450000,0,MAX(0,ROUNDDOWN(J958*0.06-MIN(50000,J958)*0.03,-2))+MAX(0,ROUNDDOWN(J958*0.04-MIN(50000,J958)*0.02,-2)))</f>
        <v/>
      </c>
      <c r="L958" s="19">
        <f>I958+K958+E958</f>
        <v/>
      </c>
      <c r="M958" s="19">
        <f>MIN(100000,MAX(0,$B958))</f>
        <v/>
      </c>
      <c r="N958" s="19">
        <f>$B958-M958</f>
        <v/>
      </c>
      <c r="O958" s="19">
        <f>MIN(670000,ROUNDDOWN(MAX(0,N958-430000)*0.0751+47600,0))+MIN(260000,ROUNDDOWN(MAX(0,N958-430000)*0.028+17600,0))+MIN(30000,ROUNDDOWN(MAX(0,N958-430000)*0.0027+1873,0))+IF("いいえ"="はい",MIN(170000,ROUNDDOWN(MAX(0,N958-430000)*0.0243+17800,0)),0)</f>
        <v/>
      </c>
      <c r="P958" s="19">
        <f>IF(""="",215040+O958,"")</f>
        <v/>
      </c>
      <c r="Q958" s="19">
        <f>IF(N958&gt;23500000,NA(),IF(N958&lt;=4890000,1040000,IF(N958&lt;=6550000,670000,620000)))</f>
        <v/>
      </c>
      <c r="R958" s="19">
        <f>MAX(0,ROUNDDOWN(N958-P958-Q958-0,-3))</f>
        <v/>
      </c>
      <c r="S958" s="19">
        <f>IF(R958&lt;=0,0,ROUNDDOWN((R958*LOOKUP(R958,{0,1950001,3300001,6950001,9000001,18000001,40000001},{0.05,0.1,0.2,0.23,0.33,0.4,0.45})-LOOKUP(R958,{0,1950001,3300001,6950001,9000001,18000001,40000001},{0,97500,427500,636000,1536000,2796000,4796000}))*1.021,-2))</f>
        <v/>
      </c>
      <c r="T958" s="19">
        <f>MAX(0,ROUNDDOWN(N958-P958-430000-0,-3))</f>
        <v/>
      </c>
      <c r="U958" s="19">
        <f>IF(N958&lt;=450000,0,MAX(0,ROUNDDOWN(T958*0.06-MIN(50000,T958)*0.03,-2))+MAX(0,ROUNDDOWN(T958*0.04-MIN(50000,T958)*0.02,-2)))</f>
        <v/>
      </c>
      <c r="V958" s="19">
        <f>S958+U958+O958</f>
        <v/>
      </c>
      <c r="W958" s="19">
        <f>MIN(550000,MAX(0,$B958))</f>
        <v/>
      </c>
      <c r="X958" s="19">
        <f>$B958-W958</f>
        <v/>
      </c>
      <c r="Y958" s="19">
        <f>MIN(670000,ROUNDDOWN(MAX(0,X958-430000)*0.0751+47600,0))+MIN(260000,ROUNDDOWN(MAX(0,X958-430000)*0.028+17600,0))+MIN(30000,ROUNDDOWN(MAX(0,X958-430000)*0.0027+1873,0))+IF("いいえ"="はい",MIN(170000,ROUNDDOWN(MAX(0,X958-430000)*0.0243+17800,0)),0)</f>
        <v/>
      </c>
      <c r="Z958" s="19">
        <f>IF(""="",215040+Y958,"")</f>
        <v/>
      </c>
      <c r="AA958" s="19">
        <f>IF(X958&gt;23500000,NA(),IF(X958&lt;=4890000,1040000,IF(X958&lt;=6550000,670000,620000)))</f>
        <v/>
      </c>
      <c r="AB958" s="19">
        <f>MAX(0,ROUNDDOWN(X958-Z958-AA958-0,-3))</f>
        <v/>
      </c>
      <c r="AC958" s="19">
        <f>IF(AB958&lt;=0,0,ROUNDDOWN((AB958*LOOKUP(AB958,{0,1950001,3300001,6950001,9000001,18000001,40000001},{0.05,0.1,0.2,0.23,0.33,0.4,0.45})-LOOKUP(AB958,{0,1950001,3300001,6950001,9000001,18000001,40000001},{0,97500,427500,636000,1536000,2796000,4796000}))*1.021,-2))</f>
        <v/>
      </c>
      <c r="AD958" s="19">
        <f>MAX(0,ROUNDDOWN(X958-Z958-430000-0,-3))</f>
        <v/>
      </c>
      <c r="AE958" s="19">
        <f>IF(X958&lt;=450000,0,MAX(0,ROUNDDOWN(AD958*0.06-MIN(50000,AD958)*0.03,-2))+MAX(0,ROUNDDOWN(AD958*0.04-MIN(50000,AD958)*0.02,-2)))</f>
        <v/>
      </c>
      <c r="AF958" s="19">
        <f>AC958+AE958+Y958</f>
        <v/>
      </c>
      <c r="AG958" s="19">
        <f>MIN(650000,MAX(0,$B958))</f>
        <v/>
      </c>
      <c r="AH958" s="19">
        <f>$B958-AG958</f>
        <v/>
      </c>
      <c r="AI958" s="19">
        <f>MIN(670000,ROUNDDOWN(MAX(0,AH958-430000)*0.0751+47600,0))+MIN(260000,ROUNDDOWN(MAX(0,AH958-430000)*0.028+17600,0))+MIN(30000,ROUNDDOWN(MAX(0,AH958-430000)*0.0027+1873,0))+IF("いいえ"="はい",MIN(170000,ROUNDDOWN(MAX(0,AH958-430000)*0.0243+17800,0)),0)</f>
        <v/>
      </c>
      <c r="AJ958" s="19">
        <f>IF(""="",215040+AI958,"")</f>
        <v/>
      </c>
      <c r="AK958" s="19">
        <f>IF(AH958&gt;23500000,NA(),IF(AH958&lt;=4890000,1040000,IF(AH958&lt;=6550000,670000,620000)))</f>
        <v/>
      </c>
      <c r="AL958" s="19">
        <f>MAX(0,ROUNDDOWN(AH958-AJ958-AK958-0,-3))</f>
        <v/>
      </c>
      <c r="AM958" s="19">
        <f>IF(AL958&lt;=0,0,ROUNDDOWN((AL958*LOOKUP(AL958,{0,1950001,3300001,6950001,9000001,18000001,40000001},{0.05,0.1,0.2,0.23,0.33,0.4,0.45})-LOOKUP(AL958,{0,1950001,3300001,6950001,9000001,18000001,40000001},{0,97500,427500,636000,1536000,2796000,4796000}))*1.021,-2))</f>
        <v/>
      </c>
      <c r="AN958" s="19">
        <f>MAX(0,ROUNDDOWN(AH958-AJ958-430000-0,-3))</f>
        <v/>
      </c>
      <c r="AO958" s="19">
        <f>IF(AH958&lt;=450000,0,MAX(0,ROUNDDOWN(AN958*0.06-MIN(50000,AN958)*0.03,-2))+MAX(0,ROUNDDOWN(AN958*0.04-MIN(50000,AN958)*0.02,-2)))</f>
        <v/>
      </c>
      <c r="AP958" s="19">
        <f>AM958+AO958+AI958</f>
        <v/>
      </c>
      <c r="AQ958" s="19">
        <f>MIN(750000,MAX(0,$B958))</f>
        <v/>
      </c>
      <c r="AR958" s="19">
        <f>$B958-AQ958</f>
        <v/>
      </c>
      <c r="AS958" s="19">
        <f>MIN(670000,ROUNDDOWN(MAX(0,AR958-430000)*0.0751+47600,0))+MIN(260000,ROUNDDOWN(MAX(0,AR958-430000)*0.028+17600,0))+MIN(30000,ROUNDDOWN(MAX(0,AR958-430000)*0.0027+1873,0))+IF("いいえ"="はい",MIN(170000,ROUNDDOWN(MAX(0,AR958-430000)*0.0243+17800,0)),0)</f>
        <v/>
      </c>
      <c r="AT958" s="19">
        <f>IF(""="",215040+AS958,"")</f>
        <v/>
      </c>
      <c r="AU958" s="19">
        <f>IF(AR958&gt;23500000,NA(),IF(AR958&lt;=4890000,1040000,IF(AR958&lt;=6550000,670000,620000)))</f>
        <v/>
      </c>
      <c r="AV958" s="19">
        <f>MAX(0,ROUNDDOWN(AR958-AT958-AU958-0,-3))</f>
        <v/>
      </c>
      <c r="AW958" s="19">
        <f>IF(AV958&lt;=0,0,ROUNDDOWN((AV958*LOOKUP(AV958,{0,1950001,3300001,6950001,9000001,18000001,40000001},{0.05,0.1,0.2,0.23,0.33,0.4,0.45})-LOOKUP(AV958,{0,1950001,3300001,6950001,9000001,18000001,40000001},{0,97500,427500,636000,1536000,2796000,4796000}))*1.021,-2))</f>
        <v/>
      </c>
      <c r="AX958" s="19">
        <f>MAX(0,ROUNDDOWN(AR958-AT958-430000-0,-3))</f>
        <v/>
      </c>
      <c r="AY958" s="19">
        <f>IF(AR958&lt;=450000,0,MAX(0,ROUNDDOWN(AX958*0.06-MIN(50000,AX958)*0.03,-2))+MAX(0,ROUNDDOWN(AX958*0.04-MIN(50000,AX958)*0.02,-2)))</f>
        <v/>
      </c>
      <c r="AZ958" s="19">
        <f>AW958+AY958+AS958</f>
        <v/>
      </c>
    </row>
    <row r="959">
      <c r="A959" t="inlineStr">
        <is>
          <t>1万円刻み</t>
        </is>
      </c>
      <c r="B959" s="19">
        <f>'3_1万円刻み'!$A$942</f>
        <v/>
      </c>
      <c r="C959" s="19">
        <f>MIN(0,MAX(0,$B959))</f>
        <v/>
      </c>
      <c r="D959" s="19">
        <f>$B959-C959</f>
        <v/>
      </c>
      <c r="E959" s="19">
        <f>MIN(670000,ROUNDDOWN(MAX(0,D959-430000)*0.0751+47600,0))+MIN(260000,ROUNDDOWN(MAX(0,D959-430000)*0.028+17600,0))+MIN(30000,ROUNDDOWN(MAX(0,D959-430000)*0.0027+1873,0))+IF("いいえ"="はい",MIN(170000,ROUNDDOWN(MAX(0,D959-430000)*0.0243+17800,0)),0)</f>
        <v/>
      </c>
      <c r="F959" s="19">
        <f>IF(""="",215040+E959,"")</f>
        <v/>
      </c>
      <c r="G959" s="19">
        <f>IF(D959&gt;23500000,NA(),IF(D959&lt;=4890000,1040000,IF(D959&lt;=6550000,670000,620000)))</f>
        <v/>
      </c>
      <c r="H959" s="19">
        <f>MAX(0,ROUNDDOWN(D959-F959-G959-0,-3))</f>
        <v/>
      </c>
      <c r="I959" s="19">
        <f>IF(H959&lt;=0,0,ROUNDDOWN((H959*LOOKUP(H959,{0,1950001,3300001,6950001,9000001,18000001,40000001},{0.05,0.1,0.2,0.23,0.33,0.4,0.45})-LOOKUP(H959,{0,1950001,3300001,6950001,9000001,18000001,40000001},{0,97500,427500,636000,1536000,2796000,4796000}))*1.021,-2))</f>
        <v/>
      </c>
      <c r="J959" s="19">
        <f>MAX(0,ROUNDDOWN(D959-F959-430000-0,-3))</f>
        <v/>
      </c>
      <c r="K959" s="19">
        <f>IF(D959&lt;=450000,0,MAX(0,ROUNDDOWN(J959*0.06-MIN(50000,J959)*0.03,-2))+MAX(0,ROUNDDOWN(J959*0.04-MIN(50000,J959)*0.02,-2)))</f>
        <v/>
      </c>
      <c r="L959" s="19">
        <f>I959+K959+E959</f>
        <v/>
      </c>
      <c r="M959" s="19">
        <f>MIN(100000,MAX(0,$B959))</f>
        <v/>
      </c>
      <c r="N959" s="19">
        <f>$B959-M959</f>
        <v/>
      </c>
      <c r="O959" s="19">
        <f>MIN(670000,ROUNDDOWN(MAX(0,N959-430000)*0.0751+47600,0))+MIN(260000,ROUNDDOWN(MAX(0,N959-430000)*0.028+17600,0))+MIN(30000,ROUNDDOWN(MAX(0,N959-430000)*0.0027+1873,0))+IF("いいえ"="はい",MIN(170000,ROUNDDOWN(MAX(0,N959-430000)*0.0243+17800,0)),0)</f>
        <v/>
      </c>
      <c r="P959" s="19">
        <f>IF(""="",215040+O959,"")</f>
        <v/>
      </c>
      <c r="Q959" s="19">
        <f>IF(N959&gt;23500000,NA(),IF(N959&lt;=4890000,1040000,IF(N959&lt;=6550000,670000,620000)))</f>
        <v/>
      </c>
      <c r="R959" s="19">
        <f>MAX(0,ROUNDDOWN(N959-P959-Q959-0,-3))</f>
        <v/>
      </c>
      <c r="S959" s="19">
        <f>IF(R959&lt;=0,0,ROUNDDOWN((R959*LOOKUP(R959,{0,1950001,3300001,6950001,9000001,18000001,40000001},{0.05,0.1,0.2,0.23,0.33,0.4,0.45})-LOOKUP(R959,{0,1950001,3300001,6950001,9000001,18000001,40000001},{0,97500,427500,636000,1536000,2796000,4796000}))*1.021,-2))</f>
        <v/>
      </c>
      <c r="T959" s="19">
        <f>MAX(0,ROUNDDOWN(N959-P959-430000-0,-3))</f>
        <v/>
      </c>
      <c r="U959" s="19">
        <f>IF(N959&lt;=450000,0,MAX(0,ROUNDDOWN(T959*0.06-MIN(50000,T959)*0.03,-2))+MAX(0,ROUNDDOWN(T959*0.04-MIN(50000,T959)*0.02,-2)))</f>
        <v/>
      </c>
      <c r="V959" s="19">
        <f>S959+U959+O959</f>
        <v/>
      </c>
      <c r="W959" s="19">
        <f>MIN(550000,MAX(0,$B959))</f>
        <v/>
      </c>
      <c r="X959" s="19">
        <f>$B959-W959</f>
        <v/>
      </c>
      <c r="Y959" s="19">
        <f>MIN(670000,ROUNDDOWN(MAX(0,X959-430000)*0.0751+47600,0))+MIN(260000,ROUNDDOWN(MAX(0,X959-430000)*0.028+17600,0))+MIN(30000,ROUNDDOWN(MAX(0,X959-430000)*0.0027+1873,0))+IF("いいえ"="はい",MIN(170000,ROUNDDOWN(MAX(0,X959-430000)*0.0243+17800,0)),0)</f>
        <v/>
      </c>
      <c r="Z959" s="19">
        <f>IF(""="",215040+Y959,"")</f>
        <v/>
      </c>
      <c r="AA959" s="19">
        <f>IF(X959&gt;23500000,NA(),IF(X959&lt;=4890000,1040000,IF(X959&lt;=6550000,670000,620000)))</f>
        <v/>
      </c>
      <c r="AB959" s="19">
        <f>MAX(0,ROUNDDOWN(X959-Z959-AA959-0,-3))</f>
        <v/>
      </c>
      <c r="AC959" s="19">
        <f>IF(AB959&lt;=0,0,ROUNDDOWN((AB959*LOOKUP(AB959,{0,1950001,3300001,6950001,9000001,18000001,40000001},{0.05,0.1,0.2,0.23,0.33,0.4,0.45})-LOOKUP(AB959,{0,1950001,3300001,6950001,9000001,18000001,40000001},{0,97500,427500,636000,1536000,2796000,4796000}))*1.021,-2))</f>
        <v/>
      </c>
      <c r="AD959" s="19">
        <f>MAX(0,ROUNDDOWN(X959-Z959-430000-0,-3))</f>
        <v/>
      </c>
      <c r="AE959" s="19">
        <f>IF(X959&lt;=450000,0,MAX(0,ROUNDDOWN(AD959*0.06-MIN(50000,AD959)*0.03,-2))+MAX(0,ROUNDDOWN(AD959*0.04-MIN(50000,AD959)*0.02,-2)))</f>
        <v/>
      </c>
      <c r="AF959" s="19">
        <f>AC959+AE959+Y959</f>
        <v/>
      </c>
      <c r="AG959" s="19">
        <f>MIN(650000,MAX(0,$B959))</f>
        <v/>
      </c>
      <c r="AH959" s="19">
        <f>$B959-AG959</f>
        <v/>
      </c>
      <c r="AI959" s="19">
        <f>MIN(670000,ROUNDDOWN(MAX(0,AH959-430000)*0.0751+47600,0))+MIN(260000,ROUNDDOWN(MAX(0,AH959-430000)*0.028+17600,0))+MIN(30000,ROUNDDOWN(MAX(0,AH959-430000)*0.0027+1873,0))+IF("いいえ"="はい",MIN(170000,ROUNDDOWN(MAX(0,AH959-430000)*0.0243+17800,0)),0)</f>
        <v/>
      </c>
      <c r="AJ959" s="19">
        <f>IF(""="",215040+AI959,"")</f>
        <v/>
      </c>
      <c r="AK959" s="19">
        <f>IF(AH959&gt;23500000,NA(),IF(AH959&lt;=4890000,1040000,IF(AH959&lt;=6550000,670000,620000)))</f>
        <v/>
      </c>
      <c r="AL959" s="19">
        <f>MAX(0,ROUNDDOWN(AH959-AJ959-AK959-0,-3))</f>
        <v/>
      </c>
      <c r="AM959" s="19">
        <f>IF(AL959&lt;=0,0,ROUNDDOWN((AL959*LOOKUP(AL959,{0,1950001,3300001,6950001,9000001,18000001,40000001},{0.05,0.1,0.2,0.23,0.33,0.4,0.45})-LOOKUP(AL959,{0,1950001,3300001,6950001,9000001,18000001,40000001},{0,97500,427500,636000,1536000,2796000,4796000}))*1.021,-2))</f>
        <v/>
      </c>
      <c r="AN959" s="19">
        <f>MAX(0,ROUNDDOWN(AH959-AJ959-430000-0,-3))</f>
        <v/>
      </c>
      <c r="AO959" s="19">
        <f>IF(AH959&lt;=450000,0,MAX(0,ROUNDDOWN(AN959*0.06-MIN(50000,AN959)*0.03,-2))+MAX(0,ROUNDDOWN(AN959*0.04-MIN(50000,AN959)*0.02,-2)))</f>
        <v/>
      </c>
      <c r="AP959" s="19">
        <f>AM959+AO959+AI959</f>
        <v/>
      </c>
      <c r="AQ959" s="19">
        <f>MIN(750000,MAX(0,$B959))</f>
        <v/>
      </c>
      <c r="AR959" s="19">
        <f>$B959-AQ959</f>
        <v/>
      </c>
      <c r="AS959" s="19">
        <f>MIN(670000,ROUNDDOWN(MAX(0,AR959-430000)*0.0751+47600,0))+MIN(260000,ROUNDDOWN(MAX(0,AR959-430000)*0.028+17600,0))+MIN(30000,ROUNDDOWN(MAX(0,AR959-430000)*0.0027+1873,0))+IF("いいえ"="はい",MIN(170000,ROUNDDOWN(MAX(0,AR959-430000)*0.0243+17800,0)),0)</f>
        <v/>
      </c>
      <c r="AT959" s="19">
        <f>IF(""="",215040+AS959,"")</f>
        <v/>
      </c>
      <c r="AU959" s="19">
        <f>IF(AR959&gt;23500000,NA(),IF(AR959&lt;=4890000,1040000,IF(AR959&lt;=6550000,670000,620000)))</f>
        <v/>
      </c>
      <c r="AV959" s="19">
        <f>MAX(0,ROUNDDOWN(AR959-AT959-AU959-0,-3))</f>
        <v/>
      </c>
      <c r="AW959" s="19">
        <f>IF(AV959&lt;=0,0,ROUNDDOWN((AV959*LOOKUP(AV959,{0,1950001,3300001,6950001,9000001,18000001,40000001},{0.05,0.1,0.2,0.23,0.33,0.4,0.45})-LOOKUP(AV959,{0,1950001,3300001,6950001,9000001,18000001,40000001},{0,97500,427500,636000,1536000,2796000,4796000}))*1.021,-2))</f>
        <v/>
      </c>
      <c r="AX959" s="19">
        <f>MAX(0,ROUNDDOWN(AR959-AT959-430000-0,-3))</f>
        <v/>
      </c>
      <c r="AY959" s="19">
        <f>IF(AR959&lt;=450000,0,MAX(0,ROUNDDOWN(AX959*0.06-MIN(50000,AX959)*0.03,-2))+MAX(0,ROUNDDOWN(AX959*0.04-MIN(50000,AX959)*0.02,-2)))</f>
        <v/>
      </c>
      <c r="AZ959" s="19">
        <f>AW959+AY959+AS959</f>
        <v/>
      </c>
    </row>
    <row r="960">
      <c r="A960" t="inlineStr">
        <is>
          <t>1万円刻み</t>
        </is>
      </c>
      <c r="B960" s="19">
        <f>'3_1万円刻み'!$A$943</f>
        <v/>
      </c>
      <c r="C960" s="19">
        <f>MIN(0,MAX(0,$B960))</f>
        <v/>
      </c>
      <c r="D960" s="19">
        <f>$B960-C960</f>
        <v/>
      </c>
      <c r="E960" s="19">
        <f>MIN(670000,ROUNDDOWN(MAX(0,D960-430000)*0.0751+47600,0))+MIN(260000,ROUNDDOWN(MAX(0,D960-430000)*0.028+17600,0))+MIN(30000,ROUNDDOWN(MAX(0,D960-430000)*0.0027+1873,0))+IF("いいえ"="はい",MIN(170000,ROUNDDOWN(MAX(0,D960-430000)*0.0243+17800,0)),0)</f>
        <v/>
      </c>
      <c r="F960" s="19">
        <f>IF(""="",215040+E960,"")</f>
        <v/>
      </c>
      <c r="G960" s="19">
        <f>IF(D960&gt;23500000,NA(),IF(D960&lt;=4890000,1040000,IF(D960&lt;=6550000,670000,620000)))</f>
        <v/>
      </c>
      <c r="H960" s="19">
        <f>MAX(0,ROUNDDOWN(D960-F960-G960-0,-3))</f>
        <v/>
      </c>
      <c r="I960" s="19">
        <f>IF(H960&lt;=0,0,ROUNDDOWN((H960*LOOKUP(H960,{0,1950001,3300001,6950001,9000001,18000001,40000001},{0.05,0.1,0.2,0.23,0.33,0.4,0.45})-LOOKUP(H960,{0,1950001,3300001,6950001,9000001,18000001,40000001},{0,97500,427500,636000,1536000,2796000,4796000}))*1.021,-2))</f>
        <v/>
      </c>
      <c r="J960" s="19">
        <f>MAX(0,ROUNDDOWN(D960-F960-430000-0,-3))</f>
        <v/>
      </c>
      <c r="K960" s="19">
        <f>IF(D960&lt;=450000,0,MAX(0,ROUNDDOWN(J960*0.06-MIN(50000,J960)*0.03,-2))+MAX(0,ROUNDDOWN(J960*0.04-MIN(50000,J960)*0.02,-2)))</f>
        <v/>
      </c>
      <c r="L960" s="19">
        <f>I960+K960+E960</f>
        <v/>
      </c>
      <c r="M960" s="19">
        <f>MIN(100000,MAX(0,$B960))</f>
        <v/>
      </c>
      <c r="N960" s="19">
        <f>$B960-M960</f>
        <v/>
      </c>
      <c r="O960" s="19">
        <f>MIN(670000,ROUNDDOWN(MAX(0,N960-430000)*0.0751+47600,0))+MIN(260000,ROUNDDOWN(MAX(0,N960-430000)*0.028+17600,0))+MIN(30000,ROUNDDOWN(MAX(0,N960-430000)*0.0027+1873,0))+IF("いいえ"="はい",MIN(170000,ROUNDDOWN(MAX(0,N960-430000)*0.0243+17800,0)),0)</f>
        <v/>
      </c>
      <c r="P960" s="19">
        <f>IF(""="",215040+O960,"")</f>
        <v/>
      </c>
      <c r="Q960" s="19">
        <f>IF(N960&gt;23500000,NA(),IF(N960&lt;=4890000,1040000,IF(N960&lt;=6550000,670000,620000)))</f>
        <v/>
      </c>
      <c r="R960" s="19">
        <f>MAX(0,ROUNDDOWN(N960-P960-Q960-0,-3))</f>
        <v/>
      </c>
      <c r="S960" s="19">
        <f>IF(R960&lt;=0,0,ROUNDDOWN((R960*LOOKUP(R960,{0,1950001,3300001,6950001,9000001,18000001,40000001},{0.05,0.1,0.2,0.23,0.33,0.4,0.45})-LOOKUP(R960,{0,1950001,3300001,6950001,9000001,18000001,40000001},{0,97500,427500,636000,1536000,2796000,4796000}))*1.021,-2))</f>
        <v/>
      </c>
      <c r="T960" s="19">
        <f>MAX(0,ROUNDDOWN(N960-P960-430000-0,-3))</f>
        <v/>
      </c>
      <c r="U960" s="19">
        <f>IF(N960&lt;=450000,0,MAX(0,ROUNDDOWN(T960*0.06-MIN(50000,T960)*0.03,-2))+MAX(0,ROUNDDOWN(T960*0.04-MIN(50000,T960)*0.02,-2)))</f>
        <v/>
      </c>
      <c r="V960" s="19">
        <f>S960+U960+O960</f>
        <v/>
      </c>
      <c r="W960" s="19">
        <f>MIN(550000,MAX(0,$B960))</f>
        <v/>
      </c>
      <c r="X960" s="19">
        <f>$B960-W960</f>
        <v/>
      </c>
      <c r="Y960" s="19">
        <f>MIN(670000,ROUNDDOWN(MAX(0,X960-430000)*0.0751+47600,0))+MIN(260000,ROUNDDOWN(MAX(0,X960-430000)*0.028+17600,0))+MIN(30000,ROUNDDOWN(MAX(0,X960-430000)*0.0027+1873,0))+IF("いいえ"="はい",MIN(170000,ROUNDDOWN(MAX(0,X960-430000)*0.0243+17800,0)),0)</f>
        <v/>
      </c>
      <c r="Z960" s="19">
        <f>IF(""="",215040+Y960,"")</f>
        <v/>
      </c>
      <c r="AA960" s="19">
        <f>IF(X960&gt;23500000,NA(),IF(X960&lt;=4890000,1040000,IF(X960&lt;=6550000,670000,620000)))</f>
        <v/>
      </c>
      <c r="AB960" s="19">
        <f>MAX(0,ROUNDDOWN(X960-Z960-AA960-0,-3))</f>
        <v/>
      </c>
      <c r="AC960" s="19">
        <f>IF(AB960&lt;=0,0,ROUNDDOWN((AB960*LOOKUP(AB960,{0,1950001,3300001,6950001,9000001,18000001,40000001},{0.05,0.1,0.2,0.23,0.33,0.4,0.45})-LOOKUP(AB960,{0,1950001,3300001,6950001,9000001,18000001,40000001},{0,97500,427500,636000,1536000,2796000,4796000}))*1.021,-2))</f>
        <v/>
      </c>
      <c r="AD960" s="19">
        <f>MAX(0,ROUNDDOWN(X960-Z960-430000-0,-3))</f>
        <v/>
      </c>
      <c r="AE960" s="19">
        <f>IF(X960&lt;=450000,0,MAX(0,ROUNDDOWN(AD960*0.06-MIN(50000,AD960)*0.03,-2))+MAX(0,ROUNDDOWN(AD960*0.04-MIN(50000,AD960)*0.02,-2)))</f>
        <v/>
      </c>
      <c r="AF960" s="19">
        <f>AC960+AE960+Y960</f>
        <v/>
      </c>
      <c r="AG960" s="19">
        <f>MIN(650000,MAX(0,$B960))</f>
        <v/>
      </c>
      <c r="AH960" s="19">
        <f>$B960-AG960</f>
        <v/>
      </c>
      <c r="AI960" s="19">
        <f>MIN(670000,ROUNDDOWN(MAX(0,AH960-430000)*0.0751+47600,0))+MIN(260000,ROUNDDOWN(MAX(0,AH960-430000)*0.028+17600,0))+MIN(30000,ROUNDDOWN(MAX(0,AH960-430000)*0.0027+1873,0))+IF("いいえ"="はい",MIN(170000,ROUNDDOWN(MAX(0,AH960-430000)*0.0243+17800,0)),0)</f>
        <v/>
      </c>
      <c r="AJ960" s="19">
        <f>IF(""="",215040+AI960,"")</f>
        <v/>
      </c>
      <c r="AK960" s="19">
        <f>IF(AH960&gt;23500000,NA(),IF(AH960&lt;=4890000,1040000,IF(AH960&lt;=6550000,670000,620000)))</f>
        <v/>
      </c>
      <c r="AL960" s="19">
        <f>MAX(0,ROUNDDOWN(AH960-AJ960-AK960-0,-3))</f>
        <v/>
      </c>
      <c r="AM960" s="19">
        <f>IF(AL960&lt;=0,0,ROUNDDOWN((AL960*LOOKUP(AL960,{0,1950001,3300001,6950001,9000001,18000001,40000001},{0.05,0.1,0.2,0.23,0.33,0.4,0.45})-LOOKUP(AL960,{0,1950001,3300001,6950001,9000001,18000001,40000001},{0,97500,427500,636000,1536000,2796000,4796000}))*1.021,-2))</f>
        <v/>
      </c>
      <c r="AN960" s="19">
        <f>MAX(0,ROUNDDOWN(AH960-AJ960-430000-0,-3))</f>
        <v/>
      </c>
      <c r="AO960" s="19">
        <f>IF(AH960&lt;=450000,0,MAX(0,ROUNDDOWN(AN960*0.06-MIN(50000,AN960)*0.03,-2))+MAX(0,ROUNDDOWN(AN960*0.04-MIN(50000,AN960)*0.02,-2)))</f>
        <v/>
      </c>
      <c r="AP960" s="19">
        <f>AM960+AO960+AI960</f>
        <v/>
      </c>
      <c r="AQ960" s="19">
        <f>MIN(750000,MAX(0,$B960))</f>
        <v/>
      </c>
      <c r="AR960" s="19">
        <f>$B960-AQ960</f>
        <v/>
      </c>
      <c r="AS960" s="19">
        <f>MIN(670000,ROUNDDOWN(MAX(0,AR960-430000)*0.0751+47600,0))+MIN(260000,ROUNDDOWN(MAX(0,AR960-430000)*0.028+17600,0))+MIN(30000,ROUNDDOWN(MAX(0,AR960-430000)*0.0027+1873,0))+IF("いいえ"="はい",MIN(170000,ROUNDDOWN(MAX(0,AR960-430000)*0.0243+17800,0)),0)</f>
        <v/>
      </c>
      <c r="AT960" s="19">
        <f>IF(""="",215040+AS960,"")</f>
        <v/>
      </c>
      <c r="AU960" s="19">
        <f>IF(AR960&gt;23500000,NA(),IF(AR960&lt;=4890000,1040000,IF(AR960&lt;=6550000,670000,620000)))</f>
        <v/>
      </c>
      <c r="AV960" s="19">
        <f>MAX(0,ROUNDDOWN(AR960-AT960-AU960-0,-3))</f>
        <v/>
      </c>
      <c r="AW960" s="19">
        <f>IF(AV960&lt;=0,0,ROUNDDOWN((AV960*LOOKUP(AV960,{0,1950001,3300001,6950001,9000001,18000001,40000001},{0.05,0.1,0.2,0.23,0.33,0.4,0.45})-LOOKUP(AV960,{0,1950001,3300001,6950001,9000001,18000001,40000001},{0,97500,427500,636000,1536000,2796000,4796000}))*1.021,-2))</f>
        <v/>
      </c>
      <c r="AX960" s="19">
        <f>MAX(0,ROUNDDOWN(AR960-AT960-430000-0,-3))</f>
        <v/>
      </c>
      <c r="AY960" s="19">
        <f>IF(AR960&lt;=450000,0,MAX(0,ROUNDDOWN(AX960*0.06-MIN(50000,AX960)*0.03,-2))+MAX(0,ROUNDDOWN(AX960*0.04-MIN(50000,AX960)*0.02,-2)))</f>
        <v/>
      </c>
      <c r="AZ960" s="19">
        <f>AW960+AY960+AS960</f>
        <v/>
      </c>
    </row>
    <row r="961">
      <c r="A961" t="inlineStr">
        <is>
          <t>1万円刻み</t>
        </is>
      </c>
      <c r="B961" s="19">
        <f>'3_1万円刻み'!$A$944</f>
        <v/>
      </c>
      <c r="C961" s="19">
        <f>MIN(0,MAX(0,$B961))</f>
        <v/>
      </c>
      <c r="D961" s="19">
        <f>$B961-C961</f>
        <v/>
      </c>
      <c r="E961" s="19">
        <f>MIN(670000,ROUNDDOWN(MAX(0,D961-430000)*0.0751+47600,0))+MIN(260000,ROUNDDOWN(MAX(0,D961-430000)*0.028+17600,0))+MIN(30000,ROUNDDOWN(MAX(0,D961-430000)*0.0027+1873,0))+IF("いいえ"="はい",MIN(170000,ROUNDDOWN(MAX(0,D961-430000)*0.0243+17800,0)),0)</f>
        <v/>
      </c>
      <c r="F961" s="19">
        <f>IF(""="",215040+E961,"")</f>
        <v/>
      </c>
      <c r="G961" s="19">
        <f>IF(D961&gt;23500000,NA(),IF(D961&lt;=4890000,1040000,IF(D961&lt;=6550000,670000,620000)))</f>
        <v/>
      </c>
      <c r="H961" s="19">
        <f>MAX(0,ROUNDDOWN(D961-F961-G961-0,-3))</f>
        <v/>
      </c>
      <c r="I961" s="19">
        <f>IF(H961&lt;=0,0,ROUNDDOWN((H961*LOOKUP(H961,{0,1950001,3300001,6950001,9000001,18000001,40000001},{0.05,0.1,0.2,0.23,0.33,0.4,0.45})-LOOKUP(H961,{0,1950001,3300001,6950001,9000001,18000001,40000001},{0,97500,427500,636000,1536000,2796000,4796000}))*1.021,-2))</f>
        <v/>
      </c>
      <c r="J961" s="19">
        <f>MAX(0,ROUNDDOWN(D961-F961-430000-0,-3))</f>
        <v/>
      </c>
      <c r="K961" s="19">
        <f>IF(D961&lt;=450000,0,MAX(0,ROUNDDOWN(J961*0.06-MIN(50000,J961)*0.03,-2))+MAX(0,ROUNDDOWN(J961*0.04-MIN(50000,J961)*0.02,-2)))</f>
        <v/>
      </c>
      <c r="L961" s="19">
        <f>I961+K961+E961</f>
        <v/>
      </c>
      <c r="M961" s="19">
        <f>MIN(100000,MAX(0,$B961))</f>
        <v/>
      </c>
      <c r="N961" s="19">
        <f>$B961-M961</f>
        <v/>
      </c>
      <c r="O961" s="19">
        <f>MIN(670000,ROUNDDOWN(MAX(0,N961-430000)*0.0751+47600,0))+MIN(260000,ROUNDDOWN(MAX(0,N961-430000)*0.028+17600,0))+MIN(30000,ROUNDDOWN(MAX(0,N961-430000)*0.0027+1873,0))+IF("いいえ"="はい",MIN(170000,ROUNDDOWN(MAX(0,N961-430000)*0.0243+17800,0)),0)</f>
        <v/>
      </c>
      <c r="P961" s="19">
        <f>IF(""="",215040+O961,"")</f>
        <v/>
      </c>
      <c r="Q961" s="19">
        <f>IF(N961&gt;23500000,NA(),IF(N961&lt;=4890000,1040000,IF(N961&lt;=6550000,670000,620000)))</f>
        <v/>
      </c>
      <c r="R961" s="19">
        <f>MAX(0,ROUNDDOWN(N961-P961-Q961-0,-3))</f>
        <v/>
      </c>
      <c r="S961" s="19">
        <f>IF(R961&lt;=0,0,ROUNDDOWN((R961*LOOKUP(R961,{0,1950001,3300001,6950001,9000001,18000001,40000001},{0.05,0.1,0.2,0.23,0.33,0.4,0.45})-LOOKUP(R961,{0,1950001,3300001,6950001,9000001,18000001,40000001},{0,97500,427500,636000,1536000,2796000,4796000}))*1.021,-2))</f>
        <v/>
      </c>
      <c r="T961" s="19">
        <f>MAX(0,ROUNDDOWN(N961-P961-430000-0,-3))</f>
        <v/>
      </c>
      <c r="U961" s="19">
        <f>IF(N961&lt;=450000,0,MAX(0,ROUNDDOWN(T961*0.06-MIN(50000,T961)*0.03,-2))+MAX(0,ROUNDDOWN(T961*0.04-MIN(50000,T961)*0.02,-2)))</f>
        <v/>
      </c>
      <c r="V961" s="19">
        <f>S961+U961+O961</f>
        <v/>
      </c>
      <c r="W961" s="19">
        <f>MIN(550000,MAX(0,$B961))</f>
        <v/>
      </c>
      <c r="X961" s="19">
        <f>$B961-W961</f>
        <v/>
      </c>
      <c r="Y961" s="19">
        <f>MIN(670000,ROUNDDOWN(MAX(0,X961-430000)*0.0751+47600,0))+MIN(260000,ROUNDDOWN(MAX(0,X961-430000)*0.028+17600,0))+MIN(30000,ROUNDDOWN(MAX(0,X961-430000)*0.0027+1873,0))+IF("いいえ"="はい",MIN(170000,ROUNDDOWN(MAX(0,X961-430000)*0.0243+17800,0)),0)</f>
        <v/>
      </c>
      <c r="Z961" s="19">
        <f>IF(""="",215040+Y961,"")</f>
        <v/>
      </c>
      <c r="AA961" s="19">
        <f>IF(X961&gt;23500000,NA(),IF(X961&lt;=4890000,1040000,IF(X961&lt;=6550000,670000,620000)))</f>
        <v/>
      </c>
      <c r="AB961" s="19">
        <f>MAX(0,ROUNDDOWN(X961-Z961-AA961-0,-3))</f>
        <v/>
      </c>
      <c r="AC961" s="19">
        <f>IF(AB961&lt;=0,0,ROUNDDOWN((AB961*LOOKUP(AB961,{0,1950001,3300001,6950001,9000001,18000001,40000001},{0.05,0.1,0.2,0.23,0.33,0.4,0.45})-LOOKUP(AB961,{0,1950001,3300001,6950001,9000001,18000001,40000001},{0,97500,427500,636000,1536000,2796000,4796000}))*1.021,-2))</f>
        <v/>
      </c>
      <c r="AD961" s="19">
        <f>MAX(0,ROUNDDOWN(X961-Z961-430000-0,-3))</f>
        <v/>
      </c>
      <c r="AE961" s="19">
        <f>IF(X961&lt;=450000,0,MAX(0,ROUNDDOWN(AD961*0.06-MIN(50000,AD961)*0.03,-2))+MAX(0,ROUNDDOWN(AD961*0.04-MIN(50000,AD961)*0.02,-2)))</f>
        <v/>
      </c>
      <c r="AF961" s="19">
        <f>AC961+AE961+Y961</f>
        <v/>
      </c>
      <c r="AG961" s="19">
        <f>MIN(650000,MAX(0,$B961))</f>
        <v/>
      </c>
      <c r="AH961" s="19">
        <f>$B961-AG961</f>
        <v/>
      </c>
      <c r="AI961" s="19">
        <f>MIN(670000,ROUNDDOWN(MAX(0,AH961-430000)*0.0751+47600,0))+MIN(260000,ROUNDDOWN(MAX(0,AH961-430000)*0.028+17600,0))+MIN(30000,ROUNDDOWN(MAX(0,AH961-430000)*0.0027+1873,0))+IF("いいえ"="はい",MIN(170000,ROUNDDOWN(MAX(0,AH961-430000)*0.0243+17800,0)),0)</f>
        <v/>
      </c>
      <c r="AJ961" s="19">
        <f>IF(""="",215040+AI961,"")</f>
        <v/>
      </c>
      <c r="AK961" s="19">
        <f>IF(AH961&gt;23500000,NA(),IF(AH961&lt;=4890000,1040000,IF(AH961&lt;=6550000,670000,620000)))</f>
        <v/>
      </c>
      <c r="AL961" s="19">
        <f>MAX(0,ROUNDDOWN(AH961-AJ961-AK961-0,-3))</f>
        <v/>
      </c>
      <c r="AM961" s="19">
        <f>IF(AL961&lt;=0,0,ROUNDDOWN((AL961*LOOKUP(AL961,{0,1950001,3300001,6950001,9000001,18000001,40000001},{0.05,0.1,0.2,0.23,0.33,0.4,0.45})-LOOKUP(AL961,{0,1950001,3300001,6950001,9000001,18000001,40000001},{0,97500,427500,636000,1536000,2796000,4796000}))*1.021,-2))</f>
        <v/>
      </c>
      <c r="AN961" s="19">
        <f>MAX(0,ROUNDDOWN(AH961-AJ961-430000-0,-3))</f>
        <v/>
      </c>
      <c r="AO961" s="19">
        <f>IF(AH961&lt;=450000,0,MAX(0,ROUNDDOWN(AN961*0.06-MIN(50000,AN961)*0.03,-2))+MAX(0,ROUNDDOWN(AN961*0.04-MIN(50000,AN961)*0.02,-2)))</f>
        <v/>
      </c>
      <c r="AP961" s="19">
        <f>AM961+AO961+AI961</f>
        <v/>
      </c>
      <c r="AQ961" s="19">
        <f>MIN(750000,MAX(0,$B961))</f>
        <v/>
      </c>
      <c r="AR961" s="19">
        <f>$B961-AQ961</f>
        <v/>
      </c>
      <c r="AS961" s="19">
        <f>MIN(670000,ROUNDDOWN(MAX(0,AR961-430000)*0.0751+47600,0))+MIN(260000,ROUNDDOWN(MAX(0,AR961-430000)*0.028+17600,0))+MIN(30000,ROUNDDOWN(MAX(0,AR961-430000)*0.0027+1873,0))+IF("いいえ"="はい",MIN(170000,ROUNDDOWN(MAX(0,AR961-430000)*0.0243+17800,0)),0)</f>
        <v/>
      </c>
      <c r="AT961" s="19">
        <f>IF(""="",215040+AS961,"")</f>
        <v/>
      </c>
      <c r="AU961" s="19">
        <f>IF(AR961&gt;23500000,NA(),IF(AR961&lt;=4890000,1040000,IF(AR961&lt;=6550000,670000,620000)))</f>
        <v/>
      </c>
      <c r="AV961" s="19">
        <f>MAX(0,ROUNDDOWN(AR961-AT961-AU961-0,-3))</f>
        <v/>
      </c>
      <c r="AW961" s="19">
        <f>IF(AV961&lt;=0,0,ROUNDDOWN((AV961*LOOKUP(AV961,{0,1950001,3300001,6950001,9000001,18000001,40000001},{0.05,0.1,0.2,0.23,0.33,0.4,0.45})-LOOKUP(AV961,{0,1950001,3300001,6950001,9000001,18000001,40000001},{0,97500,427500,636000,1536000,2796000,4796000}))*1.021,-2))</f>
        <v/>
      </c>
      <c r="AX961" s="19">
        <f>MAX(0,ROUNDDOWN(AR961-AT961-430000-0,-3))</f>
        <v/>
      </c>
      <c r="AY961" s="19">
        <f>IF(AR961&lt;=450000,0,MAX(0,ROUNDDOWN(AX961*0.06-MIN(50000,AX961)*0.03,-2))+MAX(0,ROUNDDOWN(AX961*0.04-MIN(50000,AX961)*0.02,-2)))</f>
        <v/>
      </c>
      <c r="AZ961" s="19">
        <f>AW961+AY961+AS961</f>
        <v/>
      </c>
    </row>
    <row r="962">
      <c r="A962" t="inlineStr">
        <is>
          <t>1万円刻み</t>
        </is>
      </c>
      <c r="B962" s="19">
        <f>'3_1万円刻み'!$A$945</f>
        <v/>
      </c>
      <c r="C962" s="19">
        <f>MIN(0,MAX(0,$B962))</f>
        <v/>
      </c>
      <c r="D962" s="19">
        <f>$B962-C962</f>
        <v/>
      </c>
      <c r="E962" s="19">
        <f>MIN(670000,ROUNDDOWN(MAX(0,D962-430000)*0.0751+47600,0))+MIN(260000,ROUNDDOWN(MAX(0,D962-430000)*0.028+17600,0))+MIN(30000,ROUNDDOWN(MAX(0,D962-430000)*0.0027+1873,0))+IF("いいえ"="はい",MIN(170000,ROUNDDOWN(MAX(0,D962-430000)*0.0243+17800,0)),0)</f>
        <v/>
      </c>
      <c r="F962" s="19">
        <f>IF(""="",215040+E962,"")</f>
        <v/>
      </c>
      <c r="G962" s="19">
        <f>IF(D962&gt;23500000,NA(),IF(D962&lt;=4890000,1040000,IF(D962&lt;=6550000,670000,620000)))</f>
        <v/>
      </c>
      <c r="H962" s="19">
        <f>MAX(0,ROUNDDOWN(D962-F962-G962-0,-3))</f>
        <v/>
      </c>
      <c r="I962" s="19">
        <f>IF(H962&lt;=0,0,ROUNDDOWN((H962*LOOKUP(H962,{0,1950001,3300001,6950001,9000001,18000001,40000001},{0.05,0.1,0.2,0.23,0.33,0.4,0.45})-LOOKUP(H962,{0,1950001,3300001,6950001,9000001,18000001,40000001},{0,97500,427500,636000,1536000,2796000,4796000}))*1.021,-2))</f>
        <v/>
      </c>
      <c r="J962" s="19">
        <f>MAX(0,ROUNDDOWN(D962-F962-430000-0,-3))</f>
        <v/>
      </c>
      <c r="K962" s="19">
        <f>IF(D962&lt;=450000,0,MAX(0,ROUNDDOWN(J962*0.06-MIN(50000,J962)*0.03,-2))+MAX(0,ROUNDDOWN(J962*0.04-MIN(50000,J962)*0.02,-2)))</f>
        <v/>
      </c>
      <c r="L962" s="19">
        <f>I962+K962+E962</f>
        <v/>
      </c>
      <c r="M962" s="19">
        <f>MIN(100000,MAX(0,$B962))</f>
        <v/>
      </c>
      <c r="N962" s="19">
        <f>$B962-M962</f>
        <v/>
      </c>
      <c r="O962" s="19">
        <f>MIN(670000,ROUNDDOWN(MAX(0,N962-430000)*0.0751+47600,0))+MIN(260000,ROUNDDOWN(MAX(0,N962-430000)*0.028+17600,0))+MIN(30000,ROUNDDOWN(MAX(0,N962-430000)*0.0027+1873,0))+IF("いいえ"="はい",MIN(170000,ROUNDDOWN(MAX(0,N962-430000)*0.0243+17800,0)),0)</f>
        <v/>
      </c>
      <c r="P962" s="19">
        <f>IF(""="",215040+O962,"")</f>
        <v/>
      </c>
      <c r="Q962" s="19">
        <f>IF(N962&gt;23500000,NA(),IF(N962&lt;=4890000,1040000,IF(N962&lt;=6550000,670000,620000)))</f>
        <v/>
      </c>
      <c r="R962" s="19">
        <f>MAX(0,ROUNDDOWN(N962-P962-Q962-0,-3))</f>
        <v/>
      </c>
      <c r="S962" s="19">
        <f>IF(R962&lt;=0,0,ROUNDDOWN((R962*LOOKUP(R962,{0,1950001,3300001,6950001,9000001,18000001,40000001},{0.05,0.1,0.2,0.23,0.33,0.4,0.45})-LOOKUP(R962,{0,1950001,3300001,6950001,9000001,18000001,40000001},{0,97500,427500,636000,1536000,2796000,4796000}))*1.021,-2))</f>
        <v/>
      </c>
      <c r="T962" s="19">
        <f>MAX(0,ROUNDDOWN(N962-P962-430000-0,-3))</f>
        <v/>
      </c>
      <c r="U962" s="19">
        <f>IF(N962&lt;=450000,0,MAX(0,ROUNDDOWN(T962*0.06-MIN(50000,T962)*0.03,-2))+MAX(0,ROUNDDOWN(T962*0.04-MIN(50000,T962)*0.02,-2)))</f>
        <v/>
      </c>
      <c r="V962" s="19">
        <f>S962+U962+O962</f>
        <v/>
      </c>
      <c r="W962" s="19">
        <f>MIN(550000,MAX(0,$B962))</f>
        <v/>
      </c>
      <c r="X962" s="19">
        <f>$B962-W962</f>
        <v/>
      </c>
      <c r="Y962" s="19">
        <f>MIN(670000,ROUNDDOWN(MAX(0,X962-430000)*0.0751+47600,0))+MIN(260000,ROUNDDOWN(MAX(0,X962-430000)*0.028+17600,0))+MIN(30000,ROUNDDOWN(MAX(0,X962-430000)*0.0027+1873,0))+IF("いいえ"="はい",MIN(170000,ROUNDDOWN(MAX(0,X962-430000)*0.0243+17800,0)),0)</f>
        <v/>
      </c>
      <c r="Z962" s="19">
        <f>IF(""="",215040+Y962,"")</f>
        <v/>
      </c>
      <c r="AA962" s="19">
        <f>IF(X962&gt;23500000,NA(),IF(X962&lt;=4890000,1040000,IF(X962&lt;=6550000,670000,620000)))</f>
        <v/>
      </c>
      <c r="AB962" s="19">
        <f>MAX(0,ROUNDDOWN(X962-Z962-AA962-0,-3))</f>
        <v/>
      </c>
      <c r="AC962" s="19">
        <f>IF(AB962&lt;=0,0,ROUNDDOWN((AB962*LOOKUP(AB962,{0,1950001,3300001,6950001,9000001,18000001,40000001},{0.05,0.1,0.2,0.23,0.33,0.4,0.45})-LOOKUP(AB962,{0,1950001,3300001,6950001,9000001,18000001,40000001},{0,97500,427500,636000,1536000,2796000,4796000}))*1.021,-2))</f>
        <v/>
      </c>
      <c r="AD962" s="19">
        <f>MAX(0,ROUNDDOWN(X962-Z962-430000-0,-3))</f>
        <v/>
      </c>
      <c r="AE962" s="19">
        <f>IF(X962&lt;=450000,0,MAX(0,ROUNDDOWN(AD962*0.06-MIN(50000,AD962)*0.03,-2))+MAX(0,ROUNDDOWN(AD962*0.04-MIN(50000,AD962)*0.02,-2)))</f>
        <v/>
      </c>
      <c r="AF962" s="19">
        <f>AC962+AE962+Y962</f>
        <v/>
      </c>
      <c r="AG962" s="19">
        <f>MIN(650000,MAX(0,$B962))</f>
        <v/>
      </c>
      <c r="AH962" s="19">
        <f>$B962-AG962</f>
        <v/>
      </c>
      <c r="AI962" s="19">
        <f>MIN(670000,ROUNDDOWN(MAX(0,AH962-430000)*0.0751+47600,0))+MIN(260000,ROUNDDOWN(MAX(0,AH962-430000)*0.028+17600,0))+MIN(30000,ROUNDDOWN(MAX(0,AH962-430000)*0.0027+1873,0))+IF("いいえ"="はい",MIN(170000,ROUNDDOWN(MAX(0,AH962-430000)*0.0243+17800,0)),0)</f>
        <v/>
      </c>
      <c r="AJ962" s="19">
        <f>IF(""="",215040+AI962,"")</f>
        <v/>
      </c>
      <c r="AK962" s="19">
        <f>IF(AH962&gt;23500000,NA(),IF(AH962&lt;=4890000,1040000,IF(AH962&lt;=6550000,670000,620000)))</f>
        <v/>
      </c>
      <c r="AL962" s="19">
        <f>MAX(0,ROUNDDOWN(AH962-AJ962-AK962-0,-3))</f>
        <v/>
      </c>
      <c r="AM962" s="19">
        <f>IF(AL962&lt;=0,0,ROUNDDOWN((AL962*LOOKUP(AL962,{0,1950001,3300001,6950001,9000001,18000001,40000001},{0.05,0.1,0.2,0.23,0.33,0.4,0.45})-LOOKUP(AL962,{0,1950001,3300001,6950001,9000001,18000001,40000001},{0,97500,427500,636000,1536000,2796000,4796000}))*1.021,-2))</f>
        <v/>
      </c>
      <c r="AN962" s="19">
        <f>MAX(0,ROUNDDOWN(AH962-AJ962-430000-0,-3))</f>
        <v/>
      </c>
      <c r="AO962" s="19">
        <f>IF(AH962&lt;=450000,0,MAX(0,ROUNDDOWN(AN962*0.06-MIN(50000,AN962)*0.03,-2))+MAX(0,ROUNDDOWN(AN962*0.04-MIN(50000,AN962)*0.02,-2)))</f>
        <v/>
      </c>
      <c r="AP962" s="19">
        <f>AM962+AO962+AI962</f>
        <v/>
      </c>
      <c r="AQ962" s="19">
        <f>MIN(750000,MAX(0,$B962))</f>
        <v/>
      </c>
      <c r="AR962" s="19">
        <f>$B962-AQ962</f>
        <v/>
      </c>
      <c r="AS962" s="19">
        <f>MIN(670000,ROUNDDOWN(MAX(0,AR962-430000)*0.0751+47600,0))+MIN(260000,ROUNDDOWN(MAX(0,AR962-430000)*0.028+17600,0))+MIN(30000,ROUNDDOWN(MAX(0,AR962-430000)*0.0027+1873,0))+IF("いいえ"="はい",MIN(170000,ROUNDDOWN(MAX(0,AR962-430000)*0.0243+17800,0)),0)</f>
        <v/>
      </c>
      <c r="AT962" s="19">
        <f>IF(""="",215040+AS962,"")</f>
        <v/>
      </c>
      <c r="AU962" s="19">
        <f>IF(AR962&gt;23500000,NA(),IF(AR962&lt;=4890000,1040000,IF(AR962&lt;=6550000,670000,620000)))</f>
        <v/>
      </c>
      <c r="AV962" s="19">
        <f>MAX(0,ROUNDDOWN(AR962-AT962-AU962-0,-3))</f>
        <v/>
      </c>
      <c r="AW962" s="19">
        <f>IF(AV962&lt;=0,0,ROUNDDOWN((AV962*LOOKUP(AV962,{0,1950001,3300001,6950001,9000001,18000001,40000001},{0.05,0.1,0.2,0.23,0.33,0.4,0.45})-LOOKUP(AV962,{0,1950001,3300001,6950001,9000001,18000001,40000001},{0,97500,427500,636000,1536000,2796000,4796000}))*1.021,-2))</f>
        <v/>
      </c>
      <c r="AX962" s="19">
        <f>MAX(0,ROUNDDOWN(AR962-AT962-430000-0,-3))</f>
        <v/>
      </c>
      <c r="AY962" s="19">
        <f>IF(AR962&lt;=450000,0,MAX(0,ROUNDDOWN(AX962*0.06-MIN(50000,AX962)*0.03,-2))+MAX(0,ROUNDDOWN(AX962*0.04-MIN(50000,AX962)*0.02,-2)))</f>
        <v/>
      </c>
      <c r="AZ962" s="19">
        <f>AW962+AY962+AS962</f>
        <v/>
      </c>
    </row>
    <row r="963">
      <c r="A963" t="inlineStr">
        <is>
          <t>1万円刻み</t>
        </is>
      </c>
      <c r="B963" s="19">
        <f>'3_1万円刻み'!$A$946</f>
        <v/>
      </c>
      <c r="C963" s="19">
        <f>MIN(0,MAX(0,$B963))</f>
        <v/>
      </c>
      <c r="D963" s="19">
        <f>$B963-C963</f>
        <v/>
      </c>
      <c r="E963" s="19">
        <f>MIN(670000,ROUNDDOWN(MAX(0,D963-430000)*0.0751+47600,0))+MIN(260000,ROUNDDOWN(MAX(0,D963-430000)*0.028+17600,0))+MIN(30000,ROUNDDOWN(MAX(0,D963-430000)*0.0027+1873,0))+IF("いいえ"="はい",MIN(170000,ROUNDDOWN(MAX(0,D963-430000)*0.0243+17800,0)),0)</f>
        <v/>
      </c>
      <c r="F963" s="19">
        <f>IF(""="",215040+E963,"")</f>
        <v/>
      </c>
      <c r="G963" s="19">
        <f>IF(D963&gt;23500000,NA(),IF(D963&lt;=4890000,1040000,IF(D963&lt;=6550000,670000,620000)))</f>
        <v/>
      </c>
      <c r="H963" s="19">
        <f>MAX(0,ROUNDDOWN(D963-F963-G963-0,-3))</f>
        <v/>
      </c>
      <c r="I963" s="19">
        <f>IF(H963&lt;=0,0,ROUNDDOWN((H963*LOOKUP(H963,{0,1950001,3300001,6950001,9000001,18000001,40000001},{0.05,0.1,0.2,0.23,0.33,0.4,0.45})-LOOKUP(H963,{0,1950001,3300001,6950001,9000001,18000001,40000001},{0,97500,427500,636000,1536000,2796000,4796000}))*1.021,-2))</f>
        <v/>
      </c>
      <c r="J963" s="19">
        <f>MAX(0,ROUNDDOWN(D963-F963-430000-0,-3))</f>
        <v/>
      </c>
      <c r="K963" s="19">
        <f>IF(D963&lt;=450000,0,MAX(0,ROUNDDOWN(J963*0.06-MIN(50000,J963)*0.03,-2))+MAX(0,ROUNDDOWN(J963*0.04-MIN(50000,J963)*0.02,-2)))</f>
        <v/>
      </c>
      <c r="L963" s="19">
        <f>I963+K963+E963</f>
        <v/>
      </c>
      <c r="M963" s="19">
        <f>MIN(100000,MAX(0,$B963))</f>
        <v/>
      </c>
      <c r="N963" s="19">
        <f>$B963-M963</f>
        <v/>
      </c>
      <c r="O963" s="19">
        <f>MIN(670000,ROUNDDOWN(MAX(0,N963-430000)*0.0751+47600,0))+MIN(260000,ROUNDDOWN(MAX(0,N963-430000)*0.028+17600,0))+MIN(30000,ROUNDDOWN(MAX(0,N963-430000)*0.0027+1873,0))+IF("いいえ"="はい",MIN(170000,ROUNDDOWN(MAX(0,N963-430000)*0.0243+17800,0)),0)</f>
        <v/>
      </c>
      <c r="P963" s="19">
        <f>IF(""="",215040+O963,"")</f>
        <v/>
      </c>
      <c r="Q963" s="19">
        <f>IF(N963&gt;23500000,NA(),IF(N963&lt;=4890000,1040000,IF(N963&lt;=6550000,670000,620000)))</f>
        <v/>
      </c>
      <c r="R963" s="19">
        <f>MAX(0,ROUNDDOWN(N963-P963-Q963-0,-3))</f>
        <v/>
      </c>
      <c r="S963" s="19">
        <f>IF(R963&lt;=0,0,ROUNDDOWN((R963*LOOKUP(R963,{0,1950001,3300001,6950001,9000001,18000001,40000001},{0.05,0.1,0.2,0.23,0.33,0.4,0.45})-LOOKUP(R963,{0,1950001,3300001,6950001,9000001,18000001,40000001},{0,97500,427500,636000,1536000,2796000,4796000}))*1.021,-2))</f>
        <v/>
      </c>
      <c r="T963" s="19">
        <f>MAX(0,ROUNDDOWN(N963-P963-430000-0,-3))</f>
        <v/>
      </c>
      <c r="U963" s="19">
        <f>IF(N963&lt;=450000,0,MAX(0,ROUNDDOWN(T963*0.06-MIN(50000,T963)*0.03,-2))+MAX(0,ROUNDDOWN(T963*0.04-MIN(50000,T963)*0.02,-2)))</f>
        <v/>
      </c>
      <c r="V963" s="19">
        <f>S963+U963+O963</f>
        <v/>
      </c>
      <c r="W963" s="19">
        <f>MIN(550000,MAX(0,$B963))</f>
        <v/>
      </c>
      <c r="X963" s="19">
        <f>$B963-W963</f>
        <v/>
      </c>
      <c r="Y963" s="19">
        <f>MIN(670000,ROUNDDOWN(MAX(0,X963-430000)*0.0751+47600,0))+MIN(260000,ROUNDDOWN(MAX(0,X963-430000)*0.028+17600,0))+MIN(30000,ROUNDDOWN(MAX(0,X963-430000)*0.0027+1873,0))+IF("いいえ"="はい",MIN(170000,ROUNDDOWN(MAX(0,X963-430000)*0.0243+17800,0)),0)</f>
        <v/>
      </c>
      <c r="Z963" s="19">
        <f>IF(""="",215040+Y963,"")</f>
        <v/>
      </c>
      <c r="AA963" s="19">
        <f>IF(X963&gt;23500000,NA(),IF(X963&lt;=4890000,1040000,IF(X963&lt;=6550000,670000,620000)))</f>
        <v/>
      </c>
      <c r="AB963" s="19">
        <f>MAX(0,ROUNDDOWN(X963-Z963-AA963-0,-3))</f>
        <v/>
      </c>
      <c r="AC963" s="19">
        <f>IF(AB963&lt;=0,0,ROUNDDOWN((AB963*LOOKUP(AB963,{0,1950001,3300001,6950001,9000001,18000001,40000001},{0.05,0.1,0.2,0.23,0.33,0.4,0.45})-LOOKUP(AB963,{0,1950001,3300001,6950001,9000001,18000001,40000001},{0,97500,427500,636000,1536000,2796000,4796000}))*1.021,-2))</f>
        <v/>
      </c>
      <c r="AD963" s="19">
        <f>MAX(0,ROUNDDOWN(X963-Z963-430000-0,-3))</f>
        <v/>
      </c>
      <c r="AE963" s="19">
        <f>IF(X963&lt;=450000,0,MAX(0,ROUNDDOWN(AD963*0.06-MIN(50000,AD963)*0.03,-2))+MAX(0,ROUNDDOWN(AD963*0.04-MIN(50000,AD963)*0.02,-2)))</f>
        <v/>
      </c>
      <c r="AF963" s="19">
        <f>AC963+AE963+Y963</f>
        <v/>
      </c>
      <c r="AG963" s="19">
        <f>MIN(650000,MAX(0,$B963))</f>
        <v/>
      </c>
      <c r="AH963" s="19">
        <f>$B963-AG963</f>
        <v/>
      </c>
      <c r="AI963" s="19">
        <f>MIN(670000,ROUNDDOWN(MAX(0,AH963-430000)*0.0751+47600,0))+MIN(260000,ROUNDDOWN(MAX(0,AH963-430000)*0.028+17600,0))+MIN(30000,ROUNDDOWN(MAX(0,AH963-430000)*0.0027+1873,0))+IF("いいえ"="はい",MIN(170000,ROUNDDOWN(MAX(0,AH963-430000)*0.0243+17800,0)),0)</f>
        <v/>
      </c>
      <c r="AJ963" s="19">
        <f>IF(""="",215040+AI963,"")</f>
        <v/>
      </c>
      <c r="AK963" s="19">
        <f>IF(AH963&gt;23500000,NA(),IF(AH963&lt;=4890000,1040000,IF(AH963&lt;=6550000,670000,620000)))</f>
        <v/>
      </c>
      <c r="AL963" s="19">
        <f>MAX(0,ROUNDDOWN(AH963-AJ963-AK963-0,-3))</f>
        <v/>
      </c>
      <c r="AM963" s="19">
        <f>IF(AL963&lt;=0,0,ROUNDDOWN((AL963*LOOKUP(AL963,{0,1950001,3300001,6950001,9000001,18000001,40000001},{0.05,0.1,0.2,0.23,0.33,0.4,0.45})-LOOKUP(AL963,{0,1950001,3300001,6950001,9000001,18000001,40000001},{0,97500,427500,636000,1536000,2796000,4796000}))*1.021,-2))</f>
        <v/>
      </c>
      <c r="AN963" s="19">
        <f>MAX(0,ROUNDDOWN(AH963-AJ963-430000-0,-3))</f>
        <v/>
      </c>
      <c r="AO963" s="19">
        <f>IF(AH963&lt;=450000,0,MAX(0,ROUNDDOWN(AN963*0.06-MIN(50000,AN963)*0.03,-2))+MAX(0,ROUNDDOWN(AN963*0.04-MIN(50000,AN963)*0.02,-2)))</f>
        <v/>
      </c>
      <c r="AP963" s="19">
        <f>AM963+AO963+AI963</f>
        <v/>
      </c>
      <c r="AQ963" s="19">
        <f>MIN(750000,MAX(0,$B963))</f>
        <v/>
      </c>
      <c r="AR963" s="19">
        <f>$B963-AQ963</f>
        <v/>
      </c>
      <c r="AS963" s="19">
        <f>MIN(670000,ROUNDDOWN(MAX(0,AR963-430000)*0.0751+47600,0))+MIN(260000,ROUNDDOWN(MAX(0,AR963-430000)*0.028+17600,0))+MIN(30000,ROUNDDOWN(MAX(0,AR963-430000)*0.0027+1873,0))+IF("いいえ"="はい",MIN(170000,ROUNDDOWN(MAX(0,AR963-430000)*0.0243+17800,0)),0)</f>
        <v/>
      </c>
      <c r="AT963" s="19">
        <f>IF(""="",215040+AS963,"")</f>
        <v/>
      </c>
      <c r="AU963" s="19">
        <f>IF(AR963&gt;23500000,NA(),IF(AR963&lt;=4890000,1040000,IF(AR963&lt;=6550000,670000,620000)))</f>
        <v/>
      </c>
      <c r="AV963" s="19">
        <f>MAX(0,ROUNDDOWN(AR963-AT963-AU963-0,-3))</f>
        <v/>
      </c>
      <c r="AW963" s="19">
        <f>IF(AV963&lt;=0,0,ROUNDDOWN((AV963*LOOKUP(AV963,{0,1950001,3300001,6950001,9000001,18000001,40000001},{0.05,0.1,0.2,0.23,0.33,0.4,0.45})-LOOKUP(AV963,{0,1950001,3300001,6950001,9000001,18000001,40000001},{0,97500,427500,636000,1536000,2796000,4796000}))*1.021,-2))</f>
        <v/>
      </c>
      <c r="AX963" s="19">
        <f>MAX(0,ROUNDDOWN(AR963-AT963-430000-0,-3))</f>
        <v/>
      </c>
      <c r="AY963" s="19">
        <f>IF(AR963&lt;=450000,0,MAX(0,ROUNDDOWN(AX963*0.06-MIN(50000,AX963)*0.03,-2))+MAX(0,ROUNDDOWN(AX963*0.04-MIN(50000,AX963)*0.02,-2)))</f>
        <v/>
      </c>
      <c r="AZ963" s="19">
        <f>AW963+AY963+AS963</f>
        <v/>
      </c>
    </row>
    <row r="964">
      <c r="A964" t="inlineStr">
        <is>
          <t>1万円刻み</t>
        </is>
      </c>
      <c r="B964" s="19">
        <f>'3_1万円刻み'!$A$947</f>
        <v/>
      </c>
      <c r="C964" s="19">
        <f>MIN(0,MAX(0,$B964))</f>
        <v/>
      </c>
      <c r="D964" s="19">
        <f>$B964-C964</f>
        <v/>
      </c>
      <c r="E964" s="19">
        <f>MIN(670000,ROUNDDOWN(MAX(0,D964-430000)*0.0751+47600,0))+MIN(260000,ROUNDDOWN(MAX(0,D964-430000)*0.028+17600,0))+MIN(30000,ROUNDDOWN(MAX(0,D964-430000)*0.0027+1873,0))+IF("いいえ"="はい",MIN(170000,ROUNDDOWN(MAX(0,D964-430000)*0.0243+17800,0)),0)</f>
        <v/>
      </c>
      <c r="F964" s="19">
        <f>IF(""="",215040+E964,"")</f>
        <v/>
      </c>
      <c r="G964" s="19">
        <f>IF(D964&gt;23500000,NA(),IF(D964&lt;=4890000,1040000,IF(D964&lt;=6550000,670000,620000)))</f>
        <v/>
      </c>
      <c r="H964" s="19">
        <f>MAX(0,ROUNDDOWN(D964-F964-G964-0,-3))</f>
        <v/>
      </c>
      <c r="I964" s="19">
        <f>IF(H964&lt;=0,0,ROUNDDOWN((H964*LOOKUP(H964,{0,1950001,3300001,6950001,9000001,18000001,40000001},{0.05,0.1,0.2,0.23,0.33,0.4,0.45})-LOOKUP(H964,{0,1950001,3300001,6950001,9000001,18000001,40000001},{0,97500,427500,636000,1536000,2796000,4796000}))*1.021,-2))</f>
        <v/>
      </c>
      <c r="J964" s="19">
        <f>MAX(0,ROUNDDOWN(D964-F964-430000-0,-3))</f>
        <v/>
      </c>
      <c r="K964" s="19">
        <f>IF(D964&lt;=450000,0,MAX(0,ROUNDDOWN(J964*0.06-MIN(50000,J964)*0.03,-2))+MAX(0,ROUNDDOWN(J964*0.04-MIN(50000,J964)*0.02,-2)))</f>
        <v/>
      </c>
      <c r="L964" s="19">
        <f>I964+K964+E964</f>
        <v/>
      </c>
      <c r="M964" s="19">
        <f>MIN(100000,MAX(0,$B964))</f>
        <v/>
      </c>
      <c r="N964" s="19">
        <f>$B964-M964</f>
        <v/>
      </c>
      <c r="O964" s="19">
        <f>MIN(670000,ROUNDDOWN(MAX(0,N964-430000)*0.0751+47600,0))+MIN(260000,ROUNDDOWN(MAX(0,N964-430000)*0.028+17600,0))+MIN(30000,ROUNDDOWN(MAX(0,N964-430000)*0.0027+1873,0))+IF("いいえ"="はい",MIN(170000,ROUNDDOWN(MAX(0,N964-430000)*0.0243+17800,0)),0)</f>
        <v/>
      </c>
      <c r="P964" s="19">
        <f>IF(""="",215040+O964,"")</f>
        <v/>
      </c>
      <c r="Q964" s="19">
        <f>IF(N964&gt;23500000,NA(),IF(N964&lt;=4890000,1040000,IF(N964&lt;=6550000,670000,620000)))</f>
        <v/>
      </c>
      <c r="R964" s="19">
        <f>MAX(0,ROUNDDOWN(N964-P964-Q964-0,-3))</f>
        <v/>
      </c>
      <c r="S964" s="19">
        <f>IF(R964&lt;=0,0,ROUNDDOWN((R964*LOOKUP(R964,{0,1950001,3300001,6950001,9000001,18000001,40000001},{0.05,0.1,0.2,0.23,0.33,0.4,0.45})-LOOKUP(R964,{0,1950001,3300001,6950001,9000001,18000001,40000001},{0,97500,427500,636000,1536000,2796000,4796000}))*1.021,-2))</f>
        <v/>
      </c>
      <c r="T964" s="19">
        <f>MAX(0,ROUNDDOWN(N964-P964-430000-0,-3))</f>
        <v/>
      </c>
      <c r="U964" s="19">
        <f>IF(N964&lt;=450000,0,MAX(0,ROUNDDOWN(T964*0.06-MIN(50000,T964)*0.03,-2))+MAX(0,ROUNDDOWN(T964*0.04-MIN(50000,T964)*0.02,-2)))</f>
        <v/>
      </c>
      <c r="V964" s="19">
        <f>S964+U964+O964</f>
        <v/>
      </c>
      <c r="W964" s="19">
        <f>MIN(550000,MAX(0,$B964))</f>
        <v/>
      </c>
      <c r="X964" s="19">
        <f>$B964-W964</f>
        <v/>
      </c>
      <c r="Y964" s="19">
        <f>MIN(670000,ROUNDDOWN(MAX(0,X964-430000)*0.0751+47600,0))+MIN(260000,ROUNDDOWN(MAX(0,X964-430000)*0.028+17600,0))+MIN(30000,ROUNDDOWN(MAX(0,X964-430000)*0.0027+1873,0))+IF("いいえ"="はい",MIN(170000,ROUNDDOWN(MAX(0,X964-430000)*0.0243+17800,0)),0)</f>
        <v/>
      </c>
      <c r="Z964" s="19">
        <f>IF(""="",215040+Y964,"")</f>
        <v/>
      </c>
      <c r="AA964" s="19">
        <f>IF(X964&gt;23500000,NA(),IF(X964&lt;=4890000,1040000,IF(X964&lt;=6550000,670000,620000)))</f>
        <v/>
      </c>
      <c r="AB964" s="19">
        <f>MAX(0,ROUNDDOWN(X964-Z964-AA964-0,-3))</f>
        <v/>
      </c>
      <c r="AC964" s="19">
        <f>IF(AB964&lt;=0,0,ROUNDDOWN((AB964*LOOKUP(AB964,{0,1950001,3300001,6950001,9000001,18000001,40000001},{0.05,0.1,0.2,0.23,0.33,0.4,0.45})-LOOKUP(AB964,{0,1950001,3300001,6950001,9000001,18000001,40000001},{0,97500,427500,636000,1536000,2796000,4796000}))*1.021,-2))</f>
        <v/>
      </c>
      <c r="AD964" s="19">
        <f>MAX(0,ROUNDDOWN(X964-Z964-430000-0,-3))</f>
        <v/>
      </c>
      <c r="AE964" s="19">
        <f>IF(X964&lt;=450000,0,MAX(0,ROUNDDOWN(AD964*0.06-MIN(50000,AD964)*0.03,-2))+MAX(0,ROUNDDOWN(AD964*0.04-MIN(50000,AD964)*0.02,-2)))</f>
        <v/>
      </c>
      <c r="AF964" s="19">
        <f>AC964+AE964+Y964</f>
        <v/>
      </c>
      <c r="AG964" s="19">
        <f>MIN(650000,MAX(0,$B964))</f>
        <v/>
      </c>
      <c r="AH964" s="19">
        <f>$B964-AG964</f>
        <v/>
      </c>
      <c r="AI964" s="19">
        <f>MIN(670000,ROUNDDOWN(MAX(0,AH964-430000)*0.0751+47600,0))+MIN(260000,ROUNDDOWN(MAX(0,AH964-430000)*0.028+17600,0))+MIN(30000,ROUNDDOWN(MAX(0,AH964-430000)*0.0027+1873,0))+IF("いいえ"="はい",MIN(170000,ROUNDDOWN(MAX(0,AH964-430000)*0.0243+17800,0)),0)</f>
        <v/>
      </c>
      <c r="AJ964" s="19">
        <f>IF(""="",215040+AI964,"")</f>
        <v/>
      </c>
      <c r="AK964" s="19">
        <f>IF(AH964&gt;23500000,NA(),IF(AH964&lt;=4890000,1040000,IF(AH964&lt;=6550000,670000,620000)))</f>
        <v/>
      </c>
      <c r="AL964" s="19">
        <f>MAX(0,ROUNDDOWN(AH964-AJ964-AK964-0,-3))</f>
        <v/>
      </c>
      <c r="AM964" s="19">
        <f>IF(AL964&lt;=0,0,ROUNDDOWN((AL964*LOOKUP(AL964,{0,1950001,3300001,6950001,9000001,18000001,40000001},{0.05,0.1,0.2,0.23,0.33,0.4,0.45})-LOOKUP(AL964,{0,1950001,3300001,6950001,9000001,18000001,40000001},{0,97500,427500,636000,1536000,2796000,4796000}))*1.021,-2))</f>
        <v/>
      </c>
      <c r="AN964" s="19">
        <f>MAX(0,ROUNDDOWN(AH964-AJ964-430000-0,-3))</f>
        <v/>
      </c>
      <c r="AO964" s="19">
        <f>IF(AH964&lt;=450000,0,MAX(0,ROUNDDOWN(AN964*0.06-MIN(50000,AN964)*0.03,-2))+MAX(0,ROUNDDOWN(AN964*0.04-MIN(50000,AN964)*0.02,-2)))</f>
        <v/>
      </c>
      <c r="AP964" s="19">
        <f>AM964+AO964+AI964</f>
        <v/>
      </c>
      <c r="AQ964" s="19">
        <f>MIN(750000,MAX(0,$B964))</f>
        <v/>
      </c>
      <c r="AR964" s="19">
        <f>$B964-AQ964</f>
        <v/>
      </c>
      <c r="AS964" s="19">
        <f>MIN(670000,ROUNDDOWN(MAX(0,AR964-430000)*0.0751+47600,0))+MIN(260000,ROUNDDOWN(MAX(0,AR964-430000)*0.028+17600,0))+MIN(30000,ROUNDDOWN(MAX(0,AR964-430000)*0.0027+1873,0))+IF("いいえ"="はい",MIN(170000,ROUNDDOWN(MAX(0,AR964-430000)*0.0243+17800,0)),0)</f>
        <v/>
      </c>
      <c r="AT964" s="19">
        <f>IF(""="",215040+AS964,"")</f>
        <v/>
      </c>
      <c r="AU964" s="19">
        <f>IF(AR964&gt;23500000,NA(),IF(AR964&lt;=4890000,1040000,IF(AR964&lt;=6550000,670000,620000)))</f>
        <v/>
      </c>
      <c r="AV964" s="19">
        <f>MAX(0,ROUNDDOWN(AR964-AT964-AU964-0,-3))</f>
        <v/>
      </c>
      <c r="AW964" s="19">
        <f>IF(AV964&lt;=0,0,ROUNDDOWN((AV964*LOOKUP(AV964,{0,1950001,3300001,6950001,9000001,18000001,40000001},{0.05,0.1,0.2,0.23,0.33,0.4,0.45})-LOOKUP(AV964,{0,1950001,3300001,6950001,9000001,18000001,40000001},{0,97500,427500,636000,1536000,2796000,4796000}))*1.021,-2))</f>
        <v/>
      </c>
      <c r="AX964" s="19">
        <f>MAX(0,ROUNDDOWN(AR964-AT964-430000-0,-3))</f>
        <v/>
      </c>
      <c r="AY964" s="19">
        <f>IF(AR964&lt;=450000,0,MAX(0,ROUNDDOWN(AX964*0.06-MIN(50000,AX964)*0.03,-2))+MAX(0,ROUNDDOWN(AX964*0.04-MIN(50000,AX964)*0.02,-2)))</f>
        <v/>
      </c>
      <c r="AZ964" s="19">
        <f>AW964+AY964+AS964</f>
        <v/>
      </c>
    </row>
    <row r="965">
      <c r="A965" t="inlineStr">
        <is>
          <t>1万円刻み</t>
        </is>
      </c>
      <c r="B965" s="19">
        <f>'3_1万円刻み'!$A$948</f>
        <v/>
      </c>
      <c r="C965" s="19">
        <f>MIN(0,MAX(0,$B965))</f>
        <v/>
      </c>
      <c r="D965" s="19">
        <f>$B965-C965</f>
        <v/>
      </c>
      <c r="E965" s="19">
        <f>MIN(670000,ROUNDDOWN(MAX(0,D965-430000)*0.0751+47600,0))+MIN(260000,ROUNDDOWN(MAX(0,D965-430000)*0.028+17600,0))+MIN(30000,ROUNDDOWN(MAX(0,D965-430000)*0.0027+1873,0))+IF("いいえ"="はい",MIN(170000,ROUNDDOWN(MAX(0,D965-430000)*0.0243+17800,0)),0)</f>
        <v/>
      </c>
      <c r="F965" s="19">
        <f>IF(""="",215040+E965,"")</f>
        <v/>
      </c>
      <c r="G965" s="19">
        <f>IF(D965&gt;23500000,NA(),IF(D965&lt;=4890000,1040000,IF(D965&lt;=6550000,670000,620000)))</f>
        <v/>
      </c>
      <c r="H965" s="19">
        <f>MAX(0,ROUNDDOWN(D965-F965-G965-0,-3))</f>
        <v/>
      </c>
      <c r="I965" s="19">
        <f>IF(H965&lt;=0,0,ROUNDDOWN((H965*LOOKUP(H965,{0,1950001,3300001,6950001,9000001,18000001,40000001},{0.05,0.1,0.2,0.23,0.33,0.4,0.45})-LOOKUP(H965,{0,1950001,3300001,6950001,9000001,18000001,40000001},{0,97500,427500,636000,1536000,2796000,4796000}))*1.021,-2))</f>
        <v/>
      </c>
      <c r="J965" s="19">
        <f>MAX(0,ROUNDDOWN(D965-F965-430000-0,-3))</f>
        <v/>
      </c>
      <c r="K965" s="19">
        <f>IF(D965&lt;=450000,0,MAX(0,ROUNDDOWN(J965*0.06-MIN(50000,J965)*0.03,-2))+MAX(0,ROUNDDOWN(J965*0.04-MIN(50000,J965)*0.02,-2)))</f>
        <v/>
      </c>
      <c r="L965" s="19">
        <f>I965+K965+E965</f>
        <v/>
      </c>
      <c r="M965" s="19">
        <f>MIN(100000,MAX(0,$B965))</f>
        <v/>
      </c>
      <c r="N965" s="19">
        <f>$B965-M965</f>
        <v/>
      </c>
      <c r="O965" s="19">
        <f>MIN(670000,ROUNDDOWN(MAX(0,N965-430000)*0.0751+47600,0))+MIN(260000,ROUNDDOWN(MAX(0,N965-430000)*0.028+17600,0))+MIN(30000,ROUNDDOWN(MAX(0,N965-430000)*0.0027+1873,0))+IF("いいえ"="はい",MIN(170000,ROUNDDOWN(MAX(0,N965-430000)*0.0243+17800,0)),0)</f>
        <v/>
      </c>
      <c r="P965" s="19">
        <f>IF(""="",215040+O965,"")</f>
        <v/>
      </c>
      <c r="Q965" s="19">
        <f>IF(N965&gt;23500000,NA(),IF(N965&lt;=4890000,1040000,IF(N965&lt;=6550000,670000,620000)))</f>
        <v/>
      </c>
      <c r="R965" s="19">
        <f>MAX(0,ROUNDDOWN(N965-P965-Q965-0,-3))</f>
        <v/>
      </c>
      <c r="S965" s="19">
        <f>IF(R965&lt;=0,0,ROUNDDOWN((R965*LOOKUP(R965,{0,1950001,3300001,6950001,9000001,18000001,40000001},{0.05,0.1,0.2,0.23,0.33,0.4,0.45})-LOOKUP(R965,{0,1950001,3300001,6950001,9000001,18000001,40000001},{0,97500,427500,636000,1536000,2796000,4796000}))*1.021,-2))</f>
        <v/>
      </c>
      <c r="T965" s="19">
        <f>MAX(0,ROUNDDOWN(N965-P965-430000-0,-3))</f>
        <v/>
      </c>
      <c r="U965" s="19">
        <f>IF(N965&lt;=450000,0,MAX(0,ROUNDDOWN(T965*0.06-MIN(50000,T965)*0.03,-2))+MAX(0,ROUNDDOWN(T965*0.04-MIN(50000,T965)*0.02,-2)))</f>
        <v/>
      </c>
      <c r="V965" s="19">
        <f>S965+U965+O965</f>
        <v/>
      </c>
      <c r="W965" s="19">
        <f>MIN(550000,MAX(0,$B965))</f>
        <v/>
      </c>
      <c r="X965" s="19">
        <f>$B965-W965</f>
        <v/>
      </c>
      <c r="Y965" s="19">
        <f>MIN(670000,ROUNDDOWN(MAX(0,X965-430000)*0.0751+47600,0))+MIN(260000,ROUNDDOWN(MAX(0,X965-430000)*0.028+17600,0))+MIN(30000,ROUNDDOWN(MAX(0,X965-430000)*0.0027+1873,0))+IF("いいえ"="はい",MIN(170000,ROUNDDOWN(MAX(0,X965-430000)*0.0243+17800,0)),0)</f>
        <v/>
      </c>
      <c r="Z965" s="19">
        <f>IF(""="",215040+Y965,"")</f>
        <v/>
      </c>
      <c r="AA965" s="19">
        <f>IF(X965&gt;23500000,NA(),IF(X965&lt;=4890000,1040000,IF(X965&lt;=6550000,670000,620000)))</f>
        <v/>
      </c>
      <c r="AB965" s="19">
        <f>MAX(0,ROUNDDOWN(X965-Z965-AA965-0,-3))</f>
        <v/>
      </c>
      <c r="AC965" s="19">
        <f>IF(AB965&lt;=0,0,ROUNDDOWN((AB965*LOOKUP(AB965,{0,1950001,3300001,6950001,9000001,18000001,40000001},{0.05,0.1,0.2,0.23,0.33,0.4,0.45})-LOOKUP(AB965,{0,1950001,3300001,6950001,9000001,18000001,40000001},{0,97500,427500,636000,1536000,2796000,4796000}))*1.021,-2))</f>
        <v/>
      </c>
      <c r="AD965" s="19">
        <f>MAX(0,ROUNDDOWN(X965-Z965-430000-0,-3))</f>
        <v/>
      </c>
      <c r="AE965" s="19">
        <f>IF(X965&lt;=450000,0,MAX(0,ROUNDDOWN(AD965*0.06-MIN(50000,AD965)*0.03,-2))+MAX(0,ROUNDDOWN(AD965*0.04-MIN(50000,AD965)*0.02,-2)))</f>
        <v/>
      </c>
      <c r="AF965" s="19">
        <f>AC965+AE965+Y965</f>
        <v/>
      </c>
      <c r="AG965" s="19">
        <f>MIN(650000,MAX(0,$B965))</f>
        <v/>
      </c>
      <c r="AH965" s="19">
        <f>$B965-AG965</f>
        <v/>
      </c>
      <c r="AI965" s="19">
        <f>MIN(670000,ROUNDDOWN(MAX(0,AH965-430000)*0.0751+47600,0))+MIN(260000,ROUNDDOWN(MAX(0,AH965-430000)*0.028+17600,0))+MIN(30000,ROUNDDOWN(MAX(0,AH965-430000)*0.0027+1873,0))+IF("いいえ"="はい",MIN(170000,ROUNDDOWN(MAX(0,AH965-430000)*0.0243+17800,0)),0)</f>
        <v/>
      </c>
      <c r="AJ965" s="19">
        <f>IF(""="",215040+AI965,"")</f>
        <v/>
      </c>
      <c r="AK965" s="19">
        <f>IF(AH965&gt;23500000,NA(),IF(AH965&lt;=4890000,1040000,IF(AH965&lt;=6550000,670000,620000)))</f>
        <v/>
      </c>
      <c r="AL965" s="19">
        <f>MAX(0,ROUNDDOWN(AH965-AJ965-AK965-0,-3))</f>
        <v/>
      </c>
      <c r="AM965" s="19">
        <f>IF(AL965&lt;=0,0,ROUNDDOWN((AL965*LOOKUP(AL965,{0,1950001,3300001,6950001,9000001,18000001,40000001},{0.05,0.1,0.2,0.23,0.33,0.4,0.45})-LOOKUP(AL965,{0,1950001,3300001,6950001,9000001,18000001,40000001},{0,97500,427500,636000,1536000,2796000,4796000}))*1.021,-2))</f>
        <v/>
      </c>
      <c r="AN965" s="19">
        <f>MAX(0,ROUNDDOWN(AH965-AJ965-430000-0,-3))</f>
        <v/>
      </c>
      <c r="AO965" s="19">
        <f>IF(AH965&lt;=450000,0,MAX(0,ROUNDDOWN(AN965*0.06-MIN(50000,AN965)*0.03,-2))+MAX(0,ROUNDDOWN(AN965*0.04-MIN(50000,AN965)*0.02,-2)))</f>
        <v/>
      </c>
      <c r="AP965" s="19">
        <f>AM965+AO965+AI965</f>
        <v/>
      </c>
      <c r="AQ965" s="19">
        <f>MIN(750000,MAX(0,$B965))</f>
        <v/>
      </c>
      <c r="AR965" s="19">
        <f>$B965-AQ965</f>
        <v/>
      </c>
      <c r="AS965" s="19">
        <f>MIN(670000,ROUNDDOWN(MAX(0,AR965-430000)*0.0751+47600,0))+MIN(260000,ROUNDDOWN(MAX(0,AR965-430000)*0.028+17600,0))+MIN(30000,ROUNDDOWN(MAX(0,AR965-430000)*0.0027+1873,0))+IF("いいえ"="はい",MIN(170000,ROUNDDOWN(MAX(0,AR965-430000)*0.0243+17800,0)),0)</f>
        <v/>
      </c>
      <c r="AT965" s="19">
        <f>IF(""="",215040+AS965,"")</f>
        <v/>
      </c>
      <c r="AU965" s="19">
        <f>IF(AR965&gt;23500000,NA(),IF(AR965&lt;=4890000,1040000,IF(AR965&lt;=6550000,670000,620000)))</f>
        <v/>
      </c>
      <c r="AV965" s="19">
        <f>MAX(0,ROUNDDOWN(AR965-AT965-AU965-0,-3))</f>
        <v/>
      </c>
      <c r="AW965" s="19">
        <f>IF(AV965&lt;=0,0,ROUNDDOWN((AV965*LOOKUP(AV965,{0,1950001,3300001,6950001,9000001,18000001,40000001},{0.05,0.1,0.2,0.23,0.33,0.4,0.45})-LOOKUP(AV965,{0,1950001,3300001,6950001,9000001,18000001,40000001},{0,97500,427500,636000,1536000,2796000,4796000}))*1.021,-2))</f>
        <v/>
      </c>
      <c r="AX965" s="19">
        <f>MAX(0,ROUNDDOWN(AR965-AT965-430000-0,-3))</f>
        <v/>
      </c>
      <c r="AY965" s="19">
        <f>IF(AR965&lt;=450000,0,MAX(0,ROUNDDOWN(AX965*0.06-MIN(50000,AX965)*0.03,-2))+MAX(0,ROUNDDOWN(AX965*0.04-MIN(50000,AX965)*0.02,-2)))</f>
        <v/>
      </c>
      <c r="AZ965" s="19">
        <f>AW965+AY965+AS965</f>
        <v/>
      </c>
    </row>
    <row r="966">
      <c r="A966" t="inlineStr">
        <is>
          <t>1万円刻み</t>
        </is>
      </c>
      <c r="B966" s="19">
        <f>'3_1万円刻み'!$A$949</f>
        <v/>
      </c>
      <c r="C966" s="19">
        <f>MIN(0,MAX(0,$B966))</f>
        <v/>
      </c>
      <c r="D966" s="19">
        <f>$B966-C966</f>
        <v/>
      </c>
      <c r="E966" s="19">
        <f>MIN(670000,ROUNDDOWN(MAX(0,D966-430000)*0.0751+47600,0))+MIN(260000,ROUNDDOWN(MAX(0,D966-430000)*0.028+17600,0))+MIN(30000,ROUNDDOWN(MAX(0,D966-430000)*0.0027+1873,0))+IF("いいえ"="はい",MIN(170000,ROUNDDOWN(MAX(0,D966-430000)*0.0243+17800,0)),0)</f>
        <v/>
      </c>
      <c r="F966" s="19">
        <f>IF(""="",215040+E966,"")</f>
        <v/>
      </c>
      <c r="G966" s="19">
        <f>IF(D966&gt;23500000,NA(),IF(D966&lt;=4890000,1040000,IF(D966&lt;=6550000,670000,620000)))</f>
        <v/>
      </c>
      <c r="H966" s="19">
        <f>MAX(0,ROUNDDOWN(D966-F966-G966-0,-3))</f>
        <v/>
      </c>
      <c r="I966" s="19">
        <f>IF(H966&lt;=0,0,ROUNDDOWN((H966*LOOKUP(H966,{0,1950001,3300001,6950001,9000001,18000001,40000001},{0.05,0.1,0.2,0.23,0.33,0.4,0.45})-LOOKUP(H966,{0,1950001,3300001,6950001,9000001,18000001,40000001},{0,97500,427500,636000,1536000,2796000,4796000}))*1.021,-2))</f>
        <v/>
      </c>
      <c r="J966" s="19">
        <f>MAX(0,ROUNDDOWN(D966-F966-430000-0,-3))</f>
        <v/>
      </c>
      <c r="K966" s="19">
        <f>IF(D966&lt;=450000,0,MAX(0,ROUNDDOWN(J966*0.06-MIN(50000,J966)*0.03,-2))+MAX(0,ROUNDDOWN(J966*0.04-MIN(50000,J966)*0.02,-2)))</f>
        <v/>
      </c>
      <c r="L966" s="19">
        <f>I966+K966+E966</f>
        <v/>
      </c>
      <c r="M966" s="19">
        <f>MIN(100000,MAX(0,$B966))</f>
        <v/>
      </c>
      <c r="N966" s="19">
        <f>$B966-M966</f>
        <v/>
      </c>
      <c r="O966" s="19">
        <f>MIN(670000,ROUNDDOWN(MAX(0,N966-430000)*0.0751+47600,0))+MIN(260000,ROUNDDOWN(MAX(0,N966-430000)*0.028+17600,0))+MIN(30000,ROUNDDOWN(MAX(0,N966-430000)*0.0027+1873,0))+IF("いいえ"="はい",MIN(170000,ROUNDDOWN(MAX(0,N966-430000)*0.0243+17800,0)),0)</f>
        <v/>
      </c>
      <c r="P966" s="19">
        <f>IF(""="",215040+O966,"")</f>
        <v/>
      </c>
      <c r="Q966" s="19">
        <f>IF(N966&gt;23500000,NA(),IF(N966&lt;=4890000,1040000,IF(N966&lt;=6550000,670000,620000)))</f>
        <v/>
      </c>
      <c r="R966" s="19">
        <f>MAX(0,ROUNDDOWN(N966-P966-Q966-0,-3))</f>
        <v/>
      </c>
      <c r="S966" s="19">
        <f>IF(R966&lt;=0,0,ROUNDDOWN((R966*LOOKUP(R966,{0,1950001,3300001,6950001,9000001,18000001,40000001},{0.05,0.1,0.2,0.23,0.33,0.4,0.45})-LOOKUP(R966,{0,1950001,3300001,6950001,9000001,18000001,40000001},{0,97500,427500,636000,1536000,2796000,4796000}))*1.021,-2))</f>
        <v/>
      </c>
      <c r="T966" s="19">
        <f>MAX(0,ROUNDDOWN(N966-P966-430000-0,-3))</f>
        <v/>
      </c>
      <c r="U966" s="19">
        <f>IF(N966&lt;=450000,0,MAX(0,ROUNDDOWN(T966*0.06-MIN(50000,T966)*0.03,-2))+MAX(0,ROUNDDOWN(T966*0.04-MIN(50000,T966)*0.02,-2)))</f>
        <v/>
      </c>
      <c r="V966" s="19">
        <f>S966+U966+O966</f>
        <v/>
      </c>
      <c r="W966" s="19">
        <f>MIN(550000,MAX(0,$B966))</f>
        <v/>
      </c>
      <c r="X966" s="19">
        <f>$B966-W966</f>
        <v/>
      </c>
      <c r="Y966" s="19">
        <f>MIN(670000,ROUNDDOWN(MAX(0,X966-430000)*0.0751+47600,0))+MIN(260000,ROUNDDOWN(MAX(0,X966-430000)*0.028+17600,0))+MIN(30000,ROUNDDOWN(MAX(0,X966-430000)*0.0027+1873,0))+IF("いいえ"="はい",MIN(170000,ROUNDDOWN(MAX(0,X966-430000)*0.0243+17800,0)),0)</f>
        <v/>
      </c>
      <c r="Z966" s="19">
        <f>IF(""="",215040+Y966,"")</f>
        <v/>
      </c>
      <c r="AA966" s="19">
        <f>IF(X966&gt;23500000,NA(),IF(X966&lt;=4890000,1040000,IF(X966&lt;=6550000,670000,620000)))</f>
        <v/>
      </c>
      <c r="AB966" s="19">
        <f>MAX(0,ROUNDDOWN(X966-Z966-AA966-0,-3))</f>
        <v/>
      </c>
      <c r="AC966" s="19">
        <f>IF(AB966&lt;=0,0,ROUNDDOWN((AB966*LOOKUP(AB966,{0,1950001,3300001,6950001,9000001,18000001,40000001},{0.05,0.1,0.2,0.23,0.33,0.4,0.45})-LOOKUP(AB966,{0,1950001,3300001,6950001,9000001,18000001,40000001},{0,97500,427500,636000,1536000,2796000,4796000}))*1.021,-2))</f>
        <v/>
      </c>
      <c r="AD966" s="19">
        <f>MAX(0,ROUNDDOWN(X966-Z966-430000-0,-3))</f>
        <v/>
      </c>
      <c r="AE966" s="19">
        <f>IF(X966&lt;=450000,0,MAX(0,ROUNDDOWN(AD966*0.06-MIN(50000,AD966)*0.03,-2))+MAX(0,ROUNDDOWN(AD966*0.04-MIN(50000,AD966)*0.02,-2)))</f>
        <v/>
      </c>
      <c r="AF966" s="19">
        <f>AC966+AE966+Y966</f>
        <v/>
      </c>
      <c r="AG966" s="19">
        <f>MIN(650000,MAX(0,$B966))</f>
        <v/>
      </c>
      <c r="AH966" s="19">
        <f>$B966-AG966</f>
        <v/>
      </c>
      <c r="AI966" s="19">
        <f>MIN(670000,ROUNDDOWN(MAX(0,AH966-430000)*0.0751+47600,0))+MIN(260000,ROUNDDOWN(MAX(0,AH966-430000)*0.028+17600,0))+MIN(30000,ROUNDDOWN(MAX(0,AH966-430000)*0.0027+1873,0))+IF("いいえ"="はい",MIN(170000,ROUNDDOWN(MAX(0,AH966-430000)*0.0243+17800,0)),0)</f>
        <v/>
      </c>
      <c r="AJ966" s="19">
        <f>IF(""="",215040+AI966,"")</f>
        <v/>
      </c>
      <c r="AK966" s="19">
        <f>IF(AH966&gt;23500000,NA(),IF(AH966&lt;=4890000,1040000,IF(AH966&lt;=6550000,670000,620000)))</f>
        <v/>
      </c>
      <c r="AL966" s="19">
        <f>MAX(0,ROUNDDOWN(AH966-AJ966-AK966-0,-3))</f>
        <v/>
      </c>
      <c r="AM966" s="19">
        <f>IF(AL966&lt;=0,0,ROUNDDOWN((AL966*LOOKUP(AL966,{0,1950001,3300001,6950001,9000001,18000001,40000001},{0.05,0.1,0.2,0.23,0.33,0.4,0.45})-LOOKUP(AL966,{0,1950001,3300001,6950001,9000001,18000001,40000001},{0,97500,427500,636000,1536000,2796000,4796000}))*1.021,-2))</f>
        <v/>
      </c>
      <c r="AN966" s="19">
        <f>MAX(0,ROUNDDOWN(AH966-AJ966-430000-0,-3))</f>
        <v/>
      </c>
      <c r="AO966" s="19">
        <f>IF(AH966&lt;=450000,0,MAX(0,ROUNDDOWN(AN966*0.06-MIN(50000,AN966)*0.03,-2))+MAX(0,ROUNDDOWN(AN966*0.04-MIN(50000,AN966)*0.02,-2)))</f>
        <v/>
      </c>
      <c r="AP966" s="19">
        <f>AM966+AO966+AI966</f>
        <v/>
      </c>
      <c r="AQ966" s="19">
        <f>MIN(750000,MAX(0,$B966))</f>
        <v/>
      </c>
      <c r="AR966" s="19">
        <f>$B966-AQ966</f>
        <v/>
      </c>
      <c r="AS966" s="19">
        <f>MIN(670000,ROUNDDOWN(MAX(0,AR966-430000)*0.0751+47600,0))+MIN(260000,ROUNDDOWN(MAX(0,AR966-430000)*0.028+17600,0))+MIN(30000,ROUNDDOWN(MAX(0,AR966-430000)*0.0027+1873,0))+IF("いいえ"="はい",MIN(170000,ROUNDDOWN(MAX(0,AR966-430000)*0.0243+17800,0)),0)</f>
        <v/>
      </c>
      <c r="AT966" s="19">
        <f>IF(""="",215040+AS966,"")</f>
        <v/>
      </c>
      <c r="AU966" s="19">
        <f>IF(AR966&gt;23500000,NA(),IF(AR966&lt;=4890000,1040000,IF(AR966&lt;=6550000,670000,620000)))</f>
        <v/>
      </c>
      <c r="AV966" s="19">
        <f>MAX(0,ROUNDDOWN(AR966-AT966-AU966-0,-3))</f>
        <v/>
      </c>
      <c r="AW966" s="19">
        <f>IF(AV966&lt;=0,0,ROUNDDOWN((AV966*LOOKUP(AV966,{0,1950001,3300001,6950001,9000001,18000001,40000001},{0.05,0.1,0.2,0.23,0.33,0.4,0.45})-LOOKUP(AV966,{0,1950001,3300001,6950001,9000001,18000001,40000001},{0,97500,427500,636000,1536000,2796000,4796000}))*1.021,-2))</f>
        <v/>
      </c>
      <c r="AX966" s="19">
        <f>MAX(0,ROUNDDOWN(AR966-AT966-430000-0,-3))</f>
        <v/>
      </c>
      <c r="AY966" s="19">
        <f>IF(AR966&lt;=450000,0,MAX(0,ROUNDDOWN(AX966*0.06-MIN(50000,AX966)*0.03,-2))+MAX(0,ROUNDDOWN(AX966*0.04-MIN(50000,AX966)*0.02,-2)))</f>
        <v/>
      </c>
      <c r="AZ966" s="19">
        <f>AW966+AY966+AS966</f>
        <v/>
      </c>
    </row>
    <row r="967">
      <c r="A967" t="inlineStr">
        <is>
          <t>1万円刻み</t>
        </is>
      </c>
      <c r="B967" s="19">
        <f>'3_1万円刻み'!$A$950</f>
        <v/>
      </c>
      <c r="C967" s="19">
        <f>MIN(0,MAX(0,$B967))</f>
        <v/>
      </c>
      <c r="D967" s="19">
        <f>$B967-C967</f>
        <v/>
      </c>
      <c r="E967" s="19">
        <f>MIN(670000,ROUNDDOWN(MAX(0,D967-430000)*0.0751+47600,0))+MIN(260000,ROUNDDOWN(MAX(0,D967-430000)*0.028+17600,0))+MIN(30000,ROUNDDOWN(MAX(0,D967-430000)*0.0027+1873,0))+IF("いいえ"="はい",MIN(170000,ROUNDDOWN(MAX(0,D967-430000)*0.0243+17800,0)),0)</f>
        <v/>
      </c>
      <c r="F967" s="19">
        <f>IF(""="",215040+E967,"")</f>
        <v/>
      </c>
      <c r="G967" s="19">
        <f>IF(D967&gt;23500000,NA(),IF(D967&lt;=4890000,1040000,IF(D967&lt;=6550000,670000,620000)))</f>
        <v/>
      </c>
      <c r="H967" s="19">
        <f>MAX(0,ROUNDDOWN(D967-F967-G967-0,-3))</f>
        <v/>
      </c>
      <c r="I967" s="19">
        <f>IF(H967&lt;=0,0,ROUNDDOWN((H967*LOOKUP(H967,{0,1950001,3300001,6950001,9000001,18000001,40000001},{0.05,0.1,0.2,0.23,0.33,0.4,0.45})-LOOKUP(H967,{0,1950001,3300001,6950001,9000001,18000001,40000001},{0,97500,427500,636000,1536000,2796000,4796000}))*1.021,-2))</f>
        <v/>
      </c>
      <c r="J967" s="19">
        <f>MAX(0,ROUNDDOWN(D967-F967-430000-0,-3))</f>
        <v/>
      </c>
      <c r="K967" s="19">
        <f>IF(D967&lt;=450000,0,MAX(0,ROUNDDOWN(J967*0.06-MIN(50000,J967)*0.03,-2))+MAX(0,ROUNDDOWN(J967*0.04-MIN(50000,J967)*0.02,-2)))</f>
        <v/>
      </c>
      <c r="L967" s="19">
        <f>I967+K967+E967</f>
        <v/>
      </c>
      <c r="M967" s="19">
        <f>MIN(100000,MAX(0,$B967))</f>
        <v/>
      </c>
      <c r="N967" s="19">
        <f>$B967-M967</f>
        <v/>
      </c>
      <c r="O967" s="19">
        <f>MIN(670000,ROUNDDOWN(MAX(0,N967-430000)*0.0751+47600,0))+MIN(260000,ROUNDDOWN(MAX(0,N967-430000)*0.028+17600,0))+MIN(30000,ROUNDDOWN(MAX(0,N967-430000)*0.0027+1873,0))+IF("いいえ"="はい",MIN(170000,ROUNDDOWN(MAX(0,N967-430000)*0.0243+17800,0)),0)</f>
        <v/>
      </c>
      <c r="P967" s="19">
        <f>IF(""="",215040+O967,"")</f>
        <v/>
      </c>
      <c r="Q967" s="19">
        <f>IF(N967&gt;23500000,NA(),IF(N967&lt;=4890000,1040000,IF(N967&lt;=6550000,670000,620000)))</f>
        <v/>
      </c>
      <c r="R967" s="19">
        <f>MAX(0,ROUNDDOWN(N967-P967-Q967-0,-3))</f>
        <v/>
      </c>
      <c r="S967" s="19">
        <f>IF(R967&lt;=0,0,ROUNDDOWN((R967*LOOKUP(R967,{0,1950001,3300001,6950001,9000001,18000001,40000001},{0.05,0.1,0.2,0.23,0.33,0.4,0.45})-LOOKUP(R967,{0,1950001,3300001,6950001,9000001,18000001,40000001},{0,97500,427500,636000,1536000,2796000,4796000}))*1.021,-2))</f>
        <v/>
      </c>
      <c r="T967" s="19">
        <f>MAX(0,ROUNDDOWN(N967-P967-430000-0,-3))</f>
        <v/>
      </c>
      <c r="U967" s="19">
        <f>IF(N967&lt;=450000,0,MAX(0,ROUNDDOWN(T967*0.06-MIN(50000,T967)*0.03,-2))+MAX(0,ROUNDDOWN(T967*0.04-MIN(50000,T967)*0.02,-2)))</f>
        <v/>
      </c>
      <c r="V967" s="19">
        <f>S967+U967+O967</f>
        <v/>
      </c>
      <c r="W967" s="19">
        <f>MIN(550000,MAX(0,$B967))</f>
        <v/>
      </c>
      <c r="X967" s="19">
        <f>$B967-W967</f>
        <v/>
      </c>
      <c r="Y967" s="19">
        <f>MIN(670000,ROUNDDOWN(MAX(0,X967-430000)*0.0751+47600,0))+MIN(260000,ROUNDDOWN(MAX(0,X967-430000)*0.028+17600,0))+MIN(30000,ROUNDDOWN(MAX(0,X967-430000)*0.0027+1873,0))+IF("いいえ"="はい",MIN(170000,ROUNDDOWN(MAX(0,X967-430000)*0.0243+17800,0)),0)</f>
        <v/>
      </c>
      <c r="Z967" s="19">
        <f>IF(""="",215040+Y967,"")</f>
        <v/>
      </c>
      <c r="AA967" s="19">
        <f>IF(X967&gt;23500000,NA(),IF(X967&lt;=4890000,1040000,IF(X967&lt;=6550000,670000,620000)))</f>
        <v/>
      </c>
      <c r="AB967" s="19">
        <f>MAX(0,ROUNDDOWN(X967-Z967-AA967-0,-3))</f>
        <v/>
      </c>
      <c r="AC967" s="19">
        <f>IF(AB967&lt;=0,0,ROUNDDOWN((AB967*LOOKUP(AB967,{0,1950001,3300001,6950001,9000001,18000001,40000001},{0.05,0.1,0.2,0.23,0.33,0.4,0.45})-LOOKUP(AB967,{0,1950001,3300001,6950001,9000001,18000001,40000001},{0,97500,427500,636000,1536000,2796000,4796000}))*1.021,-2))</f>
        <v/>
      </c>
      <c r="AD967" s="19">
        <f>MAX(0,ROUNDDOWN(X967-Z967-430000-0,-3))</f>
        <v/>
      </c>
      <c r="AE967" s="19">
        <f>IF(X967&lt;=450000,0,MAX(0,ROUNDDOWN(AD967*0.06-MIN(50000,AD967)*0.03,-2))+MAX(0,ROUNDDOWN(AD967*0.04-MIN(50000,AD967)*0.02,-2)))</f>
        <v/>
      </c>
      <c r="AF967" s="19">
        <f>AC967+AE967+Y967</f>
        <v/>
      </c>
      <c r="AG967" s="19">
        <f>MIN(650000,MAX(0,$B967))</f>
        <v/>
      </c>
      <c r="AH967" s="19">
        <f>$B967-AG967</f>
        <v/>
      </c>
      <c r="AI967" s="19">
        <f>MIN(670000,ROUNDDOWN(MAX(0,AH967-430000)*0.0751+47600,0))+MIN(260000,ROUNDDOWN(MAX(0,AH967-430000)*0.028+17600,0))+MIN(30000,ROUNDDOWN(MAX(0,AH967-430000)*0.0027+1873,0))+IF("いいえ"="はい",MIN(170000,ROUNDDOWN(MAX(0,AH967-430000)*0.0243+17800,0)),0)</f>
        <v/>
      </c>
      <c r="AJ967" s="19">
        <f>IF(""="",215040+AI967,"")</f>
        <v/>
      </c>
      <c r="AK967" s="19">
        <f>IF(AH967&gt;23500000,NA(),IF(AH967&lt;=4890000,1040000,IF(AH967&lt;=6550000,670000,620000)))</f>
        <v/>
      </c>
      <c r="AL967" s="19">
        <f>MAX(0,ROUNDDOWN(AH967-AJ967-AK967-0,-3))</f>
        <v/>
      </c>
      <c r="AM967" s="19">
        <f>IF(AL967&lt;=0,0,ROUNDDOWN((AL967*LOOKUP(AL967,{0,1950001,3300001,6950001,9000001,18000001,40000001},{0.05,0.1,0.2,0.23,0.33,0.4,0.45})-LOOKUP(AL967,{0,1950001,3300001,6950001,9000001,18000001,40000001},{0,97500,427500,636000,1536000,2796000,4796000}))*1.021,-2))</f>
        <v/>
      </c>
      <c r="AN967" s="19">
        <f>MAX(0,ROUNDDOWN(AH967-AJ967-430000-0,-3))</f>
        <v/>
      </c>
      <c r="AO967" s="19">
        <f>IF(AH967&lt;=450000,0,MAX(0,ROUNDDOWN(AN967*0.06-MIN(50000,AN967)*0.03,-2))+MAX(0,ROUNDDOWN(AN967*0.04-MIN(50000,AN967)*0.02,-2)))</f>
        <v/>
      </c>
      <c r="AP967" s="19">
        <f>AM967+AO967+AI967</f>
        <v/>
      </c>
      <c r="AQ967" s="19">
        <f>MIN(750000,MAX(0,$B967))</f>
        <v/>
      </c>
      <c r="AR967" s="19">
        <f>$B967-AQ967</f>
        <v/>
      </c>
      <c r="AS967" s="19">
        <f>MIN(670000,ROUNDDOWN(MAX(0,AR967-430000)*0.0751+47600,0))+MIN(260000,ROUNDDOWN(MAX(0,AR967-430000)*0.028+17600,0))+MIN(30000,ROUNDDOWN(MAX(0,AR967-430000)*0.0027+1873,0))+IF("いいえ"="はい",MIN(170000,ROUNDDOWN(MAX(0,AR967-430000)*0.0243+17800,0)),0)</f>
        <v/>
      </c>
      <c r="AT967" s="19">
        <f>IF(""="",215040+AS967,"")</f>
        <v/>
      </c>
      <c r="AU967" s="19">
        <f>IF(AR967&gt;23500000,NA(),IF(AR967&lt;=4890000,1040000,IF(AR967&lt;=6550000,670000,620000)))</f>
        <v/>
      </c>
      <c r="AV967" s="19">
        <f>MAX(0,ROUNDDOWN(AR967-AT967-AU967-0,-3))</f>
        <v/>
      </c>
      <c r="AW967" s="19">
        <f>IF(AV967&lt;=0,0,ROUNDDOWN((AV967*LOOKUP(AV967,{0,1950001,3300001,6950001,9000001,18000001,40000001},{0.05,0.1,0.2,0.23,0.33,0.4,0.45})-LOOKUP(AV967,{0,1950001,3300001,6950001,9000001,18000001,40000001},{0,97500,427500,636000,1536000,2796000,4796000}))*1.021,-2))</f>
        <v/>
      </c>
      <c r="AX967" s="19">
        <f>MAX(0,ROUNDDOWN(AR967-AT967-430000-0,-3))</f>
        <v/>
      </c>
      <c r="AY967" s="19">
        <f>IF(AR967&lt;=450000,0,MAX(0,ROUNDDOWN(AX967*0.06-MIN(50000,AX967)*0.03,-2))+MAX(0,ROUNDDOWN(AX967*0.04-MIN(50000,AX967)*0.02,-2)))</f>
        <v/>
      </c>
      <c r="AZ967" s="19">
        <f>AW967+AY967+AS967</f>
        <v/>
      </c>
    </row>
    <row r="968">
      <c r="A968" t="inlineStr">
        <is>
          <t>1万円刻み</t>
        </is>
      </c>
      <c r="B968" s="19">
        <f>'3_1万円刻み'!$A$951</f>
        <v/>
      </c>
      <c r="C968" s="19">
        <f>MIN(0,MAX(0,$B968))</f>
        <v/>
      </c>
      <c r="D968" s="19">
        <f>$B968-C968</f>
        <v/>
      </c>
      <c r="E968" s="19">
        <f>MIN(670000,ROUNDDOWN(MAX(0,D968-430000)*0.0751+47600,0))+MIN(260000,ROUNDDOWN(MAX(0,D968-430000)*0.028+17600,0))+MIN(30000,ROUNDDOWN(MAX(0,D968-430000)*0.0027+1873,0))+IF("いいえ"="はい",MIN(170000,ROUNDDOWN(MAX(0,D968-430000)*0.0243+17800,0)),0)</f>
        <v/>
      </c>
      <c r="F968" s="19">
        <f>IF(""="",215040+E968,"")</f>
        <v/>
      </c>
      <c r="G968" s="19">
        <f>IF(D968&gt;23500000,NA(),IF(D968&lt;=4890000,1040000,IF(D968&lt;=6550000,670000,620000)))</f>
        <v/>
      </c>
      <c r="H968" s="19">
        <f>MAX(0,ROUNDDOWN(D968-F968-G968-0,-3))</f>
        <v/>
      </c>
      <c r="I968" s="19">
        <f>IF(H968&lt;=0,0,ROUNDDOWN((H968*LOOKUP(H968,{0,1950001,3300001,6950001,9000001,18000001,40000001},{0.05,0.1,0.2,0.23,0.33,0.4,0.45})-LOOKUP(H968,{0,1950001,3300001,6950001,9000001,18000001,40000001},{0,97500,427500,636000,1536000,2796000,4796000}))*1.021,-2))</f>
        <v/>
      </c>
      <c r="J968" s="19">
        <f>MAX(0,ROUNDDOWN(D968-F968-430000-0,-3))</f>
        <v/>
      </c>
      <c r="K968" s="19">
        <f>IF(D968&lt;=450000,0,MAX(0,ROUNDDOWN(J968*0.06-MIN(50000,J968)*0.03,-2))+MAX(0,ROUNDDOWN(J968*0.04-MIN(50000,J968)*0.02,-2)))</f>
        <v/>
      </c>
      <c r="L968" s="19">
        <f>I968+K968+E968</f>
        <v/>
      </c>
      <c r="M968" s="19">
        <f>MIN(100000,MAX(0,$B968))</f>
        <v/>
      </c>
      <c r="N968" s="19">
        <f>$B968-M968</f>
        <v/>
      </c>
      <c r="O968" s="19">
        <f>MIN(670000,ROUNDDOWN(MAX(0,N968-430000)*0.0751+47600,0))+MIN(260000,ROUNDDOWN(MAX(0,N968-430000)*0.028+17600,0))+MIN(30000,ROUNDDOWN(MAX(0,N968-430000)*0.0027+1873,0))+IF("いいえ"="はい",MIN(170000,ROUNDDOWN(MAX(0,N968-430000)*0.0243+17800,0)),0)</f>
        <v/>
      </c>
      <c r="P968" s="19">
        <f>IF(""="",215040+O968,"")</f>
        <v/>
      </c>
      <c r="Q968" s="19">
        <f>IF(N968&gt;23500000,NA(),IF(N968&lt;=4890000,1040000,IF(N968&lt;=6550000,670000,620000)))</f>
        <v/>
      </c>
      <c r="R968" s="19">
        <f>MAX(0,ROUNDDOWN(N968-P968-Q968-0,-3))</f>
        <v/>
      </c>
      <c r="S968" s="19">
        <f>IF(R968&lt;=0,0,ROUNDDOWN((R968*LOOKUP(R968,{0,1950001,3300001,6950001,9000001,18000001,40000001},{0.05,0.1,0.2,0.23,0.33,0.4,0.45})-LOOKUP(R968,{0,1950001,3300001,6950001,9000001,18000001,40000001},{0,97500,427500,636000,1536000,2796000,4796000}))*1.021,-2))</f>
        <v/>
      </c>
      <c r="T968" s="19">
        <f>MAX(0,ROUNDDOWN(N968-P968-430000-0,-3))</f>
        <v/>
      </c>
      <c r="U968" s="19">
        <f>IF(N968&lt;=450000,0,MAX(0,ROUNDDOWN(T968*0.06-MIN(50000,T968)*0.03,-2))+MAX(0,ROUNDDOWN(T968*0.04-MIN(50000,T968)*0.02,-2)))</f>
        <v/>
      </c>
      <c r="V968" s="19">
        <f>S968+U968+O968</f>
        <v/>
      </c>
      <c r="W968" s="19">
        <f>MIN(550000,MAX(0,$B968))</f>
        <v/>
      </c>
      <c r="X968" s="19">
        <f>$B968-W968</f>
        <v/>
      </c>
      <c r="Y968" s="19">
        <f>MIN(670000,ROUNDDOWN(MAX(0,X968-430000)*0.0751+47600,0))+MIN(260000,ROUNDDOWN(MAX(0,X968-430000)*0.028+17600,0))+MIN(30000,ROUNDDOWN(MAX(0,X968-430000)*0.0027+1873,0))+IF("いいえ"="はい",MIN(170000,ROUNDDOWN(MAX(0,X968-430000)*0.0243+17800,0)),0)</f>
        <v/>
      </c>
      <c r="Z968" s="19">
        <f>IF(""="",215040+Y968,"")</f>
        <v/>
      </c>
      <c r="AA968" s="19">
        <f>IF(X968&gt;23500000,NA(),IF(X968&lt;=4890000,1040000,IF(X968&lt;=6550000,670000,620000)))</f>
        <v/>
      </c>
      <c r="AB968" s="19">
        <f>MAX(0,ROUNDDOWN(X968-Z968-AA968-0,-3))</f>
        <v/>
      </c>
      <c r="AC968" s="19">
        <f>IF(AB968&lt;=0,0,ROUNDDOWN((AB968*LOOKUP(AB968,{0,1950001,3300001,6950001,9000001,18000001,40000001},{0.05,0.1,0.2,0.23,0.33,0.4,0.45})-LOOKUP(AB968,{0,1950001,3300001,6950001,9000001,18000001,40000001},{0,97500,427500,636000,1536000,2796000,4796000}))*1.021,-2))</f>
        <v/>
      </c>
      <c r="AD968" s="19">
        <f>MAX(0,ROUNDDOWN(X968-Z968-430000-0,-3))</f>
        <v/>
      </c>
      <c r="AE968" s="19">
        <f>IF(X968&lt;=450000,0,MAX(0,ROUNDDOWN(AD968*0.06-MIN(50000,AD968)*0.03,-2))+MAX(0,ROUNDDOWN(AD968*0.04-MIN(50000,AD968)*0.02,-2)))</f>
        <v/>
      </c>
      <c r="AF968" s="19">
        <f>AC968+AE968+Y968</f>
        <v/>
      </c>
      <c r="AG968" s="19">
        <f>MIN(650000,MAX(0,$B968))</f>
        <v/>
      </c>
      <c r="AH968" s="19">
        <f>$B968-AG968</f>
        <v/>
      </c>
      <c r="AI968" s="19">
        <f>MIN(670000,ROUNDDOWN(MAX(0,AH968-430000)*0.0751+47600,0))+MIN(260000,ROUNDDOWN(MAX(0,AH968-430000)*0.028+17600,0))+MIN(30000,ROUNDDOWN(MAX(0,AH968-430000)*0.0027+1873,0))+IF("いいえ"="はい",MIN(170000,ROUNDDOWN(MAX(0,AH968-430000)*0.0243+17800,0)),0)</f>
        <v/>
      </c>
      <c r="AJ968" s="19">
        <f>IF(""="",215040+AI968,"")</f>
        <v/>
      </c>
      <c r="AK968" s="19">
        <f>IF(AH968&gt;23500000,NA(),IF(AH968&lt;=4890000,1040000,IF(AH968&lt;=6550000,670000,620000)))</f>
        <v/>
      </c>
      <c r="AL968" s="19">
        <f>MAX(0,ROUNDDOWN(AH968-AJ968-AK968-0,-3))</f>
        <v/>
      </c>
      <c r="AM968" s="19">
        <f>IF(AL968&lt;=0,0,ROUNDDOWN((AL968*LOOKUP(AL968,{0,1950001,3300001,6950001,9000001,18000001,40000001},{0.05,0.1,0.2,0.23,0.33,0.4,0.45})-LOOKUP(AL968,{0,1950001,3300001,6950001,9000001,18000001,40000001},{0,97500,427500,636000,1536000,2796000,4796000}))*1.021,-2))</f>
        <v/>
      </c>
      <c r="AN968" s="19">
        <f>MAX(0,ROUNDDOWN(AH968-AJ968-430000-0,-3))</f>
        <v/>
      </c>
      <c r="AO968" s="19">
        <f>IF(AH968&lt;=450000,0,MAX(0,ROUNDDOWN(AN968*0.06-MIN(50000,AN968)*0.03,-2))+MAX(0,ROUNDDOWN(AN968*0.04-MIN(50000,AN968)*0.02,-2)))</f>
        <v/>
      </c>
      <c r="AP968" s="19">
        <f>AM968+AO968+AI968</f>
        <v/>
      </c>
      <c r="AQ968" s="19">
        <f>MIN(750000,MAX(0,$B968))</f>
        <v/>
      </c>
      <c r="AR968" s="19">
        <f>$B968-AQ968</f>
        <v/>
      </c>
      <c r="AS968" s="19">
        <f>MIN(670000,ROUNDDOWN(MAX(0,AR968-430000)*0.0751+47600,0))+MIN(260000,ROUNDDOWN(MAX(0,AR968-430000)*0.028+17600,0))+MIN(30000,ROUNDDOWN(MAX(0,AR968-430000)*0.0027+1873,0))+IF("いいえ"="はい",MIN(170000,ROUNDDOWN(MAX(0,AR968-430000)*0.0243+17800,0)),0)</f>
        <v/>
      </c>
      <c r="AT968" s="19">
        <f>IF(""="",215040+AS968,"")</f>
        <v/>
      </c>
      <c r="AU968" s="19">
        <f>IF(AR968&gt;23500000,NA(),IF(AR968&lt;=4890000,1040000,IF(AR968&lt;=6550000,670000,620000)))</f>
        <v/>
      </c>
      <c r="AV968" s="19">
        <f>MAX(0,ROUNDDOWN(AR968-AT968-AU968-0,-3))</f>
        <v/>
      </c>
      <c r="AW968" s="19">
        <f>IF(AV968&lt;=0,0,ROUNDDOWN((AV968*LOOKUP(AV968,{0,1950001,3300001,6950001,9000001,18000001,40000001},{0.05,0.1,0.2,0.23,0.33,0.4,0.45})-LOOKUP(AV968,{0,1950001,3300001,6950001,9000001,18000001,40000001},{0,97500,427500,636000,1536000,2796000,4796000}))*1.021,-2))</f>
        <v/>
      </c>
      <c r="AX968" s="19">
        <f>MAX(0,ROUNDDOWN(AR968-AT968-430000-0,-3))</f>
        <v/>
      </c>
      <c r="AY968" s="19">
        <f>IF(AR968&lt;=450000,0,MAX(0,ROUNDDOWN(AX968*0.06-MIN(50000,AX968)*0.03,-2))+MAX(0,ROUNDDOWN(AX968*0.04-MIN(50000,AX968)*0.02,-2)))</f>
        <v/>
      </c>
      <c r="AZ968" s="19">
        <f>AW968+AY968+AS968</f>
        <v/>
      </c>
    </row>
    <row r="969">
      <c r="A969" t="inlineStr">
        <is>
          <t>1万円刻み</t>
        </is>
      </c>
      <c r="B969" s="19">
        <f>'3_1万円刻み'!$A$952</f>
        <v/>
      </c>
      <c r="C969" s="19">
        <f>MIN(0,MAX(0,$B969))</f>
        <v/>
      </c>
      <c r="D969" s="19">
        <f>$B969-C969</f>
        <v/>
      </c>
      <c r="E969" s="19">
        <f>MIN(670000,ROUNDDOWN(MAX(0,D969-430000)*0.0751+47600,0))+MIN(260000,ROUNDDOWN(MAX(0,D969-430000)*0.028+17600,0))+MIN(30000,ROUNDDOWN(MAX(0,D969-430000)*0.0027+1873,0))+IF("いいえ"="はい",MIN(170000,ROUNDDOWN(MAX(0,D969-430000)*0.0243+17800,0)),0)</f>
        <v/>
      </c>
      <c r="F969" s="19">
        <f>IF(""="",215040+E969,"")</f>
        <v/>
      </c>
      <c r="G969" s="19">
        <f>IF(D969&gt;23500000,NA(),IF(D969&lt;=4890000,1040000,IF(D969&lt;=6550000,670000,620000)))</f>
        <v/>
      </c>
      <c r="H969" s="19">
        <f>MAX(0,ROUNDDOWN(D969-F969-G969-0,-3))</f>
        <v/>
      </c>
      <c r="I969" s="19">
        <f>IF(H969&lt;=0,0,ROUNDDOWN((H969*LOOKUP(H969,{0,1950001,3300001,6950001,9000001,18000001,40000001},{0.05,0.1,0.2,0.23,0.33,0.4,0.45})-LOOKUP(H969,{0,1950001,3300001,6950001,9000001,18000001,40000001},{0,97500,427500,636000,1536000,2796000,4796000}))*1.021,-2))</f>
        <v/>
      </c>
      <c r="J969" s="19">
        <f>MAX(0,ROUNDDOWN(D969-F969-430000-0,-3))</f>
        <v/>
      </c>
      <c r="K969" s="19">
        <f>IF(D969&lt;=450000,0,MAX(0,ROUNDDOWN(J969*0.06-MIN(50000,J969)*0.03,-2))+MAX(0,ROUNDDOWN(J969*0.04-MIN(50000,J969)*0.02,-2)))</f>
        <v/>
      </c>
      <c r="L969" s="19">
        <f>I969+K969+E969</f>
        <v/>
      </c>
      <c r="M969" s="19">
        <f>MIN(100000,MAX(0,$B969))</f>
        <v/>
      </c>
      <c r="N969" s="19">
        <f>$B969-M969</f>
        <v/>
      </c>
      <c r="O969" s="19">
        <f>MIN(670000,ROUNDDOWN(MAX(0,N969-430000)*0.0751+47600,0))+MIN(260000,ROUNDDOWN(MAX(0,N969-430000)*0.028+17600,0))+MIN(30000,ROUNDDOWN(MAX(0,N969-430000)*0.0027+1873,0))+IF("いいえ"="はい",MIN(170000,ROUNDDOWN(MAX(0,N969-430000)*0.0243+17800,0)),0)</f>
        <v/>
      </c>
      <c r="P969" s="19">
        <f>IF(""="",215040+O969,"")</f>
        <v/>
      </c>
      <c r="Q969" s="19">
        <f>IF(N969&gt;23500000,NA(),IF(N969&lt;=4890000,1040000,IF(N969&lt;=6550000,670000,620000)))</f>
        <v/>
      </c>
      <c r="R969" s="19">
        <f>MAX(0,ROUNDDOWN(N969-P969-Q969-0,-3))</f>
        <v/>
      </c>
      <c r="S969" s="19">
        <f>IF(R969&lt;=0,0,ROUNDDOWN((R969*LOOKUP(R969,{0,1950001,3300001,6950001,9000001,18000001,40000001},{0.05,0.1,0.2,0.23,0.33,0.4,0.45})-LOOKUP(R969,{0,1950001,3300001,6950001,9000001,18000001,40000001},{0,97500,427500,636000,1536000,2796000,4796000}))*1.021,-2))</f>
        <v/>
      </c>
      <c r="T969" s="19">
        <f>MAX(0,ROUNDDOWN(N969-P969-430000-0,-3))</f>
        <v/>
      </c>
      <c r="U969" s="19">
        <f>IF(N969&lt;=450000,0,MAX(0,ROUNDDOWN(T969*0.06-MIN(50000,T969)*0.03,-2))+MAX(0,ROUNDDOWN(T969*0.04-MIN(50000,T969)*0.02,-2)))</f>
        <v/>
      </c>
      <c r="V969" s="19">
        <f>S969+U969+O969</f>
        <v/>
      </c>
      <c r="W969" s="19">
        <f>MIN(550000,MAX(0,$B969))</f>
        <v/>
      </c>
      <c r="X969" s="19">
        <f>$B969-W969</f>
        <v/>
      </c>
      <c r="Y969" s="19">
        <f>MIN(670000,ROUNDDOWN(MAX(0,X969-430000)*0.0751+47600,0))+MIN(260000,ROUNDDOWN(MAX(0,X969-430000)*0.028+17600,0))+MIN(30000,ROUNDDOWN(MAX(0,X969-430000)*0.0027+1873,0))+IF("いいえ"="はい",MIN(170000,ROUNDDOWN(MAX(0,X969-430000)*0.0243+17800,0)),0)</f>
        <v/>
      </c>
      <c r="Z969" s="19">
        <f>IF(""="",215040+Y969,"")</f>
        <v/>
      </c>
      <c r="AA969" s="19">
        <f>IF(X969&gt;23500000,NA(),IF(X969&lt;=4890000,1040000,IF(X969&lt;=6550000,670000,620000)))</f>
        <v/>
      </c>
      <c r="AB969" s="19">
        <f>MAX(0,ROUNDDOWN(X969-Z969-AA969-0,-3))</f>
        <v/>
      </c>
      <c r="AC969" s="19">
        <f>IF(AB969&lt;=0,0,ROUNDDOWN((AB969*LOOKUP(AB969,{0,1950001,3300001,6950001,9000001,18000001,40000001},{0.05,0.1,0.2,0.23,0.33,0.4,0.45})-LOOKUP(AB969,{0,1950001,3300001,6950001,9000001,18000001,40000001},{0,97500,427500,636000,1536000,2796000,4796000}))*1.021,-2))</f>
        <v/>
      </c>
      <c r="AD969" s="19">
        <f>MAX(0,ROUNDDOWN(X969-Z969-430000-0,-3))</f>
        <v/>
      </c>
      <c r="AE969" s="19">
        <f>IF(X969&lt;=450000,0,MAX(0,ROUNDDOWN(AD969*0.06-MIN(50000,AD969)*0.03,-2))+MAX(0,ROUNDDOWN(AD969*0.04-MIN(50000,AD969)*0.02,-2)))</f>
        <v/>
      </c>
      <c r="AF969" s="19">
        <f>AC969+AE969+Y969</f>
        <v/>
      </c>
      <c r="AG969" s="19">
        <f>MIN(650000,MAX(0,$B969))</f>
        <v/>
      </c>
      <c r="AH969" s="19">
        <f>$B969-AG969</f>
        <v/>
      </c>
      <c r="AI969" s="19">
        <f>MIN(670000,ROUNDDOWN(MAX(0,AH969-430000)*0.0751+47600,0))+MIN(260000,ROUNDDOWN(MAX(0,AH969-430000)*0.028+17600,0))+MIN(30000,ROUNDDOWN(MAX(0,AH969-430000)*0.0027+1873,0))+IF("いいえ"="はい",MIN(170000,ROUNDDOWN(MAX(0,AH969-430000)*0.0243+17800,0)),0)</f>
        <v/>
      </c>
      <c r="AJ969" s="19">
        <f>IF(""="",215040+AI969,"")</f>
        <v/>
      </c>
      <c r="AK969" s="19">
        <f>IF(AH969&gt;23500000,NA(),IF(AH969&lt;=4890000,1040000,IF(AH969&lt;=6550000,670000,620000)))</f>
        <v/>
      </c>
      <c r="AL969" s="19">
        <f>MAX(0,ROUNDDOWN(AH969-AJ969-AK969-0,-3))</f>
        <v/>
      </c>
      <c r="AM969" s="19">
        <f>IF(AL969&lt;=0,0,ROUNDDOWN((AL969*LOOKUP(AL969,{0,1950001,3300001,6950001,9000001,18000001,40000001},{0.05,0.1,0.2,0.23,0.33,0.4,0.45})-LOOKUP(AL969,{0,1950001,3300001,6950001,9000001,18000001,40000001},{0,97500,427500,636000,1536000,2796000,4796000}))*1.021,-2))</f>
        <v/>
      </c>
      <c r="AN969" s="19">
        <f>MAX(0,ROUNDDOWN(AH969-AJ969-430000-0,-3))</f>
        <v/>
      </c>
      <c r="AO969" s="19">
        <f>IF(AH969&lt;=450000,0,MAX(0,ROUNDDOWN(AN969*0.06-MIN(50000,AN969)*0.03,-2))+MAX(0,ROUNDDOWN(AN969*0.04-MIN(50000,AN969)*0.02,-2)))</f>
        <v/>
      </c>
      <c r="AP969" s="19">
        <f>AM969+AO969+AI969</f>
        <v/>
      </c>
      <c r="AQ969" s="19">
        <f>MIN(750000,MAX(0,$B969))</f>
        <v/>
      </c>
      <c r="AR969" s="19">
        <f>$B969-AQ969</f>
        <v/>
      </c>
      <c r="AS969" s="19">
        <f>MIN(670000,ROUNDDOWN(MAX(0,AR969-430000)*0.0751+47600,0))+MIN(260000,ROUNDDOWN(MAX(0,AR969-430000)*0.028+17600,0))+MIN(30000,ROUNDDOWN(MAX(0,AR969-430000)*0.0027+1873,0))+IF("いいえ"="はい",MIN(170000,ROUNDDOWN(MAX(0,AR969-430000)*0.0243+17800,0)),0)</f>
        <v/>
      </c>
      <c r="AT969" s="19">
        <f>IF(""="",215040+AS969,"")</f>
        <v/>
      </c>
      <c r="AU969" s="19">
        <f>IF(AR969&gt;23500000,NA(),IF(AR969&lt;=4890000,1040000,IF(AR969&lt;=6550000,670000,620000)))</f>
        <v/>
      </c>
      <c r="AV969" s="19">
        <f>MAX(0,ROUNDDOWN(AR969-AT969-AU969-0,-3))</f>
        <v/>
      </c>
      <c r="AW969" s="19">
        <f>IF(AV969&lt;=0,0,ROUNDDOWN((AV969*LOOKUP(AV969,{0,1950001,3300001,6950001,9000001,18000001,40000001},{0.05,0.1,0.2,0.23,0.33,0.4,0.45})-LOOKUP(AV969,{0,1950001,3300001,6950001,9000001,18000001,40000001},{0,97500,427500,636000,1536000,2796000,4796000}))*1.021,-2))</f>
        <v/>
      </c>
      <c r="AX969" s="19">
        <f>MAX(0,ROUNDDOWN(AR969-AT969-430000-0,-3))</f>
        <v/>
      </c>
      <c r="AY969" s="19">
        <f>IF(AR969&lt;=450000,0,MAX(0,ROUNDDOWN(AX969*0.06-MIN(50000,AX969)*0.03,-2))+MAX(0,ROUNDDOWN(AX969*0.04-MIN(50000,AX969)*0.02,-2)))</f>
        <v/>
      </c>
      <c r="AZ969" s="19">
        <f>AW969+AY969+AS969</f>
        <v/>
      </c>
    </row>
    <row r="970">
      <c r="A970" t="inlineStr">
        <is>
          <t>1万円刻み</t>
        </is>
      </c>
      <c r="B970" s="19">
        <f>'3_1万円刻み'!$A$953</f>
        <v/>
      </c>
      <c r="C970" s="19">
        <f>MIN(0,MAX(0,$B970))</f>
        <v/>
      </c>
      <c r="D970" s="19">
        <f>$B970-C970</f>
        <v/>
      </c>
      <c r="E970" s="19">
        <f>MIN(670000,ROUNDDOWN(MAX(0,D970-430000)*0.0751+47600,0))+MIN(260000,ROUNDDOWN(MAX(0,D970-430000)*0.028+17600,0))+MIN(30000,ROUNDDOWN(MAX(0,D970-430000)*0.0027+1873,0))+IF("いいえ"="はい",MIN(170000,ROUNDDOWN(MAX(0,D970-430000)*0.0243+17800,0)),0)</f>
        <v/>
      </c>
      <c r="F970" s="19">
        <f>IF(""="",215040+E970,"")</f>
        <v/>
      </c>
      <c r="G970" s="19">
        <f>IF(D970&gt;23500000,NA(),IF(D970&lt;=4890000,1040000,IF(D970&lt;=6550000,670000,620000)))</f>
        <v/>
      </c>
      <c r="H970" s="19">
        <f>MAX(0,ROUNDDOWN(D970-F970-G970-0,-3))</f>
        <v/>
      </c>
      <c r="I970" s="19">
        <f>IF(H970&lt;=0,0,ROUNDDOWN((H970*LOOKUP(H970,{0,1950001,3300001,6950001,9000001,18000001,40000001},{0.05,0.1,0.2,0.23,0.33,0.4,0.45})-LOOKUP(H970,{0,1950001,3300001,6950001,9000001,18000001,40000001},{0,97500,427500,636000,1536000,2796000,4796000}))*1.021,-2))</f>
        <v/>
      </c>
      <c r="J970" s="19">
        <f>MAX(0,ROUNDDOWN(D970-F970-430000-0,-3))</f>
        <v/>
      </c>
      <c r="K970" s="19">
        <f>IF(D970&lt;=450000,0,MAX(0,ROUNDDOWN(J970*0.06-MIN(50000,J970)*0.03,-2))+MAX(0,ROUNDDOWN(J970*0.04-MIN(50000,J970)*0.02,-2)))</f>
        <v/>
      </c>
      <c r="L970" s="19">
        <f>I970+K970+E970</f>
        <v/>
      </c>
      <c r="M970" s="19">
        <f>MIN(100000,MAX(0,$B970))</f>
        <v/>
      </c>
      <c r="N970" s="19">
        <f>$B970-M970</f>
        <v/>
      </c>
      <c r="O970" s="19">
        <f>MIN(670000,ROUNDDOWN(MAX(0,N970-430000)*0.0751+47600,0))+MIN(260000,ROUNDDOWN(MAX(0,N970-430000)*0.028+17600,0))+MIN(30000,ROUNDDOWN(MAX(0,N970-430000)*0.0027+1873,0))+IF("いいえ"="はい",MIN(170000,ROUNDDOWN(MAX(0,N970-430000)*0.0243+17800,0)),0)</f>
        <v/>
      </c>
      <c r="P970" s="19">
        <f>IF(""="",215040+O970,"")</f>
        <v/>
      </c>
      <c r="Q970" s="19">
        <f>IF(N970&gt;23500000,NA(),IF(N970&lt;=4890000,1040000,IF(N970&lt;=6550000,670000,620000)))</f>
        <v/>
      </c>
      <c r="R970" s="19">
        <f>MAX(0,ROUNDDOWN(N970-P970-Q970-0,-3))</f>
        <v/>
      </c>
      <c r="S970" s="19">
        <f>IF(R970&lt;=0,0,ROUNDDOWN((R970*LOOKUP(R970,{0,1950001,3300001,6950001,9000001,18000001,40000001},{0.05,0.1,0.2,0.23,0.33,0.4,0.45})-LOOKUP(R970,{0,1950001,3300001,6950001,9000001,18000001,40000001},{0,97500,427500,636000,1536000,2796000,4796000}))*1.021,-2))</f>
        <v/>
      </c>
      <c r="T970" s="19">
        <f>MAX(0,ROUNDDOWN(N970-P970-430000-0,-3))</f>
        <v/>
      </c>
      <c r="U970" s="19">
        <f>IF(N970&lt;=450000,0,MAX(0,ROUNDDOWN(T970*0.06-MIN(50000,T970)*0.03,-2))+MAX(0,ROUNDDOWN(T970*0.04-MIN(50000,T970)*0.02,-2)))</f>
        <v/>
      </c>
      <c r="V970" s="19">
        <f>S970+U970+O970</f>
        <v/>
      </c>
      <c r="W970" s="19">
        <f>MIN(550000,MAX(0,$B970))</f>
        <v/>
      </c>
      <c r="X970" s="19">
        <f>$B970-W970</f>
        <v/>
      </c>
      <c r="Y970" s="19">
        <f>MIN(670000,ROUNDDOWN(MAX(0,X970-430000)*0.0751+47600,0))+MIN(260000,ROUNDDOWN(MAX(0,X970-430000)*0.028+17600,0))+MIN(30000,ROUNDDOWN(MAX(0,X970-430000)*0.0027+1873,0))+IF("いいえ"="はい",MIN(170000,ROUNDDOWN(MAX(0,X970-430000)*0.0243+17800,0)),0)</f>
        <v/>
      </c>
      <c r="Z970" s="19">
        <f>IF(""="",215040+Y970,"")</f>
        <v/>
      </c>
      <c r="AA970" s="19">
        <f>IF(X970&gt;23500000,NA(),IF(X970&lt;=4890000,1040000,IF(X970&lt;=6550000,670000,620000)))</f>
        <v/>
      </c>
      <c r="AB970" s="19">
        <f>MAX(0,ROUNDDOWN(X970-Z970-AA970-0,-3))</f>
        <v/>
      </c>
      <c r="AC970" s="19">
        <f>IF(AB970&lt;=0,0,ROUNDDOWN((AB970*LOOKUP(AB970,{0,1950001,3300001,6950001,9000001,18000001,40000001},{0.05,0.1,0.2,0.23,0.33,0.4,0.45})-LOOKUP(AB970,{0,1950001,3300001,6950001,9000001,18000001,40000001},{0,97500,427500,636000,1536000,2796000,4796000}))*1.021,-2))</f>
        <v/>
      </c>
      <c r="AD970" s="19">
        <f>MAX(0,ROUNDDOWN(X970-Z970-430000-0,-3))</f>
        <v/>
      </c>
      <c r="AE970" s="19">
        <f>IF(X970&lt;=450000,0,MAX(0,ROUNDDOWN(AD970*0.06-MIN(50000,AD970)*0.03,-2))+MAX(0,ROUNDDOWN(AD970*0.04-MIN(50000,AD970)*0.02,-2)))</f>
        <v/>
      </c>
      <c r="AF970" s="19">
        <f>AC970+AE970+Y970</f>
        <v/>
      </c>
      <c r="AG970" s="19">
        <f>MIN(650000,MAX(0,$B970))</f>
        <v/>
      </c>
      <c r="AH970" s="19">
        <f>$B970-AG970</f>
        <v/>
      </c>
      <c r="AI970" s="19">
        <f>MIN(670000,ROUNDDOWN(MAX(0,AH970-430000)*0.0751+47600,0))+MIN(260000,ROUNDDOWN(MAX(0,AH970-430000)*0.028+17600,0))+MIN(30000,ROUNDDOWN(MAX(0,AH970-430000)*0.0027+1873,0))+IF("いいえ"="はい",MIN(170000,ROUNDDOWN(MAX(0,AH970-430000)*0.0243+17800,0)),0)</f>
        <v/>
      </c>
      <c r="AJ970" s="19">
        <f>IF(""="",215040+AI970,"")</f>
        <v/>
      </c>
      <c r="AK970" s="19">
        <f>IF(AH970&gt;23500000,NA(),IF(AH970&lt;=4890000,1040000,IF(AH970&lt;=6550000,670000,620000)))</f>
        <v/>
      </c>
      <c r="AL970" s="19">
        <f>MAX(0,ROUNDDOWN(AH970-AJ970-AK970-0,-3))</f>
        <v/>
      </c>
      <c r="AM970" s="19">
        <f>IF(AL970&lt;=0,0,ROUNDDOWN((AL970*LOOKUP(AL970,{0,1950001,3300001,6950001,9000001,18000001,40000001},{0.05,0.1,0.2,0.23,0.33,0.4,0.45})-LOOKUP(AL970,{0,1950001,3300001,6950001,9000001,18000001,40000001},{0,97500,427500,636000,1536000,2796000,4796000}))*1.021,-2))</f>
        <v/>
      </c>
      <c r="AN970" s="19">
        <f>MAX(0,ROUNDDOWN(AH970-AJ970-430000-0,-3))</f>
        <v/>
      </c>
      <c r="AO970" s="19">
        <f>IF(AH970&lt;=450000,0,MAX(0,ROUNDDOWN(AN970*0.06-MIN(50000,AN970)*0.03,-2))+MAX(0,ROUNDDOWN(AN970*0.04-MIN(50000,AN970)*0.02,-2)))</f>
        <v/>
      </c>
      <c r="AP970" s="19">
        <f>AM970+AO970+AI970</f>
        <v/>
      </c>
      <c r="AQ970" s="19">
        <f>MIN(750000,MAX(0,$B970))</f>
        <v/>
      </c>
      <c r="AR970" s="19">
        <f>$B970-AQ970</f>
        <v/>
      </c>
      <c r="AS970" s="19">
        <f>MIN(670000,ROUNDDOWN(MAX(0,AR970-430000)*0.0751+47600,0))+MIN(260000,ROUNDDOWN(MAX(0,AR970-430000)*0.028+17600,0))+MIN(30000,ROUNDDOWN(MAX(0,AR970-430000)*0.0027+1873,0))+IF("いいえ"="はい",MIN(170000,ROUNDDOWN(MAX(0,AR970-430000)*0.0243+17800,0)),0)</f>
        <v/>
      </c>
      <c r="AT970" s="19">
        <f>IF(""="",215040+AS970,"")</f>
        <v/>
      </c>
      <c r="AU970" s="19">
        <f>IF(AR970&gt;23500000,NA(),IF(AR970&lt;=4890000,1040000,IF(AR970&lt;=6550000,670000,620000)))</f>
        <v/>
      </c>
      <c r="AV970" s="19">
        <f>MAX(0,ROUNDDOWN(AR970-AT970-AU970-0,-3))</f>
        <v/>
      </c>
      <c r="AW970" s="19">
        <f>IF(AV970&lt;=0,0,ROUNDDOWN((AV970*LOOKUP(AV970,{0,1950001,3300001,6950001,9000001,18000001,40000001},{0.05,0.1,0.2,0.23,0.33,0.4,0.45})-LOOKUP(AV970,{0,1950001,3300001,6950001,9000001,18000001,40000001},{0,97500,427500,636000,1536000,2796000,4796000}))*1.021,-2))</f>
        <v/>
      </c>
      <c r="AX970" s="19">
        <f>MAX(0,ROUNDDOWN(AR970-AT970-430000-0,-3))</f>
        <v/>
      </c>
      <c r="AY970" s="19">
        <f>IF(AR970&lt;=450000,0,MAX(0,ROUNDDOWN(AX970*0.06-MIN(50000,AX970)*0.03,-2))+MAX(0,ROUNDDOWN(AX970*0.04-MIN(50000,AX970)*0.02,-2)))</f>
        <v/>
      </c>
      <c r="AZ970" s="19">
        <f>AW970+AY970+AS970</f>
        <v/>
      </c>
    </row>
    <row r="971">
      <c r="A971" t="inlineStr">
        <is>
          <t>1万円刻み</t>
        </is>
      </c>
      <c r="B971" s="19">
        <f>'3_1万円刻み'!$A$954</f>
        <v/>
      </c>
      <c r="C971" s="19">
        <f>MIN(0,MAX(0,$B971))</f>
        <v/>
      </c>
      <c r="D971" s="19">
        <f>$B971-C971</f>
        <v/>
      </c>
      <c r="E971" s="19">
        <f>MIN(670000,ROUNDDOWN(MAX(0,D971-430000)*0.0751+47600,0))+MIN(260000,ROUNDDOWN(MAX(0,D971-430000)*0.028+17600,0))+MIN(30000,ROUNDDOWN(MAX(0,D971-430000)*0.0027+1873,0))+IF("いいえ"="はい",MIN(170000,ROUNDDOWN(MAX(0,D971-430000)*0.0243+17800,0)),0)</f>
        <v/>
      </c>
      <c r="F971" s="19">
        <f>IF(""="",215040+E971,"")</f>
        <v/>
      </c>
      <c r="G971" s="19">
        <f>IF(D971&gt;23500000,NA(),IF(D971&lt;=4890000,1040000,IF(D971&lt;=6550000,670000,620000)))</f>
        <v/>
      </c>
      <c r="H971" s="19">
        <f>MAX(0,ROUNDDOWN(D971-F971-G971-0,-3))</f>
        <v/>
      </c>
      <c r="I971" s="19">
        <f>IF(H971&lt;=0,0,ROUNDDOWN((H971*LOOKUP(H971,{0,1950001,3300001,6950001,9000001,18000001,40000001},{0.05,0.1,0.2,0.23,0.33,0.4,0.45})-LOOKUP(H971,{0,1950001,3300001,6950001,9000001,18000001,40000001},{0,97500,427500,636000,1536000,2796000,4796000}))*1.021,-2))</f>
        <v/>
      </c>
      <c r="J971" s="19">
        <f>MAX(0,ROUNDDOWN(D971-F971-430000-0,-3))</f>
        <v/>
      </c>
      <c r="K971" s="19">
        <f>IF(D971&lt;=450000,0,MAX(0,ROUNDDOWN(J971*0.06-MIN(50000,J971)*0.03,-2))+MAX(0,ROUNDDOWN(J971*0.04-MIN(50000,J971)*0.02,-2)))</f>
        <v/>
      </c>
      <c r="L971" s="19">
        <f>I971+K971+E971</f>
        <v/>
      </c>
      <c r="M971" s="19">
        <f>MIN(100000,MAX(0,$B971))</f>
        <v/>
      </c>
      <c r="N971" s="19">
        <f>$B971-M971</f>
        <v/>
      </c>
      <c r="O971" s="19">
        <f>MIN(670000,ROUNDDOWN(MAX(0,N971-430000)*0.0751+47600,0))+MIN(260000,ROUNDDOWN(MAX(0,N971-430000)*0.028+17600,0))+MIN(30000,ROUNDDOWN(MAX(0,N971-430000)*0.0027+1873,0))+IF("いいえ"="はい",MIN(170000,ROUNDDOWN(MAX(0,N971-430000)*0.0243+17800,0)),0)</f>
        <v/>
      </c>
      <c r="P971" s="19">
        <f>IF(""="",215040+O971,"")</f>
        <v/>
      </c>
      <c r="Q971" s="19">
        <f>IF(N971&gt;23500000,NA(),IF(N971&lt;=4890000,1040000,IF(N971&lt;=6550000,670000,620000)))</f>
        <v/>
      </c>
      <c r="R971" s="19">
        <f>MAX(0,ROUNDDOWN(N971-P971-Q971-0,-3))</f>
        <v/>
      </c>
      <c r="S971" s="19">
        <f>IF(R971&lt;=0,0,ROUNDDOWN((R971*LOOKUP(R971,{0,1950001,3300001,6950001,9000001,18000001,40000001},{0.05,0.1,0.2,0.23,0.33,0.4,0.45})-LOOKUP(R971,{0,1950001,3300001,6950001,9000001,18000001,40000001},{0,97500,427500,636000,1536000,2796000,4796000}))*1.021,-2))</f>
        <v/>
      </c>
      <c r="T971" s="19">
        <f>MAX(0,ROUNDDOWN(N971-P971-430000-0,-3))</f>
        <v/>
      </c>
      <c r="U971" s="19">
        <f>IF(N971&lt;=450000,0,MAX(0,ROUNDDOWN(T971*0.06-MIN(50000,T971)*0.03,-2))+MAX(0,ROUNDDOWN(T971*0.04-MIN(50000,T971)*0.02,-2)))</f>
        <v/>
      </c>
      <c r="V971" s="19">
        <f>S971+U971+O971</f>
        <v/>
      </c>
      <c r="W971" s="19">
        <f>MIN(550000,MAX(0,$B971))</f>
        <v/>
      </c>
      <c r="X971" s="19">
        <f>$B971-W971</f>
        <v/>
      </c>
      <c r="Y971" s="19">
        <f>MIN(670000,ROUNDDOWN(MAX(0,X971-430000)*0.0751+47600,0))+MIN(260000,ROUNDDOWN(MAX(0,X971-430000)*0.028+17600,0))+MIN(30000,ROUNDDOWN(MAX(0,X971-430000)*0.0027+1873,0))+IF("いいえ"="はい",MIN(170000,ROUNDDOWN(MAX(0,X971-430000)*0.0243+17800,0)),0)</f>
        <v/>
      </c>
      <c r="Z971" s="19">
        <f>IF(""="",215040+Y971,"")</f>
        <v/>
      </c>
      <c r="AA971" s="19">
        <f>IF(X971&gt;23500000,NA(),IF(X971&lt;=4890000,1040000,IF(X971&lt;=6550000,670000,620000)))</f>
        <v/>
      </c>
      <c r="AB971" s="19">
        <f>MAX(0,ROUNDDOWN(X971-Z971-AA971-0,-3))</f>
        <v/>
      </c>
      <c r="AC971" s="19">
        <f>IF(AB971&lt;=0,0,ROUNDDOWN((AB971*LOOKUP(AB971,{0,1950001,3300001,6950001,9000001,18000001,40000001},{0.05,0.1,0.2,0.23,0.33,0.4,0.45})-LOOKUP(AB971,{0,1950001,3300001,6950001,9000001,18000001,40000001},{0,97500,427500,636000,1536000,2796000,4796000}))*1.021,-2))</f>
        <v/>
      </c>
      <c r="AD971" s="19">
        <f>MAX(0,ROUNDDOWN(X971-Z971-430000-0,-3))</f>
        <v/>
      </c>
      <c r="AE971" s="19">
        <f>IF(X971&lt;=450000,0,MAX(0,ROUNDDOWN(AD971*0.06-MIN(50000,AD971)*0.03,-2))+MAX(0,ROUNDDOWN(AD971*0.04-MIN(50000,AD971)*0.02,-2)))</f>
        <v/>
      </c>
      <c r="AF971" s="19">
        <f>AC971+AE971+Y971</f>
        <v/>
      </c>
      <c r="AG971" s="19">
        <f>MIN(650000,MAX(0,$B971))</f>
        <v/>
      </c>
      <c r="AH971" s="19">
        <f>$B971-AG971</f>
        <v/>
      </c>
      <c r="AI971" s="19">
        <f>MIN(670000,ROUNDDOWN(MAX(0,AH971-430000)*0.0751+47600,0))+MIN(260000,ROUNDDOWN(MAX(0,AH971-430000)*0.028+17600,0))+MIN(30000,ROUNDDOWN(MAX(0,AH971-430000)*0.0027+1873,0))+IF("いいえ"="はい",MIN(170000,ROUNDDOWN(MAX(0,AH971-430000)*0.0243+17800,0)),0)</f>
        <v/>
      </c>
      <c r="AJ971" s="19">
        <f>IF(""="",215040+AI971,"")</f>
        <v/>
      </c>
      <c r="AK971" s="19">
        <f>IF(AH971&gt;23500000,NA(),IF(AH971&lt;=4890000,1040000,IF(AH971&lt;=6550000,670000,620000)))</f>
        <v/>
      </c>
      <c r="AL971" s="19">
        <f>MAX(0,ROUNDDOWN(AH971-AJ971-AK971-0,-3))</f>
        <v/>
      </c>
      <c r="AM971" s="19">
        <f>IF(AL971&lt;=0,0,ROUNDDOWN((AL971*LOOKUP(AL971,{0,1950001,3300001,6950001,9000001,18000001,40000001},{0.05,0.1,0.2,0.23,0.33,0.4,0.45})-LOOKUP(AL971,{0,1950001,3300001,6950001,9000001,18000001,40000001},{0,97500,427500,636000,1536000,2796000,4796000}))*1.021,-2))</f>
        <v/>
      </c>
      <c r="AN971" s="19">
        <f>MAX(0,ROUNDDOWN(AH971-AJ971-430000-0,-3))</f>
        <v/>
      </c>
      <c r="AO971" s="19">
        <f>IF(AH971&lt;=450000,0,MAX(0,ROUNDDOWN(AN971*0.06-MIN(50000,AN971)*0.03,-2))+MAX(0,ROUNDDOWN(AN971*0.04-MIN(50000,AN971)*0.02,-2)))</f>
        <v/>
      </c>
      <c r="AP971" s="19">
        <f>AM971+AO971+AI971</f>
        <v/>
      </c>
      <c r="AQ971" s="19">
        <f>MIN(750000,MAX(0,$B971))</f>
        <v/>
      </c>
      <c r="AR971" s="19">
        <f>$B971-AQ971</f>
        <v/>
      </c>
      <c r="AS971" s="19">
        <f>MIN(670000,ROUNDDOWN(MAX(0,AR971-430000)*0.0751+47600,0))+MIN(260000,ROUNDDOWN(MAX(0,AR971-430000)*0.028+17600,0))+MIN(30000,ROUNDDOWN(MAX(0,AR971-430000)*0.0027+1873,0))+IF("いいえ"="はい",MIN(170000,ROUNDDOWN(MAX(0,AR971-430000)*0.0243+17800,0)),0)</f>
        <v/>
      </c>
      <c r="AT971" s="19">
        <f>IF(""="",215040+AS971,"")</f>
        <v/>
      </c>
      <c r="AU971" s="19">
        <f>IF(AR971&gt;23500000,NA(),IF(AR971&lt;=4890000,1040000,IF(AR971&lt;=6550000,670000,620000)))</f>
        <v/>
      </c>
      <c r="AV971" s="19">
        <f>MAX(0,ROUNDDOWN(AR971-AT971-AU971-0,-3))</f>
        <v/>
      </c>
      <c r="AW971" s="19">
        <f>IF(AV971&lt;=0,0,ROUNDDOWN((AV971*LOOKUP(AV971,{0,1950001,3300001,6950001,9000001,18000001,40000001},{0.05,0.1,0.2,0.23,0.33,0.4,0.45})-LOOKUP(AV971,{0,1950001,3300001,6950001,9000001,18000001,40000001},{0,97500,427500,636000,1536000,2796000,4796000}))*1.021,-2))</f>
        <v/>
      </c>
      <c r="AX971" s="19">
        <f>MAX(0,ROUNDDOWN(AR971-AT971-430000-0,-3))</f>
        <v/>
      </c>
      <c r="AY971" s="19">
        <f>IF(AR971&lt;=450000,0,MAX(0,ROUNDDOWN(AX971*0.06-MIN(50000,AX971)*0.03,-2))+MAX(0,ROUNDDOWN(AX971*0.04-MIN(50000,AX971)*0.02,-2)))</f>
        <v/>
      </c>
      <c r="AZ971" s="19">
        <f>AW971+AY971+AS971</f>
        <v/>
      </c>
    </row>
    <row r="972">
      <c r="A972" t="inlineStr">
        <is>
          <t>1万円刻み</t>
        </is>
      </c>
      <c r="B972" s="19">
        <f>'3_1万円刻み'!$A$955</f>
        <v/>
      </c>
      <c r="C972" s="19">
        <f>MIN(0,MAX(0,$B972))</f>
        <v/>
      </c>
      <c r="D972" s="19">
        <f>$B972-C972</f>
        <v/>
      </c>
      <c r="E972" s="19">
        <f>MIN(670000,ROUNDDOWN(MAX(0,D972-430000)*0.0751+47600,0))+MIN(260000,ROUNDDOWN(MAX(0,D972-430000)*0.028+17600,0))+MIN(30000,ROUNDDOWN(MAX(0,D972-430000)*0.0027+1873,0))+IF("いいえ"="はい",MIN(170000,ROUNDDOWN(MAX(0,D972-430000)*0.0243+17800,0)),0)</f>
        <v/>
      </c>
      <c r="F972" s="19">
        <f>IF(""="",215040+E972,"")</f>
        <v/>
      </c>
      <c r="G972" s="19">
        <f>IF(D972&gt;23500000,NA(),IF(D972&lt;=4890000,1040000,IF(D972&lt;=6550000,670000,620000)))</f>
        <v/>
      </c>
      <c r="H972" s="19">
        <f>MAX(0,ROUNDDOWN(D972-F972-G972-0,-3))</f>
        <v/>
      </c>
      <c r="I972" s="19">
        <f>IF(H972&lt;=0,0,ROUNDDOWN((H972*LOOKUP(H972,{0,1950001,3300001,6950001,9000001,18000001,40000001},{0.05,0.1,0.2,0.23,0.33,0.4,0.45})-LOOKUP(H972,{0,1950001,3300001,6950001,9000001,18000001,40000001},{0,97500,427500,636000,1536000,2796000,4796000}))*1.021,-2))</f>
        <v/>
      </c>
      <c r="J972" s="19">
        <f>MAX(0,ROUNDDOWN(D972-F972-430000-0,-3))</f>
        <v/>
      </c>
      <c r="K972" s="19">
        <f>IF(D972&lt;=450000,0,MAX(0,ROUNDDOWN(J972*0.06-MIN(50000,J972)*0.03,-2))+MAX(0,ROUNDDOWN(J972*0.04-MIN(50000,J972)*0.02,-2)))</f>
        <v/>
      </c>
      <c r="L972" s="19">
        <f>I972+K972+E972</f>
        <v/>
      </c>
      <c r="M972" s="19">
        <f>MIN(100000,MAX(0,$B972))</f>
        <v/>
      </c>
      <c r="N972" s="19">
        <f>$B972-M972</f>
        <v/>
      </c>
      <c r="O972" s="19">
        <f>MIN(670000,ROUNDDOWN(MAX(0,N972-430000)*0.0751+47600,0))+MIN(260000,ROUNDDOWN(MAX(0,N972-430000)*0.028+17600,0))+MIN(30000,ROUNDDOWN(MAX(0,N972-430000)*0.0027+1873,0))+IF("いいえ"="はい",MIN(170000,ROUNDDOWN(MAX(0,N972-430000)*0.0243+17800,0)),0)</f>
        <v/>
      </c>
      <c r="P972" s="19">
        <f>IF(""="",215040+O972,"")</f>
        <v/>
      </c>
      <c r="Q972" s="19">
        <f>IF(N972&gt;23500000,NA(),IF(N972&lt;=4890000,1040000,IF(N972&lt;=6550000,670000,620000)))</f>
        <v/>
      </c>
      <c r="R972" s="19">
        <f>MAX(0,ROUNDDOWN(N972-P972-Q972-0,-3))</f>
        <v/>
      </c>
      <c r="S972" s="19">
        <f>IF(R972&lt;=0,0,ROUNDDOWN((R972*LOOKUP(R972,{0,1950001,3300001,6950001,9000001,18000001,40000001},{0.05,0.1,0.2,0.23,0.33,0.4,0.45})-LOOKUP(R972,{0,1950001,3300001,6950001,9000001,18000001,40000001},{0,97500,427500,636000,1536000,2796000,4796000}))*1.021,-2))</f>
        <v/>
      </c>
      <c r="T972" s="19">
        <f>MAX(0,ROUNDDOWN(N972-P972-430000-0,-3))</f>
        <v/>
      </c>
      <c r="U972" s="19">
        <f>IF(N972&lt;=450000,0,MAX(0,ROUNDDOWN(T972*0.06-MIN(50000,T972)*0.03,-2))+MAX(0,ROUNDDOWN(T972*0.04-MIN(50000,T972)*0.02,-2)))</f>
        <v/>
      </c>
      <c r="V972" s="19">
        <f>S972+U972+O972</f>
        <v/>
      </c>
      <c r="W972" s="19">
        <f>MIN(550000,MAX(0,$B972))</f>
        <v/>
      </c>
      <c r="X972" s="19">
        <f>$B972-W972</f>
        <v/>
      </c>
      <c r="Y972" s="19">
        <f>MIN(670000,ROUNDDOWN(MAX(0,X972-430000)*0.0751+47600,0))+MIN(260000,ROUNDDOWN(MAX(0,X972-430000)*0.028+17600,0))+MIN(30000,ROUNDDOWN(MAX(0,X972-430000)*0.0027+1873,0))+IF("いいえ"="はい",MIN(170000,ROUNDDOWN(MAX(0,X972-430000)*0.0243+17800,0)),0)</f>
        <v/>
      </c>
      <c r="Z972" s="19">
        <f>IF(""="",215040+Y972,"")</f>
        <v/>
      </c>
      <c r="AA972" s="19">
        <f>IF(X972&gt;23500000,NA(),IF(X972&lt;=4890000,1040000,IF(X972&lt;=6550000,670000,620000)))</f>
        <v/>
      </c>
      <c r="AB972" s="19">
        <f>MAX(0,ROUNDDOWN(X972-Z972-AA972-0,-3))</f>
        <v/>
      </c>
      <c r="AC972" s="19">
        <f>IF(AB972&lt;=0,0,ROUNDDOWN((AB972*LOOKUP(AB972,{0,1950001,3300001,6950001,9000001,18000001,40000001},{0.05,0.1,0.2,0.23,0.33,0.4,0.45})-LOOKUP(AB972,{0,1950001,3300001,6950001,9000001,18000001,40000001},{0,97500,427500,636000,1536000,2796000,4796000}))*1.021,-2))</f>
        <v/>
      </c>
      <c r="AD972" s="19">
        <f>MAX(0,ROUNDDOWN(X972-Z972-430000-0,-3))</f>
        <v/>
      </c>
      <c r="AE972" s="19">
        <f>IF(X972&lt;=450000,0,MAX(0,ROUNDDOWN(AD972*0.06-MIN(50000,AD972)*0.03,-2))+MAX(0,ROUNDDOWN(AD972*0.04-MIN(50000,AD972)*0.02,-2)))</f>
        <v/>
      </c>
      <c r="AF972" s="19">
        <f>AC972+AE972+Y972</f>
        <v/>
      </c>
      <c r="AG972" s="19">
        <f>MIN(650000,MAX(0,$B972))</f>
        <v/>
      </c>
      <c r="AH972" s="19">
        <f>$B972-AG972</f>
        <v/>
      </c>
      <c r="AI972" s="19">
        <f>MIN(670000,ROUNDDOWN(MAX(0,AH972-430000)*0.0751+47600,0))+MIN(260000,ROUNDDOWN(MAX(0,AH972-430000)*0.028+17600,0))+MIN(30000,ROUNDDOWN(MAX(0,AH972-430000)*0.0027+1873,0))+IF("いいえ"="はい",MIN(170000,ROUNDDOWN(MAX(0,AH972-430000)*0.0243+17800,0)),0)</f>
        <v/>
      </c>
      <c r="AJ972" s="19">
        <f>IF(""="",215040+AI972,"")</f>
        <v/>
      </c>
      <c r="AK972" s="19">
        <f>IF(AH972&gt;23500000,NA(),IF(AH972&lt;=4890000,1040000,IF(AH972&lt;=6550000,670000,620000)))</f>
        <v/>
      </c>
      <c r="AL972" s="19">
        <f>MAX(0,ROUNDDOWN(AH972-AJ972-AK972-0,-3))</f>
        <v/>
      </c>
      <c r="AM972" s="19">
        <f>IF(AL972&lt;=0,0,ROUNDDOWN((AL972*LOOKUP(AL972,{0,1950001,3300001,6950001,9000001,18000001,40000001},{0.05,0.1,0.2,0.23,0.33,0.4,0.45})-LOOKUP(AL972,{0,1950001,3300001,6950001,9000001,18000001,40000001},{0,97500,427500,636000,1536000,2796000,4796000}))*1.021,-2))</f>
        <v/>
      </c>
      <c r="AN972" s="19">
        <f>MAX(0,ROUNDDOWN(AH972-AJ972-430000-0,-3))</f>
        <v/>
      </c>
      <c r="AO972" s="19">
        <f>IF(AH972&lt;=450000,0,MAX(0,ROUNDDOWN(AN972*0.06-MIN(50000,AN972)*0.03,-2))+MAX(0,ROUNDDOWN(AN972*0.04-MIN(50000,AN972)*0.02,-2)))</f>
        <v/>
      </c>
      <c r="AP972" s="19">
        <f>AM972+AO972+AI972</f>
        <v/>
      </c>
      <c r="AQ972" s="19">
        <f>MIN(750000,MAX(0,$B972))</f>
        <v/>
      </c>
      <c r="AR972" s="19">
        <f>$B972-AQ972</f>
        <v/>
      </c>
      <c r="AS972" s="19">
        <f>MIN(670000,ROUNDDOWN(MAX(0,AR972-430000)*0.0751+47600,0))+MIN(260000,ROUNDDOWN(MAX(0,AR972-430000)*0.028+17600,0))+MIN(30000,ROUNDDOWN(MAX(0,AR972-430000)*0.0027+1873,0))+IF("いいえ"="はい",MIN(170000,ROUNDDOWN(MAX(0,AR972-430000)*0.0243+17800,0)),0)</f>
        <v/>
      </c>
      <c r="AT972" s="19">
        <f>IF(""="",215040+AS972,"")</f>
        <v/>
      </c>
      <c r="AU972" s="19">
        <f>IF(AR972&gt;23500000,NA(),IF(AR972&lt;=4890000,1040000,IF(AR972&lt;=6550000,670000,620000)))</f>
        <v/>
      </c>
      <c r="AV972" s="19">
        <f>MAX(0,ROUNDDOWN(AR972-AT972-AU972-0,-3))</f>
        <v/>
      </c>
      <c r="AW972" s="19">
        <f>IF(AV972&lt;=0,0,ROUNDDOWN((AV972*LOOKUP(AV972,{0,1950001,3300001,6950001,9000001,18000001,40000001},{0.05,0.1,0.2,0.23,0.33,0.4,0.45})-LOOKUP(AV972,{0,1950001,3300001,6950001,9000001,18000001,40000001},{0,97500,427500,636000,1536000,2796000,4796000}))*1.021,-2))</f>
        <v/>
      </c>
      <c r="AX972" s="19">
        <f>MAX(0,ROUNDDOWN(AR972-AT972-430000-0,-3))</f>
        <v/>
      </c>
      <c r="AY972" s="19">
        <f>IF(AR972&lt;=450000,0,MAX(0,ROUNDDOWN(AX972*0.06-MIN(50000,AX972)*0.03,-2))+MAX(0,ROUNDDOWN(AX972*0.04-MIN(50000,AX972)*0.02,-2)))</f>
        <v/>
      </c>
      <c r="AZ972" s="19">
        <f>AW972+AY972+AS972</f>
        <v/>
      </c>
    </row>
    <row r="973">
      <c r="A973" t="inlineStr">
        <is>
          <t>1万円刻み</t>
        </is>
      </c>
      <c r="B973" s="19">
        <f>'3_1万円刻み'!$A$956</f>
        <v/>
      </c>
      <c r="C973" s="19">
        <f>MIN(0,MAX(0,$B973))</f>
        <v/>
      </c>
      <c r="D973" s="19">
        <f>$B973-C973</f>
        <v/>
      </c>
      <c r="E973" s="19">
        <f>MIN(670000,ROUNDDOWN(MAX(0,D973-430000)*0.0751+47600,0))+MIN(260000,ROUNDDOWN(MAX(0,D973-430000)*0.028+17600,0))+MIN(30000,ROUNDDOWN(MAX(0,D973-430000)*0.0027+1873,0))+IF("いいえ"="はい",MIN(170000,ROUNDDOWN(MAX(0,D973-430000)*0.0243+17800,0)),0)</f>
        <v/>
      </c>
      <c r="F973" s="19">
        <f>IF(""="",215040+E973,"")</f>
        <v/>
      </c>
      <c r="G973" s="19">
        <f>IF(D973&gt;23500000,NA(),IF(D973&lt;=4890000,1040000,IF(D973&lt;=6550000,670000,620000)))</f>
        <v/>
      </c>
      <c r="H973" s="19">
        <f>MAX(0,ROUNDDOWN(D973-F973-G973-0,-3))</f>
        <v/>
      </c>
      <c r="I973" s="19">
        <f>IF(H973&lt;=0,0,ROUNDDOWN((H973*LOOKUP(H973,{0,1950001,3300001,6950001,9000001,18000001,40000001},{0.05,0.1,0.2,0.23,0.33,0.4,0.45})-LOOKUP(H973,{0,1950001,3300001,6950001,9000001,18000001,40000001},{0,97500,427500,636000,1536000,2796000,4796000}))*1.021,-2))</f>
        <v/>
      </c>
      <c r="J973" s="19">
        <f>MAX(0,ROUNDDOWN(D973-F973-430000-0,-3))</f>
        <v/>
      </c>
      <c r="K973" s="19">
        <f>IF(D973&lt;=450000,0,MAX(0,ROUNDDOWN(J973*0.06-MIN(50000,J973)*0.03,-2))+MAX(0,ROUNDDOWN(J973*0.04-MIN(50000,J973)*0.02,-2)))</f>
        <v/>
      </c>
      <c r="L973" s="19">
        <f>I973+K973+E973</f>
        <v/>
      </c>
      <c r="M973" s="19">
        <f>MIN(100000,MAX(0,$B973))</f>
        <v/>
      </c>
      <c r="N973" s="19">
        <f>$B973-M973</f>
        <v/>
      </c>
      <c r="O973" s="19">
        <f>MIN(670000,ROUNDDOWN(MAX(0,N973-430000)*0.0751+47600,0))+MIN(260000,ROUNDDOWN(MAX(0,N973-430000)*0.028+17600,0))+MIN(30000,ROUNDDOWN(MAX(0,N973-430000)*0.0027+1873,0))+IF("いいえ"="はい",MIN(170000,ROUNDDOWN(MAX(0,N973-430000)*0.0243+17800,0)),0)</f>
        <v/>
      </c>
      <c r="P973" s="19">
        <f>IF(""="",215040+O973,"")</f>
        <v/>
      </c>
      <c r="Q973" s="19">
        <f>IF(N973&gt;23500000,NA(),IF(N973&lt;=4890000,1040000,IF(N973&lt;=6550000,670000,620000)))</f>
        <v/>
      </c>
      <c r="R973" s="19">
        <f>MAX(0,ROUNDDOWN(N973-P973-Q973-0,-3))</f>
        <v/>
      </c>
      <c r="S973" s="19">
        <f>IF(R973&lt;=0,0,ROUNDDOWN((R973*LOOKUP(R973,{0,1950001,3300001,6950001,9000001,18000001,40000001},{0.05,0.1,0.2,0.23,0.33,0.4,0.45})-LOOKUP(R973,{0,1950001,3300001,6950001,9000001,18000001,40000001},{0,97500,427500,636000,1536000,2796000,4796000}))*1.021,-2))</f>
        <v/>
      </c>
      <c r="T973" s="19">
        <f>MAX(0,ROUNDDOWN(N973-P973-430000-0,-3))</f>
        <v/>
      </c>
      <c r="U973" s="19">
        <f>IF(N973&lt;=450000,0,MAX(0,ROUNDDOWN(T973*0.06-MIN(50000,T973)*0.03,-2))+MAX(0,ROUNDDOWN(T973*0.04-MIN(50000,T973)*0.02,-2)))</f>
        <v/>
      </c>
      <c r="V973" s="19">
        <f>S973+U973+O973</f>
        <v/>
      </c>
      <c r="W973" s="19">
        <f>MIN(550000,MAX(0,$B973))</f>
        <v/>
      </c>
      <c r="X973" s="19">
        <f>$B973-W973</f>
        <v/>
      </c>
      <c r="Y973" s="19">
        <f>MIN(670000,ROUNDDOWN(MAX(0,X973-430000)*0.0751+47600,0))+MIN(260000,ROUNDDOWN(MAX(0,X973-430000)*0.028+17600,0))+MIN(30000,ROUNDDOWN(MAX(0,X973-430000)*0.0027+1873,0))+IF("いいえ"="はい",MIN(170000,ROUNDDOWN(MAX(0,X973-430000)*0.0243+17800,0)),0)</f>
        <v/>
      </c>
      <c r="Z973" s="19">
        <f>IF(""="",215040+Y973,"")</f>
        <v/>
      </c>
      <c r="AA973" s="19">
        <f>IF(X973&gt;23500000,NA(),IF(X973&lt;=4890000,1040000,IF(X973&lt;=6550000,670000,620000)))</f>
        <v/>
      </c>
      <c r="AB973" s="19">
        <f>MAX(0,ROUNDDOWN(X973-Z973-AA973-0,-3))</f>
        <v/>
      </c>
      <c r="AC973" s="19">
        <f>IF(AB973&lt;=0,0,ROUNDDOWN((AB973*LOOKUP(AB973,{0,1950001,3300001,6950001,9000001,18000001,40000001},{0.05,0.1,0.2,0.23,0.33,0.4,0.45})-LOOKUP(AB973,{0,1950001,3300001,6950001,9000001,18000001,40000001},{0,97500,427500,636000,1536000,2796000,4796000}))*1.021,-2))</f>
        <v/>
      </c>
      <c r="AD973" s="19">
        <f>MAX(0,ROUNDDOWN(X973-Z973-430000-0,-3))</f>
        <v/>
      </c>
      <c r="AE973" s="19">
        <f>IF(X973&lt;=450000,0,MAX(0,ROUNDDOWN(AD973*0.06-MIN(50000,AD973)*0.03,-2))+MAX(0,ROUNDDOWN(AD973*0.04-MIN(50000,AD973)*0.02,-2)))</f>
        <v/>
      </c>
      <c r="AF973" s="19">
        <f>AC973+AE973+Y973</f>
        <v/>
      </c>
      <c r="AG973" s="19">
        <f>MIN(650000,MAX(0,$B973))</f>
        <v/>
      </c>
      <c r="AH973" s="19">
        <f>$B973-AG973</f>
        <v/>
      </c>
      <c r="AI973" s="19">
        <f>MIN(670000,ROUNDDOWN(MAX(0,AH973-430000)*0.0751+47600,0))+MIN(260000,ROUNDDOWN(MAX(0,AH973-430000)*0.028+17600,0))+MIN(30000,ROUNDDOWN(MAX(0,AH973-430000)*0.0027+1873,0))+IF("いいえ"="はい",MIN(170000,ROUNDDOWN(MAX(0,AH973-430000)*0.0243+17800,0)),0)</f>
        <v/>
      </c>
      <c r="AJ973" s="19">
        <f>IF(""="",215040+AI973,"")</f>
        <v/>
      </c>
      <c r="AK973" s="19">
        <f>IF(AH973&gt;23500000,NA(),IF(AH973&lt;=4890000,1040000,IF(AH973&lt;=6550000,670000,620000)))</f>
        <v/>
      </c>
      <c r="AL973" s="19">
        <f>MAX(0,ROUNDDOWN(AH973-AJ973-AK973-0,-3))</f>
        <v/>
      </c>
      <c r="AM973" s="19">
        <f>IF(AL973&lt;=0,0,ROUNDDOWN((AL973*LOOKUP(AL973,{0,1950001,3300001,6950001,9000001,18000001,40000001},{0.05,0.1,0.2,0.23,0.33,0.4,0.45})-LOOKUP(AL973,{0,1950001,3300001,6950001,9000001,18000001,40000001},{0,97500,427500,636000,1536000,2796000,4796000}))*1.021,-2))</f>
        <v/>
      </c>
      <c r="AN973" s="19">
        <f>MAX(0,ROUNDDOWN(AH973-AJ973-430000-0,-3))</f>
        <v/>
      </c>
      <c r="AO973" s="19">
        <f>IF(AH973&lt;=450000,0,MAX(0,ROUNDDOWN(AN973*0.06-MIN(50000,AN973)*0.03,-2))+MAX(0,ROUNDDOWN(AN973*0.04-MIN(50000,AN973)*0.02,-2)))</f>
        <v/>
      </c>
      <c r="AP973" s="19">
        <f>AM973+AO973+AI973</f>
        <v/>
      </c>
      <c r="AQ973" s="19">
        <f>MIN(750000,MAX(0,$B973))</f>
        <v/>
      </c>
      <c r="AR973" s="19">
        <f>$B973-AQ973</f>
        <v/>
      </c>
      <c r="AS973" s="19">
        <f>MIN(670000,ROUNDDOWN(MAX(0,AR973-430000)*0.0751+47600,0))+MIN(260000,ROUNDDOWN(MAX(0,AR973-430000)*0.028+17600,0))+MIN(30000,ROUNDDOWN(MAX(0,AR973-430000)*0.0027+1873,0))+IF("いいえ"="はい",MIN(170000,ROUNDDOWN(MAX(0,AR973-430000)*0.0243+17800,0)),0)</f>
        <v/>
      </c>
      <c r="AT973" s="19">
        <f>IF(""="",215040+AS973,"")</f>
        <v/>
      </c>
      <c r="AU973" s="19">
        <f>IF(AR973&gt;23500000,NA(),IF(AR973&lt;=4890000,1040000,IF(AR973&lt;=6550000,670000,620000)))</f>
        <v/>
      </c>
      <c r="AV973" s="19">
        <f>MAX(0,ROUNDDOWN(AR973-AT973-AU973-0,-3))</f>
        <v/>
      </c>
      <c r="AW973" s="19">
        <f>IF(AV973&lt;=0,0,ROUNDDOWN((AV973*LOOKUP(AV973,{0,1950001,3300001,6950001,9000001,18000001,40000001},{0.05,0.1,0.2,0.23,0.33,0.4,0.45})-LOOKUP(AV973,{0,1950001,3300001,6950001,9000001,18000001,40000001},{0,97500,427500,636000,1536000,2796000,4796000}))*1.021,-2))</f>
        <v/>
      </c>
      <c r="AX973" s="19">
        <f>MAX(0,ROUNDDOWN(AR973-AT973-430000-0,-3))</f>
        <v/>
      </c>
      <c r="AY973" s="19">
        <f>IF(AR973&lt;=450000,0,MAX(0,ROUNDDOWN(AX973*0.06-MIN(50000,AX973)*0.03,-2))+MAX(0,ROUNDDOWN(AX973*0.04-MIN(50000,AX973)*0.02,-2)))</f>
        <v/>
      </c>
      <c r="AZ973" s="19">
        <f>AW973+AY973+AS973</f>
        <v/>
      </c>
    </row>
    <row r="974">
      <c r="A974" t="inlineStr">
        <is>
          <t>1万円刻み</t>
        </is>
      </c>
      <c r="B974" s="19">
        <f>'3_1万円刻み'!$A$957</f>
        <v/>
      </c>
      <c r="C974" s="19">
        <f>MIN(0,MAX(0,$B974))</f>
        <v/>
      </c>
      <c r="D974" s="19">
        <f>$B974-C974</f>
        <v/>
      </c>
      <c r="E974" s="19">
        <f>MIN(670000,ROUNDDOWN(MAX(0,D974-430000)*0.0751+47600,0))+MIN(260000,ROUNDDOWN(MAX(0,D974-430000)*0.028+17600,0))+MIN(30000,ROUNDDOWN(MAX(0,D974-430000)*0.0027+1873,0))+IF("いいえ"="はい",MIN(170000,ROUNDDOWN(MAX(0,D974-430000)*0.0243+17800,0)),0)</f>
        <v/>
      </c>
      <c r="F974" s="19">
        <f>IF(""="",215040+E974,"")</f>
        <v/>
      </c>
      <c r="G974" s="19">
        <f>IF(D974&gt;23500000,NA(),IF(D974&lt;=4890000,1040000,IF(D974&lt;=6550000,670000,620000)))</f>
        <v/>
      </c>
      <c r="H974" s="19">
        <f>MAX(0,ROUNDDOWN(D974-F974-G974-0,-3))</f>
        <v/>
      </c>
      <c r="I974" s="19">
        <f>IF(H974&lt;=0,0,ROUNDDOWN((H974*LOOKUP(H974,{0,1950001,3300001,6950001,9000001,18000001,40000001},{0.05,0.1,0.2,0.23,0.33,0.4,0.45})-LOOKUP(H974,{0,1950001,3300001,6950001,9000001,18000001,40000001},{0,97500,427500,636000,1536000,2796000,4796000}))*1.021,-2))</f>
        <v/>
      </c>
      <c r="J974" s="19">
        <f>MAX(0,ROUNDDOWN(D974-F974-430000-0,-3))</f>
        <v/>
      </c>
      <c r="K974" s="19">
        <f>IF(D974&lt;=450000,0,MAX(0,ROUNDDOWN(J974*0.06-MIN(50000,J974)*0.03,-2))+MAX(0,ROUNDDOWN(J974*0.04-MIN(50000,J974)*0.02,-2)))</f>
        <v/>
      </c>
      <c r="L974" s="19">
        <f>I974+K974+E974</f>
        <v/>
      </c>
      <c r="M974" s="19">
        <f>MIN(100000,MAX(0,$B974))</f>
        <v/>
      </c>
      <c r="N974" s="19">
        <f>$B974-M974</f>
        <v/>
      </c>
      <c r="O974" s="19">
        <f>MIN(670000,ROUNDDOWN(MAX(0,N974-430000)*0.0751+47600,0))+MIN(260000,ROUNDDOWN(MAX(0,N974-430000)*0.028+17600,0))+MIN(30000,ROUNDDOWN(MAX(0,N974-430000)*0.0027+1873,0))+IF("いいえ"="はい",MIN(170000,ROUNDDOWN(MAX(0,N974-430000)*0.0243+17800,0)),0)</f>
        <v/>
      </c>
      <c r="P974" s="19">
        <f>IF(""="",215040+O974,"")</f>
        <v/>
      </c>
      <c r="Q974" s="19">
        <f>IF(N974&gt;23500000,NA(),IF(N974&lt;=4890000,1040000,IF(N974&lt;=6550000,670000,620000)))</f>
        <v/>
      </c>
      <c r="R974" s="19">
        <f>MAX(0,ROUNDDOWN(N974-P974-Q974-0,-3))</f>
        <v/>
      </c>
      <c r="S974" s="19">
        <f>IF(R974&lt;=0,0,ROUNDDOWN((R974*LOOKUP(R974,{0,1950001,3300001,6950001,9000001,18000001,40000001},{0.05,0.1,0.2,0.23,0.33,0.4,0.45})-LOOKUP(R974,{0,1950001,3300001,6950001,9000001,18000001,40000001},{0,97500,427500,636000,1536000,2796000,4796000}))*1.021,-2))</f>
        <v/>
      </c>
      <c r="T974" s="19">
        <f>MAX(0,ROUNDDOWN(N974-P974-430000-0,-3))</f>
        <v/>
      </c>
      <c r="U974" s="19">
        <f>IF(N974&lt;=450000,0,MAX(0,ROUNDDOWN(T974*0.06-MIN(50000,T974)*0.03,-2))+MAX(0,ROUNDDOWN(T974*0.04-MIN(50000,T974)*0.02,-2)))</f>
        <v/>
      </c>
      <c r="V974" s="19">
        <f>S974+U974+O974</f>
        <v/>
      </c>
      <c r="W974" s="19">
        <f>MIN(550000,MAX(0,$B974))</f>
        <v/>
      </c>
      <c r="X974" s="19">
        <f>$B974-W974</f>
        <v/>
      </c>
      <c r="Y974" s="19">
        <f>MIN(670000,ROUNDDOWN(MAX(0,X974-430000)*0.0751+47600,0))+MIN(260000,ROUNDDOWN(MAX(0,X974-430000)*0.028+17600,0))+MIN(30000,ROUNDDOWN(MAX(0,X974-430000)*0.0027+1873,0))+IF("いいえ"="はい",MIN(170000,ROUNDDOWN(MAX(0,X974-430000)*0.0243+17800,0)),0)</f>
        <v/>
      </c>
      <c r="Z974" s="19">
        <f>IF(""="",215040+Y974,"")</f>
        <v/>
      </c>
      <c r="AA974" s="19">
        <f>IF(X974&gt;23500000,NA(),IF(X974&lt;=4890000,1040000,IF(X974&lt;=6550000,670000,620000)))</f>
        <v/>
      </c>
      <c r="AB974" s="19">
        <f>MAX(0,ROUNDDOWN(X974-Z974-AA974-0,-3))</f>
        <v/>
      </c>
      <c r="AC974" s="19">
        <f>IF(AB974&lt;=0,0,ROUNDDOWN((AB974*LOOKUP(AB974,{0,1950001,3300001,6950001,9000001,18000001,40000001},{0.05,0.1,0.2,0.23,0.33,0.4,0.45})-LOOKUP(AB974,{0,1950001,3300001,6950001,9000001,18000001,40000001},{0,97500,427500,636000,1536000,2796000,4796000}))*1.021,-2))</f>
        <v/>
      </c>
      <c r="AD974" s="19">
        <f>MAX(0,ROUNDDOWN(X974-Z974-430000-0,-3))</f>
        <v/>
      </c>
      <c r="AE974" s="19">
        <f>IF(X974&lt;=450000,0,MAX(0,ROUNDDOWN(AD974*0.06-MIN(50000,AD974)*0.03,-2))+MAX(0,ROUNDDOWN(AD974*0.04-MIN(50000,AD974)*0.02,-2)))</f>
        <v/>
      </c>
      <c r="AF974" s="19">
        <f>AC974+AE974+Y974</f>
        <v/>
      </c>
      <c r="AG974" s="19">
        <f>MIN(650000,MAX(0,$B974))</f>
        <v/>
      </c>
      <c r="AH974" s="19">
        <f>$B974-AG974</f>
        <v/>
      </c>
      <c r="AI974" s="19">
        <f>MIN(670000,ROUNDDOWN(MAX(0,AH974-430000)*0.0751+47600,0))+MIN(260000,ROUNDDOWN(MAX(0,AH974-430000)*0.028+17600,0))+MIN(30000,ROUNDDOWN(MAX(0,AH974-430000)*0.0027+1873,0))+IF("いいえ"="はい",MIN(170000,ROUNDDOWN(MAX(0,AH974-430000)*0.0243+17800,0)),0)</f>
        <v/>
      </c>
      <c r="AJ974" s="19">
        <f>IF(""="",215040+AI974,"")</f>
        <v/>
      </c>
      <c r="AK974" s="19">
        <f>IF(AH974&gt;23500000,NA(),IF(AH974&lt;=4890000,1040000,IF(AH974&lt;=6550000,670000,620000)))</f>
        <v/>
      </c>
      <c r="AL974" s="19">
        <f>MAX(0,ROUNDDOWN(AH974-AJ974-AK974-0,-3))</f>
        <v/>
      </c>
      <c r="AM974" s="19">
        <f>IF(AL974&lt;=0,0,ROUNDDOWN((AL974*LOOKUP(AL974,{0,1950001,3300001,6950001,9000001,18000001,40000001},{0.05,0.1,0.2,0.23,0.33,0.4,0.45})-LOOKUP(AL974,{0,1950001,3300001,6950001,9000001,18000001,40000001},{0,97500,427500,636000,1536000,2796000,4796000}))*1.021,-2))</f>
        <v/>
      </c>
      <c r="AN974" s="19">
        <f>MAX(0,ROUNDDOWN(AH974-AJ974-430000-0,-3))</f>
        <v/>
      </c>
      <c r="AO974" s="19">
        <f>IF(AH974&lt;=450000,0,MAX(0,ROUNDDOWN(AN974*0.06-MIN(50000,AN974)*0.03,-2))+MAX(0,ROUNDDOWN(AN974*0.04-MIN(50000,AN974)*0.02,-2)))</f>
        <v/>
      </c>
      <c r="AP974" s="19">
        <f>AM974+AO974+AI974</f>
        <v/>
      </c>
      <c r="AQ974" s="19">
        <f>MIN(750000,MAX(0,$B974))</f>
        <v/>
      </c>
      <c r="AR974" s="19">
        <f>$B974-AQ974</f>
        <v/>
      </c>
      <c r="AS974" s="19">
        <f>MIN(670000,ROUNDDOWN(MAX(0,AR974-430000)*0.0751+47600,0))+MIN(260000,ROUNDDOWN(MAX(0,AR974-430000)*0.028+17600,0))+MIN(30000,ROUNDDOWN(MAX(0,AR974-430000)*0.0027+1873,0))+IF("いいえ"="はい",MIN(170000,ROUNDDOWN(MAX(0,AR974-430000)*0.0243+17800,0)),0)</f>
        <v/>
      </c>
      <c r="AT974" s="19">
        <f>IF(""="",215040+AS974,"")</f>
        <v/>
      </c>
      <c r="AU974" s="19">
        <f>IF(AR974&gt;23500000,NA(),IF(AR974&lt;=4890000,1040000,IF(AR974&lt;=6550000,670000,620000)))</f>
        <v/>
      </c>
      <c r="AV974" s="19">
        <f>MAX(0,ROUNDDOWN(AR974-AT974-AU974-0,-3))</f>
        <v/>
      </c>
      <c r="AW974" s="19">
        <f>IF(AV974&lt;=0,0,ROUNDDOWN((AV974*LOOKUP(AV974,{0,1950001,3300001,6950001,9000001,18000001,40000001},{0.05,0.1,0.2,0.23,0.33,0.4,0.45})-LOOKUP(AV974,{0,1950001,3300001,6950001,9000001,18000001,40000001},{0,97500,427500,636000,1536000,2796000,4796000}))*1.021,-2))</f>
        <v/>
      </c>
      <c r="AX974" s="19">
        <f>MAX(0,ROUNDDOWN(AR974-AT974-430000-0,-3))</f>
        <v/>
      </c>
      <c r="AY974" s="19">
        <f>IF(AR974&lt;=450000,0,MAX(0,ROUNDDOWN(AX974*0.06-MIN(50000,AX974)*0.03,-2))+MAX(0,ROUNDDOWN(AX974*0.04-MIN(50000,AX974)*0.02,-2)))</f>
        <v/>
      </c>
      <c r="AZ974" s="19">
        <f>AW974+AY974+AS974</f>
        <v/>
      </c>
    </row>
    <row r="975">
      <c r="A975" t="inlineStr">
        <is>
          <t>1万円刻み</t>
        </is>
      </c>
      <c r="B975" s="19">
        <f>'3_1万円刻み'!$A$958</f>
        <v/>
      </c>
      <c r="C975" s="19">
        <f>MIN(0,MAX(0,$B975))</f>
        <v/>
      </c>
      <c r="D975" s="19">
        <f>$B975-C975</f>
        <v/>
      </c>
      <c r="E975" s="19">
        <f>MIN(670000,ROUNDDOWN(MAX(0,D975-430000)*0.0751+47600,0))+MIN(260000,ROUNDDOWN(MAX(0,D975-430000)*0.028+17600,0))+MIN(30000,ROUNDDOWN(MAX(0,D975-430000)*0.0027+1873,0))+IF("いいえ"="はい",MIN(170000,ROUNDDOWN(MAX(0,D975-430000)*0.0243+17800,0)),0)</f>
        <v/>
      </c>
      <c r="F975" s="19">
        <f>IF(""="",215040+E975,"")</f>
        <v/>
      </c>
      <c r="G975" s="19">
        <f>IF(D975&gt;23500000,NA(),IF(D975&lt;=4890000,1040000,IF(D975&lt;=6550000,670000,620000)))</f>
        <v/>
      </c>
      <c r="H975" s="19">
        <f>MAX(0,ROUNDDOWN(D975-F975-G975-0,-3))</f>
        <v/>
      </c>
      <c r="I975" s="19">
        <f>IF(H975&lt;=0,0,ROUNDDOWN((H975*LOOKUP(H975,{0,1950001,3300001,6950001,9000001,18000001,40000001},{0.05,0.1,0.2,0.23,0.33,0.4,0.45})-LOOKUP(H975,{0,1950001,3300001,6950001,9000001,18000001,40000001},{0,97500,427500,636000,1536000,2796000,4796000}))*1.021,-2))</f>
        <v/>
      </c>
      <c r="J975" s="19">
        <f>MAX(0,ROUNDDOWN(D975-F975-430000-0,-3))</f>
        <v/>
      </c>
      <c r="K975" s="19">
        <f>IF(D975&lt;=450000,0,MAX(0,ROUNDDOWN(J975*0.06-MIN(50000,J975)*0.03,-2))+MAX(0,ROUNDDOWN(J975*0.04-MIN(50000,J975)*0.02,-2)))</f>
        <v/>
      </c>
      <c r="L975" s="19">
        <f>I975+K975+E975</f>
        <v/>
      </c>
      <c r="M975" s="19">
        <f>MIN(100000,MAX(0,$B975))</f>
        <v/>
      </c>
      <c r="N975" s="19">
        <f>$B975-M975</f>
        <v/>
      </c>
      <c r="O975" s="19">
        <f>MIN(670000,ROUNDDOWN(MAX(0,N975-430000)*0.0751+47600,0))+MIN(260000,ROUNDDOWN(MAX(0,N975-430000)*0.028+17600,0))+MIN(30000,ROUNDDOWN(MAX(0,N975-430000)*0.0027+1873,0))+IF("いいえ"="はい",MIN(170000,ROUNDDOWN(MAX(0,N975-430000)*0.0243+17800,0)),0)</f>
        <v/>
      </c>
      <c r="P975" s="19">
        <f>IF(""="",215040+O975,"")</f>
        <v/>
      </c>
      <c r="Q975" s="19">
        <f>IF(N975&gt;23500000,NA(),IF(N975&lt;=4890000,1040000,IF(N975&lt;=6550000,670000,620000)))</f>
        <v/>
      </c>
      <c r="R975" s="19">
        <f>MAX(0,ROUNDDOWN(N975-P975-Q975-0,-3))</f>
        <v/>
      </c>
      <c r="S975" s="19">
        <f>IF(R975&lt;=0,0,ROUNDDOWN((R975*LOOKUP(R975,{0,1950001,3300001,6950001,9000001,18000001,40000001},{0.05,0.1,0.2,0.23,0.33,0.4,0.45})-LOOKUP(R975,{0,1950001,3300001,6950001,9000001,18000001,40000001},{0,97500,427500,636000,1536000,2796000,4796000}))*1.021,-2))</f>
        <v/>
      </c>
      <c r="T975" s="19">
        <f>MAX(0,ROUNDDOWN(N975-P975-430000-0,-3))</f>
        <v/>
      </c>
      <c r="U975" s="19">
        <f>IF(N975&lt;=450000,0,MAX(0,ROUNDDOWN(T975*0.06-MIN(50000,T975)*0.03,-2))+MAX(0,ROUNDDOWN(T975*0.04-MIN(50000,T975)*0.02,-2)))</f>
        <v/>
      </c>
      <c r="V975" s="19">
        <f>S975+U975+O975</f>
        <v/>
      </c>
      <c r="W975" s="19">
        <f>MIN(550000,MAX(0,$B975))</f>
        <v/>
      </c>
      <c r="X975" s="19">
        <f>$B975-W975</f>
        <v/>
      </c>
      <c r="Y975" s="19">
        <f>MIN(670000,ROUNDDOWN(MAX(0,X975-430000)*0.0751+47600,0))+MIN(260000,ROUNDDOWN(MAX(0,X975-430000)*0.028+17600,0))+MIN(30000,ROUNDDOWN(MAX(0,X975-430000)*0.0027+1873,0))+IF("いいえ"="はい",MIN(170000,ROUNDDOWN(MAX(0,X975-430000)*0.0243+17800,0)),0)</f>
        <v/>
      </c>
      <c r="Z975" s="19">
        <f>IF(""="",215040+Y975,"")</f>
        <v/>
      </c>
      <c r="AA975" s="19">
        <f>IF(X975&gt;23500000,NA(),IF(X975&lt;=4890000,1040000,IF(X975&lt;=6550000,670000,620000)))</f>
        <v/>
      </c>
      <c r="AB975" s="19">
        <f>MAX(0,ROUNDDOWN(X975-Z975-AA975-0,-3))</f>
        <v/>
      </c>
      <c r="AC975" s="19">
        <f>IF(AB975&lt;=0,0,ROUNDDOWN((AB975*LOOKUP(AB975,{0,1950001,3300001,6950001,9000001,18000001,40000001},{0.05,0.1,0.2,0.23,0.33,0.4,0.45})-LOOKUP(AB975,{0,1950001,3300001,6950001,9000001,18000001,40000001},{0,97500,427500,636000,1536000,2796000,4796000}))*1.021,-2))</f>
        <v/>
      </c>
      <c r="AD975" s="19">
        <f>MAX(0,ROUNDDOWN(X975-Z975-430000-0,-3))</f>
        <v/>
      </c>
      <c r="AE975" s="19">
        <f>IF(X975&lt;=450000,0,MAX(0,ROUNDDOWN(AD975*0.06-MIN(50000,AD975)*0.03,-2))+MAX(0,ROUNDDOWN(AD975*0.04-MIN(50000,AD975)*0.02,-2)))</f>
        <v/>
      </c>
      <c r="AF975" s="19">
        <f>AC975+AE975+Y975</f>
        <v/>
      </c>
      <c r="AG975" s="19">
        <f>MIN(650000,MAX(0,$B975))</f>
        <v/>
      </c>
      <c r="AH975" s="19">
        <f>$B975-AG975</f>
        <v/>
      </c>
      <c r="AI975" s="19">
        <f>MIN(670000,ROUNDDOWN(MAX(0,AH975-430000)*0.0751+47600,0))+MIN(260000,ROUNDDOWN(MAX(0,AH975-430000)*0.028+17600,0))+MIN(30000,ROUNDDOWN(MAX(0,AH975-430000)*0.0027+1873,0))+IF("いいえ"="はい",MIN(170000,ROUNDDOWN(MAX(0,AH975-430000)*0.0243+17800,0)),0)</f>
        <v/>
      </c>
      <c r="AJ975" s="19">
        <f>IF(""="",215040+AI975,"")</f>
        <v/>
      </c>
      <c r="AK975" s="19">
        <f>IF(AH975&gt;23500000,NA(),IF(AH975&lt;=4890000,1040000,IF(AH975&lt;=6550000,670000,620000)))</f>
        <v/>
      </c>
      <c r="AL975" s="19">
        <f>MAX(0,ROUNDDOWN(AH975-AJ975-AK975-0,-3))</f>
        <v/>
      </c>
      <c r="AM975" s="19">
        <f>IF(AL975&lt;=0,0,ROUNDDOWN((AL975*LOOKUP(AL975,{0,1950001,3300001,6950001,9000001,18000001,40000001},{0.05,0.1,0.2,0.23,0.33,0.4,0.45})-LOOKUP(AL975,{0,1950001,3300001,6950001,9000001,18000001,40000001},{0,97500,427500,636000,1536000,2796000,4796000}))*1.021,-2))</f>
        <v/>
      </c>
      <c r="AN975" s="19">
        <f>MAX(0,ROUNDDOWN(AH975-AJ975-430000-0,-3))</f>
        <v/>
      </c>
      <c r="AO975" s="19">
        <f>IF(AH975&lt;=450000,0,MAX(0,ROUNDDOWN(AN975*0.06-MIN(50000,AN975)*0.03,-2))+MAX(0,ROUNDDOWN(AN975*0.04-MIN(50000,AN975)*0.02,-2)))</f>
        <v/>
      </c>
      <c r="AP975" s="19">
        <f>AM975+AO975+AI975</f>
        <v/>
      </c>
      <c r="AQ975" s="19">
        <f>MIN(750000,MAX(0,$B975))</f>
        <v/>
      </c>
      <c r="AR975" s="19">
        <f>$B975-AQ975</f>
        <v/>
      </c>
      <c r="AS975" s="19">
        <f>MIN(670000,ROUNDDOWN(MAX(0,AR975-430000)*0.0751+47600,0))+MIN(260000,ROUNDDOWN(MAX(0,AR975-430000)*0.028+17600,0))+MIN(30000,ROUNDDOWN(MAX(0,AR975-430000)*0.0027+1873,0))+IF("いいえ"="はい",MIN(170000,ROUNDDOWN(MAX(0,AR975-430000)*0.0243+17800,0)),0)</f>
        <v/>
      </c>
      <c r="AT975" s="19">
        <f>IF(""="",215040+AS975,"")</f>
        <v/>
      </c>
      <c r="AU975" s="19">
        <f>IF(AR975&gt;23500000,NA(),IF(AR975&lt;=4890000,1040000,IF(AR975&lt;=6550000,670000,620000)))</f>
        <v/>
      </c>
      <c r="AV975" s="19">
        <f>MAX(0,ROUNDDOWN(AR975-AT975-AU975-0,-3))</f>
        <v/>
      </c>
      <c r="AW975" s="19">
        <f>IF(AV975&lt;=0,0,ROUNDDOWN((AV975*LOOKUP(AV975,{0,1950001,3300001,6950001,9000001,18000001,40000001},{0.05,0.1,0.2,0.23,0.33,0.4,0.45})-LOOKUP(AV975,{0,1950001,3300001,6950001,9000001,18000001,40000001},{0,97500,427500,636000,1536000,2796000,4796000}))*1.021,-2))</f>
        <v/>
      </c>
      <c r="AX975" s="19">
        <f>MAX(0,ROUNDDOWN(AR975-AT975-430000-0,-3))</f>
        <v/>
      </c>
      <c r="AY975" s="19">
        <f>IF(AR975&lt;=450000,0,MAX(0,ROUNDDOWN(AX975*0.06-MIN(50000,AX975)*0.03,-2))+MAX(0,ROUNDDOWN(AX975*0.04-MIN(50000,AX975)*0.02,-2)))</f>
        <v/>
      </c>
      <c r="AZ975" s="19">
        <f>AW975+AY975+AS975</f>
        <v/>
      </c>
    </row>
    <row r="976">
      <c r="A976" t="inlineStr">
        <is>
          <t>1万円刻み</t>
        </is>
      </c>
      <c r="B976" s="19">
        <f>'3_1万円刻み'!$A$959</f>
        <v/>
      </c>
      <c r="C976" s="19">
        <f>MIN(0,MAX(0,$B976))</f>
        <v/>
      </c>
      <c r="D976" s="19">
        <f>$B976-C976</f>
        <v/>
      </c>
      <c r="E976" s="19">
        <f>MIN(670000,ROUNDDOWN(MAX(0,D976-430000)*0.0751+47600,0))+MIN(260000,ROUNDDOWN(MAX(0,D976-430000)*0.028+17600,0))+MIN(30000,ROUNDDOWN(MAX(0,D976-430000)*0.0027+1873,0))+IF("いいえ"="はい",MIN(170000,ROUNDDOWN(MAX(0,D976-430000)*0.0243+17800,0)),0)</f>
        <v/>
      </c>
      <c r="F976" s="19">
        <f>IF(""="",215040+E976,"")</f>
        <v/>
      </c>
      <c r="G976" s="19">
        <f>IF(D976&gt;23500000,NA(),IF(D976&lt;=4890000,1040000,IF(D976&lt;=6550000,670000,620000)))</f>
        <v/>
      </c>
      <c r="H976" s="19">
        <f>MAX(0,ROUNDDOWN(D976-F976-G976-0,-3))</f>
        <v/>
      </c>
      <c r="I976" s="19">
        <f>IF(H976&lt;=0,0,ROUNDDOWN((H976*LOOKUP(H976,{0,1950001,3300001,6950001,9000001,18000001,40000001},{0.05,0.1,0.2,0.23,0.33,0.4,0.45})-LOOKUP(H976,{0,1950001,3300001,6950001,9000001,18000001,40000001},{0,97500,427500,636000,1536000,2796000,4796000}))*1.021,-2))</f>
        <v/>
      </c>
      <c r="J976" s="19">
        <f>MAX(0,ROUNDDOWN(D976-F976-430000-0,-3))</f>
        <v/>
      </c>
      <c r="K976" s="19">
        <f>IF(D976&lt;=450000,0,MAX(0,ROUNDDOWN(J976*0.06-MIN(50000,J976)*0.03,-2))+MAX(0,ROUNDDOWN(J976*0.04-MIN(50000,J976)*0.02,-2)))</f>
        <v/>
      </c>
      <c r="L976" s="19">
        <f>I976+K976+E976</f>
        <v/>
      </c>
      <c r="M976" s="19">
        <f>MIN(100000,MAX(0,$B976))</f>
        <v/>
      </c>
      <c r="N976" s="19">
        <f>$B976-M976</f>
        <v/>
      </c>
      <c r="O976" s="19">
        <f>MIN(670000,ROUNDDOWN(MAX(0,N976-430000)*0.0751+47600,0))+MIN(260000,ROUNDDOWN(MAX(0,N976-430000)*0.028+17600,0))+MIN(30000,ROUNDDOWN(MAX(0,N976-430000)*0.0027+1873,0))+IF("いいえ"="はい",MIN(170000,ROUNDDOWN(MAX(0,N976-430000)*0.0243+17800,0)),0)</f>
        <v/>
      </c>
      <c r="P976" s="19">
        <f>IF(""="",215040+O976,"")</f>
        <v/>
      </c>
      <c r="Q976" s="19">
        <f>IF(N976&gt;23500000,NA(),IF(N976&lt;=4890000,1040000,IF(N976&lt;=6550000,670000,620000)))</f>
        <v/>
      </c>
      <c r="R976" s="19">
        <f>MAX(0,ROUNDDOWN(N976-P976-Q976-0,-3))</f>
        <v/>
      </c>
      <c r="S976" s="19">
        <f>IF(R976&lt;=0,0,ROUNDDOWN((R976*LOOKUP(R976,{0,1950001,3300001,6950001,9000001,18000001,40000001},{0.05,0.1,0.2,0.23,0.33,0.4,0.45})-LOOKUP(R976,{0,1950001,3300001,6950001,9000001,18000001,40000001},{0,97500,427500,636000,1536000,2796000,4796000}))*1.021,-2))</f>
        <v/>
      </c>
      <c r="T976" s="19">
        <f>MAX(0,ROUNDDOWN(N976-P976-430000-0,-3))</f>
        <v/>
      </c>
      <c r="U976" s="19">
        <f>IF(N976&lt;=450000,0,MAX(0,ROUNDDOWN(T976*0.06-MIN(50000,T976)*0.03,-2))+MAX(0,ROUNDDOWN(T976*0.04-MIN(50000,T976)*0.02,-2)))</f>
        <v/>
      </c>
      <c r="V976" s="19">
        <f>S976+U976+O976</f>
        <v/>
      </c>
      <c r="W976" s="19">
        <f>MIN(550000,MAX(0,$B976))</f>
        <v/>
      </c>
      <c r="X976" s="19">
        <f>$B976-W976</f>
        <v/>
      </c>
      <c r="Y976" s="19">
        <f>MIN(670000,ROUNDDOWN(MAX(0,X976-430000)*0.0751+47600,0))+MIN(260000,ROUNDDOWN(MAX(0,X976-430000)*0.028+17600,0))+MIN(30000,ROUNDDOWN(MAX(0,X976-430000)*0.0027+1873,0))+IF("いいえ"="はい",MIN(170000,ROUNDDOWN(MAX(0,X976-430000)*0.0243+17800,0)),0)</f>
        <v/>
      </c>
      <c r="Z976" s="19">
        <f>IF(""="",215040+Y976,"")</f>
        <v/>
      </c>
      <c r="AA976" s="19">
        <f>IF(X976&gt;23500000,NA(),IF(X976&lt;=4890000,1040000,IF(X976&lt;=6550000,670000,620000)))</f>
        <v/>
      </c>
      <c r="AB976" s="19">
        <f>MAX(0,ROUNDDOWN(X976-Z976-AA976-0,-3))</f>
        <v/>
      </c>
      <c r="AC976" s="19">
        <f>IF(AB976&lt;=0,0,ROUNDDOWN((AB976*LOOKUP(AB976,{0,1950001,3300001,6950001,9000001,18000001,40000001},{0.05,0.1,0.2,0.23,0.33,0.4,0.45})-LOOKUP(AB976,{0,1950001,3300001,6950001,9000001,18000001,40000001},{0,97500,427500,636000,1536000,2796000,4796000}))*1.021,-2))</f>
        <v/>
      </c>
      <c r="AD976" s="19">
        <f>MAX(0,ROUNDDOWN(X976-Z976-430000-0,-3))</f>
        <v/>
      </c>
      <c r="AE976" s="19">
        <f>IF(X976&lt;=450000,0,MAX(0,ROUNDDOWN(AD976*0.06-MIN(50000,AD976)*0.03,-2))+MAX(0,ROUNDDOWN(AD976*0.04-MIN(50000,AD976)*0.02,-2)))</f>
        <v/>
      </c>
      <c r="AF976" s="19">
        <f>AC976+AE976+Y976</f>
        <v/>
      </c>
      <c r="AG976" s="19">
        <f>MIN(650000,MAX(0,$B976))</f>
        <v/>
      </c>
      <c r="AH976" s="19">
        <f>$B976-AG976</f>
        <v/>
      </c>
      <c r="AI976" s="19">
        <f>MIN(670000,ROUNDDOWN(MAX(0,AH976-430000)*0.0751+47600,0))+MIN(260000,ROUNDDOWN(MAX(0,AH976-430000)*0.028+17600,0))+MIN(30000,ROUNDDOWN(MAX(0,AH976-430000)*0.0027+1873,0))+IF("いいえ"="はい",MIN(170000,ROUNDDOWN(MAX(0,AH976-430000)*0.0243+17800,0)),0)</f>
        <v/>
      </c>
      <c r="AJ976" s="19">
        <f>IF(""="",215040+AI976,"")</f>
        <v/>
      </c>
      <c r="AK976" s="19">
        <f>IF(AH976&gt;23500000,NA(),IF(AH976&lt;=4890000,1040000,IF(AH976&lt;=6550000,670000,620000)))</f>
        <v/>
      </c>
      <c r="AL976" s="19">
        <f>MAX(0,ROUNDDOWN(AH976-AJ976-AK976-0,-3))</f>
        <v/>
      </c>
      <c r="AM976" s="19">
        <f>IF(AL976&lt;=0,0,ROUNDDOWN((AL976*LOOKUP(AL976,{0,1950001,3300001,6950001,9000001,18000001,40000001},{0.05,0.1,0.2,0.23,0.33,0.4,0.45})-LOOKUP(AL976,{0,1950001,3300001,6950001,9000001,18000001,40000001},{0,97500,427500,636000,1536000,2796000,4796000}))*1.021,-2))</f>
        <v/>
      </c>
      <c r="AN976" s="19">
        <f>MAX(0,ROUNDDOWN(AH976-AJ976-430000-0,-3))</f>
        <v/>
      </c>
      <c r="AO976" s="19">
        <f>IF(AH976&lt;=450000,0,MAX(0,ROUNDDOWN(AN976*0.06-MIN(50000,AN976)*0.03,-2))+MAX(0,ROUNDDOWN(AN976*0.04-MIN(50000,AN976)*0.02,-2)))</f>
        <v/>
      </c>
      <c r="AP976" s="19">
        <f>AM976+AO976+AI976</f>
        <v/>
      </c>
      <c r="AQ976" s="19">
        <f>MIN(750000,MAX(0,$B976))</f>
        <v/>
      </c>
      <c r="AR976" s="19">
        <f>$B976-AQ976</f>
        <v/>
      </c>
      <c r="AS976" s="19">
        <f>MIN(670000,ROUNDDOWN(MAX(0,AR976-430000)*0.0751+47600,0))+MIN(260000,ROUNDDOWN(MAX(0,AR976-430000)*0.028+17600,0))+MIN(30000,ROUNDDOWN(MAX(0,AR976-430000)*0.0027+1873,0))+IF("いいえ"="はい",MIN(170000,ROUNDDOWN(MAX(0,AR976-430000)*0.0243+17800,0)),0)</f>
        <v/>
      </c>
      <c r="AT976" s="19">
        <f>IF(""="",215040+AS976,"")</f>
        <v/>
      </c>
      <c r="AU976" s="19">
        <f>IF(AR976&gt;23500000,NA(),IF(AR976&lt;=4890000,1040000,IF(AR976&lt;=6550000,670000,620000)))</f>
        <v/>
      </c>
      <c r="AV976" s="19">
        <f>MAX(0,ROUNDDOWN(AR976-AT976-AU976-0,-3))</f>
        <v/>
      </c>
      <c r="AW976" s="19">
        <f>IF(AV976&lt;=0,0,ROUNDDOWN((AV976*LOOKUP(AV976,{0,1950001,3300001,6950001,9000001,18000001,40000001},{0.05,0.1,0.2,0.23,0.33,0.4,0.45})-LOOKUP(AV976,{0,1950001,3300001,6950001,9000001,18000001,40000001},{0,97500,427500,636000,1536000,2796000,4796000}))*1.021,-2))</f>
        <v/>
      </c>
      <c r="AX976" s="19">
        <f>MAX(0,ROUNDDOWN(AR976-AT976-430000-0,-3))</f>
        <v/>
      </c>
      <c r="AY976" s="19">
        <f>IF(AR976&lt;=450000,0,MAX(0,ROUNDDOWN(AX976*0.06-MIN(50000,AX976)*0.03,-2))+MAX(0,ROUNDDOWN(AX976*0.04-MIN(50000,AX976)*0.02,-2)))</f>
        <v/>
      </c>
      <c r="AZ976" s="19">
        <f>AW976+AY976+AS976</f>
        <v/>
      </c>
    </row>
    <row r="977">
      <c r="A977" t="inlineStr">
        <is>
          <t>1万円刻み</t>
        </is>
      </c>
      <c r="B977" s="19">
        <f>'3_1万円刻み'!$A$960</f>
        <v/>
      </c>
      <c r="C977" s="19">
        <f>MIN(0,MAX(0,$B977))</f>
        <v/>
      </c>
      <c r="D977" s="19">
        <f>$B977-C977</f>
        <v/>
      </c>
      <c r="E977" s="19">
        <f>MIN(670000,ROUNDDOWN(MAX(0,D977-430000)*0.0751+47600,0))+MIN(260000,ROUNDDOWN(MAX(0,D977-430000)*0.028+17600,0))+MIN(30000,ROUNDDOWN(MAX(0,D977-430000)*0.0027+1873,0))+IF("いいえ"="はい",MIN(170000,ROUNDDOWN(MAX(0,D977-430000)*0.0243+17800,0)),0)</f>
        <v/>
      </c>
      <c r="F977" s="19">
        <f>IF(""="",215040+E977,"")</f>
        <v/>
      </c>
      <c r="G977" s="19">
        <f>IF(D977&gt;23500000,NA(),IF(D977&lt;=4890000,1040000,IF(D977&lt;=6550000,670000,620000)))</f>
        <v/>
      </c>
      <c r="H977" s="19">
        <f>MAX(0,ROUNDDOWN(D977-F977-G977-0,-3))</f>
        <v/>
      </c>
      <c r="I977" s="19">
        <f>IF(H977&lt;=0,0,ROUNDDOWN((H977*LOOKUP(H977,{0,1950001,3300001,6950001,9000001,18000001,40000001},{0.05,0.1,0.2,0.23,0.33,0.4,0.45})-LOOKUP(H977,{0,1950001,3300001,6950001,9000001,18000001,40000001},{0,97500,427500,636000,1536000,2796000,4796000}))*1.021,-2))</f>
        <v/>
      </c>
      <c r="J977" s="19">
        <f>MAX(0,ROUNDDOWN(D977-F977-430000-0,-3))</f>
        <v/>
      </c>
      <c r="K977" s="19">
        <f>IF(D977&lt;=450000,0,MAX(0,ROUNDDOWN(J977*0.06-MIN(50000,J977)*0.03,-2))+MAX(0,ROUNDDOWN(J977*0.04-MIN(50000,J977)*0.02,-2)))</f>
        <v/>
      </c>
      <c r="L977" s="19">
        <f>I977+K977+E977</f>
        <v/>
      </c>
      <c r="M977" s="19">
        <f>MIN(100000,MAX(0,$B977))</f>
        <v/>
      </c>
      <c r="N977" s="19">
        <f>$B977-M977</f>
        <v/>
      </c>
      <c r="O977" s="19">
        <f>MIN(670000,ROUNDDOWN(MAX(0,N977-430000)*0.0751+47600,0))+MIN(260000,ROUNDDOWN(MAX(0,N977-430000)*0.028+17600,0))+MIN(30000,ROUNDDOWN(MAX(0,N977-430000)*0.0027+1873,0))+IF("いいえ"="はい",MIN(170000,ROUNDDOWN(MAX(0,N977-430000)*0.0243+17800,0)),0)</f>
        <v/>
      </c>
      <c r="P977" s="19">
        <f>IF(""="",215040+O977,"")</f>
        <v/>
      </c>
      <c r="Q977" s="19">
        <f>IF(N977&gt;23500000,NA(),IF(N977&lt;=4890000,1040000,IF(N977&lt;=6550000,670000,620000)))</f>
        <v/>
      </c>
      <c r="R977" s="19">
        <f>MAX(0,ROUNDDOWN(N977-P977-Q977-0,-3))</f>
        <v/>
      </c>
      <c r="S977" s="19">
        <f>IF(R977&lt;=0,0,ROUNDDOWN((R977*LOOKUP(R977,{0,1950001,3300001,6950001,9000001,18000001,40000001},{0.05,0.1,0.2,0.23,0.33,0.4,0.45})-LOOKUP(R977,{0,1950001,3300001,6950001,9000001,18000001,40000001},{0,97500,427500,636000,1536000,2796000,4796000}))*1.021,-2))</f>
        <v/>
      </c>
      <c r="T977" s="19">
        <f>MAX(0,ROUNDDOWN(N977-P977-430000-0,-3))</f>
        <v/>
      </c>
      <c r="U977" s="19">
        <f>IF(N977&lt;=450000,0,MAX(0,ROUNDDOWN(T977*0.06-MIN(50000,T977)*0.03,-2))+MAX(0,ROUNDDOWN(T977*0.04-MIN(50000,T977)*0.02,-2)))</f>
        <v/>
      </c>
      <c r="V977" s="19">
        <f>S977+U977+O977</f>
        <v/>
      </c>
      <c r="W977" s="19">
        <f>MIN(550000,MAX(0,$B977))</f>
        <v/>
      </c>
      <c r="X977" s="19">
        <f>$B977-W977</f>
        <v/>
      </c>
      <c r="Y977" s="19">
        <f>MIN(670000,ROUNDDOWN(MAX(0,X977-430000)*0.0751+47600,0))+MIN(260000,ROUNDDOWN(MAX(0,X977-430000)*0.028+17600,0))+MIN(30000,ROUNDDOWN(MAX(0,X977-430000)*0.0027+1873,0))+IF("いいえ"="はい",MIN(170000,ROUNDDOWN(MAX(0,X977-430000)*0.0243+17800,0)),0)</f>
        <v/>
      </c>
      <c r="Z977" s="19">
        <f>IF(""="",215040+Y977,"")</f>
        <v/>
      </c>
      <c r="AA977" s="19">
        <f>IF(X977&gt;23500000,NA(),IF(X977&lt;=4890000,1040000,IF(X977&lt;=6550000,670000,620000)))</f>
        <v/>
      </c>
      <c r="AB977" s="19">
        <f>MAX(0,ROUNDDOWN(X977-Z977-AA977-0,-3))</f>
        <v/>
      </c>
      <c r="AC977" s="19">
        <f>IF(AB977&lt;=0,0,ROUNDDOWN((AB977*LOOKUP(AB977,{0,1950001,3300001,6950001,9000001,18000001,40000001},{0.05,0.1,0.2,0.23,0.33,0.4,0.45})-LOOKUP(AB977,{0,1950001,3300001,6950001,9000001,18000001,40000001},{0,97500,427500,636000,1536000,2796000,4796000}))*1.021,-2))</f>
        <v/>
      </c>
      <c r="AD977" s="19">
        <f>MAX(0,ROUNDDOWN(X977-Z977-430000-0,-3))</f>
        <v/>
      </c>
      <c r="AE977" s="19">
        <f>IF(X977&lt;=450000,0,MAX(0,ROUNDDOWN(AD977*0.06-MIN(50000,AD977)*0.03,-2))+MAX(0,ROUNDDOWN(AD977*0.04-MIN(50000,AD977)*0.02,-2)))</f>
        <v/>
      </c>
      <c r="AF977" s="19">
        <f>AC977+AE977+Y977</f>
        <v/>
      </c>
      <c r="AG977" s="19">
        <f>MIN(650000,MAX(0,$B977))</f>
        <v/>
      </c>
      <c r="AH977" s="19">
        <f>$B977-AG977</f>
        <v/>
      </c>
      <c r="AI977" s="19">
        <f>MIN(670000,ROUNDDOWN(MAX(0,AH977-430000)*0.0751+47600,0))+MIN(260000,ROUNDDOWN(MAX(0,AH977-430000)*0.028+17600,0))+MIN(30000,ROUNDDOWN(MAX(0,AH977-430000)*0.0027+1873,0))+IF("いいえ"="はい",MIN(170000,ROUNDDOWN(MAX(0,AH977-430000)*0.0243+17800,0)),0)</f>
        <v/>
      </c>
      <c r="AJ977" s="19">
        <f>IF(""="",215040+AI977,"")</f>
        <v/>
      </c>
      <c r="AK977" s="19">
        <f>IF(AH977&gt;23500000,NA(),IF(AH977&lt;=4890000,1040000,IF(AH977&lt;=6550000,670000,620000)))</f>
        <v/>
      </c>
      <c r="AL977" s="19">
        <f>MAX(0,ROUNDDOWN(AH977-AJ977-AK977-0,-3))</f>
        <v/>
      </c>
      <c r="AM977" s="19">
        <f>IF(AL977&lt;=0,0,ROUNDDOWN((AL977*LOOKUP(AL977,{0,1950001,3300001,6950001,9000001,18000001,40000001},{0.05,0.1,0.2,0.23,0.33,0.4,0.45})-LOOKUP(AL977,{0,1950001,3300001,6950001,9000001,18000001,40000001},{0,97500,427500,636000,1536000,2796000,4796000}))*1.021,-2))</f>
        <v/>
      </c>
      <c r="AN977" s="19">
        <f>MAX(0,ROUNDDOWN(AH977-AJ977-430000-0,-3))</f>
        <v/>
      </c>
      <c r="AO977" s="19">
        <f>IF(AH977&lt;=450000,0,MAX(0,ROUNDDOWN(AN977*0.06-MIN(50000,AN977)*0.03,-2))+MAX(0,ROUNDDOWN(AN977*0.04-MIN(50000,AN977)*0.02,-2)))</f>
        <v/>
      </c>
      <c r="AP977" s="19">
        <f>AM977+AO977+AI977</f>
        <v/>
      </c>
      <c r="AQ977" s="19">
        <f>MIN(750000,MAX(0,$B977))</f>
        <v/>
      </c>
      <c r="AR977" s="19">
        <f>$B977-AQ977</f>
        <v/>
      </c>
      <c r="AS977" s="19">
        <f>MIN(670000,ROUNDDOWN(MAX(0,AR977-430000)*0.0751+47600,0))+MIN(260000,ROUNDDOWN(MAX(0,AR977-430000)*0.028+17600,0))+MIN(30000,ROUNDDOWN(MAX(0,AR977-430000)*0.0027+1873,0))+IF("いいえ"="はい",MIN(170000,ROUNDDOWN(MAX(0,AR977-430000)*0.0243+17800,0)),0)</f>
        <v/>
      </c>
      <c r="AT977" s="19">
        <f>IF(""="",215040+AS977,"")</f>
        <v/>
      </c>
      <c r="AU977" s="19">
        <f>IF(AR977&gt;23500000,NA(),IF(AR977&lt;=4890000,1040000,IF(AR977&lt;=6550000,670000,620000)))</f>
        <v/>
      </c>
      <c r="AV977" s="19">
        <f>MAX(0,ROUNDDOWN(AR977-AT977-AU977-0,-3))</f>
        <v/>
      </c>
      <c r="AW977" s="19">
        <f>IF(AV977&lt;=0,0,ROUNDDOWN((AV977*LOOKUP(AV977,{0,1950001,3300001,6950001,9000001,18000001,40000001},{0.05,0.1,0.2,0.23,0.33,0.4,0.45})-LOOKUP(AV977,{0,1950001,3300001,6950001,9000001,18000001,40000001},{0,97500,427500,636000,1536000,2796000,4796000}))*1.021,-2))</f>
        <v/>
      </c>
      <c r="AX977" s="19">
        <f>MAX(0,ROUNDDOWN(AR977-AT977-430000-0,-3))</f>
        <v/>
      </c>
      <c r="AY977" s="19">
        <f>IF(AR977&lt;=450000,0,MAX(0,ROUNDDOWN(AX977*0.06-MIN(50000,AX977)*0.03,-2))+MAX(0,ROUNDDOWN(AX977*0.04-MIN(50000,AX977)*0.02,-2)))</f>
        <v/>
      </c>
      <c r="AZ977" s="19">
        <f>AW977+AY977+AS977</f>
        <v/>
      </c>
    </row>
    <row r="978">
      <c r="A978" t="inlineStr">
        <is>
          <t>1万円刻み</t>
        </is>
      </c>
      <c r="B978" s="19">
        <f>'3_1万円刻み'!$A$961</f>
        <v/>
      </c>
      <c r="C978" s="19">
        <f>MIN(0,MAX(0,$B978))</f>
        <v/>
      </c>
      <c r="D978" s="19">
        <f>$B978-C978</f>
        <v/>
      </c>
      <c r="E978" s="19">
        <f>MIN(670000,ROUNDDOWN(MAX(0,D978-430000)*0.0751+47600,0))+MIN(260000,ROUNDDOWN(MAX(0,D978-430000)*0.028+17600,0))+MIN(30000,ROUNDDOWN(MAX(0,D978-430000)*0.0027+1873,0))+IF("いいえ"="はい",MIN(170000,ROUNDDOWN(MAX(0,D978-430000)*0.0243+17800,0)),0)</f>
        <v/>
      </c>
      <c r="F978" s="19">
        <f>IF(""="",215040+E978,"")</f>
        <v/>
      </c>
      <c r="G978" s="19">
        <f>IF(D978&gt;23500000,NA(),IF(D978&lt;=4890000,1040000,IF(D978&lt;=6550000,670000,620000)))</f>
        <v/>
      </c>
      <c r="H978" s="19">
        <f>MAX(0,ROUNDDOWN(D978-F978-G978-0,-3))</f>
        <v/>
      </c>
      <c r="I978" s="19">
        <f>IF(H978&lt;=0,0,ROUNDDOWN((H978*LOOKUP(H978,{0,1950001,3300001,6950001,9000001,18000001,40000001},{0.05,0.1,0.2,0.23,0.33,0.4,0.45})-LOOKUP(H978,{0,1950001,3300001,6950001,9000001,18000001,40000001},{0,97500,427500,636000,1536000,2796000,4796000}))*1.021,-2))</f>
        <v/>
      </c>
      <c r="J978" s="19">
        <f>MAX(0,ROUNDDOWN(D978-F978-430000-0,-3))</f>
        <v/>
      </c>
      <c r="K978" s="19">
        <f>IF(D978&lt;=450000,0,MAX(0,ROUNDDOWN(J978*0.06-MIN(50000,J978)*0.03,-2))+MAX(0,ROUNDDOWN(J978*0.04-MIN(50000,J978)*0.02,-2)))</f>
        <v/>
      </c>
      <c r="L978" s="19">
        <f>I978+K978+E978</f>
        <v/>
      </c>
      <c r="M978" s="19">
        <f>MIN(100000,MAX(0,$B978))</f>
        <v/>
      </c>
      <c r="N978" s="19">
        <f>$B978-M978</f>
        <v/>
      </c>
      <c r="O978" s="19">
        <f>MIN(670000,ROUNDDOWN(MAX(0,N978-430000)*0.0751+47600,0))+MIN(260000,ROUNDDOWN(MAX(0,N978-430000)*0.028+17600,0))+MIN(30000,ROUNDDOWN(MAX(0,N978-430000)*0.0027+1873,0))+IF("いいえ"="はい",MIN(170000,ROUNDDOWN(MAX(0,N978-430000)*0.0243+17800,0)),0)</f>
        <v/>
      </c>
      <c r="P978" s="19">
        <f>IF(""="",215040+O978,"")</f>
        <v/>
      </c>
      <c r="Q978" s="19">
        <f>IF(N978&gt;23500000,NA(),IF(N978&lt;=4890000,1040000,IF(N978&lt;=6550000,670000,620000)))</f>
        <v/>
      </c>
      <c r="R978" s="19">
        <f>MAX(0,ROUNDDOWN(N978-P978-Q978-0,-3))</f>
        <v/>
      </c>
      <c r="S978" s="19">
        <f>IF(R978&lt;=0,0,ROUNDDOWN((R978*LOOKUP(R978,{0,1950001,3300001,6950001,9000001,18000001,40000001},{0.05,0.1,0.2,0.23,0.33,0.4,0.45})-LOOKUP(R978,{0,1950001,3300001,6950001,9000001,18000001,40000001},{0,97500,427500,636000,1536000,2796000,4796000}))*1.021,-2))</f>
        <v/>
      </c>
      <c r="T978" s="19">
        <f>MAX(0,ROUNDDOWN(N978-P978-430000-0,-3))</f>
        <v/>
      </c>
      <c r="U978" s="19">
        <f>IF(N978&lt;=450000,0,MAX(0,ROUNDDOWN(T978*0.06-MIN(50000,T978)*0.03,-2))+MAX(0,ROUNDDOWN(T978*0.04-MIN(50000,T978)*0.02,-2)))</f>
        <v/>
      </c>
      <c r="V978" s="19">
        <f>S978+U978+O978</f>
        <v/>
      </c>
      <c r="W978" s="19">
        <f>MIN(550000,MAX(0,$B978))</f>
        <v/>
      </c>
      <c r="X978" s="19">
        <f>$B978-W978</f>
        <v/>
      </c>
      <c r="Y978" s="19">
        <f>MIN(670000,ROUNDDOWN(MAX(0,X978-430000)*0.0751+47600,0))+MIN(260000,ROUNDDOWN(MAX(0,X978-430000)*0.028+17600,0))+MIN(30000,ROUNDDOWN(MAX(0,X978-430000)*0.0027+1873,0))+IF("いいえ"="はい",MIN(170000,ROUNDDOWN(MAX(0,X978-430000)*0.0243+17800,0)),0)</f>
        <v/>
      </c>
      <c r="Z978" s="19">
        <f>IF(""="",215040+Y978,"")</f>
        <v/>
      </c>
      <c r="AA978" s="19">
        <f>IF(X978&gt;23500000,NA(),IF(X978&lt;=4890000,1040000,IF(X978&lt;=6550000,670000,620000)))</f>
        <v/>
      </c>
      <c r="AB978" s="19">
        <f>MAX(0,ROUNDDOWN(X978-Z978-AA978-0,-3))</f>
        <v/>
      </c>
      <c r="AC978" s="19">
        <f>IF(AB978&lt;=0,0,ROUNDDOWN((AB978*LOOKUP(AB978,{0,1950001,3300001,6950001,9000001,18000001,40000001},{0.05,0.1,0.2,0.23,0.33,0.4,0.45})-LOOKUP(AB978,{0,1950001,3300001,6950001,9000001,18000001,40000001},{0,97500,427500,636000,1536000,2796000,4796000}))*1.021,-2))</f>
        <v/>
      </c>
      <c r="AD978" s="19">
        <f>MAX(0,ROUNDDOWN(X978-Z978-430000-0,-3))</f>
        <v/>
      </c>
      <c r="AE978" s="19">
        <f>IF(X978&lt;=450000,0,MAX(0,ROUNDDOWN(AD978*0.06-MIN(50000,AD978)*0.03,-2))+MAX(0,ROUNDDOWN(AD978*0.04-MIN(50000,AD978)*0.02,-2)))</f>
        <v/>
      </c>
      <c r="AF978" s="19">
        <f>AC978+AE978+Y978</f>
        <v/>
      </c>
      <c r="AG978" s="19">
        <f>MIN(650000,MAX(0,$B978))</f>
        <v/>
      </c>
      <c r="AH978" s="19">
        <f>$B978-AG978</f>
        <v/>
      </c>
      <c r="AI978" s="19">
        <f>MIN(670000,ROUNDDOWN(MAX(0,AH978-430000)*0.0751+47600,0))+MIN(260000,ROUNDDOWN(MAX(0,AH978-430000)*0.028+17600,0))+MIN(30000,ROUNDDOWN(MAX(0,AH978-430000)*0.0027+1873,0))+IF("いいえ"="はい",MIN(170000,ROUNDDOWN(MAX(0,AH978-430000)*0.0243+17800,0)),0)</f>
        <v/>
      </c>
      <c r="AJ978" s="19">
        <f>IF(""="",215040+AI978,"")</f>
        <v/>
      </c>
      <c r="AK978" s="19">
        <f>IF(AH978&gt;23500000,NA(),IF(AH978&lt;=4890000,1040000,IF(AH978&lt;=6550000,670000,620000)))</f>
        <v/>
      </c>
      <c r="AL978" s="19">
        <f>MAX(0,ROUNDDOWN(AH978-AJ978-AK978-0,-3))</f>
        <v/>
      </c>
      <c r="AM978" s="19">
        <f>IF(AL978&lt;=0,0,ROUNDDOWN((AL978*LOOKUP(AL978,{0,1950001,3300001,6950001,9000001,18000001,40000001},{0.05,0.1,0.2,0.23,0.33,0.4,0.45})-LOOKUP(AL978,{0,1950001,3300001,6950001,9000001,18000001,40000001},{0,97500,427500,636000,1536000,2796000,4796000}))*1.021,-2))</f>
        <v/>
      </c>
      <c r="AN978" s="19">
        <f>MAX(0,ROUNDDOWN(AH978-AJ978-430000-0,-3))</f>
        <v/>
      </c>
      <c r="AO978" s="19">
        <f>IF(AH978&lt;=450000,0,MAX(0,ROUNDDOWN(AN978*0.06-MIN(50000,AN978)*0.03,-2))+MAX(0,ROUNDDOWN(AN978*0.04-MIN(50000,AN978)*0.02,-2)))</f>
        <v/>
      </c>
      <c r="AP978" s="19">
        <f>AM978+AO978+AI978</f>
        <v/>
      </c>
      <c r="AQ978" s="19">
        <f>MIN(750000,MAX(0,$B978))</f>
        <v/>
      </c>
      <c r="AR978" s="19">
        <f>$B978-AQ978</f>
        <v/>
      </c>
      <c r="AS978" s="19">
        <f>MIN(670000,ROUNDDOWN(MAX(0,AR978-430000)*0.0751+47600,0))+MIN(260000,ROUNDDOWN(MAX(0,AR978-430000)*0.028+17600,0))+MIN(30000,ROUNDDOWN(MAX(0,AR978-430000)*0.0027+1873,0))+IF("いいえ"="はい",MIN(170000,ROUNDDOWN(MAX(0,AR978-430000)*0.0243+17800,0)),0)</f>
        <v/>
      </c>
      <c r="AT978" s="19">
        <f>IF(""="",215040+AS978,"")</f>
        <v/>
      </c>
      <c r="AU978" s="19">
        <f>IF(AR978&gt;23500000,NA(),IF(AR978&lt;=4890000,1040000,IF(AR978&lt;=6550000,670000,620000)))</f>
        <v/>
      </c>
      <c r="AV978" s="19">
        <f>MAX(0,ROUNDDOWN(AR978-AT978-AU978-0,-3))</f>
        <v/>
      </c>
      <c r="AW978" s="19">
        <f>IF(AV978&lt;=0,0,ROUNDDOWN((AV978*LOOKUP(AV978,{0,1950001,3300001,6950001,9000001,18000001,40000001},{0.05,0.1,0.2,0.23,0.33,0.4,0.45})-LOOKUP(AV978,{0,1950001,3300001,6950001,9000001,18000001,40000001},{0,97500,427500,636000,1536000,2796000,4796000}))*1.021,-2))</f>
        <v/>
      </c>
      <c r="AX978" s="19">
        <f>MAX(0,ROUNDDOWN(AR978-AT978-430000-0,-3))</f>
        <v/>
      </c>
      <c r="AY978" s="19">
        <f>IF(AR978&lt;=450000,0,MAX(0,ROUNDDOWN(AX978*0.06-MIN(50000,AX978)*0.03,-2))+MAX(0,ROUNDDOWN(AX978*0.04-MIN(50000,AX978)*0.02,-2)))</f>
        <v/>
      </c>
      <c r="AZ978" s="19">
        <f>AW978+AY978+AS978</f>
        <v/>
      </c>
    </row>
    <row r="979">
      <c r="A979" t="inlineStr">
        <is>
          <t>1万円刻み</t>
        </is>
      </c>
      <c r="B979" s="19">
        <f>'3_1万円刻み'!$A$962</f>
        <v/>
      </c>
      <c r="C979" s="19">
        <f>MIN(0,MAX(0,$B979))</f>
        <v/>
      </c>
      <c r="D979" s="19">
        <f>$B979-C979</f>
        <v/>
      </c>
      <c r="E979" s="19">
        <f>MIN(670000,ROUNDDOWN(MAX(0,D979-430000)*0.0751+47600,0))+MIN(260000,ROUNDDOWN(MAX(0,D979-430000)*0.028+17600,0))+MIN(30000,ROUNDDOWN(MAX(0,D979-430000)*0.0027+1873,0))+IF("いいえ"="はい",MIN(170000,ROUNDDOWN(MAX(0,D979-430000)*0.0243+17800,0)),0)</f>
        <v/>
      </c>
      <c r="F979" s="19">
        <f>IF(""="",215040+E979,"")</f>
        <v/>
      </c>
      <c r="G979" s="19">
        <f>IF(D979&gt;23500000,NA(),IF(D979&lt;=4890000,1040000,IF(D979&lt;=6550000,670000,620000)))</f>
        <v/>
      </c>
      <c r="H979" s="19">
        <f>MAX(0,ROUNDDOWN(D979-F979-G979-0,-3))</f>
        <v/>
      </c>
      <c r="I979" s="19">
        <f>IF(H979&lt;=0,0,ROUNDDOWN((H979*LOOKUP(H979,{0,1950001,3300001,6950001,9000001,18000001,40000001},{0.05,0.1,0.2,0.23,0.33,0.4,0.45})-LOOKUP(H979,{0,1950001,3300001,6950001,9000001,18000001,40000001},{0,97500,427500,636000,1536000,2796000,4796000}))*1.021,-2))</f>
        <v/>
      </c>
      <c r="J979" s="19">
        <f>MAX(0,ROUNDDOWN(D979-F979-430000-0,-3))</f>
        <v/>
      </c>
      <c r="K979" s="19">
        <f>IF(D979&lt;=450000,0,MAX(0,ROUNDDOWN(J979*0.06-MIN(50000,J979)*0.03,-2))+MAX(0,ROUNDDOWN(J979*0.04-MIN(50000,J979)*0.02,-2)))</f>
        <v/>
      </c>
      <c r="L979" s="19">
        <f>I979+K979+E979</f>
        <v/>
      </c>
      <c r="M979" s="19">
        <f>MIN(100000,MAX(0,$B979))</f>
        <v/>
      </c>
      <c r="N979" s="19">
        <f>$B979-M979</f>
        <v/>
      </c>
      <c r="O979" s="19">
        <f>MIN(670000,ROUNDDOWN(MAX(0,N979-430000)*0.0751+47600,0))+MIN(260000,ROUNDDOWN(MAX(0,N979-430000)*0.028+17600,0))+MIN(30000,ROUNDDOWN(MAX(0,N979-430000)*0.0027+1873,0))+IF("いいえ"="はい",MIN(170000,ROUNDDOWN(MAX(0,N979-430000)*0.0243+17800,0)),0)</f>
        <v/>
      </c>
      <c r="P979" s="19">
        <f>IF(""="",215040+O979,"")</f>
        <v/>
      </c>
      <c r="Q979" s="19">
        <f>IF(N979&gt;23500000,NA(),IF(N979&lt;=4890000,1040000,IF(N979&lt;=6550000,670000,620000)))</f>
        <v/>
      </c>
      <c r="R979" s="19">
        <f>MAX(0,ROUNDDOWN(N979-P979-Q979-0,-3))</f>
        <v/>
      </c>
      <c r="S979" s="19">
        <f>IF(R979&lt;=0,0,ROUNDDOWN((R979*LOOKUP(R979,{0,1950001,3300001,6950001,9000001,18000001,40000001},{0.05,0.1,0.2,0.23,0.33,0.4,0.45})-LOOKUP(R979,{0,1950001,3300001,6950001,9000001,18000001,40000001},{0,97500,427500,636000,1536000,2796000,4796000}))*1.021,-2))</f>
        <v/>
      </c>
      <c r="T979" s="19">
        <f>MAX(0,ROUNDDOWN(N979-P979-430000-0,-3))</f>
        <v/>
      </c>
      <c r="U979" s="19">
        <f>IF(N979&lt;=450000,0,MAX(0,ROUNDDOWN(T979*0.06-MIN(50000,T979)*0.03,-2))+MAX(0,ROUNDDOWN(T979*0.04-MIN(50000,T979)*0.02,-2)))</f>
        <v/>
      </c>
      <c r="V979" s="19">
        <f>S979+U979+O979</f>
        <v/>
      </c>
      <c r="W979" s="19">
        <f>MIN(550000,MAX(0,$B979))</f>
        <v/>
      </c>
      <c r="X979" s="19">
        <f>$B979-W979</f>
        <v/>
      </c>
      <c r="Y979" s="19">
        <f>MIN(670000,ROUNDDOWN(MAX(0,X979-430000)*0.0751+47600,0))+MIN(260000,ROUNDDOWN(MAX(0,X979-430000)*0.028+17600,0))+MIN(30000,ROUNDDOWN(MAX(0,X979-430000)*0.0027+1873,0))+IF("いいえ"="はい",MIN(170000,ROUNDDOWN(MAX(0,X979-430000)*0.0243+17800,0)),0)</f>
        <v/>
      </c>
      <c r="Z979" s="19">
        <f>IF(""="",215040+Y979,"")</f>
        <v/>
      </c>
      <c r="AA979" s="19">
        <f>IF(X979&gt;23500000,NA(),IF(X979&lt;=4890000,1040000,IF(X979&lt;=6550000,670000,620000)))</f>
        <v/>
      </c>
      <c r="AB979" s="19">
        <f>MAX(0,ROUNDDOWN(X979-Z979-AA979-0,-3))</f>
        <v/>
      </c>
      <c r="AC979" s="19">
        <f>IF(AB979&lt;=0,0,ROUNDDOWN((AB979*LOOKUP(AB979,{0,1950001,3300001,6950001,9000001,18000001,40000001},{0.05,0.1,0.2,0.23,0.33,0.4,0.45})-LOOKUP(AB979,{0,1950001,3300001,6950001,9000001,18000001,40000001},{0,97500,427500,636000,1536000,2796000,4796000}))*1.021,-2))</f>
        <v/>
      </c>
      <c r="AD979" s="19">
        <f>MAX(0,ROUNDDOWN(X979-Z979-430000-0,-3))</f>
        <v/>
      </c>
      <c r="AE979" s="19">
        <f>IF(X979&lt;=450000,0,MAX(0,ROUNDDOWN(AD979*0.06-MIN(50000,AD979)*0.03,-2))+MAX(0,ROUNDDOWN(AD979*0.04-MIN(50000,AD979)*0.02,-2)))</f>
        <v/>
      </c>
      <c r="AF979" s="19">
        <f>AC979+AE979+Y979</f>
        <v/>
      </c>
      <c r="AG979" s="19">
        <f>MIN(650000,MAX(0,$B979))</f>
        <v/>
      </c>
      <c r="AH979" s="19">
        <f>$B979-AG979</f>
        <v/>
      </c>
      <c r="AI979" s="19">
        <f>MIN(670000,ROUNDDOWN(MAX(0,AH979-430000)*0.0751+47600,0))+MIN(260000,ROUNDDOWN(MAX(0,AH979-430000)*0.028+17600,0))+MIN(30000,ROUNDDOWN(MAX(0,AH979-430000)*0.0027+1873,0))+IF("いいえ"="はい",MIN(170000,ROUNDDOWN(MAX(0,AH979-430000)*0.0243+17800,0)),0)</f>
        <v/>
      </c>
      <c r="AJ979" s="19">
        <f>IF(""="",215040+AI979,"")</f>
        <v/>
      </c>
      <c r="AK979" s="19">
        <f>IF(AH979&gt;23500000,NA(),IF(AH979&lt;=4890000,1040000,IF(AH979&lt;=6550000,670000,620000)))</f>
        <v/>
      </c>
      <c r="AL979" s="19">
        <f>MAX(0,ROUNDDOWN(AH979-AJ979-AK979-0,-3))</f>
        <v/>
      </c>
      <c r="AM979" s="19">
        <f>IF(AL979&lt;=0,0,ROUNDDOWN((AL979*LOOKUP(AL979,{0,1950001,3300001,6950001,9000001,18000001,40000001},{0.05,0.1,0.2,0.23,0.33,0.4,0.45})-LOOKUP(AL979,{0,1950001,3300001,6950001,9000001,18000001,40000001},{0,97500,427500,636000,1536000,2796000,4796000}))*1.021,-2))</f>
        <v/>
      </c>
      <c r="AN979" s="19">
        <f>MAX(0,ROUNDDOWN(AH979-AJ979-430000-0,-3))</f>
        <v/>
      </c>
      <c r="AO979" s="19">
        <f>IF(AH979&lt;=450000,0,MAX(0,ROUNDDOWN(AN979*0.06-MIN(50000,AN979)*0.03,-2))+MAX(0,ROUNDDOWN(AN979*0.04-MIN(50000,AN979)*0.02,-2)))</f>
        <v/>
      </c>
      <c r="AP979" s="19">
        <f>AM979+AO979+AI979</f>
        <v/>
      </c>
      <c r="AQ979" s="19">
        <f>MIN(750000,MAX(0,$B979))</f>
        <v/>
      </c>
      <c r="AR979" s="19">
        <f>$B979-AQ979</f>
        <v/>
      </c>
      <c r="AS979" s="19">
        <f>MIN(670000,ROUNDDOWN(MAX(0,AR979-430000)*0.0751+47600,0))+MIN(260000,ROUNDDOWN(MAX(0,AR979-430000)*0.028+17600,0))+MIN(30000,ROUNDDOWN(MAX(0,AR979-430000)*0.0027+1873,0))+IF("いいえ"="はい",MIN(170000,ROUNDDOWN(MAX(0,AR979-430000)*0.0243+17800,0)),0)</f>
        <v/>
      </c>
      <c r="AT979" s="19">
        <f>IF(""="",215040+AS979,"")</f>
        <v/>
      </c>
      <c r="AU979" s="19">
        <f>IF(AR979&gt;23500000,NA(),IF(AR979&lt;=4890000,1040000,IF(AR979&lt;=6550000,670000,620000)))</f>
        <v/>
      </c>
      <c r="AV979" s="19">
        <f>MAX(0,ROUNDDOWN(AR979-AT979-AU979-0,-3))</f>
        <v/>
      </c>
      <c r="AW979" s="19">
        <f>IF(AV979&lt;=0,0,ROUNDDOWN((AV979*LOOKUP(AV979,{0,1950001,3300001,6950001,9000001,18000001,40000001},{0.05,0.1,0.2,0.23,0.33,0.4,0.45})-LOOKUP(AV979,{0,1950001,3300001,6950001,9000001,18000001,40000001},{0,97500,427500,636000,1536000,2796000,4796000}))*1.021,-2))</f>
        <v/>
      </c>
      <c r="AX979" s="19">
        <f>MAX(0,ROUNDDOWN(AR979-AT979-430000-0,-3))</f>
        <v/>
      </c>
      <c r="AY979" s="19">
        <f>IF(AR979&lt;=450000,0,MAX(0,ROUNDDOWN(AX979*0.06-MIN(50000,AX979)*0.03,-2))+MAX(0,ROUNDDOWN(AX979*0.04-MIN(50000,AX979)*0.02,-2)))</f>
        <v/>
      </c>
      <c r="AZ979" s="19">
        <f>AW979+AY979+AS979</f>
        <v/>
      </c>
    </row>
    <row r="980">
      <c r="A980" t="inlineStr">
        <is>
          <t>1万円刻み</t>
        </is>
      </c>
      <c r="B980" s="19">
        <f>'3_1万円刻み'!$A$963</f>
        <v/>
      </c>
      <c r="C980" s="19">
        <f>MIN(0,MAX(0,$B980))</f>
        <v/>
      </c>
      <c r="D980" s="19">
        <f>$B980-C980</f>
        <v/>
      </c>
      <c r="E980" s="19">
        <f>MIN(670000,ROUNDDOWN(MAX(0,D980-430000)*0.0751+47600,0))+MIN(260000,ROUNDDOWN(MAX(0,D980-430000)*0.028+17600,0))+MIN(30000,ROUNDDOWN(MAX(0,D980-430000)*0.0027+1873,0))+IF("いいえ"="はい",MIN(170000,ROUNDDOWN(MAX(0,D980-430000)*0.0243+17800,0)),0)</f>
        <v/>
      </c>
      <c r="F980" s="19">
        <f>IF(""="",215040+E980,"")</f>
        <v/>
      </c>
      <c r="G980" s="19">
        <f>IF(D980&gt;23500000,NA(),IF(D980&lt;=4890000,1040000,IF(D980&lt;=6550000,670000,620000)))</f>
        <v/>
      </c>
      <c r="H980" s="19">
        <f>MAX(0,ROUNDDOWN(D980-F980-G980-0,-3))</f>
        <v/>
      </c>
      <c r="I980" s="19">
        <f>IF(H980&lt;=0,0,ROUNDDOWN((H980*LOOKUP(H980,{0,1950001,3300001,6950001,9000001,18000001,40000001},{0.05,0.1,0.2,0.23,0.33,0.4,0.45})-LOOKUP(H980,{0,1950001,3300001,6950001,9000001,18000001,40000001},{0,97500,427500,636000,1536000,2796000,4796000}))*1.021,-2))</f>
        <v/>
      </c>
      <c r="J980" s="19">
        <f>MAX(0,ROUNDDOWN(D980-F980-430000-0,-3))</f>
        <v/>
      </c>
      <c r="K980" s="19">
        <f>IF(D980&lt;=450000,0,MAX(0,ROUNDDOWN(J980*0.06-MIN(50000,J980)*0.03,-2))+MAX(0,ROUNDDOWN(J980*0.04-MIN(50000,J980)*0.02,-2)))</f>
        <v/>
      </c>
      <c r="L980" s="19">
        <f>I980+K980+E980</f>
        <v/>
      </c>
      <c r="M980" s="19">
        <f>MIN(100000,MAX(0,$B980))</f>
        <v/>
      </c>
      <c r="N980" s="19">
        <f>$B980-M980</f>
        <v/>
      </c>
      <c r="O980" s="19">
        <f>MIN(670000,ROUNDDOWN(MAX(0,N980-430000)*0.0751+47600,0))+MIN(260000,ROUNDDOWN(MAX(0,N980-430000)*0.028+17600,0))+MIN(30000,ROUNDDOWN(MAX(0,N980-430000)*0.0027+1873,0))+IF("いいえ"="はい",MIN(170000,ROUNDDOWN(MAX(0,N980-430000)*0.0243+17800,0)),0)</f>
        <v/>
      </c>
      <c r="P980" s="19">
        <f>IF(""="",215040+O980,"")</f>
        <v/>
      </c>
      <c r="Q980" s="19">
        <f>IF(N980&gt;23500000,NA(),IF(N980&lt;=4890000,1040000,IF(N980&lt;=6550000,670000,620000)))</f>
        <v/>
      </c>
      <c r="R980" s="19">
        <f>MAX(0,ROUNDDOWN(N980-P980-Q980-0,-3))</f>
        <v/>
      </c>
      <c r="S980" s="19">
        <f>IF(R980&lt;=0,0,ROUNDDOWN((R980*LOOKUP(R980,{0,1950001,3300001,6950001,9000001,18000001,40000001},{0.05,0.1,0.2,0.23,0.33,0.4,0.45})-LOOKUP(R980,{0,1950001,3300001,6950001,9000001,18000001,40000001},{0,97500,427500,636000,1536000,2796000,4796000}))*1.021,-2))</f>
        <v/>
      </c>
      <c r="T980" s="19">
        <f>MAX(0,ROUNDDOWN(N980-P980-430000-0,-3))</f>
        <v/>
      </c>
      <c r="U980" s="19">
        <f>IF(N980&lt;=450000,0,MAX(0,ROUNDDOWN(T980*0.06-MIN(50000,T980)*0.03,-2))+MAX(0,ROUNDDOWN(T980*0.04-MIN(50000,T980)*0.02,-2)))</f>
        <v/>
      </c>
      <c r="V980" s="19">
        <f>S980+U980+O980</f>
        <v/>
      </c>
      <c r="W980" s="19">
        <f>MIN(550000,MAX(0,$B980))</f>
        <v/>
      </c>
      <c r="X980" s="19">
        <f>$B980-W980</f>
        <v/>
      </c>
      <c r="Y980" s="19">
        <f>MIN(670000,ROUNDDOWN(MAX(0,X980-430000)*0.0751+47600,0))+MIN(260000,ROUNDDOWN(MAX(0,X980-430000)*0.028+17600,0))+MIN(30000,ROUNDDOWN(MAX(0,X980-430000)*0.0027+1873,0))+IF("いいえ"="はい",MIN(170000,ROUNDDOWN(MAX(0,X980-430000)*0.0243+17800,0)),0)</f>
        <v/>
      </c>
      <c r="Z980" s="19">
        <f>IF(""="",215040+Y980,"")</f>
        <v/>
      </c>
      <c r="AA980" s="19">
        <f>IF(X980&gt;23500000,NA(),IF(X980&lt;=4890000,1040000,IF(X980&lt;=6550000,670000,620000)))</f>
        <v/>
      </c>
      <c r="AB980" s="19">
        <f>MAX(0,ROUNDDOWN(X980-Z980-AA980-0,-3))</f>
        <v/>
      </c>
      <c r="AC980" s="19">
        <f>IF(AB980&lt;=0,0,ROUNDDOWN((AB980*LOOKUP(AB980,{0,1950001,3300001,6950001,9000001,18000001,40000001},{0.05,0.1,0.2,0.23,0.33,0.4,0.45})-LOOKUP(AB980,{0,1950001,3300001,6950001,9000001,18000001,40000001},{0,97500,427500,636000,1536000,2796000,4796000}))*1.021,-2))</f>
        <v/>
      </c>
      <c r="AD980" s="19">
        <f>MAX(0,ROUNDDOWN(X980-Z980-430000-0,-3))</f>
        <v/>
      </c>
      <c r="AE980" s="19">
        <f>IF(X980&lt;=450000,0,MAX(0,ROUNDDOWN(AD980*0.06-MIN(50000,AD980)*0.03,-2))+MAX(0,ROUNDDOWN(AD980*0.04-MIN(50000,AD980)*0.02,-2)))</f>
        <v/>
      </c>
      <c r="AF980" s="19">
        <f>AC980+AE980+Y980</f>
        <v/>
      </c>
      <c r="AG980" s="19">
        <f>MIN(650000,MAX(0,$B980))</f>
        <v/>
      </c>
      <c r="AH980" s="19">
        <f>$B980-AG980</f>
        <v/>
      </c>
      <c r="AI980" s="19">
        <f>MIN(670000,ROUNDDOWN(MAX(0,AH980-430000)*0.0751+47600,0))+MIN(260000,ROUNDDOWN(MAX(0,AH980-430000)*0.028+17600,0))+MIN(30000,ROUNDDOWN(MAX(0,AH980-430000)*0.0027+1873,0))+IF("いいえ"="はい",MIN(170000,ROUNDDOWN(MAX(0,AH980-430000)*0.0243+17800,0)),0)</f>
        <v/>
      </c>
      <c r="AJ980" s="19">
        <f>IF(""="",215040+AI980,"")</f>
        <v/>
      </c>
      <c r="AK980" s="19">
        <f>IF(AH980&gt;23500000,NA(),IF(AH980&lt;=4890000,1040000,IF(AH980&lt;=6550000,670000,620000)))</f>
        <v/>
      </c>
      <c r="AL980" s="19">
        <f>MAX(0,ROUNDDOWN(AH980-AJ980-AK980-0,-3))</f>
        <v/>
      </c>
      <c r="AM980" s="19">
        <f>IF(AL980&lt;=0,0,ROUNDDOWN((AL980*LOOKUP(AL980,{0,1950001,3300001,6950001,9000001,18000001,40000001},{0.05,0.1,0.2,0.23,0.33,0.4,0.45})-LOOKUP(AL980,{0,1950001,3300001,6950001,9000001,18000001,40000001},{0,97500,427500,636000,1536000,2796000,4796000}))*1.021,-2))</f>
        <v/>
      </c>
      <c r="AN980" s="19">
        <f>MAX(0,ROUNDDOWN(AH980-AJ980-430000-0,-3))</f>
        <v/>
      </c>
      <c r="AO980" s="19">
        <f>IF(AH980&lt;=450000,0,MAX(0,ROUNDDOWN(AN980*0.06-MIN(50000,AN980)*0.03,-2))+MAX(0,ROUNDDOWN(AN980*0.04-MIN(50000,AN980)*0.02,-2)))</f>
        <v/>
      </c>
      <c r="AP980" s="19">
        <f>AM980+AO980+AI980</f>
        <v/>
      </c>
      <c r="AQ980" s="19">
        <f>MIN(750000,MAX(0,$B980))</f>
        <v/>
      </c>
      <c r="AR980" s="19">
        <f>$B980-AQ980</f>
        <v/>
      </c>
      <c r="AS980" s="19">
        <f>MIN(670000,ROUNDDOWN(MAX(0,AR980-430000)*0.0751+47600,0))+MIN(260000,ROUNDDOWN(MAX(0,AR980-430000)*0.028+17600,0))+MIN(30000,ROUNDDOWN(MAX(0,AR980-430000)*0.0027+1873,0))+IF("いいえ"="はい",MIN(170000,ROUNDDOWN(MAX(0,AR980-430000)*0.0243+17800,0)),0)</f>
        <v/>
      </c>
      <c r="AT980" s="19">
        <f>IF(""="",215040+AS980,"")</f>
        <v/>
      </c>
      <c r="AU980" s="19">
        <f>IF(AR980&gt;23500000,NA(),IF(AR980&lt;=4890000,1040000,IF(AR980&lt;=6550000,670000,620000)))</f>
        <v/>
      </c>
      <c r="AV980" s="19">
        <f>MAX(0,ROUNDDOWN(AR980-AT980-AU980-0,-3))</f>
        <v/>
      </c>
      <c r="AW980" s="19">
        <f>IF(AV980&lt;=0,0,ROUNDDOWN((AV980*LOOKUP(AV980,{0,1950001,3300001,6950001,9000001,18000001,40000001},{0.05,0.1,0.2,0.23,0.33,0.4,0.45})-LOOKUP(AV980,{0,1950001,3300001,6950001,9000001,18000001,40000001},{0,97500,427500,636000,1536000,2796000,4796000}))*1.021,-2))</f>
        <v/>
      </c>
      <c r="AX980" s="19">
        <f>MAX(0,ROUNDDOWN(AR980-AT980-430000-0,-3))</f>
        <v/>
      </c>
      <c r="AY980" s="19">
        <f>IF(AR980&lt;=450000,0,MAX(0,ROUNDDOWN(AX980*0.06-MIN(50000,AX980)*0.03,-2))+MAX(0,ROUNDDOWN(AX980*0.04-MIN(50000,AX980)*0.02,-2)))</f>
        <v/>
      </c>
      <c r="AZ980" s="19">
        <f>AW980+AY980+AS980</f>
        <v/>
      </c>
    </row>
    <row r="981">
      <c r="A981" t="inlineStr">
        <is>
          <t>1万円刻み</t>
        </is>
      </c>
      <c r="B981" s="19">
        <f>'3_1万円刻み'!$A$964</f>
        <v/>
      </c>
      <c r="C981" s="19">
        <f>MIN(0,MAX(0,$B981))</f>
        <v/>
      </c>
      <c r="D981" s="19">
        <f>$B981-C981</f>
        <v/>
      </c>
      <c r="E981" s="19">
        <f>MIN(670000,ROUNDDOWN(MAX(0,D981-430000)*0.0751+47600,0))+MIN(260000,ROUNDDOWN(MAX(0,D981-430000)*0.028+17600,0))+MIN(30000,ROUNDDOWN(MAX(0,D981-430000)*0.0027+1873,0))+IF("いいえ"="はい",MIN(170000,ROUNDDOWN(MAX(0,D981-430000)*0.0243+17800,0)),0)</f>
        <v/>
      </c>
      <c r="F981" s="19">
        <f>IF(""="",215040+E981,"")</f>
        <v/>
      </c>
      <c r="G981" s="19">
        <f>IF(D981&gt;23500000,NA(),IF(D981&lt;=4890000,1040000,IF(D981&lt;=6550000,670000,620000)))</f>
        <v/>
      </c>
      <c r="H981" s="19">
        <f>MAX(0,ROUNDDOWN(D981-F981-G981-0,-3))</f>
        <v/>
      </c>
      <c r="I981" s="19">
        <f>IF(H981&lt;=0,0,ROUNDDOWN((H981*LOOKUP(H981,{0,1950001,3300001,6950001,9000001,18000001,40000001},{0.05,0.1,0.2,0.23,0.33,0.4,0.45})-LOOKUP(H981,{0,1950001,3300001,6950001,9000001,18000001,40000001},{0,97500,427500,636000,1536000,2796000,4796000}))*1.021,-2))</f>
        <v/>
      </c>
      <c r="J981" s="19">
        <f>MAX(0,ROUNDDOWN(D981-F981-430000-0,-3))</f>
        <v/>
      </c>
      <c r="K981" s="19">
        <f>IF(D981&lt;=450000,0,MAX(0,ROUNDDOWN(J981*0.06-MIN(50000,J981)*0.03,-2))+MAX(0,ROUNDDOWN(J981*0.04-MIN(50000,J981)*0.02,-2)))</f>
        <v/>
      </c>
      <c r="L981" s="19">
        <f>I981+K981+E981</f>
        <v/>
      </c>
      <c r="M981" s="19">
        <f>MIN(100000,MAX(0,$B981))</f>
        <v/>
      </c>
      <c r="N981" s="19">
        <f>$B981-M981</f>
        <v/>
      </c>
      <c r="O981" s="19">
        <f>MIN(670000,ROUNDDOWN(MAX(0,N981-430000)*0.0751+47600,0))+MIN(260000,ROUNDDOWN(MAX(0,N981-430000)*0.028+17600,0))+MIN(30000,ROUNDDOWN(MAX(0,N981-430000)*0.0027+1873,0))+IF("いいえ"="はい",MIN(170000,ROUNDDOWN(MAX(0,N981-430000)*0.0243+17800,0)),0)</f>
        <v/>
      </c>
      <c r="P981" s="19">
        <f>IF(""="",215040+O981,"")</f>
        <v/>
      </c>
      <c r="Q981" s="19">
        <f>IF(N981&gt;23500000,NA(),IF(N981&lt;=4890000,1040000,IF(N981&lt;=6550000,670000,620000)))</f>
        <v/>
      </c>
      <c r="R981" s="19">
        <f>MAX(0,ROUNDDOWN(N981-P981-Q981-0,-3))</f>
        <v/>
      </c>
      <c r="S981" s="19">
        <f>IF(R981&lt;=0,0,ROUNDDOWN((R981*LOOKUP(R981,{0,1950001,3300001,6950001,9000001,18000001,40000001},{0.05,0.1,0.2,0.23,0.33,0.4,0.45})-LOOKUP(R981,{0,1950001,3300001,6950001,9000001,18000001,40000001},{0,97500,427500,636000,1536000,2796000,4796000}))*1.021,-2))</f>
        <v/>
      </c>
      <c r="T981" s="19">
        <f>MAX(0,ROUNDDOWN(N981-P981-430000-0,-3))</f>
        <v/>
      </c>
      <c r="U981" s="19">
        <f>IF(N981&lt;=450000,0,MAX(0,ROUNDDOWN(T981*0.06-MIN(50000,T981)*0.03,-2))+MAX(0,ROUNDDOWN(T981*0.04-MIN(50000,T981)*0.02,-2)))</f>
        <v/>
      </c>
      <c r="V981" s="19">
        <f>S981+U981+O981</f>
        <v/>
      </c>
      <c r="W981" s="19">
        <f>MIN(550000,MAX(0,$B981))</f>
        <v/>
      </c>
      <c r="X981" s="19">
        <f>$B981-W981</f>
        <v/>
      </c>
      <c r="Y981" s="19">
        <f>MIN(670000,ROUNDDOWN(MAX(0,X981-430000)*0.0751+47600,0))+MIN(260000,ROUNDDOWN(MAX(0,X981-430000)*0.028+17600,0))+MIN(30000,ROUNDDOWN(MAX(0,X981-430000)*0.0027+1873,0))+IF("いいえ"="はい",MIN(170000,ROUNDDOWN(MAX(0,X981-430000)*0.0243+17800,0)),0)</f>
        <v/>
      </c>
      <c r="Z981" s="19">
        <f>IF(""="",215040+Y981,"")</f>
        <v/>
      </c>
      <c r="AA981" s="19">
        <f>IF(X981&gt;23500000,NA(),IF(X981&lt;=4890000,1040000,IF(X981&lt;=6550000,670000,620000)))</f>
        <v/>
      </c>
      <c r="AB981" s="19">
        <f>MAX(0,ROUNDDOWN(X981-Z981-AA981-0,-3))</f>
        <v/>
      </c>
      <c r="AC981" s="19">
        <f>IF(AB981&lt;=0,0,ROUNDDOWN((AB981*LOOKUP(AB981,{0,1950001,3300001,6950001,9000001,18000001,40000001},{0.05,0.1,0.2,0.23,0.33,0.4,0.45})-LOOKUP(AB981,{0,1950001,3300001,6950001,9000001,18000001,40000001},{0,97500,427500,636000,1536000,2796000,4796000}))*1.021,-2))</f>
        <v/>
      </c>
      <c r="AD981" s="19">
        <f>MAX(0,ROUNDDOWN(X981-Z981-430000-0,-3))</f>
        <v/>
      </c>
      <c r="AE981" s="19">
        <f>IF(X981&lt;=450000,0,MAX(0,ROUNDDOWN(AD981*0.06-MIN(50000,AD981)*0.03,-2))+MAX(0,ROUNDDOWN(AD981*0.04-MIN(50000,AD981)*0.02,-2)))</f>
        <v/>
      </c>
      <c r="AF981" s="19">
        <f>AC981+AE981+Y981</f>
        <v/>
      </c>
      <c r="AG981" s="19">
        <f>MIN(650000,MAX(0,$B981))</f>
        <v/>
      </c>
      <c r="AH981" s="19">
        <f>$B981-AG981</f>
        <v/>
      </c>
      <c r="AI981" s="19">
        <f>MIN(670000,ROUNDDOWN(MAX(0,AH981-430000)*0.0751+47600,0))+MIN(260000,ROUNDDOWN(MAX(0,AH981-430000)*0.028+17600,0))+MIN(30000,ROUNDDOWN(MAX(0,AH981-430000)*0.0027+1873,0))+IF("いいえ"="はい",MIN(170000,ROUNDDOWN(MAX(0,AH981-430000)*0.0243+17800,0)),0)</f>
        <v/>
      </c>
      <c r="AJ981" s="19">
        <f>IF(""="",215040+AI981,"")</f>
        <v/>
      </c>
      <c r="AK981" s="19">
        <f>IF(AH981&gt;23500000,NA(),IF(AH981&lt;=4890000,1040000,IF(AH981&lt;=6550000,670000,620000)))</f>
        <v/>
      </c>
      <c r="AL981" s="19">
        <f>MAX(0,ROUNDDOWN(AH981-AJ981-AK981-0,-3))</f>
        <v/>
      </c>
      <c r="AM981" s="19">
        <f>IF(AL981&lt;=0,0,ROUNDDOWN((AL981*LOOKUP(AL981,{0,1950001,3300001,6950001,9000001,18000001,40000001},{0.05,0.1,0.2,0.23,0.33,0.4,0.45})-LOOKUP(AL981,{0,1950001,3300001,6950001,9000001,18000001,40000001},{0,97500,427500,636000,1536000,2796000,4796000}))*1.021,-2))</f>
        <v/>
      </c>
      <c r="AN981" s="19">
        <f>MAX(0,ROUNDDOWN(AH981-AJ981-430000-0,-3))</f>
        <v/>
      </c>
      <c r="AO981" s="19">
        <f>IF(AH981&lt;=450000,0,MAX(0,ROUNDDOWN(AN981*0.06-MIN(50000,AN981)*0.03,-2))+MAX(0,ROUNDDOWN(AN981*0.04-MIN(50000,AN981)*0.02,-2)))</f>
        <v/>
      </c>
      <c r="AP981" s="19">
        <f>AM981+AO981+AI981</f>
        <v/>
      </c>
      <c r="AQ981" s="19">
        <f>MIN(750000,MAX(0,$B981))</f>
        <v/>
      </c>
      <c r="AR981" s="19">
        <f>$B981-AQ981</f>
        <v/>
      </c>
      <c r="AS981" s="19">
        <f>MIN(670000,ROUNDDOWN(MAX(0,AR981-430000)*0.0751+47600,0))+MIN(260000,ROUNDDOWN(MAX(0,AR981-430000)*0.028+17600,0))+MIN(30000,ROUNDDOWN(MAX(0,AR981-430000)*0.0027+1873,0))+IF("いいえ"="はい",MIN(170000,ROUNDDOWN(MAX(0,AR981-430000)*0.0243+17800,0)),0)</f>
        <v/>
      </c>
      <c r="AT981" s="19">
        <f>IF(""="",215040+AS981,"")</f>
        <v/>
      </c>
      <c r="AU981" s="19">
        <f>IF(AR981&gt;23500000,NA(),IF(AR981&lt;=4890000,1040000,IF(AR981&lt;=6550000,670000,620000)))</f>
        <v/>
      </c>
      <c r="AV981" s="19">
        <f>MAX(0,ROUNDDOWN(AR981-AT981-AU981-0,-3))</f>
        <v/>
      </c>
      <c r="AW981" s="19">
        <f>IF(AV981&lt;=0,0,ROUNDDOWN((AV981*LOOKUP(AV981,{0,1950001,3300001,6950001,9000001,18000001,40000001},{0.05,0.1,0.2,0.23,0.33,0.4,0.45})-LOOKUP(AV981,{0,1950001,3300001,6950001,9000001,18000001,40000001},{0,97500,427500,636000,1536000,2796000,4796000}))*1.021,-2))</f>
        <v/>
      </c>
      <c r="AX981" s="19">
        <f>MAX(0,ROUNDDOWN(AR981-AT981-430000-0,-3))</f>
        <v/>
      </c>
      <c r="AY981" s="19">
        <f>IF(AR981&lt;=450000,0,MAX(0,ROUNDDOWN(AX981*0.06-MIN(50000,AX981)*0.03,-2))+MAX(0,ROUNDDOWN(AX981*0.04-MIN(50000,AX981)*0.02,-2)))</f>
        <v/>
      </c>
      <c r="AZ981" s="19">
        <f>AW981+AY981+AS981</f>
        <v/>
      </c>
    </row>
    <row r="982">
      <c r="A982" t="inlineStr">
        <is>
          <t>1万円刻み</t>
        </is>
      </c>
      <c r="B982" s="19">
        <f>'3_1万円刻み'!$A$965</f>
        <v/>
      </c>
      <c r="C982" s="19">
        <f>MIN(0,MAX(0,$B982))</f>
        <v/>
      </c>
      <c r="D982" s="19">
        <f>$B982-C982</f>
        <v/>
      </c>
      <c r="E982" s="19">
        <f>MIN(670000,ROUNDDOWN(MAX(0,D982-430000)*0.0751+47600,0))+MIN(260000,ROUNDDOWN(MAX(0,D982-430000)*0.028+17600,0))+MIN(30000,ROUNDDOWN(MAX(0,D982-430000)*0.0027+1873,0))+IF("いいえ"="はい",MIN(170000,ROUNDDOWN(MAX(0,D982-430000)*0.0243+17800,0)),0)</f>
        <v/>
      </c>
      <c r="F982" s="19">
        <f>IF(""="",215040+E982,"")</f>
        <v/>
      </c>
      <c r="G982" s="19">
        <f>IF(D982&gt;23500000,NA(),IF(D982&lt;=4890000,1040000,IF(D982&lt;=6550000,670000,620000)))</f>
        <v/>
      </c>
      <c r="H982" s="19">
        <f>MAX(0,ROUNDDOWN(D982-F982-G982-0,-3))</f>
        <v/>
      </c>
      <c r="I982" s="19">
        <f>IF(H982&lt;=0,0,ROUNDDOWN((H982*LOOKUP(H982,{0,1950001,3300001,6950001,9000001,18000001,40000001},{0.05,0.1,0.2,0.23,0.33,0.4,0.45})-LOOKUP(H982,{0,1950001,3300001,6950001,9000001,18000001,40000001},{0,97500,427500,636000,1536000,2796000,4796000}))*1.021,-2))</f>
        <v/>
      </c>
      <c r="J982" s="19">
        <f>MAX(0,ROUNDDOWN(D982-F982-430000-0,-3))</f>
        <v/>
      </c>
      <c r="K982" s="19">
        <f>IF(D982&lt;=450000,0,MAX(0,ROUNDDOWN(J982*0.06-MIN(50000,J982)*0.03,-2))+MAX(0,ROUNDDOWN(J982*0.04-MIN(50000,J982)*0.02,-2)))</f>
        <v/>
      </c>
      <c r="L982" s="19">
        <f>I982+K982+E982</f>
        <v/>
      </c>
      <c r="M982" s="19">
        <f>MIN(100000,MAX(0,$B982))</f>
        <v/>
      </c>
      <c r="N982" s="19">
        <f>$B982-M982</f>
        <v/>
      </c>
      <c r="O982" s="19">
        <f>MIN(670000,ROUNDDOWN(MAX(0,N982-430000)*0.0751+47600,0))+MIN(260000,ROUNDDOWN(MAX(0,N982-430000)*0.028+17600,0))+MIN(30000,ROUNDDOWN(MAX(0,N982-430000)*0.0027+1873,0))+IF("いいえ"="はい",MIN(170000,ROUNDDOWN(MAX(0,N982-430000)*0.0243+17800,0)),0)</f>
        <v/>
      </c>
      <c r="P982" s="19">
        <f>IF(""="",215040+O982,"")</f>
        <v/>
      </c>
      <c r="Q982" s="19">
        <f>IF(N982&gt;23500000,NA(),IF(N982&lt;=4890000,1040000,IF(N982&lt;=6550000,670000,620000)))</f>
        <v/>
      </c>
      <c r="R982" s="19">
        <f>MAX(0,ROUNDDOWN(N982-P982-Q982-0,-3))</f>
        <v/>
      </c>
      <c r="S982" s="19">
        <f>IF(R982&lt;=0,0,ROUNDDOWN((R982*LOOKUP(R982,{0,1950001,3300001,6950001,9000001,18000001,40000001},{0.05,0.1,0.2,0.23,0.33,0.4,0.45})-LOOKUP(R982,{0,1950001,3300001,6950001,9000001,18000001,40000001},{0,97500,427500,636000,1536000,2796000,4796000}))*1.021,-2))</f>
        <v/>
      </c>
      <c r="T982" s="19">
        <f>MAX(0,ROUNDDOWN(N982-P982-430000-0,-3))</f>
        <v/>
      </c>
      <c r="U982" s="19">
        <f>IF(N982&lt;=450000,0,MAX(0,ROUNDDOWN(T982*0.06-MIN(50000,T982)*0.03,-2))+MAX(0,ROUNDDOWN(T982*0.04-MIN(50000,T982)*0.02,-2)))</f>
        <v/>
      </c>
      <c r="V982" s="19">
        <f>S982+U982+O982</f>
        <v/>
      </c>
      <c r="W982" s="19">
        <f>MIN(550000,MAX(0,$B982))</f>
        <v/>
      </c>
      <c r="X982" s="19">
        <f>$B982-W982</f>
        <v/>
      </c>
      <c r="Y982" s="19">
        <f>MIN(670000,ROUNDDOWN(MAX(0,X982-430000)*0.0751+47600,0))+MIN(260000,ROUNDDOWN(MAX(0,X982-430000)*0.028+17600,0))+MIN(30000,ROUNDDOWN(MAX(0,X982-430000)*0.0027+1873,0))+IF("いいえ"="はい",MIN(170000,ROUNDDOWN(MAX(0,X982-430000)*0.0243+17800,0)),0)</f>
        <v/>
      </c>
      <c r="Z982" s="19">
        <f>IF(""="",215040+Y982,"")</f>
        <v/>
      </c>
      <c r="AA982" s="19">
        <f>IF(X982&gt;23500000,NA(),IF(X982&lt;=4890000,1040000,IF(X982&lt;=6550000,670000,620000)))</f>
        <v/>
      </c>
      <c r="AB982" s="19">
        <f>MAX(0,ROUNDDOWN(X982-Z982-AA982-0,-3))</f>
        <v/>
      </c>
      <c r="AC982" s="19">
        <f>IF(AB982&lt;=0,0,ROUNDDOWN((AB982*LOOKUP(AB982,{0,1950001,3300001,6950001,9000001,18000001,40000001},{0.05,0.1,0.2,0.23,0.33,0.4,0.45})-LOOKUP(AB982,{0,1950001,3300001,6950001,9000001,18000001,40000001},{0,97500,427500,636000,1536000,2796000,4796000}))*1.021,-2))</f>
        <v/>
      </c>
      <c r="AD982" s="19">
        <f>MAX(0,ROUNDDOWN(X982-Z982-430000-0,-3))</f>
        <v/>
      </c>
      <c r="AE982" s="19">
        <f>IF(X982&lt;=450000,0,MAX(0,ROUNDDOWN(AD982*0.06-MIN(50000,AD982)*0.03,-2))+MAX(0,ROUNDDOWN(AD982*0.04-MIN(50000,AD982)*0.02,-2)))</f>
        <v/>
      </c>
      <c r="AF982" s="19">
        <f>AC982+AE982+Y982</f>
        <v/>
      </c>
      <c r="AG982" s="19">
        <f>MIN(650000,MAX(0,$B982))</f>
        <v/>
      </c>
      <c r="AH982" s="19">
        <f>$B982-AG982</f>
        <v/>
      </c>
      <c r="AI982" s="19">
        <f>MIN(670000,ROUNDDOWN(MAX(0,AH982-430000)*0.0751+47600,0))+MIN(260000,ROUNDDOWN(MAX(0,AH982-430000)*0.028+17600,0))+MIN(30000,ROUNDDOWN(MAX(0,AH982-430000)*0.0027+1873,0))+IF("いいえ"="はい",MIN(170000,ROUNDDOWN(MAX(0,AH982-430000)*0.0243+17800,0)),0)</f>
        <v/>
      </c>
      <c r="AJ982" s="19">
        <f>IF(""="",215040+AI982,"")</f>
        <v/>
      </c>
      <c r="AK982" s="19">
        <f>IF(AH982&gt;23500000,NA(),IF(AH982&lt;=4890000,1040000,IF(AH982&lt;=6550000,670000,620000)))</f>
        <v/>
      </c>
      <c r="AL982" s="19">
        <f>MAX(0,ROUNDDOWN(AH982-AJ982-AK982-0,-3))</f>
        <v/>
      </c>
      <c r="AM982" s="19">
        <f>IF(AL982&lt;=0,0,ROUNDDOWN((AL982*LOOKUP(AL982,{0,1950001,3300001,6950001,9000001,18000001,40000001},{0.05,0.1,0.2,0.23,0.33,0.4,0.45})-LOOKUP(AL982,{0,1950001,3300001,6950001,9000001,18000001,40000001},{0,97500,427500,636000,1536000,2796000,4796000}))*1.021,-2))</f>
        <v/>
      </c>
      <c r="AN982" s="19">
        <f>MAX(0,ROUNDDOWN(AH982-AJ982-430000-0,-3))</f>
        <v/>
      </c>
      <c r="AO982" s="19">
        <f>IF(AH982&lt;=450000,0,MAX(0,ROUNDDOWN(AN982*0.06-MIN(50000,AN982)*0.03,-2))+MAX(0,ROUNDDOWN(AN982*0.04-MIN(50000,AN982)*0.02,-2)))</f>
        <v/>
      </c>
      <c r="AP982" s="19">
        <f>AM982+AO982+AI982</f>
        <v/>
      </c>
      <c r="AQ982" s="19">
        <f>MIN(750000,MAX(0,$B982))</f>
        <v/>
      </c>
      <c r="AR982" s="19">
        <f>$B982-AQ982</f>
        <v/>
      </c>
      <c r="AS982" s="19">
        <f>MIN(670000,ROUNDDOWN(MAX(0,AR982-430000)*0.0751+47600,0))+MIN(260000,ROUNDDOWN(MAX(0,AR982-430000)*0.028+17600,0))+MIN(30000,ROUNDDOWN(MAX(0,AR982-430000)*0.0027+1873,0))+IF("いいえ"="はい",MIN(170000,ROUNDDOWN(MAX(0,AR982-430000)*0.0243+17800,0)),0)</f>
        <v/>
      </c>
      <c r="AT982" s="19">
        <f>IF(""="",215040+AS982,"")</f>
        <v/>
      </c>
      <c r="AU982" s="19">
        <f>IF(AR982&gt;23500000,NA(),IF(AR982&lt;=4890000,1040000,IF(AR982&lt;=6550000,670000,620000)))</f>
        <v/>
      </c>
      <c r="AV982" s="19">
        <f>MAX(0,ROUNDDOWN(AR982-AT982-AU982-0,-3))</f>
        <v/>
      </c>
      <c r="AW982" s="19">
        <f>IF(AV982&lt;=0,0,ROUNDDOWN((AV982*LOOKUP(AV982,{0,1950001,3300001,6950001,9000001,18000001,40000001},{0.05,0.1,0.2,0.23,0.33,0.4,0.45})-LOOKUP(AV982,{0,1950001,3300001,6950001,9000001,18000001,40000001},{0,97500,427500,636000,1536000,2796000,4796000}))*1.021,-2))</f>
        <v/>
      </c>
      <c r="AX982" s="19">
        <f>MAX(0,ROUNDDOWN(AR982-AT982-430000-0,-3))</f>
        <v/>
      </c>
      <c r="AY982" s="19">
        <f>IF(AR982&lt;=450000,0,MAX(0,ROUNDDOWN(AX982*0.06-MIN(50000,AX982)*0.03,-2))+MAX(0,ROUNDDOWN(AX982*0.04-MIN(50000,AX982)*0.02,-2)))</f>
        <v/>
      </c>
      <c r="AZ982" s="19">
        <f>AW982+AY982+AS982</f>
        <v/>
      </c>
    </row>
    <row r="983">
      <c r="A983" t="inlineStr">
        <is>
          <t>1万円刻み</t>
        </is>
      </c>
      <c r="B983" s="19">
        <f>'3_1万円刻み'!$A$966</f>
        <v/>
      </c>
      <c r="C983" s="19">
        <f>MIN(0,MAX(0,$B983))</f>
        <v/>
      </c>
      <c r="D983" s="19">
        <f>$B983-C983</f>
        <v/>
      </c>
      <c r="E983" s="19">
        <f>MIN(670000,ROUNDDOWN(MAX(0,D983-430000)*0.0751+47600,0))+MIN(260000,ROUNDDOWN(MAX(0,D983-430000)*0.028+17600,0))+MIN(30000,ROUNDDOWN(MAX(0,D983-430000)*0.0027+1873,0))+IF("いいえ"="はい",MIN(170000,ROUNDDOWN(MAX(0,D983-430000)*0.0243+17800,0)),0)</f>
        <v/>
      </c>
      <c r="F983" s="19">
        <f>IF(""="",215040+E983,"")</f>
        <v/>
      </c>
      <c r="G983" s="19">
        <f>IF(D983&gt;23500000,NA(),IF(D983&lt;=4890000,1040000,IF(D983&lt;=6550000,670000,620000)))</f>
        <v/>
      </c>
      <c r="H983" s="19">
        <f>MAX(0,ROUNDDOWN(D983-F983-G983-0,-3))</f>
        <v/>
      </c>
      <c r="I983" s="19">
        <f>IF(H983&lt;=0,0,ROUNDDOWN((H983*LOOKUP(H983,{0,1950001,3300001,6950001,9000001,18000001,40000001},{0.05,0.1,0.2,0.23,0.33,0.4,0.45})-LOOKUP(H983,{0,1950001,3300001,6950001,9000001,18000001,40000001},{0,97500,427500,636000,1536000,2796000,4796000}))*1.021,-2))</f>
        <v/>
      </c>
      <c r="J983" s="19">
        <f>MAX(0,ROUNDDOWN(D983-F983-430000-0,-3))</f>
        <v/>
      </c>
      <c r="K983" s="19">
        <f>IF(D983&lt;=450000,0,MAX(0,ROUNDDOWN(J983*0.06-MIN(50000,J983)*0.03,-2))+MAX(0,ROUNDDOWN(J983*0.04-MIN(50000,J983)*0.02,-2)))</f>
        <v/>
      </c>
      <c r="L983" s="19">
        <f>I983+K983+E983</f>
        <v/>
      </c>
      <c r="M983" s="19">
        <f>MIN(100000,MAX(0,$B983))</f>
        <v/>
      </c>
      <c r="N983" s="19">
        <f>$B983-M983</f>
        <v/>
      </c>
      <c r="O983" s="19">
        <f>MIN(670000,ROUNDDOWN(MAX(0,N983-430000)*0.0751+47600,0))+MIN(260000,ROUNDDOWN(MAX(0,N983-430000)*0.028+17600,0))+MIN(30000,ROUNDDOWN(MAX(0,N983-430000)*0.0027+1873,0))+IF("いいえ"="はい",MIN(170000,ROUNDDOWN(MAX(0,N983-430000)*0.0243+17800,0)),0)</f>
        <v/>
      </c>
      <c r="P983" s="19">
        <f>IF(""="",215040+O983,"")</f>
        <v/>
      </c>
      <c r="Q983" s="19">
        <f>IF(N983&gt;23500000,NA(),IF(N983&lt;=4890000,1040000,IF(N983&lt;=6550000,670000,620000)))</f>
        <v/>
      </c>
      <c r="R983" s="19">
        <f>MAX(0,ROUNDDOWN(N983-P983-Q983-0,-3))</f>
        <v/>
      </c>
      <c r="S983" s="19">
        <f>IF(R983&lt;=0,0,ROUNDDOWN((R983*LOOKUP(R983,{0,1950001,3300001,6950001,9000001,18000001,40000001},{0.05,0.1,0.2,0.23,0.33,0.4,0.45})-LOOKUP(R983,{0,1950001,3300001,6950001,9000001,18000001,40000001},{0,97500,427500,636000,1536000,2796000,4796000}))*1.021,-2))</f>
        <v/>
      </c>
      <c r="T983" s="19">
        <f>MAX(0,ROUNDDOWN(N983-P983-430000-0,-3))</f>
        <v/>
      </c>
      <c r="U983" s="19">
        <f>IF(N983&lt;=450000,0,MAX(0,ROUNDDOWN(T983*0.06-MIN(50000,T983)*0.03,-2))+MAX(0,ROUNDDOWN(T983*0.04-MIN(50000,T983)*0.02,-2)))</f>
        <v/>
      </c>
      <c r="V983" s="19">
        <f>S983+U983+O983</f>
        <v/>
      </c>
      <c r="W983" s="19">
        <f>MIN(550000,MAX(0,$B983))</f>
        <v/>
      </c>
      <c r="X983" s="19">
        <f>$B983-W983</f>
        <v/>
      </c>
      <c r="Y983" s="19">
        <f>MIN(670000,ROUNDDOWN(MAX(0,X983-430000)*0.0751+47600,0))+MIN(260000,ROUNDDOWN(MAX(0,X983-430000)*0.028+17600,0))+MIN(30000,ROUNDDOWN(MAX(0,X983-430000)*0.0027+1873,0))+IF("いいえ"="はい",MIN(170000,ROUNDDOWN(MAX(0,X983-430000)*0.0243+17800,0)),0)</f>
        <v/>
      </c>
      <c r="Z983" s="19">
        <f>IF(""="",215040+Y983,"")</f>
        <v/>
      </c>
      <c r="AA983" s="19">
        <f>IF(X983&gt;23500000,NA(),IF(X983&lt;=4890000,1040000,IF(X983&lt;=6550000,670000,620000)))</f>
        <v/>
      </c>
      <c r="AB983" s="19">
        <f>MAX(0,ROUNDDOWN(X983-Z983-AA983-0,-3))</f>
        <v/>
      </c>
      <c r="AC983" s="19">
        <f>IF(AB983&lt;=0,0,ROUNDDOWN((AB983*LOOKUP(AB983,{0,1950001,3300001,6950001,9000001,18000001,40000001},{0.05,0.1,0.2,0.23,0.33,0.4,0.45})-LOOKUP(AB983,{0,1950001,3300001,6950001,9000001,18000001,40000001},{0,97500,427500,636000,1536000,2796000,4796000}))*1.021,-2))</f>
        <v/>
      </c>
      <c r="AD983" s="19">
        <f>MAX(0,ROUNDDOWN(X983-Z983-430000-0,-3))</f>
        <v/>
      </c>
      <c r="AE983" s="19">
        <f>IF(X983&lt;=450000,0,MAX(0,ROUNDDOWN(AD983*0.06-MIN(50000,AD983)*0.03,-2))+MAX(0,ROUNDDOWN(AD983*0.04-MIN(50000,AD983)*0.02,-2)))</f>
        <v/>
      </c>
      <c r="AF983" s="19">
        <f>AC983+AE983+Y983</f>
        <v/>
      </c>
      <c r="AG983" s="19">
        <f>MIN(650000,MAX(0,$B983))</f>
        <v/>
      </c>
      <c r="AH983" s="19">
        <f>$B983-AG983</f>
        <v/>
      </c>
      <c r="AI983" s="19">
        <f>MIN(670000,ROUNDDOWN(MAX(0,AH983-430000)*0.0751+47600,0))+MIN(260000,ROUNDDOWN(MAX(0,AH983-430000)*0.028+17600,0))+MIN(30000,ROUNDDOWN(MAX(0,AH983-430000)*0.0027+1873,0))+IF("いいえ"="はい",MIN(170000,ROUNDDOWN(MAX(0,AH983-430000)*0.0243+17800,0)),0)</f>
        <v/>
      </c>
      <c r="AJ983" s="19">
        <f>IF(""="",215040+AI983,"")</f>
        <v/>
      </c>
      <c r="AK983" s="19">
        <f>IF(AH983&gt;23500000,NA(),IF(AH983&lt;=4890000,1040000,IF(AH983&lt;=6550000,670000,620000)))</f>
        <v/>
      </c>
      <c r="AL983" s="19">
        <f>MAX(0,ROUNDDOWN(AH983-AJ983-AK983-0,-3))</f>
        <v/>
      </c>
      <c r="AM983" s="19">
        <f>IF(AL983&lt;=0,0,ROUNDDOWN((AL983*LOOKUP(AL983,{0,1950001,3300001,6950001,9000001,18000001,40000001},{0.05,0.1,0.2,0.23,0.33,0.4,0.45})-LOOKUP(AL983,{0,1950001,3300001,6950001,9000001,18000001,40000001},{0,97500,427500,636000,1536000,2796000,4796000}))*1.021,-2))</f>
        <v/>
      </c>
      <c r="AN983" s="19">
        <f>MAX(0,ROUNDDOWN(AH983-AJ983-430000-0,-3))</f>
        <v/>
      </c>
      <c r="AO983" s="19">
        <f>IF(AH983&lt;=450000,0,MAX(0,ROUNDDOWN(AN983*0.06-MIN(50000,AN983)*0.03,-2))+MAX(0,ROUNDDOWN(AN983*0.04-MIN(50000,AN983)*0.02,-2)))</f>
        <v/>
      </c>
      <c r="AP983" s="19">
        <f>AM983+AO983+AI983</f>
        <v/>
      </c>
      <c r="AQ983" s="19">
        <f>MIN(750000,MAX(0,$B983))</f>
        <v/>
      </c>
      <c r="AR983" s="19">
        <f>$B983-AQ983</f>
        <v/>
      </c>
      <c r="AS983" s="19">
        <f>MIN(670000,ROUNDDOWN(MAX(0,AR983-430000)*0.0751+47600,0))+MIN(260000,ROUNDDOWN(MAX(0,AR983-430000)*0.028+17600,0))+MIN(30000,ROUNDDOWN(MAX(0,AR983-430000)*0.0027+1873,0))+IF("いいえ"="はい",MIN(170000,ROUNDDOWN(MAX(0,AR983-430000)*0.0243+17800,0)),0)</f>
        <v/>
      </c>
      <c r="AT983" s="19">
        <f>IF(""="",215040+AS983,"")</f>
        <v/>
      </c>
      <c r="AU983" s="19">
        <f>IF(AR983&gt;23500000,NA(),IF(AR983&lt;=4890000,1040000,IF(AR983&lt;=6550000,670000,620000)))</f>
        <v/>
      </c>
      <c r="AV983" s="19">
        <f>MAX(0,ROUNDDOWN(AR983-AT983-AU983-0,-3))</f>
        <v/>
      </c>
      <c r="AW983" s="19">
        <f>IF(AV983&lt;=0,0,ROUNDDOWN((AV983*LOOKUP(AV983,{0,1950001,3300001,6950001,9000001,18000001,40000001},{0.05,0.1,0.2,0.23,0.33,0.4,0.45})-LOOKUP(AV983,{0,1950001,3300001,6950001,9000001,18000001,40000001},{0,97500,427500,636000,1536000,2796000,4796000}))*1.021,-2))</f>
        <v/>
      </c>
      <c r="AX983" s="19">
        <f>MAX(0,ROUNDDOWN(AR983-AT983-430000-0,-3))</f>
        <v/>
      </c>
      <c r="AY983" s="19">
        <f>IF(AR983&lt;=450000,0,MAX(0,ROUNDDOWN(AX983*0.06-MIN(50000,AX983)*0.03,-2))+MAX(0,ROUNDDOWN(AX983*0.04-MIN(50000,AX983)*0.02,-2)))</f>
        <v/>
      </c>
      <c r="AZ983" s="19">
        <f>AW983+AY983+AS983</f>
        <v/>
      </c>
    </row>
    <row r="984">
      <c r="A984" t="inlineStr">
        <is>
          <t>1万円刻み</t>
        </is>
      </c>
      <c r="B984" s="19">
        <f>'3_1万円刻み'!$A$967</f>
        <v/>
      </c>
      <c r="C984" s="19">
        <f>MIN(0,MAX(0,$B984))</f>
        <v/>
      </c>
      <c r="D984" s="19">
        <f>$B984-C984</f>
        <v/>
      </c>
      <c r="E984" s="19">
        <f>MIN(670000,ROUNDDOWN(MAX(0,D984-430000)*0.0751+47600,0))+MIN(260000,ROUNDDOWN(MAX(0,D984-430000)*0.028+17600,0))+MIN(30000,ROUNDDOWN(MAX(0,D984-430000)*0.0027+1873,0))+IF("いいえ"="はい",MIN(170000,ROUNDDOWN(MAX(0,D984-430000)*0.0243+17800,0)),0)</f>
        <v/>
      </c>
      <c r="F984" s="19">
        <f>IF(""="",215040+E984,"")</f>
        <v/>
      </c>
      <c r="G984" s="19">
        <f>IF(D984&gt;23500000,NA(),IF(D984&lt;=4890000,1040000,IF(D984&lt;=6550000,670000,620000)))</f>
        <v/>
      </c>
      <c r="H984" s="19">
        <f>MAX(0,ROUNDDOWN(D984-F984-G984-0,-3))</f>
        <v/>
      </c>
      <c r="I984" s="19">
        <f>IF(H984&lt;=0,0,ROUNDDOWN((H984*LOOKUP(H984,{0,1950001,3300001,6950001,9000001,18000001,40000001},{0.05,0.1,0.2,0.23,0.33,0.4,0.45})-LOOKUP(H984,{0,1950001,3300001,6950001,9000001,18000001,40000001},{0,97500,427500,636000,1536000,2796000,4796000}))*1.021,-2))</f>
        <v/>
      </c>
      <c r="J984" s="19">
        <f>MAX(0,ROUNDDOWN(D984-F984-430000-0,-3))</f>
        <v/>
      </c>
      <c r="K984" s="19">
        <f>IF(D984&lt;=450000,0,MAX(0,ROUNDDOWN(J984*0.06-MIN(50000,J984)*0.03,-2))+MAX(0,ROUNDDOWN(J984*0.04-MIN(50000,J984)*0.02,-2)))</f>
        <v/>
      </c>
      <c r="L984" s="19">
        <f>I984+K984+E984</f>
        <v/>
      </c>
      <c r="M984" s="19">
        <f>MIN(100000,MAX(0,$B984))</f>
        <v/>
      </c>
      <c r="N984" s="19">
        <f>$B984-M984</f>
        <v/>
      </c>
      <c r="O984" s="19">
        <f>MIN(670000,ROUNDDOWN(MAX(0,N984-430000)*0.0751+47600,0))+MIN(260000,ROUNDDOWN(MAX(0,N984-430000)*0.028+17600,0))+MIN(30000,ROUNDDOWN(MAX(0,N984-430000)*0.0027+1873,0))+IF("いいえ"="はい",MIN(170000,ROUNDDOWN(MAX(0,N984-430000)*0.0243+17800,0)),0)</f>
        <v/>
      </c>
      <c r="P984" s="19">
        <f>IF(""="",215040+O984,"")</f>
        <v/>
      </c>
      <c r="Q984" s="19">
        <f>IF(N984&gt;23500000,NA(),IF(N984&lt;=4890000,1040000,IF(N984&lt;=6550000,670000,620000)))</f>
        <v/>
      </c>
      <c r="R984" s="19">
        <f>MAX(0,ROUNDDOWN(N984-P984-Q984-0,-3))</f>
        <v/>
      </c>
      <c r="S984" s="19">
        <f>IF(R984&lt;=0,0,ROUNDDOWN((R984*LOOKUP(R984,{0,1950001,3300001,6950001,9000001,18000001,40000001},{0.05,0.1,0.2,0.23,0.33,0.4,0.45})-LOOKUP(R984,{0,1950001,3300001,6950001,9000001,18000001,40000001},{0,97500,427500,636000,1536000,2796000,4796000}))*1.021,-2))</f>
        <v/>
      </c>
      <c r="T984" s="19">
        <f>MAX(0,ROUNDDOWN(N984-P984-430000-0,-3))</f>
        <v/>
      </c>
      <c r="U984" s="19">
        <f>IF(N984&lt;=450000,0,MAX(0,ROUNDDOWN(T984*0.06-MIN(50000,T984)*0.03,-2))+MAX(0,ROUNDDOWN(T984*0.04-MIN(50000,T984)*0.02,-2)))</f>
        <v/>
      </c>
      <c r="V984" s="19">
        <f>S984+U984+O984</f>
        <v/>
      </c>
      <c r="W984" s="19">
        <f>MIN(550000,MAX(0,$B984))</f>
        <v/>
      </c>
      <c r="X984" s="19">
        <f>$B984-W984</f>
        <v/>
      </c>
      <c r="Y984" s="19">
        <f>MIN(670000,ROUNDDOWN(MAX(0,X984-430000)*0.0751+47600,0))+MIN(260000,ROUNDDOWN(MAX(0,X984-430000)*0.028+17600,0))+MIN(30000,ROUNDDOWN(MAX(0,X984-430000)*0.0027+1873,0))+IF("いいえ"="はい",MIN(170000,ROUNDDOWN(MAX(0,X984-430000)*0.0243+17800,0)),0)</f>
        <v/>
      </c>
      <c r="Z984" s="19">
        <f>IF(""="",215040+Y984,"")</f>
        <v/>
      </c>
      <c r="AA984" s="19">
        <f>IF(X984&gt;23500000,NA(),IF(X984&lt;=4890000,1040000,IF(X984&lt;=6550000,670000,620000)))</f>
        <v/>
      </c>
      <c r="AB984" s="19">
        <f>MAX(0,ROUNDDOWN(X984-Z984-AA984-0,-3))</f>
        <v/>
      </c>
      <c r="AC984" s="19">
        <f>IF(AB984&lt;=0,0,ROUNDDOWN((AB984*LOOKUP(AB984,{0,1950001,3300001,6950001,9000001,18000001,40000001},{0.05,0.1,0.2,0.23,0.33,0.4,0.45})-LOOKUP(AB984,{0,1950001,3300001,6950001,9000001,18000001,40000001},{0,97500,427500,636000,1536000,2796000,4796000}))*1.021,-2))</f>
        <v/>
      </c>
      <c r="AD984" s="19">
        <f>MAX(0,ROUNDDOWN(X984-Z984-430000-0,-3))</f>
        <v/>
      </c>
      <c r="AE984" s="19">
        <f>IF(X984&lt;=450000,0,MAX(0,ROUNDDOWN(AD984*0.06-MIN(50000,AD984)*0.03,-2))+MAX(0,ROUNDDOWN(AD984*0.04-MIN(50000,AD984)*0.02,-2)))</f>
        <v/>
      </c>
      <c r="AF984" s="19">
        <f>AC984+AE984+Y984</f>
        <v/>
      </c>
      <c r="AG984" s="19">
        <f>MIN(650000,MAX(0,$B984))</f>
        <v/>
      </c>
      <c r="AH984" s="19">
        <f>$B984-AG984</f>
        <v/>
      </c>
      <c r="AI984" s="19">
        <f>MIN(670000,ROUNDDOWN(MAX(0,AH984-430000)*0.0751+47600,0))+MIN(260000,ROUNDDOWN(MAX(0,AH984-430000)*0.028+17600,0))+MIN(30000,ROUNDDOWN(MAX(0,AH984-430000)*0.0027+1873,0))+IF("いいえ"="はい",MIN(170000,ROUNDDOWN(MAX(0,AH984-430000)*0.0243+17800,0)),0)</f>
        <v/>
      </c>
      <c r="AJ984" s="19">
        <f>IF(""="",215040+AI984,"")</f>
        <v/>
      </c>
      <c r="AK984" s="19">
        <f>IF(AH984&gt;23500000,NA(),IF(AH984&lt;=4890000,1040000,IF(AH984&lt;=6550000,670000,620000)))</f>
        <v/>
      </c>
      <c r="AL984" s="19">
        <f>MAX(0,ROUNDDOWN(AH984-AJ984-AK984-0,-3))</f>
        <v/>
      </c>
      <c r="AM984" s="19">
        <f>IF(AL984&lt;=0,0,ROUNDDOWN((AL984*LOOKUP(AL984,{0,1950001,3300001,6950001,9000001,18000001,40000001},{0.05,0.1,0.2,0.23,0.33,0.4,0.45})-LOOKUP(AL984,{0,1950001,3300001,6950001,9000001,18000001,40000001},{0,97500,427500,636000,1536000,2796000,4796000}))*1.021,-2))</f>
        <v/>
      </c>
      <c r="AN984" s="19">
        <f>MAX(0,ROUNDDOWN(AH984-AJ984-430000-0,-3))</f>
        <v/>
      </c>
      <c r="AO984" s="19">
        <f>IF(AH984&lt;=450000,0,MAX(0,ROUNDDOWN(AN984*0.06-MIN(50000,AN984)*0.03,-2))+MAX(0,ROUNDDOWN(AN984*0.04-MIN(50000,AN984)*0.02,-2)))</f>
        <v/>
      </c>
      <c r="AP984" s="19">
        <f>AM984+AO984+AI984</f>
        <v/>
      </c>
      <c r="AQ984" s="19">
        <f>MIN(750000,MAX(0,$B984))</f>
        <v/>
      </c>
      <c r="AR984" s="19">
        <f>$B984-AQ984</f>
        <v/>
      </c>
      <c r="AS984" s="19">
        <f>MIN(670000,ROUNDDOWN(MAX(0,AR984-430000)*0.0751+47600,0))+MIN(260000,ROUNDDOWN(MAX(0,AR984-430000)*0.028+17600,0))+MIN(30000,ROUNDDOWN(MAX(0,AR984-430000)*0.0027+1873,0))+IF("いいえ"="はい",MIN(170000,ROUNDDOWN(MAX(0,AR984-430000)*0.0243+17800,0)),0)</f>
        <v/>
      </c>
      <c r="AT984" s="19">
        <f>IF(""="",215040+AS984,"")</f>
        <v/>
      </c>
      <c r="AU984" s="19">
        <f>IF(AR984&gt;23500000,NA(),IF(AR984&lt;=4890000,1040000,IF(AR984&lt;=6550000,670000,620000)))</f>
        <v/>
      </c>
      <c r="AV984" s="19">
        <f>MAX(0,ROUNDDOWN(AR984-AT984-AU984-0,-3))</f>
        <v/>
      </c>
      <c r="AW984" s="19">
        <f>IF(AV984&lt;=0,0,ROUNDDOWN((AV984*LOOKUP(AV984,{0,1950001,3300001,6950001,9000001,18000001,40000001},{0.05,0.1,0.2,0.23,0.33,0.4,0.45})-LOOKUP(AV984,{0,1950001,3300001,6950001,9000001,18000001,40000001},{0,97500,427500,636000,1536000,2796000,4796000}))*1.021,-2))</f>
        <v/>
      </c>
      <c r="AX984" s="19">
        <f>MAX(0,ROUNDDOWN(AR984-AT984-430000-0,-3))</f>
        <v/>
      </c>
      <c r="AY984" s="19">
        <f>IF(AR984&lt;=450000,0,MAX(0,ROUNDDOWN(AX984*0.06-MIN(50000,AX984)*0.03,-2))+MAX(0,ROUNDDOWN(AX984*0.04-MIN(50000,AX984)*0.02,-2)))</f>
        <v/>
      </c>
      <c r="AZ984" s="19">
        <f>AW984+AY984+AS984</f>
        <v/>
      </c>
    </row>
    <row r="985">
      <c r="A985" t="inlineStr">
        <is>
          <t>1万円刻み</t>
        </is>
      </c>
      <c r="B985" s="19">
        <f>'3_1万円刻み'!$A$968</f>
        <v/>
      </c>
      <c r="C985" s="19">
        <f>MIN(0,MAX(0,$B985))</f>
        <v/>
      </c>
      <c r="D985" s="19">
        <f>$B985-C985</f>
        <v/>
      </c>
      <c r="E985" s="19">
        <f>MIN(670000,ROUNDDOWN(MAX(0,D985-430000)*0.0751+47600,0))+MIN(260000,ROUNDDOWN(MAX(0,D985-430000)*0.028+17600,0))+MIN(30000,ROUNDDOWN(MAX(0,D985-430000)*0.0027+1873,0))+IF("いいえ"="はい",MIN(170000,ROUNDDOWN(MAX(0,D985-430000)*0.0243+17800,0)),0)</f>
        <v/>
      </c>
      <c r="F985" s="19">
        <f>IF(""="",215040+E985,"")</f>
        <v/>
      </c>
      <c r="G985" s="19">
        <f>IF(D985&gt;23500000,NA(),IF(D985&lt;=4890000,1040000,IF(D985&lt;=6550000,670000,620000)))</f>
        <v/>
      </c>
      <c r="H985" s="19">
        <f>MAX(0,ROUNDDOWN(D985-F985-G985-0,-3))</f>
        <v/>
      </c>
      <c r="I985" s="19">
        <f>IF(H985&lt;=0,0,ROUNDDOWN((H985*LOOKUP(H985,{0,1950001,3300001,6950001,9000001,18000001,40000001},{0.05,0.1,0.2,0.23,0.33,0.4,0.45})-LOOKUP(H985,{0,1950001,3300001,6950001,9000001,18000001,40000001},{0,97500,427500,636000,1536000,2796000,4796000}))*1.021,-2))</f>
        <v/>
      </c>
      <c r="J985" s="19">
        <f>MAX(0,ROUNDDOWN(D985-F985-430000-0,-3))</f>
        <v/>
      </c>
      <c r="K985" s="19">
        <f>IF(D985&lt;=450000,0,MAX(0,ROUNDDOWN(J985*0.06-MIN(50000,J985)*0.03,-2))+MAX(0,ROUNDDOWN(J985*0.04-MIN(50000,J985)*0.02,-2)))</f>
        <v/>
      </c>
      <c r="L985" s="19">
        <f>I985+K985+E985</f>
        <v/>
      </c>
      <c r="M985" s="19">
        <f>MIN(100000,MAX(0,$B985))</f>
        <v/>
      </c>
      <c r="N985" s="19">
        <f>$B985-M985</f>
        <v/>
      </c>
      <c r="O985" s="19">
        <f>MIN(670000,ROUNDDOWN(MAX(0,N985-430000)*0.0751+47600,0))+MIN(260000,ROUNDDOWN(MAX(0,N985-430000)*0.028+17600,0))+MIN(30000,ROUNDDOWN(MAX(0,N985-430000)*0.0027+1873,0))+IF("いいえ"="はい",MIN(170000,ROUNDDOWN(MAX(0,N985-430000)*0.0243+17800,0)),0)</f>
        <v/>
      </c>
      <c r="P985" s="19">
        <f>IF(""="",215040+O985,"")</f>
        <v/>
      </c>
      <c r="Q985" s="19">
        <f>IF(N985&gt;23500000,NA(),IF(N985&lt;=4890000,1040000,IF(N985&lt;=6550000,670000,620000)))</f>
        <v/>
      </c>
      <c r="R985" s="19">
        <f>MAX(0,ROUNDDOWN(N985-P985-Q985-0,-3))</f>
        <v/>
      </c>
      <c r="S985" s="19">
        <f>IF(R985&lt;=0,0,ROUNDDOWN((R985*LOOKUP(R985,{0,1950001,3300001,6950001,9000001,18000001,40000001},{0.05,0.1,0.2,0.23,0.33,0.4,0.45})-LOOKUP(R985,{0,1950001,3300001,6950001,9000001,18000001,40000001},{0,97500,427500,636000,1536000,2796000,4796000}))*1.021,-2))</f>
        <v/>
      </c>
      <c r="T985" s="19">
        <f>MAX(0,ROUNDDOWN(N985-P985-430000-0,-3))</f>
        <v/>
      </c>
      <c r="U985" s="19">
        <f>IF(N985&lt;=450000,0,MAX(0,ROUNDDOWN(T985*0.06-MIN(50000,T985)*0.03,-2))+MAX(0,ROUNDDOWN(T985*0.04-MIN(50000,T985)*0.02,-2)))</f>
        <v/>
      </c>
      <c r="V985" s="19">
        <f>S985+U985+O985</f>
        <v/>
      </c>
      <c r="W985" s="19">
        <f>MIN(550000,MAX(0,$B985))</f>
        <v/>
      </c>
      <c r="X985" s="19">
        <f>$B985-W985</f>
        <v/>
      </c>
      <c r="Y985" s="19">
        <f>MIN(670000,ROUNDDOWN(MAX(0,X985-430000)*0.0751+47600,0))+MIN(260000,ROUNDDOWN(MAX(0,X985-430000)*0.028+17600,0))+MIN(30000,ROUNDDOWN(MAX(0,X985-430000)*0.0027+1873,0))+IF("いいえ"="はい",MIN(170000,ROUNDDOWN(MAX(0,X985-430000)*0.0243+17800,0)),0)</f>
        <v/>
      </c>
      <c r="Z985" s="19">
        <f>IF(""="",215040+Y985,"")</f>
        <v/>
      </c>
      <c r="AA985" s="19">
        <f>IF(X985&gt;23500000,NA(),IF(X985&lt;=4890000,1040000,IF(X985&lt;=6550000,670000,620000)))</f>
        <v/>
      </c>
      <c r="AB985" s="19">
        <f>MAX(0,ROUNDDOWN(X985-Z985-AA985-0,-3))</f>
        <v/>
      </c>
      <c r="AC985" s="19">
        <f>IF(AB985&lt;=0,0,ROUNDDOWN((AB985*LOOKUP(AB985,{0,1950001,3300001,6950001,9000001,18000001,40000001},{0.05,0.1,0.2,0.23,0.33,0.4,0.45})-LOOKUP(AB985,{0,1950001,3300001,6950001,9000001,18000001,40000001},{0,97500,427500,636000,1536000,2796000,4796000}))*1.021,-2))</f>
        <v/>
      </c>
      <c r="AD985" s="19">
        <f>MAX(0,ROUNDDOWN(X985-Z985-430000-0,-3))</f>
        <v/>
      </c>
      <c r="AE985" s="19">
        <f>IF(X985&lt;=450000,0,MAX(0,ROUNDDOWN(AD985*0.06-MIN(50000,AD985)*0.03,-2))+MAX(0,ROUNDDOWN(AD985*0.04-MIN(50000,AD985)*0.02,-2)))</f>
        <v/>
      </c>
      <c r="AF985" s="19">
        <f>AC985+AE985+Y985</f>
        <v/>
      </c>
      <c r="AG985" s="19">
        <f>MIN(650000,MAX(0,$B985))</f>
        <v/>
      </c>
      <c r="AH985" s="19">
        <f>$B985-AG985</f>
        <v/>
      </c>
      <c r="AI985" s="19">
        <f>MIN(670000,ROUNDDOWN(MAX(0,AH985-430000)*0.0751+47600,0))+MIN(260000,ROUNDDOWN(MAX(0,AH985-430000)*0.028+17600,0))+MIN(30000,ROUNDDOWN(MAX(0,AH985-430000)*0.0027+1873,0))+IF("いいえ"="はい",MIN(170000,ROUNDDOWN(MAX(0,AH985-430000)*0.0243+17800,0)),0)</f>
        <v/>
      </c>
      <c r="AJ985" s="19">
        <f>IF(""="",215040+AI985,"")</f>
        <v/>
      </c>
      <c r="AK985" s="19">
        <f>IF(AH985&gt;23500000,NA(),IF(AH985&lt;=4890000,1040000,IF(AH985&lt;=6550000,670000,620000)))</f>
        <v/>
      </c>
      <c r="AL985" s="19">
        <f>MAX(0,ROUNDDOWN(AH985-AJ985-AK985-0,-3))</f>
        <v/>
      </c>
      <c r="AM985" s="19">
        <f>IF(AL985&lt;=0,0,ROUNDDOWN((AL985*LOOKUP(AL985,{0,1950001,3300001,6950001,9000001,18000001,40000001},{0.05,0.1,0.2,0.23,0.33,0.4,0.45})-LOOKUP(AL985,{0,1950001,3300001,6950001,9000001,18000001,40000001},{0,97500,427500,636000,1536000,2796000,4796000}))*1.021,-2))</f>
        <v/>
      </c>
      <c r="AN985" s="19">
        <f>MAX(0,ROUNDDOWN(AH985-AJ985-430000-0,-3))</f>
        <v/>
      </c>
      <c r="AO985" s="19">
        <f>IF(AH985&lt;=450000,0,MAX(0,ROUNDDOWN(AN985*0.06-MIN(50000,AN985)*0.03,-2))+MAX(0,ROUNDDOWN(AN985*0.04-MIN(50000,AN985)*0.02,-2)))</f>
        <v/>
      </c>
      <c r="AP985" s="19">
        <f>AM985+AO985+AI985</f>
        <v/>
      </c>
      <c r="AQ985" s="19">
        <f>MIN(750000,MAX(0,$B985))</f>
        <v/>
      </c>
      <c r="AR985" s="19">
        <f>$B985-AQ985</f>
        <v/>
      </c>
      <c r="AS985" s="19">
        <f>MIN(670000,ROUNDDOWN(MAX(0,AR985-430000)*0.0751+47600,0))+MIN(260000,ROUNDDOWN(MAX(0,AR985-430000)*0.028+17600,0))+MIN(30000,ROUNDDOWN(MAX(0,AR985-430000)*0.0027+1873,0))+IF("いいえ"="はい",MIN(170000,ROUNDDOWN(MAX(0,AR985-430000)*0.0243+17800,0)),0)</f>
        <v/>
      </c>
      <c r="AT985" s="19">
        <f>IF(""="",215040+AS985,"")</f>
        <v/>
      </c>
      <c r="AU985" s="19">
        <f>IF(AR985&gt;23500000,NA(),IF(AR985&lt;=4890000,1040000,IF(AR985&lt;=6550000,670000,620000)))</f>
        <v/>
      </c>
      <c r="AV985" s="19">
        <f>MAX(0,ROUNDDOWN(AR985-AT985-AU985-0,-3))</f>
        <v/>
      </c>
      <c r="AW985" s="19">
        <f>IF(AV985&lt;=0,0,ROUNDDOWN((AV985*LOOKUP(AV985,{0,1950001,3300001,6950001,9000001,18000001,40000001},{0.05,0.1,0.2,0.23,0.33,0.4,0.45})-LOOKUP(AV985,{0,1950001,3300001,6950001,9000001,18000001,40000001},{0,97500,427500,636000,1536000,2796000,4796000}))*1.021,-2))</f>
        <v/>
      </c>
      <c r="AX985" s="19">
        <f>MAX(0,ROUNDDOWN(AR985-AT985-430000-0,-3))</f>
        <v/>
      </c>
      <c r="AY985" s="19">
        <f>IF(AR985&lt;=450000,0,MAX(0,ROUNDDOWN(AX985*0.06-MIN(50000,AX985)*0.03,-2))+MAX(0,ROUNDDOWN(AX985*0.04-MIN(50000,AX985)*0.02,-2)))</f>
        <v/>
      </c>
      <c r="AZ985" s="19">
        <f>AW985+AY985+AS985</f>
        <v/>
      </c>
    </row>
    <row r="986">
      <c r="A986" t="inlineStr">
        <is>
          <t>1万円刻み</t>
        </is>
      </c>
      <c r="B986" s="19">
        <f>'3_1万円刻み'!$A$969</f>
        <v/>
      </c>
      <c r="C986" s="19">
        <f>MIN(0,MAX(0,$B986))</f>
        <v/>
      </c>
      <c r="D986" s="19">
        <f>$B986-C986</f>
        <v/>
      </c>
      <c r="E986" s="19">
        <f>MIN(670000,ROUNDDOWN(MAX(0,D986-430000)*0.0751+47600,0))+MIN(260000,ROUNDDOWN(MAX(0,D986-430000)*0.028+17600,0))+MIN(30000,ROUNDDOWN(MAX(0,D986-430000)*0.0027+1873,0))+IF("いいえ"="はい",MIN(170000,ROUNDDOWN(MAX(0,D986-430000)*0.0243+17800,0)),0)</f>
        <v/>
      </c>
      <c r="F986" s="19">
        <f>IF(""="",215040+E986,"")</f>
        <v/>
      </c>
      <c r="G986" s="19">
        <f>IF(D986&gt;23500000,NA(),IF(D986&lt;=4890000,1040000,IF(D986&lt;=6550000,670000,620000)))</f>
        <v/>
      </c>
      <c r="H986" s="19">
        <f>MAX(0,ROUNDDOWN(D986-F986-G986-0,-3))</f>
        <v/>
      </c>
      <c r="I986" s="19">
        <f>IF(H986&lt;=0,0,ROUNDDOWN((H986*LOOKUP(H986,{0,1950001,3300001,6950001,9000001,18000001,40000001},{0.05,0.1,0.2,0.23,0.33,0.4,0.45})-LOOKUP(H986,{0,1950001,3300001,6950001,9000001,18000001,40000001},{0,97500,427500,636000,1536000,2796000,4796000}))*1.021,-2))</f>
        <v/>
      </c>
      <c r="J986" s="19">
        <f>MAX(0,ROUNDDOWN(D986-F986-430000-0,-3))</f>
        <v/>
      </c>
      <c r="K986" s="19">
        <f>IF(D986&lt;=450000,0,MAX(0,ROUNDDOWN(J986*0.06-MIN(50000,J986)*0.03,-2))+MAX(0,ROUNDDOWN(J986*0.04-MIN(50000,J986)*0.02,-2)))</f>
        <v/>
      </c>
      <c r="L986" s="19">
        <f>I986+K986+E986</f>
        <v/>
      </c>
      <c r="M986" s="19">
        <f>MIN(100000,MAX(0,$B986))</f>
        <v/>
      </c>
      <c r="N986" s="19">
        <f>$B986-M986</f>
        <v/>
      </c>
      <c r="O986" s="19">
        <f>MIN(670000,ROUNDDOWN(MAX(0,N986-430000)*0.0751+47600,0))+MIN(260000,ROUNDDOWN(MAX(0,N986-430000)*0.028+17600,0))+MIN(30000,ROUNDDOWN(MAX(0,N986-430000)*0.0027+1873,0))+IF("いいえ"="はい",MIN(170000,ROUNDDOWN(MAX(0,N986-430000)*0.0243+17800,0)),0)</f>
        <v/>
      </c>
      <c r="P986" s="19">
        <f>IF(""="",215040+O986,"")</f>
        <v/>
      </c>
      <c r="Q986" s="19">
        <f>IF(N986&gt;23500000,NA(),IF(N986&lt;=4890000,1040000,IF(N986&lt;=6550000,670000,620000)))</f>
        <v/>
      </c>
      <c r="R986" s="19">
        <f>MAX(0,ROUNDDOWN(N986-P986-Q986-0,-3))</f>
        <v/>
      </c>
      <c r="S986" s="19">
        <f>IF(R986&lt;=0,0,ROUNDDOWN((R986*LOOKUP(R986,{0,1950001,3300001,6950001,9000001,18000001,40000001},{0.05,0.1,0.2,0.23,0.33,0.4,0.45})-LOOKUP(R986,{0,1950001,3300001,6950001,9000001,18000001,40000001},{0,97500,427500,636000,1536000,2796000,4796000}))*1.021,-2))</f>
        <v/>
      </c>
      <c r="T986" s="19">
        <f>MAX(0,ROUNDDOWN(N986-P986-430000-0,-3))</f>
        <v/>
      </c>
      <c r="U986" s="19">
        <f>IF(N986&lt;=450000,0,MAX(0,ROUNDDOWN(T986*0.06-MIN(50000,T986)*0.03,-2))+MAX(0,ROUNDDOWN(T986*0.04-MIN(50000,T986)*0.02,-2)))</f>
        <v/>
      </c>
      <c r="V986" s="19">
        <f>S986+U986+O986</f>
        <v/>
      </c>
      <c r="W986" s="19">
        <f>MIN(550000,MAX(0,$B986))</f>
        <v/>
      </c>
      <c r="X986" s="19">
        <f>$B986-W986</f>
        <v/>
      </c>
      <c r="Y986" s="19">
        <f>MIN(670000,ROUNDDOWN(MAX(0,X986-430000)*0.0751+47600,0))+MIN(260000,ROUNDDOWN(MAX(0,X986-430000)*0.028+17600,0))+MIN(30000,ROUNDDOWN(MAX(0,X986-430000)*0.0027+1873,0))+IF("いいえ"="はい",MIN(170000,ROUNDDOWN(MAX(0,X986-430000)*0.0243+17800,0)),0)</f>
        <v/>
      </c>
      <c r="Z986" s="19">
        <f>IF(""="",215040+Y986,"")</f>
        <v/>
      </c>
      <c r="AA986" s="19">
        <f>IF(X986&gt;23500000,NA(),IF(X986&lt;=4890000,1040000,IF(X986&lt;=6550000,670000,620000)))</f>
        <v/>
      </c>
      <c r="AB986" s="19">
        <f>MAX(0,ROUNDDOWN(X986-Z986-AA986-0,-3))</f>
        <v/>
      </c>
      <c r="AC986" s="19">
        <f>IF(AB986&lt;=0,0,ROUNDDOWN((AB986*LOOKUP(AB986,{0,1950001,3300001,6950001,9000001,18000001,40000001},{0.05,0.1,0.2,0.23,0.33,0.4,0.45})-LOOKUP(AB986,{0,1950001,3300001,6950001,9000001,18000001,40000001},{0,97500,427500,636000,1536000,2796000,4796000}))*1.021,-2))</f>
        <v/>
      </c>
      <c r="AD986" s="19">
        <f>MAX(0,ROUNDDOWN(X986-Z986-430000-0,-3))</f>
        <v/>
      </c>
      <c r="AE986" s="19">
        <f>IF(X986&lt;=450000,0,MAX(0,ROUNDDOWN(AD986*0.06-MIN(50000,AD986)*0.03,-2))+MAX(0,ROUNDDOWN(AD986*0.04-MIN(50000,AD986)*0.02,-2)))</f>
        <v/>
      </c>
      <c r="AF986" s="19">
        <f>AC986+AE986+Y986</f>
        <v/>
      </c>
      <c r="AG986" s="19">
        <f>MIN(650000,MAX(0,$B986))</f>
        <v/>
      </c>
      <c r="AH986" s="19">
        <f>$B986-AG986</f>
        <v/>
      </c>
      <c r="AI986" s="19">
        <f>MIN(670000,ROUNDDOWN(MAX(0,AH986-430000)*0.0751+47600,0))+MIN(260000,ROUNDDOWN(MAX(0,AH986-430000)*0.028+17600,0))+MIN(30000,ROUNDDOWN(MAX(0,AH986-430000)*0.0027+1873,0))+IF("いいえ"="はい",MIN(170000,ROUNDDOWN(MAX(0,AH986-430000)*0.0243+17800,0)),0)</f>
        <v/>
      </c>
      <c r="AJ986" s="19">
        <f>IF(""="",215040+AI986,"")</f>
        <v/>
      </c>
      <c r="AK986" s="19">
        <f>IF(AH986&gt;23500000,NA(),IF(AH986&lt;=4890000,1040000,IF(AH986&lt;=6550000,670000,620000)))</f>
        <v/>
      </c>
      <c r="AL986" s="19">
        <f>MAX(0,ROUNDDOWN(AH986-AJ986-AK986-0,-3))</f>
        <v/>
      </c>
      <c r="AM986" s="19">
        <f>IF(AL986&lt;=0,0,ROUNDDOWN((AL986*LOOKUP(AL986,{0,1950001,3300001,6950001,9000001,18000001,40000001},{0.05,0.1,0.2,0.23,0.33,0.4,0.45})-LOOKUP(AL986,{0,1950001,3300001,6950001,9000001,18000001,40000001},{0,97500,427500,636000,1536000,2796000,4796000}))*1.021,-2))</f>
        <v/>
      </c>
      <c r="AN986" s="19">
        <f>MAX(0,ROUNDDOWN(AH986-AJ986-430000-0,-3))</f>
        <v/>
      </c>
      <c r="AO986" s="19">
        <f>IF(AH986&lt;=450000,0,MAX(0,ROUNDDOWN(AN986*0.06-MIN(50000,AN986)*0.03,-2))+MAX(0,ROUNDDOWN(AN986*0.04-MIN(50000,AN986)*0.02,-2)))</f>
        <v/>
      </c>
      <c r="AP986" s="19">
        <f>AM986+AO986+AI986</f>
        <v/>
      </c>
      <c r="AQ986" s="19">
        <f>MIN(750000,MAX(0,$B986))</f>
        <v/>
      </c>
      <c r="AR986" s="19">
        <f>$B986-AQ986</f>
        <v/>
      </c>
      <c r="AS986" s="19">
        <f>MIN(670000,ROUNDDOWN(MAX(0,AR986-430000)*0.0751+47600,0))+MIN(260000,ROUNDDOWN(MAX(0,AR986-430000)*0.028+17600,0))+MIN(30000,ROUNDDOWN(MAX(0,AR986-430000)*0.0027+1873,0))+IF("いいえ"="はい",MIN(170000,ROUNDDOWN(MAX(0,AR986-430000)*0.0243+17800,0)),0)</f>
        <v/>
      </c>
      <c r="AT986" s="19">
        <f>IF(""="",215040+AS986,"")</f>
        <v/>
      </c>
      <c r="AU986" s="19">
        <f>IF(AR986&gt;23500000,NA(),IF(AR986&lt;=4890000,1040000,IF(AR986&lt;=6550000,670000,620000)))</f>
        <v/>
      </c>
      <c r="AV986" s="19">
        <f>MAX(0,ROUNDDOWN(AR986-AT986-AU986-0,-3))</f>
        <v/>
      </c>
      <c r="AW986" s="19">
        <f>IF(AV986&lt;=0,0,ROUNDDOWN((AV986*LOOKUP(AV986,{0,1950001,3300001,6950001,9000001,18000001,40000001},{0.05,0.1,0.2,0.23,0.33,0.4,0.45})-LOOKUP(AV986,{0,1950001,3300001,6950001,9000001,18000001,40000001},{0,97500,427500,636000,1536000,2796000,4796000}))*1.021,-2))</f>
        <v/>
      </c>
      <c r="AX986" s="19">
        <f>MAX(0,ROUNDDOWN(AR986-AT986-430000-0,-3))</f>
        <v/>
      </c>
      <c r="AY986" s="19">
        <f>IF(AR986&lt;=450000,0,MAX(0,ROUNDDOWN(AX986*0.06-MIN(50000,AX986)*0.03,-2))+MAX(0,ROUNDDOWN(AX986*0.04-MIN(50000,AX986)*0.02,-2)))</f>
        <v/>
      </c>
      <c r="AZ986" s="19">
        <f>AW986+AY986+AS986</f>
        <v/>
      </c>
    </row>
    <row r="987">
      <c r="A987" t="inlineStr">
        <is>
          <t>1万円刻み</t>
        </is>
      </c>
      <c r="B987" s="19">
        <f>'3_1万円刻み'!$A$970</f>
        <v/>
      </c>
      <c r="C987" s="19">
        <f>MIN(0,MAX(0,$B987))</f>
        <v/>
      </c>
      <c r="D987" s="19">
        <f>$B987-C987</f>
        <v/>
      </c>
      <c r="E987" s="19">
        <f>MIN(670000,ROUNDDOWN(MAX(0,D987-430000)*0.0751+47600,0))+MIN(260000,ROUNDDOWN(MAX(0,D987-430000)*0.028+17600,0))+MIN(30000,ROUNDDOWN(MAX(0,D987-430000)*0.0027+1873,0))+IF("いいえ"="はい",MIN(170000,ROUNDDOWN(MAX(0,D987-430000)*0.0243+17800,0)),0)</f>
        <v/>
      </c>
      <c r="F987" s="19">
        <f>IF(""="",215040+E987,"")</f>
        <v/>
      </c>
      <c r="G987" s="19">
        <f>IF(D987&gt;23500000,NA(),IF(D987&lt;=4890000,1040000,IF(D987&lt;=6550000,670000,620000)))</f>
        <v/>
      </c>
      <c r="H987" s="19">
        <f>MAX(0,ROUNDDOWN(D987-F987-G987-0,-3))</f>
        <v/>
      </c>
      <c r="I987" s="19">
        <f>IF(H987&lt;=0,0,ROUNDDOWN((H987*LOOKUP(H987,{0,1950001,3300001,6950001,9000001,18000001,40000001},{0.05,0.1,0.2,0.23,0.33,0.4,0.45})-LOOKUP(H987,{0,1950001,3300001,6950001,9000001,18000001,40000001},{0,97500,427500,636000,1536000,2796000,4796000}))*1.021,-2))</f>
        <v/>
      </c>
      <c r="J987" s="19">
        <f>MAX(0,ROUNDDOWN(D987-F987-430000-0,-3))</f>
        <v/>
      </c>
      <c r="K987" s="19">
        <f>IF(D987&lt;=450000,0,MAX(0,ROUNDDOWN(J987*0.06-MIN(50000,J987)*0.03,-2))+MAX(0,ROUNDDOWN(J987*0.04-MIN(50000,J987)*0.02,-2)))</f>
        <v/>
      </c>
      <c r="L987" s="19">
        <f>I987+K987+E987</f>
        <v/>
      </c>
      <c r="M987" s="19">
        <f>MIN(100000,MAX(0,$B987))</f>
        <v/>
      </c>
      <c r="N987" s="19">
        <f>$B987-M987</f>
        <v/>
      </c>
      <c r="O987" s="19">
        <f>MIN(670000,ROUNDDOWN(MAX(0,N987-430000)*0.0751+47600,0))+MIN(260000,ROUNDDOWN(MAX(0,N987-430000)*0.028+17600,0))+MIN(30000,ROUNDDOWN(MAX(0,N987-430000)*0.0027+1873,0))+IF("いいえ"="はい",MIN(170000,ROUNDDOWN(MAX(0,N987-430000)*0.0243+17800,0)),0)</f>
        <v/>
      </c>
      <c r="P987" s="19">
        <f>IF(""="",215040+O987,"")</f>
        <v/>
      </c>
      <c r="Q987" s="19">
        <f>IF(N987&gt;23500000,NA(),IF(N987&lt;=4890000,1040000,IF(N987&lt;=6550000,670000,620000)))</f>
        <v/>
      </c>
      <c r="R987" s="19">
        <f>MAX(0,ROUNDDOWN(N987-P987-Q987-0,-3))</f>
        <v/>
      </c>
      <c r="S987" s="19">
        <f>IF(R987&lt;=0,0,ROUNDDOWN((R987*LOOKUP(R987,{0,1950001,3300001,6950001,9000001,18000001,40000001},{0.05,0.1,0.2,0.23,0.33,0.4,0.45})-LOOKUP(R987,{0,1950001,3300001,6950001,9000001,18000001,40000001},{0,97500,427500,636000,1536000,2796000,4796000}))*1.021,-2))</f>
        <v/>
      </c>
      <c r="T987" s="19">
        <f>MAX(0,ROUNDDOWN(N987-P987-430000-0,-3))</f>
        <v/>
      </c>
      <c r="U987" s="19">
        <f>IF(N987&lt;=450000,0,MAX(0,ROUNDDOWN(T987*0.06-MIN(50000,T987)*0.03,-2))+MAX(0,ROUNDDOWN(T987*0.04-MIN(50000,T987)*0.02,-2)))</f>
        <v/>
      </c>
      <c r="V987" s="19">
        <f>S987+U987+O987</f>
        <v/>
      </c>
      <c r="W987" s="19">
        <f>MIN(550000,MAX(0,$B987))</f>
        <v/>
      </c>
      <c r="X987" s="19">
        <f>$B987-W987</f>
        <v/>
      </c>
      <c r="Y987" s="19">
        <f>MIN(670000,ROUNDDOWN(MAX(0,X987-430000)*0.0751+47600,0))+MIN(260000,ROUNDDOWN(MAX(0,X987-430000)*0.028+17600,0))+MIN(30000,ROUNDDOWN(MAX(0,X987-430000)*0.0027+1873,0))+IF("いいえ"="はい",MIN(170000,ROUNDDOWN(MAX(0,X987-430000)*0.0243+17800,0)),0)</f>
        <v/>
      </c>
      <c r="Z987" s="19">
        <f>IF(""="",215040+Y987,"")</f>
        <v/>
      </c>
      <c r="AA987" s="19">
        <f>IF(X987&gt;23500000,NA(),IF(X987&lt;=4890000,1040000,IF(X987&lt;=6550000,670000,620000)))</f>
        <v/>
      </c>
      <c r="AB987" s="19">
        <f>MAX(0,ROUNDDOWN(X987-Z987-AA987-0,-3))</f>
        <v/>
      </c>
      <c r="AC987" s="19">
        <f>IF(AB987&lt;=0,0,ROUNDDOWN((AB987*LOOKUP(AB987,{0,1950001,3300001,6950001,9000001,18000001,40000001},{0.05,0.1,0.2,0.23,0.33,0.4,0.45})-LOOKUP(AB987,{0,1950001,3300001,6950001,9000001,18000001,40000001},{0,97500,427500,636000,1536000,2796000,4796000}))*1.021,-2))</f>
        <v/>
      </c>
      <c r="AD987" s="19">
        <f>MAX(0,ROUNDDOWN(X987-Z987-430000-0,-3))</f>
        <v/>
      </c>
      <c r="AE987" s="19">
        <f>IF(X987&lt;=450000,0,MAX(0,ROUNDDOWN(AD987*0.06-MIN(50000,AD987)*0.03,-2))+MAX(0,ROUNDDOWN(AD987*0.04-MIN(50000,AD987)*0.02,-2)))</f>
        <v/>
      </c>
      <c r="AF987" s="19">
        <f>AC987+AE987+Y987</f>
        <v/>
      </c>
      <c r="AG987" s="19">
        <f>MIN(650000,MAX(0,$B987))</f>
        <v/>
      </c>
      <c r="AH987" s="19">
        <f>$B987-AG987</f>
        <v/>
      </c>
      <c r="AI987" s="19">
        <f>MIN(670000,ROUNDDOWN(MAX(0,AH987-430000)*0.0751+47600,0))+MIN(260000,ROUNDDOWN(MAX(0,AH987-430000)*0.028+17600,0))+MIN(30000,ROUNDDOWN(MAX(0,AH987-430000)*0.0027+1873,0))+IF("いいえ"="はい",MIN(170000,ROUNDDOWN(MAX(0,AH987-430000)*0.0243+17800,0)),0)</f>
        <v/>
      </c>
      <c r="AJ987" s="19">
        <f>IF(""="",215040+AI987,"")</f>
        <v/>
      </c>
      <c r="AK987" s="19">
        <f>IF(AH987&gt;23500000,NA(),IF(AH987&lt;=4890000,1040000,IF(AH987&lt;=6550000,670000,620000)))</f>
        <v/>
      </c>
      <c r="AL987" s="19">
        <f>MAX(0,ROUNDDOWN(AH987-AJ987-AK987-0,-3))</f>
        <v/>
      </c>
      <c r="AM987" s="19">
        <f>IF(AL987&lt;=0,0,ROUNDDOWN((AL987*LOOKUP(AL987,{0,1950001,3300001,6950001,9000001,18000001,40000001},{0.05,0.1,0.2,0.23,0.33,0.4,0.45})-LOOKUP(AL987,{0,1950001,3300001,6950001,9000001,18000001,40000001},{0,97500,427500,636000,1536000,2796000,4796000}))*1.021,-2))</f>
        <v/>
      </c>
      <c r="AN987" s="19">
        <f>MAX(0,ROUNDDOWN(AH987-AJ987-430000-0,-3))</f>
        <v/>
      </c>
      <c r="AO987" s="19">
        <f>IF(AH987&lt;=450000,0,MAX(0,ROUNDDOWN(AN987*0.06-MIN(50000,AN987)*0.03,-2))+MAX(0,ROUNDDOWN(AN987*0.04-MIN(50000,AN987)*0.02,-2)))</f>
        <v/>
      </c>
      <c r="AP987" s="19">
        <f>AM987+AO987+AI987</f>
        <v/>
      </c>
      <c r="AQ987" s="19">
        <f>MIN(750000,MAX(0,$B987))</f>
        <v/>
      </c>
      <c r="AR987" s="19">
        <f>$B987-AQ987</f>
        <v/>
      </c>
      <c r="AS987" s="19">
        <f>MIN(670000,ROUNDDOWN(MAX(0,AR987-430000)*0.0751+47600,0))+MIN(260000,ROUNDDOWN(MAX(0,AR987-430000)*0.028+17600,0))+MIN(30000,ROUNDDOWN(MAX(0,AR987-430000)*0.0027+1873,0))+IF("いいえ"="はい",MIN(170000,ROUNDDOWN(MAX(0,AR987-430000)*0.0243+17800,0)),0)</f>
        <v/>
      </c>
      <c r="AT987" s="19">
        <f>IF(""="",215040+AS987,"")</f>
        <v/>
      </c>
      <c r="AU987" s="19">
        <f>IF(AR987&gt;23500000,NA(),IF(AR987&lt;=4890000,1040000,IF(AR987&lt;=6550000,670000,620000)))</f>
        <v/>
      </c>
      <c r="AV987" s="19">
        <f>MAX(0,ROUNDDOWN(AR987-AT987-AU987-0,-3))</f>
        <v/>
      </c>
      <c r="AW987" s="19">
        <f>IF(AV987&lt;=0,0,ROUNDDOWN((AV987*LOOKUP(AV987,{0,1950001,3300001,6950001,9000001,18000001,40000001},{0.05,0.1,0.2,0.23,0.33,0.4,0.45})-LOOKUP(AV987,{0,1950001,3300001,6950001,9000001,18000001,40000001},{0,97500,427500,636000,1536000,2796000,4796000}))*1.021,-2))</f>
        <v/>
      </c>
      <c r="AX987" s="19">
        <f>MAX(0,ROUNDDOWN(AR987-AT987-430000-0,-3))</f>
        <v/>
      </c>
      <c r="AY987" s="19">
        <f>IF(AR987&lt;=450000,0,MAX(0,ROUNDDOWN(AX987*0.06-MIN(50000,AX987)*0.03,-2))+MAX(0,ROUNDDOWN(AX987*0.04-MIN(50000,AX987)*0.02,-2)))</f>
        <v/>
      </c>
      <c r="AZ987" s="19">
        <f>AW987+AY987+AS987</f>
        <v/>
      </c>
    </row>
    <row r="988">
      <c r="A988" t="inlineStr">
        <is>
          <t>1万円刻み</t>
        </is>
      </c>
      <c r="B988" s="19">
        <f>'3_1万円刻み'!$A$971</f>
        <v/>
      </c>
      <c r="C988" s="19">
        <f>MIN(0,MAX(0,$B988))</f>
        <v/>
      </c>
      <c r="D988" s="19">
        <f>$B988-C988</f>
        <v/>
      </c>
      <c r="E988" s="19">
        <f>MIN(670000,ROUNDDOWN(MAX(0,D988-430000)*0.0751+47600,0))+MIN(260000,ROUNDDOWN(MAX(0,D988-430000)*0.028+17600,0))+MIN(30000,ROUNDDOWN(MAX(0,D988-430000)*0.0027+1873,0))+IF("いいえ"="はい",MIN(170000,ROUNDDOWN(MAX(0,D988-430000)*0.0243+17800,0)),0)</f>
        <v/>
      </c>
      <c r="F988" s="19">
        <f>IF(""="",215040+E988,"")</f>
        <v/>
      </c>
      <c r="G988" s="19">
        <f>IF(D988&gt;23500000,NA(),IF(D988&lt;=4890000,1040000,IF(D988&lt;=6550000,670000,620000)))</f>
        <v/>
      </c>
      <c r="H988" s="19">
        <f>MAX(0,ROUNDDOWN(D988-F988-G988-0,-3))</f>
        <v/>
      </c>
      <c r="I988" s="19">
        <f>IF(H988&lt;=0,0,ROUNDDOWN((H988*LOOKUP(H988,{0,1950001,3300001,6950001,9000001,18000001,40000001},{0.05,0.1,0.2,0.23,0.33,0.4,0.45})-LOOKUP(H988,{0,1950001,3300001,6950001,9000001,18000001,40000001},{0,97500,427500,636000,1536000,2796000,4796000}))*1.021,-2))</f>
        <v/>
      </c>
      <c r="J988" s="19">
        <f>MAX(0,ROUNDDOWN(D988-F988-430000-0,-3))</f>
        <v/>
      </c>
      <c r="K988" s="19">
        <f>IF(D988&lt;=450000,0,MAX(0,ROUNDDOWN(J988*0.06-MIN(50000,J988)*0.03,-2))+MAX(0,ROUNDDOWN(J988*0.04-MIN(50000,J988)*0.02,-2)))</f>
        <v/>
      </c>
      <c r="L988" s="19">
        <f>I988+K988+E988</f>
        <v/>
      </c>
      <c r="M988" s="19">
        <f>MIN(100000,MAX(0,$B988))</f>
        <v/>
      </c>
      <c r="N988" s="19">
        <f>$B988-M988</f>
        <v/>
      </c>
      <c r="O988" s="19">
        <f>MIN(670000,ROUNDDOWN(MAX(0,N988-430000)*0.0751+47600,0))+MIN(260000,ROUNDDOWN(MAX(0,N988-430000)*0.028+17600,0))+MIN(30000,ROUNDDOWN(MAX(0,N988-430000)*0.0027+1873,0))+IF("いいえ"="はい",MIN(170000,ROUNDDOWN(MAX(0,N988-430000)*0.0243+17800,0)),0)</f>
        <v/>
      </c>
      <c r="P988" s="19">
        <f>IF(""="",215040+O988,"")</f>
        <v/>
      </c>
      <c r="Q988" s="19">
        <f>IF(N988&gt;23500000,NA(),IF(N988&lt;=4890000,1040000,IF(N988&lt;=6550000,670000,620000)))</f>
        <v/>
      </c>
      <c r="R988" s="19">
        <f>MAX(0,ROUNDDOWN(N988-P988-Q988-0,-3))</f>
        <v/>
      </c>
      <c r="S988" s="19">
        <f>IF(R988&lt;=0,0,ROUNDDOWN((R988*LOOKUP(R988,{0,1950001,3300001,6950001,9000001,18000001,40000001},{0.05,0.1,0.2,0.23,0.33,0.4,0.45})-LOOKUP(R988,{0,1950001,3300001,6950001,9000001,18000001,40000001},{0,97500,427500,636000,1536000,2796000,4796000}))*1.021,-2))</f>
        <v/>
      </c>
      <c r="T988" s="19">
        <f>MAX(0,ROUNDDOWN(N988-P988-430000-0,-3))</f>
        <v/>
      </c>
      <c r="U988" s="19">
        <f>IF(N988&lt;=450000,0,MAX(0,ROUNDDOWN(T988*0.06-MIN(50000,T988)*0.03,-2))+MAX(0,ROUNDDOWN(T988*0.04-MIN(50000,T988)*0.02,-2)))</f>
        <v/>
      </c>
      <c r="V988" s="19">
        <f>S988+U988+O988</f>
        <v/>
      </c>
      <c r="W988" s="19">
        <f>MIN(550000,MAX(0,$B988))</f>
        <v/>
      </c>
      <c r="X988" s="19">
        <f>$B988-W988</f>
        <v/>
      </c>
      <c r="Y988" s="19">
        <f>MIN(670000,ROUNDDOWN(MAX(0,X988-430000)*0.0751+47600,0))+MIN(260000,ROUNDDOWN(MAX(0,X988-430000)*0.028+17600,0))+MIN(30000,ROUNDDOWN(MAX(0,X988-430000)*0.0027+1873,0))+IF("いいえ"="はい",MIN(170000,ROUNDDOWN(MAX(0,X988-430000)*0.0243+17800,0)),0)</f>
        <v/>
      </c>
      <c r="Z988" s="19">
        <f>IF(""="",215040+Y988,"")</f>
        <v/>
      </c>
      <c r="AA988" s="19">
        <f>IF(X988&gt;23500000,NA(),IF(X988&lt;=4890000,1040000,IF(X988&lt;=6550000,670000,620000)))</f>
        <v/>
      </c>
      <c r="AB988" s="19">
        <f>MAX(0,ROUNDDOWN(X988-Z988-AA988-0,-3))</f>
        <v/>
      </c>
      <c r="AC988" s="19">
        <f>IF(AB988&lt;=0,0,ROUNDDOWN((AB988*LOOKUP(AB988,{0,1950001,3300001,6950001,9000001,18000001,40000001},{0.05,0.1,0.2,0.23,0.33,0.4,0.45})-LOOKUP(AB988,{0,1950001,3300001,6950001,9000001,18000001,40000001},{0,97500,427500,636000,1536000,2796000,4796000}))*1.021,-2))</f>
        <v/>
      </c>
      <c r="AD988" s="19">
        <f>MAX(0,ROUNDDOWN(X988-Z988-430000-0,-3))</f>
        <v/>
      </c>
      <c r="AE988" s="19">
        <f>IF(X988&lt;=450000,0,MAX(0,ROUNDDOWN(AD988*0.06-MIN(50000,AD988)*0.03,-2))+MAX(0,ROUNDDOWN(AD988*0.04-MIN(50000,AD988)*0.02,-2)))</f>
        <v/>
      </c>
      <c r="AF988" s="19">
        <f>AC988+AE988+Y988</f>
        <v/>
      </c>
      <c r="AG988" s="19">
        <f>MIN(650000,MAX(0,$B988))</f>
        <v/>
      </c>
      <c r="AH988" s="19">
        <f>$B988-AG988</f>
        <v/>
      </c>
      <c r="AI988" s="19">
        <f>MIN(670000,ROUNDDOWN(MAX(0,AH988-430000)*0.0751+47600,0))+MIN(260000,ROUNDDOWN(MAX(0,AH988-430000)*0.028+17600,0))+MIN(30000,ROUNDDOWN(MAX(0,AH988-430000)*0.0027+1873,0))+IF("いいえ"="はい",MIN(170000,ROUNDDOWN(MAX(0,AH988-430000)*0.0243+17800,0)),0)</f>
        <v/>
      </c>
      <c r="AJ988" s="19">
        <f>IF(""="",215040+AI988,"")</f>
        <v/>
      </c>
      <c r="AK988" s="19">
        <f>IF(AH988&gt;23500000,NA(),IF(AH988&lt;=4890000,1040000,IF(AH988&lt;=6550000,670000,620000)))</f>
        <v/>
      </c>
      <c r="AL988" s="19">
        <f>MAX(0,ROUNDDOWN(AH988-AJ988-AK988-0,-3))</f>
        <v/>
      </c>
      <c r="AM988" s="19">
        <f>IF(AL988&lt;=0,0,ROUNDDOWN((AL988*LOOKUP(AL988,{0,1950001,3300001,6950001,9000001,18000001,40000001},{0.05,0.1,0.2,0.23,0.33,0.4,0.45})-LOOKUP(AL988,{0,1950001,3300001,6950001,9000001,18000001,40000001},{0,97500,427500,636000,1536000,2796000,4796000}))*1.021,-2))</f>
        <v/>
      </c>
      <c r="AN988" s="19">
        <f>MAX(0,ROUNDDOWN(AH988-AJ988-430000-0,-3))</f>
        <v/>
      </c>
      <c r="AO988" s="19">
        <f>IF(AH988&lt;=450000,0,MAX(0,ROUNDDOWN(AN988*0.06-MIN(50000,AN988)*0.03,-2))+MAX(0,ROUNDDOWN(AN988*0.04-MIN(50000,AN988)*0.02,-2)))</f>
        <v/>
      </c>
      <c r="AP988" s="19">
        <f>AM988+AO988+AI988</f>
        <v/>
      </c>
      <c r="AQ988" s="19">
        <f>MIN(750000,MAX(0,$B988))</f>
        <v/>
      </c>
      <c r="AR988" s="19">
        <f>$B988-AQ988</f>
        <v/>
      </c>
      <c r="AS988" s="19">
        <f>MIN(670000,ROUNDDOWN(MAX(0,AR988-430000)*0.0751+47600,0))+MIN(260000,ROUNDDOWN(MAX(0,AR988-430000)*0.028+17600,0))+MIN(30000,ROUNDDOWN(MAX(0,AR988-430000)*0.0027+1873,0))+IF("いいえ"="はい",MIN(170000,ROUNDDOWN(MAX(0,AR988-430000)*0.0243+17800,0)),0)</f>
        <v/>
      </c>
      <c r="AT988" s="19">
        <f>IF(""="",215040+AS988,"")</f>
        <v/>
      </c>
      <c r="AU988" s="19">
        <f>IF(AR988&gt;23500000,NA(),IF(AR988&lt;=4890000,1040000,IF(AR988&lt;=6550000,670000,620000)))</f>
        <v/>
      </c>
      <c r="AV988" s="19">
        <f>MAX(0,ROUNDDOWN(AR988-AT988-AU988-0,-3))</f>
        <v/>
      </c>
      <c r="AW988" s="19">
        <f>IF(AV988&lt;=0,0,ROUNDDOWN((AV988*LOOKUP(AV988,{0,1950001,3300001,6950001,9000001,18000001,40000001},{0.05,0.1,0.2,0.23,0.33,0.4,0.45})-LOOKUP(AV988,{0,1950001,3300001,6950001,9000001,18000001,40000001},{0,97500,427500,636000,1536000,2796000,4796000}))*1.021,-2))</f>
        <v/>
      </c>
      <c r="AX988" s="19">
        <f>MAX(0,ROUNDDOWN(AR988-AT988-430000-0,-3))</f>
        <v/>
      </c>
      <c r="AY988" s="19">
        <f>IF(AR988&lt;=450000,0,MAX(0,ROUNDDOWN(AX988*0.06-MIN(50000,AX988)*0.03,-2))+MAX(0,ROUNDDOWN(AX988*0.04-MIN(50000,AX988)*0.02,-2)))</f>
        <v/>
      </c>
      <c r="AZ988" s="19">
        <f>AW988+AY988+AS988</f>
        <v/>
      </c>
    </row>
    <row r="989">
      <c r="A989" t="inlineStr">
        <is>
          <t>1万円刻み</t>
        </is>
      </c>
      <c r="B989" s="19">
        <f>'3_1万円刻み'!$A$972</f>
        <v/>
      </c>
      <c r="C989" s="19">
        <f>MIN(0,MAX(0,$B989))</f>
        <v/>
      </c>
      <c r="D989" s="19">
        <f>$B989-C989</f>
        <v/>
      </c>
      <c r="E989" s="19">
        <f>MIN(670000,ROUNDDOWN(MAX(0,D989-430000)*0.0751+47600,0))+MIN(260000,ROUNDDOWN(MAX(0,D989-430000)*0.028+17600,0))+MIN(30000,ROUNDDOWN(MAX(0,D989-430000)*0.0027+1873,0))+IF("いいえ"="はい",MIN(170000,ROUNDDOWN(MAX(0,D989-430000)*0.0243+17800,0)),0)</f>
        <v/>
      </c>
      <c r="F989" s="19">
        <f>IF(""="",215040+E989,"")</f>
        <v/>
      </c>
      <c r="G989" s="19">
        <f>IF(D989&gt;23500000,NA(),IF(D989&lt;=4890000,1040000,IF(D989&lt;=6550000,670000,620000)))</f>
        <v/>
      </c>
      <c r="H989" s="19">
        <f>MAX(0,ROUNDDOWN(D989-F989-G989-0,-3))</f>
        <v/>
      </c>
      <c r="I989" s="19">
        <f>IF(H989&lt;=0,0,ROUNDDOWN((H989*LOOKUP(H989,{0,1950001,3300001,6950001,9000001,18000001,40000001},{0.05,0.1,0.2,0.23,0.33,0.4,0.45})-LOOKUP(H989,{0,1950001,3300001,6950001,9000001,18000001,40000001},{0,97500,427500,636000,1536000,2796000,4796000}))*1.021,-2))</f>
        <v/>
      </c>
      <c r="J989" s="19">
        <f>MAX(0,ROUNDDOWN(D989-F989-430000-0,-3))</f>
        <v/>
      </c>
      <c r="K989" s="19">
        <f>IF(D989&lt;=450000,0,MAX(0,ROUNDDOWN(J989*0.06-MIN(50000,J989)*0.03,-2))+MAX(0,ROUNDDOWN(J989*0.04-MIN(50000,J989)*0.02,-2)))</f>
        <v/>
      </c>
      <c r="L989" s="19">
        <f>I989+K989+E989</f>
        <v/>
      </c>
      <c r="M989" s="19">
        <f>MIN(100000,MAX(0,$B989))</f>
        <v/>
      </c>
      <c r="N989" s="19">
        <f>$B989-M989</f>
        <v/>
      </c>
      <c r="O989" s="19">
        <f>MIN(670000,ROUNDDOWN(MAX(0,N989-430000)*0.0751+47600,0))+MIN(260000,ROUNDDOWN(MAX(0,N989-430000)*0.028+17600,0))+MIN(30000,ROUNDDOWN(MAX(0,N989-430000)*0.0027+1873,0))+IF("いいえ"="はい",MIN(170000,ROUNDDOWN(MAX(0,N989-430000)*0.0243+17800,0)),0)</f>
        <v/>
      </c>
      <c r="P989" s="19">
        <f>IF(""="",215040+O989,"")</f>
        <v/>
      </c>
      <c r="Q989" s="19">
        <f>IF(N989&gt;23500000,NA(),IF(N989&lt;=4890000,1040000,IF(N989&lt;=6550000,670000,620000)))</f>
        <v/>
      </c>
      <c r="R989" s="19">
        <f>MAX(0,ROUNDDOWN(N989-P989-Q989-0,-3))</f>
        <v/>
      </c>
      <c r="S989" s="19">
        <f>IF(R989&lt;=0,0,ROUNDDOWN((R989*LOOKUP(R989,{0,1950001,3300001,6950001,9000001,18000001,40000001},{0.05,0.1,0.2,0.23,0.33,0.4,0.45})-LOOKUP(R989,{0,1950001,3300001,6950001,9000001,18000001,40000001},{0,97500,427500,636000,1536000,2796000,4796000}))*1.021,-2))</f>
        <v/>
      </c>
      <c r="T989" s="19">
        <f>MAX(0,ROUNDDOWN(N989-P989-430000-0,-3))</f>
        <v/>
      </c>
      <c r="U989" s="19">
        <f>IF(N989&lt;=450000,0,MAX(0,ROUNDDOWN(T989*0.06-MIN(50000,T989)*0.03,-2))+MAX(0,ROUNDDOWN(T989*0.04-MIN(50000,T989)*0.02,-2)))</f>
        <v/>
      </c>
      <c r="V989" s="19">
        <f>S989+U989+O989</f>
        <v/>
      </c>
      <c r="W989" s="19">
        <f>MIN(550000,MAX(0,$B989))</f>
        <v/>
      </c>
      <c r="X989" s="19">
        <f>$B989-W989</f>
        <v/>
      </c>
      <c r="Y989" s="19">
        <f>MIN(670000,ROUNDDOWN(MAX(0,X989-430000)*0.0751+47600,0))+MIN(260000,ROUNDDOWN(MAX(0,X989-430000)*0.028+17600,0))+MIN(30000,ROUNDDOWN(MAX(0,X989-430000)*0.0027+1873,0))+IF("いいえ"="はい",MIN(170000,ROUNDDOWN(MAX(0,X989-430000)*0.0243+17800,0)),0)</f>
        <v/>
      </c>
      <c r="Z989" s="19">
        <f>IF(""="",215040+Y989,"")</f>
        <v/>
      </c>
      <c r="AA989" s="19">
        <f>IF(X989&gt;23500000,NA(),IF(X989&lt;=4890000,1040000,IF(X989&lt;=6550000,670000,620000)))</f>
        <v/>
      </c>
      <c r="AB989" s="19">
        <f>MAX(0,ROUNDDOWN(X989-Z989-AA989-0,-3))</f>
        <v/>
      </c>
      <c r="AC989" s="19">
        <f>IF(AB989&lt;=0,0,ROUNDDOWN((AB989*LOOKUP(AB989,{0,1950001,3300001,6950001,9000001,18000001,40000001},{0.05,0.1,0.2,0.23,0.33,0.4,0.45})-LOOKUP(AB989,{0,1950001,3300001,6950001,9000001,18000001,40000001},{0,97500,427500,636000,1536000,2796000,4796000}))*1.021,-2))</f>
        <v/>
      </c>
      <c r="AD989" s="19">
        <f>MAX(0,ROUNDDOWN(X989-Z989-430000-0,-3))</f>
        <v/>
      </c>
      <c r="AE989" s="19">
        <f>IF(X989&lt;=450000,0,MAX(0,ROUNDDOWN(AD989*0.06-MIN(50000,AD989)*0.03,-2))+MAX(0,ROUNDDOWN(AD989*0.04-MIN(50000,AD989)*0.02,-2)))</f>
        <v/>
      </c>
      <c r="AF989" s="19">
        <f>AC989+AE989+Y989</f>
        <v/>
      </c>
      <c r="AG989" s="19">
        <f>MIN(650000,MAX(0,$B989))</f>
        <v/>
      </c>
      <c r="AH989" s="19">
        <f>$B989-AG989</f>
        <v/>
      </c>
      <c r="AI989" s="19">
        <f>MIN(670000,ROUNDDOWN(MAX(0,AH989-430000)*0.0751+47600,0))+MIN(260000,ROUNDDOWN(MAX(0,AH989-430000)*0.028+17600,0))+MIN(30000,ROUNDDOWN(MAX(0,AH989-430000)*0.0027+1873,0))+IF("いいえ"="はい",MIN(170000,ROUNDDOWN(MAX(0,AH989-430000)*0.0243+17800,0)),0)</f>
        <v/>
      </c>
      <c r="AJ989" s="19">
        <f>IF(""="",215040+AI989,"")</f>
        <v/>
      </c>
      <c r="AK989" s="19">
        <f>IF(AH989&gt;23500000,NA(),IF(AH989&lt;=4890000,1040000,IF(AH989&lt;=6550000,670000,620000)))</f>
        <v/>
      </c>
      <c r="AL989" s="19">
        <f>MAX(0,ROUNDDOWN(AH989-AJ989-AK989-0,-3))</f>
        <v/>
      </c>
      <c r="AM989" s="19">
        <f>IF(AL989&lt;=0,0,ROUNDDOWN((AL989*LOOKUP(AL989,{0,1950001,3300001,6950001,9000001,18000001,40000001},{0.05,0.1,0.2,0.23,0.33,0.4,0.45})-LOOKUP(AL989,{0,1950001,3300001,6950001,9000001,18000001,40000001},{0,97500,427500,636000,1536000,2796000,4796000}))*1.021,-2))</f>
        <v/>
      </c>
      <c r="AN989" s="19">
        <f>MAX(0,ROUNDDOWN(AH989-AJ989-430000-0,-3))</f>
        <v/>
      </c>
      <c r="AO989" s="19">
        <f>IF(AH989&lt;=450000,0,MAX(0,ROUNDDOWN(AN989*0.06-MIN(50000,AN989)*0.03,-2))+MAX(0,ROUNDDOWN(AN989*0.04-MIN(50000,AN989)*0.02,-2)))</f>
        <v/>
      </c>
      <c r="AP989" s="19">
        <f>AM989+AO989+AI989</f>
        <v/>
      </c>
      <c r="AQ989" s="19">
        <f>MIN(750000,MAX(0,$B989))</f>
        <v/>
      </c>
      <c r="AR989" s="19">
        <f>$B989-AQ989</f>
        <v/>
      </c>
      <c r="AS989" s="19">
        <f>MIN(670000,ROUNDDOWN(MAX(0,AR989-430000)*0.0751+47600,0))+MIN(260000,ROUNDDOWN(MAX(0,AR989-430000)*0.028+17600,0))+MIN(30000,ROUNDDOWN(MAX(0,AR989-430000)*0.0027+1873,0))+IF("いいえ"="はい",MIN(170000,ROUNDDOWN(MAX(0,AR989-430000)*0.0243+17800,0)),0)</f>
        <v/>
      </c>
      <c r="AT989" s="19">
        <f>IF(""="",215040+AS989,"")</f>
        <v/>
      </c>
      <c r="AU989" s="19">
        <f>IF(AR989&gt;23500000,NA(),IF(AR989&lt;=4890000,1040000,IF(AR989&lt;=6550000,670000,620000)))</f>
        <v/>
      </c>
      <c r="AV989" s="19">
        <f>MAX(0,ROUNDDOWN(AR989-AT989-AU989-0,-3))</f>
        <v/>
      </c>
      <c r="AW989" s="19">
        <f>IF(AV989&lt;=0,0,ROUNDDOWN((AV989*LOOKUP(AV989,{0,1950001,3300001,6950001,9000001,18000001,40000001},{0.05,0.1,0.2,0.23,0.33,0.4,0.45})-LOOKUP(AV989,{0,1950001,3300001,6950001,9000001,18000001,40000001},{0,97500,427500,636000,1536000,2796000,4796000}))*1.021,-2))</f>
        <v/>
      </c>
      <c r="AX989" s="19">
        <f>MAX(0,ROUNDDOWN(AR989-AT989-430000-0,-3))</f>
        <v/>
      </c>
      <c r="AY989" s="19">
        <f>IF(AR989&lt;=450000,0,MAX(0,ROUNDDOWN(AX989*0.06-MIN(50000,AX989)*0.03,-2))+MAX(0,ROUNDDOWN(AX989*0.04-MIN(50000,AX989)*0.02,-2)))</f>
        <v/>
      </c>
      <c r="AZ989" s="19">
        <f>AW989+AY989+AS989</f>
        <v/>
      </c>
    </row>
    <row r="990">
      <c r="A990" t="inlineStr">
        <is>
          <t>1万円刻み</t>
        </is>
      </c>
      <c r="B990" s="19">
        <f>'3_1万円刻み'!$A$973</f>
        <v/>
      </c>
      <c r="C990" s="19">
        <f>MIN(0,MAX(0,$B990))</f>
        <v/>
      </c>
      <c r="D990" s="19">
        <f>$B990-C990</f>
        <v/>
      </c>
      <c r="E990" s="19">
        <f>MIN(670000,ROUNDDOWN(MAX(0,D990-430000)*0.0751+47600,0))+MIN(260000,ROUNDDOWN(MAX(0,D990-430000)*0.028+17600,0))+MIN(30000,ROUNDDOWN(MAX(0,D990-430000)*0.0027+1873,0))+IF("いいえ"="はい",MIN(170000,ROUNDDOWN(MAX(0,D990-430000)*0.0243+17800,0)),0)</f>
        <v/>
      </c>
      <c r="F990" s="19">
        <f>IF(""="",215040+E990,"")</f>
        <v/>
      </c>
      <c r="G990" s="19">
        <f>IF(D990&gt;23500000,NA(),IF(D990&lt;=4890000,1040000,IF(D990&lt;=6550000,670000,620000)))</f>
        <v/>
      </c>
      <c r="H990" s="19">
        <f>MAX(0,ROUNDDOWN(D990-F990-G990-0,-3))</f>
        <v/>
      </c>
      <c r="I990" s="19">
        <f>IF(H990&lt;=0,0,ROUNDDOWN((H990*LOOKUP(H990,{0,1950001,3300001,6950001,9000001,18000001,40000001},{0.05,0.1,0.2,0.23,0.33,0.4,0.45})-LOOKUP(H990,{0,1950001,3300001,6950001,9000001,18000001,40000001},{0,97500,427500,636000,1536000,2796000,4796000}))*1.021,-2))</f>
        <v/>
      </c>
      <c r="J990" s="19">
        <f>MAX(0,ROUNDDOWN(D990-F990-430000-0,-3))</f>
        <v/>
      </c>
      <c r="K990" s="19">
        <f>IF(D990&lt;=450000,0,MAX(0,ROUNDDOWN(J990*0.06-MIN(50000,J990)*0.03,-2))+MAX(0,ROUNDDOWN(J990*0.04-MIN(50000,J990)*0.02,-2)))</f>
        <v/>
      </c>
      <c r="L990" s="19">
        <f>I990+K990+E990</f>
        <v/>
      </c>
      <c r="M990" s="19">
        <f>MIN(100000,MAX(0,$B990))</f>
        <v/>
      </c>
      <c r="N990" s="19">
        <f>$B990-M990</f>
        <v/>
      </c>
      <c r="O990" s="19">
        <f>MIN(670000,ROUNDDOWN(MAX(0,N990-430000)*0.0751+47600,0))+MIN(260000,ROUNDDOWN(MAX(0,N990-430000)*0.028+17600,0))+MIN(30000,ROUNDDOWN(MAX(0,N990-430000)*0.0027+1873,0))+IF("いいえ"="はい",MIN(170000,ROUNDDOWN(MAX(0,N990-430000)*0.0243+17800,0)),0)</f>
        <v/>
      </c>
      <c r="P990" s="19">
        <f>IF(""="",215040+O990,"")</f>
        <v/>
      </c>
      <c r="Q990" s="19">
        <f>IF(N990&gt;23500000,NA(),IF(N990&lt;=4890000,1040000,IF(N990&lt;=6550000,670000,620000)))</f>
        <v/>
      </c>
      <c r="R990" s="19">
        <f>MAX(0,ROUNDDOWN(N990-P990-Q990-0,-3))</f>
        <v/>
      </c>
      <c r="S990" s="19">
        <f>IF(R990&lt;=0,0,ROUNDDOWN((R990*LOOKUP(R990,{0,1950001,3300001,6950001,9000001,18000001,40000001},{0.05,0.1,0.2,0.23,0.33,0.4,0.45})-LOOKUP(R990,{0,1950001,3300001,6950001,9000001,18000001,40000001},{0,97500,427500,636000,1536000,2796000,4796000}))*1.021,-2))</f>
        <v/>
      </c>
      <c r="T990" s="19">
        <f>MAX(0,ROUNDDOWN(N990-P990-430000-0,-3))</f>
        <v/>
      </c>
      <c r="U990" s="19">
        <f>IF(N990&lt;=450000,0,MAX(0,ROUNDDOWN(T990*0.06-MIN(50000,T990)*0.03,-2))+MAX(0,ROUNDDOWN(T990*0.04-MIN(50000,T990)*0.02,-2)))</f>
        <v/>
      </c>
      <c r="V990" s="19">
        <f>S990+U990+O990</f>
        <v/>
      </c>
      <c r="W990" s="19">
        <f>MIN(550000,MAX(0,$B990))</f>
        <v/>
      </c>
      <c r="X990" s="19">
        <f>$B990-W990</f>
        <v/>
      </c>
      <c r="Y990" s="19">
        <f>MIN(670000,ROUNDDOWN(MAX(0,X990-430000)*0.0751+47600,0))+MIN(260000,ROUNDDOWN(MAX(0,X990-430000)*0.028+17600,0))+MIN(30000,ROUNDDOWN(MAX(0,X990-430000)*0.0027+1873,0))+IF("いいえ"="はい",MIN(170000,ROUNDDOWN(MAX(0,X990-430000)*0.0243+17800,0)),0)</f>
        <v/>
      </c>
      <c r="Z990" s="19">
        <f>IF(""="",215040+Y990,"")</f>
        <v/>
      </c>
      <c r="AA990" s="19">
        <f>IF(X990&gt;23500000,NA(),IF(X990&lt;=4890000,1040000,IF(X990&lt;=6550000,670000,620000)))</f>
        <v/>
      </c>
      <c r="AB990" s="19">
        <f>MAX(0,ROUNDDOWN(X990-Z990-AA990-0,-3))</f>
        <v/>
      </c>
      <c r="AC990" s="19">
        <f>IF(AB990&lt;=0,0,ROUNDDOWN((AB990*LOOKUP(AB990,{0,1950001,3300001,6950001,9000001,18000001,40000001},{0.05,0.1,0.2,0.23,0.33,0.4,0.45})-LOOKUP(AB990,{0,1950001,3300001,6950001,9000001,18000001,40000001},{0,97500,427500,636000,1536000,2796000,4796000}))*1.021,-2))</f>
        <v/>
      </c>
      <c r="AD990" s="19">
        <f>MAX(0,ROUNDDOWN(X990-Z990-430000-0,-3))</f>
        <v/>
      </c>
      <c r="AE990" s="19">
        <f>IF(X990&lt;=450000,0,MAX(0,ROUNDDOWN(AD990*0.06-MIN(50000,AD990)*0.03,-2))+MAX(0,ROUNDDOWN(AD990*0.04-MIN(50000,AD990)*0.02,-2)))</f>
        <v/>
      </c>
      <c r="AF990" s="19">
        <f>AC990+AE990+Y990</f>
        <v/>
      </c>
      <c r="AG990" s="19">
        <f>MIN(650000,MAX(0,$B990))</f>
        <v/>
      </c>
      <c r="AH990" s="19">
        <f>$B990-AG990</f>
        <v/>
      </c>
      <c r="AI990" s="19">
        <f>MIN(670000,ROUNDDOWN(MAX(0,AH990-430000)*0.0751+47600,0))+MIN(260000,ROUNDDOWN(MAX(0,AH990-430000)*0.028+17600,0))+MIN(30000,ROUNDDOWN(MAX(0,AH990-430000)*0.0027+1873,0))+IF("いいえ"="はい",MIN(170000,ROUNDDOWN(MAX(0,AH990-430000)*0.0243+17800,0)),0)</f>
        <v/>
      </c>
      <c r="AJ990" s="19">
        <f>IF(""="",215040+AI990,"")</f>
        <v/>
      </c>
      <c r="AK990" s="19">
        <f>IF(AH990&gt;23500000,NA(),IF(AH990&lt;=4890000,1040000,IF(AH990&lt;=6550000,670000,620000)))</f>
        <v/>
      </c>
      <c r="AL990" s="19">
        <f>MAX(0,ROUNDDOWN(AH990-AJ990-AK990-0,-3))</f>
        <v/>
      </c>
      <c r="AM990" s="19">
        <f>IF(AL990&lt;=0,0,ROUNDDOWN((AL990*LOOKUP(AL990,{0,1950001,3300001,6950001,9000001,18000001,40000001},{0.05,0.1,0.2,0.23,0.33,0.4,0.45})-LOOKUP(AL990,{0,1950001,3300001,6950001,9000001,18000001,40000001},{0,97500,427500,636000,1536000,2796000,4796000}))*1.021,-2))</f>
        <v/>
      </c>
      <c r="AN990" s="19">
        <f>MAX(0,ROUNDDOWN(AH990-AJ990-430000-0,-3))</f>
        <v/>
      </c>
      <c r="AO990" s="19">
        <f>IF(AH990&lt;=450000,0,MAX(0,ROUNDDOWN(AN990*0.06-MIN(50000,AN990)*0.03,-2))+MAX(0,ROUNDDOWN(AN990*0.04-MIN(50000,AN990)*0.02,-2)))</f>
        <v/>
      </c>
      <c r="AP990" s="19">
        <f>AM990+AO990+AI990</f>
        <v/>
      </c>
      <c r="AQ990" s="19">
        <f>MIN(750000,MAX(0,$B990))</f>
        <v/>
      </c>
      <c r="AR990" s="19">
        <f>$B990-AQ990</f>
        <v/>
      </c>
      <c r="AS990" s="19">
        <f>MIN(670000,ROUNDDOWN(MAX(0,AR990-430000)*0.0751+47600,0))+MIN(260000,ROUNDDOWN(MAX(0,AR990-430000)*0.028+17600,0))+MIN(30000,ROUNDDOWN(MAX(0,AR990-430000)*0.0027+1873,0))+IF("いいえ"="はい",MIN(170000,ROUNDDOWN(MAX(0,AR990-430000)*0.0243+17800,0)),0)</f>
        <v/>
      </c>
      <c r="AT990" s="19">
        <f>IF(""="",215040+AS990,"")</f>
        <v/>
      </c>
      <c r="AU990" s="19">
        <f>IF(AR990&gt;23500000,NA(),IF(AR990&lt;=4890000,1040000,IF(AR990&lt;=6550000,670000,620000)))</f>
        <v/>
      </c>
      <c r="AV990" s="19">
        <f>MAX(0,ROUNDDOWN(AR990-AT990-AU990-0,-3))</f>
        <v/>
      </c>
      <c r="AW990" s="19">
        <f>IF(AV990&lt;=0,0,ROUNDDOWN((AV990*LOOKUP(AV990,{0,1950001,3300001,6950001,9000001,18000001,40000001},{0.05,0.1,0.2,0.23,0.33,0.4,0.45})-LOOKUP(AV990,{0,1950001,3300001,6950001,9000001,18000001,40000001},{0,97500,427500,636000,1536000,2796000,4796000}))*1.021,-2))</f>
        <v/>
      </c>
      <c r="AX990" s="19">
        <f>MAX(0,ROUNDDOWN(AR990-AT990-430000-0,-3))</f>
        <v/>
      </c>
      <c r="AY990" s="19">
        <f>IF(AR990&lt;=450000,0,MAX(0,ROUNDDOWN(AX990*0.06-MIN(50000,AX990)*0.03,-2))+MAX(0,ROUNDDOWN(AX990*0.04-MIN(50000,AX990)*0.02,-2)))</f>
        <v/>
      </c>
      <c r="AZ990" s="19">
        <f>AW990+AY990+AS990</f>
        <v/>
      </c>
    </row>
    <row r="991">
      <c r="A991" t="inlineStr">
        <is>
          <t>1万円刻み</t>
        </is>
      </c>
      <c r="B991" s="19">
        <f>'3_1万円刻み'!$A$974</f>
        <v/>
      </c>
      <c r="C991" s="19">
        <f>MIN(0,MAX(0,$B991))</f>
        <v/>
      </c>
      <c r="D991" s="19">
        <f>$B991-C991</f>
        <v/>
      </c>
      <c r="E991" s="19">
        <f>MIN(670000,ROUNDDOWN(MAX(0,D991-430000)*0.0751+47600,0))+MIN(260000,ROUNDDOWN(MAX(0,D991-430000)*0.028+17600,0))+MIN(30000,ROUNDDOWN(MAX(0,D991-430000)*0.0027+1873,0))+IF("いいえ"="はい",MIN(170000,ROUNDDOWN(MAX(0,D991-430000)*0.0243+17800,0)),0)</f>
        <v/>
      </c>
      <c r="F991" s="19">
        <f>IF(""="",215040+E991,"")</f>
        <v/>
      </c>
      <c r="G991" s="19">
        <f>IF(D991&gt;23500000,NA(),IF(D991&lt;=4890000,1040000,IF(D991&lt;=6550000,670000,620000)))</f>
        <v/>
      </c>
      <c r="H991" s="19">
        <f>MAX(0,ROUNDDOWN(D991-F991-G991-0,-3))</f>
        <v/>
      </c>
      <c r="I991" s="19">
        <f>IF(H991&lt;=0,0,ROUNDDOWN((H991*LOOKUP(H991,{0,1950001,3300001,6950001,9000001,18000001,40000001},{0.05,0.1,0.2,0.23,0.33,0.4,0.45})-LOOKUP(H991,{0,1950001,3300001,6950001,9000001,18000001,40000001},{0,97500,427500,636000,1536000,2796000,4796000}))*1.021,-2))</f>
        <v/>
      </c>
      <c r="J991" s="19">
        <f>MAX(0,ROUNDDOWN(D991-F991-430000-0,-3))</f>
        <v/>
      </c>
      <c r="K991" s="19">
        <f>IF(D991&lt;=450000,0,MAX(0,ROUNDDOWN(J991*0.06-MIN(50000,J991)*0.03,-2))+MAX(0,ROUNDDOWN(J991*0.04-MIN(50000,J991)*0.02,-2)))</f>
        <v/>
      </c>
      <c r="L991" s="19">
        <f>I991+K991+E991</f>
        <v/>
      </c>
      <c r="M991" s="19">
        <f>MIN(100000,MAX(0,$B991))</f>
        <v/>
      </c>
      <c r="N991" s="19">
        <f>$B991-M991</f>
        <v/>
      </c>
      <c r="O991" s="19">
        <f>MIN(670000,ROUNDDOWN(MAX(0,N991-430000)*0.0751+47600,0))+MIN(260000,ROUNDDOWN(MAX(0,N991-430000)*0.028+17600,0))+MIN(30000,ROUNDDOWN(MAX(0,N991-430000)*0.0027+1873,0))+IF("いいえ"="はい",MIN(170000,ROUNDDOWN(MAX(0,N991-430000)*0.0243+17800,0)),0)</f>
        <v/>
      </c>
      <c r="P991" s="19">
        <f>IF(""="",215040+O991,"")</f>
        <v/>
      </c>
      <c r="Q991" s="19">
        <f>IF(N991&gt;23500000,NA(),IF(N991&lt;=4890000,1040000,IF(N991&lt;=6550000,670000,620000)))</f>
        <v/>
      </c>
      <c r="R991" s="19">
        <f>MAX(0,ROUNDDOWN(N991-P991-Q991-0,-3))</f>
        <v/>
      </c>
      <c r="S991" s="19">
        <f>IF(R991&lt;=0,0,ROUNDDOWN((R991*LOOKUP(R991,{0,1950001,3300001,6950001,9000001,18000001,40000001},{0.05,0.1,0.2,0.23,0.33,0.4,0.45})-LOOKUP(R991,{0,1950001,3300001,6950001,9000001,18000001,40000001},{0,97500,427500,636000,1536000,2796000,4796000}))*1.021,-2))</f>
        <v/>
      </c>
      <c r="T991" s="19">
        <f>MAX(0,ROUNDDOWN(N991-P991-430000-0,-3))</f>
        <v/>
      </c>
      <c r="U991" s="19">
        <f>IF(N991&lt;=450000,0,MAX(0,ROUNDDOWN(T991*0.06-MIN(50000,T991)*0.03,-2))+MAX(0,ROUNDDOWN(T991*0.04-MIN(50000,T991)*0.02,-2)))</f>
        <v/>
      </c>
      <c r="V991" s="19">
        <f>S991+U991+O991</f>
        <v/>
      </c>
      <c r="W991" s="19">
        <f>MIN(550000,MAX(0,$B991))</f>
        <v/>
      </c>
      <c r="X991" s="19">
        <f>$B991-W991</f>
        <v/>
      </c>
      <c r="Y991" s="19">
        <f>MIN(670000,ROUNDDOWN(MAX(0,X991-430000)*0.0751+47600,0))+MIN(260000,ROUNDDOWN(MAX(0,X991-430000)*0.028+17600,0))+MIN(30000,ROUNDDOWN(MAX(0,X991-430000)*0.0027+1873,0))+IF("いいえ"="はい",MIN(170000,ROUNDDOWN(MAX(0,X991-430000)*0.0243+17800,0)),0)</f>
        <v/>
      </c>
      <c r="Z991" s="19">
        <f>IF(""="",215040+Y991,"")</f>
        <v/>
      </c>
      <c r="AA991" s="19">
        <f>IF(X991&gt;23500000,NA(),IF(X991&lt;=4890000,1040000,IF(X991&lt;=6550000,670000,620000)))</f>
        <v/>
      </c>
      <c r="AB991" s="19">
        <f>MAX(0,ROUNDDOWN(X991-Z991-AA991-0,-3))</f>
        <v/>
      </c>
      <c r="AC991" s="19">
        <f>IF(AB991&lt;=0,0,ROUNDDOWN((AB991*LOOKUP(AB991,{0,1950001,3300001,6950001,9000001,18000001,40000001},{0.05,0.1,0.2,0.23,0.33,0.4,0.45})-LOOKUP(AB991,{0,1950001,3300001,6950001,9000001,18000001,40000001},{0,97500,427500,636000,1536000,2796000,4796000}))*1.021,-2))</f>
        <v/>
      </c>
      <c r="AD991" s="19">
        <f>MAX(0,ROUNDDOWN(X991-Z991-430000-0,-3))</f>
        <v/>
      </c>
      <c r="AE991" s="19">
        <f>IF(X991&lt;=450000,0,MAX(0,ROUNDDOWN(AD991*0.06-MIN(50000,AD991)*0.03,-2))+MAX(0,ROUNDDOWN(AD991*0.04-MIN(50000,AD991)*0.02,-2)))</f>
        <v/>
      </c>
      <c r="AF991" s="19">
        <f>AC991+AE991+Y991</f>
        <v/>
      </c>
      <c r="AG991" s="19">
        <f>MIN(650000,MAX(0,$B991))</f>
        <v/>
      </c>
      <c r="AH991" s="19">
        <f>$B991-AG991</f>
        <v/>
      </c>
      <c r="AI991" s="19">
        <f>MIN(670000,ROUNDDOWN(MAX(0,AH991-430000)*0.0751+47600,0))+MIN(260000,ROUNDDOWN(MAX(0,AH991-430000)*0.028+17600,0))+MIN(30000,ROUNDDOWN(MAX(0,AH991-430000)*0.0027+1873,0))+IF("いいえ"="はい",MIN(170000,ROUNDDOWN(MAX(0,AH991-430000)*0.0243+17800,0)),0)</f>
        <v/>
      </c>
      <c r="AJ991" s="19">
        <f>IF(""="",215040+AI991,"")</f>
        <v/>
      </c>
      <c r="AK991" s="19">
        <f>IF(AH991&gt;23500000,NA(),IF(AH991&lt;=4890000,1040000,IF(AH991&lt;=6550000,670000,620000)))</f>
        <v/>
      </c>
      <c r="AL991" s="19">
        <f>MAX(0,ROUNDDOWN(AH991-AJ991-AK991-0,-3))</f>
        <v/>
      </c>
      <c r="AM991" s="19">
        <f>IF(AL991&lt;=0,0,ROUNDDOWN((AL991*LOOKUP(AL991,{0,1950001,3300001,6950001,9000001,18000001,40000001},{0.05,0.1,0.2,0.23,0.33,0.4,0.45})-LOOKUP(AL991,{0,1950001,3300001,6950001,9000001,18000001,40000001},{0,97500,427500,636000,1536000,2796000,4796000}))*1.021,-2))</f>
        <v/>
      </c>
      <c r="AN991" s="19">
        <f>MAX(0,ROUNDDOWN(AH991-AJ991-430000-0,-3))</f>
        <v/>
      </c>
      <c r="AO991" s="19">
        <f>IF(AH991&lt;=450000,0,MAX(0,ROUNDDOWN(AN991*0.06-MIN(50000,AN991)*0.03,-2))+MAX(0,ROUNDDOWN(AN991*0.04-MIN(50000,AN991)*0.02,-2)))</f>
        <v/>
      </c>
      <c r="AP991" s="19">
        <f>AM991+AO991+AI991</f>
        <v/>
      </c>
      <c r="AQ991" s="19">
        <f>MIN(750000,MAX(0,$B991))</f>
        <v/>
      </c>
      <c r="AR991" s="19">
        <f>$B991-AQ991</f>
        <v/>
      </c>
      <c r="AS991" s="19">
        <f>MIN(670000,ROUNDDOWN(MAX(0,AR991-430000)*0.0751+47600,0))+MIN(260000,ROUNDDOWN(MAX(0,AR991-430000)*0.028+17600,0))+MIN(30000,ROUNDDOWN(MAX(0,AR991-430000)*0.0027+1873,0))+IF("いいえ"="はい",MIN(170000,ROUNDDOWN(MAX(0,AR991-430000)*0.0243+17800,0)),0)</f>
        <v/>
      </c>
      <c r="AT991" s="19">
        <f>IF(""="",215040+AS991,"")</f>
        <v/>
      </c>
      <c r="AU991" s="19">
        <f>IF(AR991&gt;23500000,NA(),IF(AR991&lt;=4890000,1040000,IF(AR991&lt;=6550000,670000,620000)))</f>
        <v/>
      </c>
      <c r="AV991" s="19">
        <f>MAX(0,ROUNDDOWN(AR991-AT991-AU991-0,-3))</f>
        <v/>
      </c>
      <c r="AW991" s="19">
        <f>IF(AV991&lt;=0,0,ROUNDDOWN((AV991*LOOKUP(AV991,{0,1950001,3300001,6950001,9000001,18000001,40000001},{0.05,0.1,0.2,0.23,0.33,0.4,0.45})-LOOKUP(AV991,{0,1950001,3300001,6950001,9000001,18000001,40000001},{0,97500,427500,636000,1536000,2796000,4796000}))*1.021,-2))</f>
        <v/>
      </c>
      <c r="AX991" s="19">
        <f>MAX(0,ROUNDDOWN(AR991-AT991-430000-0,-3))</f>
        <v/>
      </c>
      <c r="AY991" s="19">
        <f>IF(AR991&lt;=450000,0,MAX(0,ROUNDDOWN(AX991*0.06-MIN(50000,AX991)*0.03,-2))+MAX(0,ROUNDDOWN(AX991*0.04-MIN(50000,AX991)*0.02,-2)))</f>
        <v/>
      </c>
      <c r="AZ991" s="19">
        <f>AW991+AY991+AS991</f>
        <v/>
      </c>
    </row>
    <row r="992">
      <c r="A992" t="inlineStr">
        <is>
          <t>1万円刻み</t>
        </is>
      </c>
      <c r="B992" s="19">
        <f>'3_1万円刻み'!$A$975</f>
        <v/>
      </c>
      <c r="C992" s="19">
        <f>MIN(0,MAX(0,$B992))</f>
        <v/>
      </c>
      <c r="D992" s="19">
        <f>$B992-C992</f>
        <v/>
      </c>
      <c r="E992" s="19">
        <f>MIN(670000,ROUNDDOWN(MAX(0,D992-430000)*0.0751+47600,0))+MIN(260000,ROUNDDOWN(MAX(0,D992-430000)*0.028+17600,0))+MIN(30000,ROUNDDOWN(MAX(0,D992-430000)*0.0027+1873,0))+IF("いいえ"="はい",MIN(170000,ROUNDDOWN(MAX(0,D992-430000)*0.0243+17800,0)),0)</f>
        <v/>
      </c>
      <c r="F992" s="19">
        <f>IF(""="",215040+E992,"")</f>
        <v/>
      </c>
      <c r="G992" s="19">
        <f>IF(D992&gt;23500000,NA(),IF(D992&lt;=4890000,1040000,IF(D992&lt;=6550000,670000,620000)))</f>
        <v/>
      </c>
      <c r="H992" s="19">
        <f>MAX(0,ROUNDDOWN(D992-F992-G992-0,-3))</f>
        <v/>
      </c>
      <c r="I992" s="19">
        <f>IF(H992&lt;=0,0,ROUNDDOWN((H992*LOOKUP(H992,{0,1950001,3300001,6950001,9000001,18000001,40000001},{0.05,0.1,0.2,0.23,0.33,0.4,0.45})-LOOKUP(H992,{0,1950001,3300001,6950001,9000001,18000001,40000001},{0,97500,427500,636000,1536000,2796000,4796000}))*1.021,-2))</f>
        <v/>
      </c>
      <c r="J992" s="19">
        <f>MAX(0,ROUNDDOWN(D992-F992-430000-0,-3))</f>
        <v/>
      </c>
      <c r="K992" s="19">
        <f>IF(D992&lt;=450000,0,MAX(0,ROUNDDOWN(J992*0.06-MIN(50000,J992)*0.03,-2))+MAX(0,ROUNDDOWN(J992*0.04-MIN(50000,J992)*0.02,-2)))</f>
        <v/>
      </c>
      <c r="L992" s="19">
        <f>I992+K992+E992</f>
        <v/>
      </c>
      <c r="M992" s="19">
        <f>MIN(100000,MAX(0,$B992))</f>
        <v/>
      </c>
      <c r="N992" s="19">
        <f>$B992-M992</f>
        <v/>
      </c>
      <c r="O992" s="19">
        <f>MIN(670000,ROUNDDOWN(MAX(0,N992-430000)*0.0751+47600,0))+MIN(260000,ROUNDDOWN(MAX(0,N992-430000)*0.028+17600,0))+MIN(30000,ROUNDDOWN(MAX(0,N992-430000)*0.0027+1873,0))+IF("いいえ"="はい",MIN(170000,ROUNDDOWN(MAX(0,N992-430000)*0.0243+17800,0)),0)</f>
        <v/>
      </c>
      <c r="P992" s="19">
        <f>IF(""="",215040+O992,"")</f>
        <v/>
      </c>
      <c r="Q992" s="19">
        <f>IF(N992&gt;23500000,NA(),IF(N992&lt;=4890000,1040000,IF(N992&lt;=6550000,670000,620000)))</f>
        <v/>
      </c>
      <c r="R992" s="19">
        <f>MAX(0,ROUNDDOWN(N992-P992-Q992-0,-3))</f>
        <v/>
      </c>
      <c r="S992" s="19">
        <f>IF(R992&lt;=0,0,ROUNDDOWN((R992*LOOKUP(R992,{0,1950001,3300001,6950001,9000001,18000001,40000001},{0.05,0.1,0.2,0.23,0.33,0.4,0.45})-LOOKUP(R992,{0,1950001,3300001,6950001,9000001,18000001,40000001},{0,97500,427500,636000,1536000,2796000,4796000}))*1.021,-2))</f>
        <v/>
      </c>
      <c r="T992" s="19">
        <f>MAX(0,ROUNDDOWN(N992-P992-430000-0,-3))</f>
        <v/>
      </c>
      <c r="U992" s="19">
        <f>IF(N992&lt;=450000,0,MAX(0,ROUNDDOWN(T992*0.06-MIN(50000,T992)*0.03,-2))+MAX(0,ROUNDDOWN(T992*0.04-MIN(50000,T992)*0.02,-2)))</f>
        <v/>
      </c>
      <c r="V992" s="19">
        <f>S992+U992+O992</f>
        <v/>
      </c>
      <c r="W992" s="19">
        <f>MIN(550000,MAX(0,$B992))</f>
        <v/>
      </c>
      <c r="X992" s="19">
        <f>$B992-W992</f>
        <v/>
      </c>
      <c r="Y992" s="19">
        <f>MIN(670000,ROUNDDOWN(MAX(0,X992-430000)*0.0751+47600,0))+MIN(260000,ROUNDDOWN(MAX(0,X992-430000)*0.028+17600,0))+MIN(30000,ROUNDDOWN(MAX(0,X992-430000)*0.0027+1873,0))+IF("いいえ"="はい",MIN(170000,ROUNDDOWN(MAX(0,X992-430000)*0.0243+17800,0)),0)</f>
        <v/>
      </c>
      <c r="Z992" s="19">
        <f>IF(""="",215040+Y992,"")</f>
        <v/>
      </c>
      <c r="AA992" s="19">
        <f>IF(X992&gt;23500000,NA(),IF(X992&lt;=4890000,1040000,IF(X992&lt;=6550000,670000,620000)))</f>
        <v/>
      </c>
      <c r="AB992" s="19">
        <f>MAX(0,ROUNDDOWN(X992-Z992-AA992-0,-3))</f>
        <v/>
      </c>
      <c r="AC992" s="19">
        <f>IF(AB992&lt;=0,0,ROUNDDOWN((AB992*LOOKUP(AB992,{0,1950001,3300001,6950001,9000001,18000001,40000001},{0.05,0.1,0.2,0.23,0.33,0.4,0.45})-LOOKUP(AB992,{0,1950001,3300001,6950001,9000001,18000001,40000001},{0,97500,427500,636000,1536000,2796000,4796000}))*1.021,-2))</f>
        <v/>
      </c>
      <c r="AD992" s="19">
        <f>MAX(0,ROUNDDOWN(X992-Z992-430000-0,-3))</f>
        <v/>
      </c>
      <c r="AE992" s="19">
        <f>IF(X992&lt;=450000,0,MAX(0,ROUNDDOWN(AD992*0.06-MIN(50000,AD992)*0.03,-2))+MAX(0,ROUNDDOWN(AD992*0.04-MIN(50000,AD992)*0.02,-2)))</f>
        <v/>
      </c>
      <c r="AF992" s="19">
        <f>AC992+AE992+Y992</f>
        <v/>
      </c>
      <c r="AG992" s="19">
        <f>MIN(650000,MAX(0,$B992))</f>
        <v/>
      </c>
      <c r="AH992" s="19">
        <f>$B992-AG992</f>
        <v/>
      </c>
      <c r="AI992" s="19">
        <f>MIN(670000,ROUNDDOWN(MAX(0,AH992-430000)*0.0751+47600,0))+MIN(260000,ROUNDDOWN(MAX(0,AH992-430000)*0.028+17600,0))+MIN(30000,ROUNDDOWN(MAX(0,AH992-430000)*0.0027+1873,0))+IF("いいえ"="はい",MIN(170000,ROUNDDOWN(MAX(0,AH992-430000)*0.0243+17800,0)),0)</f>
        <v/>
      </c>
      <c r="AJ992" s="19">
        <f>IF(""="",215040+AI992,"")</f>
        <v/>
      </c>
      <c r="AK992" s="19">
        <f>IF(AH992&gt;23500000,NA(),IF(AH992&lt;=4890000,1040000,IF(AH992&lt;=6550000,670000,620000)))</f>
        <v/>
      </c>
      <c r="AL992" s="19">
        <f>MAX(0,ROUNDDOWN(AH992-AJ992-AK992-0,-3))</f>
        <v/>
      </c>
      <c r="AM992" s="19">
        <f>IF(AL992&lt;=0,0,ROUNDDOWN((AL992*LOOKUP(AL992,{0,1950001,3300001,6950001,9000001,18000001,40000001},{0.05,0.1,0.2,0.23,0.33,0.4,0.45})-LOOKUP(AL992,{0,1950001,3300001,6950001,9000001,18000001,40000001},{0,97500,427500,636000,1536000,2796000,4796000}))*1.021,-2))</f>
        <v/>
      </c>
      <c r="AN992" s="19">
        <f>MAX(0,ROUNDDOWN(AH992-AJ992-430000-0,-3))</f>
        <v/>
      </c>
      <c r="AO992" s="19">
        <f>IF(AH992&lt;=450000,0,MAX(0,ROUNDDOWN(AN992*0.06-MIN(50000,AN992)*0.03,-2))+MAX(0,ROUNDDOWN(AN992*0.04-MIN(50000,AN992)*0.02,-2)))</f>
        <v/>
      </c>
      <c r="AP992" s="19">
        <f>AM992+AO992+AI992</f>
        <v/>
      </c>
      <c r="AQ992" s="19">
        <f>MIN(750000,MAX(0,$B992))</f>
        <v/>
      </c>
      <c r="AR992" s="19">
        <f>$B992-AQ992</f>
        <v/>
      </c>
      <c r="AS992" s="19">
        <f>MIN(670000,ROUNDDOWN(MAX(0,AR992-430000)*0.0751+47600,0))+MIN(260000,ROUNDDOWN(MAX(0,AR992-430000)*0.028+17600,0))+MIN(30000,ROUNDDOWN(MAX(0,AR992-430000)*0.0027+1873,0))+IF("いいえ"="はい",MIN(170000,ROUNDDOWN(MAX(0,AR992-430000)*0.0243+17800,0)),0)</f>
        <v/>
      </c>
      <c r="AT992" s="19">
        <f>IF(""="",215040+AS992,"")</f>
        <v/>
      </c>
      <c r="AU992" s="19">
        <f>IF(AR992&gt;23500000,NA(),IF(AR992&lt;=4890000,1040000,IF(AR992&lt;=6550000,670000,620000)))</f>
        <v/>
      </c>
      <c r="AV992" s="19">
        <f>MAX(0,ROUNDDOWN(AR992-AT992-AU992-0,-3))</f>
        <v/>
      </c>
      <c r="AW992" s="19">
        <f>IF(AV992&lt;=0,0,ROUNDDOWN((AV992*LOOKUP(AV992,{0,1950001,3300001,6950001,9000001,18000001,40000001},{0.05,0.1,0.2,0.23,0.33,0.4,0.45})-LOOKUP(AV992,{0,1950001,3300001,6950001,9000001,18000001,40000001},{0,97500,427500,636000,1536000,2796000,4796000}))*1.021,-2))</f>
        <v/>
      </c>
      <c r="AX992" s="19">
        <f>MAX(0,ROUNDDOWN(AR992-AT992-430000-0,-3))</f>
        <v/>
      </c>
      <c r="AY992" s="19">
        <f>IF(AR992&lt;=450000,0,MAX(0,ROUNDDOWN(AX992*0.06-MIN(50000,AX992)*0.03,-2))+MAX(0,ROUNDDOWN(AX992*0.04-MIN(50000,AX992)*0.02,-2)))</f>
        <v/>
      </c>
      <c r="AZ992" s="19">
        <f>AW992+AY992+AS992</f>
        <v/>
      </c>
    </row>
    <row r="993">
      <c r="A993" t="inlineStr">
        <is>
          <t>1万円刻み</t>
        </is>
      </c>
      <c r="B993" s="19">
        <f>'3_1万円刻み'!$A$976</f>
        <v/>
      </c>
      <c r="C993" s="19">
        <f>MIN(0,MAX(0,$B993))</f>
        <v/>
      </c>
      <c r="D993" s="19">
        <f>$B993-C993</f>
        <v/>
      </c>
      <c r="E993" s="19">
        <f>MIN(670000,ROUNDDOWN(MAX(0,D993-430000)*0.0751+47600,0))+MIN(260000,ROUNDDOWN(MAX(0,D993-430000)*0.028+17600,0))+MIN(30000,ROUNDDOWN(MAX(0,D993-430000)*0.0027+1873,0))+IF("いいえ"="はい",MIN(170000,ROUNDDOWN(MAX(0,D993-430000)*0.0243+17800,0)),0)</f>
        <v/>
      </c>
      <c r="F993" s="19">
        <f>IF(""="",215040+E993,"")</f>
        <v/>
      </c>
      <c r="G993" s="19">
        <f>IF(D993&gt;23500000,NA(),IF(D993&lt;=4890000,1040000,IF(D993&lt;=6550000,670000,620000)))</f>
        <v/>
      </c>
      <c r="H993" s="19">
        <f>MAX(0,ROUNDDOWN(D993-F993-G993-0,-3))</f>
        <v/>
      </c>
      <c r="I993" s="19">
        <f>IF(H993&lt;=0,0,ROUNDDOWN((H993*LOOKUP(H993,{0,1950001,3300001,6950001,9000001,18000001,40000001},{0.05,0.1,0.2,0.23,0.33,0.4,0.45})-LOOKUP(H993,{0,1950001,3300001,6950001,9000001,18000001,40000001},{0,97500,427500,636000,1536000,2796000,4796000}))*1.021,-2))</f>
        <v/>
      </c>
      <c r="J993" s="19">
        <f>MAX(0,ROUNDDOWN(D993-F993-430000-0,-3))</f>
        <v/>
      </c>
      <c r="K993" s="19">
        <f>IF(D993&lt;=450000,0,MAX(0,ROUNDDOWN(J993*0.06-MIN(50000,J993)*0.03,-2))+MAX(0,ROUNDDOWN(J993*0.04-MIN(50000,J993)*0.02,-2)))</f>
        <v/>
      </c>
      <c r="L993" s="19">
        <f>I993+K993+E993</f>
        <v/>
      </c>
      <c r="M993" s="19">
        <f>MIN(100000,MAX(0,$B993))</f>
        <v/>
      </c>
      <c r="N993" s="19">
        <f>$B993-M993</f>
        <v/>
      </c>
      <c r="O993" s="19">
        <f>MIN(670000,ROUNDDOWN(MAX(0,N993-430000)*0.0751+47600,0))+MIN(260000,ROUNDDOWN(MAX(0,N993-430000)*0.028+17600,0))+MIN(30000,ROUNDDOWN(MAX(0,N993-430000)*0.0027+1873,0))+IF("いいえ"="はい",MIN(170000,ROUNDDOWN(MAX(0,N993-430000)*0.0243+17800,0)),0)</f>
        <v/>
      </c>
      <c r="P993" s="19">
        <f>IF(""="",215040+O993,"")</f>
        <v/>
      </c>
      <c r="Q993" s="19">
        <f>IF(N993&gt;23500000,NA(),IF(N993&lt;=4890000,1040000,IF(N993&lt;=6550000,670000,620000)))</f>
        <v/>
      </c>
      <c r="R993" s="19">
        <f>MAX(0,ROUNDDOWN(N993-P993-Q993-0,-3))</f>
        <v/>
      </c>
      <c r="S993" s="19">
        <f>IF(R993&lt;=0,0,ROUNDDOWN((R993*LOOKUP(R993,{0,1950001,3300001,6950001,9000001,18000001,40000001},{0.05,0.1,0.2,0.23,0.33,0.4,0.45})-LOOKUP(R993,{0,1950001,3300001,6950001,9000001,18000001,40000001},{0,97500,427500,636000,1536000,2796000,4796000}))*1.021,-2))</f>
        <v/>
      </c>
      <c r="T993" s="19">
        <f>MAX(0,ROUNDDOWN(N993-P993-430000-0,-3))</f>
        <v/>
      </c>
      <c r="U993" s="19">
        <f>IF(N993&lt;=450000,0,MAX(0,ROUNDDOWN(T993*0.06-MIN(50000,T993)*0.03,-2))+MAX(0,ROUNDDOWN(T993*0.04-MIN(50000,T993)*0.02,-2)))</f>
        <v/>
      </c>
      <c r="V993" s="19">
        <f>S993+U993+O993</f>
        <v/>
      </c>
      <c r="W993" s="19">
        <f>MIN(550000,MAX(0,$B993))</f>
        <v/>
      </c>
      <c r="X993" s="19">
        <f>$B993-W993</f>
        <v/>
      </c>
      <c r="Y993" s="19">
        <f>MIN(670000,ROUNDDOWN(MAX(0,X993-430000)*0.0751+47600,0))+MIN(260000,ROUNDDOWN(MAX(0,X993-430000)*0.028+17600,0))+MIN(30000,ROUNDDOWN(MAX(0,X993-430000)*0.0027+1873,0))+IF("いいえ"="はい",MIN(170000,ROUNDDOWN(MAX(0,X993-430000)*0.0243+17800,0)),0)</f>
        <v/>
      </c>
      <c r="Z993" s="19">
        <f>IF(""="",215040+Y993,"")</f>
        <v/>
      </c>
      <c r="AA993" s="19">
        <f>IF(X993&gt;23500000,NA(),IF(X993&lt;=4890000,1040000,IF(X993&lt;=6550000,670000,620000)))</f>
        <v/>
      </c>
      <c r="AB993" s="19">
        <f>MAX(0,ROUNDDOWN(X993-Z993-AA993-0,-3))</f>
        <v/>
      </c>
      <c r="AC993" s="19">
        <f>IF(AB993&lt;=0,0,ROUNDDOWN((AB993*LOOKUP(AB993,{0,1950001,3300001,6950001,9000001,18000001,40000001},{0.05,0.1,0.2,0.23,0.33,0.4,0.45})-LOOKUP(AB993,{0,1950001,3300001,6950001,9000001,18000001,40000001},{0,97500,427500,636000,1536000,2796000,4796000}))*1.021,-2))</f>
        <v/>
      </c>
      <c r="AD993" s="19">
        <f>MAX(0,ROUNDDOWN(X993-Z993-430000-0,-3))</f>
        <v/>
      </c>
      <c r="AE993" s="19">
        <f>IF(X993&lt;=450000,0,MAX(0,ROUNDDOWN(AD993*0.06-MIN(50000,AD993)*0.03,-2))+MAX(0,ROUNDDOWN(AD993*0.04-MIN(50000,AD993)*0.02,-2)))</f>
        <v/>
      </c>
      <c r="AF993" s="19">
        <f>AC993+AE993+Y993</f>
        <v/>
      </c>
      <c r="AG993" s="19">
        <f>MIN(650000,MAX(0,$B993))</f>
        <v/>
      </c>
      <c r="AH993" s="19">
        <f>$B993-AG993</f>
        <v/>
      </c>
      <c r="AI993" s="19">
        <f>MIN(670000,ROUNDDOWN(MAX(0,AH993-430000)*0.0751+47600,0))+MIN(260000,ROUNDDOWN(MAX(0,AH993-430000)*0.028+17600,0))+MIN(30000,ROUNDDOWN(MAX(0,AH993-430000)*0.0027+1873,0))+IF("いいえ"="はい",MIN(170000,ROUNDDOWN(MAX(0,AH993-430000)*0.0243+17800,0)),0)</f>
        <v/>
      </c>
      <c r="AJ993" s="19">
        <f>IF(""="",215040+AI993,"")</f>
        <v/>
      </c>
      <c r="AK993" s="19">
        <f>IF(AH993&gt;23500000,NA(),IF(AH993&lt;=4890000,1040000,IF(AH993&lt;=6550000,670000,620000)))</f>
        <v/>
      </c>
      <c r="AL993" s="19">
        <f>MAX(0,ROUNDDOWN(AH993-AJ993-AK993-0,-3))</f>
        <v/>
      </c>
      <c r="AM993" s="19">
        <f>IF(AL993&lt;=0,0,ROUNDDOWN((AL993*LOOKUP(AL993,{0,1950001,3300001,6950001,9000001,18000001,40000001},{0.05,0.1,0.2,0.23,0.33,0.4,0.45})-LOOKUP(AL993,{0,1950001,3300001,6950001,9000001,18000001,40000001},{0,97500,427500,636000,1536000,2796000,4796000}))*1.021,-2))</f>
        <v/>
      </c>
      <c r="AN993" s="19">
        <f>MAX(0,ROUNDDOWN(AH993-AJ993-430000-0,-3))</f>
        <v/>
      </c>
      <c r="AO993" s="19">
        <f>IF(AH993&lt;=450000,0,MAX(0,ROUNDDOWN(AN993*0.06-MIN(50000,AN993)*0.03,-2))+MAX(0,ROUNDDOWN(AN993*0.04-MIN(50000,AN993)*0.02,-2)))</f>
        <v/>
      </c>
      <c r="AP993" s="19">
        <f>AM993+AO993+AI993</f>
        <v/>
      </c>
      <c r="AQ993" s="19">
        <f>MIN(750000,MAX(0,$B993))</f>
        <v/>
      </c>
      <c r="AR993" s="19">
        <f>$B993-AQ993</f>
        <v/>
      </c>
      <c r="AS993" s="19">
        <f>MIN(670000,ROUNDDOWN(MAX(0,AR993-430000)*0.0751+47600,0))+MIN(260000,ROUNDDOWN(MAX(0,AR993-430000)*0.028+17600,0))+MIN(30000,ROUNDDOWN(MAX(0,AR993-430000)*0.0027+1873,0))+IF("いいえ"="はい",MIN(170000,ROUNDDOWN(MAX(0,AR993-430000)*0.0243+17800,0)),0)</f>
        <v/>
      </c>
      <c r="AT993" s="19">
        <f>IF(""="",215040+AS993,"")</f>
        <v/>
      </c>
      <c r="AU993" s="19">
        <f>IF(AR993&gt;23500000,NA(),IF(AR993&lt;=4890000,1040000,IF(AR993&lt;=6550000,670000,620000)))</f>
        <v/>
      </c>
      <c r="AV993" s="19">
        <f>MAX(0,ROUNDDOWN(AR993-AT993-AU993-0,-3))</f>
        <v/>
      </c>
      <c r="AW993" s="19">
        <f>IF(AV993&lt;=0,0,ROUNDDOWN((AV993*LOOKUP(AV993,{0,1950001,3300001,6950001,9000001,18000001,40000001},{0.05,0.1,0.2,0.23,0.33,0.4,0.45})-LOOKUP(AV993,{0,1950001,3300001,6950001,9000001,18000001,40000001},{0,97500,427500,636000,1536000,2796000,4796000}))*1.021,-2))</f>
        <v/>
      </c>
      <c r="AX993" s="19">
        <f>MAX(0,ROUNDDOWN(AR993-AT993-430000-0,-3))</f>
        <v/>
      </c>
      <c r="AY993" s="19">
        <f>IF(AR993&lt;=450000,0,MAX(0,ROUNDDOWN(AX993*0.06-MIN(50000,AX993)*0.03,-2))+MAX(0,ROUNDDOWN(AX993*0.04-MIN(50000,AX993)*0.02,-2)))</f>
        <v/>
      </c>
      <c r="AZ993" s="19">
        <f>AW993+AY993+AS993</f>
        <v/>
      </c>
    </row>
    <row r="994">
      <c r="A994" t="inlineStr">
        <is>
          <t>1万円刻み</t>
        </is>
      </c>
      <c r="B994" s="19">
        <f>'3_1万円刻み'!$A$977</f>
        <v/>
      </c>
      <c r="C994" s="19">
        <f>MIN(0,MAX(0,$B994))</f>
        <v/>
      </c>
      <c r="D994" s="19">
        <f>$B994-C994</f>
        <v/>
      </c>
      <c r="E994" s="19">
        <f>MIN(670000,ROUNDDOWN(MAX(0,D994-430000)*0.0751+47600,0))+MIN(260000,ROUNDDOWN(MAX(0,D994-430000)*0.028+17600,0))+MIN(30000,ROUNDDOWN(MAX(0,D994-430000)*0.0027+1873,0))+IF("いいえ"="はい",MIN(170000,ROUNDDOWN(MAX(0,D994-430000)*0.0243+17800,0)),0)</f>
        <v/>
      </c>
      <c r="F994" s="19">
        <f>IF(""="",215040+E994,"")</f>
        <v/>
      </c>
      <c r="G994" s="19">
        <f>IF(D994&gt;23500000,NA(),IF(D994&lt;=4890000,1040000,IF(D994&lt;=6550000,670000,620000)))</f>
        <v/>
      </c>
      <c r="H994" s="19">
        <f>MAX(0,ROUNDDOWN(D994-F994-G994-0,-3))</f>
        <v/>
      </c>
      <c r="I994" s="19">
        <f>IF(H994&lt;=0,0,ROUNDDOWN((H994*LOOKUP(H994,{0,1950001,3300001,6950001,9000001,18000001,40000001},{0.05,0.1,0.2,0.23,0.33,0.4,0.45})-LOOKUP(H994,{0,1950001,3300001,6950001,9000001,18000001,40000001},{0,97500,427500,636000,1536000,2796000,4796000}))*1.021,-2))</f>
        <v/>
      </c>
      <c r="J994" s="19">
        <f>MAX(0,ROUNDDOWN(D994-F994-430000-0,-3))</f>
        <v/>
      </c>
      <c r="K994" s="19">
        <f>IF(D994&lt;=450000,0,MAX(0,ROUNDDOWN(J994*0.06-MIN(50000,J994)*0.03,-2))+MAX(0,ROUNDDOWN(J994*0.04-MIN(50000,J994)*0.02,-2)))</f>
        <v/>
      </c>
      <c r="L994" s="19">
        <f>I994+K994+E994</f>
        <v/>
      </c>
      <c r="M994" s="19">
        <f>MIN(100000,MAX(0,$B994))</f>
        <v/>
      </c>
      <c r="N994" s="19">
        <f>$B994-M994</f>
        <v/>
      </c>
      <c r="O994" s="19">
        <f>MIN(670000,ROUNDDOWN(MAX(0,N994-430000)*0.0751+47600,0))+MIN(260000,ROUNDDOWN(MAX(0,N994-430000)*0.028+17600,0))+MIN(30000,ROUNDDOWN(MAX(0,N994-430000)*0.0027+1873,0))+IF("いいえ"="はい",MIN(170000,ROUNDDOWN(MAX(0,N994-430000)*0.0243+17800,0)),0)</f>
        <v/>
      </c>
      <c r="P994" s="19">
        <f>IF(""="",215040+O994,"")</f>
        <v/>
      </c>
      <c r="Q994" s="19">
        <f>IF(N994&gt;23500000,NA(),IF(N994&lt;=4890000,1040000,IF(N994&lt;=6550000,670000,620000)))</f>
        <v/>
      </c>
      <c r="R994" s="19">
        <f>MAX(0,ROUNDDOWN(N994-P994-Q994-0,-3))</f>
        <v/>
      </c>
      <c r="S994" s="19">
        <f>IF(R994&lt;=0,0,ROUNDDOWN((R994*LOOKUP(R994,{0,1950001,3300001,6950001,9000001,18000001,40000001},{0.05,0.1,0.2,0.23,0.33,0.4,0.45})-LOOKUP(R994,{0,1950001,3300001,6950001,9000001,18000001,40000001},{0,97500,427500,636000,1536000,2796000,4796000}))*1.021,-2))</f>
        <v/>
      </c>
      <c r="T994" s="19">
        <f>MAX(0,ROUNDDOWN(N994-P994-430000-0,-3))</f>
        <v/>
      </c>
      <c r="U994" s="19">
        <f>IF(N994&lt;=450000,0,MAX(0,ROUNDDOWN(T994*0.06-MIN(50000,T994)*0.03,-2))+MAX(0,ROUNDDOWN(T994*0.04-MIN(50000,T994)*0.02,-2)))</f>
        <v/>
      </c>
      <c r="V994" s="19">
        <f>S994+U994+O994</f>
        <v/>
      </c>
      <c r="W994" s="19">
        <f>MIN(550000,MAX(0,$B994))</f>
        <v/>
      </c>
      <c r="X994" s="19">
        <f>$B994-W994</f>
        <v/>
      </c>
      <c r="Y994" s="19">
        <f>MIN(670000,ROUNDDOWN(MAX(0,X994-430000)*0.0751+47600,0))+MIN(260000,ROUNDDOWN(MAX(0,X994-430000)*0.028+17600,0))+MIN(30000,ROUNDDOWN(MAX(0,X994-430000)*0.0027+1873,0))+IF("いいえ"="はい",MIN(170000,ROUNDDOWN(MAX(0,X994-430000)*0.0243+17800,0)),0)</f>
        <v/>
      </c>
      <c r="Z994" s="19">
        <f>IF(""="",215040+Y994,"")</f>
        <v/>
      </c>
      <c r="AA994" s="19">
        <f>IF(X994&gt;23500000,NA(),IF(X994&lt;=4890000,1040000,IF(X994&lt;=6550000,670000,620000)))</f>
        <v/>
      </c>
      <c r="AB994" s="19">
        <f>MAX(0,ROUNDDOWN(X994-Z994-AA994-0,-3))</f>
        <v/>
      </c>
      <c r="AC994" s="19">
        <f>IF(AB994&lt;=0,0,ROUNDDOWN((AB994*LOOKUP(AB994,{0,1950001,3300001,6950001,9000001,18000001,40000001},{0.05,0.1,0.2,0.23,0.33,0.4,0.45})-LOOKUP(AB994,{0,1950001,3300001,6950001,9000001,18000001,40000001},{0,97500,427500,636000,1536000,2796000,4796000}))*1.021,-2))</f>
        <v/>
      </c>
      <c r="AD994" s="19">
        <f>MAX(0,ROUNDDOWN(X994-Z994-430000-0,-3))</f>
        <v/>
      </c>
      <c r="AE994" s="19">
        <f>IF(X994&lt;=450000,0,MAX(0,ROUNDDOWN(AD994*0.06-MIN(50000,AD994)*0.03,-2))+MAX(0,ROUNDDOWN(AD994*0.04-MIN(50000,AD994)*0.02,-2)))</f>
        <v/>
      </c>
      <c r="AF994" s="19">
        <f>AC994+AE994+Y994</f>
        <v/>
      </c>
      <c r="AG994" s="19">
        <f>MIN(650000,MAX(0,$B994))</f>
        <v/>
      </c>
      <c r="AH994" s="19">
        <f>$B994-AG994</f>
        <v/>
      </c>
      <c r="AI994" s="19">
        <f>MIN(670000,ROUNDDOWN(MAX(0,AH994-430000)*0.0751+47600,0))+MIN(260000,ROUNDDOWN(MAX(0,AH994-430000)*0.028+17600,0))+MIN(30000,ROUNDDOWN(MAX(0,AH994-430000)*0.0027+1873,0))+IF("いいえ"="はい",MIN(170000,ROUNDDOWN(MAX(0,AH994-430000)*0.0243+17800,0)),0)</f>
        <v/>
      </c>
      <c r="AJ994" s="19">
        <f>IF(""="",215040+AI994,"")</f>
        <v/>
      </c>
      <c r="AK994" s="19">
        <f>IF(AH994&gt;23500000,NA(),IF(AH994&lt;=4890000,1040000,IF(AH994&lt;=6550000,670000,620000)))</f>
        <v/>
      </c>
      <c r="AL994" s="19">
        <f>MAX(0,ROUNDDOWN(AH994-AJ994-AK994-0,-3))</f>
        <v/>
      </c>
      <c r="AM994" s="19">
        <f>IF(AL994&lt;=0,0,ROUNDDOWN((AL994*LOOKUP(AL994,{0,1950001,3300001,6950001,9000001,18000001,40000001},{0.05,0.1,0.2,0.23,0.33,0.4,0.45})-LOOKUP(AL994,{0,1950001,3300001,6950001,9000001,18000001,40000001},{0,97500,427500,636000,1536000,2796000,4796000}))*1.021,-2))</f>
        <v/>
      </c>
      <c r="AN994" s="19">
        <f>MAX(0,ROUNDDOWN(AH994-AJ994-430000-0,-3))</f>
        <v/>
      </c>
      <c r="AO994" s="19">
        <f>IF(AH994&lt;=450000,0,MAX(0,ROUNDDOWN(AN994*0.06-MIN(50000,AN994)*0.03,-2))+MAX(0,ROUNDDOWN(AN994*0.04-MIN(50000,AN994)*0.02,-2)))</f>
        <v/>
      </c>
      <c r="AP994" s="19">
        <f>AM994+AO994+AI994</f>
        <v/>
      </c>
      <c r="AQ994" s="19">
        <f>MIN(750000,MAX(0,$B994))</f>
        <v/>
      </c>
      <c r="AR994" s="19">
        <f>$B994-AQ994</f>
        <v/>
      </c>
      <c r="AS994" s="19">
        <f>MIN(670000,ROUNDDOWN(MAX(0,AR994-430000)*0.0751+47600,0))+MIN(260000,ROUNDDOWN(MAX(0,AR994-430000)*0.028+17600,0))+MIN(30000,ROUNDDOWN(MAX(0,AR994-430000)*0.0027+1873,0))+IF("いいえ"="はい",MIN(170000,ROUNDDOWN(MAX(0,AR994-430000)*0.0243+17800,0)),0)</f>
        <v/>
      </c>
      <c r="AT994" s="19">
        <f>IF(""="",215040+AS994,"")</f>
        <v/>
      </c>
      <c r="AU994" s="19">
        <f>IF(AR994&gt;23500000,NA(),IF(AR994&lt;=4890000,1040000,IF(AR994&lt;=6550000,670000,620000)))</f>
        <v/>
      </c>
      <c r="AV994" s="19">
        <f>MAX(0,ROUNDDOWN(AR994-AT994-AU994-0,-3))</f>
        <v/>
      </c>
      <c r="AW994" s="19">
        <f>IF(AV994&lt;=0,0,ROUNDDOWN((AV994*LOOKUP(AV994,{0,1950001,3300001,6950001,9000001,18000001,40000001},{0.05,0.1,0.2,0.23,0.33,0.4,0.45})-LOOKUP(AV994,{0,1950001,3300001,6950001,9000001,18000001,40000001},{0,97500,427500,636000,1536000,2796000,4796000}))*1.021,-2))</f>
        <v/>
      </c>
      <c r="AX994" s="19">
        <f>MAX(0,ROUNDDOWN(AR994-AT994-430000-0,-3))</f>
        <v/>
      </c>
      <c r="AY994" s="19">
        <f>IF(AR994&lt;=450000,0,MAX(0,ROUNDDOWN(AX994*0.06-MIN(50000,AX994)*0.03,-2))+MAX(0,ROUNDDOWN(AX994*0.04-MIN(50000,AX994)*0.02,-2)))</f>
        <v/>
      </c>
      <c r="AZ994" s="19">
        <f>AW994+AY994+AS994</f>
        <v/>
      </c>
    </row>
    <row r="995">
      <c r="A995" t="inlineStr">
        <is>
          <t>1万円刻み</t>
        </is>
      </c>
      <c r="B995" s="19">
        <f>'3_1万円刻み'!$A$978</f>
        <v/>
      </c>
      <c r="C995" s="19">
        <f>MIN(0,MAX(0,$B995))</f>
        <v/>
      </c>
      <c r="D995" s="19">
        <f>$B995-C995</f>
        <v/>
      </c>
      <c r="E995" s="19">
        <f>MIN(670000,ROUNDDOWN(MAX(0,D995-430000)*0.0751+47600,0))+MIN(260000,ROUNDDOWN(MAX(0,D995-430000)*0.028+17600,0))+MIN(30000,ROUNDDOWN(MAX(0,D995-430000)*0.0027+1873,0))+IF("いいえ"="はい",MIN(170000,ROUNDDOWN(MAX(0,D995-430000)*0.0243+17800,0)),0)</f>
        <v/>
      </c>
      <c r="F995" s="19">
        <f>IF(""="",215040+E995,"")</f>
        <v/>
      </c>
      <c r="G995" s="19">
        <f>IF(D995&gt;23500000,NA(),IF(D995&lt;=4890000,1040000,IF(D995&lt;=6550000,670000,620000)))</f>
        <v/>
      </c>
      <c r="H995" s="19">
        <f>MAX(0,ROUNDDOWN(D995-F995-G995-0,-3))</f>
        <v/>
      </c>
      <c r="I995" s="19">
        <f>IF(H995&lt;=0,0,ROUNDDOWN((H995*LOOKUP(H995,{0,1950001,3300001,6950001,9000001,18000001,40000001},{0.05,0.1,0.2,0.23,0.33,0.4,0.45})-LOOKUP(H995,{0,1950001,3300001,6950001,9000001,18000001,40000001},{0,97500,427500,636000,1536000,2796000,4796000}))*1.021,-2))</f>
        <v/>
      </c>
      <c r="J995" s="19">
        <f>MAX(0,ROUNDDOWN(D995-F995-430000-0,-3))</f>
        <v/>
      </c>
      <c r="K995" s="19">
        <f>IF(D995&lt;=450000,0,MAX(0,ROUNDDOWN(J995*0.06-MIN(50000,J995)*0.03,-2))+MAX(0,ROUNDDOWN(J995*0.04-MIN(50000,J995)*0.02,-2)))</f>
        <v/>
      </c>
      <c r="L995" s="19">
        <f>I995+K995+E995</f>
        <v/>
      </c>
      <c r="M995" s="19">
        <f>MIN(100000,MAX(0,$B995))</f>
        <v/>
      </c>
      <c r="N995" s="19">
        <f>$B995-M995</f>
        <v/>
      </c>
      <c r="O995" s="19">
        <f>MIN(670000,ROUNDDOWN(MAX(0,N995-430000)*0.0751+47600,0))+MIN(260000,ROUNDDOWN(MAX(0,N995-430000)*0.028+17600,0))+MIN(30000,ROUNDDOWN(MAX(0,N995-430000)*0.0027+1873,0))+IF("いいえ"="はい",MIN(170000,ROUNDDOWN(MAX(0,N995-430000)*0.0243+17800,0)),0)</f>
        <v/>
      </c>
      <c r="P995" s="19">
        <f>IF(""="",215040+O995,"")</f>
        <v/>
      </c>
      <c r="Q995" s="19">
        <f>IF(N995&gt;23500000,NA(),IF(N995&lt;=4890000,1040000,IF(N995&lt;=6550000,670000,620000)))</f>
        <v/>
      </c>
      <c r="R995" s="19">
        <f>MAX(0,ROUNDDOWN(N995-P995-Q995-0,-3))</f>
        <v/>
      </c>
      <c r="S995" s="19">
        <f>IF(R995&lt;=0,0,ROUNDDOWN((R995*LOOKUP(R995,{0,1950001,3300001,6950001,9000001,18000001,40000001},{0.05,0.1,0.2,0.23,0.33,0.4,0.45})-LOOKUP(R995,{0,1950001,3300001,6950001,9000001,18000001,40000001},{0,97500,427500,636000,1536000,2796000,4796000}))*1.021,-2))</f>
        <v/>
      </c>
      <c r="T995" s="19">
        <f>MAX(0,ROUNDDOWN(N995-P995-430000-0,-3))</f>
        <v/>
      </c>
      <c r="U995" s="19">
        <f>IF(N995&lt;=450000,0,MAX(0,ROUNDDOWN(T995*0.06-MIN(50000,T995)*0.03,-2))+MAX(0,ROUNDDOWN(T995*0.04-MIN(50000,T995)*0.02,-2)))</f>
        <v/>
      </c>
      <c r="V995" s="19">
        <f>S995+U995+O995</f>
        <v/>
      </c>
      <c r="W995" s="19">
        <f>MIN(550000,MAX(0,$B995))</f>
        <v/>
      </c>
      <c r="X995" s="19">
        <f>$B995-W995</f>
        <v/>
      </c>
      <c r="Y995" s="19">
        <f>MIN(670000,ROUNDDOWN(MAX(0,X995-430000)*0.0751+47600,0))+MIN(260000,ROUNDDOWN(MAX(0,X995-430000)*0.028+17600,0))+MIN(30000,ROUNDDOWN(MAX(0,X995-430000)*0.0027+1873,0))+IF("いいえ"="はい",MIN(170000,ROUNDDOWN(MAX(0,X995-430000)*0.0243+17800,0)),0)</f>
        <v/>
      </c>
      <c r="Z995" s="19">
        <f>IF(""="",215040+Y995,"")</f>
        <v/>
      </c>
      <c r="AA995" s="19">
        <f>IF(X995&gt;23500000,NA(),IF(X995&lt;=4890000,1040000,IF(X995&lt;=6550000,670000,620000)))</f>
        <v/>
      </c>
      <c r="AB995" s="19">
        <f>MAX(0,ROUNDDOWN(X995-Z995-AA995-0,-3))</f>
        <v/>
      </c>
      <c r="AC995" s="19">
        <f>IF(AB995&lt;=0,0,ROUNDDOWN((AB995*LOOKUP(AB995,{0,1950001,3300001,6950001,9000001,18000001,40000001},{0.05,0.1,0.2,0.23,0.33,0.4,0.45})-LOOKUP(AB995,{0,1950001,3300001,6950001,9000001,18000001,40000001},{0,97500,427500,636000,1536000,2796000,4796000}))*1.021,-2))</f>
        <v/>
      </c>
      <c r="AD995" s="19">
        <f>MAX(0,ROUNDDOWN(X995-Z995-430000-0,-3))</f>
        <v/>
      </c>
      <c r="AE995" s="19">
        <f>IF(X995&lt;=450000,0,MAX(0,ROUNDDOWN(AD995*0.06-MIN(50000,AD995)*0.03,-2))+MAX(0,ROUNDDOWN(AD995*0.04-MIN(50000,AD995)*0.02,-2)))</f>
        <v/>
      </c>
      <c r="AF995" s="19">
        <f>AC995+AE995+Y995</f>
        <v/>
      </c>
      <c r="AG995" s="19">
        <f>MIN(650000,MAX(0,$B995))</f>
        <v/>
      </c>
      <c r="AH995" s="19">
        <f>$B995-AG995</f>
        <v/>
      </c>
      <c r="AI995" s="19">
        <f>MIN(670000,ROUNDDOWN(MAX(0,AH995-430000)*0.0751+47600,0))+MIN(260000,ROUNDDOWN(MAX(0,AH995-430000)*0.028+17600,0))+MIN(30000,ROUNDDOWN(MAX(0,AH995-430000)*0.0027+1873,0))+IF("いいえ"="はい",MIN(170000,ROUNDDOWN(MAX(0,AH995-430000)*0.0243+17800,0)),0)</f>
        <v/>
      </c>
      <c r="AJ995" s="19">
        <f>IF(""="",215040+AI995,"")</f>
        <v/>
      </c>
      <c r="AK995" s="19">
        <f>IF(AH995&gt;23500000,NA(),IF(AH995&lt;=4890000,1040000,IF(AH995&lt;=6550000,670000,620000)))</f>
        <v/>
      </c>
      <c r="AL995" s="19">
        <f>MAX(0,ROUNDDOWN(AH995-AJ995-AK995-0,-3))</f>
        <v/>
      </c>
      <c r="AM995" s="19">
        <f>IF(AL995&lt;=0,0,ROUNDDOWN((AL995*LOOKUP(AL995,{0,1950001,3300001,6950001,9000001,18000001,40000001},{0.05,0.1,0.2,0.23,0.33,0.4,0.45})-LOOKUP(AL995,{0,1950001,3300001,6950001,9000001,18000001,40000001},{0,97500,427500,636000,1536000,2796000,4796000}))*1.021,-2))</f>
        <v/>
      </c>
      <c r="AN995" s="19">
        <f>MAX(0,ROUNDDOWN(AH995-AJ995-430000-0,-3))</f>
        <v/>
      </c>
      <c r="AO995" s="19">
        <f>IF(AH995&lt;=450000,0,MAX(0,ROUNDDOWN(AN995*0.06-MIN(50000,AN995)*0.03,-2))+MAX(0,ROUNDDOWN(AN995*0.04-MIN(50000,AN995)*0.02,-2)))</f>
        <v/>
      </c>
      <c r="AP995" s="19">
        <f>AM995+AO995+AI995</f>
        <v/>
      </c>
      <c r="AQ995" s="19">
        <f>MIN(750000,MAX(0,$B995))</f>
        <v/>
      </c>
      <c r="AR995" s="19">
        <f>$B995-AQ995</f>
        <v/>
      </c>
      <c r="AS995" s="19">
        <f>MIN(670000,ROUNDDOWN(MAX(0,AR995-430000)*0.0751+47600,0))+MIN(260000,ROUNDDOWN(MAX(0,AR995-430000)*0.028+17600,0))+MIN(30000,ROUNDDOWN(MAX(0,AR995-430000)*0.0027+1873,0))+IF("いいえ"="はい",MIN(170000,ROUNDDOWN(MAX(0,AR995-430000)*0.0243+17800,0)),0)</f>
        <v/>
      </c>
      <c r="AT995" s="19">
        <f>IF(""="",215040+AS995,"")</f>
        <v/>
      </c>
      <c r="AU995" s="19">
        <f>IF(AR995&gt;23500000,NA(),IF(AR995&lt;=4890000,1040000,IF(AR995&lt;=6550000,670000,620000)))</f>
        <v/>
      </c>
      <c r="AV995" s="19">
        <f>MAX(0,ROUNDDOWN(AR995-AT995-AU995-0,-3))</f>
        <v/>
      </c>
      <c r="AW995" s="19">
        <f>IF(AV995&lt;=0,0,ROUNDDOWN((AV995*LOOKUP(AV995,{0,1950001,3300001,6950001,9000001,18000001,40000001},{0.05,0.1,0.2,0.23,0.33,0.4,0.45})-LOOKUP(AV995,{0,1950001,3300001,6950001,9000001,18000001,40000001},{0,97500,427500,636000,1536000,2796000,4796000}))*1.021,-2))</f>
        <v/>
      </c>
      <c r="AX995" s="19">
        <f>MAX(0,ROUNDDOWN(AR995-AT995-430000-0,-3))</f>
        <v/>
      </c>
      <c r="AY995" s="19">
        <f>IF(AR995&lt;=450000,0,MAX(0,ROUNDDOWN(AX995*0.06-MIN(50000,AX995)*0.03,-2))+MAX(0,ROUNDDOWN(AX995*0.04-MIN(50000,AX995)*0.02,-2)))</f>
        <v/>
      </c>
      <c r="AZ995" s="19">
        <f>AW995+AY995+AS995</f>
        <v/>
      </c>
    </row>
    <row r="996">
      <c r="A996" t="inlineStr">
        <is>
          <t>1万円刻み</t>
        </is>
      </c>
      <c r="B996" s="19">
        <f>'3_1万円刻み'!$A$979</f>
        <v/>
      </c>
      <c r="C996" s="19">
        <f>MIN(0,MAX(0,$B996))</f>
        <v/>
      </c>
      <c r="D996" s="19">
        <f>$B996-C996</f>
        <v/>
      </c>
      <c r="E996" s="19">
        <f>MIN(670000,ROUNDDOWN(MAX(0,D996-430000)*0.0751+47600,0))+MIN(260000,ROUNDDOWN(MAX(0,D996-430000)*0.028+17600,0))+MIN(30000,ROUNDDOWN(MAX(0,D996-430000)*0.0027+1873,0))+IF("いいえ"="はい",MIN(170000,ROUNDDOWN(MAX(0,D996-430000)*0.0243+17800,0)),0)</f>
        <v/>
      </c>
      <c r="F996" s="19">
        <f>IF(""="",215040+E996,"")</f>
        <v/>
      </c>
      <c r="G996" s="19">
        <f>IF(D996&gt;23500000,NA(),IF(D996&lt;=4890000,1040000,IF(D996&lt;=6550000,670000,620000)))</f>
        <v/>
      </c>
      <c r="H996" s="19">
        <f>MAX(0,ROUNDDOWN(D996-F996-G996-0,-3))</f>
        <v/>
      </c>
      <c r="I996" s="19">
        <f>IF(H996&lt;=0,0,ROUNDDOWN((H996*LOOKUP(H996,{0,1950001,3300001,6950001,9000001,18000001,40000001},{0.05,0.1,0.2,0.23,0.33,0.4,0.45})-LOOKUP(H996,{0,1950001,3300001,6950001,9000001,18000001,40000001},{0,97500,427500,636000,1536000,2796000,4796000}))*1.021,-2))</f>
        <v/>
      </c>
      <c r="J996" s="19">
        <f>MAX(0,ROUNDDOWN(D996-F996-430000-0,-3))</f>
        <v/>
      </c>
      <c r="K996" s="19">
        <f>IF(D996&lt;=450000,0,MAX(0,ROUNDDOWN(J996*0.06-MIN(50000,J996)*0.03,-2))+MAX(0,ROUNDDOWN(J996*0.04-MIN(50000,J996)*0.02,-2)))</f>
        <v/>
      </c>
      <c r="L996" s="19">
        <f>I996+K996+E996</f>
        <v/>
      </c>
      <c r="M996" s="19">
        <f>MIN(100000,MAX(0,$B996))</f>
        <v/>
      </c>
      <c r="N996" s="19">
        <f>$B996-M996</f>
        <v/>
      </c>
      <c r="O996" s="19">
        <f>MIN(670000,ROUNDDOWN(MAX(0,N996-430000)*0.0751+47600,0))+MIN(260000,ROUNDDOWN(MAX(0,N996-430000)*0.028+17600,0))+MIN(30000,ROUNDDOWN(MAX(0,N996-430000)*0.0027+1873,0))+IF("いいえ"="はい",MIN(170000,ROUNDDOWN(MAX(0,N996-430000)*0.0243+17800,0)),0)</f>
        <v/>
      </c>
      <c r="P996" s="19">
        <f>IF(""="",215040+O996,"")</f>
        <v/>
      </c>
      <c r="Q996" s="19">
        <f>IF(N996&gt;23500000,NA(),IF(N996&lt;=4890000,1040000,IF(N996&lt;=6550000,670000,620000)))</f>
        <v/>
      </c>
      <c r="R996" s="19">
        <f>MAX(0,ROUNDDOWN(N996-P996-Q996-0,-3))</f>
        <v/>
      </c>
      <c r="S996" s="19">
        <f>IF(R996&lt;=0,0,ROUNDDOWN((R996*LOOKUP(R996,{0,1950001,3300001,6950001,9000001,18000001,40000001},{0.05,0.1,0.2,0.23,0.33,0.4,0.45})-LOOKUP(R996,{0,1950001,3300001,6950001,9000001,18000001,40000001},{0,97500,427500,636000,1536000,2796000,4796000}))*1.021,-2))</f>
        <v/>
      </c>
      <c r="T996" s="19">
        <f>MAX(0,ROUNDDOWN(N996-P996-430000-0,-3))</f>
        <v/>
      </c>
      <c r="U996" s="19">
        <f>IF(N996&lt;=450000,0,MAX(0,ROUNDDOWN(T996*0.06-MIN(50000,T996)*0.03,-2))+MAX(0,ROUNDDOWN(T996*0.04-MIN(50000,T996)*0.02,-2)))</f>
        <v/>
      </c>
      <c r="V996" s="19">
        <f>S996+U996+O996</f>
        <v/>
      </c>
      <c r="W996" s="19">
        <f>MIN(550000,MAX(0,$B996))</f>
        <v/>
      </c>
      <c r="X996" s="19">
        <f>$B996-W996</f>
        <v/>
      </c>
      <c r="Y996" s="19">
        <f>MIN(670000,ROUNDDOWN(MAX(0,X996-430000)*0.0751+47600,0))+MIN(260000,ROUNDDOWN(MAX(0,X996-430000)*0.028+17600,0))+MIN(30000,ROUNDDOWN(MAX(0,X996-430000)*0.0027+1873,0))+IF("いいえ"="はい",MIN(170000,ROUNDDOWN(MAX(0,X996-430000)*0.0243+17800,0)),0)</f>
        <v/>
      </c>
      <c r="Z996" s="19">
        <f>IF(""="",215040+Y996,"")</f>
        <v/>
      </c>
      <c r="AA996" s="19">
        <f>IF(X996&gt;23500000,NA(),IF(X996&lt;=4890000,1040000,IF(X996&lt;=6550000,670000,620000)))</f>
        <v/>
      </c>
      <c r="AB996" s="19">
        <f>MAX(0,ROUNDDOWN(X996-Z996-AA996-0,-3))</f>
        <v/>
      </c>
      <c r="AC996" s="19">
        <f>IF(AB996&lt;=0,0,ROUNDDOWN((AB996*LOOKUP(AB996,{0,1950001,3300001,6950001,9000001,18000001,40000001},{0.05,0.1,0.2,0.23,0.33,0.4,0.45})-LOOKUP(AB996,{0,1950001,3300001,6950001,9000001,18000001,40000001},{0,97500,427500,636000,1536000,2796000,4796000}))*1.021,-2))</f>
        <v/>
      </c>
      <c r="AD996" s="19">
        <f>MAX(0,ROUNDDOWN(X996-Z996-430000-0,-3))</f>
        <v/>
      </c>
      <c r="AE996" s="19">
        <f>IF(X996&lt;=450000,0,MAX(0,ROUNDDOWN(AD996*0.06-MIN(50000,AD996)*0.03,-2))+MAX(0,ROUNDDOWN(AD996*0.04-MIN(50000,AD996)*0.02,-2)))</f>
        <v/>
      </c>
      <c r="AF996" s="19">
        <f>AC996+AE996+Y996</f>
        <v/>
      </c>
      <c r="AG996" s="19">
        <f>MIN(650000,MAX(0,$B996))</f>
        <v/>
      </c>
      <c r="AH996" s="19">
        <f>$B996-AG996</f>
        <v/>
      </c>
      <c r="AI996" s="19">
        <f>MIN(670000,ROUNDDOWN(MAX(0,AH996-430000)*0.0751+47600,0))+MIN(260000,ROUNDDOWN(MAX(0,AH996-430000)*0.028+17600,0))+MIN(30000,ROUNDDOWN(MAX(0,AH996-430000)*0.0027+1873,0))+IF("いいえ"="はい",MIN(170000,ROUNDDOWN(MAX(0,AH996-430000)*0.0243+17800,0)),0)</f>
        <v/>
      </c>
      <c r="AJ996" s="19">
        <f>IF(""="",215040+AI996,"")</f>
        <v/>
      </c>
      <c r="AK996" s="19">
        <f>IF(AH996&gt;23500000,NA(),IF(AH996&lt;=4890000,1040000,IF(AH996&lt;=6550000,670000,620000)))</f>
        <v/>
      </c>
      <c r="AL996" s="19">
        <f>MAX(0,ROUNDDOWN(AH996-AJ996-AK996-0,-3))</f>
        <v/>
      </c>
      <c r="AM996" s="19">
        <f>IF(AL996&lt;=0,0,ROUNDDOWN((AL996*LOOKUP(AL996,{0,1950001,3300001,6950001,9000001,18000001,40000001},{0.05,0.1,0.2,0.23,0.33,0.4,0.45})-LOOKUP(AL996,{0,1950001,3300001,6950001,9000001,18000001,40000001},{0,97500,427500,636000,1536000,2796000,4796000}))*1.021,-2))</f>
        <v/>
      </c>
      <c r="AN996" s="19">
        <f>MAX(0,ROUNDDOWN(AH996-AJ996-430000-0,-3))</f>
        <v/>
      </c>
      <c r="AO996" s="19">
        <f>IF(AH996&lt;=450000,0,MAX(0,ROUNDDOWN(AN996*0.06-MIN(50000,AN996)*0.03,-2))+MAX(0,ROUNDDOWN(AN996*0.04-MIN(50000,AN996)*0.02,-2)))</f>
        <v/>
      </c>
      <c r="AP996" s="19">
        <f>AM996+AO996+AI996</f>
        <v/>
      </c>
      <c r="AQ996" s="19">
        <f>MIN(750000,MAX(0,$B996))</f>
        <v/>
      </c>
      <c r="AR996" s="19">
        <f>$B996-AQ996</f>
        <v/>
      </c>
      <c r="AS996" s="19">
        <f>MIN(670000,ROUNDDOWN(MAX(0,AR996-430000)*0.0751+47600,0))+MIN(260000,ROUNDDOWN(MAX(0,AR996-430000)*0.028+17600,0))+MIN(30000,ROUNDDOWN(MAX(0,AR996-430000)*0.0027+1873,0))+IF("いいえ"="はい",MIN(170000,ROUNDDOWN(MAX(0,AR996-430000)*0.0243+17800,0)),0)</f>
        <v/>
      </c>
      <c r="AT996" s="19">
        <f>IF(""="",215040+AS996,"")</f>
        <v/>
      </c>
      <c r="AU996" s="19">
        <f>IF(AR996&gt;23500000,NA(),IF(AR996&lt;=4890000,1040000,IF(AR996&lt;=6550000,670000,620000)))</f>
        <v/>
      </c>
      <c r="AV996" s="19">
        <f>MAX(0,ROUNDDOWN(AR996-AT996-AU996-0,-3))</f>
        <v/>
      </c>
      <c r="AW996" s="19">
        <f>IF(AV996&lt;=0,0,ROUNDDOWN((AV996*LOOKUP(AV996,{0,1950001,3300001,6950001,9000001,18000001,40000001},{0.05,0.1,0.2,0.23,0.33,0.4,0.45})-LOOKUP(AV996,{0,1950001,3300001,6950001,9000001,18000001,40000001},{0,97500,427500,636000,1536000,2796000,4796000}))*1.021,-2))</f>
        <v/>
      </c>
      <c r="AX996" s="19">
        <f>MAX(0,ROUNDDOWN(AR996-AT996-430000-0,-3))</f>
        <v/>
      </c>
      <c r="AY996" s="19">
        <f>IF(AR996&lt;=450000,0,MAX(0,ROUNDDOWN(AX996*0.06-MIN(50000,AX996)*0.03,-2))+MAX(0,ROUNDDOWN(AX996*0.04-MIN(50000,AX996)*0.02,-2)))</f>
        <v/>
      </c>
      <c r="AZ996" s="19">
        <f>AW996+AY996+AS996</f>
        <v/>
      </c>
    </row>
    <row r="997">
      <c r="A997" t="inlineStr">
        <is>
          <t>1万円刻み</t>
        </is>
      </c>
      <c r="B997" s="19">
        <f>'3_1万円刻み'!$A$980</f>
        <v/>
      </c>
      <c r="C997" s="19">
        <f>MIN(0,MAX(0,$B997))</f>
        <v/>
      </c>
      <c r="D997" s="19">
        <f>$B997-C997</f>
        <v/>
      </c>
      <c r="E997" s="19">
        <f>MIN(670000,ROUNDDOWN(MAX(0,D997-430000)*0.0751+47600,0))+MIN(260000,ROUNDDOWN(MAX(0,D997-430000)*0.028+17600,0))+MIN(30000,ROUNDDOWN(MAX(0,D997-430000)*0.0027+1873,0))+IF("いいえ"="はい",MIN(170000,ROUNDDOWN(MAX(0,D997-430000)*0.0243+17800,0)),0)</f>
        <v/>
      </c>
      <c r="F997" s="19">
        <f>IF(""="",215040+E997,"")</f>
        <v/>
      </c>
      <c r="G997" s="19">
        <f>IF(D997&gt;23500000,NA(),IF(D997&lt;=4890000,1040000,IF(D997&lt;=6550000,670000,620000)))</f>
        <v/>
      </c>
      <c r="H997" s="19">
        <f>MAX(0,ROUNDDOWN(D997-F997-G997-0,-3))</f>
        <v/>
      </c>
      <c r="I997" s="19">
        <f>IF(H997&lt;=0,0,ROUNDDOWN((H997*LOOKUP(H997,{0,1950001,3300001,6950001,9000001,18000001,40000001},{0.05,0.1,0.2,0.23,0.33,0.4,0.45})-LOOKUP(H997,{0,1950001,3300001,6950001,9000001,18000001,40000001},{0,97500,427500,636000,1536000,2796000,4796000}))*1.021,-2))</f>
        <v/>
      </c>
      <c r="J997" s="19">
        <f>MAX(0,ROUNDDOWN(D997-F997-430000-0,-3))</f>
        <v/>
      </c>
      <c r="K997" s="19">
        <f>IF(D997&lt;=450000,0,MAX(0,ROUNDDOWN(J997*0.06-MIN(50000,J997)*0.03,-2))+MAX(0,ROUNDDOWN(J997*0.04-MIN(50000,J997)*0.02,-2)))</f>
        <v/>
      </c>
      <c r="L997" s="19">
        <f>I997+K997+E997</f>
        <v/>
      </c>
      <c r="M997" s="19">
        <f>MIN(100000,MAX(0,$B997))</f>
        <v/>
      </c>
      <c r="N997" s="19">
        <f>$B997-M997</f>
        <v/>
      </c>
      <c r="O997" s="19">
        <f>MIN(670000,ROUNDDOWN(MAX(0,N997-430000)*0.0751+47600,0))+MIN(260000,ROUNDDOWN(MAX(0,N997-430000)*0.028+17600,0))+MIN(30000,ROUNDDOWN(MAX(0,N997-430000)*0.0027+1873,0))+IF("いいえ"="はい",MIN(170000,ROUNDDOWN(MAX(0,N997-430000)*0.0243+17800,0)),0)</f>
        <v/>
      </c>
      <c r="P997" s="19">
        <f>IF(""="",215040+O997,"")</f>
        <v/>
      </c>
      <c r="Q997" s="19">
        <f>IF(N997&gt;23500000,NA(),IF(N997&lt;=4890000,1040000,IF(N997&lt;=6550000,670000,620000)))</f>
        <v/>
      </c>
      <c r="R997" s="19">
        <f>MAX(0,ROUNDDOWN(N997-P997-Q997-0,-3))</f>
        <v/>
      </c>
      <c r="S997" s="19">
        <f>IF(R997&lt;=0,0,ROUNDDOWN((R997*LOOKUP(R997,{0,1950001,3300001,6950001,9000001,18000001,40000001},{0.05,0.1,0.2,0.23,0.33,0.4,0.45})-LOOKUP(R997,{0,1950001,3300001,6950001,9000001,18000001,40000001},{0,97500,427500,636000,1536000,2796000,4796000}))*1.021,-2))</f>
        <v/>
      </c>
      <c r="T997" s="19">
        <f>MAX(0,ROUNDDOWN(N997-P997-430000-0,-3))</f>
        <v/>
      </c>
      <c r="U997" s="19">
        <f>IF(N997&lt;=450000,0,MAX(0,ROUNDDOWN(T997*0.06-MIN(50000,T997)*0.03,-2))+MAX(0,ROUNDDOWN(T997*0.04-MIN(50000,T997)*0.02,-2)))</f>
        <v/>
      </c>
      <c r="V997" s="19">
        <f>S997+U997+O997</f>
        <v/>
      </c>
      <c r="W997" s="19">
        <f>MIN(550000,MAX(0,$B997))</f>
        <v/>
      </c>
      <c r="X997" s="19">
        <f>$B997-W997</f>
        <v/>
      </c>
      <c r="Y997" s="19">
        <f>MIN(670000,ROUNDDOWN(MAX(0,X997-430000)*0.0751+47600,0))+MIN(260000,ROUNDDOWN(MAX(0,X997-430000)*0.028+17600,0))+MIN(30000,ROUNDDOWN(MAX(0,X997-430000)*0.0027+1873,0))+IF("いいえ"="はい",MIN(170000,ROUNDDOWN(MAX(0,X997-430000)*0.0243+17800,0)),0)</f>
        <v/>
      </c>
      <c r="Z997" s="19">
        <f>IF(""="",215040+Y997,"")</f>
        <v/>
      </c>
      <c r="AA997" s="19">
        <f>IF(X997&gt;23500000,NA(),IF(X997&lt;=4890000,1040000,IF(X997&lt;=6550000,670000,620000)))</f>
        <v/>
      </c>
      <c r="AB997" s="19">
        <f>MAX(0,ROUNDDOWN(X997-Z997-AA997-0,-3))</f>
        <v/>
      </c>
      <c r="AC997" s="19">
        <f>IF(AB997&lt;=0,0,ROUNDDOWN((AB997*LOOKUP(AB997,{0,1950001,3300001,6950001,9000001,18000001,40000001},{0.05,0.1,0.2,0.23,0.33,0.4,0.45})-LOOKUP(AB997,{0,1950001,3300001,6950001,9000001,18000001,40000001},{0,97500,427500,636000,1536000,2796000,4796000}))*1.021,-2))</f>
        <v/>
      </c>
      <c r="AD997" s="19">
        <f>MAX(0,ROUNDDOWN(X997-Z997-430000-0,-3))</f>
        <v/>
      </c>
      <c r="AE997" s="19">
        <f>IF(X997&lt;=450000,0,MAX(0,ROUNDDOWN(AD997*0.06-MIN(50000,AD997)*0.03,-2))+MAX(0,ROUNDDOWN(AD997*0.04-MIN(50000,AD997)*0.02,-2)))</f>
        <v/>
      </c>
      <c r="AF997" s="19">
        <f>AC997+AE997+Y997</f>
        <v/>
      </c>
      <c r="AG997" s="19">
        <f>MIN(650000,MAX(0,$B997))</f>
        <v/>
      </c>
      <c r="AH997" s="19">
        <f>$B997-AG997</f>
        <v/>
      </c>
      <c r="AI997" s="19">
        <f>MIN(670000,ROUNDDOWN(MAX(0,AH997-430000)*0.0751+47600,0))+MIN(260000,ROUNDDOWN(MAX(0,AH997-430000)*0.028+17600,0))+MIN(30000,ROUNDDOWN(MAX(0,AH997-430000)*0.0027+1873,0))+IF("いいえ"="はい",MIN(170000,ROUNDDOWN(MAX(0,AH997-430000)*0.0243+17800,0)),0)</f>
        <v/>
      </c>
      <c r="AJ997" s="19">
        <f>IF(""="",215040+AI997,"")</f>
        <v/>
      </c>
      <c r="AK997" s="19">
        <f>IF(AH997&gt;23500000,NA(),IF(AH997&lt;=4890000,1040000,IF(AH997&lt;=6550000,670000,620000)))</f>
        <v/>
      </c>
      <c r="AL997" s="19">
        <f>MAX(0,ROUNDDOWN(AH997-AJ997-AK997-0,-3))</f>
        <v/>
      </c>
      <c r="AM997" s="19">
        <f>IF(AL997&lt;=0,0,ROUNDDOWN((AL997*LOOKUP(AL997,{0,1950001,3300001,6950001,9000001,18000001,40000001},{0.05,0.1,0.2,0.23,0.33,0.4,0.45})-LOOKUP(AL997,{0,1950001,3300001,6950001,9000001,18000001,40000001},{0,97500,427500,636000,1536000,2796000,4796000}))*1.021,-2))</f>
        <v/>
      </c>
      <c r="AN997" s="19">
        <f>MAX(0,ROUNDDOWN(AH997-AJ997-430000-0,-3))</f>
        <v/>
      </c>
      <c r="AO997" s="19">
        <f>IF(AH997&lt;=450000,0,MAX(0,ROUNDDOWN(AN997*0.06-MIN(50000,AN997)*0.03,-2))+MAX(0,ROUNDDOWN(AN997*0.04-MIN(50000,AN997)*0.02,-2)))</f>
        <v/>
      </c>
      <c r="AP997" s="19">
        <f>AM997+AO997+AI997</f>
        <v/>
      </c>
      <c r="AQ997" s="19">
        <f>MIN(750000,MAX(0,$B997))</f>
        <v/>
      </c>
      <c r="AR997" s="19">
        <f>$B997-AQ997</f>
        <v/>
      </c>
      <c r="AS997" s="19">
        <f>MIN(670000,ROUNDDOWN(MAX(0,AR997-430000)*0.0751+47600,0))+MIN(260000,ROUNDDOWN(MAX(0,AR997-430000)*0.028+17600,0))+MIN(30000,ROUNDDOWN(MAX(0,AR997-430000)*0.0027+1873,0))+IF("いいえ"="はい",MIN(170000,ROUNDDOWN(MAX(0,AR997-430000)*0.0243+17800,0)),0)</f>
        <v/>
      </c>
      <c r="AT997" s="19">
        <f>IF(""="",215040+AS997,"")</f>
        <v/>
      </c>
      <c r="AU997" s="19">
        <f>IF(AR997&gt;23500000,NA(),IF(AR997&lt;=4890000,1040000,IF(AR997&lt;=6550000,670000,620000)))</f>
        <v/>
      </c>
      <c r="AV997" s="19">
        <f>MAX(0,ROUNDDOWN(AR997-AT997-AU997-0,-3))</f>
        <v/>
      </c>
      <c r="AW997" s="19">
        <f>IF(AV997&lt;=0,0,ROUNDDOWN((AV997*LOOKUP(AV997,{0,1950001,3300001,6950001,9000001,18000001,40000001},{0.05,0.1,0.2,0.23,0.33,0.4,0.45})-LOOKUP(AV997,{0,1950001,3300001,6950001,9000001,18000001,40000001},{0,97500,427500,636000,1536000,2796000,4796000}))*1.021,-2))</f>
        <v/>
      </c>
      <c r="AX997" s="19">
        <f>MAX(0,ROUNDDOWN(AR997-AT997-430000-0,-3))</f>
        <v/>
      </c>
      <c r="AY997" s="19">
        <f>IF(AR997&lt;=450000,0,MAX(0,ROUNDDOWN(AX997*0.06-MIN(50000,AX997)*0.03,-2))+MAX(0,ROUNDDOWN(AX997*0.04-MIN(50000,AX997)*0.02,-2)))</f>
        <v/>
      </c>
      <c r="AZ997" s="19">
        <f>AW997+AY997+AS997</f>
        <v/>
      </c>
    </row>
    <row r="998">
      <c r="A998" t="inlineStr">
        <is>
          <t>1万円刻み</t>
        </is>
      </c>
      <c r="B998" s="19">
        <f>'3_1万円刻み'!$A$981</f>
        <v/>
      </c>
      <c r="C998" s="19">
        <f>MIN(0,MAX(0,$B998))</f>
        <v/>
      </c>
      <c r="D998" s="19">
        <f>$B998-C998</f>
        <v/>
      </c>
      <c r="E998" s="19">
        <f>MIN(670000,ROUNDDOWN(MAX(0,D998-430000)*0.0751+47600,0))+MIN(260000,ROUNDDOWN(MAX(0,D998-430000)*0.028+17600,0))+MIN(30000,ROUNDDOWN(MAX(0,D998-430000)*0.0027+1873,0))+IF("いいえ"="はい",MIN(170000,ROUNDDOWN(MAX(0,D998-430000)*0.0243+17800,0)),0)</f>
        <v/>
      </c>
      <c r="F998" s="19">
        <f>IF(""="",215040+E998,"")</f>
        <v/>
      </c>
      <c r="G998" s="19">
        <f>IF(D998&gt;23500000,NA(),IF(D998&lt;=4890000,1040000,IF(D998&lt;=6550000,670000,620000)))</f>
        <v/>
      </c>
      <c r="H998" s="19">
        <f>MAX(0,ROUNDDOWN(D998-F998-G998-0,-3))</f>
        <v/>
      </c>
      <c r="I998" s="19">
        <f>IF(H998&lt;=0,0,ROUNDDOWN((H998*LOOKUP(H998,{0,1950001,3300001,6950001,9000001,18000001,40000001},{0.05,0.1,0.2,0.23,0.33,0.4,0.45})-LOOKUP(H998,{0,1950001,3300001,6950001,9000001,18000001,40000001},{0,97500,427500,636000,1536000,2796000,4796000}))*1.021,-2))</f>
        <v/>
      </c>
      <c r="J998" s="19">
        <f>MAX(0,ROUNDDOWN(D998-F998-430000-0,-3))</f>
        <v/>
      </c>
      <c r="K998" s="19">
        <f>IF(D998&lt;=450000,0,MAX(0,ROUNDDOWN(J998*0.06-MIN(50000,J998)*0.03,-2))+MAX(0,ROUNDDOWN(J998*0.04-MIN(50000,J998)*0.02,-2)))</f>
        <v/>
      </c>
      <c r="L998" s="19">
        <f>I998+K998+E998</f>
        <v/>
      </c>
      <c r="M998" s="19">
        <f>MIN(100000,MAX(0,$B998))</f>
        <v/>
      </c>
      <c r="N998" s="19">
        <f>$B998-M998</f>
        <v/>
      </c>
      <c r="O998" s="19">
        <f>MIN(670000,ROUNDDOWN(MAX(0,N998-430000)*0.0751+47600,0))+MIN(260000,ROUNDDOWN(MAX(0,N998-430000)*0.028+17600,0))+MIN(30000,ROUNDDOWN(MAX(0,N998-430000)*0.0027+1873,0))+IF("いいえ"="はい",MIN(170000,ROUNDDOWN(MAX(0,N998-430000)*0.0243+17800,0)),0)</f>
        <v/>
      </c>
      <c r="P998" s="19">
        <f>IF(""="",215040+O998,"")</f>
        <v/>
      </c>
      <c r="Q998" s="19">
        <f>IF(N998&gt;23500000,NA(),IF(N998&lt;=4890000,1040000,IF(N998&lt;=6550000,670000,620000)))</f>
        <v/>
      </c>
      <c r="R998" s="19">
        <f>MAX(0,ROUNDDOWN(N998-P998-Q998-0,-3))</f>
        <v/>
      </c>
      <c r="S998" s="19">
        <f>IF(R998&lt;=0,0,ROUNDDOWN((R998*LOOKUP(R998,{0,1950001,3300001,6950001,9000001,18000001,40000001},{0.05,0.1,0.2,0.23,0.33,0.4,0.45})-LOOKUP(R998,{0,1950001,3300001,6950001,9000001,18000001,40000001},{0,97500,427500,636000,1536000,2796000,4796000}))*1.021,-2))</f>
        <v/>
      </c>
      <c r="T998" s="19">
        <f>MAX(0,ROUNDDOWN(N998-P998-430000-0,-3))</f>
        <v/>
      </c>
      <c r="U998" s="19">
        <f>IF(N998&lt;=450000,0,MAX(0,ROUNDDOWN(T998*0.06-MIN(50000,T998)*0.03,-2))+MAX(0,ROUNDDOWN(T998*0.04-MIN(50000,T998)*0.02,-2)))</f>
        <v/>
      </c>
      <c r="V998" s="19">
        <f>S998+U998+O998</f>
        <v/>
      </c>
      <c r="W998" s="19">
        <f>MIN(550000,MAX(0,$B998))</f>
        <v/>
      </c>
      <c r="X998" s="19">
        <f>$B998-W998</f>
        <v/>
      </c>
      <c r="Y998" s="19">
        <f>MIN(670000,ROUNDDOWN(MAX(0,X998-430000)*0.0751+47600,0))+MIN(260000,ROUNDDOWN(MAX(0,X998-430000)*0.028+17600,0))+MIN(30000,ROUNDDOWN(MAX(0,X998-430000)*0.0027+1873,0))+IF("いいえ"="はい",MIN(170000,ROUNDDOWN(MAX(0,X998-430000)*0.0243+17800,0)),0)</f>
        <v/>
      </c>
      <c r="Z998" s="19">
        <f>IF(""="",215040+Y998,"")</f>
        <v/>
      </c>
      <c r="AA998" s="19">
        <f>IF(X998&gt;23500000,NA(),IF(X998&lt;=4890000,1040000,IF(X998&lt;=6550000,670000,620000)))</f>
        <v/>
      </c>
      <c r="AB998" s="19">
        <f>MAX(0,ROUNDDOWN(X998-Z998-AA998-0,-3))</f>
        <v/>
      </c>
      <c r="AC998" s="19">
        <f>IF(AB998&lt;=0,0,ROUNDDOWN((AB998*LOOKUP(AB998,{0,1950001,3300001,6950001,9000001,18000001,40000001},{0.05,0.1,0.2,0.23,0.33,0.4,0.45})-LOOKUP(AB998,{0,1950001,3300001,6950001,9000001,18000001,40000001},{0,97500,427500,636000,1536000,2796000,4796000}))*1.021,-2))</f>
        <v/>
      </c>
      <c r="AD998" s="19">
        <f>MAX(0,ROUNDDOWN(X998-Z998-430000-0,-3))</f>
        <v/>
      </c>
      <c r="AE998" s="19">
        <f>IF(X998&lt;=450000,0,MAX(0,ROUNDDOWN(AD998*0.06-MIN(50000,AD998)*0.03,-2))+MAX(0,ROUNDDOWN(AD998*0.04-MIN(50000,AD998)*0.02,-2)))</f>
        <v/>
      </c>
      <c r="AF998" s="19">
        <f>AC998+AE998+Y998</f>
        <v/>
      </c>
      <c r="AG998" s="19">
        <f>MIN(650000,MAX(0,$B998))</f>
        <v/>
      </c>
      <c r="AH998" s="19">
        <f>$B998-AG998</f>
        <v/>
      </c>
      <c r="AI998" s="19">
        <f>MIN(670000,ROUNDDOWN(MAX(0,AH998-430000)*0.0751+47600,0))+MIN(260000,ROUNDDOWN(MAX(0,AH998-430000)*0.028+17600,0))+MIN(30000,ROUNDDOWN(MAX(0,AH998-430000)*0.0027+1873,0))+IF("いいえ"="はい",MIN(170000,ROUNDDOWN(MAX(0,AH998-430000)*0.0243+17800,0)),0)</f>
        <v/>
      </c>
      <c r="AJ998" s="19">
        <f>IF(""="",215040+AI998,"")</f>
        <v/>
      </c>
      <c r="AK998" s="19">
        <f>IF(AH998&gt;23500000,NA(),IF(AH998&lt;=4890000,1040000,IF(AH998&lt;=6550000,670000,620000)))</f>
        <v/>
      </c>
      <c r="AL998" s="19">
        <f>MAX(0,ROUNDDOWN(AH998-AJ998-AK998-0,-3))</f>
        <v/>
      </c>
      <c r="AM998" s="19">
        <f>IF(AL998&lt;=0,0,ROUNDDOWN((AL998*LOOKUP(AL998,{0,1950001,3300001,6950001,9000001,18000001,40000001},{0.05,0.1,0.2,0.23,0.33,0.4,0.45})-LOOKUP(AL998,{0,1950001,3300001,6950001,9000001,18000001,40000001},{0,97500,427500,636000,1536000,2796000,4796000}))*1.021,-2))</f>
        <v/>
      </c>
      <c r="AN998" s="19">
        <f>MAX(0,ROUNDDOWN(AH998-AJ998-430000-0,-3))</f>
        <v/>
      </c>
      <c r="AO998" s="19">
        <f>IF(AH998&lt;=450000,0,MAX(0,ROUNDDOWN(AN998*0.06-MIN(50000,AN998)*0.03,-2))+MAX(0,ROUNDDOWN(AN998*0.04-MIN(50000,AN998)*0.02,-2)))</f>
        <v/>
      </c>
      <c r="AP998" s="19">
        <f>AM998+AO998+AI998</f>
        <v/>
      </c>
      <c r="AQ998" s="19">
        <f>MIN(750000,MAX(0,$B998))</f>
        <v/>
      </c>
      <c r="AR998" s="19">
        <f>$B998-AQ998</f>
        <v/>
      </c>
      <c r="AS998" s="19">
        <f>MIN(670000,ROUNDDOWN(MAX(0,AR998-430000)*0.0751+47600,0))+MIN(260000,ROUNDDOWN(MAX(0,AR998-430000)*0.028+17600,0))+MIN(30000,ROUNDDOWN(MAX(0,AR998-430000)*0.0027+1873,0))+IF("いいえ"="はい",MIN(170000,ROUNDDOWN(MAX(0,AR998-430000)*0.0243+17800,0)),0)</f>
        <v/>
      </c>
      <c r="AT998" s="19">
        <f>IF(""="",215040+AS998,"")</f>
        <v/>
      </c>
      <c r="AU998" s="19">
        <f>IF(AR998&gt;23500000,NA(),IF(AR998&lt;=4890000,1040000,IF(AR998&lt;=6550000,670000,620000)))</f>
        <v/>
      </c>
      <c r="AV998" s="19">
        <f>MAX(0,ROUNDDOWN(AR998-AT998-AU998-0,-3))</f>
        <v/>
      </c>
      <c r="AW998" s="19">
        <f>IF(AV998&lt;=0,0,ROUNDDOWN((AV998*LOOKUP(AV998,{0,1950001,3300001,6950001,9000001,18000001,40000001},{0.05,0.1,0.2,0.23,0.33,0.4,0.45})-LOOKUP(AV998,{0,1950001,3300001,6950001,9000001,18000001,40000001},{0,97500,427500,636000,1536000,2796000,4796000}))*1.021,-2))</f>
        <v/>
      </c>
      <c r="AX998" s="19">
        <f>MAX(0,ROUNDDOWN(AR998-AT998-430000-0,-3))</f>
        <v/>
      </c>
      <c r="AY998" s="19">
        <f>IF(AR998&lt;=450000,0,MAX(0,ROUNDDOWN(AX998*0.06-MIN(50000,AX998)*0.03,-2))+MAX(0,ROUNDDOWN(AX998*0.04-MIN(50000,AX998)*0.02,-2)))</f>
        <v/>
      </c>
      <c r="AZ998" s="19">
        <f>AW998+AY998+AS998</f>
        <v/>
      </c>
    </row>
    <row r="999">
      <c r="A999" t="inlineStr">
        <is>
          <t>1万円刻み</t>
        </is>
      </c>
      <c r="B999" s="19">
        <f>'3_1万円刻み'!$A$982</f>
        <v/>
      </c>
      <c r="C999" s="19">
        <f>MIN(0,MAX(0,$B999))</f>
        <v/>
      </c>
      <c r="D999" s="19">
        <f>$B999-C999</f>
        <v/>
      </c>
      <c r="E999" s="19">
        <f>MIN(670000,ROUNDDOWN(MAX(0,D999-430000)*0.0751+47600,0))+MIN(260000,ROUNDDOWN(MAX(0,D999-430000)*0.028+17600,0))+MIN(30000,ROUNDDOWN(MAX(0,D999-430000)*0.0027+1873,0))+IF("いいえ"="はい",MIN(170000,ROUNDDOWN(MAX(0,D999-430000)*0.0243+17800,0)),0)</f>
        <v/>
      </c>
      <c r="F999" s="19">
        <f>IF(""="",215040+E999,"")</f>
        <v/>
      </c>
      <c r="G999" s="19">
        <f>IF(D999&gt;23500000,NA(),IF(D999&lt;=4890000,1040000,IF(D999&lt;=6550000,670000,620000)))</f>
        <v/>
      </c>
      <c r="H999" s="19">
        <f>MAX(0,ROUNDDOWN(D999-F999-G999-0,-3))</f>
        <v/>
      </c>
      <c r="I999" s="19">
        <f>IF(H999&lt;=0,0,ROUNDDOWN((H999*LOOKUP(H999,{0,1950001,3300001,6950001,9000001,18000001,40000001},{0.05,0.1,0.2,0.23,0.33,0.4,0.45})-LOOKUP(H999,{0,1950001,3300001,6950001,9000001,18000001,40000001},{0,97500,427500,636000,1536000,2796000,4796000}))*1.021,-2))</f>
        <v/>
      </c>
      <c r="J999" s="19">
        <f>MAX(0,ROUNDDOWN(D999-F999-430000-0,-3))</f>
        <v/>
      </c>
      <c r="K999" s="19">
        <f>IF(D999&lt;=450000,0,MAX(0,ROUNDDOWN(J999*0.06-MIN(50000,J999)*0.03,-2))+MAX(0,ROUNDDOWN(J999*0.04-MIN(50000,J999)*0.02,-2)))</f>
        <v/>
      </c>
      <c r="L999" s="19">
        <f>I999+K999+E999</f>
        <v/>
      </c>
      <c r="M999" s="19">
        <f>MIN(100000,MAX(0,$B999))</f>
        <v/>
      </c>
      <c r="N999" s="19">
        <f>$B999-M999</f>
        <v/>
      </c>
      <c r="O999" s="19">
        <f>MIN(670000,ROUNDDOWN(MAX(0,N999-430000)*0.0751+47600,0))+MIN(260000,ROUNDDOWN(MAX(0,N999-430000)*0.028+17600,0))+MIN(30000,ROUNDDOWN(MAX(0,N999-430000)*0.0027+1873,0))+IF("いいえ"="はい",MIN(170000,ROUNDDOWN(MAX(0,N999-430000)*0.0243+17800,0)),0)</f>
        <v/>
      </c>
      <c r="P999" s="19">
        <f>IF(""="",215040+O999,"")</f>
        <v/>
      </c>
      <c r="Q999" s="19">
        <f>IF(N999&gt;23500000,NA(),IF(N999&lt;=4890000,1040000,IF(N999&lt;=6550000,670000,620000)))</f>
        <v/>
      </c>
      <c r="R999" s="19">
        <f>MAX(0,ROUNDDOWN(N999-P999-Q999-0,-3))</f>
        <v/>
      </c>
      <c r="S999" s="19">
        <f>IF(R999&lt;=0,0,ROUNDDOWN((R999*LOOKUP(R999,{0,1950001,3300001,6950001,9000001,18000001,40000001},{0.05,0.1,0.2,0.23,0.33,0.4,0.45})-LOOKUP(R999,{0,1950001,3300001,6950001,9000001,18000001,40000001},{0,97500,427500,636000,1536000,2796000,4796000}))*1.021,-2))</f>
        <v/>
      </c>
      <c r="T999" s="19">
        <f>MAX(0,ROUNDDOWN(N999-P999-430000-0,-3))</f>
        <v/>
      </c>
      <c r="U999" s="19">
        <f>IF(N999&lt;=450000,0,MAX(0,ROUNDDOWN(T999*0.06-MIN(50000,T999)*0.03,-2))+MAX(0,ROUNDDOWN(T999*0.04-MIN(50000,T999)*0.02,-2)))</f>
        <v/>
      </c>
      <c r="V999" s="19">
        <f>S999+U999+O999</f>
        <v/>
      </c>
      <c r="W999" s="19">
        <f>MIN(550000,MAX(0,$B999))</f>
        <v/>
      </c>
      <c r="X999" s="19">
        <f>$B999-W999</f>
        <v/>
      </c>
      <c r="Y999" s="19">
        <f>MIN(670000,ROUNDDOWN(MAX(0,X999-430000)*0.0751+47600,0))+MIN(260000,ROUNDDOWN(MAX(0,X999-430000)*0.028+17600,0))+MIN(30000,ROUNDDOWN(MAX(0,X999-430000)*0.0027+1873,0))+IF("いいえ"="はい",MIN(170000,ROUNDDOWN(MAX(0,X999-430000)*0.0243+17800,0)),0)</f>
        <v/>
      </c>
      <c r="Z999" s="19">
        <f>IF(""="",215040+Y999,"")</f>
        <v/>
      </c>
      <c r="AA999" s="19">
        <f>IF(X999&gt;23500000,NA(),IF(X999&lt;=4890000,1040000,IF(X999&lt;=6550000,670000,620000)))</f>
        <v/>
      </c>
      <c r="AB999" s="19">
        <f>MAX(0,ROUNDDOWN(X999-Z999-AA999-0,-3))</f>
        <v/>
      </c>
      <c r="AC999" s="19">
        <f>IF(AB999&lt;=0,0,ROUNDDOWN((AB999*LOOKUP(AB999,{0,1950001,3300001,6950001,9000001,18000001,40000001},{0.05,0.1,0.2,0.23,0.33,0.4,0.45})-LOOKUP(AB999,{0,1950001,3300001,6950001,9000001,18000001,40000001},{0,97500,427500,636000,1536000,2796000,4796000}))*1.021,-2))</f>
        <v/>
      </c>
      <c r="AD999" s="19">
        <f>MAX(0,ROUNDDOWN(X999-Z999-430000-0,-3))</f>
        <v/>
      </c>
      <c r="AE999" s="19">
        <f>IF(X999&lt;=450000,0,MAX(0,ROUNDDOWN(AD999*0.06-MIN(50000,AD999)*0.03,-2))+MAX(0,ROUNDDOWN(AD999*0.04-MIN(50000,AD999)*0.02,-2)))</f>
        <v/>
      </c>
      <c r="AF999" s="19">
        <f>AC999+AE999+Y999</f>
        <v/>
      </c>
      <c r="AG999" s="19">
        <f>MIN(650000,MAX(0,$B999))</f>
        <v/>
      </c>
      <c r="AH999" s="19">
        <f>$B999-AG999</f>
        <v/>
      </c>
      <c r="AI999" s="19">
        <f>MIN(670000,ROUNDDOWN(MAX(0,AH999-430000)*0.0751+47600,0))+MIN(260000,ROUNDDOWN(MAX(0,AH999-430000)*0.028+17600,0))+MIN(30000,ROUNDDOWN(MAX(0,AH999-430000)*0.0027+1873,0))+IF("いいえ"="はい",MIN(170000,ROUNDDOWN(MAX(0,AH999-430000)*0.0243+17800,0)),0)</f>
        <v/>
      </c>
      <c r="AJ999" s="19">
        <f>IF(""="",215040+AI999,"")</f>
        <v/>
      </c>
      <c r="AK999" s="19">
        <f>IF(AH999&gt;23500000,NA(),IF(AH999&lt;=4890000,1040000,IF(AH999&lt;=6550000,670000,620000)))</f>
        <v/>
      </c>
      <c r="AL999" s="19">
        <f>MAX(0,ROUNDDOWN(AH999-AJ999-AK999-0,-3))</f>
        <v/>
      </c>
      <c r="AM999" s="19">
        <f>IF(AL999&lt;=0,0,ROUNDDOWN((AL999*LOOKUP(AL999,{0,1950001,3300001,6950001,9000001,18000001,40000001},{0.05,0.1,0.2,0.23,0.33,0.4,0.45})-LOOKUP(AL999,{0,1950001,3300001,6950001,9000001,18000001,40000001},{0,97500,427500,636000,1536000,2796000,4796000}))*1.021,-2))</f>
        <v/>
      </c>
      <c r="AN999" s="19">
        <f>MAX(0,ROUNDDOWN(AH999-AJ999-430000-0,-3))</f>
        <v/>
      </c>
      <c r="AO999" s="19">
        <f>IF(AH999&lt;=450000,0,MAX(0,ROUNDDOWN(AN999*0.06-MIN(50000,AN999)*0.03,-2))+MAX(0,ROUNDDOWN(AN999*0.04-MIN(50000,AN999)*0.02,-2)))</f>
        <v/>
      </c>
      <c r="AP999" s="19">
        <f>AM999+AO999+AI999</f>
        <v/>
      </c>
      <c r="AQ999" s="19">
        <f>MIN(750000,MAX(0,$B999))</f>
        <v/>
      </c>
      <c r="AR999" s="19">
        <f>$B999-AQ999</f>
        <v/>
      </c>
      <c r="AS999" s="19">
        <f>MIN(670000,ROUNDDOWN(MAX(0,AR999-430000)*0.0751+47600,0))+MIN(260000,ROUNDDOWN(MAX(0,AR999-430000)*0.028+17600,0))+MIN(30000,ROUNDDOWN(MAX(0,AR999-430000)*0.0027+1873,0))+IF("いいえ"="はい",MIN(170000,ROUNDDOWN(MAX(0,AR999-430000)*0.0243+17800,0)),0)</f>
        <v/>
      </c>
      <c r="AT999" s="19">
        <f>IF(""="",215040+AS999,"")</f>
        <v/>
      </c>
      <c r="AU999" s="19">
        <f>IF(AR999&gt;23500000,NA(),IF(AR999&lt;=4890000,1040000,IF(AR999&lt;=6550000,670000,620000)))</f>
        <v/>
      </c>
      <c r="AV999" s="19">
        <f>MAX(0,ROUNDDOWN(AR999-AT999-AU999-0,-3))</f>
        <v/>
      </c>
      <c r="AW999" s="19">
        <f>IF(AV999&lt;=0,0,ROUNDDOWN((AV999*LOOKUP(AV999,{0,1950001,3300001,6950001,9000001,18000001,40000001},{0.05,0.1,0.2,0.23,0.33,0.4,0.45})-LOOKUP(AV999,{0,1950001,3300001,6950001,9000001,18000001,40000001},{0,97500,427500,636000,1536000,2796000,4796000}))*1.021,-2))</f>
        <v/>
      </c>
      <c r="AX999" s="19">
        <f>MAX(0,ROUNDDOWN(AR999-AT999-430000-0,-3))</f>
        <v/>
      </c>
      <c r="AY999" s="19">
        <f>IF(AR999&lt;=450000,0,MAX(0,ROUNDDOWN(AX999*0.06-MIN(50000,AX999)*0.03,-2))+MAX(0,ROUNDDOWN(AX999*0.04-MIN(50000,AX999)*0.02,-2)))</f>
        <v/>
      </c>
      <c r="AZ999" s="19">
        <f>AW999+AY999+AS999</f>
        <v/>
      </c>
    </row>
    <row r="1000">
      <c r="A1000" t="inlineStr">
        <is>
          <t>1万円刻み</t>
        </is>
      </c>
      <c r="B1000" s="19">
        <f>'3_1万円刻み'!$A$983</f>
        <v/>
      </c>
      <c r="C1000" s="19">
        <f>MIN(0,MAX(0,$B1000))</f>
        <v/>
      </c>
      <c r="D1000" s="19">
        <f>$B1000-C1000</f>
        <v/>
      </c>
      <c r="E1000" s="19">
        <f>MIN(670000,ROUNDDOWN(MAX(0,D1000-430000)*0.0751+47600,0))+MIN(260000,ROUNDDOWN(MAX(0,D1000-430000)*0.028+17600,0))+MIN(30000,ROUNDDOWN(MAX(0,D1000-430000)*0.0027+1873,0))+IF("いいえ"="はい",MIN(170000,ROUNDDOWN(MAX(0,D1000-430000)*0.0243+17800,0)),0)</f>
        <v/>
      </c>
      <c r="F1000" s="19">
        <f>IF(""="",215040+E1000,"")</f>
        <v/>
      </c>
      <c r="G1000" s="19">
        <f>IF(D1000&gt;23500000,NA(),IF(D1000&lt;=4890000,1040000,IF(D1000&lt;=6550000,670000,620000)))</f>
        <v/>
      </c>
      <c r="H1000" s="19">
        <f>MAX(0,ROUNDDOWN(D1000-F1000-G1000-0,-3))</f>
        <v/>
      </c>
      <c r="I1000" s="19">
        <f>IF(H1000&lt;=0,0,ROUNDDOWN((H1000*LOOKUP(H1000,{0,1950001,3300001,6950001,9000001,18000001,40000001},{0.05,0.1,0.2,0.23,0.33,0.4,0.45})-LOOKUP(H1000,{0,1950001,3300001,6950001,9000001,18000001,40000001},{0,97500,427500,636000,1536000,2796000,4796000}))*1.021,-2))</f>
        <v/>
      </c>
      <c r="J1000" s="19">
        <f>MAX(0,ROUNDDOWN(D1000-F1000-430000-0,-3))</f>
        <v/>
      </c>
      <c r="K1000" s="19">
        <f>IF(D1000&lt;=450000,0,MAX(0,ROUNDDOWN(J1000*0.06-MIN(50000,J1000)*0.03,-2))+MAX(0,ROUNDDOWN(J1000*0.04-MIN(50000,J1000)*0.02,-2)))</f>
        <v/>
      </c>
      <c r="L1000" s="19">
        <f>I1000+K1000+E1000</f>
        <v/>
      </c>
      <c r="M1000" s="19">
        <f>MIN(100000,MAX(0,$B1000))</f>
        <v/>
      </c>
      <c r="N1000" s="19">
        <f>$B1000-M1000</f>
        <v/>
      </c>
      <c r="O1000" s="19">
        <f>MIN(670000,ROUNDDOWN(MAX(0,N1000-430000)*0.0751+47600,0))+MIN(260000,ROUNDDOWN(MAX(0,N1000-430000)*0.028+17600,0))+MIN(30000,ROUNDDOWN(MAX(0,N1000-430000)*0.0027+1873,0))+IF("いいえ"="はい",MIN(170000,ROUNDDOWN(MAX(0,N1000-430000)*0.0243+17800,0)),0)</f>
        <v/>
      </c>
      <c r="P1000" s="19">
        <f>IF(""="",215040+O1000,"")</f>
        <v/>
      </c>
      <c r="Q1000" s="19">
        <f>IF(N1000&gt;23500000,NA(),IF(N1000&lt;=4890000,1040000,IF(N1000&lt;=6550000,670000,620000)))</f>
        <v/>
      </c>
      <c r="R1000" s="19">
        <f>MAX(0,ROUNDDOWN(N1000-P1000-Q1000-0,-3))</f>
        <v/>
      </c>
      <c r="S1000" s="19">
        <f>IF(R1000&lt;=0,0,ROUNDDOWN((R1000*LOOKUP(R1000,{0,1950001,3300001,6950001,9000001,18000001,40000001},{0.05,0.1,0.2,0.23,0.33,0.4,0.45})-LOOKUP(R1000,{0,1950001,3300001,6950001,9000001,18000001,40000001},{0,97500,427500,636000,1536000,2796000,4796000}))*1.021,-2))</f>
        <v/>
      </c>
      <c r="T1000" s="19">
        <f>MAX(0,ROUNDDOWN(N1000-P1000-430000-0,-3))</f>
        <v/>
      </c>
      <c r="U1000" s="19">
        <f>IF(N1000&lt;=450000,0,MAX(0,ROUNDDOWN(T1000*0.06-MIN(50000,T1000)*0.03,-2))+MAX(0,ROUNDDOWN(T1000*0.04-MIN(50000,T1000)*0.02,-2)))</f>
        <v/>
      </c>
      <c r="V1000" s="19">
        <f>S1000+U1000+O1000</f>
        <v/>
      </c>
      <c r="W1000" s="19">
        <f>MIN(550000,MAX(0,$B1000))</f>
        <v/>
      </c>
      <c r="X1000" s="19">
        <f>$B1000-W1000</f>
        <v/>
      </c>
      <c r="Y1000" s="19">
        <f>MIN(670000,ROUNDDOWN(MAX(0,X1000-430000)*0.0751+47600,0))+MIN(260000,ROUNDDOWN(MAX(0,X1000-430000)*0.028+17600,0))+MIN(30000,ROUNDDOWN(MAX(0,X1000-430000)*0.0027+1873,0))+IF("いいえ"="はい",MIN(170000,ROUNDDOWN(MAX(0,X1000-430000)*0.0243+17800,0)),0)</f>
        <v/>
      </c>
      <c r="Z1000" s="19">
        <f>IF(""="",215040+Y1000,"")</f>
        <v/>
      </c>
      <c r="AA1000" s="19">
        <f>IF(X1000&gt;23500000,NA(),IF(X1000&lt;=4890000,1040000,IF(X1000&lt;=6550000,670000,620000)))</f>
        <v/>
      </c>
      <c r="AB1000" s="19">
        <f>MAX(0,ROUNDDOWN(X1000-Z1000-AA1000-0,-3))</f>
        <v/>
      </c>
      <c r="AC1000" s="19">
        <f>IF(AB1000&lt;=0,0,ROUNDDOWN((AB1000*LOOKUP(AB1000,{0,1950001,3300001,6950001,9000001,18000001,40000001},{0.05,0.1,0.2,0.23,0.33,0.4,0.45})-LOOKUP(AB1000,{0,1950001,3300001,6950001,9000001,18000001,40000001},{0,97500,427500,636000,1536000,2796000,4796000}))*1.021,-2))</f>
        <v/>
      </c>
      <c r="AD1000" s="19">
        <f>MAX(0,ROUNDDOWN(X1000-Z1000-430000-0,-3))</f>
        <v/>
      </c>
      <c r="AE1000" s="19">
        <f>IF(X1000&lt;=450000,0,MAX(0,ROUNDDOWN(AD1000*0.06-MIN(50000,AD1000)*0.03,-2))+MAX(0,ROUNDDOWN(AD1000*0.04-MIN(50000,AD1000)*0.02,-2)))</f>
        <v/>
      </c>
      <c r="AF1000" s="19">
        <f>AC1000+AE1000+Y1000</f>
        <v/>
      </c>
      <c r="AG1000" s="19">
        <f>MIN(650000,MAX(0,$B1000))</f>
        <v/>
      </c>
      <c r="AH1000" s="19">
        <f>$B1000-AG1000</f>
        <v/>
      </c>
      <c r="AI1000" s="19">
        <f>MIN(670000,ROUNDDOWN(MAX(0,AH1000-430000)*0.0751+47600,0))+MIN(260000,ROUNDDOWN(MAX(0,AH1000-430000)*0.028+17600,0))+MIN(30000,ROUNDDOWN(MAX(0,AH1000-430000)*0.0027+1873,0))+IF("いいえ"="はい",MIN(170000,ROUNDDOWN(MAX(0,AH1000-430000)*0.0243+17800,0)),0)</f>
        <v/>
      </c>
      <c r="AJ1000" s="19">
        <f>IF(""="",215040+AI1000,"")</f>
        <v/>
      </c>
      <c r="AK1000" s="19">
        <f>IF(AH1000&gt;23500000,NA(),IF(AH1000&lt;=4890000,1040000,IF(AH1000&lt;=6550000,670000,620000)))</f>
        <v/>
      </c>
      <c r="AL1000" s="19">
        <f>MAX(0,ROUNDDOWN(AH1000-AJ1000-AK1000-0,-3))</f>
        <v/>
      </c>
      <c r="AM1000" s="19">
        <f>IF(AL1000&lt;=0,0,ROUNDDOWN((AL1000*LOOKUP(AL1000,{0,1950001,3300001,6950001,9000001,18000001,40000001},{0.05,0.1,0.2,0.23,0.33,0.4,0.45})-LOOKUP(AL1000,{0,1950001,3300001,6950001,9000001,18000001,40000001},{0,97500,427500,636000,1536000,2796000,4796000}))*1.021,-2))</f>
        <v/>
      </c>
      <c r="AN1000" s="19">
        <f>MAX(0,ROUNDDOWN(AH1000-AJ1000-430000-0,-3))</f>
        <v/>
      </c>
      <c r="AO1000" s="19">
        <f>IF(AH1000&lt;=450000,0,MAX(0,ROUNDDOWN(AN1000*0.06-MIN(50000,AN1000)*0.03,-2))+MAX(0,ROUNDDOWN(AN1000*0.04-MIN(50000,AN1000)*0.02,-2)))</f>
        <v/>
      </c>
      <c r="AP1000" s="19">
        <f>AM1000+AO1000+AI1000</f>
        <v/>
      </c>
      <c r="AQ1000" s="19">
        <f>MIN(750000,MAX(0,$B1000))</f>
        <v/>
      </c>
      <c r="AR1000" s="19">
        <f>$B1000-AQ1000</f>
        <v/>
      </c>
      <c r="AS1000" s="19">
        <f>MIN(670000,ROUNDDOWN(MAX(0,AR1000-430000)*0.0751+47600,0))+MIN(260000,ROUNDDOWN(MAX(0,AR1000-430000)*0.028+17600,0))+MIN(30000,ROUNDDOWN(MAX(0,AR1000-430000)*0.0027+1873,0))+IF("いいえ"="はい",MIN(170000,ROUNDDOWN(MAX(0,AR1000-430000)*0.0243+17800,0)),0)</f>
        <v/>
      </c>
      <c r="AT1000" s="19">
        <f>IF(""="",215040+AS1000,"")</f>
        <v/>
      </c>
      <c r="AU1000" s="19">
        <f>IF(AR1000&gt;23500000,NA(),IF(AR1000&lt;=4890000,1040000,IF(AR1000&lt;=6550000,670000,620000)))</f>
        <v/>
      </c>
      <c r="AV1000" s="19">
        <f>MAX(0,ROUNDDOWN(AR1000-AT1000-AU1000-0,-3))</f>
        <v/>
      </c>
      <c r="AW1000" s="19">
        <f>IF(AV1000&lt;=0,0,ROUNDDOWN((AV1000*LOOKUP(AV1000,{0,1950001,3300001,6950001,9000001,18000001,40000001},{0.05,0.1,0.2,0.23,0.33,0.4,0.45})-LOOKUP(AV1000,{0,1950001,3300001,6950001,9000001,18000001,40000001},{0,97500,427500,636000,1536000,2796000,4796000}))*1.021,-2))</f>
        <v/>
      </c>
      <c r="AX1000" s="19">
        <f>MAX(0,ROUNDDOWN(AR1000-AT1000-430000-0,-3))</f>
        <v/>
      </c>
      <c r="AY1000" s="19">
        <f>IF(AR1000&lt;=450000,0,MAX(0,ROUNDDOWN(AX1000*0.06-MIN(50000,AX1000)*0.03,-2))+MAX(0,ROUNDDOWN(AX1000*0.04-MIN(50000,AX1000)*0.02,-2)))</f>
        <v/>
      </c>
      <c r="AZ1000" s="19">
        <f>AW1000+AY1000+AS1000</f>
        <v/>
      </c>
    </row>
    <row r="1001">
      <c r="A1001" t="inlineStr">
        <is>
          <t>1万円刻み</t>
        </is>
      </c>
      <c r="B1001" s="19">
        <f>'3_1万円刻み'!$A$984</f>
        <v/>
      </c>
      <c r="C1001" s="19">
        <f>MIN(0,MAX(0,$B1001))</f>
        <v/>
      </c>
      <c r="D1001" s="19">
        <f>$B1001-C1001</f>
        <v/>
      </c>
      <c r="E1001" s="19">
        <f>MIN(670000,ROUNDDOWN(MAX(0,D1001-430000)*0.0751+47600,0))+MIN(260000,ROUNDDOWN(MAX(0,D1001-430000)*0.028+17600,0))+MIN(30000,ROUNDDOWN(MAX(0,D1001-430000)*0.0027+1873,0))+IF("いいえ"="はい",MIN(170000,ROUNDDOWN(MAX(0,D1001-430000)*0.0243+17800,0)),0)</f>
        <v/>
      </c>
      <c r="F1001" s="19">
        <f>IF(""="",215040+E1001,"")</f>
        <v/>
      </c>
      <c r="G1001" s="19">
        <f>IF(D1001&gt;23500000,NA(),IF(D1001&lt;=4890000,1040000,IF(D1001&lt;=6550000,670000,620000)))</f>
        <v/>
      </c>
      <c r="H1001" s="19">
        <f>MAX(0,ROUNDDOWN(D1001-F1001-G1001-0,-3))</f>
        <v/>
      </c>
      <c r="I1001" s="19">
        <f>IF(H1001&lt;=0,0,ROUNDDOWN((H1001*LOOKUP(H1001,{0,1950001,3300001,6950001,9000001,18000001,40000001},{0.05,0.1,0.2,0.23,0.33,0.4,0.45})-LOOKUP(H1001,{0,1950001,3300001,6950001,9000001,18000001,40000001},{0,97500,427500,636000,1536000,2796000,4796000}))*1.021,-2))</f>
        <v/>
      </c>
      <c r="J1001" s="19">
        <f>MAX(0,ROUNDDOWN(D1001-F1001-430000-0,-3))</f>
        <v/>
      </c>
      <c r="K1001" s="19">
        <f>IF(D1001&lt;=450000,0,MAX(0,ROUNDDOWN(J1001*0.06-MIN(50000,J1001)*0.03,-2))+MAX(0,ROUNDDOWN(J1001*0.04-MIN(50000,J1001)*0.02,-2)))</f>
        <v/>
      </c>
      <c r="L1001" s="19">
        <f>I1001+K1001+E1001</f>
        <v/>
      </c>
      <c r="M1001" s="19">
        <f>MIN(100000,MAX(0,$B1001))</f>
        <v/>
      </c>
      <c r="N1001" s="19">
        <f>$B1001-M1001</f>
        <v/>
      </c>
      <c r="O1001" s="19">
        <f>MIN(670000,ROUNDDOWN(MAX(0,N1001-430000)*0.0751+47600,0))+MIN(260000,ROUNDDOWN(MAX(0,N1001-430000)*0.028+17600,0))+MIN(30000,ROUNDDOWN(MAX(0,N1001-430000)*0.0027+1873,0))+IF("いいえ"="はい",MIN(170000,ROUNDDOWN(MAX(0,N1001-430000)*0.0243+17800,0)),0)</f>
        <v/>
      </c>
      <c r="P1001" s="19">
        <f>IF(""="",215040+O1001,"")</f>
        <v/>
      </c>
      <c r="Q1001" s="19">
        <f>IF(N1001&gt;23500000,NA(),IF(N1001&lt;=4890000,1040000,IF(N1001&lt;=6550000,670000,620000)))</f>
        <v/>
      </c>
      <c r="R1001" s="19">
        <f>MAX(0,ROUNDDOWN(N1001-P1001-Q1001-0,-3))</f>
        <v/>
      </c>
      <c r="S1001" s="19">
        <f>IF(R1001&lt;=0,0,ROUNDDOWN((R1001*LOOKUP(R1001,{0,1950001,3300001,6950001,9000001,18000001,40000001},{0.05,0.1,0.2,0.23,0.33,0.4,0.45})-LOOKUP(R1001,{0,1950001,3300001,6950001,9000001,18000001,40000001},{0,97500,427500,636000,1536000,2796000,4796000}))*1.021,-2))</f>
        <v/>
      </c>
      <c r="T1001" s="19">
        <f>MAX(0,ROUNDDOWN(N1001-P1001-430000-0,-3))</f>
        <v/>
      </c>
      <c r="U1001" s="19">
        <f>IF(N1001&lt;=450000,0,MAX(0,ROUNDDOWN(T1001*0.06-MIN(50000,T1001)*0.03,-2))+MAX(0,ROUNDDOWN(T1001*0.04-MIN(50000,T1001)*0.02,-2)))</f>
        <v/>
      </c>
      <c r="V1001" s="19">
        <f>S1001+U1001+O1001</f>
        <v/>
      </c>
      <c r="W1001" s="19">
        <f>MIN(550000,MAX(0,$B1001))</f>
        <v/>
      </c>
      <c r="X1001" s="19">
        <f>$B1001-W1001</f>
        <v/>
      </c>
      <c r="Y1001" s="19">
        <f>MIN(670000,ROUNDDOWN(MAX(0,X1001-430000)*0.0751+47600,0))+MIN(260000,ROUNDDOWN(MAX(0,X1001-430000)*0.028+17600,0))+MIN(30000,ROUNDDOWN(MAX(0,X1001-430000)*0.0027+1873,0))+IF("いいえ"="はい",MIN(170000,ROUNDDOWN(MAX(0,X1001-430000)*0.0243+17800,0)),0)</f>
        <v/>
      </c>
      <c r="Z1001" s="19">
        <f>IF(""="",215040+Y1001,"")</f>
        <v/>
      </c>
      <c r="AA1001" s="19">
        <f>IF(X1001&gt;23500000,NA(),IF(X1001&lt;=4890000,1040000,IF(X1001&lt;=6550000,670000,620000)))</f>
        <v/>
      </c>
      <c r="AB1001" s="19">
        <f>MAX(0,ROUNDDOWN(X1001-Z1001-AA1001-0,-3))</f>
        <v/>
      </c>
      <c r="AC1001" s="19">
        <f>IF(AB1001&lt;=0,0,ROUNDDOWN((AB1001*LOOKUP(AB1001,{0,1950001,3300001,6950001,9000001,18000001,40000001},{0.05,0.1,0.2,0.23,0.33,0.4,0.45})-LOOKUP(AB1001,{0,1950001,3300001,6950001,9000001,18000001,40000001},{0,97500,427500,636000,1536000,2796000,4796000}))*1.021,-2))</f>
        <v/>
      </c>
      <c r="AD1001" s="19">
        <f>MAX(0,ROUNDDOWN(X1001-Z1001-430000-0,-3))</f>
        <v/>
      </c>
      <c r="AE1001" s="19">
        <f>IF(X1001&lt;=450000,0,MAX(0,ROUNDDOWN(AD1001*0.06-MIN(50000,AD1001)*0.03,-2))+MAX(0,ROUNDDOWN(AD1001*0.04-MIN(50000,AD1001)*0.02,-2)))</f>
        <v/>
      </c>
      <c r="AF1001" s="19">
        <f>AC1001+AE1001+Y1001</f>
        <v/>
      </c>
      <c r="AG1001" s="19">
        <f>MIN(650000,MAX(0,$B1001))</f>
        <v/>
      </c>
      <c r="AH1001" s="19">
        <f>$B1001-AG1001</f>
        <v/>
      </c>
      <c r="AI1001" s="19">
        <f>MIN(670000,ROUNDDOWN(MAX(0,AH1001-430000)*0.0751+47600,0))+MIN(260000,ROUNDDOWN(MAX(0,AH1001-430000)*0.028+17600,0))+MIN(30000,ROUNDDOWN(MAX(0,AH1001-430000)*0.0027+1873,0))+IF("いいえ"="はい",MIN(170000,ROUNDDOWN(MAX(0,AH1001-430000)*0.0243+17800,0)),0)</f>
        <v/>
      </c>
      <c r="AJ1001" s="19">
        <f>IF(""="",215040+AI1001,"")</f>
        <v/>
      </c>
      <c r="AK1001" s="19">
        <f>IF(AH1001&gt;23500000,NA(),IF(AH1001&lt;=4890000,1040000,IF(AH1001&lt;=6550000,670000,620000)))</f>
        <v/>
      </c>
      <c r="AL1001" s="19">
        <f>MAX(0,ROUNDDOWN(AH1001-AJ1001-AK1001-0,-3))</f>
        <v/>
      </c>
      <c r="AM1001" s="19">
        <f>IF(AL1001&lt;=0,0,ROUNDDOWN((AL1001*LOOKUP(AL1001,{0,1950001,3300001,6950001,9000001,18000001,40000001},{0.05,0.1,0.2,0.23,0.33,0.4,0.45})-LOOKUP(AL1001,{0,1950001,3300001,6950001,9000001,18000001,40000001},{0,97500,427500,636000,1536000,2796000,4796000}))*1.021,-2))</f>
        <v/>
      </c>
      <c r="AN1001" s="19">
        <f>MAX(0,ROUNDDOWN(AH1001-AJ1001-430000-0,-3))</f>
        <v/>
      </c>
      <c r="AO1001" s="19">
        <f>IF(AH1001&lt;=450000,0,MAX(0,ROUNDDOWN(AN1001*0.06-MIN(50000,AN1001)*0.03,-2))+MAX(0,ROUNDDOWN(AN1001*0.04-MIN(50000,AN1001)*0.02,-2)))</f>
        <v/>
      </c>
      <c r="AP1001" s="19">
        <f>AM1001+AO1001+AI1001</f>
        <v/>
      </c>
      <c r="AQ1001" s="19">
        <f>MIN(750000,MAX(0,$B1001))</f>
        <v/>
      </c>
      <c r="AR1001" s="19">
        <f>$B1001-AQ1001</f>
        <v/>
      </c>
      <c r="AS1001" s="19">
        <f>MIN(670000,ROUNDDOWN(MAX(0,AR1001-430000)*0.0751+47600,0))+MIN(260000,ROUNDDOWN(MAX(0,AR1001-430000)*0.028+17600,0))+MIN(30000,ROUNDDOWN(MAX(0,AR1001-430000)*0.0027+1873,0))+IF("いいえ"="はい",MIN(170000,ROUNDDOWN(MAX(0,AR1001-430000)*0.0243+17800,0)),0)</f>
        <v/>
      </c>
      <c r="AT1001" s="19">
        <f>IF(""="",215040+AS1001,"")</f>
        <v/>
      </c>
      <c r="AU1001" s="19">
        <f>IF(AR1001&gt;23500000,NA(),IF(AR1001&lt;=4890000,1040000,IF(AR1001&lt;=6550000,670000,620000)))</f>
        <v/>
      </c>
      <c r="AV1001" s="19">
        <f>MAX(0,ROUNDDOWN(AR1001-AT1001-AU1001-0,-3))</f>
        <v/>
      </c>
      <c r="AW1001" s="19">
        <f>IF(AV1001&lt;=0,0,ROUNDDOWN((AV1001*LOOKUP(AV1001,{0,1950001,3300001,6950001,9000001,18000001,40000001},{0.05,0.1,0.2,0.23,0.33,0.4,0.45})-LOOKUP(AV1001,{0,1950001,3300001,6950001,9000001,18000001,40000001},{0,97500,427500,636000,1536000,2796000,4796000}))*1.021,-2))</f>
        <v/>
      </c>
      <c r="AX1001" s="19">
        <f>MAX(0,ROUNDDOWN(AR1001-AT1001-430000-0,-3))</f>
        <v/>
      </c>
      <c r="AY1001" s="19">
        <f>IF(AR1001&lt;=450000,0,MAX(0,ROUNDDOWN(AX1001*0.06-MIN(50000,AX1001)*0.03,-2))+MAX(0,ROUNDDOWN(AX1001*0.04-MIN(50000,AX1001)*0.02,-2)))</f>
        <v/>
      </c>
      <c r="AZ1001" s="19">
        <f>AW1001+AY1001+AS1001</f>
        <v/>
      </c>
    </row>
    <row r="1002">
      <c r="A1002" t="inlineStr">
        <is>
          <t>1万円刻み</t>
        </is>
      </c>
      <c r="B1002" s="19">
        <f>'3_1万円刻み'!$A$985</f>
        <v/>
      </c>
      <c r="C1002" s="19">
        <f>MIN(0,MAX(0,$B1002))</f>
        <v/>
      </c>
      <c r="D1002" s="19">
        <f>$B1002-C1002</f>
        <v/>
      </c>
      <c r="E1002" s="19">
        <f>MIN(670000,ROUNDDOWN(MAX(0,D1002-430000)*0.0751+47600,0))+MIN(260000,ROUNDDOWN(MAX(0,D1002-430000)*0.028+17600,0))+MIN(30000,ROUNDDOWN(MAX(0,D1002-430000)*0.0027+1873,0))+IF("いいえ"="はい",MIN(170000,ROUNDDOWN(MAX(0,D1002-430000)*0.0243+17800,0)),0)</f>
        <v/>
      </c>
      <c r="F1002" s="19">
        <f>IF(""="",215040+E1002,"")</f>
        <v/>
      </c>
      <c r="G1002" s="19">
        <f>IF(D1002&gt;23500000,NA(),IF(D1002&lt;=4890000,1040000,IF(D1002&lt;=6550000,670000,620000)))</f>
        <v/>
      </c>
      <c r="H1002" s="19">
        <f>MAX(0,ROUNDDOWN(D1002-F1002-G1002-0,-3))</f>
        <v/>
      </c>
      <c r="I1002" s="19">
        <f>IF(H1002&lt;=0,0,ROUNDDOWN((H1002*LOOKUP(H1002,{0,1950001,3300001,6950001,9000001,18000001,40000001},{0.05,0.1,0.2,0.23,0.33,0.4,0.45})-LOOKUP(H1002,{0,1950001,3300001,6950001,9000001,18000001,40000001},{0,97500,427500,636000,1536000,2796000,4796000}))*1.021,-2))</f>
        <v/>
      </c>
      <c r="J1002" s="19">
        <f>MAX(0,ROUNDDOWN(D1002-F1002-430000-0,-3))</f>
        <v/>
      </c>
      <c r="K1002" s="19">
        <f>IF(D1002&lt;=450000,0,MAX(0,ROUNDDOWN(J1002*0.06-MIN(50000,J1002)*0.03,-2))+MAX(0,ROUNDDOWN(J1002*0.04-MIN(50000,J1002)*0.02,-2)))</f>
        <v/>
      </c>
      <c r="L1002" s="19">
        <f>I1002+K1002+E1002</f>
        <v/>
      </c>
      <c r="M1002" s="19">
        <f>MIN(100000,MAX(0,$B1002))</f>
        <v/>
      </c>
      <c r="N1002" s="19">
        <f>$B1002-M1002</f>
        <v/>
      </c>
      <c r="O1002" s="19">
        <f>MIN(670000,ROUNDDOWN(MAX(0,N1002-430000)*0.0751+47600,0))+MIN(260000,ROUNDDOWN(MAX(0,N1002-430000)*0.028+17600,0))+MIN(30000,ROUNDDOWN(MAX(0,N1002-430000)*0.0027+1873,0))+IF("いいえ"="はい",MIN(170000,ROUNDDOWN(MAX(0,N1002-430000)*0.0243+17800,0)),0)</f>
        <v/>
      </c>
      <c r="P1002" s="19">
        <f>IF(""="",215040+O1002,"")</f>
        <v/>
      </c>
      <c r="Q1002" s="19">
        <f>IF(N1002&gt;23500000,NA(),IF(N1002&lt;=4890000,1040000,IF(N1002&lt;=6550000,670000,620000)))</f>
        <v/>
      </c>
      <c r="R1002" s="19">
        <f>MAX(0,ROUNDDOWN(N1002-P1002-Q1002-0,-3))</f>
        <v/>
      </c>
      <c r="S1002" s="19">
        <f>IF(R1002&lt;=0,0,ROUNDDOWN((R1002*LOOKUP(R1002,{0,1950001,3300001,6950001,9000001,18000001,40000001},{0.05,0.1,0.2,0.23,0.33,0.4,0.45})-LOOKUP(R1002,{0,1950001,3300001,6950001,9000001,18000001,40000001},{0,97500,427500,636000,1536000,2796000,4796000}))*1.021,-2))</f>
        <v/>
      </c>
      <c r="T1002" s="19">
        <f>MAX(0,ROUNDDOWN(N1002-P1002-430000-0,-3))</f>
        <v/>
      </c>
      <c r="U1002" s="19">
        <f>IF(N1002&lt;=450000,0,MAX(0,ROUNDDOWN(T1002*0.06-MIN(50000,T1002)*0.03,-2))+MAX(0,ROUNDDOWN(T1002*0.04-MIN(50000,T1002)*0.02,-2)))</f>
        <v/>
      </c>
      <c r="V1002" s="19">
        <f>S1002+U1002+O1002</f>
        <v/>
      </c>
      <c r="W1002" s="19">
        <f>MIN(550000,MAX(0,$B1002))</f>
        <v/>
      </c>
      <c r="X1002" s="19">
        <f>$B1002-W1002</f>
        <v/>
      </c>
      <c r="Y1002" s="19">
        <f>MIN(670000,ROUNDDOWN(MAX(0,X1002-430000)*0.0751+47600,0))+MIN(260000,ROUNDDOWN(MAX(0,X1002-430000)*0.028+17600,0))+MIN(30000,ROUNDDOWN(MAX(0,X1002-430000)*0.0027+1873,0))+IF("いいえ"="はい",MIN(170000,ROUNDDOWN(MAX(0,X1002-430000)*0.0243+17800,0)),0)</f>
        <v/>
      </c>
      <c r="Z1002" s="19">
        <f>IF(""="",215040+Y1002,"")</f>
        <v/>
      </c>
      <c r="AA1002" s="19">
        <f>IF(X1002&gt;23500000,NA(),IF(X1002&lt;=4890000,1040000,IF(X1002&lt;=6550000,670000,620000)))</f>
        <v/>
      </c>
      <c r="AB1002" s="19">
        <f>MAX(0,ROUNDDOWN(X1002-Z1002-AA1002-0,-3))</f>
        <v/>
      </c>
      <c r="AC1002" s="19">
        <f>IF(AB1002&lt;=0,0,ROUNDDOWN((AB1002*LOOKUP(AB1002,{0,1950001,3300001,6950001,9000001,18000001,40000001},{0.05,0.1,0.2,0.23,0.33,0.4,0.45})-LOOKUP(AB1002,{0,1950001,3300001,6950001,9000001,18000001,40000001},{0,97500,427500,636000,1536000,2796000,4796000}))*1.021,-2))</f>
        <v/>
      </c>
      <c r="AD1002" s="19">
        <f>MAX(0,ROUNDDOWN(X1002-Z1002-430000-0,-3))</f>
        <v/>
      </c>
      <c r="AE1002" s="19">
        <f>IF(X1002&lt;=450000,0,MAX(0,ROUNDDOWN(AD1002*0.06-MIN(50000,AD1002)*0.03,-2))+MAX(0,ROUNDDOWN(AD1002*0.04-MIN(50000,AD1002)*0.02,-2)))</f>
        <v/>
      </c>
      <c r="AF1002" s="19">
        <f>AC1002+AE1002+Y1002</f>
        <v/>
      </c>
      <c r="AG1002" s="19">
        <f>MIN(650000,MAX(0,$B1002))</f>
        <v/>
      </c>
      <c r="AH1002" s="19">
        <f>$B1002-AG1002</f>
        <v/>
      </c>
      <c r="AI1002" s="19">
        <f>MIN(670000,ROUNDDOWN(MAX(0,AH1002-430000)*0.0751+47600,0))+MIN(260000,ROUNDDOWN(MAX(0,AH1002-430000)*0.028+17600,0))+MIN(30000,ROUNDDOWN(MAX(0,AH1002-430000)*0.0027+1873,0))+IF("いいえ"="はい",MIN(170000,ROUNDDOWN(MAX(0,AH1002-430000)*0.0243+17800,0)),0)</f>
        <v/>
      </c>
      <c r="AJ1002" s="19">
        <f>IF(""="",215040+AI1002,"")</f>
        <v/>
      </c>
      <c r="AK1002" s="19">
        <f>IF(AH1002&gt;23500000,NA(),IF(AH1002&lt;=4890000,1040000,IF(AH1002&lt;=6550000,670000,620000)))</f>
        <v/>
      </c>
      <c r="AL1002" s="19">
        <f>MAX(0,ROUNDDOWN(AH1002-AJ1002-AK1002-0,-3))</f>
        <v/>
      </c>
      <c r="AM1002" s="19">
        <f>IF(AL1002&lt;=0,0,ROUNDDOWN((AL1002*LOOKUP(AL1002,{0,1950001,3300001,6950001,9000001,18000001,40000001},{0.05,0.1,0.2,0.23,0.33,0.4,0.45})-LOOKUP(AL1002,{0,1950001,3300001,6950001,9000001,18000001,40000001},{0,97500,427500,636000,1536000,2796000,4796000}))*1.021,-2))</f>
        <v/>
      </c>
      <c r="AN1002" s="19">
        <f>MAX(0,ROUNDDOWN(AH1002-AJ1002-430000-0,-3))</f>
        <v/>
      </c>
      <c r="AO1002" s="19">
        <f>IF(AH1002&lt;=450000,0,MAX(0,ROUNDDOWN(AN1002*0.06-MIN(50000,AN1002)*0.03,-2))+MAX(0,ROUNDDOWN(AN1002*0.04-MIN(50000,AN1002)*0.02,-2)))</f>
        <v/>
      </c>
      <c r="AP1002" s="19">
        <f>AM1002+AO1002+AI1002</f>
        <v/>
      </c>
      <c r="AQ1002" s="19">
        <f>MIN(750000,MAX(0,$B1002))</f>
        <v/>
      </c>
      <c r="AR1002" s="19">
        <f>$B1002-AQ1002</f>
        <v/>
      </c>
      <c r="AS1002" s="19">
        <f>MIN(670000,ROUNDDOWN(MAX(0,AR1002-430000)*0.0751+47600,0))+MIN(260000,ROUNDDOWN(MAX(0,AR1002-430000)*0.028+17600,0))+MIN(30000,ROUNDDOWN(MAX(0,AR1002-430000)*0.0027+1873,0))+IF("いいえ"="はい",MIN(170000,ROUNDDOWN(MAX(0,AR1002-430000)*0.0243+17800,0)),0)</f>
        <v/>
      </c>
      <c r="AT1002" s="19">
        <f>IF(""="",215040+AS1002,"")</f>
        <v/>
      </c>
      <c r="AU1002" s="19">
        <f>IF(AR1002&gt;23500000,NA(),IF(AR1002&lt;=4890000,1040000,IF(AR1002&lt;=6550000,670000,620000)))</f>
        <v/>
      </c>
      <c r="AV1002" s="19">
        <f>MAX(0,ROUNDDOWN(AR1002-AT1002-AU1002-0,-3))</f>
        <v/>
      </c>
      <c r="AW1002" s="19">
        <f>IF(AV1002&lt;=0,0,ROUNDDOWN((AV1002*LOOKUP(AV1002,{0,1950001,3300001,6950001,9000001,18000001,40000001},{0.05,0.1,0.2,0.23,0.33,0.4,0.45})-LOOKUP(AV1002,{0,1950001,3300001,6950001,9000001,18000001,40000001},{0,97500,427500,636000,1536000,2796000,4796000}))*1.021,-2))</f>
        <v/>
      </c>
      <c r="AX1002" s="19">
        <f>MAX(0,ROUNDDOWN(AR1002-AT1002-430000-0,-3))</f>
        <v/>
      </c>
      <c r="AY1002" s="19">
        <f>IF(AR1002&lt;=450000,0,MAX(0,ROUNDDOWN(AX1002*0.06-MIN(50000,AX1002)*0.03,-2))+MAX(0,ROUNDDOWN(AX1002*0.04-MIN(50000,AX1002)*0.02,-2)))</f>
        <v/>
      </c>
      <c r="AZ1002" s="19">
        <f>AW1002+AY1002+AS1002</f>
        <v/>
      </c>
    </row>
    <row r="1003">
      <c r="A1003" t="inlineStr">
        <is>
          <t>1万円刻み</t>
        </is>
      </c>
      <c r="B1003" s="19">
        <f>'3_1万円刻み'!$A$986</f>
        <v/>
      </c>
      <c r="C1003" s="19">
        <f>MIN(0,MAX(0,$B1003))</f>
        <v/>
      </c>
      <c r="D1003" s="19">
        <f>$B1003-C1003</f>
        <v/>
      </c>
      <c r="E1003" s="19">
        <f>MIN(670000,ROUNDDOWN(MAX(0,D1003-430000)*0.0751+47600,0))+MIN(260000,ROUNDDOWN(MAX(0,D1003-430000)*0.028+17600,0))+MIN(30000,ROUNDDOWN(MAX(0,D1003-430000)*0.0027+1873,0))+IF("いいえ"="はい",MIN(170000,ROUNDDOWN(MAX(0,D1003-430000)*0.0243+17800,0)),0)</f>
        <v/>
      </c>
      <c r="F1003" s="19">
        <f>IF(""="",215040+E1003,"")</f>
        <v/>
      </c>
      <c r="G1003" s="19">
        <f>IF(D1003&gt;23500000,NA(),IF(D1003&lt;=4890000,1040000,IF(D1003&lt;=6550000,670000,620000)))</f>
        <v/>
      </c>
      <c r="H1003" s="19">
        <f>MAX(0,ROUNDDOWN(D1003-F1003-G1003-0,-3))</f>
        <v/>
      </c>
      <c r="I1003" s="19">
        <f>IF(H1003&lt;=0,0,ROUNDDOWN((H1003*LOOKUP(H1003,{0,1950001,3300001,6950001,9000001,18000001,40000001},{0.05,0.1,0.2,0.23,0.33,0.4,0.45})-LOOKUP(H1003,{0,1950001,3300001,6950001,9000001,18000001,40000001},{0,97500,427500,636000,1536000,2796000,4796000}))*1.021,-2))</f>
        <v/>
      </c>
      <c r="J1003" s="19">
        <f>MAX(0,ROUNDDOWN(D1003-F1003-430000-0,-3))</f>
        <v/>
      </c>
      <c r="K1003" s="19">
        <f>IF(D1003&lt;=450000,0,MAX(0,ROUNDDOWN(J1003*0.06-MIN(50000,J1003)*0.03,-2))+MAX(0,ROUNDDOWN(J1003*0.04-MIN(50000,J1003)*0.02,-2)))</f>
        <v/>
      </c>
      <c r="L1003" s="19">
        <f>I1003+K1003+E1003</f>
        <v/>
      </c>
      <c r="M1003" s="19">
        <f>MIN(100000,MAX(0,$B1003))</f>
        <v/>
      </c>
      <c r="N1003" s="19">
        <f>$B1003-M1003</f>
        <v/>
      </c>
      <c r="O1003" s="19">
        <f>MIN(670000,ROUNDDOWN(MAX(0,N1003-430000)*0.0751+47600,0))+MIN(260000,ROUNDDOWN(MAX(0,N1003-430000)*0.028+17600,0))+MIN(30000,ROUNDDOWN(MAX(0,N1003-430000)*0.0027+1873,0))+IF("いいえ"="はい",MIN(170000,ROUNDDOWN(MAX(0,N1003-430000)*0.0243+17800,0)),0)</f>
        <v/>
      </c>
      <c r="P1003" s="19">
        <f>IF(""="",215040+O1003,"")</f>
        <v/>
      </c>
      <c r="Q1003" s="19">
        <f>IF(N1003&gt;23500000,NA(),IF(N1003&lt;=4890000,1040000,IF(N1003&lt;=6550000,670000,620000)))</f>
        <v/>
      </c>
      <c r="R1003" s="19">
        <f>MAX(0,ROUNDDOWN(N1003-P1003-Q1003-0,-3))</f>
        <v/>
      </c>
      <c r="S1003" s="19">
        <f>IF(R1003&lt;=0,0,ROUNDDOWN((R1003*LOOKUP(R1003,{0,1950001,3300001,6950001,9000001,18000001,40000001},{0.05,0.1,0.2,0.23,0.33,0.4,0.45})-LOOKUP(R1003,{0,1950001,3300001,6950001,9000001,18000001,40000001},{0,97500,427500,636000,1536000,2796000,4796000}))*1.021,-2))</f>
        <v/>
      </c>
      <c r="T1003" s="19">
        <f>MAX(0,ROUNDDOWN(N1003-P1003-430000-0,-3))</f>
        <v/>
      </c>
      <c r="U1003" s="19">
        <f>IF(N1003&lt;=450000,0,MAX(0,ROUNDDOWN(T1003*0.06-MIN(50000,T1003)*0.03,-2))+MAX(0,ROUNDDOWN(T1003*0.04-MIN(50000,T1003)*0.02,-2)))</f>
        <v/>
      </c>
      <c r="V1003" s="19">
        <f>S1003+U1003+O1003</f>
        <v/>
      </c>
      <c r="W1003" s="19">
        <f>MIN(550000,MAX(0,$B1003))</f>
        <v/>
      </c>
      <c r="X1003" s="19">
        <f>$B1003-W1003</f>
        <v/>
      </c>
      <c r="Y1003" s="19">
        <f>MIN(670000,ROUNDDOWN(MAX(0,X1003-430000)*0.0751+47600,0))+MIN(260000,ROUNDDOWN(MAX(0,X1003-430000)*0.028+17600,0))+MIN(30000,ROUNDDOWN(MAX(0,X1003-430000)*0.0027+1873,0))+IF("いいえ"="はい",MIN(170000,ROUNDDOWN(MAX(0,X1003-430000)*0.0243+17800,0)),0)</f>
        <v/>
      </c>
      <c r="Z1003" s="19">
        <f>IF(""="",215040+Y1003,"")</f>
        <v/>
      </c>
      <c r="AA1003" s="19">
        <f>IF(X1003&gt;23500000,NA(),IF(X1003&lt;=4890000,1040000,IF(X1003&lt;=6550000,670000,620000)))</f>
        <v/>
      </c>
      <c r="AB1003" s="19">
        <f>MAX(0,ROUNDDOWN(X1003-Z1003-AA1003-0,-3))</f>
        <v/>
      </c>
      <c r="AC1003" s="19">
        <f>IF(AB1003&lt;=0,0,ROUNDDOWN((AB1003*LOOKUP(AB1003,{0,1950001,3300001,6950001,9000001,18000001,40000001},{0.05,0.1,0.2,0.23,0.33,0.4,0.45})-LOOKUP(AB1003,{0,1950001,3300001,6950001,9000001,18000001,40000001},{0,97500,427500,636000,1536000,2796000,4796000}))*1.021,-2))</f>
        <v/>
      </c>
      <c r="AD1003" s="19">
        <f>MAX(0,ROUNDDOWN(X1003-Z1003-430000-0,-3))</f>
        <v/>
      </c>
      <c r="AE1003" s="19">
        <f>IF(X1003&lt;=450000,0,MAX(0,ROUNDDOWN(AD1003*0.06-MIN(50000,AD1003)*0.03,-2))+MAX(0,ROUNDDOWN(AD1003*0.04-MIN(50000,AD1003)*0.02,-2)))</f>
        <v/>
      </c>
      <c r="AF1003" s="19">
        <f>AC1003+AE1003+Y1003</f>
        <v/>
      </c>
      <c r="AG1003" s="19">
        <f>MIN(650000,MAX(0,$B1003))</f>
        <v/>
      </c>
      <c r="AH1003" s="19">
        <f>$B1003-AG1003</f>
        <v/>
      </c>
      <c r="AI1003" s="19">
        <f>MIN(670000,ROUNDDOWN(MAX(0,AH1003-430000)*0.0751+47600,0))+MIN(260000,ROUNDDOWN(MAX(0,AH1003-430000)*0.028+17600,0))+MIN(30000,ROUNDDOWN(MAX(0,AH1003-430000)*0.0027+1873,0))+IF("いいえ"="はい",MIN(170000,ROUNDDOWN(MAX(0,AH1003-430000)*0.0243+17800,0)),0)</f>
        <v/>
      </c>
      <c r="AJ1003" s="19">
        <f>IF(""="",215040+AI1003,"")</f>
        <v/>
      </c>
      <c r="AK1003" s="19">
        <f>IF(AH1003&gt;23500000,NA(),IF(AH1003&lt;=4890000,1040000,IF(AH1003&lt;=6550000,670000,620000)))</f>
        <v/>
      </c>
      <c r="AL1003" s="19">
        <f>MAX(0,ROUNDDOWN(AH1003-AJ1003-AK1003-0,-3))</f>
        <v/>
      </c>
      <c r="AM1003" s="19">
        <f>IF(AL1003&lt;=0,0,ROUNDDOWN((AL1003*LOOKUP(AL1003,{0,1950001,3300001,6950001,9000001,18000001,40000001},{0.05,0.1,0.2,0.23,0.33,0.4,0.45})-LOOKUP(AL1003,{0,1950001,3300001,6950001,9000001,18000001,40000001},{0,97500,427500,636000,1536000,2796000,4796000}))*1.021,-2))</f>
        <v/>
      </c>
      <c r="AN1003" s="19">
        <f>MAX(0,ROUNDDOWN(AH1003-AJ1003-430000-0,-3))</f>
        <v/>
      </c>
      <c r="AO1003" s="19">
        <f>IF(AH1003&lt;=450000,0,MAX(0,ROUNDDOWN(AN1003*0.06-MIN(50000,AN1003)*0.03,-2))+MAX(0,ROUNDDOWN(AN1003*0.04-MIN(50000,AN1003)*0.02,-2)))</f>
        <v/>
      </c>
      <c r="AP1003" s="19">
        <f>AM1003+AO1003+AI1003</f>
        <v/>
      </c>
      <c r="AQ1003" s="19">
        <f>MIN(750000,MAX(0,$B1003))</f>
        <v/>
      </c>
      <c r="AR1003" s="19">
        <f>$B1003-AQ1003</f>
        <v/>
      </c>
      <c r="AS1003" s="19">
        <f>MIN(670000,ROUNDDOWN(MAX(0,AR1003-430000)*0.0751+47600,0))+MIN(260000,ROUNDDOWN(MAX(0,AR1003-430000)*0.028+17600,0))+MIN(30000,ROUNDDOWN(MAX(0,AR1003-430000)*0.0027+1873,0))+IF("いいえ"="はい",MIN(170000,ROUNDDOWN(MAX(0,AR1003-430000)*0.0243+17800,0)),0)</f>
        <v/>
      </c>
      <c r="AT1003" s="19">
        <f>IF(""="",215040+AS1003,"")</f>
        <v/>
      </c>
      <c r="AU1003" s="19">
        <f>IF(AR1003&gt;23500000,NA(),IF(AR1003&lt;=4890000,1040000,IF(AR1003&lt;=6550000,670000,620000)))</f>
        <v/>
      </c>
      <c r="AV1003" s="19">
        <f>MAX(0,ROUNDDOWN(AR1003-AT1003-AU1003-0,-3))</f>
        <v/>
      </c>
      <c r="AW1003" s="19">
        <f>IF(AV1003&lt;=0,0,ROUNDDOWN((AV1003*LOOKUP(AV1003,{0,1950001,3300001,6950001,9000001,18000001,40000001},{0.05,0.1,0.2,0.23,0.33,0.4,0.45})-LOOKUP(AV1003,{0,1950001,3300001,6950001,9000001,18000001,40000001},{0,97500,427500,636000,1536000,2796000,4796000}))*1.021,-2))</f>
        <v/>
      </c>
      <c r="AX1003" s="19">
        <f>MAX(0,ROUNDDOWN(AR1003-AT1003-430000-0,-3))</f>
        <v/>
      </c>
      <c r="AY1003" s="19">
        <f>IF(AR1003&lt;=450000,0,MAX(0,ROUNDDOWN(AX1003*0.06-MIN(50000,AX1003)*0.03,-2))+MAX(0,ROUNDDOWN(AX1003*0.04-MIN(50000,AX1003)*0.02,-2)))</f>
        <v/>
      </c>
      <c r="AZ1003" s="19">
        <f>AW1003+AY1003+AS1003</f>
        <v/>
      </c>
    </row>
    <row r="1004">
      <c r="A1004" t="inlineStr">
        <is>
          <t>1万円刻み</t>
        </is>
      </c>
      <c r="B1004" s="19">
        <f>'3_1万円刻み'!$A$987</f>
        <v/>
      </c>
      <c r="C1004" s="19">
        <f>MIN(0,MAX(0,$B1004))</f>
        <v/>
      </c>
      <c r="D1004" s="19">
        <f>$B1004-C1004</f>
        <v/>
      </c>
      <c r="E1004" s="19">
        <f>MIN(670000,ROUNDDOWN(MAX(0,D1004-430000)*0.0751+47600,0))+MIN(260000,ROUNDDOWN(MAX(0,D1004-430000)*0.028+17600,0))+MIN(30000,ROUNDDOWN(MAX(0,D1004-430000)*0.0027+1873,0))+IF("いいえ"="はい",MIN(170000,ROUNDDOWN(MAX(0,D1004-430000)*0.0243+17800,0)),0)</f>
        <v/>
      </c>
      <c r="F1004" s="19">
        <f>IF(""="",215040+E1004,"")</f>
        <v/>
      </c>
      <c r="G1004" s="19">
        <f>IF(D1004&gt;23500000,NA(),IF(D1004&lt;=4890000,1040000,IF(D1004&lt;=6550000,670000,620000)))</f>
        <v/>
      </c>
      <c r="H1004" s="19">
        <f>MAX(0,ROUNDDOWN(D1004-F1004-G1004-0,-3))</f>
        <v/>
      </c>
      <c r="I1004" s="19">
        <f>IF(H1004&lt;=0,0,ROUNDDOWN((H1004*LOOKUP(H1004,{0,1950001,3300001,6950001,9000001,18000001,40000001},{0.05,0.1,0.2,0.23,0.33,0.4,0.45})-LOOKUP(H1004,{0,1950001,3300001,6950001,9000001,18000001,40000001},{0,97500,427500,636000,1536000,2796000,4796000}))*1.021,-2))</f>
        <v/>
      </c>
      <c r="J1004" s="19">
        <f>MAX(0,ROUNDDOWN(D1004-F1004-430000-0,-3))</f>
        <v/>
      </c>
      <c r="K1004" s="19">
        <f>IF(D1004&lt;=450000,0,MAX(0,ROUNDDOWN(J1004*0.06-MIN(50000,J1004)*0.03,-2))+MAX(0,ROUNDDOWN(J1004*0.04-MIN(50000,J1004)*0.02,-2)))</f>
        <v/>
      </c>
      <c r="L1004" s="19">
        <f>I1004+K1004+E1004</f>
        <v/>
      </c>
      <c r="M1004" s="19">
        <f>MIN(100000,MAX(0,$B1004))</f>
        <v/>
      </c>
      <c r="N1004" s="19">
        <f>$B1004-M1004</f>
        <v/>
      </c>
      <c r="O1004" s="19">
        <f>MIN(670000,ROUNDDOWN(MAX(0,N1004-430000)*0.0751+47600,0))+MIN(260000,ROUNDDOWN(MAX(0,N1004-430000)*0.028+17600,0))+MIN(30000,ROUNDDOWN(MAX(0,N1004-430000)*0.0027+1873,0))+IF("いいえ"="はい",MIN(170000,ROUNDDOWN(MAX(0,N1004-430000)*0.0243+17800,0)),0)</f>
        <v/>
      </c>
      <c r="P1004" s="19">
        <f>IF(""="",215040+O1004,"")</f>
        <v/>
      </c>
      <c r="Q1004" s="19">
        <f>IF(N1004&gt;23500000,NA(),IF(N1004&lt;=4890000,1040000,IF(N1004&lt;=6550000,670000,620000)))</f>
        <v/>
      </c>
      <c r="R1004" s="19">
        <f>MAX(0,ROUNDDOWN(N1004-P1004-Q1004-0,-3))</f>
        <v/>
      </c>
      <c r="S1004" s="19">
        <f>IF(R1004&lt;=0,0,ROUNDDOWN((R1004*LOOKUP(R1004,{0,1950001,3300001,6950001,9000001,18000001,40000001},{0.05,0.1,0.2,0.23,0.33,0.4,0.45})-LOOKUP(R1004,{0,1950001,3300001,6950001,9000001,18000001,40000001},{0,97500,427500,636000,1536000,2796000,4796000}))*1.021,-2))</f>
        <v/>
      </c>
      <c r="T1004" s="19">
        <f>MAX(0,ROUNDDOWN(N1004-P1004-430000-0,-3))</f>
        <v/>
      </c>
      <c r="U1004" s="19">
        <f>IF(N1004&lt;=450000,0,MAX(0,ROUNDDOWN(T1004*0.06-MIN(50000,T1004)*0.03,-2))+MAX(0,ROUNDDOWN(T1004*0.04-MIN(50000,T1004)*0.02,-2)))</f>
        <v/>
      </c>
      <c r="V1004" s="19">
        <f>S1004+U1004+O1004</f>
        <v/>
      </c>
      <c r="W1004" s="19">
        <f>MIN(550000,MAX(0,$B1004))</f>
        <v/>
      </c>
      <c r="X1004" s="19">
        <f>$B1004-W1004</f>
        <v/>
      </c>
      <c r="Y1004" s="19">
        <f>MIN(670000,ROUNDDOWN(MAX(0,X1004-430000)*0.0751+47600,0))+MIN(260000,ROUNDDOWN(MAX(0,X1004-430000)*0.028+17600,0))+MIN(30000,ROUNDDOWN(MAX(0,X1004-430000)*0.0027+1873,0))+IF("いいえ"="はい",MIN(170000,ROUNDDOWN(MAX(0,X1004-430000)*0.0243+17800,0)),0)</f>
        <v/>
      </c>
      <c r="Z1004" s="19">
        <f>IF(""="",215040+Y1004,"")</f>
        <v/>
      </c>
      <c r="AA1004" s="19">
        <f>IF(X1004&gt;23500000,NA(),IF(X1004&lt;=4890000,1040000,IF(X1004&lt;=6550000,670000,620000)))</f>
        <v/>
      </c>
      <c r="AB1004" s="19">
        <f>MAX(0,ROUNDDOWN(X1004-Z1004-AA1004-0,-3))</f>
        <v/>
      </c>
      <c r="AC1004" s="19">
        <f>IF(AB1004&lt;=0,0,ROUNDDOWN((AB1004*LOOKUP(AB1004,{0,1950001,3300001,6950001,9000001,18000001,40000001},{0.05,0.1,0.2,0.23,0.33,0.4,0.45})-LOOKUP(AB1004,{0,1950001,3300001,6950001,9000001,18000001,40000001},{0,97500,427500,636000,1536000,2796000,4796000}))*1.021,-2))</f>
        <v/>
      </c>
      <c r="AD1004" s="19">
        <f>MAX(0,ROUNDDOWN(X1004-Z1004-430000-0,-3))</f>
        <v/>
      </c>
      <c r="AE1004" s="19">
        <f>IF(X1004&lt;=450000,0,MAX(0,ROUNDDOWN(AD1004*0.06-MIN(50000,AD1004)*0.03,-2))+MAX(0,ROUNDDOWN(AD1004*0.04-MIN(50000,AD1004)*0.02,-2)))</f>
        <v/>
      </c>
      <c r="AF1004" s="19">
        <f>AC1004+AE1004+Y1004</f>
        <v/>
      </c>
      <c r="AG1004" s="19">
        <f>MIN(650000,MAX(0,$B1004))</f>
        <v/>
      </c>
      <c r="AH1004" s="19">
        <f>$B1004-AG1004</f>
        <v/>
      </c>
      <c r="AI1004" s="19">
        <f>MIN(670000,ROUNDDOWN(MAX(0,AH1004-430000)*0.0751+47600,0))+MIN(260000,ROUNDDOWN(MAX(0,AH1004-430000)*0.028+17600,0))+MIN(30000,ROUNDDOWN(MAX(0,AH1004-430000)*0.0027+1873,0))+IF("いいえ"="はい",MIN(170000,ROUNDDOWN(MAX(0,AH1004-430000)*0.0243+17800,0)),0)</f>
        <v/>
      </c>
      <c r="AJ1004" s="19">
        <f>IF(""="",215040+AI1004,"")</f>
        <v/>
      </c>
      <c r="AK1004" s="19">
        <f>IF(AH1004&gt;23500000,NA(),IF(AH1004&lt;=4890000,1040000,IF(AH1004&lt;=6550000,670000,620000)))</f>
        <v/>
      </c>
      <c r="AL1004" s="19">
        <f>MAX(0,ROUNDDOWN(AH1004-AJ1004-AK1004-0,-3))</f>
        <v/>
      </c>
      <c r="AM1004" s="19">
        <f>IF(AL1004&lt;=0,0,ROUNDDOWN((AL1004*LOOKUP(AL1004,{0,1950001,3300001,6950001,9000001,18000001,40000001},{0.05,0.1,0.2,0.23,0.33,0.4,0.45})-LOOKUP(AL1004,{0,1950001,3300001,6950001,9000001,18000001,40000001},{0,97500,427500,636000,1536000,2796000,4796000}))*1.021,-2))</f>
        <v/>
      </c>
      <c r="AN1004" s="19">
        <f>MAX(0,ROUNDDOWN(AH1004-AJ1004-430000-0,-3))</f>
        <v/>
      </c>
      <c r="AO1004" s="19">
        <f>IF(AH1004&lt;=450000,0,MAX(0,ROUNDDOWN(AN1004*0.06-MIN(50000,AN1004)*0.03,-2))+MAX(0,ROUNDDOWN(AN1004*0.04-MIN(50000,AN1004)*0.02,-2)))</f>
        <v/>
      </c>
      <c r="AP1004" s="19">
        <f>AM1004+AO1004+AI1004</f>
        <v/>
      </c>
      <c r="AQ1004" s="19">
        <f>MIN(750000,MAX(0,$B1004))</f>
        <v/>
      </c>
      <c r="AR1004" s="19">
        <f>$B1004-AQ1004</f>
        <v/>
      </c>
      <c r="AS1004" s="19">
        <f>MIN(670000,ROUNDDOWN(MAX(0,AR1004-430000)*0.0751+47600,0))+MIN(260000,ROUNDDOWN(MAX(0,AR1004-430000)*0.028+17600,0))+MIN(30000,ROUNDDOWN(MAX(0,AR1004-430000)*0.0027+1873,0))+IF("いいえ"="はい",MIN(170000,ROUNDDOWN(MAX(0,AR1004-430000)*0.0243+17800,0)),0)</f>
        <v/>
      </c>
      <c r="AT1004" s="19">
        <f>IF(""="",215040+AS1004,"")</f>
        <v/>
      </c>
      <c r="AU1004" s="19">
        <f>IF(AR1004&gt;23500000,NA(),IF(AR1004&lt;=4890000,1040000,IF(AR1004&lt;=6550000,670000,620000)))</f>
        <v/>
      </c>
      <c r="AV1004" s="19">
        <f>MAX(0,ROUNDDOWN(AR1004-AT1004-AU1004-0,-3))</f>
        <v/>
      </c>
      <c r="AW1004" s="19">
        <f>IF(AV1004&lt;=0,0,ROUNDDOWN((AV1004*LOOKUP(AV1004,{0,1950001,3300001,6950001,9000001,18000001,40000001},{0.05,0.1,0.2,0.23,0.33,0.4,0.45})-LOOKUP(AV1004,{0,1950001,3300001,6950001,9000001,18000001,40000001},{0,97500,427500,636000,1536000,2796000,4796000}))*1.021,-2))</f>
        <v/>
      </c>
      <c r="AX1004" s="19">
        <f>MAX(0,ROUNDDOWN(AR1004-AT1004-430000-0,-3))</f>
        <v/>
      </c>
      <c r="AY1004" s="19">
        <f>IF(AR1004&lt;=450000,0,MAX(0,ROUNDDOWN(AX1004*0.06-MIN(50000,AX1004)*0.03,-2))+MAX(0,ROUNDDOWN(AX1004*0.04-MIN(50000,AX1004)*0.02,-2)))</f>
        <v/>
      </c>
      <c r="AZ1004" s="19">
        <f>AW1004+AY1004+AS1004</f>
        <v/>
      </c>
    </row>
    <row r="1005">
      <c r="A1005" t="inlineStr">
        <is>
          <t>1万円刻み</t>
        </is>
      </c>
      <c r="B1005" s="19">
        <f>'3_1万円刻み'!$A$988</f>
        <v/>
      </c>
      <c r="C1005" s="19">
        <f>MIN(0,MAX(0,$B1005))</f>
        <v/>
      </c>
      <c r="D1005" s="19">
        <f>$B1005-C1005</f>
        <v/>
      </c>
      <c r="E1005" s="19">
        <f>MIN(670000,ROUNDDOWN(MAX(0,D1005-430000)*0.0751+47600,0))+MIN(260000,ROUNDDOWN(MAX(0,D1005-430000)*0.028+17600,0))+MIN(30000,ROUNDDOWN(MAX(0,D1005-430000)*0.0027+1873,0))+IF("いいえ"="はい",MIN(170000,ROUNDDOWN(MAX(0,D1005-430000)*0.0243+17800,0)),0)</f>
        <v/>
      </c>
      <c r="F1005" s="19">
        <f>IF(""="",215040+E1005,"")</f>
        <v/>
      </c>
      <c r="G1005" s="19">
        <f>IF(D1005&gt;23500000,NA(),IF(D1005&lt;=4890000,1040000,IF(D1005&lt;=6550000,670000,620000)))</f>
        <v/>
      </c>
      <c r="H1005" s="19">
        <f>MAX(0,ROUNDDOWN(D1005-F1005-G1005-0,-3))</f>
        <v/>
      </c>
      <c r="I1005" s="19">
        <f>IF(H1005&lt;=0,0,ROUNDDOWN((H1005*LOOKUP(H1005,{0,1950001,3300001,6950001,9000001,18000001,40000001},{0.05,0.1,0.2,0.23,0.33,0.4,0.45})-LOOKUP(H1005,{0,1950001,3300001,6950001,9000001,18000001,40000001},{0,97500,427500,636000,1536000,2796000,4796000}))*1.021,-2))</f>
        <v/>
      </c>
      <c r="J1005" s="19">
        <f>MAX(0,ROUNDDOWN(D1005-F1005-430000-0,-3))</f>
        <v/>
      </c>
      <c r="K1005" s="19">
        <f>IF(D1005&lt;=450000,0,MAX(0,ROUNDDOWN(J1005*0.06-MIN(50000,J1005)*0.03,-2))+MAX(0,ROUNDDOWN(J1005*0.04-MIN(50000,J1005)*0.02,-2)))</f>
        <v/>
      </c>
      <c r="L1005" s="19">
        <f>I1005+K1005+E1005</f>
        <v/>
      </c>
      <c r="M1005" s="19">
        <f>MIN(100000,MAX(0,$B1005))</f>
        <v/>
      </c>
      <c r="N1005" s="19">
        <f>$B1005-M1005</f>
        <v/>
      </c>
      <c r="O1005" s="19">
        <f>MIN(670000,ROUNDDOWN(MAX(0,N1005-430000)*0.0751+47600,0))+MIN(260000,ROUNDDOWN(MAX(0,N1005-430000)*0.028+17600,0))+MIN(30000,ROUNDDOWN(MAX(0,N1005-430000)*0.0027+1873,0))+IF("いいえ"="はい",MIN(170000,ROUNDDOWN(MAX(0,N1005-430000)*0.0243+17800,0)),0)</f>
        <v/>
      </c>
      <c r="P1005" s="19">
        <f>IF(""="",215040+O1005,"")</f>
        <v/>
      </c>
      <c r="Q1005" s="19">
        <f>IF(N1005&gt;23500000,NA(),IF(N1005&lt;=4890000,1040000,IF(N1005&lt;=6550000,670000,620000)))</f>
        <v/>
      </c>
      <c r="R1005" s="19">
        <f>MAX(0,ROUNDDOWN(N1005-P1005-Q1005-0,-3))</f>
        <v/>
      </c>
      <c r="S1005" s="19">
        <f>IF(R1005&lt;=0,0,ROUNDDOWN((R1005*LOOKUP(R1005,{0,1950001,3300001,6950001,9000001,18000001,40000001},{0.05,0.1,0.2,0.23,0.33,0.4,0.45})-LOOKUP(R1005,{0,1950001,3300001,6950001,9000001,18000001,40000001},{0,97500,427500,636000,1536000,2796000,4796000}))*1.021,-2))</f>
        <v/>
      </c>
      <c r="T1005" s="19">
        <f>MAX(0,ROUNDDOWN(N1005-P1005-430000-0,-3))</f>
        <v/>
      </c>
      <c r="U1005" s="19">
        <f>IF(N1005&lt;=450000,0,MAX(0,ROUNDDOWN(T1005*0.06-MIN(50000,T1005)*0.03,-2))+MAX(0,ROUNDDOWN(T1005*0.04-MIN(50000,T1005)*0.02,-2)))</f>
        <v/>
      </c>
      <c r="V1005" s="19">
        <f>S1005+U1005+O1005</f>
        <v/>
      </c>
      <c r="W1005" s="19">
        <f>MIN(550000,MAX(0,$B1005))</f>
        <v/>
      </c>
      <c r="X1005" s="19">
        <f>$B1005-W1005</f>
        <v/>
      </c>
      <c r="Y1005" s="19">
        <f>MIN(670000,ROUNDDOWN(MAX(0,X1005-430000)*0.0751+47600,0))+MIN(260000,ROUNDDOWN(MAX(0,X1005-430000)*0.028+17600,0))+MIN(30000,ROUNDDOWN(MAX(0,X1005-430000)*0.0027+1873,0))+IF("いいえ"="はい",MIN(170000,ROUNDDOWN(MAX(0,X1005-430000)*0.0243+17800,0)),0)</f>
        <v/>
      </c>
      <c r="Z1005" s="19">
        <f>IF(""="",215040+Y1005,"")</f>
        <v/>
      </c>
      <c r="AA1005" s="19">
        <f>IF(X1005&gt;23500000,NA(),IF(X1005&lt;=4890000,1040000,IF(X1005&lt;=6550000,670000,620000)))</f>
        <v/>
      </c>
      <c r="AB1005" s="19">
        <f>MAX(0,ROUNDDOWN(X1005-Z1005-AA1005-0,-3))</f>
        <v/>
      </c>
      <c r="AC1005" s="19">
        <f>IF(AB1005&lt;=0,0,ROUNDDOWN((AB1005*LOOKUP(AB1005,{0,1950001,3300001,6950001,9000001,18000001,40000001},{0.05,0.1,0.2,0.23,0.33,0.4,0.45})-LOOKUP(AB1005,{0,1950001,3300001,6950001,9000001,18000001,40000001},{0,97500,427500,636000,1536000,2796000,4796000}))*1.021,-2))</f>
        <v/>
      </c>
      <c r="AD1005" s="19">
        <f>MAX(0,ROUNDDOWN(X1005-Z1005-430000-0,-3))</f>
        <v/>
      </c>
      <c r="AE1005" s="19">
        <f>IF(X1005&lt;=450000,0,MAX(0,ROUNDDOWN(AD1005*0.06-MIN(50000,AD1005)*0.03,-2))+MAX(0,ROUNDDOWN(AD1005*0.04-MIN(50000,AD1005)*0.02,-2)))</f>
        <v/>
      </c>
      <c r="AF1005" s="19">
        <f>AC1005+AE1005+Y1005</f>
        <v/>
      </c>
      <c r="AG1005" s="19">
        <f>MIN(650000,MAX(0,$B1005))</f>
        <v/>
      </c>
      <c r="AH1005" s="19">
        <f>$B1005-AG1005</f>
        <v/>
      </c>
      <c r="AI1005" s="19">
        <f>MIN(670000,ROUNDDOWN(MAX(0,AH1005-430000)*0.0751+47600,0))+MIN(260000,ROUNDDOWN(MAX(0,AH1005-430000)*0.028+17600,0))+MIN(30000,ROUNDDOWN(MAX(0,AH1005-430000)*0.0027+1873,0))+IF("いいえ"="はい",MIN(170000,ROUNDDOWN(MAX(0,AH1005-430000)*0.0243+17800,0)),0)</f>
        <v/>
      </c>
      <c r="AJ1005" s="19">
        <f>IF(""="",215040+AI1005,"")</f>
        <v/>
      </c>
      <c r="AK1005" s="19">
        <f>IF(AH1005&gt;23500000,NA(),IF(AH1005&lt;=4890000,1040000,IF(AH1005&lt;=6550000,670000,620000)))</f>
        <v/>
      </c>
      <c r="AL1005" s="19">
        <f>MAX(0,ROUNDDOWN(AH1005-AJ1005-AK1005-0,-3))</f>
        <v/>
      </c>
      <c r="AM1005" s="19">
        <f>IF(AL1005&lt;=0,0,ROUNDDOWN((AL1005*LOOKUP(AL1005,{0,1950001,3300001,6950001,9000001,18000001,40000001},{0.05,0.1,0.2,0.23,0.33,0.4,0.45})-LOOKUP(AL1005,{0,1950001,3300001,6950001,9000001,18000001,40000001},{0,97500,427500,636000,1536000,2796000,4796000}))*1.021,-2))</f>
        <v/>
      </c>
      <c r="AN1005" s="19">
        <f>MAX(0,ROUNDDOWN(AH1005-AJ1005-430000-0,-3))</f>
        <v/>
      </c>
      <c r="AO1005" s="19">
        <f>IF(AH1005&lt;=450000,0,MAX(0,ROUNDDOWN(AN1005*0.06-MIN(50000,AN1005)*0.03,-2))+MAX(0,ROUNDDOWN(AN1005*0.04-MIN(50000,AN1005)*0.02,-2)))</f>
        <v/>
      </c>
      <c r="AP1005" s="19">
        <f>AM1005+AO1005+AI1005</f>
        <v/>
      </c>
      <c r="AQ1005" s="19">
        <f>MIN(750000,MAX(0,$B1005))</f>
        <v/>
      </c>
      <c r="AR1005" s="19">
        <f>$B1005-AQ1005</f>
        <v/>
      </c>
      <c r="AS1005" s="19">
        <f>MIN(670000,ROUNDDOWN(MAX(0,AR1005-430000)*0.0751+47600,0))+MIN(260000,ROUNDDOWN(MAX(0,AR1005-430000)*0.028+17600,0))+MIN(30000,ROUNDDOWN(MAX(0,AR1005-430000)*0.0027+1873,0))+IF("いいえ"="はい",MIN(170000,ROUNDDOWN(MAX(0,AR1005-430000)*0.0243+17800,0)),0)</f>
        <v/>
      </c>
      <c r="AT1005" s="19">
        <f>IF(""="",215040+AS1005,"")</f>
        <v/>
      </c>
      <c r="AU1005" s="19">
        <f>IF(AR1005&gt;23500000,NA(),IF(AR1005&lt;=4890000,1040000,IF(AR1005&lt;=6550000,670000,620000)))</f>
        <v/>
      </c>
      <c r="AV1005" s="19">
        <f>MAX(0,ROUNDDOWN(AR1005-AT1005-AU1005-0,-3))</f>
        <v/>
      </c>
      <c r="AW1005" s="19">
        <f>IF(AV1005&lt;=0,0,ROUNDDOWN((AV1005*LOOKUP(AV1005,{0,1950001,3300001,6950001,9000001,18000001,40000001},{0.05,0.1,0.2,0.23,0.33,0.4,0.45})-LOOKUP(AV1005,{0,1950001,3300001,6950001,9000001,18000001,40000001},{0,97500,427500,636000,1536000,2796000,4796000}))*1.021,-2))</f>
        <v/>
      </c>
      <c r="AX1005" s="19">
        <f>MAX(0,ROUNDDOWN(AR1005-AT1005-430000-0,-3))</f>
        <v/>
      </c>
      <c r="AY1005" s="19">
        <f>IF(AR1005&lt;=450000,0,MAX(0,ROUNDDOWN(AX1005*0.06-MIN(50000,AX1005)*0.03,-2))+MAX(0,ROUNDDOWN(AX1005*0.04-MIN(50000,AX1005)*0.02,-2)))</f>
        <v/>
      </c>
      <c r="AZ1005" s="19">
        <f>AW1005+AY1005+AS1005</f>
        <v/>
      </c>
    </row>
    <row r="1006">
      <c r="A1006" t="inlineStr">
        <is>
          <t>1万円刻み</t>
        </is>
      </c>
      <c r="B1006" s="19">
        <f>'3_1万円刻み'!$A$989</f>
        <v/>
      </c>
      <c r="C1006" s="19">
        <f>MIN(0,MAX(0,$B1006))</f>
        <v/>
      </c>
      <c r="D1006" s="19">
        <f>$B1006-C1006</f>
        <v/>
      </c>
      <c r="E1006" s="19">
        <f>MIN(670000,ROUNDDOWN(MAX(0,D1006-430000)*0.0751+47600,0))+MIN(260000,ROUNDDOWN(MAX(0,D1006-430000)*0.028+17600,0))+MIN(30000,ROUNDDOWN(MAX(0,D1006-430000)*0.0027+1873,0))+IF("いいえ"="はい",MIN(170000,ROUNDDOWN(MAX(0,D1006-430000)*0.0243+17800,0)),0)</f>
        <v/>
      </c>
      <c r="F1006" s="19">
        <f>IF(""="",215040+E1006,"")</f>
        <v/>
      </c>
      <c r="G1006" s="19">
        <f>IF(D1006&gt;23500000,NA(),IF(D1006&lt;=4890000,1040000,IF(D1006&lt;=6550000,670000,620000)))</f>
        <v/>
      </c>
      <c r="H1006" s="19">
        <f>MAX(0,ROUNDDOWN(D1006-F1006-G1006-0,-3))</f>
        <v/>
      </c>
      <c r="I1006" s="19">
        <f>IF(H1006&lt;=0,0,ROUNDDOWN((H1006*LOOKUP(H1006,{0,1950001,3300001,6950001,9000001,18000001,40000001},{0.05,0.1,0.2,0.23,0.33,0.4,0.45})-LOOKUP(H1006,{0,1950001,3300001,6950001,9000001,18000001,40000001},{0,97500,427500,636000,1536000,2796000,4796000}))*1.021,-2))</f>
        <v/>
      </c>
      <c r="J1006" s="19">
        <f>MAX(0,ROUNDDOWN(D1006-F1006-430000-0,-3))</f>
        <v/>
      </c>
      <c r="K1006" s="19">
        <f>IF(D1006&lt;=450000,0,MAX(0,ROUNDDOWN(J1006*0.06-MIN(50000,J1006)*0.03,-2))+MAX(0,ROUNDDOWN(J1006*0.04-MIN(50000,J1006)*0.02,-2)))</f>
        <v/>
      </c>
      <c r="L1006" s="19">
        <f>I1006+K1006+E1006</f>
        <v/>
      </c>
      <c r="M1006" s="19">
        <f>MIN(100000,MAX(0,$B1006))</f>
        <v/>
      </c>
      <c r="N1006" s="19">
        <f>$B1006-M1006</f>
        <v/>
      </c>
      <c r="O1006" s="19">
        <f>MIN(670000,ROUNDDOWN(MAX(0,N1006-430000)*0.0751+47600,0))+MIN(260000,ROUNDDOWN(MAX(0,N1006-430000)*0.028+17600,0))+MIN(30000,ROUNDDOWN(MAX(0,N1006-430000)*0.0027+1873,0))+IF("いいえ"="はい",MIN(170000,ROUNDDOWN(MAX(0,N1006-430000)*0.0243+17800,0)),0)</f>
        <v/>
      </c>
      <c r="P1006" s="19">
        <f>IF(""="",215040+O1006,"")</f>
        <v/>
      </c>
      <c r="Q1006" s="19">
        <f>IF(N1006&gt;23500000,NA(),IF(N1006&lt;=4890000,1040000,IF(N1006&lt;=6550000,670000,620000)))</f>
        <v/>
      </c>
      <c r="R1006" s="19">
        <f>MAX(0,ROUNDDOWN(N1006-P1006-Q1006-0,-3))</f>
        <v/>
      </c>
      <c r="S1006" s="19">
        <f>IF(R1006&lt;=0,0,ROUNDDOWN((R1006*LOOKUP(R1006,{0,1950001,3300001,6950001,9000001,18000001,40000001},{0.05,0.1,0.2,0.23,0.33,0.4,0.45})-LOOKUP(R1006,{0,1950001,3300001,6950001,9000001,18000001,40000001},{0,97500,427500,636000,1536000,2796000,4796000}))*1.021,-2))</f>
        <v/>
      </c>
      <c r="T1006" s="19">
        <f>MAX(0,ROUNDDOWN(N1006-P1006-430000-0,-3))</f>
        <v/>
      </c>
      <c r="U1006" s="19">
        <f>IF(N1006&lt;=450000,0,MAX(0,ROUNDDOWN(T1006*0.06-MIN(50000,T1006)*0.03,-2))+MAX(0,ROUNDDOWN(T1006*0.04-MIN(50000,T1006)*0.02,-2)))</f>
        <v/>
      </c>
      <c r="V1006" s="19">
        <f>S1006+U1006+O1006</f>
        <v/>
      </c>
      <c r="W1006" s="19">
        <f>MIN(550000,MAX(0,$B1006))</f>
        <v/>
      </c>
      <c r="X1006" s="19">
        <f>$B1006-W1006</f>
        <v/>
      </c>
      <c r="Y1006" s="19">
        <f>MIN(670000,ROUNDDOWN(MAX(0,X1006-430000)*0.0751+47600,0))+MIN(260000,ROUNDDOWN(MAX(0,X1006-430000)*0.028+17600,0))+MIN(30000,ROUNDDOWN(MAX(0,X1006-430000)*0.0027+1873,0))+IF("いいえ"="はい",MIN(170000,ROUNDDOWN(MAX(0,X1006-430000)*0.0243+17800,0)),0)</f>
        <v/>
      </c>
      <c r="Z1006" s="19">
        <f>IF(""="",215040+Y1006,"")</f>
        <v/>
      </c>
      <c r="AA1006" s="19">
        <f>IF(X1006&gt;23500000,NA(),IF(X1006&lt;=4890000,1040000,IF(X1006&lt;=6550000,670000,620000)))</f>
        <v/>
      </c>
      <c r="AB1006" s="19">
        <f>MAX(0,ROUNDDOWN(X1006-Z1006-AA1006-0,-3))</f>
        <v/>
      </c>
      <c r="AC1006" s="19">
        <f>IF(AB1006&lt;=0,0,ROUNDDOWN((AB1006*LOOKUP(AB1006,{0,1950001,3300001,6950001,9000001,18000001,40000001},{0.05,0.1,0.2,0.23,0.33,0.4,0.45})-LOOKUP(AB1006,{0,1950001,3300001,6950001,9000001,18000001,40000001},{0,97500,427500,636000,1536000,2796000,4796000}))*1.021,-2))</f>
        <v/>
      </c>
      <c r="AD1006" s="19">
        <f>MAX(0,ROUNDDOWN(X1006-Z1006-430000-0,-3))</f>
        <v/>
      </c>
      <c r="AE1006" s="19">
        <f>IF(X1006&lt;=450000,0,MAX(0,ROUNDDOWN(AD1006*0.06-MIN(50000,AD1006)*0.03,-2))+MAX(0,ROUNDDOWN(AD1006*0.04-MIN(50000,AD1006)*0.02,-2)))</f>
        <v/>
      </c>
      <c r="AF1006" s="19">
        <f>AC1006+AE1006+Y1006</f>
        <v/>
      </c>
      <c r="AG1006" s="19">
        <f>MIN(650000,MAX(0,$B1006))</f>
        <v/>
      </c>
      <c r="AH1006" s="19">
        <f>$B1006-AG1006</f>
        <v/>
      </c>
      <c r="AI1006" s="19">
        <f>MIN(670000,ROUNDDOWN(MAX(0,AH1006-430000)*0.0751+47600,0))+MIN(260000,ROUNDDOWN(MAX(0,AH1006-430000)*0.028+17600,0))+MIN(30000,ROUNDDOWN(MAX(0,AH1006-430000)*0.0027+1873,0))+IF("いいえ"="はい",MIN(170000,ROUNDDOWN(MAX(0,AH1006-430000)*0.0243+17800,0)),0)</f>
        <v/>
      </c>
      <c r="AJ1006" s="19">
        <f>IF(""="",215040+AI1006,"")</f>
        <v/>
      </c>
      <c r="AK1006" s="19">
        <f>IF(AH1006&gt;23500000,NA(),IF(AH1006&lt;=4890000,1040000,IF(AH1006&lt;=6550000,670000,620000)))</f>
        <v/>
      </c>
      <c r="AL1006" s="19">
        <f>MAX(0,ROUNDDOWN(AH1006-AJ1006-AK1006-0,-3))</f>
        <v/>
      </c>
      <c r="AM1006" s="19">
        <f>IF(AL1006&lt;=0,0,ROUNDDOWN((AL1006*LOOKUP(AL1006,{0,1950001,3300001,6950001,9000001,18000001,40000001},{0.05,0.1,0.2,0.23,0.33,0.4,0.45})-LOOKUP(AL1006,{0,1950001,3300001,6950001,9000001,18000001,40000001},{0,97500,427500,636000,1536000,2796000,4796000}))*1.021,-2))</f>
        <v/>
      </c>
      <c r="AN1006" s="19">
        <f>MAX(0,ROUNDDOWN(AH1006-AJ1006-430000-0,-3))</f>
        <v/>
      </c>
      <c r="AO1006" s="19">
        <f>IF(AH1006&lt;=450000,0,MAX(0,ROUNDDOWN(AN1006*0.06-MIN(50000,AN1006)*0.03,-2))+MAX(0,ROUNDDOWN(AN1006*0.04-MIN(50000,AN1006)*0.02,-2)))</f>
        <v/>
      </c>
      <c r="AP1006" s="19">
        <f>AM1006+AO1006+AI1006</f>
        <v/>
      </c>
      <c r="AQ1006" s="19">
        <f>MIN(750000,MAX(0,$B1006))</f>
        <v/>
      </c>
      <c r="AR1006" s="19">
        <f>$B1006-AQ1006</f>
        <v/>
      </c>
      <c r="AS1006" s="19">
        <f>MIN(670000,ROUNDDOWN(MAX(0,AR1006-430000)*0.0751+47600,0))+MIN(260000,ROUNDDOWN(MAX(0,AR1006-430000)*0.028+17600,0))+MIN(30000,ROUNDDOWN(MAX(0,AR1006-430000)*0.0027+1873,0))+IF("いいえ"="はい",MIN(170000,ROUNDDOWN(MAX(0,AR1006-430000)*0.0243+17800,0)),0)</f>
        <v/>
      </c>
      <c r="AT1006" s="19">
        <f>IF(""="",215040+AS1006,"")</f>
        <v/>
      </c>
      <c r="AU1006" s="19">
        <f>IF(AR1006&gt;23500000,NA(),IF(AR1006&lt;=4890000,1040000,IF(AR1006&lt;=6550000,670000,620000)))</f>
        <v/>
      </c>
      <c r="AV1006" s="19">
        <f>MAX(0,ROUNDDOWN(AR1006-AT1006-AU1006-0,-3))</f>
        <v/>
      </c>
      <c r="AW1006" s="19">
        <f>IF(AV1006&lt;=0,0,ROUNDDOWN((AV1006*LOOKUP(AV1006,{0,1950001,3300001,6950001,9000001,18000001,40000001},{0.05,0.1,0.2,0.23,0.33,0.4,0.45})-LOOKUP(AV1006,{0,1950001,3300001,6950001,9000001,18000001,40000001},{0,97500,427500,636000,1536000,2796000,4796000}))*1.021,-2))</f>
        <v/>
      </c>
      <c r="AX1006" s="19">
        <f>MAX(0,ROUNDDOWN(AR1006-AT1006-430000-0,-3))</f>
        <v/>
      </c>
      <c r="AY1006" s="19">
        <f>IF(AR1006&lt;=450000,0,MAX(0,ROUNDDOWN(AX1006*0.06-MIN(50000,AX1006)*0.03,-2))+MAX(0,ROUNDDOWN(AX1006*0.04-MIN(50000,AX1006)*0.02,-2)))</f>
        <v/>
      </c>
      <c r="AZ1006" s="19">
        <f>AW1006+AY1006+AS1006</f>
        <v/>
      </c>
    </row>
    <row r="1007">
      <c r="A1007" t="inlineStr">
        <is>
          <t>1万円刻み</t>
        </is>
      </c>
      <c r="B1007" s="19">
        <f>'3_1万円刻み'!$A$990</f>
        <v/>
      </c>
      <c r="C1007" s="19">
        <f>MIN(0,MAX(0,$B1007))</f>
        <v/>
      </c>
      <c r="D1007" s="19">
        <f>$B1007-C1007</f>
        <v/>
      </c>
      <c r="E1007" s="19">
        <f>MIN(670000,ROUNDDOWN(MAX(0,D1007-430000)*0.0751+47600,0))+MIN(260000,ROUNDDOWN(MAX(0,D1007-430000)*0.028+17600,0))+MIN(30000,ROUNDDOWN(MAX(0,D1007-430000)*0.0027+1873,0))+IF("いいえ"="はい",MIN(170000,ROUNDDOWN(MAX(0,D1007-430000)*0.0243+17800,0)),0)</f>
        <v/>
      </c>
      <c r="F1007" s="19">
        <f>IF(""="",215040+E1007,"")</f>
        <v/>
      </c>
      <c r="G1007" s="19">
        <f>IF(D1007&gt;23500000,NA(),IF(D1007&lt;=4890000,1040000,IF(D1007&lt;=6550000,670000,620000)))</f>
        <v/>
      </c>
      <c r="H1007" s="19">
        <f>MAX(0,ROUNDDOWN(D1007-F1007-G1007-0,-3))</f>
        <v/>
      </c>
      <c r="I1007" s="19">
        <f>IF(H1007&lt;=0,0,ROUNDDOWN((H1007*LOOKUP(H1007,{0,1950001,3300001,6950001,9000001,18000001,40000001},{0.05,0.1,0.2,0.23,0.33,0.4,0.45})-LOOKUP(H1007,{0,1950001,3300001,6950001,9000001,18000001,40000001},{0,97500,427500,636000,1536000,2796000,4796000}))*1.021,-2))</f>
        <v/>
      </c>
      <c r="J1007" s="19">
        <f>MAX(0,ROUNDDOWN(D1007-F1007-430000-0,-3))</f>
        <v/>
      </c>
      <c r="K1007" s="19">
        <f>IF(D1007&lt;=450000,0,MAX(0,ROUNDDOWN(J1007*0.06-MIN(50000,J1007)*0.03,-2))+MAX(0,ROUNDDOWN(J1007*0.04-MIN(50000,J1007)*0.02,-2)))</f>
        <v/>
      </c>
      <c r="L1007" s="19">
        <f>I1007+K1007+E1007</f>
        <v/>
      </c>
      <c r="M1007" s="19">
        <f>MIN(100000,MAX(0,$B1007))</f>
        <v/>
      </c>
      <c r="N1007" s="19">
        <f>$B1007-M1007</f>
        <v/>
      </c>
      <c r="O1007" s="19">
        <f>MIN(670000,ROUNDDOWN(MAX(0,N1007-430000)*0.0751+47600,0))+MIN(260000,ROUNDDOWN(MAX(0,N1007-430000)*0.028+17600,0))+MIN(30000,ROUNDDOWN(MAX(0,N1007-430000)*0.0027+1873,0))+IF("いいえ"="はい",MIN(170000,ROUNDDOWN(MAX(0,N1007-430000)*0.0243+17800,0)),0)</f>
        <v/>
      </c>
      <c r="P1007" s="19">
        <f>IF(""="",215040+O1007,"")</f>
        <v/>
      </c>
      <c r="Q1007" s="19">
        <f>IF(N1007&gt;23500000,NA(),IF(N1007&lt;=4890000,1040000,IF(N1007&lt;=6550000,670000,620000)))</f>
        <v/>
      </c>
      <c r="R1007" s="19">
        <f>MAX(0,ROUNDDOWN(N1007-P1007-Q1007-0,-3))</f>
        <v/>
      </c>
      <c r="S1007" s="19">
        <f>IF(R1007&lt;=0,0,ROUNDDOWN((R1007*LOOKUP(R1007,{0,1950001,3300001,6950001,9000001,18000001,40000001},{0.05,0.1,0.2,0.23,0.33,0.4,0.45})-LOOKUP(R1007,{0,1950001,3300001,6950001,9000001,18000001,40000001},{0,97500,427500,636000,1536000,2796000,4796000}))*1.021,-2))</f>
        <v/>
      </c>
      <c r="T1007" s="19">
        <f>MAX(0,ROUNDDOWN(N1007-P1007-430000-0,-3))</f>
        <v/>
      </c>
      <c r="U1007" s="19">
        <f>IF(N1007&lt;=450000,0,MAX(0,ROUNDDOWN(T1007*0.06-MIN(50000,T1007)*0.03,-2))+MAX(0,ROUNDDOWN(T1007*0.04-MIN(50000,T1007)*0.02,-2)))</f>
        <v/>
      </c>
      <c r="V1007" s="19">
        <f>S1007+U1007+O1007</f>
        <v/>
      </c>
      <c r="W1007" s="19">
        <f>MIN(550000,MAX(0,$B1007))</f>
        <v/>
      </c>
      <c r="X1007" s="19">
        <f>$B1007-W1007</f>
        <v/>
      </c>
      <c r="Y1007" s="19">
        <f>MIN(670000,ROUNDDOWN(MAX(0,X1007-430000)*0.0751+47600,0))+MIN(260000,ROUNDDOWN(MAX(0,X1007-430000)*0.028+17600,0))+MIN(30000,ROUNDDOWN(MAX(0,X1007-430000)*0.0027+1873,0))+IF("いいえ"="はい",MIN(170000,ROUNDDOWN(MAX(0,X1007-430000)*0.0243+17800,0)),0)</f>
        <v/>
      </c>
      <c r="Z1007" s="19">
        <f>IF(""="",215040+Y1007,"")</f>
        <v/>
      </c>
      <c r="AA1007" s="19">
        <f>IF(X1007&gt;23500000,NA(),IF(X1007&lt;=4890000,1040000,IF(X1007&lt;=6550000,670000,620000)))</f>
        <v/>
      </c>
      <c r="AB1007" s="19">
        <f>MAX(0,ROUNDDOWN(X1007-Z1007-AA1007-0,-3))</f>
        <v/>
      </c>
      <c r="AC1007" s="19">
        <f>IF(AB1007&lt;=0,0,ROUNDDOWN((AB1007*LOOKUP(AB1007,{0,1950001,3300001,6950001,9000001,18000001,40000001},{0.05,0.1,0.2,0.23,0.33,0.4,0.45})-LOOKUP(AB1007,{0,1950001,3300001,6950001,9000001,18000001,40000001},{0,97500,427500,636000,1536000,2796000,4796000}))*1.021,-2))</f>
        <v/>
      </c>
      <c r="AD1007" s="19">
        <f>MAX(0,ROUNDDOWN(X1007-Z1007-430000-0,-3))</f>
        <v/>
      </c>
      <c r="AE1007" s="19">
        <f>IF(X1007&lt;=450000,0,MAX(0,ROUNDDOWN(AD1007*0.06-MIN(50000,AD1007)*0.03,-2))+MAX(0,ROUNDDOWN(AD1007*0.04-MIN(50000,AD1007)*0.02,-2)))</f>
        <v/>
      </c>
      <c r="AF1007" s="19">
        <f>AC1007+AE1007+Y1007</f>
        <v/>
      </c>
      <c r="AG1007" s="19">
        <f>MIN(650000,MAX(0,$B1007))</f>
        <v/>
      </c>
      <c r="AH1007" s="19">
        <f>$B1007-AG1007</f>
        <v/>
      </c>
      <c r="AI1007" s="19">
        <f>MIN(670000,ROUNDDOWN(MAX(0,AH1007-430000)*0.0751+47600,0))+MIN(260000,ROUNDDOWN(MAX(0,AH1007-430000)*0.028+17600,0))+MIN(30000,ROUNDDOWN(MAX(0,AH1007-430000)*0.0027+1873,0))+IF("いいえ"="はい",MIN(170000,ROUNDDOWN(MAX(0,AH1007-430000)*0.0243+17800,0)),0)</f>
        <v/>
      </c>
      <c r="AJ1007" s="19">
        <f>IF(""="",215040+AI1007,"")</f>
        <v/>
      </c>
      <c r="AK1007" s="19">
        <f>IF(AH1007&gt;23500000,NA(),IF(AH1007&lt;=4890000,1040000,IF(AH1007&lt;=6550000,670000,620000)))</f>
        <v/>
      </c>
      <c r="AL1007" s="19">
        <f>MAX(0,ROUNDDOWN(AH1007-AJ1007-AK1007-0,-3))</f>
        <v/>
      </c>
      <c r="AM1007" s="19">
        <f>IF(AL1007&lt;=0,0,ROUNDDOWN((AL1007*LOOKUP(AL1007,{0,1950001,3300001,6950001,9000001,18000001,40000001},{0.05,0.1,0.2,0.23,0.33,0.4,0.45})-LOOKUP(AL1007,{0,1950001,3300001,6950001,9000001,18000001,40000001},{0,97500,427500,636000,1536000,2796000,4796000}))*1.021,-2))</f>
        <v/>
      </c>
      <c r="AN1007" s="19">
        <f>MAX(0,ROUNDDOWN(AH1007-AJ1007-430000-0,-3))</f>
        <v/>
      </c>
      <c r="AO1007" s="19">
        <f>IF(AH1007&lt;=450000,0,MAX(0,ROUNDDOWN(AN1007*0.06-MIN(50000,AN1007)*0.03,-2))+MAX(0,ROUNDDOWN(AN1007*0.04-MIN(50000,AN1007)*0.02,-2)))</f>
        <v/>
      </c>
      <c r="AP1007" s="19">
        <f>AM1007+AO1007+AI1007</f>
        <v/>
      </c>
      <c r="AQ1007" s="19">
        <f>MIN(750000,MAX(0,$B1007))</f>
        <v/>
      </c>
      <c r="AR1007" s="19">
        <f>$B1007-AQ1007</f>
        <v/>
      </c>
      <c r="AS1007" s="19">
        <f>MIN(670000,ROUNDDOWN(MAX(0,AR1007-430000)*0.0751+47600,0))+MIN(260000,ROUNDDOWN(MAX(0,AR1007-430000)*0.028+17600,0))+MIN(30000,ROUNDDOWN(MAX(0,AR1007-430000)*0.0027+1873,0))+IF("いいえ"="はい",MIN(170000,ROUNDDOWN(MAX(0,AR1007-430000)*0.0243+17800,0)),0)</f>
        <v/>
      </c>
      <c r="AT1007" s="19">
        <f>IF(""="",215040+AS1007,"")</f>
        <v/>
      </c>
      <c r="AU1007" s="19">
        <f>IF(AR1007&gt;23500000,NA(),IF(AR1007&lt;=4890000,1040000,IF(AR1007&lt;=6550000,670000,620000)))</f>
        <v/>
      </c>
      <c r="AV1007" s="19">
        <f>MAX(0,ROUNDDOWN(AR1007-AT1007-AU1007-0,-3))</f>
        <v/>
      </c>
      <c r="AW1007" s="19">
        <f>IF(AV1007&lt;=0,0,ROUNDDOWN((AV1007*LOOKUP(AV1007,{0,1950001,3300001,6950001,9000001,18000001,40000001},{0.05,0.1,0.2,0.23,0.33,0.4,0.45})-LOOKUP(AV1007,{0,1950001,3300001,6950001,9000001,18000001,40000001},{0,97500,427500,636000,1536000,2796000,4796000}))*1.021,-2))</f>
        <v/>
      </c>
      <c r="AX1007" s="19">
        <f>MAX(0,ROUNDDOWN(AR1007-AT1007-430000-0,-3))</f>
        <v/>
      </c>
      <c r="AY1007" s="19">
        <f>IF(AR1007&lt;=450000,0,MAX(0,ROUNDDOWN(AX1007*0.06-MIN(50000,AX1007)*0.03,-2))+MAX(0,ROUNDDOWN(AX1007*0.04-MIN(50000,AX1007)*0.02,-2)))</f>
        <v/>
      </c>
      <c r="AZ1007" s="19">
        <f>AW1007+AY1007+AS1007</f>
        <v/>
      </c>
    </row>
    <row r="1008">
      <c r="A1008" t="inlineStr">
        <is>
          <t>1万円刻み</t>
        </is>
      </c>
      <c r="B1008" s="19">
        <f>'3_1万円刻み'!$A$991</f>
        <v/>
      </c>
      <c r="C1008" s="19">
        <f>MIN(0,MAX(0,$B1008))</f>
        <v/>
      </c>
      <c r="D1008" s="19">
        <f>$B1008-C1008</f>
        <v/>
      </c>
      <c r="E1008" s="19">
        <f>MIN(670000,ROUNDDOWN(MAX(0,D1008-430000)*0.0751+47600,0))+MIN(260000,ROUNDDOWN(MAX(0,D1008-430000)*0.028+17600,0))+MIN(30000,ROUNDDOWN(MAX(0,D1008-430000)*0.0027+1873,0))+IF("いいえ"="はい",MIN(170000,ROUNDDOWN(MAX(0,D1008-430000)*0.0243+17800,0)),0)</f>
        <v/>
      </c>
      <c r="F1008" s="19">
        <f>IF(""="",215040+E1008,"")</f>
        <v/>
      </c>
      <c r="G1008" s="19">
        <f>IF(D1008&gt;23500000,NA(),IF(D1008&lt;=4890000,1040000,IF(D1008&lt;=6550000,670000,620000)))</f>
        <v/>
      </c>
      <c r="H1008" s="19">
        <f>MAX(0,ROUNDDOWN(D1008-F1008-G1008-0,-3))</f>
        <v/>
      </c>
      <c r="I1008" s="19">
        <f>IF(H1008&lt;=0,0,ROUNDDOWN((H1008*LOOKUP(H1008,{0,1950001,3300001,6950001,9000001,18000001,40000001},{0.05,0.1,0.2,0.23,0.33,0.4,0.45})-LOOKUP(H1008,{0,1950001,3300001,6950001,9000001,18000001,40000001},{0,97500,427500,636000,1536000,2796000,4796000}))*1.021,-2))</f>
        <v/>
      </c>
      <c r="J1008" s="19">
        <f>MAX(0,ROUNDDOWN(D1008-F1008-430000-0,-3))</f>
        <v/>
      </c>
      <c r="K1008" s="19">
        <f>IF(D1008&lt;=450000,0,MAX(0,ROUNDDOWN(J1008*0.06-MIN(50000,J1008)*0.03,-2))+MAX(0,ROUNDDOWN(J1008*0.04-MIN(50000,J1008)*0.02,-2)))</f>
        <v/>
      </c>
      <c r="L1008" s="19">
        <f>I1008+K1008+E1008</f>
        <v/>
      </c>
      <c r="M1008" s="19">
        <f>MIN(100000,MAX(0,$B1008))</f>
        <v/>
      </c>
      <c r="N1008" s="19">
        <f>$B1008-M1008</f>
        <v/>
      </c>
      <c r="O1008" s="19">
        <f>MIN(670000,ROUNDDOWN(MAX(0,N1008-430000)*0.0751+47600,0))+MIN(260000,ROUNDDOWN(MAX(0,N1008-430000)*0.028+17600,0))+MIN(30000,ROUNDDOWN(MAX(0,N1008-430000)*0.0027+1873,0))+IF("いいえ"="はい",MIN(170000,ROUNDDOWN(MAX(0,N1008-430000)*0.0243+17800,0)),0)</f>
        <v/>
      </c>
      <c r="P1008" s="19">
        <f>IF(""="",215040+O1008,"")</f>
        <v/>
      </c>
      <c r="Q1008" s="19">
        <f>IF(N1008&gt;23500000,NA(),IF(N1008&lt;=4890000,1040000,IF(N1008&lt;=6550000,670000,620000)))</f>
        <v/>
      </c>
      <c r="R1008" s="19">
        <f>MAX(0,ROUNDDOWN(N1008-P1008-Q1008-0,-3))</f>
        <v/>
      </c>
      <c r="S1008" s="19">
        <f>IF(R1008&lt;=0,0,ROUNDDOWN((R1008*LOOKUP(R1008,{0,1950001,3300001,6950001,9000001,18000001,40000001},{0.05,0.1,0.2,0.23,0.33,0.4,0.45})-LOOKUP(R1008,{0,1950001,3300001,6950001,9000001,18000001,40000001},{0,97500,427500,636000,1536000,2796000,4796000}))*1.021,-2))</f>
        <v/>
      </c>
      <c r="T1008" s="19">
        <f>MAX(0,ROUNDDOWN(N1008-P1008-430000-0,-3))</f>
        <v/>
      </c>
      <c r="U1008" s="19">
        <f>IF(N1008&lt;=450000,0,MAX(0,ROUNDDOWN(T1008*0.06-MIN(50000,T1008)*0.03,-2))+MAX(0,ROUNDDOWN(T1008*0.04-MIN(50000,T1008)*0.02,-2)))</f>
        <v/>
      </c>
      <c r="V1008" s="19">
        <f>S1008+U1008+O1008</f>
        <v/>
      </c>
      <c r="W1008" s="19">
        <f>MIN(550000,MAX(0,$B1008))</f>
        <v/>
      </c>
      <c r="X1008" s="19">
        <f>$B1008-W1008</f>
        <v/>
      </c>
      <c r="Y1008" s="19">
        <f>MIN(670000,ROUNDDOWN(MAX(0,X1008-430000)*0.0751+47600,0))+MIN(260000,ROUNDDOWN(MAX(0,X1008-430000)*0.028+17600,0))+MIN(30000,ROUNDDOWN(MAX(0,X1008-430000)*0.0027+1873,0))+IF("いいえ"="はい",MIN(170000,ROUNDDOWN(MAX(0,X1008-430000)*0.0243+17800,0)),0)</f>
        <v/>
      </c>
      <c r="Z1008" s="19">
        <f>IF(""="",215040+Y1008,"")</f>
        <v/>
      </c>
      <c r="AA1008" s="19">
        <f>IF(X1008&gt;23500000,NA(),IF(X1008&lt;=4890000,1040000,IF(X1008&lt;=6550000,670000,620000)))</f>
        <v/>
      </c>
      <c r="AB1008" s="19">
        <f>MAX(0,ROUNDDOWN(X1008-Z1008-AA1008-0,-3))</f>
        <v/>
      </c>
      <c r="AC1008" s="19">
        <f>IF(AB1008&lt;=0,0,ROUNDDOWN((AB1008*LOOKUP(AB1008,{0,1950001,3300001,6950001,9000001,18000001,40000001},{0.05,0.1,0.2,0.23,0.33,0.4,0.45})-LOOKUP(AB1008,{0,1950001,3300001,6950001,9000001,18000001,40000001},{0,97500,427500,636000,1536000,2796000,4796000}))*1.021,-2))</f>
        <v/>
      </c>
      <c r="AD1008" s="19">
        <f>MAX(0,ROUNDDOWN(X1008-Z1008-430000-0,-3))</f>
        <v/>
      </c>
      <c r="AE1008" s="19">
        <f>IF(X1008&lt;=450000,0,MAX(0,ROUNDDOWN(AD1008*0.06-MIN(50000,AD1008)*0.03,-2))+MAX(0,ROUNDDOWN(AD1008*0.04-MIN(50000,AD1008)*0.02,-2)))</f>
        <v/>
      </c>
      <c r="AF1008" s="19">
        <f>AC1008+AE1008+Y1008</f>
        <v/>
      </c>
      <c r="AG1008" s="19">
        <f>MIN(650000,MAX(0,$B1008))</f>
        <v/>
      </c>
      <c r="AH1008" s="19">
        <f>$B1008-AG1008</f>
        <v/>
      </c>
      <c r="AI1008" s="19">
        <f>MIN(670000,ROUNDDOWN(MAX(0,AH1008-430000)*0.0751+47600,0))+MIN(260000,ROUNDDOWN(MAX(0,AH1008-430000)*0.028+17600,0))+MIN(30000,ROUNDDOWN(MAX(0,AH1008-430000)*0.0027+1873,0))+IF("いいえ"="はい",MIN(170000,ROUNDDOWN(MAX(0,AH1008-430000)*0.0243+17800,0)),0)</f>
        <v/>
      </c>
      <c r="AJ1008" s="19">
        <f>IF(""="",215040+AI1008,"")</f>
        <v/>
      </c>
      <c r="AK1008" s="19">
        <f>IF(AH1008&gt;23500000,NA(),IF(AH1008&lt;=4890000,1040000,IF(AH1008&lt;=6550000,670000,620000)))</f>
        <v/>
      </c>
      <c r="AL1008" s="19">
        <f>MAX(0,ROUNDDOWN(AH1008-AJ1008-AK1008-0,-3))</f>
        <v/>
      </c>
      <c r="AM1008" s="19">
        <f>IF(AL1008&lt;=0,0,ROUNDDOWN((AL1008*LOOKUP(AL1008,{0,1950001,3300001,6950001,9000001,18000001,40000001},{0.05,0.1,0.2,0.23,0.33,0.4,0.45})-LOOKUP(AL1008,{0,1950001,3300001,6950001,9000001,18000001,40000001},{0,97500,427500,636000,1536000,2796000,4796000}))*1.021,-2))</f>
        <v/>
      </c>
      <c r="AN1008" s="19">
        <f>MAX(0,ROUNDDOWN(AH1008-AJ1008-430000-0,-3))</f>
        <v/>
      </c>
      <c r="AO1008" s="19">
        <f>IF(AH1008&lt;=450000,0,MAX(0,ROUNDDOWN(AN1008*0.06-MIN(50000,AN1008)*0.03,-2))+MAX(0,ROUNDDOWN(AN1008*0.04-MIN(50000,AN1008)*0.02,-2)))</f>
        <v/>
      </c>
      <c r="AP1008" s="19">
        <f>AM1008+AO1008+AI1008</f>
        <v/>
      </c>
      <c r="AQ1008" s="19">
        <f>MIN(750000,MAX(0,$B1008))</f>
        <v/>
      </c>
      <c r="AR1008" s="19">
        <f>$B1008-AQ1008</f>
        <v/>
      </c>
      <c r="AS1008" s="19">
        <f>MIN(670000,ROUNDDOWN(MAX(0,AR1008-430000)*0.0751+47600,0))+MIN(260000,ROUNDDOWN(MAX(0,AR1008-430000)*0.028+17600,0))+MIN(30000,ROUNDDOWN(MAX(0,AR1008-430000)*0.0027+1873,0))+IF("いいえ"="はい",MIN(170000,ROUNDDOWN(MAX(0,AR1008-430000)*0.0243+17800,0)),0)</f>
        <v/>
      </c>
      <c r="AT1008" s="19">
        <f>IF(""="",215040+AS1008,"")</f>
        <v/>
      </c>
      <c r="AU1008" s="19">
        <f>IF(AR1008&gt;23500000,NA(),IF(AR1008&lt;=4890000,1040000,IF(AR1008&lt;=6550000,670000,620000)))</f>
        <v/>
      </c>
      <c r="AV1008" s="19">
        <f>MAX(0,ROUNDDOWN(AR1008-AT1008-AU1008-0,-3))</f>
        <v/>
      </c>
      <c r="AW1008" s="19">
        <f>IF(AV1008&lt;=0,0,ROUNDDOWN((AV1008*LOOKUP(AV1008,{0,1950001,3300001,6950001,9000001,18000001,40000001},{0.05,0.1,0.2,0.23,0.33,0.4,0.45})-LOOKUP(AV1008,{0,1950001,3300001,6950001,9000001,18000001,40000001},{0,97500,427500,636000,1536000,2796000,4796000}))*1.021,-2))</f>
        <v/>
      </c>
      <c r="AX1008" s="19">
        <f>MAX(0,ROUNDDOWN(AR1008-AT1008-430000-0,-3))</f>
        <v/>
      </c>
      <c r="AY1008" s="19">
        <f>IF(AR1008&lt;=450000,0,MAX(0,ROUNDDOWN(AX1008*0.06-MIN(50000,AX1008)*0.03,-2))+MAX(0,ROUNDDOWN(AX1008*0.04-MIN(50000,AX1008)*0.02,-2)))</f>
        <v/>
      </c>
      <c r="AZ1008" s="19">
        <f>AW1008+AY1008+AS1008</f>
        <v/>
      </c>
    </row>
    <row r="1009">
      <c r="A1009" t="inlineStr">
        <is>
          <t>1万円刻み</t>
        </is>
      </c>
      <c r="B1009" s="19">
        <f>'3_1万円刻み'!$A$992</f>
        <v/>
      </c>
      <c r="C1009" s="19">
        <f>MIN(0,MAX(0,$B1009))</f>
        <v/>
      </c>
      <c r="D1009" s="19">
        <f>$B1009-C1009</f>
        <v/>
      </c>
      <c r="E1009" s="19">
        <f>MIN(670000,ROUNDDOWN(MAX(0,D1009-430000)*0.0751+47600,0))+MIN(260000,ROUNDDOWN(MAX(0,D1009-430000)*0.028+17600,0))+MIN(30000,ROUNDDOWN(MAX(0,D1009-430000)*0.0027+1873,0))+IF("いいえ"="はい",MIN(170000,ROUNDDOWN(MAX(0,D1009-430000)*0.0243+17800,0)),0)</f>
        <v/>
      </c>
      <c r="F1009" s="19">
        <f>IF(""="",215040+E1009,"")</f>
        <v/>
      </c>
      <c r="G1009" s="19">
        <f>IF(D1009&gt;23500000,NA(),IF(D1009&lt;=4890000,1040000,IF(D1009&lt;=6550000,670000,620000)))</f>
        <v/>
      </c>
      <c r="H1009" s="19">
        <f>MAX(0,ROUNDDOWN(D1009-F1009-G1009-0,-3))</f>
        <v/>
      </c>
      <c r="I1009" s="19">
        <f>IF(H1009&lt;=0,0,ROUNDDOWN((H1009*LOOKUP(H1009,{0,1950001,3300001,6950001,9000001,18000001,40000001},{0.05,0.1,0.2,0.23,0.33,0.4,0.45})-LOOKUP(H1009,{0,1950001,3300001,6950001,9000001,18000001,40000001},{0,97500,427500,636000,1536000,2796000,4796000}))*1.021,-2))</f>
        <v/>
      </c>
      <c r="J1009" s="19">
        <f>MAX(0,ROUNDDOWN(D1009-F1009-430000-0,-3))</f>
        <v/>
      </c>
      <c r="K1009" s="19">
        <f>IF(D1009&lt;=450000,0,MAX(0,ROUNDDOWN(J1009*0.06-MIN(50000,J1009)*0.03,-2))+MAX(0,ROUNDDOWN(J1009*0.04-MIN(50000,J1009)*0.02,-2)))</f>
        <v/>
      </c>
      <c r="L1009" s="19">
        <f>I1009+K1009+E1009</f>
        <v/>
      </c>
      <c r="M1009" s="19">
        <f>MIN(100000,MAX(0,$B1009))</f>
        <v/>
      </c>
      <c r="N1009" s="19">
        <f>$B1009-M1009</f>
        <v/>
      </c>
      <c r="O1009" s="19">
        <f>MIN(670000,ROUNDDOWN(MAX(0,N1009-430000)*0.0751+47600,0))+MIN(260000,ROUNDDOWN(MAX(0,N1009-430000)*0.028+17600,0))+MIN(30000,ROUNDDOWN(MAX(0,N1009-430000)*0.0027+1873,0))+IF("いいえ"="はい",MIN(170000,ROUNDDOWN(MAX(0,N1009-430000)*0.0243+17800,0)),0)</f>
        <v/>
      </c>
      <c r="P1009" s="19">
        <f>IF(""="",215040+O1009,"")</f>
        <v/>
      </c>
      <c r="Q1009" s="19">
        <f>IF(N1009&gt;23500000,NA(),IF(N1009&lt;=4890000,1040000,IF(N1009&lt;=6550000,670000,620000)))</f>
        <v/>
      </c>
      <c r="R1009" s="19">
        <f>MAX(0,ROUNDDOWN(N1009-P1009-Q1009-0,-3))</f>
        <v/>
      </c>
      <c r="S1009" s="19">
        <f>IF(R1009&lt;=0,0,ROUNDDOWN((R1009*LOOKUP(R1009,{0,1950001,3300001,6950001,9000001,18000001,40000001},{0.05,0.1,0.2,0.23,0.33,0.4,0.45})-LOOKUP(R1009,{0,1950001,3300001,6950001,9000001,18000001,40000001},{0,97500,427500,636000,1536000,2796000,4796000}))*1.021,-2))</f>
        <v/>
      </c>
      <c r="T1009" s="19">
        <f>MAX(0,ROUNDDOWN(N1009-P1009-430000-0,-3))</f>
        <v/>
      </c>
      <c r="U1009" s="19">
        <f>IF(N1009&lt;=450000,0,MAX(0,ROUNDDOWN(T1009*0.06-MIN(50000,T1009)*0.03,-2))+MAX(0,ROUNDDOWN(T1009*0.04-MIN(50000,T1009)*0.02,-2)))</f>
        <v/>
      </c>
      <c r="V1009" s="19">
        <f>S1009+U1009+O1009</f>
        <v/>
      </c>
      <c r="W1009" s="19">
        <f>MIN(550000,MAX(0,$B1009))</f>
        <v/>
      </c>
      <c r="X1009" s="19">
        <f>$B1009-W1009</f>
        <v/>
      </c>
      <c r="Y1009" s="19">
        <f>MIN(670000,ROUNDDOWN(MAX(0,X1009-430000)*0.0751+47600,0))+MIN(260000,ROUNDDOWN(MAX(0,X1009-430000)*0.028+17600,0))+MIN(30000,ROUNDDOWN(MAX(0,X1009-430000)*0.0027+1873,0))+IF("いいえ"="はい",MIN(170000,ROUNDDOWN(MAX(0,X1009-430000)*0.0243+17800,0)),0)</f>
        <v/>
      </c>
      <c r="Z1009" s="19">
        <f>IF(""="",215040+Y1009,"")</f>
        <v/>
      </c>
      <c r="AA1009" s="19">
        <f>IF(X1009&gt;23500000,NA(),IF(X1009&lt;=4890000,1040000,IF(X1009&lt;=6550000,670000,620000)))</f>
        <v/>
      </c>
      <c r="AB1009" s="19">
        <f>MAX(0,ROUNDDOWN(X1009-Z1009-AA1009-0,-3))</f>
        <v/>
      </c>
      <c r="AC1009" s="19">
        <f>IF(AB1009&lt;=0,0,ROUNDDOWN((AB1009*LOOKUP(AB1009,{0,1950001,3300001,6950001,9000001,18000001,40000001},{0.05,0.1,0.2,0.23,0.33,0.4,0.45})-LOOKUP(AB1009,{0,1950001,3300001,6950001,9000001,18000001,40000001},{0,97500,427500,636000,1536000,2796000,4796000}))*1.021,-2))</f>
        <v/>
      </c>
      <c r="AD1009" s="19">
        <f>MAX(0,ROUNDDOWN(X1009-Z1009-430000-0,-3))</f>
        <v/>
      </c>
      <c r="AE1009" s="19">
        <f>IF(X1009&lt;=450000,0,MAX(0,ROUNDDOWN(AD1009*0.06-MIN(50000,AD1009)*0.03,-2))+MAX(0,ROUNDDOWN(AD1009*0.04-MIN(50000,AD1009)*0.02,-2)))</f>
        <v/>
      </c>
      <c r="AF1009" s="19">
        <f>AC1009+AE1009+Y1009</f>
        <v/>
      </c>
      <c r="AG1009" s="19">
        <f>MIN(650000,MAX(0,$B1009))</f>
        <v/>
      </c>
      <c r="AH1009" s="19">
        <f>$B1009-AG1009</f>
        <v/>
      </c>
      <c r="AI1009" s="19">
        <f>MIN(670000,ROUNDDOWN(MAX(0,AH1009-430000)*0.0751+47600,0))+MIN(260000,ROUNDDOWN(MAX(0,AH1009-430000)*0.028+17600,0))+MIN(30000,ROUNDDOWN(MAX(0,AH1009-430000)*0.0027+1873,0))+IF("いいえ"="はい",MIN(170000,ROUNDDOWN(MAX(0,AH1009-430000)*0.0243+17800,0)),0)</f>
        <v/>
      </c>
      <c r="AJ1009" s="19">
        <f>IF(""="",215040+AI1009,"")</f>
        <v/>
      </c>
      <c r="AK1009" s="19">
        <f>IF(AH1009&gt;23500000,NA(),IF(AH1009&lt;=4890000,1040000,IF(AH1009&lt;=6550000,670000,620000)))</f>
        <v/>
      </c>
      <c r="AL1009" s="19">
        <f>MAX(0,ROUNDDOWN(AH1009-AJ1009-AK1009-0,-3))</f>
        <v/>
      </c>
      <c r="AM1009" s="19">
        <f>IF(AL1009&lt;=0,0,ROUNDDOWN((AL1009*LOOKUP(AL1009,{0,1950001,3300001,6950001,9000001,18000001,40000001},{0.05,0.1,0.2,0.23,0.33,0.4,0.45})-LOOKUP(AL1009,{0,1950001,3300001,6950001,9000001,18000001,40000001},{0,97500,427500,636000,1536000,2796000,4796000}))*1.021,-2))</f>
        <v/>
      </c>
      <c r="AN1009" s="19">
        <f>MAX(0,ROUNDDOWN(AH1009-AJ1009-430000-0,-3))</f>
        <v/>
      </c>
      <c r="AO1009" s="19">
        <f>IF(AH1009&lt;=450000,0,MAX(0,ROUNDDOWN(AN1009*0.06-MIN(50000,AN1009)*0.03,-2))+MAX(0,ROUNDDOWN(AN1009*0.04-MIN(50000,AN1009)*0.02,-2)))</f>
        <v/>
      </c>
      <c r="AP1009" s="19">
        <f>AM1009+AO1009+AI1009</f>
        <v/>
      </c>
      <c r="AQ1009" s="19">
        <f>MIN(750000,MAX(0,$B1009))</f>
        <v/>
      </c>
      <c r="AR1009" s="19">
        <f>$B1009-AQ1009</f>
        <v/>
      </c>
      <c r="AS1009" s="19">
        <f>MIN(670000,ROUNDDOWN(MAX(0,AR1009-430000)*0.0751+47600,0))+MIN(260000,ROUNDDOWN(MAX(0,AR1009-430000)*0.028+17600,0))+MIN(30000,ROUNDDOWN(MAX(0,AR1009-430000)*0.0027+1873,0))+IF("いいえ"="はい",MIN(170000,ROUNDDOWN(MAX(0,AR1009-430000)*0.0243+17800,0)),0)</f>
        <v/>
      </c>
      <c r="AT1009" s="19">
        <f>IF(""="",215040+AS1009,"")</f>
        <v/>
      </c>
      <c r="AU1009" s="19">
        <f>IF(AR1009&gt;23500000,NA(),IF(AR1009&lt;=4890000,1040000,IF(AR1009&lt;=6550000,670000,620000)))</f>
        <v/>
      </c>
      <c r="AV1009" s="19">
        <f>MAX(0,ROUNDDOWN(AR1009-AT1009-AU1009-0,-3))</f>
        <v/>
      </c>
      <c r="AW1009" s="19">
        <f>IF(AV1009&lt;=0,0,ROUNDDOWN((AV1009*LOOKUP(AV1009,{0,1950001,3300001,6950001,9000001,18000001,40000001},{0.05,0.1,0.2,0.23,0.33,0.4,0.45})-LOOKUP(AV1009,{0,1950001,3300001,6950001,9000001,18000001,40000001},{0,97500,427500,636000,1536000,2796000,4796000}))*1.021,-2))</f>
        <v/>
      </c>
      <c r="AX1009" s="19">
        <f>MAX(0,ROUNDDOWN(AR1009-AT1009-430000-0,-3))</f>
        <v/>
      </c>
      <c r="AY1009" s="19">
        <f>IF(AR1009&lt;=450000,0,MAX(0,ROUNDDOWN(AX1009*0.06-MIN(50000,AX1009)*0.03,-2))+MAX(0,ROUNDDOWN(AX1009*0.04-MIN(50000,AX1009)*0.02,-2)))</f>
        <v/>
      </c>
      <c r="AZ1009" s="19">
        <f>AW1009+AY1009+AS1009</f>
        <v/>
      </c>
    </row>
    <row r="1010">
      <c r="A1010" t="inlineStr">
        <is>
          <t>1万円刻み</t>
        </is>
      </c>
      <c r="B1010" s="19">
        <f>'3_1万円刻み'!$A$993</f>
        <v/>
      </c>
      <c r="C1010" s="19">
        <f>MIN(0,MAX(0,$B1010))</f>
        <v/>
      </c>
      <c r="D1010" s="19">
        <f>$B1010-C1010</f>
        <v/>
      </c>
      <c r="E1010" s="19">
        <f>MIN(670000,ROUNDDOWN(MAX(0,D1010-430000)*0.0751+47600,0))+MIN(260000,ROUNDDOWN(MAX(0,D1010-430000)*0.028+17600,0))+MIN(30000,ROUNDDOWN(MAX(0,D1010-430000)*0.0027+1873,0))+IF("いいえ"="はい",MIN(170000,ROUNDDOWN(MAX(0,D1010-430000)*0.0243+17800,0)),0)</f>
        <v/>
      </c>
      <c r="F1010" s="19">
        <f>IF(""="",215040+E1010,"")</f>
        <v/>
      </c>
      <c r="G1010" s="19">
        <f>IF(D1010&gt;23500000,NA(),IF(D1010&lt;=4890000,1040000,IF(D1010&lt;=6550000,670000,620000)))</f>
        <v/>
      </c>
      <c r="H1010" s="19">
        <f>MAX(0,ROUNDDOWN(D1010-F1010-G1010-0,-3))</f>
        <v/>
      </c>
      <c r="I1010" s="19">
        <f>IF(H1010&lt;=0,0,ROUNDDOWN((H1010*LOOKUP(H1010,{0,1950001,3300001,6950001,9000001,18000001,40000001},{0.05,0.1,0.2,0.23,0.33,0.4,0.45})-LOOKUP(H1010,{0,1950001,3300001,6950001,9000001,18000001,40000001},{0,97500,427500,636000,1536000,2796000,4796000}))*1.021,-2))</f>
        <v/>
      </c>
      <c r="J1010" s="19">
        <f>MAX(0,ROUNDDOWN(D1010-F1010-430000-0,-3))</f>
        <v/>
      </c>
      <c r="K1010" s="19">
        <f>IF(D1010&lt;=450000,0,MAX(0,ROUNDDOWN(J1010*0.06-MIN(50000,J1010)*0.03,-2))+MAX(0,ROUNDDOWN(J1010*0.04-MIN(50000,J1010)*0.02,-2)))</f>
        <v/>
      </c>
      <c r="L1010" s="19">
        <f>I1010+K1010+E1010</f>
        <v/>
      </c>
      <c r="M1010" s="19">
        <f>MIN(100000,MAX(0,$B1010))</f>
        <v/>
      </c>
      <c r="N1010" s="19">
        <f>$B1010-M1010</f>
        <v/>
      </c>
      <c r="O1010" s="19">
        <f>MIN(670000,ROUNDDOWN(MAX(0,N1010-430000)*0.0751+47600,0))+MIN(260000,ROUNDDOWN(MAX(0,N1010-430000)*0.028+17600,0))+MIN(30000,ROUNDDOWN(MAX(0,N1010-430000)*0.0027+1873,0))+IF("いいえ"="はい",MIN(170000,ROUNDDOWN(MAX(0,N1010-430000)*0.0243+17800,0)),0)</f>
        <v/>
      </c>
      <c r="P1010" s="19">
        <f>IF(""="",215040+O1010,"")</f>
        <v/>
      </c>
      <c r="Q1010" s="19">
        <f>IF(N1010&gt;23500000,NA(),IF(N1010&lt;=4890000,1040000,IF(N1010&lt;=6550000,670000,620000)))</f>
        <v/>
      </c>
      <c r="R1010" s="19">
        <f>MAX(0,ROUNDDOWN(N1010-P1010-Q1010-0,-3))</f>
        <v/>
      </c>
      <c r="S1010" s="19">
        <f>IF(R1010&lt;=0,0,ROUNDDOWN((R1010*LOOKUP(R1010,{0,1950001,3300001,6950001,9000001,18000001,40000001},{0.05,0.1,0.2,0.23,0.33,0.4,0.45})-LOOKUP(R1010,{0,1950001,3300001,6950001,9000001,18000001,40000001},{0,97500,427500,636000,1536000,2796000,4796000}))*1.021,-2))</f>
        <v/>
      </c>
      <c r="T1010" s="19">
        <f>MAX(0,ROUNDDOWN(N1010-P1010-430000-0,-3))</f>
        <v/>
      </c>
      <c r="U1010" s="19">
        <f>IF(N1010&lt;=450000,0,MAX(0,ROUNDDOWN(T1010*0.06-MIN(50000,T1010)*0.03,-2))+MAX(0,ROUNDDOWN(T1010*0.04-MIN(50000,T1010)*0.02,-2)))</f>
        <v/>
      </c>
      <c r="V1010" s="19">
        <f>S1010+U1010+O1010</f>
        <v/>
      </c>
      <c r="W1010" s="19">
        <f>MIN(550000,MAX(0,$B1010))</f>
        <v/>
      </c>
      <c r="X1010" s="19">
        <f>$B1010-W1010</f>
        <v/>
      </c>
      <c r="Y1010" s="19">
        <f>MIN(670000,ROUNDDOWN(MAX(0,X1010-430000)*0.0751+47600,0))+MIN(260000,ROUNDDOWN(MAX(0,X1010-430000)*0.028+17600,0))+MIN(30000,ROUNDDOWN(MAX(0,X1010-430000)*0.0027+1873,0))+IF("いいえ"="はい",MIN(170000,ROUNDDOWN(MAX(0,X1010-430000)*0.0243+17800,0)),0)</f>
        <v/>
      </c>
      <c r="Z1010" s="19">
        <f>IF(""="",215040+Y1010,"")</f>
        <v/>
      </c>
      <c r="AA1010" s="19">
        <f>IF(X1010&gt;23500000,NA(),IF(X1010&lt;=4890000,1040000,IF(X1010&lt;=6550000,670000,620000)))</f>
        <v/>
      </c>
      <c r="AB1010" s="19">
        <f>MAX(0,ROUNDDOWN(X1010-Z1010-AA1010-0,-3))</f>
        <v/>
      </c>
      <c r="AC1010" s="19">
        <f>IF(AB1010&lt;=0,0,ROUNDDOWN((AB1010*LOOKUP(AB1010,{0,1950001,3300001,6950001,9000001,18000001,40000001},{0.05,0.1,0.2,0.23,0.33,0.4,0.45})-LOOKUP(AB1010,{0,1950001,3300001,6950001,9000001,18000001,40000001},{0,97500,427500,636000,1536000,2796000,4796000}))*1.021,-2))</f>
        <v/>
      </c>
      <c r="AD1010" s="19">
        <f>MAX(0,ROUNDDOWN(X1010-Z1010-430000-0,-3))</f>
        <v/>
      </c>
      <c r="AE1010" s="19">
        <f>IF(X1010&lt;=450000,0,MAX(0,ROUNDDOWN(AD1010*0.06-MIN(50000,AD1010)*0.03,-2))+MAX(0,ROUNDDOWN(AD1010*0.04-MIN(50000,AD1010)*0.02,-2)))</f>
        <v/>
      </c>
      <c r="AF1010" s="19">
        <f>AC1010+AE1010+Y1010</f>
        <v/>
      </c>
      <c r="AG1010" s="19">
        <f>MIN(650000,MAX(0,$B1010))</f>
        <v/>
      </c>
      <c r="AH1010" s="19">
        <f>$B1010-AG1010</f>
        <v/>
      </c>
      <c r="AI1010" s="19">
        <f>MIN(670000,ROUNDDOWN(MAX(0,AH1010-430000)*0.0751+47600,0))+MIN(260000,ROUNDDOWN(MAX(0,AH1010-430000)*0.028+17600,0))+MIN(30000,ROUNDDOWN(MAX(0,AH1010-430000)*0.0027+1873,0))+IF("いいえ"="はい",MIN(170000,ROUNDDOWN(MAX(0,AH1010-430000)*0.0243+17800,0)),0)</f>
        <v/>
      </c>
      <c r="AJ1010" s="19">
        <f>IF(""="",215040+AI1010,"")</f>
        <v/>
      </c>
      <c r="AK1010" s="19">
        <f>IF(AH1010&gt;23500000,NA(),IF(AH1010&lt;=4890000,1040000,IF(AH1010&lt;=6550000,670000,620000)))</f>
        <v/>
      </c>
      <c r="AL1010" s="19">
        <f>MAX(0,ROUNDDOWN(AH1010-AJ1010-AK1010-0,-3))</f>
        <v/>
      </c>
      <c r="AM1010" s="19">
        <f>IF(AL1010&lt;=0,0,ROUNDDOWN((AL1010*LOOKUP(AL1010,{0,1950001,3300001,6950001,9000001,18000001,40000001},{0.05,0.1,0.2,0.23,0.33,0.4,0.45})-LOOKUP(AL1010,{0,1950001,3300001,6950001,9000001,18000001,40000001},{0,97500,427500,636000,1536000,2796000,4796000}))*1.021,-2))</f>
        <v/>
      </c>
      <c r="AN1010" s="19">
        <f>MAX(0,ROUNDDOWN(AH1010-AJ1010-430000-0,-3))</f>
        <v/>
      </c>
      <c r="AO1010" s="19">
        <f>IF(AH1010&lt;=450000,0,MAX(0,ROUNDDOWN(AN1010*0.06-MIN(50000,AN1010)*0.03,-2))+MAX(0,ROUNDDOWN(AN1010*0.04-MIN(50000,AN1010)*0.02,-2)))</f>
        <v/>
      </c>
      <c r="AP1010" s="19">
        <f>AM1010+AO1010+AI1010</f>
        <v/>
      </c>
      <c r="AQ1010" s="19">
        <f>MIN(750000,MAX(0,$B1010))</f>
        <v/>
      </c>
      <c r="AR1010" s="19">
        <f>$B1010-AQ1010</f>
        <v/>
      </c>
      <c r="AS1010" s="19">
        <f>MIN(670000,ROUNDDOWN(MAX(0,AR1010-430000)*0.0751+47600,0))+MIN(260000,ROUNDDOWN(MAX(0,AR1010-430000)*0.028+17600,0))+MIN(30000,ROUNDDOWN(MAX(0,AR1010-430000)*0.0027+1873,0))+IF("いいえ"="はい",MIN(170000,ROUNDDOWN(MAX(0,AR1010-430000)*0.0243+17800,0)),0)</f>
        <v/>
      </c>
      <c r="AT1010" s="19">
        <f>IF(""="",215040+AS1010,"")</f>
        <v/>
      </c>
      <c r="AU1010" s="19">
        <f>IF(AR1010&gt;23500000,NA(),IF(AR1010&lt;=4890000,1040000,IF(AR1010&lt;=6550000,670000,620000)))</f>
        <v/>
      </c>
      <c r="AV1010" s="19">
        <f>MAX(0,ROUNDDOWN(AR1010-AT1010-AU1010-0,-3))</f>
        <v/>
      </c>
      <c r="AW1010" s="19">
        <f>IF(AV1010&lt;=0,0,ROUNDDOWN((AV1010*LOOKUP(AV1010,{0,1950001,3300001,6950001,9000001,18000001,40000001},{0.05,0.1,0.2,0.23,0.33,0.4,0.45})-LOOKUP(AV1010,{0,1950001,3300001,6950001,9000001,18000001,40000001},{0,97500,427500,636000,1536000,2796000,4796000}))*1.021,-2))</f>
        <v/>
      </c>
      <c r="AX1010" s="19">
        <f>MAX(0,ROUNDDOWN(AR1010-AT1010-430000-0,-3))</f>
        <v/>
      </c>
      <c r="AY1010" s="19">
        <f>IF(AR1010&lt;=450000,0,MAX(0,ROUNDDOWN(AX1010*0.06-MIN(50000,AX1010)*0.03,-2))+MAX(0,ROUNDDOWN(AX1010*0.04-MIN(50000,AX1010)*0.02,-2)))</f>
        <v/>
      </c>
      <c r="AZ1010" s="19">
        <f>AW1010+AY1010+AS1010</f>
        <v/>
      </c>
    </row>
    <row r="1011">
      <c r="A1011" t="inlineStr">
        <is>
          <t>1万円刻み</t>
        </is>
      </c>
      <c r="B1011" s="19">
        <f>'3_1万円刻み'!$A$994</f>
        <v/>
      </c>
      <c r="C1011" s="19">
        <f>MIN(0,MAX(0,$B1011))</f>
        <v/>
      </c>
      <c r="D1011" s="19">
        <f>$B1011-C1011</f>
        <v/>
      </c>
      <c r="E1011" s="19">
        <f>MIN(670000,ROUNDDOWN(MAX(0,D1011-430000)*0.0751+47600,0))+MIN(260000,ROUNDDOWN(MAX(0,D1011-430000)*0.028+17600,0))+MIN(30000,ROUNDDOWN(MAX(0,D1011-430000)*0.0027+1873,0))+IF("いいえ"="はい",MIN(170000,ROUNDDOWN(MAX(0,D1011-430000)*0.0243+17800,0)),0)</f>
        <v/>
      </c>
      <c r="F1011" s="19">
        <f>IF(""="",215040+E1011,"")</f>
        <v/>
      </c>
      <c r="G1011" s="19">
        <f>IF(D1011&gt;23500000,NA(),IF(D1011&lt;=4890000,1040000,IF(D1011&lt;=6550000,670000,620000)))</f>
        <v/>
      </c>
      <c r="H1011" s="19">
        <f>MAX(0,ROUNDDOWN(D1011-F1011-G1011-0,-3))</f>
        <v/>
      </c>
      <c r="I1011" s="19">
        <f>IF(H1011&lt;=0,0,ROUNDDOWN((H1011*LOOKUP(H1011,{0,1950001,3300001,6950001,9000001,18000001,40000001},{0.05,0.1,0.2,0.23,0.33,0.4,0.45})-LOOKUP(H1011,{0,1950001,3300001,6950001,9000001,18000001,40000001},{0,97500,427500,636000,1536000,2796000,4796000}))*1.021,-2))</f>
        <v/>
      </c>
      <c r="J1011" s="19">
        <f>MAX(0,ROUNDDOWN(D1011-F1011-430000-0,-3))</f>
        <v/>
      </c>
      <c r="K1011" s="19">
        <f>IF(D1011&lt;=450000,0,MAX(0,ROUNDDOWN(J1011*0.06-MIN(50000,J1011)*0.03,-2))+MAX(0,ROUNDDOWN(J1011*0.04-MIN(50000,J1011)*0.02,-2)))</f>
        <v/>
      </c>
      <c r="L1011" s="19">
        <f>I1011+K1011+E1011</f>
        <v/>
      </c>
      <c r="M1011" s="19">
        <f>MIN(100000,MAX(0,$B1011))</f>
        <v/>
      </c>
      <c r="N1011" s="19">
        <f>$B1011-M1011</f>
        <v/>
      </c>
      <c r="O1011" s="19">
        <f>MIN(670000,ROUNDDOWN(MAX(0,N1011-430000)*0.0751+47600,0))+MIN(260000,ROUNDDOWN(MAX(0,N1011-430000)*0.028+17600,0))+MIN(30000,ROUNDDOWN(MAX(0,N1011-430000)*0.0027+1873,0))+IF("いいえ"="はい",MIN(170000,ROUNDDOWN(MAX(0,N1011-430000)*0.0243+17800,0)),0)</f>
        <v/>
      </c>
      <c r="P1011" s="19">
        <f>IF(""="",215040+O1011,"")</f>
        <v/>
      </c>
      <c r="Q1011" s="19">
        <f>IF(N1011&gt;23500000,NA(),IF(N1011&lt;=4890000,1040000,IF(N1011&lt;=6550000,670000,620000)))</f>
        <v/>
      </c>
      <c r="R1011" s="19">
        <f>MAX(0,ROUNDDOWN(N1011-P1011-Q1011-0,-3))</f>
        <v/>
      </c>
      <c r="S1011" s="19">
        <f>IF(R1011&lt;=0,0,ROUNDDOWN((R1011*LOOKUP(R1011,{0,1950001,3300001,6950001,9000001,18000001,40000001},{0.05,0.1,0.2,0.23,0.33,0.4,0.45})-LOOKUP(R1011,{0,1950001,3300001,6950001,9000001,18000001,40000001},{0,97500,427500,636000,1536000,2796000,4796000}))*1.021,-2))</f>
        <v/>
      </c>
      <c r="T1011" s="19">
        <f>MAX(0,ROUNDDOWN(N1011-P1011-430000-0,-3))</f>
        <v/>
      </c>
      <c r="U1011" s="19">
        <f>IF(N1011&lt;=450000,0,MAX(0,ROUNDDOWN(T1011*0.06-MIN(50000,T1011)*0.03,-2))+MAX(0,ROUNDDOWN(T1011*0.04-MIN(50000,T1011)*0.02,-2)))</f>
        <v/>
      </c>
      <c r="V1011" s="19">
        <f>S1011+U1011+O1011</f>
        <v/>
      </c>
      <c r="W1011" s="19">
        <f>MIN(550000,MAX(0,$B1011))</f>
        <v/>
      </c>
      <c r="X1011" s="19">
        <f>$B1011-W1011</f>
        <v/>
      </c>
      <c r="Y1011" s="19">
        <f>MIN(670000,ROUNDDOWN(MAX(0,X1011-430000)*0.0751+47600,0))+MIN(260000,ROUNDDOWN(MAX(0,X1011-430000)*0.028+17600,0))+MIN(30000,ROUNDDOWN(MAX(0,X1011-430000)*0.0027+1873,0))+IF("いいえ"="はい",MIN(170000,ROUNDDOWN(MAX(0,X1011-430000)*0.0243+17800,0)),0)</f>
        <v/>
      </c>
      <c r="Z1011" s="19">
        <f>IF(""="",215040+Y1011,"")</f>
        <v/>
      </c>
      <c r="AA1011" s="19">
        <f>IF(X1011&gt;23500000,NA(),IF(X1011&lt;=4890000,1040000,IF(X1011&lt;=6550000,670000,620000)))</f>
        <v/>
      </c>
      <c r="AB1011" s="19">
        <f>MAX(0,ROUNDDOWN(X1011-Z1011-AA1011-0,-3))</f>
        <v/>
      </c>
      <c r="AC1011" s="19">
        <f>IF(AB1011&lt;=0,0,ROUNDDOWN((AB1011*LOOKUP(AB1011,{0,1950001,3300001,6950001,9000001,18000001,40000001},{0.05,0.1,0.2,0.23,0.33,0.4,0.45})-LOOKUP(AB1011,{0,1950001,3300001,6950001,9000001,18000001,40000001},{0,97500,427500,636000,1536000,2796000,4796000}))*1.021,-2))</f>
        <v/>
      </c>
      <c r="AD1011" s="19">
        <f>MAX(0,ROUNDDOWN(X1011-Z1011-430000-0,-3))</f>
        <v/>
      </c>
      <c r="AE1011" s="19">
        <f>IF(X1011&lt;=450000,0,MAX(0,ROUNDDOWN(AD1011*0.06-MIN(50000,AD1011)*0.03,-2))+MAX(0,ROUNDDOWN(AD1011*0.04-MIN(50000,AD1011)*0.02,-2)))</f>
        <v/>
      </c>
      <c r="AF1011" s="19">
        <f>AC1011+AE1011+Y1011</f>
        <v/>
      </c>
      <c r="AG1011" s="19">
        <f>MIN(650000,MAX(0,$B1011))</f>
        <v/>
      </c>
      <c r="AH1011" s="19">
        <f>$B1011-AG1011</f>
        <v/>
      </c>
      <c r="AI1011" s="19">
        <f>MIN(670000,ROUNDDOWN(MAX(0,AH1011-430000)*0.0751+47600,0))+MIN(260000,ROUNDDOWN(MAX(0,AH1011-430000)*0.028+17600,0))+MIN(30000,ROUNDDOWN(MAX(0,AH1011-430000)*0.0027+1873,0))+IF("いいえ"="はい",MIN(170000,ROUNDDOWN(MAX(0,AH1011-430000)*0.0243+17800,0)),0)</f>
        <v/>
      </c>
      <c r="AJ1011" s="19">
        <f>IF(""="",215040+AI1011,"")</f>
        <v/>
      </c>
      <c r="AK1011" s="19">
        <f>IF(AH1011&gt;23500000,NA(),IF(AH1011&lt;=4890000,1040000,IF(AH1011&lt;=6550000,670000,620000)))</f>
        <v/>
      </c>
      <c r="AL1011" s="19">
        <f>MAX(0,ROUNDDOWN(AH1011-AJ1011-AK1011-0,-3))</f>
        <v/>
      </c>
      <c r="AM1011" s="19">
        <f>IF(AL1011&lt;=0,0,ROUNDDOWN((AL1011*LOOKUP(AL1011,{0,1950001,3300001,6950001,9000001,18000001,40000001},{0.05,0.1,0.2,0.23,0.33,0.4,0.45})-LOOKUP(AL1011,{0,1950001,3300001,6950001,9000001,18000001,40000001},{0,97500,427500,636000,1536000,2796000,4796000}))*1.021,-2))</f>
        <v/>
      </c>
      <c r="AN1011" s="19">
        <f>MAX(0,ROUNDDOWN(AH1011-AJ1011-430000-0,-3))</f>
        <v/>
      </c>
      <c r="AO1011" s="19">
        <f>IF(AH1011&lt;=450000,0,MAX(0,ROUNDDOWN(AN1011*0.06-MIN(50000,AN1011)*0.03,-2))+MAX(0,ROUNDDOWN(AN1011*0.04-MIN(50000,AN1011)*0.02,-2)))</f>
        <v/>
      </c>
      <c r="AP1011" s="19">
        <f>AM1011+AO1011+AI1011</f>
        <v/>
      </c>
      <c r="AQ1011" s="19">
        <f>MIN(750000,MAX(0,$B1011))</f>
        <v/>
      </c>
      <c r="AR1011" s="19">
        <f>$B1011-AQ1011</f>
        <v/>
      </c>
      <c r="AS1011" s="19">
        <f>MIN(670000,ROUNDDOWN(MAX(0,AR1011-430000)*0.0751+47600,0))+MIN(260000,ROUNDDOWN(MAX(0,AR1011-430000)*0.028+17600,0))+MIN(30000,ROUNDDOWN(MAX(0,AR1011-430000)*0.0027+1873,0))+IF("いいえ"="はい",MIN(170000,ROUNDDOWN(MAX(0,AR1011-430000)*0.0243+17800,0)),0)</f>
        <v/>
      </c>
      <c r="AT1011" s="19">
        <f>IF(""="",215040+AS1011,"")</f>
        <v/>
      </c>
      <c r="AU1011" s="19">
        <f>IF(AR1011&gt;23500000,NA(),IF(AR1011&lt;=4890000,1040000,IF(AR1011&lt;=6550000,670000,620000)))</f>
        <v/>
      </c>
      <c r="AV1011" s="19">
        <f>MAX(0,ROUNDDOWN(AR1011-AT1011-AU1011-0,-3))</f>
        <v/>
      </c>
      <c r="AW1011" s="19">
        <f>IF(AV1011&lt;=0,0,ROUNDDOWN((AV1011*LOOKUP(AV1011,{0,1950001,3300001,6950001,9000001,18000001,40000001},{0.05,0.1,0.2,0.23,0.33,0.4,0.45})-LOOKUP(AV1011,{0,1950001,3300001,6950001,9000001,18000001,40000001},{0,97500,427500,636000,1536000,2796000,4796000}))*1.021,-2))</f>
        <v/>
      </c>
      <c r="AX1011" s="19">
        <f>MAX(0,ROUNDDOWN(AR1011-AT1011-430000-0,-3))</f>
        <v/>
      </c>
      <c r="AY1011" s="19">
        <f>IF(AR1011&lt;=450000,0,MAX(0,ROUNDDOWN(AX1011*0.06-MIN(50000,AX1011)*0.03,-2))+MAX(0,ROUNDDOWN(AX1011*0.04-MIN(50000,AX1011)*0.02,-2)))</f>
        <v/>
      </c>
      <c r="AZ1011" s="19">
        <f>AW1011+AY1011+AS1011</f>
        <v/>
      </c>
    </row>
    <row r="1012">
      <c r="A1012" t="inlineStr">
        <is>
          <t>1万円刻み</t>
        </is>
      </c>
      <c r="B1012" s="19">
        <f>'3_1万円刻み'!$A$995</f>
        <v/>
      </c>
      <c r="C1012" s="19">
        <f>MIN(0,MAX(0,$B1012))</f>
        <v/>
      </c>
      <c r="D1012" s="19">
        <f>$B1012-C1012</f>
        <v/>
      </c>
      <c r="E1012" s="19">
        <f>MIN(670000,ROUNDDOWN(MAX(0,D1012-430000)*0.0751+47600,0))+MIN(260000,ROUNDDOWN(MAX(0,D1012-430000)*0.028+17600,0))+MIN(30000,ROUNDDOWN(MAX(0,D1012-430000)*0.0027+1873,0))+IF("いいえ"="はい",MIN(170000,ROUNDDOWN(MAX(0,D1012-430000)*0.0243+17800,0)),0)</f>
        <v/>
      </c>
      <c r="F1012" s="19">
        <f>IF(""="",215040+E1012,"")</f>
        <v/>
      </c>
      <c r="G1012" s="19">
        <f>IF(D1012&gt;23500000,NA(),IF(D1012&lt;=4890000,1040000,IF(D1012&lt;=6550000,670000,620000)))</f>
        <v/>
      </c>
      <c r="H1012" s="19">
        <f>MAX(0,ROUNDDOWN(D1012-F1012-G1012-0,-3))</f>
        <v/>
      </c>
      <c r="I1012" s="19">
        <f>IF(H1012&lt;=0,0,ROUNDDOWN((H1012*LOOKUP(H1012,{0,1950001,3300001,6950001,9000001,18000001,40000001},{0.05,0.1,0.2,0.23,0.33,0.4,0.45})-LOOKUP(H1012,{0,1950001,3300001,6950001,9000001,18000001,40000001},{0,97500,427500,636000,1536000,2796000,4796000}))*1.021,-2))</f>
        <v/>
      </c>
      <c r="J1012" s="19">
        <f>MAX(0,ROUNDDOWN(D1012-F1012-430000-0,-3))</f>
        <v/>
      </c>
      <c r="K1012" s="19">
        <f>IF(D1012&lt;=450000,0,MAX(0,ROUNDDOWN(J1012*0.06-MIN(50000,J1012)*0.03,-2))+MAX(0,ROUNDDOWN(J1012*0.04-MIN(50000,J1012)*0.02,-2)))</f>
        <v/>
      </c>
      <c r="L1012" s="19">
        <f>I1012+K1012+E1012</f>
        <v/>
      </c>
      <c r="M1012" s="19">
        <f>MIN(100000,MAX(0,$B1012))</f>
        <v/>
      </c>
      <c r="N1012" s="19">
        <f>$B1012-M1012</f>
        <v/>
      </c>
      <c r="O1012" s="19">
        <f>MIN(670000,ROUNDDOWN(MAX(0,N1012-430000)*0.0751+47600,0))+MIN(260000,ROUNDDOWN(MAX(0,N1012-430000)*0.028+17600,0))+MIN(30000,ROUNDDOWN(MAX(0,N1012-430000)*0.0027+1873,0))+IF("いいえ"="はい",MIN(170000,ROUNDDOWN(MAX(0,N1012-430000)*0.0243+17800,0)),0)</f>
        <v/>
      </c>
      <c r="P1012" s="19">
        <f>IF(""="",215040+O1012,"")</f>
        <v/>
      </c>
      <c r="Q1012" s="19">
        <f>IF(N1012&gt;23500000,NA(),IF(N1012&lt;=4890000,1040000,IF(N1012&lt;=6550000,670000,620000)))</f>
        <v/>
      </c>
      <c r="R1012" s="19">
        <f>MAX(0,ROUNDDOWN(N1012-P1012-Q1012-0,-3))</f>
        <v/>
      </c>
      <c r="S1012" s="19">
        <f>IF(R1012&lt;=0,0,ROUNDDOWN((R1012*LOOKUP(R1012,{0,1950001,3300001,6950001,9000001,18000001,40000001},{0.05,0.1,0.2,0.23,0.33,0.4,0.45})-LOOKUP(R1012,{0,1950001,3300001,6950001,9000001,18000001,40000001},{0,97500,427500,636000,1536000,2796000,4796000}))*1.021,-2))</f>
        <v/>
      </c>
      <c r="T1012" s="19">
        <f>MAX(0,ROUNDDOWN(N1012-P1012-430000-0,-3))</f>
        <v/>
      </c>
      <c r="U1012" s="19">
        <f>IF(N1012&lt;=450000,0,MAX(0,ROUNDDOWN(T1012*0.06-MIN(50000,T1012)*0.03,-2))+MAX(0,ROUNDDOWN(T1012*0.04-MIN(50000,T1012)*0.02,-2)))</f>
        <v/>
      </c>
      <c r="V1012" s="19">
        <f>S1012+U1012+O1012</f>
        <v/>
      </c>
      <c r="W1012" s="19">
        <f>MIN(550000,MAX(0,$B1012))</f>
        <v/>
      </c>
      <c r="X1012" s="19">
        <f>$B1012-W1012</f>
        <v/>
      </c>
      <c r="Y1012" s="19">
        <f>MIN(670000,ROUNDDOWN(MAX(0,X1012-430000)*0.0751+47600,0))+MIN(260000,ROUNDDOWN(MAX(0,X1012-430000)*0.028+17600,0))+MIN(30000,ROUNDDOWN(MAX(0,X1012-430000)*0.0027+1873,0))+IF("いいえ"="はい",MIN(170000,ROUNDDOWN(MAX(0,X1012-430000)*0.0243+17800,0)),0)</f>
        <v/>
      </c>
      <c r="Z1012" s="19">
        <f>IF(""="",215040+Y1012,"")</f>
        <v/>
      </c>
      <c r="AA1012" s="19">
        <f>IF(X1012&gt;23500000,NA(),IF(X1012&lt;=4890000,1040000,IF(X1012&lt;=6550000,670000,620000)))</f>
        <v/>
      </c>
      <c r="AB1012" s="19">
        <f>MAX(0,ROUNDDOWN(X1012-Z1012-AA1012-0,-3))</f>
        <v/>
      </c>
      <c r="AC1012" s="19">
        <f>IF(AB1012&lt;=0,0,ROUNDDOWN((AB1012*LOOKUP(AB1012,{0,1950001,3300001,6950001,9000001,18000001,40000001},{0.05,0.1,0.2,0.23,0.33,0.4,0.45})-LOOKUP(AB1012,{0,1950001,3300001,6950001,9000001,18000001,40000001},{0,97500,427500,636000,1536000,2796000,4796000}))*1.021,-2))</f>
        <v/>
      </c>
      <c r="AD1012" s="19">
        <f>MAX(0,ROUNDDOWN(X1012-Z1012-430000-0,-3))</f>
        <v/>
      </c>
      <c r="AE1012" s="19">
        <f>IF(X1012&lt;=450000,0,MAX(0,ROUNDDOWN(AD1012*0.06-MIN(50000,AD1012)*0.03,-2))+MAX(0,ROUNDDOWN(AD1012*0.04-MIN(50000,AD1012)*0.02,-2)))</f>
        <v/>
      </c>
      <c r="AF1012" s="19">
        <f>AC1012+AE1012+Y1012</f>
        <v/>
      </c>
      <c r="AG1012" s="19">
        <f>MIN(650000,MAX(0,$B1012))</f>
        <v/>
      </c>
      <c r="AH1012" s="19">
        <f>$B1012-AG1012</f>
        <v/>
      </c>
      <c r="AI1012" s="19">
        <f>MIN(670000,ROUNDDOWN(MAX(0,AH1012-430000)*0.0751+47600,0))+MIN(260000,ROUNDDOWN(MAX(0,AH1012-430000)*0.028+17600,0))+MIN(30000,ROUNDDOWN(MAX(0,AH1012-430000)*0.0027+1873,0))+IF("いいえ"="はい",MIN(170000,ROUNDDOWN(MAX(0,AH1012-430000)*0.0243+17800,0)),0)</f>
        <v/>
      </c>
      <c r="AJ1012" s="19">
        <f>IF(""="",215040+AI1012,"")</f>
        <v/>
      </c>
      <c r="AK1012" s="19">
        <f>IF(AH1012&gt;23500000,NA(),IF(AH1012&lt;=4890000,1040000,IF(AH1012&lt;=6550000,670000,620000)))</f>
        <v/>
      </c>
      <c r="AL1012" s="19">
        <f>MAX(0,ROUNDDOWN(AH1012-AJ1012-AK1012-0,-3))</f>
        <v/>
      </c>
      <c r="AM1012" s="19">
        <f>IF(AL1012&lt;=0,0,ROUNDDOWN((AL1012*LOOKUP(AL1012,{0,1950001,3300001,6950001,9000001,18000001,40000001},{0.05,0.1,0.2,0.23,0.33,0.4,0.45})-LOOKUP(AL1012,{0,1950001,3300001,6950001,9000001,18000001,40000001},{0,97500,427500,636000,1536000,2796000,4796000}))*1.021,-2))</f>
        <v/>
      </c>
      <c r="AN1012" s="19">
        <f>MAX(0,ROUNDDOWN(AH1012-AJ1012-430000-0,-3))</f>
        <v/>
      </c>
      <c r="AO1012" s="19">
        <f>IF(AH1012&lt;=450000,0,MAX(0,ROUNDDOWN(AN1012*0.06-MIN(50000,AN1012)*0.03,-2))+MAX(0,ROUNDDOWN(AN1012*0.04-MIN(50000,AN1012)*0.02,-2)))</f>
        <v/>
      </c>
      <c r="AP1012" s="19">
        <f>AM1012+AO1012+AI1012</f>
        <v/>
      </c>
      <c r="AQ1012" s="19">
        <f>MIN(750000,MAX(0,$B1012))</f>
        <v/>
      </c>
      <c r="AR1012" s="19">
        <f>$B1012-AQ1012</f>
        <v/>
      </c>
      <c r="AS1012" s="19">
        <f>MIN(670000,ROUNDDOWN(MAX(0,AR1012-430000)*0.0751+47600,0))+MIN(260000,ROUNDDOWN(MAX(0,AR1012-430000)*0.028+17600,0))+MIN(30000,ROUNDDOWN(MAX(0,AR1012-430000)*0.0027+1873,0))+IF("いいえ"="はい",MIN(170000,ROUNDDOWN(MAX(0,AR1012-430000)*0.0243+17800,0)),0)</f>
        <v/>
      </c>
      <c r="AT1012" s="19">
        <f>IF(""="",215040+AS1012,"")</f>
        <v/>
      </c>
      <c r="AU1012" s="19">
        <f>IF(AR1012&gt;23500000,NA(),IF(AR1012&lt;=4890000,1040000,IF(AR1012&lt;=6550000,670000,620000)))</f>
        <v/>
      </c>
      <c r="AV1012" s="19">
        <f>MAX(0,ROUNDDOWN(AR1012-AT1012-AU1012-0,-3))</f>
        <v/>
      </c>
      <c r="AW1012" s="19">
        <f>IF(AV1012&lt;=0,0,ROUNDDOWN((AV1012*LOOKUP(AV1012,{0,1950001,3300001,6950001,9000001,18000001,40000001},{0.05,0.1,0.2,0.23,0.33,0.4,0.45})-LOOKUP(AV1012,{0,1950001,3300001,6950001,9000001,18000001,40000001},{0,97500,427500,636000,1536000,2796000,4796000}))*1.021,-2))</f>
        <v/>
      </c>
      <c r="AX1012" s="19">
        <f>MAX(0,ROUNDDOWN(AR1012-AT1012-430000-0,-3))</f>
        <v/>
      </c>
      <c r="AY1012" s="19">
        <f>IF(AR1012&lt;=450000,0,MAX(0,ROUNDDOWN(AX1012*0.06-MIN(50000,AX1012)*0.03,-2))+MAX(0,ROUNDDOWN(AX1012*0.04-MIN(50000,AX1012)*0.02,-2)))</f>
        <v/>
      </c>
      <c r="AZ1012" s="19">
        <f>AW1012+AY1012+AS1012</f>
        <v/>
      </c>
    </row>
    <row r="1013">
      <c r="A1013" t="inlineStr">
        <is>
          <t>1万円刻み</t>
        </is>
      </c>
      <c r="B1013" s="19">
        <f>'3_1万円刻み'!$A$996</f>
        <v/>
      </c>
      <c r="C1013" s="19">
        <f>MIN(0,MAX(0,$B1013))</f>
        <v/>
      </c>
      <c r="D1013" s="19">
        <f>$B1013-C1013</f>
        <v/>
      </c>
      <c r="E1013" s="19">
        <f>MIN(670000,ROUNDDOWN(MAX(0,D1013-430000)*0.0751+47600,0))+MIN(260000,ROUNDDOWN(MAX(0,D1013-430000)*0.028+17600,0))+MIN(30000,ROUNDDOWN(MAX(0,D1013-430000)*0.0027+1873,0))+IF("いいえ"="はい",MIN(170000,ROUNDDOWN(MAX(0,D1013-430000)*0.0243+17800,0)),0)</f>
        <v/>
      </c>
      <c r="F1013" s="19">
        <f>IF(""="",215040+E1013,"")</f>
        <v/>
      </c>
      <c r="G1013" s="19">
        <f>IF(D1013&gt;23500000,NA(),IF(D1013&lt;=4890000,1040000,IF(D1013&lt;=6550000,670000,620000)))</f>
        <v/>
      </c>
      <c r="H1013" s="19">
        <f>MAX(0,ROUNDDOWN(D1013-F1013-G1013-0,-3))</f>
        <v/>
      </c>
      <c r="I1013" s="19">
        <f>IF(H1013&lt;=0,0,ROUNDDOWN((H1013*LOOKUP(H1013,{0,1950001,3300001,6950001,9000001,18000001,40000001},{0.05,0.1,0.2,0.23,0.33,0.4,0.45})-LOOKUP(H1013,{0,1950001,3300001,6950001,9000001,18000001,40000001},{0,97500,427500,636000,1536000,2796000,4796000}))*1.021,-2))</f>
        <v/>
      </c>
      <c r="J1013" s="19">
        <f>MAX(0,ROUNDDOWN(D1013-F1013-430000-0,-3))</f>
        <v/>
      </c>
      <c r="K1013" s="19">
        <f>IF(D1013&lt;=450000,0,MAX(0,ROUNDDOWN(J1013*0.06-MIN(50000,J1013)*0.03,-2))+MAX(0,ROUNDDOWN(J1013*0.04-MIN(50000,J1013)*0.02,-2)))</f>
        <v/>
      </c>
      <c r="L1013" s="19">
        <f>I1013+K1013+E1013</f>
        <v/>
      </c>
      <c r="M1013" s="19">
        <f>MIN(100000,MAX(0,$B1013))</f>
        <v/>
      </c>
      <c r="N1013" s="19">
        <f>$B1013-M1013</f>
        <v/>
      </c>
      <c r="O1013" s="19">
        <f>MIN(670000,ROUNDDOWN(MAX(0,N1013-430000)*0.0751+47600,0))+MIN(260000,ROUNDDOWN(MAX(0,N1013-430000)*0.028+17600,0))+MIN(30000,ROUNDDOWN(MAX(0,N1013-430000)*0.0027+1873,0))+IF("いいえ"="はい",MIN(170000,ROUNDDOWN(MAX(0,N1013-430000)*0.0243+17800,0)),0)</f>
        <v/>
      </c>
      <c r="P1013" s="19">
        <f>IF(""="",215040+O1013,"")</f>
        <v/>
      </c>
      <c r="Q1013" s="19">
        <f>IF(N1013&gt;23500000,NA(),IF(N1013&lt;=4890000,1040000,IF(N1013&lt;=6550000,670000,620000)))</f>
        <v/>
      </c>
      <c r="R1013" s="19">
        <f>MAX(0,ROUNDDOWN(N1013-P1013-Q1013-0,-3))</f>
        <v/>
      </c>
      <c r="S1013" s="19">
        <f>IF(R1013&lt;=0,0,ROUNDDOWN((R1013*LOOKUP(R1013,{0,1950001,3300001,6950001,9000001,18000001,40000001},{0.05,0.1,0.2,0.23,0.33,0.4,0.45})-LOOKUP(R1013,{0,1950001,3300001,6950001,9000001,18000001,40000001},{0,97500,427500,636000,1536000,2796000,4796000}))*1.021,-2))</f>
        <v/>
      </c>
      <c r="T1013" s="19">
        <f>MAX(0,ROUNDDOWN(N1013-P1013-430000-0,-3))</f>
        <v/>
      </c>
      <c r="U1013" s="19">
        <f>IF(N1013&lt;=450000,0,MAX(0,ROUNDDOWN(T1013*0.06-MIN(50000,T1013)*0.03,-2))+MAX(0,ROUNDDOWN(T1013*0.04-MIN(50000,T1013)*0.02,-2)))</f>
        <v/>
      </c>
      <c r="V1013" s="19">
        <f>S1013+U1013+O1013</f>
        <v/>
      </c>
      <c r="W1013" s="19">
        <f>MIN(550000,MAX(0,$B1013))</f>
        <v/>
      </c>
      <c r="X1013" s="19">
        <f>$B1013-W1013</f>
        <v/>
      </c>
      <c r="Y1013" s="19">
        <f>MIN(670000,ROUNDDOWN(MAX(0,X1013-430000)*0.0751+47600,0))+MIN(260000,ROUNDDOWN(MAX(0,X1013-430000)*0.028+17600,0))+MIN(30000,ROUNDDOWN(MAX(0,X1013-430000)*0.0027+1873,0))+IF("いいえ"="はい",MIN(170000,ROUNDDOWN(MAX(0,X1013-430000)*0.0243+17800,0)),0)</f>
        <v/>
      </c>
      <c r="Z1013" s="19">
        <f>IF(""="",215040+Y1013,"")</f>
        <v/>
      </c>
      <c r="AA1013" s="19">
        <f>IF(X1013&gt;23500000,NA(),IF(X1013&lt;=4890000,1040000,IF(X1013&lt;=6550000,670000,620000)))</f>
        <v/>
      </c>
      <c r="AB1013" s="19">
        <f>MAX(0,ROUNDDOWN(X1013-Z1013-AA1013-0,-3))</f>
        <v/>
      </c>
      <c r="AC1013" s="19">
        <f>IF(AB1013&lt;=0,0,ROUNDDOWN((AB1013*LOOKUP(AB1013,{0,1950001,3300001,6950001,9000001,18000001,40000001},{0.05,0.1,0.2,0.23,0.33,0.4,0.45})-LOOKUP(AB1013,{0,1950001,3300001,6950001,9000001,18000001,40000001},{0,97500,427500,636000,1536000,2796000,4796000}))*1.021,-2))</f>
        <v/>
      </c>
      <c r="AD1013" s="19">
        <f>MAX(0,ROUNDDOWN(X1013-Z1013-430000-0,-3))</f>
        <v/>
      </c>
      <c r="AE1013" s="19">
        <f>IF(X1013&lt;=450000,0,MAX(0,ROUNDDOWN(AD1013*0.06-MIN(50000,AD1013)*0.03,-2))+MAX(0,ROUNDDOWN(AD1013*0.04-MIN(50000,AD1013)*0.02,-2)))</f>
        <v/>
      </c>
      <c r="AF1013" s="19">
        <f>AC1013+AE1013+Y1013</f>
        <v/>
      </c>
      <c r="AG1013" s="19">
        <f>MIN(650000,MAX(0,$B1013))</f>
        <v/>
      </c>
      <c r="AH1013" s="19">
        <f>$B1013-AG1013</f>
        <v/>
      </c>
      <c r="AI1013" s="19">
        <f>MIN(670000,ROUNDDOWN(MAX(0,AH1013-430000)*0.0751+47600,0))+MIN(260000,ROUNDDOWN(MAX(0,AH1013-430000)*0.028+17600,0))+MIN(30000,ROUNDDOWN(MAX(0,AH1013-430000)*0.0027+1873,0))+IF("いいえ"="はい",MIN(170000,ROUNDDOWN(MAX(0,AH1013-430000)*0.0243+17800,0)),0)</f>
        <v/>
      </c>
      <c r="AJ1013" s="19">
        <f>IF(""="",215040+AI1013,"")</f>
        <v/>
      </c>
      <c r="AK1013" s="19">
        <f>IF(AH1013&gt;23500000,NA(),IF(AH1013&lt;=4890000,1040000,IF(AH1013&lt;=6550000,670000,620000)))</f>
        <v/>
      </c>
      <c r="AL1013" s="19">
        <f>MAX(0,ROUNDDOWN(AH1013-AJ1013-AK1013-0,-3))</f>
        <v/>
      </c>
      <c r="AM1013" s="19">
        <f>IF(AL1013&lt;=0,0,ROUNDDOWN((AL1013*LOOKUP(AL1013,{0,1950001,3300001,6950001,9000001,18000001,40000001},{0.05,0.1,0.2,0.23,0.33,0.4,0.45})-LOOKUP(AL1013,{0,1950001,3300001,6950001,9000001,18000001,40000001},{0,97500,427500,636000,1536000,2796000,4796000}))*1.021,-2))</f>
        <v/>
      </c>
      <c r="AN1013" s="19">
        <f>MAX(0,ROUNDDOWN(AH1013-AJ1013-430000-0,-3))</f>
        <v/>
      </c>
      <c r="AO1013" s="19">
        <f>IF(AH1013&lt;=450000,0,MAX(0,ROUNDDOWN(AN1013*0.06-MIN(50000,AN1013)*0.03,-2))+MAX(0,ROUNDDOWN(AN1013*0.04-MIN(50000,AN1013)*0.02,-2)))</f>
        <v/>
      </c>
      <c r="AP1013" s="19">
        <f>AM1013+AO1013+AI1013</f>
        <v/>
      </c>
      <c r="AQ1013" s="19">
        <f>MIN(750000,MAX(0,$B1013))</f>
        <v/>
      </c>
      <c r="AR1013" s="19">
        <f>$B1013-AQ1013</f>
        <v/>
      </c>
      <c r="AS1013" s="19">
        <f>MIN(670000,ROUNDDOWN(MAX(0,AR1013-430000)*0.0751+47600,0))+MIN(260000,ROUNDDOWN(MAX(0,AR1013-430000)*0.028+17600,0))+MIN(30000,ROUNDDOWN(MAX(0,AR1013-430000)*0.0027+1873,0))+IF("いいえ"="はい",MIN(170000,ROUNDDOWN(MAX(0,AR1013-430000)*0.0243+17800,0)),0)</f>
        <v/>
      </c>
      <c r="AT1013" s="19">
        <f>IF(""="",215040+AS1013,"")</f>
        <v/>
      </c>
      <c r="AU1013" s="19">
        <f>IF(AR1013&gt;23500000,NA(),IF(AR1013&lt;=4890000,1040000,IF(AR1013&lt;=6550000,670000,620000)))</f>
        <v/>
      </c>
      <c r="AV1013" s="19">
        <f>MAX(0,ROUNDDOWN(AR1013-AT1013-AU1013-0,-3))</f>
        <v/>
      </c>
      <c r="AW1013" s="19">
        <f>IF(AV1013&lt;=0,0,ROUNDDOWN((AV1013*LOOKUP(AV1013,{0,1950001,3300001,6950001,9000001,18000001,40000001},{0.05,0.1,0.2,0.23,0.33,0.4,0.45})-LOOKUP(AV1013,{0,1950001,3300001,6950001,9000001,18000001,40000001},{0,97500,427500,636000,1536000,2796000,4796000}))*1.021,-2))</f>
        <v/>
      </c>
      <c r="AX1013" s="19">
        <f>MAX(0,ROUNDDOWN(AR1013-AT1013-430000-0,-3))</f>
        <v/>
      </c>
      <c r="AY1013" s="19">
        <f>IF(AR1013&lt;=450000,0,MAX(0,ROUNDDOWN(AX1013*0.06-MIN(50000,AX1013)*0.03,-2))+MAX(0,ROUNDDOWN(AX1013*0.04-MIN(50000,AX1013)*0.02,-2)))</f>
        <v/>
      </c>
      <c r="AZ1013" s="19">
        <f>AW1013+AY1013+AS1013</f>
        <v/>
      </c>
    </row>
    <row r="1014">
      <c r="A1014" t="inlineStr">
        <is>
          <t>1万円刻み</t>
        </is>
      </c>
      <c r="B1014" s="19">
        <f>'3_1万円刻み'!$A$997</f>
        <v/>
      </c>
      <c r="C1014" s="19">
        <f>MIN(0,MAX(0,$B1014))</f>
        <v/>
      </c>
      <c r="D1014" s="19">
        <f>$B1014-C1014</f>
        <v/>
      </c>
      <c r="E1014" s="19">
        <f>MIN(670000,ROUNDDOWN(MAX(0,D1014-430000)*0.0751+47600,0))+MIN(260000,ROUNDDOWN(MAX(0,D1014-430000)*0.028+17600,0))+MIN(30000,ROUNDDOWN(MAX(0,D1014-430000)*0.0027+1873,0))+IF("いいえ"="はい",MIN(170000,ROUNDDOWN(MAX(0,D1014-430000)*0.0243+17800,0)),0)</f>
        <v/>
      </c>
      <c r="F1014" s="19">
        <f>IF(""="",215040+E1014,"")</f>
        <v/>
      </c>
      <c r="G1014" s="19">
        <f>IF(D1014&gt;23500000,NA(),IF(D1014&lt;=4890000,1040000,IF(D1014&lt;=6550000,670000,620000)))</f>
        <v/>
      </c>
      <c r="H1014" s="19">
        <f>MAX(0,ROUNDDOWN(D1014-F1014-G1014-0,-3))</f>
        <v/>
      </c>
      <c r="I1014" s="19">
        <f>IF(H1014&lt;=0,0,ROUNDDOWN((H1014*LOOKUP(H1014,{0,1950001,3300001,6950001,9000001,18000001,40000001},{0.05,0.1,0.2,0.23,0.33,0.4,0.45})-LOOKUP(H1014,{0,1950001,3300001,6950001,9000001,18000001,40000001},{0,97500,427500,636000,1536000,2796000,4796000}))*1.021,-2))</f>
        <v/>
      </c>
      <c r="J1014" s="19">
        <f>MAX(0,ROUNDDOWN(D1014-F1014-430000-0,-3))</f>
        <v/>
      </c>
      <c r="K1014" s="19">
        <f>IF(D1014&lt;=450000,0,MAX(0,ROUNDDOWN(J1014*0.06-MIN(50000,J1014)*0.03,-2))+MAX(0,ROUNDDOWN(J1014*0.04-MIN(50000,J1014)*0.02,-2)))</f>
        <v/>
      </c>
      <c r="L1014" s="19">
        <f>I1014+K1014+E1014</f>
        <v/>
      </c>
      <c r="M1014" s="19">
        <f>MIN(100000,MAX(0,$B1014))</f>
        <v/>
      </c>
      <c r="N1014" s="19">
        <f>$B1014-M1014</f>
        <v/>
      </c>
      <c r="O1014" s="19">
        <f>MIN(670000,ROUNDDOWN(MAX(0,N1014-430000)*0.0751+47600,0))+MIN(260000,ROUNDDOWN(MAX(0,N1014-430000)*0.028+17600,0))+MIN(30000,ROUNDDOWN(MAX(0,N1014-430000)*0.0027+1873,0))+IF("いいえ"="はい",MIN(170000,ROUNDDOWN(MAX(0,N1014-430000)*0.0243+17800,0)),0)</f>
        <v/>
      </c>
      <c r="P1014" s="19">
        <f>IF(""="",215040+O1014,"")</f>
        <v/>
      </c>
      <c r="Q1014" s="19">
        <f>IF(N1014&gt;23500000,NA(),IF(N1014&lt;=4890000,1040000,IF(N1014&lt;=6550000,670000,620000)))</f>
        <v/>
      </c>
      <c r="R1014" s="19">
        <f>MAX(0,ROUNDDOWN(N1014-P1014-Q1014-0,-3))</f>
        <v/>
      </c>
      <c r="S1014" s="19">
        <f>IF(R1014&lt;=0,0,ROUNDDOWN((R1014*LOOKUP(R1014,{0,1950001,3300001,6950001,9000001,18000001,40000001},{0.05,0.1,0.2,0.23,0.33,0.4,0.45})-LOOKUP(R1014,{0,1950001,3300001,6950001,9000001,18000001,40000001},{0,97500,427500,636000,1536000,2796000,4796000}))*1.021,-2))</f>
        <v/>
      </c>
      <c r="T1014" s="19">
        <f>MAX(0,ROUNDDOWN(N1014-P1014-430000-0,-3))</f>
        <v/>
      </c>
      <c r="U1014" s="19">
        <f>IF(N1014&lt;=450000,0,MAX(0,ROUNDDOWN(T1014*0.06-MIN(50000,T1014)*0.03,-2))+MAX(0,ROUNDDOWN(T1014*0.04-MIN(50000,T1014)*0.02,-2)))</f>
        <v/>
      </c>
      <c r="V1014" s="19">
        <f>S1014+U1014+O1014</f>
        <v/>
      </c>
      <c r="W1014" s="19">
        <f>MIN(550000,MAX(0,$B1014))</f>
        <v/>
      </c>
      <c r="X1014" s="19">
        <f>$B1014-W1014</f>
        <v/>
      </c>
      <c r="Y1014" s="19">
        <f>MIN(670000,ROUNDDOWN(MAX(0,X1014-430000)*0.0751+47600,0))+MIN(260000,ROUNDDOWN(MAX(0,X1014-430000)*0.028+17600,0))+MIN(30000,ROUNDDOWN(MAX(0,X1014-430000)*0.0027+1873,0))+IF("いいえ"="はい",MIN(170000,ROUNDDOWN(MAX(0,X1014-430000)*0.0243+17800,0)),0)</f>
        <v/>
      </c>
      <c r="Z1014" s="19">
        <f>IF(""="",215040+Y1014,"")</f>
        <v/>
      </c>
      <c r="AA1014" s="19">
        <f>IF(X1014&gt;23500000,NA(),IF(X1014&lt;=4890000,1040000,IF(X1014&lt;=6550000,670000,620000)))</f>
        <v/>
      </c>
      <c r="AB1014" s="19">
        <f>MAX(0,ROUNDDOWN(X1014-Z1014-AA1014-0,-3))</f>
        <v/>
      </c>
      <c r="AC1014" s="19">
        <f>IF(AB1014&lt;=0,0,ROUNDDOWN((AB1014*LOOKUP(AB1014,{0,1950001,3300001,6950001,9000001,18000001,40000001},{0.05,0.1,0.2,0.23,0.33,0.4,0.45})-LOOKUP(AB1014,{0,1950001,3300001,6950001,9000001,18000001,40000001},{0,97500,427500,636000,1536000,2796000,4796000}))*1.021,-2))</f>
        <v/>
      </c>
      <c r="AD1014" s="19">
        <f>MAX(0,ROUNDDOWN(X1014-Z1014-430000-0,-3))</f>
        <v/>
      </c>
      <c r="AE1014" s="19">
        <f>IF(X1014&lt;=450000,0,MAX(0,ROUNDDOWN(AD1014*0.06-MIN(50000,AD1014)*0.03,-2))+MAX(0,ROUNDDOWN(AD1014*0.04-MIN(50000,AD1014)*0.02,-2)))</f>
        <v/>
      </c>
      <c r="AF1014" s="19">
        <f>AC1014+AE1014+Y1014</f>
        <v/>
      </c>
      <c r="AG1014" s="19">
        <f>MIN(650000,MAX(0,$B1014))</f>
        <v/>
      </c>
      <c r="AH1014" s="19">
        <f>$B1014-AG1014</f>
        <v/>
      </c>
      <c r="AI1014" s="19">
        <f>MIN(670000,ROUNDDOWN(MAX(0,AH1014-430000)*0.0751+47600,0))+MIN(260000,ROUNDDOWN(MAX(0,AH1014-430000)*0.028+17600,0))+MIN(30000,ROUNDDOWN(MAX(0,AH1014-430000)*0.0027+1873,0))+IF("いいえ"="はい",MIN(170000,ROUNDDOWN(MAX(0,AH1014-430000)*0.0243+17800,0)),0)</f>
        <v/>
      </c>
      <c r="AJ1014" s="19">
        <f>IF(""="",215040+AI1014,"")</f>
        <v/>
      </c>
      <c r="AK1014" s="19">
        <f>IF(AH1014&gt;23500000,NA(),IF(AH1014&lt;=4890000,1040000,IF(AH1014&lt;=6550000,670000,620000)))</f>
        <v/>
      </c>
      <c r="AL1014" s="19">
        <f>MAX(0,ROUNDDOWN(AH1014-AJ1014-AK1014-0,-3))</f>
        <v/>
      </c>
      <c r="AM1014" s="19">
        <f>IF(AL1014&lt;=0,0,ROUNDDOWN((AL1014*LOOKUP(AL1014,{0,1950001,3300001,6950001,9000001,18000001,40000001},{0.05,0.1,0.2,0.23,0.33,0.4,0.45})-LOOKUP(AL1014,{0,1950001,3300001,6950001,9000001,18000001,40000001},{0,97500,427500,636000,1536000,2796000,4796000}))*1.021,-2))</f>
        <v/>
      </c>
      <c r="AN1014" s="19">
        <f>MAX(0,ROUNDDOWN(AH1014-AJ1014-430000-0,-3))</f>
        <v/>
      </c>
      <c r="AO1014" s="19">
        <f>IF(AH1014&lt;=450000,0,MAX(0,ROUNDDOWN(AN1014*0.06-MIN(50000,AN1014)*0.03,-2))+MAX(0,ROUNDDOWN(AN1014*0.04-MIN(50000,AN1014)*0.02,-2)))</f>
        <v/>
      </c>
      <c r="AP1014" s="19">
        <f>AM1014+AO1014+AI1014</f>
        <v/>
      </c>
      <c r="AQ1014" s="19">
        <f>MIN(750000,MAX(0,$B1014))</f>
        <v/>
      </c>
      <c r="AR1014" s="19">
        <f>$B1014-AQ1014</f>
        <v/>
      </c>
      <c r="AS1014" s="19">
        <f>MIN(670000,ROUNDDOWN(MAX(0,AR1014-430000)*0.0751+47600,0))+MIN(260000,ROUNDDOWN(MAX(0,AR1014-430000)*0.028+17600,0))+MIN(30000,ROUNDDOWN(MAX(0,AR1014-430000)*0.0027+1873,0))+IF("いいえ"="はい",MIN(170000,ROUNDDOWN(MAX(0,AR1014-430000)*0.0243+17800,0)),0)</f>
        <v/>
      </c>
      <c r="AT1014" s="19">
        <f>IF(""="",215040+AS1014,"")</f>
        <v/>
      </c>
      <c r="AU1014" s="19">
        <f>IF(AR1014&gt;23500000,NA(),IF(AR1014&lt;=4890000,1040000,IF(AR1014&lt;=6550000,670000,620000)))</f>
        <v/>
      </c>
      <c r="AV1014" s="19">
        <f>MAX(0,ROUNDDOWN(AR1014-AT1014-AU1014-0,-3))</f>
        <v/>
      </c>
      <c r="AW1014" s="19">
        <f>IF(AV1014&lt;=0,0,ROUNDDOWN((AV1014*LOOKUP(AV1014,{0,1950001,3300001,6950001,9000001,18000001,40000001},{0.05,0.1,0.2,0.23,0.33,0.4,0.45})-LOOKUP(AV1014,{0,1950001,3300001,6950001,9000001,18000001,40000001},{0,97500,427500,636000,1536000,2796000,4796000}))*1.021,-2))</f>
        <v/>
      </c>
      <c r="AX1014" s="19">
        <f>MAX(0,ROUNDDOWN(AR1014-AT1014-430000-0,-3))</f>
        <v/>
      </c>
      <c r="AY1014" s="19">
        <f>IF(AR1014&lt;=450000,0,MAX(0,ROUNDDOWN(AX1014*0.06-MIN(50000,AX1014)*0.03,-2))+MAX(0,ROUNDDOWN(AX1014*0.04-MIN(50000,AX1014)*0.02,-2)))</f>
        <v/>
      </c>
      <c r="AZ1014" s="19">
        <f>AW1014+AY1014+AS1014</f>
        <v/>
      </c>
    </row>
    <row r="1015">
      <c r="A1015" t="inlineStr">
        <is>
          <t>1万円刻み</t>
        </is>
      </c>
      <c r="B1015" s="19">
        <f>'3_1万円刻み'!$A$998</f>
        <v/>
      </c>
      <c r="C1015" s="19">
        <f>MIN(0,MAX(0,$B1015))</f>
        <v/>
      </c>
      <c r="D1015" s="19">
        <f>$B1015-C1015</f>
        <v/>
      </c>
      <c r="E1015" s="19">
        <f>MIN(670000,ROUNDDOWN(MAX(0,D1015-430000)*0.0751+47600,0))+MIN(260000,ROUNDDOWN(MAX(0,D1015-430000)*0.028+17600,0))+MIN(30000,ROUNDDOWN(MAX(0,D1015-430000)*0.0027+1873,0))+IF("いいえ"="はい",MIN(170000,ROUNDDOWN(MAX(0,D1015-430000)*0.0243+17800,0)),0)</f>
        <v/>
      </c>
      <c r="F1015" s="19">
        <f>IF(""="",215040+E1015,"")</f>
        <v/>
      </c>
      <c r="G1015" s="19">
        <f>IF(D1015&gt;23500000,NA(),IF(D1015&lt;=4890000,1040000,IF(D1015&lt;=6550000,670000,620000)))</f>
        <v/>
      </c>
      <c r="H1015" s="19">
        <f>MAX(0,ROUNDDOWN(D1015-F1015-G1015-0,-3))</f>
        <v/>
      </c>
      <c r="I1015" s="19">
        <f>IF(H1015&lt;=0,0,ROUNDDOWN((H1015*LOOKUP(H1015,{0,1950001,3300001,6950001,9000001,18000001,40000001},{0.05,0.1,0.2,0.23,0.33,0.4,0.45})-LOOKUP(H1015,{0,1950001,3300001,6950001,9000001,18000001,40000001},{0,97500,427500,636000,1536000,2796000,4796000}))*1.021,-2))</f>
        <v/>
      </c>
      <c r="J1015" s="19">
        <f>MAX(0,ROUNDDOWN(D1015-F1015-430000-0,-3))</f>
        <v/>
      </c>
      <c r="K1015" s="19">
        <f>IF(D1015&lt;=450000,0,MAX(0,ROUNDDOWN(J1015*0.06-MIN(50000,J1015)*0.03,-2))+MAX(0,ROUNDDOWN(J1015*0.04-MIN(50000,J1015)*0.02,-2)))</f>
        <v/>
      </c>
      <c r="L1015" s="19">
        <f>I1015+K1015+E1015</f>
        <v/>
      </c>
      <c r="M1015" s="19">
        <f>MIN(100000,MAX(0,$B1015))</f>
        <v/>
      </c>
      <c r="N1015" s="19">
        <f>$B1015-M1015</f>
        <v/>
      </c>
      <c r="O1015" s="19">
        <f>MIN(670000,ROUNDDOWN(MAX(0,N1015-430000)*0.0751+47600,0))+MIN(260000,ROUNDDOWN(MAX(0,N1015-430000)*0.028+17600,0))+MIN(30000,ROUNDDOWN(MAX(0,N1015-430000)*0.0027+1873,0))+IF("いいえ"="はい",MIN(170000,ROUNDDOWN(MAX(0,N1015-430000)*0.0243+17800,0)),0)</f>
        <v/>
      </c>
      <c r="P1015" s="19">
        <f>IF(""="",215040+O1015,"")</f>
        <v/>
      </c>
      <c r="Q1015" s="19">
        <f>IF(N1015&gt;23500000,NA(),IF(N1015&lt;=4890000,1040000,IF(N1015&lt;=6550000,670000,620000)))</f>
        <v/>
      </c>
      <c r="R1015" s="19">
        <f>MAX(0,ROUNDDOWN(N1015-P1015-Q1015-0,-3))</f>
        <v/>
      </c>
      <c r="S1015" s="19">
        <f>IF(R1015&lt;=0,0,ROUNDDOWN((R1015*LOOKUP(R1015,{0,1950001,3300001,6950001,9000001,18000001,40000001},{0.05,0.1,0.2,0.23,0.33,0.4,0.45})-LOOKUP(R1015,{0,1950001,3300001,6950001,9000001,18000001,40000001},{0,97500,427500,636000,1536000,2796000,4796000}))*1.021,-2))</f>
        <v/>
      </c>
      <c r="T1015" s="19">
        <f>MAX(0,ROUNDDOWN(N1015-P1015-430000-0,-3))</f>
        <v/>
      </c>
      <c r="U1015" s="19">
        <f>IF(N1015&lt;=450000,0,MAX(0,ROUNDDOWN(T1015*0.06-MIN(50000,T1015)*0.03,-2))+MAX(0,ROUNDDOWN(T1015*0.04-MIN(50000,T1015)*0.02,-2)))</f>
        <v/>
      </c>
      <c r="V1015" s="19">
        <f>S1015+U1015+O1015</f>
        <v/>
      </c>
      <c r="W1015" s="19">
        <f>MIN(550000,MAX(0,$B1015))</f>
        <v/>
      </c>
      <c r="X1015" s="19">
        <f>$B1015-W1015</f>
        <v/>
      </c>
      <c r="Y1015" s="19">
        <f>MIN(670000,ROUNDDOWN(MAX(0,X1015-430000)*0.0751+47600,0))+MIN(260000,ROUNDDOWN(MAX(0,X1015-430000)*0.028+17600,0))+MIN(30000,ROUNDDOWN(MAX(0,X1015-430000)*0.0027+1873,0))+IF("いいえ"="はい",MIN(170000,ROUNDDOWN(MAX(0,X1015-430000)*0.0243+17800,0)),0)</f>
        <v/>
      </c>
      <c r="Z1015" s="19">
        <f>IF(""="",215040+Y1015,"")</f>
        <v/>
      </c>
      <c r="AA1015" s="19">
        <f>IF(X1015&gt;23500000,NA(),IF(X1015&lt;=4890000,1040000,IF(X1015&lt;=6550000,670000,620000)))</f>
        <v/>
      </c>
      <c r="AB1015" s="19">
        <f>MAX(0,ROUNDDOWN(X1015-Z1015-AA1015-0,-3))</f>
        <v/>
      </c>
      <c r="AC1015" s="19">
        <f>IF(AB1015&lt;=0,0,ROUNDDOWN((AB1015*LOOKUP(AB1015,{0,1950001,3300001,6950001,9000001,18000001,40000001},{0.05,0.1,0.2,0.23,0.33,0.4,0.45})-LOOKUP(AB1015,{0,1950001,3300001,6950001,9000001,18000001,40000001},{0,97500,427500,636000,1536000,2796000,4796000}))*1.021,-2))</f>
        <v/>
      </c>
      <c r="AD1015" s="19">
        <f>MAX(0,ROUNDDOWN(X1015-Z1015-430000-0,-3))</f>
        <v/>
      </c>
      <c r="AE1015" s="19">
        <f>IF(X1015&lt;=450000,0,MAX(0,ROUNDDOWN(AD1015*0.06-MIN(50000,AD1015)*0.03,-2))+MAX(0,ROUNDDOWN(AD1015*0.04-MIN(50000,AD1015)*0.02,-2)))</f>
        <v/>
      </c>
      <c r="AF1015" s="19">
        <f>AC1015+AE1015+Y1015</f>
        <v/>
      </c>
      <c r="AG1015" s="19">
        <f>MIN(650000,MAX(0,$B1015))</f>
        <v/>
      </c>
      <c r="AH1015" s="19">
        <f>$B1015-AG1015</f>
        <v/>
      </c>
      <c r="AI1015" s="19">
        <f>MIN(670000,ROUNDDOWN(MAX(0,AH1015-430000)*0.0751+47600,0))+MIN(260000,ROUNDDOWN(MAX(0,AH1015-430000)*0.028+17600,0))+MIN(30000,ROUNDDOWN(MAX(0,AH1015-430000)*0.0027+1873,0))+IF("いいえ"="はい",MIN(170000,ROUNDDOWN(MAX(0,AH1015-430000)*0.0243+17800,0)),0)</f>
        <v/>
      </c>
      <c r="AJ1015" s="19">
        <f>IF(""="",215040+AI1015,"")</f>
        <v/>
      </c>
      <c r="AK1015" s="19">
        <f>IF(AH1015&gt;23500000,NA(),IF(AH1015&lt;=4890000,1040000,IF(AH1015&lt;=6550000,670000,620000)))</f>
        <v/>
      </c>
      <c r="AL1015" s="19">
        <f>MAX(0,ROUNDDOWN(AH1015-AJ1015-AK1015-0,-3))</f>
        <v/>
      </c>
      <c r="AM1015" s="19">
        <f>IF(AL1015&lt;=0,0,ROUNDDOWN((AL1015*LOOKUP(AL1015,{0,1950001,3300001,6950001,9000001,18000001,40000001},{0.05,0.1,0.2,0.23,0.33,0.4,0.45})-LOOKUP(AL1015,{0,1950001,3300001,6950001,9000001,18000001,40000001},{0,97500,427500,636000,1536000,2796000,4796000}))*1.021,-2))</f>
        <v/>
      </c>
      <c r="AN1015" s="19">
        <f>MAX(0,ROUNDDOWN(AH1015-AJ1015-430000-0,-3))</f>
        <v/>
      </c>
      <c r="AO1015" s="19">
        <f>IF(AH1015&lt;=450000,0,MAX(0,ROUNDDOWN(AN1015*0.06-MIN(50000,AN1015)*0.03,-2))+MAX(0,ROUNDDOWN(AN1015*0.04-MIN(50000,AN1015)*0.02,-2)))</f>
        <v/>
      </c>
      <c r="AP1015" s="19">
        <f>AM1015+AO1015+AI1015</f>
        <v/>
      </c>
      <c r="AQ1015" s="19">
        <f>MIN(750000,MAX(0,$B1015))</f>
        <v/>
      </c>
      <c r="AR1015" s="19">
        <f>$B1015-AQ1015</f>
        <v/>
      </c>
      <c r="AS1015" s="19">
        <f>MIN(670000,ROUNDDOWN(MAX(0,AR1015-430000)*0.0751+47600,0))+MIN(260000,ROUNDDOWN(MAX(0,AR1015-430000)*0.028+17600,0))+MIN(30000,ROUNDDOWN(MAX(0,AR1015-430000)*0.0027+1873,0))+IF("いいえ"="はい",MIN(170000,ROUNDDOWN(MAX(0,AR1015-430000)*0.0243+17800,0)),0)</f>
        <v/>
      </c>
      <c r="AT1015" s="19">
        <f>IF(""="",215040+AS1015,"")</f>
        <v/>
      </c>
      <c r="AU1015" s="19">
        <f>IF(AR1015&gt;23500000,NA(),IF(AR1015&lt;=4890000,1040000,IF(AR1015&lt;=6550000,670000,620000)))</f>
        <v/>
      </c>
      <c r="AV1015" s="19">
        <f>MAX(0,ROUNDDOWN(AR1015-AT1015-AU1015-0,-3))</f>
        <v/>
      </c>
      <c r="AW1015" s="19">
        <f>IF(AV1015&lt;=0,0,ROUNDDOWN((AV1015*LOOKUP(AV1015,{0,1950001,3300001,6950001,9000001,18000001,40000001},{0.05,0.1,0.2,0.23,0.33,0.4,0.45})-LOOKUP(AV1015,{0,1950001,3300001,6950001,9000001,18000001,40000001},{0,97500,427500,636000,1536000,2796000,4796000}))*1.021,-2))</f>
        <v/>
      </c>
      <c r="AX1015" s="19">
        <f>MAX(0,ROUNDDOWN(AR1015-AT1015-430000-0,-3))</f>
        <v/>
      </c>
      <c r="AY1015" s="19">
        <f>IF(AR1015&lt;=450000,0,MAX(0,ROUNDDOWN(AX1015*0.06-MIN(50000,AX1015)*0.03,-2))+MAX(0,ROUNDDOWN(AX1015*0.04-MIN(50000,AX1015)*0.02,-2)))</f>
        <v/>
      </c>
      <c r="AZ1015" s="19">
        <f>AW1015+AY1015+AS1015</f>
        <v/>
      </c>
    </row>
    <row r="1016">
      <c r="A1016" t="inlineStr">
        <is>
          <t>1万円刻み</t>
        </is>
      </c>
      <c r="B1016" s="19">
        <f>'3_1万円刻み'!$A$999</f>
        <v/>
      </c>
      <c r="C1016" s="19">
        <f>MIN(0,MAX(0,$B1016))</f>
        <v/>
      </c>
      <c r="D1016" s="19">
        <f>$B1016-C1016</f>
        <v/>
      </c>
      <c r="E1016" s="19">
        <f>MIN(670000,ROUNDDOWN(MAX(0,D1016-430000)*0.0751+47600,0))+MIN(260000,ROUNDDOWN(MAX(0,D1016-430000)*0.028+17600,0))+MIN(30000,ROUNDDOWN(MAX(0,D1016-430000)*0.0027+1873,0))+IF("いいえ"="はい",MIN(170000,ROUNDDOWN(MAX(0,D1016-430000)*0.0243+17800,0)),0)</f>
        <v/>
      </c>
      <c r="F1016" s="19">
        <f>IF(""="",215040+E1016,"")</f>
        <v/>
      </c>
      <c r="G1016" s="19">
        <f>IF(D1016&gt;23500000,NA(),IF(D1016&lt;=4890000,1040000,IF(D1016&lt;=6550000,670000,620000)))</f>
        <v/>
      </c>
      <c r="H1016" s="19">
        <f>MAX(0,ROUNDDOWN(D1016-F1016-G1016-0,-3))</f>
        <v/>
      </c>
      <c r="I1016" s="19">
        <f>IF(H1016&lt;=0,0,ROUNDDOWN((H1016*LOOKUP(H1016,{0,1950001,3300001,6950001,9000001,18000001,40000001},{0.05,0.1,0.2,0.23,0.33,0.4,0.45})-LOOKUP(H1016,{0,1950001,3300001,6950001,9000001,18000001,40000001},{0,97500,427500,636000,1536000,2796000,4796000}))*1.021,-2))</f>
        <v/>
      </c>
      <c r="J1016" s="19">
        <f>MAX(0,ROUNDDOWN(D1016-F1016-430000-0,-3))</f>
        <v/>
      </c>
      <c r="K1016" s="19">
        <f>IF(D1016&lt;=450000,0,MAX(0,ROUNDDOWN(J1016*0.06-MIN(50000,J1016)*0.03,-2))+MAX(0,ROUNDDOWN(J1016*0.04-MIN(50000,J1016)*0.02,-2)))</f>
        <v/>
      </c>
      <c r="L1016" s="19">
        <f>I1016+K1016+E1016</f>
        <v/>
      </c>
      <c r="M1016" s="19">
        <f>MIN(100000,MAX(0,$B1016))</f>
        <v/>
      </c>
      <c r="N1016" s="19">
        <f>$B1016-M1016</f>
        <v/>
      </c>
      <c r="O1016" s="19">
        <f>MIN(670000,ROUNDDOWN(MAX(0,N1016-430000)*0.0751+47600,0))+MIN(260000,ROUNDDOWN(MAX(0,N1016-430000)*0.028+17600,0))+MIN(30000,ROUNDDOWN(MAX(0,N1016-430000)*0.0027+1873,0))+IF("いいえ"="はい",MIN(170000,ROUNDDOWN(MAX(0,N1016-430000)*0.0243+17800,0)),0)</f>
        <v/>
      </c>
      <c r="P1016" s="19">
        <f>IF(""="",215040+O1016,"")</f>
        <v/>
      </c>
      <c r="Q1016" s="19">
        <f>IF(N1016&gt;23500000,NA(),IF(N1016&lt;=4890000,1040000,IF(N1016&lt;=6550000,670000,620000)))</f>
        <v/>
      </c>
      <c r="R1016" s="19">
        <f>MAX(0,ROUNDDOWN(N1016-P1016-Q1016-0,-3))</f>
        <v/>
      </c>
      <c r="S1016" s="19">
        <f>IF(R1016&lt;=0,0,ROUNDDOWN((R1016*LOOKUP(R1016,{0,1950001,3300001,6950001,9000001,18000001,40000001},{0.05,0.1,0.2,0.23,0.33,0.4,0.45})-LOOKUP(R1016,{0,1950001,3300001,6950001,9000001,18000001,40000001},{0,97500,427500,636000,1536000,2796000,4796000}))*1.021,-2))</f>
        <v/>
      </c>
      <c r="T1016" s="19">
        <f>MAX(0,ROUNDDOWN(N1016-P1016-430000-0,-3))</f>
        <v/>
      </c>
      <c r="U1016" s="19">
        <f>IF(N1016&lt;=450000,0,MAX(0,ROUNDDOWN(T1016*0.06-MIN(50000,T1016)*0.03,-2))+MAX(0,ROUNDDOWN(T1016*0.04-MIN(50000,T1016)*0.02,-2)))</f>
        <v/>
      </c>
      <c r="V1016" s="19">
        <f>S1016+U1016+O1016</f>
        <v/>
      </c>
      <c r="W1016" s="19">
        <f>MIN(550000,MAX(0,$B1016))</f>
        <v/>
      </c>
      <c r="X1016" s="19">
        <f>$B1016-W1016</f>
        <v/>
      </c>
      <c r="Y1016" s="19">
        <f>MIN(670000,ROUNDDOWN(MAX(0,X1016-430000)*0.0751+47600,0))+MIN(260000,ROUNDDOWN(MAX(0,X1016-430000)*0.028+17600,0))+MIN(30000,ROUNDDOWN(MAX(0,X1016-430000)*0.0027+1873,0))+IF("いいえ"="はい",MIN(170000,ROUNDDOWN(MAX(0,X1016-430000)*0.0243+17800,0)),0)</f>
        <v/>
      </c>
      <c r="Z1016" s="19">
        <f>IF(""="",215040+Y1016,"")</f>
        <v/>
      </c>
      <c r="AA1016" s="19">
        <f>IF(X1016&gt;23500000,NA(),IF(X1016&lt;=4890000,1040000,IF(X1016&lt;=6550000,670000,620000)))</f>
        <v/>
      </c>
      <c r="AB1016" s="19">
        <f>MAX(0,ROUNDDOWN(X1016-Z1016-AA1016-0,-3))</f>
        <v/>
      </c>
      <c r="AC1016" s="19">
        <f>IF(AB1016&lt;=0,0,ROUNDDOWN((AB1016*LOOKUP(AB1016,{0,1950001,3300001,6950001,9000001,18000001,40000001},{0.05,0.1,0.2,0.23,0.33,0.4,0.45})-LOOKUP(AB1016,{0,1950001,3300001,6950001,9000001,18000001,40000001},{0,97500,427500,636000,1536000,2796000,4796000}))*1.021,-2))</f>
        <v/>
      </c>
      <c r="AD1016" s="19">
        <f>MAX(0,ROUNDDOWN(X1016-Z1016-430000-0,-3))</f>
        <v/>
      </c>
      <c r="AE1016" s="19">
        <f>IF(X1016&lt;=450000,0,MAX(0,ROUNDDOWN(AD1016*0.06-MIN(50000,AD1016)*0.03,-2))+MAX(0,ROUNDDOWN(AD1016*0.04-MIN(50000,AD1016)*0.02,-2)))</f>
        <v/>
      </c>
      <c r="AF1016" s="19">
        <f>AC1016+AE1016+Y1016</f>
        <v/>
      </c>
      <c r="AG1016" s="19">
        <f>MIN(650000,MAX(0,$B1016))</f>
        <v/>
      </c>
      <c r="AH1016" s="19">
        <f>$B1016-AG1016</f>
        <v/>
      </c>
      <c r="AI1016" s="19">
        <f>MIN(670000,ROUNDDOWN(MAX(0,AH1016-430000)*0.0751+47600,0))+MIN(260000,ROUNDDOWN(MAX(0,AH1016-430000)*0.028+17600,0))+MIN(30000,ROUNDDOWN(MAX(0,AH1016-430000)*0.0027+1873,0))+IF("いいえ"="はい",MIN(170000,ROUNDDOWN(MAX(0,AH1016-430000)*0.0243+17800,0)),0)</f>
        <v/>
      </c>
      <c r="AJ1016" s="19">
        <f>IF(""="",215040+AI1016,"")</f>
        <v/>
      </c>
      <c r="AK1016" s="19">
        <f>IF(AH1016&gt;23500000,NA(),IF(AH1016&lt;=4890000,1040000,IF(AH1016&lt;=6550000,670000,620000)))</f>
        <v/>
      </c>
      <c r="AL1016" s="19">
        <f>MAX(0,ROUNDDOWN(AH1016-AJ1016-AK1016-0,-3))</f>
        <v/>
      </c>
      <c r="AM1016" s="19">
        <f>IF(AL1016&lt;=0,0,ROUNDDOWN((AL1016*LOOKUP(AL1016,{0,1950001,3300001,6950001,9000001,18000001,40000001},{0.05,0.1,0.2,0.23,0.33,0.4,0.45})-LOOKUP(AL1016,{0,1950001,3300001,6950001,9000001,18000001,40000001},{0,97500,427500,636000,1536000,2796000,4796000}))*1.021,-2))</f>
        <v/>
      </c>
      <c r="AN1016" s="19">
        <f>MAX(0,ROUNDDOWN(AH1016-AJ1016-430000-0,-3))</f>
        <v/>
      </c>
      <c r="AO1016" s="19">
        <f>IF(AH1016&lt;=450000,0,MAX(0,ROUNDDOWN(AN1016*0.06-MIN(50000,AN1016)*0.03,-2))+MAX(0,ROUNDDOWN(AN1016*0.04-MIN(50000,AN1016)*0.02,-2)))</f>
        <v/>
      </c>
      <c r="AP1016" s="19">
        <f>AM1016+AO1016+AI1016</f>
        <v/>
      </c>
      <c r="AQ1016" s="19">
        <f>MIN(750000,MAX(0,$B1016))</f>
        <v/>
      </c>
      <c r="AR1016" s="19">
        <f>$B1016-AQ1016</f>
        <v/>
      </c>
      <c r="AS1016" s="19">
        <f>MIN(670000,ROUNDDOWN(MAX(0,AR1016-430000)*0.0751+47600,0))+MIN(260000,ROUNDDOWN(MAX(0,AR1016-430000)*0.028+17600,0))+MIN(30000,ROUNDDOWN(MAX(0,AR1016-430000)*0.0027+1873,0))+IF("いいえ"="はい",MIN(170000,ROUNDDOWN(MAX(0,AR1016-430000)*0.0243+17800,0)),0)</f>
        <v/>
      </c>
      <c r="AT1016" s="19">
        <f>IF(""="",215040+AS1016,"")</f>
        <v/>
      </c>
      <c r="AU1016" s="19">
        <f>IF(AR1016&gt;23500000,NA(),IF(AR1016&lt;=4890000,1040000,IF(AR1016&lt;=6550000,670000,620000)))</f>
        <v/>
      </c>
      <c r="AV1016" s="19">
        <f>MAX(0,ROUNDDOWN(AR1016-AT1016-AU1016-0,-3))</f>
        <v/>
      </c>
      <c r="AW1016" s="19">
        <f>IF(AV1016&lt;=0,0,ROUNDDOWN((AV1016*LOOKUP(AV1016,{0,1950001,3300001,6950001,9000001,18000001,40000001},{0.05,0.1,0.2,0.23,0.33,0.4,0.45})-LOOKUP(AV1016,{0,1950001,3300001,6950001,9000001,18000001,40000001},{0,97500,427500,636000,1536000,2796000,4796000}))*1.021,-2))</f>
        <v/>
      </c>
      <c r="AX1016" s="19">
        <f>MAX(0,ROUNDDOWN(AR1016-AT1016-430000-0,-3))</f>
        <v/>
      </c>
      <c r="AY1016" s="19">
        <f>IF(AR1016&lt;=450000,0,MAX(0,ROUNDDOWN(AX1016*0.06-MIN(50000,AX1016)*0.03,-2))+MAX(0,ROUNDDOWN(AX1016*0.04-MIN(50000,AX1016)*0.02,-2)))</f>
        <v/>
      </c>
      <c r="AZ1016" s="19">
        <f>AW1016+AY1016+AS1016</f>
        <v/>
      </c>
    </row>
    <row r="1017">
      <c r="A1017" t="inlineStr">
        <is>
          <t>1万円刻み</t>
        </is>
      </c>
      <c r="B1017" s="19">
        <f>'3_1万円刻み'!$A$1000</f>
        <v/>
      </c>
      <c r="C1017" s="19">
        <f>MIN(0,MAX(0,$B1017))</f>
        <v/>
      </c>
      <c r="D1017" s="19">
        <f>$B1017-C1017</f>
        <v/>
      </c>
      <c r="E1017" s="19">
        <f>MIN(670000,ROUNDDOWN(MAX(0,D1017-430000)*0.0751+47600,0))+MIN(260000,ROUNDDOWN(MAX(0,D1017-430000)*0.028+17600,0))+MIN(30000,ROUNDDOWN(MAX(0,D1017-430000)*0.0027+1873,0))+IF("いいえ"="はい",MIN(170000,ROUNDDOWN(MAX(0,D1017-430000)*0.0243+17800,0)),0)</f>
        <v/>
      </c>
      <c r="F1017" s="19">
        <f>IF(""="",215040+E1017,"")</f>
        <v/>
      </c>
      <c r="G1017" s="19">
        <f>IF(D1017&gt;23500000,NA(),IF(D1017&lt;=4890000,1040000,IF(D1017&lt;=6550000,670000,620000)))</f>
        <v/>
      </c>
      <c r="H1017" s="19">
        <f>MAX(0,ROUNDDOWN(D1017-F1017-G1017-0,-3))</f>
        <v/>
      </c>
      <c r="I1017" s="19">
        <f>IF(H1017&lt;=0,0,ROUNDDOWN((H1017*LOOKUP(H1017,{0,1950001,3300001,6950001,9000001,18000001,40000001},{0.05,0.1,0.2,0.23,0.33,0.4,0.45})-LOOKUP(H1017,{0,1950001,3300001,6950001,9000001,18000001,40000001},{0,97500,427500,636000,1536000,2796000,4796000}))*1.021,-2))</f>
        <v/>
      </c>
      <c r="J1017" s="19">
        <f>MAX(0,ROUNDDOWN(D1017-F1017-430000-0,-3))</f>
        <v/>
      </c>
      <c r="K1017" s="19">
        <f>IF(D1017&lt;=450000,0,MAX(0,ROUNDDOWN(J1017*0.06-MIN(50000,J1017)*0.03,-2))+MAX(0,ROUNDDOWN(J1017*0.04-MIN(50000,J1017)*0.02,-2)))</f>
        <v/>
      </c>
      <c r="L1017" s="19">
        <f>I1017+K1017+E1017</f>
        <v/>
      </c>
      <c r="M1017" s="19">
        <f>MIN(100000,MAX(0,$B1017))</f>
        <v/>
      </c>
      <c r="N1017" s="19">
        <f>$B1017-M1017</f>
        <v/>
      </c>
      <c r="O1017" s="19">
        <f>MIN(670000,ROUNDDOWN(MAX(0,N1017-430000)*0.0751+47600,0))+MIN(260000,ROUNDDOWN(MAX(0,N1017-430000)*0.028+17600,0))+MIN(30000,ROUNDDOWN(MAX(0,N1017-430000)*0.0027+1873,0))+IF("いいえ"="はい",MIN(170000,ROUNDDOWN(MAX(0,N1017-430000)*0.0243+17800,0)),0)</f>
        <v/>
      </c>
      <c r="P1017" s="19">
        <f>IF(""="",215040+O1017,"")</f>
        <v/>
      </c>
      <c r="Q1017" s="19">
        <f>IF(N1017&gt;23500000,NA(),IF(N1017&lt;=4890000,1040000,IF(N1017&lt;=6550000,670000,620000)))</f>
        <v/>
      </c>
      <c r="R1017" s="19">
        <f>MAX(0,ROUNDDOWN(N1017-P1017-Q1017-0,-3))</f>
        <v/>
      </c>
      <c r="S1017" s="19">
        <f>IF(R1017&lt;=0,0,ROUNDDOWN((R1017*LOOKUP(R1017,{0,1950001,3300001,6950001,9000001,18000001,40000001},{0.05,0.1,0.2,0.23,0.33,0.4,0.45})-LOOKUP(R1017,{0,1950001,3300001,6950001,9000001,18000001,40000001},{0,97500,427500,636000,1536000,2796000,4796000}))*1.021,-2))</f>
        <v/>
      </c>
      <c r="T1017" s="19">
        <f>MAX(0,ROUNDDOWN(N1017-P1017-430000-0,-3))</f>
        <v/>
      </c>
      <c r="U1017" s="19">
        <f>IF(N1017&lt;=450000,0,MAX(0,ROUNDDOWN(T1017*0.06-MIN(50000,T1017)*0.03,-2))+MAX(0,ROUNDDOWN(T1017*0.04-MIN(50000,T1017)*0.02,-2)))</f>
        <v/>
      </c>
      <c r="V1017" s="19">
        <f>S1017+U1017+O1017</f>
        <v/>
      </c>
      <c r="W1017" s="19">
        <f>MIN(550000,MAX(0,$B1017))</f>
        <v/>
      </c>
      <c r="X1017" s="19">
        <f>$B1017-W1017</f>
        <v/>
      </c>
      <c r="Y1017" s="19">
        <f>MIN(670000,ROUNDDOWN(MAX(0,X1017-430000)*0.0751+47600,0))+MIN(260000,ROUNDDOWN(MAX(0,X1017-430000)*0.028+17600,0))+MIN(30000,ROUNDDOWN(MAX(0,X1017-430000)*0.0027+1873,0))+IF("いいえ"="はい",MIN(170000,ROUNDDOWN(MAX(0,X1017-430000)*0.0243+17800,0)),0)</f>
        <v/>
      </c>
      <c r="Z1017" s="19">
        <f>IF(""="",215040+Y1017,"")</f>
        <v/>
      </c>
      <c r="AA1017" s="19">
        <f>IF(X1017&gt;23500000,NA(),IF(X1017&lt;=4890000,1040000,IF(X1017&lt;=6550000,670000,620000)))</f>
        <v/>
      </c>
      <c r="AB1017" s="19">
        <f>MAX(0,ROUNDDOWN(X1017-Z1017-AA1017-0,-3))</f>
        <v/>
      </c>
      <c r="AC1017" s="19">
        <f>IF(AB1017&lt;=0,0,ROUNDDOWN((AB1017*LOOKUP(AB1017,{0,1950001,3300001,6950001,9000001,18000001,40000001},{0.05,0.1,0.2,0.23,0.33,0.4,0.45})-LOOKUP(AB1017,{0,1950001,3300001,6950001,9000001,18000001,40000001},{0,97500,427500,636000,1536000,2796000,4796000}))*1.021,-2))</f>
        <v/>
      </c>
      <c r="AD1017" s="19">
        <f>MAX(0,ROUNDDOWN(X1017-Z1017-430000-0,-3))</f>
        <v/>
      </c>
      <c r="AE1017" s="19">
        <f>IF(X1017&lt;=450000,0,MAX(0,ROUNDDOWN(AD1017*0.06-MIN(50000,AD1017)*0.03,-2))+MAX(0,ROUNDDOWN(AD1017*0.04-MIN(50000,AD1017)*0.02,-2)))</f>
        <v/>
      </c>
      <c r="AF1017" s="19">
        <f>AC1017+AE1017+Y1017</f>
        <v/>
      </c>
      <c r="AG1017" s="19">
        <f>MIN(650000,MAX(0,$B1017))</f>
        <v/>
      </c>
      <c r="AH1017" s="19">
        <f>$B1017-AG1017</f>
        <v/>
      </c>
      <c r="AI1017" s="19">
        <f>MIN(670000,ROUNDDOWN(MAX(0,AH1017-430000)*0.0751+47600,0))+MIN(260000,ROUNDDOWN(MAX(0,AH1017-430000)*0.028+17600,0))+MIN(30000,ROUNDDOWN(MAX(0,AH1017-430000)*0.0027+1873,0))+IF("いいえ"="はい",MIN(170000,ROUNDDOWN(MAX(0,AH1017-430000)*0.0243+17800,0)),0)</f>
        <v/>
      </c>
      <c r="AJ1017" s="19">
        <f>IF(""="",215040+AI1017,"")</f>
        <v/>
      </c>
      <c r="AK1017" s="19">
        <f>IF(AH1017&gt;23500000,NA(),IF(AH1017&lt;=4890000,1040000,IF(AH1017&lt;=6550000,670000,620000)))</f>
        <v/>
      </c>
      <c r="AL1017" s="19">
        <f>MAX(0,ROUNDDOWN(AH1017-AJ1017-AK1017-0,-3))</f>
        <v/>
      </c>
      <c r="AM1017" s="19">
        <f>IF(AL1017&lt;=0,0,ROUNDDOWN((AL1017*LOOKUP(AL1017,{0,1950001,3300001,6950001,9000001,18000001,40000001},{0.05,0.1,0.2,0.23,0.33,0.4,0.45})-LOOKUP(AL1017,{0,1950001,3300001,6950001,9000001,18000001,40000001},{0,97500,427500,636000,1536000,2796000,4796000}))*1.021,-2))</f>
        <v/>
      </c>
      <c r="AN1017" s="19">
        <f>MAX(0,ROUNDDOWN(AH1017-AJ1017-430000-0,-3))</f>
        <v/>
      </c>
      <c r="AO1017" s="19">
        <f>IF(AH1017&lt;=450000,0,MAX(0,ROUNDDOWN(AN1017*0.06-MIN(50000,AN1017)*0.03,-2))+MAX(0,ROUNDDOWN(AN1017*0.04-MIN(50000,AN1017)*0.02,-2)))</f>
        <v/>
      </c>
      <c r="AP1017" s="19">
        <f>AM1017+AO1017+AI1017</f>
        <v/>
      </c>
      <c r="AQ1017" s="19">
        <f>MIN(750000,MAX(0,$B1017))</f>
        <v/>
      </c>
      <c r="AR1017" s="19">
        <f>$B1017-AQ1017</f>
        <v/>
      </c>
      <c r="AS1017" s="19">
        <f>MIN(670000,ROUNDDOWN(MAX(0,AR1017-430000)*0.0751+47600,0))+MIN(260000,ROUNDDOWN(MAX(0,AR1017-430000)*0.028+17600,0))+MIN(30000,ROUNDDOWN(MAX(0,AR1017-430000)*0.0027+1873,0))+IF("いいえ"="はい",MIN(170000,ROUNDDOWN(MAX(0,AR1017-430000)*0.0243+17800,0)),0)</f>
        <v/>
      </c>
      <c r="AT1017" s="19">
        <f>IF(""="",215040+AS1017,"")</f>
        <v/>
      </c>
      <c r="AU1017" s="19">
        <f>IF(AR1017&gt;23500000,NA(),IF(AR1017&lt;=4890000,1040000,IF(AR1017&lt;=6550000,670000,620000)))</f>
        <v/>
      </c>
      <c r="AV1017" s="19">
        <f>MAX(0,ROUNDDOWN(AR1017-AT1017-AU1017-0,-3))</f>
        <v/>
      </c>
      <c r="AW1017" s="19">
        <f>IF(AV1017&lt;=0,0,ROUNDDOWN((AV1017*LOOKUP(AV1017,{0,1950001,3300001,6950001,9000001,18000001,40000001},{0.05,0.1,0.2,0.23,0.33,0.4,0.45})-LOOKUP(AV1017,{0,1950001,3300001,6950001,9000001,18000001,40000001},{0,97500,427500,636000,1536000,2796000,4796000}))*1.021,-2))</f>
        <v/>
      </c>
      <c r="AX1017" s="19">
        <f>MAX(0,ROUNDDOWN(AR1017-AT1017-430000-0,-3))</f>
        <v/>
      </c>
      <c r="AY1017" s="19">
        <f>IF(AR1017&lt;=450000,0,MAX(0,ROUNDDOWN(AX1017*0.06-MIN(50000,AX1017)*0.03,-2))+MAX(0,ROUNDDOWN(AX1017*0.04-MIN(50000,AX1017)*0.02,-2)))</f>
        <v/>
      </c>
      <c r="AZ1017" s="19">
        <f>AW1017+AY1017+AS1017</f>
        <v/>
      </c>
    </row>
    <row r="1018">
      <c r="A1018" t="inlineStr">
        <is>
          <t>1万円刻み</t>
        </is>
      </c>
      <c r="B1018" s="19">
        <f>'3_1万円刻み'!$A$1001</f>
        <v/>
      </c>
      <c r="C1018" s="19">
        <f>MIN(0,MAX(0,$B1018))</f>
        <v/>
      </c>
      <c r="D1018" s="19">
        <f>$B1018-C1018</f>
        <v/>
      </c>
      <c r="E1018" s="19">
        <f>MIN(670000,ROUNDDOWN(MAX(0,D1018-430000)*0.0751+47600,0))+MIN(260000,ROUNDDOWN(MAX(0,D1018-430000)*0.028+17600,0))+MIN(30000,ROUNDDOWN(MAX(0,D1018-430000)*0.0027+1873,0))+IF("いいえ"="はい",MIN(170000,ROUNDDOWN(MAX(0,D1018-430000)*0.0243+17800,0)),0)</f>
        <v/>
      </c>
      <c r="F1018" s="19">
        <f>IF(""="",215040+E1018,"")</f>
        <v/>
      </c>
      <c r="G1018" s="19">
        <f>IF(D1018&gt;23500000,NA(),IF(D1018&lt;=4890000,1040000,IF(D1018&lt;=6550000,670000,620000)))</f>
        <v/>
      </c>
      <c r="H1018" s="19">
        <f>MAX(0,ROUNDDOWN(D1018-F1018-G1018-0,-3))</f>
        <v/>
      </c>
      <c r="I1018" s="19">
        <f>IF(H1018&lt;=0,0,ROUNDDOWN((H1018*LOOKUP(H1018,{0,1950001,3300001,6950001,9000001,18000001,40000001},{0.05,0.1,0.2,0.23,0.33,0.4,0.45})-LOOKUP(H1018,{0,1950001,3300001,6950001,9000001,18000001,40000001},{0,97500,427500,636000,1536000,2796000,4796000}))*1.021,-2))</f>
        <v/>
      </c>
      <c r="J1018" s="19">
        <f>MAX(0,ROUNDDOWN(D1018-F1018-430000-0,-3))</f>
        <v/>
      </c>
      <c r="K1018" s="19">
        <f>IF(D1018&lt;=450000,0,MAX(0,ROUNDDOWN(J1018*0.06-MIN(50000,J1018)*0.03,-2))+MAX(0,ROUNDDOWN(J1018*0.04-MIN(50000,J1018)*0.02,-2)))</f>
        <v/>
      </c>
      <c r="L1018" s="19">
        <f>I1018+K1018+E1018</f>
        <v/>
      </c>
      <c r="M1018" s="19">
        <f>MIN(100000,MAX(0,$B1018))</f>
        <v/>
      </c>
      <c r="N1018" s="19">
        <f>$B1018-M1018</f>
        <v/>
      </c>
      <c r="O1018" s="19">
        <f>MIN(670000,ROUNDDOWN(MAX(0,N1018-430000)*0.0751+47600,0))+MIN(260000,ROUNDDOWN(MAX(0,N1018-430000)*0.028+17600,0))+MIN(30000,ROUNDDOWN(MAX(0,N1018-430000)*0.0027+1873,0))+IF("いいえ"="はい",MIN(170000,ROUNDDOWN(MAX(0,N1018-430000)*0.0243+17800,0)),0)</f>
        <v/>
      </c>
      <c r="P1018" s="19">
        <f>IF(""="",215040+O1018,"")</f>
        <v/>
      </c>
      <c r="Q1018" s="19">
        <f>IF(N1018&gt;23500000,NA(),IF(N1018&lt;=4890000,1040000,IF(N1018&lt;=6550000,670000,620000)))</f>
        <v/>
      </c>
      <c r="R1018" s="19">
        <f>MAX(0,ROUNDDOWN(N1018-P1018-Q1018-0,-3))</f>
        <v/>
      </c>
      <c r="S1018" s="19">
        <f>IF(R1018&lt;=0,0,ROUNDDOWN((R1018*LOOKUP(R1018,{0,1950001,3300001,6950001,9000001,18000001,40000001},{0.05,0.1,0.2,0.23,0.33,0.4,0.45})-LOOKUP(R1018,{0,1950001,3300001,6950001,9000001,18000001,40000001},{0,97500,427500,636000,1536000,2796000,4796000}))*1.021,-2))</f>
        <v/>
      </c>
      <c r="T1018" s="19">
        <f>MAX(0,ROUNDDOWN(N1018-P1018-430000-0,-3))</f>
        <v/>
      </c>
      <c r="U1018" s="19">
        <f>IF(N1018&lt;=450000,0,MAX(0,ROUNDDOWN(T1018*0.06-MIN(50000,T1018)*0.03,-2))+MAX(0,ROUNDDOWN(T1018*0.04-MIN(50000,T1018)*0.02,-2)))</f>
        <v/>
      </c>
      <c r="V1018" s="19">
        <f>S1018+U1018+O1018</f>
        <v/>
      </c>
      <c r="W1018" s="19">
        <f>MIN(550000,MAX(0,$B1018))</f>
        <v/>
      </c>
      <c r="X1018" s="19">
        <f>$B1018-W1018</f>
        <v/>
      </c>
      <c r="Y1018" s="19">
        <f>MIN(670000,ROUNDDOWN(MAX(0,X1018-430000)*0.0751+47600,0))+MIN(260000,ROUNDDOWN(MAX(0,X1018-430000)*0.028+17600,0))+MIN(30000,ROUNDDOWN(MAX(0,X1018-430000)*0.0027+1873,0))+IF("いいえ"="はい",MIN(170000,ROUNDDOWN(MAX(0,X1018-430000)*0.0243+17800,0)),0)</f>
        <v/>
      </c>
      <c r="Z1018" s="19">
        <f>IF(""="",215040+Y1018,"")</f>
        <v/>
      </c>
      <c r="AA1018" s="19">
        <f>IF(X1018&gt;23500000,NA(),IF(X1018&lt;=4890000,1040000,IF(X1018&lt;=6550000,670000,620000)))</f>
        <v/>
      </c>
      <c r="AB1018" s="19">
        <f>MAX(0,ROUNDDOWN(X1018-Z1018-AA1018-0,-3))</f>
        <v/>
      </c>
      <c r="AC1018" s="19">
        <f>IF(AB1018&lt;=0,0,ROUNDDOWN((AB1018*LOOKUP(AB1018,{0,1950001,3300001,6950001,9000001,18000001,40000001},{0.05,0.1,0.2,0.23,0.33,0.4,0.45})-LOOKUP(AB1018,{0,1950001,3300001,6950001,9000001,18000001,40000001},{0,97500,427500,636000,1536000,2796000,4796000}))*1.021,-2))</f>
        <v/>
      </c>
      <c r="AD1018" s="19">
        <f>MAX(0,ROUNDDOWN(X1018-Z1018-430000-0,-3))</f>
        <v/>
      </c>
      <c r="AE1018" s="19">
        <f>IF(X1018&lt;=450000,0,MAX(0,ROUNDDOWN(AD1018*0.06-MIN(50000,AD1018)*0.03,-2))+MAX(0,ROUNDDOWN(AD1018*0.04-MIN(50000,AD1018)*0.02,-2)))</f>
        <v/>
      </c>
      <c r="AF1018" s="19">
        <f>AC1018+AE1018+Y1018</f>
        <v/>
      </c>
      <c r="AG1018" s="19">
        <f>MIN(650000,MAX(0,$B1018))</f>
        <v/>
      </c>
      <c r="AH1018" s="19">
        <f>$B1018-AG1018</f>
        <v/>
      </c>
      <c r="AI1018" s="19">
        <f>MIN(670000,ROUNDDOWN(MAX(0,AH1018-430000)*0.0751+47600,0))+MIN(260000,ROUNDDOWN(MAX(0,AH1018-430000)*0.028+17600,0))+MIN(30000,ROUNDDOWN(MAX(0,AH1018-430000)*0.0027+1873,0))+IF("いいえ"="はい",MIN(170000,ROUNDDOWN(MAX(0,AH1018-430000)*0.0243+17800,0)),0)</f>
        <v/>
      </c>
      <c r="AJ1018" s="19">
        <f>IF(""="",215040+AI1018,"")</f>
        <v/>
      </c>
      <c r="AK1018" s="19">
        <f>IF(AH1018&gt;23500000,NA(),IF(AH1018&lt;=4890000,1040000,IF(AH1018&lt;=6550000,670000,620000)))</f>
        <v/>
      </c>
      <c r="AL1018" s="19">
        <f>MAX(0,ROUNDDOWN(AH1018-AJ1018-AK1018-0,-3))</f>
        <v/>
      </c>
      <c r="AM1018" s="19">
        <f>IF(AL1018&lt;=0,0,ROUNDDOWN((AL1018*LOOKUP(AL1018,{0,1950001,3300001,6950001,9000001,18000001,40000001},{0.05,0.1,0.2,0.23,0.33,0.4,0.45})-LOOKUP(AL1018,{0,1950001,3300001,6950001,9000001,18000001,40000001},{0,97500,427500,636000,1536000,2796000,4796000}))*1.021,-2))</f>
        <v/>
      </c>
      <c r="AN1018" s="19">
        <f>MAX(0,ROUNDDOWN(AH1018-AJ1018-430000-0,-3))</f>
        <v/>
      </c>
      <c r="AO1018" s="19">
        <f>IF(AH1018&lt;=450000,0,MAX(0,ROUNDDOWN(AN1018*0.06-MIN(50000,AN1018)*0.03,-2))+MAX(0,ROUNDDOWN(AN1018*0.04-MIN(50000,AN1018)*0.02,-2)))</f>
        <v/>
      </c>
      <c r="AP1018" s="19">
        <f>AM1018+AO1018+AI1018</f>
        <v/>
      </c>
      <c r="AQ1018" s="19">
        <f>MIN(750000,MAX(0,$B1018))</f>
        <v/>
      </c>
      <c r="AR1018" s="19">
        <f>$B1018-AQ1018</f>
        <v/>
      </c>
      <c r="AS1018" s="19">
        <f>MIN(670000,ROUNDDOWN(MAX(0,AR1018-430000)*0.0751+47600,0))+MIN(260000,ROUNDDOWN(MAX(0,AR1018-430000)*0.028+17600,0))+MIN(30000,ROUNDDOWN(MAX(0,AR1018-430000)*0.0027+1873,0))+IF("いいえ"="はい",MIN(170000,ROUNDDOWN(MAX(0,AR1018-430000)*0.0243+17800,0)),0)</f>
        <v/>
      </c>
      <c r="AT1018" s="19">
        <f>IF(""="",215040+AS1018,"")</f>
        <v/>
      </c>
      <c r="AU1018" s="19">
        <f>IF(AR1018&gt;23500000,NA(),IF(AR1018&lt;=4890000,1040000,IF(AR1018&lt;=6550000,670000,620000)))</f>
        <v/>
      </c>
      <c r="AV1018" s="19">
        <f>MAX(0,ROUNDDOWN(AR1018-AT1018-AU1018-0,-3))</f>
        <v/>
      </c>
      <c r="AW1018" s="19">
        <f>IF(AV1018&lt;=0,0,ROUNDDOWN((AV1018*LOOKUP(AV1018,{0,1950001,3300001,6950001,9000001,18000001,40000001},{0.05,0.1,0.2,0.23,0.33,0.4,0.45})-LOOKUP(AV1018,{0,1950001,3300001,6950001,9000001,18000001,40000001},{0,97500,427500,636000,1536000,2796000,4796000}))*1.021,-2))</f>
        <v/>
      </c>
      <c r="AX1018" s="19">
        <f>MAX(0,ROUNDDOWN(AR1018-AT1018-430000-0,-3))</f>
        <v/>
      </c>
      <c r="AY1018" s="19">
        <f>IF(AR1018&lt;=450000,0,MAX(0,ROUNDDOWN(AX1018*0.06-MIN(50000,AX1018)*0.03,-2))+MAX(0,ROUNDDOWN(AX1018*0.04-MIN(50000,AX1018)*0.02,-2)))</f>
        <v/>
      </c>
      <c r="AZ1018" s="19">
        <f>AW1018+AY1018+AS1018</f>
        <v/>
      </c>
    </row>
    <row r="1019">
      <c r="A1019" t="inlineStr">
        <is>
          <t>1万円刻み</t>
        </is>
      </c>
      <c r="B1019" s="19">
        <f>'3_1万円刻み'!$A$1002</f>
        <v/>
      </c>
      <c r="C1019" s="19">
        <f>MIN(0,MAX(0,$B1019))</f>
        <v/>
      </c>
      <c r="D1019" s="19">
        <f>$B1019-C1019</f>
        <v/>
      </c>
      <c r="E1019" s="19">
        <f>MIN(670000,ROUNDDOWN(MAX(0,D1019-430000)*0.0751+47600,0))+MIN(260000,ROUNDDOWN(MAX(0,D1019-430000)*0.028+17600,0))+MIN(30000,ROUNDDOWN(MAX(0,D1019-430000)*0.0027+1873,0))+IF("いいえ"="はい",MIN(170000,ROUNDDOWN(MAX(0,D1019-430000)*0.0243+17800,0)),0)</f>
        <v/>
      </c>
      <c r="F1019" s="19">
        <f>IF(""="",215040+E1019,"")</f>
        <v/>
      </c>
      <c r="G1019" s="19">
        <f>IF(D1019&gt;23500000,NA(),IF(D1019&lt;=4890000,1040000,IF(D1019&lt;=6550000,670000,620000)))</f>
        <v/>
      </c>
      <c r="H1019" s="19">
        <f>MAX(0,ROUNDDOWN(D1019-F1019-G1019-0,-3))</f>
        <v/>
      </c>
      <c r="I1019" s="19">
        <f>IF(H1019&lt;=0,0,ROUNDDOWN((H1019*LOOKUP(H1019,{0,1950001,3300001,6950001,9000001,18000001,40000001},{0.05,0.1,0.2,0.23,0.33,0.4,0.45})-LOOKUP(H1019,{0,1950001,3300001,6950001,9000001,18000001,40000001},{0,97500,427500,636000,1536000,2796000,4796000}))*1.021,-2))</f>
        <v/>
      </c>
      <c r="J1019" s="19">
        <f>MAX(0,ROUNDDOWN(D1019-F1019-430000-0,-3))</f>
        <v/>
      </c>
      <c r="K1019" s="19">
        <f>IF(D1019&lt;=450000,0,MAX(0,ROUNDDOWN(J1019*0.06-MIN(50000,J1019)*0.03,-2))+MAX(0,ROUNDDOWN(J1019*0.04-MIN(50000,J1019)*0.02,-2)))</f>
        <v/>
      </c>
      <c r="L1019" s="19">
        <f>I1019+K1019+E1019</f>
        <v/>
      </c>
      <c r="M1019" s="19">
        <f>MIN(100000,MAX(0,$B1019))</f>
        <v/>
      </c>
      <c r="N1019" s="19">
        <f>$B1019-M1019</f>
        <v/>
      </c>
      <c r="O1019" s="19">
        <f>MIN(670000,ROUNDDOWN(MAX(0,N1019-430000)*0.0751+47600,0))+MIN(260000,ROUNDDOWN(MAX(0,N1019-430000)*0.028+17600,0))+MIN(30000,ROUNDDOWN(MAX(0,N1019-430000)*0.0027+1873,0))+IF("いいえ"="はい",MIN(170000,ROUNDDOWN(MAX(0,N1019-430000)*0.0243+17800,0)),0)</f>
        <v/>
      </c>
      <c r="P1019" s="19">
        <f>IF(""="",215040+O1019,"")</f>
        <v/>
      </c>
      <c r="Q1019" s="19">
        <f>IF(N1019&gt;23500000,NA(),IF(N1019&lt;=4890000,1040000,IF(N1019&lt;=6550000,670000,620000)))</f>
        <v/>
      </c>
      <c r="R1019" s="19">
        <f>MAX(0,ROUNDDOWN(N1019-P1019-Q1019-0,-3))</f>
        <v/>
      </c>
      <c r="S1019" s="19">
        <f>IF(R1019&lt;=0,0,ROUNDDOWN((R1019*LOOKUP(R1019,{0,1950001,3300001,6950001,9000001,18000001,40000001},{0.05,0.1,0.2,0.23,0.33,0.4,0.45})-LOOKUP(R1019,{0,1950001,3300001,6950001,9000001,18000001,40000001},{0,97500,427500,636000,1536000,2796000,4796000}))*1.021,-2))</f>
        <v/>
      </c>
      <c r="T1019" s="19">
        <f>MAX(0,ROUNDDOWN(N1019-P1019-430000-0,-3))</f>
        <v/>
      </c>
      <c r="U1019" s="19">
        <f>IF(N1019&lt;=450000,0,MAX(0,ROUNDDOWN(T1019*0.06-MIN(50000,T1019)*0.03,-2))+MAX(0,ROUNDDOWN(T1019*0.04-MIN(50000,T1019)*0.02,-2)))</f>
        <v/>
      </c>
      <c r="V1019" s="19">
        <f>S1019+U1019+O1019</f>
        <v/>
      </c>
      <c r="W1019" s="19">
        <f>MIN(550000,MAX(0,$B1019))</f>
        <v/>
      </c>
      <c r="X1019" s="19">
        <f>$B1019-W1019</f>
        <v/>
      </c>
      <c r="Y1019" s="19">
        <f>MIN(670000,ROUNDDOWN(MAX(0,X1019-430000)*0.0751+47600,0))+MIN(260000,ROUNDDOWN(MAX(0,X1019-430000)*0.028+17600,0))+MIN(30000,ROUNDDOWN(MAX(0,X1019-430000)*0.0027+1873,0))+IF("いいえ"="はい",MIN(170000,ROUNDDOWN(MAX(0,X1019-430000)*0.0243+17800,0)),0)</f>
        <v/>
      </c>
      <c r="Z1019" s="19">
        <f>IF(""="",215040+Y1019,"")</f>
        <v/>
      </c>
      <c r="AA1019" s="19">
        <f>IF(X1019&gt;23500000,NA(),IF(X1019&lt;=4890000,1040000,IF(X1019&lt;=6550000,670000,620000)))</f>
        <v/>
      </c>
      <c r="AB1019" s="19">
        <f>MAX(0,ROUNDDOWN(X1019-Z1019-AA1019-0,-3))</f>
        <v/>
      </c>
      <c r="AC1019" s="19">
        <f>IF(AB1019&lt;=0,0,ROUNDDOWN((AB1019*LOOKUP(AB1019,{0,1950001,3300001,6950001,9000001,18000001,40000001},{0.05,0.1,0.2,0.23,0.33,0.4,0.45})-LOOKUP(AB1019,{0,1950001,3300001,6950001,9000001,18000001,40000001},{0,97500,427500,636000,1536000,2796000,4796000}))*1.021,-2))</f>
        <v/>
      </c>
      <c r="AD1019" s="19">
        <f>MAX(0,ROUNDDOWN(X1019-Z1019-430000-0,-3))</f>
        <v/>
      </c>
      <c r="AE1019" s="19">
        <f>IF(X1019&lt;=450000,0,MAX(0,ROUNDDOWN(AD1019*0.06-MIN(50000,AD1019)*0.03,-2))+MAX(0,ROUNDDOWN(AD1019*0.04-MIN(50000,AD1019)*0.02,-2)))</f>
        <v/>
      </c>
      <c r="AF1019" s="19">
        <f>AC1019+AE1019+Y1019</f>
        <v/>
      </c>
      <c r="AG1019" s="19">
        <f>MIN(650000,MAX(0,$B1019))</f>
        <v/>
      </c>
      <c r="AH1019" s="19">
        <f>$B1019-AG1019</f>
        <v/>
      </c>
      <c r="AI1019" s="19">
        <f>MIN(670000,ROUNDDOWN(MAX(0,AH1019-430000)*0.0751+47600,0))+MIN(260000,ROUNDDOWN(MAX(0,AH1019-430000)*0.028+17600,0))+MIN(30000,ROUNDDOWN(MAX(0,AH1019-430000)*0.0027+1873,0))+IF("いいえ"="はい",MIN(170000,ROUNDDOWN(MAX(0,AH1019-430000)*0.0243+17800,0)),0)</f>
        <v/>
      </c>
      <c r="AJ1019" s="19">
        <f>IF(""="",215040+AI1019,"")</f>
        <v/>
      </c>
      <c r="AK1019" s="19">
        <f>IF(AH1019&gt;23500000,NA(),IF(AH1019&lt;=4890000,1040000,IF(AH1019&lt;=6550000,670000,620000)))</f>
        <v/>
      </c>
      <c r="AL1019" s="19">
        <f>MAX(0,ROUNDDOWN(AH1019-AJ1019-AK1019-0,-3))</f>
        <v/>
      </c>
      <c r="AM1019" s="19">
        <f>IF(AL1019&lt;=0,0,ROUNDDOWN((AL1019*LOOKUP(AL1019,{0,1950001,3300001,6950001,9000001,18000001,40000001},{0.05,0.1,0.2,0.23,0.33,0.4,0.45})-LOOKUP(AL1019,{0,1950001,3300001,6950001,9000001,18000001,40000001},{0,97500,427500,636000,1536000,2796000,4796000}))*1.021,-2))</f>
        <v/>
      </c>
      <c r="AN1019" s="19">
        <f>MAX(0,ROUNDDOWN(AH1019-AJ1019-430000-0,-3))</f>
        <v/>
      </c>
      <c r="AO1019" s="19">
        <f>IF(AH1019&lt;=450000,0,MAX(0,ROUNDDOWN(AN1019*0.06-MIN(50000,AN1019)*0.03,-2))+MAX(0,ROUNDDOWN(AN1019*0.04-MIN(50000,AN1019)*0.02,-2)))</f>
        <v/>
      </c>
      <c r="AP1019" s="19">
        <f>AM1019+AO1019+AI1019</f>
        <v/>
      </c>
      <c r="AQ1019" s="19">
        <f>MIN(750000,MAX(0,$B1019))</f>
        <v/>
      </c>
      <c r="AR1019" s="19">
        <f>$B1019-AQ1019</f>
        <v/>
      </c>
      <c r="AS1019" s="19">
        <f>MIN(670000,ROUNDDOWN(MAX(0,AR1019-430000)*0.0751+47600,0))+MIN(260000,ROUNDDOWN(MAX(0,AR1019-430000)*0.028+17600,0))+MIN(30000,ROUNDDOWN(MAX(0,AR1019-430000)*0.0027+1873,0))+IF("いいえ"="はい",MIN(170000,ROUNDDOWN(MAX(0,AR1019-430000)*0.0243+17800,0)),0)</f>
        <v/>
      </c>
      <c r="AT1019" s="19">
        <f>IF(""="",215040+AS1019,"")</f>
        <v/>
      </c>
      <c r="AU1019" s="19">
        <f>IF(AR1019&gt;23500000,NA(),IF(AR1019&lt;=4890000,1040000,IF(AR1019&lt;=6550000,670000,620000)))</f>
        <v/>
      </c>
      <c r="AV1019" s="19">
        <f>MAX(0,ROUNDDOWN(AR1019-AT1019-AU1019-0,-3))</f>
        <v/>
      </c>
      <c r="AW1019" s="19">
        <f>IF(AV1019&lt;=0,0,ROUNDDOWN((AV1019*LOOKUP(AV1019,{0,1950001,3300001,6950001,9000001,18000001,40000001},{0.05,0.1,0.2,0.23,0.33,0.4,0.45})-LOOKUP(AV1019,{0,1950001,3300001,6950001,9000001,18000001,40000001},{0,97500,427500,636000,1536000,2796000,4796000}))*1.021,-2))</f>
        <v/>
      </c>
      <c r="AX1019" s="19">
        <f>MAX(0,ROUNDDOWN(AR1019-AT1019-430000-0,-3))</f>
        <v/>
      </c>
      <c r="AY1019" s="19">
        <f>IF(AR1019&lt;=450000,0,MAX(0,ROUNDDOWN(AX1019*0.06-MIN(50000,AX1019)*0.03,-2))+MAX(0,ROUNDDOWN(AX1019*0.04-MIN(50000,AX1019)*0.02,-2)))</f>
        <v/>
      </c>
      <c r="AZ1019" s="19">
        <f>AW1019+AY1019+AS1019</f>
        <v/>
      </c>
    </row>
    <row r="1020">
      <c r="A1020" t="inlineStr">
        <is>
          <t>1万円刻み</t>
        </is>
      </c>
      <c r="B1020" s="19">
        <f>'3_1万円刻み'!$A$1003</f>
        <v/>
      </c>
      <c r="C1020" s="19">
        <f>MIN(0,MAX(0,$B1020))</f>
        <v/>
      </c>
      <c r="D1020" s="19">
        <f>$B1020-C1020</f>
        <v/>
      </c>
      <c r="E1020" s="19">
        <f>MIN(670000,ROUNDDOWN(MAX(0,D1020-430000)*0.0751+47600,0))+MIN(260000,ROUNDDOWN(MAX(0,D1020-430000)*0.028+17600,0))+MIN(30000,ROUNDDOWN(MAX(0,D1020-430000)*0.0027+1873,0))+IF("いいえ"="はい",MIN(170000,ROUNDDOWN(MAX(0,D1020-430000)*0.0243+17800,0)),0)</f>
        <v/>
      </c>
      <c r="F1020" s="19">
        <f>IF(""="",215040+E1020,"")</f>
        <v/>
      </c>
      <c r="G1020" s="19">
        <f>IF(D1020&gt;23500000,NA(),IF(D1020&lt;=4890000,1040000,IF(D1020&lt;=6550000,670000,620000)))</f>
        <v/>
      </c>
      <c r="H1020" s="19">
        <f>MAX(0,ROUNDDOWN(D1020-F1020-G1020-0,-3))</f>
        <v/>
      </c>
      <c r="I1020" s="19">
        <f>IF(H1020&lt;=0,0,ROUNDDOWN((H1020*LOOKUP(H1020,{0,1950001,3300001,6950001,9000001,18000001,40000001},{0.05,0.1,0.2,0.23,0.33,0.4,0.45})-LOOKUP(H1020,{0,1950001,3300001,6950001,9000001,18000001,40000001},{0,97500,427500,636000,1536000,2796000,4796000}))*1.021,-2))</f>
        <v/>
      </c>
      <c r="J1020" s="19">
        <f>MAX(0,ROUNDDOWN(D1020-F1020-430000-0,-3))</f>
        <v/>
      </c>
      <c r="K1020" s="19">
        <f>IF(D1020&lt;=450000,0,MAX(0,ROUNDDOWN(J1020*0.06-MIN(50000,J1020)*0.03,-2))+MAX(0,ROUNDDOWN(J1020*0.04-MIN(50000,J1020)*0.02,-2)))</f>
        <v/>
      </c>
      <c r="L1020" s="19">
        <f>I1020+K1020+E1020</f>
        <v/>
      </c>
      <c r="M1020" s="19">
        <f>MIN(100000,MAX(0,$B1020))</f>
        <v/>
      </c>
      <c r="N1020" s="19">
        <f>$B1020-M1020</f>
        <v/>
      </c>
      <c r="O1020" s="19">
        <f>MIN(670000,ROUNDDOWN(MAX(0,N1020-430000)*0.0751+47600,0))+MIN(260000,ROUNDDOWN(MAX(0,N1020-430000)*0.028+17600,0))+MIN(30000,ROUNDDOWN(MAX(0,N1020-430000)*0.0027+1873,0))+IF("いいえ"="はい",MIN(170000,ROUNDDOWN(MAX(0,N1020-430000)*0.0243+17800,0)),0)</f>
        <v/>
      </c>
      <c r="P1020" s="19">
        <f>IF(""="",215040+O1020,"")</f>
        <v/>
      </c>
      <c r="Q1020" s="19">
        <f>IF(N1020&gt;23500000,NA(),IF(N1020&lt;=4890000,1040000,IF(N1020&lt;=6550000,670000,620000)))</f>
        <v/>
      </c>
      <c r="R1020" s="19">
        <f>MAX(0,ROUNDDOWN(N1020-P1020-Q1020-0,-3))</f>
        <v/>
      </c>
      <c r="S1020" s="19">
        <f>IF(R1020&lt;=0,0,ROUNDDOWN((R1020*LOOKUP(R1020,{0,1950001,3300001,6950001,9000001,18000001,40000001},{0.05,0.1,0.2,0.23,0.33,0.4,0.45})-LOOKUP(R1020,{0,1950001,3300001,6950001,9000001,18000001,40000001},{0,97500,427500,636000,1536000,2796000,4796000}))*1.021,-2))</f>
        <v/>
      </c>
      <c r="T1020" s="19">
        <f>MAX(0,ROUNDDOWN(N1020-P1020-430000-0,-3))</f>
        <v/>
      </c>
      <c r="U1020" s="19">
        <f>IF(N1020&lt;=450000,0,MAX(0,ROUNDDOWN(T1020*0.06-MIN(50000,T1020)*0.03,-2))+MAX(0,ROUNDDOWN(T1020*0.04-MIN(50000,T1020)*0.02,-2)))</f>
        <v/>
      </c>
      <c r="V1020" s="19">
        <f>S1020+U1020+O1020</f>
        <v/>
      </c>
      <c r="W1020" s="19">
        <f>MIN(550000,MAX(0,$B1020))</f>
        <v/>
      </c>
      <c r="X1020" s="19">
        <f>$B1020-W1020</f>
        <v/>
      </c>
      <c r="Y1020" s="19">
        <f>MIN(670000,ROUNDDOWN(MAX(0,X1020-430000)*0.0751+47600,0))+MIN(260000,ROUNDDOWN(MAX(0,X1020-430000)*0.028+17600,0))+MIN(30000,ROUNDDOWN(MAX(0,X1020-430000)*0.0027+1873,0))+IF("いいえ"="はい",MIN(170000,ROUNDDOWN(MAX(0,X1020-430000)*0.0243+17800,0)),0)</f>
        <v/>
      </c>
      <c r="Z1020" s="19">
        <f>IF(""="",215040+Y1020,"")</f>
        <v/>
      </c>
      <c r="AA1020" s="19">
        <f>IF(X1020&gt;23500000,NA(),IF(X1020&lt;=4890000,1040000,IF(X1020&lt;=6550000,670000,620000)))</f>
        <v/>
      </c>
      <c r="AB1020" s="19">
        <f>MAX(0,ROUNDDOWN(X1020-Z1020-AA1020-0,-3))</f>
        <v/>
      </c>
      <c r="AC1020" s="19">
        <f>IF(AB1020&lt;=0,0,ROUNDDOWN((AB1020*LOOKUP(AB1020,{0,1950001,3300001,6950001,9000001,18000001,40000001},{0.05,0.1,0.2,0.23,0.33,0.4,0.45})-LOOKUP(AB1020,{0,1950001,3300001,6950001,9000001,18000001,40000001},{0,97500,427500,636000,1536000,2796000,4796000}))*1.021,-2))</f>
        <v/>
      </c>
      <c r="AD1020" s="19">
        <f>MAX(0,ROUNDDOWN(X1020-Z1020-430000-0,-3))</f>
        <v/>
      </c>
      <c r="AE1020" s="19">
        <f>IF(X1020&lt;=450000,0,MAX(0,ROUNDDOWN(AD1020*0.06-MIN(50000,AD1020)*0.03,-2))+MAX(0,ROUNDDOWN(AD1020*0.04-MIN(50000,AD1020)*0.02,-2)))</f>
        <v/>
      </c>
      <c r="AF1020" s="19">
        <f>AC1020+AE1020+Y1020</f>
        <v/>
      </c>
      <c r="AG1020" s="19">
        <f>MIN(650000,MAX(0,$B1020))</f>
        <v/>
      </c>
      <c r="AH1020" s="19">
        <f>$B1020-AG1020</f>
        <v/>
      </c>
      <c r="AI1020" s="19">
        <f>MIN(670000,ROUNDDOWN(MAX(0,AH1020-430000)*0.0751+47600,0))+MIN(260000,ROUNDDOWN(MAX(0,AH1020-430000)*0.028+17600,0))+MIN(30000,ROUNDDOWN(MAX(0,AH1020-430000)*0.0027+1873,0))+IF("いいえ"="はい",MIN(170000,ROUNDDOWN(MAX(0,AH1020-430000)*0.0243+17800,0)),0)</f>
        <v/>
      </c>
      <c r="AJ1020" s="19">
        <f>IF(""="",215040+AI1020,"")</f>
        <v/>
      </c>
      <c r="AK1020" s="19">
        <f>IF(AH1020&gt;23500000,NA(),IF(AH1020&lt;=4890000,1040000,IF(AH1020&lt;=6550000,670000,620000)))</f>
        <v/>
      </c>
      <c r="AL1020" s="19">
        <f>MAX(0,ROUNDDOWN(AH1020-AJ1020-AK1020-0,-3))</f>
        <v/>
      </c>
      <c r="AM1020" s="19">
        <f>IF(AL1020&lt;=0,0,ROUNDDOWN((AL1020*LOOKUP(AL1020,{0,1950001,3300001,6950001,9000001,18000001,40000001},{0.05,0.1,0.2,0.23,0.33,0.4,0.45})-LOOKUP(AL1020,{0,1950001,3300001,6950001,9000001,18000001,40000001},{0,97500,427500,636000,1536000,2796000,4796000}))*1.021,-2))</f>
        <v/>
      </c>
      <c r="AN1020" s="19">
        <f>MAX(0,ROUNDDOWN(AH1020-AJ1020-430000-0,-3))</f>
        <v/>
      </c>
      <c r="AO1020" s="19">
        <f>IF(AH1020&lt;=450000,0,MAX(0,ROUNDDOWN(AN1020*0.06-MIN(50000,AN1020)*0.03,-2))+MAX(0,ROUNDDOWN(AN1020*0.04-MIN(50000,AN1020)*0.02,-2)))</f>
        <v/>
      </c>
      <c r="AP1020" s="19">
        <f>AM1020+AO1020+AI1020</f>
        <v/>
      </c>
      <c r="AQ1020" s="19">
        <f>MIN(750000,MAX(0,$B1020))</f>
        <v/>
      </c>
      <c r="AR1020" s="19">
        <f>$B1020-AQ1020</f>
        <v/>
      </c>
      <c r="AS1020" s="19">
        <f>MIN(670000,ROUNDDOWN(MAX(0,AR1020-430000)*0.0751+47600,0))+MIN(260000,ROUNDDOWN(MAX(0,AR1020-430000)*0.028+17600,0))+MIN(30000,ROUNDDOWN(MAX(0,AR1020-430000)*0.0027+1873,0))+IF("いいえ"="はい",MIN(170000,ROUNDDOWN(MAX(0,AR1020-430000)*0.0243+17800,0)),0)</f>
        <v/>
      </c>
      <c r="AT1020" s="19">
        <f>IF(""="",215040+AS1020,"")</f>
        <v/>
      </c>
      <c r="AU1020" s="19">
        <f>IF(AR1020&gt;23500000,NA(),IF(AR1020&lt;=4890000,1040000,IF(AR1020&lt;=6550000,670000,620000)))</f>
        <v/>
      </c>
      <c r="AV1020" s="19">
        <f>MAX(0,ROUNDDOWN(AR1020-AT1020-AU1020-0,-3))</f>
        <v/>
      </c>
      <c r="AW1020" s="19">
        <f>IF(AV1020&lt;=0,0,ROUNDDOWN((AV1020*LOOKUP(AV1020,{0,1950001,3300001,6950001,9000001,18000001,40000001},{0.05,0.1,0.2,0.23,0.33,0.4,0.45})-LOOKUP(AV1020,{0,1950001,3300001,6950001,9000001,18000001,40000001},{0,97500,427500,636000,1536000,2796000,4796000}))*1.021,-2))</f>
        <v/>
      </c>
      <c r="AX1020" s="19">
        <f>MAX(0,ROUNDDOWN(AR1020-AT1020-430000-0,-3))</f>
        <v/>
      </c>
      <c r="AY1020" s="19">
        <f>IF(AR1020&lt;=450000,0,MAX(0,ROUNDDOWN(AX1020*0.06-MIN(50000,AX1020)*0.03,-2))+MAX(0,ROUNDDOWN(AX1020*0.04-MIN(50000,AX1020)*0.02,-2)))</f>
        <v/>
      </c>
      <c r="AZ1020" s="19">
        <f>AW1020+AY1020+AS1020</f>
        <v/>
      </c>
    </row>
    <row r="1021">
      <c r="A1021" t="inlineStr">
        <is>
          <t>1万円刻み</t>
        </is>
      </c>
      <c r="B1021" s="19">
        <f>'3_1万円刻み'!$A$1004</f>
        <v/>
      </c>
      <c r="C1021" s="19">
        <f>MIN(0,MAX(0,$B1021))</f>
        <v/>
      </c>
      <c r="D1021" s="19">
        <f>$B1021-C1021</f>
        <v/>
      </c>
      <c r="E1021" s="19">
        <f>MIN(670000,ROUNDDOWN(MAX(0,D1021-430000)*0.0751+47600,0))+MIN(260000,ROUNDDOWN(MAX(0,D1021-430000)*0.028+17600,0))+MIN(30000,ROUNDDOWN(MAX(0,D1021-430000)*0.0027+1873,0))+IF("いいえ"="はい",MIN(170000,ROUNDDOWN(MAX(0,D1021-430000)*0.0243+17800,0)),0)</f>
        <v/>
      </c>
      <c r="F1021" s="19">
        <f>IF(""="",215040+E1021,"")</f>
        <v/>
      </c>
      <c r="G1021" s="19">
        <f>IF(D1021&gt;23500000,NA(),IF(D1021&lt;=4890000,1040000,IF(D1021&lt;=6550000,670000,620000)))</f>
        <v/>
      </c>
      <c r="H1021" s="19">
        <f>MAX(0,ROUNDDOWN(D1021-F1021-G1021-0,-3))</f>
        <v/>
      </c>
      <c r="I1021" s="19">
        <f>IF(H1021&lt;=0,0,ROUNDDOWN((H1021*LOOKUP(H1021,{0,1950001,3300001,6950001,9000001,18000001,40000001},{0.05,0.1,0.2,0.23,0.33,0.4,0.45})-LOOKUP(H1021,{0,1950001,3300001,6950001,9000001,18000001,40000001},{0,97500,427500,636000,1536000,2796000,4796000}))*1.021,-2))</f>
        <v/>
      </c>
      <c r="J1021" s="19">
        <f>MAX(0,ROUNDDOWN(D1021-F1021-430000-0,-3))</f>
        <v/>
      </c>
      <c r="K1021" s="19">
        <f>IF(D1021&lt;=450000,0,MAX(0,ROUNDDOWN(J1021*0.06-MIN(50000,J1021)*0.03,-2))+MAX(0,ROUNDDOWN(J1021*0.04-MIN(50000,J1021)*0.02,-2)))</f>
        <v/>
      </c>
      <c r="L1021" s="19">
        <f>I1021+K1021+E1021</f>
        <v/>
      </c>
      <c r="M1021" s="19">
        <f>MIN(100000,MAX(0,$B1021))</f>
        <v/>
      </c>
      <c r="N1021" s="19">
        <f>$B1021-M1021</f>
        <v/>
      </c>
      <c r="O1021" s="19">
        <f>MIN(670000,ROUNDDOWN(MAX(0,N1021-430000)*0.0751+47600,0))+MIN(260000,ROUNDDOWN(MAX(0,N1021-430000)*0.028+17600,0))+MIN(30000,ROUNDDOWN(MAX(0,N1021-430000)*0.0027+1873,0))+IF("いいえ"="はい",MIN(170000,ROUNDDOWN(MAX(0,N1021-430000)*0.0243+17800,0)),0)</f>
        <v/>
      </c>
      <c r="P1021" s="19">
        <f>IF(""="",215040+O1021,"")</f>
        <v/>
      </c>
      <c r="Q1021" s="19">
        <f>IF(N1021&gt;23500000,NA(),IF(N1021&lt;=4890000,1040000,IF(N1021&lt;=6550000,670000,620000)))</f>
        <v/>
      </c>
      <c r="R1021" s="19">
        <f>MAX(0,ROUNDDOWN(N1021-P1021-Q1021-0,-3))</f>
        <v/>
      </c>
      <c r="S1021" s="19">
        <f>IF(R1021&lt;=0,0,ROUNDDOWN((R1021*LOOKUP(R1021,{0,1950001,3300001,6950001,9000001,18000001,40000001},{0.05,0.1,0.2,0.23,0.33,0.4,0.45})-LOOKUP(R1021,{0,1950001,3300001,6950001,9000001,18000001,40000001},{0,97500,427500,636000,1536000,2796000,4796000}))*1.021,-2))</f>
        <v/>
      </c>
      <c r="T1021" s="19">
        <f>MAX(0,ROUNDDOWN(N1021-P1021-430000-0,-3))</f>
        <v/>
      </c>
      <c r="U1021" s="19">
        <f>IF(N1021&lt;=450000,0,MAX(0,ROUNDDOWN(T1021*0.06-MIN(50000,T1021)*0.03,-2))+MAX(0,ROUNDDOWN(T1021*0.04-MIN(50000,T1021)*0.02,-2)))</f>
        <v/>
      </c>
      <c r="V1021" s="19">
        <f>S1021+U1021+O1021</f>
        <v/>
      </c>
      <c r="W1021" s="19">
        <f>MIN(550000,MAX(0,$B1021))</f>
        <v/>
      </c>
      <c r="X1021" s="19">
        <f>$B1021-W1021</f>
        <v/>
      </c>
      <c r="Y1021" s="19">
        <f>MIN(670000,ROUNDDOWN(MAX(0,X1021-430000)*0.0751+47600,0))+MIN(260000,ROUNDDOWN(MAX(0,X1021-430000)*0.028+17600,0))+MIN(30000,ROUNDDOWN(MAX(0,X1021-430000)*0.0027+1873,0))+IF("いいえ"="はい",MIN(170000,ROUNDDOWN(MAX(0,X1021-430000)*0.0243+17800,0)),0)</f>
        <v/>
      </c>
      <c r="Z1021" s="19">
        <f>IF(""="",215040+Y1021,"")</f>
        <v/>
      </c>
      <c r="AA1021" s="19">
        <f>IF(X1021&gt;23500000,NA(),IF(X1021&lt;=4890000,1040000,IF(X1021&lt;=6550000,670000,620000)))</f>
        <v/>
      </c>
      <c r="AB1021" s="19">
        <f>MAX(0,ROUNDDOWN(X1021-Z1021-AA1021-0,-3))</f>
        <v/>
      </c>
      <c r="AC1021" s="19">
        <f>IF(AB1021&lt;=0,0,ROUNDDOWN((AB1021*LOOKUP(AB1021,{0,1950001,3300001,6950001,9000001,18000001,40000001},{0.05,0.1,0.2,0.23,0.33,0.4,0.45})-LOOKUP(AB1021,{0,1950001,3300001,6950001,9000001,18000001,40000001},{0,97500,427500,636000,1536000,2796000,4796000}))*1.021,-2))</f>
        <v/>
      </c>
      <c r="AD1021" s="19">
        <f>MAX(0,ROUNDDOWN(X1021-Z1021-430000-0,-3))</f>
        <v/>
      </c>
      <c r="AE1021" s="19">
        <f>IF(X1021&lt;=450000,0,MAX(0,ROUNDDOWN(AD1021*0.06-MIN(50000,AD1021)*0.03,-2))+MAX(0,ROUNDDOWN(AD1021*0.04-MIN(50000,AD1021)*0.02,-2)))</f>
        <v/>
      </c>
      <c r="AF1021" s="19">
        <f>AC1021+AE1021+Y1021</f>
        <v/>
      </c>
      <c r="AG1021" s="19">
        <f>MIN(650000,MAX(0,$B1021))</f>
        <v/>
      </c>
      <c r="AH1021" s="19">
        <f>$B1021-AG1021</f>
        <v/>
      </c>
      <c r="AI1021" s="19">
        <f>MIN(670000,ROUNDDOWN(MAX(0,AH1021-430000)*0.0751+47600,0))+MIN(260000,ROUNDDOWN(MAX(0,AH1021-430000)*0.028+17600,0))+MIN(30000,ROUNDDOWN(MAX(0,AH1021-430000)*0.0027+1873,0))+IF("いいえ"="はい",MIN(170000,ROUNDDOWN(MAX(0,AH1021-430000)*0.0243+17800,0)),0)</f>
        <v/>
      </c>
      <c r="AJ1021" s="19">
        <f>IF(""="",215040+AI1021,"")</f>
        <v/>
      </c>
      <c r="AK1021" s="19">
        <f>IF(AH1021&gt;23500000,NA(),IF(AH1021&lt;=4890000,1040000,IF(AH1021&lt;=6550000,670000,620000)))</f>
        <v/>
      </c>
      <c r="AL1021" s="19">
        <f>MAX(0,ROUNDDOWN(AH1021-AJ1021-AK1021-0,-3))</f>
        <v/>
      </c>
      <c r="AM1021" s="19">
        <f>IF(AL1021&lt;=0,0,ROUNDDOWN((AL1021*LOOKUP(AL1021,{0,1950001,3300001,6950001,9000001,18000001,40000001},{0.05,0.1,0.2,0.23,0.33,0.4,0.45})-LOOKUP(AL1021,{0,1950001,3300001,6950001,9000001,18000001,40000001},{0,97500,427500,636000,1536000,2796000,4796000}))*1.021,-2))</f>
        <v/>
      </c>
      <c r="AN1021" s="19">
        <f>MAX(0,ROUNDDOWN(AH1021-AJ1021-430000-0,-3))</f>
        <v/>
      </c>
      <c r="AO1021" s="19">
        <f>IF(AH1021&lt;=450000,0,MAX(0,ROUNDDOWN(AN1021*0.06-MIN(50000,AN1021)*0.03,-2))+MAX(0,ROUNDDOWN(AN1021*0.04-MIN(50000,AN1021)*0.02,-2)))</f>
        <v/>
      </c>
      <c r="AP1021" s="19">
        <f>AM1021+AO1021+AI1021</f>
        <v/>
      </c>
      <c r="AQ1021" s="19">
        <f>MIN(750000,MAX(0,$B1021))</f>
        <v/>
      </c>
      <c r="AR1021" s="19">
        <f>$B1021-AQ1021</f>
        <v/>
      </c>
      <c r="AS1021" s="19">
        <f>MIN(670000,ROUNDDOWN(MAX(0,AR1021-430000)*0.0751+47600,0))+MIN(260000,ROUNDDOWN(MAX(0,AR1021-430000)*0.028+17600,0))+MIN(30000,ROUNDDOWN(MAX(0,AR1021-430000)*0.0027+1873,0))+IF("いいえ"="はい",MIN(170000,ROUNDDOWN(MAX(0,AR1021-430000)*0.0243+17800,0)),0)</f>
        <v/>
      </c>
      <c r="AT1021" s="19">
        <f>IF(""="",215040+AS1021,"")</f>
        <v/>
      </c>
      <c r="AU1021" s="19">
        <f>IF(AR1021&gt;23500000,NA(),IF(AR1021&lt;=4890000,1040000,IF(AR1021&lt;=6550000,670000,620000)))</f>
        <v/>
      </c>
      <c r="AV1021" s="19">
        <f>MAX(0,ROUNDDOWN(AR1021-AT1021-AU1021-0,-3))</f>
        <v/>
      </c>
      <c r="AW1021" s="19">
        <f>IF(AV1021&lt;=0,0,ROUNDDOWN((AV1021*LOOKUP(AV1021,{0,1950001,3300001,6950001,9000001,18000001,40000001},{0.05,0.1,0.2,0.23,0.33,0.4,0.45})-LOOKUP(AV1021,{0,1950001,3300001,6950001,9000001,18000001,40000001},{0,97500,427500,636000,1536000,2796000,4796000}))*1.021,-2))</f>
        <v/>
      </c>
      <c r="AX1021" s="19">
        <f>MAX(0,ROUNDDOWN(AR1021-AT1021-430000-0,-3))</f>
        <v/>
      </c>
      <c r="AY1021" s="19">
        <f>IF(AR1021&lt;=450000,0,MAX(0,ROUNDDOWN(AX1021*0.06-MIN(50000,AX1021)*0.03,-2))+MAX(0,ROUNDDOWN(AX1021*0.04-MIN(50000,AX1021)*0.02,-2)))</f>
        <v/>
      </c>
      <c r="AZ1021" s="19">
        <f>AW1021+AY1021+AS1021</f>
        <v/>
      </c>
    </row>
    <row r="1022">
      <c r="A1022" t="inlineStr">
        <is>
          <t>1万円刻み</t>
        </is>
      </c>
      <c r="B1022" s="19">
        <f>'3_1万円刻み'!$A$1005</f>
        <v/>
      </c>
      <c r="C1022" s="19">
        <f>MIN(0,MAX(0,$B1022))</f>
        <v/>
      </c>
      <c r="D1022" s="19">
        <f>$B1022-C1022</f>
        <v/>
      </c>
      <c r="E1022" s="19">
        <f>MIN(670000,ROUNDDOWN(MAX(0,D1022-430000)*0.0751+47600,0))+MIN(260000,ROUNDDOWN(MAX(0,D1022-430000)*0.028+17600,0))+MIN(30000,ROUNDDOWN(MAX(0,D1022-430000)*0.0027+1873,0))+IF("いいえ"="はい",MIN(170000,ROUNDDOWN(MAX(0,D1022-430000)*0.0243+17800,0)),0)</f>
        <v/>
      </c>
      <c r="F1022" s="19">
        <f>IF(""="",215040+E1022,"")</f>
        <v/>
      </c>
      <c r="G1022" s="19">
        <f>IF(D1022&gt;23500000,NA(),IF(D1022&lt;=4890000,1040000,IF(D1022&lt;=6550000,670000,620000)))</f>
        <v/>
      </c>
      <c r="H1022" s="19">
        <f>MAX(0,ROUNDDOWN(D1022-F1022-G1022-0,-3))</f>
        <v/>
      </c>
      <c r="I1022" s="19">
        <f>IF(H1022&lt;=0,0,ROUNDDOWN((H1022*LOOKUP(H1022,{0,1950001,3300001,6950001,9000001,18000001,40000001},{0.05,0.1,0.2,0.23,0.33,0.4,0.45})-LOOKUP(H1022,{0,1950001,3300001,6950001,9000001,18000001,40000001},{0,97500,427500,636000,1536000,2796000,4796000}))*1.021,-2))</f>
        <v/>
      </c>
      <c r="J1022" s="19">
        <f>MAX(0,ROUNDDOWN(D1022-F1022-430000-0,-3))</f>
        <v/>
      </c>
      <c r="K1022" s="19">
        <f>IF(D1022&lt;=450000,0,MAX(0,ROUNDDOWN(J1022*0.06-MIN(50000,J1022)*0.03,-2))+MAX(0,ROUNDDOWN(J1022*0.04-MIN(50000,J1022)*0.02,-2)))</f>
        <v/>
      </c>
      <c r="L1022" s="19">
        <f>I1022+K1022+E1022</f>
        <v/>
      </c>
      <c r="M1022" s="19">
        <f>MIN(100000,MAX(0,$B1022))</f>
        <v/>
      </c>
      <c r="N1022" s="19">
        <f>$B1022-M1022</f>
        <v/>
      </c>
      <c r="O1022" s="19">
        <f>MIN(670000,ROUNDDOWN(MAX(0,N1022-430000)*0.0751+47600,0))+MIN(260000,ROUNDDOWN(MAX(0,N1022-430000)*0.028+17600,0))+MIN(30000,ROUNDDOWN(MAX(0,N1022-430000)*0.0027+1873,0))+IF("いいえ"="はい",MIN(170000,ROUNDDOWN(MAX(0,N1022-430000)*0.0243+17800,0)),0)</f>
        <v/>
      </c>
      <c r="P1022" s="19">
        <f>IF(""="",215040+O1022,"")</f>
        <v/>
      </c>
      <c r="Q1022" s="19">
        <f>IF(N1022&gt;23500000,NA(),IF(N1022&lt;=4890000,1040000,IF(N1022&lt;=6550000,670000,620000)))</f>
        <v/>
      </c>
      <c r="R1022" s="19">
        <f>MAX(0,ROUNDDOWN(N1022-P1022-Q1022-0,-3))</f>
        <v/>
      </c>
      <c r="S1022" s="19">
        <f>IF(R1022&lt;=0,0,ROUNDDOWN((R1022*LOOKUP(R1022,{0,1950001,3300001,6950001,9000001,18000001,40000001},{0.05,0.1,0.2,0.23,0.33,0.4,0.45})-LOOKUP(R1022,{0,1950001,3300001,6950001,9000001,18000001,40000001},{0,97500,427500,636000,1536000,2796000,4796000}))*1.021,-2))</f>
        <v/>
      </c>
      <c r="T1022" s="19">
        <f>MAX(0,ROUNDDOWN(N1022-P1022-430000-0,-3))</f>
        <v/>
      </c>
      <c r="U1022" s="19">
        <f>IF(N1022&lt;=450000,0,MAX(0,ROUNDDOWN(T1022*0.06-MIN(50000,T1022)*0.03,-2))+MAX(0,ROUNDDOWN(T1022*0.04-MIN(50000,T1022)*0.02,-2)))</f>
        <v/>
      </c>
      <c r="V1022" s="19">
        <f>S1022+U1022+O1022</f>
        <v/>
      </c>
      <c r="W1022" s="19">
        <f>MIN(550000,MAX(0,$B1022))</f>
        <v/>
      </c>
      <c r="X1022" s="19">
        <f>$B1022-W1022</f>
        <v/>
      </c>
      <c r="Y1022" s="19">
        <f>MIN(670000,ROUNDDOWN(MAX(0,X1022-430000)*0.0751+47600,0))+MIN(260000,ROUNDDOWN(MAX(0,X1022-430000)*0.028+17600,0))+MIN(30000,ROUNDDOWN(MAX(0,X1022-430000)*0.0027+1873,0))+IF("いいえ"="はい",MIN(170000,ROUNDDOWN(MAX(0,X1022-430000)*0.0243+17800,0)),0)</f>
        <v/>
      </c>
      <c r="Z1022" s="19">
        <f>IF(""="",215040+Y1022,"")</f>
        <v/>
      </c>
      <c r="AA1022" s="19">
        <f>IF(X1022&gt;23500000,NA(),IF(X1022&lt;=4890000,1040000,IF(X1022&lt;=6550000,670000,620000)))</f>
        <v/>
      </c>
      <c r="AB1022" s="19">
        <f>MAX(0,ROUNDDOWN(X1022-Z1022-AA1022-0,-3))</f>
        <v/>
      </c>
      <c r="AC1022" s="19">
        <f>IF(AB1022&lt;=0,0,ROUNDDOWN((AB1022*LOOKUP(AB1022,{0,1950001,3300001,6950001,9000001,18000001,40000001},{0.05,0.1,0.2,0.23,0.33,0.4,0.45})-LOOKUP(AB1022,{0,1950001,3300001,6950001,9000001,18000001,40000001},{0,97500,427500,636000,1536000,2796000,4796000}))*1.021,-2))</f>
        <v/>
      </c>
      <c r="AD1022" s="19">
        <f>MAX(0,ROUNDDOWN(X1022-Z1022-430000-0,-3))</f>
        <v/>
      </c>
      <c r="AE1022" s="19">
        <f>IF(X1022&lt;=450000,0,MAX(0,ROUNDDOWN(AD1022*0.06-MIN(50000,AD1022)*0.03,-2))+MAX(0,ROUNDDOWN(AD1022*0.04-MIN(50000,AD1022)*0.02,-2)))</f>
        <v/>
      </c>
      <c r="AF1022" s="19">
        <f>AC1022+AE1022+Y1022</f>
        <v/>
      </c>
      <c r="AG1022" s="19">
        <f>MIN(650000,MAX(0,$B1022))</f>
        <v/>
      </c>
      <c r="AH1022" s="19">
        <f>$B1022-AG1022</f>
        <v/>
      </c>
      <c r="AI1022" s="19">
        <f>MIN(670000,ROUNDDOWN(MAX(0,AH1022-430000)*0.0751+47600,0))+MIN(260000,ROUNDDOWN(MAX(0,AH1022-430000)*0.028+17600,0))+MIN(30000,ROUNDDOWN(MAX(0,AH1022-430000)*0.0027+1873,0))+IF("いいえ"="はい",MIN(170000,ROUNDDOWN(MAX(0,AH1022-430000)*0.0243+17800,0)),0)</f>
        <v/>
      </c>
      <c r="AJ1022" s="19">
        <f>IF(""="",215040+AI1022,"")</f>
        <v/>
      </c>
      <c r="AK1022" s="19">
        <f>IF(AH1022&gt;23500000,NA(),IF(AH1022&lt;=4890000,1040000,IF(AH1022&lt;=6550000,670000,620000)))</f>
        <v/>
      </c>
      <c r="AL1022" s="19">
        <f>MAX(0,ROUNDDOWN(AH1022-AJ1022-AK1022-0,-3))</f>
        <v/>
      </c>
      <c r="AM1022" s="19">
        <f>IF(AL1022&lt;=0,0,ROUNDDOWN((AL1022*LOOKUP(AL1022,{0,1950001,3300001,6950001,9000001,18000001,40000001},{0.05,0.1,0.2,0.23,0.33,0.4,0.45})-LOOKUP(AL1022,{0,1950001,3300001,6950001,9000001,18000001,40000001},{0,97500,427500,636000,1536000,2796000,4796000}))*1.021,-2))</f>
        <v/>
      </c>
      <c r="AN1022" s="19">
        <f>MAX(0,ROUNDDOWN(AH1022-AJ1022-430000-0,-3))</f>
        <v/>
      </c>
      <c r="AO1022" s="19">
        <f>IF(AH1022&lt;=450000,0,MAX(0,ROUNDDOWN(AN1022*0.06-MIN(50000,AN1022)*0.03,-2))+MAX(0,ROUNDDOWN(AN1022*0.04-MIN(50000,AN1022)*0.02,-2)))</f>
        <v/>
      </c>
      <c r="AP1022" s="19">
        <f>AM1022+AO1022+AI1022</f>
        <v/>
      </c>
      <c r="AQ1022" s="19">
        <f>MIN(750000,MAX(0,$B1022))</f>
        <v/>
      </c>
      <c r="AR1022" s="19">
        <f>$B1022-AQ1022</f>
        <v/>
      </c>
      <c r="AS1022" s="19">
        <f>MIN(670000,ROUNDDOWN(MAX(0,AR1022-430000)*0.0751+47600,0))+MIN(260000,ROUNDDOWN(MAX(0,AR1022-430000)*0.028+17600,0))+MIN(30000,ROUNDDOWN(MAX(0,AR1022-430000)*0.0027+1873,0))+IF("いいえ"="はい",MIN(170000,ROUNDDOWN(MAX(0,AR1022-430000)*0.0243+17800,0)),0)</f>
        <v/>
      </c>
      <c r="AT1022" s="19">
        <f>IF(""="",215040+AS1022,"")</f>
        <v/>
      </c>
      <c r="AU1022" s="19">
        <f>IF(AR1022&gt;23500000,NA(),IF(AR1022&lt;=4890000,1040000,IF(AR1022&lt;=6550000,670000,620000)))</f>
        <v/>
      </c>
      <c r="AV1022" s="19">
        <f>MAX(0,ROUNDDOWN(AR1022-AT1022-AU1022-0,-3))</f>
        <v/>
      </c>
      <c r="AW1022" s="19">
        <f>IF(AV1022&lt;=0,0,ROUNDDOWN((AV1022*LOOKUP(AV1022,{0,1950001,3300001,6950001,9000001,18000001,40000001},{0.05,0.1,0.2,0.23,0.33,0.4,0.45})-LOOKUP(AV1022,{0,1950001,3300001,6950001,9000001,18000001,40000001},{0,97500,427500,636000,1536000,2796000,4796000}))*1.021,-2))</f>
        <v/>
      </c>
      <c r="AX1022" s="19">
        <f>MAX(0,ROUNDDOWN(AR1022-AT1022-430000-0,-3))</f>
        <v/>
      </c>
      <c r="AY1022" s="19">
        <f>IF(AR1022&lt;=450000,0,MAX(0,ROUNDDOWN(AX1022*0.06-MIN(50000,AX1022)*0.03,-2))+MAX(0,ROUNDDOWN(AX1022*0.04-MIN(50000,AX1022)*0.02,-2)))</f>
        <v/>
      </c>
      <c r="AZ1022" s="19">
        <f>AW1022+AY1022+AS1022</f>
        <v/>
      </c>
    </row>
    <row r="1023">
      <c r="A1023" t="inlineStr">
        <is>
          <t>1万円刻み</t>
        </is>
      </c>
      <c r="B1023" s="19">
        <f>'3_1万円刻み'!$A$1006</f>
        <v/>
      </c>
      <c r="C1023" s="19">
        <f>MIN(0,MAX(0,$B1023))</f>
        <v/>
      </c>
      <c r="D1023" s="19">
        <f>$B1023-C1023</f>
        <v/>
      </c>
      <c r="E1023" s="19">
        <f>MIN(670000,ROUNDDOWN(MAX(0,D1023-430000)*0.0751+47600,0))+MIN(260000,ROUNDDOWN(MAX(0,D1023-430000)*0.028+17600,0))+MIN(30000,ROUNDDOWN(MAX(0,D1023-430000)*0.0027+1873,0))+IF("いいえ"="はい",MIN(170000,ROUNDDOWN(MAX(0,D1023-430000)*0.0243+17800,0)),0)</f>
        <v/>
      </c>
      <c r="F1023" s="19">
        <f>IF(""="",215040+E1023,"")</f>
        <v/>
      </c>
      <c r="G1023" s="19">
        <f>IF(D1023&gt;23500000,NA(),IF(D1023&lt;=4890000,1040000,IF(D1023&lt;=6550000,670000,620000)))</f>
        <v/>
      </c>
      <c r="H1023" s="19">
        <f>MAX(0,ROUNDDOWN(D1023-F1023-G1023-0,-3))</f>
        <v/>
      </c>
      <c r="I1023" s="19">
        <f>IF(H1023&lt;=0,0,ROUNDDOWN((H1023*LOOKUP(H1023,{0,1950001,3300001,6950001,9000001,18000001,40000001},{0.05,0.1,0.2,0.23,0.33,0.4,0.45})-LOOKUP(H1023,{0,1950001,3300001,6950001,9000001,18000001,40000001},{0,97500,427500,636000,1536000,2796000,4796000}))*1.021,-2))</f>
        <v/>
      </c>
      <c r="J1023" s="19">
        <f>MAX(0,ROUNDDOWN(D1023-F1023-430000-0,-3))</f>
        <v/>
      </c>
      <c r="K1023" s="19">
        <f>IF(D1023&lt;=450000,0,MAX(0,ROUNDDOWN(J1023*0.06-MIN(50000,J1023)*0.03,-2))+MAX(0,ROUNDDOWN(J1023*0.04-MIN(50000,J1023)*0.02,-2)))</f>
        <v/>
      </c>
      <c r="L1023" s="19">
        <f>I1023+K1023+E1023</f>
        <v/>
      </c>
      <c r="M1023" s="19">
        <f>MIN(100000,MAX(0,$B1023))</f>
        <v/>
      </c>
      <c r="N1023" s="19">
        <f>$B1023-M1023</f>
        <v/>
      </c>
      <c r="O1023" s="19">
        <f>MIN(670000,ROUNDDOWN(MAX(0,N1023-430000)*0.0751+47600,0))+MIN(260000,ROUNDDOWN(MAX(0,N1023-430000)*0.028+17600,0))+MIN(30000,ROUNDDOWN(MAX(0,N1023-430000)*0.0027+1873,0))+IF("いいえ"="はい",MIN(170000,ROUNDDOWN(MAX(0,N1023-430000)*0.0243+17800,0)),0)</f>
        <v/>
      </c>
      <c r="P1023" s="19">
        <f>IF(""="",215040+O1023,"")</f>
        <v/>
      </c>
      <c r="Q1023" s="19">
        <f>IF(N1023&gt;23500000,NA(),IF(N1023&lt;=4890000,1040000,IF(N1023&lt;=6550000,670000,620000)))</f>
        <v/>
      </c>
      <c r="R1023" s="19">
        <f>MAX(0,ROUNDDOWN(N1023-P1023-Q1023-0,-3))</f>
        <v/>
      </c>
      <c r="S1023" s="19">
        <f>IF(R1023&lt;=0,0,ROUNDDOWN((R1023*LOOKUP(R1023,{0,1950001,3300001,6950001,9000001,18000001,40000001},{0.05,0.1,0.2,0.23,0.33,0.4,0.45})-LOOKUP(R1023,{0,1950001,3300001,6950001,9000001,18000001,40000001},{0,97500,427500,636000,1536000,2796000,4796000}))*1.021,-2))</f>
        <v/>
      </c>
      <c r="T1023" s="19">
        <f>MAX(0,ROUNDDOWN(N1023-P1023-430000-0,-3))</f>
        <v/>
      </c>
      <c r="U1023" s="19">
        <f>IF(N1023&lt;=450000,0,MAX(0,ROUNDDOWN(T1023*0.06-MIN(50000,T1023)*0.03,-2))+MAX(0,ROUNDDOWN(T1023*0.04-MIN(50000,T1023)*0.02,-2)))</f>
        <v/>
      </c>
      <c r="V1023" s="19">
        <f>S1023+U1023+O1023</f>
        <v/>
      </c>
      <c r="W1023" s="19">
        <f>MIN(550000,MAX(0,$B1023))</f>
        <v/>
      </c>
      <c r="X1023" s="19">
        <f>$B1023-W1023</f>
        <v/>
      </c>
      <c r="Y1023" s="19">
        <f>MIN(670000,ROUNDDOWN(MAX(0,X1023-430000)*0.0751+47600,0))+MIN(260000,ROUNDDOWN(MAX(0,X1023-430000)*0.028+17600,0))+MIN(30000,ROUNDDOWN(MAX(0,X1023-430000)*0.0027+1873,0))+IF("いいえ"="はい",MIN(170000,ROUNDDOWN(MAX(0,X1023-430000)*0.0243+17800,0)),0)</f>
        <v/>
      </c>
      <c r="Z1023" s="19">
        <f>IF(""="",215040+Y1023,"")</f>
        <v/>
      </c>
      <c r="AA1023" s="19">
        <f>IF(X1023&gt;23500000,NA(),IF(X1023&lt;=4890000,1040000,IF(X1023&lt;=6550000,670000,620000)))</f>
        <v/>
      </c>
      <c r="AB1023" s="19">
        <f>MAX(0,ROUNDDOWN(X1023-Z1023-AA1023-0,-3))</f>
        <v/>
      </c>
      <c r="AC1023" s="19">
        <f>IF(AB1023&lt;=0,0,ROUNDDOWN((AB1023*LOOKUP(AB1023,{0,1950001,3300001,6950001,9000001,18000001,40000001},{0.05,0.1,0.2,0.23,0.33,0.4,0.45})-LOOKUP(AB1023,{0,1950001,3300001,6950001,9000001,18000001,40000001},{0,97500,427500,636000,1536000,2796000,4796000}))*1.021,-2))</f>
        <v/>
      </c>
      <c r="AD1023" s="19">
        <f>MAX(0,ROUNDDOWN(X1023-Z1023-430000-0,-3))</f>
        <v/>
      </c>
      <c r="AE1023" s="19">
        <f>IF(X1023&lt;=450000,0,MAX(0,ROUNDDOWN(AD1023*0.06-MIN(50000,AD1023)*0.03,-2))+MAX(0,ROUNDDOWN(AD1023*0.04-MIN(50000,AD1023)*0.02,-2)))</f>
        <v/>
      </c>
      <c r="AF1023" s="19">
        <f>AC1023+AE1023+Y1023</f>
        <v/>
      </c>
      <c r="AG1023" s="19">
        <f>MIN(650000,MAX(0,$B1023))</f>
        <v/>
      </c>
      <c r="AH1023" s="19">
        <f>$B1023-AG1023</f>
        <v/>
      </c>
      <c r="AI1023" s="19">
        <f>MIN(670000,ROUNDDOWN(MAX(0,AH1023-430000)*0.0751+47600,0))+MIN(260000,ROUNDDOWN(MAX(0,AH1023-430000)*0.028+17600,0))+MIN(30000,ROUNDDOWN(MAX(0,AH1023-430000)*0.0027+1873,0))+IF("いいえ"="はい",MIN(170000,ROUNDDOWN(MAX(0,AH1023-430000)*0.0243+17800,0)),0)</f>
        <v/>
      </c>
      <c r="AJ1023" s="19">
        <f>IF(""="",215040+AI1023,"")</f>
        <v/>
      </c>
      <c r="AK1023" s="19">
        <f>IF(AH1023&gt;23500000,NA(),IF(AH1023&lt;=4890000,1040000,IF(AH1023&lt;=6550000,670000,620000)))</f>
        <v/>
      </c>
      <c r="AL1023" s="19">
        <f>MAX(0,ROUNDDOWN(AH1023-AJ1023-AK1023-0,-3))</f>
        <v/>
      </c>
      <c r="AM1023" s="19">
        <f>IF(AL1023&lt;=0,0,ROUNDDOWN((AL1023*LOOKUP(AL1023,{0,1950001,3300001,6950001,9000001,18000001,40000001},{0.05,0.1,0.2,0.23,0.33,0.4,0.45})-LOOKUP(AL1023,{0,1950001,3300001,6950001,9000001,18000001,40000001},{0,97500,427500,636000,1536000,2796000,4796000}))*1.021,-2))</f>
        <v/>
      </c>
      <c r="AN1023" s="19">
        <f>MAX(0,ROUNDDOWN(AH1023-AJ1023-430000-0,-3))</f>
        <v/>
      </c>
      <c r="AO1023" s="19">
        <f>IF(AH1023&lt;=450000,0,MAX(0,ROUNDDOWN(AN1023*0.06-MIN(50000,AN1023)*0.03,-2))+MAX(0,ROUNDDOWN(AN1023*0.04-MIN(50000,AN1023)*0.02,-2)))</f>
        <v/>
      </c>
      <c r="AP1023" s="19">
        <f>AM1023+AO1023+AI1023</f>
        <v/>
      </c>
      <c r="AQ1023" s="19">
        <f>MIN(750000,MAX(0,$B1023))</f>
        <v/>
      </c>
      <c r="AR1023" s="19">
        <f>$B1023-AQ1023</f>
        <v/>
      </c>
      <c r="AS1023" s="19">
        <f>MIN(670000,ROUNDDOWN(MAX(0,AR1023-430000)*0.0751+47600,0))+MIN(260000,ROUNDDOWN(MAX(0,AR1023-430000)*0.028+17600,0))+MIN(30000,ROUNDDOWN(MAX(0,AR1023-430000)*0.0027+1873,0))+IF("いいえ"="はい",MIN(170000,ROUNDDOWN(MAX(0,AR1023-430000)*0.0243+17800,0)),0)</f>
        <v/>
      </c>
      <c r="AT1023" s="19">
        <f>IF(""="",215040+AS1023,"")</f>
        <v/>
      </c>
      <c r="AU1023" s="19">
        <f>IF(AR1023&gt;23500000,NA(),IF(AR1023&lt;=4890000,1040000,IF(AR1023&lt;=6550000,670000,620000)))</f>
        <v/>
      </c>
      <c r="AV1023" s="19">
        <f>MAX(0,ROUNDDOWN(AR1023-AT1023-AU1023-0,-3))</f>
        <v/>
      </c>
      <c r="AW1023" s="19">
        <f>IF(AV1023&lt;=0,0,ROUNDDOWN((AV1023*LOOKUP(AV1023,{0,1950001,3300001,6950001,9000001,18000001,40000001},{0.05,0.1,0.2,0.23,0.33,0.4,0.45})-LOOKUP(AV1023,{0,1950001,3300001,6950001,9000001,18000001,40000001},{0,97500,427500,636000,1536000,2796000,4796000}))*1.021,-2))</f>
        <v/>
      </c>
      <c r="AX1023" s="19">
        <f>MAX(0,ROUNDDOWN(AR1023-AT1023-430000-0,-3))</f>
        <v/>
      </c>
      <c r="AY1023" s="19">
        <f>IF(AR1023&lt;=450000,0,MAX(0,ROUNDDOWN(AX1023*0.06-MIN(50000,AX1023)*0.03,-2))+MAX(0,ROUNDDOWN(AX1023*0.04-MIN(50000,AX1023)*0.02,-2)))</f>
        <v/>
      </c>
      <c r="AZ1023" s="19">
        <f>AW1023+AY1023+AS1023</f>
        <v/>
      </c>
    </row>
    <row r="1024">
      <c r="A1024" t="inlineStr">
        <is>
          <t>1万円刻み</t>
        </is>
      </c>
      <c r="B1024" s="19">
        <f>'3_1万円刻み'!$A$1007</f>
        <v/>
      </c>
      <c r="C1024" s="19">
        <f>MIN(0,MAX(0,$B1024))</f>
        <v/>
      </c>
      <c r="D1024" s="19">
        <f>$B1024-C1024</f>
        <v/>
      </c>
      <c r="E1024" s="19">
        <f>MIN(670000,ROUNDDOWN(MAX(0,D1024-430000)*0.0751+47600,0))+MIN(260000,ROUNDDOWN(MAX(0,D1024-430000)*0.028+17600,0))+MIN(30000,ROUNDDOWN(MAX(0,D1024-430000)*0.0027+1873,0))+IF("いいえ"="はい",MIN(170000,ROUNDDOWN(MAX(0,D1024-430000)*0.0243+17800,0)),0)</f>
        <v/>
      </c>
      <c r="F1024" s="19">
        <f>IF(""="",215040+E1024,"")</f>
        <v/>
      </c>
      <c r="G1024" s="19">
        <f>IF(D1024&gt;23500000,NA(),IF(D1024&lt;=4890000,1040000,IF(D1024&lt;=6550000,670000,620000)))</f>
        <v/>
      </c>
      <c r="H1024" s="19">
        <f>MAX(0,ROUNDDOWN(D1024-F1024-G1024-0,-3))</f>
        <v/>
      </c>
      <c r="I1024" s="19">
        <f>IF(H1024&lt;=0,0,ROUNDDOWN((H1024*LOOKUP(H1024,{0,1950001,3300001,6950001,9000001,18000001,40000001},{0.05,0.1,0.2,0.23,0.33,0.4,0.45})-LOOKUP(H1024,{0,1950001,3300001,6950001,9000001,18000001,40000001},{0,97500,427500,636000,1536000,2796000,4796000}))*1.021,-2))</f>
        <v/>
      </c>
      <c r="J1024" s="19">
        <f>MAX(0,ROUNDDOWN(D1024-F1024-430000-0,-3))</f>
        <v/>
      </c>
      <c r="K1024" s="19">
        <f>IF(D1024&lt;=450000,0,MAX(0,ROUNDDOWN(J1024*0.06-MIN(50000,J1024)*0.03,-2))+MAX(0,ROUNDDOWN(J1024*0.04-MIN(50000,J1024)*0.02,-2)))</f>
        <v/>
      </c>
      <c r="L1024" s="19">
        <f>I1024+K1024+E1024</f>
        <v/>
      </c>
      <c r="M1024" s="19">
        <f>MIN(100000,MAX(0,$B1024))</f>
        <v/>
      </c>
      <c r="N1024" s="19">
        <f>$B1024-M1024</f>
        <v/>
      </c>
      <c r="O1024" s="19">
        <f>MIN(670000,ROUNDDOWN(MAX(0,N1024-430000)*0.0751+47600,0))+MIN(260000,ROUNDDOWN(MAX(0,N1024-430000)*0.028+17600,0))+MIN(30000,ROUNDDOWN(MAX(0,N1024-430000)*0.0027+1873,0))+IF("いいえ"="はい",MIN(170000,ROUNDDOWN(MAX(0,N1024-430000)*0.0243+17800,0)),0)</f>
        <v/>
      </c>
      <c r="P1024" s="19">
        <f>IF(""="",215040+O1024,"")</f>
        <v/>
      </c>
      <c r="Q1024" s="19">
        <f>IF(N1024&gt;23500000,NA(),IF(N1024&lt;=4890000,1040000,IF(N1024&lt;=6550000,670000,620000)))</f>
        <v/>
      </c>
      <c r="R1024" s="19">
        <f>MAX(0,ROUNDDOWN(N1024-P1024-Q1024-0,-3))</f>
        <v/>
      </c>
      <c r="S1024" s="19">
        <f>IF(R1024&lt;=0,0,ROUNDDOWN((R1024*LOOKUP(R1024,{0,1950001,3300001,6950001,9000001,18000001,40000001},{0.05,0.1,0.2,0.23,0.33,0.4,0.45})-LOOKUP(R1024,{0,1950001,3300001,6950001,9000001,18000001,40000001},{0,97500,427500,636000,1536000,2796000,4796000}))*1.021,-2))</f>
        <v/>
      </c>
      <c r="T1024" s="19">
        <f>MAX(0,ROUNDDOWN(N1024-P1024-430000-0,-3))</f>
        <v/>
      </c>
      <c r="U1024" s="19">
        <f>IF(N1024&lt;=450000,0,MAX(0,ROUNDDOWN(T1024*0.06-MIN(50000,T1024)*0.03,-2))+MAX(0,ROUNDDOWN(T1024*0.04-MIN(50000,T1024)*0.02,-2)))</f>
        <v/>
      </c>
      <c r="V1024" s="19">
        <f>S1024+U1024+O1024</f>
        <v/>
      </c>
      <c r="W1024" s="19">
        <f>MIN(550000,MAX(0,$B1024))</f>
        <v/>
      </c>
      <c r="X1024" s="19">
        <f>$B1024-W1024</f>
        <v/>
      </c>
      <c r="Y1024" s="19">
        <f>MIN(670000,ROUNDDOWN(MAX(0,X1024-430000)*0.0751+47600,0))+MIN(260000,ROUNDDOWN(MAX(0,X1024-430000)*0.028+17600,0))+MIN(30000,ROUNDDOWN(MAX(0,X1024-430000)*0.0027+1873,0))+IF("いいえ"="はい",MIN(170000,ROUNDDOWN(MAX(0,X1024-430000)*0.0243+17800,0)),0)</f>
        <v/>
      </c>
      <c r="Z1024" s="19">
        <f>IF(""="",215040+Y1024,"")</f>
        <v/>
      </c>
      <c r="AA1024" s="19">
        <f>IF(X1024&gt;23500000,NA(),IF(X1024&lt;=4890000,1040000,IF(X1024&lt;=6550000,670000,620000)))</f>
        <v/>
      </c>
      <c r="AB1024" s="19">
        <f>MAX(0,ROUNDDOWN(X1024-Z1024-AA1024-0,-3))</f>
        <v/>
      </c>
      <c r="AC1024" s="19">
        <f>IF(AB1024&lt;=0,0,ROUNDDOWN((AB1024*LOOKUP(AB1024,{0,1950001,3300001,6950001,9000001,18000001,40000001},{0.05,0.1,0.2,0.23,0.33,0.4,0.45})-LOOKUP(AB1024,{0,1950001,3300001,6950001,9000001,18000001,40000001},{0,97500,427500,636000,1536000,2796000,4796000}))*1.021,-2))</f>
        <v/>
      </c>
      <c r="AD1024" s="19">
        <f>MAX(0,ROUNDDOWN(X1024-Z1024-430000-0,-3))</f>
        <v/>
      </c>
      <c r="AE1024" s="19">
        <f>IF(X1024&lt;=450000,0,MAX(0,ROUNDDOWN(AD1024*0.06-MIN(50000,AD1024)*0.03,-2))+MAX(0,ROUNDDOWN(AD1024*0.04-MIN(50000,AD1024)*0.02,-2)))</f>
        <v/>
      </c>
      <c r="AF1024" s="19">
        <f>AC1024+AE1024+Y1024</f>
        <v/>
      </c>
      <c r="AG1024" s="19">
        <f>MIN(650000,MAX(0,$B1024))</f>
        <v/>
      </c>
      <c r="AH1024" s="19">
        <f>$B1024-AG1024</f>
        <v/>
      </c>
      <c r="AI1024" s="19">
        <f>MIN(670000,ROUNDDOWN(MAX(0,AH1024-430000)*0.0751+47600,0))+MIN(260000,ROUNDDOWN(MAX(0,AH1024-430000)*0.028+17600,0))+MIN(30000,ROUNDDOWN(MAX(0,AH1024-430000)*0.0027+1873,0))+IF("いいえ"="はい",MIN(170000,ROUNDDOWN(MAX(0,AH1024-430000)*0.0243+17800,0)),0)</f>
        <v/>
      </c>
      <c r="AJ1024" s="19">
        <f>IF(""="",215040+AI1024,"")</f>
        <v/>
      </c>
      <c r="AK1024" s="19">
        <f>IF(AH1024&gt;23500000,NA(),IF(AH1024&lt;=4890000,1040000,IF(AH1024&lt;=6550000,670000,620000)))</f>
        <v/>
      </c>
      <c r="AL1024" s="19">
        <f>MAX(0,ROUNDDOWN(AH1024-AJ1024-AK1024-0,-3))</f>
        <v/>
      </c>
      <c r="AM1024" s="19">
        <f>IF(AL1024&lt;=0,0,ROUNDDOWN((AL1024*LOOKUP(AL1024,{0,1950001,3300001,6950001,9000001,18000001,40000001},{0.05,0.1,0.2,0.23,0.33,0.4,0.45})-LOOKUP(AL1024,{0,1950001,3300001,6950001,9000001,18000001,40000001},{0,97500,427500,636000,1536000,2796000,4796000}))*1.021,-2))</f>
        <v/>
      </c>
      <c r="AN1024" s="19">
        <f>MAX(0,ROUNDDOWN(AH1024-AJ1024-430000-0,-3))</f>
        <v/>
      </c>
      <c r="AO1024" s="19">
        <f>IF(AH1024&lt;=450000,0,MAX(0,ROUNDDOWN(AN1024*0.06-MIN(50000,AN1024)*0.03,-2))+MAX(0,ROUNDDOWN(AN1024*0.04-MIN(50000,AN1024)*0.02,-2)))</f>
        <v/>
      </c>
      <c r="AP1024" s="19">
        <f>AM1024+AO1024+AI1024</f>
        <v/>
      </c>
      <c r="AQ1024" s="19">
        <f>MIN(750000,MAX(0,$B1024))</f>
        <v/>
      </c>
      <c r="AR1024" s="19">
        <f>$B1024-AQ1024</f>
        <v/>
      </c>
      <c r="AS1024" s="19">
        <f>MIN(670000,ROUNDDOWN(MAX(0,AR1024-430000)*0.0751+47600,0))+MIN(260000,ROUNDDOWN(MAX(0,AR1024-430000)*0.028+17600,0))+MIN(30000,ROUNDDOWN(MAX(0,AR1024-430000)*0.0027+1873,0))+IF("いいえ"="はい",MIN(170000,ROUNDDOWN(MAX(0,AR1024-430000)*0.0243+17800,0)),0)</f>
        <v/>
      </c>
      <c r="AT1024" s="19">
        <f>IF(""="",215040+AS1024,"")</f>
        <v/>
      </c>
      <c r="AU1024" s="19">
        <f>IF(AR1024&gt;23500000,NA(),IF(AR1024&lt;=4890000,1040000,IF(AR1024&lt;=6550000,670000,620000)))</f>
        <v/>
      </c>
      <c r="AV1024" s="19">
        <f>MAX(0,ROUNDDOWN(AR1024-AT1024-AU1024-0,-3))</f>
        <v/>
      </c>
      <c r="AW1024" s="19">
        <f>IF(AV1024&lt;=0,0,ROUNDDOWN((AV1024*LOOKUP(AV1024,{0,1950001,3300001,6950001,9000001,18000001,40000001},{0.05,0.1,0.2,0.23,0.33,0.4,0.45})-LOOKUP(AV1024,{0,1950001,3300001,6950001,9000001,18000001,40000001},{0,97500,427500,636000,1536000,2796000,4796000}))*1.021,-2))</f>
        <v/>
      </c>
      <c r="AX1024" s="19">
        <f>MAX(0,ROUNDDOWN(AR1024-AT1024-430000-0,-3))</f>
        <v/>
      </c>
      <c r="AY1024" s="19">
        <f>IF(AR1024&lt;=450000,0,MAX(0,ROUNDDOWN(AX1024*0.06-MIN(50000,AX1024)*0.03,-2))+MAX(0,ROUNDDOWN(AX1024*0.04-MIN(50000,AX1024)*0.02,-2)))</f>
        <v/>
      </c>
      <c r="AZ1024" s="19">
        <f>AW1024+AY1024+AS1024</f>
        <v/>
      </c>
    </row>
    <row r="1025">
      <c r="A1025" t="inlineStr">
        <is>
          <t>1万円刻み</t>
        </is>
      </c>
      <c r="B1025" s="19">
        <f>'3_1万円刻み'!$A$1008</f>
        <v/>
      </c>
      <c r="C1025" s="19">
        <f>MIN(0,MAX(0,$B1025))</f>
        <v/>
      </c>
      <c r="D1025" s="19">
        <f>$B1025-C1025</f>
        <v/>
      </c>
      <c r="E1025" s="19">
        <f>MIN(670000,ROUNDDOWN(MAX(0,D1025-430000)*0.0751+47600,0))+MIN(260000,ROUNDDOWN(MAX(0,D1025-430000)*0.028+17600,0))+MIN(30000,ROUNDDOWN(MAX(0,D1025-430000)*0.0027+1873,0))+IF("いいえ"="はい",MIN(170000,ROUNDDOWN(MAX(0,D1025-430000)*0.0243+17800,0)),0)</f>
        <v/>
      </c>
      <c r="F1025" s="19">
        <f>IF(""="",215040+E1025,"")</f>
        <v/>
      </c>
      <c r="G1025" s="19">
        <f>IF(D1025&gt;23500000,NA(),IF(D1025&lt;=4890000,1040000,IF(D1025&lt;=6550000,670000,620000)))</f>
        <v/>
      </c>
      <c r="H1025" s="19">
        <f>MAX(0,ROUNDDOWN(D1025-F1025-G1025-0,-3))</f>
        <v/>
      </c>
      <c r="I1025" s="19">
        <f>IF(H1025&lt;=0,0,ROUNDDOWN((H1025*LOOKUP(H1025,{0,1950001,3300001,6950001,9000001,18000001,40000001},{0.05,0.1,0.2,0.23,0.33,0.4,0.45})-LOOKUP(H1025,{0,1950001,3300001,6950001,9000001,18000001,40000001},{0,97500,427500,636000,1536000,2796000,4796000}))*1.021,-2))</f>
        <v/>
      </c>
      <c r="J1025" s="19">
        <f>MAX(0,ROUNDDOWN(D1025-F1025-430000-0,-3))</f>
        <v/>
      </c>
      <c r="K1025" s="19">
        <f>IF(D1025&lt;=450000,0,MAX(0,ROUNDDOWN(J1025*0.06-MIN(50000,J1025)*0.03,-2))+MAX(0,ROUNDDOWN(J1025*0.04-MIN(50000,J1025)*0.02,-2)))</f>
        <v/>
      </c>
      <c r="L1025" s="19">
        <f>I1025+K1025+E1025</f>
        <v/>
      </c>
      <c r="M1025" s="19">
        <f>MIN(100000,MAX(0,$B1025))</f>
        <v/>
      </c>
      <c r="N1025" s="19">
        <f>$B1025-M1025</f>
        <v/>
      </c>
      <c r="O1025" s="19">
        <f>MIN(670000,ROUNDDOWN(MAX(0,N1025-430000)*0.0751+47600,0))+MIN(260000,ROUNDDOWN(MAX(0,N1025-430000)*0.028+17600,0))+MIN(30000,ROUNDDOWN(MAX(0,N1025-430000)*0.0027+1873,0))+IF("いいえ"="はい",MIN(170000,ROUNDDOWN(MAX(0,N1025-430000)*0.0243+17800,0)),0)</f>
        <v/>
      </c>
      <c r="P1025" s="19">
        <f>IF(""="",215040+O1025,"")</f>
        <v/>
      </c>
      <c r="Q1025" s="19">
        <f>IF(N1025&gt;23500000,NA(),IF(N1025&lt;=4890000,1040000,IF(N1025&lt;=6550000,670000,620000)))</f>
        <v/>
      </c>
      <c r="R1025" s="19">
        <f>MAX(0,ROUNDDOWN(N1025-P1025-Q1025-0,-3))</f>
        <v/>
      </c>
      <c r="S1025" s="19">
        <f>IF(R1025&lt;=0,0,ROUNDDOWN((R1025*LOOKUP(R1025,{0,1950001,3300001,6950001,9000001,18000001,40000001},{0.05,0.1,0.2,0.23,0.33,0.4,0.45})-LOOKUP(R1025,{0,1950001,3300001,6950001,9000001,18000001,40000001},{0,97500,427500,636000,1536000,2796000,4796000}))*1.021,-2))</f>
        <v/>
      </c>
      <c r="T1025" s="19">
        <f>MAX(0,ROUNDDOWN(N1025-P1025-430000-0,-3))</f>
        <v/>
      </c>
      <c r="U1025" s="19">
        <f>IF(N1025&lt;=450000,0,MAX(0,ROUNDDOWN(T1025*0.06-MIN(50000,T1025)*0.03,-2))+MAX(0,ROUNDDOWN(T1025*0.04-MIN(50000,T1025)*0.02,-2)))</f>
        <v/>
      </c>
      <c r="V1025" s="19">
        <f>S1025+U1025+O1025</f>
        <v/>
      </c>
      <c r="W1025" s="19">
        <f>MIN(550000,MAX(0,$B1025))</f>
        <v/>
      </c>
      <c r="X1025" s="19">
        <f>$B1025-W1025</f>
        <v/>
      </c>
      <c r="Y1025" s="19">
        <f>MIN(670000,ROUNDDOWN(MAX(0,X1025-430000)*0.0751+47600,0))+MIN(260000,ROUNDDOWN(MAX(0,X1025-430000)*0.028+17600,0))+MIN(30000,ROUNDDOWN(MAX(0,X1025-430000)*0.0027+1873,0))+IF("いいえ"="はい",MIN(170000,ROUNDDOWN(MAX(0,X1025-430000)*0.0243+17800,0)),0)</f>
        <v/>
      </c>
      <c r="Z1025" s="19">
        <f>IF(""="",215040+Y1025,"")</f>
        <v/>
      </c>
      <c r="AA1025" s="19">
        <f>IF(X1025&gt;23500000,NA(),IF(X1025&lt;=4890000,1040000,IF(X1025&lt;=6550000,670000,620000)))</f>
        <v/>
      </c>
      <c r="AB1025" s="19">
        <f>MAX(0,ROUNDDOWN(X1025-Z1025-AA1025-0,-3))</f>
        <v/>
      </c>
      <c r="AC1025" s="19">
        <f>IF(AB1025&lt;=0,0,ROUNDDOWN((AB1025*LOOKUP(AB1025,{0,1950001,3300001,6950001,9000001,18000001,40000001},{0.05,0.1,0.2,0.23,0.33,0.4,0.45})-LOOKUP(AB1025,{0,1950001,3300001,6950001,9000001,18000001,40000001},{0,97500,427500,636000,1536000,2796000,4796000}))*1.021,-2))</f>
        <v/>
      </c>
      <c r="AD1025" s="19">
        <f>MAX(0,ROUNDDOWN(X1025-Z1025-430000-0,-3))</f>
        <v/>
      </c>
      <c r="AE1025" s="19">
        <f>IF(X1025&lt;=450000,0,MAX(0,ROUNDDOWN(AD1025*0.06-MIN(50000,AD1025)*0.03,-2))+MAX(0,ROUNDDOWN(AD1025*0.04-MIN(50000,AD1025)*0.02,-2)))</f>
        <v/>
      </c>
      <c r="AF1025" s="19">
        <f>AC1025+AE1025+Y1025</f>
        <v/>
      </c>
      <c r="AG1025" s="19">
        <f>MIN(650000,MAX(0,$B1025))</f>
        <v/>
      </c>
      <c r="AH1025" s="19">
        <f>$B1025-AG1025</f>
        <v/>
      </c>
      <c r="AI1025" s="19">
        <f>MIN(670000,ROUNDDOWN(MAX(0,AH1025-430000)*0.0751+47600,0))+MIN(260000,ROUNDDOWN(MAX(0,AH1025-430000)*0.028+17600,0))+MIN(30000,ROUNDDOWN(MAX(0,AH1025-430000)*0.0027+1873,0))+IF("いいえ"="はい",MIN(170000,ROUNDDOWN(MAX(0,AH1025-430000)*0.0243+17800,0)),0)</f>
        <v/>
      </c>
      <c r="AJ1025" s="19">
        <f>IF(""="",215040+AI1025,"")</f>
        <v/>
      </c>
      <c r="AK1025" s="19">
        <f>IF(AH1025&gt;23500000,NA(),IF(AH1025&lt;=4890000,1040000,IF(AH1025&lt;=6550000,670000,620000)))</f>
        <v/>
      </c>
      <c r="AL1025" s="19">
        <f>MAX(0,ROUNDDOWN(AH1025-AJ1025-AK1025-0,-3))</f>
        <v/>
      </c>
      <c r="AM1025" s="19">
        <f>IF(AL1025&lt;=0,0,ROUNDDOWN((AL1025*LOOKUP(AL1025,{0,1950001,3300001,6950001,9000001,18000001,40000001},{0.05,0.1,0.2,0.23,0.33,0.4,0.45})-LOOKUP(AL1025,{0,1950001,3300001,6950001,9000001,18000001,40000001},{0,97500,427500,636000,1536000,2796000,4796000}))*1.021,-2))</f>
        <v/>
      </c>
      <c r="AN1025" s="19">
        <f>MAX(0,ROUNDDOWN(AH1025-AJ1025-430000-0,-3))</f>
        <v/>
      </c>
      <c r="AO1025" s="19">
        <f>IF(AH1025&lt;=450000,0,MAX(0,ROUNDDOWN(AN1025*0.06-MIN(50000,AN1025)*0.03,-2))+MAX(0,ROUNDDOWN(AN1025*0.04-MIN(50000,AN1025)*0.02,-2)))</f>
        <v/>
      </c>
      <c r="AP1025" s="19">
        <f>AM1025+AO1025+AI1025</f>
        <v/>
      </c>
      <c r="AQ1025" s="19">
        <f>MIN(750000,MAX(0,$B1025))</f>
        <v/>
      </c>
      <c r="AR1025" s="19">
        <f>$B1025-AQ1025</f>
        <v/>
      </c>
      <c r="AS1025" s="19">
        <f>MIN(670000,ROUNDDOWN(MAX(0,AR1025-430000)*0.0751+47600,0))+MIN(260000,ROUNDDOWN(MAX(0,AR1025-430000)*0.028+17600,0))+MIN(30000,ROUNDDOWN(MAX(0,AR1025-430000)*0.0027+1873,0))+IF("いいえ"="はい",MIN(170000,ROUNDDOWN(MAX(0,AR1025-430000)*0.0243+17800,0)),0)</f>
        <v/>
      </c>
      <c r="AT1025" s="19">
        <f>IF(""="",215040+AS1025,"")</f>
        <v/>
      </c>
      <c r="AU1025" s="19">
        <f>IF(AR1025&gt;23500000,NA(),IF(AR1025&lt;=4890000,1040000,IF(AR1025&lt;=6550000,670000,620000)))</f>
        <v/>
      </c>
      <c r="AV1025" s="19">
        <f>MAX(0,ROUNDDOWN(AR1025-AT1025-AU1025-0,-3))</f>
        <v/>
      </c>
      <c r="AW1025" s="19">
        <f>IF(AV1025&lt;=0,0,ROUNDDOWN((AV1025*LOOKUP(AV1025,{0,1950001,3300001,6950001,9000001,18000001,40000001},{0.05,0.1,0.2,0.23,0.33,0.4,0.45})-LOOKUP(AV1025,{0,1950001,3300001,6950001,9000001,18000001,40000001},{0,97500,427500,636000,1536000,2796000,4796000}))*1.021,-2))</f>
        <v/>
      </c>
      <c r="AX1025" s="19">
        <f>MAX(0,ROUNDDOWN(AR1025-AT1025-430000-0,-3))</f>
        <v/>
      </c>
      <c r="AY1025" s="19">
        <f>IF(AR1025&lt;=450000,0,MAX(0,ROUNDDOWN(AX1025*0.06-MIN(50000,AX1025)*0.03,-2))+MAX(0,ROUNDDOWN(AX1025*0.04-MIN(50000,AX1025)*0.02,-2)))</f>
        <v/>
      </c>
      <c r="AZ1025" s="19">
        <f>AW1025+AY1025+AS1025</f>
        <v/>
      </c>
    </row>
    <row r="1026">
      <c r="A1026" t="inlineStr">
        <is>
          <t>1万円刻み</t>
        </is>
      </c>
      <c r="B1026" s="19">
        <f>'3_1万円刻み'!$A$1009</f>
        <v/>
      </c>
      <c r="C1026" s="19">
        <f>MIN(0,MAX(0,$B1026))</f>
        <v/>
      </c>
      <c r="D1026" s="19">
        <f>$B1026-C1026</f>
        <v/>
      </c>
      <c r="E1026" s="19">
        <f>MIN(670000,ROUNDDOWN(MAX(0,D1026-430000)*0.0751+47600,0))+MIN(260000,ROUNDDOWN(MAX(0,D1026-430000)*0.028+17600,0))+MIN(30000,ROUNDDOWN(MAX(0,D1026-430000)*0.0027+1873,0))+IF("いいえ"="はい",MIN(170000,ROUNDDOWN(MAX(0,D1026-430000)*0.0243+17800,0)),0)</f>
        <v/>
      </c>
      <c r="F1026" s="19">
        <f>IF(""="",215040+E1026,"")</f>
        <v/>
      </c>
      <c r="G1026" s="19">
        <f>IF(D1026&gt;23500000,NA(),IF(D1026&lt;=4890000,1040000,IF(D1026&lt;=6550000,670000,620000)))</f>
        <v/>
      </c>
      <c r="H1026" s="19">
        <f>MAX(0,ROUNDDOWN(D1026-F1026-G1026-0,-3))</f>
        <v/>
      </c>
      <c r="I1026" s="19">
        <f>IF(H1026&lt;=0,0,ROUNDDOWN((H1026*LOOKUP(H1026,{0,1950001,3300001,6950001,9000001,18000001,40000001},{0.05,0.1,0.2,0.23,0.33,0.4,0.45})-LOOKUP(H1026,{0,1950001,3300001,6950001,9000001,18000001,40000001},{0,97500,427500,636000,1536000,2796000,4796000}))*1.021,-2))</f>
        <v/>
      </c>
      <c r="J1026" s="19">
        <f>MAX(0,ROUNDDOWN(D1026-F1026-430000-0,-3))</f>
        <v/>
      </c>
      <c r="K1026" s="19">
        <f>IF(D1026&lt;=450000,0,MAX(0,ROUNDDOWN(J1026*0.06-MIN(50000,J1026)*0.03,-2))+MAX(0,ROUNDDOWN(J1026*0.04-MIN(50000,J1026)*0.02,-2)))</f>
        <v/>
      </c>
      <c r="L1026" s="19">
        <f>I1026+K1026+E1026</f>
        <v/>
      </c>
      <c r="M1026" s="19">
        <f>MIN(100000,MAX(0,$B1026))</f>
        <v/>
      </c>
      <c r="N1026" s="19">
        <f>$B1026-M1026</f>
        <v/>
      </c>
      <c r="O1026" s="19">
        <f>MIN(670000,ROUNDDOWN(MAX(0,N1026-430000)*0.0751+47600,0))+MIN(260000,ROUNDDOWN(MAX(0,N1026-430000)*0.028+17600,0))+MIN(30000,ROUNDDOWN(MAX(0,N1026-430000)*0.0027+1873,0))+IF("いいえ"="はい",MIN(170000,ROUNDDOWN(MAX(0,N1026-430000)*0.0243+17800,0)),0)</f>
        <v/>
      </c>
      <c r="P1026" s="19">
        <f>IF(""="",215040+O1026,"")</f>
        <v/>
      </c>
      <c r="Q1026" s="19">
        <f>IF(N1026&gt;23500000,NA(),IF(N1026&lt;=4890000,1040000,IF(N1026&lt;=6550000,670000,620000)))</f>
        <v/>
      </c>
      <c r="R1026" s="19">
        <f>MAX(0,ROUNDDOWN(N1026-P1026-Q1026-0,-3))</f>
        <v/>
      </c>
      <c r="S1026" s="19">
        <f>IF(R1026&lt;=0,0,ROUNDDOWN((R1026*LOOKUP(R1026,{0,1950001,3300001,6950001,9000001,18000001,40000001},{0.05,0.1,0.2,0.23,0.33,0.4,0.45})-LOOKUP(R1026,{0,1950001,3300001,6950001,9000001,18000001,40000001},{0,97500,427500,636000,1536000,2796000,4796000}))*1.021,-2))</f>
        <v/>
      </c>
      <c r="T1026" s="19">
        <f>MAX(0,ROUNDDOWN(N1026-P1026-430000-0,-3))</f>
        <v/>
      </c>
      <c r="U1026" s="19">
        <f>IF(N1026&lt;=450000,0,MAX(0,ROUNDDOWN(T1026*0.06-MIN(50000,T1026)*0.03,-2))+MAX(0,ROUNDDOWN(T1026*0.04-MIN(50000,T1026)*0.02,-2)))</f>
        <v/>
      </c>
      <c r="V1026" s="19">
        <f>S1026+U1026+O1026</f>
        <v/>
      </c>
      <c r="W1026" s="19">
        <f>MIN(550000,MAX(0,$B1026))</f>
        <v/>
      </c>
      <c r="X1026" s="19">
        <f>$B1026-W1026</f>
        <v/>
      </c>
      <c r="Y1026" s="19">
        <f>MIN(670000,ROUNDDOWN(MAX(0,X1026-430000)*0.0751+47600,0))+MIN(260000,ROUNDDOWN(MAX(0,X1026-430000)*0.028+17600,0))+MIN(30000,ROUNDDOWN(MAX(0,X1026-430000)*0.0027+1873,0))+IF("いいえ"="はい",MIN(170000,ROUNDDOWN(MAX(0,X1026-430000)*0.0243+17800,0)),0)</f>
        <v/>
      </c>
      <c r="Z1026" s="19">
        <f>IF(""="",215040+Y1026,"")</f>
        <v/>
      </c>
      <c r="AA1026" s="19">
        <f>IF(X1026&gt;23500000,NA(),IF(X1026&lt;=4890000,1040000,IF(X1026&lt;=6550000,670000,620000)))</f>
        <v/>
      </c>
      <c r="AB1026" s="19">
        <f>MAX(0,ROUNDDOWN(X1026-Z1026-AA1026-0,-3))</f>
        <v/>
      </c>
      <c r="AC1026" s="19">
        <f>IF(AB1026&lt;=0,0,ROUNDDOWN((AB1026*LOOKUP(AB1026,{0,1950001,3300001,6950001,9000001,18000001,40000001},{0.05,0.1,0.2,0.23,0.33,0.4,0.45})-LOOKUP(AB1026,{0,1950001,3300001,6950001,9000001,18000001,40000001},{0,97500,427500,636000,1536000,2796000,4796000}))*1.021,-2))</f>
        <v/>
      </c>
      <c r="AD1026" s="19">
        <f>MAX(0,ROUNDDOWN(X1026-Z1026-430000-0,-3))</f>
        <v/>
      </c>
      <c r="AE1026" s="19">
        <f>IF(X1026&lt;=450000,0,MAX(0,ROUNDDOWN(AD1026*0.06-MIN(50000,AD1026)*0.03,-2))+MAX(0,ROUNDDOWN(AD1026*0.04-MIN(50000,AD1026)*0.02,-2)))</f>
        <v/>
      </c>
      <c r="AF1026" s="19">
        <f>AC1026+AE1026+Y1026</f>
        <v/>
      </c>
      <c r="AG1026" s="19">
        <f>MIN(650000,MAX(0,$B1026))</f>
        <v/>
      </c>
      <c r="AH1026" s="19">
        <f>$B1026-AG1026</f>
        <v/>
      </c>
      <c r="AI1026" s="19">
        <f>MIN(670000,ROUNDDOWN(MAX(0,AH1026-430000)*0.0751+47600,0))+MIN(260000,ROUNDDOWN(MAX(0,AH1026-430000)*0.028+17600,0))+MIN(30000,ROUNDDOWN(MAX(0,AH1026-430000)*0.0027+1873,0))+IF("いいえ"="はい",MIN(170000,ROUNDDOWN(MAX(0,AH1026-430000)*0.0243+17800,0)),0)</f>
        <v/>
      </c>
      <c r="AJ1026" s="19">
        <f>IF(""="",215040+AI1026,"")</f>
        <v/>
      </c>
      <c r="AK1026" s="19">
        <f>IF(AH1026&gt;23500000,NA(),IF(AH1026&lt;=4890000,1040000,IF(AH1026&lt;=6550000,670000,620000)))</f>
        <v/>
      </c>
      <c r="AL1026" s="19">
        <f>MAX(0,ROUNDDOWN(AH1026-AJ1026-AK1026-0,-3))</f>
        <v/>
      </c>
      <c r="AM1026" s="19">
        <f>IF(AL1026&lt;=0,0,ROUNDDOWN((AL1026*LOOKUP(AL1026,{0,1950001,3300001,6950001,9000001,18000001,40000001},{0.05,0.1,0.2,0.23,0.33,0.4,0.45})-LOOKUP(AL1026,{0,1950001,3300001,6950001,9000001,18000001,40000001},{0,97500,427500,636000,1536000,2796000,4796000}))*1.021,-2))</f>
        <v/>
      </c>
      <c r="AN1026" s="19">
        <f>MAX(0,ROUNDDOWN(AH1026-AJ1026-430000-0,-3))</f>
        <v/>
      </c>
      <c r="AO1026" s="19">
        <f>IF(AH1026&lt;=450000,0,MAX(0,ROUNDDOWN(AN1026*0.06-MIN(50000,AN1026)*0.03,-2))+MAX(0,ROUNDDOWN(AN1026*0.04-MIN(50000,AN1026)*0.02,-2)))</f>
        <v/>
      </c>
      <c r="AP1026" s="19">
        <f>AM1026+AO1026+AI1026</f>
        <v/>
      </c>
      <c r="AQ1026" s="19">
        <f>MIN(750000,MAX(0,$B1026))</f>
        <v/>
      </c>
      <c r="AR1026" s="19">
        <f>$B1026-AQ1026</f>
        <v/>
      </c>
      <c r="AS1026" s="19">
        <f>MIN(670000,ROUNDDOWN(MAX(0,AR1026-430000)*0.0751+47600,0))+MIN(260000,ROUNDDOWN(MAX(0,AR1026-430000)*0.028+17600,0))+MIN(30000,ROUNDDOWN(MAX(0,AR1026-430000)*0.0027+1873,0))+IF("いいえ"="はい",MIN(170000,ROUNDDOWN(MAX(0,AR1026-430000)*0.0243+17800,0)),0)</f>
        <v/>
      </c>
      <c r="AT1026" s="19">
        <f>IF(""="",215040+AS1026,"")</f>
        <v/>
      </c>
      <c r="AU1026" s="19">
        <f>IF(AR1026&gt;23500000,NA(),IF(AR1026&lt;=4890000,1040000,IF(AR1026&lt;=6550000,670000,620000)))</f>
        <v/>
      </c>
      <c r="AV1026" s="19">
        <f>MAX(0,ROUNDDOWN(AR1026-AT1026-AU1026-0,-3))</f>
        <v/>
      </c>
      <c r="AW1026" s="19">
        <f>IF(AV1026&lt;=0,0,ROUNDDOWN((AV1026*LOOKUP(AV1026,{0,1950001,3300001,6950001,9000001,18000001,40000001},{0.05,0.1,0.2,0.23,0.33,0.4,0.45})-LOOKUP(AV1026,{0,1950001,3300001,6950001,9000001,18000001,40000001},{0,97500,427500,636000,1536000,2796000,4796000}))*1.021,-2))</f>
        <v/>
      </c>
      <c r="AX1026" s="19">
        <f>MAX(0,ROUNDDOWN(AR1026-AT1026-430000-0,-3))</f>
        <v/>
      </c>
      <c r="AY1026" s="19">
        <f>IF(AR1026&lt;=450000,0,MAX(0,ROUNDDOWN(AX1026*0.06-MIN(50000,AX1026)*0.03,-2))+MAX(0,ROUNDDOWN(AX1026*0.04-MIN(50000,AX1026)*0.02,-2)))</f>
        <v/>
      </c>
      <c r="AZ1026" s="19">
        <f>AW1026+AY1026+AS1026</f>
        <v/>
      </c>
    </row>
    <row r="1027">
      <c r="A1027" t="inlineStr">
        <is>
          <t>1万円刻み</t>
        </is>
      </c>
      <c r="B1027" s="19">
        <f>'3_1万円刻み'!$A$1010</f>
        <v/>
      </c>
      <c r="C1027" s="19">
        <f>MIN(0,MAX(0,$B1027))</f>
        <v/>
      </c>
      <c r="D1027" s="19">
        <f>$B1027-C1027</f>
        <v/>
      </c>
      <c r="E1027" s="19">
        <f>MIN(670000,ROUNDDOWN(MAX(0,D1027-430000)*0.0751+47600,0))+MIN(260000,ROUNDDOWN(MAX(0,D1027-430000)*0.028+17600,0))+MIN(30000,ROUNDDOWN(MAX(0,D1027-430000)*0.0027+1873,0))+IF("いいえ"="はい",MIN(170000,ROUNDDOWN(MAX(0,D1027-430000)*0.0243+17800,0)),0)</f>
        <v/>
      </c>
      <c r="F1027" s="19">
        <f>IF(""="",215040+E1027,"")</f>
        <v/>
      </c>
      <c r="G1027" s="19">
        <f>IF(D1027&gt;23500000,NA(),IF(D1027&lt;=4890000,1040000,IF(D1027&lt;=6550000,670000,620000)))</f>
        <v/>
      </c>
      <c r="H1027" s="19">
        <f>MAX(0,ROUNDDOWN(D1027-F1027-G1027-0,-3))</f>
        <v/>
      </c>
      <c r="I1027" s="19">
        <f>IF(H1027&lt;=0,0,ROUNDDOWN((H1027*LOOKUP(H1027,{0,1950001,3300001,6950001,9000001,18000001,40000001},{0.05,0.1,0.2,0.23,0.33,0.4,0.45})-LOOKUP(H1027,{0,1950001,3300001,6950001,9000001,18000001,40000001},{0,97500,427500,636000,1536000,2796000,4796000}))*1.021,-2))</f>
        <v/>
      </c>
      <c r="J1027" s="19">
        <f>MAX(0,ROUNDDOWN(D1027-F1027-430000-0,-3))</f>
        <v/>
      </c>
      <c r="K1027" s="19">
        <f>IF(D1027&lt;=450000,0,MAX(0,ROUNDDOWN(J1027*0.06-MIN(50000,J1027)*0.03,-2))+MAX(0,ROUNDDOWN(J1027*0.04-MIN(50000,J1027)*0.02,-2)))</f>
        <v/>
      </c>
      <c r="L1027" s="19">
        <f>I1027+K1027+E1027</f>
        <v/>
      </c>
      <c r="M1027" s="19">
        <f>MIN(100000,MAX(0,$B1027))</f>
        <v/>
      </c>
      <c r="N1027" s="19">
        <f>$B1027-M1027</f>
        <v/>
      </c>
      <c r="O1027" s="19">
        <f>MIN(670000,ROUNDDOWN(MAX(0,N1027-430000)*0.0751+47600,0))+MIN(260000,ROUNDDOWN(MAX(0,N1027-430000)*0.028+17600,0))+MIN(30000,ROUNDDOWN(MAX(0,N1027-430000)*0.0027+1873,0))+IF("いいえ"="はい",MIN(170000,ROUNDDOWN(MAX(0,N1027-430000)*0.0243+17800,0)),0)</f>
        <v/>
      </c>
      <c r="P1027" s="19">
        <f>IF(""="",215040+O1027,"")</f>
        <v/>
      </c>
      <c r="Q1027" s="19">
        <f>IF(N1027&gt;23500000,NA(),IF(N1027&lt;=4890000,1040000,IF(N1027&lt;=6550000,670000,620000)))</f>
        <v/>
      </c>
      <c r="R1027" s="19">
        <f>MAX(0,ROUNDDOWN(N1027-P1027-Q1027-0,-3))</f>
        <v/>
      </c>
      <c r="S1027" s="19">
        <f>IF(R1027&lt;=0,0,ROUNDDOWN((R1027*LOOKUP(R1027,{0,1950001,3300001,6950001,9000001,18000001,40000001},{0.05,0.1,0.2,0.23,0.33,0.4,0.45})-LOOKUP(R1027,{0,1950001,3300001,6950001,9000001,18000001,40000001},{0,97500,427500,636000,1536000,2796000,4796000}))*1.021,-2))</f>
        <v/>
      </c>
      <c r="T1027" s="19">
        <f>MAX(0,ROUNDDOWN(N1027-P1027-430000-0,-3))</f>
        <v/>
      </c>
      <c r="U1027" s="19">
        <f>IF(N1027&lt;=450000,0,MAX(0,ROUNDDOWN(T1027*0.06-MIN(50000,T1027)*0.03,-2))+MAX(0,ROUNDDOWN(T1027*0.04-MIN(50000,T1027)*0.02,-2)))</f>
        <v/>
      </c>
      <c r="V1027" s="19">
        <f>S1027+U1027+O1027</f>
        <v/>
      </c>
      <c r="W1027" s="19">
        <f>MIN(550000,MAX(0,$B1027))</f>
        <v/>
      </c>
      <c r="X1027" s="19">
        <f>$B1027-W1027</f>
        <v/>
      </c>
      <c r="Y1027" s="19">
        <f>MIN(670000,ROUNDDOWN(MAX(0,X1027-430000)*0.0751+47600,0))+MIN(260000,ROUNDDOWN(MAX(0,X1027-430000)*0.028+17600,0))+MIN(30000,ROUNDDOWN(MAX(0,X1027-430000)*0.0027+1873,0))+IF("いいえ"="はい",MIN(170000,ROUNDDOWN(MAX(0,X1027-430000)*0.0243+17800,0)),0)</f>
        <v/>
      </c>
      <c r="Z1027" s="19">
        <f>IF(""="",215040+Y1027,"")</f>
        <v/>
      </c>
      <c r="AA1027" s="19">
        <f>IF(X1027&gt;23500000,NA(),IF(X1027&lt;=4890000,1040000,IF(X1027&lt;=6550000,670000,620000)))</f>
        <v/>
      </c>
      <c r="AB1027" s="19">
        <f>MAX(0,ROUNDDOWN(X1027-Z1027-AA1027-0,-3))</f>
        <v/>
      </c>
      <c r="AC1027" s="19">
        <f>IF(AB1027&lt;=0,0,ROUNDDOWN((AB1027*LOOKUP(AB1027,{0,1950001,3300001,6950001,9000001,18000001,40000001},{0.05,0.1,0.2,0.23,0.33,0.4,0.45})-LOOKUP(AB1027,{0,1950001,3300001,6950001,9000001,18000001,40000001},{0,97500,427500,636000,1536000,2796000,4796000}))*1.021,-2))</f>
        <v/>
      </c>
      <c r="AD1027" s="19">
        <f>MAX(0,ROUNDDOWN(X1027-Z1027-430000-0,-3))</f>
        <v/>
      </c>
      <c r="AE1027" s="19">
        <f>IF(X1027&lt;=450000,0,MAX(0,ROUNDDOWN(AD1027*0.06-MIN(50000,AD1027)*0.03,-2))+MAX(0,ROUNDDOWN(AD1027*0.04-MIN(50000,AD1027)*0.02,-2)))</f>
        <v/>
      </c>
      <c r="AF1027" s="19">
        <f>AC1027+AE1027+Y1027</f>
        <v/>
      </c>
      <c r="AG1027" s="19">
        <f>MIN(650000,MAX(0,$B1027))</f>
        <v/>
      </c>
      <c r="AH1027" s="19">
        <f>$B1027-AG1027</f>
        <v/>
      </c>
      <c r="AI1027" s="19">
        <f>MIN(670000,ROUNDDOWN(MAX(0,AH1027-430000)*0.0751+47600,0))+MIN(260000,ROUNDDOWN(MAX(0,AH1027-430000)*0.028+17600,0))+MIN(30000,ROUNDDOWN(MAX(0,AH1027-430000)*0.0027+1873,0))+IF("いいえ"="はい",MIN(170000,ROUNDDOWN(MAX(0,AH1027-430000)*0.0243+17800,0)),0)</f>
        <v/>
      </c>
      <c r="AJ1027" s="19">
        <f>IF(""="",215040+AI1027,"")</f>
        <v/>
      </c>
      <c r="AK1027" s="19">
        <f>IF(AH1027&gt;23500000,NA(),IF(AH1027&lt;=4890000,1040000,IF(AH1027&lt;=6550000,670000,620000)))</f>
        <v/>
      </c>
      <c r="AL1027" s="19">
        <f>MAX(0,ROUNDDOWN(AH1027-AJ1027-AK1027-0,-3))</f>
        <v/>
      </c>
      <c r="AM1027" s="19">
        <f>IF(AL1027&lt;=0,0,ROUNDDOWN((AL1027*LOOKUP(AL1027,{0,1950001,3300001,6950001,9000001,18000001,40000001},{0.05,0.1,0.2,0.23,0.33,0.4,0.45})-LOOKUP(AL1027,{0,1950001,3300001,6950001,9000001,18000001,40000001},{0,97500,427500,636000,1536000,2796000,4796000}))*1.021,-2))</f>
        <v/>
      </c>
      <c r="AN1027" s="19">
        <f>MAX(0,ROUNDDOWN(AH1027-AJ1027-430000-0,-3))</f>
        <v/>
      </c>
      <c r="AO1027" s="19">
        <f>IF(AH1027&lt;=450000,0,MAX(0,ROUNDDOWN(AN1027*0.06-MIN(50000,AN1027)*0.03,-2))+MAX(0,ROUNDDOWN(AN1027*0.04-MIN(50000,AN1027)*0.02,-2)))</f>
        <v/>
      </c>
      <c r="AP1027" s="19">
        <f>AM1027+AO1027+AI1027</f>
        <v/>
      </c>
      <c r="AQ1027" s="19">
        <f>MIN(750000,MAX(0,$B1027))</f>
        <v/>
      </c>
      <c r="AR1027" s="19">
        <f>$B1027-AQ1027</f>
        <v/>
      </c>
      <c r="AS1027" s="19">
        <f>MIN(670000,ROUNDDOWN(MAX(0,AR1027-430000)*0.0751+47600,0))+MIN(260000,ROUNDDOWN(MAX(0,AR1027-430000)*0.028+17600,0))+MIN(30000,ROUNDDOWN(MAX(0,AR1027-430000)*0.0027+1873,0))+IF("いいえ"="はい",MIN(170000,ROUNDDOWN(MAX(0,AR1027-430000)*0.0243+17800,0)),0)</f>
        <v/>
      </c>
      <c r="AT1027" s="19">
        <f>IF(""="",215040+AS1027,"")</f>
        <v/>
      </c>
      <c r="AU1027" s="19">
        <f>IF(AR1027&gt;23500000,NA(),IF(AR1027&lt;=4890000,1040000,IF(AR1027&lt;=6550000,670000,620000)))</f>
        <v/>
      </c>
      <c r="AV1027" s="19">
        <f>MAX(0,ROUNDDOWN(AR1027-AT1027-AU1027-0,-3))</f>
        <v/>
      </c>
      <c r="AW1027" s="19">
        <f>IF(AV1027&lt;=0,0,ROUNDDOWN((AV1027*LOOKUP(AV1027,{0,1950001,3300001,6950001,9000001,18000001,40000001},{0.05,0.1,0.2,0.23,0.33,0.4,0.45})-LOOKUP(AV1027,{0,1950001,3300001,6950001,9000001,18000001,40000001},{0,97500,427500,636000,1536000,2796000,4796000}))*1.021,-2))</f>
        <v/>
      </c>
      <c r="AX1027" s="19">
        <f>MAX(0,ROUNDDOWN(AR1027-AT1027-430000-0,-3))</f>
        <v/>
      </c>
      <c r="AY1027" s="19">
        <f>IF(AR1027&lt;=450000,0,MAX(0,ROUNDDOWN(AX1027*0.06-MIN(50000,AX1027)*0.03,-2))+MAX(0,ROUNDDOWN(AX1027*0.04-MIN(50000,AX1027)*0.02,-2)))</f>
        <v/>
      </c>
      <c r="AZ1027" s="19">
        <f>AW1027+AY1027+AS1027</f>
        <v/>
      </c>
    </row>
    <row r="1028">
      <c r="A1028" t="inlineStr">
        <is>
          <t>1万円刻み</t>
        </is>
      </c>
      <c r="B1028" s="19">
        <f>'3_1万円刻み'!$A$1011</f>
        <v/>
      </c>
      <c r="C1028" s="19">
        <f>MIN(0,MAX(0,$B1028))</f>
        <v/>
      </c>
      <c r="D1028" s="19">
        <f>$B1028-C1028</f>
        <v/>
      </c>
      <c r="E1028" s="19">
        <f>MIN(670000,ROUNDDOWN(MAX(0,D1028-430000)*0.0751+47600,0))+MIN(260000,ROUNDDOWN(MAX(0,D1028-430000)*0.028+17600,0))+MIN(30000,ROUNDDOWN(MAX(0,D1028-430000)*0.0027+1873,0))+IF("いいえ"="はい",MIN(170000,ROUNDDOWN(MAX(0,D1028-430000)*0.0243+17800,0)),0)</f>
        <v/>
      </c>
      <c r="F1028" s="19">
        <f>IF(""="",215040+E1028,"")</f>
        <v/>
      </c>
      <c r="G1028" s="19">
        <f>IF(D1028&gt;23500000,NA(),IF(D1028&lt;=4890000,1040000,IF(D1028&lt;=6550000,670000,620000)))</f>
        <v/>
      </c>
      <c r="H1028" s="19">
        <f>MAX(0,ROUNDDOWN(D1028-F1028-G1028-0,-3))</f>
        <v/>
      </c>
      <c r="I1028" s="19">
        <f>IF(H1028&lt;=0,0,ROUNDDOWN((H1028*LOOKUP(H1028,{0,1950001,3300001,6950001,9000001,18000001,40000001},{0.05,0.1,0.2,0.23,0.33,0.4,0.45})-LOOKUP(H1028,{0,1950001,3300001,6950001,9000001,18000001,40000001},{0,97500,427500,636000,1536000,2796000,4796000}))*1.021,-2))</f>
        <v/>
      </c>
      <c r="J1028" s="19">
        <f>MAX(0,ROUNDDOWN(D1028-F1028-430000-0,-3))</f>
        <v/>
      </c>
      <c r="K1028" s="19">
        <f>IF(D1028&lt;=450000,0,MAX(0,ROUNDDOWN(J1028*0.06-MIN(50000,J1028)*0.03,-2))+MAX(0,ROUNDDOWN(J1028*0.04-MIN(50000,J1028)*0.02,-2)))</f>
        <v/>
      </c>
      <c r="L1028" s="19">
        <f>I1028+K1028+E1028</f>
        <v/>
      </c>
      <c r="M1028" s="19">
        <f>MIN(100000,MAX(0,$B1028))</f>
        <v/>
      </c>
      <c r="N1028" s="19">
        <f>$B1028-M1028</f>
        <v/>
      </c>
      <c r="O1028" s="19">
        <f>MIN(670000,ROUNDDOWN(MAX(0,N1028-430000)*0.0751+47600,0))+MIN(260000,ROUNDDOWN(MAX(0,N1028-430000)*0.028+17600,0))+MIN(30000,ROUNDDOWN(MAX(0,N1028-430000)*0.0027+1873,0))+IF("いいえ"="はい",MIN(170000,ROUNDDOWN(MAX(0,N1028-430000)*0.0243+17800,0)),0)</f>
        <v/>
      </c>
      <c r="P1028" s="19">
        <f>IF(""="",215040+O1028,"")</f>
        <v/>
      </c>
      <c r="Q1028" s="19">
        <f>IF(N1028&gt;23500000,NA(),IF(N1028&lt;=4890000,1040000,IF(N1028&lt;=6550000,670000,620000)))</f>
        <v/>
      </c>
      <c r="R1028" s="19">
        <f>MAX(0,ROUNDDOWN(N1028-P1028-Q1028-0,-3))</f>
        <v/>
      </c>
      <c r="S1028" s="19">
        <f>IF(R1028&lt;=0,0,ROUNDDOWN((R1028*LOOKUP(R1028,{0,1950001,3300001,6950001,9000001,18000001,40000001},{0.05,0.1,0.2,0.23,0.33,0.4,0.45})-LOOKUP(R1028,{0,1950001,3300001,6950001,9000001,18000001,40000001},{0,97500,427500,636000,1536000,2796000,4796000}))*1.021,-2))</f>
        <v/>
      </c>
      <c r="T1028" s="19">
        <f>MAX(0,ROUNDDOWN(N1028-P1028-430000-0,-3))</f>
        <v/>
      </c>
      <c r="U1028" s="19">
        <f>IF(N1028&lt;=450000,0,MAX(0,ROUNDDOWN(T1028*0.06-MIN(50000,T1028)*0.03,-2))+MAX(0,ROUNDDOWN(T1028*0.04-MIN(50000,T1028)*0.02,-2)))</f>
        <v/>
      </c>
      <c r="V1028" s="19">
        <f>S1028+U1028+O1028</f>
        <v/>
      </c>
      <c r="W1028" s="19">
        <f>MIN(550000,MAX(0,$B1028))</f>
        <v/>
      </c>
      <c r="X1028" s="19">
        <f>$B1028-W1028</f>
        <v/>
      </c>
      <c r="Y1028" s="19">
        <f>MIN(670000,ROUNDDOWN(MAX(0,X1028-430000)*0.0751+47600,0))+MIN(260000,ROUNDDOWN(MAX(0,X1028-430000)*0.028+17600,0))+MIN(30000,ROUNDDOWN(MAX(0,X1028-430000)*0.0027+1873,0))+IF("いいえ"="はい",MIN(170000,ROUNDDOWN(MAX(0,X1028-430000)*0.0243+17800,0)),0)</f>
        <v/>
      </c>
      <c r="Z1028" s="19">
        <f>IF(""="",215040+Y1028,"")</f>
        <v/>
      </c>
      <c r="AA1028" s="19">
        <f>IF(X1028&gt;23500000,NA(),IF(X1028&lt;=4890000,1040000,IF(X1028&lt;=6550000,670000,620000)))</f>
        <v/>
      </c>
      <c r="AB1028" s="19">
        <f>MAX(0,ROUNDDOWN(X1028-Z1028-AA1028-0,-3))</f>
        <v/>
      </c>
      <c r="AC1028" s="19">
        <f>IF(AB1028&lt;=0,0,ROUNDDOWN((AB1028*LOOKUP(AB1028,{0,1950001,3300001,6950001,9000001,18000001,40000001},{0.05,0.1,0.2,0.23,0.33,0.4,0.45})-LOOKUP(AB1028,{0,1950001,3300001,6950001,9000001,18000001,40000001},{0,97500,427500,636000,1536000,2796000,4796000}))*1.021,-2))</f>
        <v/>
      </c>
      <c r="AD1028" s="19">
        <f>MAX(0,ROUNDDOWN(X1028-Z1028-430000-0,-3))</f>
        <v/>
      </c>
      <c r="AE1028" s="19">
        <f>IF(X1028&lt;=450000,0,MAX(0,ROUNDDOWN(AD1028*0.06-MIN(50000,AD1028)*0.03,-2))+MAX(0,ROUNDDOWN(AD1028*0.04-MIN(50000,AD1028)*0.02,-2)))</f>
        <v/>
      </c>
      <c r="AF1028" s="19">
        <f>AC1028+AE1028+Y1028</f>
        <v/>
      </c>
      <c r="AG1028" s="19">
        <f>MIN(650000,MAX(0,$B1028))</f>
        <v/>
      </c>
      <c r="AH1028" s="19">
        <f>$B1028-AG1028</f>
        <v/>
      </c>
      <c r="AI1028" s="19">
        <f>MIN(670000,ROUNDDOWN(MAX(0,AH1028-430000)*0.0751+47600,0))+MIN(260000,ROUNDDOWN(MAX(0,AH1028-430000)*0.028+17600,0))+MIN(30000,ROUNDDOWN(MAX(0,AH1028-430000)*0.0027+1873,0))+IF("いいえ"="はい",MIN(170000,ROUNDDOWN(MAX(0,AH1028-430000)*0.0243+17800,0)),0)</f>
        <v/>
      </c>
      <c r="AJ1028" s="19">
        <f>IF(""="",215040+AI1028,"")</f>
        <v/>
      </c>
      <c r="AK1028" s="19">
        <f>IF(AH1028&gt;23500000,NA(),IF(AH1028&lt;=4890000,1040000,IF(AH1028&lt;=6550000,670000,620000)))</f>
        <v/>
      </c>
      <c r="AL1028" s="19">
        <f>MAX(0,ROUNDDOWN(AH1028-AJ1028-AK1028-0,-3))</f>
        <v/>
      </c>
      <c r="AM1028" s="19">
        <f>IF(AL1028&lt;=0,0,ROUNDDOWN((AL1028*LOOKUP(AL1028,{0,1950001,3300001,6950001,9000001,18000001,40000001},{0.05,0.1,0.2,0.23,0.33,0.4,0.45})-LOOKUP(AL1028,{0,1950001,3300001,6950001,9000001,18000001,40000001},{0,97500,427500,636000,1536000,2796000,4796000}))*1.021,-2))</f>
        <v/>
      </c>
      <c r="AN1028" s="19">
        <f>MAX(0,ROUNDDOWN(AH1028-AJ1028-430000-0,-3))</f>
        <v/>
      </c>
      <c r="AO1028" s="19">
        <f>IF(AH1028&lt;=450000,0,MAX(0,ROUNDDOWN(AN1028*0.06-MIN(50000,AN1028)*0.03,-2))+MAX(0,ROUNDDOWN(AN1028*0.04-MIN(50000,AN1028)*0.02,-2)))</f>
        <v/>
      </c>
      <c r="AP1028" s="19">
        <f>AM1028+AO1028+AI1028</f>
        <v/>
      </c>
      <c r="AQ1028" s="19">
        <f>MIN(750000,MAX(0,$B1028))</f>
        <v/>
      </c>
      <c r="AR1028" s="19">
        <f>$B1028-AQ1028</f>
        <v/>
      </c>
      <c r="AS1028" s="19">
        <f>MIN(670000,ROUNDDOWN(MAX(0,AR1028-430000)*0.0751+47600,0))+MIN(260000,ROUNDDOWN(MAX(0,AR1028-430000)*0.028+17600,0))+MIN(30000,ROUNDDOWN(MAX(0,AR1028-430000)*0.0027+1873,0))+IF("いいえ"="はい",MIN(170000,ROUNDDOWN(MAX(0,AR1028-430000)*0.0243+17800,0)),0)</f>
        <v/>
      </c>
      <c r="AT1028" s="19">
        <f>IF(""="",215040+AS1028,"")</f>
        <v/>
      </c>
      <c r="AU1028" s="19">
        <f>IF(AR1028&gt;23500000,NA(),IF(AR1028&lt;=4890000,1040000,IF(AR1028&lt;=6550000,670000,620000)))</f>
        <v/>
      </c>
      <c r="AV1028" s="19">
        <f>MAX(0,ROUNDDOWN(AR1028-AT1028-AU1028-0,-3))</f>
        <v/>
      </c>
      <c r="AW1028" s="19">
        <f>IF(AV1028&lt;=0,0,ROUNDDOWN((AV1028*LOOKUP(AV1028,{0,1950001,3300001,6950001,9000001,18000001,40000001},{0.05,0.1,0.2,0.23,0.33,0.4,0.45})-LOOKUP(AV1028,{0,1950001,3300001,6950001,9000001,18000001,40000001},{0,97500,427500,636000,1536000,2796000,4796000}))*1.021,-2))</f>
        <v/>
      </c>
      <c r="AX1028" s="19">
        <f>MAX(0,ROUNDDOWN(AR1028-AT1028-430000-0,-3))</f>
        <v/>
      </c>
      <c r="AY1028" s="19">
        <f>IF(AR1028&lt;=450000,0,MAX(0,ROUNDDOWN(AX1028*0.06-MIN(50000,AX1028)*0.03,-2))+MAX(0,ROUNDDOWN(AX1028*0.04-MIN(50000,AX1028)*0.02,-2)))</f>
        <v/>
      </c>
      <c r="AZ1028" s="19">
        <f>AW1028+AY1028+AS1028</f>
        <v/>
      </c>
    </row>
    <row r="1029">
      <c r="A1029" t="inlineStr">
        <is>
          <t>1万円刻み</t>
        </is>
      </c>
      <c r="B1029" s="19">
        <f>'3_1万円刻み'!$A$1012</f>
        <v/>
      </c>
      <c r="C1029" s="19">
        <f>MIN(0,MAX(0,$B1029))</f>
        <v/>
      </c>
      <c r="D1029" s="19">
        <f>$B1029-C1029</f>
        <v/>
      </c>
      <c r="E1029" s="19">
        <f>MIN(670000,ROUNDDOWN(MAX(0,D1029-430000)*0.0751+47600,0))+MIN(260000,ROUNDDOWN(MAX(0,D1029-430000)*0.028+17600,0))+MIN(30000,ROUNDDOWN(MAX(0,D1029-430000)*0.0027+1873,0))+IF("いいえ"="はい",MIN(170000,ROUNDDOWN(MAX(0,D1029-430000)*0.0243+17800,0)),0)</f>
        <v/>
      </c>
      <c r="F1029" s="19">
        <f>IF(""="",215040+E1029,"")</f>
        <v/>
      </c>
      <c r="G1029" s="19">
        <f>IF(D1029&gt;23500000,NA(),IF(D1029&lt;=4890000,1040000,IF(D1029&lt;=6550000,670000,620000)))</f>
        <v/>
      </c>
      <c r="H1029" s="19">
        <f>MAX(0,ROUNDDOWN(D1029-F1029-G1029-0,-3))</f>
        <v/>
      </c>
      <c r="I1029" s="19">
        <f>IF(H1029&lt;=0,0,ROUNDDOWN((H1029*LOOKUP(H1029,{0,1950001,3300001,6950001,9000001,18000001,40000001},{0.05,0.1,0.2,0.23,0.33,0.4,0.45})-LOOKUP(H1029,{0,1950001,3300001,6950001,9000001,18000001,40000001},{0,97500,427500,636000,1536000,2796000,4796000}))*1.021,-2))</f>
        <v/>
      </c>
      <c r="J1029" s="19">
        <f>MAX(0,ROUNDDOWN(D1029-F1029-430000-0,-3))</f>
        <v/>
      </c>
      <c r="K1029" s="19">
        <f>IF(D1029&lt;=450000,0,MAX(0,ROUNDDOWN(J1029*0.06-MIN(50000,J1029)*0.03,-2))+MAX(0,ROUNDDOWN(J1029*0.04-MIN(50000,J1029)*0.02,-2)))</f>
        <v/>
      </c>
      <c r="L1029" s="19">
        <f>I1029+K1029+E1029</f>
        <v/>
      </c>
      <c r="M1029" s="19">
        <f>MIN(100000,MAX(0,$B1029))</f>
        <v/>
      </c>
      <c r="N1029" s="19">
        <f>$B1029-M1029</f>
        <v/>
      </c>
      <c r="O1029" s="19">
        <f>MIN(670000,ROUNDDOWN(MAX(0,N1029-430000)*0.0751+47600,0))+MIN(260000,ROUNDDOWN(MAX(0,N1029-430000)*0.028+17600,0))+MIN(30000,ROUNDDOWN(MAX(0,N1029-430000)*0.0027+1873,0))+IF("いいえ"="はい",MIN(170000,ROUNDDOWN(MAX(0,N1029-430000)*0.0243+17800,0)),0)</f>
        <v/>
      </c>
      <c r="P1029" s="19">
        <f>IF(""="",215040+O1029,"")</f>
        <v/>
      </c>
      <c r="Q1029" s="19">
        <f>IF(N1029&gt;23500000,NA(),IF(N1029&lt;=4890000,1040000,IF(N1029&lt;=6550000,670000,620000)))</f>
        <v/>
      </c>
      <c r="R1029" s="19">
        <f>MAX(0,ROUNDDOWN(N1029-P1029-Q1029-0,-3))</f>
        <v/>
      </c>
      <c r="S1029" s="19">
        <f>IF(R1029&lt;=0,0,ROUNDDOWN((R1029*LOOKUP(R1029,{0,1950001,3300001,6950001,9000001,18000001,40000001},{0.05,0.1,0.2,0.23,0.33,0.4,0.45})-LOOKUP(R1029,{0,1950001,3300001,6950001,9000001,18000001,40000001},{0,97500,427500,636000,1536000,2796000,4796000}))*1.021,-2))</f>
        <v/>
      </c>
      <c r="T1029" s="19">
        <f>MAX(0,ROUNDDOWN(N1029-P1029-430000-0,-3))</f>
        <v/>
      </c>
      <c r="U1029" s="19">
        <f>IF(N1029&lt;=450000,0,MAX(0,ROUNDDOWN(T1029*0.06-MIN(50000,T1029)*0.03,-2))+MAX(0,ROUNDDOWN(T1029*0.04-MIN(50000,T1029)*0.02,-2)))</f>
        <v/>
      </c>
      <c r="V1029" s="19">
        <f>S1029+U1029+O1029</f>
        <v/>
      </c>
      <c r="W1029" s="19">
        <f>MIN(550000,MAX(0,$B1029))</f>
        <v/>
      </c>
      <c r="X1029" s="19">
        <f>$B1029-W1029</f>
        <v/>
      </c>
      <c r="Y1029" s="19">
        <f>MIN(670000,ROUNDDOWN(MAX(0,X1029-430000)*0.0751+47600,0))+MIN(260000,ROUNDDOWN(MAX(0,X1029-430000)*0.028+17600,0))+MIN(30000,ROUNDDOWN(MAX(0,X1029-430000)*0.0027+1873,0))+IF("いいえ"="はい",MIN(170000,ROUNDDOWN(MAX(0,X1029-430000)*0.0243+17800,0)),0)</f>
        <v/>
      </c>
      <c r="Z1029" s="19">
        <f>IF(""="",215040+Y1029,"")</f>
        <v/>
      </c>
      <c r="AA1029" s="19">
        <f>IF(X1029&gt;23500000,NA(),IF(X1029&lt;=4890000,1040000,IF(X1029&lt;=6550000,670000,620000)))</f>
        <v/>
      </c>
      <c r="AB1029" s="19">
        <f>MAX(0,ROUNDDOWN(X1029-Z1029-AA1029-0,-3))</f>
        <v/>
      </c>
      <c r="AC1029" s="19">
        <f>IF(AB1029&lt;=0,0,ROUNDDOWN((AB1029*LOOKUP(AB1029,{0,1950001,3300001,6950001,9000001,18000001,40000001},{0.05,0.1,0.2,0.23,0.33,0.4,0.45})-LOOKUP(AB1029,{0,1950001,3300001,6950001,9000001,18000001,40000001},{0,97500,427500,636000,1536000,2796000,4796000}))*1.021,-2))</f>
        <v/>
      </c>
      <c r="AD1029" s="19">
        <f>MAX(0,ROUNDDOWN(X1029-Z1029-430000-0,-3))</f>
        <v/>
      </c>
      <c r="AE1029" s="19">
        <f>IF(X1029&lt;=450000,0,MAX(0,ROUNDDOWN(AD1029*0.06-MIN(50000,AD1029)*0.03,-2))+MAX(0,ROUNDDOWN(AD1029*0.04-MIN(50000,AD1029)*0.02,-2)))</f>
        <v/>
      </c>
      <c r="AF1029" s="19">
        <f>AC1029+AE1029+Y1029</f>
        <v/>
      </c>
      <c r="AG1029" s="19">
        <f>MIN(650000,MAX(0,$B1029))</f>
        <v/>
      </c>
      <c r="AH1029" s="19">
        <f>$B1029-AG1029</f>
        <v/>
      </c>
      <c r="AI1029" s="19">
        <f>MIN(670000,ROUNDDOWN(MAX(0,AH1029-430000)*0.0751+47600,0))+MIN(260000,ROUNDDOWN(MAX(0,AH1029-430000)*0.028+17600,0))+MIN(30000,ROUNDDOWN(MAX(0,AH1029-430000)*0.0027+1873,0))+IF("いいえ"="はい",MIN(170000,ROUNDDOWN(MAX(0,AH1029-430000)*0.0243+17800,0)),0)</f>
        <v/>
      </c>
      <c r="AJ1029" s="19">
        <f>IF(""="",215040+AI1029,"")</f>
        <v/>
      </c>
      <c r="AK1029" s="19">
        <f>IF(AH1029&gt;23500000,NA(),IF(AH1029&lt;=4890000,1040000,IF(AH1029&lt;=6550000,670000,620000)))</f>
        <v/>
      </c>
      <c r="AL1029" s="19">
        <f>MAX(0,ROUNDDOWN(AH1029-AJ1029-AK1029-0,-3))</f>
        <v/>
      </c>
      <c r="AM1029" s="19">
        <f>IF(AL1029&lt;=0,0,ROUNDDOWN((AL1029*LOOKUP(AL1029,{0,1950001,3300001,6950001,9000001,18000001,40000001},{0.05,0.1,0.2,0.23,0.33,0.4,0.45})-LOOKUP(AL1029,{0,1950001,3300001,6950001,9000001,18000001,40000001},{0,97500,427500,636000,1536000,2796000,4796000}))*1.021,-2))</f>
        <v/>
      </c>
      <c r="AN1029" s="19">
        <f>MAX(0,ROUNDDOWN(AH1029-AJ1029-430000-0,-3))</f>
        <v/>
      </c>
      <c r="AO1029" s="19">
        <f>IF(AH1029&lt;=450000,0,MAX(0,ROUNDDOWN(AN1029*0.06-MIN(50000,AN1029)*0.03,-2))+MAX(0,ROUNDDOWN(AN1029*0.04-MIN(50000,AN1029)*0.02,-2)))</f>
        <v/>
      </c>
      <c r="AP1029" s="19">
        <f>AM1029+AO1029+AI1029</f>
        <v/>
      </c>
      <c r="AQ1029" s="19">
        <f>MIN(750000,MAX(0,$B1029))</f>
        <v/>
      </c>
      <c r="AR1029" s="19">
        <f>$B1029-AQ1029</f>
        <v/>
      </c>
      <c r="AS1029" s="19">
        <f>MIN(670000,ROUNDDOWN(MAX(0,AR1029-430000)*0.0751+47600,0))+MIN(260000,ROUNDDOWN(MAX(0,AR1029-430000)*0.028+17600,0))+MIN(30000,ROUNDDOWN(MAX(0,AR1029-430000)*0.0027+1873,0))+IF("いいえ"="はい",MIN(170000,ROUNDDOWN(MAX(0,AR1029-430000)*0.0243+17800,0)),0)</f>
        <v/>
      </c>
      <c r="AT1029" s="19">
        <f>IF(""="",215040+AS1029,"")</f>
        <v/>
      </c>
      <c r="AU1029" s="19">
        <f>IF(AR1029&gt;23500000,NA(),IF(AR1029&lt;=4890000,1040000,IF(AR1029&lt;=6550000,670000,620000)))</f>
        <v/>
      </c>
      <c r="AV1029" s="19">
        <f>MAX(0,ROUNDDOWN(AR1029-AT1029-AU1029-0,-3))</f>
        <v/>
      </c>
      <c r="AW1029" s="19">
        <f>IF(AV1029&lt;=0,0,ROUNDDOWN((AV1029*LOOKUP(AV1029,{0,1950001,3300001,6950001,9000001,18000001,40000001},{0.05,0.1,0.2,0.23,0.33,0.4,0.45})-LOOKUP(AV1029,{0,1950001,3300001,6950001,9000001,18000001,40000001},{0,97500,427500,636000,1536000,2796000,4796000}))*1.021,-2))</f>
        <v/>
      </c>
      <c r="AX1029" s="19">
        <f>MAX(0,ROUNDDOWN(AR1029-AT1029-430000-0,-3))</f>
        <v/>
      </c>
      <c r="AY1029" s="19">
        <f>IF(AR1029&lt;=450000,0,MAX(0,ROUNDDOWN(AX1029*0.06-MIN(50000,AX1029)*0.03,-2))+MAX(0,ROUNDDOWN(AX1029*0.04-MIN(50000,AX1029)*0.02,-2)))</f>
        <v/>
      </c>
      <c r="AZ1029" s="19">
        <f>AW1029+AY1029+AS1029</f>
        <v/>
      </c>
    </row>
    <row r="1030">
      <c r="A1030" t="inlineStr">
        <is>
          <t>1万円刻み</t>
        </is>
      </c>
      <c r="B1030" s="19">
        <f>'3_1万円刻み'!$A$1013</f>
        <v/>
      </c>
      <c r="C1030" s="19">
        <f>MIN(0,MAX(0,$B1030))</f>
        <v/>
      </c>
      <c r="D1030" s="19">
        <f>$B1030-C1030</f>
        <v/>
      </c>
      <c r="E1030" s="19">
        <f>MIN(670000,ROUNDDOWN(MAX(0,D1030-430000)*0.0751+47600,0))+MIN(260000,ROUNDDOWN(MAX(0,D1030-430000)*0.028+17600,0))+MIN(30000,ROUNDDOWN(MAX(0,D1030-430000)*0.0027+1873,0))+IF("いいえ"="はい",MIN(170000,ROUNDDOWN(MAX(0,D1030-430000)*0.0243+17800,0)),0)</f>
        <v/>
      </c>
      <c r="F1030" s="19">
        <f>IF(""="",215040+E1030,"")</f>
        <v/>
      </c>
      <c r="G1030" s="19">
        <f>IF(D1030&gt;23500000,NA(),IF(D1030&lt;=4890000,1040000,IF(D1030&lt;=6550000,670000,620000)))</f>
        <v/>
      </c>
      <c r="H1030" s="19">
        <f>MAX(0,ROUNDDOWN(D1030-F1030-G1030-0,-3))</f>
        <v/>
      </c>
      <c r="I1030" s="19">
        <f>IF(H1030&lt;=0,0,ROUNDDOWN((H1030*LOOKUP(H1030,{0,1950001,3300001,6950001,9000001,18000001,40000001},{0.05,0.1,0.2,0.23,0.33,0.4,0.45})-LOOKUP(H1030,{0,1950001,3300001,6950001,9000001,18000001,40000001},{0,97500,427500,636000,1536000,2796000,4796000}))*1.021,-2))</f>
        <v/>
      </c>
      <c r="J1030" s="19">
        <f>MAX(0,ROUNDDOWN(D1030-F1030-430000-0,-3))</f>
        <v/>
      </c>
      <c r="K1030" s="19">
        <f>IF(D1030&lt;=450000,0,MAX(0,ROUNDDOWN(J1030*0.06-MIN(50000,J1030)*0.03,-2))+MAX(0,ROUNDDOWN(J1030*0.04-MIN(50000,J1030)*0.02,-2)))</f>
        <v/>
      </c>
      <c r="L1030" s="19">
        <f>I1030+K1030+E1030</f>
        <v/>
      </c>
      <c r="M1030" s="19">
        <f>MIN(100000,MAX(0,$B1030))</f>
        <v/>
      </c>
      <c r="N1030" s="19">
        <f>$B1030-M1030</f>
        <v/>
      </c>
      <c r="O1030" s="19">
        <f>MIN(670000,ROUNDDOWN(MAX(0,N1030-430000)*0.0751+47600,0))+MIN(260000,ROUNDDOWN(MAX(0,N1030-430000)*0.028+17600,0))+MIN(30000,ROUNDDOWN(MAX(0,N1030-430000)*0.0027+1873,0))+IF("いいえ"="はい",MIN(170000,ROUNDDOWN(MAX(0,N1030-430000)*0.0243+17800,0)),0)</f>
        <v/>
      </c>
      <c r="P1030" s="19">
        <f>IF(""="",215040+O1030,"")</f>
        <v/>
      </c>
      <c r="Q1030" s="19">
        <f>IF(N1030&gt;23500000,NA(),IF(N1030&lt;=4890000,1040000,IF(N1030&lt;=6550000,670000,620000)))</f>
        <v/>
      </c>
      <c r="R1030" s="19">
        <f>MAX(0,ROUNDDOWN(N1030-P1030-Q1030-0,-3))</f>
        <v/>
      </c>
      <c r="S1030" s="19">
        <f>IF(R1030&lt;=0,0,ROUNDDOWN((R1030*LOOKUP(R1030,{0,1950001,3300001,6950001,9000001,18000001,40000001},{0.05,0.1,0.2,0.23,0.33,0.4,0.45})-LOOKUP(R1030,{0,1950001,3300001,6950001,9000001,18000001,40000001},{0,97500,427500,636000,1536000,2796000,4796000}))*1.021,-2))</f>
        <v/>
      </c>
      <c r="T1030" s="19">
        <f>MAX(0,ROUNDDOWN(N1030-P1030-430000-0,-3))</f>
        <v/>
      </c>
      <c r="U1030" s="19">
        <f>IF(N1030&lt;=450000,0,MAX(0,ROUNDDOWN(T1030*0.06-MIN(50000,T1030)*0.03,-2))+MAX(0,ROUNDDOWN(T1030*0.04-MIN(50000,T1030)*0.02,-2)))</f>
        <v/>
      </c>
      <c r="V1030" s="19">
        <f>S1030+U1030+O1030</f>
        <v/>
      </c>
      <c r="W1030" s="19">
        <f>MIN(550000,MAX(0,$B1030))</f>
        <v/>
      </c>
      <c r="X1030" s="19">
        <f>$B1030-W1030</f>
        <v/>
      </c>
      <c r="Y1030" s="19">
        <f>MIN(670000,ROUNDDOWN(MAX(0,X1030-430000)*0.0751+47600,0))+MIN(260000,ROUNDDOWN(MAX(0,X1030-430000)*0.028+17600,0))+MIN(30000,ROUNDDOWN(MAX(0,X1030-430000)*0.0027+1873,0))+IF("いいえ"="はい",MIN(170000,ROUNDDOWN(MAX(0,X1030-430000)*0.0243+17800,0)),0)</f>
        <v/>
      </c>
      <c r="Z1030" s="19">
        <f>IF(""="",215040+Y1030,"")</f>
        <v/>
      </c>
      <c r="AA1030" s="19">
        <f>IF(X1030&gt;23500000,NA(),IF(X1030&lt;=4890000,1040000,IF(X1030&lt;=6550000,670000,620000)))</f>
        <v/>
      </c>
      <c r="AB1030" s="19">
        <f>MAX(0,ROUNDDOWN(X1030-Z1030-AA1030-0,-3))</f>
        <v/>
      </c>
      <c r="AC1030" s="19">
        <f>IF(AB1030&lt;=0,0,ROUNDDOWN((AB1030*LOOKUP(AB1030,{0,1950001,3300001,6950001,9000001,18000001,40000001},{0.05,0.1,0.2,0.23,0.33,0.4,0.45})-LOOKUP(AB1030,{0,1950001,3300001,6950001,9000001,18000001,40000001},{0,97500,427500,636000,1536000,2796000,4796000}))*1.021,-2))</f>
        <v/>
      </c>
      <c r="AD1030" s="19">
        <f>MAX(0,ROUNDDOWN(X1030-Z1030-430000-0,-3))</f>
        <v/>
      </c>
      <c r="AE1030" s="19">
        <f>IF(X1030&lt;=450000,0,MAX(0,ROUNDDOWN(AD1030*0.06-MIN(50000,AD1030)*0.03,-2))+MAX(0,ROUNDDOWN(AD1030*0.04-MIN(50000,AD1030)*0.02,-2)))</f>
        <v/>
      </c>
      <c r="AF1030" s="19">
        <f>AC1030+AE1030+Y1030</f>
        <v/>
      </c>
      <c r="AG1030" s="19">
        <f>MIN(650000,MAX(0,$B1030))</f>
        <v/>
      </c>
      <c r="AH1030" s="19">
        <f>$B1030-AG1030</f>
        <v/>
      </c>
      <c r="AI1030" s="19">
        <f>MIN(670000,ROUNDDOWN(MAX(0,AH1030-430000)*0.0751+47600,0))+MIN(260000,ROUNDDOWN(MAX(0,AH1030-430000)*0.028+17600,0))+MIN(30000,ROUNDDOWN(MAX(0,AH1030-430000)*0.0027+1873,0))+IF("いいえ"="はい",MIN(170000,ROUNDDOWN(MAX(0,AH1030-430000)*0.0243+17800,0)),0)</f>
        <v/>
      </c>
      <c r="AJ1030" s="19">
        <f>IF(""="",215040+AI1030,"")</f>
        <v/>
      </c>
      <c r="AK1030" s="19">
        <f>IF(AH1030&gt;23500000,NA(),IF(AH1030&lt;=4890000,1040000,IF(AH1030&lt;=6550000,670000,620000)))</f>
        <v/>
      </c>
      <c r="AL1030" s="19">
        <f>MAX(0,ROUNDDOWN(AH1030-AJ1030-AK1030-0,-3))</f>
        <v/>
      </c>
      <c r="AM1030" s="19">
        <f>IF(AL1030&lt;=0,0,ROUNDDOWN((AL1030*LOOKUP(AL1030,{0,1950001,3300001,6950001,9000001,18000001,40000001},{0.05,0.1,0.2,0.23,0.33,0.4,0.45})-LOOKUP(AL1030,{0,1950001,3300001,6950001,9000001,18000001,40000001},{0,97500,427500,636000,1536000,2796000,4796000}))*1.021,-2))</f>
        <v/>
      </c>
      <c r="AN1030" s="19">
        <f>MAX(0,ROUNDDOWN(AH1030-AJ1030-430000-0,-3))</f>
        <v/>
      </c>
      <c r="AO1030" s="19">
        <f>IF(AH1030&lt;=450000,0,MAX(0,ROUNDDOWN(AN1030*0.06-MIN(50000,AN1030)*0.03,-2))+MAX(0,ROUNDDOWN(AN1030*0.04-MIN(50000,AN1030)*0.02,-2)))</f>
        <v/>
      </c>
      <c r="AP1030" s="19">
        <f>AM1030+AO1030+AI1030</f>
        <v/>
      </c>
      <c r="AQ1030" s="19">
        <f>MIN(750000,MAX(0,$B1030))</f>
        <v/>
      </c>
      <c r="AR1030" s="19">
        <f>$B1030-AQ1030</f>
        <v/>
      </c>
      <c r="AS1030" s="19">
        <f>MIN(670000,ROUNDDOWN(MAX(0,AR1030-430000)*0.0751+47600,0))+MIN(260000,ROUNDDOWN(MAX(0,AR1030-430000)*0.028+17600,0))+MIN(30000,ROUNDDOWN(MAX(0,AR1030-430000)*0.0027+1873,0))+IF("いいえ"="はい",MIN(170000,ROUNDDOWN(MAX(0,AR1030-430000)*0.0243+17800,0)),0)</f>
        <v/>
      </c>
      <c r="AT1030" s="19">
        <f>IF(""="",215040+AS1030,"")</f>
        <v/>
      </c>
      <c r="AU1030" s="19">
        <f>IF(AR1030&gt;23500000,NA(),IF(AR1030&lt;=4890000,1040000,IF(AR1030&lt;=6550000,670000,620000)))</f>
        <v/>
      </c>
      <c r="AV1030" s="19">
        <f>MAX(0,ROUNDDOWN(AR1030-AT1030-AU1030-0,-3))</f>
        <v/>
      </c>
      <c r="AW1030" s="19">
        <f>IF(AV1030&lt;=0,0,ROUNDDOWN((AV1030*LOOKUP(AV1030,{0,1950001,3300001,6950001,9000001,18000001,40000001},{0.05,0.1,0.2,0.23,0.33,0.4,0.45})-LOOKUP(AV1030,{0,1950001,3300001,6950001,9000001,18000001,40000001},{0,97500,427500,636000,1536000,2796000,4796000}))*1.021,-2))</f>
        <v/>
      </c>
      <c r="AX1030" s="19">
        <f>MAX(0,ROUNDDOWN(AR1030-AT1030-430000-0,-3))</f>
        <v/>
      </c>
      <c r="AY1030" s="19">
        <f>IF(AR1030&lt;=450000,0,MAX(0,ROUNDDOWN(AX1030*0.06-MIN(50000,AX1030)*0.03,-2))+MAX(0,ROUNDDOWN(AX1030*0.04-MIN(50000,AX1030)*0.02,-2)))</f>
        <v/>
      </c>
      <c r="AZ1030" s="19">
        <f>AW1030+AY1030+AS1030</f>
        <v/>
      </c>
    </row>
    <row r="1031">
      <c r="A1031" t="inlineStr">
        <is>
          <t>1万円刻み</t>
        </is>
      </c>
      <c r="B1031" s="19">
        <f>'3_1万円刻み'!$A$1014</f>
        <v/>
      </c>
      <c r="C1031" s="19">
        <f>MIN(0,MAX(0,$B1031))</f>
        <v/>
      </c>
      <c r="D1031" s="19">
        <f>$B1031-C1031</f>
        <v/>
      </c>
      <c r="E1031" s="19">
        <f>MIN(670000,ROUNDDOWN(MAX(0,D1031-430000)*0.0751+47600,0))+MIN(260000,ROUNDDOWN(MAX(0,D1031-430000)*0.028+17600,0))+MIN(30000,ROUNDDOWN(MAX(0,D1031-430000)*0.0027+1873,0))+IF("いいえ"="はい",MIN(170000,ROUNDDOWN(MAX(0,D1031-430000)*0.0243+17800,0)),0)</f>
        <v/>
      </c>
      <c r="F1031" s="19">
        <f>IF(""="",215040+E1031,"")</f>
        <v/>
      </c>
      <c r="G1031" s="19">
        <f>IF(D1031&gt;23500000,NA(),IF(D1031&lt;=4890000,1040000,IF(D1031&lt;=6550000,670000,620000)))</f>
        <v/>
      </c>
      <c r="H1031" s="19">
        <f>MAX(0,ROUNDDOWN(D1031-F1031-G1031-0,-3))</f>
        <v/>
      </c>
      <c r="I1031" s="19">
        <f>IF(H1031&lt;=0,0,ROUNDDOWN((H1031*LOOKUP(H1031,{0,1950001,3300001,6950001,9000001,18000001,40000001},{0.05,0.1,0.2,0.23,0.33,0.4,0.45})-LOOKUP(H1031,{0,1950001,3300001,6950001,9000001,18000001,40000001},{0,97500,427500,636000,1536000,2796000,4796000}))*1.021,-2))</f>
        <v/>
      </c>
      <c r="J1031" s="19">
        <f>MAX(0,ROUNDDOWN(D1031-F1031-430000-0,-3))</f>
        <v/>
      </c>
      <c r="K1031" s="19">
        <f>IF(D1031&lt;=450000,0,MAX(0,ROUNDDOWN(J1031*0.06-MIN(50000,J1031)*0.03,-2))+MAX(0,ROUNDDOWN(J1031*0.04-MIN(50000,J1031)*0.02,-2)))</f>
        <v/>
      </c>
      <c r="L1031" s="19">
        <f>I1031+K1031+E1031</f>
        <v/>
      </c>
      <c r="M1031" s="19">
        <f>MIN(100000,MAX(0,$B1031))</f>
        <v/>
      </c>
      <c r="N1031" s="19">
        <f>$B1031-M1031</f>
        <v/>
      </c>
      <c r="O1031" s="19">
        <f>MIN(670000,ROUNDDOWN(MAX(0,N1031-430000)*0.0751+47600,0))+MIN(260000,ROUNDDOWN(MAX(0,N1031-430000)*0.028+17600,0))+MIN(30000,ROUNDDOWN(MAX(0,N1031-430000)*0.0027+1873,0))+IF("いいえ"="はい",MIN(170000,ROUNDDOWN(MAX(0,N1031-430000)*0.0243+17800,0)),0)</f>
        <v/>
      </c>
      <c r="P1031" s="19">
        <f>IF(""="",215040+O1031,"")</f>
        <v/>
      </c>
      <c r="Q1031" s="19">
        <f>IF(N1031&gt;23500000,NA(),IF(N1031&lt;=4890000,1040000,IF(N1031&lt;=6550000,670000,620000)))</f>
        <v/>
      </c>
      <c r="R1031" s="19">
        <f>MAX(0,ROUNDDOWN(N1031-P1031-Q1031-0,-3))</f>
        <v/>
      </c>
      <c r="S1031" s="19">
        <f>IF(R1031&lt;=0,0,ROUNDDOWN((R1031*LOOKUP(R1031,{0,1950001,3300001,6950001,9000001,18000001,40000001},{0.05,0.1,0.2,0.23,0.33,0.4,0.45})-LOOKUP(R1031,{0,1950001,3300001,6950001,9000001,18000001,40000001},{0,97500,427500,636000,1536000,2796000,4796000}))*1.021,-2))</f>
        <v/>
      </c>
      <c r="T1031" s="19">
        <f>MAX(0,ROUNDDOWN(N1031-P1031-430000-0,-3))</f>
        <v/>
      </c>
      <c r="U1031" s="19">
        <f>IF(N1031&lt;=450000,0,MAX(0,ROUNDDOWN(T1031*0.06-MIN(50000,T1031)*0.03,-2))+MAX(0,ROUNDDOWN(T1031*0.04-MIN(50000,T1031)*0.02,-2)))</f>
        <v/>
      </c>
      <c r="V1031" s="19">
        <f>S1031+U1031+O1031</f>
        <v/>
      </c>
      <c r="W1031" s="19">
        <f>MIN(550000,MAX(0,$B1031))</f>
        <v/>
      </c>
      <c r="X1031" s="19">
        <f>$B1031-W1031</f>
        <v/>
      </c>
      <c r="Y1031" s="19">
        <f>MIN(670000,ROUNDDOWN(MAX(0,X1031-430000)*0.0751+47600,0))+MIN(260000,ROUNDDOWN(MAX(0,X1031-430000)*0.028+17600,0))+MIN(30000,ROUNDDOWN(MAX(0,X1031-430000)*0.0027+1873,0))+IF("いいえ"="はい",MIN(170000,ROUNDDOWN(MAX(0,X1031-430000)*0.0243+17800,0)),0)</f>
        <v/>
      </c>
      <c r="Z1031" s="19">
        <f>IF(""="",215040+Y1031,"")</f>
        <v/>
      </c>
      <c r="AA1031" s="19">
        <f>IF(X1031&gt;23500000,NA(),IF(X1031&lt;=4890000,1040000,IF(X1031&lt;=6550000,670000,620000)))</f>
        <v/>
      </c>
      <c r="AB1031" s="19">
        <f>MAX(0,ROUNDDOWN(X1031-Z1031-AA1031-0,-3))</f>
        <v/>
      </c>
      <c r="AC1031" s="19">
        <f>IF(AB1031&lt;=0,0,ROUNDDOWN((AB1031*LOOKUP(AB1031,{0,1950001,3300001,6950001,9000001,18000001,40000001},{0.05,0.1,0.2,0.23,0.33,0.4,0.45})-LOOKUP(AB1031,{0,1950001,3300001,6950001,9000001,18000001,40000001},{0,97500,427500,636000,1536000,2796000,4796000}))*1.021,-2))</f>
        <v/>
      </c>
      <c r="AD1031" s="19">
        <f>MAX(0,ROUNDDOWN(X1031-Z1031-430000-0,-3))</f>
        <v/>
      </c>
      <c r="AE1031" s="19">
        <f>IF(X1031&lt;=450000,0,MAX(0,ROUNDDOWN(AD1031*0.06-MIN(50000,AD1031)*0.03,-2))+MAX(0,ROUNDDOWN(AD1031*0.04-MIN(50000,AD1031)*0.02,-2)))</f>
        <v/>
      </c>
      <c r="AF1031" s="19">
        <f>AC1031+AE1031+Y1031</f>
        <v/>
      </c>
      <c r="AG1031" s="19">
        <f>MIN(650000,MAX(0,$B1031))</f>
        <v/>
      </c>
      <c r="AH1031" s="19">
        <f>$B1031-AG1031</f>
        <v/>
      </c>
      <c r="AI1031" s="19">
        <f>MIN(670000,ROUNDDOWN(MAX(0,AH1031-430000)*0.0751+47600,0))+MIN(260000,ROUNDDOWN(MAX(0,AH1031-430000)*0.028+17600,0))+MIN(30000,ROUNDDOWN(MAX(0,AH1031-430000)*0.0027+1873,0))+IF("いいえ"="はい",MIN(170000,ROUNDDOWN(MAX(0,AH1031-430000)*0.0243+17800,0)),0)</f>
        <v/>
      </c>
      <c r="AJ1031" s="19">
        <f>IF(""="",215040+AI1031,"")</f>
        <v/>
      </c>
      <c r="AK1031" s="19">
        <f>IF(AH1031&gt;23500000,NA(),IF(AH1031&lt;=4890000,1040000,IF(AH1031&lt;=6550000,670000,620000)))</f>
        <v/>
      </c>
      <c r="AL1031" s="19">
        <f>MAX(0,ROUNDDOWN(AH1031-AJ1031-AK1031-0,-3))</f>
        <v/>
      </c>
      <c r="AM1031" s="19">
        <f>IF(AL1031&lt;=0,0,ROUNDDOWN((AL1031*LOOKUP(AL1031,{0,1950001,3300001,6950001,9000001,18000001,40000001},{0.05,0.1,0.2,0.23,0.33,0.4,0.45})-LOOKUP(AL1031,{0,1950001,3300001,6950001,9000001,18000001,40000001},{0,97500,427500,636000,1536000,2796000,4796000}))*1.021,-2))</f>
        <v/>
      </c>
      <c r="AN1031" s="19">
        <f>MAX(0,ROUNDDOWN(AH1031-AJ1031-430000-0,-3))</f>
        <v/>
      </c>
      <c r="AO1031" s="19">
        <f>IF(AH1031&lt;=450000,0,MAX(0,ROUNDDOWN(AN1031*0.06-MIN(50000,AN1031)*0.03,-2))+MAX(0,ROUNDDOWN(AN1031*0.04-MIN(50000,AN1031)*0.02,-2)))</f>
        <v/>
      </c>
      <c r="AP1031" s="19">
        <f>AM1031+AO1031+AI1031</f>
        <v/>
      </c>
      <c r="AQ1031" s="19">
        <f>MIN(750000,MAX(0,$B1031))</f>
        <v/>
      </c>
      <c r="AR1031" s="19">
        <f>$B1031-AQ1031</f>
        <v/>
      </c>
      <c r="AS1031" s="19">
        <f>MIN(670000,ROUNDDOWN(MAX(0,AR1031-430000)*0.0751+47600,0))+MIN(260000,ROUNDDOWN(MAX(0,AR1031-430000)*0.028+17600,0))+MIN(30000,ROUNDDOWN(MAX(0,AR1031-430000)*0.0027+1873,0))+IF("いいえ"="はい",MIN(170000,ROUNDDOWN(MAX(0,AR1031-430000)*0.0243+17800,0)),0)</f>
        <v/>
      </c>
      <c r="AT1031" s="19">
        <f>IF(""="",215040+AS1031,"")</f>
        <v/>
      </c>
      <c r="AU1031" s="19">
        <f>IF(AR1031&gt;23500000,NA(),IF(AR1031&lt;=4890000,1040000,IF(AR1031&lt;=6550000,670000,620000)))</f>
        <v/>
      </c>
      <c r="AV1031" s="19">
        <f>MAX(0,ROUNDDOWN(AR1031-AT1031-AU1031-0,-3))</f>
        <v/>
      </c>
      <c r="AW1031" s="19">
        <f>IF(AV1031&lt;=0,0,ROUNDDOWN((AV1031*LOOKUP(AV1031,{0,1950001,3300001,6950001,9000001,18000001,40000001},{0.05,0.1,0.2,0.23,0.33,0.4,0.45})-LOOKUP(AV1031,{0,1950001,3300001,6950001,9000001,18000001,40000001},{0,97500,427500,636000,1536000,2796000,4796000}))*1.021,-2))</f>
        <v/>
      </c>
      <c r="AX1031" s="19">
        <f>MAX(0,ROUNDDOWN(AR1031-AT1031-430000-0,-3))</f>
        <v/>
      </c>
      <c r="AY1031" s="19">
        <f>IF(AR1031&lt;=450000,0,MAX(0,ROUNDDOWN(AX1031*0.06-MIN(50000,AX1031)*0.03,-2))+MAX(0,ROUNDDOWN(AX1031*0.04-MIN(50000,AX1031)*0.02,-2)))</f>
        <v/>
      </c>
      <c r="AZ1031" s="19">
        <f>AW1031+AY1031+AS1031</f>
        <v/>
      </c>
    </row>
    <row r="1032">
      <c r="A1032" t="inlineStr">
        <is>
          <t>1万円刻み</t>
        </is>
      </c>
      <c r="B1032" s="19">
        <f>'3_1万円刻み'!$A$1015</f>
        <v/>
      </c>
      <c r="C1032" s="19">
        <f>MIN(0,MAX(0,$B1032))</f>
        <v/>
      </c>
      <c r="D1032" s="19">
        <f>$B1032-C1032</f>
        <v/>
      </c>
      <c r="E1032" s="19">
        <f>MIN(670000,ROUNDDOWN(MAX(0,D1032-430000)*0.0751+47600,0))+MIN(260000,ROUNDDOWN(MAX(0,D1032-430000)*0.028+17600,0))+MIN(30000,ROUNDDOWN(MAX(0,D1032-430000)*0.0027+1873,0))+IF("いいえ"="はい",MIN(170000,ROUNDDOWN(MAX(0,D1032-430000)*0.0243+17800,0)),0)</f>
        <v/>
      </c>
      <c r="F1032" s="19">
        <f>IF(""="",215040+E1032,"")</f>
        <v/>
      </c>
      <c r="G1032" s="19">
        <f>IF(D1032&gt;23500000,NA(),IF(D1032&lt;=4890000,1040000,IF(D1032&lt;=6550000,670000,620000)))</f>
        <v/>
      </c>
      <c r="H1032" s="19">
        <f>MAX(0,ROUNDDOWN(D1032-F1032-G1032-0,-3))</f>
        <v/>
      </c>
      <c r="I1032" s="19">
        <f>IF(H1032&lt;=0,0,ROUNDDOWN((H1032*LOOKUP(H1032,{0,1950001,3300001,6950001,9000001,18000001,40000001},{0.05,0.1,0.2,0.23,0.33,0.4,0.45})-LOOKUP(H1032,{0,1950001,3300001,6950001,9000001,18000001,40000001},{0,97500,427500,636000,1536000,2796000,4796000}))*1.021,-2))</f>
        <v/>
      </c>
      <c r="J1032" s="19">
        <f>MAX(0,ROUNDDOWN(D1032-F1032-430000-0,-3))</f>
        <v/>
      </c>
      <c r="K1032" s="19">
        <f>IF(D1032&lt;=450000,0,MAX(0,ROUNDDOWN(J1032*0.06-MIN(50000,J1032)*0.03,-2))+MAX(0,ROUNDDOWN(J1032*0.04-MIN(50000,J1032)*0.02,-2)))</f>
        <v/>
      </c>
      <c r="L1032" s="19">
        <f>I1032+K1032+E1032</f>
        <v/>
      </c>
      <c r="M1032" s="19">
        <f>MIN(100000,MAX(0,$B1032))</f>
        <v/>
      </c>
      <c r="N1032" s="19">
        <f>$B1032-M1032</f>
        <v/>
      </c>
      <c r="O1032" s="19">
        <f>MIN(670000,ROUNDDOWN(MAX(0,N1032-430000)*0.0751+47600,0))+MIN(260000,ROUNDDOWN(MAX(0,N1032-430000)*0.028+17600,0))+MIN(30000,ROUNDDOWN(MAX(0,N1032-430000)*0.0027+1873,0))+IF("いいえ"="はい",MIN(170000,ROUNDDOWN(MAX(0,N1032-430000)*0.0243+17800,0)),0)</f>
        <v/>
      </c>
      <c r="P1032" s="19">
        <f>IF(""="",215040+O1032,"")</f>
        <v/>
      </c>
      <c r="Q1032" s="19">
        <f>IF(N1032&gt;23500000,NA(),IF(N1032&lt;=4890000,1040000,IF(N1032&lt;=6550000,670000,620000)))</f>
        <v/>
      </c>
      <c r="R1032" s="19">
        <f>MAX(0,ROUNDDOWN(N1032-P1032-Q1032-0,-3))</f>
        <v/>
      </c>
      <c r="S1032" s="19">
        <f>IF(R1032&lt;=0,0,ROUNDDOWN((R1032*LOOKUP(R1032,{0,1950001,3300001,6950001,9000001,18000001,40000001},{0.05,0.1,0.2,0.23,0.33,0.4,0.45})-LOOKUP(R1032,{0,1950001,3300001,6950001,9000001,18000001,40000001},{0,97500,427500,636000,1536000,2796000,4796000}))*1.021,-2))</f>
        <v/>
      </c>
      <c r="T1032" s="19">
        <f>MAX(0,ROUNDDOWN(N1032-P1032-430000-0,-3))</f>
        <v/>
      </c>
      <c r="U1032" s="19">
        <f>IF(N1032&lt;=450000,0,MAX(0,ROUNDDOWN(T1032*0.06-MIN(50000,T1032)*0.03,-2))+MAX(0,ROUNDDOWN(T1032*0.04-MIN(50000,T1032)*0.02,-2)))</f>
        <v/>
      </c>
      <c r="V1032" s="19">
        <f>S1032+U1032+O1032</f>
        <v/>
      </c>
      <c r="W1032" s="19">
        <f>MIN(550000,MAX(0,$B1032))</f>
        <v/>
      </c>
      <c r="X1032" s="19">
        <f>$B1032-W1032</f>
        <v/>
      </c>
      <c r="Y1032" s="19">
        <f>MIN(670000,ROUNDDOWN(MAX(0,X1032-430000)*0.0751+47600,0))+MIN(260000,ROUNDDOWN(MAX(0,X1032-430000)*0.028+17600,0))+MIN(30000,ROUNDDOWN(MAX(0,X1032-430000)*0.0027+1873,0))+IF("いいえ"="はい",MIN(170000,ROUNDDOWN(MAX(0,X1032-430000)*0.0243+17800,0)),0)</f>
        <v/>
      </c>
      <c r="Z1032" s="19">
        <f>IF(""="",215040+Y1032,"")</f>
        <v/>
      </c>
      <c r="AA1032" s="19">
        <f>IF(X1032&gt;23500000,NA(),IF(X1032&lt;=4890000,1040000,IF(X1032&lt;=6550000,670000,620000)))</f>
        <v/>
      </c>
      <c r="AB1032" s="19">
        <f>MAX(0,ROUNDDOWN(X1032-Z1032-AA1032-0,-3))</f>
        <v/>
      </c>
      <c r="AC1032" s="19">
        <f>IF(AB1032&lt;=0,0,ROUNDDOWN((AB1032*LOOKUP(AB1032,{0,1950001,3300001,6950001,9000001,18000001,40000001},{0.05,0.1,0.2,0.23,0.33,0.4,0.45})-LOOKUP(AB1032,{0,1950001,3300001,6950001,9000001,18000001,40000001},{0,97500,427500,636000,1536000,2796000,4796000}))*1.021,-2))</f>
        <v/>
      </c>
      <c r="AD1032" s="19">
        <f>MAX(0,ROUNDDOWN(X1032-Z1032-430000-0,-3))</f>
        <v/>
      </c>
      <c r="AE1032" s="19">
        <f>IF(X1032&lt;=450000,0,MAX(0,ROUNDDOWN(AD1032*0.06-MIN(50000,AD1032)*0.03,-2))+MAX(0,ROUNDDOWN(AD1032*0.04-MIN(50000,AD1032)*0.02,-2)))</f>
        <v/>
      </c>
      <c r="AF1032" s="19">
        <f>AC1032+AE1032+Y1032</f>
        <v/>
      </c>
      <c r="AG1032" s="19">
        <f>MIN(650000,MAX(0,$B1032))</f>
        <v/>
      </c>
      <c r="AH1032" s="19">
        <f>$B1032-AG1032</f>
        <v/>
      </c>
      <c r="AI1032" s="19">
        <f>MIN(670000,ROUNDDOWN(MAX(0,AH1032-430000)*0.0751+47600,0))+MIN(260000,ROUNDDOWN(MAX(0,AH1032-430000)*0.028+17600,0))+MIN(30000,ROUNDDOWN(MAX(0,AH1032-430000)*0.0027+1873,0))+IF("いいえ"="はい",MIN(170000,ROUNDDOWN(MAX(0,AH1032-430000)*0.0243+17800,0)),0)</f>
        <v/>
      </c>
      <c r="AJ1032" s="19">
        <f>IF(""="",215040+AI1032,"")</f>
        <v/>
      </c>
      <c r="AK1032" s="19">
        <f>IF(AH1032&gt;23500000,NA(),IF(AH1032&lt;=4890000,1040000,IF(AH1032&lt;=6550000,670000,620000)))</f>
        <v/>
      </c>
      <c r="AL1032" s="19">
        <f>MAX(0,ROUNDDOWN(AH1032-AJ1032-AK1032-0,-3))</f>
        <v/>
      </c>
      <c r="AM1032" s="19">
        <f>IF(AL1032&lt;=0,0,ROUNDDOWN((AL1032*LOOKUP(AL1032,{0,1950001,3300001,6950001,9000001,18000001,40000001},{0.05,0.1,0.2,0.23,0.33,0.4,0.45})-LOOKUP(AL1032,{0,1950001,3300001,6950001,9000001,18000001,40000001},{0,97500,427500,636000,1536000,2796000,4796000}))*1.021,-2))</f>
        <v/>
      </c>
      <c r="AN1032" s="19">
        <f>MAX(0,ROUNDDOWN(AH1032-AJ1032-430000-0,-3))</f>
        <v/>
      </c>
      <c r="AO1032" s="19">
        <f>IF(AH1032&lt;=450000,0,MAX(0,ROUNDDOWN(AN1032*0.06-MIN(50000,AN1032)*0.03,-2))+MAX(0,ROUNDDOWN(AN1032*0.04-MIN(50000,AN1032)*0.02,-2)))</f>
        <v/>
      </c>
      <c r="AP1032" s="19">
        <f>AM1032+AO1032+AI1032</f>
        <v/>
      </c>
      <c r="AQ1032" s="19">
        <f>MIN(750000,MAX(0,$B1032))</f>
        <v/>
      </c>
      <c r="AR1032" s="19">
        <f>$B1032-AQ1032</f>
        <v/>
      </c>
      <c r="AS1032" s="19">
        <f>MIN(670000,ROUNDDOWN(MAX(0,AR1032-430000)*0.0751+47600,0))+MIN(260000,ROUNDDOWN(MAX(0,AR1032-430000)*0.028+17600,0))+MIN(30000,ROUNDDOWN(MAX(0,AR1032-430000)*0.0027+1873,0))+IF("いいえ"="はい",MIN(170000,ROUNDDOWN(MAX(0,AR1032-430000)*0.0243+17800,0)),0)</f>
        <v/>
      </c>
      <c r="AT1032" s="19">
        <f>IF(""="",215040+AS1032,"")</f>
        <v/>
      </c>
      <c r="AU1032" s="19">
        <f>IF(AR1032&gt;23500000,NA(),IF(AR1032&lt;=4890000,1040000,IF(AR1032&lt;=6550000,670000,620000)))</f>
        <v/>
      </c>
      <c r="AV1032" s="19">
        <f>MAX(0,ROUNDDOWN(AR1032-AT1032-AU1032-0,-3))</f>
        <v/>
      </c>
      <c r="AW1032" s="19">
        <f>IF(AV1032&lt;=0,0,ROUNDDOWN((AV1032*LOOKUP(AV1032,{0,1950001,3300001,6950001,9000001,18000001,40000001},{0.05,0.1,0.2,0.23,0.33,0.4,0.45})-LOOKUP(AV1032,{0,1950001,3300001,6950001,9000001,18000001,40000001},{0,97500,427500,636000,1536000,2796000,4796000}))*1.021,-2))</f>
        <v/>
      </c>
      <c r="AX1032" s="19">
        <f>MAX(0,ROUNDDOWN(AR1032-AT1032-430000-0,-3))</f>
        <v/>
      </c>
      <c r="AY1032" s="19">
        <f>IF(AR1032&lt;=450000,0,MAX(0,ROUNDDOWN(AX1032*0.06-MIN(50000,AX1032)*0.03,-2))+MAX(0,ROUNDDOWN(AX1032*0.04-MIN(50000,AX1032)*0.02,-2)))</f>
        <v/>
      </c>
      <c r="AZ1032" s="19">
        <f>AW1032+AY1032+AS1032</f>
        <v/>
      </c>
    </row>
    <row r="1033">
      <c r="A1033" t="inlineStr">
        <is>
          <t>1万円刻み</t>
        </is>
      </c>
      <c r="B1033" s="19">
        <f>'3_1万円刻み'!$A$1016</f>
        <v/>
      </c>
      <c r="C1033" s="19">
        <f>MIN(0,MAX(0,$B1033))</f>
        <v/>
      </c>
      <c r="D1033" s="19">
        <f>$B1033-C1033</f>
        <v/>
      </c>
      <c r="E1033" s="19">
        <f>MIN(670000,ROUNDDOWN(MAX(0,D1033-430000)*0.0751+47600,0))+MIN(260000,ROUNDDOWN(MAX(0,D1033-430000)*0.028+17600,0))+MIN(30000,ROUNDDOWN(MAX(0,D1033-430000)*0.0027+1873,0))+IF("いいえ"="はい",MIN(170000,ROUNDDOWN(MAX(0,D1033-430000)*0.0243+17800,0)),0)</f>
        <v/>
      </c>
      <c r="F1033" s="19">
        <f>IF(""="",215040+E1033,"")</f>
        <v/>
      </c>
      <c r="G1033" s="19">
        <f>IF(D1033&gt;23500000,NA(),IF(D1033&lt;=4890000,1040000,IF(D1033&lt;=6550000,670000,620000)))</f>
        <v/>
      </c>
      <c r="H1033" s="19">
        <f>MAX(0,ROUNDDOWN(D1033-F1033-G1033-0,-3))</f>
        <v/>
      </c>
      <c r="I1033" s="19">
        <f>IF(H1033&lt;=0,0,ROUNDDOWN((H1033*LOOKUP(H1033,{0,1950001,3300001,6950001,9000001,18000001,40000001},{0.05,0.1,0.2,0.23,0.33,0.4,0.45})-LOOKUP(H1033,{0,1950001,3300001,6950001,9000001,18000001,40000001},{0,97500,427500,636000,1536000,2796000,4796000}))*1.021,-2))</f>
        <v/>
      </c>
      <c r="J1033" s="19">
        <f>MAX(0,ROUNDDOWN(D1033-F1033-430000-0,-3))</f>
        <v/>
      </c>
      <c r="K1033" s="19">
        <f>IF(D1033&lt;=450000,0,MAX(0,ROUNDDOWN(J1033*0.06-MIN(50000,J1033)*0.03,-2))+MAX(0,ROUNDDOWN(J1033*0.04-MIN(50000,J1033)*0.02,-2)))</f>
        <v/>
      </c>
      <c r="L1033" s="19">
        <f>I1033+K1033+E1033</f>
        <v/>
      </c>
      <c r="M1033" s="19">
        <f>MIN(100000,MAX(0,$B1033))</f>
        <v/>
      </c>
      <c r="N1033" s="19">
        <f>$B1033-M1033</f>
        <v/>
      </c>
      <c r="O1033" s="19">
        <f>MIN(670000,ROUNDDOWN(MAX(0,N1033-430000)*0.0751+47600,0))+MIN(260000,ROUNDDOWN(MAX(0,N1033-430000)*0.028+17600,0))+MIN(30000,ROUNDDOWN(MAX(0,N1033-430000)*0.0027+1873,0))+IF("いいえ"="はい",MIN(170000,ROUNDDOWN(MAX(0,N1033-430000)*0.0243+17800,0)),0)</f>
        <v/>
      </c>
      <c r="P1033" s="19">
        <f>IF(""="",215040+O1033,"")</f>
        <v/>
      </c>
      <c r="Q1033" s="19">
        <f>IF(N1033&gt;23500000,NA(),IF(N1033&lt;=4890000,1040000,IF(N1033&lt;=6550000,670000,620000)))</f>
        <v/>
      </c>
      <c r="R1033" s="19">
        <f>MAX(0,ROUNDDOWN(N1033-P1033-Q1033-0,-3))</f>
        <v/>
      </c>
      <c r="S1033" s="19">
        <f>IF(R1033&lt;=0,0,ROUNDDOWN((R1033*LOOKUP(R1033,{0,1950001,3300001,6950001,9000001,18000001,40000001},{0.05,0.1,0.2,0.23,0.33,0.4,0.45})-LOOKUP(R1033,{0,1950001,3300001,6950001,9000001,18000001,40000001},{0,97500,427500,636000,1536000,2796000,4796000}))*1.021,-2))</f>
        <v/>
      </c>
      <c r="T1033" s="19">
        <f>MAX(0,ROUNDDOWN(N1033-P1033-430000-0,-3))</f>
        <v/>
      </c>
      <c r="U1033" s="19">
        <f>IF(N1033&lt;=450000,0,MAX(0,ROUNDDOWN(T1033*0.06-MIN(50000,T1033)*0.03,-2))+MAX(0,ROUNDDOWN(T1033*0.04-MIN(50000,T1033)*0.02,-2)))</f>
        <v/>
      </c>
      <c r="V1033" s="19">
        <f>S1033+U1033+O1033</f>
        <v/>
      </c>
      <c r="W1033" s="19">
        <f>MIN(550000,MAX(0,$B1033))</f>
        <v/>
      </c>
      <c r="X1033" s="19">
        <f>$B1033-W1033</f>
        <v/>
      </c>
      <c r="Y1033" s="19">
        <f>MIN(670000,ROUNDDOWN(MAX(0,X1033-430000)*0.0751+47600,0))+MIN(260000,ROUNDDOWN(MAX(0,X1033-430000)*0.028+17600,0))+MIN(30000,ROUNDDOWN(MAX(0,X1033-430000)*0.0027+1873,0))+IF("いいえ"="はい",MIN(170000,ROUNDDOWN(MAX(0,X1033-430000)*0.0243+17800,0)),0)</f>
        <v/>
      </c>
      <c r="Z1033" s="19">
        <f>IF(""="",215040+Y1033,"")</f>
        <v/>
      </c>
      <c r="AA1033" s="19">
        <f>IF(X1033&gt;23500000,NA(),IF(X1033&lt;=4890000,1040000,IF(X1033&lt;=6550000,670000,620000)))</f>
        <v/>
      </c>
      <c r="AB1033" s="19">
        <f>MAX(0,ROUNDDOWN(X1033-Z1033-AA1033-0,-3))</f>
        <v/>
      </c>
      <c r="AC1033" s="19">
        <f>IF(AB1033&lt;=0,0,ROUNDDOWN((AB1033*LOOKUP(AB1033,{0,1950001,3300001,6950001,9000001,18000001,40000001},{0.05,0.1,0.2,0.23,0.33,0.4,0.45})-LOOKUP(AB1033,{0,1950001,3300001,6950001,9000001,18000001,40000001},{0,97500,427500,636000,1536000,2796000,4796000}))*1.021,-2))</f>
        <v/>
      </c>
      <c r="AD1033" s="19">
        <f>MAX(0,ROUNDDOWN(X1033-Z1033-430000-0,-3))</f>
        <v/>
      </c>
      <c r="AE1033" s="19">
        <f>IF(X1033&lt;=450000,0,MAX(0,ROUNDDOWN(AD1033*0.06-MIN(50000,AD1033)*0.03,-2))+MAX(0,ROUNDDOWN(AD1033*0.04-MIN(50000,AD1033)*0.02,-2)))</f>
        <v/>
      </c>
      <c r="AF1033" s="19">
        <f>AC1033+AE1033+Y1033</f>
        <v/>
      </c>
      <c r="AG1033" s="19">
        <f>MIN(650000,MAX(0,$B1033))</f>
        <v/>
      </c>
      <c r="AH1033" s="19">
        <f>$B1033-AG1033</f>
        <v/>
      </c>
      <c r="AI1033" s="19">
        <f>MIN(670000,ROUNDDOWN(MAX(0,AH1033-430000)*0.0751+47600,0))+MIN(260000,ROUNDDOWN(MAX(0,AH1033-430000)*0.028+17600,0))+MIN(30000,ROUNDDOWN(MAX(0,AH1033-430000)*0.0027+1873,0))+IF("いいえ"="はい",MIN(170000,ROUNDDOWN(MAX(0,AH1033-430000)*0.0243+17800,0)),0)</f>
        <v/>
      </c>
      <c r="AJ1033" s="19">
        <f>IF(""="",215040+AI1033,"")</f>
        <v/>
      </c>
      <c r="AK1033" s="19">
        <f>IF(AH1033&gt;23500000,NA(),IF(AH1033&lt;=4890000,1040000,IF(AH1033&lt;=6550000,670000,620000)))</f>
        <v/>
      </c>
      <c r="AL1033" s="19">
        <f>MAX(0,ROUNDDOWN(AH1033-AJ1033-AK1033-0,-3))</f>
        <v/>
      </c>
      <c r="AM1033" s="19">
        <f>IF(AL1033&lt;=0,0,ROUNDDOWN((AL1033*LOOKUP(AL1033,{0,1950001,3300001,6950001,9000001,18000001,40000001},{0.05,0.1,0.2,0.23,0.33,0.4,0.45})-LOOKUP(AL1033,{0,1950001,3300001,6950001,9000001,18000001,40000001},{0,97500,427500,636000,1536000,2796000,4796000}))*1.021,-2))</f>
        <v/>
      </c>
      <c r="AN1033" s="19">
        <f>MAX(0,ROUNDDOWN(AH1033-AJ1033-430000-0,-3))</f>
        <v/>
      </c>
      <c r="AO1033" s="19">
        <f>IF(AH1033&lt;=450000,0,MAX(0,ROUNDDOWN(AN1033*0.06-MIN(50000,AN1033)*0.03,-2))+MAX(0,ROUNDDOWN(AN1033*0.04-MIN(50000,AN1033)*0.02,-2)))</f>
        <v/>
      </c>
      <c r="AP1033" s="19">
        <f>AM1033+AO1033+AI1033</f>
        <v/>
      </c>
      <c r="AQ1033" s="19">
        <f>MIN(750000,MAX(0,$B1033))</f>
        <v/>
      </c>
      <c r="AR1033" s="19">
        <f>$B1033-AQ1033</f>
        <v/>
      </c>
      <c r="AS1033" s="19">
        <f>MIN(670000,ROUNDDOWN(MAX(0,AR1033-430000)*0.0751+47600,0))+MIN(260000,ROUNDDOWN(MAX(0,AR1033-430000)*0.028+17600,0))+MIN(30000,ROUNDDOWN(MAX(0,AR1033-430000)*0.0027+1873,0))+IF("いいえ"="はい",MIN(170000,ROUNDDOWN(MAX(0,AR1033-430000)*0.0243+17800,0)),0)</f>
        <v/>
      </c>
      <c r="AT1033" s="19">
        <f>IF(""="",215040+AS1033,"")</f>
        <v/>
      </c>
      <c r="AU1033" s="19">
        <f>IF(AR1033&gt;23500000,NA(),IF(AR1033&lt;=4890000,1040000,IF(AR1033&lt;=6550000,670000,620000)))</f>
        <v/>
      </c>
      <c r="AV1033" s="19">
        <f>MAX(0,ROUNDDOWN(AR1033-AT1033-AU1033-0,-3))</f>
        <v/>
      </c>
      <c r="AW1033" s="19">
        <f>IF(AV1033&lt;=0,0,ROUNDDOWN((AV1033*LOOKUP(AV1033,{0,1950001,3300001,6950001,9000001,18000001,40000001},{0.05,0.1,0.2,0.23,0.33,0.4,0.45})-LOOKUP(AV1033,{0,1950001,3300001,6950001,9000001,18000001,40000001},{0,97500,427500,636000,1536000,2796000,4796000}))*1.021,-2))</f>
        <v/>
      </c>
      <c r="AX1033" s="19">
        <f>MAX(0,ROUNDDOWN(AR1033-AT1033-430000-0,-3))</f>
        <v/>
      </c>
      <c r="AY1033" s="19">
        <f>IF(AR1033&lt;=450000,0,MAX(0,ROUNDDOWN(AX1033*0.06-MIN(50000,AX1033)*0.03,-2))+MAX(0,ROUNDDOWN(AX1033*0.04-MIN(50000,AX1033)*0.02,-2)))</f>
        <v/>
      </c>
      <c r="AZ1033" s="19">
        <f>AW1033+AY1033+AS1033</f>
        <v/>
      </c>
    </row>
    <row r="1034">
      <c r="A1034" t="inlineStr">
        <is>
          <t>1万円刻み</t>
        </is>
      </c>
      <c r="B1034" s="19">
        <f>'3_1万円刻み'!$A$1017</f>
        <v/>
      </c>
      <c r="C1034" s="19">
        <f>MIN(0,MAX(0,$B1034))</f>
        <v/>
      </c>
      <c r="D1034" s="19">
        <f>$B1034-C1034</f>
        <v/>
      </c>
      <c r="E1034" s="19">
        <f>MIN(670000,ROUNDDOWN(MAX(0,D1034-430000)*0.0751+47600,0))+MIN(260000,ROUNDDOWN(MAX(0,D1034-430000)*0.028+17600,0))+MIN(30000,ROUNDDOWN(MAX(0,D1034-430000)*0.0027+1873,0))+IF("いいえ"="はい",MIN(170000,ROUNDDOWN(MAX(0,D1034-430000)*0.0243+17800,0)),0)</f>
        <v/>
      </c>
      <c r="F1034" s="19">
        <f>IF(""="",215040+E1034,"")</f>
        <v/>
      </c>
      <c r="G1034" s="19">
        <f>IF(D1034&gt;23500000,NA(),IF(D1034&lt;=4890000,1040000,IF(D1034&lt;=6550000,670000,620000)))</f>
        <v/>
      </c>
      <c r="H1034" s="19">
        <f>MAX(0,ROUNDDOWN(D1034-F1034-G1034-0,-3))</f>
        <v/>
      </c>
      <c r="I1034" s="19">
        <f>IF(H1034&lt;=0,0,ROUNDDOWN((H1034*LOOKUP(H1034,{0,1950001,3300001,6950001,9000001,18000001,40000001},{0.05,0.1,0.2,0.23,0.33,0.4,0.45})-LOOKUP(H1034,{0,1950001,3300001,6950001,9000001,18000001,40000001},{0,97500,427500,636000,1536000,2796000,4796000}))*1.021,-2))</f>
        <v/>
      </c>
      <c r="J1034" s="19">
        <f>MAX(0,ROUNDDOWN(D1034-F1034-430000-0,-3))</f>
        <v/>
      </c>
      <c r="K1034" s="19">
        <f>IF(D1034&lt;=450000,0,MAX(0,ROUNDDOWN(J1034*0.06-MIN(50000,J1034)*0.03,-2))+MAX(0,ROUNDDOWN(J1034*0.04-MIN(50000,J1034)*0.02,-2)))</f>
        <v/>
      </c>
      <c r="L1034" s="19">
        <f>I1034+K1034+E1034</f>
        <v/>
      </c>
      <c r="M1034" s="19">
        <f>MIN(100000,MAX(0,$B1034))</f>
        <v/>
      </c>
      <c r="N1034" s="19">
        <f>$B1034-M1034</f>
        <v/>
      </c>
      <c r="O1034" s="19">
        <f>MIN(670000,ROUNDDOWN(MAX(0,N1034-430000)*0.0751+47600,0))+MIN(260000,ROUNDDOWN(MAX(0,N1034-430000)*0.028+17600,0))+MIN(30000,ROUNDDOWN(MAX(0,N1034-430000)*0.0027+1873,0))+IF("いいえ"="はい",MIN(170000,ROUNDDOWN(MAX(0,N1034-430000)*0.0243+17800,0)),0)</f>
        <v/>
      </c>
      <c r="P1034" s="19">
        <f>IF(""="",215040+O1034,"")</f>
        <v/>
      </c>
      <c r="Q1034" s="19">
        <f>IF(N1034&gt;23500000,NA(),IF(N1034&lt;=4890000,1040000,IF(N1034&lt;=6550000,670000,620000)))</f>
        <v/>
      </c>
      <c r="R1034" s="19">
        <f>MAX(0,ROUNDDOWN(N1034-P1034-Q1034-0,-3))</f>
        <v/>
      </c>
      <c r="S1034" s="19">
        <f>IF(R1034&lt;=0,0,ROUNDDOWN((R1034*LOOKUP(R1034,{0,1950001,3300001,6950001,9000001,18000001,40000001},{0.05,0.1,0.2,0.23,0.33,0.4,0.45})-LOOKUP(R1034,{0,1950001,3300001,6950001,9000001,18000001,40000001},{0,97500,427500,636000,1536000,2796000,4796000}))*1.021,-2))</f>
        <v/>
      </c>
      <c r="T1034" s="19">
        <f>MAX(0,ROUNDDOWN(N1034-P1034-430000-0,-3))</f>
        <v/>
      </c>
      <c r="U1034" s="19">
        <f>IF(N1034&lt;=450000,0,MAX(0,ROUNDDOWN(T1034*0.06-MIN(50000,T1034)*0.03,-2))+MAX(0,ROUNDDOWN(T1034*0.04-MIN(50000,T1034)*0.02,-2)))</f>
        <v/>
      </c>
      <c r="V1034" s="19">
        <f>S1034+U1034+O1034</f>
        <v/>
      </c>
      <c r="W1034" s="19">
        <f>MIN(550000,MAX(0,$B1034))</f>
        <v/>
      </c>
      <c r="X1034" s="19">
        <f>$B1034-W1034</f>
        <v/>
      </c>
      <c r="Y1034" s="19">
        <f>MIN(670000,ROUNDDOWN(MAX(0,X1034-430000)*0.0751+47600,0))+MIN(260000,ROUNDDOWN(MAX(0,X1034-430000)*0.028+17600,0))+MIN(30000,ROUNDDOWN(MAX(0,X1034-430000)*0.0027+1873,0))+IF("いいえ"="はい",MIN(170000,ROUNDDOWN(MAX(0,X1034-430000)*0.0243+17800,0)),0)</f>
        <v/>
      </c>
      <c r="Z1034" s="19">
        <f>IF(""="",215040+Y1034,"")</f>
        <v/>
      </c>
      <c r="AA1034" s="19">
        <f>IF(X1034&gt;23500000,NA(),IF(X1034&lt;=4890000,1040000,IF(X1034&lt;=6550000,670000,620000)))</f>
        <v/>
      </c>
      <c r="AB1034" s="19">
        <f>MAX(0,ROUNDDOWN(X1034-Z1034-AA1034-0,-3))</f>
        <v/>
      </c>
      <c r="AC1034" s="19">
        <f>IF(AB1034&lt;=0,0,ROUNDDOWN((AB1034*LOOKUP(AB1034,{0,1950001,3300001,6950001,9000001,18000001,40000001},{0.05,0.1,0.2,0.23,0.33,0.4,0.45})-LOOKUP(AB1034,{0,1950001,3300001,6950001,9000001,18000001,40000001},{0,97500,427500,636000,1536000,2796000,4796000}))*1.021,-2))</f>
        <v/>
      </c>
      <c r="AD1034" s="19">
        <f>MAX(0,ROUNDDOWN(X1034-Z1034-430000-0,-3))</f>
        <v/>
      </c>
      <c r="AE1034" s="19">
        <f>IF(X1034&lt;=450000,0,MAX(0,ROUNDDOWN(AD1034*0.06-MIN(50000,AD1034)*0.03,-2))+MAX(0,ROUNDDOWN(AD1034*0.04-MIN(50000,AD1034)*0.02,-2)))</f>
        <v/>
      </c>
      <c r="AF1034" s="19">
        <f>AC1034+AE1034+Y1034</f>
        <v/>
      </c>
      <c r="AG1034" s="19">
        <f>MIN(650000,MAX(0,$B1034))</f>
        <v/>
      </c>
      <c r="AH1034" s="19">
        <f>$B1034-AG1034</f>
        <v/>
      </c>
      <c r="AI1034" s="19">
        <f>MIN(670000,ROUNDDOWN(MAX(0,AH1034-430000)*0.0751+47600,0))+MIN(260000,ROUNDDOWN(MAX(0,AH1034-430000)*0.028+17600,0))+MIN(30000,ROUNDDOWN(MAX(0,AH1034-430000)*0.0027+1873,0))+IF("いいえ"="はい",MIN(170000,ROUNDDOWN(MAX(0,AH1034-430000)*0.0243+17800,0)),0)</f>
        <v/>
      </c>
      <c r="AJ1034" s="19">
        <f>IF(""="",215040+AI1034,"")</f>
        <v/>
      </c>
      <c r="AK1034" s="19">
        <f>IF(AH1034&gt;23500000,NA(),IF(AH1034&lt;=4890000,1040000,IF(AH1034&lt;=6550000,670000,620000)))</f>
        <v/>
      </c>
      <c r="AL1034" s="19">
        <f>MAX(0,ROUNDDOWN(AH1034-AJ1034-AK1034-0,-3))</f>
        <v/>
      </c>
      <c r="AM1034" s="19">
        <f>IF(AL1034&lt;=0,0,ROUNDDOWN((AL1034*LOOKUP(AL1034,{0,1950001,3300001,6950001,9000001,18000001,40000001},{0.05,0.1,0.2,0.23,0.33,0.4,0.45})-LOOKUP(AL1034,{0,1950001,3300001,6950001,9000001,18000001,40000001},{0,97500,427500,636000,1536000,2796000,4796000}))*1.021,-2))</f>
        <v/>
      </c>
      <c r="AN1034" s="19">
        <f>MAX(0,ROUNDDOWN(AH1034-AJ1034-430000-0,-3))</f>
        <v/>
      </c>
      <c r="AO1034" s="19">
        <f>IF(AH1034&lt;=450000,0,MAX(0,ROUNDDOWN(AN1034*0.06-MIN(50000,AN1034)*0.03,-2))+MAX(0,ROUNDDOWN(AN1034*0.04-MIN(50000,AN1034)*0.02,-2)))</f>
        <v/>
      </c>
      <c r="AP1034" s="19">
        <f>AM1034+AO1034+AI1034</f>
        <v/>
      </c>
      <c r="AQ1034" s="19">
        <f>MIN(750000,MAX(0,$B1034))</f>
        <v/>
      </c>
      <c r="AR1034" s="19">
        <f>$B1034-AQ1034</f>
        <v/>
      </c>
      <c r="AS1034" s="19">
        <f>MIN(670000,ROUNDDOWN(MAX(0,AR1034-430000)*0.0751+47600,0))+MIN(260000,ROUNDDOWN(MAX(0,AR1034-430000)*0.028+17600,0))+MIN(30000,ROUNDDOWN(MAX(0,AR1034-430000)*0.0027+1873,0))+IF("いいえ"="はい",MIN(170000,ROUNDDOWN(MAX(0,AR1034-430000)*0.0243+17800,0)),0)</f>
        <v/>
      </c>
      <c r="AT1034" s="19">
        <f>IF(""="",215040+AS1034,"")</f>
        <v/>
      </c>
      <c r="AU1034" s="19">
        <f>IF(AR1034&gt;23500000,NA(),IF(AR1034&lt;=4890000,1040000,IF(AR1034&lt;=6550000,670000,620000)))</f>
        <v/>
      </c>
      <c r="AV1034" s="19">
        <f>MAX(0,ROUNDDOWN(AR1034-AT1034-AU1034-0,-3))</f>
        <v/>
      </c>
      <c r="AW1034" s="19">
        <f>IF(AV1034&lt;=0,0,ROUNDDOWN((AV1034*LOOKUP(AV1034,{0,1950001,3300001,6950001,9000001,18000001,40000001},{0.05,0.1,0.2,0.23,0.33,0.4,0.45})-LOOKUP(AV1034,{0,1950001,3300001,6950001,9000001,18000001,40000001},{0,97500,427500,636000,1536000,2796000,4796000}))*1.021,-2))</f>
        <v/>
      </c>
      <c r="AX1034" s="19">
        <f>MAX(0,ROUNDDOWN(AR1034-AT1034-430000-0,-3))</f>
        <v/>
      </c>
      <c r="AY1034" s="19">
        <f>IF(AR1034&lt;=450000,0,MAX(0,ROUNDDOWN(AX1034*0.06-MIN(50000,AX1034)*0.03,-2))+MAX(0,ROUNDDOWN(AX1034*0.04-MIN(50000,AX1034)*0.02,-2)))</f>
        <v/>
      </c>
      <c r="AZ1034" s="19">
        <f>AW1034+AY1034+AS1034</f>
        <v/>
      </c>
    </row>
    <row r="1035">
      <c r="A1035" t="inlineStr">
        <is>
          <t>1万円刻み</t>
        </is>
      </c>
      <c r="B1035" s="19">
        <f>'3_1万円刻み'!$A$1018</f>
        <v/>
      </c>
      <c r="C1035" s="19">
        <f>MIN(0,MAX(0,$B1035))</f>
        <v/>
      </c>
      <c r="D1035" s="19">
        <f>$B1035-C1035</f>
        <v/>
      </c>
      <c r="E1035" s="19">
        <f>MIN(670000,ROUNDDOWN(MAX(0,D1035-430000)*0.0751+47600,0))+MIN(260000,ROUNDDOWN(MAX(0,D1035-430000)*0.028+17600,0))+MIN(30000,ROUNDDOWN(MAX(0,D1035-430000)*0.0027+1873,0))+IF("いいえ"="はい",MIN(170000,ROUNDDOWN(MAX(0,D1035-430000)*0.0243+17800,0)),0)</f>
        <v/>
      </c>
      <c r="F1035" s="19">
        <f>IF(""="",215040+E1035,"")</f>
        <v/>
      </c>
      <c r="G1035" s="19">
        <f>IF(D1035&gt;23500000,NA(),IF(D1035&lt;=4890000,1040000,IF(D1035&lt;=6550000,670000,620000)))</f>
        <v/>
      </c>
      <c r="H1035" s="19">
        <f>MAX(0,ROUNDDOWN(D1035-F1035-G1035-0,-3))</f>
        <v/>
      </c>
      <c r="I1035" s="19">
        <f>IF(H1035&lt;=0,0,ROUNDDOWN((H1035*LOOKUP(H1035,{0,1950001,3300001,6950001,9000001,18000001,40000001},{0.05,0.1,0.2,0.23,0.33,0.4,0.45})-LOOKUP(H1035,{0,1950001,3300001,6950001,9000001,18000001,40000001},{0,97500,427500,636000,1536000,2796000,4796000}))*1.021,-2))</f>
        <v/>
      </c>
      <c r="J1035" s="19">
        <f>MAX(0,ROUNDDOWN(D1035-F1035-430000-0,-3))</f>
        <v/>
      </c>
      <c r="K1035" s="19">
        <f>IF(D1035&lt;=450000,0,MAX(0,ROUNDDOWN(J1035*0.06-MIN(50000,J1035)*0.03,-2))+MAX(0,ROUNDDOWN(J1035*0.04-MIN(50000,J1035)*0.02,-2)))</f>
        <v/>
      </c>
      <c r="L1035" s="19">
        <f>I1035+K1035+E1035</f>
        <v/>
      </c>
      <c r="M1035" s="19">
        <f>MIN(100000,MAX(0,$B1035))</f>
        <v/>
      </c>
      <c r="N1035" s="19">
        <f>$B1035-M1035</f>
        <v/>
      </c>
      <c r="O1035" s="19">
        <f>MIN(670000,ROUNDDOWN(MAX(0,N1035-430000)*0.0751+47600,0))+MIN(260000,ROUNDDOWN(MAX(0,N1035-430000)*0.028+17600,0))+MIN(30000,ROUNDDOWN(MAX(0,N1035-430000)*0.0027+1873,0))+IF("いいえ"="はい",MIN(170000,ROUNDDOWN(MAX(0,N1035-430000)*0.0243+17800,0)),0)</f>
        <v/>
      </c>
      <c r="P1035" s="19">
        <f>IF(""="",215040+O1035,"")</f>
        <v/>
      </c>
      <c r="Q1035" s="19">
        <f>IF(N1035&gt;23500000,NA(),IF(N1035&lt;=4890000,1040000,IF(N1035&lt;=6550000,670000,620000)))</f>
        <v/>
      </c>
      <c r="R1035" s="19">
        <f>MAX(0,ROUNDDOWN(N1035-P1035-Q1035-0,-3))</f>
        <v/>
      </c>
      <c r="S1035" s="19">
        <f>IF(R1035&lt;=0,0,ROUNDDOWN((R1035*LOOKUP(R1035,{0,1950001,3300001,6950001,9000001,18000001,40000001},{0.05,0.1,0.2,0.23,0.33,0.4,0.45})-LOOKUP(R1035,{0,1950001,3300001,6950001,9000001,18000001,40000001},{0,97500,427500,636000,1536000,2796000,4796000}))*1.021,-2))</f>
        <v/>
      </c>
      <c r="T1035" s="19">
        <f>MAX(0,ROUNDDOWN(N1035-P1035-430000-0,-3))</f>
        <v/>
      </c>
      <c r="U1035" s="19">
        <f>IF(N1035&lt;=450000,0,MAX(0,ROUNDDOWN(T1035*0.06-MIN(50000,T1035)*0.03,-2))+MAX(0,ROUNDDOWN(T1035*0.04-MIN(50000,T1035)*0.02,-2)))</f>
        <v/>
      </c>
      <c r="V1035" s="19">
        <f>S1035+U1035+O1035</f>
        <v/>
      </c>
      <c r="W1035" s="19">
        <f>MIN(550000,MAX(0,$B1035))</f>
        <v/>
      </c>
      <c r="X1035" s="19">
        <f>$B1035-W1035</f>
        <v/>
      </c>
      <c r="Y1035" s="19">
        <f>MIN(670000,ROUNDDOWN(MAX(0,X1035-430000)*0.0751+47600,0))+MIN(260000,ROUNDDOWN(MAX(0,X1035-430000)*0.028+17600,0))+MIN(30000,ROUNDDOWN(MAX(0,X1035-430000)*0.0027+1873,0))+IF("いいえ"="はい",MIN(170000,ROUNDDOWN(MAX(0,X1035-430000)*0.0243+17800,0)),0)</f>
        <v/>
      </c>
      <c r="Z1035" s="19">
        <f>IF(""="",215040+Y1035,"")</f>
        <v/>
      </c>
      <c r="AA1035" s="19">
        <f>IF(X1035&gt;23500000,NA(),IF(X1035&lt;=4890000,1040000,IF(X1035&lt;=6550000,670000,620000)))</f>
        <v/>
      </c>
      <c r="AB1035" s="19">
        <f>MAX(0,ROUNDDOWN(X1035-Z1035-AA1035-0,-3))</f>
        <v/>
      </c>
      <c r="AC1035" s="19">
        <f>IF(AB1035&lt;=0,0,ROUNDDOWN((AB1035*LOOKUP(AB1035,{0,1950001,3300001,6950001,9000001,18000001,40000001},{0.05,0.1,0.2,0.23,0.33,0.4,0.45})-LOOKUP(AB1035,{0,1950001,3300001,6950001,9000001,18000001,40000001},{0,97500,427500,636000,1536000,2796000,4796000}))*1.021,-2))</f>
        <v/>
      </c>
      <c r="AD1035" s="19">
        <f>MAX(0,ROUNDDOWN(X1035-Z1035-430000-0,-3))</f>
        <v/>
      </c>
      <c r="AE1035" s="19">
        <f>IF(X1035&lt;=450000,0,MAX(0,ROUNDDOWN(AD1035*0.06-MIN(50000,AD1035)*0.03,-2))+MAX(0,ROUNDDOWN(AD1035*0.04-MIN(50000,AD1035)*0.02,-2)))</f>
        <v/>
      </c>
      <c r="AF1035" s="19">
        <f>AC1035+AE1035+Y1035</f>
        <v/>
      </c>
      <c r="AG1035" s="19">
        <f>MIN(650000,MAX(0,$B1035))</f>
        <v/>
      </c>
      <c r="AH1035" s="19">
        <f>$B1035-AG1035</f>
        <v/>
      </c>
      <c r="AI1035" s="19">
        <f>MIN(670000,ROUNDDOWN(MAX(0,AH1035-430000)*0.0751+47600,0))+MIN(260000,ROUNDDOWN(MAX(0,AH1035-430000)*0.028+17600,0))+MIN(30000,ROUNDDOWN(MAX(0,AH1035-430000)*0.0027+1873,0))+IF("いいえ"="はい",MIN(170000,ROUNDDOWN(MAX(0,AH1035-430000)*0.0243+17800,0)),0)</f>
        <v/>
      </c>
      <c r="AJ1035" s="19">
        <f>IF(""="",215040+AI1035,"")</f>
        <v/>
      </c>
      <c r="AK1035" s="19">
        <f>IF(AH1035&gt;23500000,NA(),IF(AH1035&lt;=4890000,1040000,IF(AH1035&lt;=6550000,670000,620000)))</f>
        <v/>
      </c>
      <c r="AL1035" s="19">
        <f>MAX(0,ROUNDDOWN(AH1035-AJ1035-AK1035-0,-3))</f>
        <v/>
      </c>
      <c r="AM1035" s="19">
        <f>IF(AL1035&lt;=0,0,ROUNDDOWN((AL1035*LOOKUP(AL1035,{0,1950001,3300001,6950001,9000001,18000001,40000001},{0.05,0.1,0.2,0.23,0.33,0.4,0.45})-LOOKUP(AL1035,{0,1950001,3300001,6950001,9000001,18000001,40000001},{0,97500,427500,636000,1536000,2796000,4796000}))*1.021,-2))</f>
        <v/>
      </c>
      <c r="AN1035" s="19">
        <f>MAX(0,ROUNDDOWN(AH1035-AJ1035-430000-0,-3))</f>
        <v/>
      </c>
      <c r="AO1035" s="19">
        <f>IF(AH1035&lt;=450000,0,MAX(0,ROUNDDOWN(AN1035*0.06-MIN(50000,AN1035)*0.03,-2))+MAX(0,ROUNDDOWN(AN1035*0.04-MIN(50000,AN1035)*0.02,-2)))</f>
        <v/>
      </c>
      <c r="AP1035" s="19">
        <f>AM1035+AO1035+AI1035</f>
        <v/>
      </c>
      <c r="AQ1035" s="19">
        <f>MIN(750000,MAX(0,$B1035))</f>
        <v/>
      </c>
      <c r="AR1035" s="19">
        <f>$B1035-AQ1035</f>
        <v/>
      </c>
      <c r="AS1035" s="19">
        <f>MIN(670000,ROUNDDOWN(MAX(0,AR1035-430000)*0.0751+47600,0))+MIN(260000,ROUNDDOWN(MAX(0,AR1035-430000)*0.028+17600,0))+MIN(30000,ROUNDDOWN(MAX(0,AR1035-430000)*0.0027+1873,0))+IF("いいえ"="はい",MIN(170000,ROUNDDOWN(MAX(0,AR1035-430000)*0.0243+17800,0)),0)</f>
        <v/>
      </c>
      <c r="AT1035" s="19">
        <f>IF(""="",215040+AS1035,"")</f>
        <v/>
      </c>
      <c r="AU1035" s="19">
        <f>IF(AR1035&gt;23500000,NA(),IF(AR1035&lt;=4890000,1040000,IF(AR1035&lt;=6550000,670000,620000)))</f>
        <v/>
      </c>
      <c r="AV1035" s="19">
        <f>MAX(0,ROUNDDOWN(AR1035-AT1035-AU1035-0,-3))</f>
        <v/>
      </c>
      <c r="AW1035" s="19">
        <f>IF(AV1035&lt;=0,0,ROUNDDOWN((AV1035*LOOKUP(AV1035,{0,1950001,3300001,6950001,9000001,18000001,40000001},{0.05,0.1,0.2,0.23,0.33,0.4,0.45})-LOOKUP(AV1035,{0,1950001,3300001,6950001,9000001,18000001,40000001},{0,97500,427500,636000,1536000,2796000,4796000}))*1.021,-2))</f>
        <v/>
      </c>
      <c r="AX1035" s="19">
        <f>MAX(0,ROUNDDOWN(AR1035-AT1035-430000-0,-3))</f>
        <v/>
      </c>
      <c r="AY1035" s="19">
        <f>IF(AR1035&lt;=450000,0,MAX(0,ROUNDDOWN(AX1035*0.06-MIN(50000,AX1035)*0.03,-2))+MAX(0,ROUNDDOWN(AX1035*0.04-MIN(50000,AX1035)*0.02,-2)))</f>
        <v/>
      </c>
      <c r="AZ1035" s="19">
        <f>AW1035+AY1035+AS1035</f>
        <v/>
      </c>
    </row>
    <row r="1036">
      <c r="A1036" t="inlineStr">
        <is>
          <t>1万円刻み</t>
        </is>
      </c>
      <c r="B1036" s="19">
        <f>'3_1万円刻み'!$A$1019</f>
        <v/>
      </c>
      <c r="C1036" s="19">
        <f>MIN(0,MAX(0,$B1036))</f>
        <v/>
      </c>
      <c r="D1036" s="19">
        <f>$B1036-C1036</f>
        <v/>
      </c>
      <c r="E1036" s="19">
        <f>MIN(670000,ROUNDDOWN(MAX(0,D1036-430000)*0.0751+47600,0))+MIN(260000,ROUNDDOWN(MAX(0,D1036-430000)*0.028+17600,0))+MIN(30000,ROUNDDOWN(MAX(0,D1036-430000)*0.0027+1873,0))+IF("いいえ"="はい",MIN(170000,ROUNDDOWN(MAX(0,D1036-430000)*0.0243+17800,0)),0)</f>
        <v/>
      </c>
      <c r="F1036" s="19">
        <f>IF(""="",215040+E1036,"")</f>
        <v/>
      </c>
      <c r="G1036" s="19">
        <f>IF(D1036&gt;23500000,NA(),IF(D1036&lt;=4890000,1040000,IF(D1036&lt;=6550000,670000,620000)))</f>
        <v/>
      </c>
      <c r="H1036" s="19">
        <f>MAX(0,ROUNDDOWN(D1036-F1036-G1036-0,-3))</f>
        <v/>
      </c>
      <c r="I1036" s="19">
        <f>IF(H1036&lt;=0,0,ROUNDDOWN((H1036*LOOKUP(H1036,{0,1950001,3300001,6950001,9000001,18000001,40000001},{0.05,0.1,0.2,0.23,0.33,0.4,0.45})-LOOKUP(H1036,{0,1950001,3300001,6950001,9000001,18000001,40000001},{0,97500,427500,636000,1536000,2796000,4796000}))*1.021,-2))</f>
        <v/>
      </c>
      <c r="J1036" s="19">
        <f>MAX(0,ROUNDDOWN(D1036-F1036-430000-0,-3))</f>
        <v/>
      </c>
      <c r="K1036" s="19">
        <f>IF(D1036&lt;=450000,0,MAX(0,ROUNDDOWN(J1036*0.06-MIN(50000,J1036)*0.03,-2))+MAX(0,ROUNDDOWN(J1036*0.04-MIN(50000,J1036)*0.02,-2)))</f>
        <v/>
      </c>
      <c r="L1036" s="19">
        <f>I1036+K1036+E1036</f>
        <v/>
      </c>
      <c r="M1036" s="19">
        <f>MIN(100000,MAX(0,$B1036))</f>
        <v/>
      </c>
      <c r="N1036" s="19">
        <f>$B1036-M1036</f>
        <v/>
      </c>
      <c r="O1036" s="19">
        <f>MIN(670000,ROUNDDOWN(MAX(0,N1036-430000)*0.0751+47600,0))+MIN(260000,ROUNDDOWN(MAX(0,N1036-430000)*0.028+17600,0))+MIN(30000,ROUNDDOWN(MAX(0,N1036-430000)*0.0027+1873,0))+IF("いいえ"="はい",MIN(170000,ROUNDDOWN(MAX(0,N1036-430000)*0.0243+17800,0)),0)</f>
        <v/>
      </c>
      <c r="P1036" s="19">
        <f>IF(""="",215040+O1036,"")</f>
        <v/>
      </c>
      <c r="Q1036" s="19">
        <f>IF(N1036&gt;23500000,NA(),IF(N1036&lt;=4890000,1040000,IF(N1036&lt;=6550000,670000,620000)))</f>
        <v/>
      </c>
      <c r="R1036" s="19">
        <f>MAX(0,ROUNDDOWN(N1036-P1036-Q1036-0,-3))</f>
        <v/>
      </c>
      <c r="S1036" s="19">
        <f>IF(R1036&lt;=0,0,ROUNDDOWN((R1036*LOOKUP(R1036,{0,1950001,3300001,6950001,9000001,18000001,40000001},{0.05,0.1,0.2,0.23,0.33,0.4,0.45})-LOOKUP(R1036,{0,1950001,3300001,6950001,9000001,18000001,40000001},{0,97500,427500,636000,1536000,2796000,4796000}))*1.021,-2))</f>
        <v/>
      </c>
      <c r="T1036" s="19">
        <f>MAX(0,ROUNDDOWN(N1036-P1036-430000-0,-3))</f>
        <v/>
      </c>
      <c r="U1036" s="19">
        <f>IF(N1036&lt;=450000,0,MAX(0,ROUNDDOWN(T1036*0.06-MIN(50000,T1036)*0.03,-2))+MAX(0,ROUNDDOWN(T1036*0.04-MIN(50000,T1036)*0.02,-2)))</f>
        <v/>
      </c>
      <c r="V1036" s="19">
        <f>S1036+U1036+O1036</f>
        <v/>
      </c>
      <c r="W1036" s="19">
        <f>MIN(550000,MAX(0,$B1036))</f>
        <v/>
      </c>
      <c r="X1036" s="19">
        <f>$B1036-W1036</f>
        <v/>
      </c>
      <c r="Y1036" s="19">
        <f>MIN(670000,ROUNDDOWN(MAX(0,X1036-430000)*0.0751+47600,0))+MIN(260000,ROUNDDOWN(MAX(0,X1036-430000)*0.028+17600,0))+MIN(30000,ROUNDDOWN(MAX(0,X1036-430000)*0.0027+1873,0))+IF("いいえ"="はい",MIN(170000,ROUNDDOWN(MAX(0,X1036-430000)*0.0243+17800,0)),0)</f>
        <v/>
      </c>
      <c r="Z1036" s="19">
        <f>IF(""="",215040+Y1036,"")</f>
        <v/>
      </c>
      <c r="AA1036" s="19">
        <f>IF(X1036&gt;23500000,NA(),IF(X1036&lt;=4890000,1040000,IF(X1036&lt;=6550000,670000,620000)))</f>
        <v/>
      </c>
      <c r="AB1036" s="19">
        <f>MAX(0,ROUNDDOWN(X1036-Z1036-AA1036-0,-3))</f>
        <v/>
      </c>
      <c r="AC1036" s="19">
        <f>IF(AB1036&lt;=0,0,ROUNDDOWN((AB1036*LOOKUP(AB1036,{0,1950001,3300001,6950001,9000001,18000001,40000001},{0.05,0.1,0.2,0.23,0.33,0.4,0.45})-LOOKUP(AB1036,{0,1950001,3300001,6950001,9000001,18000001,40000001},{0,97500,427500,636000,1536000,2796000,4796000}))*1.021,-2))</f>
        <v/>
      </c>
      <c r="AD1036" s="19">
        <f>MAX(0,ROUNDDOWN(X1036-Z1036-430000-0,-3))</f>
        <v/>
      </c>
      <c r="AE1036" s="19">
        <f>IF(X1036&lt;=450000,0,MAX(0,ROUNDDOWN(AD1036*0.06-MIN(50000,AD1036)*0.03,-2))+MAX(0,ROUNDDOWN(AD1036*0.04-MIN(50000,AD1036)*0.02,-2)))</f>
        <v/>
      </c>
      <c r="AF1036" s="19">
        <f>AC1036+AE1036+Y1036</f>
        <v/>
      </c>
      <c r="AG1036" s="19">
        <f>MIN(650000,MAX(0,$B1036))</f>
        <v/>
      </c>
      <c r="AH1036" s="19">
        <f>$B1036-AG1036</f>
        <v/>
      </c>
      <c r="AI1036" s="19">
        <f>MIN(670000,ROUNDDOWN(MAX(0,AH1036-430000)*0.0751+47600,0))+MIN(260000,ROUNDDOWN(MAX(0,AH1036-430000)*0.028+17600,0))+MIN(30000,ROUNDDOWN(MAX(0,AH1036-430000)*0.0027+1873,0))+IF("いいえ"="はい",MIN(170000,ROUNDDOWN(MAX(0,AH1036-430000)*0.0243+17800,0)),0)</f>
        <v/>
      </c>
      <c r="AJ1036" s="19">
        <f>IF(""="",215040+AI1036,"")</f>
        <v/>
      </c>
      <c r="AK1036" s="19">
        <f>IF(AH1036&gt;23500000,NA(),IF(AH1036&lt;=4890000,1040000,IF(AH1036&lt;=6550000,670000,620000)))</f>
        <v/>
      </c>
      <c r="AL1036" s="19">
        <f>MAX(0,ROUNDDOWN(AH1036-AJ1036-AK1036-0,-3))</f>
        <v/>
      </c>
      <c r="AM1036" s="19">
        <f>IF(AL1036&lt;=0,0,ROUNDDOWN((AL1036*LOOKUP(AL1036,{0,1950001,3300001,6950001,9000001,18000001,40000001},{0.05,0.1,0.2,0.23,0.33,0.4,0.45})-LOOKUP(AL1036,{0,1950001,3300001,6950001,9000001,18000001,40000001},{0,97500,427500,636000,1536000,2796000,4796000}))*1.021,-2))</f>
        <v/>
      </c>
      <c r="AN1036" s="19">
        <f>MAX(0,ROUNDDOWN(AH1036-AJ1036-430000-0,-3))</f>
        <v/>
      </c>
      <c r="AO1036" s="19">
        <f>IF(AH1036&lt;=450000,0,MAX(0,ROUNDDOWN(AN1036*0.06-MIN(50000,AN1036)*0.03,-2))+MAX(0,ROUNDDOWN(AN1036*0.04-MIN(50000,AN1036)*0.02,-2)))</f>
        <v/>
      </c>
      <c r="AP1036" s="19">
        <f>AM1036+AO1036+AI1036</f>
        <v/>
      </c>
      <c r="AQ1036" s="19">
        <f>MIN(750000,MAX(0,$B1036))</f>
        <v/>
      </c>
      <c r="AR1036" s="19">
        <f>$B1036-AQ1036</f>
        <v/>
      </c>
      <c r="AS1036" s="19">
        <f>MIN(670000,ROUNDDOWN(MAX(0,AR1036-430000)*0.0751+47600,0))+MIN(260000,ROUNDDOWN(MAX(0,AR1036-430000)*0.028+17600,0))+MIN(30000,ROUNDDOWN(MAX(0,AR1036-430000)*0.0027+1873,0))+IF("いいえ"="はい",MIN(170000,ROUNDDOWN(MAX(0,AR1036-430000)*0.0243+17800,0)),0)</f>
        <v/>
      </c>
      <c r="AT1036" s="19">
        <f>IF(""="",215040+AS1036,"")</f>
        <v/>
      </c>
      <c r="AU1036" s="19">
        <f>IF(AR1036&gt;23500000,NA(),IF(AR1036&lt;=4890000,1040000,IF(AR1036&lt;=6550000,670000,620000)))</f>
        <v/>
      </c>
      <c r="AV1036" s="19">
        <f>MAX(0,ROUNDDOWN(AR1036-AT1036-AU1036-0,-3))</f>
        <v/>
      </c>
      <c r="AW1036" s="19">
        <f>IF(AV1036&lt;=0,0,ROUNDDOWN((AV1036*LOOKUP(AV1036,{0,1950001,3300001,6950001,9000001,18000001,40000001},{0.05,0.1,0.2,0.23,0.33,0.4,0.45})-LOOKUP(AV1036,{0,1950001,3300001,6950001,9000001,18000001,40000001},{0,97500,427500,636000,1536000,2796000,4796000}))*1.021,-2))</f>
        <v/>
      </c>
      <c r="AX1036" s="19">
        <f>MAX(0,ROUNDDOWN(AR1036-AT1036-430000-0,-3))</f>
        <v/>
      </c>
      <c r="AY1036" s="19">
        <f>IF(AR1036&lt;=450000,0,MAX(0,ROUNDDOWN(AX1036*0.06-MIN(50000,AX1036)*0.03,-2))+MAX(0,ROUNDDOWN(AX1036*0.04-MIN(50000,AX1036)*0.02,-2)))</f>
        <v/>
      </c>
      <c r="AZ1036" s="19">
        <f>AW1036+AY1036+AS1036</f>
        <v/>
      </c>
    </row>
    <row r="1037">
      <c r="A1037" t="inlineStr">
        <is>
          <t>1万円刻み</t>
        </is>
      </c>
      <c r="B1037" s="19">
        <f>'3_1万円刻み'!$A$1020</f>
        <v/>
      </c>
      <c r="C1037" s="19">
        <f>MIN(0,MAX(0,$B1037))</f>
        <v/>
      </c>
      <c r="D1037" s="19">
        <f>$B1037-C1037</f>
        <v/>
      </c>
      <c r="E1037" s="19">
        <f>MIN(670000,ROUNDDOWN(MAX(0,D1037-430000)*0.0751+47600,0))+MIN(260000,ROUNDDOWN(MAX(0,D1037-430000)*0.028+17600,0))+MIN(30000,ROUNDDOWN(MAX(0,D1037-430000)*0.0027+1873,0))+IF("いいえ"="はい",MIN(170000,ROUNDDOWN(MAX(0,D1037-430000)*0.0243+17800,0)),0)</f>
        <v/>
      </c>
      <c r="F1037" s="19">
        <f>IF(""="",215040+E1037,"")</f>
        <v/>
      </c>
      <c r="G1037" s="19">
        <f>IF(D1037&gt;23500000,NA(),IF(D1037&lt;=4890000,1040000,IF(D1037&lt;=6550000,670000,620000)))</f>
        <v/>
      </c>
      <c r="H1037" s="19">
        <f>MAX(0,ROUNDDOWN(D1037-F1037-G1037-0,-3))</f>
        <v/>
      </c>
      <c r="I1037" s="19">
        <f>IF(H1037&lt;=0,0,ROUNDDOWN((H1037*LOOKUP(H1037,{0,1950001,3300001,6950001,9000001,18000001,40000001},{0.05,0.1,0.2,0.23,0.33,0.4,0.45})-LOOKUP(H1037,{0,1950001,3300001,6950001,9000001,18000001,40000001},{0,97500,427500,636000,1536000,2796000,4796000}))*1.021,-2))</f>
        <v/>
      </c>
      <c r="J1037" s="19">
        <f>MAX(0,ROUNDDOWN(D1037-F1037-430000-0,-3))</f>
        <v/>
      </c>
      <c r="K1037" s="19">
        <f>IF(D1037&lt;=450000,0,MAX(0,ROUNDDOWN(J1037*0.06-MIN(50000,J1037)*0.03,-2))+MAX(0,ROUNDDOWN(J1037*0.04-MIN(50000,J1037)*0.02,-2)))</f>
        <v/>
      </c>
      <c r="L1037" s="19">
        <f>I1037+K1037+E1037</f>
        <v/>
      </c>
      <c r="M1037" s="19">
        <f>MIN(100000,MAX(0,$B1037))</f>
        <v/>
      </c>
      <c r="N1037" s="19">
        <f>$B1037-M1037</f>
        <v/>
      </c>
      <c r="O1037" s="19">
        <f>MIN(670000,ROUNDDOWN(MAX(0,N1037-430000)*0.0751+47600,0))+MIN(260000,ROUNDDOWN(MAX(0,N1037-430000)*0.028+17600,0))+MIN(30000,ROUNDDOWN(MAX(0,N1037-430000)*0.0027+1873,0))+IF("いいえ"="はい",MIN(170000,ROUNDDOWN(MAX(0,N1037-430000)*0.0243+17800,0)),0)</f>
        <v/>
      </c>
      <c r="P1037" s="19">
        <f>IF(""="",215040+O1037,"")</f>
        <v/>
      </c>
      <c r="Q1037" s="19">
        <f>IF(N1037&gt;23500000,NA(),IF(N1037&lt;=4890000,1040000,IF(N1037&lt;=6550000,670000,620000)))</f>
        <v/>
      </c>
      <c r="R1037" s="19">
        <f>MAX(0,ROUNDDOWN(N1037-P1037-Q1037-0,-3))</f>
        <v/>
      </c>
      <c r="S1037" s="19">
        <f>IF(R1037&lt;=0,0,ROUNDDOWN((R1037*LOOKUP(R1037,{0,1950001,3300001,6950001,9000001,18000001,40000001},{0.05,0.1,0.2,0.23,0.33,0.4,0.45})-LOOKUP(R1037,{0,1950001,3300001,6950001,9000001,18000001,40000001},{0,97500,427500,636000,1536000,2796000,4796000}))*1.021,-2))</f>
        <v/>
      </c>
      <c r="T1037" s="19">
        <f>MAX(0,ROUNDDOWN(N1037-P1037-430000-0,-3))</f>
        <v/>
      </c>
      <c r="U1037" s="19">
        <f>IF(N1037&lt;=450000,0,MAX(0,ROUNDDOWN(T1037*0.06-MIN(50000,T1037)*0.03,-2))+MAX(0,ROUNDDOWN(T1037*0.04-MIN(50000,T1037)*0.02,-2)))</f>
        <v/>
      </c>
      <c r="V1037" s="19">
        <f>S1037+U1037+O1037</f>
        <v/>
      </c>
      <c r="W1037" s="19">
        <f>MIN(550000,MAX(0,$B1037))</f>
        <v/>
      </c>
      <c r="X1037" s="19">
        <f>$B1037-W1037</f>
        <v/>
      </c>
      <c r="Y1037" s="19">
        <f>MIN(670000,ROUNDDOWN(MAX(0,X1037-430000)*0.0751+47600,0))+MIN(260000,ROUNDDOWN(MAX(0,X1037-430000)*0.028+17600,0))+MIN(30000,ROUNDDOWN(MAX(0,X1037-430000)*0.0027+1873,0))+IF("いいえ"="はい",MIN(170000,ROUNDDOWN(MAX(0,X1037-430000)*0.0243+17800,0)),0)</f>
        <v/>
      </c>
      <c r="Z1037" s="19">
        <f>IF(""="",215040+Y1037,"")</f>
        <v/>
      </c>
      <c r="AA1037" s="19">
        <f>IF(X1037&gt;23500000,NA(),IF(X1037&lt;=4890000,1040000,IF(X1037&lt;=6550000,670000,620000)))</f>
        <v/>
      </c>
      <c r="AB1037" s="19">
        <f>MAX(0,ROUNDDOWN(X1037-Z1037-AA1037-0,-3))</f>
        <v/>
      </c>
      <c r="AC1037" s="19">
        <f>IF(AB1037&lt;=0,0,ROUNDDOWN((AB1037*LOOKUP(AB1037,{0,1950001,3300001,6950001,9000001,18000001,40000001},{0.05,0.1,0.2,0.23,0.33,0.4,0.45})-LOOKUP(AB1037,{0,1950001,3300001,6950001,9000001,18000001,40000001},{0,97500,427500,636000,1536000,2796000,4796000}))*1.021,-2))</f>
        <v/>
      </c>
      <c r="AD1037" s="19">
        <f>MAX(0,ROUNDDOWN(X1037-Z1037-430000-0,-3))</f>
        <v/>
      </c>
      <c r="AE1037" s="19">
        <f>IF(X1037&lt;=450000,0,MAX(0,ROUNDDOWN(AD1037*0.06-MIN(50000,AD1037)*0.03,-2))+MAX(0,ROUNDDOWN(AD1037*0.04-MIN(50000,AD1037)*0.02,-2)))</f>
        <v/>
      </c>
      <c r="AF1037" s="19">
        <f>AC1037+AE1037+Y1037</f>
        <v/>
      </c>
      <c r="AG1037" s="19">
        <f>MIN(650000,MAX(0,$B1037))</f>
        <v/>
      </c>
      <c r="AH1037" s="19">
        <f>$B1037-AG1037</f>
        <v/>
      </c>
      <c r="AI1037" s="19">
        <f>MIN(670000,ROUNDDOWN(MAX(0,AH1037-430000)*0.0751+47600,0))+MIN(260000,ROUNDDOWN(MAX(0,AH1037-430000)*0.028+17600,0))+MIN(30000,ROUNDDOWN(MAX(0,AH1037-430000)*0.0027+1873,0))+IF("いいえ"="はい",MIN(170000,ROUNDDOWN(MAX(0,AH1037-430000)*0.0243+17800,0)),0)</f>
        <v/>
      </c>
      <c r="AJ1037" s="19">
        <f>IF(""="",215040+AI1037,"")</f>
        <v/>
      </c>
      <c r="AK1037" s="19">
        <f>IF(AH1037&gt;23500000,NA(),IF(AH1037&lt;=4890000,1040000,IF(AH1037&lt;=6550000,670000,620000)))</f>
        <v/>
      </c>
      <c r="AL1037" s="19">
        <f>MAX(0,ROUNDDOWN(AH1037-AJ1037-AK1037-0,-3))</f>
        <v/>
      </c>
      <c r="AM1037" s="19">
        <f>IF(AL1037&lt;=0,0,ROUNDDOWN((AL1037*LOOKUP(AL1037,{0,1950001,3300001,6950001,9000001,18000001,40000001},{0.05,0.1,0.2,0.23,0.33,0.4,0.45})-LOOKUP(AL1037,{0,1950001,3300001,6950001,9000001,18000001,40000001},{0,97500,427500,636000,1536000,2796000,4796000}))*1.021,-2))</f>
        <v/>
      </c>
      <c r="AN1037" s="19">
        <f>MAX(0,ROUNDDOWN(AH1037-AJ1037-430000-0,-3))</f>
        <v/>
      </c>
      <c r="AO1037" s="19">
        <f>IF(AH1037&lt;=450000,0,MAX(0,ROUNDDOWN(AN1037*0.06-MIN(50000,AN1037)*0.03,-2))+MAX(0,ROUNDDOWN(AN1037*0.04-MIN(50000,AN1037)*0.02,-2)))</f>
        <v/>
      </c>
      <c r="AP1037" s="19">
        <f>AM1037+AO1037+AI1037</f>
        <v/>
      </c>
      <c r="AQ1037" s="19">
        <f>MIN(750000,MAX(0,$B1037))</f>
        <v/>
      </c>
      <c r="AR1037" s="19">
        <f>$B1037-AQ1037</f>
        <v/>
      </c>
      <c r="AS1037" s="19">
        <f>MIN(670000,ROUNDDOWN(MAX(0,AR1037-430000)*0.0751+47600,0))+MIN(260000,ROUNDDOWN(MAX(0,AR1037-430000)*0.028+17600,0))+MIN(30000,ROUNDDOWN(MAX(0,AR1037-430000)*0.0027+1873,0))+IF("いいえ"="はい",MIN(170000,ROUNDDOWN(MAX(0,AR1037-430000)*0.0243+17800,0)),0)</f>
        <v/>
      </c>
      <c r="AT1037" s="19">
        <f>IF(""="",215040+AS1037,"")</f>
        <v/>
      </c>
      <c r="AU1037" s="19">
        <f>IF(AR1037&gt;23500000,NA(),IF(AR1037&lt;=4890000,1040000,IF(AR1037&lt;=6550000,670000,620000)))</f>
        <v/>
      </c>
      <c r="AV1037" s="19">
        <f>MAX(0,ROUNDDOWN(AR1037-AT1037-AU1037-0,-3))</f>
        <v/>
      </c>
      <c r="AW1037" s="19">
        <f>IF(AV1037&lt;=0,0,ROUNDDOWN((AV1037*LOOKUP(AV1037,{0,1950001,3300001,6950001,9000001,18000001,40000001},{0.05,0.1,0.2,0.23,0.33,0.4,0.45})-LOOKUP(AV1037,{0,1950001,3300001,6950001,9000001,18000001,40000001},{0,97500,427500,636000,1536000,2796000,4796000}))*1.021,-2))</f>
        <v/>
      </c>
      <c r="AX1037" s="19">
        <f>MAX(0,ROUNDDOWN(AR1037-AT1037-430000-0,-3))</f>
        <v/>
      </c>
      <c r="AY1037" s="19">
        <f>IF(AR1037&lt;=450000,0,MAX(0,ROUNDDOWN(AX1037*0.06-MIN(50000,AX1037)*0.03,-2))+MAX(0,ROUNDDOWN(AX1037*0.04-MIN(50000,AX1037)*0.02,-2)))</f>
        <v/>
      </c>
      <c r="AZ1037" s="19">
        <f>AW1037+AY1037+AS1037</f>
        <v/>
      </c>
    </row>
    <row r="1038">
      <c r="A1038" t="inlineStr">
        <is>
          <t>1万円刻み</t>
        </is>
      </c>
      <c r="B1038" s="19">
        <f>'3_1万円刻み'!$A$1021</f>
        <v/>
      </c>
      <c r="C1038" s="19">
        <f>MIN(0,MAX(0,$B1038))</f>
        <v/>
      </c>
      <c r="D1038" s="19">
        <f>$B1038-C1038</f>
        <v/>
      </c>
      <c r="E1038" s="19">
        <f>MIN(670000,ROUNDDOWN(MAX(0,D1038-430000)*0.0751+47600,0))+MIN(260000,ROUNDDOWN(MAX(0,D1038-430000)*0.028+17600,0))+MIN(30000,ROUNDDOWN(MAX(0,D1038-430000)*0.0027+1873,0))+IF("いいえ"="はい",MIN(170000,ROUNDDOWN(MAX(0,D1038-430000)*0.0243+17800,0)),0)</f>
        <v/>
      </c>
      <c r="F1038" s="19">
        <f>IF(""="",215040+E1038,"")</f>
        <v/>
      </c>
      <c r="G1038" s="19">
        <f>IF(D1038&gt;23500000,NA(),IF(D1038&lt;=4890000,1040000,IF(D1038&lt;=6550000,670000,620000)))</f>
        <v/>
      </c>
      <c r="H1038" s="19">
        <f>MAX(0,ROUNDDOWN(D1038-F1038-G1038-0,-3))</f>
        <v/>
      </c>
      <c r="I1038" s="19">
        <f>IF(H1038&lt;=0,0,ROUNDDOWN((H1038*LOOKUP(H1038,{0,1950001,3300001,6950001,9000001,18000001,40000001},{0.05,0.1,0.2,0.23,0.33,0.4,0.45})-LOOKUP(H1038,{0,1950001,3300001,6950001,9000001,18000001,40000001},{0,97500,427500,636000,1536000,2796000,4796000}))*1.021,-2))</f>
        <v/>
      </c>
      <c r="J1038" s="19">
        <f>MAX(0,ROUNDDOWN(D1038-F1038-430000-0,-3))</f>
        <v/>
      </c>
      <c r="K1038" s="19">
        <f>IF(D1038&lt;=450000,0,MAX(0,ROUNDDOWN(J1038*0.06-MIN(50000,J1038)*0.03,-2))+MAX(0,ROUNDDOWN(J1038*0.04-MIN(50000,J1038)*0.02,-2)))</f>
        <v/>
      </c>
      <c r="L1038" s="19">
        <f>I1038+K1038+E1038</f>
        <v/>
      </c>
      <c r="M1038" s="19">
        <f>MIN(100000,MAX(0,$B1038))</f>
        <v/>
      </c>
      <c r="N1038" s="19">
        <f>$B1038-M1038</f>
        <v/>
      </c>
      <c r="O1038" s="19">
        <f>MIN(670000,ROUNDDOWN(MAX(0,N1038-430000)*0.0751+47600,0))+MIN(260000,ROUNDDOWN(MAX(0,N1038-430000)*0.028+17600,0))+MIN(30000,ROUNDDOWN(MAX(0,N1038-430000)*0.0027+1873,0))+IF("いいえ"="はい",MIN(170000,ROUNDDOWN(MAX(0,N1038-430000)*0.0243+17800,0)),0)</f>
        <v/>
      </c>
      <c r="P1038" s="19">
        <f>IF(""="",215040+O1038,"")</f>
        <v/>
      </c>
      <c r="Q1038" s="19">
        <f>IF(N1038&gt;23500000,NA(),IF(N1038&lt;=4890000,1040000,IF(N1038&lt;=6550000,670000,620000)))</f>
        <v/>
      </c>
      <c r="R1038" s="19">
        <f>MAX(0,ROUNDDOWN(N1038-P1038-Q1038-0,-3))</f>
        <v/>
      </c>
      <c r="S1038" s="19">
        <f>IF(R1038&lt;=0,0,ROUNDDOWN((R1038*LOOKUP(R1038,{0,1950001,3300001,6950001,9000001,18000001,40000001},{0.05,0.1,0.2,0.23,0.33,0.4,0.45})-LOOKUP(R1038,{0,1950001,3300001,6950001,9000001,18000001,40000001},{0,97500,427500,636000,1536000,2796000,4796000}))*1.021,-2))</f>
        <v/>
      </c>
      <c r="T1038" s="19">
        <f>MAX(0,ROUNDDOWN(N1038-P1038-430000-0,-3))</f>
        <v/>
      </c>
      <c r="U1038" s="19">
        <f>IF(N1038&lt;=450000,0,MAX(0,ROUNDDOWN(T1038*0.06-MIN(50000,T1038)*0.03,-2))+MAX(0,ROUNDDOWN(T1038*0.04-MIN(50000,T1038)*0.02,-2)))</f>
        <v/>
      </c>
      <c r="V1038" s="19">
        <f>S1038+U1038+O1038</f>
        <v/>
      </c>
      <c r="W1038" s="19">
        <f>MIN(550000,MAX(0,$B1038))</f>
        <v/>
      </c>
      <c r="X1038" s="19">
        <f>$B1038-W1038</f>
        <v/>
      </c>
      <c r="Y1038" s="19">
        <f>MIN(670000,ROUNDDOWN(MAX(0,X1038-430000)*0.0751+47600,0))+MIN(260000,ROUNDDOWN(MAX(0,X1038-430000)*0.028+17600,0))+MIN(30000,ROUNDDOWN(MAX(0,X1038-430000)*0.0027+1873,0))+IF("いいえ"="はい",MIN(170000,ROUNDDOWN(MAX(0,X1038-430000)*0.0243+17800,0)),0)</f>
        <v/>
      </c>
      <c r="Z1038" s="19">
        <f>IF(""="",215040+Y1038,"")</f>
        <v/>
      </c>
      <c r="AA1038" s="19">
        <f>IF(X1038&gt;23500000,NA(),IF(X1038&lt;=4890000,1040000,IF(X1038&lt;=6550000,670000,620000)))</f>
        <v/>
      </c>
      <c r="AB1038" s="19">
        <f>MAX(0,ROUNDDOWN(X1038-Z1038-AA1038-0,-3))</f>
        <v/>
      </c>
      <c r="AC1038" s="19">
        <f>IF(AB1038&lt;=0,0,ROUNDDOWN((AB1038*LOOKUP(AB1038,{0,1950001,3300001,6950001,9000001,18000001,40000001},{0.05,0.1,0.2,0.23,0.33,0.4,0.45})-LOOKUP(AB1038,{0,1950001,3300001,6950001,9000001,18000001,40000001},{0,97500,427500,636000,1536000,2796000,4796000}))*1.021,-2))</f>
        <v/>
      </c>
      <c r="AD1038" s="19">
        <f>MAX(0,ROUNDDOWN(X1038-Z1038-430000-0,-3))</f>
        <v/>
      </c>
      <c r="AE1038" s="19">
        <f>IF(X1038&lt;=450000,0,MAX(0,ROUNDDOWN(AD1038*0.06-MIN(50000,AD1038)*0.03,-2))+MAX(0,ROUNDDOWN(AD1038*0.04-MIN(50000,AD1038)*0.02,-2)))</f>
        <v/>
      </c>
      <c r="AF1038" s="19">
        <f>AC1038+AE1038+Y1038</f>
        <v/>
      </c>
      <c r="AG1038" s="19">
        <f>MIN(650000,MAX(0,$B1038))</f>
        <v/>
      </c>
      <c r="AH1038" s="19">
        <f>$B1038-AG1038</f>
        <v/>
      </c>
      <c r="AI1038" s="19">
        <f>MIN(670000,ROUNDDOWN(MAX(0,AH1038-430000)*0.0751+47600,0))+MIN(260000,ROUNDDOWN(MAX(0,AH1038-430000)*0.028+17600,0))+MIN(30000,ROUNDDOWN(MAX(0,AH1038-430000)*0.0027+1873,0))+IF("いいえ"="はい",MIN(170000,ROUNDDOWN(MAX(0,AH1038-430000)*0.0243+17800,0)),0)</f>
        <v/>
      </c>
      <c r="AJ1038" s="19">
        <f>IF(""="",215040+AI1038,"")</f>
        <v/>
      </c>
      <c r="AK1038" s="19">
        <f>IF(AH1038&gt;23500000,NA(),IF(AH1038&lt;=4890000,1040000,IF(AH1038&lt;=6550000,670000,620000)))</f>
        <v/>
      </c>
      <c r="AL1038" s="19">
        <f>MAX(0,ROUNDDOWN(AH1038-AJ1038-AK1038-0,-3))</f>
        <v/>
      </c>
      <c r="AM1038" s="19">
        <f>IF(AL1038&lt;=0,0,ROUNDDOWN((AL1038*LOOKUP(AL1038,{0,1950001,3300001,6950001,9000001,18000001,40000001},{0.05,0.1,0.2,0.23,0.33,0.4,0.45})-LOOKUP(AL1038,{0,1950001,3300001,6950001,9000001,18000001,40000001},{0,97500,427500,636000,1536000,2796000,4796000}))*1.021,-2))</f>
        <v/>
      </c>
      <c r="AN1038" s="19">
        <f>MAX(0,ROUNDDOWN(AH1038-AJ1038-430000-0,-3))</f>
        <v/>
      </c>
      <c r="AO1038" s="19">
        <f>IF(AH1038&lt;=450000,0,MAX(0,ROUNDDOWN(AN1038*0.06-MIN(50000,AN1038)*0.03,-2))+MAX(0,ROUNDDOWN(AN1038*0.04-MIN(50000,AN1038)*0.02,-2)))</f>
        <v/>
      </c>
      <c r="AP1038" s="19">
        <f>AM1038+AO1038+AI1038</f>
        <v/>
      </c>
      <c r="AQ1038" s="19">
        <f>MIN(750000,MAX(0,$B1038))</f>
        <v/>
      </c>
      <c r="AR1038" s="19">
        <f>$B1038-AQ1038</f>
        <v/>
      </c>
      <c r="AS1038" s="19">
        <f>MIN(670000,ROUNDDOWN(MAX(0,AR1038-430000)*0.0751+47600,0))+MIN(260000,ROUNDDOWN(MAX(0,AR1038-430000)*0.028+17600,0))+MIN(30000,ROUNDDOWN(MAX(0,AR1038-430000)*0.0027+1873,0))+IF("いいえ"="はい",MIN(170000,ROUNDDOWN(MAX(0,AR1038-430000)*0.0243+17800,0)),0)</f>
        <v/>
      </c>
      <c r="AT1038" s="19">
        <f>IF(""="",215040+AS1038,"")</f>
        <v/>
      </c>
      <c r="AU1038" s="19">
        <f>IF(AR1038&gt;23500000,NA(),IF(AR1038&lt;=4890000,1040000,IF(AR1038&lt;=6550000,670000,620000)))</f>
        <v/>
      </c>
      <c r="AV1038" s="19">
        <f>MAX(0,ROUNDDOWN(AR1038-AT1038-AU1038-0,-3))</f>
        <v/>
      </c>
      <c r="AW1038" s="19">
        <f>IF(AV1038&lt;=0,0,ROUNDDOWN((AV1038*LOOKUP(AV1038,{0,1950001,3300001,6950001,9000001,18000001,40000001},{0.05,0.1,0.2,0.23,0.33,0.4,0.45})-LOOKUP(AV1038,{0,1950001,3300001,6950001,9000001,18000001,40000001},{0,97500,427500,636000,1536000,2796000,4796000}))*1.021,-2))</f>
        <v/>
      </c>
      <c r="AX1038" s="19">
        <f>MAX(0,ROUNDDOWN(AR1038-AT1038-430000-0,-3))</f>
        <v/>
      </c>
      <c r="AY1038" s="19">
        <f>IF(AR1038&lt;=450000,0,MAX(0,ROUNDDOWN(AX1038*0.06-MIN(50000,AX1038)*0.03,-2))+MAX(0,ROUNDDOWN(AX1038*0.04-MIN(50000,AX1038)*0.02,-2)))</f>
        <v/>
      </c>
      <c r="AZ1038" s="19">
        <f>AW1038+AY1038+AS1038</f>
        <v/>
      </c>
    </row>
    <row r="1039">
      <c r="A1039" t="inlineStr">
        <is>
          <t>1万円刻み</t>
        </is>
      </c>
      <c r="B1039" s="19">
        <f>'3_1万円刻み'!$A$1022</f>
        <v/>
      </c>
      <c r="C1039" s="19">
        <f>MIN(0,MAX(0,$B1039))</f>
        <v/>
      </c>
      <c r="D1039" s="19">
        <f>$B1039-C1039</f>
        <v/>
      </c>
      <c r="E1039" s="19">
        <f>MIN(670000,ROUNDDOWN(MAX(0,D1039-430000)*0.0751+47600,0))+MIN(260000,ROUNDDOWN(MAX(0,D1039-430000)*0.028+17600,0))+MIN(30000,ROUNDDOWN(MAX(0,D1039-430000)*0.0027+1873,0))+IF("いいえ"="はい",MIN(170000,ROUNDDOWN(MAX(0,D1039-430000)*0.0243+17800,0)),0)</f>
        <v/>
      </c>
      <c r="F1039" s="19">
        <f>IF(""="",215040+E1039,"")</f>
        <v/>
      </c>
      <c r="G1039" s="19">
        <f>IF(D1039&gt;23500000,NA(),IF(D1039&lt;=4890000,1040000,IF(D1039&lt;=6550000,670000,620000)))</f>
        <v/>
      </c>
      <c r="H1039" s="19">
        <f>MAX(0,ROUNDDOWN(D1039-F1039-G1039-0,-3))</f>
        <v/>
      </c>
      <c r="I1039" s="19">
        <f>IF(H1039&lt;=0,0,ROUNDDOWN((H1039*LOOKUP(H1039,{0,1950001,3300001,6950001,9000001,18000001,40000001},{0.05,0.1,0.2,0.23,0.33,0.4,0.45})-LOOKUP(H1039,{0,1950001,3300001,6950001,9000001,18000001,40000001},{0,97500,427500,636000,1536000,2796000,4796000}))*1.021,-2))</f>
        <v/>
      </c>
      <c r="J1039" s="19">
        <f>MAX(0,ROUNDDOWN(D1039-F1039-430000-0,-3))</f>
        <v/>
      </c>
      <c r="K1039" s="19">
        <f>IF(D1039&lt;=450000,0,MAX(0,ROUNDDOWN(J1039*0.06-MIN(50000,J1039)*0.03,-2))+MAX(0,ROUNDDOWN(J1039*0.04-MIN(50000,J1039)*0.02,-2)))</f>
        <v/>
      </c>
      <c r="L1039" s="19">
        <f>I1039+K1039+E1039</f>
        <v/>
      </c>
      <c r="M1039" s="19">
        <f>MIN(100000,MAX(0,$B1039))</f>
        <v/>
      </c>
      <c r="N1039" s="19">
        <f>$B1039-M1039</f>
        <v/>
      </c>
      <c r="O1039" s="19">
        <f>MIN(670000,ROUNDDOWN(MAX(0,N1039-430000)*0.0751+47600,0))+MIN(260000,ROUNDDOWN(MAX(0,N1039-430000)*0.028+17600,0))+MIN(30000,ROUNDDOWN(MAX(0,N1039-430000)*0.0027+1873,0))+IF("いいえ"="はい",MIN(170000,ROUNDDOWN(MAX(0,N1039-430000)*0.0243+17800,0)),0)</f>
        <v/>
      </c>
      <c r="P1039" s="19">
        <f>IF(""="",215040+O1039,"")</f>
        <v/>
      </c>
      <c r="Q1039" s="19">
        <f>IF(N1039&gt;23500000,NA(),IF(N1039&lt;=4890000,1040000,IF(N1039&lt;=6550000,670000,620000)))</f>
        <v/>
      </c>
      <c r="R1039" s="19">
        <f>MAX(0,ROUNDDOWN(N1039-P1039-Q1039-0,-3))</f>
        <v/>
      </c>
      <c r="S1039" s="19">
        <f>IF(R1039&lt;=0,0,ROUNDDOWN((R1039*LOOKUP(R1039,{0,1950001,3300001,6950001,9000001,18000001,40000001},{0.05,0.1,0.2,0.23,0.33,0.4,0.45})-LOOKUP(R1039,{0,1950001,3300001,6950001,9000001,18000001,40000001},{0,97500,427500,636000,1536000,2796000,4796000}))*1.021,-2))</f>
        <v/>
      </c>
      <c r="T1039" s="19">
        <f>MAX(0,ROUNDDOWN(N1039-P1039-430000-0,-3))</f>
        <v/>
      </c>
      <c r="U1039" s="19">
        <f>IF(N1039&lt;=450000,0,MAX(0,ROUNDDOWN(T1039*0.06-MIN(50000,T1039)*0.03,-2))+MAX(0,ROUNDDOWN(T1039*0.04-MIN(50000,T1039)*0.02,-2)))</f>
        <v/>
      </c>
      <c r="V1039" s="19">
        <f>S1039+U1039+O1039</f>
        <v/>
      </c>
      <c r="W1039" s="19">
        <f>MIN(550000,MAX(0,$B1039))</f>
        <v/>
      </c>
      <c r="X1039" s="19">
        <f>$B1039-W1039</f>
        <v/>
      </c>
      <c r="Y1039" s="19">
        <f>MIN(670000,ROUNDDOWN(MAX(0,X1039-430000)*0.0751+47600,0))+MIN(260000,ROUNDDOWN(MAX(0,X1039-430000)*0.028+17600,0))+MIN(30000,ROUNDDOWN(MAX(0,X1039-430000)*0.0027+1873,0))+IF("いいえ"="はい",MIN(170000,ROUNDDOWN(MAX(0,X1039-430000)*0.0243+17800,0)),0)</f>
        <v/>
      </c>
      <c r="Z1039" s="19">
        <f>IF(""="",215040+Y1039,"")</f>
        <v/>
      </c>
      <c r="AA1039" s="19">
        <f>IF(X1039&gt;23500000,NA(),IF(X1039&lt;=4890000,1040000,IF(X1039&lt;=6550000,670000,620000)))</f>
        <v/>
      </c>
      <c r="AB1039" s="19">
        <f>MAX(0,ROUNDDOWN(X1039-Z1039-AA1039-0,-3))</f>
        <v/>
      </c>
      <c r="AC1039" s="19">
        <f>IF(AB1039&lt;=0,0,ROUNDDOWN((AB1039*LOOKUP(AB1039,{0,1950001,3300001,6950001,9000001,18000001,40000001},{0.05,0.1,0.2,0.23,0.33,0.4,0.45})-LOOKUP(AB1039,{0,1950001,3300001,6950001,9000001,18000001,40000001},{0,97500,427500,636000,1536000,2796000,4796000}))*1.021,-2))</f>
        <v/>
      </c>
      <c r="AD1039" s="19">
        <f>MAX(0,ROUNDDOWN(X1039-Z1039-430000-0,-3))</f>
        <v/>
      </c>
      <c r="AE1039" s="19">
        <f>IF(X1039&lt;=450000,0,MAX(0,ROUNDDOWN(AD1039*0.06-MIN(50000,AD1039)*0.03,-2))+MAX(0,ROUNDDOWN(AD1039*0.04-MIN(50000,AD1039)*0.02,-2)))</f>
        <v/>
      </c>
      <c r="AF1039" s="19">
        <f>AC1039+AE1039+Y1039</f>
        <v/>
      </c>
      <c r="AG1039" s="19">
        <f>MIN(650000,MAX(0,$B1039))</f>
        <v/>
      </c>
      <c r="AH1039" s="19">
        <f>$B1039-AG1039</f>
        <v/>
      </c>
      <c r="AI1039" s="19">
        <f>MIN(670000,ROUNDDOWN(MAX(0,AH1039-430000)*0.0751+47600,0))+MIN(260000,ROUNDDOWN(MAX(0,AH1039-430000)*0.028+17600,0))+MIN(30000,ROUNDDOWN(MAX(0,AH1039-430000)*0.0027+1873,0))+IF("いいえ"="はい",MIN(170000,ROUNDDOWN(MAX(0,AH1039-430000)*0.0243+17800,0)),0)</f>
        <v/>
      </c>
      <c r="AJ1039" s="19">
        <f>IF(""="",215040+AI1039,"")</f>
        <v/>
      </c>
      <c r="AK1039" s="19">
        <f>IF(AH1039&gt;23500000,NA(),IF(AH1039&lt;=4890000,1040000,IF(AH1039&lt;=6550000,670000,620000)))</f>
        <v/>
      </c>
      <c r="AL1039" s="19">
        <f>MAX(0,ROUNDDOWN(AH1039-AJ1039-AK1039-0,-3))</f>
        <v/>
      </c>
      <c r="AM1039" s="19">
        <f>IF(AL1039&lt;=0,0,ROUNDDOWN((AL1039*LOOKUP(AL1039,{0,1950001,3300001,6950001,9000001,18000001,40000001},{0.05,0.1,0.2,0.23,0.33,0.4,0.45})-LOOKUP(AL1039,{0,1950001,3300001,6950001,9000001,18000001,40000001},{0,97500,427500,636000,1536000,2796000,4796000}))*1.021,-2))</f>
        <v/>
      </c>
      <c r="AN1039" s="19">
        <f>MAX(0,ROUNDDOWN(AH1039-AJ1039-430000-0,-3))</f>
        <v/>
      </c>
      <c r="AO1039" s="19">
        <f>IF(AH1039&lt;=450000,0,MAX(0,ROUNDDOWN(AN1039*0.06-MIN(50000,AN1039)*0.03,-2))+MAX(0,ROUNDDOWN(AN1039*0.04-MIN(50000,AN1039)*0.02,-2)))</f>
        <v/>
      </c>
      <c r="AP1039" s="19">
        <f>AM1039+AO1039+AI1039</f>
        <v/>
      </c>
      <c r="AQ1039" s="19">
        <f>MIN(750000,MAX(0,$B1039))</f>
        <v/>
      </c>
      <c r="AR1039" s="19">
        <f>$B1039-AQ1039</f>
        <v/>
      </c>
      <c r="AS1039" s="19">
        <f>MIN(670000,ROUNDDOWN(MAX(0,AR1039-430000)*0.0751+47600,0))+MIN(260000,ROUNDDOWN(MAX(0,AR1039-430000)*0.028+17600,0))+MIN(30000,ROUNDDOWN(MAX(0,AR1039-430000)*0.0027+1873,0))+IF("いいえ"="はい",MIN(170000,ROUNDDOWN(MAX(0,AR1039-430000)*0.0243+17800,0)),0)</f>
        <v/>
      </c>
      <c r="AT1039" s="19">
        <f>IF(""="",215040+AS1039,"")</f>
        <v/>
      </c>
      <c r="AU1039" s="19">
        <f>IF(AR1039&gt;23500000,NA(),IF(AR1039&lt;=4890000,1040000,IF(AR1039&lt;=6550000,670000,620000)))</f>
        <v/>
      </c>
      <c r="AV1039" s="19">
        <f>MAX(0,ROUNDDOWN(AR1039-AT1039-AU1039-0,-3))</f>
        <v/>
      </c>
      <c r="AW1039" s="19">
        <f>IF(AV1039&lt;=0,0,ROUNDDOWN((AV1039*LOOKUP(AV1039,{0,1950001,3300001,6950001,9000001,18000001,40000001},{0.05,0.1,0.2,0.23,0.33,0.4,0.45})-LOOKUP(AV1039,{0,1950001,3300001,6950001,9000001,18000001,40000001},{0,97500,427500,636000,1536000,2796000,4796000}))*1.021,-2))</f>
        <v/>
      </c>
      <c r="AX1039" s="19">
        <f>MAX(0,ROUNDDOWN(AR1039-AT1039-430000-0,-3))</f>
        <v/>
      </c>
      <c r="AY1039" s="19">
        <f>IF(AR1039&lt;=450000,0,MAX(0,ROUNDDOWN(AX1039*0.06-MIN(50000,AX1039)*0.03,-2))+MAX(0,ROUNDDOWN(AX1039*0.04-MIN(50000,AX1039)*0.02,-2)))</f>
        <v/>
      </c>
      <c r="AZ1039" s="19">
        <f>AW1039+AY1039+AS1039</f>
        <v/>
      </c>
    </row>
    <row r="1040">
      <c r="A1040" t="inlineStr">
        <is>
          <t>1万円刻み</t>
        </is>
      </c>
      <c r="B1040" s="19">
        <f>'3_1万円刻み'!$A$1023</f>
        <v/>
      </c>
      <c r="C1040" s="19">
        <f>MIN(0,MAX(0,$B1040))</f>
        <v/>
      </c>
      <c r="D1040" s="19">
        <f>$B1040-C1040</f>
        <v/>
      </c>
      <c r="E1040" s="19">
        <f>MIN(670000,ROUNDDOWN(MAX(0,D1040-430000)*0.0751+47600,0))+MIN(260000,ROUNDDOWN(MAX(0,D1040-430000)*0.028+17600,0))+MIN(30000,ROUNDDOWN(MAX(0,D1040-430000)*0.0027+1873,0))+IF("いいえ"="はい",MIN(170000,ROUNDDOWN(MAX(0,D1040-430000)*0.0243+17800,0)),0)</f>
        <v/>
      </c>
      <c r="F1040" s="19">
        <f>IF(""="",215040+E1040,"")</f>
        <v/>
      </c>
      <c r="G1040" s="19">
        <f>IF(D1040&gt;23500000,NA(),IF(D1040&lt;=4890000,1040000,IF(D1040&lt;=6550000,670000,620000)))</f>
        <v/>
      </c>
      <c r="H1040" s="19">
        <f>MAX(0,ROUNDDOWN(D1040-F1040-G1040-0,-3))</f>
        <v/>
      </c>
      <c r="I1040" s="19">
        <f>IF(H1040&lt;=0,0,ROUNDDOWN((H1040*LOOKUP(H1040,{0,1950001,3300001,6950001,9000001,18000001,40000001},{0.05,0.1,0.2,0.23,0.33,0.4,0.45})-LOOKUP(H1040,{0,1950001,3300001,6950001,9000001,18000001,40000001},{0,97500,427500,636000,1536000,2796000,4796000}))*1.021,-2))</f>
        <v/>
      </c>
      <c r="J1040" s="19">
        <f>MAX(0,ROUNDDOWN(D1040-F1040-430000-0,-3))</f>
        <v/>
      </c>
      <c r="K1040" s="19">
        <f>IF(D1040&lt;=450000,0,MAX(0,ROUNDDOWN(J1040*0.06-MIN(50000,J1040)*0.03,-2))+MAX(0,ROUNDDOWN(J1040*0.04-MIN(50000,J1040)*0.02,-2)))</f>
        <v/>
      </c>
      <c r="L1040" s="19">
        <f>I1040+K1040+E1040</f>
        <v/>
      </c>
      <c r="M1040" s="19">
        <f>MIN(100000,MAX(0,$B1040))</f>
        <v/>
      </c>
      <c r="N1040" s="19">
        <f>$B1040-M1040</f>
        <v/>
      </c>
      <c r="O1040" s="19">
        <f>MIN(670000,ROUNDDOWN(MAX(0,N1040-430000)*0.0751+47600,0))+MIN(260000,ROUNDDOWN(MAX(0,N1040-430000)*0.028+17600,0))+MIN(30000,ROUNDDOWN(MAX(0,N1040-430000)*0.0027+1873,0))+IF("いいえ"="はい",MIN(170000,ROUNDDOWN(MAX(0,N1040-430000)*0.0243+17800,0)),0)</f>
        <v/>
      </c>
      <c r="P1040" s="19">
        <f>IF(""="",215040+O1040,"")</f>
        <v/>
      </c>
      <c r="Q1040" s="19">
        <f>IF(N1040&gt;23500000,NA(),IF(N1040&lt;=4890000,1040000,IF(N1040&lt;=6550000,670000,620000)))</f>
        <v/>
      </c>
      <c r="R1040" s="19">
        <f>MAX(0,ROUNDDOWN(N1040-P1040-Q1040-0,-3))</f>
        <v/>
      </c>
      <c r="S1040" s="19">
        <f>IF(R1040&lt;=0,0,ROUNDDOWN((R1040*LOOKUP(R1040,{0,1950001,3300001,6950001,9000001,18000001,40000001},{0.05,0.1,0.2,0.23,0.33,0.4,0.45})-LOOKUP(R1040,{0,1950001,3300001,6950001,9000001,18000001,40000001},{0,97500,427500,636000,1536000,2796000,4796000}))*1.021,-2))</f>
        <v/>
      </c>
      <c r="T1040" s="19">
        <f>MAX(0,ROUNDDOWN(N1040-P1040-430000-0,-3))</f>
        <v/>
      </c>
      <c r="U1040" s="19">
        <f>IF(N1040&lt;=450000,0,MAX(0,ROUNDDOWN(T1040*0.06-MIN(50000,T1040)*0.03,-2))+MAX(0,ROUNDDOWN(T1040*0.04-MIN(50000,T1040)*0.02,-2)))</f>
        <v/>
      </c>
      <c r="V1040" s="19">
        <f>S1040+U1040+O1040</f>
        <v/>
      </c>
      <c r="W1040" s="19">
        <f>MIN(550000,MAX(0,$B1040))</f>
        <v/>
      </c>
      <c r="X1040" s="19">
        <f>$B1040-W1040</f>
        <v/>
      </c>
      <c r="Y1040" s="19">
        <f>MIN(670000,ROUNDDOWN(MAX(0,X1040-430000)*0.0751+47600,0))+MIN(260000,ROUNDDOWN(MAX(0,X1040-430000)*0.028+17600,0))+MIN(30000,ROUNDDOWN(MAX(0,X1040-430000)*0.0027+1873,0))+IF("いいえ"="はい",MIN(170000,ROUNDDOWN(MAX(0,X1040-430000)*0.0243+17800,0)),0)</f>
        <v/>
      </c>
      <c r="Z1040" s="19">
        <f>IF(""="",215040+Y1040,"")</f>
        <v/>
      </c>
      <c r="AA1040" s="19">
        <f>IF(X1040&gt;23500000,NA(),IF(X1040&lt;=4890000,1040000,IF(X1040&lt;=6550000,670000,620000)))</f>
        <v/>
      </c>
      <c r="AB1040" s="19">
        <f>MAX(0,ROUNDDOWN(X1040-Z1040-AA1040-0,-3))</f>
        <v/>
      </c>
      <c r="AC1040" s="19">
        <f>IF(AB1040&lt;=0,0,ROUNDDOWN((AB1040*LOOKUP(AB1040,{0,1950001,3300001,6950001,9000001,18000001,40000001},{0.05,0.1,0.2,0.23,0.33,0.4,0.45})-LOOKUP(AB1040,{0,1950001,3300001,6950001,9000001,18000001,40000001},{0,97500,427500,636000,1536000,2796000,4796000}))*1.021,-2))</f>
        <v/>
      </c>
      <c r="AD1040" s="19">
        <f>MAX(0,ROUNDDOWN(X1040-Z1040-430000-0,-3))</f>
        <v/>
      </c>
      <c r="AE1040" s="19">
        <f>IF(X1040&lt;=450000,0,MAX(0,ROUNDDOWN(AD1040*0.06-MIN(50000,AD1040)*0.03,-2))+MAX(0,ROUNDDOWN(AD1040*0.04-MIN(50000,AD1040)*0.02,-2)))</f>
        <v/>
      </c>
      <c r="AF1040" s="19">
        <f>AC1040+AE1040+Y1040</f>
        <v/>
      </c>
      <c r="AG1040" s="19">
        <f>MIN(650000,MAX(0,$B1040))</f>
        <v/>
      </c>
      <c r="AH1040" s="19">
        <f>$B1040-AG1040</f>
        <v/>
      </c>
      <c r="AI1040" s="19">
        <f>MIN(670000,ROUNDDOWN(MAX(0,AH1040-430000)*0.0751+47600,0))+MIN(260000,ROUNDDOWN(MAX(0,AH1040-430000)*0.028+17600,0))+MIN(30000,ROUNDDOWN(MAX(0,AH1040-430000)*0.0027+1873,0))+IF("いいえ"="はい",MIN(170000,ROUNDDOWN(MAX(0,AH1040-430000)*0.0243+17800,0)),0)</f>
        <v/>
      </c>
      <c r="AJ1040" s="19">
        <f>IF(""="",215040+AI1040,"")</f>
        <v/>
      </c>
      <c r="AK1040" s="19">
        <f>IF(AH1040&gt;23500000,NA(),IF(AH1040&lt;=4890000,1040000,IF(AH1040&lt;=6550000,670000,620000)))</f>
        <v/>
      </c>
      <c r="AL1040" s="19">
        <f>MAX(0,ROUNDDOWN(AH1040-AJ1040-AK1040-0,-3))</f>
        <v/>
      </c>
      <c r="AM1040" s="19">
        <f>IF(AL1040&lt;=0,0,ROUNDDOWN((AL1040*LOOKUP(AL1040,{0,1950001,3300001,6950001,9000001,18000001,40000001},{0.05,0.1,0.2,0.23,0.33,0.4,0.45})-LOOKUP(AL1040,{0,1950001,3300001,6950001,9000001,18000001,40000001},{0,97500,427500,636000,1536000,2796000,4796000}))*1.021,-2))</f>
        <v/>
      </c>
      <c r="AN1040" s="19">
        <f>MAX(0,ROUNDDOWN(AH1040-AJ1040-430000-0,-3))</f>
        <v/>
      </c>
      <c r="AO1040" s="19">
        <f>IF(AH1040&lt;=450000,0,MAX(0,ROUNDDOWN(AN1040*0.06-MIN(50000,AN1040)*0.03,-2))+MAX(0,ROUNDDOWN(AN1040*0.04-MIN(50000,AN1040)*0.02,-2)))</f>
        <v/>
      </c>
      <c r="AP1040" s="19">
        <f>AM1040+AO1040+AI1040</f>
        <v/>
      </c>
      <c r="AQ1040" s="19">
        <f>MIN(750000,MAX(0,$B1040))</f>
        <v/>
      </c>
      <c r="AR1040" s="19">
        <f>$B1040-AQ1040</f>
        <v/>
      </c>
      <c r="AS1040" s="19">
        <f>MIN(670000,ROUNDDOWN(MAX(0,AR1040-430000)*0.0751+47600,0))+MIN(260000,ROUNDDOWN(MAX(0,AR1040-430000)*0.028+17600,0))+MIN(30000,ROUNDDOWN(MAX(0,AR1040-430000)*0.0027+1873,0))+IF("いいえ"="はい",MIN(170000,ROUNDDOWN(MAX(0,AR1040-430000)*0.0243+17800,0)),0)</f>
        <v/>
      </c>
      <c r="AT1040" s="19">
        <f>IF(""="",215040+AS1040,"")</f>
        <v/>
      </c>
      <c r="AU1040" s="19">
        <f>IF(AR1040&gt;23500000,NA(),IF(AR1040&lt;=4890000,1040000,IF(AR1040&lt;=6550000,670000,620000)))</f>
        <v/>
      </c>
      <c r="AV1040" s="19">
        <f>MAX(0,ROUNDDOWN(AR1040-AT1040-AU1040-0,-3))</f>
        <v/>
      </c>
      <c r="AW1040" s="19">
        <f>IF(AV1040&lt;=0,0,ROUNDDOWN((AV1040*LOOKUP(AV1040,{0,1950001,3300001,6950001,9000001,18000001,40000001},{0.05,0.1,0.2,0.23,0.33,0.4,0.45})-LOOKUP(AV1040,{0,1950001,3300001,6950001,9000001,18000001,40000001},{0,97500,427500,636000,1536000,2796000,4796000}))*1.021,-2))</f>
        <v/>
      </c>
      <c r="AX1040" s="19">
        <f>MAX(0,ROUNDDOWN(AR1040-AT1040-430000-0,-3))</f>
        <v/>
      </c>
      <c r="AY1040" s="19">
        <f>IF(AR1040&lt;=450000,0,MAX(0,ROUNDDOWN(AX1040*0.06-MIN(50000,AX1040)*0.03,-2))+MAX(0,ROUNDDOWN(AX1040*0.04-MIN(50000,AX1040)*0.02,-2)))</f>
        <v/>
      </c>
      <c r="AZ1040" s="19">
        <f>AW1040+AY1040+AS1040</f>
        <v/>
      </c>
    </row>
    <row r="1041">
      <c r="A1041" t="inlineStr">
        <is>
          <t>1万円刻み</t>
        </is>
      </c>
      <c r="B1041" s="19">
        <f>'3_1万円刻み'!$A$1024</f>
        <v/>
      </c>
      <c r="C1041" s="19">
        <f>MIN(0,MAX(0,$B1041))</f>
        <v/>
      </c>
      <c r="D1041" s="19">
        <f>$B1041-C1041</f>
        <v/>
      </c>
      <c r="E1041" s="19">
        <f>MIN(670000,ROUNDDOWN(MAX(0,D1041-430000)*0.0751+47600,0))+MIN(260000,ROUNDDOWN(MAX(0,D1041-430000)*0.028+17600,0))+MIN(30000,ROUNDDOWN(MAX(0,D1041-430000)*0.0027+1873,0))+IF("いいえ"="はい",MIN(170000,ROUNDDOWN(MAX(0,D1041-430000)*0.0243+17800,0)),0)</f>
        <v/>
      </c>
      <c r="F1041" s="19">
        <f>IF(""="",215040+E1041,"")</f>
        <v/>
      </c>
      <c r="G1041" s="19">
        <f>IF(D1041&gt;23500000,NA(),IF(D1041&lt;=4890000,1040000,IF(D1041&lt;=6550000,670000,620000)))</f>
        <v/>
      </c>
      <c r="H1041" s="19">
        <f>MAX(0,ROUNDDOWN(D1041-F1041-G1041-0,-3))</f>
        <v/>
      </c>
      <c r="I1041" s="19">
        <f>IF(H1041&lt;=0,0,ROUNDDOWN((H1041*LOOKUP(H1041,{0,1950001,3300001,6950001,9000001,18000001,40000001},{0.05,0.1,0.2,0.23,0.33,0.4,0.45})-LOOKUP(H1041,{0,1950001,3300001,6950001,9000001,18000001,40000001},{0,97500,427500,636000,1536000,2796000,4796000}))*1.021,-2))</f>
        <v/>
      </c>
      <c r="J1041" s="19">
        <f>MAX(0,ROUNDDOWN(D1041-F1041-430000-0,-3))</f>
        <v/>
      </c>
      <c r="K1041" s="19">
        <f>IF(D1041&lt;=450000,0,MAX(0,ROUNDDOWN(J1041*0.06-MIN(50000,J1041)*0.03,-2))+MAX(0,ROUNDDOWN(J1041*0.04-MIN(50000,J1041)*0.02,-2)))</f>
        <v/>
      </c>
      <c r="L1041" s="19">
        <f>I1041+K1041+E1041</f>
        <v/>
      </c>
      <c r="M1041" s="19">
        <f>MIN(100000,MAX(0,$B1041))</f>
        <v/>
      </c>
      <c r="N1041" s="19">
        <f>$B1041-M1041</f>
        <v/>
      </c>
      <c r="O1041" s="19">
        <f>MIN(670000,ROUNDDOWN(MAX(0,N1041-430000)*0.0751+47600,0))+MIN(260000,ROUNDDOWN(MAX(0,N1041-430000)*0.028+17600,0))+MIN(30000,ROUNDDOWN(MAX(0,N1041-430000)*0.0027+1873,0))+IF("いいえ"="はい",MIN(170000,ROUNDDOWN(MAX(0,N1041-430000)*0.0243+17800,0)),0)</f>
        <v/>
      </c>
      <c r="P1041" s="19">
        <f>IF(""="",215040+O1041,"")</f>
        <v/>
      </c>
      <c r="Q1041" s="19">
        <f>IF(N1041&gt;23500000,NA(),IF(N1041&lt;=4890000,1040000,IF(N1041&lt;=6550000,670000,620000)))</f>
        <v/>
      </c>
      <c r="R1041" s="19">
        <f>MAX(0,ROUNDDOWN(N1041-P1041-Q1041-0,-3))</f>
        <v/>
      </c>
      <c r="S1041" s="19">
        <f>IF(R1041&lt;=0,0,ROUNDDOWN((R1041*LOOKUP(R1041,{0,1950001,3300001,6950001,9000001,18000001,40000001},{0.05,0.1,0.2,0.23,0.33,0.4,0.45})-LOOKUP(R1041,{0,1950001,3300001,6950001,9000001,18000001,40000001},{0,97500,427500,636000,1536000,2796000,4796000}))*1.021,-2))</f>
        <v/>
      </c>
      <c r="T1041" s="19">
        <f>MAX(0,ROUNDDOWN(N1041-P1041-430000-0,-3))</f>
        <v/>
      </c>
      <c r="U1041" s="19">
        <f>IF(N1041&lt;=450000,0,MAX(0,ROUNDDOWN(T1041*0.06-MIN(50000,T1041)*0.03,-2))+MAX(0,ROUNDDOWN(T1041*0.04-MIN(50000,T1041)*0.02,-2)))</f>
        <v/>
      </c>
      <c r="V1041" s="19">
        <f>S1041+U1041+O1041</f>
        <v/>
      </c>
      <c r="W1041" s="19">
        <f>MIN(550000,MAX(0,$B1041))</f>
        <v/>
      </c>
      <c r="X1041" s="19">
        <f>$B1041-W1041</f>
        <v/>
      </c>
      <c r="Y1041" s="19">
        <f>MIN(670000,ROUNDDOWN(MAX(0,X1041-430000)*0.0751+47600,0))+MIN(260000,ROUNDDOWN(MAX(0,X1041-430000)*0.028+17600,0))+MIN(30000,ROUNDDOWN(MAX(0,X1041-430000)*0.0027+1873,0))+IF("いいえ"="はい",MIN(170000,ROUNDDOWN(MAX(0,X1041-430000)*0.0243+17800,0)),0)</f>
        <v/>
      </c>
      <c r="Z1041" s="19">
        <f>IF(""="",215040+Y1041,"")</f>
        <v/>
      </c>
      <c r="AA1041" s="19">
        <f>IF(X1041&gt;23500000,NA(),IF(X1041&lt;=4890000,1040000,IF(X1041&lt;=6550000,670000,620000)))</f>
        <v/>
      </c>
      <c r="AB1041" s="19">
        <f>MAX(0,ROUNDDOWN(X1041-Z1041-AA1041-0,-3))</f>
        <v/>
      </c>
      <c r="AC1041" s="19">
        <f>IF(AB1041&lt;=0,0,ROUNDDOWN((AB1041*LOOKUP(AB1041,{0,1950001,3300001,6950001,9000001,18000001,40000001},{0.05,0.1,0.2,0.23,0.33,0.4,0.45})-LOOKUP(AB1041,{0,1950001,3300001,6950001,9000001,18000001,40000001},{0,97500,427500,636000,1536000,2796000,4796000}))*1.021,-2))</f>
        <v/>
      </c>
      <c r="AD1041" s="19">
        <f>MAX(0,ROUNDDOWN(X1041-Z1041-430000-0,-3))</f>
        <v/>
      </c>
      <c r="AE1041" s="19">
        <f>IF(X1041&lt;=450000,0,MAX(0,ROUNDDOWN(AD1041*0.06-MIN(50000,AD1041)*0.03,-2))+MAX(0,ROUNDDOWN(AD1041*0.04-MIN(50000,AD1041)*0.02,-2)))</f>
        <v/>
      </c>
      <c r="AF1041" s="19">
        <f>AC1041+AE1041+Y1041</f>
        <v/>
      </c>
      <c r="AG1041" s="19">
        <f>MIN(650000,MAX(0,$B1041))</f>
        <v/>
      </c>
      <c r="AH1041" s="19">
        <f>$B1041-AG1041</f>
        <v/>
      </c>
      <c r="AI1041" s="19">
        <f>MIN(670000,ROUNDDOWN(MAX(0,AH1041-430000)*0.0751+47600,0))+MIN(260000,ROUNDDOWN(MAX(0,AH1041-430000)*0.028+17600,0))+MIN(30000,ROUNDDOWN(MAX(0,AH1041-430000)*0.0027+1873,0))+IF("いいえ"="はい",MIN(170000,ROUNDDOWN(MAX(0,AH1041-430000)*0.0243+17800,0)),0)</f>
        <v/>
      </c>
      <c r="AJ1041" s="19">
        <f>IF(""="",215040+AI1041,"")</f>
        <v/>
      </c>
      <c r="AK1041" s="19">
        <f>IF(AH1041&gt;23500000,NA(),IF(AH1041&lt;=4890000,1040000,IF(AH1041&lt;=6550000,670000,620000)))</f>
        <v/>
      </c>
      <c r="AL1041" s="19">
        <f>MAX(0,ROUNDDOWN(AH1041-AJ1041-AK1041-0,-3))</f>
        <v/>
      </c>
      <c r="AM1041" s="19">
        <f>IF(AL1041&lt;=0,0,ROUNDDOWN((AL1041*LOOKUP(AL1041,{0,1950001,3300001,6950001,9000001,18000001,40000001},{0.05,0.1,0.2,0.23,0.33,0.4,0.45})-LOOKUP(AL1041,{0,1950001,3300001,6950001,9000001,18000001,40000001},{0,97500,427500,636000,1536000,2796000,4796000}))*1.021,-2))</f>
        <v/>
      </c>
      <c r="AN1041" s="19">
        <f>MAX(0,ROUNDDOWN(AH1041-AJ1041-430000-0,-3))</f>
        <v/>
      </c>
      <c r="AO1041" s="19">
        <f>IF(AH1041&lt;=450000,0,MAX(0,ROUNDDOWN(AN1041*0.06-MIN(50000,AN1041)*0.03,-2))+MAX(0,ROUNDDOWN(AN1041*0.04-MIN(50000,AN1041)*0.02,-2)))</f>
        <v/>
      </c>
      <c r="AP1041" s="19">
        <f>AM1041+AO1041+AI1041</f>
        <v/>
      </c>
      <c r="AQ1041" s="19">
        <f>MIN(750000,MAX(0,$B1041))</f>
        <v/>
      </c>
      <c r="AR1041" s="19">
        <f>$B1041-AQ1041</f>
        <v/>
      </c>
      <c r="AS1041" s="19">
        <f>MIN(670000,ROUNDDOWN(MAX(0,AR1041-430000)*0.0751+47600,0))+MIN(260000,ROUNDDOWN(MAX(0,AR1041-430000)*0.028+17600,0))+MIN(30000,ROUNDDOWN(MAX(0,AR1041-430000)*0.0027+1873,0))+IF("いいえ"="はい",MIN(170000,ROUNDDOWN(MAX(0,AR1041-430000)*0.0243+17800,0)),0)</f>
        <v/>
      </c>
      <c r="AT1041" s="19">
        <f>IF(""="",215040+AS1041,"")</f>
        <v/>
      </c>
      <c r="AU1041" s="19">
        <f>IF(AR1041&gt;23500000,NA(),IF(AR1041&lt;=4890000,1040000,IF(AR1041&lt;=6550000,670000,620000)))</f>
        <v/>
      </c>
      <c r="AV1041" s="19">
        <f>MAX(0,ROUNDDOWN(AR1041-AT1041-AU1041-0,-3))</f>
        <v/>
      </c>
      <c r="AW1041" s="19">
        <f>IF(AV1041&lt;=0,0,ROUNDDOWN((AV1041*LOOKUP(AV1041,{0,1950001,3300001,6950001,9000001,18000001,40000001},{0.05,0.1,0.2,0.23,0.33,0.4,0.45})-LOOKUP(AV1041,{0,1950001,3300001,6950001,9000001,18000001,40000001},{0,97500,427500,636000,1536000,2796000,4796000}))*1.021,-2))</f>
        <v/>
      </c>
      <c r="AX1041" s="19">
        <f>MAX(0,ROUNDDOWN(AR1041-AT1041-430000-0,-3))</f>
        <v/>
      </c>
      <c r="AY1041" s="19">
        <f>IF(AR1041&lt;=450000,0,MAX(0,ROUNDDOWN(AX1041*0.06-MIN(50000,AX1041)*0.03,-2))+MAX(0,ROUNDDOWN(AX1041*0.04-MIN(50000,AX1041)*0.02,-2)))</f>
        <v/>
      </c>
      <c r="AZ1041" s="19">
        <f>AW1041+AY1041+AS1041</f>
        <v/>
      </c>
    </row>
    <row r="1042">
      <c r="A1042" t="inlineStr">
        <is>
          <t>1万円刻み</t>
        </is>
      </c>
      <c r="B1042" s="19">
        <f>'3_1万円刻み'!$A$1025</f>
        <v/>
      </c>
      <c r="C1042" s="19">
        <f>MIN(0,MAX(0,$B1042))</f>
        <v/>
      </c>
      <c r="D1042" s="19">
        <f>$B1042-C1042</f>
        <v/>
      </c>
      <c r="E1042" s="19">
        <f>MIN(670000,ROUNDDOWN(MAX(0,D1042-430000)*0.0751+47600,0))+MIN(260000,ROUNDDOWN(MAX(0,D1042-430000)*0.028+17600,0))+MIN(30000,ROUNDDOWN(MAX(0,D1042-430000)*0.0027+1873,0))+IF("いいえ"="はい",MIN(170000,ROUNDDOWN(MAX(0,D1042-430000)*0.0243+17800,0)),0)</f>
        <v/>
      </c>
      <c r="F1042" s="19">
        <f>IF(""="",215040+E1042,"")</f>
        <v/>
      </c>
      <c r="G1042" s="19">
        <f>IF(D1042&gt;23500000,NA(),IF(D1042&lt;=4890000,1040000,IF(D1042&lt;=6550000,670000,620000)))</f>
        <v/>
      </c>
      <c r="H1042" s="19">
        <f>MAX(0,ROUNDDOWN(D1042-F1042-G1042-0,-3))</f>
        <v/>
      </c>
      <c r="I1042" s="19">
        <f>IF(H1042&lt;=0,0,ROUNDDOWN((H1042*LOOKUP(H1042,{0,1950001,3300001,6950001,9000001,18000001,40000001},{0.05,0.1,0.2,0.23,0.33,0.4,0.45})-LOOKUP(H1042,{0,1950001,3300001,6950001,9000001,18000001,40000001},{0,97500,427500,636000,1536000,2796000,4796000}))*1.021,-2))</f>
        <v/>
      </c>
      <c r="J1042" s="19">
        <f>MAX(0,ROUNDDOWN(D1042-F1042-430000-0,-3))</f>
        <v/>
      </c>
      <c r="K1042" s="19">
        <f>IF(D1042&lt;=450000,0,MAX(0,ROUNDDOWN(J1042*0.06-MIN(50000,J1042)*0.03,-2))+MAX(0,ROUNDDOWN(J1042*0.04-MIN(50000,J1042)*0.02,-2)))</f>
        <v/>
      </c>
      <c r="L1042" s="19">
        <f>I1042+K1042+E1042</f>
        <v/>
      </c>
      <c r="M1042" s="19">
        <f>MIN(100000,MAX(0,$B1042))</f>
        <v/>
      </c>
      <c r="N1042" s="19">
        <f>$B1042-M1042</f>
        <v/>
      </c>
      <c r="O1042" s="19">
        <f>MIN(670000,ROUNDDOWN(MAX(0,N1042-430000)*0.0751+47600,0))+MIN(260000,ROUNDDOWN(MAX(0,N1042-430000)*0.028+17600,0))+MIN(30000,ROUNDDOWN(MAX(0,N1042-430000)*0.0027+1873,0))+IF("いいえ"="はい",MIN(170000,ROUNDDOWN(MAX(0,N1042-430000)*0.0243+17800,0)),0)</f>
        <v/>
      </c>
      <c r="P1042" s="19">
        <f>IF(""="",215040+O1042,"")</f>
        <v/>
      </c>
      <c r="Q1042" s="19">
        <f>IF(N1042&gt;23500000,NA(),IF(N1042&lt;=4890000,1040000,IF(N1042&lt;=6550000,670000,620000)))</f>
        <v/>
      </c>
      <c r="R1042" s="19">
        <f>MAX(0,ROUNDDOWN(N1042-P1042-Q1042-0,-3))</f>
        <v/>
      </c>
      <c r="S1042" s="19">
        <f>IF(R1042&lt;=0,0,ROUNDDOWN((R1042*LOOKUP(R1042,{0,1950001,3300001,6950001,9000001,18000001,40000001},{0.05,0.1,0.2,0.23,0.33,0.4,0.45})-LOOKUP(R1042,{0,1950001,3300001,6950001,9000001,18000001,40000001},{0,97500,427500,636000,1536000,2796000,4796000}))*1.021,-2))</f>
        <v/>
      </c>
      <c r="T1042" s="19">
        <f>MAX(0,ROUNDDOWN(N1042-P1042-430000-0,-3))</f>
        <v/>
      </c>
      <c r="U1042" s="19">
        <f>IF(N1042&lt;=450000,0,MAX(0,ROUNDDOWN(T1042*0.06-MIN(50000,T1042)*0.03,-2))+MAX(0,ROUNDDOWN(T1042*0.04-MIN(50000,T1042)*0.02,-2)))</f>
        <v/>
      </c>
      <c r="V1042" s="19">
        <f>S1042+U1042+O1042</f>
        <v/>
      </c>
      <c r="W1042" s="19">
        <f>MIN(550000,MAX(0,$B1042))</f>
        <v/>
      </c>
      <c r="X1042" s="19">
        <f>$B1042-W1042</f>
        <v/>
      </c>
      <c r="Y1042" s="19">
        <f>MIN(670000,ROUNDDOWN(MAX(0,X1042-430000)*0.0751+47600,0))+MIN(260000,ROUNDDOWN(MAX(0,X1042-430000)*0.028+17600,0))+MIN(30000,ROUNDDOWN(MAX(0,X1042-430000)*0.0027+1873,0))+IF("いいえ"="はい",MIN(170000,ROUNDDOWN(MAX(0,X1042-430000)*0.0243+17800,0)),0)</f>
        <v/>
      </c>
      <c r="Z1042" s="19">
        <f>IF(""="",215040+Y1042,"")</f>
        <v/>
      </c>
      <c r="AA1042" s="19">
        <f>IF(X1042&gt;23500000,NA(),IF(X1042&lt;=4890000,1040000,IF(X1042&lt;=6550000,670000,620000)))</f>
        <v/>
      </c>
      <c r="AB1042" s="19">
        <f>MAX(0,ROUNDDOWN(X1042-Z1042-AA1042-0,-3))</f>
        <v/>
      </c>
      <c r="AC1042" s="19">
        <f>IF(AB1042&lt;=0,0,ROUNDDOWN((AB1042*LOOKUP(AB1042,{0,1950001,3300001,6950001,9000001,18000001,40000001},{0.05,0.1,0.2,0.23,0.33,0.4,0.45})-LOOKUP(AB1042,{0,1950001,3300001,6950001,9000001,18000001,40000001},{0,97500,427500,636000,1536000,2796000,4796000}))*1.021,-2))</f>
        <v/>
      </c>
      <c r="AD1042" s="19">
        <f>MAX(0,ROUNDDOWN(X1042-Z1042-430000-0,-3))</f>
        <v/>
      </c>
      <c r="AE1042" s="19">
        <f>IF(X1042&lt;=450000,0,MAX(0,ROUNDDOWN(AD1042*0.06-MIN(50000,AD1042)*0.03,-2))+MAX(0,ROUNDDOWN(AD1042*0.04-MIN(50000,AD1042)*0.02,-2)))</f>
        <v/>
      </c>
      <c r="AF1042" s="19">
        <f>AC1042+AE1042+Y1042</f>
        <v/>
      </c>
      <c r="AG1042" s="19">
        <f>MIN(650000,MAX(0,$B1042))</f>
        <v/>
      </c>
      <c r="AH1042" s="19">
        <f>$B1042-AG1042</f>
        <v/>
      </c>
      <c r="AI1042" s="19">
        <f>MIN(670000,ROUNDDOWN(MAX(0,AH1042-430000)*0.0751+47600,0))+MIN(260000,ROUNDDOWN(MAX(0,AH1042-430000)*0.028+17600,0))+MIN(30000,ROUNDDOWN(MAX(0,AH1042-430000)*0.0027+1873,0))+IF("いいえ"="はい",MIN(170000,ROUNDDOWN(MAX(0,AH1042-430000)*0.0243+17800,0)),0)</f>
        <v/>
      </c>
      <c r="AJ1042" s="19">
        <f>IF(""="",215040+AI1042,"")</f>
        <v/>
      </c>
      <c r="AK1042" s="19">
        <f>IF(AH1042&gt;23500000,NA(),IF(AH1042&lt;=4890000,1040000,IF(AH1042&lt;=6550000,670000,620000)))</f>
        <v/>
      </c>
      <c r="AL1042" s="19">
        <f>MAX(0,ROUNDDOWN(AH1042-AJ1042-AK1042-0,-3))</f>
        <v/>
      </c>
      <c r="AM1042" s="19">
        <f>IF(AL1042&lt;=0,0,ROUNDDOWN((AL1042*LOOKUP(AL1042,{0,1950001,3300001,6950001,9000001,18000001,40000001},{0.05,0.1,0.2,0.23,0.33,0.4,0.45})-LOOKUP(AL1042,{0,1950001,3300001,6950001,9000001,18000001,40000001},{0,97500,427500,636000,1536000,2796000,4796000}))*1.021,-2))</f>
        <v/>
      </c>
      <c r="AN1042" s="19">
        <f>MAX(0,ROUNDDOWN(AH1042-AJ1042-430000-0,-3))</f>
        <v/>
      </c>
      <c r="AO1042" s="19">
        <f>IF(AH1042&lt;=450000,0,MAX(0,ROUNDDOWN(AN1042*0.06-MIN(50000,AN1042)*0.03,-2))+MAX(0,ROUNDDOWN(AN1042*0.04-MIN(50000,AN1042)*0.02,-2)))</f>
        <v/>
      </c>
      <c r="AP1042" s="19">
        <f>AM1042+AO1042+AI1042</f>
        <v/>
      </c>
      <c r="AQ1042" s="19">
        <f>MIN(750000,MAX(0,$B1042))</f>
        <v/>
      </c>
      <c r="AR1042" s="19">
        <f>$B1042-AQ1042</f>
        <v/>
      </c>
      <c r="AS1042" s="19">
        <f>MIN(670000,ROUNDDOWN(MAX(0,AR1042-430000)*0.0751+47600,0))+MIN(260000,ROUNDDOWN(MAX(0,AR1042-430000)*0.028+17600,0))+MIN(30000,ROUNDDOWN(MAX(0,AR1042-430000)*0.0027+1873,0))+IF("いいえ"="はい",MIN(170000,ROUNDDOWN(MAX(0,AR1042-430000)*0.0243+17800,0)),0)</f>
        <v/>
      </c>
      <c r="AT1042" s="19">
        <f>IF(""="",215040+AS1042,"")</f>
        <v/>
      </c>
      <c r="AU1042" s="19">
        <f>IF(AR1042&gt;23500000,NA(),IF(AR1042&lt;=4890000,1040000,IF(AR1042&lt;=6550000,670000,620000)))</f>
        <v/>
      </c>
      <c r="AV1042" s="19">
        <f>MAX(0,ROUNDDOWN(AR1042-AT1042-AU1042-0,-3))</f>
        <v/>
      </c>
      <c r="AW1042" s="19">
        <f>IF(AV1042&lt;=0,0,ROUNDDOWN((AV1042*LOOKUP(AV1042,{0,1950001,3300001,6950001,9000001,18000001,40000001},{0.05,0.1,0.2,0.23,0.33,0.4,0.45})-LOOKUP(AV1042,{0,1950001,3300001,6950001,9000001,18000001,40000001},{0,97500,427500,636000,1536000,2796000,4796000}))*1.021,-2))</f>
        <v/>
      </c>
      <c r="AX1042" s="19">
        <f>MAX(0,ROUNDDOWN(AR1042-AT1042-430000-0,-3))</f>
        <v/>
      </c>
      <c r="AY1042" s="19">
        <f>IF(AR1042&lt;=450000,0,MAX(0,ROUNDDOWN(AX1042*0.06-MIN(50000,AX1042)*0.03,-2))+MAX(0,ROUNDDOWN(AX1042*0.04-MIN(50000,AX1042)*0.02,-2)))</f>
        <v/>
      </c>
      <c r="AZ1042" s="19">
        <f>AW1042+AY1042+AS1042</f>
        <v/>
      </c>
    </row>
    <row r="1043">
      <c r="A1043" t="inlineStr">
        <is>
          <t>1万円刻み</t>
        </is>
      </c>
      <c r="B1043" s="19">
        <f>'3_1万円刻み'!$A$1026</f>
        <v/>
      </c>
      <c r="C1043" s="19">
        <f>MIN(0,MAX(0,$B1043))</f>
        <v/>
      </c>
      <c r="D1043" s="19">
        <f>$B1043-C1043</f>
        <v/>
      </c>
      <c r="E1043" s="19">
        <f>MIN(670000,ROUNDDOWN(MAX(0,D1043-430000)*0.0751+47600,0))+MIN(260000,ROUNDDOWN(MAX(0,D1043-430000)*0.028+17600,0))+MIN(30000,ROUNDDOWN(MAX(0,D1043-430000)*0.0027+1873,0))+IF("いいえ"="はい",MIN(170000,ROUNDDOWN(MAX(0,D1043-430000)*0.0243+17800,0)),0)</f>
        <v/>
      </c>
      <c r="F1043" s="19">
        <f>IF(""="",215040+E1043,"")</f>
        <v/>
      </c>
      <c r="G1043" s="19">
        <f>IF(D1043&gt;23500000,NA(),IF(D1043&lt;=4890000,1040000,IF(D1043&lt;=6550000,670000,620000)))</f>
        <v/>
      </c>
      <c r="H1043" s="19">
        <f>MAX(0,ROUNDDOWN(D1043-F1043-G1043-0,-3))</f>
        <v/>
      </c>
      <c r="I1043" s="19">
        <f>IF(H1043&lt;=0,0,ROUNDDOWN((H1043*LOOKUP(H1043,{0,1950001,3300001,6950001,9000001,18000001,40000001},{0.05,0.1,0.2,0.23,0.33,0.4,0.45})-LOOKUP(H1043,{0,1950001,3300001,6950001,9000001,18000001,40000001},{0,97500,427500,636000,1536000,2796000,4796000}))*1.021,-2))</f>
        <v/>
      </c>
      <c r="J1043" s="19">
        <f>MAX(0,ROUNDDOWN(D1043-F1043-430000-0,-3))</f>
        <v/>
      </c>
      <c r="K1043" s="19">
        <f>IF(D1043&lt;=450000,0,MAX(0,ROUNDDOWN(J1043*0.06-MIN(50000,J1043)*0.03,-2))+MAX(0,ROUNDDOWN(J1043*0.04-MIN(50000,J1043)*0.02,-2)))</f>
        <v/>
      </c>
      <c r="L1043" s="19">
        <f>I1043+K1043+E1043</f>
        <v/>
      </c>
      <c r="M1043" s="19">
        <f>MIN(100000,MAX(0,$B1043))</f>
        <v/>
      </c>
      <c r="N1043" s="19">
        <f>$B1043-M1043</f>
        <v/>
      </c>
      <c r="O1043" s="19">
        <f>MIN(670000,ROUNDDOWN(MAX(0,N1043-430000)*0.0751+47600,0))+MIN(260000,ROUNDDOWN(MAX(0,N1043-430000)*0.028+17600,0))+MIN(30000,ROUNDDOWN(MAX(0,N1043-430000)*0.0027+1873,0))+IF("いいえ"="はい",MIN(170000,ROUNDDOWN(MAX(0,N1043-430000)*0.0243+17800,0)),0)</f>
        <v/>
      </c>
      <c r="P1043" s="19">
        <f>IF(""="",215040+O1043,"")</f>
        <v/>
      </c>
      <c r="Q1043" s="19">
        <f>IF(N1043&gt;23500000,NA(),IF(N1043&lt;=4890000,1040000,IF(N1043&lt;=6550000,670000,620000)))</f>
        <v/>
      </c>
      <c r="R1043" s="19">
        <f>MAX(0,ROUNDDOWN(N1043-P1043-Q1043-0,-3))</f>
        <v/>
      </c>
      <c r="S1043" s="19">
        <f>IF(R1043&lt;=0,0,ROUNDDOWN((R1043*LOOKUP(R1043,{0,1950001,3300001,6950001,9000001,18000001,40000001},{0.05,0.1,0.2,0.23,0.33,0.4,0.45})-LOOKUP(R1043,{0,1950001,3300001,6950001,9000001,18000001,40000001},{0,97500,427500,636000,1536000,2796000,4796000}))*1.021,-2))</f>
        <v/>
      </c>
      <c r="T1043" s="19">
        <f>MAX(0,ROUNDDOWN(N1043-P1043-430000-0,-3))</f>
        <v/>
      </c>
      <c r="U1043" s="19">
        <f>IF(N1043&lt;=450000,0,MAX(0,ROUNDDOWN(T1043*0.06-MIN(50000,T1043)*0.03,-2))+MAX(0,ROUNDDOWN(T1043*0.04-MIN(50000,T1043)*0.02,-2)))</f>
        <v/>
      </c>
      <c r="V1043" s="19">
        <f>S1043+U1043+O1043</f>
        <v/>
      </c>
      <c r="W1043" s="19">
        <f>MIN(550000,MAX(0,$B1043))</f>
        <v/>
      </c>
      <c r="X1043" s="19">
        <f>$B1043-W1043</f>
        <v/>
      </c>
      <c r="Y1043" s="19">
        <f>MIN(670000,ROUNDDOWN(MAX(0,X1043-430000)*0.0751+47600,0))+MIN(260000,ROUNDDOWN(MAX(0,X1043-430000)*0.028+17600,0))+MIN(30000,ROUNDDOWN(MAX(0,X1043-430000)*0.0027+1873,0))+IF("いいえ"="はい",MIN(170000,ROUNDDOWN(MAX(0,X1043-430000)*0.0243+17800,0)),0)</f>
        <v/>
      </c>
      <c r="Z1043" s="19">
        <f>IF(""="",215040+Y1043,"")</f>
        <v/>
      </c>
      <c r="AA1043" s="19">
        <f>IF(X1043&gt;23500000,NA(),IF(X1043&lt;=4890000,1040000,IF(X1043&lt;=6550000,670000,620000)))</f>
        <v/>
      </c>
      <c r="AB1043" s="19">
        <f>MAX(0,ROUNDDOWN(X1043-Z1043-AA1043-0,-3))</f>
        <v/>
      </c>
      <c r="AC1043" s="19">
        <f>IF(AB1043&lt;=0,0,ROUNDDOWN((AB1043*LOOKUP(AB1043,{0,1950001,3300001,6950001,9000001,18000001,40000001},{0.05,0.1,0.2,0.23,0.33,0.4,0.45})-LOOKUP(AB1043,{0,1950001,3300001,6950001,9000001,18000001,40000001},{0,97500,427500,636000,1536000,2796000,4796000}))*1.021,-2))</f>
        <v/>
      </c>
      <c r="AD1043" s="19">
        <f>MAX(0,ROUNDDOWN(X1043-Z1043-430000-0,-3))</f>
        <v/>
      </c>
      <c r="AE1043" s="19">
        <f>IF(X1043&lt;=450000,0,MAX(0,ROUNDDOWN(AD1043*0.06-MIN(50000,AD1043)*0.03,-2))+MAX(0,ROUNDDOWN(AD1043*0.04-MIN(50000,AD1043)*0.02,-2)))</f>
        <v/>
      </c>
      <c r="AF1043" s="19">
        <f>AC1043+AE1043+Y1043</f>
        <v/>
      </c>
      <c r="AG1043" s="19">
        <f>MIN(650000,MAX(0,$B1043))</f>
        <v/>
      </c>
      <c r="AH1043" s="19">
        <f>$B1043-AG1043</f>
        <v/>
      </c>
      <c r="AI1043" s="19">
        <f>MIN(670000,ROUNDDOWN(MAX(0,AH1043-430000)*0.0751+47600,0))+MIN(260000,ROUNDDOWN(MAX(0,AH1043-430000)*0.028+17600,0))+MIN(30000,ROUNDDOWN(MAX(0,AH1043-430000)*0.0027+1873,0))+IF("いいえ"="はい",MIN(170000,ROUNDDOWN(MAX(0,AH1043-430000)*0.0243+17800,0)),0)</f>
        <v/>
      </c>
      <c r="AJ1043" s="19">
        <f>IF(""="",215040+AI1043,"")</f>
        <v/>
      </c>
      <c r="AK1043" s="19">
        <f>IF(AH1043&gt;23500000,NA(),IF(AH1043&lt;=4890000,1040000,IF(AH1043&lt;=6550000,670000,620000)))</f>
        <v/>
      </c>
      <c r="AL1043" s="19">
        <f>MAX(0,ROUNDDOWN(AH1043-AJ1043-AK1043-0,-3))</f>
        <v/>
      </c>
      <c r="AM1043" s="19">
        <f>IF(AL1043&lt;=0,0,ROUNDDOWN((AL1043*LOOKUP(AL1043,{0,1950001,3300001,6950001,9000001,18000001,40000001},{0.05,0.1,0.2,0.23,0.33,0.4,0.45})-LOOKUP(AL1043,{0,1950001,3300001,6950001,9000001,18000001,40000001},{0,97500,427500,636000,1536000,2796000,4796000}))*1.021,-2))</f>
        <v/>
      </c>
      <c r="AN1043" s="19">
        <f>MAX(0,ROUNDDOWN(AH1043-AJ1043-430000-0,-3))</f>
        <v/>
      </c>
      <c r="AO1043" s="19">
        <f>IF(AH1043&lt;=450000,0,MAX(0,ROUNDDOWN(AN1043*0.06-MIN(50000,AN1043)*0.03,-2))+MAX(0,ROUNDDOWN(AN1043*0.04-MIN(50000,AN1043)*0.02,-2)))</f>
        <v/>
      </c>
      <c r="AP1043" s="19">
        <f>AM1043+AO1043+AI1043</f>
        <v/>
      </c>
      <c r="AQ1043" s="19">
        <f>MIN(750000,MAX(0,$B1043))</f>
        <v/>
      </c>
      <c r="AR1043" s="19">
        <f>$B1043-AQ1043</f>
        <v/>
      </c>
      <c r="AS1043" s="19">
        <f>MIN(670000,ROUNDDOWN(MAX(0,AR1043-430000)*0.0751+47600,0))+MIN(260000,ROUNDDOWN(MAX(0,AR1043-430000)*0.028+17600,0))+MIN(30000,ROUNDDOWN(MAX(0,AR1043-430000)*0.0027+1873,0))+IF("いいえ"="はい",MIN(170000,ROUNDDOWN(MAX(0,AR1043-430000)*0.0243+17800,0)),0)</f>
        <v/>
      </c>
      <c r="AT1043" s="19">
        <f>IF(""="",215040+AS1043,"")</f>
        <v/>
      </c>
      <c r="AU1043" s="19">
        <f>IF(AR1043&gt;23500000,NA(),IF(AR1043&lt;=4890000,1040000,IF(AR1043&lt;=6550000,670000,620000)))</f>
        <v/>
      </c>
      <c r="AV1043" s="19">
        <f>MAX(0,ROUNDDOWN(AR1043-AT1043-AU1043-0,-3))</f>
        <v/>
      </c>
      <c r="AW1043" s="19">
        <f>IF(AV1043&lt;=0,0,ROUNDDOWN((AV1043*LOOKUP(AV1043,{0,1950001,3300001,6950001,9000001,18000001,40000001},{0.05,0.1,0.2,0.23,0.33,0.4,0.45})-LOOKUP(AV1043,{0,1950001,3300001,6950001,9000001,18000001,40000001},{0,97500,427500,636000,1536000,2796000,4796000}))*1.021,-2))</f>
        <v/>
      </c>
      <c r="AX1043" s="19">
        <f>MAX(0,ROUNDDOWN(AR1043-AT1043-430000-0,-3))</f>
        <v/>
      </c>
      <c r="AY1043" s="19">
        <f>IF(AR1043&lt;=450000,0,MAX(0,ROUNDDOWN(AX1043*0.06-MIN(50000,AX1043)*0.03,-2))+MAX(0,ROUNDDOWN(AX1043*0.04-MIN(50000,AX1043)*0.02,-2)))</f>
        <v/>
      </c>
      <c r="AZ1043" s="19">
        <f>AW1043+AY1043+AS1043</f>
        <v/>
      </c>
    </row>
    <row r="1044">
      <c r="A1044" t="inlineStr">
        <is>
          <t>1万円刻み</t>
        </is>
      </c>
      <c r="B1044" s="19">
        <f>'3_1万円刻み'!$A$1027</f>
        <v/>
      </c>
      <c r="C1044" s="19">
        <f>MIN(0,MAX(0,$B1044))</f>
        <v/>
      </c>
      <c r="D1044" s="19">
        <f>$B1044-C1044</f>
        <v/>
      </c>
      <c r="E1044" s="19">
        <f>MIN(670000,ROUNDDOWN(MAX(0,D1044-430000)*0.0751+47600,0))+MIN(260000,ROUNDDOWN(MAX(0,D1044-430000)*0.028+17600,0))+MIN(30000,ROUNDDOWN(MAX(0,D1044-430000)*0.0027+1873,0))+IF("いいえ"="はい",MIN(170000,ROUNDDOWN(MAX(0,D1044-430000)*0.0243+17800,0)),0)</f>
        <v/>
      </c>
      <c r="F1044" s="19">
        <f>IF(""="",215040+E1044,"")</f>
        <v/>
      </c>
      <c r="G1044" s="19">
        <f>IF(D1044&gt;23500000,NA(),IF(D1044&lt;=4890000,1040000,IF(D1044&lt;=6550000,670000,620000)))</f>
        <v/>
      </c>
      <c r="H1044" s="19">
        <f>MAX(0,ROUNDDOWN(D1044-F1044-G1044-0,-3))</f>
        <v/>
      </c>
      <c r="I1044" s="19">
        <f>IF(H1044&lt;=0,0,ROUNDDOWN((H1044*LOOKUP(H1044,{0,1950001,3300001,6950001,9000001,18000001,40000001},{0.05,0.1,0.2,0.23,0.33,0.4,0.45})-LOOKUP(H1044,{0,1950001,3300001,6950001,9000001,18000001,40000001},{0,97500,427500,636000,1536000,2796000,4796000}))*1.021,-2))</f>
        <v/>
      </c>
      <c r="J1044" s="19">
        <f>MAX(0,ROUNDDOWN(D1044-F1044-430000-0,-3))</f>
        <v/>
      </c>
      <c r="K1044" s="19">
        <f>IF(D1044&lt;=450000,0,MAX(0,ROUNDDOWN(J1044*0.06-MIN(50000,J1044)*0.03,-2))+MAX(0,ROUNDDOWN(J1044*0.04-MIN(50000,J1044)*0.02,-2)))</f>
        <v/>
      </c>
      <c r="L1044" s="19">
        <f>I1044+K1044+E1044</f>
        <v/>
      </c>
      <c r="M1044" s="19">
        <f>MIN(100000,MAX(0,$B1044))</f>
        <v/>
      </c>
      <c r="N1044" s="19">
        <f>$B1044-M1044</f>
        <v/>
      </c>
      <c r="O1044" s="19">
        <f>MIN(670000,ROUNDDOWN(MAX(0,N1044-430000)*0.0751+47600,0))+MIN(260000,ROUNDDOWN(MAX(0,N1044-430000)*0.028+17600,0))+MIN(30000,ROUNDDOWN(MAX(0,N1044-430000)*0.0027+1873,0))+IF("いいえ"="はい",MIN(170000,ROUNDDOWN(MAX(0,N1044-430000)*0.0243+17800,0)),0)</f>
        <v/>
      </c>
      <c r="P1044" s="19">
        <f>IF(""="",215040+O1044,"")</f>
        <v/>
      </c>
      <c r="Q1044" s="19">
        <f>IF(N1044&gt;23500000,NA(),IF(N1044&lt;=4890000,1040000,IF(N1044&lt;=6550000,670000,620000)))</f>
        <v/>
      </c>
      <c r="R1044" s="19">
        <f>MAX(0,ROUNDDOWN(N1044-P1044-Q1044-0,-3))</f>
        <v/>
      </c>
      <c r="S1044" s="19">
        <f>IF(R1044&lt;=0,0,ROUNDDOWN((R1044*LOOKUP(R1044,{0,1950001,3300001,6950001,9000001,18000001,40000001},{0.05,0.1,0.2,0.23,0.33,0.4,0.45})-LOOKUP(R1044,{0,1950001,3300001,6950001,9000001,18000001,40000001},{0,97500,427500,636000,1536000,2796000,4796000}))*1.021,-2))</f>
        <v/>
      </c>
      <c r="T1044" s="19">
        <f>MAX(0,ROUNDDOWN(N1044-P1044-430000-0,-3))</f>
        <v/>
      </c>
      <c r="U1044" s="19">
        <f>IF(N1044&lt;=450000,0,MAX(0,ROUNDDOWN(T1044*0.06-MIN(50000,T1044)*0.03,-2))+MAX(0,ROUNDDOWN(T1044*0.04-MIN(50000,T1044)*0.02,-2)))</f>
        <v/>
      </c>
      <c r="V1044" s="19">
        <f>S1044+U1044+O1044</f>
        <v/>
      </c>
      <c r="W1044" s="19">
        <f>MIN(550000,MAX(0,$B1044))</f>
        <v/>
      </c>
      <c r="X1044" s="19">
        <f>$B1044-W1044</f>
        <v/>
      </c>
      <c r="Y1044" s="19">
        <f>MIN(670000,ROUNDDOWN(MAX(0,X1044-430000)*0.0751+47600,0))+MIN(260000,ROUNDDOWN(MAX(0,X1044-430000)*0.028+17600,0))+MIN(30000,ROUNDDOWN(MAX(0,X1044-430000)*0.0027+1873,0))+IF("いいえ"="はい",MIN(170000,ROUNDDOWN(MAX(0,X1044-430000)*0.0243+17800,0)),0)</f>
        <v/>
      </c>
      <c r="Z1044" s="19">
        <f>IF(""="",215040+Y1044,"")</f>
        <v/>
      </c>
      <c r="AA1044" s="19">
        <f>IF(X1044&gt;23500000,NA(),IF(X1044&lt;=4890000,1040000,IF(X1044&lt;=6550000,670000,620000)))</f>
        <v/>
      </c>
      <c r="AB1044" s="19">
        <f>MAX(0,ROUNDDOWN(X1044-Z1044-AA1044-0,-3))</f>
        <v/>
      </c>
      <c r="AC1044" s="19">
        <f>IF(AB1044&lt;=0,0,ROUNDDOWN((AB1044*LOOKUP(AB1044,{0,1950001,3300001,6950001,9000001,18000001,40000001},{0.05,0.1,0.2,0.23,0.33,0.4,0.45})-LOOKUP(AB1044,{0,1950001,3300001,6950001,9000001,18000001,40000001},{0,97500,427500,636000,1536000,2796000,4796000}))*1.021,-2))</f>
        <v/>
      </c>
      <c r="AD1044" s="19">
        <f>MAX(0,ROUNDDOWN(X1044-Z1044-430000-0,-3))</f>
        <v/>
      </c>
      <c r="AE1044" s="19">
        <f>IF(X1044&lt;=450000,0,MAX(0,ROUNDDOWN(AD1044*0.06-MIN(50000,AD1044)*0.03,-2))+MAX(0,ROUNDDOWN(AD1044*0.04-MIN(50000,AD1044)*0.02,-2)))</f>
        <v/>
      </c>
      <c r="AF1044" s="19">
        <f>AC1044+AE1044+Y1044</f>
        <v/>
      </c>
      <c r="AG1044" s="19">
        <f>MIN(650000,MAX(0,$B1044))</f>
        <v/>
      </c>
      <c r="AH1044" s="19">
        <f>$B1044-AG1044</f>
        <v/>
      </c>
      <c r="AI1044" s="19">
        <f>MIN(670000,ROUNDDOWN(MAX(0,AH1044-430000)*0.0751+47600,0))+MIN(260000,ROUNDDOWN(MAX(0,AH1044-430000)*0.028+17600,0))+MIN(30000,ROUNDDOWN(MAX(0,AH1044-430000)*0.0027+1873,0))+IF("いいえ"="はい",MIN(170000,ROUNDDOWN(MAX(0,AH1044-430000)*0.0243+17800,0)),0)</f>
        <v/>
      </c>
      <c r="AJ1044" s="19">
        <f>IF(""="",215040+AI1044,"")</f>
        <v/>
      </c>
      <c r="AK1044" s="19">
        <f>IF(AH1044&gt;23500000,NA(),IF(AH1044&lt;=4890000,1040000,IF(AH1044&lt;=6550000,670000,620000)))</f>
        <v/>
      </c>
      <c r="AL1044" s="19">
        <f>MAX(0,ROUNDDOWN(AH1044-AJ1044-AK1044-0,-3))</f>
        <v/>
      </c>
      <c r="AM1044" s="19">
        <f>IF(AL1044&lt;=0,0,ROUNDDOWN((AL1044*LOOKUP(AL1044,{0,1950001,3300001,6950001,9000001,18000001,40000001},{0.05,0.1,0.2,0.23,0.33,0.4,0.45})-LOOKUP(AL1044,{0,1950001,3300001,6950001,9000001,18000001,40000001},{0,97500,427500,636000,1536000,2796000,4796000}))*1.021,-2))</f>
        <v/>
      </c>
      <c r="AN1044" s="19">
        <f>MAX(0,ROUNDDOWN(AH1044-AJ1044-430000-0,-3))</f>
        <v/>
      </c>
      <c r="AO1044" s="19">
        <f>IF(AH1044&lt;=450000,0,MAX(0,ROUNDDOWN(AN1044*0.06-MIN(50000,AN1044)*0.03,-2))+MAX(0,ROUNDDOWN(AN1044*0.04-MIN(50000,AN1044)*0.02,-2)))</f>
        <v/>
      </c>
      <c r="AP1044" s="19">
        <f>AM1044+AO1044+AI1044</f>
        <v/>
      </c>
      <c r="AQ1044" s="19">
        <f>MIN(750000,MAX(0,$B1044))</f>
        <v/>
      </c>
      <c r="AR1044" s="19">
        <f>$B1044-AQ1044</f>
        <v/>
      </c>
      <c r="AS1044" s="19">
        <f>MIN(670000,ROUNDDOWN(MAX(0,AR1044-430000)*0.0751+47600,0))+MIN(260000,ROUNDDOWN(MAX(0,AR1044-430000)*0.028+17600,0))+MIN(30000,ROUNDDOWN(MAX(0,AR1044-430000)*0.0027+1873,0))+IF("いいえ"="はい",MIN(170000,ROUNDDOWN(MAX(0,AR1044-430000)*0.0243+17800,0)),0)</f>
        <v/>
      </c>
      <c r="AT1044" s="19">
        <f>IF(""="",215040+AS1044,"")</f>
        <v/>
      </c>
      <c r="AU1044" s="19">
        <f>IF(AR1044&gt;23500000,NA(),IF(AR1044&lt;=4890000,1040000,IF(AR1044&lt;=6550000,670000,620000)))</f>
        <v/>
      </c>
      <c r="AV1044" s="19">
        <f>MAX(0,ROUNDDOWN(AR1044-AT1044-AU1044-0,-3))</f>
        <v/>
      </c>
      <c r="AW1044" s="19">
        <f>IF(AV1044&lt;=0,0,ROUNDDOWN((AV1044*LOOKUP(AV1044,{0,1950001,3300001,6950001,9000001,18000001,40000001},{0.05,0.1,0.2,0.23,0.33,0.4,0.45})-LOOKUP(AV1044,{0,1950001,3300001,6950001,9000001,18000001,40000001},{0,97500,427500,636000,1536000,2796000,4796000}))*1.021,-2))</f>
        <v/>
      </c>
      <c r="AX1044" s="19">
        <f>MAX(0,ROUNDDOWN(AR1044-AT1044-430000-0,-3))</f>
        <v/>
      </c>
      <c r="AY1044" s="19">
        <f>IF(AR1044&lt;=450000,0,MAX(0,ROUNDDOWN(AX1044*0.06-MIN(50000,AX1044)*0.03,-2))+MAX(0,ROUNDDOWN(AX1044*0.04-MIN(50000,AX1044)*0.02,-2)))</f>
        <v/>
      </c>
      <c r="AZ1044" s="19">
        <f>AW1044+AY1044+AS1044</f>
        <v/>
      </c>
    </row>
    <row r="1045">
      <c r="A1045" t="inlineStr">
        <is>
          <t>1万円刻み</t>
        </is>
      </c>
      <c r="B1045" s="19">
        <f>'3_1万円刻み'!$A$1028</f>
        <v/>
      </c>
      <c r="C1045" s="19">
        <f>MIN(0,MAX(0,$B1045))</f>
        <v/>
      </c>
      <c r="D1045" s="19">
        <f>$B1045-C1045</f>
        <v/>
      </c>
      <c r="E1045" s="19">
        <f>MIN(670000,ROUNDDOWN(MAX(0,D1045-430000)*0.0751+47600,0))+MIN(260000,ROUNDDOWN(MAX(0,D1045-430000)*0.028+17600,0))+MIN(30000,ROUNDDOWN(MAX(0,D1045-430000)*0.0027+1873,0))+IF("いいえ"="はい",MIN(170000,ROUNDDOWN(MAX(0,D1045-430000)*0.0243+17800,0)),0)</f>
        <v/>
      </c>
      <c r="F1045" s="19">
        <f>IF(""="",215040+E1045,"")</f>
        <v/>
      </c>
      <c r="G1045" s="19">
        <f>IF(D1045&gt;23500000,NA(),IF(D1045&lt;=4890000,1040000,IF(D1045&lt;=6550000,670000,620000)))</f>
        <v/>
      </c>
      <c r="H1045" s="19">
        <f>MAX(0,ROUNDDOWN(D1045-F1045-G1045-0,-3))</f>
        <v/>
      </c>
      <c r="I1045" s="19">
        <f>IF(H1045&lt;=0,0,ROUNDDOWN((H1045*LOOKUP(H1045,{0,1950001,3300001,6950001,9000001,18000001,40000001},{0.05,0.1,0.2,0.23,0.33,0.4,0.45})-LOOKUP(H1045,{0,1950001,3300001,6950001,9000001,18000001,40000001},{0,97500,427500,636000,1536000,2796000,4796000}))*1.021,-2))</f>
        <v/>
      </c>
      <c r="J1045" s="19">
        <f>MAX(0,ROUNDDOWN(D1045-F1045-430000-0,-3))</f>
        <v/>
      </c>
      <c r="K1045" s="19">
        <f>IF(D1045&lt;=450000,0,MAX(0,ROUNDDOWN(J1045*0.06-MIN(50000,J1045)*0.03,-2))+MAX(0,ROUNDDOWN(J1045*0.04-MIN(50000,J1045)*0.02,-2)))</f>
        <v/>
      </c>
      <c r="L1045" s="19">
        <f>I1045+K1045+E1045</f>
        <v/>
      </c>
      <c r="M1045" s="19">
        <f>MIN(100000,MAX(0,$B1045))</f>
        <v/>
      </c>
      <c r="N1045" s="19">
        <f>$B1045-M1045</f>
        <v/>
      </c>
      <c r="O1045" s="19">
        <f>MIN(670000,ROUNDDOWN(MAX(0,N1045-430000)*0.0751+47600,0))+MIN(260000,ROUNDDOWN(MAX(0,N1045-430000)*0.028+17600,0))+MIN(30000,ROUNDDOWN(MAX(0,N1045-430000)*0.0027+1873,0))+IF("いいえ"="はい",MIN(170000,ROUNDDOWN(MAX(0,N1045-430000)*0.0243+17800,0)),0)</f>
        <v/>
      </c>
      <c r="P1045" s="19">
        <f>IF(""="",215040+O1045,"")</f>
        <v/>
      </c>
      <c r="Q1045" s="19">
        <f>IF(N1045&gt;23500000,NA(),IF(N1045&lt;=4890000,1040000,IF(N1045&lt;=6550000,670000,620000)))</f>
        <v/>
      </c>
      <c r="R1045" s="19">
        <f>MAX(0,ROUNDDOWN(N1045-P1045-Q1045-0,-3))</f>
        <v/>
      </c>
      <c r="S1045" s="19">
        <f>IF(R1045&lt;=0,0,ROUNDDOWN((R1045*LOOKUP(R1045,{0,1950001,3300001,6950001,9000001,18000001,40000001},{0.05,0.1,0.2,0.23,0.33,0.4,0.45})-LOOKUP(R1045,{0,1950001,3300001,6950001,9000001,18000001,40000001},{0,97500,427500,636000,1536000,2796000,4796000}))*1.021,-2))</f>
        <v/>
      </c>
      <c r="T1045" s="19">
        <f>MAX(0,ROUNDDOWN(N1045-P1045-430000-0,-3))</f>
        <v/>
      </c>
      <c r="U1045" s="19">
        <f>IF(N1045&lt;=450000,0,MAX(0,ROUNDDOWN(T1045*0.06-MIN(50000,T1045)*0.03,-2))+MAX(0,ROUNDDOWN(T1045*0.04-MIN(50000,T1045)*0.02,-2)))</f>
        <v/>
      </c>
      <c r="V1045" s="19">
        <f>S1045+U1045+O1045</f>
        <v/>
      </c>
      <c r="W1045" s="19">
        <f>MIN(550000,MAX(0,$B1045))</f>
        <v/>
      </c>
      <c r="X1045" s="19">
        <f>$B1045-W1045</f>
        <v/>
      </c>
      <c r="Y1045" s="19">
        <f>MIN(670000,ROUNDDOWN(MAX(0,X1045-430000)*0.0751+47600,0))+MIN(260000,ROUNDDOWN(MAX(0,X1045-430000)*0.028+17600,0))+MIN(30000,ROUNDDOWN(MAX(0,X1045-430000)*0.0027+1873,0))+IF("いいえ"="はい",MIN(170000,ROUNDDOWN(MAX(0,X1045-430000)*0.0243+17800,0)),0)</f>
        <v/>
      </c>
      <c r="Z1045" s="19">
        <f>IF(""="",215040+Y1045,"")</f>
        <v/>
      </c>
      <c r="AA1045" s="19">
        <f>IF(X1045&gt;23500000,NA(),IF(X1045&lt;=4890000,1040000,IF(X1045&lt;=6550000,670000,620000)))</f>
        <v/>
      </c>
      <c r="AB1045" s="19">
        <f>MAX(0,ROUNDDOWN(X1045-Z1045-AA1045-0,-3))</f>
        <v/>
      </c>
      <c r="AC1045" s="19">
        <f>IF(AB1045&lt;=0,0,ROUNDDOWN((AB1045*LOOKUP(AB1045,{0,1950001,3300001,6950001,9000001,18000001,40000001},{0.05,0.1,0.2,0.23,0.33,0.4,0.45})-LOOKUP(AB1045,{0,1950001,3300001,6950001,9000001,18000001,40000001},{0,97500,427500,636000,1536000,2796000,4796000}))*1.021,-2))</f>
        <v/>
      </c>
      <c r="AD1045" s="19">
        <f>MAX(0,ROUNDDOWN(X1045-Z1045-430000-0,-3))</f>
        <v/>
      </c>
      <c r="AE1045" s="19">
        <f>IF(X1045&lt;=450000,0,MAX(0,ROUNDDOWN(AD1045*0.06-MIN(50000,AD1045)*0.03,-2))+MAX(0,ROUNDDOWN(AD1045*0.04-MIN(50000,AD1045)*0.02,-2)))</f>
        <v/>
      </c>
      <c r="AF1045" s="19">
        <f>AC1045+AE1045+Y1045</f>
        <v/>
      </c>
      <c r="AG1045" s="19">
        <f>MIN(650000,MAX(0,$B1045))</f>
        <v/>
      </c>
      <c r="AH1045" s="19">
        <f>$B1045-AG1045</f>
        <v/>
      </c>
      <c r="AI1045" s="19">
        <f>MIN(670000,ROUNDDOWN(MAX(0,AH1045-430000)*0.0751+47600,0))+MIN(260000,ROUNDDOWN(MAX(0,AH1045-430000)*0.028+17600,0))+MIN(30000,ROUNDDOWN(MAX(0,AH1045-430000)*0.0027+1873,0))+IF("いいえ"="はい",MIN(170000,ROUNDDOWN(MAX(0,AH1045-430000)*0.0243+17800,0)),0)</f>
        <v/>
      </c>
      <c r="AJ1045" s="19">
        <f>IF(""="",215040+AI1045,"")</f>
        <v/>
      </c>
      <c r="AK1045" s="19">
        <f>IF(AH1045&gt;23500000,NA(),IF(AH1045&lt;=4890000,1040000,IF(AH1045&lt;=6550000,670000,620000)))</f>
        <v/>
      </c>
      <c r="AL1045" s="19">
        <f>MAX(0,ROUNDDOWN(AH1045-AJ1045-AK1045-0,-3))</f>
        <v/>
      </c>
      <c r="AM1045" s="19">
        <f>IF(AL1045&lt;=0,0,ROUNDDOWN((AL1045*LOOKUP(AL1045,{0,1950001,3300001,6950001,9000001,18000001,40000001},{0.05,0.1,0.2,0.23,0.33,0.4,0.45})-LOOKUP(AL1045,{0,1950001,3300001,6950001,9000001,18000001,40000001},{0,97500,427500,636000,1536000,2796000,4796000}))*1.021,-2))</f>
        <v/>
      </c>
      <c r="AN1045" s="19">
        <f>MAX(0,ROUNDDOWN(AH1045-AJ1045-430000-0,-3))</f>
        <v/>
      </c>
      <c r="AO1045" s="19">
        <f>IF(AH1045&lt;=450000,0,MAX(0,ROUNDDOWN(AN1045*0.06-MIN(50000,AN1045)*0.03,-2))+MAX(0,ROUNDDOWN(AN1045*0.04-MIN(50000,AN1045)*0.02,-2)))</f>
        <v/>
      </c>
      <c r="AP1045" s="19">
        <f>AM1045+AO1045+AI1045</f>
        <v/>
      </c>
      <c r="AQ1045" s="19">
        <f>MIN(750000,MAX(0,$B1045))</f>
        <v/>
      </c>
      <c r="AR1045" s="19">
        <f>$B1045-AQ1045</f>
        <v/>
      </c>
      <c r="AS1045" s="19">
        <f>MIN(670000,ROUNDDOWN(MAX(0,AR1045-430000)*0.0751+47600,0))+MIN(260000,ROUNDDOWN(MAX(0,AR1045-430000)*0.028+17600,0))+MIN(30000,ROUNDDOWN(MAX(0,AR1045-430000)*0.0027+1873,0))+IF("いいえ"="はい",MIN(170000,ROUNDDOWN(MAX(0,AR1045-430000)*0.0243+17800,0)),0)</f>
        <v/>
      </c>
      <c r="AT1045" s="19">
        <f>IF(""="",215040+AS1045,"")</f>
        <v/>
      </c>
      <c r="AU1045" s="19">
        <f>IF(AR1045&gt;23500000,NA(),IF(AR1045&lt;=4890000,1040000,IF(AR1045&lt;=6550000,670000,620000)))</f>
        <v/>
      </c>
      <c r="AV1045" s="19">
        <f>MAX(0,ROUNDDOWN(AR1045-AT1045-AU1045-0,-3))</f>
        <v/>
      </c>
      <c r="AW1045" s="19">
        <f>IF(AV1045&lt;=0,0,ROUNDDOWN((AV1045*LOOKUP(AV1045,{0,1950001,3300001,6950001,9000001,18000001,40000001},{0.05,0.1,0.2,0.23,0.33,0.4,0.45})-LOOKUP(AV1045,{0,1950001,3300001,6950001,9000001,18000001,40000001},{0,97500,427500,636000,1536000,2796000,4796000}))*1.021,-2))</f>
        <v/>
      </c>
      <c r="AX1045" s="19">
        <f>MAX(0,ROUNDDOWN(AR1045-AT1045-430000-0,-3))</f>
        <v/>
      </c>
      <c r="AY1045" s="19">
        <f>IF(AR1045&lt;=450000,0,MAX(0,ROUNDDOWN(AX1045*0.06-MIN(50000,AX1045)*0.03,-2))+MAX(0,ROUNDDOWN(AX1045*0.04-MIN(50000,AX1045)*0.02,-2)))</f>
        <v/>
      </c>
      <c r="AZ1045" s="19">
        <f>AW1045+AY1045+AS1045</f>
        <v/>
      </c>
    </row>
    <row r="1046">
      <c r="A1046" t="inlineStr">
        <is>
          <t>1万円刻み</t>
        </is>
      </c>
      <c r="B1046" s="19">
        <f>'3_1万円刻み'!$A$1029</f>
        <v/>
      </c>
      <c r="C1046" s="19">
        <f>MIN(0,MAX(0,$B1046))</f>
        <v/>
      </c>
      <c r="D1046" s="19">
        <f>$B1046-C1046</f>
        <v/>
      </c>
      <c r="E1046" s="19">
        <f>MIN(670000,ROUNDDOWN(MAX(0,D1046-430000)*0.0751+47600,0))+MIN(260000,ROUNDDOWN(MAX(0,D1046-430000)*0.028+17600,0))+MIN(30000,ROUNDDOWN(MAX(0,D1046-430000)*0.0027+1873,0))+IF("いいえ"="はい",MIN(170000,ROUNDDOWN(MAX(0,D1046-430000)*0.0243+17800,0)),0)</f>
        <v/>
      </c>
      <c r="F1046" s="19">
        <f>IF(""="",215040+E1046,"")</f>
        <v/>
      </c>
      <c r="G1046" s="19">
        <f>IF(D1046&gt;23500000,NA(),IF(D1046&lt;=4890000,1040000,IF(D1046&lt;=6550000,670000,620000)))</f>
        <v/>
      </c>
      <c r="H1046" s="19">
        <f>MAX(0,ROUNDDOWN(D1046-F1046-G1046-0,-3))</f>
        <v/>
      </c>
      <c r="I1046" s="19">
        <f>IF(H1046&lt;=0,0,ROUNDDOWN((H1046*LOOKUP(H1046,{0,1950001,3300001,6950001,9000001,18000001,40000001},{0.05,0.1,0.2,0.23,0.33,0.4,0.45})-LOOKUP(H1046,{0,1950001,3300001,6950001,9000001,18000001,40000001},{0,97500,427500,636000,1536000,2796000,4796000}))*1.021,-2))</f>
        <v/>
      </c>
      <c r="J1046" s="19">
        <f>MAX(0,ROUNDDOWN(D1046-F1046-430000-0,-3))</f>
        <v/>
      </c>
      <c r="K1046" s="19">
        <f>IF(D1046&lt;=450000,0,MAX(0,ROUNDDOWN(J1046*0.06-MIN(50000,J1046)*0.03,-2))+MAX(0,ROUNDDOWN(J1046*0.04-MIN(50000,J1046)*0.02,-2)))</f>
        <v/>
      </c>
      <c r="L1046" s="19">
        <f>I1046+K1046+E1046</f>
        <v/>
      </c>
      <c r="M1046" s="19">
        <f>MIN(100000,MAX(0,$B1046))</f>
        <v/>
      </c>
      <c r="N1046" s="19">
        <f>$B1046-M1046</f>
        <v/>
      </c>
      <c r="O1046" s="19">
        <f>MIN(670000,ROUNDDOWN(MAX(0,N1046-430000)*0.0751+47600,0))+MIN(260000,ROUNDDOWN(MAX(0,N1046-430000)*0.028+17600,0))+MIN(30000,ROUNDDOWN(MAX(0,N1046-430000)*0.0027+1873,0))+IF("いいえ"="はい",MIN(170000,ROUNDDOWN(MAX(0,N1046-430000)*0.0243+17800,0)),0)</f>
        <v/>
      </c>
      <c r="P1046" s="19">
        <f>IF(""="",215040+O1046,"")</f>
        <v/>
      </c>
      <c r="Q1046" s="19">
        <f>IF(N1046&gt;23500000,NA(),IF(N1046&lt;=4890000,1040000,IF(N1046&lt;=6550000,670000,620000)))</f>
        <v/>
      </c>
      <c r="R1046" s="19">
        <f>MAX(0,ROUNDDOWN(N1046-P1046-Q1046-0,-3))</f>
        <v/>
      </c>
      <c r="S1046" s="19">
        <f>IF(R1046&lt;=0,0,ROUNDDOWN((R1046*LOOKUP(R1046,{0,1950001,3300001,6950001,9000001,18000001,40000001},{0.05,0.1,0.2,0.23,0.33,0.4,0.45})-LOOKUP(R1046,{0,1950001,3300001,6950001,9000001,18000001,40000001},{0,97500,427500,636000,1536000,2796000,4796000}))*1.021,-2))</f>
        <v/>
      </c>
      <c r="T1046" s="19">
        <f>MAX(0,ROUNDDOWN(N1046-P1046-430000-0,-3))</f>
        <v/>
      </c>
      <c r="U1046" s="19">
        <f>IF(N1046&lt;=450000,0,MAX(0,ROUNDDOWN(T1046*0.06-MIN(50000,T1046)*0.03,-2))+MAX(0,ROUNDDOWN(T1046*0.04-MIN(50000,T1046)*0.02,-2)))</f>
        <v/>
      </c>
      <c r="V1046" s="19">
        <f>S1046+U1046+O1046</f>
        <v/>
      </c>
      <c r="W1046" s="19">
        <f>MIN(550000,MAX(0,$B1046))</f>
        <v/>
      </c>
      <c r="X1046" s="19">
        <f>$B1046-W1046</f>
        <v/>
      </c>
      <c r="Y1046" s="19">
        <f>MIN(670000,ROUNDDOWN(MAX(0,X1046-430000)*0.0751+47600,0))+MIN(260000,ROUNDDOWN(MAX(0,X1046-430000)*0.028+17600,0))+MIN(30000,ROUNDDOWN(MAX(0,X1046-430000)*0.0027+1873,0))+IF("いいえ"="はい",MIN(170000,ROUNDDOWN(MAX(0,X1046-430000)*0.0243+17800,0)),0)</f>
        <v/>
      </c>
      <c r="Z1046" s="19">
        <f>IF(""="",215040+Y1046,"")</f>
        <v/>
      </c>
      <c r="AA1046" s="19">
        <f>IF(X1046&gt;23500000,NA(),IF(X1046&lt;=4890000,1040000,IF(X1046&lt;=6550000,670000,620000)))</f>
        <v/>
      </c>
      <c r="AB1046" s="19">
        <f>MAX(0,ROUNDDOWN(X1046-Z1046-AA1046-0,-3))</f>
        <v/>
      </c>
      <c r="AC1046" s="19">
        <f>IF(AB1046&lt;=0,0,ROUNDDOWN((AB1046*LOOKUP(AB1046,{0,1950001,3300001,6950001,9000001,18000001,40000001},{0.05,0.1,0.2,0.23,0.33,0.4,0.45})-LOOKUP(AB1046,{0,1950001,3300001,6950001,9000001,18000001,40000001},{0,97500,427500,636000,1536000,2796000,4796000}))*1.021,-2))</f>
        <v/>
      </c>
      <c r="AD1046" s="19">
        <f>MAX(0,ROUNDDOWN(X1046-Z1046-430000-0,-3))</f>
        <v/>
      </c>
      <c r="AE1046" s="19">
        <f>IF(X1046&lt;=450000,0,MAX(0,ROUNDDOWN(AD1046*0.06-MIN(50000,AD1046)*0.03,-2))+MAX(0,ROUNDDOWN(AD1046*0.04-MIN(50000,AD1046)*0.02,-2)))</f>
        <v/>
      </c>
      <c r="AF1046" s="19">
        <f>AC1046+AE1046+Y1046</f>
        <v/>
      </c>
      <c r="AG1046" s="19">
        <f>MIN(650000,MAX(0,$B1046))</f>
        <v/>
      </c>
      <c r="AH1046" s="19">
        <f>$B1046-AG1046</f>
        <v/>
      </c>
      <c r="AI1046" s="19">
        <f>MIN(670000,ROUNDDOWN(MAX(0,AH1046-430000)*0.0751+47600,0))+MIN(260000,ROUNDDOWN(MAX(0,AH1046-430000)*0.028+17600,0))+MIN(30000,ROUNDDOWN(MAX(0,AH1046-430000)*0.0027+1873,0))+IF("いいえ"="はい",MIN(170000,ROUNDDOWN(MAX(0,AH1046-430000)*0.0243+17800,0)),0)</f>
        <v/>
      </c>
      <c r="AJ1046" s="19">
        <f>IF(""="",215040+AI1046,"")</f>
        <v/>
      </c>
      <c r="AK1046" s="19">
        <f>IF(AH1046&gt;23500000,NA(),IF(AH1046&lt;=4890000,1040000,IF(AH1046&lt;=6550000,670000,620000)))</f>
        <v/>
      </c>
      <c r="AL1046" s="19">
        <f>MAX(0,ROUNDDOWN(AH1046-AJ1046-AK1046-0,-3))</f>
        <v/>
      </c>
      <c r="AM1046" s="19">
        <f>IF(AL1046&lt;=0,0,ROUNDDOWN((AL1046*LOOKUP(AL1046,{0,1950001,3300001,6950001,9000001,18000001,40000001},{0.05,0.1,0.2,0.23,0.33,0.4,0.45})-LOOKUP(AL1046,{0,1950001,3300001,6950001,9000001,18000001,40000001},{0,97500,427500,636000,1536000,2796000,4796000}))*1.021,-2))</f>
        <v/>
      </c>
      <c r="AN1046" s="19">
        <f>MAX(0,ROUNDDOWN(AH1046-AJ1046-430000-0,-3))</f>
        <v/>
      </c>
      <c r="AO1046" s="19">
        <f>IF(AH1046&lt;=450000,0,MAX(0,ROUNDDOWN(AN1046*0.06-MIN(50000,AN1046)*0.03,-2))+MAX(0,ROUNDDOWN(AN1046*0.04-MIN(50000,AN1046)*0.02,-2)))</f>
        <v/>
      </c>
      <c r="AP1046" s="19">
        <f>AM1046+AO1046+AI1046</f>
        <v/>
      </c>
      <c r="AQ1046" s="19">
        <f>MIN(750000,MAX(0,$B1046))</f>
        <v/>
      </c>
      <c r="AR1046" s="19">
        <f>$B1046-AQ1046</f>
        <v/>
      </c>
      <c r="AS1046" s="19">
        <f>MIN(670000,ROUNDDOWN(MAX(0,AR1046-430000)*0.0751+47600,0))+MIN(260000,ROUNDDOWN(MAX(0,AR1046-430000)*0.028+17600,0))+MIN(30000,ROUNDDOWN(MAX(0,AR1046-430000)*0.0027+1873,0))+IF("いいえ"="はい",MIN(170000,ROUNDDOWN(MAX(0,AR1046-430000)*0.0243+17800,0)),0)</f>
        <v/>
      </c>
      <c r="AT1046" s="19">
        <f>IF(""="",215040+AS1046,"")</f>
        <v/>
      </c>
      <c r="AU1046" s="19">
        <f>IF(AR1046&gt;23500000,NA(),IF(AR1046&lt;=4890000,1040000,IF(AR1046&lt;=6550000,670000,620000)))</f>
        <v/>
      </c>
      <c r="AV1046" s="19">
        <f>MAX(0,ROUNDDOWN(AR1046-AT1046-AU1046-0,-3))</f>
        <v/>
      </c>
      <c r="AW1046" s="19">
        <f>IF(AV1046&lt;=0,0,ROUNDDOWN((AV1046*LOOKUP(AV1046,{0,1950001,3300001,6950001,9000001,18000001,40000001},{0.05,0.1,0.2,0.23,0.33,0.4,0.45})-LOOKUP(AV1046,{0,1950001,3300001,6950001,9000001,18000001,40000001},{0,97500,427500,636000,1536000,2796000,4796000}))*1.021,-2))</f>
        <v/>
      </c>
      <c r="AX1046" s="19">
        <f>MAX(0,ROUNDDOWN(AR1046-AT1046-430000-0,-3))</f>
        <v/>
      </c>
      <c r="AY1046" s="19">
        <f>IF(AR1046&lt;=450000,0,MAX(0,ROUNDDOWN(AX1046*0.06-MIN(50000,AX1046)*0.03,-2))+MAX(0,ROUNDDOWN(AX1046*0.04-MIN(50000,AX1046)*0.02,-2)))</f>
        <v/>
      </c>
      <c r="AZ1046" s="19">
        <f>AW1046+AY1046+AS1046</f>
        <v/>
      </c>
    </row>
    <row r="1047">
      <c r="A1047" t="inlineStr">
        <is>
          <t>1万円刻み</t>
        </is>
      </c>
      <c r="B1047" s="19">
        <f>'3_1万円刻み'!$A$1030</f>
        <v/>
      </c>
      <c r="C1047" s="19">
        <f>MIN(0,MAX(0,$B1047))</f>
        <v/>
      </c>
      <c r="D1047" s="19">
        <f>$B1047-C1047</f>
        <v/>
      </c>
      <c r="E1047" s="19">
        <f>MIN(670000,ROUNDDOWN(MAX(0,D1047-430000)*0.0751+47600,0))+MIN(260000,ROUNDDOWN(MAX(0,D1047-430000)*0.028+17600,0))+MIN(30000,ROUNDDOWN(MAX(0,D1047-430000)*0.0027+1873,0))+IF("いいえ"="はい",MIN(170000,ROUNDDOWN(MAX(0,D1047-430000)*0.0243+17800,0)),0)</f>
        <v/>
      </c>
      <c r="F1047" s="19">
        <f>IF(""="",215040+E1047,"")</f>
        <v/>
      </c>
      <c r="G1047" s="19">
        <f>IF(D1047&gt;23500000,NA(),IF(D1047&lt;=4890000,1040000,IF(D1047&lt;=6550000,670000,620000)))</f>
        <v/>
      </c>
      <c r="H1047" s="19">
        <f>MAX(0,ROUNDDOWN(D1047-F1047-G1047-0,-3))</f>
        <v/>
      </c>
      <c r="I1047" s="19">
        <f>IF(H1047&lt;=0,0,ROUNDDOWN((H1047*LOOKUP(H1047,{0,1950001,3300001,6950001,9000001,18000001,40000001},{0.05,0.1,0.2,0.23,0.33,0.4,0.45})-LOOKUP(H1047,{0,1950001,3300001,6950001,9000001,18000001,40000001},{0,97500,427500,636000,1536000,2796000,4796000}))*1.021,-2))</f>
        <v/>
      </c>
      <c r="J1047" s="19">
        <f>MAX(0,ROUNDDOWN(D1047-F1047-430000-0,-3))</f>
        <v/>
      </c>
      <c r="K1047" s="19">
        <f>IF(D1047&lt;=450000,0,MAX(0,ROUNDDOWN(J1047*0.06-MIN(50000,J1047)*0.03,-2))+MAX(0,ROUNDDOWN(J1047*0.04-MIN(50000,J1047)*0.02,-2)))</f>
        <v/>
      </c>
      <c r="L1047" s="19">
        <f>I1047+K1047+E1047</f>
        <v/>
      </c>
      <c r="M1047" s="19">
        <f>MIN(100000,MAX(0,$B1047))</f>
        <v/>
      </c>
      <c r="N1047" s="19">
        <f>$B1047-M1047</f>
        <v/>
      </c>
      <c r="O1047" s="19">
        <f>MIN(670000,ROUNDDOWN(MAX(0,N1047-430000)*0.0751+47600,0))+MIN(260000,ROUNDDOWN(MAX(0,N1047-430000)*0.028+17600,0))+MIN(30000,ROUNDDOWN(MAX(0,N1047-430000)*0.0027+1873,0))+IF("いいえ"="はい",MIN(170000,ROUNDDOWN(MAX(0,N1047-430000)*0.0243+17800,0)),0)</f>
        <v/>
      </c>
      <c r="P1047" s="19">
        <f>IF(""="",215040+O1047,"")</f>
        <v/>
      </c>
      <c r="Q1047" s="19">
        <f>IF(N1047&gt;23500000,NA(),IF(N1047&lt;=4890000,1040000,IF(N1047&lt;=6550000,670000,620000)))</f>
        <v/>
      </c>
      <c r="R1047" s="19">
        <f>MAX(0,ROUNDDOWN(N1047-P1047-Q1047-0,-3))</f>
        <v/>
      </c>
      <c r="S1047" s="19">
        <f>IF(R1047&lt;=0,0,ROUNDDOWN((R1047*LOOKUP(R1047,{0,1950001,3300001,6950001,9000001,18000001,40000001},{0.05,0.1,0.2,0.23,0.33,0.4,0.45})-LOOKUP(R1047,{0,1950001,3300001,6950001,9000001,18000001,40000001},{0,97500,427500,636000,1536000,2796000,4796000}))*1.021,-2))</f>
        <v/>
      </c>
      <c r="T1047" s="19">
        <f>MAX(0,ROUNDDOWN(N1047-P1047-430000-0,-3))</f>
        <v/>
      </c>
      <c r="U1047" s="19">
        <f>IF(N1047&lt;=450000,0,MAX(0,ROUNDDOWN(T1047*0.06-MIN(50000,T1047)*0.03,-2))+MAX(0,ROUNDDOWN(T1047*0.04-MIN(50000,T1047)*0.02,-2)))</f>
        <v/>
      </c>
      <c r="V1047" s="19">
        <f>S1047+U1047+O1047</f>
        <v/>
      </c>
      <c r="W1047" s="19">
        <f>MIN(550000,MAX(0,$B1047))</f>
        <v/>
      </c>
      <c r="X1047" s="19">
        <f>$B1047-W1047</f>
        <v/>
      </c>
      <c r="Y1047" s="19">
        <f>MIN(670000,ROUNDDOWN(MAX(0,X1047-430000)*0.0751+47600,0))+MIN(260000,ROUNDDOWN(MAX(0,X1047-430000)*0.028+17600,0))+MIN(30000,ROUNDDOWN(MAX(0,X1047-430000)*0.0027+1873,0))+IF("いいえ"="はい",MIN(170000,ROUNDDOWN(MAX(0,X1047-430000)*0.0243+17800,0)),0)</f>
        <v/>
      </c>
      <c r="Z1047" s="19">
        <f>IF(""="",215040+Y1047,"")</f>
        <v/>
      </c>
      <c r="AA1047" s="19">
        <f>IF(X1047&gt;23500000,NA(),IF(X1047&lt;=4890000,1040000,IF(X1047&lt;=6550000,670000,620000)))</f>
        <v/>
      </c>
      <c r="AB1047" s="19">
        <f>MAX(0,ROUNDDOWN(X1047-Z1047-AA1047-0,-3))</f>
        <v/>
      </c>
      <c r="AC1047" s="19">
        <f>IF(AB1047&lt;=0,0,ROUNDDOWN((AB1047*LOOKUP(AB1047,{0,1950001,3300001,6950001,9000001,18000001,40000001},{0.05,0.1,0.2,0.23,0.33,0.4,0.45})-LOOKUP(AB1047,{0,1950001,3300001,6950001,9000001,18000001,40000001},{0,97500,427500,636000,1536000,2796000,4796000}))*1.021,-2))</f>
        <v/>
      </c>
      <c r="AD1047" s="19">
        <f>MAX(0,ROUNDDOWN(X1047-Z1047-430000-0,-3))</f>
        <v/>
      </c>
      <c r="AE1047" s="19">
        <f>IF(X1047&lt;=450000,0,MAX(0,ROUNDDOWN(AD1047*0.06-MIN(50000,AD1047)*0.03,-2))+MAX(0,ROUNDDOWN(AD1047*0.04-MIN(50000,AD1047)*0.02,-2)))</f>
        <v/>
      </c>
      <c r="AF1047" s="19">
        <f>AC1047+AE1047+Y1047</f>
        <v/>
      </c>
      <c r="AG1047" s="19">
        <f>MIN(650000,MAX(0,$B1047))</f>
        <v/>
      </c>
      <c r="AH1047" s="19">
        <f>$B1047-AG1047</f>
        <v/>
      </c>
      <c r="AI1047" s="19">
        <f>MIN(670000,ROUNDDOWN(MAX(0,AH1047-430000)*0.0751+47600,0))+MIN(260000,ROUNDDOWN(MAX(0,AH1047-430000)*0.028+17600,0))+MIN(30000,ROUNDDOWN(MAX(0,AH1047-430000)*0.0027+1873,0))+IF("いいえ"="はい",MIN(170000,ROUNDDOWN(MAX(0,AH1047-430000)*0.0243+17800,0)),0)</f>
        <v/>
      </c>
      <c r="AJ1047" s="19">
        <f>IF(""="",215040+AI1047,"")</f>
        <v/>
      </c>
      <c r="AK1047" s="19">
        <f>IF(AH1047&gt;23500000,NA(),IF(AH1047&lt;=4890000,1040000,IF(AH1047&lt;=6550000,670000,620000)))</f>
        <v/>
      </c>
      <c r="AL1047" s="19">
        <f>MAX(0,ROUNDDOWN(AH1047-AJ1047-AK1047-0,-3))</f>
        <v/>
      </c>
      <c r="AM1047" s="19">
        <f>IF(AL1047&lt;=0,0,ROUNDDOWN((AL1047*LOOKUP(AL1047,{0,1950001,3300001,6950001,9000001,18000001,40000001},{0.05,0.1,0.2,0.23,0.33,0.4,0.45})-LOOKUP(AL1047,{0,1950001,3300001,6950001,9000001,18000001,40000001},{0,97500,427500,636000,1536000,2796000,4796000}))*1.021,-2))</f>
        <v/>
      </c>
      <c r="AN1047" s="19">
        <f>MAX(0,ROUNDDOWN(AH1047-AJ1047-430000-0,-3))</f>
        <v/>
      </c>
      <c r="AO1047" s="19">
        <f>IF(AH1047&lt;=450000,0,MAX(0,ROUNDDOWN(AN1047*0.06-MIN(50000,AN1047)*0.03,-2))+MAX(0,ROUNDDOWN(AN1047*0.04-MIN(50000,AN1047)*0.02,-2)))</f>
        <v/>
      </c>
      <c r="AP1047" s="19">
        <f>AM1047+AO1047+AI1047</f>
        <v/>
      </c>
      <c r="AQ1047" s="19">
        <f>MIN(750000,MAX(0,$B1047))</f>
        <v/>
      </c>
      <c r="AR1047" s="19">
        <f>$B1047-AQ1047</f>
        <v/>
      </c>
      <c r="AS1047" s="19">
        <f>MIN(670000,ROUNDDOWN(MAX(0,AR1047-430000)*0.0751+47600,0))+MIN(260000,ROUNDDOWN(MAX(0,AR1047-430000)*0.028+17600,0))+MIN(30000,ROUNDDOWN(MAX(0,AR1047-430000)*0.0027+1873,0))+IF("いいえ"="はい",MIN(170000,ROUNDDOWN(MAX(0,AR1047-430000)*0.0243+17800,0)),0)</f>
        <v/>
      </c>
      <c r="AT1047" s="19">
        <f>IF(""="",215040+AS1047,"")</f>
        <v/>
      </c>
      <c r="AU1047" s="19">
        <f>IF(AR1047&gt;23500000,NA(),IF(AR1047&lt;=4890000,1040000,IF(AR1047&lt;=6550000,670000,620000)))</f>
        <v/>
      </c>
      <c r="AV1047" s="19">
        <f>MAX(0,ROUNDDOWN(AR1047-AT1047-AU1047-0,-3))</f>
        <v/>
      </c>
      <c r="AW1047" s="19">
        <f>IF(AV1047&lt;=0,0,ROUNDDOWN((AV1047*LOOKUP(AV1047,{0,1950001,3300001,6950001,9000001,18000001,40000001},{0.05,0.1,0.2,0.23,0.33,0.4,0.45})-LOOKUP(AV1047,{0,1950001,3300001,6950001,9000001,18000001,40000001},{0,97500,427500,636000,1536000,2796000,4796000}))*1.021,-2))</f>
        <v/>
      </c>
      <c r="AX1047" s="19">
        <f>MAX(0,ROUNDDOWN(AR1047-AT1047-430000-0,-3))</f>
        <v/>
      </c>
      <c r="AY1047" s="19">
        <f>IF(AR1047&lt;=450000,0,MAX(0,ROUNDDOWN(AX1047*0.06-MIN(50000,AX1047)*0.03,-2))+MAX(0,ROUNDDOWN(AX1047*0.04-MIN(50000,AX1047)*0.02,-2)))</f>
        <v/>
      </c>
      <c r="AZ1047" s="19">
        <f>AW1047+AY1047+AS1047</f>
        <v/>
      </c>
    </row>
    <row r="1048">
      <c r="A1048" t="inlineStr">
        <is>
          <t>1万円刻み</t>
        </is>
      </c>
      <c r="B1048" s="19">
        <f>'3_1万円刻み'!$A$1031</f>
        <v/>
      </c>
      <c r="C1048" s="19">
        <f>MIN(0,MAX(0,$B1048))</f>
        <v/>
      </c>
      <c r="D1048" s="19">
        <f>$B1048-C1048</f>
        <v/>
      </c>
      <c r="E1048" s="19">
        <f>MIN(670000,ROUNDDOWN(MAX(0,D1048-430000)*0.0751+47600,0))+MIN(260000,ROUNDDOWN(MAX(0,D1048-430000)*0.028+17600,0))+MIN(30000,ROUNDDOWN(MAX(0,D1048-430000)*0.0027+1873,0))+IF("いいえ"="はい",MIN(170000,ROUNDDOWN(MAX(0,D1048-430000)*0.0243+17800,0)),0)</f>
        <v/>
      </c>
      <c r="F1048" s="19">
        <f>IF(""="",215040+E1048,"")</f>
        <v/>
      </c>
      <c r="G1048" s="19">
        <f>IF(D1048&gt;23500000,NA(),IF(D1048&lt;=4890000,1040000,IF(D1048&lt;=6550000,670000,620000)))</f>
        <v/>
      </c>
      <c r="H1048" s="19">
        <f>MAX(0,ROUNDDOWN(D1048-F1048-G1048-0,-3))</f>
        <v/>
      </c>
      <c r="I1048" s="19">
        <f>IF(H1048&lt;=0,0,ROUNDDOWN((H1048*LOOKUP(H1048,{0,1950001,3300001,6950001,9000001,18000001,40000001},{0.05,0.1,0.2,0.23,0.33,0.4,0.45})-LOOKUP(H1048,{0,1950001,3300001,6950001,9000001,18000001,40000001},{0,97500,427500,636000,1536000,2796000,4796000}))*1.021,-2))</f>
        <v/>
      </c>
      <c r="J1048" s="19">
        <f>MAX(0,ROUNDDOWN(D1048-F1048-430000-0,-3))</f>
        <v/>
      </c>
      <c r="K1048" s="19">
        <f>IF(D1048&lt;=450000,0,MAX(0,ROUNDDOWN(J1048*0.06-MIN(50000,J1048)*0.03,-2))+MAX(0,ROUNDDOWN(J1048*0.04-MIN(50000,J1048)*0.02,-2)))</f>
        <v/>
      </c>
      <c r="L1048" s="19">
        <f>I1048+K1048+E1048</f>
        <v/>
      </c>
      <c r="M1048" s="19">
        <f>MIN(100000,MAX(0,$B1048))</f>
        <v/>
      </c>
      <c r="N1048" s="19">
        <f>$B1048-M1048</f>
        <v/>
      </c>
      <c r="O1048" s="19">
        <f>MIN(670000,ROUNDDOWN(MAX(0,N1048-430000)*0.0751+47600,0))+MIN(260000,ROUNDDOWN(MAX(0,N1048-430000)*0.028+17600,0))+MIN(30000,ROUNDDOWN(MAX(0,N1048-430000)*0.0027+1873,0))+IF("いいえ"="はい",MIN(170000,ROUNDDOWN(MAX(0,N1048-430000)*0.0243+17800,0)),0)</f>
        <v/>
      </c>
      <c r="P1048" s="19">
        <f>IF(""="",215040+O1048,"")</f>
        <v/>
      </c>
      <c r="Q1048" s="19">
        <f>IF(N1048&gt;23500000,NA(),IF(N1048&lt;=4890000,1040000,IF(N1048&lt;=6550000,670000,620000)))</f>
        <v/>
      </c>
      <c r="R1048" s="19">
        <f>MAX(0,ROUNDDOWN(N1048-P1048-Q1048-0,-3))</f>
        <v/>
      </c>
      <c r="S1048" s="19">
        <f>IF(R1048&lt;=0,0,ROUNDDOWN((R1048*LOOKUP(R1048,{0,1950001,3300001,6950001,9000001,18000001,40000001},{0.05,0.1,0.2,0.23,0.33,0.4,0.45})-LOOKUP(R1048,{0,1950001,3300001,6950001,9000001,18000001,40000001},{0,97500,427500,636000,1536000,2796000,4796000}))*1.021,-2))</f>
        <v/>
      </c>
      <c r="T1048" s="19">
        <f>MAX(0,ROUNDDOWN(N1048-P1048-430000-0,-3))</f>
        <v/>
      </c>
      <c r="U1048" s="19">
        <f>IF(N1048&lt;=450000,0,MAX(0,ROUNDDOWN(T1048*0.06-MIN(50000,T1048)*0.03,-2))+MAX(0,ROUNDDOWN(T1048*0.04-MIN(50000,T1048)*0.02,-2)))</f>
        <v/>
      </c>
      <c r="V1048" s="19">
        <f>S1048+U1048+O1048</f>
        <v/>
      </c>
      <c r="W1048" s="19">
        <f>MIN(550000,MAX(0,$B1048))</f>
        <v/>
      </c>
      <c r="X1048" s="19">
        <f>$B1048-W1048</f>
        <v/>
      </c>
      <c r="Y1048" s="19">
        <f>MIN(670000,ROUNDDOWN(MAX(0,X1048-430000)*0.0751+47600,0))+MIN(260000,ROUNDDOWN(MAX(0,X1048-430000)*0.028+17600,0))+MIN(30000,ROUNDDOWN(MAX(0,X1048-430000)*0.0027+1873,0))+IF("いいえ"="はい",MIN(170000,ROUNDDOWN(MAX(0,X1048-430000)*0.0243+17800,0)),0)</f>
        <v/>
      </c>
      <c r="Z1048" s="19">
        <f>IF(""="",215040+Y1048,"")</f>
        <v/>
      </c>
      <c r="AA1048" s="19">
        <f>IF(X1048&gt;23500000,NA(),IF(X1048&lt;=4890000,1040000,IF(X1048&lt;=6550000,670000,620000)))</f>
        <v/>
      </c>
      <c r="AB1048" s="19">
        <f>MAX(0,ROUNDDOWN(X1048-Z1048-AA1048-0,-3))</f>
        <v/>
      </c>
      <c r="AC1048" s="19">
        <f>IF(AB1048&lt;=0,0,ROUNDDOWN((AB1048*LOOKUP(AB1048,{0,1950001,3300001,6950001,9000001,18000001,40000001},{0.05,0.1,0.2,0.23,0.33,0.4,0.45})-LOOKUP(AB1048,{0,1950001,3300001,6950001,9000001,18000001,40000001},{0,97500,427500,636000,1536000,2796000,4796000}))*1.021,-2))</f>
        <v/>
      </c>
      <c r="AD1048" s="19">
        <f>MAX(0,ROUNDDOWN(X1048-Z1048-430000-0,-3))</f>
        <v/>
      </c>
      <c r="AE1048" s="19">
        <f>IF(X1048&lt;=450000,0,MAX(0,ROUNDDOWN(AD1048*0.06-MIN(50000,AD1048)*0.03,-2))+MAX(0,ROUNDDOWN(AD1048*0.04-MIN(50000,AD1048)*0.02,-2)))</f>
        <v/>
      </c>
      <c r="AF1048" s="19">
        <f>AC1048+AE1048+Y1048</f>
        <v/>
      </c>
      <c r="AG1048" s="19">
        <f>MIN(650000,MAX(0,$B1048))</f>
        <v/>
      </c>
      <c r="AH1048" s="19">
        <f>$B1048-AG1048</f>
        <v/>
      </c>
      <c r="AI1048" s="19">
        <f>MIN(670000,ROUNDDOWN(MAX(0,AH1048-430000)*0.0751+47600,0))+MIN(260000,ROUNDDOWN(MAX(0,AH1048-430000)*0.028+17600,0))+MIN(30000,ROUNDDOWN(MAX(0,AH1048-430000)*0.0027+1873,0))+IF("いいえ"="はい",MIN(170000,ROUNDDOWN(MAX(0,AH1048-430000)*0.0243+17800,0)),0)</f>
        <v/>
      </c>
      <c r="AJ1048" s="19">
        <f>IF(""="",215040+AI1048,"")</f>
        <v/>
      </c>
      <c r="AK1048" s="19">
        <f>IF(AH1048&gt;23500000,NA(),IF(AH1048&lt;=4890000,1040000,IF(AH1048&lt;=6550000,670000,620000)))</f>
        <v/>
      </c>
      <c r="AL1048" s="19">
        <f>MAX(0,ROUNDDOWN(AH1048-AJ1048-AK1048-0,-3))</f>
        <v/>
      </c>
      <c r="AM1048" s="19">
        <f>IF(AL1048&lt;=0,0,ROUNDDOWN((AL1048*LOOKUP(AL1048,{0,1950001,3300001,6950001,9000001,18000001,40000001},{0.05,0.1,0.2,0.23,0.33,0.4,0.45})-LOOKUP(AL1048,{0,1950001,3300001,6950001,9000001,18000001,40000001},{0,97500,427500,636000,1536000,2796000,4796000}))*1.021,-2))</f>
        <v/>
      </c>
      <c r="AN1048" s="19">
        <f>MAX(0,ROUNDDOWN(AH1048-AJ1048-430000-0,-3))</f>
        <v/>
      </c>
      <c r="AO1048" s="19">
        <f>IF(AH1048&lt;=450000,0,MAX(0,ROUNDDOWN(AN1048*0.06-MIN(50000,AN1048)*0.03,-2))+MAX(0,ROUNDDOWN(AN1048*0.04-MIN(50000,AN1048)*0.02,-2)))</f>
        <v/>
      </c>
      <c r="AP1048" s="19">
        <f>AM1048+AO1048+AI1048</f>
        <v/>
      </c>
      <c r="AQ1048" s="19">
        <f>MIN(750000,MAX(0,$B1048))</f>
        <v/>
      </c>
      <c r="AR1048" s="19">
        <f>$B1048-AQ1048</f>
        <v/>
      </c>
      <c r="AS1048" s="19">
        <f>MIN(670000,ROUNDDOWN(MAX(0,AR1048-430000)*0.0751+47600,0))+MIN(260000,ROUNDDOWN(MAX(0,AR1048-430000)*0.028+17600,0))+MIN(30000,ROUNDDOWN(MAX(0,AR1048-430000)*0.0027+1873,0))+IF("いいえ"="はい",MIN(170000,ROUNDDOWN(MAX(0,AR1048-430000)*0.0243+17800,0)),0)</f>
        <v/>
      </c>
      <c r="AT1048" s="19">
        <f>IF(""="",215040+AS1048,"")</f>
        <v/>
      </c>
      <c r="AU1048" s="19">
        <f>IF(AR1048&gt;23500000,NA(),IF(AR1048&lt;=4890000,1040000,IF(AR1048&lt;=6550000,670000,620000)))</f>
        <v/>
      </c>
      <c r="AV1048" s="19">
        <f>MAX(0,ROUNDDOWN(AR1048-AT1048-AU1048-0,-3))</f>
        <v/>
      </c>
      <c r="AW1048" s="19">
        <f>IF(AV1048&lt;=0,0,ROUNDDOWN((AV1048*LOOKUP(AV1048,{0,1950001,3300001,6950001,9000001,18000001,40000001},{0.05,0.1,0.2,0.23,0.33,0.4,0.45})-LOOKUP(AV1048,{0,1950001,3300001,6950001,9000001,18000001,40000001},{0,97500,427500,636000,1536000,2796000,4796000}))*1.021,-2))</f>
        <v/>
      </c>
      <c r="AX1048" s="19">
        <f>MAX(0,ROUNDDOWN(AR1048-AT1048-430000-0,-3))</f>
        <v/>
      </c>
      <c r="AY1048" s="19">
        <f>IF(AR1048&lt;=450000,0,MAX(0,ROUNDDOWN(AX1048*0.06-MIN(50000,AX1048)*0.03,-2))+MAX(0,ROUNDDOWN(AX1048*0.04-MIN(50000,AX1048)*0.02,-2)))</f>
        <v/>
      </c>
      <c r="AZ1048" s="19">
        <f>AW1048+AY1048+AS1048</f>
        <v/>
      </c>
    </row>
    <row r="1049">
      <c r="A1049" t="inlineStr">
        <is>
          <t>1万円刻み</t>
        </is>
      </c>
      <c r="B1049" s="19">
        <f>'3_1万円刻み'!$A$1032</f>
        <v/>
      </c>
      <c r="C1049" s="19">
        <f>MIN(0,MAX(0,$B1049))</f>
        <v/>
      </c>
      <c r="D1049" s="19">
        <f>$B1049-C1049</f>
        <v/>
      </c>
      <c r="E1049" s="19">
        <f>MIN(670000,ROUNDDOWN(MAX(0,D1049-430000)*0.0751+47600,0))+MIN(260000,ROUNDDOWN(MAX(0,D1049-430000)*0.028+17600,0))+MIN(30000,ROUNDDOWN(MAX(0,D1049-430000)*0.0027+1873,0))+IF("いいえ"="はい",MIN(170000,ROUNDDOWN(MAX(0,D1049-430000)*0.0243+17800,0)),0)</f>
        <v/>
      </c>
      <c r="F1049" s="19">
        <f>IF(""="",215040+E1049,"")</f>
        <v/>
      </c>
      <c r="G1049" s="19">
        <f>IF(D1049&gt;23500000,NA(),IF(D1049&lt;=4890000,1040000,IF(D1049&lt;=6550000,670000,620000)))</f>
        <v/>
      </c>
      <c r="H1049" s="19">
        <f>MAX(0,ROUNDDOWN(D1049-F1049-G1049-0,-3))</f>
        <v/>
      </c>
      <c r="I1049" s="19">
        <f>IF(H1049&lt;=0,0,ROUNDDOWN((H1049*LOOKUP(H1049,{0,1950001,3300001,6950001,9000001,18000001,40000001},{0.05,0.1,0.2,0.23,0.33,0.4,0.45})-LOOKUP(H1049,{0,1950001,3300001,6950001,9000001,18000001,40000001},{0,97500,427500,636000,1536000,2796000,4796000}))*1.021,-2))</f>
        <v/>
      </c>
      <c r="J1049" s="19">
        <f>MAX(0,ROUNDDOWN(D1049-F1049-430000-0,-3))</f>
        <v/>
      </c>
      <c r="K1049" s="19">
        <f>IF(D1049&lt;=450000,0,MAX(0,ROUNDDOWN(J1049*0.06-MIN(50000,J1049)*0.03,-2))+MAX(0,ROUNDDOWN(J1049*0.04-MIN(50000,J1049)*0.02,-2)))</f>
        <v/>
      </c>
      <c r="L1049" s="19">
        <f>I1049+K1049+E1049</f>
        <v/>
      </c>
      <c r="M1049" s="19">
        <f>MIN(100000,MAX(0,$B1049))</f>
        <v/>
      </c>
      <c r="N1049" s="19">
        <f>$B1049-M1049</f>
        <v/>
      </c>
      <c r="O1049" s="19">
        <f>MIN(670000,ROUNDDOWN(MAX(0,N1049-430000)*0.0751+47600,0))+MIN(260000,ROUNDDOWN(MAX(0,N1049-430000)*0.028+17600,0))+MIN(30000,ROUNDDOWN(MAX(0,N1049-430000)*0.0027+1873,0))+IF("いいえ"="はい",MIN(170000,ROUNDDOWN(MAX(0,N1049-430000)*0.0243+17800,0)),0)</f>
        <v/>
      </c>
      <c r="P1049" s="19">
        <f>IF(""="",215040+O1049,"")</f>
        <v/>
      </c>
      <c r="Q1049" s="19">
        <f>IF(N1049&gt;23500000,NA(),IF(N1049&lt;=4890000,1040000,IF(N1049&lt;=6550000,670000,620000)))</f>
        <v/>
      </c>
      <c r="R1049" s="19">
        <f>MAX(0,ROUNDDOWN(N1049-P1049-Q1049-0,-3))</f>
        <v/>
      </c>
      <c r="S1049" s="19">
        <f>IF(R1049&lt;=0,0,ROUNDDOWN((R1049*LOOKUP(R1049,{0,1950001,3300001,6950001,9000001,18000001,40000001},{0.05,0.1,0.2,0.23,0.33,0.4,0.45})-LOOKUP(R1049,{0,1950001,3300001,6950001,9000001,18000001,40000001},{0,97500,427500,636000,1536000,2796000,4796000}))*1.021,-2))</f>
        <v/>
      </c>
      <c r="T1049" s="19">
        <f>MAX(0,ROUNDDOWN(N1049-P1049-430000-0,-3))</f>
        <v/>
      </c>
      <c r="U1049" s="19">
        <f>IF(N1049&lt;=450000,0,MAX(0,ROUNDDOWN(T1049*0.06-MIN(50000,T1049)*0.03,-2))+MAX(0,ROUNDDOWN(T1049*0.04-MIN(50000,T1049)*0.02,-2)))</f>
        <v/>
      </c>
      <c r="V1049" s="19">
        <f>S1049+U1049+O1049</f>
        <v/>
      </c>
      <c r="W1049" s="19">
        <f>MIN(550000,MAX(0,$B1049))</f>
        <v/>
      </c>
      <c r="X1049" s="19">
        <f>$B1049-W1049</f>
        <v/>
      </c>
      <c r="Y1049" s="19">
        <f>MIN(670000,ROUNDDOWN(MAX(0,X1049-430000)*0.0751+47600,0))+MIN(260000,ROUNDDOWN(MAX(0,X1049-430000)*0.028+17600,0))+MIN(30000,ROUNDDOWN(MAX(0,X1049-430000)*0.0027+1873,0))+IF("いいえ"="はい",MIN(170000,ROUNDDOWN(MAX(0,X1049-430000)*0.0243+17800,0)),0)</f>
        <v/>
      </c>
      <c r="Z1049" s="19">
        <f>IF(""="",215040+Y1049,"")</f>
        <v/>
      </c>
      <c r="AA1049" s="19">
        <f>IF(X1049&gt;23500000,NA(),IF(X1049&lt;=4890000,1040000,IF(X1049&lt;=6550000,670000,620000)))</f>
        <v/>
      </c>
      <c r="AB1049" s="19">
        <f>MAX(0,ROUNDDOWN(X1049-Z1049-AA1049-0,-3))</f>
        <v/>
      </c>
      <c r="AC1049" s="19">
        <f>IF(AB1049&lt;=0,0,ROUNDDOWN((AB1049*LOOKUP(AB1049,{0,1950001,3300001,6950001,9000001,18000001,40000001},{0.05,0.1,0.2,0.23,0.33,0.4,0.45})-LOOKUP(AB1049,{0,1950001,3300001,6950001,9000001,18000001,40000001},{0,97500,427500,636000,1536000,2796000,4796000}))*1.021,-2))</f>
        <v/>
      </c>
      <c r="AD1049" s="19">
        <f>MAX(0,ROUNDDOWN(X1049-Z1049-430000-0,-3))</f>
        <v/>
      </c>
      <c r="AE1049" s="19">
        <f>IF(X1049&lt;=450000,0,MAX(0,ROUNDDOWN(AD1049*0.06-MIN(50000,AD1049)*0.03,-2))+MAX(0,ROUNDDOWN(AD1049*0.04-MIN(50000,AD1049)*0.02,-2)))</f>
        <v/>
      </c>
      <c r="AF1049" s="19">
        <f>AC1049+AE1049+Y1049</f>
        <v/>
      </c>
      <c r="AG1049" s="19">
        <f>MIN(650000,MAX(0,$B1049))</f>
        <v/>
      </c>
      <c r="AH1049" s="19">
        <f>$B1049-AG1049</f>
        <v/>
      </c>
      <c r="AI1049" s="19">
        <f>MIN(670000,ROUNDDOWN(MAX(0,AH1049-430000)*0.0751+47600,0))+MIN(260000,ROUNDDOWN(MAX(0,AH1049-430000)*0.028+17600,0))+MIN(30000,ROUNDDOWN(MAX(0,AH1049-430000)*0.0027+1873,0))+IF("いいえ"="はい",MIN(170000,ROUNDDOWN(MAX(0,AH1049-430000)*0.0243+17800,0)),0)</f>
        <v/>
      </c>
      <c r="AJ1049" s="19">
        <f>IF(""="",215040+AI1049,"")</f>
        <v/>
      </c>
      <c r="AK1049" s="19">
        <f>IF(AH1049&gt;23500000,NA(),IF(AH1049&lt;=4890000,1040000,IF(AH1049&lt;=6550000,670000,620000)))</f>
        <v/>
      </c>
      <c r="AL1049" s="19">
        <f>MAX(0,ROUNDDOWN(AH1049-AJ1049-AK1049-0,-3))</f>
        <v/>
      </c>
      <c r="AM1049" s="19">
        <f>IF(AL1049&lt;=0,0,ROUNDDOWN((AL1049*LOOKUP(AL1049,{0,1950001,3300001,6950001,9000001,18000001,40000001},{0.05,0.1,0.2,0.23,0.33,0.4,0.45})-LOOKUP(AL1049,{0,1950001,3300001,6950001,9000001,18000001,40000001},{0,97500,427500,636000,1536000,2796000,4796000}))*1.021,-2))</f>
        <v/>
      </c>
      <c r="AN1049" s="19">
        <f>MAX(0,ROUNDDOWN(AH1049-AJ1049-430000-0,-3))</f>
        <v/>
      </c>
      <c r="AO1049" s="19">
        <f>IF(AH1049&lt;=450000,0,MAX(0,ROUNDDOWN(AN1049*0.06-MIN(50000,AN1049)*0.03,-2))+MAX(0,ROUNDDOWN(AN1049*0.04-MIN(50000,AN1049)*0.02,-2)))</f>
        <v/>
      </c>
      <c r="AP1049" s="19">
        <f>AM1049+AO1049+AI1049</f>
        <v/>
      </c>
      <c r="AQ1049" s="19">
        <f>MIN(750000,MAX(0,$B1049))</f>
        <v/>
      </c>
      <c r="AR1049" s="19">
        <f>$B1049-AQ1049</f>
        <v/>
      </c>
      <c r="AS1049" s="19">
        <f>MIN(670000,ROUNDDOWN(MAX(0,AR1049-430000)*0.0751+47600,0))+MIN(260000,ROUNDDOWN(MAX(0,AR1049-430000)*0.028+17600,0))+MIN(30000,ROUNDDOWN(MAX(0,AR1049-430000)*0.0027+1873,0))+IF("いいえ"="はい",MIN(170000,ROUNDDOWN(MAX(0,AR1049-430000)*0.0243+17800,0)),0)</f>
        <v/>
      </c>
      <c r="AT1049" s="19">
        <f>IF(""="",215040+AS1049,"")</f>
        <v/>
      </c>
      <c r="AU1049" s="19">
        <f>IF(AR1049&gt;23500000,NA(),IF(AR1049&lt;=4890000,1040000,IF(AR1049&lt;=6550000,670000,620000)))</f>
        <v/>
      </c>
      <c r="AV1049" s="19">
        <f>MAX(0,ROUNDDOWN(AR1049-AT1049-AU1049-0,-3))</f>
        <v/>
      </c>
      <c r="AW1049" s="19">
        <f>IF(AV1049&lt;=0,0,ROUNDDOWN((AV1049*LOOKUP(AV1049,{0,1950001,3300001,6950001,9000001,18000001,40000001},{0.05,0.1,0.2,0.23,0.33,0.4,0.45})-LOOKUP(AV1049,{0,1950001,3300001,6950001,9000001,18000001,40000001},{0,97500,427500,636000,1536000,2796000,4796000}))*1.021,-2))</f>
        <v/>
      </c>
      <c r="AX1049" s="19">
        <f>MAX(0,ROUNDDOWN(AR1049-AT1049-430000-0,-3))</f>
        <v/>
      </c>
      <c r="AY1049" s="19">
        <f>IF(AR1049&lt;=450000,0,MAX(0,ROUNDDOWN(AX1049*0.06-MIN(50000,AX1049)*0.03,-2))+MAX(0,ROUNDDOWN(AX1049*0.04-MIN(50000,AX1049)*0.02,-2)))</f>
        <v/>
      </c>
      <c r="AZ1049" s="19">
        <f>AW1049+AY1049+AS1049</f>
        <v/>
      </c>
    </row>
    <row r="1050">
      <c r="A1050" t="inlineStr">
        <is>
          <t>1万円刻み</t>
        </is>
      </c>
      <c r="B1050" s="19">
        <f>'3_1万円刻み'!$A$1033</f>
        <v/>
      </c>
      <c r="C1050" s="19">
        <f>MIN(0,MAX(0,$B1050))</f>
        <v/>
      </c>
      <c r="D1050" s="19">
        <f>$B1050-C1050</f>
        <v/>
      </c>
      <c r="E1050" s="19">
        <f>MIN(670000,ROUNDDOWN(MAX(0,D1050-430000)*0.0751+47600,0))+MIN(260000,ROUNDDOWN(MAX(0,D1050-430000)*0.028+17600,0))+MIN(30000,ROUNDDOWN(MAX(0,D1050-430000)*0.0027+1873,0))+IF("いいえ"="はい",MIN(170000,ROUNDDOWN(MAX(0,D1050-430000)*0.0243+17800,0)),0)</f>
        <v/>
      </c>
      <c r="F1050" s="19">
        <f>IF(""="",215040+E1050,"")</f>
        <v/>
      </c>
      <c r="G1050" s="19">
        <f>IF(D1050&gt;23500000,NA(),IF(D1050&lt;=4890000,1040000,IF(D1050&lt;=6550000,670000,620000)))</f>
        <v/>
      </c>
      <c r="H1050" s="19">
        <f>MAX(0,ROUNDDOWN(D1050-F1050-G1050-0,-3))</f>
        <v/>
      </c>
      <c r="I1050" s="19">
        <f>IF(H1050&lt;=0,0,ROUNDDOWN((H1050*LOOKUP(H1050,{0,1950001,3300001,6950001,9000001,18000001,40000001},{0.05,0.1,0.2,0.23,0.33,0.4,0.45})-LOOKUP(H1050,{0,1950001,3300001,6950001,9000001,18000001,40000001},{0,97500,427500,636000,1536000,2796000,4796000}))*1.021,-2))</f>
        <v/>
      </c>
      <c r="J1050" s="19">
        <f>MAX(0,ROUNDDOWN(D1050-F1050-430000-0,-3))</f>
        <v/>
      </c>
      <c r="K1050" s="19">
        <f>IF(D1050&lt;=450000,0,MAX(0,ROUNDDOWN(J1050*0.06-MIN(50000,J1050)*0.03,-2))+MAX(0,ROUNDDOWN(J1050*0.04-MIN(50000,J1050)*0.02,-2)))</f>
        <v/>
      </c>
      <c r="L1050" s="19">
        <f>I1050+K1050+E1050</f>
        <v/>
      </c>
      <c r="M1050" s="19">
        <f>MIN(100000,MAX(0,$B1050))</f>
        <v/>
      </c>
      <c r="N1050" s="19">
        <f>$B1050-M1050</f>
        <v/>
      </c>
      <c r="O1050" s="19">
        <f>MIN(670000,ROUNDDOWN(MAX(0,N1050-430000)*0.0751+47600,0))+MIN(260000,ROUNDDOWN(MAX(0,N1050-430000)*0.028+17600,0))+MIN(30000,ROUNDDOWN(MAX(0,N1050-430000)*0.0027+1873,0))+IF("いいえ"="はい",MIN(170000,ROUNDDOWN(MAX(0,N1050-430000)*0.0243+17800,0)),0)</f>
        <v/>
      </c>
      <c r="P1050" s="19">
        <f>IF(""="",215040+O1050,"")</f>
        <v/>
      </c>
      <c r="Q1050" s="19">
        <f>IF(N1050&gt;23500000,NA(),IF(N1050&lt;=4890000,1040000,IF(N1050&lt;=6550000,670000,620000)))</f>
        <v/>
      </c>
      <c r="R1050" s="19">
        <f>MAX(0,ROUNDDOWN(N1050-P1050-Q1050-0,-3))</f>
        <v/>
      </c>
      <c r="S1050" s="19">
        <f>IF(R1050&lt;=0,0,ROUNDDOWN((R1050*LOOKUP(R1050,{0,1950001,3300001,6950001,9000001,18000001,40000001},{0.05,0.1,0.2,0.23,0.33,0.4,0.45})-LOOKUP(R1050,{0,1950001,3300001,6950001,9000001,18000001,40000001},{0,97500,427500,636000,1536000,2796000,4796000}))*1.021,-2))</f>
        <v/>
      </c>
      <c r="T1050" s="19">
        <f>MAX(0,ROUNDDOWN(N1050-P1050-430000-0,-3))</f>
        <v/>
      </c>
      <c r="U1050" s="19">
        <f>IF(N1050&lt;=450000,0,MAX(0,ROUNDDOWN(T1050*0.06-MIN(50000,T1050)*0.03,-2))+MAX(0,ROUNDDOWN(T1050*0.04-MIN(50000,T1050)*0.02,-2)))</f>
        <v/>
      </c>
      <c r="V1050" s="19">
        <f>S1050+U1050+O1050</f>
        <v/>
      </c>
      <c r="W1050" s="19">
        <f>MIN(550000,MAX(0,$B1050))</f>
        <v/>
      </c>
      <c r="X1050" s="19">
        <f>$B1050-W1050</f>
        <v/>
      </c>
      <c r="Y1050" s="19">
        <f>MIN(670000,ROUNDDOWN(MAX(0,X1050-430000)*0.0751+47600,0))+MIN(260000,ROUNDDOWN(MAX(0,X1050-430000)*0.028+17600,0))+MIN(30000,ROUNDDOWN(MAX(0,X1050-430000)*0.0027+1873,0))+IF("いいえ"="はい",MIN(170000,ROUNDDOWN(MAX(0,X1050-430000)*0.0243+17800,0)),0)</f>
        <v/>
      </c>
      <c r="Z1050" s="19">
        <f>IF(""="",215040+Y1050,"")</f>
        <v/>
      </c>
      <c r="AA1050" s="19">
        <f>IF(X1050&gt;23500000,NA(),IF(X1050&lt;=4890000,1040000,IF(X1050&lt;=6550000,670000,620000)))</f>
        <v/>
      </c>
      <c r="AB1050" s="19">
        <f>MAX(0,ROUNDDOWN(X1050-Z1050-AA1050-0,-3))</f>
        <v/>
      </c>
      <c r="AC1050" s="19">
        <f>IF(AB1050&lt;=0,0,ROUNDDOWN((AB1050*LOOKUP(AB1050,{0,1950001,3300001,6950001,9000001,18000001,40000001},{0.05,0.1,0.2,0.23,0.33,0.4,0.45})-LOOKUP(AB1050,{0,1950001,3300001,6950001,9000001,18000001,40000001},{0,97500,427500,636000,1536000,2796000,4796000}))*1.021,-2))</f>
        <v/>
      </c>
      <c r="AD1050" s="19">
        <f>MAX(0,ROUNDDOWN(X1050-Z1050-430000-0,-3))</f>
        <v/>
      </c>
      <c r="AE1050" s="19">
        <f>IF(X1050&lt;=450000,0,MAX(0,ROUNDDOWN(AD1050*0.06-MIN(50000,AD1050)*0.03,-2))+MAX(0,ROUNDDOWN(AD1050*0.04-MIN(50000,AD1050)*0.02,-2)))</f>
        <v/>
      </c>
      <c r="AF1050" s="19">
        <f>AC1050+AE1050+Y1050</f>
        <v/>
      </c>
      <c r="AG1050" s="19">
        <f>MIN(650000,MAX(0,$B1050))</f>
        <v/>
      </c>
      <c r="AH1050" s="19">
        <f>$B1050-AG1050</f>
        <v/>
      </c>
      <c r="AI1050" s="19">
        <f>MIN(670000,ROUNDDOWN(MAX(0,AH1050-430000)*0.0751+47600,0))+MIN(260000,ROUNDDOWN(MAX(0,AH1050-430000)*0.028+17600,0))+MIN(30000,ROUNDDOWN(MAX(0,AH1050-430000)*0.0027+1873,0))+IF("いいえ"="はい",MIN(170000,ROUNDDOWN(MAX(0,AH1050-430000)*0.0243+17800,0)),0)</f>
        <v/>
      </c>
      <c r="AJ1050" s="19">
        <f>IF(""="",215040+AI1050,"")</f>
        <v/>
      </c>
      <c r="AK1050" s="19">
        <f>IF(AH1050&gt;23500000,NA(),IF(AH1050&lt;=4890000,1040000,IF(AH1050&lt;=6550000,670000,620000)))</f>
        <v/>
      </c>
      <c r="AL1050" s="19">
        <f>MAX(0,ROUNDDOWN(AH1050-AJ1050-AK1050-0,-3))</f>
        <v/>
      </c>
      <c r="AM1050" s="19">
        <f>IF(AL1050&lt;=0,0,ROUNDDOWN((AL1050*LOOKUP(AL1050,{0,1950001,3300001,6950001,9000001,18000001,40000001},{0.05,0.1,0.2,0.23,0.33,0.4,0.45})-LOOKUP(AL1050,{0,1950001,3300001,6950001,9000001,18000001,40000001},{0,97500,427500,636000,1536000,2796000,4796000}))*1.021,-2))</f>
        <v/>
      </c>
      <c r="AN1050" s="19">
        <f>MAX(0,ROUNDDOWN(AH1050-AJ1050-430000-0,-3))</f>
        <v/>
      </c>
      <c r="AO1050" s="19">
        <f>IF(AH1050&lt;=450000,0,MAX(0,ROUNDDOWN(AN1050*0.06-MIN(50000,AN1050)*0.03,-2))+MAX(0,ROUNDDOWN(AN1050*0.04-MIN(50000,AN1050)*0.02,-2)))</f>
        <v/>
      </c>
      <c r="AP1050" s="19">
        <f>AM1050+AO1050+AI1050</f>
        <v/>
      </c>
      <c r="AQ1050" s="19">
        <f>MIN(750000,MAX(0,$B1050))</f>
        <v/>
      </c>
      <c r="AR1050" s="19">
        <f>$B1050-AQ1050</f>
        <v/>
      </c>
      <c r="AS1050" s="19">
        <f>MIN(670000,ROUNDDOWN(MAX(0,AR1050-430000)*0.0751+47600,0))+MIN(260000,ROUNDDOWN(MAX(0,AR1050-430000)*0.028+17600,0))+MIN(30000,ROUNDDOWN(MAX(0,AR1050-430000)*0.0027+1873,0))+IF("いいえ"="はい",MIN(170000,ROUNDDOWN(MAX(0,AR1050-430000)*0.0243+17800,0)),0)</f>
        <v/>
      </c>
      <c r="AT1050" s="19">
        <f>IF(""="",215040+AS1050,"")</f>
        <v/>
      </c>
      <c r="AU1050" s="19">
        <f>IF(AR1050&gt;23500000,NA(),IF(AR1050&lt;=4890000,1040000,IF(AR1050&lt;=6550000,670000,620000)))</f>
        <v/>
      </c>
      <c r="AV1050" s="19">
        <f>MAX(0,ROUNDDOWN(AR1050-AT1050-AU1050-0,-3))</f>
        <v/>
      </c>
      <c r="AW1050" s="19">
        <f>IF(AV1050&lt;=0,0,ROUNDDOWN((AV1050*LOOKUP(AV1050,{0,1950001,3300001,6950001,9000001,18000001,40000001},{0.05,0.1,0.2,0.23,0.33,0.4,0.45})-LOOKUP(AV1050,{0,1950001,3300001,6950001,9000001,18000001,40000001},{0,97500,427500,636000,1536000,2796000,4796000}))*1.021,-2))</f>
        <v/>
      </c>
      <c r="AX1050" s="19">
        <f>MAX(0,ROUNDDOWN(AR1050-AT1050-430000-0,-3))</f>
        <v/>
      </c>
      <c r="AY1050" s="19">
        <f>IF(AR1050&lt;=450000,0,MAX(0,ROUNDDOWN(AX1050*0.06-MIN(50000,AX1050)*0.03,-2))+MAX(0,ROUNDDOWN(AX1050*0.04-MIN(50000,AX1050)*0.02,-2)))</f>
        <v/>
      </c>
      <c r="AZ1050" s="19">
        <f>AW1050+AY1050+AS1050</f>
        <v/>
      </c>
    </row>
    <row r="1051">
      <c r="A1051" t="inlineStr">
        <is>
          <t>1万円刻み</t>
        </is>
      </c>
      <c r="B1051" s="19">
        <f>'3_1万円刻み'!$A$1034</f>
        <v/>
      </c>
      <c r="C1051" s="19">
        <f>MIN(0,MAX(0,$B1051))</f>
        <v/>
      </c>
      <c r="D1051" s="19">
        <f>$B1051-C1051</f>
        <v/>
      </c>
      <c r="E1051" s="19">
        <f>MIN(670000,ROUNDDOWN(MAX(0,D1051-430000)*0.0751+47600,0))+MIN(260000,ROUNDDOWN(MAX(0,D1051-430000)*0.028+17600,0))+MIN(30000,ROUNDDOWN(MAX(0,D1051-430000)*0.0027+1873,0))+IF("いいえ"="はい",MIN(170000,ROUNDDOWN(MAX(0,D1051-430000)*0.0243+17800,0)),0)</f>
        <v/>
      </c>
      <c r="F1051" s="19">
        <f>IF(""="",215040+E1051,"")</f>
        <v/>
      </c>
      <c r="G1051" s="19">
        <f>IF(D1051&gt;23500000,NA(),IF(D1051&lt;=4890000,1040000,IF(D1051&lt;=6550000,670000,620000)))</f>
        <v/>
      </c>
      <c r="H1051" s="19">
        <f>MAX(0,ROUNDDOWN(D1051-F1051-G1051-0,-3))</f>
        <v/>
      </c>
      <c r="I1051" s="19">
        <f>IF(H1051&lt;=0,0,ROUNDDOWN((H1051*LOOKUP(H1051,{0,1950001,3300001,6950001,9000001,18000001,40000001},{0.05,0.1,0.2,0.23,0.33,0.4,0.45})-LOOKUP(H1051,{0,1950001,3300001,6950001,9000001,18000001,40000001},{0,97500,427500,636000,1536000,2796000,4796000}))*1.021,-2))</f>
        <v/>
      </c>
      <c r="J1051" s="19">
        <f>MAX(0,ROUNDDOWN(D1051-F1051-430000-0,-3))</f>
        <v/>
      </c>
      <c r="K1051" s="19">
        <f>IF(D1051&lt;=450000,0,MAX(0,ROUNDDOWN(J1051*0.06-MIN(50000,J1051)*0.03,-2))+MAX(0,ROUNDDOWN(J1051*0.04-MIN(50000,J1051)*0.02,-2)))</f>
        <v/>
      </c>
      <c r="L1051" s="19">
        <f>I1051+K1051+E1051</f>
        <v/>
      </c>
      <c r="M1051" s="19">
        <f>MIN(100000,MAX(0,$B1051))</f>
        <v/>
      </c>
      <c r="N1051" s="19">
        <f>$B1051-M1051</f>
        <v/>
      </c>
      <c r="O1051" s="19">
        <f>MIN(670000,ROUNDDOWN(MAX(0,N1051-430000)*0.0751+47600,0))+MIN(260000,ROUNDDOWN(MAX(0,N1051-430000)*0.028+17600,0))+MIN(30000,ROUNDDOWN(MAX(0,N1051-430000)*0.0027+1873,0))+IF("いいえ"="はい",MIN(170000,ROUNDDOWN(MAX(0,N1051-430000)*0.0243+17800,0)),0)</f>
        <v/>
      </c>
      <c r="P1051" s="19">
        <f>IF(""="",215040+O1051,"")</f>
        <v/>
      </c>
      <c r="Q1051" s="19">
        <f>IF(N1051&gt;23500000,NA(),IF(N1051&lt;=4890000,1040000,IF(N1051&lt;=6550000,670000,620000)))</f>
        <v/>
      </c>
      <c r="R1051" s="19">
        <f>MAX(0,ROUNDDOWN(N1051-P1051-Q1051-0,-3))</f>
        <v/>
      </c>
      <c r="S1051" s="19">
        <f>IF(R1051&lt;=0,0,ROUNDDOWN((R1051*LOOKUP(R1051,{0,1950001,3300001,6950001,9000001,18000001,40000001},{0.05,0.1,0.2,0.23,0.33,0.4,0.45})-LOOKUP(R1051,{0,1950001,3300001,6950001,9000001,18000001,40000001},{0,97500,427500,636000,1536000,2796000,4796000}))*1.021,-2))</f>
        <v/>
      </c>
      <c r="T1051" s="19">
        <f>MAX(0,ROUNDDOWN(N1051-P1051-430000-0,-3))</f>
        <v/>
      </c>
      <c r="U1051" s="19">
        <f>IF(N1051&lt;=450000,0,MAX(0,ROUNDDOWN(T1051*0.06-MIN(50000,T1051)*0.03,-2))+MAX(0,ROUNDDOWN(T1051*0.04-MIN(50000,T1051)*0.02,-2)))</f>
        <v/>
      </c>
      <c r="V1051" s="19">
        <f>S1051+U1051+O1051</f>
        <v/>
      </c>
      <c r="W1051" s="19">
        <f>MIN(550000,MAX(0,$B1051))</f>
        <v/>
      </c>
      <c r="X1051" s="19">
        <f>$B1051-W1051</f>
        <v/>
      </c>
      <c r="Y1051" s="19">
        <f>MIN(670000,ROUNDDOWN(MAX(0,X1051-430000)*0.0751+47600,0))+MIN(260000,ROUNDDOWN(MAX(0,X1051-430000)*0.028+17600,0))+MIN(30000,ROUNDDOWN(MAX(0,X1051-430000)*0.0027+1873,0))+IF("いいえ"="はい",MIN(170000,ROUNDDOWN(MAX(0,X1051-430000)*0.0243+17800,0)),0)</f>
        <v/>
      </c>
      <c r="Z1051" s="19">
        <f>IF(""="",215040+Y1051,"")</f>
        <v/>
      </c>
      <c r="AA1051" s="19">
        <f>IF(X1051&gt;23500000,NA(),IF(X1051&lt;=4890000,1040000,IF(X1051&lt;=6550000,670000,620000)))</f>
        <v/>
      </c>
      <c r="AB1051" s="19">
        <f>MAX(0,ROUNDDOWN(X1051-Z1051-AA1051-0,-3))</f>
        <v/>
      </c>
      <c r="AC1051" s="19">
        <f>IF(AB1051&lt;=0,0,ROUNDDOWN((AB1051*LOOKUP(AB1051,{0,1950001,3300001,6950001,9000001,18000001,40000001},{0.05,0.1,0.2,0.23,0.33,0.4,0.45})-LOOKUP(AB1051,{0,1950001,3300001,6950001,9000001,18000001,40000001},{0,97500,427500,636000,1536000,2796000,4796000}))*1.021,-2))</f>
        <v/>
      </c>
      <c r="AD1051" s="19">
        <f>MAX(0,ROUNDDOWN(X1051-Z1051-430000-0,-3))</f>
        <v/>
      </c>
      <c r="AE1051" s="19">
        <f>IF(X1051&lt;=450000,0,MAX(0,ROUNDDOWN(AD1051*0.06-MIN(50000,AD1051)*0.03,-2))+MAX(0,ROUNDDOWN(AD1051*0.04-MIN(50000,AD1051)*0.02,-2)))</f>
        <v/>
      </c>
      <c r="AF1051" s="19">
        <f>AC1051+AE1051+Y1051</f>
        <v/>
      </c>
      <c r="AG1051" s="19">
        <f>MIN(650000,MAX(0,$B1051))</f>
        <v/>
      </c>
      <c r="AH1051" s="19">
        <f>$B1051-AG1051</f>
        <v/>
      </c>
      <c r="AI1051" s="19">
        <f>MIN(670000,ROUNDDOWN(MAX(0,AH1051-430000)*0.0751+47600,0))+MIN(260000,ROUNDDOWN(MAX(0,AH1051-430000)*0.028+17600,0))+MIN(30000,ROUNDDOWN(MAX(0,AH1051-430000)*0.0027+1873,0))+IF("いいえ"="はい",MIN(170000,ROUNDDOWN(MAX(0,AH1051-430000)*0.0243+17800,0)),0)</f>
        <v/>
      </c>
      <c r="AJ1051" s="19">
        <f>IF(""="",215040+AI1051,"")</f>
        <v/>
      </c>
      <c r="AK1051" s="19">
        <f>IF(AH1051&gt;23500000,NA(),IF(AH1051&lt;=4890000,1040000,IF(AH1051&lt;=6550000,670000,620000)))</f>
        <v/>
      </c>
      <c r="AL1051" s="19">
        <f>MAX(0,ROUNDDOWN(AH1051-AJ1051-AK1051-0,-3))</f>
        <v/>
      </c>
      <c r="AM1051" s="19">
        <f>IF(AL1051&lt;=0,0,ROUNDDOWN((AL1051*LOOKUP(AL1051,{0,1950001,3300001,6950001,9000001,18000001,40000001},{0.05,0.1,0.2,0.23,0.33,0.4,0.45})-LOOKUP(AL1051,{0,1950001,3300001,6950001,9000001,18000001,40000001},{0,97500,427500,636000,1536000,2796000,4796000}))*1.021,-2))</f>
        <v/>
      </c>
      <c r="AN1051" s="19">
        <f>MAX(0,ROUNDDOWN(AH1051-AJ1051-430000-0,-3))</f>
        <v/>
      </c>
      <c r="AO1051" s="19">
        <f>IF(AH1051&lt;=450000,0,MAX(0,ROUNDDOWN(AN1051*0.06-MIN(50000,AN1051)*0.03,-2))+MAX(0,ROUNDDOWN(AN1051*0.04-MIN(50000,AN1051)*0.02,-2)))</f>
        <v/>
      </c>
      <c r="AP1051" s="19">
        <f>AM1051+AO1051+AI1051</f>
        <v/>
      </c>
      <c r="AQ1051" s="19">
        <f>MIN(750000,MAX(0,$B1051))</f>
        <v/>
      </c>
      <c r="AR1051" s="19">
        <f>$B1051-AQ1051</f>
        <v/>
      </c>
      <c r="AS1051" s="19">
        <f>MIN(670000,ROUNDDOWN(MAX(0,AR1051-430000)*0.0751+47600,0))+MIN(260000,ROUNDDOWN(MAX(0,AR1051-430000)*0.028+17600,0))+MIN(30000,ROUNDDOWN(MAX(0,AR1051-430000)*0.0027+1873,0))+IF("いいえ"="はい",MIN(170000,ROUNDDOWN(MAX(0,AR1051-430000)*0.0243+17800,0)),0)</f>
        <v/>
      </c>
      <c r="AT1051" s="19">
        <f>IF(""="",215040+AS1051,"")</f>
        <v/>
      </c>
      <c r="AU1051" s="19">
        <f>IF(AR1051&gt;23500000,NA(),IF(AR1051&lt;=4890000,1040000,IF(AR1051&lt;=6550000,670000,620000)))</f>
        <v/>
      </c>
      <c r="AV1051" s="19">
        <f>MAX(0,ROUNDDOWN(AR1051-AT1051-AU1051-0,-3))</f>
        <v/>
      </c>
      <c r="AW1051" s="19">
        <f>IF(AV1051&lt;=0,0,ROUNDDOWN((AV1051*LOOKUP(AV1051,{0,1950001,3300001,6950001,9000001,18000001,40000001},{0.05,0.1,0.2,0.23,0.33,0.4,0.45})-LOOKUP(AV1051,{0,1950001,3300001,6950001,9000001,18000001,40000001},{0,97500,427500,636000,1536000,2796000,4796000}))*1.021,-2))</f>
        <v/>
      </c>
      <c r="AX1051" s="19">
        <f>MAX(0,ROUNDDOWN(AR1051-AT1051-430000-0,-3))</f>
        <v/>
      </c>
      <c r="AY1051" s="19">
        <f>IF(AR1051&lt;=450000,0,MAX(0,ROUNDDOWN(AX1051*0.06-MIN(50000,AX1051)*0.03,-2))+MAX(0,ROUNDDOWN(AX1051*0.04-MIN(50000,AX1051)*0.02,-2)))</f>
        <v/>
      </c>
      <c r="AZ1051" s="19">
        <f>AW1051+AY1051+AS1051</f>
        <v/>
      </c>
    </row>
    <row r="1052">
      <c r="A1052" t="inlineStr">
        <is>
          <t>1万円刻み</t>
        </is>
      </c>
      <c r="B1052" s="19">
        <f>'3_1万円刻み'!$A$1035</f>
        <v/>
      </c>
      <c r="C1052" s="19">
        <f>MIN(0,MAX(0,$B1052))</f>
        <v/>
      </c>
      <c r="D1052" s="19">
        <f>$B1052-C1052</f>
        <v/>
      </c>
      <c r="E1052" s="19">
        <f>MIN(670000,ROUNDDOWN(MAX(0,D1052-430000)*0.0751+47600,0))+MIN(260000,ROUNDDOWN(MAX(0,D1052-430000)*0.028+17600,0))+MIN(30000,ROUNDDOWN(MAX(0,D1052-430000)*0.0027+1873,0))+IF("いいえ"="はい",MIN(170000,ROUNDDOWN(MAX(0,D1052-430000)*0.0243+17800,0)),0)</f>
        <v/>
      </c>
      <c r="F1052" s="19">
        <f>IF(""="",215040+E1052,"")</f>
        <v/>
      </c>
      <c r="G1052" s="19">
        <f>IF(D1052&gt;23500000,NA(),IF(D1052&lt;=4890000,1040000,IF(D1052&lt;=6550000,670000,620000)))</f>
        <v/>
      </c>
      <c r="H1052" s="19">
        <f>MAX(0,ROUNDDOWN(D1052-F1052-G1052-0,-3))</f>
        <v/>
      </c>
      <c r="I1052" s="19">
        <f>IF(H1052&lt;=0,0,ROUNDDOWN((H1052*LOOKUP(H1052,{0,1950001,3300001,6950001,9000001,18000001,40000001},{0.05,0.1,0.2,0.23,0.33,0.4,0.45})-LOOKUP(H1052,{0,1950001,3300001,6950001,9000001,18000001,40000001},{0,97500,427500,636000,1536000,2796000,4796000}))*1.021,-2))</f>
        <v/>
      </c>
      <c r="J1052" s="19">
        <f>MAX(0,ROUNDDOWN(D1052-F1052-430000-0,-3))</f>
        <v/>
      </c>
      <c r="K1052" s="19">
        <f>IF(D1052&lt;=450000,0,MAX(0,ROUNDDOWN(J1052*0.06-MIN(50000,J1052)*0.03,-2))+MAX(0,ROUNDDOWN(J1052*0.04-MIN(50000,J1052)*0.02,-2)))</f>
        <v/>
      </c>
      <c r="L1052" s="19">
        <f>I1052+K1052+E1052</f>
        <v/>
      </c>
      <c r="M1052" s="19">
        <f>MIN(100000,MAX(0,$B1052))</f>
        <v/>
      </c>
      <c r="N1052" s="19">
        <f>$B1052-M1052</f>
        <v/>
      </c>
      <c r="O1052" s="19">
        <f>MIN(670000,ROUNDDOWN(MAX(0,N1052-430000)*0.0751+47600,0))+MIN(260000,ROUNDDOWN(MAX(0,N1052-430000)*0.028+17600,0))+MIN(30000,ROUNDDOWN(MAX(0,N1052-430000)*0.0027+1873,0))+IF("いいえ"="はい",MIN(170000,ROUNDDOWN(MAX(0,N1052-430000)*0.0243+17800,0)),0)</f>
        <v/>
      </c>
      <c r="P1052" s="19">
        <f>IF(""="",215040+O1052,"")</f>
        <v/>
      </c>
      <c r="Q1052" s="19">
        <f>IF(N1052&gt;23500000,NA(),IF(N1052&lt;=4890000,1040000,IF(N1052&lt;=6550000,670000,620000)))</f>
        <v/>
      </c>
      <c r="R1052" s="19">
        <f>MAX(0,ROUNDDOWN(N1052-P1052-Q1052-0,-3))</f>
        <v/>
      </c>
      <c r="S1052" s="19">
        <f>IF(R1052&lt;=0,0,ROUNDDOWN((R1052*LOOKUP(R1052,{0,1950001,3300001,6950001,9000001,18000001,40000001},{0.05,0.1,0.2,0.23,0.33,0.4,0.45})-LOOKUP(R1052,{0,1950001,3300001,6950001,9000001,18000001,40000001},{0,97500,427500,636000,1536000,2796000,4796000}))*1.021,-2))</f>
        <v/>
      </c>
      <c r="T1052" s="19">
        <f>MAX(0,ROUNDDOWN(N1052-P1052-430000-0,-3))</f>
        <v/>
      </c>
      <c r="U1052" s="19">
        <f>IF(N1052&lt;=450000,0,MAX(0,ROUNDDOWN(T1052*0.06-MIN(50000,T1052)*0.03,-2))+MAX(0,ROUNDDOWN(T1052*0.04-MIN(50000,T1052)*0.02,-2)))</f>
        <v/>
      </c>
      <c r="V1052" s="19">
        <f>S1052+U1052+O1052</f>
        <v/>
      </c>
      <c r="W1052" s="19">
        <f>MIN(550000,MAX(0,$B1052))</f>
        <v/>
      </c>
      <c r="X1052" s="19">
        <f>$B1052-W1052</f>
        <v/>
      </c>
      <c r="Y1052" s="19">
        <f>MIN(670000,ROUNDDOWN(MAX(0,X1052-430000)*0.0751+47600,0))+MIN(260000,ROUNDDOWN(MAX(0,X1052-430000)*0.028+17600,0))+MIN(30000,ROUNDDOWN(MAX(0,X1052-430000)*0.0027+1873,0))+IF("いいえ"="はい",MIN(170000,ROUNDDOWN(MAX(0,X1052-430000)*0.0243+17800,0)),0)</f>
        <v/>
      </c>
      <c r="Z1052" s="19">
        <f>IF(""="",215040+Y1052,"")</f>
        <v/>
      </c>
      <c r="AA1052" s="19">
        <f>IF(X1052&gt;23500000,NA(),IF(X1052&lt;=4890000,1040000,IF(X1052&lt;=6550000,670000,620000)))</f>
        <v/>
      </c>
      <c r="AB1052" s="19">
        <f>MAX(0,ROUNDDOWN(X1052-Z1052-AA1052-0,-3))</f>
        <v/>
      </c>
      <c r="AC1052" s="19">
        <f>IF(AB1052&lt;=0,0,ROUNDDOWN((AB1052*LOOKUP(AB1052,{0,1950001,3300001,6950001,9000001,18000001,40000001},{0.05,0.1,0.2,0.23,0.33,0.4,0.45})-LOOKUP(AB1052,{0,1950001,3300001,6950001,9000001,18000001,40000001},{0,97500,427500,636000,1536000,2796000,4796000}))*1.021,-2))</f>
        <v/>
      </c>
      <c r="AD1052" s="19">
        <f>MAX(0,ROUNDDOWN(X1052-Z1052-430000-0,-3))</f>
        <v/>
      </c>
      <c r="AE1052" s="19">
        <f>IF(X1052&lt;=450000,0,MAX(0,ROUNDDOWN(AD1052*0.06-MIN(50000,AD1052)*0.03,-2))+MAX(0,ROUNDDOWN(AD1052*0.04-MIN(50000,AD1052)*0.02,-2)))</f>
        <v/>
      </c>
      <c r="AF1052" s="19">
        <f>AC1052+AE1052+Y1052</f>
        <v/>
      </c>
      <c r="AG1052" s="19">
        <f>MIN(650000,MAX(0,$B1052))</f>
        <v/>
      </c>
      <c r="AH1052" s="19">
        <f>$B1052-AG1052</f>
        <v/>
      </c>
      <c r="AI1052" s="19">
        <f>MIN(670000,ROUNDDOWN(MAX(0,AH1052-430000)*0.0751+47600,0))+MIN(260000,ROUNDDOWN(MAX(0,AH1052-430000)*0.028+17600,0))+MIN(30000,ROUNDDOWN(MAX(0,AH1052-430000)*0.0027+1873,0))+IF("いいえ"="はい",MIN(170000,ROUNDDOWN(MAX(0,AH1052-430000)*0.0243+17800,0)),0)</f>
        <v/>
      </c>
      <c r="AJ1052" s="19">
        <f>IF(""="",215040+AI1052,"")</f>
        <v/>
      </c>
      <c r="AK1052" s="19">
        <f>IF(AH1052&gt;23500000,NA(),IF(AH1052&lt;=4890000,1040000,IF(AH1052&lt;=6550000,670000,620000)))</f>
        <v/>
      </c>
      <c r="AL1052" s="19">
        <f>MAX(0,ROUNDDOWN(AH1052-AJ1052-AK1052-0,-3))</f>
        <v/>
      </c>
      <c r="AM1052" s="19">
        <f>IF(AL1052&lt;=0,0,ROUNDDOWN((AL1052*LOOKUP(AL1052,{0,1950001,3300001,6950001,9000001,18000001,40000001},{0.05,0.1,0.2,0.23,0.33,0.4,0.45})-LOOKUP(AL1052,{0,1950001,3300001,6950001,9000001,18000001,40000001},{0,97500,427500,636000,1536000,2796000,4796000}))*1.021,-2))</f>
        <v/>
      </c>
      <c r="AN1052" s="19">
        <f>MAX(0,ROUNDDOWN(AH1052-AJ1052-430000-0,-3))</f>
        <v/>
      </c>
      <c r="AO1052" s="19">
        <f>IF(AH1052&lt;=450000,0,MAX(0,ROUNDDOWN(AN1052*0.06-MIN(50000,AN1052)*0.03,-2))+MAX(0,ROUNDDOWN(AN1052*0.04-MIN(50000,AN1052)*0.02,-2)))</f>
        <v/>
      </c>
      <c r="AP1052" s="19">
        <f>AM1052+AO1052+AI1052</f>
        <v/>
      </c>
      <c r="AQ1052" s="19">
        <f>MIN(750000,MAX(0,$B1052))</f>
        <v/>
      </c>
      <c r="AR1052" s="19">
        <f>$B1052-AQ1052</f>
        <v/>
      </c>
      <c r="AS1052" s="19">
        <f>MIN(670000,ROUNDDOWN(MAX(0,AR1052-430000)*0.0751+47600,0))+MIN(260000,ROUNDDOWN(MAX(0,AR1052-430000)*0.028+17600,0))+MIN(30000,ROUNDDOWN(MAX(0,AR1052-430000)*0.0027+1873,0))+IF("いいえ"="はい",MIN(170000,ROUNDDOWN(MAX(0,AR1052-430000)*0.0243+17800,0)),0)</f>
        <v/>
      </c>
      <c r="AT1052" s="19">
        <f>IF(""="",215040+AS1052,"")</f>
        <v/>
      </c>
      <c r="AU1052" s="19">
        <f>IF(AR1052&gt;23500000,NA(),IF(AR1052&lt;=4890000,1040000,IF(AR1052&lt;=6550000,670000,620000)))</f>
        <v/>
      </c>
      <c r="AV1052" s="19">
        <f>MAX(0,ROUNDDOWN(AR1052-AT1052-AU1052-0,-3))</f>
        <v/>
      </c>
      <c r="AW1052" s="19">
        <f>IF(AV1052&lt;=0,0,ROUNDDOWN((AV1052*LOOKUP(AV1052,{0,1950001,3300001,6950001,9000001,18000001,40000001},{0.05,0.1,0.2,0.23,0.33,0.4,0.45})-LOOKUP(AV1052,{0,1950001,3300001,6950001,9000001,18000001,40000001},{0,97500,427500,636000,1536000,2796000,4796000}))*1.021,-2))</f>
        <v/>
      </c>
      <c r="AX1052" s="19">
        <f>MAX(0,ROUNDDOWN(AR1052-AT1052-430000-0,-3))</f>
        <v/>
      </c>
      <c r="AY1052" s="19">
        <f>IF(AR1052&lt;=450000,0,MAX(0,ROUNDDOWN(AX1052*0.06-MIN(50000,AX1052)*0.03,-2))+MAX(0,ROUNDDOWN(AX1052*0.04-MIN(50000,AX1052)*0.02,-2)))</f>
        <v/>
      </c>
      <c r="AZ1052" s="19">
        <f>AW1052+AY1052+AS1052</f>
        <v/>
      </c>
    </row>
    <row r="1053">
      <c r="A1053" t="inlineStr">
        <is>
          <t>1万円刻み</t>
        </is>
      </c>
      <c r="B1053" s="19">
        <f>'3_1万円刻み'!$A$1036</f>
        <v/>
      </c>
      <c r="C1053" s="19">
        <f>MIN(0,MAX(0,$B1053))</f>
        <v/>
      </c>
      <c r="D1053" s="19">
        <f>$B1053-C1053</f>
        <v/>
      </c>
      <c r="E1053" s="19">
        <f>MIN(670000,ROUNDDOWN(MAX(0,D1053-430000)*0.0751+47600,0))+MIN(260000,ROUNDDOWN(MAX(0,D1053-430000)*0.028+17600,0))+MIN(30000,ROUNDDOWN(MAX(0,D1053-430000)*0.0027+1873,0))+IF("いいえ"="はい",MIN(170000,ROUNDDOWN(MAX(0,D1053-430000)*0.0243+17800,0)),0)</f>
        <v/>
      </c>
      <c r="F1053" s="19">
        <f>IF(""="",215040+E1053,"")</f>
        <v/>
      </c>
      <c r="G1053" s="19">
        <f>IF(D1053&gt;23500000,NA(),IF(D1053&lt;=4890000,1040000,IF(D1053&lt;=6550000,670000,620000)))</f>
        <v/>
      </c>
      <c r="H1053" s="19">
        <f>MAX(0,ROUNDDOWN(D1053-F1053-G1053-0,-3))</f>
        <v/>
      </c>
      <c r="I1053" s="19">
        <f>IF(H1053&lt;=0,0,ROUNDDOWN((H1053*LOOKUP(H1053,{0,1950001,3300001,6950001,9000001,18000001,40000001},{0.05,0.1,0.2,0.23,0.33,0.4,0.45})-LOOKUP(H1053,{0,1950001,3300001,6950001,9000001,18000001,40000001},{0,97500,427500,636000,1536000,2796000,4796000}))*1.021,-2))</f>
        <v/>
      </c>
      <c r="J1053" s="19">
        <f>MAX(0,ROUNDDOWN(D1053-F1053-430000-0,-3))</f>
        <v/>
      </c>
      <c r="K1053" s="19">
        <f>IF(D1053&lt;=450000,0,MAX(0,ROUNDDOWN(J1053*0.06-MIN(50000,J1053)*0.03,-2))+MAX(0,ROUNDDOWN(J1053*0.04-MIN(50000,J1053)*0.02,-2)))</f>
        <v/>
      </c>
      <c r="L1053" s="19">
        <f>I1053+K1053+E1053</f>
        <v/>
      </c>
      <c r="M1053" s="19">
        <f>MIN(100000,MAX(0,$B1053))</f>
        <v/>
      </c>
      <c r="N1053" s="19">
        <f>$B1053-M1053</f>
        <v/>
      </c>
      <c r="O1053" s="19">
        <f>MIN(670000,ROUNDDOWN(MAX(0,N1053-430000)*0.0751+47600,0))+MIN(260000,ROUNDDOWN(MAX(0,N1053-430000)*0.028+17600,0))+MIN(30000,ROUNDDOWN(MAX(0,N1053-430000)*0.0027+1873,0))+IF("いいえ"="はい",MIN(170000,ROUNDDOWN(MAX(0,N1053-430000)*0.0243+17800,0)),0)</f>
        <v/>
      </c>
      <c r="P1053" s="19">
        <f>IF(""="",215040+O1053,"")</f>
        <v/>
      </c>
      <c r="Q1053" s="19">
        <f>IF(N1053&gt;23500000,NA(),IF(N1053&lt;=4890000,1040000,IF(N1053&lt;=6550000,670000,620000)))</f>
        <v/>
      </c>
      <c r="R1053" s="19">
        <f>MAX(0,ROUNDDOWN(N1053-P1053-Q1053-0,-3))</f>
        <v/>
      </c>
      <c r="S1053" s="19">
        <f>IF(R1053&lt;=0,0,ROUNDDOWN((R1053*LOOKUP(R1053,{0,1950001,3300001,6950001,9000001,18000001,40000001},{0.05,0.1,0.2,0.23,0.33,0.4,0.45})-LOOKUP(R1053,{0,1950001,3300001,6950001,9000001,18000001,40000001},{0,97500,427500,636000,1536000,2796000,4796000}))*1.021,-2))</f>
        <v/>
      </c>
      <c r="T1053" s="19">
        <f>MAX(0,ROUNDDOWN(N1053-P1053-430000-0,-3))</f>
        <v/>
      </c>
      <c r="U1053" s="19">
        <f>IF(N1053&lt;=450000,0,MAX(0,ROUNDDOWN(T1053*0.06-MIN(50000,T1053)*0.03,-2))+MAX(0,ROUNDDOWN(T1053*0.04-MIN(50000,T1053)*0.02,-2)))</f>
        <v/>
      </c>
      <c r="V1053" s="19">
        <f>S1053+U1053+O1053</f>
        <v/>
      </c>
      <c r="W1053" s="19">
        <f>MIN(550000,MAX(0,$B1053))</f>
        <v/>
      </c>
      <c r="X1053" s="19">
        <f>$B1053-W1053</f>
        <v/>
      </c>
      <c r="Y1053" s="19">
        <f>MIN(670000,ROUNDDOWN(MAX(0,X1053-430000)*0.0751+47600,0))+MIN(260000,ROUNDDOWN(MAX(0,X1053-430000)*0.028+17600,0))+MIN(30000,ROUNDDOWN(MAX(0,X1053-430000)*0.0027+1873,0))+IF("いいえ"="はい",MIN(170000,ROUNDDOWN(MAX(0,X1053-430000)*0.0243+17800,0)),0)</f>
        <v/>
      </c>
      <c r="Z1053" s="19">
        <f>IF(""="",215040+Y1053,"")</f>
        <v/>
      </c>
      <c r="AA1053" s="19">
        <f>IF(X1053&gt;23500000,NA(),IF(X1053&lt;=4890000,1040000,IF(X1053&lt;=6550000,670000,620000)))</f>
        <v/>
      </c>
      <c r="AB1053" s="19">
        <f>MAX(0,ROUNDDOWN(X1053-Z1053-AA1053-0,-3))</f>
        <v/>
      </c>
      <c r="AC1053" s="19">
        <f>IF(AB1053&lt;=0,0,ROUNDDOWN((AB1053*LOOKUP(AB1053,{0,1950001,3300001,6950001,9000001,18000001,40000001},{0.05,0.1,0.2,0.23,0.33,0.4,0.45})-LOOKUP(AB1053,{0,1950001,3300001,6950001,9000001,18000001,40000001},{0,97500,427500,636000,1536000,2796000,4796000}))*1.021,-2))</f>
        <v/>
      </c>
      <c r="AD1053" s="19">
        <f>MAX(0,ROUNDDOWN(X1053-Z1053-430000-0,-3))</f>
        <v/>
      </c>
      <c r="AE1053" s="19">
        <f>IF(X1053&lt;=450000,0,MAX(0,ROUNDDOWN(AD1053*0.06-MIN(50000,AD1053)*0.03,-2))+MAX(0,ROUNDDOWN(AD1053*0.04-MIN(50000,AD1053)*0.02,-2)))</f>
        <v/>
      </c>
      <c r="AF1053" s="19">
        <f>AC1053+AE1053+Y1053</f>
        <v/>
      </c>
      <c r="AG1053" s="19">
        <f>MIN(650000,MAX(0,$B1053))</f>
        <v/>
      </c>
      <c r="AH1053" s="19">
        <f>$B1053-AG1053</f>
        <v/>
      </c>
      <c r="AI1053" s="19">
        <f>MIN(670000,ROUNDDOWN(MAX(0,AH1053-430000)*0.0751+47600,0))+MIN(260000,ROUNDDOWN(MAX(0,AH1053-430000)*0.028+17600,0))+MIN(30000,ROUNDDOWN(MAX(0,AH1053-430000)*0.0027+1873,0))+IF("いいえ"="はい",MIN(170000,ROUNDDOWN(MAX(0,AH1053-430000)*0.0243+17800,0)),0)</f>
        <v/>
      </c>
      <c r="AJ1053" s="19">
        <f>IF(""="",215040+AI1053,"")</f>
        <v/>
      </c>
      <c r="AK1053" s="19">
        <f>IF(AH1053&gt;23500000,NA(),IF(AH1053&lt;=4890000,1040000,IF(AH1053&lt;=6550000,670000,620000)))</f>
        <v/>
      </c>
      <c r="AL1053" s="19">
        <f>MAX(0,ROUNDDOWN(AH1053-AJ1053-AK1053-0,-3))</f>
        <v/>
      </c>
      <c r="AM1053" s="19">
        <f>IF(AL1053&lt;=0,0,ROUNDDOWN((AL1053*LOOKUP(AL1053,{0,1950001,3300001,6950001,9000001,18000001,40000001},{0.05,0.1,0.2,0.23,0.33,0.4,0.45})-LOOKUP(AL1053,{0,1950001,3300001,6950001,9000001,18000001,40000001},{0,97500,427500,636000,1536000,2796000,4796000}))*1.021,-2))</f>
        <v/>
      </c>
      <c r="AN1053" s="19">
        <f>MAX(0,ROUNDDOWN(AH1053-AJ1053-430000-0,-3))</f>
        <v/>
      </c>
      <c r="AO1053" s="19">
        <f>IF(AH1053&lt;=450000,0,MAX(0,ROUNDDOWN(AN1053*0.06-MIN(50000,AN1053)*0.03,-2))+MAX(0,ROUNDDOWN(AN1053*0.04-MIN(50000,AN1053)*0.02,-2)))</f>
        <v/>
      </c>
      <c r="AP1053" s="19">
        <f>AM1053+AO1053+AI1053</f>
        <v/>
      </c>
      <c r="AQ1053" s="19">
        <f>MIN(750000,MAX(0,$B1053))</f>
        <v/>
      </c>
      <c r="AR1053" s="19">
        <f>$B1053-AQ1053</f>
        <v/>
      </c>
      <c r="AS1053" s="19">
        <f>MIN(670000,ROUNDDOWN(MAX(0,AR1053-430000)*0.0751+47600,0))+MIN(260000,ROUNDDOWN(MAX(0,AR1053-430000)*0.028+17600,0))+MIN(30000,ROUNDDOWN(MAX(0,AR1053-430000)*0.0027+1873,0))+IF("いいえ"="はい",MIN(170000,ROUNDDOWN(MAX(0,AR1053-430000)*0.0243+17800,0)),0)</f>
        <v/>
      </c>
      <c r="AT1053" s="19">
        <f>IF(""="",215040+AS1053,"")</f>
        <v/>
      </c>
      <c r="AU1053" s="19">
        <f>IF(AR1053&gt;23500000,NA(),IF(AR1053&lt;=4890000,1040000,IF(AR1053&lt;=6550000,670000,620000)))</f>
        <v/>
      </c>
      <c r="AV1053" s="19">
        <f>MAX(0,ROUNDDOWN(AR1053-AT1053-AU1053-0,-3))</f>
        <v/>
      </c>
      <c r="AW1053" s="19">
        <f>IF(AV1053&lt;=0,0,ROUNDDOWN((AV1053*LOOKUP(AV1053,{0,1950001,3300001,6950001,9000001,18000001,40000001},{0.05,0.1,0.2,0.23,0.33,0.4,0.45})-LOOKUP(AV1053,{0,1950001,3300001,6950001,9000001,18000001,40000001},{0,97500,427500,636000,1536000,2796000,4796000}))*1.021,-2))</f>
        <v/>
      </c>
      <c r="AX1053" s="19">
        <f>MAX(0,ROUNDDOWN(AR1053-AT1053-430000-0,-3))</f>
        <v/>
      </c>
      <c r="AY1053" s="19">
        <f>IF(AR1053&lt;=450000,0,MAX(0,ROUNDDOWN(AX1053*0.06-MIN(50000,AX1053)*0.03,-2))+MAX(0,ROUNDDOWN(AX1053*0.04-MIN(50000,AX1053)*0.02,-2)))</f>
        <v/>
      </c>
      <c r="AZ1053" s="19">
        <f>AW1053+AY1053+AS1053</f>
        <v/>
      </c>
    </row>
    <row r="1054">
      <c r="A1054" t="inlineStr">
        <is>
          <t>1万円刻み</t>
        </is>
      </c>
      <c r="B1054" s="19">
        <f>'3_1万円刻み'!$A$1037</f>
        <v/>
      </c>
      <c r="C1054" s="19">
        <f>MIN(0,MAX(0,$B1054))</f>
        <v/>
      </c>
      <c r="D1054" s="19">
        <f>$B1054-C1054</f>
        <v/>
      </c>
      <c r="E1054" s="19">
        <f>MIN(670000,ROUNDDOWN(MAX(0,D1054-430000)*0.0751+47600,0))+MIN(260000,ROUNDDOWN(MAX(0,D1054-430000)*0.028+17600,0))+MIN(30000,ROUNDDOWN(MAX(0,D1054-430000)*0.0027+1873,0))+IF("いいえ"="はい",MIN(170000,ROUNDDOWN(MAX(0,D1054-430000)*0.0243+17800,0)),0)</f>
        <v/>
      </c>
      <c r="F1054" s="19">
        <f>IF(""="",215040+E1054,"")</f>
        <v/>
      </c>
      <c r="G1054" s="19">
        <f>IF(D1054&gt;23500000,NA(),IF(D1054&lt;=4890000,1040000,IF(D1054&lt;=6550000,670000,620000)))</f>
        <v/>
      </c>
      <c r="H1054" s="19">
        <f>MAX(0,ROUNDDOWN(D1054-F1054-G1054-0,-3))</f>
        <v/>
      </c>
      <c r="I1054" s="19">
        <f>IF(H1054&lt;=0,0,ROUNDDOWN((H1054*LOOKUP(H1054,{0,1950001,3300001,6950001,9000001,18000001,40000001},{0.05,0.1,0.2,0.23,0.33,0.4,0.45})-LOOKUP(H1054,{0,1950001,3300001,6950001,9000001,18000001,40000001},{0,97500,427500,636000,1536000,2796000,4796000}))*1.021,-2))</f>
        <v/>
      </c>
      <c r="J1054" s="19">
        <f>MAX(0,ROUNDDOWN(D1054-F1054-430000-0,-3))</f>
        <v/>
      </c>
      <c r="K1054" s="19">
        <f>IF(D1054&lt;=450000,0,MAX(0,ROUNDDOWN(J1054*0.06-MIN(50000,J1054)*0.03,-2))+MAX(0,ROUNDDOWN(J1054*0.04-MIN(50000,J1054)*0.02,-2)))</f>
        <v/>
      </c>
      <c r="L1054" s="19">
        <f>I1054+K1054+E1054</f>
        <v/>
      </c>
      <c r="M1054" s="19">
        <f>MIN(100000,MAX(0,$B1054))</f>
        <v/>
      </c>
      <c r="N1054" s="19">
        <f>$B1054-M1054</f>
        <v/>
      </c>
      <c r="O1054" s="19">
        <f>MIN(670000,ROUNDDOWN(MAX(0,N1054-430000)*0.0751+47600,0))+MIN(260000,ROUNDDOWN(MAX(0,N1054-430000)*0.028+17600,0))+MIN(30000,ROUNDDOWN(MAX(0,N1054-430000)*0.0027+1873,0))+IF("いいえ"="はい",MIN(170000,ROUNDDOWN(MAX(0,N1054-430000)*0.0243+17800,0)),0)</f>
        <v/>
      </c>
      <c r="P1054" s="19">
        <f>IF(""="",215040+O1054,"")</f>
        <v/>
      </c>
      <c r="Q1054" s="19">
        <f>IF(N1054&gt;23500000,NA(),IF(N1054&lt;=4890000,1040000,IF(N1054&lt;=6550000,670000,620000)))</f>
        <v/>
      </c>
      <c r="R1054" s="19">
        <f>MAX(0,ROUNDDOWN(N1054-P1054-Q1054-0,-3))</f>
        <v/>
      </c>
      <c r="S1054" s="19">
        <f>IF(R1054&lt;=0,0,ROUNDDOWN((R1054*LOOKUP(R1054,{0,1950001,3300001,6950001,9000001,18000001,40000001},{0.05,0.1,0.2,0.23,0.33,0.4,0.45})-LOOKUP(R1054,{0,1950001,3300001,6950001,9000001,18000001,40000001},{0,97500,427500,636000,1536000,2796000,4796000}))*1.021,-2))</f>
        <v/>
      </c>
      <c r="T1054" s="19">
        <f>MAX(0,ROUNDDOWN(N1054-P1054-430000-0,-3))</f>
        <v/>
      </c>
      <c r="U1054" s="19">
        <f>IF(N1054&lt;=450000,0,MAX(0,ROUNDDOWN(T1054*0.06-MIN(50000,T1054)*0.03,-2))+MAX(0,ROUNDDOWN(T1054*0.04-MIN(50000,T1054)*0.02,-2)))</f>
        <v/>
      </c>
      <c r="V1054" s="19">
        <f>S1054+U1054+O1054</f>
        <v/>
      </c>
      <c r="W1054" s="19">
        <f>MIN(550000,MAX(0,$B1054))</f>
        <v/>
      </c>
      <c r="X1054" s="19">
        <f>$B1054-W1054</f>
        <v/>
      </c>
      <c r="Y1054" s="19">
        <f>MIN(670000,ROUNDDOWN(MAX(0,X1054-430000)*0.0751+47600,0))+MIN(260000,ROUNDDOWN(MAX(0,X1054-430000)*0.028+17600,0))+MIN(30000,ROUNDDOWN(MAX(0,X1054-430000)*0.0027+1873,0))+IF("いいえ"="はい",MIN(170000,ROUNDDOWN(MAX(0,X1054-430000)*0.0243+17800,0)),0)</f>
        <v/>
      </c>
      <c r="Z1054" s="19">
        <f>IF(""="",215040+Y1054,"")</f>
        <v/>
      </c>
      <c r="AA1054" s="19">
        <f>IF(X1054&gt;23500000,NA(),IF(X1054&lt;=4890000,1040000,IF(X1054&lt;=6550000,670000,620000)))</f>
        <v/>
      </c>
      <c r="AB1054" s="19">
        <f>MAX(0,ROUNDDOWN(X1054-Z1054-AA1054-0,-3))</f>
        <v/>
      </c>
      <c r="AC1054" s="19">
        <f>IF(AB1054&lt;=0,0,ROUNDDOWN((AB1054*LOOKUP(AB1054,{0,1950001,3300001,6950001,9000001,18000001,40000001},{0.05,0.1,0.2,0.23,0.33,0.4,0.45})-LOOKUP(AB1054,{0,1950001,3300001,6950001,9000001,18000001,40000001},{0,97500,427500,636000,1536000,2796000,4796000}))*1.021,-2))</f>
        <v/>
      </c>
      <c r="AD1054" s="19">
        <f>MAX(0,ROUNDDOWN(X1054-Z1054-430000-0,-3))</f>
        <v/>
      </c>
      <c r="AE1054" s="19">
        <f>IF(X1054&lt;=450000,0,MAX(0,ROUNDDOWN(AD1054*0.06-MIN(50000,AD1054)*0.03,-2))+MAX(0,ROUNDDOWN(AD1054*0.04-MIN(50000,AD1054)*0.02,-2)))</f>
        <v/>
      </c>
      <c r="AF1054" s="19">
        <f>AC1054+AE1054+Y1054</f>
        <v/>
      </c>
      <c r="AG1054" s="19">
        <f>MIN(650000,MAX(0,$B1054))</f>
        <v/>
      </c>
      <c r="AH1054" s="19">
        <f>$B1054-AG1054</f>
        <v/>
      </c>
      <c r="AI1054" s="19">
        <f>MIN(670000,ROUNDDOWN(MAX(0,AH1054-430000)*0.0751+47600,0))+MIN(260000,ROUNDDOWN(MAX(0,AH1054-430000)*0.028+17600,0))+MIN(30000,ROUNDDOWN(MAX(0,AH1054-430000)*0.0027+1873,0))+IF("いいえ"="はい",MIN(170000,ROUNDDOWN(MAX(0,AH1054-430000)*0.0243+17800,0)),0)</f>
        <v/>
      </c>
      <c r="AJ1054" s="19">
        <f>IF(""="",215040+AI1054,"")</f>
        <v/>
      </c>
      <c r="AK1054" s="19">
        <f>IF(AH1054&gt;23500000,NA(),IF(AH1054&lt;=4890000,1040000,IF(AH1054&lt;=6550000,670000,620000)))</f>
        <v/>
      </c>
      <c r="AL1054" s="19">
        <f>MAX(0,ROUNDDOWN(AH1054-AJ1054-AK1054-0,-3))</f>
        <v/>
      </c>
      <c r="AM1054" s="19">
        <f>IF(AL1054&lt;=0,0,ROUNDDOWN((AL1054*LOOKUP(AL1054,{0,1950001,3300001,6950001,9000001,18000001,40000001},{0.05,0.1,0.2,0.23,0.33,0.4,0.45})-LOOKUP(AL1054,{0,1950001,3300001,6950001,9000001,18000001,40000001},{0,97500,427500,636000,1536000,2796000,4796000}))*1.021,-2))</f>
        <v/>
      </c>
      <c r="AN1054" s="19">
        <f>MAX(0,ROUNDDOWN(AH1054-AJ1054-430000-0,-3))</f>
        <v/>
      </c>
      <c r="AO1054" s="19">
        <f>IF(AH1054&lt;=450000,0,MAX(0,ROUNDDOWN(AN1054*0.06-MIN(50000,AN1054)*0.03,-2))+MAX(0,ROUNDDOWN(AN1054*0.04-MIN(50000,AN1054)*0.02,-2)))</f>
        <v/>
      </c>
      <c r="AP1054" s="19">
        <f>AM1054+AO1054+AI1054</f>
        <v/>
      </c>
      <c r="AQ1054" s="19">
        <f>MIN(750000,MAX(0,$B1054))</f>
        <v/>
      </c>
      <c r="AR1054" s="19">
        <f>$B1054-AQ1054</f>
        <v/>
      </c>
      <c r="AS1054" s="19">
        <f>MIN(670000,ROUNDDOWN(MAX(0,AR1054-430000)*0.0751+47600,0))+MIN(260000,ROUNDDOWN(MAX(0,AR1054-430000)*0.028+17600,0))+MIN(30000,ROUNDDOWN(MAX(0,AR1054-430000)*0.0027+1873,0))+IF("いいえ"="はい",MIN(170000,ROUNDDOWN(MAX(0,AR1054-430000)*0.0243+17800,0)),0)</f>
        <v/>
      </c>
      <c r="AT1054" s="19">
        <f>IF(""="",215040+AS1054,"")</f>
        <v/>
      </c>
      <c r="AU1054" s="19">
        <f>IF(AR1054&gt;23500000,NA(),IF(AR1054&lt;=4890000,1040000,IF(AR1054&lt;=6550000,670000,620000)))</f>
        <v/>
      </c>
      <c r="AV1054" s="19">
        <f>MAX(0,ROUNDDOWN(AR1054-AT1054-AU1054-0,-3))</f>
        <v/>
      </c>
      <c r="AW1054" s="19">
        <f>IF(AV1054&lt;=0,0,ROUNDDOWN((AV1054*LOOKUP(AV1054,{0,1950001,3300001,6950001,9000001,18000001,40000001},{0.05,0.1,0.2,0.23,0.33,0.4,0.45})-LOOKUP(AV1054,{0,1950001,3300001,6950001,9000001,18000001,40000001},{0,97500,427500,636000,1536000,2796000,4796000}))*1.021,-2))</f>
        <v/>
      </c>
      <c r="AX1054" s="19">
        <f>MAX(0,ROUNDDOWN(AR1054-AT1054-430000-0,-3))</f>
        <v/>
      </c>
      <c r="AY1054" s="19">
        <f>IF(AR1054&lt;=450000,0,MAX(0,ROUNDDOWN(AX1054*0.06-MIN(50000,AX1054)*0.03,-2))+MAX(0,ROUNDDOWN(AX1054*0.04-MIN(50000,AX1054)*0.02,-2)))</f>
        <v/>
      </c>
      <c r="AZ1054" s="19">
        <f>AW1054+AY1054+AS1054</f>
        <v/>
      </c>
    </row>
    <row r="1055">
      <c r="A1055" t="inlineStr">
        <is>
          <t>1万円刻み</t>
        </is>
      </c>
      <c r="B1055" s="19">
        <f>'3_1万円刻み'!$A$1038</f>
        <v/>
      </c>
      <c r="C1055" s="19">
        <f>MIN(0,MAX(0,$B1055))</f>
        <v/>
      </c>
      <c r="D1055" s="19">
        <f>$B1055-C1055</f>
        <v/>
      </c>
      <c r="E1055" s="19">
        <f>MIN(670000,ROUNDDOWN(MAX(0,D1055-430000)*0.0751+47600,0))+MIN(260000,ROUNDDOWN(MAX(0,D1055-430000)*0.028+17600,0))+MIN(30000,ROUNDDOWN(MAX(0,D1055-430000)*0.0027+1873,0))+IF("いいえ"="はい",MIN(170000,ROUNDDOWN(MAX(0,D1055-430000)*0.0243+17800,0)),0)</f>
        <v/>
      </c>
      <c r="F1055" s="19">
        <f>IF(""="",215040+E1055,"")</f>
        <v/>
      </c>
      <c r="G1055" s="19">
        <f>IF(D1055&gt;23500000,NA(),IF(D1055&lt;=4890000,1040000,IF(D1055&lt;=6550000,670000,620000)))</f>
        <v/>
      </c>
      <c r="H1055" s="19">
        <f>MAX(0,ROUNDDOWN(D1055-F1055-G1055-0,-3))</f>
        <v/>
      </c>
      <c r="I1055" s="19">
        <f>IF(H1055&lt;=0,0,ROUNDDOWN((H1055*LOOKUP(H1055,{0,1950001,3300001,6950001,9000001,18000001,40000001},{0.05,0.1,0.2,0.23,0.33,0.4,0.45})-LOOKUP(H1055,{0,1950001,3300001,6950001,9000001,18000001,40000001},{0,97500,427500,636000,1536000,2796000,4796000}))*1.021,-2))</f>
        <v/>
      </c>
      <c r="J1055" s="19">
        <f>MAX(0,ROUNDDOWN(D1055-F1055-430000-0,-3))</f>
        <v/>
      </c>
      <c r="K1055" s="19">
        <f>IF(D1055&lt;=450000,0,MAX(0,ROUNDDOWN(J1055*0.06-MIN(50000,J1055)*0.03,-2))+MAX(0,ROUNDDOWN(J1055*0.04-MIN(50000,J1055)*0.02,-2)))</f>
        <v/>
      </c>
      <c r="L1055" s="19">
        <f>I1055+K1055+E1055</f>
        <v/>
      </c>
      <c r="M1055" s="19">
        <f>MIN(100000,MAX(0,$B1055))</f>
        <v/>
      </c>
      <c r="N1055" s="19">
        <f>$B1055-M1055</f>
        <v/>
      </c>
      <c r="O1055" s="19">
        <f>MIN(670000,ROUNDDOWN(MAX(0,N1055-430000)*0.0751+47600,0))+MIN(260000,ROUNDDOWN(MAX(0,N1055-430000)*0.028+17600,0))+MIN(30000,ROUNDDOWN(MAX(0,N1055-430000)*0.0027+1873,0))+IF("いいえ"="はい",MIN(170000,ROUNDDOWN(MAX(0,N1055-430000)*0.0243+17800,0)),0)</f>
        <v/>
      </c>
      <c r="P1055" s="19">
        <f>IF(""="",215040+O1055,"")</f>
        <v/>
      </c>
      <c r="Q1055" s="19">
        <f>IF(N1055&gt;23500000,NA(),IF(N1055&lt;=4890000,1040000,IF(N1055&lt;=6550000,670000,620000)))</f>
        <v/>
      </c>
      <c r="R1055" s="19">
        <f>MAX(0,ROUNDDOWN(N1055-P1055-Q1055-0,-3))</f>
        <v/>
      </c>
      <c r="S1055" s="19">
        <f>IF(R1055&lt;=0,0,ROUNDDOWN((R1055*LOOKUP(R1055,{0,1950001,3300001,6950001,9000001,18000001,40000001},{0.05,0.1,0.2,0.23,0.33,0.4,0.45})-LOOKUP(R1055,{0,1950001,3300001,6950001,9000001,18000001,40000001},{0,97500,427500,636000,1536000,2796000,4796000}))*1.021,-2))</f>
        <v/>
      </c>
      <c r="T1055" s="19">
        <f>MAX(0,ROUNDDOWN(N1055-P1055-430000-0,-3))</f>
        <v/>
      </c>
      <c r="U1055" s="19">
        <f>IF(N1055&lt;=450000,0,MAX(0,ROUNDDOWN(T1055*0.06-MIN(50000,T1055)*0.03,-2))+MAX(0,ROUNDDOWN(T1055*0.04-MIN(50000,T1055)*0.02,-2)))</f>
        <v/>
      </c>
      <c r="V1055" s="19">
        <f>S1055+U1055+O1055</f>
        <v/>
      </c>
      <c r="W1055" s="19">
        <f>MIN(550000,MAX(0,$B1055))</f>
        <v/>
      </c>
      <c r="X1055" s="19">
        <f>$B1055-W1055</f>
        <v/>
      </c>
      <c r="Y1055" s="19">
        <f>MIN(670000,ROUNDDOWN(MAX(0,X1055-430000)*0.0751+47600,0))+MIN(260000,ROUNDDOWN(MAX(0,X1055-430000)*0.028+17600,0))+MIN(30000,ROUNDDOWN(MAX(0,X1055-430000)*0.0027+1873,0))+IF("いいえ"="はい",MIN(170000,ROUNDDOWN(MAX(0,X1055-430000)*0.0243+17800,0)),0)</f>
        <v/>
      </c>
      <c r="Z1055" s="19">
        <f>IF(""="",215040+Y1055,"")</f>
        <v/>
      </c>
      <c r="AA1055" s="19">
        <f>IF(X1055&gt;23500000,NA(),IF(X1055&lt;=4890000,1040000,IF(X1055&lt;=6550000,670000,620000)))</f>
        <v/>
      </c>
      <c r="AB1055" s="19">
        <f>MAX(0,ROUNDDOWN(X1055-Z1055-AA1055-0,-3))</f>
        <v/>
      </c>
      <c r="AC1055" s="19">
        <f>IF(AB1055&lt;=0,0,ROUNDDOWN((AB1055*LOOKUP(AB1055,{0,1950001,3300001,6950001,9000001,18000001,40000001},{0.05,0.1,0.2,0.23,0.33,0.4,0.45})-LOOKUP(AB1055,{0,1950001,3300001,6950001,9000001,18000001,40000001},{0,97500,427500,636000,1536000,2796000,4796000}))*1.021,-2))</f>
        <v/>
      </c>
      <c r="AD1055" s="19">
        <f>MAX(0,ROUNDDOWN(X1055-Z1055-430000-0,-3))</f>
        <v/>
      </c>
      <c r="AE1055" s="19">
        <f>IF(X1055&lt;=450000,0,MAX(0,ROUNDDOWN(AD1055*0.06-MIN(50000,AD1055)*0.03,-2))+MAX(0,ROUNDDOWN(AD1055*0.04-MIN(50000,AD1055)*0.02,-2)))</f>
        <v/>
      </c>
      <c r="AF1055" s="19">
        <f>AC1055+AE1055+Y1055</f>
        <v/>
      </c>
      <c r="AG1055" s="19">
        <f>MIN(650000,MAX(0,$B1055))</f>
        <v/>
      </c>
      <c r="AH1055" s="19">
        <f>$B1055-AG1055</f>
        <v/>
      </c>
      <c r="AI1055" s="19">
        <f>MIN(670000,ROUNDDOWN(MAX(0,AH1055-430000)*0.0751+47600,0))+MIN(260000,ROUNDDOWN(MAX(0,AH1055-430000)*0.028+17600,0))+MIN(30000,ROUNDDOWN(MAX(0,AH1055-430000)*0.0027+1873,0))+IF("いいえ"="はい",MIN(170000,ROUNDDOWN(MAX(0,AH1055-430000)*0.0243+17800,0)),0)</f>
        <v/>
      </c>
      <c r="AJ1055" s="19">
        <f>IF(""="",215040+AI1055,"")</f>
        <v/>
      </c>
      <c r="AK1055" s="19">
        <f>IF(AH1055&gt;23500000,NA(),IF(AH1055&lt;=4890000,1040000,IF(AH1055&lt;=6550000,670000,620000)))</f>
        <v/>
      </c>
      <c r="AL1055" s="19">
        <f>MAX(0,ROUNDDOWN(AH1055-AJ1055-AK1055-0,-3))</f>
        <v/>
      </c>
      <c r="AM1055" s="19">
        <f>IF(AL1055&lt;=0,0,ROUNDDOWN((AL1055*LOOKUP(AL1055,{0,1950001,3300001,6950001,9000001,18000001,40000001},{0.05,0.1,0.2,0.23,0.33,0.4,0.45})-LOOKUP(AL1055,{0,1950001,3300001,6950001,9000001,18000001,40000001},{0,97500,427500,636000,1536000,2796000,4796000}))*1.021,-2))</f>
        <v/>
      </c>
      <c r="AN1055" s="19">
        <f>MAX(0,ROUNDDOWN(AH1055-AJ1055-430000-0,-3))</f>
        <v/>
      </c>
      <c r="AO1055" s="19">
        <f>IF(AH1055&lt;=450000,0,MAX(0,ROUNDDOWN(AN1055*0.06-MIN(50000,AN1055)*0.03,-2))+MAX(0,ROUNDDOWN(AN1055*0.04-MIN(50000,AN1055)*0.02,-2)))</f>
        <v/>
      </c>
      <c r="AP1055" s="19">
        <f>AM1055+AO1055+AI1055</f>
        <v/>
      </c>
      <c r="AQ1055" s="19">
        <f>MIN(750000,MAX(0,$B1055))</f>
        <v/>
      </c>
      <c r="AR1055" s="19">
        <f>$B1055-AQ1055</f>
        <v/>
      </c>
      <c r="AS1055" s="19">
        <f>MIN(670000,ROUNDDOWN(MAX(0,AR1055-430000)*0.0751+47600,0))+MIN(260000,ROUNDDOWN(MAX(0,AR1055-430000)*0.028+17600,0))+MIN(30000,ROUNDDOWN(MAX(0,AR1055-430000)*0.0027+1873,0))+IF("いいえ"="はい",MIN(170000,ROUNDDOWN(MAX(0,AR1055-430000)*0.0243+17800,0)),0)</f>
        <v/>
      </c>
      <c r="AT1055" s="19">
        <f>IF(""="",215040+AS1055,"")</f>
        <v/>
      </c>
      <c r="AU1055" s="19">
        <f>IF(AR1055&gt;23500000,NA(),IF(AR1055&lt;=4890000,1040000,IF(AR1055&lt;=6550000,670000,620000)))</f>
        <v/>
      </c>
      <c r="AV1055" s="19">
        <f>MAX(0,ROUNDDOWN(AR1055-AT1055-AU1055-0,-3))</f>
        <v/>
      </c>
      <c r="AW1055" s="19">
        <f>IF(AV1055&lt;=0,0,ROUNDDOWN((AV1055*LOOKUP(AV1055,{0,1950001,3300001,6950001,9000001,18000001,40000001},{0.05,0.1,0.2,0.23,0.33,0.4,0.45})-LOOKUP(AV1055,{0,1950001,3300001,6950001,9000001,18000001,40000001},{0,97500,427500,636000,1536000,2796000,4796000}))*1.021,-2))</f>
        <v/>
      </c>
      <c r="AX1055" s="19">
        <f>MAX(0,ROUNDDOWN(AR1055-AT1055-430000-0,-3))</f>
        <v/>
      </c>
      <c r="AY1055" s="19">
        <f>IF(AR1055&lt;=450000,0,MAX(0,ROUNDDOWN(AX1055*0.06-MIN(50000,AX1055)*0.03,-2))+MAX(0,ROUNDDOWN(AX1055*0.04-MIN(50000,AX1055)*0.02,-2)))</f>
        <v/>
      </c>
      <c r="AZ1055" s="19">
        <f>AW1055+AY1055+AS1055</f>
        <v/>
      </c>
    </row>
    <row r="1056">
      <c r="A1056" t="inlineStr">
        <is>
          <t>1万円刻み</t>
        </is>
      </c>
      <c r="B1056" s="19">
        <f>'3_1万円刻み'!$A$1039</f>
        <v/>
      </c>
      <c r="C1056" s="19">
        <f>MIN(0,MAX(0,$B1056))</f>
        <v/>
      </c>
      <c r="D1056" s="19">
        <f>$B1056-C1056</f>
        <v/>
      </c>
      <c r="E1056" s="19">
        <f>MIN(670000,ROUNDDOWN(MAX(0,D1056-430000)*0.0751+47600,0))+MIN(260000,ROUNDDOWN(MAX(0,D1056-430000)*0.028+17600,0))+MIN(30000,ROUNDDOWN(MAX(0,D1056-430000)*0.0027+1873,0))+IF("いいえ"="はい",MIN(170000,ROUNDDOWN(MAX(0,D1056-430000)*0.0243+17800,0)),0)</f>
        <v/>
      </c>
      <c r="F1056" s="19">
        <f>IF(""="",215040+E1056,"")</f>
        <v/>
      </c>
      <c r="G1056" s="19">
        <f>IF(D1056&gt;23500000,NA(),IF(D1056&lt;=4890000,1040000,IF(D1056&lt;=6550000,670000,620000)))</f>
        <v/>
      </c>
      <c r="H1056" s="19">
        <f>MAX(0,ROUNDDOWN(D1056-F1056-G1056-0,-3))</f>
        <v/>
      </c>
      <c r="I1056" s="19">
        <f>IF(H1056&lt;=0,0,ROUNDDOWN((H1056*LOOKUP(H1056,{0,1950001,3300001,6950001,9000001,18000001,40000001},{0.05,0.1,0.2,0.23,0.33,0.4,0.45})-LOOKUP(H1056,{0,1950001,3300001,6950001,9000001,18000001,40000001},{0,97500,427500,636000,1536000,2796000,4796000}))*1.021,-2))</f>
        <v/>
      </c>
      <c r="J1056" s="19">
        <f>MAX(0,ROUNDDOWN(D1056-F1056-430000-0,-3))</f>
        <v/>
      </c>
      <c r="K1056" s="19">
        <f>IF(D1056&lt;=450000,0,MAX(0,ROUNDDOWN(J1056*0.06-MIN(50000,J1056)*0.03,-2))+MAX(0,ROUNDDOWN(J1056*0.04-MIN(50000,J1056)*0.02,-2)))</f>
        <v/>
      </c>
      <c r="L1056" s="19">
        <f>I1056+K1056+E1056</f>
        <v/>
      </c>
      <c r="M1056" s="19">
        <f>MIN(100000,MAX(0,$B1056))</f>
        <v/>
      </c>
      <c r="N1056" s="19">
        <f>$B1056-M1056</f>
        <v/>
      </c>
      <c r="O1056" s="19">
        <f>MIN(670000,ROUNDDOWN(MAX(0,N1056-430000)*0.0751+47600,0))+MIN(260000,ROUNDDOWN(MAX(0,N1056-430000)*0.028+17600,0))+MIN(30000,ROUNDDOWN(MAX(0,N1056-430000)*0.0027+1873,0))+IF("いいえ"="はい",MIN(170000,ROUNDDOWN(MAX(0,N1056-430000)*0.0243+17800,0)),0)</f>
        <v/>
      </c>
      <c r="P1056" s="19">
        <f>IF(""="",215040+O1056,"")</f>
        <v/>
      </c>
      <c r="Q1056" s="19">
        <f>IF(N1056&gt;23500000,NA(),IF(N1056&lt;=4890000,1040000,IF(N1056&lt;=6550000,670000,620000)))</f>
        <v/>
      </c>
      <c r="R1056" s="19">
        <f>MAX(0,ROUNDDOWN(N1056-P1056-Q1056-0,-3))</f>
        <v/>
      </c>
      <c r="S1056" s="19">
        <f>IF(R1056&lt;=0,0,ROUNDDOWN((R1056*LOOKUP(R1056,{0,1950001,3300001,6950001,9000001,18000001,40000001},{0.05,0.1,0.2,0.23,0.33,0.4,0.45})-LOOKUP(R1056,{0,1950001,3300001,6950001,9000001,18000001,40000001},{0,97500,427500,636000,1536000,2796000,4796000}))*1.021,-2))</f>
        <v/>
      </c>
      <c r="T1056" s="19">
        <f>MAX(0,ROUNDDOWN(N1056-P1056-430000-0,-3))</f>
        <v/>
      </c>
      <c r="U1056" s="19">
        <f>IF(N1056&lt;=450000,0,MAX(0,ROUNDDOWN(T1056*0.06-MIN(50000,T1056)*0.03,-2))+MAX(0,ROUNDDOWN(T1056*0.04-MIN(50000,T1056)*0.02,-2)))</f>
        <v/>
      </c>
      <c r="V1056" s="19">
        <f>S1056+U1056+O1056</f>
        <v/>
      </c>
      <c r="W1056" s="19">
        <f>MIN(550000,MAX(0,$B1056))</f>
        <v/>
      </c>
      <c r="X1056" s="19">
        <f>$B1056-W1056</f>
        <v/>
      </c>
      <c r="Y1056" s="19">
        <f>MIN(670000,ROUNDDOWN(MAX(0,X1056-430000)*0.0751+47600,0))+MIN(260000,ROUNDDOWN(MAX(0,X1056-430000)*0.028+17600,0))+MIN(30000,ROUNDDOWN(MAX(0,X1056-430000)*0.0027+1873,0))+IF("いいえ"="はい",MIN(170000,ROUNDDOWN(MAX(0,X1056-430000)*0.0243+17800,0)),0)</f>
        <v/>
      </c>
      <c r="Z1056" s="19">
        <f>IF(""="",215040+Y1056,"")</f>
        <v/>
      </c>
      <c r="AA1056" s="19">
        <f>IF(X1056&gt;23500000,NA(),IF(X1056&lt;=4890000,1040000,IF(X1056&lt;=6550000,670000,620000)))</f>
        <v/>
      </c>
      <c r="AB1056" s="19">
        <f>MAX(0,ROUNDDOWN(X1056-Z1056-AA1056-0,-3))</f>
        <v/>
      </c>
      <c r="AC1056" s="19">
        <f>IF(AB1056&lt;=0,0,ROUNDDOWN((AB1056*LOOKUP(AB1056,{0,1950001,3300001,6950001,9000001,18000001,40000001},{0.05,0.1,0.2,0.23,0.33,0.4,0.45})-LOOKUP(AB1056,{0,1950001,3300001,6950001,9000001,18000001,40000001},{0,97500,427500,636000,1536000,2796000,4796000}))*1.021,-2))</f>
        <v/>
      </c>
      <c r="AD1056" s="19">
        <f>MAX(0,ROUNDDOWN(X1056-Z1056-430000-0,-3))</f>
        <v/>
      </c>
      <c r="AE1056" s="19">
        <f>IF(X1056&lt;=450000,0,MAX(0,ROUNDDOWN(AD1056*0.06-MIN(50000,AD1056)*0.03,-2))+MAX(0,ROUNDDOWN(AD1056*0.04-MIN(50000,AD1056)*0.02,-2)))</f>
        <v/>
      </c>
      <c r="AF1056" s="19">
        <f>AC1056+AE1056+Y1056</f>
        <v/>
      </c>
      <c r="AG1056" s="19">
        <f>MIN(650000,MAX(0,$B1056))</f>
        <v/>
      </c>
      <c r="AH1056" s="19">
        <f>$B1056-AG1056</f>
        <v/>
      </c>
      <c r="AI1056" s="19">
        <f>MIN(670000,ROUNDDOWN(MAX(0,AH1056-430000)*0.0751+47600,0))+MIN(260000,ROUNDDOWN(MAX(0,AH1056-430000)*0.028+17600,0))+MIN(30000,ROUNDDOWN(MAX(0,AH1056-430000)*0.0027+1873,0))+IF("いいえ"="はい",MIN(170000,ROUNDDOWN(MAX(0,AH1056-430000)*0.0243+17800,0)),0)</f>
        <v/>
      </c>
      <c r="AJ1056" s="19">
        <f>IF(""="",215040+AI1056,"")</f>
        <v/>
      </c>
      <c r="AK1056" s="19">
        <f>IF(AH1056&gt;23500000,NA(),IF(AH1056&lt;=4890000,1040000,IF(AH1056&lt;=6550000,670000,620000)))</f>
        <v/>
      </c>
      <c r="AL1056" s="19">
        <f>MAX(0,ROUNDDOWN(AH1056-AJ1056-AK1056-0,-3))</f>
        <v/>
      </c>
      <c r="AM1056" s="19">
        <f>IF(AL1056&lt;=0,0,ROUNDDOWN((AL1056*LOOKUP(AL1056,{0,1950001,3300001,6950001,9000001,18000001,40000001},{0.05,0.1,0.2,0.23,0.33,0.4,0.45})-LOOKUP(AL1056,{0,1950001,3300001,6950001,9000001,18000001,40000001},{0,97500,427500,636000,1536000,2796000,4796000}))*1.021,-2))</f>
        <v/>
      </c>
      <c r="AN1056" s="19">
        <f>MAX(0,ROUNDDOWN(AH1056-AJ1056-430000-0,-3))</f>
        <v/>
      </c>
      <c r="AO1056" s="19">
        <f>IF(AH1056&lt;=450000,0,MAX(0,ROUNDDOWN(AN1056*0.06-MIN(50000,AN1056)*0.03,-2))+MAX(0,ROUNDDOWN(AN1056*0.04-MIN(50000,AN1056)*0.02,-2)))</f>
        <v/>
      </c>
      <c r="AP1056" s="19">
        <f>AM1056+AO1056+AI1056</f>
        <v/>
      </c>
      <c r="AQ1056" s="19">
        <f>MIN(750000,MAX(0,$B1056))</f>
        <v/>
      </c>
      <c r="AR1056" s="19">
        <f>$B1056-AQ1056</f>
        <v/>
      </c>
      <c r="AS1056" s="19">
        <f>MIN(670000,ROUNDDOWN(MAX(0,AR1056-430000)*0.0751+47600,0))+MIN(260000,ROUNDDOWN(MAX(0,AR1056-430000)*0.028+17600,0))+MIN(30000,ROUNDDOWN(MAX(0,AR1056-430000)*0.0027+1873,0))+IF("いいえ"="はい",MIN(170000,ROUNDDOWN(MAX(0,AR1056-430000)*0.0243+17800,0)),0)</f>
        <v/>
      </c>
      <c r="AT1056" s="19">
        <f>IF(""="",215040+AS1056,"")</f>
        <v/>
      </c>
      <c r="AU1056" s="19">
        <f>IF(AR1056&gt;23500000,NA(),IF(AR1056&lt;=4890000,1040000,IF(AR1056&lt;=6550000,670000,620000)))</f>
        <v/>
      </c>
      <c r="AV1056" s="19">
        <f>MAX(0,ROUNDDOWN(AR1056-AT1056-AU1056-0,-3))</f>
        <v/>
      </c>
      <c r="AW1056" s="19">
        <f>IF(AV1056&lt;=0,0,ROUNDDOWN((AV1056*LOOKUP(AV1056,{0,1950001,3300001,6950001,9000001,18000001,40000001},{0.05,0.1,0.2,0.23,0.33,0.4,0.45})-LOOKUP(AV1056,{0,1950001,3300001,6950001,9000001,18000001,40000001},{0,97500,427500,636000,1536000,2796000,4796000}))*1.021,-2))</f>
        <v/>
      </c>
      <c r="AX1056" s="19">
        <f>MAX(0,ROUNDDOWN(AR1056-AT1056-430000-0,-3))</f>
        <v/>
      </c>
      <c r="AY1056" s="19">
        <f>IF(AR1056&lt;=450000,0,MAX(0,ROUNDDOWN(AX1056*0.06-MIN(50000,AX1056)*0.03,-2))+MAX(0,ROUNDDOWN(AX1056*0.04-MIN(50000,AX1056)*0.02,-2)))</f>
        <v/>
      </c>
      <c r="AZ1056" s="19">
        <f>AW1056+AY1056+AS1056</f>
        <v/>
      </c>
    </row>
    <row r="1057">
      <c r="A1057" t="inlineStr">
        <is>
          <t>1万円刻み</t>
        </is>
      </c>
      <c r="B1057" s="19">
        <f>'3_1万円刻み'!$A$1040</f>
        <v/>
      </c>
      <c r="C1057" s="19">
        <f>MIN(0,MAX(0,$B1057))</f>
        <v/>
      </c>
      <c r="D1057" s="19">
        <f>$B1057-C1057</f>
        <v/>
      </c>
      <c r="E1057" s="19">
        <f>MIN(670000,ROUNDDOWN(MAX(0,D1057-430000)*0.0751+47600,0))+MIN(260000,ROUNDDOWN(MAX(0,D1057-430000)*0.028+17600,0))+MIN(30000,ROUNDDOWN(MAX(0,D1057-430000)*0.0027+1873,0))+IF("いいえ"="はい",MIN(170000,ROUNDDOWN(MAX(0,D1057-430000)*0.0243+17800,0)),0)</f>
        <v/>
      </c>
      <c r="F1057" s="19">
        <f>IF(""="",215040+E1057,"")</f>
        <v/>
      </c>
      <c r="G1057" s="19">
        <f>IF(D1057&gt;23500000,NA(),IF(D1057&lt;=4890000,1040000,IF(D1057&lt;=6550000,670000,620000)))</f>
        <v/>
      </c>
      <c r="H1057" s="19">
        <f>MAX(0,ROUNDDOWN(D1057-F1057-G1057-0,-3))</f>
        <v/>
      </c>
      <c r="I1057" s="19">
        <f>IF(H1057&lt;=0,0,ROUNDDOWN((H1057*LOOKUP(H1057,{0,1950001,3300001,6950001,9000001,18000001,40000001},{0.05,0.1,0.2,0.23,0.33,0.4,0.45})-LOOKUP(H1057,{0,1950001,3300001,6950001,9000001,18000001,40000001},{0,97500,427500,636000,1536000,2796000,4796000}))*1.021,-2))</f>
        <v/>
      </c>
      <c r="J1057" s="19">
        <f>MAX(0,ROUNDDOWN(D1057-F1057-430000-0,-3))</f>
        <v/>
      </c>
      <c r="K1057" s="19">
        <f>IF(D1057&lt;=450000,0,MAX(0,ROUNDDOWN(J1057*0.06-MIN(50000,J1057)*0.03,-2))+MAX(0,ROUNDDOWN(J1057*0.04-MIN(50000,J1057)*0.02,-2)))</f>
        <v/>
      </c>
      <c r="L1057" s="19">
        <f>I1057+K1057+E1057</f>
        <v/>
      </c>
      <c r="M1057" s="19">
        <f>MIN(100000,MAX(0,$B1057))</f>
        <v/>
      </c>
      <c r="N1057" s="19">
        <f>$B1057-M1057</f>
        <v/>
      </c>
      <c r="O1057" s="19">
        <f>MIN(670000,ROUNDDOWN(MAX(0,N1057-430000)*0.0751+47600,0))+MIN(260000,ROUNDDOWN(MAX(0,N1057-430000)*0.028+17600,0))+MIN(30000,ROUNDDOWN(MAX(0,N1057-430000)*0.0027+1873,0))+IF("いいえ"="はい",MIN(170000,ROUNDDOWN(MAX(0,N1057-430000)*0.0243+17800,0)),0)</f>
        <v/>
      </c>
      <c r="P1057" s="19">
        <f>IF(""="",215040+O1057,"")</f>
        <v/>
      </c>
      <c r="Q1057" s="19">
        <f>IF(N1057&gt;23500000,NA(),IF(N1057&lt;=4890000,1040000,IF(N1057&lt;=6550000,670000,620000)))</f>
        <v/>
      </c>
      <c r="R1057" s="19">
        <f>MAX(0,ROUNDDOWN(N1057-P1057-Q1057-0,-3))</f>
        <v/>
      </c>
      <c r="S1057" s="19">
        <f>IF(R1057&lt;=0,0,ROUNDDOWN((R1057*LOOKUP(R1057,{0,1950001,3300001,6950001,9000001,18000001,40000001},{0.05,0.1,0.2,0.23,0.33,0.4,0.45})-LOOKUP(R1057,{0,1950001,3300001,6950001,9000001,18000001,40000001},{0,97500,427500,636000,1536000,2796000,4796000}))*1.021,-2))</f>
        <v/>
      </c>
      <c r="T1057" s="19">
        <f>MAX(0,ROUNDDOWN(N1057-P1057-430000-0,-3))</f>
        <v/>
      </c>
      <c r="U1057" s="19">
        <f>IF(N1057&lt;=450000,0,MAX(0,ROUNDDOWN(T1057*0.06-MIN(50000,T1057)*0.03,-2))+MAX(0,ROUNDDOWN(T1057*0.04-MIN(50000,T1057)*0.02,-2)))</f>
        <v/>
      </c>
      <c r="V1057" s="19">
        <f>S1057+U1057+O1057</f>
        <v/>
      </c>
      <c r="W1057" s="19">
        <f>MIN(550000,MAX(0,$B1057))</f>
        <v/>
      </c>
      <c r="X1057" s="19">
        <f>$B1057-W1057</f>
        <v/>
      </c>
      <c r="Y1057" s="19">
        <f>MIN(670000,ROUNDDOWN(MAX(0,X1057-430000)*0.0751+47600,0))+MIN(260000,ROUNDDOWN(MAX(0,X1057-430000)*0.028+17600,0))+MIN(30000,ROUNDDOWN(MAX(0,X1057-430000)*0.0027+1873,0))+IF("いいえ"="はい",MIN(170000,ROUNDDOWN(MAX(0,X1057-430000)*0.0243+17800,0)),0)</f>
        <v/>
      </c>
      <c r="Z1057" s="19">
        <f>IF(""="",215040+Y1057,"")</f>
        <v/>
      </c>
      <c r="AA1057" s="19">
        <f>IF(X1057&gt;23500000,NA(),IF(X1057&lt;=4890000,1040000,IF(X1057&lt;=6550000,670000,620000)))</f>
        <v/>
      </c>
      <c r="AB1057" s="19">
        <f>MAX(0,ROUNDDOWN(X1057-Z1057-AA1057-0,-3))</f>
        <v/>
      </c>
      <c r="AC1057" s="19">
        <f>IF(AB1057&lt;=0,0,ROUNDDOWN((AB1057*LOOKUP(AB1057,{0,1950001,3300001,6950001,9000001,18000001,40000001},{0.05,0.1,0.2,0.23,0.33,0.4,0.45})-LOOKUP(AB1057,{0,1950001,3300001,6950001,9000001,18000001,40000001},{0,97500,427500,636000,1536000,2796000,4796000}))*1.021,-2))</f>
        <v/>
      </c>
      <c r="AD1057" s="19">
        <f>MAX(0,ROUNDDOWN(X1057-Z1057-430000-0,-3))</f>
        <v/>
      </c>
      <c r="AE1057" s="19">
        <f>IF(X1057&lt;=450000,0,MAX(0,ROUNDDOWN(AD1057*0.06-MIN(50000,AD1057)*0.03,-2))+MAX(0,ROUNDDOWN(AD1057*0.04-MIN(50000,AD1057)*0.02,-2)))</f>
        <v/>
      </c>
      <c r="AF1057" s="19">
        <f>AC1057+AE1057+Y1057</f>
        <v/>
      </c>
      <c r="AG1057" s="19">
        <f>MIN(650000,MAX(0,$B1057))</f>
        <v/>
      </c>
      <c r="AH1057" s="19">
        <f>$B1057-AG1057</f>
        <v/>
      </c>
      <c r="AI1057" s="19">
        <f>MIN(670000,ROUNDDOWN(MAX(0,AH1057-430000)*0.0751+47600,0))+MIN(260000,ROUNDDOWN(MAX(0,AH1057-430000)*0.028+17600,0))+MIN(30000,ROUNDDOWN(MAX(0,AH1057-430000)*0.0027+1873,0))+IF("いいえ"="はい",MIN(170000,ROUNDDOWN(MAX(0,AH1057-430000)*0.0243+17800,0)),0)</f>
        <v/>
      </c>
      <c r="AJ1057" s="19">
        <f>IF(""="",215040+AI1057,"")</f>
        <v/>
      </c>
      <c r="AK1057" s="19">
        <f>IF(AH1057&gt;23500000,NA(),IF(AH1057&lt;=4890000,1040000,IF(AH1057&lt;=6550000,670000,620000)))</f>
        <v/>
      </c>
      <c r="AL1057" s="19">
        <f>MAX(0,ROUNDDOWN(AH1057-AJ1057-AK1057-0,-3))</f>
        <v/>
      </c>
      <c r="AM1057" s="19">
        <f>IF(AL1057&lt;=0,0,ROUNDDOWN((AL1057*LOOKUP(AL1057,{0,1950001,3300001,6950001,9000001,18000001,40000001},{0.05,0.1,0.2,0.23,0.33,0.4,0.45})-LOOKUP(AL1057,{0,1950001,3300001,6950001,9000001,18000001,40000001},{0,97500,427500,636000,1536000,2796000,4796000}))*1.021,-2))</f>
        <v/>
      </c>
      <c r="AN1057" s="19">
        <f>MAX(0,ROUNDDOWN(AH1057-AJ1057-430000-0,-3))</f>
        <v/>
      </c>
      <c r="AO1057" s="19">
        <f>IF(AH1057&lt;=450000,0,MAX(0,ROUNDDOWN(AN1057*0.06-MIN(50000,AN1057)*0.03,-2))+MAX(0,ROUNDDOWN(AN1057*0.04-MIN(50000,AN1057)*0.02,-2)))</f>
        <v/>
      </c>
      <c r="AP1057" s="19">
        <f>AM1057+AO1057+AI1057</f>
        <v/>
      </c>
      <c r="AQ1057" s="19">
        <f>MIN(750000,MAX(0,$B1057))</f>
        <v/>
      </c>
      <c r="AR1057" s="19">
        <f>$B1057-AQ1057</f>
        <v/>
      </c>
      <c r="AS1057" s="19">
        <f>MIN(670000,ROUNDDOWN(MAX(0,AR1057-430000)*0.0751+47600,0))+MIN(260000,ROUNDDOWN(MAX(0,AR1057-430000)*0.028+17600,0))+MIN(30000,ROUNDDOWN(MAX(0,AR1057-430000)*0.0027+1873,0))+IF("いいえ"="はい",MIN(170000,ROUNDDOWN(MAX(0,AR1057-430000)*0.0243+17800,0)),0)</f>
        <v/>
      </c>
      <c r="AT1057" s="19">
        <f>IF(""="",215040+AS1057,"")</f>
        <v/>
      </c>
      <c r="AU1057" s="19">
        <f>IF(AR1057&gt;23500000,NA(),IF(AR1057&lt;=4890000,1040000,IF(AR1057&lt;=6550000,670000,620000)))</f>
        <v/>
      </c>
      <c r="AV1057" s="19">
        <f>MAX(0,ROUNDDOWN(AR1057-AT1057-AU1057-0,-3))</f>
        <v/>
      </c>
      <c r="AW1057" s="19">
        <f>IF(AV1057&lt;=0,0,ROUNDDOWN((AV1057*LOOKUP(AV1057,{0,1950001,3300001,6950001,9000001,18000001,40000001},{0.05,0.1,0.2,0.23,0.33,0.4,0.45})-LOOKUP(AV1057,{0,1950001,3300001,6950001,9000001,18000001,40000001},{0,97500,427500,636000,1536000,2796000,4796000}))*1.021,-2))</f>
        <v/>
      </c>
      <c r="AX1057" s="19">
        <f>MAX(0,ROUNDDOWN(AR1057-AT1057-430000-0,-3))</f>
        <v/>
      </c>
      <c r="AY1057" s="19">
        <f>IF(AR1057&lt;=450000,0,MAX(0,ROUNDDOWN(AX1057*0.06-MIN(50000,AX1057)*0.03,-2))+MAX(0,ROUNDDOWN(AX1057*0.04-MIN(50000,AX1057)*0.02,-2)))</f>
        <v/>
      </c>
      <c r="AZ1057" s="19">
        <f>AW1057+AY1057+AS1057</f>
        <v/>
      </c>
    </row>
    <row r="1058">
      <c r="A1058" t="inlineStr">
        <is>
          <t>1万円刻み</t>
        </is>
      </c>
      <c r="B1058" s="19">
        <f>'3_1万円刻み'!$A$1041</f>
        <v/>
      </c>
      <c r="C1058" s="19">
        <f>MIN(0,MAX(0,$B1058))</f>
        <v/>
      </c>
      <c r="D1058" s="19">
        <f>$B1058-C1058</f>
        <v/>
      </c>
      <c r="E1058" s="19">
        <f>MIN(670000,ROUNDDOWN(MAX(0,D1058-430000)*0.0751+47600,0))+MIN(260000,ROUNDDOWN(MAX(0,D1058-430000)*0.028+17600,0))+MIN(30000,ROUNDDOWN(MAX(0,D1058-430000)*0.0027+1873,0))+IF("いいえ"="はい",MIN(170000,ROUNDDOWN(MAX(0,D1058-430000)*0.0243+17800,0)),0)</f>
        <v/>
      </c>
      <c r="F1058" s="19">
        <f>IF(""="",215040+E1058,"")</f>
        <v/>
      </c>
      <c r="G1058" s="19">
        <f>IF(D1058&gt;23500000,NA(),IF(D1058&lt;=4890000,1040000,IF(D1058&lt;=6550000,670000,620000)))</f>
        <v/>
      </c>
      <c r="H1058" s="19">
        <f>MAX(0,ROUNDDOWN(D1058-F1058-G1058-0,-3))</f>
        <v/>
      </c>
      <c r="I1058" s="19">
        <f>IF(H1058&lt;=0,0,ROUNDDOWN((H1058*LOOKUP(H1058,{0,1950001,3300001,6950001,9000001,18000001,40000001},{0.05,0.1,0.2,0.23,0.33,0.4,0.45})-LOOKUP(H1058,{0,1950001,3300001,6950001,9000001,18000001,40000001},{0,97500,427500,636000,1536000,2796000,4796000}))*1.021,-2))</f>
        <v/>
      </c>
      <c r="J1058" s="19">
        <f>MAX(0,ROUNDDOWN(D1058-F1058-430000-0,-3))</f>
        <v/>
      </c>
      <c r="K1058" s="19">
        <f>IF(D1058&lt;=450000,0,MAX(0,ROUNDDOWN(J1058*0.06-MIN(50000,J1058)*0.03,-2))+MAX(0,ROUNDDOWN(J1058*0.04-MIN(50000,J1058)*0.02,-2)))</f>
        <v/>
      </c>
      <c r="L1058" s="19">
        <f>I1058+K1058+E1058</f>
        <v/>
      </c>
      <c r="M1058" s="19">
        <f>MIN(100000,MAX(0,$B1058))</f>
        <v/>
      </c>
      <c r="N1058" s="19">
        <f>$B1058-M1058</f>
        <v/>
      </c>
      <c r="O1058" s="19">
        <f>MIN(670000,ROUNDDOWN(MAX(0,N1058-430000)*0.0751+47600,0))+MIN(260000,ROUNDDOWN(MAX(0,N1058-430000)*0.028+17600,0))+MIN(30000,ROUNDDOWN(MAX(0,N1058-430000)*0.0027+1873,0))+IF("いいえ"="はい",MIN(170000,ROUNDDOWN(MAX(0,N1058-430000)*0.0243+17800,0)),0)</f>
        <v/>
      </c>
      <c r="P1058" s="19">
        <f>IF(""="",215040+O1058,"")</f>
        <v/>
      </c>
      <c r="Q1058" s="19">
        <f>IF(N1058&gt;23500000,NA(),IF(N1058&lt;=4890000,1040000,IF(N1058&lt;=6550000,670000,620000)))</f>
        <v/>
      </c>
      <c r="R1058" s="19">
        <f>MAX(0,ROUNDDOWN(N1058-P1058-Q1058-0,-3))</f>
        <v/>
      </c>
      <c r="S1058" s="19">
        <f>IF(R1058&lt;=0,0,ROUNDDOWN((R1058*LOOKUP(R1058,{0,1950001,3300001,6950001,9000001,18000001,40000001},{0.05,0.1,0.2,0.23,0.33,0.4,0.45})-LOOKUP(R1058,{0,1950001,3300001,6950001,9000001,18000001,40000001},{0,97500,427500,636000,1536000,2796000,4796000}))*1.021,-2))</f>
        <v/>
      </c>
      <c r="T1058" s="19">
        <f>MAX(0,ROUNDDOWN(N1058-P1058-430000-0,-3))</f>
        <v/>
      </c>
      <c r="U1058" s="19">
        <f>IF(N1058&lt;=450000,0,MAX(0,ROUNDDOWN(T1058*0.06-MIN(50000,T1058)*0.03,-2))+MAX(0,ROUNDDOWN(T1058*0.04-MIN(50000,T1058)*0.02,-2)))</f>
        <v/>
      </c>
      <c r="V1058" s="19">
        <f>S1058+U1058+O1058</f>
        <v/>
      </c>
      <c r="W1058" s="19">
        <f>MIN(550000,MAX(0,$B1058))</f>
        <v/>
      </c>
      <c r="X1058" s="19">
        <f>$B1058-W1058</f>
        <v/>
      </c>
      <c r="Y1058" s="19">
        <f>MIN(670000,ROUNDDOWN(MAX(0,X1058-430000)*0.0751+47600,0))+MIN(260000,ROUNDDOWN(MAX(0,X1058-430000)*0.028+17600,0))+MIN(30000,ROUNDDOWN(MAX(0,X1058-430000)*0.0027+1873,0))+IF("いいえ"="はい",MIN(170000,ROUNDDOWN(MAX(0,X1058-430000)*0.0243+17800,0)),0)</f>
        <v/>
      </c>
      <c r="Z1058" s="19">
        <f>IF(""="",215040+Y1058,"")</f>
        <v/>
      </c>
      <c r="AA1058" s="19">
        <f>IF(X1058&gt;23500000,NA(),IF(X1058&lt;=4890000,1040000,IF(X1058&lt;=6550000,670000,620000)))</f>
        <v/>
      </c>
      <c r="AB1058" s="19">
        <f>MAX(0,ROUNDDOWN(X1058-Z1058-AA1058-0,-3))</f>
        <v/>
      </c>
      <c r="AC1058" s="19">
        <f>IF(AB1058&lt;=0,0,ROUNDDOWN((AB1058*LOOKUP(AB1058,{0,1950001,3300001,6950001,9000001,18000001,40000001},{0.05,0.1,0.2,0.23,0.33,0.4,0.45})-LOOKUP(AB1058,{0,1950001,3300001,6950001,9000001,18000001,40000001},{0,97500,427500,636000,1536000,2796000,4796000}))*1.021,-2))</f>
        <v/>
      </c>
      <c r="AD1058" s="19">
        <f>MAX(0,ROUNDDOWN(X1058-Z1058-430000-0,-3))</f>
        <v/>
      </c>
      <c r="AE1058" s="19">
        <f>IF(X1058&lt;=450000,0,MAX(0,ROUNDDOWN(AD1058*0.06-MIN(50000,AD1058)*0.03,-2))+MAX(0,ROUNDDOWN(AD1058*0.04-MIN(50000,AD1058)*0.02,-2)))</f>
        <v/>
      </c>
      <c r="AF1058" s="19">
        <f>AC1058+AE1058+Y1058</f>
        <v/>
      </c>
      <c r="AG1058" s="19">
        <f>MIN(650000,MAX(0,$B1058))</f>
        <v/>
      </c>
      <c r="AH1058" s="19">
        <f>$B1058-AG1058</f>
        <v/>
      </c>
      <c r="AI1058" s="19">
        <f>MIN(670000,ROUNDDOWN(MAX(0,AH1058-430000)*0.0751+47600,0))+MIN(260000,ROUNDDOWN(MAX(0,AH1058-430000)*0.028+17600,0))+MIN(30000,ROUNDDOWN(MAX(0,AH1058-430000)*0.0027+1873,0))+IF("いいえ"="はい",MIN(170000,ROUNDDOWN(MAX(0,AH1058-430000)*0.0243+17800,0)),0)</f>
        <v/>
      </c>
      <c r="AJ1058" s="19">
        <f>IF(""="",215040+AI1058,"")</f>
        <v/>
      </c>
      <c r="AK1058" s="19">
        <f>IF(AH1058&gt;23500000,NA(),IF(AH1058&lt;=4890000,1040000,IF(AH1058&lt;=6550000,670000,620000)))</f>
        <v/>
      </c>
      <c r="AL1058" s="19">
        <f>MAX(0,ROUNDDOWN(AH1058-AJ1058-AK1058-0,-3))</f>
        <v/>
      </c>
      <c r="AM1058" s="19">
        <f>IF(AL1058&lt;=0,0,ROUNDDOWN((AL1058*LOOKUP(AL1058,{0,1950001,3300001,6950001,9000001,18000001,40000001},{0.05,0.1,0.2,0.23,0.33,0.4,0.45})-LOOKUP(AL1058,{0,1950001,3300001,6950001,9000001,18000001,40000001},{0,97500,427500,636000,1536000,2796000,4796000}))*1.021,-2))</f>
        <v/>
      </c>
      <c r="AN1058" s="19">
        <f>MAX(0,ROUNDDOWN(AH1058-AJ1058-430000-0,-3))</f>
        <v/>
      </c>
      <c r="AO1058" s="19">
        <f>IF(AH1058&lt;=450000,0,MAX(0,ROUNDDOWN(AN1058*0.06-MIN(50000,AN1058)*0.03,-2))+MAX(0,ROUNDDOWN(AN1058*0.04-MIN(50000,AN1058)*0.02,-2)))</f>
        <v/>
      </c>
      <c r="AP1058" s="19">
        <f>AM1058+AO1058+AI1058</f>
        <v/>
      </c>
      <c r="AQ1058" s="19">
        <f>MIN(750000,MAX(0,$B1058))</f>
        <v/>
      </c>
      <c r="AR1058" s="19">
        <f>$B1058-AQ1058</f>
        <v/>
      </c>
      <c r="AS1058" s="19">
        <f>MIN(670000,ROUNDDOWN(MAX(0,AR1058-430000)*0.0751+47600,0))+MIN(260000,ROUNDDOWN(MAX(0,AR1058-430000)*0.028+17600,0))+MIN(30000,ROUNDDOWN(MAX(0,AR1058-430000)*0.0027+1873,0))+IF("いいえ"="はい",MIN(170000,ROUNDDOWN(MAX(0,AR1058-430000)*0.0243+17800,0)),0)</f>
        <v/>
      </c>
      <c r="AT1058" s="19">
        <f>IF(""="",215040+AS1058,"")</f>
        <v/>
      </c>
      <c r="AU1058" s="19">
        <f>IF(AR1058&gt;23500000,NA(),IF(AR1058&lt;=4890000,1040000,IF(AR1058&lt;=6550000,670000,620000)))</f>
        <v/>
      </c>
      <c r="AV1058" s="19">
        <f>MAX(0,ROUNDDOWN(AR1058-AT1058-AU1058-0,-3))</f>
        <v/>
      </c>
      <c r="AW1058" s="19">
        <f>IF(AV1058&lt;=0,0,ROUNDDOWN((AV1058*LOOKUP(AV1058,{0,1950001,3300001,6950001,9000001,18000001,40000001},{0.05,0.1,0.2,0.23,0.33,0.4,0.45})-LOOKUP(AV1058,{0,1950001,3300001,6950001,9000001,18000001,40000001},{0,97500,427500,636000,1536000,2796000,4796000}))*1.021,-2))</f>
        <v/>
      </c>
      <c r="AX1058" s="19">
        <f>MAX(0,ROUNDDOWN(AR1058-AT1058-430000-0,-3))</f>
        <v/>
      </c>
      <c r="AY1058" s="19">
        <f>IF(AR1058&lt;=450000,0,MAX(0,ROUNDDOWN(AX1058*0.06-MIN(50000,AX1058)*0.03,-2))+MAX(0,ROUNDDOWN(AX1058*0.04-MIN(50000,AX1058)*0.02,-2)))</f>
        <v/>
      </c>
      <c r="AZ1058" s="19">
        <f>AW1058+AY1058+AS1058</f>
        <v/>
      </c>
    </row>
    <row r="1059">
      <c r="A1059" t="inlineStr">
        <is>
          <t>1万円刻み</t>
        </is>
      </c>
      <c r="B1059" s="19">
        <f>'3_1万円刻み'!$A$1042</f>
        <v/>
      </c>
      <c r="C1059" s="19">
        <f>MIN(0,MAX(0,$B1059))</f>
        <v/>
      </c>
      <c r="D1059" s="19">
        <f>$B1059-C1059</f>
        <v/>
      </c>
      <c r="E1059" s="19">
        <f>MIN(670000,ROUNDDOWN(MAX(0,D1059-430000)*0.0751+47600,0))+MIN(260000,ROUNDDOWN(MAX(0,D1059-430000)*0.028+17600,0))+MIN(30000,ROUNDDOWN(MAX(0,D1059-430000)*0.0027+1873,0))+IF("いいえ"="はい",MIN(170000,ROUNDDOWN(MAX(0,D1059-430000)*0.0243+17800,0)),0)</f>
        <v/>
      </c>
      <c r="F1059" s="19">
        <f>IF(""="",215040+E1059,"")</f>
        <v/>
      </c>
      <c r="G1059" s="19">
        <f>IF(D1059&gt;23500000,NA(),IF(D1059&lt;=4890000,1040000,IF(D1059&lt;=6550000,670000,620000)))</f>
        <v/>
      </c>
      <c r="H1059" s="19">
        <f>MAX(0,ROUNDDOWN(D1059-F1059-G1059-0,-3))</f>
        <v/>
      </c>
      <c r="I1059" s="19">
        <f>IF(H1059&lt;=0,0,ROUNDDOWN((H1059*LOOKUP(H1059,{0,1950001,3300001,6950001,9000001,18000001,40000001},{0.05,0.1,0.2,0.23,0.33,0.4,0.45})-LOOKUP(H1059,{0,1950001,3300001,6950001,9000001,18000001,40000001},{0,97500,427500,636000,1536000,2796000,4796000}))*1.021,-2))</f>
        <v/>
      </c>
      <c r="J1059" s="19">
        <f>MAX(0,ROUNDDOWN(D1059-F1059-430000-0,-3))</f>
        <v/>
      </c>
      <c r="K1059" s="19">
        <f>IF(D1059&lt;=450000,0,MAX(0,ROUNDDOWN(J1059*0.06-MIN(50000,J1059)*0.03,-2))+MAX(0,ROUNDDOWN(J1059*0.04-MIN(50000,J1059)*0.02,-2)))</f>
        <v/>
      </c>
      <c r="L1059" s="19">
        <f>I1059+K1059+E1059</f>
        <v/>
      </c>
      <c r="M1059" s="19">
        <f>MIN(100000,MAX(0,$B1059))</f>
        <v/>
      </c>
      <c r="N1059" s="19">
        <f>$B1059-M1059</f>
        <v/>
      </c>
      <c r="O1059" s="19">
        <f>MIN(670000,ROUNDDOWN(MAX(0,N1059-430000)*0.0751+47600,0))+MIN(260000,ROUNDDOWN(MAX(0,N1059-430000)*0.028+17600,0))+MIN(30000,ROUNDDOWN(MAX(0,N1059-430000)*0.0027+1873,0))+IF("いいえ"="はい",MIN(170000,ROUNDDOWN(MAX(0,N1059-430000)*0.0243+17800,0)),0)</f>
        <v/>
      </c>
      <c r="P1059" s="19">
        <f>IF(""="",215040+O1059,"")</f>
        <v/>
      </c>
      <c r="Q1059" s="19">
        <f>IF(N1059&gt;23500000,NA(),IF(N1059&lt;=4890000,1040000,IF(N1059&lt;=6550000,670000,620000)))</f>
        <v/>
      </c>
      <c r="R1059" s="19">
        <f>MAX(0,ROUNDDOWN(N1059-P1059-Q1059-0,-3))</f>
        <v/>
      </c>
      <c r="S1059" s="19">
        <f>IF(R1059&lt;=0,0,ROUNDDOWN((R1059*LOOKUP(R1059,{0,1950001,3300001,6950001,9000001,18000001,40000001},{0.05,0.1,0.2,0.23,0.33,0.4,0.45})-LOOKUP(R1059,{0,1950001,3300001,6950001,9000001,18000001,40000001},{0,97500,427500,636000,1536000,2796000,4796000}))*1.021,-2))</f>
        <v/>
      </c>
      <c r="T1059" s="19">
        <f>MAX(0,ROUNDDOWN(N1059-P1059-430000-0,-3))</f>
        <v/>
      </c>
      <c r="U1059" s="19">
        <f>IF(N1059&lt;=450000,0,MAX(0,ROUNDDOWN(T1059*0.06-MIN(50000,T1059)*0.03,-2))+MAX(0,ROUNDDOWN(T1059*0.04-MIN(50000,T1059)*0.02,-2)))</f>
        <v/>
      </c>
      <c r="V1059" s="19">
        <f>S1059+U1059+O1059</f>
        <v/>
      </c>
      <c r="W1059" s="19">
        <f>MIN(550000,MAX(0,$B1059))</f>
        <v/>
      </c>
      <c r="X1059" s="19">
        <f>$B1059-W1059</f>
        <v/>
      </c>
      <c r="Y1059" s="19">
        <f>MIN(670000,ROUNDDOWN(MAX(0,X1059-430000)*0.0751+47600,0))+MIN(260000,ROUNDDOWN(MAX(0,X1059-430000)*0.028+17600,0))+MIN(30000,ROUNDDOWN(MAX(0,X1059-430000)*0.0027+1873,0))+IF("いいえ"="はい",MIN(170000,ROUNDDOWN(MAX(0,X1059-430000)*0.0243+17800,0)),0)</f>
        <v/>
      </c>
      <c r="Z1059" s="19">
        <f>IF(""="",215040+Y1059,"")</f>
        <v/>
      </c>
      <c r="AA1059" s="19">
        <f>IF(X1059&gt;23500000,NA(),IF(X1059&lt;=4890000,1040000,IF(X1059&lt;=6550000,670000,620000)))</f>
        <v/>
      </c>
      <c r="AB1059" s="19">
        <f>MAX(0,ROUNDDOWN(X1059-Z1059-AA1059-0,-3))</f>
        <v/>
      </c>
      <c r="AC1059" s="19">
        <f>IF(AB1059&lt;=0,0,ROUNDDOWN((AB1059*LOOKUP(AB1059,{0,1950001,3300001,6950001,9000001,18000001,40000001},{0.05,0.1,0.2,0.23,0.33,0.4,0.45})-LOOKUP(AB1059,{0,1950001,3300001,6950001,9000001,18000001,40000001},{0,97500,427500,636000,1536000,2796000,4796000}))*1.021,-2))</f>
        <v/>
      </c>
      <c r="AD1059" s="19">
        <f>MAX(0,ROUNDDOWN(X1059-Z1059-430000-0,-3))</f>
        <v/>
      </c>
      <c r="AE1059" s="19">
        <f>IF(X1059&lt;=450000,0,MAX(0,ROUNDDOWN(AD1059*0.06-MIN(50000,AD1059)*0.03,-2))+MAX(0,ROUNDDOWN(AD1059*0.04-MIN(50000,AD1059)*0.02,-2)))</f>
        <v/>
      </c>
      <c r="AF1059" s="19">
        <f>AC1059+AE1059+Y1059</f>
        <v/>
      </c>
      <c r="AG1059" s="19">
        <f>MIN(650000,MAX(0,$B1059))</f>
        <v/>
      </c>
      <c r="AH1059" s="19">
        <f>$B1059-AG1059</f>
        <v/>
      </c>
      <c r="AI1059" s="19">
        <f>MIN(670000,ROUNDDOWN(MAX(0,AH1059-430000)*0.0751+47600,0))+MIN(260000,ROUNDDOWN(MAX(0,AH1059-430000)*0.028+17600,0))+MIN(30000,ROUNDDOWN(MAX(0,AH1059-430000)*0.0027+1873,0))+IF("いいえ"="はい",MIN(170000,ROUNDDOWN(MAX(0,AH1059-430000)*0.0243+17800,0)),0)</f>
        <v/>
      </c>
      <c r="AJ1059" s="19">
        <f>IF(""="",215040+AI1059,"")</f>
        <v/>
      </c>
      <c r="AK1059" s="19">
        <f>IF(AH1059&gt;23500000,NA(),IF(AH1059&lt;=4890000,1040000,IF(AH1059&lt;=6550000,670000,620000)))</f>
        <v/>
      </c>
      <c r="AL1059" s="19">
        <f>MAX(0,ROUNDDOWN(AH1059-AJ1059-AK1059-0,-3))</f>
        <v/>
      </c>
      <c r="AM1059" s="19">
        <f>IF(AL1059&lt;=0,0,ROUNDDOWN((AL1059*LOOKUP(AL1059,{0,1950001,3300001,6950001,9000001,18000001,40000001},{0.05,0.1,0.2,0.23,0.33,0.4,0.45})-LOOKUP(AL1059,{0,1950001,3300001,6950001,9000001,18000001,40000001},{0,97500,427500,636000,1536000,2796000,4796000}))*1.021,-2))</f>
        <v/>
      </c>
      <c r="AN1059" s="19">
        <f>MAX(0,ROUNDDOWN(AH1059-AJ1059-430000-0,-3))</f>
        <v/>
      </c>
      <c r="AO1059" s="19">
        <f>IF(AH1059&lt;=450000,0,MAX(0,ROUNDDOWN(AN1059*0.06-MIN(50000,AN1059)*0.03,-2))+MAX(0,ROUNDDOWN(AN1059*0.04-MIN(50000,AN1059)*0.02,-2)))</f>
        <v/>
      </c>
      <c r="AP1059" s="19">
        <f>AM1059+AO1059+AI1059</f>
        <v/>
      </c>
      <c r="AQ1059" s="19">
        <f>MIN(750000,MAX(0,$B1059))</f>
        <v/>
      </c>
      <c r="AR1059" s="19">
        <f>$B1059-AQ1059</f>
        <v/>
      </c>
      <c r="AS1059" s="19">
        <f>MIN(670000,ROUNDDOWN(MAX(0,AR1059-430000)*0.0751+47600,0))+MIN(260000,ROUNDDOWN(MAX(0,AR1059-430000)*0.028+17600,0))+MIN(30000,ROUNDDOWN(MAX(0,AR1059-430000)*0.0027+1873,0))+IF("いいえ"="はい",MIN(170000,ROUNDDOWN(MAX(0,AR1059-430000)*0.0243+17800,0)),0)</f>
        <v/>
      </c>
      <c r="AT1059" s="19">
        <f>IF(""="",215040+AS1059,"")</f>
        <v/>
      </c>
      <c r="AU1059" s="19">
        <f>IF(AR1059&gt;23500000,NA(),IF(AR1059&lt;=4890000,1040000,IF(AR1059&lt;=6550000,670000,620000)))</f>
        <v/>
      </c>
      <c r="AV1059" s="19">
        <f>MAX(0,ROUNDDOWN(AR1059-AT1059-AU1059-0,-3))</f>
        <v/>
      </c>
      <c r="AW1059" s="19">
        <f>IF(AV1059&lt;=0,0,ROUNDDOWN((AV1059*LOOKUP(AV1059,{0,1950001,3300001,6950001,9000001,18000001,40000001},{0.05,0.1,0.2,0.23,0.33,0.4,0.45})-LOOKUP(AV1059,{0,1950001,3300001,6950001,9000001,18000001,40000001},{0,97500,427500,636000,1536000,2796000,4796000}))*1.021,-2))</f>
        <v/>
      </c>
      <c r="AX1059" s="19">
        <f>MAX(0,ROUNDDOWN(AR1059-AT1059-430000-0,-3))</f>
        <v/>
      </c>
      <c r="AY1059" s="19">
        <f>IF(AR1059&lt;=450000,0,MAX(0,ROUNDDOWN(AX1059*0.06-MIN(50000,AX1059)*0.03,-2))+MAX(0,ROUNDDOWN(AX1059*0.04-MIN(50000,AX1059)*0.02,-2)))</f>
        <v/>
      </c>
      <c r="AZ1059" s="19">
        <f>AW1059+AY1059+AS1059</f>
        <v/>
      </c>
    </row>
    <row r="1060">
      <c r="A1060" t="inlineStr">
        <is>
          <t>1万円刻み</t>
        </is>
      </c>
      <c r="B1060" s="19">
        <f>'3_1万円刻み'!$A$1043</f>
        <v/>
      </c>
      <c r="C1060" s="19">
        <f>MIN(0,MAX(0,$B1060))</f>
        <v/>
      </c>
      <c r="D1060" s="19">
        <f>$B1060-C1060</f>
        <v/>
      </c>
      <c r="E1060" s="19">
        <f>MIN(670000,ROUNDDOWN(MAX(0,D1060-430000)*0.0751+47600,0))+MIN(260000,ROUNDDOWN(MAX(0,D1060-430000)*0.028+17600,0))+MIN(30000,ROUNDDOWN(MAX(0,D1060-430000)*0.0027+1873,0))+IF("いいえ"="はい",MIN(170000,ROUNDDOWN(MAX(0,D1060-430000)*0.0243+17800,0)),0)</f>
        <v/>
      </c>
      <c r="F1060" s="19">
        <f>IF(""="",215040+E1060,"")</f>
        <v/>
      </c>
      <c r="G1060" s="19">
        <f>IF(D1060&gt;23500000,NA(),IF(D1060&lt;=4890000,1040000,IF(D1060&lt;=6550000,670000,620000)))</f>
        <v/>
      </c>
      <c r="H1060" s="19">
        <f>MAX(0,ROUNDDOWN(D1060-F1060-G1060-0,-3))</f>
        <v/>
      </c>
      <c r="I1060" s="19">
        <f>IF(H1060&lt;=0,0,ROUNDDOWN((H1060*LOOKUP(H1060,{0,1950001,3300001,6950001,9000001,18000001,40000001},{0.05,0.1,0.2,0.23,0.33,0.4,0.45})-LOOKUP(H1060,{0,1950001,3300001,6950001,9000001,18000001,40000001},{0,97500,427500,636000,1536000,2796000,4796000}))*1.021,-2))</f>
        <v/>
      </c>
      <c r="J1060" s="19">
        <f>MAX(0,ROUNDDOWN(D1060-F1060-430000-0,-3))</f>
        <v/>
      </c>
      <c r="K1060" s="19">
        <f>IF(D1060&lt;=450000,0,MAX(0,ROUNDDOWN(J1060*0.06-MIN(50000,J1060)*0.03,-2))+MAX(0,ROUNDDOWN(J1060*0.04-MIN(50000,J1060)*0.02,-2)))</f>
        <v/>
      </c>
      <c r="L1060" s="19">
        <f>I1060+K1060+E1060</f>
        <v/>
      </c>
      <c r="M1060" s="19">
        <f>MIN(100000,MAX(0,$B1060))</f>
        <v/>
      </c>
      <c r="N1060" s="19">
        <f>$B1060-M1060</f>
        <v/>
      </c>
      <c r="O1060" s="19">
        <f>MIN(670000,ROUNDDOWN(MAX(0,N1060-430000)*0.0751+47600,0))+MIN(260000,ROUNDDOWN(MAX(0,N1060-430000)*0.028+17600,0))+MIN(30000,ROUNDDOWN(MAX(0,N1060-430000)*0.0027+1873,0))+IF("いいえ"="はい",MIN(170000,ROUNDDOWN(MAX(0,N1060-430000)*0.0243+17800,0)),0)</f>
        <v/>
      </c>
      <c r="P1060" s="19">
        <f>IF(""="",215040+O1060,"")</f>
        <v/>
      </c>
      <c r="Q1060" s="19">
        <f>IF(N1060&gt;23500000,NA(),IF(N1060&lt;=4890000,1040000,IF(N1060&lt;=6550000,670000,620000)))</f>
        <v/>
      </c>
      <c r="R1060" s="19">
        <f>MAX(0,ROUNDDOWN(N1060-P1060-Q1060-0,-3))</f>
        <v/>
      </c>
      <c r="S1060" s="19">
        <f>IF(R1060&lt;=0,0,ROUNDDOWN((R1060*LOOKUP(R1060,{0,1950001,3300001,6950001,9000001,18000001,40000001},{0.05,0.1,0.2,0.23,0.33,0.4,0.45})-LOOKUP(R1060,{0,1950001,3300001,6950001,9000001,18000001,40000001},{0,97500,427500,636000,1536000,2796000,4796000}))*1.021,-2))</f>
        <v/>
      </c>
      <c r="T1060" s="19">
        <f>MAX(0,ROUNDDOWN(N1060-P1060-430000-0,-3))</f>
        <v/>
      </c>
      <c r="U1060" s="19">
        <f>IF(N1060&lt;=450000,0,MAX(0,ROUNDDOWN(T1060*0.06-MIN(50000,T1060)*0.03,-2))+MAX(0,ROUNDDOWN(T1060*0.04-MIN(50000,T1060)*0.02,-2)))</f>
        <v/>
      </c>
      <c r="V1060" s="19">
        <f>S1060+U1060+O1060</f>
        <v/>
      </c>
      <c r="W1060" s="19">
        <f>MIN(550000,MAX(0,$B1060))</f>
        <v/>
      </c>
      <c r="X1060" s="19">
        <f>$B1060-W1060</f>
        <v/>
      </c>
      <c r="Y1060" s="19">
        <f>MIN(670000,ROUNDDOWN(MAX(0,X1060-430000)*0.0751+47600,0))+MIN(260000,ROUNDDOWN(MAX(0,X1060-430000)*0.028+17600,0))+MIN(30000,ROUNDDOWN(MAX(0,X1060-430000)*0.0027+1873,0))+IF("いいえ"="はい",MIN(170000,ROUNDDOWN(MAX(0,X1060-430000)*0.0243+17800,0)),0)</f>
        <v/>
      </c>
      <c r="Z1060" s="19">
        <f>IF(""="",215040+Y1060,"")</f>
        <v/>
      </c>
      <c r="AA1060" s="19">
        <f>IF(X1060&gt;23500000,NA(),IF(X1060&lt;=4890000,1040000,IF(X1060&lt;=6550000,670000,620000)))</f>
        <v/>
      </c>
      <c r="AB1060" s="19">
        <f>MAX(0,ROUNDDOWN(X1060-Z1060-AA1060-0,-3))</f>
        <v/>
      </c>
      <c r="AC1060" s="19">
        <f>IF(AB1060&lt;=0,0,ROUNDDOWN((AB1060*LOOKUP(AB1060,{0,1950001,3300001,6950001,9000001,18000001,40000001},{0.05,0.1,0.2,0.23,0.33,0.4,0.45})-LOOKUP(AB1060,{0,1950001,3300001,6950001,9000001,18000001,40000001},{0,97500,427500,636000,1536000,2796000,4796000}))*1.021,-2))</f>
        <v/>
      </c>
      <c r="AD1060" s="19">
        <f>MAX(0,ROUNDDOWN(X1060-Z1060-430000-0,-3))</f>
        <v/>
      </c>
      <c r="AE1060" s="19">
        <f>IF(X1060&lt;=450000,0,MAX(0,ROUNDDOWN(AD1060*0.06-MIN(50000,AD1060)*0.03,-2))+MAX(0,ROUNDDOWN(AD1060*0.04-MIN(50000,AD1060)*0.02,-2)))</f>
        <v/>
      </c>
      <c r="AF1060" s="19">
        <f>AC1060+AE1060+Y1060</f>
        <v/>
      </c>
      <c r="AG1060" s="19">
        <f>MIN(650000,MAX(0,$B1060))</f>
        <v/>
      </c>
      <c r="AH1060" s="19">
        <f>$B1060-AG1060</f>
        <v/>
      </c>
      <c r="AI1060" s="19">
        <f>MIN(670000,ROUNDDOWN(MAX(0,AH1060-430000)*0.0751+47600,0))+MIN(260000,ROUNDDOWN(MAX(0,AH1060-430000)*0.028+17600,0))+MIN(30000,ROUNDDOWN(MAX(0,AH1060-430000)*0.0027+1873,0))+IF("いいえ"="はい",MIN(170000,ROUNDDOWN(MAX(0,AH1060-430000)*0.0243+17800,0)),0)</f>
        <v/>
      </c>
      <c r="AJ1060" s="19">
        <f>IF(""="",215040+AI1060,"")</f>
        <v/>
      </c>
      <c r="AK1060" s="19">
        <f>IF(AH1060&gt;23500000,NA(),IF(AH1060&lt;=4890000,1040000,IF(AH1060&lt;=6550000,670000,620000)))</f>
        <v/>
      </c>
      <c r="AL1060" s="19">
        <f>MAX(0,ROUNDDOWN(AH1060-AJ1060-AK1060-0,-3))</f>
        <v/>
      </c>
      <c r="AM1060" s="19">
        <f>IF(AL1060&lt;=0,0,ROUNDDOWN((AL1060*LOOKUP(AL1060,{0,1950001,3300001,6950001,9000001,18000001,40000001},{0.05,0.1,0.2,0.23,0.33,0.4,0.45})-LOOKUP(AL1060,{0,1950001,3300001,6950001,9000001,18000001,40000001},{0,97500,427500,636000,1536000,2796000,4796000}))*1.021,-2))</f>
        <v/>
      </c>
      <c r="AN1060" s="19">
        <f>MAX(0,ROUNDDOWN(AH1060-AJ1060-430000-0,-3))</f>
        <v/>
      </c>
      <c r="AO1060" s="19">
        <f>IF(AH1060&lt;=450000,0,MAX(0,ROUNDDOWN(AN1060*0.06-MIN(50000,AN1060)*0.03,-2))+MAX(0,ROUNDDOWN(AN1060*0.04-MIN(50000,AN1060)*0.02,-2)))</f>
        <v/>
      </c>
      <c r="AP1060" s="19">
        <f>AM1060+AO1060+AI1060</f>
        <v/>
      </c>
      <c r="AQ1060" s="19">
        <f>MIN(750000,MAX(0,$B1060))</f>
        <v/>
      </c>
      <c r="AR1060" s="19">
        <f>$B1060-AQ1060</f>
        <v/>
      </c>
      <c r="AS1060" s="19">
        <f>MIN(670000,ROUNDDOWN(MAX(0,AR1060-430000)*0.0751+47600,0))+MIN(260000,ROUNDDOWN(MAX(0,AR1060-430000)*0.028+17600,0))+MIN(30000,ROUNDDOWN(MAX(0,AR1060-430000)*0.0027+1873,0))+IF("いいえ"="はい",MIN(170000,ROUNDDOWN(MAX(0,AR1060-430000)*0.0243+17800,0)),0)</f>
        <v/>
      </c>
      <c r="AT1060" s="19">
        <f>IF(""="",215040+AS1060,"")</f>
        <v/>
      </c>
      <c r="AU1060" s="19">
        <f>IF(AR1060&gt;23500000,NA(),IF(AR1060&lt;=4890000,1040000,IF(AR1060&lt;=6550000,670000,620000)))</f>
        <v/>
      </c>
      <c r="AV1060" s="19">
        <f>MAX(0,ROUNDDOWN(AR1060-AT1060-AU1060-0,-3))</f>
        <v/>
      </c>
      <c r="AW1060" s="19">
        <f>IF(AV1060&lt;=0,0,ROUNDDOWN((AV1060*LOOKUP(AV1060,{0,1950001,3300001,6950001,9000001,18000001,40000001},{0.05,0.1,0.2,0.23,0.33,0.4,0.45})-LOOKUP(AV1060,{0,1950001,3300001,6950001,9000001,18000001,40000001},{0,97500,427500,636000,1536000,2796000,4796000}))*1.021,-2))</f>
        <v/>
      </c>
      <c r="AX1060" s="19">
        <f>MAX(0,ROUNDDOWN(AR1060-AT1060-430000-0,-3))</f>
        <v/>
      </c>
      <c r="AY1060" s="19">
        <f>IF(AR1060&lt;=450000,0,MAX(0,ROUNDDOWN(AX1060*0.06-MIN(50000,AX1060)*0.03,-2))+MAX(0,ROUNDDOWN(AX1060*0.04-MIN(50000,AX1060)*0.02,-2)))</f>
        <v/>
      </c>
      <c r="AZ1060" s="19">
        <f>AW1060+AY1060+AS1060</f>
        <v/>
      </c>
    </row>
    <row r="1061">
      <c r="A1061" t="inlineStr">
        <is>
          <t>1万円刻み</t>
        </is>
      </c>
      <c r="B1061" s="19">
        <f>'3_1万円刻み'!$A$1044</f>
        <v/>
      </c>
      <c r="C1061" s="19">
        <f>MIN(0,MAX(0,$B1061))</f>
        <v/>
      </c>
      <c r="D1061" s="19">
        <f>$B1061-C1061</f>
        <v/>
      </c>
      <c r="E1061" s="19">
        <f>MIN(670000,ROUNDDOWN(MAX(0,D1061-430000)*0.0751+47600,0))+MIN(260000,ROUNDDOWN(MAX(0,D1061-430000)*0.028+17600,0))+MIN(30000,ROUNDDOWN(MAX(0,D1061-430000)*0.0027+1873,0))+IF("いいえ"="はい",MIN(170000,ROUNDDOWN(MAX(0,D1061-430000)*0.0243+17800,0)),0)</f>
        <v/>
      </c>
      <c r="F1061" s="19">
        <f>IF(""="",215040+E1061,"")</f>
        <v/>
      </c>
      <c r="G1061" s="19">
        <f>IF(D1061&gt;23500000,NA(),IF(D1061&lt;=4890000,1040000,IF(D1061&lt;=6550000,670000,620000)))</f>
        <v/>
      </c>
      <c r="H1061" s="19">
        <f>MAX(0,ROUNDDOWN(D1061-F1061-G1061-0,-3))</f>
        <v/>
      </c>
      <c r="I1061" s="19">
        <f>IF(H1061&lt;=0,0,ROUNDDOWN((H1061*LOOKUP(H1061,{0,1950001,3300001,6950001,9000001,18000001,40000001},{0.05,0.1,0.2,0.23,0.33,0.4,0.45})-LOOKUP(H1061,{0,1950001,3300001,6950001,9000001,18000001,40000001},{0,97500,427500,636000,1536000,2796000,4796000}))*1.021,-2))</f>
        <v/>
      </c>
      <c r="J1061" s="19">
        <f>MAX(0,ROUNDDOWN(D1061-F1061-430000-0,-3))</f>
        <v/>
      </c>
      <c r="K1061" s="19">
        <f>IF(D1061&lt;=450000,0,MAX(0,ROUNDDOWN(J1061*0.06-MIN(50000,J1061)*0.03,-2))+MAX(0,ROUNDDOWN(J1061*0.04-MIN(50000,J1061)*0.02,-2)))</f>
        <v/>
      </c>
      <c r="L1061" s="19">
        <f>I1061+K1061+E1061</f>
        <v/>
      </c>
      <c r="M1061" s="19">
        <f>MIN(100000,MAX(0,$B1061))</f>
        <v/>
      </c>
      <c r="N1061" s="19">
        <f>$B1061-M1061</f>
        <v/>
      </c>
      <c r="O1061" s="19">
        <f>MIN(670000,ROUNDDOWN(MAX(0,N1061-430000)*0.0751+47600,0))+MIN(260000,ROUNDDOWN(MAX(0,N1061-430000)*0.028+17600,0))+MIN(30000,ROUNDDOWN(MAX(0,N1061-430000)*0.0027+1873,0))+IF("いいえ"="はい",MIN(170000,ROUNDDOWN(MAX(0,N1061-430000)*0.0243+17800,0)),0)</f>
        <v/>
      </c>
      <c r="P1061" s="19">
        <f>IF(""="",215040+O1061,"")</f>
        <v/>
      </c>
      <c r="Q1061" s="19">
        <f>IF(N1061&gt;23500000,NA(),IF(N1061&lt;=4890000,1040000,IF(N1061&lt;=6550000,670000,620000)))</f>
        <v/>
      </c>
      <c r="R1061" s="19">
        <f>MAX(0,ROUNDDOWN(N1061-P1061-Q1061-0,-3))</f>
        <v/>
      </c>
      <c r="S1061" s="19">
        <f>IF(R1061&lt;=0,0,ROUNDDOWN((R1061*LOOKUP(R1061,{0,1950001,3300001,6950001,9000001,18000001,40000001},{0.05,0.1,0.2,0.23,0.33,0.4,0.45})-LOOKUP(R1061,{0,1950001,3300001,6950001,9000001,18000001,40000001},{0,97500,427500,636000,1536000,2796000,4796000}))*1.021,-2))</f>
        <v/>
      </c>
      <c r="T1061" s="19">
        <f>MAX(0,ROUNDDOWN(N1061-P1061-430000-0,-3))</f>
        <v/>
      </c>
      <c r="U1061" s="19">
        <f>IF(N1061&lt;=450000,0,MAX(0,ROUNDDOWN(T1061*0.06-MIN(50000,T1061)*0.03,-2))+MAX(0,ROUNDDOWN(T1061*0.04-MIN(50000,T1061)*0.02,-2)))</f>
        <v/>
      </c>
      <c r="V1061" s="19">
        <f>S1061+U1061+O1061</f>
        <v/>
      </c>
      <c r="W1061" s="19">
        <f>MIN(550000,MAX(0,$B1061))</f>
        <v/>
      </c>
      <c r="X1061" s="19">
        <f>$B1061-W1061</f>
        <v/>
      </c>
      <c r="Y1061" s="19">
        <f>MIN(670000,ROUNDDOWN(MAX(0,X1061-430000)*0.0751+47600,0))+MIN(260000,ROUNDDOWN(MAX(0,X1061-430000)*0.028+17600,0))+MIN(30000,ROUNDDOWN(MAX(0,X1061-430000)*0.0027+1873,0))+IF("いいえ"="はい",MIN(170000,ROUNDDOWN(MAX(0,X1061-430000)*0.0243+17800,0)),0)</f>
        <v/>
      </c>
      <c r="Z1061" s="19">
        <f>IF(""="",215040+Y1061,"")</f>
        <v/>
      </c>
      <c r="AA1061" s="19">
        <f>IF(X1061&gt;23500000,NA(),IF(X1061&lt;=4890000,1040000,IF(X1061&lt;=6550000,670000,620000)))</f>
        <v/>
      </c>
      <c r="AB1061" s="19">
        <f>MAX(0,ROUNDDOWN(X1061-Z1061-AA1061-0,-3))</f>
        <v/>
      </c>
      <c r="AC1061" s="19">
        <f>IF(AB1061&lt;=0,0,ROUNDDOWN((AB1061*LOOKUP(AB1061,{0,1950001,3300001,6950001,9000001,18000001,40000001},{0.05,0.1,0.2,0.23,0.33,0.4,0.45})-LOOKUP(AB1061,{0,1950001,3300001,6950001,9000001,18000001,40000001},{0,97500,427500,636000,1536000,2796000,4796000}))*1.021,-2))</f>
        <v/>
      </c>
      <c r="AD1061" s="19">
        <f>MAX(0,ROUNDDOWN(X1061-Z1061-430000-0,-3))</f>
        <v/>
      </c>
      <c r="AE1061" s="19">
        <f>IF(X1061&lt;=450000,0,MAX(0,ROUNDDOWN(AD1061*0.06-MIN(50000,AD1061)*0.03,-2))+MAX(0,ROUNDDOWN(AD1061*0.04-MIN(50000,AD1061)*0.02,-2)))</f>
        <v/>
      </c>
      <c r="AF1061" s="19">
        <f>AC1061+AE1061+Y1061</f>
        <v/>
      </c>
      <c r="AG1061" s="19">
        <f>MIN(650000,MAX(0,$B1061))</f>
        <v/>
      </c>
      <c r="AH1061" s="19">
        <f>$B1061-AG1061</f>
        <v/>
      </c>
      <c r="AI1061" s="19">
        <f>MIN(670000,ROUNDDOWN(MAX(0,AH1061-430000)*0.0751+47600,0))+MIN(260000,ROUNDDOWN(MAX(0,AH1061-430000)*0.028+17600,0))+MIN(30000,ROUNDDOWN(MAX(0,AH1061-430000)*0.0027+1873,0))+IF("いいえ"="はい",MIN(170000,ROUNDDOWN(MAX(0,AH1061-430000)*0.0243+17800,0)),0)</f>
        <v/>
      </c>
      <c r="AJ1061" s="19">
        <f>IF(""="",215040+AI1061,"")</f>
        <v/>
      </c>
      <c r="AK1061" s="19">
        <f>IF(AH1061&gt;23500000,NA(),IF(AH1061&lt;=4890000,1040000,IF(AH1061&lt;=6550000,670000,620000)))</f>
        <v/>
      </c>
      <c r="AL1061" s="19">
        <f>MAX(0,ROUNDDOWN(AH1061-AJ1061-AK1061-0,-3))</f>
        <v/>
      </c>
      <c r="AM1061" s="19">
        <f>IF(AL1061&lt;=0,0,ROUNDDOWN((AL1061*LOOKUP(AL1061,{0,1950001,3300001,6950001,9000001,18000001,40000001},{0.05,0.1,0.2,0.23,0.33,0.4,0.45})-LOOKUP(AL1061,{0,1950001,3300001,6950001,9000001,18000001,40000001},{0,97500,427500,636000,1536000,2796000,4796000}))*1.021,-2))</f>
        <v/>
      </c>
      <c r="AN1061" s="19">
        <f>MAX(0,ROUNDDOWN(AH1061-AJ1061-430000-0,-3))</f>
        <v/>
      </c>
      <c r="AO1061" s="19">
        <f>IF(AH1061&lt;=450000,0,MAX(0,ROUNDDOWN(AN1061*0.06-MIN(50000,AN1061)*0.03,-2))+MAX(0,ROUNDDOWN(AN1061*0.04-MIN(50000,AN1061)*0.02,-2)))</f>
        <v/>
      </c>
      <c r="AP1061" s="19">
        <f>AM1061+AO1061+AI1061</f>
        <v/>
      </c>
      <c r="AQ1061" s="19">
        <f>MIN(750000,MAX(0,$B1061))</f>
        <v/>
      </c>
      <c r="AR1061" s="19">
        <f>$B1061-AQ1061</f>
        <v/>
      </c>
      <c r="AS1061" s="19">
        <f>MIN(670000,ROUNDDOWN(MAX(0,AR1061-430000)*0.0751+47600,0))+MIN(260000,ROUNDDOWN(MAX(0,AR1061-430000)*0.028+17600,0))+MIN(30000,ROUNDDOWN(MAX(0,AR1061-430000)*0.0027+1873,0))+IF("いいえ"="はい",MIN(170000,ROUNDDOWN(MAX(0,AR1061-430000)*0.0243+17800,0)),0)</f>
        <v/>
      </c>
      <c r="AT1061" s="19">
        <f>IF(""="",215040+AS1061,"")</f>
        <v/>
      </c>
      <c r="AU1061" s="19">
        <f>IF(AR1061&gt;23500000,NA(),IF(AR1061&lt;=4890000,1040000,IF(AR1061&lt;=6550000,670000,620000)))</f>
        <v/>
      </c>
      <c r="AV1061" s="19">
        <f>MAX(0,ROUNDDOWN(AR1061-AT1061-AU1061-0,-3))</f>
        <v/>
      </c>
      <c r="AW1061" s="19">
        <f>IF(AV1061&lt;=0,0,ROUNDDOWN((AV1061*LOOKUP(AV1061,{0,1950001,3300001,6950001,9000001,18000001,40000001},{0.05,0.1,0.2,0.23,0.33,0.4,0.45})-LOOKUP(AV1061,{0,1950001,3300001,6950001,9000001,18000001,40000001},{0,97500,427500,636000,1536000,2796000,4796000}))*1.021,-2))</f>
        <v/>
      </c>
      <c r="AX1061" s="19">
        <f>MAX(0,ROUNDDOWN(AR1061-AT1061-430000-0,-3))</f>
        <v/>
      </c>
      <c r="AY1061" s="19">
        <f>IF(AR1061&lt;=450000,0,MAX(0,ROUNDDOWN(AX1061*0.06-MIN(50000,AX1061)*0.03,-2))+MAX(0,ROUNDDOWN(AX1061*0.04-MIN(50000,AX1061)*0.02,-2)))</f>
        <v/>
      </c>
      <c r="AZ1061" s="19">
        <f>AW1061+AY1061+AS1061</f>
        <v/>
      </c>
    </row>
    <row r="1062">
      <c r="A1062" t="inlineStr">
        <is>
          <t>1万円刻み</t>
        </is>
      </c>
      <c r="B1062" s="19">
        <f>'3_1万円刻み'!$A$1045</f>
        <v/>
      </c>
      <c r="C1062" s="19">
        <f>MIN(0,MAX(0,$B1062))</f>
        <v/>
      </c>
      <c r="D1062" s="19">
        <f>$B1062-C1062</f>
        <v/>
      </c>
      <c r="E1062" s="19">
        <f>MIN(670000,ROUNDDOWN(MAX(0,D1062-430000)*0.0751+47600,0))+MIN(260000,ROUNDDOWN(MAX(0,D1062-430000)*0.028+17600,0))+MIN(30000,ROUNDDOWN(MAX(0,D1062-430000)*0.0027+1873,0))+IF("いいえ"="はい",MIN(170000,ROUNDDOWN(MAX(0,D1062-430000)*0.0243+17800,0)),0)</f>
        <v/>
      </c>
      <c r="F1062" s="19">
        <f>IF(""="",215040+E1062,"")</f>
        <v/>
      </c>
      <c r="G1062" s="19">
        <f>IF(D1062&gt;23500000,NA(),IF(D1062&lt;=4890000,1040000,IF(D1062&lt;=6550000,670000,620000)))</f>
        <v/>
      </c>
      <c r="H1062" s="19">
        <f>MAX(0,ROUNDDOWN(D1062-F1062-G1062-0,-3))</f>
        <v/>
      </c>
      <c r="I1062" s="19">
        <f>IF(H1062&lt;=0,0,ROUNDDOWN((H1062*LOOKUP(H1062,{0,1950001,3300001,6950001,9000001,18000001,40000001},{0.05,0.1,0.2,0.23,0.33,0.4,0.45})-LOOKUP(H1062,{0,1950001,3300001,6950001,9000001,18000001,40000001},{0,97500,427500,636000,1536000,2796000,4796000}))*1.021,-2))</f>
        <v/>
      </c>
      <c r="J1062" s="19">
        <f>MAX(0,ROUNDDOWN(D1062-F1062-430000-0,-3))</f>
        <v/>
      </c>
      <c r="K1062" s="19">
        <f>IF(D1062&lt;=450000,0,MAX(0,ROUNDDOWN(J1062*0.06-MIN(50000,J1062)*0.03,-2))+MAX(0,ROUNDDOWN(J1062*0.04-MIN(50000,J1062)*0.02,-2)))</f>
        <v/>
      </c>
      <c r="L1062" s="19">
        <f>I1062+K1062+E1062</f>
        <v/>
      </c>
      <c r="M1062" s="19">
        <f>MIN(100000,MAX(0,$B1062))</f>
        <v/>
      </c>
      <c r="N1062" s="19">
        <f>$B1062-M1062</f>
        <v/>
      </c>
      <c r="O1062" s="19">
        <f>MIN(670000,ROUNDDOWN(MAX(0,N1062-430000)*0.0751+47600,0))+MIN(260000,ROUNDDOWN(MAX(0,N1062-430000)*0.028+17600,0))+MIN(30000,ROUNDDOWN(MAX(0,N1062-430000)*0.0027+1873,0))+IF("いいえ"="はい",MIN(170000,ROUNDDOWN(MAX(0,N1062-430000)*0.0243+17800,0)),0)</f>
        <v/>
      </c>
      <c r="P1062" s="19">
        <f>IF(""="",215040+O1062,"")</f>
        <v/>
      </c>
      <c r="Q1062" s="19">
        <f>IF(N1062&gt;23500000,NA(),IF(N1062&lt;=4890000,1040000,IF(N1062&lt;=6550000,670000,620000)))</f>
        <v/>
      </c>
      <c r="R1062" s="19">
        <f>MAX(0,ROUNDDOWN(N1062-P1062-Q1062-0,-3))</f>
        <v/>
      </c>
      <c r="S1062" s="19">
        <f>IF(R1062&lt;=0,0,ROUNDDOWN((R1062*LOOKUP(R1062,{0,1950001,3300001,6950001,9000001,18000001,40000001},{0.05,0.1,0.2,0.23,0.33,0.4,0.45})-LOOKUP(R1062,{0,1950001,3300001,6950001,9000001,18000001,40000001},{0,97500,427500,636000,1536000,2796000,4796000}))*1.021,-2))</f>
        <v/>
      </c>
      <c r="T1062" s="19">
        <f>MAX(0,ROUNDDOWN(N1062-P1062-430000-0,-3))</f>
        <v/>
      </c>
      <c r="U1062" s="19">
        <f>IF(N1062&lt;=450000,0,MAX(0,ROUNDDOWN(T1062*0.06-MIN(50000,T1062)*0.03,-2))+MAX(0,ROUNDDOWN(T1062*0.04-MIN(50000,T1062)*0.02,-2)))</f>
        <v/>
      </c>
      <c r="V1062" s="19">
        <f>S1062+U1062+O1062</f>
        <v/>
      </c>
      <c r="W1062" s="19">
        <f>MIN(550000,MAX(0,$B1062))</f>
        <v/>
      </c>
      <c r="X1062" s="19">
        <f>$B1062-W1062</f>
        <v/>
      </c>
      <c r="Y1062" s="19">
        <f>MIN(670000,ROUNDDOWN(MAX(0,X1062-430000)*0.0751+47600,0))+MIN(260000,ROUNDDOWN(MAX(0,X1062-430000)*0.028+17600,0))+MIN(30000,ROUNDDOWN(MAX(0,X1062-430000)*0.0027+1873,0))+IF("いいえ"="はい",MIN(170000,ROUNDDOWN(MAX(0,X1062-430000)*0.0243+17800,0)),0)</f>
        <v/>
      </c>
      <c r="Z1062" s="19">
        <f>IF(""="",215040+Y1062,"")</f>
        <v/>
      </c>
      <c r="AA1062" s="19">
        <f>IF(X1062&gt;23500000,NA(),IF(X1062&lt;=4890000,1040000,IF(X1062&lt;=6550000,670000,620000)))</f>
        <v/>
      </c>
      <c r="AB1062" s="19">
        <f>MAX(0,ROUNDDOWN(X1062-Z1062-AA1062-0,-3))</f>
        <v/>
      </c>
      <c r="AC1062" s="19">
        <f>IF(AB1062&lt;=0,0,ROUNDDOWN((AB1062*LOOKUP(AB1062,{0,1950001,3300001,6950001,9000001,18000001,40000001},{0.05,0.1,0.2,0.23,0.33,0.4,0.45})-LOOKUP(AB1062,{0,1950001,3300001,6950001,9000001,18000001,40000001},{0,97500,427500,636000,1536000,2796000,4796000}))*1.021,-2))</f>
        <v/>
      </c>
      <c r="AD1062" s="19">
        <f>MAX(0,ROUNDDOWN(X1062-Z1062-430000-0,-3))</f>
        <v/>
      </c>
      <c r="AE1062" s="19">
        <f>IF(X1062&lt;=450000,0,MAX(0,ROUNDDOWN(AD1062*0.06-MIN(50000,AD1062)*0.03,-2))+MAX(0,ROUNDDOWN(AD1062*0.04-MIN(50000,AD1062)*0.02,-2)))</f>
        <v/>
      </c>
      <c r="AF1062" s="19">
        <f>AC1062+AE1062+Y1062</f>
        <v/>
      </c>
      <c r="AG1062" s="19">
        <f>MIN(650000,MAX(0,$B1062))</f>
        <v/>
      </c>
      <c r="AH1062" s="19">
        <f>$B1062-AG1062</f>
        <v/>
      </c>
      <c r="AI1062" s="19">
        <f>MIN(670000,ROUNDDOWN(MAX(0,AH1062-430000)*0.0751+47600,0))+MIN(260000,ROUNDDOWN(MAX(0,AH1062-430000)*0.028+17600,0))+MIN(30000,ROUNDDOWN(MAX(0,AH1062-430000)*0.0027+1873,0))+IF("いいえ"="はい",MIN(170000,ROUNDDOWN(MAX(0,AH1062-430000)*0.0243+17800,0)),0)</f>
        <v/>
      </c>
      <c r="AJ1062" s="19">
        <f>IF(""="",215040+AI1062,"")</f>
        <v/>
      </c>
      <c r="AK1062" s="19">
        <f>IF(AH1062&gt;23500000,NA(),IF(AH1062&lt;=4890000,1040000,IF(AH1062&lt;=6550000,670000,620000)))</f>
        <v/>
      </c>
      <c r="AL1062" s="19">
        <f>MAX(0,ROUNDDOWN(AH1062-AJ1062-AK1062-0,-3))</f>
        <v/>
      </c>
      <c r="AM1062" s="19">
        <f>IF(AL1062&lt;=0,0,ROUNDDOWN((AL1062*LOOKUP(AL1062,{0,1950001,3300001,6950001,9000001,18000001,40000001},{0.05,0.1,0.2,0.23,0.33,0.4,0.45})-LOOKUP(AL1062,{0,1950001,3300001,6950001,9000001,18000001,40000001},{0,97500,427500,636000,1536000,2796000,4796000}))*1.021,-2))</f>
        <v/>
      </c>
      <c r="AN1062" s="19">
        <f>MAX(0,ROUNDDOWN(AH1062-AJ1062-430000-0,-3))</f>
        <v/>
      </c>
      <c r="AO1062" s="19">
        <f>IF(AH1062&lt;=450000,0,MAX(0,ROUNDDOWN(AN1062*0.06-MIN(50000,AN1062)*0.03,-2))+MAX(0,ROUNDDOWN(AN1062*0.04-MIN(50000,AN1062)*0.02,-2)))</f>
        <v/>
      </c>
      <c r="AP1062" s="19">
        <f>AM1062+AO1062+AI1062</f>
        <v/>
      </c>
      <c r="AQ1062" s="19">
        <f>MIN(750000,MAX(0,$B1062))</f>
        <v/>
      </c>
      <c r="AR1062" s="19">
        <f>$B1062-AQ1062</f>
        <v/>
      </c>
      <c r="AS1062" s="19">
        <f>MIN(670000,ROUNDDOWN(MAX(0,AR1062-430000)*0.0751+47600,0))+MIN(260000,ROUNDDOWN(MAX(0,AR1062-430000)*0.028+17600,0))+MIN(30000,ROUNDDOWN(MAX(0,AR1062-430000)*0.0027+1873,0))+IF("いいえ"="はい",MIN(170000,ROUNDDOWN(MAX(0,AR1062-430000)*0.0243+17800,0)),0)</f>
        <v/>
      </c>
      <c r="AT1062" s="19">
        <f>IF(""="",215040+AS1062,"")</f>
        <v/>
      </c>
      <c r="AU1062" s="19">
        <f>IF(AR1062&gt;23500000,NA(),IF(AR1062&lt;=4890000,1040000,IF(AR1062&lt;=6550000,670000,620000)))</f>
        <v/>
      </c>
      <c r="AV1062" s="19">
        <f>MAX(0,ROUNDDOWN(AR1062-AT1062-AU1062-0,-3))</f>
        <v/>
      </c>
      <c r="AW1062" s="19">
        <f>IF(AV1062&lt;=0,0,ROUNDDOWN((AV1062*LOOKUP(AV1062,{0,1950001,3300001,6950001,9000001,18000001,40000001},{0.05,0.1,0.2,0.23,0.33,0.4,0.45})-LOOKUP(AV1062,{0,1950001,3300001,6950001,9000001,18000001,40000001},{0,97500,427500,636000,1536000,2796000,4796000}))*1.021,-2))</f>
        <v/>
      </c>
      <c r="AX1062" s="19">
        <f>MAX(0,ROUNDDOWN(AR1062-AT1062-430000-0,-3))</f>
        <v/>
      </c>
      <c r="AY1062" s="19">
        <f>IF(AR1062&lt;=450000,0,MAX(0,ROUNDDOWN(AX1062*0.06-MIN(50000,AX1062)*0.03,-2))+MAX(0,ROUNDDOWN(AX1062*0.04-MIN(50000,AX1062)*0.02,-2)))</f>
        <v/>
      </c>
      <c r="AZ1062" s="19">
        <f>AW1062+AY1062+AS1062</f>
        <v/>
      </c>
    </row>
    <row r="1063">
      <c r="A1063" t="inlineStr">
        <is>
          <t>1万円刻み</t>
        </is>
      </c>
      <c r="B1063" s="19">
        <f>'3_1万円刻み'!$A$1046</f>
        <v/>
      </c>
      <c r="C1063" s="19">
        <f>MIN(0,MAX(0,$B1063))</f>
        <v/>
      </c>
      <c r="D1063" s="19">
        <f>$B1063-C1063</f>
        <v/>
      </c>
      <c r="E1063" s="19">
        <f>MIN(670000,ROUNDDOWN(MAX(0,D1063-430000)*0.0751+47600,0))+MIN(260000,ROUNDDOWN(MAX(0,D1063-430000)*0.028+17600,0))+MIN(30000,ROUNDDOWN(MAX(0,D1063-430000)*0.0027+1873,0))+IF("いいえ"="はい",MIN(170000,ROUNDDOWN(MAX(0,D1063-430000)*0.0243+17800,0)),0)</f>
        <v/>
      </c>
      <c r="F1063" s="19">
        <f>IF(""="",215040+E1063,"")</f>
        <v/>
      </c>
      <c r="G1063" s="19">
        <f>IF(D1063&gt;23500000,NA(),IF(D1063&lt;=4890000,1040000,IF(D1063&lt;=6550000,670000,620000)))</f>
        <v/>
      </c>
      <c r="H1063" s="19">
        <f>MAX(0,ROUNDDOWN(D1063-F1063-G1063-0,-3))</f>
        <v/>
      </c>
      <c r="I1063" s="19">
        <f>IF(H1063&lt;=0,0,ROUNDDOWN((H1063*LOOKUP(H1063,{0,1950001,3300001,6950001,9000001,18000001,40000001},{0.05,0.1,0.2,0.23,0.33,0.4,0.45})-LOOKUP(H1063,{0,1950001,3300001,6950001,9000001,18000001,40000001},{0,97500,427500,636000,1536000,2796000,4796000}))*1.021,-2))</f>
        <v/>
      </c>
      <c r="J1063" s="19">
        <f>MAX(0,ROUNDDOWN(D1063-F1063-430000-0,-3))</f>
        <v/>
      </c>
      <c r="K1063" s="19">
        <f>IF(D1063&lt;=450000,0,MAX(0,ROUNDDOWN(J1063*0.06-MIN(50000,J1063)*0.03,-2))+MAX(0,ROUNDDOWN(J1063*0.04-MIN(50000,J1063)*0.02,-2)))</f>
        <v/>
      </c>
      <c r="L1063" s="19">
        <f>I1063+K1063+E1063</f>
        <v/>
      </c>
      <c r="M1063" s="19">
        <f>MIN(100000,MAX(0,$B1063))</f>
        <v/>
      </c>
      <c r="N1063" s="19">
        <f>$B1063-M1063</f>
        <v/>
      </c>
      <c r="O1063" s="19">
        <f>MIN(670000,ROUNDDOWN(MAX(0,N1063-430000)*0.0751+47600,0))+MIN(260000,ROUNDDOWN(MAX(0,N1063-430000)*0.028+17600,0))+MIN(30000,ROUNDDOWN(MAX(0,N1063-430000)*0.0027+1873,0))+IF("いいえ"="はい",MIN(170000,ROUNDDOWN(MAX(0,N1063-430000)*0.0243+17800,0)),0)</f>
        <v/>
      </c>
      <c r="P1063" s="19">
        <f>IF(""="",215040+O1063,"")</f>
        <v/>
      </c>
      <c r="Q1063" s="19">
        <f>IF(N1063&gt;23500000,NA(),IF(N1063&lt;=4890000,1040000,IF(N1063&lt;=6550000,670000,620000)))</f>
        <v/>
      </c>
      <c r="R1063" s="19">
        <f>MAX(0,ROUNDDOWN(N1063-P1063-Q1063-0,-3))</f>
        <v/>
      </c>
      <c r="S1063" s="19">
        <f>IF(R1063&lt;=0,0,ROUNDDOWN((R1063*LOOKUP(R1063,{0,1950001,3300001,6950001,9000001,18000001,40000001},{0.05,0.1,0.2,0.23,0.33,0.4,0.45})-LOOKUP(R1063,{0,1950001,3300001,6950001,9000001,18000001,40000001},{0,97500,427500,636000,1536000,2796000,4796000}))*1.021,-2))</f>
        <v/>
      </c>
      <c r="T1063" s="19">
        <f>MAX(0,ROUNDDOWN(N1063-P1063-430000-0,-3))</f>
        <v/>
      </c>
      <c r="U1063" s="19">
        <f>IF(N1063&lt;=450000,0,MAX(0,ROUNDDOWN(T1063*0.06-MIN(50000,T1063)*0.03,-2))+MAX(0,ROUNDDOWN(T1063*0.04-MIN(50000,T1063)*0.02,-2)))</f>
        <v/>
      </c>
      <c r="V1063" s="19">
        <f>S1063+U1063+O1063</f>
        <v/>
      </c>
      <c r="W1063" s="19">
        <f>MIN(550000,MAX(0,$B1063))</f>
        <v/>
      </c>
      <c r="X1063" s="19">
        <f>$B1063-W1063</f>
        <v/>
      </c>
      <c r="Y1063" s="19">
        <f>MIN(670000,ROUNDDOWN(MAX(0,X1063-430000)*0.0751+47600,0))+MIN(260000,ROUNDDOWN(MAX(0,X1063-430000)*0.028+17600,0))+MIN(30000,ROUNDDOWN(MAX(0,X1063-430000)*0.0027+1873,0))+IF("いいえ"="はい",MIN(170000,ROUNDDOWN(MAX(0,X1063-430000)*0.0243+17800,0)),0)</f>
        <v/>
      </c>
      <c r="Z1063" s="19">
        <f>IF(""="",215040+Y1063,"")</f>
        <v/>
      </c>
      <c r="AA1063" s="19">
        <f>IF(X1063&gt;23500000,NA(),IF(X1063&lt;=4890000,1040000,IF(X1063&lt;=6550000,670000,620000)))</f>
        <v/>
      </c>
      <c r="AB1063" s="19">
        <f>MAX(0,ROUNDDOWN(X1063-Z1063-AA1063-0,-3))</f>
        <v/>
      </c>
      <c r="AC1063" s="19">
        <f>IF(AB1063&lt;=0,0,ROUNDDOWN((AB1063*LOOKUP(AB1063,{0,1950001,3300001,6950001,9000001,18000001,40000001},{0.05,0.1,0.2,0.23,0.33,0.4,0.45})-LOOKUP(AB1063,{0,1950001,3300001,6950001,9000001,18000001,40000001},{0,97500,427500,636000,1536000,2796000,4796000}))*1.021,-2))</f>
        <v/>
      </c>
      <c r="AD1063" s="19">
        <f>MAX(0,ROUNDDOWN(X1063-Z1063-430000-0,-3))</f>
        <v/>
      </c>
      <c r="AE1063" s="19">
        <f>IF(X1063&lt;=450000,0,MAX(0,ROUNDDOWN(AD1063*0.06-MIN(50000,AD1063)*0.03,-2))+MAX(0,ROUNDDOWN(AD1063*0.04-MIN(50000,AD1063)*0.02,-2)))</f>
        <v/>
      </c>
      <c r="AF1063" s="19">
        <f>AC1063+AE1063+Y1063</f>
        <v/>
      </c>
      <c r="AG1063" s="19">
        <f>MIN(650000,MAX(0,$B1063))</f>
        <v/>
      </c>
      <c r="AH1063" s="19">
        <f>$B1063-AG1063</f>
        <v/>
      </c>
      <c r="AI1063" s="19">
        <f>MIN(670000,ROUNDDOWN(MAX(0,AH1063-430000)*0.0751+47600,0))+MIN(260000,ROUNDDOWN(MAX(0,AH1063-430000)*0.028+17600,0))+MIN(30000,ROUNDDOWN(MAX(0,AH1063-430000)*0.0027+1873,0))+IF("いいえ"="はい",MIN(170000,ROUNDDOWN(MAX(0,AH1063-430000)*0.0243+17800,0)),0)</f>
        <v/>
      </c>
      <c r="AJ1063" s="19">
        <f>IF(""="",215040+AI1063,"")</f>
        <v/>
      </c>
      <c r="AK1063" s="19">
        <f>IF(AH1063&gt;23500000,NA(),IF(AH1063&lt;=4890000,1040000,IF(AH1063&lt;=6550000,670000,620000)))</f>
        <v/>
      </c>
      <c r="AL1063" s="19">
        <f>MAX(0,ROUNDDOWN(AH1063-AJ1063-AK1063-0,-3))</f>
        <v/>
      </c>
      <c r="AM1063" s="19">
        <f>IF(AL1063&lt;=0,0,ROUNDDOWN((AL1063*LOOKUP(AL1063,{0,1950001,3300001,6950001,9000001,18000001,40000001},{0.05,0.1,0.2,0.23,0.33,0.4,0.45})-LOOKUP(AL1063,{0,1950001,3300001,6950001,9000001,18000001,40000001},{0,97500,427500,636000,1536000,2796000,4796000}))*1.021,-2))</f>
        <v/>
      </c>
      <c r="AN1063" s="19">
        <f>MAX(0,ROUNDDOWN(AH1063-AJ1063-430000-0,-3))</f>
        <v/>
      </c>
      <c r="AO1063" s="19">
        <f>IF(AH1063&lt;=450000,0,MAX(0,ROUNDDOWN(AN1063*0.06-MIN(50000,AN1063)*0.03,-2))+MAX(0,ROUNDDOWN(AN1063*0.04-MIN(50000,AN1063)*0.02,-2)))</f>
        <v/>
      </c>
      <c r="AP1063" s="19">
        <f>AM1063+AO1063+AI1063</f>
        <v/>
      </c>
      <c r="AQ1063" s="19">
        <f>MIN(750000,MAX(0,$B1063))</f>
        <v/>
      </c>
      <c r="AR1063" s="19">
        <f>$B1063-AQ1063</f>
        <v/>
      </c>
      <c r="AS1063" s="19">
        <f>MIN(670000,ROUNDDOWN(MAX(0,AR1063-430000)*0.0751+47600,0))+MIN(260000,ROUNDDOWN(MAX(0,AR1063-430000)*0.028+17600,0))+MIN(30000,ROUNDDOWN(MAX(0,AR1063-430000)*0.0027+1873,0))+IF("いいえ"="はい",MIN(170000,ROUNDDOWN(MAX(0,AR1063-430000)*0.0243+17800,0)),0)</f>
        <v/>
      </c>
      <c r="AT1063" s="19">
        <f>IF(""="",215040+AS1063,"")</f>
        <v/>
      </c>
      <c r="AU1063" s="19">
        <f>IF(AR1063&gt;23500000,NA(),IF(AR1063&lt;=4890000,1040000,IF(AR1063&lt;=6550000,670000,620000)))</f>
        <v/>
      </c>
      <c r="AV1063" s="19">
        <f>MAX(0,ROUNDDOWN(AR1063-AT1063-AU1063-0,-3))</f>
        <v/>
      </c>
      <c r="AW1063" s="19">
        <f>IF(AV1063&lt;=0,0,ROUNDDOWN((AV1063*LOOKUP(AV1063,{0,1950001,3300001,6950001,9000001,18000001,40000001},{0.05,0.1,0.2,0.23,0.33,0.4,0.45})-LOOKUP(AV1063,{0,1950001,3300001,6950001,9000001,18000001,40000001},{0,97500,427500,636000,1536000,2796000,4796000}))*1.021,-2))</f>
        <v/>
      </c>
      <c r="AX1063" s="19">
        <f>MAX(0,ROUNDDOWN(AR1063-AT1063-430000-0,-3))</f>
        <v/>
      </c>
      <c r="AY1063" s="19">
        <f>IF(AR1063&lt;=450000,0,MAX(0,ROUNDDOWN(AX1063*0.06-MIN(50000,AX1063)*0.03,-2))+MAX(0,ROUNDDOWN(AX1063*0.04-MIN(50000,AX1063)*0.02,-2)))</f>
        <v/>
      </c>
      <c r="AZ1063" s="19">
        <f>AW1063+AY1063+AS1063</f>
        <v/>
      </c>
    </row>
    <row r="1064">
      <c r="A1064" t="inlineStr">
        <is>
          <t>1万円刻み</t>
        </is>
      </c>
      <c r="B1064" s="19">
        <f>'3_1万円刻み'!$A$1047</f>
        <v/>
      </c>
      <c r="C1064" s="19">
        <f>MIN(0,MAX(0,$B1064))</f>
        <v/>
      </c>
      <c r="D1064" s="19">
        <f>$B1064-C1064</f>
        <v/>
      </c>
      <c r="E1064" s="19">
        <f>MIN(670000,ROUNDDOWN(MAX(0,D1064-430000)*0.0751+47600,0))+MIN(260000,ROUNDDOWN(MAX(0,D1064-430000)*0.028+17600,0))+MIN(30000,ROUNDDOWN(MAX(0,D1064-430000)*0.0027+1873,0))+IF("いいえ"="はい",MIN(170000,ROUNDDOWN(MAX(0,D1064-430000)*0.0243+17800,0)),0)</f>
        <v/>
      </c>
      <c r="F1064" s="19">
        <f>IF(""="",215040+E1064,"")</f>
        <v/>
      </c>
      <c r="G1064" s="19">
        <f>IF(D1064&gt;23500000,NA(),IF(D1064&lt;=4890000,1040000,IF(D1064&lt;=6550000,670000,620000)))</f>
        <v/>
      </c>
      <c r="H1064" s="19">
        <f>MAX(0,ROUNDDOWN(D1064-F1064-G1064-0,-3))</f>
        <v/>
      </c>
      <c r="I1064" s="19">
        <f>IF(H1064&lt;=0,0,ROUNDDOWN((H1064*LOOKUP(H1064,{0,1950001,3300001,6950001,9000001,18000001,40000001},{0.05,0.1,0.2,0.23,0.33,0.4,0.45})-LOOKUP(H1064,{0,1950001,3300001,6950001,9000001,18000001,40000001},{0,97500,427500,636000,1536000,2796000,4796000}))*1.021,-2))</f>
        <v/>
      </c>
      <c r="J1064" s="19">
        <f>MAX(0,ROUNDDOWN(D1064-F1064-430000-0,-3))</f>
        <v/>
      </c>
      <c r="K1064" s="19">
        <f>IF(D1064&lt;=450000,0,MAX(0,ROUNDDOWN(J1064*0.06-MIN(50000,J1064)*0.03,-2))+MAX(0,ROUNDDOWN(J1064*0.04-MIN(50000,J1064)*0.02,-2)))</f>
        <v/>
      </c>
      <c r="L1064" s="19">
        <f>I1064+K1064+E1064</f>
        <v/>
      </c>
      <c r="M1064" s="19">
        <f>MIN(100000,MAX(0,$B1064))</f>
        <v/>
      </c>
      <c r="N1064" s="19">
        <f>$B1064-M1064</f>
        <v/>
      </c>
      <c r="O1064" s="19">
        <f>MIN(670000,ROUNDDOWN(MAX(0,N1064-430000)*0.0751+47600,0))+MIN(260000,ROUNDDOWN(MAX(0,N1064-430000)*0.028+17600,0))+MIN(30000,ROUNDDOWN(MAX(0,N1064-430000)*0.0027+1873,0))+IF("いいえ"="はい",MIN(170000,ROUNDDOWN(MAX(0,N1064-430000)*0.0243+17800,0)),0)</f>
        <v/>
      </c>
      <c r="P1064" s="19">
        <f>IF(""="",215040+O1064,"")</f>
        <v/>
      </c>
      <c r="Q1064" s="19">
        <f>IF(N1064&gt;23500000,NA(),IF(N1064&lt;=4890000,1040000,IF(N1064&lt;=6550000,670000,620000)))</f>
        <v/>
      </c>
      <c r="R1064" s="19">
        <f>MAX(0,ROUNDDOWN(N1064-P1064-Q1064-0,-3))</f>
        <v/>
      </c>
      <c r="S1064" s="19">
        <f>IF(R1064&lt;=0,0,ROUNDDOWN((R1064*LOOKUP(R1064,{0,1950001,3300001,6950001,9000001,18000001,40000001},{0.05,0.1,0.2,0.23,0.33,0.4,0.45})-LOOKUP(R1064,{0,1950001,3300001,6950001,9000001,18000001,40000001},{0,97500,427500,636000,1536000,2796000,4796000}))*1.021,-2))</f>
        <v/>
      </c>
      <c r="T1064" s="19">
        <f>MAX(0,ROUNDDOWN(N1064-P1064-430000-0,-3))</f>
        <v/>
      </c>
      <c r="U1064" s="19">
        <f>IF(N1064&lt;=450000,0,MAX(0,ROUNDDOWN(T1064*0.06-MIN(50000,T1064)*0.03,-2))+MAX(0,ROUNDDOWN(T1064*0.04-MIN(50000,T1064)*0.02,-2)))</f>
        <v/>
      </c>
      <c r="V1064" s="19">
        <f>S1064+U1064+O1064</f>
        <v/>
      </c>
      <c r="W1064" s="19">
        <f>MIN(550000,MAX(0,$B1064))</f>
        <v/>
      </c>
      <c r="X1064" s="19">
        <f>$B1064-W1064</f>
        <v/>
      </c>
      <c r="Y1064" s="19">
        <f>MIN(670000,ROUNDDOWN(MAX(0,X1064-430000)*0.0751+47600,0))+MIN(260000,ROUNDDOWN(MAX(0,X1064-430000)*0.028+17600,0))+MIN(30000,ROUNDDOWN(MAX(0,X1064-430000)*0.0027+1873,0))+IF("いいえ"="はい",MIN(170000,ROUNDDOWN(MAX(0,X1064-430000)*0.0243+17800,0)),0)</f>
        <v/>
      </c>
      <c r="Z1064" s="19">
        <f>IF(""="",215040+Y1064,"")</f>
        <v/>
      </c>
      <c r="AA1064" s="19">
        <f>IF(X1064&gt;23500000,NA(),IF(X1064&lt;=4890000,1040000,IF(X1064&lt;=6550000,670000,620000)))</f>
        <v/>
      </c>
      <c r="AB1064" s="19">
        <f>MAX(0,ROUNDDOWN(X1064-Z1064-AA1064-0,-3))</f>
        <v/>
      </c>
      <c r="AC1064" s="19">
        <f>IF(AB1064&lt;=0,0,ROUNDDOWN((AB1064*LOOKUP(AB1064,{0,1950001,3300001,6950001,9000001,18000001,40000001},{0.05,0.1,0.2,0.23,0.33,0.4,0.45})-LOOKUP(AB1064,{0,1950001,3300001,6950001,9000001,18000001,40000001},{0,97500,427500,636000,1536000,2796000,4796000}))*1.021,-2))</f>
        <v/>
      </c>
      <c r="AD1064" s="19">
        <f>MAX(0,ROUNDDOWN(X1064-Z1064-430000-0,-3))</f>
        <v/>
      </c>
      <c r="AE1064" s="19">
        <f>IF(X1064&lt;=450000,0,MAX(0,ROUNDDOWN(AD1064*0.06-MIN(50000,AD1064)*0.03,-2))+MAX(0,ROUNDDOWN(AD1064*0.04-MIN(50000,AD1064)*0.02,-2)))</f>
        <v/>
      </c>
      <c r="AF1064" s="19">
        <f>AC1064+AE1064+Y1064</f>
        <v/>
      </c>
      <c r="AG1064" s="19">
        <f>MIN(650000,MAX(0,$B1064))</f>
        <v/>
      </c>
      <c r="AH1064" s="19">
        <f>$B1064-AG1064</f>
        <v/>
      </c>
      <c r="AI1064" s="19">
        <f>MIN(670000,ROUNDDOWN(MAX(0,AH1064-430000)*0.0751+47600,0))+MIN(260000,ROUNDDOWN(MAX(0,AH1064-430000)*0.028+17600,0))+MIN(30000,ROUNDDOWN(MAX(0,AH1064-430000)*0.0027+1873,0))+IF("いいえ"="はい",MIN(170000,ROUNDDOWN(MAX(0,AH1064-430000)*0.0243+17800,0)),0)</f>
        <v/>
      </c>
      <c r="AJ1064" s="19">
        <f>IF(""="",215040+AI1064,"")</f>
        <v/>
      </c>
      <c r="AK1064" s="19">
        <f>IF(AH1064&gt;23500000,NA(),IF(AH1064&lt;=4890000,1040000,IF(AH1064&lt;=6550000,670000,620000)))</f>
        <v/>
      </c>
      <c r="AL1064" s="19">
        <f>MAX(0,ROUNDDOWN(AH1064-AJ1064-AK1064-0,-3))</f>
        <v/>
      </c>
      <c r="AM1064" s="19">
        <f>IF(AL1064&lt;=0,0,ROUNDDOWN((AL1064*LOOKUP(AL1064,{0,1950001,3300001,6950001,9000001,18000001,40000001},{0.05,0.1,0.2,0.23,0.33,0.4,0.45})-LOOKUP(AL1064,{0,1950001,3300001,6950001,9000001,18000001,40000001},{0,97500,427500,636000,1536000,2796000,4796000}))*1.021,-2))</f>
        <v/>
      </c>
      <c r="AN1064" s="19">
        <f>MAX(0,ROUNDDOWN(AH1064-AJ1064-430000-0,-3))</f>
        <v/>
      </c>
      <c r="AO1064" s="19">
        <f>IF(AH1064&lt;=450000,0,MAX(0,ROUNDDOWN(AN1064*0.06-MIN(50000,AN1064)*0.03,-2))+MAX(0,ROUNDDOWN(AN1064*0.04-MIN(50000,AN1064)*0.02,-2)))</f>
        <v/>
      </c>
      <c r="AP1064" s="19">
        <f>AM1064+AO1064+AI1064</f>
        <v/>
      </c>
      <c r="AQ1064" s="19">
        <f>MIN(750000,MAX(0,$B1064))</f>
        <v/>
      </c>
      <c r="AR1064" s="19">
        <f>$B1064-AQ1064</f>
        <v/>
      </c>
      <c r="AS1064" s="19">
        <f>MIN(670000,ROUNDDOWN(MAX(0,AR1064-430000)*0.0751+47600,0))+MIN(260000,ROUNDDOWN(MAX(0,AR1064-430000)*0.028+17600,0))+MIN(30000,ROUNDDOWN(MAX(0,AR1064-430000)*0.0027+1873,0))+IF("いいえ"="はい",MIN(170000,ROUNDDOWN(MAX(0,AR1064-430000)*0.0243+17800,0)),0)</f>
        <v/>
      </c>
      <c r="AT1064" s="19">
        <f>IF(""="",215040+AS1064,"")</f>
        <v/>
      </c>
      <c r="AU1064" s="19">
        <f>IF(AR1064&gt;23500000,NA(),IF(AR1064&lt;=4890000,1040000,IF(AR1064&lt;=6550000,670000,620000)))</f>
        <v/>
      </c>
      <c r="AV1064" s="19">
        <f>MAX(0,ROUNDDOWN(AR1064-AT1064-AU1064-0,-3))</f>
        <v/>
      </c>
      <c r="AW1064" s="19">
        <f>IF(AV1064&lt;=0,0,ROUNDDOWN((AV1064*LOOKUP(AV1064,{0,1950001,3300001,6950001,9000001,18000001,40000001},{0.05,0.1,0.2,0.23,0.33,0.4,0.45})-LOOKUP(AV1064,{0,1950001,3300001,6950001,9000001,18000001,40000001},{0,97500,427500,636000,1536000,2796000,4796000}))*1.021,-2))</f>
        <v/>
      </c>
      <c r="AX1064" s="19">
        <f>MAX(0,ROUNDDOWN(AR1064-AT1064-430000-0,-3))</f>
        <v/>
      </c>
      <c r="AY1064" s="19">
        <f>IF(AR1064&lt;=450000,0,MAX(0,ROUNDDOWN(AX1064*0.06-MIN(50000,AX1064)*0.03,-2))+MAX(0,ROUNDDOWN(AX1064*0.04-MIN(50000,AX1064)*0.02,-2)))</f>
        <v/>
      </c>
      <c r="AZ1064" s="19">
        <f>AW1064+AY1064+AS1064</f>
        <v/>
      </c>
    </row>
    <row r="1065">
      <c r="A1065" t="inlineStr">
        <is>
          <t>1万円刻み</t>
        </is>
      </c>
      <c r="B1065" s="19">
        <f>'3_1万円刻み'!$A$1048</f>
        <v/>
      </c>
      <c r="C1065" s="19">
        <f>MIN(0,MAX(0,$B1065))</f>
        <v/>
      </c>
      <c r="D1065" s="19">
        <f>$B1065-C1065</f>
        <v/>
      </c>
      <c r="E1065" s="19">
        <f>MIN(670000,ROUNDDOWN(MAX(0,D1065-430000)*0.0751+47600,0))+MIN(260000,ROUNDDOWN(MAX(0,D1065-430000)*0.028+17600,0))+MIN(30000,ROUNDDOWN(MAX(0,D1065-430000)*0.0027+1873,0))+IF("いいえ"="はい",MIN(170000,ROUNDDOWN(MAX(0,D1065-430000)*0.0243+17800,0)),0)</f>
        <v/>
      </c>
      <c r="F1065" s="19">
        <f>IF(""="",215040+E1065,"")</f>
        <v/>
      </c>
      <c r="G1065" s="19">
        <f>IF(D1065&gt;23500000,NA(),IF(D1065&lt;=4890000,1040000,IF(D1065&lt;=6550000,670000,620000)))</f>
        <v/>
      </c>
      <c r="H1065" s="19">
        <f>MAX(0,ROUNDDOWN(D1065-F1065-G1065-0,-3))</f>
        <v/>
      </c>
      <c r="I1065" s="19">
        <f>IF(H1065&lt;=0,0,ROUNDDOWN((H1065*LOOKUP(H1065,{0,1950001,3300001,6950001,9000001,18000001,40000001},{0.05,0.1,0.2,0.23,0.33,0.4,0.45})-LOOKUP(H1065,{0,1950001,3300001,6950001,9000001,18000001,40000001},{0,97500,427500,636000,1536000,2796000,4796000}))*1.021,-2))</f>
        <v/>
      </c>
      <c r="J1065" s="19">
        <f>MAX(0,ROUNDDOWN(D1065-F1065-430000-0,-3))</f>
        <v/>
      </c>
      <c r="K1065" s="19">
        <f>IF(D1065&lt;=450000,0,MAX(0,ROUNDDOWN(J1065*0.06-MIN(50000,J1065)*0.03,-2))+MAX(0,ROUNDDOWN(J1065*0.04-MIN(50000,J1065)*0.02,-2)))</f>
        <v/>
      </c>
      <c r="L1065" s="19">
        <f>I1065+K1065+E1065</f>
        <v/>
      </c>
      <c r="M1065" s="19">
        <f>MIN(100000,MAX(0,$B1065))</f>
        <v/>
      </c>
      <c r="N1065" s="19">
        <f>$B1065-M1065</f>
        <v/>
      </c>
      <c r="O1065" s="19">
        <f>MIN(670000,ROUNDDOWN(MAX(0,N1065-430000)*0.0751+47600,0))+MIN(260000,ROUNDDOWN(MAX(0,N1065-430000)*0.028+17600,0))+MIN(30000,ROUNDDOWN(MAX(0,N1065-430000)*0.0027+1873,0))+IF("いいえ"="はい",MIN(170000,ROUNDDOWN(MAX(0,N1065-430000)*0.0243+17800,0)),0)</f>
        <v/>
      </c>
      <c r="P1065" s="19">
        <f>IF(""="",215040+O1065,"")</f>
        <v/>
      </c>
      <c r="Q1065" s="19">
        <f>IF(N1065&gt;23500000,NA(),IF(N1065&lt;=4890000,1040000,IF(N1065&lt;=6550000,670000,620000)))</f>
        <v/>
      </c>
      <c r="R1065" s="19">
        <f>MAX(0,ROUNDDOWN(N1065-P1065-Q1065-0,-3))</f>
        <v/>
      </c>
      <c r="S1065" s="19">
        <f>IF(R1065&lt;=0,0,ROUNDDOWN((R1065*LOOKUP(R1065,{0,1950001,3300001,6950001,9000001,18000001,40000001},{0.05,0.1,0.2,0.23,0.33,0.4,0.45})-LOOKUP(R1065,{0,1950001,3300001,6950001,9000001,18000001,40000001},{0,97500,427500,636000,1536000,2796000,4796000}))*1.021,-2))</f>
        <v/>
      </c>
      <c r="T1065" s="19">
        <f>MAX(0,ROUNDDOWN(N1065-P1065-430000-0,-3))</f>
        <v/>
      </c>
      <c r="U1065" s="19">
        <f>IF(N1065&lt;=450000,0,MAX(0,ROUNDDOWN(T1065*0.06-MIN(50000,T1065)*0.03,-2))+MAX(0,ROUNDDOWN(T1065*0.04-MIN(50000,T1065)*0.02,-2)))</f>
        <v/>
      </c>
      <c r="V1065" s="19">
        <f>S1065+U1065+O1065</f>
        <v/>
      </c>
      <c r="W1065" s="19">
        <f>MIN(550000,MAX(0,$B1065))</f>
        <v/>
      </c>
      <c r="X1065" s="19">
        <f>$B1065-W1065</f>
        <v/>
      </c>
      <c r="Y1065" s="19">
        <f>MIN(670000,ROUNDDOWN(MAX(0,X1065-430000)*0.0751+47600,0))+MIN(260000,ROUNDDOWN(MAX(0,X1065-430000)*0.028+17600,0))+MIN(30000,ROUNDDOWN(MAX(0,X1065-430000)*0.0027+1873,0))+IF("いいえ"="はい",MIN(170000,ROUNDDOWN(MAX(0,X1065-430000)*0.0243+17800,0)),0)</f>
        <v/>
      </c>
      <c r="Z1065" s="19">
        <f>IF(""="",215040+Y1065,"")</f>
        <v/>
      </c>
      <c r="AA1065" s="19">
        <f>IF(X1065&gt;23500000,NA(),IF(X1065&lt;=4890000,1040000,IF(X1065&lt;=6550000,670000,620000)))</f>
        <v/>
      </c>
      <c r="AB1065" s="19">
        <f>MAX(0,ROUNDDOWN(X1065-Z1065-AA1065-0,-3))</f>
        <v/>
      </c>
      <c r="AC1065" s="19">
        <f>IF(AB1065&lt;=0,0,ROUNDDOWN((AB1065*LOOKUP(AB1065,{0,1950001,3300001,6950001,9000001,18000001,40000001},{0.05,0.1,0.2,0.23,0.33,0.4,0.45})-LOOKUP(AB1065,{0,1950001,3300001,6950001,9000001,18000001,40000001},{0,97500,427500,636000,1536000,2796000,4796000}))*1.021,-2))</f>
        <v/>
      </c>
      <c r="AD1065" s="19">
        <f>MAX(0,ROUNDDOWN(X1065-Z1065-430000-0,-3))</f>
        <v/>
      </c>
      <c r="AE1065" s="19">
        <f>IF(X1065&lt;=450000,0,MAX(0,ROUNDDOWN(AD1065*0.06-MIN(50000,AD1065)*0.03,-2))+MAX(0,ROUNDDOWN(AD1065*0.04-MIN(50000,AD1065)*0.02,-2)))</f>
        <v/>
      </c>
      <c r="AF1065" s="19">
        <f>AC1065+AE1065+Y1065</f>
        <v/>
      </c>
      <c r="AG1065" s="19">
        <f>MIN(650000,MAX(0,$B1065))</f>
        <v/>
      </c>
      <c r="AH1065" s="19">
        <f>$B1065-AG1065</f>
        <v/>
      </c>
      <c r="AI1065" s="19">
        <f>MIN(670000,ROUNDDOWN(MAX(0,AH1065-430000)*0.0751+47600,0))+MIN(260000,ROUNDDOWN(MAX(0,AH1065-430000)*0.028+17600,0))+MIN(30000,ROUNDDOWN(MAX(0,AH1065-430000)*0.0027+1873,0))+IF("いいえ"="はい",MIN(170000,ROUNDDOWN(MAX(0,AH1065-430000)*0.0243+17800,0)),0)</f>
        <v/>
      </c>
      <c r="AJ1065" s="19">
        <f>IF(""="",215040+AI1065,"")</f>
        <v/>
      </c>
      <c r="AK1065" s="19">
        <f>IF(AH1065&gt;23500000,NA(),IF(AH1065&lt;=4890000,1040000,IF(AH1065&lt;=6550000,670000,620000)))</f>
        <v/>
      </c>
      <c r="AL1065" s="19">
        <f>MAX(0,ROUNDDOWN(AH1065-AJ1065-AK1065-0,-3))</f>
        <v/>
      </c>
      <c r="AM1065" s="19">
        <f>IF(AL1065&lt;=0,0,ROUNDDOWN((AL1065*LOOKUP(AL1065,{0,1950001,3300001,6950001,9000001,18000001,40000001},{0.05,0.1,0.2,0.23,0.33,0.4,0.45})-LOOKUP(AL1065,{0,1950001,3300001,6950001,9000001,18000001,40000001},{0,97500,427500,636000,1536000,2796000,4796000}))*1.021,-2))</f>
        <v/>
      </c>
      <c r="AN1065" s="19">
        <f>MAX(0,ROUNDDOWN(AH1065-AJ1065-430000-0,-3))</f>
        <v/>
      </c>
      <c r="AO1065" s="19">
        <f>IF(AH1065&lt;=450000,0,MAX(0,ROUNDDOWN(AN1065*0.06-MIN(50000,AN1065)*0.03,-2))+MAX(0,ROUNDDOWN(AN1065*0.04-MIN(50000,AN1065)*0.02,-2)))</f>
        <v/>
      </c>
      <c r="AP1065" s="19">
        <f>AM1065+AO1065+AI1065</f>
        <v/>
      </c>
      <c r="AQ1065" s="19">
        <f>MIN(750000,MAX(0,$B1065))</f>
        <v/>
      </c>
      <c r="AR1065" s="19">
        <f>$B1065-AQ1065</f>
        <v/>
      </c>
      <c r="AS1065" s="19">
        <f>MIN(670000,ROUNDDOWN(MAX(0,AR1065-430000)*0.0751+47600,0))+MIN(260000,ROUNDDOWN(MAX(0,AR1065-430000)*0.028+17600,0))+MIN(30000,ROUNDDOWN(MAX(0,AR1065-430000)*0.0027+1873,0))+IF("いいえ"="はい",MIN(170000,ROUNDDOWN(MAX(0,AR1065-430000)*0.0243+17800,0)),0)</f>
        <v/>
      </c>
      <c r="AT1065" s="19">
        <f>IF(""="",215040+AS1065,"")</f>
        <v/>
      </c>
      <c r="AU1065" s="19">
        <f>IF(AR1065&gt;23500000,NA(),IF(AR1065&lt;=4890000,1040000,IF(AR1065&lt;=6550000,670000,620000)))</f>
        <v/>
      </c>
      <c r="AV1065" s="19">
        <f>MAX(0,ROUNDDOWN(AR1065-AT1065-AU1065-0,-3))</f>
        <v/>
      </c>
      <c r="AW1065" s="19">
        <f>IF(AV1065&lt;=0,0,ROUNDDOWN((AV1065*LOOKUP(AV1065,{0,1950001,3300001,6950001,9000001,18000001,40000001},{0.05,0.1,0.2,0.23,0.33,0.4,0.45})-LOOKUP(AV1065,{0,1950001,3300001,6950001,9000001,18000001,40000001},{0,97500,427500,636000,1536000,2796000,4796000}))*1.021,-2))</f>
        <v/>
      </c>
      <c r="AX1065" s="19">
        <f>MAX(0,ROUNDDOWN(AR1065-AT1065-430000-0,-3))</f>
        <v/>
      </c>
      <c r="AY1065" s="19">
        <f>IF(AR1065&lt;=450000,0,MAX(0,ROUNDDOWN(AX1065*0.06-MIN(50000,AX1065)*0.03,-2))+MAX(0,ROUNDDOWN(AX1065*0.04-MIN(50000,AX1065)*0.02,-2)))</f>
        <v/>
      </c>
      <c r="AZ1065" s="19">
        <f>AW1065+AY1065+AS1065</f>
        <v/>
      </c>
    </row>
    <row r="1066">
      <c r="A1066" t="inlineStr">
        <is>
          <t>1万円刻み</t>
        </is>
      </c>
      <c r="B1066" s="19">
        <f>'3_1万円刻み'!$A$1049</f>
        <v/>
      </c>
      <c r="C1066" s="19">
        <f>MIN(0,MAX(0,$B1066))</f>
        <v/>
      </c>
      <c r="D1066" s="19">
        <f>$B1066-C1066</f>
        <v/>
      </c>
      <c r="E1066" s="19">
        <f>MIN(670000,ROUNDDOWN(MAX(0,D1066-430000)*0.0751+47600,0))+MIN(260000,ROUNDDOWN(MAX(0,D1066-430000)*0.028+17600,0))+MIN(30000,ROUNDDOWN(MAX(0,D1066-430000)*0.0027+1873,0))+IF("いいえ"="はい",MIN(170000,ROUNDDOWN(MAX(0,D1066-430000)*0.0243+17800,0)),0)</f>
        <v/>
      </c>
      <c r="F1066" s="19">
        <f>IF(""="",215040+E1066,"")</f>
        <v/>
      </c>
      <c r="G1066" s="19">
        <f>IF(D1066&gt;23500000,NA(),IF(D1066&lt;=4890000,1040000,IF(D1066&lt;=6550000,670000,620000)))</f>
        <v/>
      </c>
      <c r="H1066" s="19">
        <f>MAX(0,ROUNDDOWN(D1066-F1066-G1066-0,-3))</f>
        <v/>
      </c>
      <c r="I1066" s="19">
        <f>IF(H1066&lt;=0,0,ROUNDDOWN((H1066*LOOKUP(H1066,{0,1950001,3300001,6950001,9000001,18000001,40000001},{0.05,0.1,0.2,0.23,0.33,0.4,0.45})-LOOKUP(H1066,{0,1950001,3300001,6950001,9000001,18000001,40000001},{0,97500,427500,636000,1536000,2796000,4796000}))*1.021,-2))</f>
        <v/>
      </c>
      <c r="J1066" s="19">
        <f>MAX(0,ROUNDDOWN(D1066-F1066-430000-0,-3))</f>
        <v/>
      </c>
      <c r="K1066" s="19">
        <f>IF(D1066&lt;=450000,0,MAX(0,ROUNDDOWN(J1066*0.06-MIN(50000,J1066)*0.03,-2))+MAX(0,ROUNDDOWN(J1066*0.04-MIN(50000,J1066)*0.02,-2)))</f>
        <v/>
      </c>
      <c r="L1066" s="19">
        <f>I1066+K1066+E1066</f>
        <v/>
      </c>
      <c r="M1066" s="19">
        <f>MIN(100000,MAX(0,$B1066))</f>
        <v/>
      </c>
      <c r="N1066" s="19">
        <f>$B1066-M1066</f>
        <v/>
      </c>
      <c r="O1066" s="19">
        <f>MIN(670000,ROUNDDOWN(MAX(0,N1066-430000)*0.0751+47600,0))+MIN(260000,ROUNDDOWN(MAX(0,N1066-430000)*0.028+17600,0))+MIN(30000,ROUNDDOWN(MAX(0,N1066-430000)*0.0027+1873,0))+IF("いいえ"="はい",MIN(170000,ROUNDDOWN(MAX(0,N1066-430000)*0.0243+17800,0)),0)</f>
        <v/>
      </c>
      <c r="P1066" s="19">
        <f>IF(""="",215040+O1066,"")</f>
        <v/>
      </c>
      <c r="Q1066" s="19">
        <f>IF(N1066&gt;23500000,NA(),IF(N1066&lt;=4890000,1040000,IF(N1066&lt;=6550000,670000,620000)))</f>
        <v/>
      </c>
      <c r="R1066" s="19">
        <f>MAX(0,ROUNDDOWN(N1066-P1066-Q1066-0,-3))</f>
        <v/>
      </c>
      <c r="S1066" s="19">
        <f>IF(R1066&lt;=0,0,ROUNDDOWN((R1066*LOOKUP(R1066,{0,1950001,3300001,6950001,9000001,18000001,40000001},{0.05,0.1,0.2,0.23,0.33,0.4,0.45})-LOOKUP(R1066,{0,1950001,3300001,6950001,9000001,18000001,40000001},{0,97500,427500,636000,1536000,2796000,4796000}))*1.021,-2))</f>
        <v/>
      </c>
      <c r="T1066" s="19">
        <f>MAX(0,ROUNDDOWN(N1066-P1066-430000-0,-3))</f>
        <v/>
      </c>
      <c r="U1066" s="19">
        <f>IF(N1066&lt;=450000,0,MAX(0,ROUNDDOWN(T1066*0.06-MIN(50000,T1066)*0.03,-2))+MAX(0,ROUNDDOWN(T1066*0.04-MIN(50000,T1066)*0.02,-2)))</f>
        <v/>
      </c>
      <c r="V1066" s="19">
        <f>S1066+U1066+O1066</f>
        <v/>
      </c>
      <c r="W1066" s="19">
        <f>MIN(550000,MAX(0,$B1066))</f>
        <v/>
      </c>
      <c r="X1066" s="19">
        <f>$B1066-W1066</f>
        <v/>
      </c>
      <c r="Y1066" s="19">
        <f>MIN(670000,ROUNDDOWN(MAX(0,X1066-430000)*0.0751+47600,0))+MIN(260000,ROUNDDOWN(MAX(0,X1066-430000)*0.028+17600,0))+MIN(30000,ROUNDDOWN(MAX(0,X1066-430000)*0.0027+1873,0))+IF("いいえ"="はい",MIN(170000,ROUNDDOWN(MAX(0,X1066-430000)*0.0243+17800,0)),0)</f>
        <v/>
      </c>
      <c r="Z1066" s="19">
        <f>IF(""="",215040+Y1066,"")</f>
        <v/>
      </c>
      <c r="AA1066" s="19">
        <f>IF(X1066&gt;23500000,NA(),IF(X1066&lt;=4890000,1040000,IF(X1066&lt;=6550000,670000,620000)))</f>
        <v/>
      </c>
      <c r="AB1066" s="19">
        <f>MAX(0,ROUNDDOWN(X1066-Z1066-AA1066-0,-3))</f>
        <v/>
      </c>
      <c r="AC1066" s="19">
        <f>IF(AB1066&lt;=0,0,ROUNDDOWN((AB1066*LOOKUP(AB1066,{0,1950001,3300001,6950001,9000001,18000001,40000001},{0.05,0.1,0.2,0.23,0.33,0.4,0.45})-LOOKUP(AB1066,{0,1950001,3300001,6950001,9000001,18000001,40000001},{0,97500,427500,636000,1536000,2796000,4796000}))*1.021,-2))</f>
        <v/>
      </c>
      <c r="AD1066" s="19">
        <f>MAX(0,ROUNDDOWN(X1066-Z1066-430000-0,-3))</f>
        <v/>
      </c>
      <c r="AE1066" s="19">
        <f>IF(X1066&lt;=450000,0,MAX(0,ROUNDDOWN(AD1066*0.06-MIN(50000,AD1066)*0.03,-2))+MAX(0,ROUNDDOWN(AD1066*0.04-MIN(50000,AD1066)*0.02,-2)))</f>
        <v/>
      </c>
      <c r="AF1066" s="19">
        <f>AC1066+AE1066+Y1066</f>
        <v/>
      </c>
      <c r="AG1066" s="19">
        <f>MIN(650000,MAX(0,$B1066))</f>
        <v/>
      </c>
      <c r="AH1066" s="19">
        <f>$B1066-AG1066</f>
        <v/>
      </c>
      <c r="AI1066" s="19">
        <f>MIN(670000,ROUNDDOWN(MAX(0,AH1066-430000)*0.0751+47600,0))+MIN(260000,ROUNDDOWN(MAX(0,AH1066-430000)*0.028+17600,0))+MIN(30000,ROUNDDOWN(MAX(0,AH1066-430000)*0.0027+1873,0))+IF("いいえ"="はい",MIN(170000,ROUNDDOWN(MAX(0,AH1066-430000)*0.0243+17800,0)),0)</f>
        <v/>
      </c>
      <c r="AJ1066" s="19">
        <f>IF(""="",215040+AI1066,"")</f>
        <v/>
      </c>
      <c r="AK1066" s="19">
        <f>IF(AH1066&gt;23500000,NA(),IF(AH1066&lt;=4890000,1040000,IF(AH1066&lt;=6550000,670000,620000)))</f>
        <v/>
      </c>
      <c r="AL1066" s="19">
        <f>MAX(0,ROUNDDOWN(AH1066-AJ1066-AK1066-0,-3))</f>
        <v/>
      </c>
      <c r="AM1066" s="19">
        <f>IF(AL1066&lt;=0,0,ROUNDDOWN((AL1066*LOOKUP(AL1066,{0,1950001,3300001,6950001,9000001,18000001,40000001},{0.05,0.1,0.2,0.23,0.33,0.4,0.45})-LOOKUP(AL1066,{0,1950001,3300001,6950001,9000001,18000001,40000001},{0,97500,427500,636000,1536000,2796000,4796000}))*1.021,-2))</f>
        <v/>
      </c>
      <c r="AN1066" s="19">
        <f>MAX(0,ROUNDDOWN(AH1066-AJ1066-430000-0,-3))</f>
        <v/>
      </c>
      <c r="AO1066" s="19">
        <f>IF(AH1066&lt;=450000,0,MAX(0,ROUNDDOWN(AN1066*0.06-MIN(50000,AN1066)*0.03,-2))+MAX(0,ROUNDDOWN(AN1066*0.04-MIN(50000,AN1066)*0.02,-2)))</f>
        <v/>
      </c>
      <c r="AP1066" s="19">
        <f>AM1066+AO1066+AI1066</f>
        <v/>
      </c>
      <c r="AQ1066" s="19">
        <f>MIN(750000,MAX(0,$B1066))</f>
        <v/>
      </c>
      <c r="AR1066" s="19">
        <f>$B1066-AQ1066</f>
        <v/>
      </c>
      <c r="AS1066" s="19">
        <f>MIN(670000,ROUNDDOWN(MAX(0,AR1066-430000)*0.0751+47600,0))+MIN(260000,ROUNDDOWN(MAX(0,AR1066-430000)*0.028+17600,0))+MIN(30000,ROUNDDOWN(MAX(0,AR1066-430000)*0.0027+1873,0))+IF("いいえ"="はい",MIN(170000,ROUNDDOWN(MAX(0,AR1066-430000)*0.0243+17800,0)),0)</f>
        <v/>
      </c>
      <c r="AT1066" s="19">
        <f>IF(""="",215040+AS1066,"")</f>
        <v/>
      </c>
      <c r="AU1066" s="19">
        <f>IF(AR1066&gt;23500000,NA(),IF(AR1066&lt;=4890000,1040000,IF(AR1066&lt;=6550000,670000,620000)))</f>
        <v/>
      </c>
      <c r="AV1066" s="19">
        <f>MAX(0,ROUNDDOWN(AR1066-AT1066-AU1066-0,-3))</f>
        <v/>
      </c>
      <c r="AW1066" s="19">
        <f>IF(AV1066&lt;=0,0,ROUNDDOWN((AV1066*LOOKUP(AV1066,{0,1950001,3300001,6950001,9000001,18000001,40000001},{0.05,0.1,0.2,0.23,0.33,0.4,0.45})-LOOKUP(AV1066,{0,1950001,3300001,6950001,9000001,18000001,40000001},{0,97500,427500,636000,1536000,2796000,4796000}))*1.021,-2))</f>
        <v/>
      </c>
      <c r="AX1066" s="19">
        <f>MAX(0,ROUNDDOWN(AR1066-AT1066-430000-0,-3))</f>
        <v/>
      </c>
      <c r="AY1066" s="19">
        <f>IF(AR1066&lt;=450000,0,MAX(0,ROUNDDOWN(AX1066*0.06-MIN(50000,AX1066)*0.03,-2))+MAX(0,ROUNDDOWN(AX1066*0.04-MIN(50000,AX1066)*0.02,-2)))</f>
        <v/>
      </c>
      <c r="AZ1066" s="19">
        <f>AW1066+AY1066+AS1066</f>
        <v/>
      </c>
    </row>
    <row r="1067">
      <c r="A1067" t="inlineStr">
        <is>
          <t>1万円刻み</t>
        </is>
      </c>
      <c r="B1067" s="19">
        <f>'3_1万円刻み'!$A$1050</f>
        <v/>
      </c>
      <c r="C1067" s="19">
        <f>MIN(0,MAX(0,$B1067))</f>
        <v/>
      </c>
      <c r="D1067" s="19">
        <f>$B1067-C1067</f>
        <v/>
      </c>
      <c r="E1067" s="19">
        <f>MIN(670000,ROUNDDOWN(MAX(0,D1067-430000)*0.0751+47600,0))+MIN(260000,ROUNDDOWN(MAX(0,D1067-430000)*0.028+17600,0))+MIN(30000,ROUNDDOWN(MAX(0,D1067-430000)*0.0027+1873,0))+IF("いいえ"="はい",MIN(170000,ROUNDDOWN(MAX(0,D1067-430000)*0.0243+17800,0)),0)</f>
        <v/>
      </c>
      <c r="F1067" s="19">
        <f>IF(""="",215040+E1067,"")</f>
        <v/>
      </c>
      <c r="G1067" s="19">
        <f>IF(D1067&gt;23500000,NA(),IF(D1067&lt;=4890000,1040000,IF(D1067&lt;=6550000,670000,620000)))</f>
        <v/>
      </c>
      <c r="H1067" s="19">
        <f>MAX(0,ROUNDDOWN(D1067-F1067-G1067-0,-3))</f>
        <v/>
      </c>
      <c r="I1067" s="19">
        <f>IF(H1067&lt;=0,0,ROUNDDOWN((H1067*LOOKUP(H1067,{0,1950001,3300001,6950001,9000001,18000001,40000001},{0.05,0.1,0.2,0.23,0.33,0.4,0.45})-LOOKUP(H1067,{0,1950001,3300001,6950001,9000001,18000001,40000001},{0,97500,427500,636000,1536000,2796000,4796000}))*1.021,-2))</f>
        <v/>
      </c>
      <c r="J1067" s="19">
        <f>MAX(0,ROUNDDOWN(D1067-F1067-430000-0,-3))</f>
        <v/>
      </c>
      <c r="K1067" s="19">
        <f>IF(D1067&lt;=450000,0,MAX(0,ROUNDDOWN(J1067*0.06-MIN(50000,J1067)*0.03,-2))+MAX(0,ROUNDDOWN(J1067*0.04-MIN(50000,J1067)*0.02,-2)))</f>
        <v/>
      </c>
      <c r="L1067" s="19">
        <f>I1067+K1067+E1067</f>
        <v/>
      </c>
      <c r="M1067" s="19">
        <f>MIN(100000,MAX(0,$B1067))</f>
        <v/>
      </c>
      <c r="N1067" s="19">
        <f>$B1067-M1067</f>
        <v/>
      </c>
      <c r="O1067" s="19">
        <f>MIN(670000,ROUNDDOWN(MAX(0,N1067-430000)*0.0751+47600,0))+MIN(260000,ROUNDDOWN(MAX(0,N1067-430000)*0.028+17600,0))+MIN(30000,ROUNDDOWN(MAX(0,N1067-430000)*0.0027+1873,0))+IF("いいえ"="はい",MIN(170000,ROUNDDOWN(MAX(0,N1067-430000)*0.0243+17800,0)),0)</f>
        <v/>
      </c>
      <c r="P1067" s="19">
        <f>IF(""="",215040+O1067,"")</f>
        <v/>
      </c>
      <c r="Q1067" s="19">
        <f>IF(N1067&gt;23500000,NA(),IF(N1067&lt;=4890000,1040000,IF(N1067&lt;=6550000,670000,620000)))</f>
        <v/>
      </c>
      <c r="R1067" s="19">
        <f>MAX(0,ROUNDDOWN(N1067-P1067-Q1067-0,-3))</f>
        <v/>
      </c>
      <c r="S1067" s="19">
        <f>IF(R1067&lt;=0,0,ROUNDDOWN((R1067*LOOKUP(R1067,{0,1950001,3300001,6950001,9000001,18000001,40000001},{0.05,0.1,0.2,0.23,0.33,0.4,0.45})-LOOKUP(R1067,{0,1950001,3300001,6950001,9000001,18000001,40000001},{0,97500,427500,636000,1536000,2796000,4796000}))*1.021,-2))</f>
        <v/>
      </c>
      <c r="T1067" s="19">
        <f>MAX(0,ROUNDDOWN(N1067-P1067-430000-0,-3))</f>
        <v/>
      </c>
      <c r="U1067" s="19">
        <f>IF(N1067&lt;=450000,0,MAX(0,ROUNDDOWN(T1067*0.06-MIN(50000,T1067)*0.03,-2))+MAX(0,ROUNDDOWN(T1067*0.04-MIN(50000,T1067)*0.02,-2)))</f>
        <v/>
      </c>
      <c r="V1067" s="19">
        <f>S1067+U1067+O1067</f>
        <v/>
      </c>
      <c r="W1067" s="19">
        <f>MIN(550000,MAX(0,$B1067))</f>
        <v/>
      </c>
      <c r="X1067" s="19">
        <f>$B1067-W1067</f>
        <v/>
      </c>
      <c r="Y1067" s="19">
        <f>MIN(670000,ROUNDDOWN(MAX(0,X1067-430000)*0.0751+47600,0))+MIN(260000,ROUNDDOWN(MAX(0,X1067-430000)*0.028+17600,0))+MIN(30000,ROUNDDOWN(MAX(0,X1067-430000)*0.0027+1873,0))+IF("いいえ"="はい",MIN(170000,ROUNDDOWN(MAX(0,X1067-430000)*0.0243+17800,0)),0)</f>
        <v/>
      </c>
      <c r="Z1067" s="19">
        <f>IF(""="",215040+Y1067,"")</f>
        <v/>
      </c>
      <c r="AA1067" s="19">
        <f>IF(X1067&gt;23500000,NA(),IF(X1067&lt;=4890000,1040000,IF(X1067&lt;=6550000,670000,620000)))</f>
        <v/>
      </c>
      <c r="AB1067" s="19">
        <f>MAX(0,ROUNDDOWN(X1067-Z1067-AA1067-0,-3))</f>
        <v/>
      </c>
      <c r="AC1067" s="19">
        <f>IF(AB1067&lt;=0,0,ROUNDDOWN((AB1067*LOOKUP(AB1067,{0,1950001,3300001,6950001,9000001,18000001,40000001},{0.05,0.1,0.2,0.23,0.33,0.4,0.45})-LOOKUP(AB1067,{0,1950001,3300001,6950001,9000001,18000001,40000001},{0,97500,427500,636000,1536000,2796000,4796000}))*1.021,-2))</f>
        <v/>
      </c>
      <c r="AD1067" s="19">
        <f>MAX(0,ROUNDDOWN(X1067-Z1067-430000-0,-3))</f>
        <v/>
      </c>
      <c r="AE1067" s="19">
        <f>IF(X1067&lt;=450000,0,MAX(0,ROUNDDOWN(AD1067*0.06-MIN(50000,AD1067)*0.03,-2))+MAX(0,ROUNDDOWN(AD1067*0.04-MIN(50000,AD1067)*0.02,-2)))</f>
        <v/>
      </c>
      <c r="AF1067" s="19">
        <f>AC1067+AE1067+Y1067</f>
        <v/>
      </c>
      <c r="AG1067" s="19">
        <f>MIN(650000,MAX(0,$B1067))</f>
        <v/>
      </c>
      <c r="AH1067" s="19">
        <f>$B1067-AG1067</f>
        <v/>
      </c>
      <c r="AI1067" s="19">
        <f>MIN(670000,ROUNDDOWN(MAX(0,AH1067-430000)*0.0751+47600,0))+MIN(260000,ROUNDDOWN(MAX(0,AH1067-430000)*0.028+17600,0))+MIN(30000,ROUNDDOWN(MAX(0,AH1067-430000)*0.0027+1873,0))+IF("いいえ"="はい",MIN(170000,ROUNDDOWN(MAX(0,AH1067-430000)*0.0243+17800,0)),0)</f>
        <v/>
      </c>
      <c r="AJ1067" s="19">
        <f>IF(""="",215040+AI1067,"")</f>
        <v/>
      </c>
      <c r="AK1067" s="19">
        <f>IF(AH1067&gt;23500000,NA(),IF(AH1067&lt;=4890000,1040000,IF(AH1067&lt;=6550000,670000,620000)))</f>
        <v/>
      </c>
      <c r="AL1067" s="19">
        <f>MAX(0,ROUNDDOWN(AH1067-AJ1067-AK1067-0,-3))</f>
        <v/>
      </c>
      <c r="AM1067" s="19">
        <f>IF(AL1067&lt;=0,0,ROUNDDOWN((AL1067*LOOKUP(AL1067,{0,1950001,3300001,6950001,9000001,18000001,40000001},{0.05,0.1,0.2,0.23,0.33,0.4,0.45})-LOOKUP(AL1067,{0,1950001,3300001,6950001,9000001,18000001,40000001},{0,97500,427500,636000,1536000,2796000,4796000}))*1.021,-2))</f>
        <v/>
      </c>
      <c r="AN1067" s="19">
        <f>MAX(0,ROUNDDOWN(AH1067-AJ1067-430000-0,-3))</f>
        <v/>
      </c>
      <c r="AO1067" s="19">
        <f>IF(AH1067&lt;=450000,0,MAX(0,ROUNDDOWN(AN1067*0.06-MIN(50000,AN1067)*0.03,-2))+MAX(0,ROUNDDOWN(AN1067*0.04-MIN(50000,AN1067)*0.02,-2)))</f>
        <v/>
      </c>
      <c r="AP1067" s="19">
        <f>AM1067+AO1067+AI1067</f>
        <v/>
      </c>
      <c r="AQ1067" s="19">
        <f>MIN(750000,MAX(0,$B1067))</f>
        <v/>
      </c>
      <c r="AR1067" s="19">
        <f>$B1067-AQ1067</f>
        <v/>
      </c>
      <c r="AS1067" s="19">
        <f>MIN(670000,ROUNDDOWN(MAX(0,AR1067-430000)*0.0751+47600,0))+MIN(260000,ROUNDDOWN(MAX(0,AR1067-430000)*0.028+17600,0))+MIN(30000,ROUNDDOWN(MAX(0,AR1067-430000)*0.0027+1873,0))+IF("いいえ"="はい",MIN(170000,ROUNDDOWN(MAX(0,AR1067-430000)*0.0243+17800,0)),0)</f>
        <v/>
      </c>
      <c r="AT1067" s="19">
        <f>IF(""="",215040+AS1067,"")</f>
        <v/>
      </c>
      <c r="AU1067" s="19">
        <f>IF(AR1067&gt;23500000,NA(),IF(AR1067&lt;=4890000,1040000,IF(AR1067&lt;=6550000,670000,620000)))</f>
        <v/>
      </c>
      <c r="AV1067" s="19">
        <f>MAX(0,ROUNDDOWN(AR1067-AT1067-AU1067-0,-3))</f>
        <v/>
      </c>
      <c r="AW1067" s="19">
        <f>IF(AV1067&lt;=0,0,ROUNDDOWN((AV1067*LOOKUP(AV1067,{0,1950001,3300001,6950001,9000001,18000001,40000001},{0.05,0.1,0.2,0.23,0.33,0.4,0.45})-LOOKUP(AV1067,{0,1950001,3300001,6950001,9000001,18000001,40000001},{0,97500,427500,636000,1536000,2796000,4796000}))*1.021,-2))</f>
        <v/>
      </c>
      <c r="AX1067" s="19">
        <f>MAX(0,ROUNDDOWN(AR1067-AT1067-430000-0,-3))</f>
        <v/>
      </c>
      <c r="AY1067" s="19">
        <f>IF(AR1067&lt;=450000,0,MAX(0,ROUNDDOWN(AX1067*0.06-MIN(50000,AX1067)*0.03,-2))+MAX(0,ROUNDDOWN(AX1067*0.04-MIN(50000,AX1067)*0.02,-2)))</f>
        <v/>
      </c>
      <c r="AZ1067" s="19">
        <f>AW1067+AY1067+AS1067</f>
        <v/>
      </c>
    </row>
    <row r="1068">
      <c r="A1068" t="inlineStr">
        <is>
          <t>1万円刻み</t>
        </is>
      </c>
      <c r="B1068" s="19">
        <f>'3_1万円刻み'!$A$1051</f>
        <v/>
      </c>
      <c r="C1068" s="19">
        <f>MIN(0,MAX(0,$B1068))</f>
        <v/>
      </c>
      <c r="D1068" s="19">
        <f>$B1068-C1068</f>
        <v/>
      </c>
      <c r="E1068" s="19">
        <f>MIN(670000,ROUNDDOWN(MAX(0,D1068-430000)*0.0751+47600,0))+MIN(260000,ROUNDDOWN(MAX(0,D1068-430000)*0.028+17600,0))+MIN(30000,ROUNDDOWN(MAX(0,D1068-430000)*0.0027+1873,0))+IF("いいえ"="はい",MIN(170000,ROUNDDOWN(MAX(0,D1068-430000)*0.0243+17800,0)),0)</f>
        <v/>
      </c>
      <c r="F1068" s="19">
        <f>IF(""="",215040+E1068,"")</f>
        <v/>
      </c>
      <c r="G1068" s="19">
        <f>IF(D1068&gt;23500000,NA(),IF(D1068&lt;=4890000,1040000,IF(D1068&lt;=6550000,670000,620000)))</f>
        <v/>
      </c>
      <c r="H1068" s="19">
        <f>MAX(0,ROUNDDOWN(D1068-F1068-G1068-0,-3))</f>
        <v/>
      </c>
      <c r="I1068" s="19">
        <f>IF(H1068&lt;=0,0,ROUNDDOWN((H1068*LOOKUP(H1068,{0,1950001,3300001,6950001,9000001,18000001,40000001},{0.05,0.1,0.2,0.23,0.33,0.4,0.45})-LOOKUP(H1068,{0,1950001,3300001,6950001,9000001,18000001,40000001},{0,97500,427500,636000,1536000,2796000,4796000}))*1.021,-2))</f>
        <v/>
      </c>
      <c r="J1068" s="19">
        <f>MAX(0,ROUNDDOWN(D1068-F1068-430000-0,-3))</f>
        <v/>
      </c>
      <c r="K1068" s="19">
        <f>IF(D1068&lt;=450000,0,MAX(0,ROUNDDOWN(J1068*0.06-MIN(50000,J1068)*0.03,-2))+MAX(0,ROUNDDOWN(J1068*0.04-MIN(50000,J1068)*0.02,-2)))</f>
        <v/>
      </c>
      <c r="L1068" s="19">
        <f>I1068+K1068+E1068</f>
        <v/>
      </c>
      <c r="M1068" s="19">
        <f>MIN(100000,MAX(0,$B1068))</f>
        <v/>
      </c>
      <c r="N1068" s="19">
        <f>$B1068-M1068</f>
        <v/>
      </c>
      <c r="O1068" s="19">
        <f>MIN(670000,ROUNDDOWN(MAX(0,N1068-430000)*0.0751+47600,0))+MIN(260000,ROUNDDOWN(MAX(0,N1068-430000)*0.028+17600,0))+MIN(30000,ROUNDDOWN(MAX(0,N1068-430000)*0.0027+1873,0))+IF("いいえ"="はい",MIN(170000,ROUNDDOWN(MAX(0,N1068-430000)*0.0243+17800,0)),0)</f>
        <v/>
      </c>
      <c r="P1068" s="19">
        <f>IF(""="",215040+O1068,"")</f>
        <v/>
      </c>
      <c r="Q1068" s="19">
        <f>IF(N1068&gt;23500000,NA(),IF(N1068&lt;=4890000,1040000,IF(N1068&lt;=6550000,670000,620000)))</f>
        <v/>
      </c>
      <c r="R1068" s="19">
        <f>MAX(0,ROUNDDOWN(N1068-P1068-Q1068-0,-3))</f>
        <v/>
      </c>
      <c r="S1068" s="19">
        <f>IF(R1068&lt;=0,0,ROUNDDOWN((R1068*LOOKUP(R1068,{0,1950001,3300001,6950001,9000001,18000001,40000001},{0.05,0.1,0.2,0.23,0.33,0.4,0.45})-LOOKUP(R1068,{0,1950001,3300001,6950001,9000001,18000001,40000001},{0,97500,427500,636000,1536000,2796000,4796000}))*1.021,-2))</f>
        <v/>
      </c>
      <c r="T1068" s="19">
        <f>MAX(0,ROUNDDOWN(N1068-P1068-430000-0,-3))</f>
        <v/>
      </c>
      <c r="U1068" s="19">
        <f>IF(N1068&lt;=450000,0,MAX(0,ROUNDDOWN(T1068*0.06-MIN(50000,T1068)*0.03,-2))+MAX(0,ROUNDDOWN(T1068*0.04-MIN(50000,T1068)*0.02,-2)))</f>
        <v/>
      </c>
      <c r="V1068" s="19">
        <f>S1068+U1068+O1068</f>
        <v/>
      </c>
      <c r="W1068" s="19">
        <f>MIN(550000,MAX(0,$B1068))</f>
        <v/>
      </c>
      <c r="X1068" s="19">
        <f>$B1068-W1068</f>
        <v/>
      </c>
      <c r="Y1068" s="19">
        <f>MIN(670000,ROUNDDOWN(MAX(0,X1068-430000)*0.0751+47600,0))+MIN(260000,ROUNDDOWN(MAX(0,X1068-430000)*0.028+17600,0))+MIN(30000,ROUNDDOWN(MAX(0,X1068-430000)*0.0027+1873,0))+IF("いいえ"="はい",MIN(170000,ROUNDDOWN(MAX(0,X1068-430000)*0.0243+17800,0)),0)</f>
        <v/>
      </c>
      <c r="Z1068" s="19">
        <f>IF(""="",215040+Y1068,"")</f>
        <v/>
      </c>
      <c r="AA1068" s="19">
        <f>IF(X1068&gt;23500000,NA(),IF(X1068&lt;=4890000,1040000,IF(X1068&lt;=6550000,670000,620000)))</f>
        <v/>
      </c>
      <c r="AB1068" s="19">
        <f>MAX(0,ROUNDDOWN(X1068-Z1068-AA1068-0,-3))</f>
        <v/>
      </c>
      <c r="AC1068" s="19">
        <f>IF(AB1068&lt;=0,0,ROUNDDOWN((AB1068*LOOKUP(AB1068,{0,1950001,3300001,6950001,9000001,18000001,40000001},{0.05,0.1,0.2,0.23,0.33,0.4,0.45})-LOOKUP(AB1068,{0,1950001,3300001,6950001,9000001,18000001,40000001},{0,97500,427500,636000,1536000,2796000,4796000}))*1.021,-2))</f>
        <v/>
      </c>
      <c r="AD1068" s="19">
        <f>MAX(0,ROUNDDOWN(X1068-Z1068-430000-0,-3))</f>
        <v/>
      </c>
      <c r="AE1068" s="19">
        <f>IF(X1068&lt;=450000,0,MAX(0,ROUNDDOWN(AD1068*0.06-MIN(50000,AD1068)*0.03,-2))+MAX(0,ROUNDDOWN(AD1068*0.04-MIN(50000,AD1068)*0.02,-2)))</f>
        <v/>
      </c>
      <c r="AF1068" s="19">
        <f>AC1068+AE1068+Y1068</f>
        <v/>
      </c>
      <c r="AG1068" s="19">
        <f>MIN(650000,MAX(0,$B1068))</f>
        <v/>
      </c>
      <c r="AH1068" s="19">
        <f>$B1068-AG1068</f>
        <v/>
      </c>
      <c r="AI1068" s="19">
        <f>MIN(670000,ROUNDDOWN(MAX(0,AH1068-430000)*0.0751+47600,0))+MIN(260000,ROUNDDOWN(MAX(0,AH1068-430000)*0.028+17600,0))+MIN(30000,ROUNDDOWN(MAX(0,AH1068-430000)*0.0027+1873,0))+IF("いいえ"="はい",MIN(170000,ROUNDDOWN(MAX(0,AH1068-430000)*0.0243+17800,0)),0)</f>
        <v/>
      </c>
      <c r="AJ1068" s="19">
        <f>IF(""="",215040+AI1068,"")</f>
        <v/>
      </c>
      <c r="AK1068" s="19">
        <f>IF(AH1068&gt;23500000,NA(),IF(AH1068&lt;=4890000,1040000,IF(AH1068&lt;=6550000,670000,620000)))</f>
        <v/>
      </c>
      <c r="AL1068" s="19">
        <f>MAX(0,ROUNDDOWN(AH1068-AJ1068-AK1068-0,-3))</f>
        <v/>
      </c>
      <c r="AM1068" s="19">
        <f>IF(AL1068&lt;=0,0,ROUNDDOWN((AL1068*LOOKUP(AL1068,{0,1950001,3300001,6950001,9000001,18000001,40000001},{0.05,0.1,0.2,0.23,0.33,0.4,0.45})-LOOKUP(AL1068,{0,1950001,3300001,6950001,9000001,18000001,40000001},{0,97500,427500,636000,1536000,2796000,4796000}))*1.021,-2))</f>
        <v/>
      </c>
      <c r="AN1068" s="19">
        <f>MAX(0,ROUNDDOWN(AH1068-AJ1068-430000-0,-3))</f>
        <v/>
      </c>
      <c r="AO1068" s="19">
        <f>IF(AH1068&lt;=450000,0,MAX(0,ROUNDDOWN(AN1068*0.06-MIN(50000,AN1068)*0.03,-2))+MAX(0,ROUNDDOWN(AN1068*0.04-MIN(50000,AN1068)*0.02,-2)))</f>
        <v/>
      </c>
      <c r="AP1068" s="19">
        <f>AM1068+AO1068+AI1068</f>
        <v/>
      </c>
      <c r="AQ1068" s="19">
        <f>MIN(750000,MAX(0,$B1068))</f>
        <v/>
      </c>
      <c r="AR1068" s="19">
        <f>$B1068-AQ1068</f>
        <v/>
      </c>
      <c r="AS1068" s="19">
        <f>MIN(670000,ROUNDDOWN(MAX(0,AR1068-430000)*0.0751+47600,0))+MIN(260000,ROUNDDOWN(MAX(0,AR1068-430000)*0.028+17600,0))+MIN(30000,ROUNDDOWN(MAX(0,AR1068-430000)*0.0027+1873,0))+IF("いいえ"="はい",MIN(170000,ROUNDDOWN(MAX(0,AR1068-430000)*0.0243+17800,0)),0)</f>
        <v/>
      </c>
      <c r="AT1068" s="19">
        <f>IF(""="",215040+AS1068,"")</f>
        <v/>
      </c>
      <c r="AU1068" s="19">
        <f>IF(AR1068&gt;23500000,NA(),IF(AR1068&lt;=4890000,1040000,IF(AR1068&lt;=6550000,670000,620000)))</f>
        <v/>
      </c>
      <c r="AV1068" s="19">
        <f>MAX(0,ROUNDDOWN(AR1068-AT1068-AU1068-0,-3))</f>
        <v/>
      </c>
      <c r="AW1068" s="19">
        <f>IF(AV1068&lt;=0,0,ROUNDDOWN((AV1068*LOOKUP(AV1068,{0,1950001,3300001,6950001,9000001,18000001,40000001},{0.05,0.1,0.2,0.23,0.33,0.4,0.45})-LOOKUP(AV1068,{0,1950001,3300001,6950001,9000001,18000001,40000001},{0,97500,427500,636000,1536000,2796000,4796000}))*1.021,-2))</f>
        <v/>
      </c>
      <c r="AX1068" s="19">
        <f>MAX(0,ROUNDDOWN(AR1068-AT1068-430000-0,-3))</f>
        <v/>
      </c>
      <c r="AY1068" s="19">
        <f>IF(AR1068&lt;=450000,0,MAX(0,ROUNDDOWN(AX1068*0.06-MIN(50000,AX1068)*0.03,-2))+MAX(0,ROUNDDOWN(AX1068*0.04-MIN(50000,AX1068)*0.02,-2)))</f>
        <v/>
      </c>
      <c r="AZ1068" s="19">
        <f>AW1068+AY1068+AS1068</f>
        <v/>
      </c>
    </row>
    <row r="1069">
      <c r="A1069" t="inlineStr">
        <is>
          <t>1万円刻み</t>
        </is>
      </c>
      <c r="B1069" s="19">
        <f>'3_1万円刻み'!$A$1052</f>
        <v/>
      </c>
      <c r="C1069" s="19">
        <f>MIN(0,MAX(0,$B1069))</f>
        <v/>
      </c>
      <c r="D1069" s="19">
        <f>$B1069-C1069</f>
        <v/>
      </c>
      <c r="E1069" s="19">
        <f>MIN(670000,ROUNDDOWN(MAX(0,D1069-430000)*0.0751+47600,0))+MIN(260000,ROUNDDOWN(MAX(0,D1069-430000)*0.028+17600,0))+MIN(30000,ROUNDDOWN(MAX(0,D1069-430000)*0.0027+1873,0))+IF("いいえ"="はい",MIN(170000,ROUNDDOWN(MAX(0,D1069-430000)*0.0243+17800,0)),0)</f>
        <v/>
      </c>
      <c r="F1069" s="19">
        <f>IF(""="",215040+E1069,"")</f>
        <v/>
      </c>
      <c r="G1069" s="19">
        <f>IF(D1069&gt;23500000,NA(),IF(D1069&lt;=4890000,1040000,IF(D1069&lt;=6550000,670000,620000)))</f>
        <v/>
      </c>
      <c r="H1069" s="19">
        <f>MAX(0,ROUNDDOWN(D1069-F1069-G1069-0,-3))</f>
        <v/>
      </c>
      <c r="I1069" s="19">
        <f>IF(H1069&lt;=0,0,ROUNDDOWN((H1069*LOOKUP(H1069,{0,1950001,3300001,6950001,9000001,18000001,40000001},{0.05,0.1,0.2,0.23,0.33,0.4,0.45})-LOOKUP(H1069,{0,1950001,3300001,6950001,9000001,18000001,40000001},{0,97500,427500,636000,1536000,2796000,4796000}))*1.021,-2))</f>
        <v/>
      </c>
      <c r="J1069" s="19">
        <f>MAX(0,ROUNDDOWN(D1069-F1069-430000-0,-3))</f>
        <v/>
      </c>
      <c r="K1069" s="19">
        <f>IF(D1069&lt;=450000,0,MAX(0,ROUNDDOWN(J1069*0.06-MIN(50000,J1069)*0.03,-2))+MAX(0,ROUNDDOWN(J1069*0.04-MIN(50000,J1069)*0.02,-2)))</f>
        <v/>
      </c>
      <c r="L1069" s="19">
        <f>I1069+K1069+E1069</f>
        <v/>
      </c>
      <c r="M1069" s="19">
        <f>MIN(100000,MAX(0,$B1069))</f>
        <v/>
      </c>
      <c r="N1069" s="19">
        <f>$B1069-M1069</f>
        <v/>
      </c>
      <c r="O1069" s="19">
        <f>MIN(670000,ROUNDDOWN(MAX(0,N1069-430000)*0.0751+47600,0))+MIN(260000,ROUNDDOWN(MAX(0,N1069-430000)*0.028+17600,0))+MIN(30000,ROUNDDOWN(MAX(0,N1069-430000)*0.0027+1873,0))+IF("いいえ"="はい",MIN(170000,ROUNDDOWN(MAX(0,N1069-430000)*0.0243+17800,0)),0)</f>
        <v/>
      </c>
      <c r="P1069" s="19">
        <f>IF(""="",215040+O1069,"")</f>
        <v/>
      </c>
      <c r="Q1069" s="19">
        <f>IF(N1069&gt;23500000,NA(),IF(N1069&lt;=4890000,1040000,IF(N1069&lt;=6550000,670000,620000)))</f>
        <v/>
      </c>
      <c r="R1069" s="19">
        <f>MAX(0,ROUNDDOWN(N1069-P1069-Q1069-0,-3))</f>
        <v/>
      </c>
      <c r="S1069" s="19">
        <f>IF(R1069&lt;=0,0,ROUNDDOWN((R1069*LOOKUP(R1069,{0,1950001,3300001,6950001,9000001,18000001,40000001},{0.05,0.1,0.2,0.23,0.33,0.4,0.45})-LOOKUP(R1069,{0,1950001,3300001,6950001,9000001,18000001,40000001},{0,97500,427500,636000,1536000,2796000,4796000}))*1.021,-2))</f>
        <v/>
      </c>
      <c r="T1069" s="19">
        <f>MAX(0,ROUNDDOWN(N1069-P1069-430000-0,-3))</f>
        <v/>
      </c>
      <c r="U1069" s="19">
        <f>IF(N1069&lt;=450000,0,MAX(0,ROUNDDOWN(T1069*0.06-MIN(50000,T1069)*0.03,-2))+MAX(0,ROUNDDOWN(T1069*0.04-MIN(50000,T1069)*0.02,-2)))</f>
        <v/>
      </c>
      <c r="V1069" s="19">
        <f>S1069+U1069+O1069</f>
        <v/>
      </c>
      <c r="W1069" s="19">
        <f>MIN(550000,MAX(0,$B1069))</f>
        <v/>
      </c>
      <c r="X1069" s="19">
        <f>$B1069-W1069</f>
        <v/>
      </c>
      <c r="Y1069" s="19">
        <f>MIN(670000,ROUNDDOWN(MAX(0,X1069-430000)*0.0751+47600,0))+MIN(260000,ROUNDDOWN(MAX(0,X1069-430000)*0.028+17600,0))+MIN(30000,ROUNDDOWN(MAX(0,X1069-430000)*0.0027+1873,0))+IF("いいえ"="はい",MIN(170000,ROUNDDOWN(MAX(0,X1069-430000)*0.0243+17800,0)),0)</f>
        <v/>
      </c>
      <c r="Z1069" s="19">
        <f>IF(""="",215040+Y1069,"")</f>
        <v/>
      </c>
      <c r="AA1069" s="19">
        <f>IF(X1069&gt;23500000,NA(),IF(X1069&lt;=4890000,1040000,IF(X1069&lt;=6550000,670000,620000)))</f>
        <v/>
      </c>
      <c r="AB1069" s="19">
        <f>MAX(0,ROUNDDOWN(X1069-Z1069-AA1069-0,-3))</f>
        <v/>
      </c>
      <c r="AC1069" s="19">
        <f>IF(AB1069&lt;=0,0,ROUNDDOWN((AB1069*LOOKUP(AB1069,{0,1950001,3300001,6950001,9000001,18000001,40000001},{0.05,0.1,0.2,0.23,0.33,0.4,0.45})-LOOKUP(AB1069,{0,1950001,3300001,6950001,9000001,18000001,40000001},{0,97500,427500,636000,1536000,2796000,4796000}))*1.021,-2))</f>
        <v/>
      </c>
      <c r="AD1069" s="19">
        <f>MAX(0,ROUNDDOWN(X1069-Z1069-430000-0,-3))</f>
        <v/>
      </c>
      <c r="AE1069" s="19">
        <f>IF(X1069&lt;=450000,0,MAX(0,ROUNDDOWN(AD1069*0.06-MIN(50000,AD1069)*0.03,-2))+MAX(0,ROUNDDOWN(AD1069*0.04-MIN(50000,AD1069)*0.02,-2)))</f>
        <v/>
      </c>
      <c r="AF1069" s="19">
        <f>AC1069+AE1069+Y1069</f>
        <v/>
      </c>
      <c r="AG1069" s="19">
        <f>MIN(650000,MAX(0,$B1069))</f>
        <v/>
      </c>
      <c r="AH1069" s="19">
        <f>$B1069-AG1069</f>
        <v/>
      </c>
      <c r="AI1069" s="19">
        <f>MIN(670000,ROUNDDOWN(MAX(0,AH1069-430000)*0.0751+47600,0))+MIN(260000,ROUNDDOWN(MAX(0,AH1069-430000)*0.028+17600,0))+MIN(30000,ROUNDDOWN(MAX(0,AH1069-430000)*0.0027+1873,0))+IF("いいえ"="はい",MIN(170000,ROUNDDOWN(MAX(0,AH1069-430000)*0.0243+17800,0)),0)</f>
        <v/>
      </c>
      <c r="AJ1069" s="19">
        <f>IF(""="",215040+AI1069,"")</f>
        <v/>
      </c>
      <c r="AK1069" s="19">
        <f>IF(AH1069&gt;23500000,NA(),IF(AH1069&lt;=4890000,1040000,IF(AH1069&lt;=6550000,670000,620000)))</f>
        <v/>
      </c>
      <c r="AL1069" s="19">
        <f>MAX(0,ROUNDDOWN(AH1069-AJ1069-AK1069-0,-3))</f>
        <v/>
      </c>
      <c r="AM1069" s="19">
        <f>IF(AL1069&lt;=0,0,ROUNDDOWN((AL1069*LOOKUP(AL1069,{0,1950001,3300001,6950001,9000001,18000001,40000001},{0.05,0.1,0.2,0.23,0.33,0.4,0.45})-LOOKUP(AL1069,{0,1950001,3300001,6950001,9000001,18000001,40000001},{0,97500,427500,636000,1536000,2796000,4796000}))*1.021,-2))</f>
        <v/>
      </c>
      <c r="AN1069" s="19">
        <f>MAX(0,ROUNDDOWN(AH1069-AJ1069-430000-0,-3))</f>
        <v/>
      </c>
      <c r="AO1069" s="19">
        <f>IF(AH1069&lt;=450000,0,MAX(0,ROUNDDOWN(AN1069*0.06-MIN(50000,AN1069)*0.03,-2))+MAX(0,ROUNDDOWN(AN1069*0.04-MIN(50000,AN1069)*0.02,-2)))</f>
        <v/>
      </c>
      <c r="AP1069" s="19">
        <f>AM1069+AO1069+AI1069</f>
        <v/>
      </c>
      <c r="AQ1069" s="19">
        <f>MIN(750000,MAX(0,$B1069))</f>
        <v/>
      </c>
      <c r="AR1069" s="19">
        <f>$B1069-AQ1069</f>
        <v/>
      </c>
      <c r="AS1069" s="19">
        <f>MIN(670000,ROUNDDOWN(MAX(0,AR1069-430000)*0.0751+47600,0))+MIN(260000,ROUNDDOWN(MAX(0,AR1069-430000)*0.028+17600,0))+MIN(30000,ROUNDDOWN(MAX(0,AR1069-430000)*0.0027+1873,0))+IF("いいえ"="はい",MIN(170000,ROUNDDOWN(MAX(0,AR1069-430000)*0.0243+17800,0)),0)</f>
        <v/>
      </c>
      <c r="AT1069" s="19">
        <f>IF(""="",215040+AS1069,"")</f>
        <v/>
      </c>
      <c r="AU1069" s="19">
        <f>IF(AR1069&gt;23500000,NA(),IF(AR1069&lt;=4890000,1040000,IF(AR1069&lt;=6550000,670000,620000)))</f>
        <v/>
      </c>
      <c r="AV1069" s="19">
        <f>MAX(0,ROUNDDOWN(AR1069-AT1069-AU1069-0,-3))</f>
        <v/>
      </c>
      <c r="AW1069" s="19">
        <f>IF(AV1069&lt;=0,0,ROUNDDOWN((AV1069*LOOKUP(AV1069,{0,1950001,3300001,6950001,9000001,18000001,40000001},{0.05,0.1,0.2,0.23,0.33,0.4,0.45})-LOOKUP(AV1069,{0,1950001,3300001,6950001,9000001,18000001,40000001},{0,97500,427500,636000,1536000,2796000,4796000}))*1.021,-2))</f>
        <v/>
      </c>
      <c r="AX1069" s="19">
        <f>MAX(0,ROUNDDOWN(AR1069-AT1069-430000-0,-3))</f>
        <v/>
      </c>
      <c r="AY1069" s="19">
        <f>IF(AR1069&lt;=450000,0,MAX(0,ROUNDDOWN(AX1069*0.06-MIN(50000,AX1069)*0.03,-2))+MAX(0,ROUNDDOWN(AX1069*0.04-MIN(50000,AX1069)*0.02,-2)))</f>
        <v/>
      </c>
      <c r="AZ1069" s="19">
        <f>AW1069+AY1069+AS1069</f>
        <v/>
      </c>
    </row>
    <row r="1070">
      <c r="A1070" t="inlineStr">
        <is>
          <t>1万円刻み</t>
        </is>
      </c>
      <c r="B1070" s="19">
        <f>'3_1万円刻み'!$A$1053</f>
        <v/>
      </c>
      <c r="C1070" s="19">
        <f>MIN(0,MAX(0,$B1070))</f>
        <v/>
      </c>
      <c r="D1070" s="19">
        <f>$B1070-C1070</f>
        <v/>
      </c>
      <c r="E1070" s="19">
        <f>MIN(670000,ROUNDDOWN(MAX(0,D1070-430000)*0.0751+47600,0))+MIN(260000,ROUNDDOWN(MAX(0,D1070-430000)*0.028+17600,0))+MIN(30000,ROUNDDOWN(MAX(0,D1070-430000)*0.0027+1873,0))+IF("いいえ"="はい",MIN(170000,ROUNDDOWN(MAX(0,D1070-430000)*0.0243+17800,0)),0)</f>
        <v/>
      </c>
      <c r="F1070" s="19">
        <f>IF(""="",215040+E1070,"")</f>
        <v/>
      </c>
      <c r="G1070" s="19">
        <f>IF(D1070&gt;23500000,NA(),IF(D1070&lt;=4890000,1040000,IF(D1070&lt;=6550000,670000,620000)))</f>
        <v/>
      </c>
      <c r="H1070" s="19">
        <f>MAX(0,ROUNDDOWN(D1070-F1070-G1070-0,-3))</f>
        <v/>
      </c>
      <c r="I1070" s="19">
        <f>IF(H1070&lt;=0,0,ROUNDDOWN((H1070*LOOKUP(H1070,{0,1950001,3300001,6950001,9000001,18000001,40000001},{0.05,0.1,0.2,0.23,0.33,0.4,0.45})-LOOKUP(H1070,{0,1950001,3300001,6950001,9000001,18000001,40000001},{0,97500,427500,636000,1536000,2796000,4796000}))*1.021,-2))</f>
        <v/>
      </c>
      <c r="J1070" s="19">
        <f>MAX(0,ROUNDDOWN(D1070-F1070-430000-0,-3))</f>
        <v/>
      </c>
      <c r="K1070" s="19">
        <f>IF(D1070&lt;=450000,0,MAX(0,ROUNDDOWN(J1070*0.06-MIN(50000,J1070)*0.03,-2))+MAX(0,ROUNDDOWN(J1070*0.04-MIN(50000,J1070)*0.02,-2)))</f>
        <v/>
      </c>
      <c r="L1070" s="19">
        <f>I1070+K1070+E1070</f>
        <v/>
      </c>
      <c r="M1070" s="19">
        <f>MIN(100000,MAX(0,$B1070))</f>
        <v/>
      </c>
      <c r="N1070" s="19">
        <f>$B1070-M1070</f>
        <v/>
      </c>
      <c r="O1070" s="19">
        <f>MIN(670000,ROUNDDOWN(MAX(0,N1070-430000)*0.0751+47600,0))+MIN(260000,ROUNDDOWN(MAX(0,N1070-430000)*0.028+17600,0))+MIN(30000,ROUNDDOWN(MAX(0,N1070-430000)*0.0027+1873,0))+IF("いいえ"="はい",MIN(170000,ROUNDDOWN(MAX(0,N1070-430000)*0.0243+17800,0)),0)</f>
        <v/>
      </c>
      <c r="P1070" s="19">
        <f>IF(""="",215040+O1070,"")</f>
        <v/>
      </c>
      <c r="Q1070" s="19">
        <f>IF(N1070&gt;23500000,NA(),IF(N1070&lt;=4890000,1040000,IF(N1070&lt;=6550000,670000,620000)))</f>
        <v/>
      </c>
      <c r="R1070" s="19">
        <f>MAX(0,ROUNDDOWN(N1070-P1070-Q1070-0,-3))</f>
        <v/>
      </c>
      <c r="S1070" s="19">
        <f>IF(R1070&lt;=0,0,ROUNDDOWN((R1070*LOOKUP(R1070,{0,1950001,3300001,6950001,9000001,18000001,40000001},{0.05,0.1,0.2,0.23,0.33,0.4,0.45})-LOOKUP(R1070,{0,1950001,3300001,6950001,9000001,18000001,40000001},{0,97500,427500,636000,1536000,2796000,4796000}))*1.021,-2))</f>
        <v/>
      </c>
      <c r="T1070" s="19">
        <f>MAX(0,ROUNDDOWN(N1070-P1070-430000-0,-3))</f>
        <v/>
      </c>
      <c r="U1070" s="19">
        <f>IF(N1070&lt;=450000,0,MAX(0,ROUNDDOWN(T1070*0.06-MIN(50000,T1070)*0.03,-2))+MAX(0,ROUNDDOWN(T1070*0.04-MIN(50000,T1070)*0.02,-2)))</f>
        <v/>
      </c>
      <c r="V1070" s="19">
        <f>S1070+U1070+O1070</f>
        <v/>
      </c>
      <c r="W1070" s="19">
        <f>MIN(550000,MAX(0,$B1070))</f>
        <v/>
      </c>
      <c r="X1070" s="19">
        <f>$B1070-W1070</f>
        <v/>
      </c>
      <c r="Y1070" s="19">
        <f>MIN(670000,ROUNDDOWN(MAX(0,X1070-430000)*0.0751+47600,0))+MIN(260000,ROUNDDOWN(MAX(0,X1070-430000)*0.028+17600,0))+MIN(30000,ROUNDDOWN(MAX(0,X1070-430000)*0.0027+1873,0))+IF("いいえ"="はい",MIN(170000,ROUNDDOWN(MAX(0,X1070-430000)*0.0243+17800,0)),0)</f>
        <v/>
      </c>
      <c r="Z1070" s="19">
        <f>IF(""="",215040+Y1070,"")</f>
        <v/>
      </c>
      <c r="AA1070" s="19">
        <f>IF(X1070&gt;23500000,NA(),IF(X1070&lt;=4890000,1040000,IF(X1070&lt;=6550000,670000,620000)))</f>
        <v/>
      </c>
      <c r="AB1070" s="19">
        <f>MAX(0,ROUNDDOWN(X1070-Z1070-AA1070-0,-3))</f>
        <v/>
      </c>
      <c r="AC1070" s="19">
        <f>IF(AB1070&lt;=0,0,ROUNDDOWN((AB1070*LOOKUP(AB1070,{0,1950001,3300001,6950001,9000001,18000001,40000001},{0.05,0.1,0.2,0.23,0.33,0.4,0.45})-LOOKUP(AB1070,{0,1950001,3300001,6950001,9000001,18000001,40000001},{0,97500,427500,636000,1536000,2796000,4796000}))*1.021,-2))</f>
        <v/>
      </c>
      <c r="AD1070" s="19">
        <f>MAX(0,ROUNDDOWN(X1070-Z1070-430000-0,-3))</f>
        <v/>
      </c>
      <c r="AE1070" s="19">
        <f>IF(X1070&lt;=450000,0,MAX(0,ROUNDDOWN(AD1070*0.06-MIN(50000,AD1070)*0.03,-2))+MAX(0,ROUNDDOWN(AD1070*0.04-MIN(50000,AD1070)*0.02,-2)))</f>
        <v/>
      </c>
      <c r="AF1070" s="19">
        <f>AC1070+AE1070+Y1070</f>
        <v/>
      </c>
      <c r="AG1070" s="19">
        <f>MIN(650000,MAX(0,$B1070))</f>
        <v/>
      </c>
      <c r="AH1070" s="19">
        <f>$B1070-AG1070</f>
        <v/>
      </c>
      <c r="AI1070" s="19">
        <f>MIN(670000,ROUNDDOWN(MAX(0,AH1070-430000)*0.0751+47600,0))+MIN(260000,ROUNDDOWN(MAX(0,AH1070-430000)*0.028+17600,0))+MIN(30000,ROUNDDOWN(MAX(0,AH1070-430000)*0.0027+1873,0))+IF("いいえ"="はい",MIN(170000,ROUNDDOWN(MAX(0,AH1070-430000)*0.0243+17800,0)),0)</f>
        <v/>
      </c>
      <c r="AJ1070" s="19">
        <f>IF(""="",215040+AI1070,"")</f>
        <v/>
      </c>
      <c r="AK1070" s="19">
        <f>IF(AH1070&gt;23500000,NA(),IF(AH1070&lt;=4890000,1040000,IF(AH1070&lt;=6550000,670000,620000)))</f>
        <v/>
      </c>
      <c r="AL1070" s="19">
        <f>MAX(0,ROUNDDOWN(AH1070-AJ1070-AK1070-0,-3))</f>
        <v/>
      </c>
      <c r="AM1070" s="19">
        <f>IF(AL1070&lt;=0,0,ROUNDDOWN((AL1070*LOOKUP(AL1070,{0,1950001,3300001,6950001,9000001,18000001,40000001},{0.05,0.1,0.2,0.23,0.33,0.4,0.45})-LOOKUP(AL1070,{0,1950001,3300001,6950001,9000001,18000001,40000001},{0,97500,427500,636000,1536000,2796000,4796000}))*1.021,-2))</f>
        <v/>
      </c>
      <c r="AN1070" s="19">
        <f>MAX(0,ROUNDDOWN(AH1070-AJ1070-430000-0,-3))</f>
        <v/>
      </c>
      <c r="AO1070" s="19">
        <f>IF(AH1070&lt;=450000,0,MAX(0,ROUNDDOWN(AN1070*0.06-MIN(50000,AN1070)*0.03,-2))+MAX(0,ROUNDDOWN(AN1070*0.04-MIN(50000,AN1070)*0.02,-2)))</f>
        <v/>
      </c>
      <c r="AP1070" s="19">
        <f>AM1070+AO1070+AI1070</f>
        <v/>
      </c>
      <c r="AQ1070" s="19">
        <f>MIN(750000,MAX(0,$B1070))</f>
        <v/>
      </c>
      <c r="AR1070" s="19">
        <f>$B1070-AQ1070</f>
        <v/>
      </c>
      <c r="AS1070" s="19">
        <f>MIN(670000,ROUNDDOWN(MAX(0,AR1070-430000)*0.0751+47600,0))+MIN(260000,ROUNDDOWN(MAX(0,AR1070-430000)*0.028+17600,0))+MIN(30000,ROUNDDOWN(MAX(0,AR1070-430000)*0.0027+1873,0))+IF("いいえ"="はい",MIN(170000,ROUNDDOWN(MAX(0,AR1070-430000)*0.0243+17800,0)),0)</f>
        <v/>
      </c>
      <c r="AT1070" s="19">
        <f>IF(""="",215040+AS1070,"")</f>
        <v/>
      </c>
      <c r="AU1070" s="19">
        <f>IF(AR1070&gt;23500000,NA(),IF(AR1070&lt;=4890000,1040000,IF(AR1070&lt;=6550000,670000,620000)))</f>
        <v/>
      </c>
      <c r="AV1070" s="19">
        <f>MAX(0,ROUNDDOWN(AR1070-AT1070-AU1070-0,-3))</f>
        <v/>
      </c>
      <c r="AW1070" s="19">
        <f>IF(AV1070&lt;=0,0,ROUNDDOWN((AV1070*LOOKUP(AV1070,{0,1950001,3300001,6950001,9000001,18000001,40000001},{0.05,0.1,0.2,0.23,0.33,0.4,0.45})-LOOKUP(AV1070,{0,1950001,3300001,6950001,9000001,18000001,40000001},{0,97500,427500,636000,1536000,2796000,4796000}))*1.021,-2))</f>
        <v/>
      </c>
      <c r="AX1070" s="19">
        <f>MAX(0,ROUNDDOWN(AR1070-AT1070-430000-0,-3))</f>
        <v/>
      </c>
      <c r="AY1070" s="19">
        <f>IF(AR1070&lt;=450000,0,MAX(0,ROUNDDOWN(AX1070*0.06-MIN(50000,AX1070)*0.03,-2))+MAX(0,ROUNDDOWN(AX1070*0.04-MIN(50000,AX1070)*0.02,-2)))</f>
        <v/>
      </c>
      <c r="AZ1070" s="19">
        <f>AW1070+AY1070+AS1070</f>
        <v/>
      </c>
    </row>
    <row r="1071">
      <c r="A1071" t="inlineStr">
        <is>
          <t>1万円刻み</t>
        </is>
      </c>
      <c r="B1071" s="19">
        <f>'3_1万円刻み'!$A$1054</f>
        <v/>
      </c>
      <c r="C1071" s="19">
        <f>MIN(0,MAX(0,$B1071))</f>
        <v/>
      </c>
      <c r="D1071" s="19">
        <f>$B1071-C1071</f>
        <v/>
      </c>
      <c r="E1071" s="19">
        <f>MIN(670000,ROUNDDOWN(MAX(0,D1071-430000)*0.0751+47600,0))+MIN(260000,ROUNDDOWN(MAX(0,D1071-430000)*0.028+17600,0))+MIN(30000,ROUNDDOWN(MAX(0,D1071-430000)*0.0027+1873,0))+IF("いいえ"="はい",MIN(170000,ROUNDDOWN(MAX(0,D1071-430000)*0.0243+17800,0)),0)</f>
        <v/>
      </c>
      <c r="F1071" s="19">
        <f>IF(""="",215040+E1071,"")</f>
        <v/>
      </c>
      <c r="G1071" s="19">
        <f>IF(D1071&gt;23500000,NA(),IF(D1071&lt;=4890000,1040000,IF(D1071&lt;=6550000,670000,620000)))</f>
        <v/>
      </c>
      <c r="H1071" s="19">
        <f>MAX(0,ROUNDDOWN(D1071-F1071-G1071-0,-3))</f>
        <v/>
      </c>
      <c r="I1071" s="19">
        <f>IF(H1071&lt;=0,0,ROUNDDOWN((H1071*LOOKUP(H1071,{0,1950001,3300001,6950001,9000001,18000001,40000001},{0.05,0.1,0.2,0.23,0.33,0.4,0.45})-LOOKUP(H1071,{0,1950001,3300001,6950001,9000001,18000001,40000001},{0,97500,427500,636000,1536000,2796000,4796000}))*1.021,-2))</f>
        <v/>
      </c>
      <c r="J1071" s="19">
        <f>MAX(0,ROUNDDOWN(D1071-F1071-430000-0,-3))</f>
        <v/>
      </c>
      <c r="K1071" s="19">
        <f>IF(D1071&lt;=450000,0,MAX(0,ROUNDDOWN(J1071*0.06-MIN(50000,J1071)*0.03,-2))+MAX(0,ROUNDDOWN(J1071*0.04-MIN(50000,J1071)*0.02,-2)))</f>
        <v/>
      </c>
      <c r="L1071" s="19">
        <f>I1071+K1071+E1071</f>
        <v/>
      </c>
      <c r="M1071" s="19">
        <f>MIN(100000,MAX(0,$B1071))</f>
        <v/>
      </c>
      <c r="N1071" s="19">
        <f>$B1071-M1071</f>
        <v/>
      </c>
      <c r="O1071" s="19">
        <f>MIN(670000,ROUNDDOWN(MAX(0,N1071-430000)*0.0751+47600,0))+MIN(260000,ROUNDDOWN(MAX(0,N1071-430000)*0.028+17600,0))+MIN(30000,ROUNDDOWN(MAX(0,N1071-430000)*0.0027+1873,0))+IF("いいえ"="はい",MIN(170000,ROUNDDOWN(MAX(0,N1071-430000)*0.0243+17800,0)),0)</f>
        <v/>
      </c>
      <c r="P1071" s="19">
        <f>IF(""="",215040+O1071,"")</f>
        <v/>
      </c>
      <c r="Q1071" s="19">
        <f>IF(N1071&gt;23500000,NA(),IF(N1071&lt;=4890000,1040000,IF(N1071&lt;=6550000,670000,620000)))</f>
        <v/>
      </c>
      <c r="R1071" s="19">
        <f>MAX(0,ROUNDDOWN(N1071-P1071-Q1071-0,-3))</f>
        <v/>
      </c>
      <c r="S1071" s="19">
        <f>IF(R1071&lt;=0,0,ROUNDDOWN((R1071*LOOKUP(R1071,{0,1950001,3300001,6950001,9000001,18000001,40000001},{0.05,0.1,0.2,0.23,0.33,0.4,0.45})-LOOKUP(R1071,{0,1950001,3300001,6950001,9000001,18000001,40000001},{0,97500,427500,636000,1536000,2796000,4796000}))*1.021,-2))</f>
        <v/>
      </c>
      <c r="T1071" s="19">
        <f>MAX(0,ROUNDDOWN(N1071-P1071-430000-0,-3))</f>
        <v/>
      </c>
      <c r="U1071" s="19">
        <f>IF(N1071&lt;=450000,0,MAX(0,ROUNDDOWN(T1071*0.06-MIN(50000,T1071)*0.03,-2))+MAX(0,ROUNDDOWN(T1071*0.04-MIN(50000,T1071)*0.02,-2)))</f>
        <v/>
      </c>
      <c r="V1071" s="19">
        <f>S1071+U1071+O1071</f>
        <v/>
      </c>
      <c r="W1071" s="19">
        <f>MIN(550000,MAX(0,$B1071))</f>
        <v/>
      </c>
      <c r="X1071" s="19">
        <f>$B1071-W1071</f>
        <v/>
      </c>
      <c r="Y1071" s="19">
        <f>MIN(670000,ROUNDDOWN(MAX(0,X1071-430000)*0.0751+47600,0))+MIN(260000,ROUNDDOWN(MAX(0,X1071-430000)*0.028+17600,0))+MIN(30000,ROUNDDOWN(MAX(0,X1071-430000)*0.0027+1873,0))+IF("いいえ"="はい",MIN(170000,ROUNDDOWN(MAX(0,X1071-430000)*0.0243+17800,0)),0)</f>
        <v/>
      </c>
      <c r="Z1071" s="19">
        <f>IF(""="",215040+Y1071,"")</f>
        <v/>
      </c>
      <c r="AA1071" s="19">
        <f>IF(X1071&gt;23500000,NA(),IF(X1071&lt;=4890000,1040000,IF(X1071&lt;=6550000,670000,620000)))</f>
        <v/>
      </c>
      <c r="AB1071" s="19">
        <f>MAX(0,ROUNDDOWN(X1071-Z1071-AA1071-0,-3))</f>
        <v/>
      </c>
      <c r="AC1071" s="19">
        <f>IF(AB1071&lt;=0,0,ROUNDDOWN((AB1071*LOOKUP(AB1071,{0,1950001,3300001,6950001,9000001,18000001,40000001},{0.05,0.1,0.2,0.23,0.33,0.4,0.45})-LOOKUP(AB1071,{0,1950001,3300001,6950001,9000001,18000001,40000001},{0,97500,427500,636000,1536000,2796000,4796000}))*1.021,-2))</f>
        <v/>
      </c>
      <c r="AD1071" s="19">
        <f>MAX(0,ROUNDDOWN(X1071-Z1071-430000-0,-3))</f>
        <v/>
      </c>
      <c r="AE1071" s="19">
        <f>IF(X1071&lt;=450000,0,MAX(0,ROUNDDOWN(AD1071*0.06-MIN(50000,AD1071)*0.03,-2))+MAX(0,ROUNDDOWN(AD1071*0.04-MIN(50000,AD1071)*0.02,-2)))</f>
        <v/>
      </c>
      <c r="AF1071" s="19">
        <f>AC1071+AE1071+Y1071</f>
        <v/>
      </c>
      <c r="AG1071" s="19">
        <f>MIN(650000,MAX(0,$B1071))</f>
        <v/>
      </c>
      <c r="AH1071" s="19">
        <f>$B1071-AG1071</f>
        <v/>
      </c>
      <c r="AI1071" s="19">
        <f>MIN(670000,ROUNDDOWN(MAX(0,AH1071-430000)*0.0751+47600,0))+MIN(260000,ROUNDDOWN(MAX(0,AH1071-430000)*0.028+17600,0))+MIN(30000,ROUNDDOWN(MAX(0,AH1071-430000)*0.0027+1873,0))+IF("いいえ"="はい",MIN(170000,ROUNDDOWN(MAX(0,AH1071-430000)*0.0243+17800,0)),0)</f>
        <v/>
      </c>
      <c r="AJ1071" s="19">
        <f>IF(""="",215040+AI1071,"")</f>
        <v/>
      </c>
      <c r="AK1071" s="19">
        <f>IF(AH1071&gt;23500000,NA(),IF(AH1071&lt;=4890000,1040000,IF(AH1071&lt;=6550000,670000,620000)))</f>
        <v/>
      </c>
      <c r="AL1071" s="19">
        <f>MAX(0,ROUNDDOWN(AH1071-AJ1071-AK1071-0,-3))</f>
        <v/>
      </c>
      <c r="AM1071" s="19">
        <f>IF(AL1071&lt;=0,0,ROUNDDOWN((AL1071*LOOKUP(AL1071,{0,1950001,3300001,6950001,9000001,18000001,40000001},{0.05,0.1,0.2,0.23,0.33,0.4,0.45})-LOOKUP(AL1071,{0,1950001,3300001,6950001,9000001,18000001,40000001},{0,97500,427500,636000,1536000,2796000,4796000}))*1.021,-2))</f>
        <v/>
      </c>
      <c r="AN1071" s="19">
        <f>MAX(0,ROUNDDOWN(AH1071-AJ1071-430000-0,-3))</f>
        <v/>
      </c>
      <c r="AO1071" s="19">
        <f>IF(AH1071&lt;=450000,0,MAX(0,ROUNDDOWN(AN1071*0.06-MIN(50000,AN1071)*0.03,-2))+MAX(0,ROUNDDOWN(AN1071*0.04-MIN(50000,AN1071)*0.02,-2)))</f>
        <v/>
      </c>
      <c r="AP1071" s="19">
        <f>AM1071+AO1071+AI1071</f>
        <v/>
      </c>
      <c r="AQ1071" s="19">
        <f>MIN(750000,MAX(0,$B1071))</f>
        <v/>
      </c>
      <c r="AR1071" s="19">
        <f>$B1071-AQ1071</f>
        <v/>
      </c>
      <c r="AS1071" s="19">
        <f>MIN(670000,ROUNDDOWN(MAX(0,AR1071-430000)*0.0751+47600,0))+MIN(260000,ROUNDDOWN(MAX(0,AR1071-430000)*0.028+17600,0))+MIN(30000,ROUNDDOWN(MAX(0,AR1071-430000)*0.0027+1873,0))+IF("いいえ"="はい",MIN(170000,ROUNDDOWN(MAX(0,AR1071-430000)*0.0243+17800,0)),0)</f>
        <v/>
      </c>
      <c r="AT1071" s="19">
        <f>IF(""="",215040+AS1071,"")</f>
        <v/>
      </c>
      <c r="AU1071" s="19">
        <f>IF(AR1071&gt;23500000,NA(),IF(AR1071&lt;=4890000,1040000,IF(AR1071&lt;=6550000,670000,620000)))</f>
        <v/>
      </c>
      <c r="AV1071" s="19">
        <f>MAX(0,ROUNDDOWN(AR1071-AT1071-AU1071-0,-3))</f>
        <v/>
      </c>
      <c r="AW1071" s="19">
        <f>IF(AV1071&lt;=0,0,ROUNDDOWN((AV1071*LOOKUP(AV1071,{0,1950001,3300001,6950001,9000001,18000001,40000001},{0.05,0.1,0.2,0.23,0.33,0.4,0.45})-LOOKUP(AV1071,{0,1950001,3300001,6950001,9000001,18000001,40000001},{0,97500,427500,636000,1536000,2796000,4796000}))*1.021,-2))</f>
        <v/>
      </c>
      <c r="AX1071" s="19">
        <f>MAX(0,ROUNDDOWN(AR1071-AT1071-430000-0,-3))</f>
        <v/>
      </c>
      <c r="AY1071" s="19">
        <f>IF(AR1071&lt;=450000,0,MAX(0,ROUNDDOWN(AX1071*0.06-MIN(50000,AX1071)*0.03,-2))+MAX(0,ROUNDDOWN(AX1071*0.04-MIN(50000,AX1071)*0.02,-2)))</f>
        <v/>
      </c>
      <c r="AZ1071" s="19">
        <f>AW1071+AY1071+AS1071</f>
        <v/>
      </c>
    </row>
    <row r="1072">
      <c r="A1072" t="inlineStr">
        <is>
          <t>1万円刻み</t>
        </is>
      </c>
      <c r="B1072" s="19">
        <f>'3_1万円刻み'!$A$1055</f>
        <v/>
      </c>
      <c r="C1072" s="19">
        <f>MIN(0,MAX(0,$B1072))</f>
        <v/>
      </c>
      <c r="D1072" s="19">
        <f>$B1072-C1072</f>
        <v/>
      </c>
      <c r="E1072" s="19">
        <f>MIN(670000,ROUNDDOWN(MAX(0,D1072-430000)*0.0751+47600,0))+MIN(260000,ROUNDDOWN(MAX(0,D1072-430000)*0.028+17600,0))+MIN(30000,ROUNDDOWN(MAX(0,D1072-430000)*0.0027+1873,0))+IF("いいえ"="はい",MIN(170000,ROUNDDOWN(MAX(0,D1072-430000)*0.0243+17800,0)),0)</f>
        <v/>
      </c>
      <c r="F1072" s="19">
        <f>IF(""="",215040+E1072,"")</f>
        <v/>
      </c>
      <c r="G1072" s="19">
        <f>IF(D1072&gt;23500000,NA(),IF(D1072&lt;=4890000,1040000,IF(D1072&lt;=6550000,670000,620000)))</f>
        <v/>
      </c>
      <c r="H1072" s="19">
        <f>MAX(0,ROUNDDOWN(D1072-F1072-G1072-0,-3))</f>
        <v/>
      </c>
      <c r="I1072" s="19">
        <f>IF(H1072&lt;=0,0,ROUNDDOWN((H1072*LOOKUP(H1072,{0,1950001,3300001,6950001,9000001,18000001,40000001},{0.05,0.1,0.2,0.23,0.33,0.4,0.45})-LOOKUP(H1072,{0,1950001,3300001,6950001,9000001,18000001,40000001},{0,97500,427500,636000,1536000,2796000,4796000}))*1.021,-2))</f>
        <v/>
      </c>
      <c r="J1072" s="19">
        <f>MAX(0,ROUNDDOWN(D1072-F1072-430000-0,-3))</f>
        <v/>
      </c>
      <c r="K1072" s="19">
        <f>IF(D1072&lt;=450000,0,MAX(0,ROUNDDOWN(J1072*0.06-MIN(50000,J1072)*0.03,-2))+MAX(0,ROUNDDOWN(J1072*0.04-MIN(50000,J1072)*0.02,-2)))</f>
        <v/>
      </c>
      <c r="L1072" s="19">
        <f>I1072+K1072+E1072</f>
        <v/>
      </c>
      <c r="M1072" s="19">
        <f>MIN(100000,MAX(0,$B1072))</f>
        <v/>
      </c>
      <c r="N1072" s="19">
        <f>$B1072-M1072</f>
        <v/>
      </c>
      <c r="O1072" s="19">
        <f>MIN(670000,ROUNDDOWN(MAX(0,N1072-430000)*0.0751+47600,0))+MIN(260000,ROUNDDOWN(MAX(0,N1072-430000)*0.028+17600,0))+MIN(30000,ROUNDDOWN(MAX(0,N1072-430000)*0.0027+1873,0))+IF("いいえ"="はい",MIN(170000,ROUNDDOWN(MAX(0,N1072-430000)*0.0243+17800,0)),0)</f>
        <v/>
      </c>
      <c r="P1072" s="19">
        <f>IF(""="",215040+O1072,"")</f>
        <v/>
      </c>
      <c r="Q1072" s="19">
        <f>IF(N1072&gt;23500000,NA(),IF(N1072&lt;=4890000,1040000,IF(N1072&lt;=6550000,670000,620000)))</f>
        <v/>
      </c>
      <c r="R1072" s="19">
        <f>MAX(0,ROUNDDOWN(N1072-P1072-Q1072-0,-3))</f>
        <v/>
      </c>
      <c r="S1072" s="19">
        <f>IF(R1072&lt;=0,0,ROUNDDOWN((R1072*LOOKUP(R1072,{0,1950001,3300001,6950001,9000001,18000001,40000001},{0.05,0.1,0.2,0.23,0.33,0.4,0.45})-LOOKUP(R1072,{0,1950001,3300001,6950001,9000001,18000001,40000001},{0,97500,427500,636000,1536000,2796000,4796000}))*1.021,-2))</f>
        <v/>
      </c>
      <c r="T1072" s="19">
        <f>MAX(0,ROUNDDOWN(N1072-P1072-430000-0,-3))</f>
        <v/>
      </c>
      <c r="U1072" s="19">
        <f>IF(N1072&lt;=450000,0,MAX(0,ROUNDDOWN(T1072*0.06-MIN(50000,T1072)*0.03,-2))+MAX(0,ROUNDDOWN(T1072*0.04-MIN(50000,T1072)*0.02,-2)))</f>
        <v/>
      </c>
      <c r="V1072" s="19">
        <f>S1072+U1072+O1072</f>
        <v/>
      </c>
      <c r="W1072" s="19">
        <f>MIN(550000,MAX(0,$B1072))</f>
        <v/>
      </c>
      <c r="X1072" s="19">
        <f>$B1072-W1072</f>
        <v/>
      </c>
      <c r="Y1072" s="19">
        <f>MIN(670000,ROUNDDOWN(MAX(0,X1072-430000)*0.0751+47600,0))+MIN(260000,ROUNDDOWN(MAX(0,X1072-430000)*0.028+17600,0))+MIN(30000,ROUNDDOWN(MAX(0,X1072-430000)*0.0027+1873,0))+IF("いいえ"="はい",MIN(170000,ROUNDDOWN(MAX(0,X1072-430000)*0.0243+17800,0)),0)</f>
        <v/>
      </c>
      <c r="Z1072" s="19">
        <f>IF(""="",215040+Y1072,"")</f>
        <v/>
      </c>
      <c r="AA1072" s="19">
        <f>IF(X1072&gt;23500000,NA(),IF(X1072&lt;=4890000,1040000,IF(X1072&lt;=6550000,670000,620000)))</f>
        <v/>
      </c>
      <c r="AB1072" s="19">
        <f>MAX(0,ROUNDDOWN(X1072-Z1072-AA1072-0,-3))</f>
        <v/>
      </c>
      <c r="AC1072" s="19">
        <f>IF(AB1072&lt;=0,0,ROUNDDOWN((AB1072*LOOKUP(AB1072,{0,1950001,3300001,6950001,9000001,18000001,40000001},{0.05,0.1,0.2,0.23,0.33,0.4,0.45})-LOOKUP(AB1072,{0,1950001,3300001,6950001,9000001,18000001,40000001},{0,97500,427500,636000,1536000,2796000,4796000}))*1.021,-2))</f>
        <v/>
      </c>
      <c r="AD1072" s="19">
        <f>MAX(0,ROUNDDOWN(X1072-Z1072-430000-0,-3))</f>
        <v/>
      </c>
      <c r="AE1072" s="19">
        <f>IF(X1072&lt;=450000,0,MAX(0,ROUNDDOWN(AD1072*0.06-MIN(50000,AD1072)*0.03,-2))+MAX(0,ROUNDDOWN(AD1072*0.04-MIN(50000,AD1072)*0.02,-2)))</f>
        <v/>
      </c>
      <c r="AF1072" s="19">
        <f>AC1072+AE1072+Y1072</f>
        <v/>
      </c>
      <c r="AG1072" s="19">
        <f>MIN(650000,MAX(0,$B1072))</f>
        <v/>
      </c>
      <c r="AH1072" s="19">
        <f>$B1072-AG1072</f>
        <v/>
      </c>
      <c r="AI1072" s="19">
        <f>MIN(670000,ROUNDDOWN(MAX(0,AH1072-430000)*0.0751+47600,0))+MIN(260000,ROUNDDOWN(MAX(0,AH1072-430000)*0.028+17600,0))+MIN(30000,ROUNDDOWN(MAX(0,AH1072-430000)*0.0027+1873,0))+IF("いいえ"="はい",MIN(170000,ROUNDDOWN(MAX(0,AH1072-430000)*0.0243+17800,0)),0)</f>
        <v/>
      </c>
      <c r="AJ1072" s="19">
        <f>IF(""="",215040+AI1072,"")</f>
        <v/>
      </c>
      <c r="AK1072" s="19">
        <f>IF(AH1072&gt;23500000,NA(),IF(AH1072&lt;=4890000,1040000,IF(AH1072&lt;=6550000,670000,620000)))</f>
        <v/>
      </c>
      <c r="AL1072" s="19">
        <f>MAX(0,ROUNDDOWN(AH1072-AJ1072-AK1072-0,-3))</f>
        <v/>
      </c>
      <c r="AM1072" s="19">
        <f>IF(AL1072&lt;=0,0,ROUNDDOWN((AL1072*LOOKUP(AL1072,{0,1950001,3300001,6950001,9000001,18000001,40000001},{0.05,0.1,0.2,0.23,0.33,0.4,0.45})-LOOKUP(AL1072,{0,1950001,3300001,6950001,9000001,18000001,40000001},{0,97500,427500,636000,1536000,2796000,4796000}))*1.021,-2))</f>
        <v/>
      </c>
      <c r="AN1072" s="19">
        <f>MAX(0,ROUNDDOWN(AH1072-AJ1072-430000-0,-3))</f>
        <v/>
      </c>
      <c r="AO1072" s="19">
        <f>IF(AH1072&lt;=450000,0,MAX(0,ROUNDDOWN(AN1072*0.06-MIN(50000,AN1072)*0.03,-2))+MAX(0,ROUNDDOWN(AN1072*0.04-MIN(50000,AN1072)*0.02,-2)))</f>
        <v/>
      </c>
      <c r="AP1072" s="19">
        <f>AM1072+AO1072+AI1072</f>
        <v/>
      </c>
      <c r="AQ1072" s="19">
        <f>MIN(750000,MAX(0,$B1072))</f>
        <v/>
      </c>
      <c r="AR1072" s="19">
        <f>$B1072-AQ1072</f>
        <v/>
      </c>
      <c r="AS1072" s="19">
        <f>MIN(670000,ROUNDDOWN(MAX(0,AR1072-430000)*0.0751+47600,0))+MIN(260000,ROUNDDOWN(MAX(0,AR1072-430000)*0.028+17600,0))+MIN(30000,ROUNDDOWN(MAX(0,AR1072-430000)*0.0027+1873,0))+IF("いいえ"="はい",MIN(170000,ROUNDDOWN(MAX(0,AR1072-430000)*0.0243+17800,0)),0)</f>
        <v/>
      </c>
      <c r="AT1072" s="19">
        <f>IF(""="",215040+AS1072,"")</f>
        <v/>
      </c>
      <c r="AU1072" s="19">
        <f>IF(AR1072&gt;23500000,NA(),IF(AR1072&lt;=4890000,1040000,IF(AR1072&lt;=6550000,670000,620000)))</f>
        <v/>
      </c>
      <c r="AV1072" s="19">
        <f>MAX(0,ROUNDDOWN(AR1072-AT1072-AU1072-0,-3))</f>
        <v/>
      </c>
      <c r="AW1072" s="19">
        <f>IF(AV1072&lt;=0,0,ROUNDDOWN((AV1072*LOOKUP(AV1072,{0,1950001,3300001,6950001,9000001,18000001,40000001},{0.05,0.1,0.2,0.23,0.33,0.4,0.45})-LOOKUP(AV1072,{0,1950001,3300001,6950001,9000001,18000001,40000001},{0,97500,427500,636000,1536000,2796000,4796000}))*1.021,-2))</f>
        <v/>
      </c>
      <c r="AX1072" s="19">
        <f>MAX(0,ROUNDDOWN(AR1072-AT1072-430000-0,-3))</f>
        <v/>
      </c>
      <c r="AY1072" s="19">
        <f>IF(AR1072&lt;=450000,0,MAX(0,ROUNDDOWN(AX1072*0.06-MIN(50000,AX1072)*0.03,-2))+MAX(0,ROUNDDOWN(AX1072*0.04-MIN(50000,AX1072)*0.02,-2)))</f>
        <v/>
      </c>
      <c r="AZ1072" s="19">
        <f>AW1072+AY1072+AS1072</f>
        <v/>
      </c>
    </row>
    <row r="1073">
      <c r="A1073" t="inlineStr">
        <is>
          <t>1万円刻み</t>
        </is>
      </c>
      <c r="B1073" s="19">
        <f>'3_1万円刻み'!$A$1056</f>
        <v/>
      </c>
      <c r="C1073" s="19">
        <f>MIN(0,MAX(0,$B1073))</f>
        <v/>
      </c>
      <c r="D1073" s="19">
        <f>$B1073-C1073</f>
        <v/>
      </c>
      <c r="E1073" s="19">
        <f>MIN(670000,ROUNDDOWN(MAX(0,D1073-430000)*0.0751+47600,0))+MIN(260000,ROUNDDOWN(MAX(0,D1073-430000)*0.028+17600,0))+MIN(30000,ROUNDDOWN(MAX(0,D1073-430000)*0.0027+1873,0))+IF("いいえ"="はい",MIN(170000,ROUNDDOWN(MAX(0,D1073-430000)*0.0243+17800,0)),0)</f>
        <v/>
      </c>
      <c r="F1073" s="19">
        <f>IF(""="",215040+E1073,"")</f>
        <v/>
      </c>
      <c r="G1073" s="19">
        <f>IF(D1073&gt;23500000,NA(),IF(D1073&lt;=4890000,1040000,IF(D1073&lt;=6550000,670000,620000)))</f>
        <v/>
      </c>
      <c r="H1073" s="19">
        <f>MAX(0,ROUNDDOWN(D1073-F1073-G1073-0,-3))</f>
        <v/>
      </c>
      <c r="I1073" s="19">
        <f>IF(H1073&lt;=0,0,ROUNDDOWN((H1073*LOOKUP(H1073,{0,1950001,3300001,6950001,9000001,18000001,40000001},{0.05,0.1,0.2,0.23,0.33,0.4,0.45})-LOOKUP(H1073,{0,1950001,3300001,6950001,9000001,18000001,40000001},{0,97500,427500,636000,1536000,2796000,4796000}))*1.021,-2))</f>
        <v/>
      </c>
      <c r="J1073" s="19">
        <f>MAX(0,ROUNDDOWN(D1073-F1073-430000-0,-3))</f>
        <v/>
      </c>
      <c r="K1073" s="19">
        <f>IF(D1073&lt;=450000,0,MAX(0,ROUNDDOWN(J1073*0.06-MIN(50000,J1073)*0.03,-2))+MAX(0,ROUNDDOWN(J1073*0.04-MIN(50000,J1073)*0.02,-2)))</f>
        <v/>
      </c>
      <c r="L1073" s="19">
        <f>I1073+K1073+E1073</f>
        <v/>
      </c>
      <c r="M1073" s="19">
        <f>MIN(100000,MAX(0,$B1073))</f>
        <v/>
      </c>
      <c r="N1073" s="19">
        <f>$B1073-M1073</f>
        <v/>
      </c>
      <c r="O1073" s="19">
        <f>MIN(670000,ROUNDDOWN(MAX(0,N1073-430000)*0.0751+47600,0))+MIN(260000,ROUNDDOWN(MAX(0,N1073-430000)*0.028+17600,0))+MIN(30000,ROUNDDOWN(MAX(0,N1073-430000)*0.0027+1873,0))+IF("いいえ"="はい",MIN(170000,ROUNDDOWN(MAX(0,N1073-430000)*0.0243+17800,0)),0)</f>
        <v/>
      </c>
      <c r="P1073" s="19">
        <f>IF(""="",215040+O1073,"")</f>
        <v/>
      </c>
      <c r="Q1073" s="19">
        <f>IF(N1073&gt;23500000,NA(),IF(N1073&lt;=4890000,1040000,IF(N1073&lt;=6550000,670000,620000)))</f>
        <v/>
      </c>
      <c r="R1073" s="19">
        <f>MAX(0,ROUNDDOWN(N1073-P1073-Q1073-0,-3))</f>
        <v/>
      </c>
      <c r="S1073" s="19">
        <f>IF(R1073&lt;=0,0,ROUNDDOWN((R1073*LOOKUP(R1073,{0,1950001,3300001,6950001,9000001,18000001,40000001},{0.05,0.1,0.2,0.23,0.33,0.4,0.45})-LOOKUP(R1073,{0,1950001,3300001,6950001,9000001,18000001,40000001},{0,97500,427500,636000,1536000,2796000,4796000}))*1.021,-2))</f>
        <v/>
      </c>
      <c r="T1073" s="19">
        <f>MAX(0,ROUNDDOWN(N1073-P1073-430000-0,-3))</f>
        <v/>
      </c>
      <c r="U1073" s="19">
        <f>IF(N1073&lt;=450000,0,MAX(0,ROUNDDOWN(T1073*0.06-MIN(50000,T1073)*0.03,-2))+MAX(0,ROUNDDOWN(T1073*0.04-MIN(50000,T1073)*0.02,-2)))</f>
        <v/>
      </c>
      <c r="V1073" s="19">
        <f>S1073+U1073+O1073</f>
        <v/>
      </c>
      <c r="W1073" s="19">
        <f>MIN(550000,MAX(0,$B1073))</f>
        <v/>
      </c>
      <c r="X1073" s="19">
        <f>$B1073-W1073</f>
        <v/>
      </c>
      <c r="Y1073" s="19">
        <f>MIN(670000,ROUNDDOWN(MAX(0,X1073-430000)*0.0751+47600,0))+MIN(260000,ROUNDDOWN(MAX(0,X1073-430000)*0.028+17600,0))+MIN(30000,ROUNDDOWN(MAX(0,X1073-430000)*0.0027+1873,0))+IF("いいえ"="はい",MIN(170000,ROUNDDOWN(MAX(0,X1073-430000)*0.0243+17800,0)),0)</f>
        <v/>
      </c>
      <c r="Z1073" s="19">
        <f>IF(""="",215040+Y1073,"")</f>
        <v/>
      </c>
      <c r="AA1073" s="19">
        <f>IF(X1073&gt;23500000,NA(),IF(X1073&lt;=4890000,1040000,IF(X1073&lt;=6550000,670000,620000)))</f>
        <v/>
      </c>
      <c r="AB1073" s="19">
        <f>MAX(0,ROUNDDOWN(X1073-Z1073-AA1073-0,-3))</f>
        <v/>
      </c>
      <c r="AC1073" s="19">
        <f>IF(AB1073&lt;=0,0,ROUNDDOWN((AB1073*LOOKUP(AB1073,{0,1950001,3300001,6950001,9000001,18000001,40000001},{0.05,0.1,0.2,0.23,0.33,0.4,0.45})-LOOKUP(AB1073,{0,1950001,3300001,6950001,9000001,18000001,40000001},{0,97500,427500,636000,1536000,2796000,4796000}))*1.021,-2))</f>
        <v/>
      </c>
      <c r="AD1073" s="19">
        <f>MAX(0,ROUNDDOWN(X1073-Z1073-430000-0,-3))</f>
        <v/>
      </c>
      <c r="AE1073" s="19">
        <f>IF(X1073&lt;=450000,0,MAX(0,ROUNDDOWN(AD1073*0.06-MIN(50000,AD1073)*0.03,-2))+MAX(0,ROUNDDOWN(AD1073*0.04-MIN(50000,AD1073)*0.02,-2)))</f>
        <v/>
      </c>
      <c r="AF1073" s="19">
        <f>AC1073+AE1073+Y1073</f>
        <v/>
      </c>
      <c r="AG1073" s="19">
        <f>MIN(650000,MAX(0,$B1073))</f>
        <v/>
      </c>
      <c r="AH1073" s="19">
        <f>$B1073-AG1073</f>
        <v/>
      </c>
      <c r="AI1073" s="19">
        <f>MIN(670000,ROUNDDOWN(MAX(0,AH1073-430000)*0.0751+47600,0))+MIN(260000,ROUNDDOWN(MAX(0,AH1073-430000)*0.028+17600,0))+MIN(30000,ROUNDDOWN(MAX(0,AH1073-430000)*0.0027+1873,0))+IF("いいえ"="はい",MIN(170000,ROUNDDOWN(MAX(0,AH1073-430000)*0.0243+17800,0)),0)</f>
        <v/>
      </c>
      <c r="AJ1073" s="19">
        <f>IF(""="",215040+AI1073,"")</f>
        <v/>
      </c>
      <c r="AK1073" s="19">
        <f>IF(AH1073&gt;23500000,NA(),IF(AH1073&lt;=4890000,1040000,IF(AH1073&lt;=6550000,670000,620000)))</f>
        <v/>
      </c>
      <c r="AL1073" s="19">
        <f>MAX(0,ROUNDDOWN(AH1073-AJ1073-AK1073-0,-3))</f>
        <v/>
      </c>
      <c r="AM1073" s="19">
        <f>IF(AL1073&lt;=0,0,ROUNDDOWN((AL1073*LOOKUP(AL1073,{0,1950001,3300001,6950001,9000001,18000001,40000001},{0.05,0.1,0.2,0.23,0.33,0.4,0.45})-LOOKUP(AL1073,{0,1950001,3300001,6950001,9000001,18000001,40000001},{0,97500,427500,636000,1536000,2796000,4796000}))*1.021,-2))</f>
        <v/>
      </c>
      <c r="AN1073" s="19">
        <f>MAX(0,ROUNDDOWN(AH1073-AJ1073-430000-0,-3))</f>
        <v/>
      </c>
      <c r="AO1073" s="19">
        <f>IF(AH1073&lt;=450000,0,MAX(0,ROUNDDOWN(AN1073*0.06-MIN(50000,AN1073)*0.03,-2))+MAX(0,ROUNDDOWN(AN1073*0.04-MIN(50000,AN1073)*0.02,-2)))</f>
        <v/>
      </c>
      <c r="AP1073" s="19">
        <f>AM1073+AO1073+AI1073</f>
        <v/>
      </c>
      <c r="AQ1073" s="19">
        <f>MIN(750000,MAX(0,$B1073))</f>
        <v/>
      </c>
      <c r="AR1073" s="19">
        <f>$B1073-AQ1073</f>
        <v/>
      </c>
      <c r="AS1073" s="19">
        <f>MIN(670000,ROUNDDOWN(MAX(0,AR1073-430000)*0.0751+47600,0))+MIN(260000,ROUNDDOWN(MAX(0,AR1073-430000)*0.028+17600,0))+MIN(30000,ROUNDDOWN(MAX(0,AR1073-430000)*0.0027+1873,0))+IF("いいえ"="はい",MIN(170000,ROUNDDOWN(MAX(0,AR1073-430000)*0.0243+17800,0)),0)</f>
        <v/>
      </c>
      <c r="AT1073" s="19">
        <f>IF(""="",215040+AS1073,"")</f>
        <v/>
      </c>
      <c r="AU1073" s="19">
        <f>IF(AR1073&gt;23500000,NA(),IF(AR1073&lt;=4890000,1040000,IF(AR1073&lt;=6550000,670000,620000)))</f>
        <v/>
      </c>
      <c r="AV1073" s="19">
        <f>MAX(0,ROUNDDOWN(AR1073-AT1073-AU1073-0,-3))</f>
        <v/>
      </c>
      <c r="AW1073" s="19">
        <f>IF(AV1073&lt;=0,0,ROUNDDOWN((AV1073*LOOKUP(AV1073,{0,1950001,3300001,6950001,9000001,18000001,40000001},{0.05,0.1,0.2,0.23,0.33,0.4,0.45})-LOOKUP(AV1073,{0,1950001,3300001,6950001,9000001,18000001,40000001},{0,97500,427500,636000,1536000,2796000,4796000}))*1.021,-2))</f>
        <v/>
      </c>
      <c r="AX1073" s="19">
        <f>MAX(0,ROUNDDOWN(AR1073-AT1073-430000-0,-3))</f>
        <v/>
      </c>
      <c r="AY1073" s="19">
        <f>IF(AR1073&lt;=450000,0,MAX(0,ROUNDDOWN(AX1073*0.06-MIN(50000,AX1073)*0.03,-2))+MAX(0,ROUNDDOWN(AX1073*0.04-MIN(50000,AX1073)*0.02,-2)))</f>
        <v/>
      </c>
      <c r="AZ1073" s="19">
        <f>AW1073+AY1073+AS1073</f>
        <v/>
      </c>
    </row>
    <row r="1074">
      <c r="A1074" t="inlineStr">
        <is>
          <t>1万円刻み</t>
        </is>
      </c>
      <c r="B1074" s="19">
        <f>'3_1万円刻み'!$A$1057</f>
        <v/>
      </c>
      <c r="C1074" s="19">
        <f>MIN(0,MAX(0,$B1074))</f>
        <v/>
      </c>
      <c r="D1074" s="19">
        <f>$B1074-C1074</f>
        <v/>
      </c>
      <c r="E1074" s="19">
        <f>MIN(670000,ROUNDDOWN(MAX(0,D1074-430000)*0.0751+47600,0))+MIN(260000,ROUNDDOWN(MAX(0,D1074-430000)*0.028+17600,0))+MIN(30000,ROUNDDOWN(MAX(0,D1074-430000)*0.0027+1873,0))+IF("いいえ"="はい",MIN(170000,ROUNDDOWN(MAX(0,D1074-430000)*0.0243+17800,0)),0)</f>
        <v/>
      </c>
      <c r="F1074" s="19">
        <f>IF(""="",215040+E1074,"")</f>
        <v/>
      </c>
      <c r="G1074" s="19">
        <f>IF(D1074&gt;23500000,NA(),IF(D1074&lt;=4890000,1040000,IF(D1074&lt;=6550000,670000,620000)))</f>
        <v/>
      </c>
      <c r="H1074" s="19">
        <f>MAX(0,ROUNDDOWN(D1074-F1074-G1074-0,-3))</f>
        <v/>
      </c>
      <c r="I1074" s="19">
        <f>IF(H1074&lt;=0,0,ROUNDDOWN((H1074*LOOKUP(H1074,{0,1950001,3300001,6950001,9000001,18000001,40000001},{0.05,0.1,0.2,0.23,0.33,0.4,0.45})-LOOKUP(H1074,{0,1950001,3300001,6950001,9000001,18000001,40000001},{0,97500,427500,636000,1536000,2796000,4796000}))*1.021,-2))</f>
        <v/>
      </c>
      <c r="J1074" s="19">
        <f>MAX(0,ROUNDDOWN(D1074-F1074-430000-0,-3))</f>
        <v/>
      </c>
      <c r="K1074" s="19">
        <f>IF(D1074&lt;=450000,0,MAX(0,ROUNDDOWN(J1074*0.06-MIN(50000,J1074)*0.03,-2))+MAX(0,ROUNDDOWN(J1074*0.04-MIN(50000,J1074)*0.02,-2)))</f>
        <v/>
      </c>
      <c r="L1074" s="19">
        <f>I1074+K1074+E1074</f>
        <v/>
      </c>
      <c r="M1074" s="19">
        <f>MIN(100000,MAX(0,$B1074))</f>
        <v/>
      </c>
      <c r="N1074" s="19">
        <f>$B1074-M1074</f>
        <v/>
      </c>
      <c r="O1074" s="19">
        <f>MIN(670000,ROUNDDOWN(MAX(0,N1074-430000)*0.0751+47600,0))+MIN(260000,ROUNDDOWN(MAX(0,N1074-430000)*0.028+17600,0))+MIN(30000,ROUNDDOWN(MAX(0,N1074-430000)*0.0027+1873,0))+IF("いいえ"="はい",MIN(170000,ROUNDDOWN(MAX(0,N1074-430000)*0.0243+17800,0)),0)</f>
        <v/>
      </c>
      <c r="P1074" s="19">
        <f>IF(""="",215040+O1074,"")</f>
        <v/>
      </c>
      <c r="Q1074" s="19">
        <f>IF(N1074&gt;23500000,NA(),IF(N1074&lt;=4890000,1040000,IF(N1074&lt;=6550000,670000,620000)))</f>
        <v/>
      </c>
      <c r="R1074" s="19">
        <f>MAX(0,ROUNDDOWN(N1074-P1074-Q1074-0,-3))</f>
        <v/>
      </c>
      <c r="S1074" s="19">
        <f>IF(R1074&lt;=0,0,ROUNDDOWN((R1074*LOOKUP(R1074,{0,1950001,3300001,6950001,9000001,18000001,40000001},{0.05,0.1,0.2,0.23,0.33,0.4,0.45})-LOOKUP(R1074,{0,1950001,3300001,6950001,9000001,18000001,40000001},{0,97500,427500,636000,1536000,2796000,4796000}))*1.021,-2))</f>
        <v/>
      </c>
      <c r="T1074" s="19">
        <f>MAX(0,ROUNDDOWN(N1074-P1074-430000-0,-3))</f>
        <v/>
      </c>
      <c r="U1074" s="19">
        <f>IF(N1074&lt;=450000,0,MAX(0,ROUNDDOWN(T1074*0.06-MIN(50000,T1074)*0.03,-2))+MAX(0,ROUNDDOWN(T1074*0.04-MIN(50000,T1074)*0.02,-2)))</f>
        <v/>
      </c>
      <c r="V1074" s="19">
        <f>S1074+U1074+O1074</f>
        <v/>
      </c>
      <c r="W1074" s="19">
        <f>MIN(550000,MAX(0,$B1074))</f>
        <v/>
      </c>
      <c r="X1074" s="19">
        <f>$B1074-W1074</f>
        <v/>
      </c>
      <c r="Y1074" s="19">
        <f>MIN(670000,ROUNDDOWN(MAX(0,X1074-430000)*0.0751+47600,0))+MIN(260000,ROUNDDOWN(MAX(0,X1074-430000)*0.028+17600,0))+MIN(30000,ROUNDDOWN(MAX(0,X1074-430000)*0.0027+1873,0))+IF("いいえ"="はい",MIN(170000,ROUNDDOWN(MAX(0,X1074-430000)*0.0243+17800,0)),0)</f>
        <v/>
      </c>
      <c r="Z1074" s="19">
        <f>IF(""="",215040+Y1074,"")</f>
        <v/>
      </c>
      <c r="AA1074" s="19">
        <f>IF(X1074&gt;23500000,NA(),IF(X1074&lt;=4890000,1040000,IF(X1074&lt;=6550000,670000,620000)))</f>
        <v/>
      </c>
      <c r="AB1074" s="19">
        <f>MAX(0,ROUNDDOWN(X1074-Z1074-AA1074-0,-3))</f>
        <v/>
      </c>
      <c r="AC1074" s="19">
        <f>IF(AB1074&lt;=0,0,ROUNDDOWN((AB1074*LOOKUP(AB1074,{0,1950001,3300001,6950001,9000001,18000001,40000001},{0.05,0.1,0.2,0.23,0.33,0.4,0.45})-LOOKUP(AB1074,{0,1950001,3300001,6950001,9000001,18000001,40000001},{0,97500,427500,636000,1536000,2796000,4796000}))*1.021,-2))</f>
        <v/>
      </c>
      <c r="AD1074" s="19">
        <f>MAX(0,ROUNDDOWN(X1074-Z1074-430000-0,-3))</f>
        <v/>
      </c>
      <c r="AE1074" s="19">
        <f>IF(X1074&lt;=450000,0,MAX(0,ROUNDDOWN(AD1074*0.06-MIN(50000,AD1074)*0.03,-2))+MAX(0,ROUNDDOWN(AD1074*0.04-MIN(50000,AD1074)*0.02,-2)))</f>
        <v/>
      </c>
      <c r="AF1074" s="19">
        <f>AC1074+AE1074+Y1074</f>
        <v/>
      </c>
      <c r="AG1074" s="19">
        <f>MIN(650000,MAX(0,$B1074))</f>
        <v/>
      </c>
      <c r="AH1074" s="19">
        <f>$B1074-AG1074</f>
        <v/>
      </c>
      <c r="AI1074" s="19">
        <f>MIN(670000,ROUNDDOWN(MAX(0,AH1074-430000)*0.0751+47600,0))+MIN(260000,ROUNDDOWN(MAX(0,AH1074-430000)*0.028+17600,0))+MIN(30000,ROUNDDOWN(MAX(0,AH1074-430000)*0.0027+1873,0))+IF("いいえ"="はい",MIN(170000,ROUNDDOWN(MAX(0,AH1074-430000)*0.0243+17800,0)),0)</f>
        <v/>
      </c>
      <c r="AJ1074" s="19">
        <f>IF(""="",215040+AI1074,"")</f>
        <v/>
      </c>
      <c r="AK1074" s="19">
        <f>IF(AH1074&gt;23500000,NA(),IF(AH1074&lt;=4890000,1040000,IF(AH1074&lt;=6550000,670000,620000)))</f>
        <v/>
      </c>
      <c r="AL1074" s="19">
        <f>MAX(0,ROUNDDOWN(AH1074-AJ1074-AK1074-0,-3))</f>
        <v/>
      </c>
      <c r="AM1074" s="19">
        <f>IF(AL1074&lt;=0,0,ROUNDDOWN((AL1074*LOOKUP(AL1074,{0,1950001,3300001,6950001,9000001,18000001,40000001},{0.05,0.1,0.2,0.23,0.33,0.4,0.45})-LOOKUP(AL1074,{0,1950001,3300001,6950001,9000001,18000001,40000001},{0,97500,427500,636000,1536000,2796000,4796000}))*1.021,-2))</f>
        <v/>
      </c>
      <c r="AN1074" s="19">
        <f>MAX(0,ROUNDDOWN(AH1074-AJ1074-430000-0,-3))</f>
        <v/>
      </c>
      <c r="AO1074" s="19">
        <f>IF(AH1074&lt;=450000,0,MAX(0,ROUNDDOWN(AN1074*0.06-MIN(50000,AN1074)*0.03,-2))+MAX(0,ROUNDDOWN(AN1074*0.04-MIN(50000,AN1074)*0.02,-2)))</f>
        <v/>
      </c>
      <c r="AP1074" s="19">
        <f>AM1074+AO1074+AI1074</f>
        <v/>
      </c>
      <c r="AQ1074" s="19">
        <f>MIN(750000,MAX(0,$B1074))</f>
        <v/>
      </c>
      <c r="AR1074" s="19">
        <f>$B1074-AQ1074</f>
        <v/>
      </c>
      <c r="AS1074" s="19">
        <f>MIN(670000,ROUNDDOWN(MAX(0,AR1074-430000)*0.0751+47600,0))+MIN(260000,ROUNDDOWN(MAX(0,AR1074-430000)*0.028+17600,0))+MIN(30000,ROUNDDOWN(MAX(0,AR1074-430000)*0.0027+1873,0))+IF("いいえ"="はい",MIN(170000,ROUNDDOWN(MAX(0,AR1074-430000)*0.0243+17800,0)),0)</f>
        <v/>
      </c>
      <c r="AT1074" s="19">
        <f>IF(""="",215040+AS1074,"")</f>
        <v/>
      </c>
      <c r="AU1074" s="19">
        <f>IF(AR1074&gt;23500000,NA(),IF(AR1074&lt;=4890000,1040000,IF(AR1074&lt;=6550000,670000,620000)))</f>
        <v/>
      </c>
      <c r="AV1074" s="19">
        <f>MAX(0,ROUNDDOWN(AR1074-AT1074-AU1074-0,-3))</f>
        <v/>
      </c>
      <c r="AW1074" s="19">
        <f>IF(AV1074&lt;=0,0,ROUNDDOWN((AV1074*LOOKUP(AV1074,{0,1950001,3300001,6950001,9000001,18000001,40000001},{0.05,0.1,0.2,0.23,0.33,0.4,0.45})-LOOKUP(AV1074,{0,1950001,3300001,6950001,9000001,18000001,40000001},{0,97500,427500,636000,1536000,2796000,4796000}))*1.021,-2))</f>
        <v/>
      </c>
      <c r="AX1074" s="19">
        <f>MAX(0,ROUNDDOWN(AR1074-AT1074-430000-0,-3))</f>
        <v/>
      </c>
      <c r="AY1074" s="19">
        <f>IF(AR1074&lt;=450000,0,MAX(0,ROUNDDOWN(AX1074*0.06-MIN(50000,AX1074)*0.03,-2))+MAX(0,ROUNDDOWN(AX1074*0.04-MIN(50000,AX1074)*0.02,-2)))</f>
        <v/>
      </c>
      <c r="AZ1074" s="19">
        <f>AW1074+AY1074+AS1074</f>
        <v/>
      </c>
    </row>
    <row r="1075">
      <c r="A1075" t="inlineStr">
        <is>
          <t>1万円刻み</t>
        </is>
      </c>
      <c r="B1075" s="19">
        <f>'3_1万円刻み'!$A$1058</f>
        <v/>
      </c>
      <c r="C1075" s="19">
        <f>MIN(0,MAX(0,$B1075))</f>
        <v/>
      </c>
      <c r="D1075" s="19">
        <f>$B1075-C1075</f>
        <v/>
      </c>
      <c r="E1075" s="19">
        <f>MIN(670000,ROUNDDOWN(MAX(0,D1075-430000)*0.0751+47600,0))+MIN(260000,ROUNDDOWN(MAX(0,D1075-430000)*0.028+17600,0))+MIN(30000,ROUNDDOWN(MAX(0,D1075-430000)*0.0027+1873,0))+IF("いいえ"="はい",MIN(170000,ROUNDDOWN(MAX(0,D1075-430000)*0.0243+17800,0)),0)</f>
        <v/>
      </c>
      <c r="F1075" s="19">
        <f>IF(""="",215040+E1075,"")</f>
        <v/>
      </c>
      <c r="G1075" s="19">
        <f>IF(D1075&gt;23500000,NA(),IF(D1075&lt;=4890000,1040000,IF(D1075&lt;=6550000,670000,620000)))</f>
        <v/>
      </c>
      <c r="H1075" s="19">
        <f>MAX(0,ROUNDDOWN(D1075-F1075-G1075-0,-3))</f>
        <v/>
      </c>
      <c r="I1075" s="19">
        <f>IF(H1075&lt;=0,0,ROUNDDOWN((H1075*LOOKUP(H1075,{0,1950001,3300001,6950001,9000001,18000001,40000001},{0.05,0.1,0.2,0.23,0.33,0.4,0.45})-LOOKUP(H1075,{0,1950001,3300001,6950001,9000001,18000001,40000001},{0,97500,427500,636000,1536000,2796000,4796000}))*1.021,-2))</f>
        <v/>
      </c>
      <c r="J1075" s="19">
        <f>MAX(0,ROUNDDOWN(D1075-F1075-430000-0,-3))</f>
        <v/>
      </c>
      <c r="K1075" s="19">
        <f>IF(D1075&lt;=450000,0,MAX(0,ROUNDDOWN(J1075*0.06-MIN(50000,J1075)*0.03,-2))+MAX(0,ROUNDDOWN(J1075*0.04-MIN(50000,J1075)*0.02,-2)))</f>
        <v/>
      </c>
      <c r="L1075" s="19">
        <f>I1075+K1075+E1075</f>
        <v/>
      </c>
      <c r="M1075" s="19">
        <f>MIN(100000,MAX(0,$B1075))</f>
        <v/>
      </c>
      <c r="N1075" s="19">
        <f>$B1075-M1075</f>
        <v/>
      </c>
      <c r="O1075" s="19">
        <f>MIN(670000,ROUNDDOWN(MAX(0,N1075-430000)*0.0751+47600,0))+MIN(260000,ROUNDDOWN(MAX(0,N1075-430000)*0.028+17600,0))+MIN(30000,ROUNDDOWN(MAX(0,N1075-430000)*0.0027+1873,0))+IF("いいえ"="はい",MIN(170000,ROUNDDOWN(MAX(0,N1075-430000)*0.0243+17800,0)),0)</f>
        <v/>
      </c>
      <c r="P1075" s="19">
        <f>IF(""="",215040+O1075,"")</f>
        <v/>
      </c>
      <c r="Q1075" s="19">
        <f>IF(N1075&gt;23500000,NA(),IF(N1075&lt;=4890000,1040000,IF(N1075&lt;=6550000,670000,620000)))</f>
        <v/>
      </c>
      <c r="R1075" s="19">
        <f>MAX(0,ROUNDDOWN(N1075-P1075-Q1075-0,-3))</f>
        <v/>
      </c>
      <c r="S1075" s="19">
        <f>IF(R1075&lt;=0,0,ROUNDDOWN((R1075*LOOKUP(R1075,{0,1950001,3300001,6950001,9000001,18000001,40000001},{0.05,0.1,0.2,0.23,0.33,0.4,0.45})-LOOKUP(R1075,{0,1950001,3300001,6950001,9000001,18000001,40000001},{0,97500,427500,636000,1536000,2796000,4796000}))*1.021,-2))</f>
        <v/>
      </c>
      <c r="T1075" s="19">
        <f>MAX(0,ROUNDDOWN(N1075-P1075-430000-0,-3))</f>
        <v/>
      </c>
      <c r="U1075" s="19">
        <f>IF(N1075&lt;=450000,0,MAX(0,ROUNDDOWN(T1075*0.06-MIN(50000,T1075)*0.03,-2))+MAX(0,ROUNDDOWN(T1075*0.04-MIN(50000,T1075)*0.02,-2)))</f>
        <v/>
      </c>
      <c r="V1075" s="19">
        <f>S1075+U1075+O1075</f>
        <v/>
      </c>
      <c r="W1075" s="19">
        <f>MIN(550000,MAX(0,$B1075))</f>
        <v/>
      </c>
      <c r="X1075" s="19">
        <f>$B1075-W1075</f>
        <v/>
      </c>
      <c r="Y1075" s="19">
        <f>MIN(670000,ROUNDDOWN(MAX(0,X1075-430000)*0.0751+47600,0))+MIN(260000,ROUNDDOWN(MAX(0,X1075-430000)*0.028+17600,0))+MIN(30000,ROUNDDOWN(MAX(0,X1075-430000)*0.0027+1873,0))+IF("いいえ"="はい",MIN(170000,ROUNDDOWN(MAX(0,X1075-430000)*0.0243+17800,0)),0)</f>
        <v/>
      </c>
      <c r="Z1075" s="19">
        <f>IF(""="",215040+Y1075,"")</f>
        <v/>
      </c>
      <c r="AA1075" s="19">
        <f>IF(X1075&gt;23500000,NA(),IF(X1075&lt;=4890000,1040000,IF(X1075&lt;=6550000,670000,620000)))</f>
        <v/>
      </c>
      <c r="AB1075" s="19">
        <f>MAX(0,ROUNDDOWN(X1075-Z1075-AA1075-0,-3))</f>
        <v/>
      </c>
      <c r="AC1075" s="19">
        <f>IF(AB1075&lt;=0,0,ROUNDDOWN((AB1075*LOOKUP(AB1075,{0,1950001,3300001,6950001,9000001,18000001,40000001},{0.05,0.1,0.2,0.23,0.33,0.4,0.45})-LOOKUP(AB1075,{0,1950001,3300001,6950001,9000001,18000001,40000001},{0,97500,427500,636000,1536000,2796000,4796000}))*1.021,-2))</f>
        <v/>
      </c>
      <c r="AD1075" s="19">
        <f>MAX(0,ROUNDDOWN(X1075-Z1075-430000-0,-3))</f>
        <v/>
      </c>
      <c r="AE1075" s="19">
        <f>IF(X1075&lt;=450000,0,MAX(0,ROUNDDOWN(AD1075*0.06-MIN(50000,AD1075)*0.03,-2))+MAX(0,ROUNDDOWN(AD1075*0.04-MIN(50000,AD1075)*0.02,-2)))</f>
        <v/>
      </c>
      <c r="AF1075" s="19">
        <f>AC1075+AE1075+Y1075</f>
        <v/>
      </c>
      <c r="AG1075" s="19">
        <f>MIN(650000,MAX(0,$B1075))</f>
        <v/>
      </c>
      <c r="AH1075" s="19">
        <f>$B1075-AG1075</f>
        <v/>
      </c>
      <c r="AI1075" s="19">
        <f>MIN(670000,ROUNDDOWN(MAX(0,AH1075-430000)*0.0751+47600,0))+MIN(260000,ROUNDDOWN(MAX(0,AH1075-430000)*0.028+17600,0))+MIN(30000,ROUNDDOWN(MAX(0,AH1075-430000)*0.0027+1873,0))+IF("いいえ"="はい",MIN(170000,ROUNDDOWN(MAX(0,AH1075-430000)*0.0243+17800,0)),0)</f>
        <v/>
      </c>
      <c r="AJ1075" s="19">
        <f>IF(""="",215040+AI1075,"")</f>
        <v/>
      </c>
      <c r="AK1075" s="19">
        <f>IF(AH1075&gt;23500000,NA(),IF(AH1075&lt;=4890000,1040000,IF(AH1075&lt;=6550000,670000,620000)))</f>
        <v/>
      </c>
      <c r="AL1075" s="19">
        <f>MAX(0,ROUNDDOWN(AH1075-AJ1075-AK1075-0,-3))</f>
        <v/>
      </c>
      <c r="AM1075" s="19">
        <f>IF(AL1075&lt;=0,0,ROUNDDOWN((AL1075*LOOKUP(AL1075,{0,1950001,3300001,6950001,9000001,18000001,40000001},{0.05,0.1,0.2,0.23,0.33,0.4,0.45})-LOOKUP(AL1075,{0,1950001,3300001,6950001,9000001,18000001,40000001},{0,97500,427500,636000,1536000,2796000,4796000}))*1.021,-2))</f>
        <v/>
      </c>
      <c r="AN1075" s="19">
        <f>MAX(0,ROUNDDOWN(AH1075-AJ1075-430000-0,-3))</f>
        <v/>
      </c>
      <c r="AO1075" s="19">
        <f>IF(AH1075&lt;=450000,0,MAX(0,ROUNDDOWN(AN1075*0.06-MIN(50000,AN1075)*0.03,-2))+MAX(0,ROUNDDOWN(AN1075*0.04-MIN(50000,AN1075)*0.02,-2)))</f>
        <v/>
      </c>
      <c r="AP1075" s="19">
        <f>AM1075+AO1075+AI1075</f>
        <v/>
      </c>
      <c r="AQ1075" s="19">
        <f>MIN(750000,MAX(0,$B1075))</f>
        <v/>
      </c>
      <c r="AR1075" s="19">
        <f>$B1075-AQ1075</f>
        <v/>
      </c>
      <c r="AS1075" s="19">
        <f>MIN(670000,ROUNDDOWN(MAX(0,AR1075-430000)*0.0751+47600,0))+MIN(260000,ROUNDDOWN(MAX(0,AR1075-430000)*0.028+17600,0))+MIN(30000,ROUNDDOWN(MAX(0,AR1075-430000)*0.0027+1873,0))+IF("いいえ"="はい",MIN(170000,ROUNDDOWN(MAX(0,AR1075-430000)*0.0243+17800,0)),0)</f>
        <v/>
      </c>
      <c r="AT1075" s="19">
        <f>IF(""="",215040+AS1075,"")</f>
        <v/>
      </c>
      <c r="AU1075" s="19">
        <f>IF(AR1075&gt;23500000,NA(),IF(AR1075&lt;=4890000,1040000,IF(AR1075&lt;=6550000,670000,620000)))</f>
        <v/>
      </c>
      <c r="AV1075" s="19">
        <f>MAX(0,ROUNDDOWN(AR1075-AT1075-AU1075-0,-3))</f>
        <v/>
      </c>
      <c r="AW1075" s="19">
        <f>IF(AV1075&lt;=0,0,ROUNDDOWN((AV1075*LOOKUP(AV1075,{0,1950001,3300001,6950001,9000001,18000001,40000001},{0.05,0.1,0.2,0.23,0.33,0.4,0.45})-LOOKUP(AV1075,{0,1950001,3300001,6950001,9000001,18000001,40000001},{0,97500,427500,636000,1536000,2796000,4796000}))*1.021,-2))</f>
        <v/>
      </c>
      <c r="AX1075" s="19">
        <f>MAX(0,ROUNDDOWN(AR1075-AT1075-430000-0,-3))</f>
        <v/>
      </c>
      <c r="AY1075" s="19">
        <f>IF(AR1075&lt;=450000,0,MAX(0,ROUNDDOWN(AX1075*0.06-MIN(50000,AX1075)*0.03,-2))+MAX(0,ROUNDDOWN(AX1075*0.04-MIN(50000,AX1075)*0.02,-2)))</f>
        <v/>
      </c>
      <c r="AZ1075" s="19">
        <f>AW1075+AY1075+AS1075</f>
        <v/>
      </c>
    </row>
    <row r="1076">
      <c r="A1076" t="inlineStr">
        <is>
          <t>1万円刻み</t>
        </is>
      </c>
      <c r="B1076" s="19">
        <f>'3_1万円刻み'!$A$1059</f>
        <v/>
      </c>
      <c r="C1076" s="19">
        <f>MIN(0,MAX(0,$B1076))</f>
        <v/>
      </c>
      <c r="D1076" s="19">
        <f>$B1076-C1076</f>
        <v/>
      </c>
      <c r="E1076" s="19">
        <f>MIN(670000,ROUNDDOWN(MAX(0,D1076-430000)*0.0751+47600,0))+MIN(260000,ROUNDDOWN(MAX(0,D1076-430000)*0.028+17600,0))+MIN(30000,ROUNDDOWN(MAX(0,D1076-430000)*0.0027+1873,0))+IF("いいえ"="はい",MIN(170000,ROUNDDOWN(MAX(0,D1076-430000)*0.0243+17800,0)),0)</f>
        <v/>
      </c>
      <c r="F1076" s="19">
        <f>IF(""="",215040+E1076,"")</f>
        <v/>
      </c>
      <c r="G1076" s="19">
        <f>IF(D1076&gt;23500000,NA(),IF(D1076&lt;=4890000,1040000,IF(D1076&lt;=6550000,670000,620000)))</f>
        <v/>
      </c>
      <c r="H1076" s="19">
        <f>MAX(0,ROUNDDOWN(D1076-F1076-G1076-0,-3))</f>
        <v/>
      </c>
      <c r="I1076" s="19">
        <f>IF(H1076&lt;=0,0,ROUNDDOWN((H1076*LOOKUP(H1076,{0,1950001,3300001,6950001,9000001,18000001,40000001},{0.05,0.1,0.2,0.23,0.33,0.4,0.45})-LOOKUP(H1076,{0,1950001,3300001,6950001,9000001,18000001,40000001},{0,97500,427500,636000,1536000,2796000,4796000}))*1.021,-2))</f>
        <v/>
      </c>
      <c r="J1076" s="19">
        <f>MAX(0,ROUNDDOWN(D1076-F1076-430000-0,-3))</f>
        <v/>
      </c>
      <c r="K1076" s="19">
        <f>IF(D1076&lt;=450000,0,MAX(0,ROUNDDOWN(J1076*0.06-MIN(50000,J1076)*0.03,-2))+MAX(0,ROUNDDOWN(J1076*0.04-MIN(50000,J1076)*0.02,-2)))</f>
        <v/>
      </c>
      <c r="L1076" s="19">
        <f>I1076+K1076+E1076</f>
        <v/>
      </c>
      <c r="M1076" s="19">
        <f>MIN(100000,MAX(0,$B1076))</f>
        <v/>
      </c>
      <c r="N1076" s="19">
        <f>$B1076-M1076</f>
        <v/>
      </c>
      <c r="O1076" s="19">
        <f>MIN(670000,ROUNDDOWN(MAX(0,N1076-430000)*0.0751+47600,0))+MIN(260000,ROUNDDOWN(MAX(0,N1076-430000)*0.028+17600,0))+MIN(30000,ROUNDDOWN(MAX(0,N1076-430000)*0.0027+1873,0))+IF("いいえ"="はい",MIN(170000,ROUNDDOWN(MAX(0,N1076-430000)*0.0243+17800,0)),0)</f>
        <v/>
      </c>
      <c r="P1076" s="19">
        <f>IF(""="",215040+O1076,"")</f>
        <v/>
      </c>
      <c r="Q1076" s="19">
        <f>IF(N1076&gt;23500000,NA(),IF(N1076&lt;=4890000,1040000,IF(N1076&lt;=6550000,670000,620000)))</f>
        <v/>
      </c>
      <c r="R1076" s="19">
        <f>MAX(0,ROUNDDOWN(N1076-P1076-Q1076-0,-3))</f>
        <v/>
      </c>
      <c r="S1076" s="19">
        <f>IF(R1076&lt;=0,0,ROUNDDOWN((R1076*LOOKUP(R1076,{0,1950001,3300001,6950001,9000001,18000001,40000001},{0.05,0.1,0.2,0.23,0.33,0.4,0.45})-LOOKUP(R1076,{0,1950001,3300001,6950001,9000001,18000001,40000001},{0,97500,427500,636000,1536000,2796000,4796000}))*1.021,-2))</f>
        <v/>
      </c>
      <c r="T1076" s="19">
        <f>MAX(0,ROUNDDOWN(N1076-P1076-430000-0,-3))</f>
        <v/>
      </c>
      <c r="U1076" s="19">
        <f>IF(N1076&lt;=450000,0,MAX(0,ROUNDDOWN(T1076*0.06-MIN(50000,T1076)*0.03,-2))+MAX(0,ROUNDDOWN(T1076*0.04-MIN(50000,T1076)*0.02,-2)))</f>
        <v/>
      </c>
      <c r="V1076" s="19">
        <f>S1076+U1076+O1076</f>
        <v/>
      </c>
      <c r="W1076" s="19">
        <f>MIN(550000,MAX(0,$B1076))</f>
        <v/>
      </c>
      <c r="X1076" s="19">
        <f>$B1076-W1076</f>
        <v/>
      </c>
      <c r="Y1076" s="19">
        <f>MIN(670000,ROUNDDOWN(MAX(0,X1076-430000)*0.0751+47600,0))+MIN(260000,ROUNDDOWN(MAX(0,X1076-430000)*0.028+17600,0))+MIN(30000,ROUNDDOWN(MAX(0,X1076-430000)*0.0027+1873,0))+IF("いいえ"="はい",MIN(170000,ROUNDDOWN(MAX(0,X1076-430000)*0.0243+17800,0)),0)</f>
        <v/>
      </c>
      <c r="Z1076" s="19">
        <f>IF(""="",215040+Y1076,"")</f>
        <v/>
      </c>
      <c r="AA1076" s="19">
        <f>IF(X1076&gt;23500000,NA(),IF(X1076&lt;=4890000,1040000,IF(X1076&lt;=6550000,670000,620000)))</f>
        <v/>
      </c>
      <c r="AB1076" s="19">
        <f>MAX(0,ROUNDDOWN(X1076-Z1076-AA1076-0,-3))</f>
        <v/>
      </c>
      <c r="AC1076" s="19">
        <f>IF(AB1076&lt;=0,0,ROUNDDOWN((AB1076*LOOKUP(AB1076,{0,1950001,3300001,6950001,9000001,18000001,40000001},{0.05,0.1,0.2,0.23,0.33,0.4,0.45})-LOOKUP(AB1076,{0,1950001,3300001,6950001,9000001,18000001,40000001},{0,97500,427500,636000,1536000,2796000,4796000}))*1.021,-2))</f>
        <v/>
      </c>
      <c r="AD1076" s="19">
        <f>MAX(0,ROUNDDOWN(X1076-Z1076-430000-0,-3))</f>
        <v/>
      </c>
      <c r="AE1076" s="19">
        <f>IF(X1076&lt;=450000,0,MAX(0,ROUNDDOWN(AD1076*0.06-MIN(50000,AD1076)*0.03,-2))+MAX(0,ROUNDDOWN(AD1076*0.04-MIN(50000,AD1076)*0.02,-2)))</f>
        <v/>
      </c>
      <c r="AF1076" s="19">
        <f>AC1076+AE1076+Y1076</f>
        <v/>
      </c>
      <c r="AG1076" s="19">
        <f>MIN(650000,MAX(0,$B1076))</f>
        <v/>
      </c>
      <c r="AH1076" s="19">
        <f>$B1076-AG1076</f>
        <v/>
      </c>
      <c r="AI1076" s="19">
        <f>MIN(670000,ROUNDDOWN(MAX(0,AH1076-430000)*0.0751+47600,0))+MIN(260000,ROUNDDOWN(MAX(0,AH1076-430000)*0.028+17600,0))+MIN(30000,ROUNDDOWN(MAX(0,AH1076-430000)*0.0027+1873,0))+IF("いいえ"="はい",MIN(170000,ROUNDDOWN(MAX(0,AH1076-430000)*0.0243+17800,0)),0)</f>
        <v/>
      </c>
      <c r="AJ1076" s="19">
        <f>IF(""="",215040+AI1076,"")</f>
        <v/>
      </c>
      <c r="AK1076" s="19">
        <f>IF(AH1076&gt;23500000,NA(),IF(AH1076&lt;=4890000,1040000,IF(AH1076&lt;=6550000,670000,620000)))</f>
        <v/>
      </c>
      <c r="AL1076" s="19">
        <f>MAX(0,ROUNDDOWN(AH1076-AJ1076-AK1076-0,-3))</f>
        <v/>
      </c>
      <c r="AM1076" s="19">
        <f>IF(AL1076&lt;=0,0,ROUNDDOWN((AL1076*LOOKUP(AL1076,{0,1950001,3300001,6950001,9000001,18000001,40000001},{0.05,0.1,0.2,0.23,0.33,0.4,0.45})-LOOKUP(AL1076,{0,1950001,3300001,6950001,9000001,18000001,40000001},{0,97500,427500,636000,1536000,2796000,4796000}))*1.021,-2))</f>
        <v/>
      </c>
      <c r="AN1076" s="19">
        <f>MAX(0,ROUNDDOWN(AH1076-AJ1076-430000-0,-3))</f>
        <v/>
      </c>
      <c r="AO1076" s="19">
        <f>IF(AH1076&lt;=450000,0,MAX(0,ROUNDDOWN(AN1076*0.06-MIN(50000,AN1076)*0.03,-2))+MAX(0,ROUNDDOWN(AN1076*0.04-MIN(50000,AN1076)*0.02,-2)))</f>
        <v/>
      </c>
      <c r="AP1076" s="19">
        <f>AM1076+AO1076+AI1076</f>
        <v/>
      </c>
      <c r="AQ1076" s="19">
        <f>MIN(750000,MAX(0,$B1076))</f>
        <v/>
      </c>
      <c r="AR1076" s="19">
        <f>$B1076-AQ1076</f>
        <v/>
      </c>
      <c r="AS1076" s="19">
        <f>MIN(670000,ROUNDDOWN(MAX(0,AR1076-430000)*0.0751+47600,0))+MIN(260000,ROUNDDOWN(MAX(0,AR1076-430000)*0.028+17600,0))+MIN(30000,ROUNDDOWN(MAX(0,AR1076-430000)*0.0027+1873,0))+IF("いいえ"="はい",MIN(170000,ROUNDDOWN(MAX(0,AR1076-430000)*0.0243+17800,0)),0)</f>
        <v/>
      </c>
      <c r="AT1076" s="19">
        <f>IF(""="",215040+AS1076,"")</f>
        <v/>
      </c>
      <c r="AU1076" s="19">
        <f>IF(AR1076&gt;23500000,NA(),IF(AR1076&lt;=4890000,1040000,IF(AR1076&lt;=6550000,670000,620000)))</f>
        <v/>
      </c>
      <c r="AV1076" s="19">
        <f>MAX(0,ROUNDDOWN(AR1076-AT1076-AU1076-0,-3))</f>
        <v/>
      </c>
      <c r="AW1076" s="19">
        <f>IF(AV1076&lt;=0,0,ROUNDDOWN((AV1076*LOOKUP(AV1076,{0,1950001,3300001,6950001,9000001,18000001,40000001},{0.05,0.1,0.2,0.23,0.33,0.4,0.45})-LOOKUP(AV1076,{0,1950001,3300001,6950001,9000001,18000001,40000001},{0,97500,427500,636000,1536000,2796000,4796000}))*1.021,-2))</f>
        <v/>
      </c>
      <c r="AX1076" s="19">
        <f>MAX(0,ROUNDDOWN(AR1076-AT1076-430000-0,-3))</f>
        <v/>
      </c>
      <c r="AY1076" s="19">
        <f>IF(AR1076&lt;=450000,0,MAX(0,ROUNDDOWN(AX1076*0.06-MIN(50000,AX1076)*0.03,-2))+MAX(0,ROUNDDOWN(AX1076*0.04-MIN(50000,AX1076)*0.02,-2)))</f>
        <v/>
      </c>
      <c r="AZ1076" s="19">
        <f>AW1076+AY1076+AS1076</f>
        <v/>
      </c>
    </row>
    <row r="1077">
      <c r="A1077" t="inlineStr">
        <is>
          <t>1万円刻み</t>
        </is>
      </c>
      <c r="B1077" s="19">
        <f>'3_1万円刻み'!$A$1060</f>
        <v/>
      </c>
      <c r="C1077" s="19">
        <f>MIN(0,MAX(0,$B1077))</f>
        <v/>
      </c>
      <c r="D1077" s="19">
        <f>$B1077-C1077</f>
        <v/>
      </c>
      <c r="E1077" s="19">
        <f>MIN(670000,ROUNDDOWN(MAX(0,D1077-430000)*0.0751+47600,0))+MIN(260000,ROUNDDOWN(MAX(0,D1077-430000)*0.028+17600,0))+MIN(30000,ROUNDDOWN(MAX(0,D1077-430000)*0.0027+1873,0))+IF("いいえ"="はい",MIN(170000,ROUNDDOWN(MAX(0,D1077-430000)*0.0243+17800,0)),0)</f>
        <v/>
      </c>
      <c r="F1077" s="19">
        <f>IF(""="",215040+E1077,"")</f>
        <v/>
      </c>
      <c r="G1077" s="19">
        <f>IF(D1077&gt;23500000,NA(),IF(D1077&lt;=4890000,1040000,IF(D1077&lt;=6550000,670000,620000)))</f>
        <v/>
      </c>
      <c r="H1077" s="19">
        <f>MAX(0,ROUNDDOWN(D1077-F1077-G1077-0,-3))</f>
        <v/>
      </c>
      <c r="I1077" s="19">
        <f>IF(H1077&lt;=0,0,ROUNDDOWN((H1077*LOOKUP(H1077,{0,1950001,3300001,6950001,9000001,18000001,40000001},{0.05,0.1,0.2,0.23,0.33,0.4,0.45})-LOOKUP(H1077,{0,1950001,3300001,6950001,9000001,18000001,40000001},{0,97500,427500,636000,1536000,2796000,4796000}))*1.021,-2))</f>
        <v/>
      </c>
      <c r="J1077" s="19">
        <f>MAX(0,ROUNDDOWN(D1077-F1077-430000-0,-3))</f>
        <v/>
      </c>
      <c r="K1077" s="19">
        <f>IF(D1077&lt;=450000,0,MAX(0,ROUNDDOWN(J1077*0.06-MIN(50000,J1077)*0.03,-2))+MAX(0,ROUNDDOWN(J1077*0.04-MIN(50000,J1077)*0.02,-2)))</f>
        <v/>
      </c>
      <c r="L1077" s="19">
        <f>I1077+K1077+E1077</f>
        <v/>
      </c>
      <c r="M1077" s="19">
        <f>MIN(100000,MAX(0,$B1077))</f>
        <v/>
      </c>
      <c r="N1077" s="19">
        <f>$B1077-M1077</f>
        <v/>
      </c>
      <c r="O1077" s="19">
        <f>MIN(670000,ROUNDDOWN(MAX(0,N1077-430000)*0.0751+47600,0))+MIN(260000,ROUNDDOWN(MAX(0,N1077-430000)*0.028+17600,0))+MIN(30000,ROUNDDOWN(MAX(0,N1077-430000)*0.0027+1873,0))+IF("いいえ"="はい",MIN(170000,ROUNDDOWN(MAX(0,N1077-430000)*0.0243+17800,0)),0)</f>
        <v/>
      </c>
      <c r="P1077" s="19">
        <f>IF(""="",215040+O1077,"")</f>
        <v/>
      </c>
      <c r="Q1077" s="19">
        <f>IF(N1077&gt;23500000,NA(),IF(N1077&lt;=4890000,1040000,IF(N1077&lt;=6550000,670000,620000)))</f>
        <v/>
      </c>
      <c r="R1077" s="19">
        <f>MAX(0,ROUNDDOWN(N1077-P1077-Q1077-0,-3))</f>
        <v/>
      </c>
      <c r="S1077" s="19">
        <f>IF(R1077&lt;=0,0,ROUNDDOWN((R1077*LOOKUP(R1077,{0,1950001,3300001,6950001,9000001,18000001,40000001},{0.05,0.1,0.2,0.23,0.33,0.4,0.45})-LOOKUP(R1077,{0,1950001,3300001,6950001,9000001,18000001,40000001},{0,97500,427500,636000,1536000,2796000,4796000}))*1.021,-2))</f>
        <v/>
      </c>
      <c r="T1077" s="19">
        <f>MAX(0,ROUNDDOWN(N1077-P1077-430000-0,-3))</f>
        <v/>
      </c>
      <c r="U1077" s="19">
        <f>IF(N1077&lt;=450000,0,MAX(0,ROUNDDOWN(T1077*0.06-MIN(50000,T1077)*0.03,-2))+MAX(0,ROUNDDOWN(T1077*0.04-MIN(50000,T1077)*0.02,-2)))</f>
        <v/>
      </c>
      <c r="V1077" s="19">
        <f>S1077+U1077+O1077</f>
        <v/>
      </c>
      <c r="W1077" s="19">
        <f>MIN(550000,MAX(0,$B1077))</f>
        <v/>
      </c>
      <c r="X1077" s="19">
        <f>$B1077-W1077</f>
        <v/>
      </c>
      <c r="Y1077" s="19">
        <f>MIN(670000,ROUNDDOWN(MAX(0,X1077-430000)*0.0751+47600,0))+MIN(260000,ROUNDDOWN(MAX(0,X1077-430000)*0.028+17600,0))+MIN(30000,ROUNDDOWN(MAX(0,X1077-430000)*0.0027+1873,0))+IF("いいえ"="はい",MIN(170000,ROUNDDOWN(MAX(0,X1077-430000)*0.0243+17800,0)),0)</f>
        <v/>
      </c>
      <c r="Z1077" s="19">
        <f>IF(""="",215040+Y1077,"")</f>
        <v/>
      </c>
      <c r="AA1077" s="19">
        <f>IF(X1077&gt;23500000,NA(),IF(X1077&lt;=4890000,1040000,IF(X1077&lt;=6550000,670000,620000)))</f>
        <v/>
      </c>
      <c r="AB1077" s="19">
        <f>MAX(0,ROUNDDOWN(X1077-Z1077-AA1077-0,-3))</f>
        <v/>
      </c>
      <c r="AC1077" s="19">
        <f>IF(AB1077&lt;=0,0,ROUNDDOWN((AB1077*LOOKUP(AB1077,{0,1950001,3300001,6950001,9000001,18000001,40000001},{0.05,0.1,0.2,0.23,0.33,0.4,0.45})-LOOKUP(AB1077,{0,1950001,3300001,6950001,9000001,18000001,40000001},{0,97500,427500,636000,1536000,2796000,4796000}))*1.021,-2))</f>
        <v/>
      </c>
      <c r="AD1077" s="19">
        <f>MAX(0,ROUNDDOWN(X1077-Z1077-430000-0,-3))</f>
        <v/>
      </c>
      <c r="AE1077" s="19">
        <f>IF(X1077&lt;=450000,0,MAX(0,ROUNDDOWN(AD1077*0.06-MIN(50000,AD1077)*0.03,-2))+MAX(0,ROUNDDOWN(AD1077*0.04-MIN(50000,AD1077)*0.02,-2)))</f>
        <v/>
      </c>
      <c r="AF1077" s="19">
        <f>AC1077+AE1077+Y1077</f>
        <v/>
      </c>
      <c r="AG1077" s="19">
        <f>MIN(650000,MAX(0,$B1077))</f>
        <v/>
      </c>
      <c r="AH1077" s="19">
        <f>$B1077-AG1077</f>
        <v/>
      </c>
      <c r="AI1077" s="19">
        <f>MIN(670000,ROUNDDOWN(MAX(0,AH1077-430000)*0.0751+47600,0))+MIN(260000,ROUNDDOWN(MAX(0,AH1077-430000)*0.028+17600,0))+MIN(30000,ROUNDDOWN(MAX(0,AH1077-430000)*0.0027+1873,0))+IF("いいえ"="はい",MIN(170000,ROUNDDOWN(MAX(0,AH1077-430000)*0.0243+17800,0)),0)</f>
        <v/>
      </c>
      <c r="AJ1077" s="19">
        <f>IF(""="",215040+AI1077,"")</f>
        <v/>
      </c>
      <c r="AK1077" s="19">
        <f>IF(AH1077&gt;23500000,NA(),IF(AH1077&lt;=4890000,1040000,IF(AH1077&lt;=6550000,670000,620000)))</f>
        <v/>
      </c>
      <c r="AL1077" s="19">
        <f>MAX(0,ROUNDDOWN(AH1077-AJ1077-AK1077-0,-3))</f>
        <v/>
      </c>
      <c r="AM1077" s="19">
        <f>IF(AL1077&lt;=0,0,ROUNDDOWN((AL1077*LOOKUP(AL1077,{0,1950001,3300001,6950001,9000001,18000001,40000001},{0.05,0.1,0.2,0.23,0.33,0.4,0.45})-LOOKUP(AL1077,{0,1950001,3300001,6950001,9000001,18000001,40000001},{0,97500,427500,636000,1536000,2796000,4796000}))*1.021,-2))</f>
        <v/>
      </c>
      <c r="AN1077" s="19">
        <f>MAX(0,ROUNDDOWN(AH1077-AJ1077-430000-0,-3))</f>
        <v/>
      </c>
      <c r="AO1077" s="19">
        <f>IF(AH1077&lt;=450000,0,MAX(0,ROUNDDOWN(AN1077*0.06-MIN(50000,AN1077)*0.03,-2))+MAX(0,ROUNDDOWN(AN1077*0.04-MIN(50000,AN1077)*0.02,-2)))</f>
        <v/>
      </c>
      <c r="AP1077" s="19">
        <f>AM1077+AO1077+AI1077</f>
        <v/>
      </c>
      <c r="AQ1077" s="19">
        <f>MIN(750000,MAX(0,$B1077))</f>
        <v/>
      </c>
      <c r="AR1077" s="19">
        <f>$B1077-AQ1077</f>
        <v/>
      </c>
      <c r="AS1077" s="19">
        <f>MIN(670000,ROUNDDOWN(MAX(0,AR1077-430000)*0.0751+47600,0))+MIN(260000,ROUNDDOWN(MAX(0,AR1077-430000)*0.028+17600,0))+MIN(30000,ROUNDDOWN(MAX(0,AR1077-430000)*0.0027+1873,0))+IF("いいえ"="はい",MIN(170000,ROUNDDOWN(MAX(0,AR1077-430000)*0.0243+17800,0)),0)</f>
        <v/>
      </c>
      <c r="AT1077" s="19">
        <f>IF(""="",215040+AS1077,"")</f>
        <v/>
      </c>
      <c r="AU1077" s="19">
        <f>IF(AR1077&gt;23500000,NA(),IF(AR1077&lt;=4890000,1040000,IF(AR1077&lt;=6550000,670000,620000)))</f>
        <v/>
      </c>
      <c r="AV1077" s="19">
        <f>MAX(0,ROUNDDOWN(AR1077-AT1077-AU1077-0,-3))</f>
        <v/>
      </c>
      <c r="AW1077" s="19">
        <f>IF(AV1077&lt;=0,0,ROUNDDOWN((AV1077*LOOKUP(AV1077,{0,1950001,3300001,6950001,9000001,18000001,40000001},{0.05,0.1,0.2,0.23,0.33,0.4,0.45})-LOOKUP(AV1077,{0,1950001,3300001,6950001,9000001,18000001,40000001},{0,97500,427500,636000,1536000,2796000,4796000}))*1.021,-2))</f>
        <v/>
      </c>
      <c r="AX1077" s="19">
        <f>MAX(0,ROUNDDOWN(AR1077-AT1077-430000-0,-3))</f>
        <v/>
      </c>
      <c r="AY1077" s="19">
        <f>IF(AR1077&lt;=450000,0,MAX(0,ROUNDDOWN(AX1077*0.06-MIN(50000,AX1077)*0.03,-2))+MAX(0,ROUNDDOWN(AX1077*0.04-MIN(50000,AX1077)*0.02,-2)))</f>
        <v/>
      </c>
      <c r="AZ1077" s="19">
        <f>AW1077+AY1077+AS1077</f>
        <v/>
      </c>
    </row>
    <row r="1078">
      <c r="A1078" t="inlineStr">
        <is>
          <t>1万円刻み</t>
        </is>
      </c>
      <c r="B1078" s="19">
        <f>'3_1万円刻み'!$A$1061</f>
        <v/>
      </c>
      <c r="C1078" s="19">
        <f>MIN(0,MAX(0,$B1078))</f>
        <v/>
      </c>
      <c r="D1078" s="19">
        <f>$B1078-C1078</f>
        <v/>
      </c>
      <c r="E1078" s="19">
        <f>MIN(670000,ROUNDDOWN(MAX(0,D1078-430000)*0.0751+47600,0))+MIN(260000,ROUNDDOWN(MAX(0,D1078-430000)*0.028+17600,0))+MIN(30000,ROUNDDOWN(MAX(0,D1078-430000)*0.0027+1873,0))+IF("いいえ"="はい",MIN(170000,ROUNDDOWN(MAX(0,D1078-430000)*0.0243+17800,0)),0)</f>
        <v/>
      </c>
      <c r="F1078" s="19">
        <f>IF(""="",215040+E1078,"")</f>
        <v/>
      </c>
      <c r="G1078" s="19">
        <f>IF(D1078&gt;23500000,NA(),IF(D1078&lt;=4890000,1040000,IF(D1078&lt;=6550000,670000,620000)))</f>
        <v/>
      </c>
      <c r="H1078" s="19">
        <f>MAX(0,ROUNDDOWN(D1078-F1078-G1078-0,-3))</f>
        <v/>
      </c>
      <c r="I1078" s="19">
        <f>IF(H1078&lt;=0,0,ROUNDDOWN((H1078*LOOKUP(H1078,{0,1950001,3300001,6950001,9000001,18000001,40000001},{0.05,0.1,0.2,0.23,0.33,0.4,0.45})-LOOKUP(H1078,{0,1950001,3300001,6950001,9000001,18000001,40000001},{0,97500,427500,636000,1536000,2796000,4796000}))*1.021,-2))</f>
        <v/>
      </c>
      <c r="J1078" s="19">
        <f>MAX(0,ROUNDDOWN(D1078-F1078-430000-0,-3))</f>
        <v/>
      </c>
      <c r="K1078" s="19">
        <f>IF(D1078&lt;=450000,0,MAX(0,ROUNDDOWN(J1078*0.06-MIN(50000,J1078)*0.03,-2))+MAX(0,ROUNDDOWN(J1078*0.04-MIN(50000,J1078)*0.02,-2)))</f>
        <v/>
      </c>
      <c r="L1078" s="19">
        <f>I1078+K1078+E1078</f>
        <v/>
      </c>
      <c r="M1078" s="19">
        <f>MIN(100000,MAX(0,$B1078))</f>
        <v/>
      </c>
      <c r="N1078" s="19">
        <f>$B1078-M1078</f>
        <v/>
      </c>
      <c r="O1078" s="19">
        <f>MIN(670000,ROUNDDOWN(MAX(0,N1078-430000)*0.0751+47600,0))+MIN(260000,ROUNDDOWN(MAX(0,N1078-430000)*0.028+17600,0))+MIN(30000,ROUNDDOWN(MAX(0,N1078-430000)*0.0027+1873,0))+IF("いいえ"="はい",MIN(170000,ROUNDDOWN(MAX(0,N1078-430000)*0.0243+17800,0)),0)</f>
        <v/>
      </c>
      <c r="P1078" s="19">
        <f>IF(""="",215040+O1078,"")</f>
        <v/>
      </c>
      <c r="Q1078" s="19">
        <f>IF(N1078&gt;23500000,NA(),IF(N1078&lt;=4890000,1040000,IF(N1078&lt;=6550000,670000,620000)))</f>
        <v/>
      </c>
      <c r="R1078" s="19">
        <f>MAX(0,ROUNDDOWN(N1078-P1078-Q1078-0,-3))</f>
        <v/>
      </c>
      <c r="S1078" s="19">
        <f>IF(R1078&lt;=0,0,ROUNDDOWN((R1078*LOOKUP(R1078,{0,1950001,3300001,6950001,9000001,18000001,40000001},{0.05,0.1,0.2,0.23,0.33,0.4,0.45})-LOOKUP(R1078,{0,1950001,3300001,6950001,9000001,18000001,40000001},{0,97500,427500,636000,1536000,2796000,4796000}))*1.021,-2))</f>
        <v/>
      </c>
      <c r="T1078" s="19">
        <f>MAX(0,ROUNDDOWN(N1078-P1078-430000-0,-3))</f>
        <v/>
      </c>
      <c r="U1078" s="19">
        <f>IF(N1078&lt;=450000,0,MAX(0,ROUNDDOWN(T1078*0.06-MIN(50000,T1078)*0.03,-2))+MAX(0,ROUNDDOWN(T1078*0.04-MIN(50000,T1078)*0.02,-2)))</f>
        <v/>
      </c>
      <c r="V1078" s="19">
        <f>S1078+U1078+O1078</f>
        <v/>
      </c>
      <c r="W1078" s="19">
        <f>MIN(550000,MAX(0,$B1078))</f>
        <v/>
      </c>
      <c r="X1078" s="19">
        <f>$B1078-W1078</f>
        <v/>
      </c>
      <c r="Y1078" s="19">
        <f>MIN(670000,ROUNDDOWN(MAX(0,X1078-430000)*0.0751+47600,0))+MIN(260000,ROUNDDOWN(MAX(0,X1078-430000)*0.028+17600,0))+MIN(30000,ROUNDDOWN(MAX(0,X1078-430000)*0.0027+1873,0))+IF("いいえ"="はい",MIN(170000,ROUNDDOWN(MAX(0,X1078-430000)*0.0243+17800,0)),0)</f>
        <v/>
      </c>
      <c r="Z1078" s="19">
        <f>IF(""="",215040+Y1078,"")</f>
        <v/>
      </c>
      <c r="AA1078" s="19">
        <f>IF(X1078&gt;23500000,NA(),IF(X1078&lt;=4890000,1040000,IF(X1078&lt;=6550000,670000,620000)))</f>
        <v/>
      </c>
      <c r="AB1078" s="19">
        <f>MAX(0,ROUNDDOWN(X1078-Z1078-AA1078-0,-3))</f>
        <v/>
      </c>
      <c r="AC1078" s="19">
        <f>IF(AB1078&lt;=0,0,ROUNDDOWN((AB1078*LOOKUP(AB1078,{0,1950001,3300001,6950001,9000001,18000001,40000001},{0.05,0.1,0.2,0.23,0.33,0.4,0.45})-LOOKUP(AB1078,{0,1950001,3300001,6950001,9000001,18000001,40000001},{0,97500,427500,636000,1536000,2796000,4796000}))*1.021,-2))</f>
        <v/>
      </c>
      <c r="AD1078" s="19">
        <f>MAX(0,ROUNDDOWN(X1078-Z1078-430000-0,-3))</f>
        <v/>
      </c>
      <c r="AE1078" s="19">
        <f>IF(X1078&lt;=450000,0,MAX(0,ROUNDDOWN(AD1078*0.06-MIN(50000,AD1078)*0.03,-2))+MAX(0,ROUNDDOWN(AD1078*0.04-MIN(50000,AD1078)*0.02,-2)))</f>
        <v/>
      </c>
      <c r="AF1078" s="19">
        <f>AC1078+AE1078+Y1078</f>
        <v/>
      </c>
      <c r="AG1078" s="19">
        <f>MIN(650000,MAX(0,$B1078))</f>
        <v/>
      </c>
      <c r="AH1078" s="19">
        <f>$B1078-AG1078</f>
        <v/>
      </c>
      <c r="AI1078" s="19">
        <f>MIN(670000,ROUNDDOWN(MAX(0,AH1078-430000)*0.0751+47600,0))+MIN(260000,ROUNDDOWN(MAX(0,AH1078-430000)*0.028+17600,0))+MIN(30000,ROUNDDOWN(MAX(0,AH1078-430000)*0.0027+1873,0))+IF("いいえ"="はい",MIN(170000,ROUNDDOWN(MAX(0,AH1078-430000)*0.0243+17800,0)),0)</f>
        <v/>
      </c>
      <c r="AJ1078" s="19">
        <f>IF(""="",215040+AI1078,"")</f>
        <v/>
      </c>
      <c r="AK1078" s="19">
        <f>IF(AH1078&gt;23500000,NA(),IF(AH1078&lt;=4890000,1040000,IF(AH1078&lt;=6550000,670000,620000)))</f>
        <v/>
      </c>
      <c r="AL1078" s="19">
        <f>MAX(0,ROUNDDOWN(AH1078-AJ1078-AK1078-0,-3))</f>
        <v/>
      </c>
      <c r="AM1078" s="19">
        <f>IF(AL1078&lt;=0,0,ROUNDDOWN((AL1078*LOOKUP(AL1078,{0,1950001,3300001,6950001,9000001,18000001,40000001},{0.05,0.1,0.2,0.23,0.33,0.4,0.45})-LOOKUP(AL1078,{0,1950001,3300001,6950001,9000001,18000001,40000001},{0,97500,427500,636000,1536000,2796000,4796000}))*1.021,-2))</f>
        <v/>
      </c>
      <c r="AN1078" s="19">
        <f>MAX(0,ROUNDDOWN(AH1078-AJ1078-430000-0,-3))</f>
        <v/>
      </c>
      <c r="AO1078" s="19">
        <f>IF(AH1078&lt;=450000,0,MAX(0,ROUNDDOWN(AN1078*0.06-MIN(50000,AN1078)*0.03,-2))+MAX(0,ROUNDDOWN(AN1078*0.04-MIN(50000,AN1078)*0.02,-2)))</f>
        <v/>
      </c>
      <c r="AP1078" s="19">
        <f>AM1078+AO1078+AI1078</f>
        <v/>
      </c>
      <c r="AQ1078" s="19">
        <f>MIN(750000,MAX(0,$B1078))</f>
        <v/>
      </c>
      <c r="AR1078" s="19">
        <f>$B1078-AQ1078</f>
        <v/>
      </c>
      <c r="AS1078" s="19">
        <f>MIN(670000,ROUNDDOWN(MAX(0,AR1078-430000)*0.0751+47600,0))+MIN(260000,ROUNDDOWN(MAX(0,AR1078-430000)*0.028+17600,0))+MIN(30000,ROUNDDOWN(MAX(0,AR1078-430000)*0.0027+1873,0))+IF("いいえ"="はい",MIN(170000,ROUNDDOWN(MAX(0,AR1078-430000)*0.0243+17800,0)),0)</f>
        <v/>
      </c>
      <c r="AT1078" s="19">
        <f>IF(""="",215040+AS1078,"")</f>
        <v/>
      </c>
      <c r="AU1078" s="19">
        <f>IF(AR1078&gt;23500000,NA(),IF(AR1078&lt;=4890000,1040000,IF(AR1078&lt;=6550000,670000,620000)))</f>
        <v/>
      </c>
      <c r="AV1078" s="19">
        <f>MAX(0,ROUNDDOWN(AR1078-AT1078-AU1078-0,-3))</f>
        <v/>
      </c>
      <c r="AW1078" s="19">
        <f>IF(AV1078&lt;=0,0,ROUNDDOWN((AV1078*LOOKUP(AV1078,{0,1950001,3300001,6950001,9000001,18000001,40000001},{0.05,0.1,0.2,0.23,0.33,0.4,0.45})-LOOKUP(AV1078,{0,1950001,3300001,6950001,9000001,18000001,40000001},{0,97500,427500,636000,1536000,2796000,4796000}))*1.021,-2))</f>
        <v/>
      </c>
      <c r="AX1078" s="19">
        <f>MAX(0,ROUNDDOWN(AR1078-AT1078-430000-0,-3))</f>
        <v/>
      </c>
      <c r="AY1078" s="19">
        <f>IF(AR1078&lt;=450000,0,MAX(0,ROUNDDOWN(AX1078*0.06-MIN(50000,AX1078)*0.03,-2))+MAX(0,ROUNDDOWN(AX1078*0.04-MIN(50000,AX1078)*0.02,-2)))</f>
        <v/>
      </c>
      <c r="AZ1078" s="19">
        <f>AW1078+AY1078+AS1078</f>
        <v/>
      </c>
    </row>
    <row r="1079">
      <c r="A1079" t="inlineStr">
        <is>
          <t>1万円刻み</t>
        </is>
      </c>
      <c r="B1079" s="19">
        <f>'3_1万円刻み'!$A$1062</f>
        <v/>
      </c>
      <c r="C1079" s="19">
        <f>MIN(0,MAX(0,$B1079))</f>
        <v/>
      </c>
      <c r="D1079" s="19">
        <f>$B1079-C1079</f>
        <v/>
      </c>
      <c r="E1079" s="19">
        <f>MIN(670000,ROUNDDOWN(MAX(0,D1079-430000)*0.0751+47600,0))+MIN(260000,ROUNDDOWN(MAX(0,D1079-430000)*0.028+17600,0))+MIN(30000,ROUNDDOWN(MAX(0,D1079-430000)*0.0027+1873,0))+IF("いいえ"="はい",MIN(170000,ROUNDDOWN(MAX(0,D1079-430000)*0.0243+17800,0)),0)</f>
        <v/>
      </c>
      <c r="F1079" s="19">
        <f>IF(""="",215040+E1079,"")</f>
        <v/>
      </c>
      <c r="G1079" s="19">
        <f>IF(D1079&gt;23500000,NA(),IF(D1079&lt;=4890000,1040000,IF(D1079&lt;=6550000,670000,620000)))</f>
        <v/>
      </c>
      <c r="H1079" s="19">
        <f>MAX(0,ROUNDDOWN(D1079-F1079-G1079-0,-3))</f>
        <v/>
      </c>
      <c r="I1079" s="19">
        <f>IF(H1079&lt;=0,0,ROUNDDOWN((H1079*LOOKUP(H1079,{0,1950001,3300001,6950001,9000001,18000001,40000001},{0.05,0.1,0.2,0.23,0.33,0.4,0.45})-LOOKUP(H1079,{0,1950001,3300001,6950001,9000001,18000001,40000001},{0,97500,427500,636000,1536000,2796000,4796000}))*1.021,-2))</f>
        <v/>
      </c>
      <c r="J1079" s="19">
        <f>MAX(0,ROUNDDOWN(D1079-F1079-430000-0,-3))</f>
        <v/>
      </c>
      <c r="K1079" s="19">
        <f>IF(D1079&lt;=450000,0,MAX(0,ROUNDDOWN(J1079*0.06-MIN(50000,J1079)*0.03,-2))+MAX(0,ROUNDDOWN(J1079*0.04-MIN(50000,J1079)*0.02,-2)))</f>
        <v/>
      </c>
      <c r="L1079" s="19">
        <f>I1079+K1079+E1079</f>
        <v/>
      </c>
      <c r="M1079" s="19">
        <f>MIN(100000,MAX(0,$B1079))</f>
        <v/>
      </c>
      <c r="N1079" s="19">
        <f>$B1079-M1079</f>
        <v/>
      </c>
      <c r="O1079" s="19">
        <f>MIN(670000,ROUNDDOWN(MAX(0,N1079-430000)*0.0751+47600,0))+MIN(260000,ROUNDDOWN(MAX(0,N1079-430000)*0.028+17600,0))+MIN(30000,ROUNDDOWN(MAX(0,N1079-430000)*0.0027+1873,0))+IF("いいえ"="はい",MIN(170000,ROUNDDOWN(MAX(0,N1079-430000)*0.0243+17800,0)),0)</f>
        <v/>
      </c>
      <c r="P1079" s="19">
        <f>IF(""="",215040+O1079,"")</f>
        <v/>
      </c>
      <c r="Q1079" s="19">
        <f>IF(N1079&gt;23500000,NA(),IF(N1079&lt;=4890000,1040000,IF(N1079&lt;=6550000,670000,620000)))</f>
        <v/>
      </c>
      <c r="R1079" s="19">
        <f>MAX(0,ROUNDDOWN(N1079-P1079-Q1079-0,-3))</f>
        <v/>
      </c>
      <c r="S1079" s="19">
        <f>IF(R1079&lt;=0,0,ROUNDDOWN((R1079*LOOKUP(R1079,{0,1950001,3300001,6950001,9000001,18000001,40000001},{0.05,0.1,0.2,0.23,0.33,0.4,0.45})-LOOKUP(R1079,{0,1950001,3300001,6950001,9000001,18000001,40000001},{0,97500,427500,636000,1536000,2796000,4796000}))*1.021,-2))</f>
        <v/>
      </c>
      <c r="T1079" s="19">
        <f>MAX(0,ROUNDDOWN(N1079-P1079-430000-0,-3))</f>
        <v/>
      </c>
      <c r="U1079" s="19">
        <f>IF(N1079&lt;=450000,0,MAX(0,ROUNDDOWN(T1079*0.06-MIN(50000,T1079)*0.03,-2))+MAX(0,ROUNDDOWN(T1079*0.04-MIN(50000,T1079)*0.02,-2)))</f>
        <v/>
      </c>
      <c r="V1079" s="19">
        <f>S1079+U1079+O1079</f>
        <v/>
      </c>
      <c r="W1079" s="19">
        <f>MIN(550000,MAX(0,$B1079))</f>
        <v/>
      </c>
      <c r="X1079" s="19">
        <f>$B1079-W1079</f>
        <v/>
      </c>
      <c r="Y1079" s="19">
        <f>MIN(670000,ROUNDDOWN(MAX(0,X1079-430000)*0.0751+47600,0))+MIN(260000,ROUNDDOWN(MAX(0,X1079-430000)*0.028+17600,0))+MIN(30000,ROUNDDOWN(MAX(0,X1079-430000)*0.0027+1873,0))+IF("いいえ"="はい",MIN(170000,ROUNDDOWN(MAX(0,X1079-430000)*0.0243+17800,0)),0)</f>
        <v/>
      </c>
      <c r="Z1079" s="19">
        <f>IF(""="",215040+Y1079,"")</f>
        <v/>
      </c>
      <c r="AA1079" s="19">
        <f>IF(X1079&gt;23500000,NA(),IF(X1079&lt;=4890000,1040000,IF(X1079&lt;=6550000,670000,620000)))</f>
        <v/>
      </c>
      <c r="AB1079" s="19">
        <f>MAX(0,ROUNDDOWN(X1079-Z1079-AA1079-0,-3))</f>
        <v/>
      </c>
      <c r="AC1079" s="19">
        <f>IF(AB1079&lt;=0,0,ROUNDDOWN((AB1079*LOOKUP(AB1079,{0,1950001,3300001,6950001,9000001,18000001,40000001},{0.05,0.1,0.2,0.23,0.33,0.4,0.45})-LOOKUP(AB1079,{0,1950001,3300001,6950001,9000001,18000001,40000001},{0,97500,427500,636000,1536000,2796000,4796000}))*1.021,-2))</f>
        <v/>
      </c>
      <c r="AD1079" s="19">
        <f>MAX(0,ROUNDDOWN(X1079-Z1079-430000-0,-3))</f>
        <v/>
      </c>
      <c r="AE1079" s="19">
        <f>IF(X1079&lt;=450000,0,MAX(0,ROUNDDOWN(AD1079*0.06-MIN(50000,AD1079)*0.03,-2))+MAX(0,ROUNDDOWN(AD1079*0.04-MIN(50000,AD1079)*0.02,-2)))</f>
        <v/>
      </c>
      <c r="AF1079" s="19">
        <f>AC1079+AE1079+Y1079</f>
        <v/>
      </c>
      <c r="AG1079" s="19">
        <f>MIN(650000,MAX(0,$B1079))</f>
        <v/>
      </c>
      <c r="AH1079" s="19">
        <f>$B1079-AG1079</f>
        <v/>
      </c>
      <c r="AI1079" s="19">
        <f>MIN(670000,ROUNDDOWN(MAX(0,AH1079-430000)*0.0751+47600,0))+MIN(260000,ROUNDDOWN(MAX(0,AH1079-430000)*0.028+17600,0))+MIN(30000,ROUNDDOWN(MAX(0,AH1079-430000)*0.0027+1873,0))+IF("いいえ"="はい",MIN(170000,ROUNDDOWN(MAX(0,AH1079-430000)*0.0243+17800,0)),0)</f>
        <v/>
      </c>
      <c r="AJ1079" s="19">
        <f>IF(""="",215040+AI1079,"")</f>
        <v/>
      </c>
      <c r="AK1079" s="19">
        <f>IF(AH1079&gt;23500000,NA(),IF(AH1079&lt;=4890000,1040000,IF(AH1079&lt;=6550000,670000,620000)))</f>
        <v/>
      </c>
      <c r="AL1079" s="19">
        <f>MAX(0,ROUNDDOWN(AH1079-AJ1079-AK1079-0,-3))</f>
        <v/>
      </c>
      <c r="AM1079" s="19">
        <f>IF(AL1079&lt;=0,0,ROUNDDOWN((AL1079*LOOKUP(AL1079,{0,1950001,3300001,6950001,9000001,18000001,40000001},{0.05,0.1,0.2,0.23,0.33,0.4,0.45})-LOOKUP(AL1079,{0,1950001,3300001,6950001,9000001,18000001,40000001},{0,97500,427500,636000,1536000,2796000,4796000}))*1.021,-2))</f>
        <v/>
      </c>
      <c r="AN1079" s="19">
        <f>MAX(0,ROUNDDOWN(AH1079-AJ1079-430000-0,-3))</f>
        <v/>
      </c>
      <c r="AO1079" s="19">
        <f>IF(AH1079&lt;=450000,0,MAX(0,ROUNDDOWN(AN1079*0.06-MIN(50000,AN1079)*0.03,-2))+MAX(0,ROUNDDOWN(AN1079*0.04-MIN(50000,AN1079)*0.02,-2)))</f>
        <v/>
      </c>
      <c r="AP1079" s="19">
        <f>AM1079+AO1079+AI1079</f>
        <v/>
      </c>
      <c r="AQ1079" s="19">
        <f>MIN(750000,MAX(0,$B1079))</f>
        <v/>
      </c>
      <c r="AR1079" s="19">
        <f>$B1079-AQ1079</f>
        <v/>
      </c>
      <c r="AS1079" s="19">
        <f>MIN(670000,ROUNDDOWN(MAX(0,AR1079-430000)*0.0751+47600,0))+MIN(260000,ROUNDDOWN(MAX(0,AR1079-430000)*0.028+17600,0))+MIN(30000,ROUNDDOWN(MAX(0,AR1079-430000)*0.0027+1873,0))+IF("いいえ"="はい",MIN(170000,ROUNDDOWN(MAX(0,AR1079-430000)*0.0243+17800,0)),0)</f>
        <v/>
      </c>
      <c r="AT1079" s="19">
        <f>IF(""="",215040+AS1079,"")</f>
        <v/>
      </c>
      <c r="AU1079" s="19">
        <f>IF(AR1079&gt;23500000,NA(),IF(AR1079&lt;=4890000,1040000,IF(AR1079&lt;=6550000,670000,620000)))</f>
        <v/>
      </c>
      <c r="AV1079" s="19">
        <f>MAX(0,ROUNDDOWN(AR1079-AT1079-AU1079-0,-3))</f>
        <v/>
      </c>
      <c r="AW1079" s="19">
        <f>IF(AV1079&lt;=0,0,ROUNDDOWN((AV1079*LOOKUP(AV1079,{0,1950001,3300001,6950001,9000001,18000001,40000001},{0.05,0.1,0.2,0.23,0.33,0.4,0.45})-LOOKUP(AV1079,{0,1950001,3300001,6950001,9000001,18000001,40000001},{0,97500,427500,636000,1536000,2796000,4796000}))*1.021,-2))</f>
        <v/>
      </c>
      <c r="AX1079" s="19">
        <f>MAX(0,ROUNDDOWN(AR1079-AT1079-430000-0,-3))</f>
        <v/>
      </c>
      <c r="AY1079" s="19">
        <f>IF(AR1079&lt;=450000,0,MAX(0,ROUNDDOWN(AX1079*0.06-MIN(50000,AX1079)*0.03,-2))+MAX(0,ROUNDDOWN(AX1079*0.04-MIN(50000,AX1079)*0.02,-2)))</f>
        <v/>
      </c>
      <c r="AZ1079" s="19">
        <f>AW1079+AY1079+AS1079</f>
        <v/>
      </c>
    </row>
    <row r="1080">
      <c r="A1080" t="inlineStr">
        <is>
          <t>1万円刻み</t>
        </is>
      </c>
      <c r="B1080" s="19">
        <f>'3_1万円刻み'!$A$1063</f>
        <v/>
      </c>
      <c r="C1080" s="19">
        <f>MIN(0,MAX(0,$B1080))</f>
        <v/>
      </c>
      <c r="D1080" s="19">
        <f>$B1080-C1080</f>
        <v/>
      </c>
      <c r="E1080" s="19">
        <f>MIN(670000,ROUNDDOWN(MAX(0,D1080-430000)*0.0751+47600,0))+MIN(260000,ROUNDDOWN(MAX(0,D1080-430000)*0.028+17600,0))+MIN(30000,ROUNDDOWN(MAX(0,D1080-430000)*0.0027+1873,0))+IF("いいえ"="はい",MIN(170000,ROUNDDOWN(MAX(0,D1080-430000)*0.0243+17800,0)),0)</f>
        <v/>
      </c>
      <c r="F1080" s="19">
        <f>IF(""="",215040+E1080,"")</f>
        <v/>
      </c>
      <c r="G1080" s="19">
        <f>IF(D1080&gt;23500000,NA(),IF(D1080&lt;=4890000,1040000,IF(D1080&lt;=6550000,670000,620000)))</f>
        <v/>
      </c>
      <c r="H1080" s="19">
        <f>MAX(0,ROUNDDOWN(D1080-F1080-G1080-0,-3))</f>
        <v/>
      </c>
      <c r="I1080" s="19">
        <f>IF(H1080&lt;=0,0,ROUNDDOWN((H1080*LOOKUP(H1080,{0,1950001,3300001,6950001,9000001,18000001,40000001},{0.05,0.1,0.2,0.23,0.33,0.4,0.45})-LOOKUP(H1080,{0,1950001,3300001,6950001,9000001,18000001,40000001},{0,97500,427500,636000,1536000,2796000,4796000}))*1.021,-2))</f>
        <v/>
      </c>
      <c r="J1080" s="19">
        <f>MAX(0,ROUNDDOWN(D1080-F1080-430000-0,-3))</f>
        <v/>
      </c>
      <c r="K1080" s="19">
        <f>IF(D1080&lt;=450000,0,MAX(0,ROUNDDOWN(J1080*0.06-MIN(50000,J1080)*0.03,-2))+MAX(0,ROUNDDOWN(J1080*0.04-MIN(50000,J1080)*0.02,-2)))</f>
        <v/>
      </c>
      <c r="L1080" s="19">
        <f>I1080+K1080+E1080</f>
        <v/>
      </c>
      <c r="M1080" s="19">
        <f>MIN(100000,MAX(0,$B1080))</f>
        <v/>
      </c>
      <c r="N1080" s="19">
        <f>$B1080-M1080</f>
        <v/>
      </c>
      <c r="O1080" s="19">
        <f>MIN(670000,ROUNDDOWN(MAX(0,N1080-430000)*0.0751+47600,0))+MIN(260000,ROUNDDOWN(MAX(0,N1080-430000)*0.028+17600,0))+MIN(30000,ROUNDDOWN(MAX(0,N1080-430000)*0.0027+1873,0))+IF("いいえ"="はい",MIN(170000,ROUNDDOWN(MAX(0,N1080-430000)*0.0243+17800,0)),0)</f>
        <v/>
      </c>
      <c r="P1080" s="19">
        <f>IF(""="",215040+O1080,"")</f>
        <v/>
      </c>
      <c r="Q1080" s="19">
        <f>IF(N1080&gt;23500000,NA(),IF(N1080&lt;=4890000,1040000,IF(N1080&lt;=6550000,670000,620000)))</f>
        <v/>
      </c>
      <c r="R1080" s="19">
        <f>MAX(0,ROUNDDOWN(N1080-P1080-Q1080-0,-3))</f>
        <v/>
      </c>
      <c r="S1080" s="19">
        <f>IF(R1080&lt;=0,0,ROUNDDOWN((R1080*LOOKUP(R1080,{0,1950001,3300001,6950001,9000001,18000001,40000001},{0.05,0.1,0.2,0.23,0.33,0.4,0.45})-LOOKUP(R1080,{0,1950001,3300001,6950001,9000001,18000001,40000001},{0,97500,427500,636000,1536000,2796000,4796000}))*1.021,-2))</f>
        <v/>
      </c>
      <c r="T1080" s="19">
        <f>MAX(0,ROUNDDOWN(N1080-P1080-430000-0,-3))</f>
        <v/>
      </c>
      <c r="U1080" s="19">
        <f>IF(N1080&lt;=450000,0,MAX(0,ROUNDDOWN(T1080*0.06-MIN(50000,T1080)*0.03,-2))+MAX(0,ROUNDDOWN(T1080*0.04-MIN(50000,T1080)*0.02,-2)))</f>
        <v/>
      </c>
      <c r="V1080" s="19">
        <f>S1080+U1080+O1080</f>
        <v/>
      </c>
      <c r="W1080" s="19">
        <f>MIN(550000,MAX(0,$B1080))</f>
        <v/>
      </c>
      <c r="X1080" s="19">
        <f>$B1080-W1080</f>
        <v/>
      </c>
      <c r="Y1080" s="19">
        <f>MIN(670000,ROUNDDOWN(MAX(0,X1080-430000)*0.0751+47600,0))+MIN(260000,ROUNDDOWN(MAX(0,X1080-430000)*0.028+17600,0))+MIN(30000,ROUNDDOWN(MAX(0,X1080-430000)*0.0027+1873,0))+IF("いいえ"="はい",MIN(170000,ROUNDDOWN(MAX(0,X1080-430000)*0.0243+17800,0)),0)</f>
        <v/>
      </c>
      <c r="Z1080" s="19">
        <f>IF(""="",215040+Y1080,"")</f>
        <v/>
      </c>
      <c r="AA1080" s="19">
        <f>IF(X1080&gt;23500000,NA(),IF(X1080&lt;=4890000,1040000,IF(X1080&lt;=6550000,670000,620000)))</f>
        <v/>
      </c>
      <c r="AB1080" s="19">
        <f>MAX(0,ROUNDDOWN(X1080-Z1080-AA1080-0,-3))</f>
        <v/>
      </c>
      <c r="AC1080" s="19">
        <f>IF(AB1080&lt;=0,0,ROUNDDOWN((AB1080*LOOKUP(AB1080,{0,1950001,3300001,6950001,9000001,18000001,40000001},{0.05,0.1,0.2,0.23,0.33,0.4,0.45})-LOOKUP(AB1080,{0,1950001,3300001,6950001,9000001,18000001,40000001},{0,97500,427500,636000,1536000,2796000,4796000}))*1.021,-2))</f>
        <v/>
      </c>
      <c r="AD1080" s="19">
        <f>MAX(0,ROUNDDOWN(X1080-Z1080-430000-0,-3))</f>
        <v/>
      </c>
      <c r="AE1080" s="19">
        <f>IF(X1080&lt;=450000,0,MAX(0,ROUNDDOWN(AD1080*0.06-MIN(50000,AD1080)*0.03,-2))+MAX(0,ROUNDDOWN(AD1080*0.04-MIN(50000,AD1080)*0.02,-2)))</f>
        <v/>
      </c>
      <c r="AF1080" s="19">
        <f>AC1080+AE1080+Y1080</f>
        <v/>
      </c>
      <c r="AG1080" s="19">
        <f>MIN(650000,MAX(0,$B1080))</f>
        <v/>
      </c>
      <c r="AH1080" s="19">
        <f>$B1080-AG1080</f>
        <v/>
      </c>
      <c r="AI1080" s="19">
        <f>MIN(670000,ROUNDDOWN(MAX(0,AH1080-430000)*0.0751+47600,0))+MIN(260000,ROUNDDOWN(MAX(0,AH1080-430000)*0.028+17600,0))+MIN(30000,ROUNDDOWN(MAX(0,AH1080-430000)*0.0027+1873,0))+IF("いいえ"="はい",MIN(170000,ROUNDDOWN(MAX(0,AH1080-430000)*0.0243+17800,0)),0)</f>
        <v/>
      </c>
      <c r="AJ1080" s="19">
        <f>IF(""="",215040+AI1080,"")</f>
        <v/>
      </c>
      <c r="AK1080" s="19">
        <f>IF(AH1080&gt;23500000,NA(),IF(AH1080&lt;=4890000,1040000,IF(AH1080&lt;=6550000,670000,620000)))</f>
        <v/>
      </c>
      <c r="AL1080" s="19">
        <f>MAX(0,ROUNDDOWN(AH1080-AJ1080-AK1080-0,-3))</f>
        <v/>
      </c>
      <c r="AM1080" s="19">
        <f>IF(AL1080&lt;=0,0,ROUNDDOWN((AL1080*LOOKUP(AL1080,{0,1950001,3300001,6950001,9000001,18000001,40000001},{0.05,0.1,0.2,0.23,0.33,0.4,0.45})-LOOKUP(AL1080,{0,1950001,3300001,6950001,9000001,18000001,40000001},{0,97500,427500,636000,1536000,2796000,4796000}))*1.021,-2))</f>
        <v/>
      </c>
      <c r="AN1080" s="19">
        <f>MAX(0,ROUNDDOWN(AH1080-AJ1080-430000-0,-3))</f>
        <v/>
      </c>
      <c r="AO1080" s="19">
        <f>IF(AH1080&lt;=450000,0,MAX(0,ROUNDDOWN(AN1080*0.06-MIN(50000,AN1080)*0.03,-2))+MAX(0,ROUNDDOWN(AN1080*0.04-MIN(50000,AN1080)*0.02,-2)))</f>
        <v/>
      </c>
      <c r="AP1080" s="19">
        <f>AM1080+AO1080+AI1080</f>
        <v/>
      </c>
      <c r="AQ1080" s="19">
        <f>MIN(750000,MAX(0,$B1080))</f>
        <v/>
      </c>
      <c r="AR1080" s="19">
        <f>$B1080-AQ1080</f>
        <v/>
      </c>
      <c r="AS1080" s="19">
        <f>MIN(670000,ROUNDDOWN(MAX(0,AR1080-430000)*0.0751+47600,0))+MIN(260000,ROUNDDOWN(MAX(0,AR1080-430000)*0.028+17600,0))+MIN(30000,ROUNDDOWN(MAX(0,AR1080-430000)*0.0027+1873,0))+IF("いいえ"="はい",MIN(170000,ROUNDDOWN(MAX(0,AR1080-430000)*0.0243+17800,0)),0)</f>
        <v/>
      </c>
      <c r="AT1080" s="19">
        <f>IF(""="",215040+AS1080,"")</f>
        <v/>
      </c>
      <c r="AU1080" s="19">
        <f>IF(AR1080&gt;23500000,NA(),IF(AR1080&lt;=4890000,1040000,IF(AR1080&lt;=6550000,670000,620000)))</f>
        <v/>
      </c>
      <c r="AV1080" s="19">
        <f>MAX(0,ROUNDDOWN(AR1080-AT1080-AU1080-0,-3))</f>
        <v/>
      </c>
      <c r="AW1080" s="19">
        <f>IF(AV1080&lt;=0,0,ROUNDDOWN((AV1080*LOOKUP(AV1080,{0,1950001,3300001,6950001,9000001,18000001,40000001},{0.05,0.1,0.2,0.23,0.33,0.4,0.45})-LOOKUP(AV1080,{0,1950001,3300001,6950001,9000001,18000001,40000001},{0,97500,427500,636000,1536000,2796000,4796000}))*1.021,-2))</f>
        <v/>
      </c>
      <c r="AX1080" s="19">
        <f>MAX(0,ROUNDDOWN(AR1080-AT1080-430000-0,-3))</f>
        <v/>
      </c>
      <c r="AY1080" s="19">
        <f>IF(AR1080&lt;=450000,0,MAX(0,ROUNDDOWN(AX1080*0.06-MIN(50000,AX1080)*0.03,-2))+MAX(0,ROUNDDOWN(AX1080*0.04-MIN(50000,AX1080)*0.02,-2)))</f>
        <v/>
      </c>
      <c r="AZ1080" s="19">
        <f>AW1080+AY1080+AS1080</f>
        <v/>
      </c>
    </row>
    <row r="1081">
      <c r="A1081" t="inlineStr">
        <is>
          <t>1万円刻み</t>
        </is>
      </c>
      <c r="B1081" s="19">
        <f>'3_1万円刻み'!$A$1064</f>
        <v/>
      </c>
      <c r="C1081" s="19">
        <f>MIN(0,MAX(0,$B1081))</f>
        <v/>
      </c>
      <c r="D1081" s="19">
        <f>$B1081-C1081</f>
        <v/>
      </c>
      <c r="E1081" s="19">
        <f>MIN(670000,ROUNDDOWN(MAX(0,D1081-430000)*0.0751+47600,0))+MIN(260000,ROUNDDOWN(MAX(0,D1081-430000)*0.028+17600,0))+MIN(30000,ROUNDDOWN(MAX(0,D1081-430000)*0.0027+1873,0))+IF("いいえ"="はい",MIN(170000,ROUNDDOWN(MAX(0,D1081-430000)*0.0243+17800,0)),0)</f>
        <v/>
      </c>
      <c r="F1081" s="19">
        <f>IF(""="",215040+E1081,"")</f>
        <v/>
      </c>
      <c r="G1081" s="19">
        <f>IF(D1081&gt;23500000,NA(),IF(D1081&lt;=4890000,1040000,IF(D1081&lt;=6550000,670000,620000)))</f>
        <v/>
      </c>
      <c r="H1081" s="19">
        <f>MAX(0,ROUNDDOWN(D1081-F1081-G1081-0,-3))</f>
        <v/>
      </c>
      <c r="I1081" s="19">
        <f>IF(H1081&lt;=0,0,ROUNDDOWN((H1081*LOOKUP(H1081,{0,1950001,3300001,6950001,9000001,18000001,40000001},{0.05,0.1,0.2,0.23,0.33,0.4,0.45})-LOOKUP(H1081,{0,1950001,3300001,6950001,9000001,18000001,40000001},{0,97500,427500,636000,1536000,2796000,4796000}))*1.021,-2))</f>
        <v/>
      </c>
      <c r="J1081" s="19">
        <f>MAX(0,ROUNDDOWN(D1081-F1081-430000-0,-3))</f>
        <v/>
      </c>
      <c r="K1081" s="19">
        <f>IF(D1081&lt;=450000,0,MAX(0,ROUNDDOWN(J1081*0.06-MIN(50000,J1081)*0.03,-2))+MAX(0,ROUNDDOWN(J1081*0.04-MIN(50000,J1081)*0.02,-2)))</f>
        <v/>
      </c>
      <c r="L1081" s="19">
        <f>I1081+K1081+E1081</f>
        <v/>
      </c>
      <c r="M1081" s="19">
        <f>MIN(100000,MAX(0,$B1081))</f>
        <v/>
      </c>
      <c r="N1081" s="19">
        <f>$B1081-M1081</f>
        <v/>
      </c>
      <c r="O1081" s="19">
        <f>MIN(670000,ROUNDDOWN(MAX(0,N1081-430000)*0.0751+47600,0))+MIN(260000,ROUNDDOWN(MAX(0,N1081-430000)*0.028+17600,0))+MIN(30000,ROUNDDOWN(MAX(0,N1081-430000)*0.0027+1873,0))+IF("いいえ"="はい",MIN(170000,ROUNDDOWN(MAX(0,N1081-430000)*0.0243+17800,0)),0)</f>
        <v/>
      </c>
      <c r="P1081" s="19">
        <f>IF(""="",215040+O1081,"")</f>
        <v/>
      </c>
      <c r="Q1081" s="19">
        <f>IF(N1081&gt;23500000,NA(),IF(N1081&lt;=4890000,1040000,IF(N1081&lt;=6550000,670000,620000)))</f>
        <v/>
      </c>
      <c r="R1081" s="19">
        <f>MAX(0,ROUNDDOWN(N1081-P1081-Q1081-0,-3))</f>
        <v/>
      </c>
      <c r="S1081" s="19">
        <f>IF(R1081&lt;=0,0,ROUNDDOWN((R1081*LOOKUP(R1081,{0,1950001,3300001,6950001,9000001,18000001,40000001},{0.05,0.1,0.2,0.23,0.33,0.4,0.45})-LOOKUP(R1081,{0,1950001,3300001,6950001,9000001,18000001,40000001},{0,97500,427500,636000,1536000,2796000,4796000}))*1.021,-2))</f>
        <v/>
      </c>
      <c r="T1081" s="19">
        <f>MAX(0,ROUNDDOWN(N1081-P1081-430000-0,-3))</f>
        <v/>
      </c>
      <c r="U1081" s="19">
        <f>IF(N1081&lt;=450000,0,MAX(0,ROUNDDOWN(T1081*0.06-MIN(50000,T1081)*0.03,-2))+MAX(0,ROUNDDOWN(T1081*0.04-MIN(50000,T1081)*0.02,-2)))</f>
        <v/>
      </c>
      <c r="V1081" s="19">
        <f>S1081+U1081+O1081</f>
        <v/>
      </c>
      <c r="W1081" s="19">
        <f>MIN(550000,MAX(0,$B1081))</f>
        <v/>
      </c>
      <c r="X1081" s="19">
        <f>$B1081-W1081</f>
        <v/>
      </c>
      <c r="Y1081" s="19">
        <f>MIN(670000,ROUNDDOWN(MAX(0,X1081-430000)*0.0751+47600,0))+MIN(260000,ROUNDDOWN(MAX(0,X1081-430000)*0.028+17600,0))+MIN(30000,ROUNDDOWN(MAX(0,X1081-430000)*0.0027+1873,0))+IF("いいえ"="はい",MIN(170000,ROUNDDOWN(MAX(0,X1081-430000)*0.0243+17800,0)),0)</f>
        <v/>
      </c>
      <c r="Z1081" s="19">
        <f>IF(""="",215040+Y1081,"")</f>
        <v/>
      </c>
      <c r="AA1081" s="19">
        <f>IF(X1081&gt;23500000,NA(),IF(X1081&lt;=4890000,1040000,IF(X1081&lt;=6550000,670000,620000)))</f>
        <v/>
      </c>
      <c r="AB1081" s="19">
        <f>MAX(0,ROUNDDOWN(X1081-Z1081-AA1081-0,-3))</f>
        <v/>
      </c>
      <c r="AC1081" s="19">
        <f>IF(AB1081&lt;=0,0,ROUNDDOWN((AB1081*LOOKUP(AB1081,{0,1950001,3300001,6950001,9000001,18000001,40000001},{0.05,0.1,0.2,0.23,0.33,0.4,0.45})-LOOKUP(AB1081,{0,1950001,3300001,6950001,9000001,18000001,40000001},{0,97500,427500,636000,1536000,2796000,4796000}))*1.021,-2))</f>
        <v/>
      </c>
      <c r="AD1081" s="19">
        <f>MAX(0,ROUNDDOWN(X1081-Z1081-430000-0,-3))</f>
        <v/>
      </c>
      <c r="AE1081" s="19">
        <f>IF(X1081&lt;=450000,0,MAX(0,ROUNDDOWN(AD1081*0.06-MIN(50000,AD1081)*0.03,-2))+MAX(0,ROUNDDOWN(AD1081*0.04-MIN(50000,AD1081)*0.02,-2)))</f>
        <v/>
      </c>
      <c r="AF1081" s="19">
        <f>AC1081+AE1081+Y1081</f>
        <v/>
      </c>
      <c r="AG1081" s="19">
        <f>MIN(650000,MAX(0,$B1081))</f>
        <v/>
      </c>
      <c r="AH1081" s="19">
        <f>$B1081-AG1081</f>
        <v/>
      </c>
      <c r="AI1081" s="19">
        <f>MIN(670000,ROUNDDOWN(MAX(0,AH1081-430000)*0.0751+47600,0))+MIN(260000,ROUNDDOWN(MAX(0,AH1081-430000)*0.028+17600,0))+MIN(30000,ROUNDDOWN(MAX(0,AH1081-430000)*0.0027+1873,0))+IF("いいえ"="はい",MIN(170000,ROUNDDOWN(MAX(0,AH1081-430000)*0.0243+17800,0)),0)</f>
        <v/>
      </c>
      <c r="AJ1081" s="19">
        <f>IF(""="",215040+AI1081,"")</f>
        <v/>
      </c>
      <c r="AK1081" s="19">
        <f>IF(AH1081&gt;23500000,NA(),IF(AH1081&lt;=4890000,1040000,IF(AH1081&lt;=6550000,670000,620000)))</f>
        <v/>
      </c>
      <c r="AL1081" s="19">
        <f>MAX(0,ROUNDDOWN(AH1081-AJ1081-AK1081-0,-3))</f>
        <v/>
      </c>
      <c r="AM1081" s="19">
        <f>IF(AL1081&lt;=0,0,ROUNDDOWN((AL1081*LOOKUP(AL1081,{0,1950001,3300001,6950001,9000001,18000001,40000001},{0.05,0.1,0.2,0.23,0.33,0.4,0.45})-LOOKUP(AL1081,{0,1950001,3300001,6950001,9000001,18000001,40000001},{0,97500,427500,636000,1536000,2796000,4796000}))*1.021,-2))</f>
        <v/>
      </c>
      <c r="AN1081" s="19">
        <f>MAX(0,ROUNDDOWN(AH1081-AJ1081-430000-0,-3))</f>
        <v/>
      </c>
      <c r="AO1081" s="19">
        <f>IF(AH1081&lt;=450000,0,MAX(0,ROUNDDOWN(AN1081*0.06-MIN(50000,AN1081)*0.03,-2))+MAX(0,ROUNDDOWN(AN1081*0.04-MIN(50000,AN1081)*0.02,-2)))</f>
        <v/>
      </c>
      <c r="AP1081" s="19">
        <f>AM1081+AO1081+AI1081</f>
        <v/>
      </c>
      <c r="AQ1081" s="19">
        <f>MIN(750000,MAX(0,$B1081))</f>
        <v/>
      </c>
      <c r="AR1081" s="19">
        <f>$B1081-AQ1081</f>
        <v/>
      </c>
      <c r="AS1081" s="19">
        <f>MIN(670000,ROUNDDOWN(MAX(0,AR1081-430000)*0.0751+47600,0))+MIN(260000,ROUNDDOWN(MAX(0,AR1081-430000)*0.028+17600,0))+MIN(30000,ROUNDDOWN(MAX(0,AR1081-430000)*0.0027+1873,0))+IF("いいえ"="はい",MIN(170000,ROUNDDOWN(MAX(0,AR1081-430000)*0.0243+17800,0)),0)</f>
        <v/>
      </c>
      <c r="AT1081" s="19">
        <f>IF(""="",215040+AS1081,"")</f>
        <v/>
      </c>
      <c r="AU1081" s="19">
        <f>IF(AR1081&gt;23500000,NA(),IF(AR1081&lt;=4890000,1040000,IF(AR1081&lt;=6550000,670000,620000)))</f>
        <v/>
      </c>
      <c r="AV1081" s="19">
        <f>MAX(0,ROUNDDOWN(AR1081-AT1081-AU1081-0,-3))</f>
        <v/>
      </c>
      <c r="AW1081" s="19">
        <f>IF(AV1081&lt;=0,0,ROUNDDOWN((AV1081*LOOKUP(AV1081,{0,1950001,3300001,6950001,9000001,18000001,40000001},{0.05,0.1,0.2,0.23,0.33,0.4,0.45})-LOOKUP(AV1081,{0,1950001,3300001,6950001,9000001,18000001,40000001},{0,97500,427500,636000,1536000,2796000,4796000}))*1.021,-2))</f>
        <v/>
      </c>
      <c r="AX1081" s="19">
        <f>MAX(0,ROUNDDOWN(AR1081-AT1081-430000-0,-3))</f>
        <v/>
      </c>
      <c r="AY1081" s="19">
        <f>IF(AR1081&lt;=450000,0,MAX(0,ROUNDDOWN(AX1081*0.06-MIN(50000,AX1081)*0.03,-2))+MAX(0,ROUNDDOWN(AX1081*0.04-MIN(50000,AX1081)*0.02,-2)))</f>
        <v/>
      </c>
      <c r="AZ1081" s="19">
        <f>AW1081+AY1081+AS1081</f>
        <v/>
      </c>
    </row>
    <row r="1082">
      <c r="A1082" t="inlineStr">
        <is>
          <t>1万円刻み</t>
        </is>
      </c>
      <c r="B1082" s="19">
        <f>'3_1万円刻み'!$A$1065</f>
        <v/>
      </c>
      <c r="C1082" s="19">
        <f>MIN(0,MAX(0,$B1082))</f>
        <v/>
      </c>
      <c r="D1082" s="19">
        <f>$B1082-C1082</f>
        <v/>
      </c>
      <c r="E1082" s="19">
        <f>MIN(670000,ROUNDDOWN(MAX(0,D1082-430000)*0.0751+47600,0))+MIN(260000,ROUNDDOWN(MAX(0,D1082-430000)*0.028+17600,0))+MIN(30000,ROUNDDOWN(MAX(0,D1082-430000)*0.0027+1873,0))+IF("いいえ"="はい",MIN(170000,ROUNDDOWN(MAX(0,D1082-430000)*0.0243+17800,0)),0)</f>
        <v/>
      </c>
      <c r="F1082" s="19">
        <f>IF(""="",215040+E1082,"")</f>
        <v/>
      </c>
      <c r="G1082" s="19">
        <f>IF(D1082&gt;23500000,NA(),IF(D1082&lt;=4890000,1040000,IF(D1082&lt;=6550000,670000,620000)))</f>
        <v/>
      </c>
      <c r="H1082" s="19">
        <f>MAX(0,ROUNDDOWN(D1082-F1082-G1082-0,-3))</f>
        <v/>
      </c>
      <c r="I1082" s="19">
        <f>IF(H1082&lt;=0,0,ROUNDDOWN((H1082*LOOKUP(H1082,{0,1950001,3300001,6950001,9000001,18000001,40000001},{0.05,0.1,0.2,0.23,0.33,0.4,0.45})-LOOKUP(H1082,{0,1950001,3300001,6950001,9000001,18000001,40000001},{0,97500,427500,636000,1536000,2796000,4796000}))*1.021,-2))</f>
        <v/>
      </c>
      <c r="J1082" s="19">
        <f>MAX(0,ROUNDDOWN(D1082-F1082-430000-0,-3))</f>
        <v/>
      </c>
      <c r="K1082" s="19">
        <f>IF(D1082&lt;=450000,0,MAX(0,ROUNDDOWN(J1082*0.06-MIN(50000,J1082)*0.03,-2))+MAX(0,ROUNDDOWN(J1082*0.04-MIN(50000,J1082)*0.02,-2)))</f>
        <v/>
      </c>
      <c r="L1082" s="19">
        <f>I1082+K1082+E1082</f>
        <v/>
      </c>
      <c r="M1082" s="19">
        <f>MIN(100000,MAX(0,$B1082))</f>
        <v/>
      </c>
      <c r="N1082" s="19">
        <f>$B1082-M1082</f>
        <v/>
      </c>
      <c r="O1082" s="19">
        <f>MIN(670000,ROUNDDOWN(MAX(0,N1082-430000)*0.0751+47600,0))+MIN(260000,ROUNDDOWN(MAX(0,N1082-430000)*0.028+17600,0))+MIN(30000,ROUNDDOWN(MAX(0,N1082-430000)*0.0027+1873,0))+IF("いいえ"="はい",MIN(170000,ROUNDDOWN(MAX(0,N1082-430000)*0.0243+17800,0)),0)</f>
        <v/>
      </c>
      <c r="P1082" s="19">
        <f>IF(""="",215040+O1082,"")</f>
        <v/>
      </c>
      <c r="Q1082" s="19">
        <f>IF(N1082&gt;23500000,NA(),IF(N1082&lt;=4890000,1040000,IF(N1082&lt;=6550000,670000,620000)))</f>
        <v/>
      </c>
      <c r="R1082" s="19">
        <f>MAX(0,ROUNDDOWN(N1082-P1082-Q1082-0,-3))</f>
        <v/>
      </c>
      <c r="S1082" s="19">
        <f>IF(R1082&lt;=0,0,ROUNDDOWN((R1082*LOOKUP(R1082,{0,1950001,3300001,6950001,9000001,18000001,40000001},{0.05,0.1,0.2,0.23,0.33,0.4,0.45})-LOOKUP(R1082,{0,1950001,3300001,6950001,9000001,18000001,40000001},{0,97500,427500,636000,1536000,2796000,4796000}))*1.021,-2))</f>
        <v/>
      </c>
      <c r="T1082" s="19">
        <f>MAX(0,ROUNDDOWN(N1082-P1082-430000-0,-3))</f>
        <v/>
      </c>
      <c r="U1082" s="19">
        <f>IF(N1082&lt;=450000,0,MAX(0,ROUNDDOWN(T1082*0.06-MIN(50000,T1082)*0.03,-2))+MAX(0,ROUNDDOWN(T1082*0.04-MIN(50000,T1082)*0.02,-2)))</f>
        <v/>
      </c>
      <c r="V1082" s="19">
        <f>S1082+U1082+O1082</f>
        <v/>
      </c>
      <c r="W1082" s="19">
        <f>MIN(550000,MAX(0,$B1082))</f>
        <v/>
      </c>
      <c r="X1082" s="19">
        <f>$B1082-W1082</f>
        <v/>
      </c>
      <c r="Y1082" s="19">
        <f>MIN(670000,ROUNDDOWN(MAX(0,X1082-430000)*0.0751+47600,0))+MIN(260000,ROUNDDOWN(MAX(0,X1082-430000)*0.028+17600,0))+MIN(30000,ROUNDDOWN(MAX(0,X1082-430000)*0.0027+1873,0))+IF("いいえ"="はい",MIN(170000,ROUNDDOWN(MAX(0,X1082-430000)*0.0243+17800,0)),0)</f>
        <v/>
      </c>
      <c r="Z1082" s="19">
        <f>IF(""="",215040+Y1082,"")</f>
        <v/>
      </c>
      <c r="AA1082" s="19">
        <f>IF(X1082&gt;23500000,NA(),IF(X1082&lt;=4890000,1040000,IF(X1082&lt;=6550000,670000,620000)))</f>
        <v/>
      </c>
      <c r="AB1082" s="19">
        <f>MAX(0,ROUNDDOWN(X1082-Z1082-AA1082-0,-3))</f>
        <v/>
      </c>
      <c r="AC1082" s="19">
        <f>IF(AB1082&lt;=0,0,ROUNDDOWN((AB1082*LOOKUP(AB1082,{0,1950001,3300001,6950001,9000001,18000001,40000001},{0.05,0.1,0.2,0.23,0.33,0.4,0.45})-LOOKUP(AB1082,{0,1950001,3300001,6950001,9000001,18000001,40000001},{0,97500,427500,636000,1536000,2796000,4796000}))*1.021,-2))</f>
        <v/>
      </c>
      <c r="AD1082" s="19">
        <f>MAX(0,ROUNDDOWN(X1082-Z1082-430000-0,-3))</f>
        <v/>
      </c>
      <c r="AE1082" s="19">
        <f>IF(X1082&lt;=450000,0,MAX(0,ROUNDDOWN(AD1082*0.06-MIN(50000,AD1082)*0.03,-2))+MAX(0,ROUNDDOWN(AD1082*0.04-MIN(50000,AD1082)*0.02,-2)))</f>
        <v/>
      </c>
      <c r="AF1082" s="19">
        <f>AC1082+AE1082+Y1082</f>
        <v/>
      </c>
      <c r="AG1082" s="19">
        <f>MIN(650000,MAX(0,$B1082))</f>
        <v/>
      </c>
      <c r="AH1082" s="19">
        <f>$B1082-AG1082</f>
        <v/>
      </c>
      <c r="AI1082" s="19">
        <f>MIN(670000,ROUNDDOWN(MAX(0,AH1082-430000)*0.0751+47600,0))+MIN(260000,ROUNDDOWN(MAX(0,AH1082-430000)*0.028+17600,0))+MIN(30000,ROUNDDOWN(MAX(0,AH1082-430000)*0.0027+1873,0))+IF("いいえ"="はい",MIN(170000,ROUNDDOWN(MAX(0,AH1082-430000)*0.0243+17800,0)),0)</f>
        <v/>
      </c>
      <c r="AJ1082" s="19">
        <f>IF(""="",215040+AI1082,"")</f>
        <v/>
      </c>
      <c r="AK1082" s="19">
        <f>IF(AH1082&gt;23500000,NA(),IF(AH1082&lt;=4890000,1040000,IF(AH1082&lt;=6550000,670000,620000)))</f>
        <v/>
      </c>
      <c r="AL1082" s="19">
        <f>MAX(0,ROUNDDOWN(AH1082-AJ1082-AK1082-0,-3))</f>
        <v/>
      </c>
      <c r="AM1082" s="19">
        <f>IF(AL1082&lt;=0,0,ROUNDDOWN((AL1082*LOOKUP(AL1082,{0,1950001,3300001,6950001,9000001,18000001,40000001},{0.05,0.1,0.2,0.23,0.33,0.4,0.45})-LOOKUP(AL1082,{0,1950001,3300001,6950001,9000001,18000001,40000001},{0,97500,427500,636000,1536000,2796000,4796000}))*1.021,-2))</f>
        <v/>
      </c>
      <c r="AN1082" s="19">
        <f>MAX(0,ROUNDDOWN(AH1082-AJ1082-430000-0,-3))</f>
        <v/>
      </c>
      <c r="AO1082" s="19">
        <f>IF(AH1082&lt;=450000,0,MAX(0,ROUNDDOWN(AN1082*0.06-MIN(50000,AN1082)*0.03,-2))+MAX(0,ROUNDDOWN(AN1082*0.04-MIN(50000,AN1082)*0.02,-2)))</f>
        <v/>
      </c>
      <c r="AP1082" s="19">
        <f>AM1082+AO1082+AI1082</f>
        <v/>
      </c>
      <c r="AQ1082" s="19">
        <f>MIN(750000,MAX(0,$B1082))</f>
        <v/>
      </c>
      <c r="AR1082" s="19">
        <f>$B1082-AQ1082</f>
        <v/>
      </c>
      <c r="AS1082" s="19">
        <f>MIN(670000,ROUNDDOWN(MAX(0,AR1082-430000)*0.0751+47600,0))+MIN(260000,ROUNDDOWN(MAX(0,AR1082-430000)*0.028+17600,0))+MIN(30000,ROUNDDOWN(MAX(0,AR1082-430000)*0.0027+1873,0))+IF("いいえ"="はい",MIN(170000,ROUNDDOWN(MAX(0,AR1082-430000)*0.0243+17800,0)),0)</f>
        <v/>
      </c>
      <c r="AT1082" s="19">
        <f>IF(""="",215040+AS1082,"")</f>
        <v/>
      </c>
      <c r="AU1082" s="19">
        <f>IF(AR1082&gt;23500000,NA(),IF(AR1082&lt;=4890000,1040000,IF(AR1082&lt;=6550000,670000,620000)))</f>
        <v/>
      </c>
      <c r="AV1082" s="19">
        <f>MAX(0,ROUNDDOWN(AR1082-AT1082-AU1082-0,-3))</f>
        <v/>
      </c>
      <c r="AW1082" s="19">
        <f>IF(AV1082&lt;=0,0,ROUNDDOWN((AV1082*LOOKUP(AV1082,{0,1950001,3300001,6950001,9000001,18000001,40000001},{0.05,0.1,0.2,0.23,0.33,0.4,0.45})-LOOKUP(AV1082,{0,1950001,3300001,6950001,9000001,18000001,40000001},{0,97500,427500,636000,1536000,2796000,4796000}))*1.021,-2))</f>
        <v/>
      </c>
      <c r="AX1082" s="19">
        <f>MAX(0,ROUNDDOWN(AR1082-AT1082-430000-0,-3))</f>
        <v/>
      </c>
      <c r="AY1082" s="19">
        <f>IF(AR1082&lt;=450000,0,MAX(0,ROUNDDOWN(AX1082*0.06-MIN(50000,AX1082)*0.03,-2))+MAX(0,ROUNDDOWN(AX1082*0.04-MIN(50000,AX1082)*0.02,-2)))</f>
        <v/>
      </c>
      <c r="AZ1082" s="19">
        <f>AW1082+AY1082+AS1082</f>
        <v/>
      </c>
    </row>
    <row r="1083">
      <c r="A1083" t="inlineStr">
        <is>
          <t>1万円刻み</t>
        </is>
      </c>
      <c r="B1083" s="19">
        <f>'3_1万円刻み'!$A$1066</f>
        <v/>
      </c>
      <c r="C1083" s="19">
        <f>MIN(0,MAX(0,$B1083))</f>
        <v/>
      </c>
      <c r="D1083" s="19">
        <f>$B1083-C1083</f>
        <v/>
      </c>
      <c r="E1083" s="19">
        <f>MIN(670000,ROUNDDOWN(MAX(0,D1083-430000)*0.0751+47600,0))+MIN(260000,ROUNDDOWN(MAX(0,D1083-430000)*0.028+17600,0))+MIN(30000,ROUNDDOWN(MAX(0,D1083-430000)*0.0027+1873,0))+IF("いいえ"="はい",MIN(170000,ROUNDDOWN(MAX(0,D1083-430000)*0.0243+17800,0)),0)</f>
        <v/>
      </c>
      <c r="F1083" s="19">
        <f>IF(""="",215040+E1083,"")</f>
        <v/>
      </c>
      <c r="G1083" s="19">
        <f>IF(D1083&gt;23500000,NA(),IF(D1083&lt;=4890000,1040000,IF(D1083&lt;=6550000,670000,620000)))</f>
        <v/>
      </c>
      <c r="H1083" s="19">
        <f>MAX(0,ROUNDDOWN(D1083-F1083-G1083-0,-3))</f>
        <v/>
      </c>
      <c r="I1083" s="19">
        <f>IF(H1083&lt;=0,0,ROUNDDOWN((H1083*LOOKUP(H1083,{0,1950001,3300001,6950001,9000001,18000001,40000001},{0.05,0.1,0.2,0.23,0.33,0.4,0.45})-LOOKUP(H1083,{0,1950001,3300001,6950001,9000001,18000001,40000001},{0,97500,427500,636000,1536000,2796000,4796000}))*1.021,-2))</f>
        <v/>
      </c>
      <c r="J1083" s="19">
        <f>MAX(0,ROUNDDOWN(D1083-F1083-430000-0,-3))</f>
        <v/>
      </c>
      <c r="K1083" s="19">
        <f>IF(D1083&lt;=450000,0,MAX(0,ROUNDDOWN(J1083*0.06-MIN(50000,J1083)*0.03,-2))+MAX(0,ROUNDDOWN(J1083*0.04-MIN(50000,J1083)*0.02,-2)))</f>
        <v/>
      </c>
      <c r="L1083" s="19">
        <f>I1083+K1083+E1083</f>
        <v/>
      </c>
      <c r="M1083" s="19">
        <f>MIN(100000,MAX(0,$B1083))</f>
        <v/>
      </c>
      <c r="N1083" s="19">
        <f>$B1083-M1083</f>
        <v/>
      </c>
      <c r="O1083" s="19">
        <f>MIN(670000,ROUNDDOWN(MAX(0,N1083-430000)*0.0751+47600,0))+MIN(260000,ROUNDDOWN(MAX(0,N1083-430000)*0.028+17600,0))+MIN(30000,ROUNDDOWN(MAX(0,N1083-430000)*0.0027+1873,0))+IF("いいえ"="はい",MIN(170000,ROUNDDOWN(MAX(0,N1083-430000)*0.0243+17800,0)),0)</f>
        <v/>
      </c>
      <c r="P1083" s="19">
        <f>IF(""="",215040+O1083,"")</f>
        <v/>
      </c>
      <c r="Q1083" s="19">
        <f>IF(N1083&gt;23500000,NA(),IF(N1083&lt;=4890000,1040000,IF(N1083&lt;=6550000,670000,620000)))</f>
        <v/>
      </c>
      <c r="R1083" s="19">
        <f>MAX(0,ROUNDDOWN(N1083-P1083-Q1083-0,-3))</f>
        <v/>
      </c>
      <c r="S1083" s="19">
        <f>IF(R1083&lt;=0,0,ROUNDDOWN((R1083*LOOKUP(R1083,{0,1950001,3300001,6950001,9000001,18000001,40000001},{0.05,0.1,0.2,0.23,0.33,0.4,0.45})-LOOKUP(R1083,{0,1950001,3300001,6950001,9000001,18000001,40000001},{0,97500,427500,636000,1536000,2796000,4796000}))*1.021,-2))</f>
        <v/>
      </c>
      <c r="T1083" s="19">
        <f>MAX(0,ROUNDDOWN(N1083-P1083-430000-0,-3))</f>
        <v/>
      </c>
      <c r="U1083" s="19">
        <f>IF(N1083&lt;=450000,0,MAX(0,ROUNDDOWN(T1083*0.06-MIN(50000,T1083)*0.03,-2))+MAX(0,ROUNDDOWN(T1083*0.04-MIN(50000,T1083)*0.02,-2)))</f>
        <v/>
      </c>
      <c r="V1083" s="19">
        <f>S1083+U1083+O1083</f>
        <v/>
      </c>
      <c r="W1083" s="19">
        <f>MIN(550000,MAX(0,$B1083))</f>
        <v/>
      </c>
      <c r="X1083" s="19">
        <f>$B1083-W1083</f>
        <v/>
      </c>
      <c r="Y1083" s="19">
        <f>MIN(670000,ROUNDDOWN(MAX(0,X1083-430000)*0.0751+47600,0))+MIN(260000,ROUNDDOWN(MAX(0,X1083-430000)*0.028+17600,0))+MIN(30000,ROUNDDOWN(MAX(0,X1083-430000)*0.0027+1873,0))+IF("いいえ"="はい",MIN(170000,ROUNDDOWN(MAX(0,X1083-430000)*0.0243+17800,0)),0)</f>
        <v/>
      </c>
      <c r="Z1083" s="19">
        <f>IF(""="",215040+Y1083,"")</f>
        <v/>
      </c>
      <c r="AA1083" s="19">
        <f>IF(X1083&gt;23500000,NA(),IF(X1083&lt;=4890000,1040000,IF(X1083&lt;=6550000,670000,620000)))</f>
        <v/>
      </c>
      <c r="AB1083" s="19">
        <f>MAX(0,ROUNDDOWN(X1083-Z1083-AA1083-0,-3))</f>
        <v/>
      </c>
      <c r="AC1083" s="19">
        <f>IF(AB1083&lt;=0,0,ROUNDDOWN((AB1083*LOOKUP(AB1083,{0,1950001,3300001,6950001,9000001,18000001,40000001},{0.05,0.1,0.2,0.23,0.33,0.4,0.45})-LOOKUP(AB1083,{0,1950001,3300001,6950001,9000001,18000001,40000001},{0,97500,427500,636000,1536000,2796000,4796000}))*1.021,-2))</f>
        <v/>
      </c>
      <c r="AD1083" s="19">
        <f>MAX(0,ROUNDDOWN(X1083-Z1083-430000-0,-3))</f>
        <v/>
      </c>
      <c r="AE1083" s="19">
        <f>IF(X1083&lt;=450000,0,MAX(0,ROUNDDOWN(AD1083*0.06-MIN(50000,AD1083)*0.03,-2))+MAX(0,ROUNDDOWN(AD1083*0.04-MIN(50000,AD1083)*0.02,-2)))</f>
        <v/>
      </c>
      <c r="AF1083" s="19">
        <f>AC1083+AE1083+Y1083</f>
        <v/>
      </c>
      <c r="AG1083" s="19">
        <f>MIN(650000,MAX(0,$B1083))</f>
        <v/>
      </c>
      <c r="AH1083" s="19">
        <f>$B1083-AG1083</f>
        <v/>
      </c>
      <c r="AI1083" s="19">
        <f>MIN(670000,ROUNDDOWN(MAX(0,AH1083-430000)*0.0751+47600,0))+MIN(260000,ROUNDDOWN(MAX(0,AH1083-430000)*0.028+17600,0))+MIN(30000,ROUNDDOWN(MAX(0,AH1083-430000)*0.0027+1873,0))+IF("いいえ"="はい",MIN(170000,ROUNDDOWN(MAX(0,AH1083-430000)*0.0243+17800,0)),0)</f>
        <v/>
      </c>
      <c r="AJ1083" s="19">
        <f>IF(""="",215040+AI1083,"")</f>
        <v/>
      </c>
      <c r="AK1083" s="19">
        <f>IF(AH1083&gt;23500000,NA(),IF(AH1083&lt;=4890000,1040000,IF(AH1083&lt;=6550000,670000,620000)))</f>
        <v/>
      </c>
      <c r="AL1083" s="19">
        <f>MAX(0,ROUNDDOWN(AH1083-AJ1083-AK1083-0,-3))</f>
        <v/>
      </c>
      <c r="AM1083" s="19">
        <f>IF(AL1083&lt;=0,0,ROUNDDOWN((AL1083*LOOKUP(AL1083,{0,1950001,3300001,6950001,9000001,18000001,40000001},{0.05,0.1,0.2,0.23,0.33,0.4,0.45})-LOOKUP(AL1083,{0,1950001,3300001,6950001,9000001,18000001,40000001},{0,97500,427500,636000,1536000,2796000,4796000}))*1.021,-2))</f>
        <v/>
      </c>
      <c r="AN1083" s="19">
        <f>MAX(0,ROUNDDOWN(AH1083-AJ1083-430000-0,-3))</f>
        <v/>
      </c>
      <c r="AO1083" s="19">
        <f>IF(AH1083&lt;=450000,0,MAX(0,ROUNDDOWN(AN1083*0.06-MIN(50000,AN1083)*0.03,-2))+MAX(0,ROUNDDOWN(AN1083*0.04-MIN(50000,AN1083)*0.02,-2)))</f>
        <v/>
      </c>
      <c r="AP1083" s="19">
        <f>AM1083+AO1083+AI1083</f>
        <v/>
      </c>
      <c r="AQ1083" s="19">
        <f>MIN(750000,MAX(0,$B1083))</f>
        <v/>
      </c>
      <c r="AR1083" s="19">
        <f>$B1083-AQ1083</f>
        <v/>
      </c>
      <c r="AS1083" s="19">
        <f>MIN(670000,ROUNDDOWN(MAX(0,AR1083-430000)*0.0751+47600,0))+MIN(260000,ROUNDDOWN(MAX(0,AR1083-430000)*0.028+17600,0))+MIN(30000,ROUNDDOWN(MAX(0,AR1083-430000)*0.0027+1873,0))+IF("いいえ"="はい",MIN(170000,ROUNDDOWN(MAX(0,AR1083-430000)*0.0243+17800,0)),0)</f>
        <v/>
      </c>
      <c r="AT1083" s="19">
        <f>IF(""="",215040+AS1083,"")</f>
        <v/>
      </c>
      <c r="AU1083" s="19">
        <f>IF(AR1083&gt;23500000,NA(),IF(AR1083&lt;=4890000,1040000,IF(AR1083&lt;=6550000,670000,620000)))</f>
        <v/>
      </c>
      <c r="AV1083" s="19">
        <f>MAX(0,ROUNDDOWN(AR1083-AT1083-AU1083-0,-3))</f>
        <v/>
      </c>
      <c r="AW1083" s="19">
        <f>IF(AV1083&lt;=0,0,ROUNDDOWN((AV1083*LOOKUP(AV1083,{0,1950001,3300001,6950001,9000001,18000001,40000001},{0.05,0.1,0.2,0.23,0.33,0.4,0.45})-LOOKUP(AV1083,{0,1950001,3300001,6950001,9000001,18000001,40000001},{0,97500,427500,636000,1536000,2796000,4796000}))*1.021,-2))</f>
        <v/>
      </c>
      <c r="AX1083" s="19">
        <f>MAX(0,ROUNDDOWN(AR1083-AT1083-430000-0,-3))</f>
        <v/>
      </c>
      <c r="AY1083" s="19">
        <f>IF(AR1083&lt;=450000,0,MAX(0,ROUNDDOWN(AX1083*0.06-MIN(50000,AX1083)*0.03,-2))+MAX(0,ROUNDDOWN(AX1083*0.04-MIN(50000,AX1083)*0.02,-2)))</f>
        <v/>
      </c>
      <c r="AZ1083" s="19">
        <f>AW1083+AY1083+AS1083</f>
        <v/>
      </c>
    </row>
    <row r="1084">
      <c r="A1084" t="inlineStr">
        <is>
          <t>1万円刻み</t>
        </is>
      </c>
      <c r="B1084" s="19">
        <f>'3_1万円刻み'!$A$1067</f>
        <v/>
      </c>
      <c r="C1084" s="19">
        <f>MIN(0,MAX(0,$B1084))</f>
        <v/>
      </c>
      <c r="D1084" s="19">
        <f>$B1084-C1084</f>
        <v/>
      </c>
      <c r="E1084" s="19">
        <f>MIN(670000,ROUNDDOWN(MAX(0,D1084-430000)*0.0751+47600,0))+MIN(260000,ROUNDDOWN(MAX(0,D1084-430000)*0.028+17600,0))+MIN(30000,ROUNDDOWN(MAX(0,D1084-430000)*0.0027+1873,0))+IF("いいえ"="はい",MIN(170000,ROUNDDOWN(MAX(0,D1084-430000)*0.0243+17800,0)),0)</f>
        <v/>
      </c>
      <c r="F1084" s="19">
        <f>IF(""="",215040+E1084,"")</f>
        <v/>
      </c>
      <c r="G1084" s="19">
        <f>IF(D1084&gt;23500000,NA(),IF(D1084&lt;=4890000,1040000,IF(D1084&lt;=6550000,670000,620000)))</f>
        <v/>
      </c>
      <c r="H1084" s="19">
        <f>MAX(0,ROUNDDOWN(D1084-F1084-G1084-0,-3))</f>
        <v/>
      </c>
      <c r="I1084" s="19">
        <f>IF(H1084&lt;=0,0,ROUNDDOWN((H1084*LOOKUP(H1084,{0,1950001,3300001,6950001,9000001,18000001,40000001},{0.05,0.1,0.2,0.23,0.33,0.4,0.45})-LOOKUP(H1084,{0,1950001,3300001,6950001,9000001,18000001,40000001},{0,97500,427500,636000,1536000,2796000,4796000}))*1.021,-2))</f>
        <v/>
      </c>
      <c r="J1084" s="19">
        <f>MAX(0,ROUNDDOWN(D1084-F1084-430000-0,-3))</f>
        <v/>
      </c>
      <c r="K1084" s="19">
        <f>IF(D1084&lt;=450000,0,MAX(0,ROUNDDOWN(J1084*0.06-MIN(50000,J1084)*0.03,-2))+MAX(0,ROUNDDOWN(J1084*0.04-MIN(50000,J1084)*0.02,-2)))</f>
        <v/>
      </c>
      <c r="L1084" s="19">
        <f>I1084+K1084+E1084</f>
        <v/>
      </c>
      <c r="M1084" s="19">
        <f>MIN(100000,MAX(0,$B1084))</f>
        <v/>
      </c>
      <c r="N1084" s="19">
        <f>$B1084-M1084</f>
        <v/>
      </c>
      <c r="O1084" s="19">
        <f>MIN(670000,ROUNDDOWN(MAX(0,N1084-430000)*0.0751+47600,0))+MIN(260000,ROUNDDOWN(MAX(0,N1084-430000)*0.028+17600,0))+MIN(30000,ROUNDDOWN(MAX(0,N1084-430000)*0.0027+1873,0))+IF("いいえ"="はい",MIN(170000,ROUNDDOWN(MAX(0,N1084-430000)*0.0243+17800,0)),0)</f>
        <v/>
      </c>
      <c r="P1084" s="19">
        <f>IF(""="",215040+O1084,"")</f>
        <v/>
      </c>
      <c r="Q1084" s="19">
        <f>IF(N1084&gt;23500000,NA(),IF(N1084&lt;=4890000,1040000,IF(N1084&lt;=6550000,670000,620000)))</f>
        <v/>
      </c>
      <c r="R1084" s="19">
        <f>MAX(0,ROUNDDOWN(N1084-P1084-Q1084-0,-3))</f>
        <v/>
      </c>
      <c r="S1084" s="19">
        <f>IF(R1084&lt;=0,0,ROUNDDOWN((R1084*LOOKUP(R1084,{0,1950001,3300001,6950001,9000001,18000001,40000001},{0.05,0.1,0.2,0.23,0.33,0.4,0.45})-LOOKUP(R1084,{0,1950001,3300001,6950001,9000001,18000001,40000001},{0,97500,427500,636000,1536000,2796000,4796000}))*1.021,-2))</f>
        <v/>
      </c>
      <c r="T1084" s="19">
        <f>MAX(0,ROUNDDOWN(N1084-P1084-430000-0,-3))</f>
        <v/>
      </c>
      <c r="U1084" s="19">
        <f>IF(N1084&lt;=450000,0,MAX(0,ROUNDDOWN(T1084*0.06-MIN(50000,T1084)*0.03,-2))+MAX(0,ROUNDDOWN(T1084*0.04-MIN(50000,T1084)*0.02,-2)))</f>
        <v/>
      </c>
      <c r="V1084" s="19">
        <f>S1084+U1084+O1084</f>
        <v/>
      </c>
      <c r="W1084" s="19">
        <f>MIN(550000,MAX(0,$B1084))</f>
        <v/>
      </c>
      <c r="X1084" s="19">
        <f>$B1084-W1084</f>
        <v/>
      </c>
      <c r="Y1084" s="19">
        <f>MIN(670000,ROUNDDOWN(MAX(0,X1084-430000)*0.0751+47600,0))+MIN(260000,ROUNDDOWN(MAX(0,X1084-430000)*0.028+17600,0))+MIN(30000,ROUNDDOWN(MAX(0,X1084-430000)*0.0027+1873,0))+IF("いいえ"="はい",MIN(170000,ROUNDDOWN(MAX(0,X1084-430000)*0.0243+17800,0)),0)</f>
        <v/>
      </c>
      <c r="Z1084" s="19">
        <f>IF(""="",215040+Y1084,"")</f>
        <v/>
      </c>
      <c r="AA1084" s="19">
        <f>IF(X1084&gt;23500000,NA(),IF(X1084&lt;=4890000,1040000,IF(X1084&lt;=6550000,670000,620000)))</f>
        <v/>
      </c>
      <c r="AB1084" s="19">
        <f>MAX(0,ROUNDDOWN(X1084-Z1084-AA1084-0,-3))</f>
        <v/>
      </c>
      <c r="AC1084" s="19">
        <f>IF(AB1084&lt;=0,0,ROUNDDOWN((AB1084*LOOKUP(AB1084,{0,1950001,3300001,6950001,9000001,18000001,40000001},{0.05,0.1,0.2,0.23,0.33,0.4,0.45})-LOOKUP(AB1084,{0,1950001,3300001,6950001,9000001,18000001,40000001},{0,97500,427500,636000,1536000,2796000,4796000}))*1.021,-2))</f>
        <v/>
      </c>
      <c r="AD1084" s="19">
        <f>MAX(0,ROUNDDOWN(X1084-Z1084-430000-0,-3))</f>
        <v/>
      </c>
      <c r="AE1084" s="19">
        <f>IF(X1084&lt;=450000,0,MAX(0,ROUNDDOWN(AD1084*0.06-MIN(50000,AD1084)*0.03,-2))+MAX(0,ROUNDDOWN(AD1084*0.04-MIN(50000,AD1084)*0.02,-2)))</f>
        <v/>
      </c>
      <c r="AF1084" s="19">
        <f>AC1084+AE1084+Y1084</f>
        <v/>
      </c>
      <c r="AG1084" s="19">
        <f>MIN(650000,MAX(0,$B1084))</f>
        <v/>
      </c>
      <c r="AH1084" s="19">
        <f>$B1084-AG1084</f>
        <v/>
      </c>
      <c r="AI1084" s="19">
        <f>MIN(670000,ROUNDDOWN(MAX(0,AH1084-430000)*0.0751+47600,0))+MIN(260000,ROUNDDOWN(MAX(0,AH1084-430000)*0.028+17600,0))+MIN(30000,ROUNDDOWN(MAX(0,AH1084-430000)*0.0027+1873,0))+IF("いいえ"="はい",MIN(170000,ROUNDDOWN(MAX(0,AH1084-430000)*0.0243+17800,0)),0)</f>
        <v/>
      </c>
      <c r="AJ1084" s="19">
        <f>IF(""="",215040+AI1084,"")</f>
        <v/>
      </c>
      <c r="AK1084" s="19">
        <f>IF(AH1084&gt;23500000,NA(),IF(AH1084&lt;=4890000,1040000,IF(AH1084&lt;=6550000,670000,620000)))</f>
        <v/>
      </c>
      <c r="AL1084" s="19">
        <f>MAX(0,ROUNDDOWN(AH1084-AJ1084-AK1084-0,-3))</f>
        <v/>
      </c>
      <c r="AM1084" s="19">
        <f>IF(AL1084&lt;=0,0,ROUNDDOWN((AL1084*LOOKUP(AL1084,{0,1950001,3300001,6950001,9000001,18000001,40000001},{0.05,0.1,0.2,0.23,0.33,0.4,0.45})-LOOKUP(AL1084,{0,1950001,3300001,6950001,9000001,18000001,40000001},{0,97500,427500,636000,1536000,2796000,4796000}))*1.021,-2))</f>
        <v/>
      </c>
      <c r="AN1084" s="19">
        <f>MAX(0,ROUNDDOWN(AH1084-AJ1084-430000-0,-3))</f>
        <v/>
      </c>
      <c r="AO1084" s="19">
        <f>IF(AH1084&lt;=450000,0,MAX(0,ROUNDDOWN(AN1084*0.06-MIN(50000,AN1084)*0.03,-2))+MAX(0,ROUNDDOWN(AN1084*0.04-MIN(50000,AN1084)*0.02,-2)))</f>
        <v/>
      </c>
      <c r="AP1084" s="19">
        <f>AM1084+AO1084+AI1084</f>
        <v/>
      </c>
      <c r="AQ1084" s="19">
        <f>MIN(750000,MAX(0,$B1084))</f>
        <v/>
      </c>
      <c r="AR1084" s="19">
        <f>$B1084-AQ1084</f>
        <v/>
      </c>
      <c r="AS1084" s="19">
        <f>MIN(670000,ROUNDDOWN(MAX(0,AR1084-430000)*0.0751+47600,0))+MIN(260000,ROUNDDOWN(MAX(0,AR1084-430000)*0.028+17600,0))+MIN(30000,ROUNDDOWN(MAX(0,AR1084-430000)*0.0027+1873,0))+IF("いいえ"="はい",MIN(170000,ROUNDDOWN(MAX(0,AR1084-430000)*0.0243+17800,0)),0)</f>
        <v/>
      </c>
      <c r="AT1084" s="19">
        <f>IF(""="",215040+AS1084,"")</f>
        <v/>
      </c>
      <c r="AU1084" s="19">
        <f>IF(AR1084&gt;23500000,NA(),IF(AR1084&lt;=4890000,1040000,IF(AR1084&lt;=6550000,670000,620000)))</f>
        <v/>
      </c>
      <c r="AV1084" s="19">
        <f>MAX(0,ROUNDDOWN(AR1084-AT1084-AU1084-0,-3))</f>
        <v/>
      </c>
      <c r="AW1084" s="19">
        <f>IF(AV1084&lt;=0,0,ROUNDDOWN((AV1084*LOOKUP(AV1084,{0,1950001,3300001,6950001,9000001,18000001,40000001},{0.05,0.1,0.2,0.23,0.33,0.4,0.45})-LOOKUP(AV1084,{0,1950001,3300001,6950001,9000001,18000001,40000001},{0,97500,427500,636000,1536000,2796000,4796000}))*1.021,-2))</f>
        <v/>
      </c>
      <c r="AX1084" s="19">
        <f>MAX(0,ROUNDDOWN(AR1084-AT1084-430000-0,-3))</f>
        <v/>
      </c>
      <c r="AY1084" s="19">
        <f>IF(AR1084&lt;=450000,0,MAX(0,ROUNDDOWN(AX1084*0.06-MIN(50000,AX1084)*0.03,-2))+MAX(0,ROUNDDOWN(AX1084*0.04-MIN(50000,AX1084)*0.02,-2)))</f>
        <v/>
      </c>
      <c r="AZ1084" s="19">
        <f>AW1084+AY1084+AS1084</f>
        <v/>
      </c>
    </row>
    <row r="1085">
      <c r="A1085" t="inlineStr">
        <is>
          <t>1万円刻み</t>
        </is>
      </c>
      <c r="B1085" s="19">
        <f>'3_1万円刻み'!$A$1068</f>
        <v/>
      </c>
      <c r="C1085" s="19">
        <f>MIN(0,MAX(0,$B1085))</f>
        <v/>
      </c>
      <c r="D1085" s="19">
        <f>$B1085-C1085</f>
        <v/>
      </c>
      <c r="E1085" s="19">
        <f>MIN(670000,ROUNDDOWN(MAX(0,D1085-430000)*0.0751+47600,0))+MIN(260000,ROUNDDOWN(MAX(0,D1085-430000)*0.028+17600,0))+MIN(30000,ROUNDDOWN(MAX(0,D1085-430000)*0.0027+1873,0))+IF("いいえ"="はい",MIN(170000,ROUNDDOWN(MAX(0,D1085-430000)*0.0243+17800,0)),0)</f>
        <v/>
      </c>
      <c r="F1085" s="19">
        <f>IF(""="",215040+E1085,"")</f>
        <v/>
      </c>
      <c r="G1085" s="19">
        <f>IF(D1085&gt;23500000,NA(),IF(D1085&lt;=4890000,1040000,IF(D1085&lt;=6550000,670000,620000)))</f>
        <v/>
      </c>
      <c r="H1085" s="19">
        <f>MAX(0,ROUNDDOWN(D1085-F1085-G1085-0,-3))</f>
        <v/>
      </c>
      <c r="I1085" s="19">
        <f>IF(H1085&lt;=0,0,ROUNDDOWN((H1085*LOOKUP(H1085,{0,1950001,3300001,6950001,9000001,18000001,40000001},{0.05,0.1,0.2,0.23,0.33,0.4,0.45})-LOOKUP(H1085,{0,1950001,3300001,6950001,9000001,18000001,40000001},{0,97500,427500,636000,1536000,2796000,4796000}))*1.021,-2))</f>
        <v/>
      </c>
      <c r="J1085" s="19">
        <f>MAX(0,ROUNDDOWN(D1085-F1085-430000-0,-3))</f>
        <v/>
      </c>
      <c r="K1085" s="19">
        <f>IF(D1085&lt;=450000,0,MAX(0,ROUNDDOWN(J1085*0.06-MIN(50000,J1085)*0.03,-2))+MAX(0,ROUNDDOWN(J1085*0.04-MIN(50000,J1085)*0.02,-2)))</f>
        <v/>
      </c>
      <c r="L1085" s="19">
        <f>I1085+K1085+E1085</f>
        <v/>
      </c>
      <c r="M1085" s="19">
        <f>MIN(100000,MAX(0,$B1085))</f>
        <v/>
      </c>
      <c r="N1085" s="19">
        <f>$B1085-M1085</f>
        <v/>
      </c>
      <c r="O1085" s="19">
        <f>MIN(670000,ROUNDDOWN(MAX(0,N1085-430000)*0.0751+47600,0))+MIN(260000,ROUNDDOWN(MAX(0,N1085-430000)*0.028+17600,0))+MIN(30000,ROUNDDOWN(MAX(0,N1085-430000)*0.0027+1873,0))+IF("いいえ"="はい",MIN(170000,ROUNDDOWN(MAX(0,N1085-430000)*0.0243+17800,0)),0)</f>
        <v/>
      </c>
      <c r="P1085" s="19">
        <f>IF(""="",215040+O1085,"")</f>
        <v/>
      </c>
      <c r="Q1085" s="19">
        <f>IF(N1085&gt;23500000,NA(),IF(N1085&lt;=4890000,1040000,IF(N1085&lt;=6550000,670000,620000)))</f>
        <v/>
      </c>
      <c r="R1085" s="19">
        <f>MAX(0,ROUNDDOWN(N1085-P1085-Q1085-0,-3))</f>
        <v/>
      </c>
      <c r="S1085" s="19">
        <f>IF(R1085&lt;=0,0,ROUNDDOWN((R1085*LOOKUP(R1085,{0,1950001,3300001,6950001,9000001,18000001,40000001},{0.05,0.1,0.2,0.23,0.33,0.4,0.45})-LOOKUP(R1085,{0,1950001,3300001,6950001,9000001,18000001,40000001},{0,97500,427500,636000,1536000,2796000,4796000}))*1.021,-2))</f>
        <v/>
      </c>
      <c r="T1085" s="19">
        <f>MAX(0,ROUNDDOWN(N1085-P1085-430000-0,-3))</f>
        <v/>
      </c>
      <c r="U1085" s="19">
        <f>IF(N1085&lt;=450000,0,MAX(0,ROUNDDOWN(T1085*0.06-MIN(50000,T1085)*0.03,-2))+MAX(0,ROUNDDOWN(T1085*0.04-MIN(50000,T1085)*0.02,-2)))</f>
        <v/>
      </c>
      <c r="V1085" s="19">
        <f>S1085+U1085+O1085</f>
        <v/>
      </c>
      <c r="W1085" s="19">
        <f>MIN(550000,MAX(0,$B1085))</f>
        <v/>
      </c>
      <c r="X1085" s="19">
        <f>$B1085-W1085</f>
        <v/>
      </c>
      <c r="Y1085" s="19">
        <f>MIN(670000,ROUNDDOWN(MAX(0,X1085-430000)*0.0751+47600,0))+MIN(260000,ROUNDDOWN(MAX(0,X1085-430000)*0.028+17600,0))+MIN(30000,ROUNDDOWN(MAX(0,X1085-430000)*0.0027+1873,0))+IF("いいえ"="はい",MIN(170000,ROUNDDOWN(MAX(0,X1085-430000)*0.0243+17800,0)),0)</f>
        <v/>
      </c>
      <c r="Z1085" s="19">
        <f>IF(""="",215040+Y1085,"")</f>
        <v/>
      </c>
      <c r="AA1085" s="19">
        <f>IF(X1085&gt;23500000,NA(),IF(X1085&lt;=4890000,1040000,IF(X1085&lt;=6550000,670000,620000)))</f>
        <v/>
      </c>
      <c r="AB1085" s="19">
        <f>MAX(0,ROUNDDOWN(X1085-Z1085-AA1085-0,-3))</f>
        <v/>
      </c>
      <c r="AC1085" s="19">
        <f>IF(AB1085&lt;=0,0,ROUNDDOWN((AB1085*LOOKUP(AB1085,{0,1950001,3300001,6950001,9000001,18000001,40000001},{0.05,0.1,0.2,0.23,0.33,0.4,0.45})-LOOKUP(AB1085,{0,1950001,3300001,6950001,9000001,18000001,40000001},{0,97500,427500,636000,1536000,2796000,4796000}))*1.021,-2))</f>
        <v/>
      </c>
      <c r="AD1085" s="19">
        <f>MAX(0,ROUNDDOWN(X1085-Z1085-430000-0,-3))</f>
        <v/>
      </c>
      <c r="AE1085" s="19">
        <f>IF(X1085&lt;=450000,0,MAX(0,ROUNDDOWN(AD1085*0.06-MIN(50000,AD1085)*0.03,-2))+MAX(0,ROUNDDOWN(AD1085*0.04-MIN(50000,AD1085)*0.02,-2)))</f>
        <v/>
      </c>
      <c r="AF1085" s="19">
        <f>AC1085+AE1085+Y1085</f>
        <v/>
      </c>
      <c r="AG1085" s="19">
        <f>MIN(650000,MAX(0,$B1085))</f>
        <v/>
      </c>
      <c r="AH1085" s="19">
        <f>$B1085-AG1085</f>
        <v/>
      </c>
      <c r="AI1085" s="19">
        <f>MIN(670000,ROUNDDOWN(MAX(0,AH1085-430000)*0.0751+47600,0))+MIN(260000,ROUNDDOWN(MAX(0,AH1085-430000)*0.028+17600,0))+MIN(30000,ROUNDDOWN(MAX(0,AH1085-430000)*0.0027+1873,0))+IF("いいえ"="はい",MIN(170000,ROUNDDOWN(MAX(0,AH1085-430000)*0.0243+17800,0)),0)</f>
        <v/>
      </c>
      <c r="AJ1085" s="19">
        <f>IF(""="",215040+AI1085,"")</f>
        <v/>
      </c>
      <c r="AK1085" s="19">
        <f>IF(AH1085&gt;23500000,NA(),IF(AH1085&lt;=4890000,1040000,IF(AH1085&lt;=6550000,670000,620000)))</f>
        <v/>
      </c>
      <c r="AL1085" s="19">
        <f>MAX(0,ROUNDDOWN(AH1085-AJ1085-AK1085-0,-3))</f>
        <v/>
      </c>
      <c r="AM1085" s="19">
        <f>IF(AL1085&lt;=0,0,ROUNDDOWN((AL1085*LOOKUP(AL1085,{0,1950001,3300001,6950001,9000001,18000001,40000001},{0.05,0.1,0.2,0.23,0.33,0.4,0.45})-LOOKUP(AL1085,{0,1950001,3300001,6950001,9000001,18000001,40000001},{0,97500,427500,636000,1536000,2796000,4796000}))*1.021,-2))</f>
        <v/>
      </c>
      <c r="AN1085" s="19">
        <f>MAX(0,ROUNDDOWN(AH1085-AJ1085-430000-0,-3))</f>
        <v/>
      </c>
      <c r="AO1085" s="19">
        <f>IF(AH1085&lt;=450000,0,MAX(0,ROUNDDOWN(AN1085*0.06-MIN(50000,AN1085)*0.03,-2))+MAX(0,ROUNDDOWN(AN1085*0.04-MIN(50000,AN1085)*0.02,-2)))</f>
        <v/>
      </c>
      <c r="AP1085" s="19">
        <f>AM1085+AO1085+AI1085</f>
        <v/>
      </c>
      <c r="AQ1085" s="19">
        <f>MIN(750000,MAX(0,$B1085))</f>
        <v/>
      </c>
      <c r="AR1085" s="19">
        <f>$B1085-AQ1085</f>
        <v/>
      </c>
      <c r="AS1085" s="19">
        <f>MIN(670000,ROUNDDOWN(MAX(0,AR1085-430000)*0.0751+47600,0))+MIN(260000,ROUNDDOWN(MAX(0,AR1085-430000)*0.028+17600,0))+MIN(30000,ROUNDDOWN(MAX(0,AR1085-430000)*0.0027+1873,0))+IF("いいえ"="はい",MIN(170000,ROUNDDOWN(MAX(0,AR1085-430000)*0.0243+17800,0)),0)</f>
        <v/>
      </c>
      <c r="AT1085" s="19">
        <f>IF(""="",215040+AS1085,"")</f>
        <v/>
      </c>
      <c r="AU1085" s="19">
        <f>IF(AR1085&gt;23500000,NA(),IF(AR1085&lt;=4890000,1040000,IF(AR1085&lt;=6550000,670000,620000)))</f>
        <v/>
      </c>
      <c r="AV1085" s="19">
        <f>MAX(0,ROUNDDOWN(AR1085-AT1085-AU1085-0,-3))</f>
        <v/>
      </c>
      <c r="AW1085" s="19">
        <f>IF(AV1085&lt;=0,0,ROUNDDOWN((AV1085*LOOKUP(AV1085,{0,1950001,3300001,6950001,9000001,18000001,40000001},{0.05,0.1,0.2,0.23,0.33,0.4,0.45})-LOOKUP(AV1085,{0,1950001,3300001,6950001,9000001,18000001,40000001},{0,97500,427500,636000,1536000,2796000,4796000}))*1.021,-2))</f>
        <v/>
      </c>
      <c r="AX1085" s="19">
        <f>MAX(0,ROUNDDOWN(AR1085-AT1085-430000-0,-3))</f>
        <v/>
      </c>
      <c r="AY1085" s="19">
        <f>IF(AR1085&lt;=450000,0,MAX(0,ROUNDDOWN(AX1085*0.06-MIN(50000,AX1085)*0.03,-2))+MAX(0,ROUNDDOWN(AX1085*0.04-MIN(50000,AX1085)*0.02,-2)))</f>
        <v/>
      </c>
      <c r="AZ1085" s="19">
        <f>AW1085+AY1085+AS1085</f>
        <v/>
      </c>
    </row>
    <row r="1086">
      <c r="A1086" t="inlineStr">
        <is>
          <t>1万円刻み</t>
        </is>
      </c>
      <c r="B1086" s="19">
        <f>'3_1万円刻み'!$A$1069</f>
        <v/>
      </c>
      <c r="C1086" s="19">
        <f>MIN(0,MAX(0,$B1086))</f>
        <v/>
      </c>
      <c r="D1086" s="19">
        <f>$B1086-C1086</f>
        <v/>
      </c>
      <c r="E1086" s="19">
        <f>MIN(670000,ROUNDDOWN(MAX(0,D1086-430000)*0.0751+47600,0))+MIN(260000,ROUNDDOWN(MAX(0,D1086-430000)*0.028+17600,0))+MIN(30000,ROUNDDOWN(MAX(0,D1086-430000)*0.0027+1873,0))+IF("いいえ"="はい",MIN(170000,ROUNDDOWN(MAX(0,D1086-430000)*0.0243+17800,0)),0)</f>
        <v/>
      </c>
      <c r="F1086" s="19">
        <f>IF(""="",215040+E1086,"")</f>
        <v/>
      </c>
      <c r="G1086" s="19">
        <f>IF(D1086&gt;23500000,NA(),IF(D1086&lt;=4890000,1040000,IF(D1086&lt;=6550000,670000,620000)))</f>
        <v/>
      </c>
      <c r="H1086" s="19">
        <f>MAX(0,ROUNDDOWN(D1086-F1086-G1086-0,-3))</f>
        <v/>
      </c>
      <c r="I1086" s="19">
        <f>IF(H1086&lt;=0,0,ROUNDDOWN((H1086*LOOKUP(H1086,{0,1950001,3300001,6950001,9000001,18000001,40000001},{0.05,0.1,0.2,0.23,0.33,0.4,0.45})-LOOKUP(H1086,{0,1950001,3300001,6950001,9000001,18000001,40000001},{0,97500,427500,636000,1536000,2796000,4796000}))*1.021,-2))</f>
        <v/>
      </c>
      <c r="J1086" s="19">
        <f>MAX(0,ROUNDDOWN(D1086-F1086-430000-0,-3))</f>
        <v/>
      </c>
      <c r="K1086" s="19">
        <f>IF(D1086&lt;=450000,0,MAX(0,ROUNDDOWN(J1086*0.06-MIN(50000,J1086)*0.03,-2))+MAX(0,ROUNDDOWN(J1086*0.04-MIN(50000,J1086)*0.02,-2)))</f>
        <v/>
      </c>
      <c r="L1086" s="19">
        <f>I1086+K1086+E1086</f>
        <v/>
      </c>
      <c r="M1086" s="19">
        <f>MIN(100000,MAX(0,$B1086))</f>
        <v/>
      </c>
      <c r="N1086" s="19">
        <f>$B1086-M1086</f>
        <v/>
      </c>
      <c r="O1086" s="19">
        <f>MIN(670000,ROUNDDOWN(MAX(0,N1086-430000)*0.0751+47600,0))+MIN(260000,ROUNDDOWN(MAX(0,N1086-430000)*0.028+17600,0))+MIN(30000,ROUNDDOWN(MAX(0,N1086-430000)*0.0027+1873,0))+IF("いいえ"="はい",MIN(170000,ROUNDDOWN(MAX(0,N1086-430000)*0.0243+17800,0)),0)</f>
        <v/>
      </c>
      <c r="P1086" s="19">
        <f>IF(""="",215040+O1086,"")</f>
        <v/>
      </c>
      <c r="Q1086" s="19">
        <f>IF(N1086&gt;23500000,NA(),IF(N1086&lt;=4890000,1040000,IF(N1086&lt;=6550000,670000,620000)))</f>
        <v/>
      </c>
      <c r="R1086" s="19">
        <f>MAX(0,ROUNDDOWN(N1086-P1086-Q1086-0,-3))</f>
        <v/>
      </c>
      <c r="S1086" s="19">
        <f>IF(R1086&lt;=0,0,ROUNDDOWN((R1086*LOOKUP(R1086,{0,1950001,3300001,6950001,9000001,18000001,40000001},{0.05,0.1,0.2,0.23,0.33,0.4,0.45})-LOOKUP(R1086,{0,1950001,3300001,6950001,9000001,18000001,40000001},{0,97500,427500,636000,1536000,2796000,4796000}))*1.021,-2))</f>
        <v/>
      </c>
      <c r="T1086" s="19">
        <f>MAX(0,ROUNDDOWN(N1086-P1086-430000-0,-3))</f>
        <v/>
      </c>
      <c r="U1086" s="19">
        <f>IF(N1086&lt;=450000,0,MAX(0,ROUNDDOWN(T1086*0.06-MIN(50000,T1086)*0.03,-2))+MAX(0,ROUNDDOWN(T1086*0.04-MIN(50000,T1086)*0.02,-2)))</f>
        <v/>
      </c>
      <c r="V1086" s="19">
        <f>S1086+U1086+O1086</f>
        <v/>
      </c>
      <c r="W1086" s="19">
        <f>MIN(550000,MAX(0,$B1086))</f>
        <v/>
      </c>
      <c r="X1086" s="19">
        <f>$B1086-W1086</f>
        <v/>
      </c>
      <c r="Y1086" s="19">
        <f>MIN(670000,ROUNDDOWN(MAX(0,X1086-430000)*0.0751+47600,0))+MIN(260000,ROUNDDOWN(MAX(0,X1086-430000)*0.028+17600,0))+MIN(30000,ROUNDDOWN(MAX(0,X1086-430000)*0.0027+1873,0))+IF("いいえ"="はい",MIN(170000,ROUNDDOWN(MAX(0,X1086-430000)*0.0243+17800,0)),0)</f>
        <v/>
      </c>
      <c r="Z1086" s="19">
        <f>IF(""="",215040+Y1086,"")</f>
        <v/>
      </c>
      <c r="AA1086" s="19">
        <f>IF(X1086&gt;23500000,NA(),IF(X1086&lt;=4890000,1040000,IF(X1086&lt;=6550000,670000,620000)))</f>
        <v/>
      </c>
      <c r="AB1086" s="19">
        <f>MAX(0,ROUNDDOWN(X1086-Z1086-AA1086-0,-3))</f>
        <v/>
      </c>
      <c r="AC1086" s="19">
        <f>IF(AB1086&lt;=0,0,ROUNDDOWN((AB1086*LOOKUP(AB1086,{0,1950001,3300001,6950001,9000001,18000001,40000001},{0.05,0.1,0.2,0.23,0.33,0.4,0.45})-LOOKUP(AB1086,{0,1950001,3300001,6950001,9000001,18000001,40000001},{0,97500,427500,636000,1536000,2796000,4796000}))*1.021,-2))</f>
        <v/>
      </c>
      <c r="AD1086" s="19">
        <f>MAX(0,ROUNDDOWN(X1086-Z1086-430000-0,-3))</f>
        <v/>
      </c>
      <c r="AE1086" s="19">
        <f>IF(X1086&lt;=450000,0,MAX(0,ROUNDDOWN(AD1086*0.06-MIN(50000,AD1086)*0.03,-2))+MAX(0,ROUNDDOWN(AD1086*0.04-MIN(50000,AD1086)*0.02,-2)))</f>
        <v/>
      </c>
      <c r="AF1086" s="19">
        <f>AC1086+AE1086+Y1086</f>
        <v/>
      </c>
      <c r="AG1086" s="19">
        <f>MIN(650000,MAX(0,$B1086))</f>
        <v/>
      </c>
      <c r="AH1086" s="19">
        <f>$B1086-AG1086</f>
        <v/>
      </c>
      <c r="AI1086" s="19">
        <f>MIN(670000,ROUNDDOWN(MAX(0,AH1086-430000)*0.0751+47600,0))+MIN(260000,ROUNDDOWN(MAX(0,AH1086-430000)*0.028+17600,0))+MIN(30000,ROUNDDOWN(MAX(0,AH1086-430000)*0.0027+1873,0))+IF("いいえ"="はい",MIN(170000,ROUNDDOWN(MAX(0,AH1086-430000)*0.0243+17800,0)),0)</f>
        <v/>
      </c>
      <c r="AJ1086" s="19">
        <f>IF(""="",215040+AI1086,"")</f>
        <v/>
      </c>
      <c r="AK1086" s="19">
        <f>IF(AH1086&gt;23500000,NA(),IF(AH1086&lt;=4890000,1040000,IF(AH1086&lt;=6550000,670000,620000)))</f>
        <v/>
      </c>
      <c r="AL1086" s="19">
        <f>MAX(0,ROUNDDOWN(AH1086-AJ1086-AK1086-0,-3))</f>
        <v/>
      </c>
      <c r="AM1086" s="19">
        <f>IF(AL1086&lt;=0,0,ROUNDDOWN((AL1086*LOOKUP(AL1086,{0,1950001,3300001,6950001,9000001,18000001,40000001},{0.05,0.1,0.2,0.23,0.33,0.4,0.45})-LOOKUP(AL1086,{0,1950001,3300001,6950001,9000001,18000001,40000001},{0,97500,427500,636000,1536000,2796000,4796000}))*1.021,-2))</f>
        <v/>
      </c>
      <c r="AN1086" s="19">
        <f>MAX(0,ROUNDDOWN(AH1086-AJ1086-430000-0,-3))</f>
        <v/>
      </c>
      <c r="AO1086" s="19">
        <f>IF(AH1086&lt;=450000,0,MAX(0,ROUNDDOWN(AN1086*0.06-MIN(50000,AN1086)*0.03,-2))+MAX(0,ROUNDDOWN(AN1086*0.04-MIN(50000,AN1086)*0.02,-2)))</f>
        <v/>
      </c>
      <c r="AP1086" s="19">
        <f>AM1086+AO1086+AI1086</f>
        <v/>
      </c>
      <c r="AQ1086" s="19">
        <f>MIN(750000,MAX(0,$B1086))</f>
        <v/>
      </c>
      <c r="AR1086" s="19">
        <f>$B1086-AQ1086</f>
        <v/>
      </c>
      <c r="AS1086" s="19">
        <f>MIN(670000,ROUNDDOWN(MAX(0,AR1086-430000)*0.0751+47600,0))+MIN(260000,ROUNDDOWN(MAX(0,AR1086-430000)*0.028+17600,0))+MIN(30000,ROUNDDOWN(MAX(0,AR1086-430000)*0.0027+1873,0))+IF("いいえ"="はい",MIN(170000,ROUNDDOWN(MAX(0,AR1086-430000)*0.0243+17800,0)),0)</f>
        <v/>
      </c>
      <c r="AT1086" s="19">
        <f>IF(""="",215040+AS1086,"")</f>
        <v/>
      </c>
      <c r="AU1086" s="19">
        <f>IF(AR1086&gt;23500000,NA(),IF(AR1086&lt;=4890000,1040000,IF(AR1086&lt;=6550000,670000,620000)))</f>
        <v/>
      </c>
      <c r="AV1086" s="19">
        <f>MAX(0,ROUNDDOWN(AR1086-AT1086-AU1086-0,-3))</f>
        <v/>
      </c>
      <c r="AW1086" s="19">
        <f>IF(AV1086&lt;=0,0,ROUNDDOWN((AV1086*LOOKUP(AV1086,{0,1950001,3300001,6950001,9000001,18000001,40000001},{0.05,0.1,0.2,0.23,0.33,0.4,0.45})-LOOKUP(AV1086,{0,1950001,3300001,6950001,9000001,18000001,40000001},{0,97500,427500,636000,1536000,2796000,4796000}))*1.021,-2))</f>
        <v/>
      </c>
      <c r="AX1086" s="19">
        <f>MAX(0,ROUNDDOWN(AR1086-AT1086-430000-0,-3))</f>
        <v/>
      </c>
      <c r="AY1086" s="19">
        <f>IF(AR1086&lt;=450000,0,MAX(0,ROUNDDOWN(AX1086*0.06-MIN(50000,AX1086)*0.03,-2))+MAX(0,ROUNDDOWN(AX1086*0.04-MIN(50000,AX1086)*0.02,-2)))</f>
        <v/>
      </c>
      <c r="AZ1086" s="19">
        <f>AW1086+AY1086+AS1086</f>
        <v/>
      </c>
    </row>
    <row r="1087">
      <c r="A1087" t="inlineStr">
        <is>
          <t>1万円刻み</t>
        </is>
      </c>
      <c r="B1087" s="19">
        <f>'3_1万円刻み'!$A$1070</f>
        <v/>
      </c>
      <c r="C1087" s="19">
        <f>MIN(0,MAX(0,$B1087))</f>
        <v/>
      </c>
      <c r="D1087" s="19">
        <f>$B1087-C1087</f>
        <v/>
      </c>
      <c r="E1087" s="19">
        <f>MIN(670000,ROUNDDOWN(MAX(0,D1087-430000)*0.0751+47600,0))+MIN(260000,ROUNDDOWN(MAX(0,D1087-430000)*0.028+17600,0))+MIN(30000,ROUNDDOWN(MAX(0,D1087-430000)*0.0027+1873,0))+IF("いいえ"="はい",MIN(170000,ROUNDDOWN(MAX(0,D1087-430000)*0.0243+17800,0)),0)</f>
        <v/>
      </c>
      <c r="F1087" s="19">
        <f>IF(""="",215040+E1087,"")</f>
        <v/>
      </c>
      <c r="G1087" s="19">
        <f>IF(D1087&gt;23500000,NA(),IF(D1087&lt;=4890000,1040000,IF(D1087&lt;=6550000,670000,620000)))</f>
        <v/>
      </c>
      <c r="H1087" s="19">
        <f>MAX(0,ROUNDDOWN(D1087-F1087-G1087-0,-3))</f>
        <v/>
      </c>
      <c r="I1087" s="19">
        <f>IF(H1087&lt;=0,0,ROUNDDOWN((H1087*LOOKUP(H1087,{0,1950001,3300001,6950001,9000001,18000001,40000001},{0.05,0.1,0.2,0.23,0.33,0.4,0.45})-LOOKUP(H1087,{0,1950001,3300001,6950001,9000001,18000001,40000001},{0,97500,427500,636000,1536000,2796000,4796000}))*1.021,-2))</f>
        <v/>
      </c>
      <c r="J1087" s="19">
        <f>MAX(0,ROUNDDOWN(D1087-F1087-430000-0,-3))</f>
        <v/>
      </c>
      <c r="K1087" s="19">
        <f>IF(D1087&lt;=450000,0,MAX(0,ROUNDDOWN(J1087*0.06-MIN(50000,J1087)*0.03,-2))+MAX(0,ROUNDDOWN(J1087*0.04-MIN(50000,J1087)*0.02,-2)))</f>
        <v/>
      </c>
      <c r="L1087" s="19">
        <f>I1087+K1087+E1087</f>
        <v/>
      </c>
      <c r="M1087" s="19">
        <f>MIN(100000,MAX(0,$B1087))</f>
        <v/>
      </c>
      <c r="N1087" s="19">
        <f>$B1087-M1087</f>
        <v/>
      </c>
      <c r="O1087" s="19">
        <f>MIN(670000,ROUNDDOWN(MAX(0,N1087-430000)*0.0751+47600,0))+MIN(260000,ROUNDDOWN(MAX(0,N1087-430000)*0.028+17600,0))+MIN(30000,ROUNDDOWN(MAX(0,N1087-430000)*0.0027+1873,0))+IF("いいえ"="はい",MIN(170000,ROUNDDOWN(MAX(0,N1087-430000)*0.0243+17800,0)),0)</f>
        <v/>
      </c>
      <c r="P1087" s="19">
        <f>IF(""="",215040+O1087,"")</f>
        <v/>
      </c>
      <c r="Q1087" s="19">
        <f>IF(N1087&gt;23500000,NA(),IF(N1087&lt;=4890000,1040000,IF(N1087&lt;=6550000,670000,620000)))</f>
        <v/>
      </c>
      <c r="R1087" s="19">
        <f>MAX(0,ROUNDDOWN(N1087-P1087-Q1087-0,-3))</f>
        <v/>
      </c>
      <c r="S1087" s="19">
        <f>IF(R1087&lt;=0,0,ROUNDDOWN((R1087*LOOKUP(R1087,{0,1950001,3300001,6950001,9000001,18000001,40000001},{0.05,0.1,0.2,0.23,0.33,0.4,0.45})-LOOKUP(R1087,{0,1950001,3300001,6950001,9000001,18000001,40000001},{0,97500,427500,636000,1536000,2796000,4796000}))*1.021,-2))</f>
        <v/>
      </c>
      <c r="T1087" s="19">
        <f>MAX(0,ROUNDDOWN(N1087-P1087-430000-0,-3))</f>
        <v/>
      </c>
      <c r="U1087" s="19">
        <f>IF(N1087&lt;=450000,0,MAX(0,ROUNDDOWN(T1087*0.06-MIN(50000,T1087)*0.03,-2))+MAX(0,ROUNDDOWN(T1087*0.04-MIN(50000,T1087)*0.02,-2)))</f>
        <v/>
      </c>
      <c r="V1087" s="19">
        <f>S1087+U1087+O1087</f>
        <v/>
      </c>
      <c r="W1087" s="19">
        <f>MIN(550000,MAX(0,$B1087))</f>
        <v/>
      </c>
      <c r="X1087" s="19">
        <f>$B1087-W1087</f>
        <v/>
      </c>
      <c r="Y1087" s="19">
        <f>MIN(670000,ROUNDDOWN(MAX(0,X1087-430000)*0.0751+47600,0))+MIN(260000,ROUNDDOWN(MAX(0,X1087-430000)*0.028+17600,0))+MIN(30000,ROUNDDOWN(MAX(0,X1087-430000)*0.0027+1873,0))+IF("いいえ"="はい",MIN(170000,ROUNDDOWN(MAX(0,X1087-430000)*0.0243+17800,0)),0)</f>
        <v/>
      </c>
      <c r="Z1087" s="19">
        <f>IF(""="",215040+Y1087,"")</f>
        <v/>
      </c>
      <c r="AA1087" s="19">
        <f>IF(X1087&gt;23500000,NA(),IF(X1087&lt;=4890000,1040000,IF(X1087&lt;=6550000,670000,620000)))</f>
        <v/>
      </c>
      <c r="AB1087" s="19">
        <f>MAX(0,ROUNDDOWN(X1087-Z1087-AA1087-0,-3))</f>
        <v/>
      </c>
      <c r="AC1087" s="19">
        <f>IF(AB1087&lt;=0,0,ROUNDDOWN((AB1087*LOOKUP(AB1087,{0,1950001,3300001,6950001,9000001,18000001,40000001},{0.05,0.1,0.2,0.23,0.33,0.4,0.45})-LOOKUP(AB1087,{0,1950001,3300001,6950001,9000001,18000001,40000001},{0,97500,427500,636000,1536000,2796000,4796000}))*1.021,-2))</f>
        <v/>
      </c>
      <c r="AD1087" s="19">
        <f>MAX(0,ROUNDDOWN(X1087-Z1087-430000-0,-3))</f>
        <v/>
      </c>
      <c r="AE1087" s="19">
        <f>IF(X1087&lt;=450000,0,MAX(0,ROUNDDOWN(AD1087*0.06-MIN(50000,AD1087)*0.03,-2))+MAX(0,ROUNDDOWN(AD1087*0.04-MIN(50000,AD1087)*0.02,-2)))</f>
        <v/>
      </c>
      <c r="AF1087" s="19">
        <f>AC1087+AE1087+Y1087</f>
        <v/>
      </c>
      <c r="AG1087" s="19">
        <f>MIN(650000,MAX(0,$B1087))</f>
        <v/>
      </c>
      <c r="AH1087" s="19">
        <f>$B1087-AG1087</f>
        <v/>
      </c>
      <c r="AI1087" s="19">
        <f>MIN(670000,ROUNDDOWN(MAX(0,AH1087-430000)*0.0751+47600,0))+MIN(260000,ROUNDDOWN(MAX(0,AH1087-430000)*0.028+17600,0))+MIN(30000,ROUNDDOWN(MAX(0,AH1087-430000)*0.0027+1873,0))+IF("いいえ"="はい",MIN(170000,ROUNDDOWN(MAX(0,AH1087-430000)*0.0243+17800,0)),0)</f>
        <v/>
      </c>
      <c r="AJ1087" s="19">
        <f>IF(""="",215040+AI1087,"")</f>
        <v/>
      </c>
      <c r="AK1087" s="19">
        <f>IF(AH1087&gt;23500000,NA(),IF(AH1087&lt;=4890000,1040000,IF(AH1087&lt;=6550000,670000,620000)))</f>
        <v/>
      </c>
      <c r="AL1087" s="19">
        <f>MAX(0,ROUNDDOWN(AH1087-AJ1087-AK1087-0,-3))</f>
        <v/>
      </c>
      <c r="AM1087" s="19">
        <f>IF(AL1087&lt;=0,0,ROUNDDOWN((AL1087*LOOKUP(AL1087,{0,1950001,3300001,6950001,9000001,18000001,40000001},{0.05,0.1,0.2,0.23,0.33,0.4,0.45})-LOOKUP(AL1087,{0,1950001,3300001,6950001,9000001,18000001,40000001},{0,97500,427500,636000,1536000,2796000,4796000}))*1.021,-2))</f>
        <v/>
      </c>
      <c r="AN1087" s="19">
        <f>MAX(0,ROUNDDOWN(AH1087-AJ1087-430000-0,-3))</f>
        <v/>
      </c>
      <c r="AO1087" s="19">
        <f>IF(AH1087&lt;=450000,0,MAX(0,ROUNDDOWN(AN1087*0.06-MIN(50000,AN1087)*0.03,-2))+MAX(0,ROUNDDOWN(AN1087*0.04-MIN(50000,AN1087)*0.02,-2)))</f>
        <v/>
      </c>
      <c r="AP1087" s="19">
        <f>AM1087+AO1087+AI1087</f>
        <v/>
      </c>
      <c r="AQ1087" s="19">
        <f>MIN(750000,MAX(0,$B1087))</f>
        <v/>
      </c>
      <c r="AR1087" s="19">
        <f>$B1087-AQ1087</f>
        <v/>
      </c>
      <c r="AS1087" s="19">
        <f>MIN(670000,ROUNDDOWN(MAX(0,AR1087-430000)*0.0751+47600,0))+MIN(260000,ROUNDDOWN(MAX(0,AR1087-430000)*0.028+17600,0))+MIN(30000,ROUNDDOWN(MAX(0,AR1087-430000)*0.0027+1873,0))+IF("いいえ"="はい",MIN(170000,ROUNDDOWN(MAX(0,AR1087-430000)*0.0243+17800,0)),0)</f>
        <v/>
      </c>
      <c r="AT1087" s="19">
        <f>IF(""="",215040+AS1087,"")</f>
        <v/>
      </c>
      <c r="AU1087" s="19">
        <f>IF(AR1087&gt;23500000,NA(),IF(AR1087&lt;=4890000,1040000,IF(AR1087&lt;=6550000,670000,620000)))</f>
        <v/>
      </c>
      <c r="AV1087" s="19">
        <f>MAX(0,ROUNDDOWN(AR1087-AT1087-AU1087-0,-3))</f>
        <v/>
      </c>
      <c r="AW1087" s="19">
        <f>IF(AV1087&lt;=0,0,ROUNDDOWN((AV1087*LOOKUP(AV1087,{0,1950001,3300001,6950001,9000001,18000001,40000001},{0.05,0.1,0.2,0.23,0.33,0.4,0.45})-LOOKUP(AV1087,{0,1950001,3300001,6950001,9000001,18000001,40000001},{0,97500,427500,636000,1536000,2796000,4796000}))*1.021,-2))</f>
        <v/>
      </c>
      <c r="AX1087" s="19">
        <f>MAX(0,ROUNDDOWN(AR1087-AT1087-430000-0,-3))</f>
        <v/>
      </c>
      <c r="AY1087" s="19">
        <f>IF(AR1087&lt;=450000,0,MAX(0,ROUNDDOWN(AX1087*0.06-MIN(50000,AX1087)*0.03,-2))+MAX(0,ROUNDDOWN(AX1087*0.04-MIN(50000,AX1087)*0.02,-2)))</f>
        <v/>
      </c>
      <c r="AZ1087" s="19">
        <f>AW1087+AY1087+AS1087</f>
        <v/>
      </c>
    </row>
    <row r="1088">
      <c r="A1088" t="inlineStr">
        <is>
          <t>1万円刻み</t>
        </is>
      </c>
      <c r="B1088" s="19">
        <f>'3_1万円刻み'!$A$1071</f>
        <v/>
      </c>
      <c r="C1088" s="19">
        <f>MIN(0,MAX(0,$B1088))</f>
        <v/>
      </c>
      <c r="D1088" s="19">
        <f>$B1088-C1088</f>
        <v/>
      </c>
      <c r="E1088" s="19">
        <f>MIN(670000,ROUNDDOWN(MAX(0,D1088-430000)*0.0751+47600,0))+MIN(260000,ROUNDDOWN(MAX(0,D1088-430000)*0.028+17600,0))+MIN(30000,ROUNDDOWN(MAX(0,D1088-430000)*0.0027+1873,0))+IF("いいえ"="はい",MIN(170000,ROUNDDOWN(MAX(0,D1088-430000)*0.0243+17800,0)),0)</f>
        <v/>
      </c>
      <c r="F1088" s="19">
        <f>IF(""="",215040+E1088,"")</f>
        <v/>
      </c>
      <c r="G1088" s="19">
        <f>IF(D1088&gt;23500000,NA(),IF(D1088&lt;=4890000,1040000,IF(D1088&lt;=6550000,670000,620000)))</f>
        <v/>
      </c>
      <c r="H1088" s="19">
        <f>MAX(0,ROUNDDOWN(D1088-F1088-G1088-0,-3))</f>
        <v/>
      </c>
      <c r="I1088" s="19">
        <f>IF(H1088&lt;=0,0,ROUNDDOWN((H1088*LOOKUP(H1088,{0,1950001,3300001,6950001,9000001,18000001,40000001},{0.05,0.1,0.2,0.23,0.33,0.4,0.45})-LOOKUP(H1088,{0,1950001,3300001,6950001,9000001,18000001,40000001},{0,97500,427500,636000,1536000,2796000,4796000}))*1.021,-2))</f>
        <v/>
      </c>
      <c r="J1088" s="19">
        <f>MAX(0,ROUNDDOWN(D1088-F1088-430000-0,-3))</f>
        <v/>
      </c>
      <c r="K1088" s="19">
        <f>IF(D1088&lt;=450000,0,MAX(0,ROUNDDOWN(J1088*0.06-MIN(50000,J1088)*0.03,-2))+MAX(0,ROUNDDOWN(J1088*0.04-MIN(50000,J1088)*0.02,-2)))</f>
        <v/>
      </c>
      <c r="L1088" s="19">
        <f>I1088+K1088+E1088</f>
        <v/>
      </c>
      <c r="M1088" s="19">
        <f>MIN(100000,MAX(0,$B1088))</f>
        <v/>
      </c>
      <c r="N1088" s="19">
        <f>$B1088-M1088</f>
        <v/>
      </c>
      <c r="O1088" s="19">
        <f>MIN(670000,ROUNDDOWN(MAX(0,N1088-430000)*0.0751+47600,0))+MIN(260000,ROUNDDOWN(MAX(0,N1088-430000)*0.028+17600,0))+MIN(30000,ROUNDDOWN(MAX(0,N1088-430000)*0.0027+1873,0))+IF("いいえ"="はい",MIN(170000,ROUNDDOWN(MAX(0,N1088-430000)*0.0243+17800,0)),0)</f>
        <v/>
      </c>
      <c r="P1088" s="19">
        <f>IF(""="",215040+O1088,"")</f>
        <v/>
      </c>
      <c r="Q1088" s="19">
        <f>IF(N1088&gt;23500000,NA(),IF(N1088&lt;=4890000,1040000,IF(N1088&lt;=6550000,670000,620000)))</f>
        <v/>
      </c>
      <c r="R1088" s="19">
        <f>MAX(0,ROUNDDOWN(N1088-P1088-Q1088-0,-3))</f>
        <v/>
      </c>
      <c r="S1088" s="19">
        <f>IF(R1088&lt;=0,0,ROUNDDOWN((R1088*LOOKUP(R1088,{0,1950001,3300001,6950001,9000001,18000001,40000001},{0.05,0.1,0.2,0.23,0.33,0.4,0.45})-LOOKUP(R1088,{0,1950001,3300001,6950001,9000001,18000001,40000001},{0,97500,427500,636000,1536000,2796000,4796000}))*1.021,-2))</f>
        <v/>
      </c>
      <c r="T1088" s="19">
        <f>MAX(0,ROUNDDOWN(N1088-P1088-430000-0,-3))</f>
        <v/>
      </c>
      <c r="U1088" s="19">
        <f>IF(N1088&lt;=450000,0,MAX(0,ROUNDDOWN(T1088*0.06-MIN(50000,T1088)*0.03,-2))+MAX(0,ROUNDDOWN(T1088*0.04-MIN(50000,T1088)*0.02,-2)))</f>
        <v/>
      </c>
      <c r="V1088" s="19">
        <f>S1088+U1088+O1088</f>
        <v/>
      </c>
      <c r="W1088" s="19">
        <f>MIN(550000,MAX(0,$B1088))</f>
        <v/>
      </c>
      <c r="X1088" s="19">
        <f>$B1088-W1088</f>
        <v/>
      </c>
      <c r="Y1088" s="19">
        <f>MIN(670000,ROUNDDOWN(MAX(0,X1088-430000)*0.0751+47600,0))+MIN(260000,ROUNDDOWN(MAX(0,X1088-430000)*0.028+17600,0))+MIN(30000,ROUNDDOWN(MAX(0,X1088-430000)*0.0027+1873,0))+IF("いいえ"="はい",MIN(170000,ROUNDDOWN(MAX(0,X1088-430000)*0.0243+17800,0)),0)</f>
        <v/>
      </c>
      <c r="Z1088" s="19">
        <f>IF(""="",215040+Y1088,"")</f>
        <v/>
      </c>
      <c r="AA1088" s="19">
        <f>IF(X1088&gt;23500000,NA(),IF(X1088&lt;=4890000,1040000,IF(X1088&lt;=6550000,670000,620000)))</f>
        <v/>
      </c>
      <c r="AB1088" s="19">
        <f>MAX(0,ROUNDDOWN(X1088-Z1088-AA1088-0,-3))</f>
        <v/>
      </c>
      <c r="AC1088" s="19">
        <f>IF(AB1088&lt;=0,0,ROUNDDOWN((AB1088*LOOKUP(AB1088,{0,1950001,3300001,6950001,9000001,18000001,40000001},{0.05,0.1,0.2,0.23,0.33,0.4,0.45})-LOOKUP(AB1088,{0,1950001,3300001,6950001,9000001,18000001,40000001},{0,97500,427500,636000,1536000,2796000,4796000}))*1.021,-2))</f>
        <v/>
      </c>
      <c r="AD1088" s="19">
        <f>MAX(0,ROUNDDOWN(X1088-Z1088-430000-0,-3))</f>
        <v/>
      </c>
      <c r="AE1088" s="19">
        <f>IF(X1088&lt;=450000,0,MAX(0,ROUNDDOWN(AD1088*0.06-MIN(50000,AD1088)*0.03,-2))+MAX(0,ROUNDDOWN(AD1088*0.04-MIN(50000,AD1088)*0.02,-2)))</f>
        <v/>
      </c>
      <c r="AF1088" s="19">
        <f>AC1088+AE1088+Y1088</f>
        <v/>
      </c>
      <c r="AG1088" s="19">
        <f>MIN(650000,MAX(0,$B1088))</f>
        <v/>
      </c>
      <c r="AH1088" s="19">
        <f>$B1088-AG1088</f>
        <v/>
      </c>
      <c r="AI1088" s="19">
        <f>MIN(670000,ROUNDDOWN(MAX(0,AH1088-430000)*0.0751+47600,0))+MIN(260000,ROUNDDOWN(MAX(0,AH1088-430000)*0.028+17600,0))+MIN(30000,ROUNDDOWN(MAX(0,AH1088-430000)*0.0027+1873,0))+IF("いいえ"="はい",MIN(170000,ROUNDDOWN(MAX(0,AH1088-430000)*0.0243+17800,0)),0)</f>
        <v/>
      </c>
      <c r="AJ1088" s="19">
        <f>IF(""="",215040+AI1088,"")</f>
        <v/>
      </c>
      <c r="AK1088" s="19">
        <f>IF(AH1088&gt;23500000,NA(),IF(AH1088&lt;=4890000,1040000,IF(AH1088&lt;=6550000,670000,620000)))</f>
        <v/>
      </c>
      <c r="AL1088" s="19">
        <f>MAX(0,ROUNDDOWN(AH1088-AJ1088-AK1088-0,-3))</f>
        <v/>
      </c>
      <c r="AM1088" s="19">
        <f>IF(AL1088&lt;=0,0,ROUNDDOWN((AL1088*LOOKUP(AL1088,{0,1950001,3300001,6950001,9000001,18000001,40000001},{0.05,0.1,0.2,0.23,0.33,0.4,0.45})-LOOKUP(AL1088,{0,1950001,3300001,6950001,9000001,18000001,40000001},{0,97500,427500,636000,1536000,2796000,4796000}))*1.021,-2))</f>
        <v/>
      </c>
      <c r="AN1088" s="19">
        <f>MAX(0,ROUNDDOWN(AH1088-AJ1088-430000-0,-3))</f>
        <v/>
      </c>
      <c r="AO1088" s="19">
        <f>IF(AH1088&lt;=450000,0,MAX(0,ROUNDDOWN(AN1088*0.06-MIN(50000,AN1088)*0.03,-2))+MAX(0,ROUNDDOWN(AN1088*0.04-MIN(50000,AN1088)*0.02,-2)))</f>
        <v/>
      </c>
      <c r="AP1088" s="19">
        <f>AM1088+AO1088+AI1088</f>
        <v/>
      </c>
      <c r="AQ1088" s="19">
        <f>MIN(750000,MAX(0,$B1088))</f>
        <v/>
      </c>
      <c r="AR1088" s="19">
        <f>$B1088-AQ1088</f>
        <v/>
      </c>
      <c r="AS1088" s="19">
        <f>MIN(670000,ROUNDDOWN(MAX(0,AR1088-430000)*0.0751+47600,0))+MIN(260000,ROUNDDOWN(MAX(0,AR1088-430000)*0.028+17600,0))+MIN(30000,ROUNDDOWN(MAX(0,AR1088-430000)*0.0027+1873,0))+IF("いいえ"="はい",MIN(170000,ROUNDDOWN(MAX(0,AR1088-430000)*0.0243+17800,0)),0)</f>
        <v/>
      </c>
      <c r="AT1088" s="19">
        <f>IF(""="",215040+AS1088,"")</f>
        <v/>
      </c>
      <c r="AU1088" s="19">
        <f>IF(AR1088&gt;23500000,NA(),IF(AR1088&lt;=4890000,1040000,IF(AR1088&lt;=6550000,670000,620000)))</f>
        <v/>
      </c>
      <c r="AV1088" s="19">
        <f>MAX(0,ROUNDDOWN(AR1088-AT1088-AU1088-0,-3))</f>
        <v/>
      </c>
      <c r="AW1088" s="19">
        <f>IF(AV1088&lt;=0,0,ROUNDDOWN((AV1088*LOOKUP(AV1088,{0,1950001,3300001,6950001,9000001,18000001,40000001},{0.05,0.1,0.2,0.23,0.33,0.4,0.45})-LOOKUP(AV1088,{0,1950001,3300001,6950001,9000001,18000001,40000001},{0,97500,427500,636000,1536000,2796000,4796000}))*1.021,-2))</f>
        <v/>
      </c>
      <c r="AX1088" s="19">
        <f>MAX(0,ROUNDDOWN(AR1088-AT1088-430000-0,-3))</f>
        <v/>
      </c>
      <c r="AY1088" s="19">
        <f>IF(AR1088&lt;=450000,0,MAX(0,ROUNDDOWN(AX1088*0.06-MIN(50000,AX1088)*0.03,-2))+MAX(0,ROUNDDOWN(AX1088*0.04-MIN(50000,AX1088)*0.02,-2)))</f>
        <v/>
      </c>
      <c r="AZ1088" s="19">
        <f>AW1088+AY1088+AS1088</f>
        <v/>
      </c>
    </row>
    <row r="1089">
      <c r="A1089" t="inlineStr">
        <is>
          <t>1万円刻み</t>
        </is>
      </c>
      <c r="B1089" s="19">
        <f>'3_1万円刻み'!$A$1072</f>
        <v/>
      </c>
      <c r="C1089" s="19">
        <f>MIN(0,MAX(0,$B1089))</f>
        <v/>
      </c>
      <c r="D1089" s="19">
        <f>$B1089-C1089</f>
        <v/>
      </c>
      <c r="E1089" s="19">
        <f>MIN(670000,ROUNDDOWN(MAX(0,D1089-430000)*0.0751+47600,0))+MIN(260000,ROUNDDOWN(MAX(0,D1089-430000)*0.028+17600,0))+MIN(30000,ROUNDDOWN(MAX(0,D1089-430000)*0.0027+1873,0))+IF("いいえ"="はい",MIN(170000,ROUNDDOWN(MAX(0,D1089-430000)*0.0243+17800,0)),0)</f>
        <v/>
      </c>
      <c r="F1089" s="19">
        <f>IF(""="",215040+E1089,"")</f>
        <v/>
      </c>
      <c r="G1089" s="19">
        <f>IF(D1089&gt;23500000,NA(),IF(D1089&lt;=4890000,1040000,IF(D1089&lt;=6550000,670000,620000)))</f>
        <v/>
      </c>
      <c r="H1089" s="19">
        <f>MAX(0,ROUNDDOWN(D1089-F1089-G1089-0,-3))</f>
        <v/>
      </c>
      <c r="I1089" s="19">
        <f>IF(H1089&lt;=0,0,ROUNDDOWN((H1089*LOOKUP(H1089,{0,1950001,3300001,6950001,9000001,18000001,40000001},{0.05,0.1,0.2,0.23,0.33,0.4,0.45})-LOOKUP(H1089,{0,1950001,3300001,6950001,9000001,18000001,40000001},{0,97500,427500,636000,1536000,2796000,4796000}))*1.021,-2))</f>
        <v/>
      </c>
      <c r="J1089" s="19">
        <f>MAX(0,ROUNDDOWN(D1089-F1089-430000-0,-3))</f>
        <v/>
      </c>
      <c r="K1089" s="19">
        <f>IF(D1089&lt;=450000,0,MAX(0,ROUNDDOWN(J1089*0.06-MIN(50000,J1089)*0.03,-2))+MAX(0,ROUNDDOWN(J1089*0.04-MIN(50000,J1089)*0.02,-2)))</f>
        <v/>
      </c>
      <c r="L1089" s="19">
        <f>I1089+K1089+E1089</f>
        <v/>
      </c>
      <c r="M1089" s="19">
        <f>MIN(100000,MAX(0,$B1089))</f>
        <v/>
      </c>
      <c r="N1089" s="19">
        <f>$B1089-M1089</f>
        <v/>
      </c>
      <c r="O1089" s="19">
        <f>MIN(670000,ROUNDDOWN(MAX(0,N1089-430000)*0.0751+47600,0))+MIN(260000,ROUNDDOWN(MAX(0,N1089-430000)*0.028+17600,0))+MIN(30000,ROUNDDOWN(MAX(0,N1089-430000)*0.0027+1873,0))+IF("いいえ"="はい",MIN(170000,ROUNDDOWN(MAX(0,N1089-430000)*0.0243+17800,0)),0)</f>
        <v/>
      </c>
      <c r="P1089" s="19">
        <f>IF(""="",215040+O1089,"")</f>
        <v/>
      </c>
      <c r="Q1089" s="19">
        <f>IF(N1089&gt;23500000,NA(),IF(N1089&lt;=4890000,1040000,IF(N1089&lt;=6550000,670000,620000)))</f>
        <v/>
      </c>
      <c r="R1089" s="19">
        <f>MAX(0,ROUNDDOWN(N1089-P1089-Q1089-0,-3))</f>
        <v/>
      </c>
      <c r="S1089" s="19">
        <f>IF(R1089&lt;=0,0,ROUNDDOWN((R1089*LOOKUP(R1089,{0,1950001,3300001,6950001,9000001,18000001,40000001},{0.05,0.1,0.2,0.23,0.33,0.4,0.45})-LOOKUP(R1089,{0,1950001,3300001,6950001,9000001,18000001,40000001},{0,97500,427500,636000,1536000,2796000,4796000}))*1.021,-2))</f>
        <v/>
      </c>
      <c r="T1089" s="19">
        <f>MAX(0,ROUNDDOWN(N1089-P1089-430000-0,-3))</f>
        <v/>
      </c>
      <c r="U1089" s="19">
        <f>IF(N1089&lt;=450000,0,MAX(0,ROUNDDOWN(T1089*0.06-MIN(50000,T1089)*0.03,-2))+MAX(0,ROUNDDOWN(T1089*0.04-MIN(50000,T1089)*0.02,-2)))</f>
        <v/>
      </c>
      <c r="V1089" s="19">
        <f>S1089+U1089+O1089</f>
        <v/>
      </c>
      <c r="W1089" s="19">
        <f>MIN(550000,MAX(0,$B1089))</f>
        <v/>
      </c>
      <c r="X1089" s="19">
        <f>$B1089-W1089</f>
        <v/>
      </c>
      <c r="Y1089" s="19">
        <f>MIN(670000,ROUNDDOWN(MAX(0,X1089-430000)*0.0751+47600,0))+MIN(260000,ROUNDDOWN(MAX(0,X1089-430000)*0.028+17600,0))+MIN(30000,ROUNDDOWN(MAX(0,X1089-430000)*0.0027+1873,0))+IF("いいえ"="はい",MIN(170000,ROUNDDOWN(MAX(0,X1089-430000)*0.0243+17800,0)),0)</f>
        <v/>
      </c>
      <c r="Z1089" s="19">
        <f>IF(""="",215040+Y1089,"")</f>
        <v/>
      </c>
      <c r="AA1089" s="19">
        <f>IF(X1089&gt;23500000,NA(),IF(X1089&lt;=4890000,1040000,IF(X1089&lt;=6550000,670000,620000)))</f>
        <v/>
      </c>
      <c r="AB1089" s="19">
        <f>MAX(0,ROUNDDOWN(X1089-Z1089-AA1089-0,-3))</f>
        <v/>
      </c>
      <c r="AC1089" s="19">
        <f>IF(AB1089&lt;=0,0,ROUNDDOWN((AB1089*LOOKUP(AB1089,{0,1950001,3300001,6950001,9000001,18000001,40000001},{0.05,0.1,0.2,0.23,0.33,0.4,0.45})-LOOKUP(AB1089,{0,1950001,3300001,6950001,9000001,18000001,40000001},{0,97500,427500,636000,1536000,2796000,4796000}))*1.021,-2))</f>
        <v/>
      </c>
      <c r="AD1089" s="19">
        <f>MAX(0,ROUNDDOWN(X1089-Z1089-430000-0,-3))</f>
        <v/>
      </c>
      <c r="AE1089" s="19">
        <f>IF(X1089&lt;=450000,0,MAX(0,ROUNDDOWN(AD1089*0.06-MIN(50000,AD1089)*0.03,-2))+MAX(0,ROUNDDOWN(AD1089*0.04-MIN(50000,AD1089)*0.02,-2)))</f>
        <v/>
      </c>
      <c r="AF1089" s="19">
        <f>AC1089+AE1089+Y1089</f>
        <v/>
      </c>
      <c r="AG1089" s="19">
        <f>MIN(650000,MAX(0,$B1089))</f>
        <v/>
      </c>
      <c r="AH1089" s="19">
        <f>$B1089-AG1089</f>
        <v/>
      </c>
      <c r="AI1089" s="19">
        <f>MIN(670000,ROUNDDOWN(MAX(0,AH1089-430000)*0.0751+47600,0))+MIN(260000,ROUNDDOWN(MAX(0,AH1089-430000)*0.028+17600,0))+MIN(30000,ROUNDDOWN(MAX(0,AH1089-430000)*0.0027+1873,0))+IF("いいえ"="はい",MIN(170000,ROUNDDOWN(MAX(0,AH1089-430000)*0.0243+17800,0)),0)</f>
        <v/>
      </c>
      <c r="AJ1089" s="19">
        <f>IF(""="",215040+AI1089,"")</f>
        <v/>
      </c>
      <c r="AK1089" s="19">
        <f>IF(AH1089&gt;23500000,NA(),IF(AH1089&lt;=4890000,1040000,IF(AH1089&lt;=6550000,670000,620000)))</f>
        <v/>
      </c>
      <c r="AL1089" s="19">
        <f>MAX(0,ROUNDDOWN(AH1089-AJ1089-AK1089-0,-3))</f>
        <v/>
      </c>
      <c r="AM1089" s="19">
        <f>IF(AL1089&lt;=0,0,ROUNDDOWN((AL1089*LOOKUP(AL1089,{0,1950001,3300001,6950001,9000001,18000001,40000001},{0.05,0.1,0.2,0.23,0.33,0.4,0.45})-LOOKUP(AL1089,{0,1950001,3300001,6950001,9000001,18000001,40000001},{0,97500,427500,636000,1536000,2796000,4796000}))*1.021,-2))</f>
        <v/>
      </c>
      <c r="AN1089" s="19">
        <f>MAX(0,ROUNDDOWN(AH1089-AJ1089-430000-0,-3))</f>
        <v/>
      </c>
      <c r="AO1089" s="19">
        <f>IF(AH1089&lt;=450000,0,MAX(0,ROUNDDOWN(AN1089*0.06-MIN(50000,AN1089)*0.03,-2))+MAX(0,ROUNDDOWN(AN1089*0.04-MIN(50000,AN1089)*0.02,-2)))</f>
        <v/>
      </c>
      <c r="AP1089" s="19">
        <f>AM1089+AO1089+AI1089</f>
        <v/>
      </c>
      <c r="AQ1089" s="19">
        <f>MIN(750000,MAX(0,$B1089))</f>
        <v/>
      </c>
      <c r="AR1089" s="19">
        <f>$B1089-AQ1089</f>
        <v/>
      </c>
      <c r="AS1089" s="19">
        <f>MIN(670000,ROUNDDOWN(MAX(0,AR1089-430000)*0.0751+47600,0))+MIN(260000,ROUNDDOWN(MAX(0,AR1089-430000)*0.028+17600,0))+MIN(30000,ROUNDDOWN(MAX(0,AR1089-430000)*0.0027+1873,0))+IF("いいえ"="はい",MIN(170000,ROUNDDOWN(MAX(0,AR1089-430000)*0.0243+17800,0)),0)</f>
        <v/>
      </c>
      <c r="AT1089" s="19">
        <f>IF(""="",215040+AS1089,"")</f>
        <v/>
      </c>
      <c r="AU1089" s="19">
        <f>IF(AR1089&gt;23500000,NA(),IF(AR1089&lt;=4890000,1040000,IF(AR1089&lt;=6550000,670000,620000)))</f>
        <v/>
      </c>
      <c r="AV1089" s="19">
        <f>MAX(0,ROUNDDOWN(AR1089-AT1089-AU1089-0,-3))</f>
        <v/>
      </c>
      <c r="AW1089" s="19">
        <f>IF(AV1089&lt;=0,0,ROUNDDOWN((AV1089*LOOKUP(AV1089,{0,1950001,3300001,6950001,9000001,18000001,40000001},{0.05,0.1,0.2,0.23,0.33,0.4,0.45})-LOOKUP(AV1089,{0,1950001,3300001,6950001,9000001,18000001,40000001},{0,97500,427500,636000,1536000,2796000,4796000}))*1.021,-2))</f>
        <v/>
      </c>
      <c r="AX1089" s="19">
        <f>MAX(0,ROUNDDOWN(AR1089-AT1089-430000-0,-3))</f>
        <v/>
      </c>
      <c r="AY1089" s="19">
        <f>IF(AR1089&lt;=450000,0,MAX(0,ROUNDDOWN(AX1089*0.06-MIN(50000,AX1089)*0.03,-2))+MAX(0,ROUNDDOWN(AX1089*0.04-MIN(50000,AX1089)*0.02,-2)))</f>
        <v/>
      </c>
      <c r="AZ1089" s="19">
        <f>AW1089+AY1089+AS1089</f>
        <v/>
      </c>
    </row>
    <row r="1090">
      <c r="A1090" t="inlineStr">
        <is>
          <t>1万円刻み</t>
        </is>
      </c>
      <c r="B1090" s="19">
        <f>'3_1万円刻み'!$A$1073</f>
        <v/>
      </c>
      <c r="C1090" s="19">
        <f>MIN(0,MAX(0,$B1090))</f>
        <v/>
      </c>
      <c r="D1090" s="19">
        <f>$B1090-C1090</f>
        <v/>
      </c>
      <c r="E1090" s="19">
        <f>MIN(670000,ROUNDDOWN(MAX(0,D1090-430000)*0.0751+47600,0))+MIN(260000,ROUNDDOWN(MAX(0,D1090-430000)*0.028+17600,0))+MIN(30000,ROUNDDOWN(MAX(0,D1090-430000)*0.0027+1873,0))+IF("いいえ"="はい",MIN(170000,ROUNDDOWN(MAX(0,D1090-430000)*0.0243+17800,0)),0)</f>
        <v/>
      </c>
      <c r="F1090" s="19">
        <f>IF(""="",215040+E1090,"")</f>
        <v/>
      </c>
      <c r="G1090" s="19">
        <f>IF(D1090&gt;23500000,NA(),IF(D1090&lt;=4890000,1040000,IF(D1090&lt;=6550000,670000,620000)))</f>
        <v/>
      </c>
      <c r="H1090" s="19">
        <f>MAX(0,ROUNDDOWN(D1090-F1090-G1090-0,-3))</f>
        <v/>
      </c>
      <c r="I1090" s="19">
        <f>IF(H1090&lt;=0,0,ROUNDDOWN((H1090*LOOKUP(H1090,{0,1950001,3300001,6950001,9000001,18000001,40000001},{0.05,0.1,0.2,0.23,0.33,0.4,0.45})-LOOKUP(H1090,{0,1950001,3300001,6950001,9000001,18000001,40000001},{0,97500,427500,636000,1536000,2796000,4796000}))*1.021,-2))</f>
        <v/>
      </c>
      <c r="J1090" s="19">
        <f>MAX(0,ROUNDDOWN(D1090-F1090-430000-0,-3))</f>
        <v/>
      </c>
      <c r="K1090" s="19">
        <f>IF(D1090&lt;=450000,0,MAX(0,ROUNDDOWN(J1090*0.06-MIN(50000,J1090)*0.03,-2))+MAX(0,ROUNDDOWN(J1090*0.04-MIN(50000,J1090)*0.02,-2)))</f>
        <v/>
      </c>
      <c r="L1090" s="19">
        <f>I1090+K1090+E1090</f>
        <v/>
      </c>
      <c r="M1090" s="19">
        <f>MIN(100000,MAX(0,$B1090))</f>
        <v/>
      </c>
      <c r="N1090" s="19">
        <f>$B1090-M1090</f>
        <v/>
      </c>
      <c r="O1090" s="19">
        <f>MIN(670000,ROUNDDOWN(MAX(0,N1090-430000)*0.0751+47600,0))+MIN(260000,ROUNDDOWN(MAX(0,N1090-430000)*0.028+17600,0))+MIN(30000,ROUNDDOWN(MAX(0,N1090-430000)*0.0027+1873,0))+IF("いいえ"="はい",MIN(170000,ROUNDDOWN(MAX(0,N1090-430000)*0.0243+17800,0)),0)</f>
        <v/>
      </c>
      <c r="P1090" s="19">
        <f>IF(""="",215040+O1090,"")</f>
        <v/>
      </c>
      <c r="Q1090" s="19">
        <f>IF(N1090&gt;23500000,NA(),IF(N1090&lt;=4890000,1040000,IF(N1090&lt;=6550000,670000,620000)))</f>
        <v/>
      </c>
      <c r="R1090" s="19">
        <f>MAX(0,ROUNDDOWN(N1090-P1090-Q1090-0,-3))</f>
        <v/>
      </c>
      <c r="S1090" s="19">
        <f>IF(R1090&lt;=0,0,ROUNDDOWN((R1090*LOOKUP(R1090,{0,1950001,3300001,6950001,9000001,18000001,40000001},{0.05,0.1,0.2,0.23,0.33,0.4,0.45})-LOOKUP(R1090,{0,1950001,3300001,6950001,9000001,18000001,40000001},{0,97500,427500,636000,1536000,2796000,4796000}))*1.021,-2))</f>
        <v/>
      </c>
      <c r="T1090" s="19">
        <f>MAX(0,ROUNDDOWN(N1090-P1090-430000-0,-3))</f>
        <v/>
      </c>
      <c r="U1090" s="19">
        <f>IF(N1090&lt;=450000,0,MAX(0,ROUNDDOWN(T1090*0.06-MIN(50000,T1090)*0.03,-2))+MAX(0,ROUNDDOWN(T1090*0.04-MIN(50000,T1090)*0.02,-2)))</f>
        <v/>
      </c>
      <c r="V1090" s="19">
        <f>S1090+U1090+O1090</f>
        <v/>
      </c>
      <c r="W1090" s="19">
        <f>MIN(550000,MAX(0,$B1090))</f>
        <v/>
      </c>
      <c r="X1090" s="19">
        <f>$B1090-W1090</f>
        <v/>
      </c>
      <c r="Y1090" s="19">
        <f>MIN(670000,ROUNDDOWN(MAX(0,X1090-430000)*0.0751+47600,0))+MIN(260000,ROUNDDOWN(MAX(0,X1090-430000)*0.028+17600,0))+MIN(30000,ROUNDDOWN(MAX(0,X1090-430000)*0.0027+1873,0))+IF("いいえ"="はい",MIN(170000,ROUNDDOWN(MAX(0,X1090-430000)*0.0243+17800,0)),0)</f>
        <v/>
      </c>
      <c r="Z1090" s="19">
        <f>IF(""="",215040+Y1090,"")</f>
        <v/>
      </c>
      <c r="AA1090" s="19">
        <f>IF(X1090&gt;23500000,NA(),IF(X1090&lt;=4890000,1040000,IF(X1090&lt;=6550000,670000,620000)))</f>
        <v/>
      </c>
      <c r="AB1090" s="19">
        <f>MAX(0,ROUNDDOWN(X1090-Z1090-AA1090-0,-3))</f>
        <v/>
      </c>
      <c r="AC1090" s="19">
        <f>IF(AB1090&lt;=0,0,ROUNDDOWN((AB1090*LOOKUP(AB1090,{0,1950001,3300001,6950001,9000001,18000001,40000001},{0.05,0.1,0.2,0.23,0.33,0.4,0.45})-LOOKUP(AB1090,{0,1950001,3300001,6950001,9000001,18000001,40000001},{0,97500,427500,636000,1536000,2796000,4796000}))*1.021,-2))</f>
        <v/>
      </c>
      <c r="AD1090" s="19">
        <f>MAX(0,ROUNDDOWN(X1090-Z1090-430000-0,-3))</f>
        <v/>
      </c>
      <c r="AE1090" s="19">
        <f>IF(X1090&lt;=450000,0,MAX(0,ROUNDDOWN(AD1090*0.06-MIN(50000,AD1090)*0.03,-2))+MAX(0,ROUNDDOWN(AD1090*0.04-MIN(50000,AD1090)*0.02,-2)))</f>
        <v/>
      </c>
      <c r="AF1090" s="19">
        <f>AC1090+AE1090+Y1090</f>
        <v/>
      </c>
      <c r="AG1090" s="19">
        <f>MIN(650000,MAX(0,$B1090))</f>
        <v/>
      </c>
      <c r="AH1090" s="19">
        <f>$B1090-AG1090</f>
        <v/>
      </c>
      <c r="AI1090" s="19">
        <f>MIN(670000,ROUNDDOWN(MAX(0,AH1090-430000)*0.0751+47600,0))+MIN(260000,ROUNDDOWN(MAX(0,AH1090-430000)*0.028+17600,0))+MIN(30000,ROUNDDOWN(MAX(0,AH1090-430000)*0.0027+1873,0))+IF("いいえ"="はい",MIN(170000,ROUNDDOWN(MAX(0,AH1090-430000)*0.0243+17800,0)),0)</f>
        <v/>
      </c>
      <c r="AJ1090" s="19">
        <f>IF(""="",215040+AI1090,"")</f>
        <v/>
      </c>
      <c r="AK1090" s="19">
        <f>IF(AH1090&gt;23500000,NA(),IF(AH1090&lt;=4890000,1040000,IF(AH1090&lt;=6550000,670000,620000)))</f>
        <v/>
      </c>
      <c r="AL1090" s="19">
        <f>MAX(0,ROUNDDOWN(AH1090-AJ1090-AK1090-0,-3))</f>
        <v/>
      </c>
      <c r="AM1090" s="19">
        <f>IF(AL1090&lt;=0,0,ROUNDDOWN((AL1090*LOOKUP(AL1090,{0,1950001,3300001,6950001,9000001,18000001,40000001},{0.05,0.1,0.2,0.23,0.33,0.4,0.45})-LOOKUP(AL1090,{0,1950001,3300001,6950001,9000001,18000001,40000001},{0,97500,427500,636000,1536000,2796000,4796000}))*1.021,-2))</f>
        <v/>
      </c>
      <c r="AN1090" s="19">
        <f>MAX(0,ROUNDDOWN(AH1090-AJ1090-430000-0,-3))</f>
        <v/>
      </c>
      <c r="AO1090" s="19">
        <f>IF(AH1090&lt;=450000,0,MAX(0,ROUNDDOWN(AN1090*0.06-MIN(50000,AN1090)*0.03,-2))+MAX(0,ROUNDDOWN(AN1090*0.04-MIN(50000,AN1090)*0.02,-2)))</f>
        <v/>
      </c>
      <c r="AP1090" s="19">
        <f>AM1090+AO1090+AI1090</f>
        <v/>
      </c>
      <c r="AQ1090" s="19">
        <f>MIN(750000,MAX(0,$B1090))</f>
        <v/>
      </c>
      <c r="AR1090" s="19">
        <f>$B1090-AQ1090</f>
        <v/>
      </c>
      <c r="AS1090" s="19">
        <f>MIN(670000,ROUNDDOWN(MAX(0,AR1090-430000)*0.0751+47600,0))+MIN(260000,ROUNDDOWN(MAX(0,AR1090-430000)*0.028+17600,0))+MIN(30000,ROUNDDOWN(MAX(0,AR1090-430000)*0.0027+1873,0))+IF("いいえ"="はい",MIN(170000,ROUNDDOWN(MAX(0,AR1090-430000)*0.0243+17800,0)),0)</f>
        <v/>
      </c>
      <c r="AT1090" s="19">
        <f>IF(""="",215040+AS1090,"")</f>
        <v/>
      </c>
      <c r="AU1090" s="19">
        <f>IF(AR1090&gt;23500000,NA(),IF(AR1090&lt;=4890000,1040000,IF(AR1090&lt;=6550000,670000,620000)))</f>
        <v/>
      </c>
      <c r="AV1090" s="19">
        <f>MAX(0,ROUNDDOWN(AR1090-AT1090-AU1090-0,-3))</f>
        <v/>
      </c>
      <c r="AW1090" s="19">
        <f>IF(AV1090&lt;=0,0,ROUNDDOWN((AV1090*LOOKUP(AV1090,{0,1950001,3300001,6950001,9000001,18000001,40000001},{0.05,0.1,0.2,0.23,0.33,0.4,0.45})-LOOKUP(AV1090,{0,1950001,3300001,6950001,9000001,18000001,40000001},{0,97500,427500,636000,1536000,2796000,4796000}))*1.021,-2))</f>
        <v/>
      </c>
      <c r="AX1090" s="19">
        <f>MAX(0,ROUNDDOWN(AR1090-AT1090-430000-0,-3))</f>
        <v/>
      </c>
      <c r="AY1090" s="19">
        <f>IF(AR1090&lt;=450000,0,MAX(0,ROUNDDOWN(AX1090*0.06-MIN(50000,AX1090)*0.03,-2))+MAX(0,ROUNDDOWN(AX1090*0.04-MIN(50000,AX1090)*0.02,-2)))</f>
        <v/>
      </c>
      <c r="AZ1090" s="19">
        <f>AW1090+AY1090+AS1090</f>
        <v/>
      </c>
    </row>
    <row r="1091">
      <c r="A1091" t="inlineStr">
        <is>
          <t>1万円刻み</t>
        </is>
      </c>
      <c r="B1091" s="19">
        <f>'3_1万円刻み'!$A$1074</f>
        <v/>
      </c>
      <c r="C1091" s="19">
        <f>MIN(0,MAX(0,$B1091))</f>
        <v/>
      </c>
      <c r="D1091" s="19">
        <f>$B1091-C1091</f>
        <v/>
      </c>
      <c r="E1091" s="19">
        <f>MIN(670000,ROUNDDOWN(MAX(0,D1091-430000)*0.0751+47600,0))+MIN(260000,ROUNDDOWN(MAX(0,D1091-430000)*0.028+17600,0))+MIN(30000,ROUNDDOWN(MAX(0,D1091-430000)*0.0027+1873,0))+IF("いいえ"="はい",MIN(170000,ROUNDDOWN(MAX(0,D1091-430000)*0.0243+17800,0)),0)</f>
        <v/>
      </c>
      <c r="F1091" s="19">
        <f>IF(""="",215040+E1091,"")</f>
        <v/>
      </c>
      <c r="G1091" s="19">
        <f>IF(D1091&gt;23500000,NA(),IF(D1091&lt;=4890000,1040000,IF(D1091&lt;=6550000,670000,620000)))</f>
        <v/>
      </c>
      <c r="H1091" s="19">
        <f>MAX(0,ROUNDDOWN(D1091-F1091-G1091-0,-3))</f>
        <v/>
      </c>
      <c r="I1091" s="19">
        <f>IF(H1091&lt;=0,0,ROUNDDOWN((H1091*LOOKUP(H1091,{0,1950001,3300001,6950001,9000001,18000001,40000001},{0.05,0.1,0.2,0.23,0.33,0.4,0.45})-LOOKUP(H1091,{0,1950001,3300001,6950001,9000001,18000001,40000001},{0,97500,427500,636000,1536000,2796000,4796000}))*1.021,-2))</f>
        <v/>
      </c>
      <c r="J1091" s="19">
        <f>MAX(0,ROUNDDOWN(D1091-F1091-430000-0,-3))</f>
        <v/>
      </c>
      <c r="K1091" s="19">
        <f>IF(D1091&lt;=450000,0,MAX(0,ROUNDDOWN(J1091*0.06-MIN(50000,J1091)*0.03,-2))+MAX(0,ROUNDDOWN(J1091*0.04-MIN(50000,J1091)*0.02,-2)))</f>
        <v/>
      </c>
      <c r="L1091" s="19">
        <f>I1091+K1091+E1091</f>
        <v/>
      </c>
      <c r="M1091" s="19">
        <f>MIN(100000,MAX(0,$B1091))</f>
        <v/>
      </c>
      <c r="N1091" s="19">
        <f>$B1091-M1091</f>
        <v/>
      </c>
      <c r="O1091" s="19">
        <f>MIN(670000,ROUNDDOWN(MAX(0,N1091-430000)*0.0751+47600,0))+MIN(260000,ROUNDDOWN(MAX(0,N1091-430000)*0.028+17600,0))+MIN(30000,ROUNDDOWN(MAX(0,N1091-430000)*0.0027+1873,0))+IF("いいえ"="はい",MIN(170000,ROUNDDOWN(MAX(0,N1091-430000)*0.0243+17800,0)),0)</f>
        <v/>
      </c>
      <c r="P1091" s="19">
        <f>IF(""="",215040+O1091,"")</f>
        <v/>
      </c>
      <c r="Q1091" s="19">
        <f>IF(N1091&gt;23500000,NA(),IF(N1091&lt;=4890000,1040000,IF(N1091&lt;=6550000,670000,620000)))</f>
        <v/>
      </c>
      <c r="R1091" s="19">
        <f>MAX(0,ROUNDDOWN(N1091-P1091-Q1091-0,-3))</f>
        <v/>
      </c>
      <c r="S1091" s="19">
        <f>IF(R1091&lt;=0,0,ROUNDDOWN((R1091*LOOKUP(R1091,{0,1950001,3300001,6950001,9000001,18000001,40000001},{0.05,0.1,0.2,0.23,0.33,0.4,0.45})-LOOKUP(R1091,{0,1950001,3300001,6950001,9000001,18000001,40000001},{0,97500,427500,636000,1536000,2796000,4796000}))*1.021,-2))</f>
        <v/>
      </c>
      <c r="T1091" s="19">
        <f>MAX(0,ROUNDDOWN(N1091-P1091-430000-0,-3))</f>
        <v/>
      </c>
      <c r="U1091" s="19">
        <f>IF(N1091&lt;=450000,0,MAX(0,ROUNDDOWN(T1091*0.06-MIN(50000,T1091)*0.03,-2))+MAX(0,ROUNDDOWN(T1091*0.04-MIN(50000,T1091)*0.02,-2)))</f>
        <v/>
      </c>
      <c r="V1091" s="19">
        <f>S1091+U1091+O1091</f>
        <v/>
      </c>
      <c r="W1091" s="19">
        <f>MIN(550000,MAX(0,$B1091))</f>
        <v/>
      </c>
      <c r="X1091" s="19">
        <f>$B1091-W1091</f>
        <v/>
      </c>
      <c r="Y1091" s="19">
        <f>MIN(670000,ROUNDDOWN(MAX(0,X1091-430000)*0.0751+47600,0))+MIN(260000,ROUNDDOWN(MAX(0,X1091-430000)*0.028+17600,0))+MIN(30000,ROUNDDOWN(MAX(0,X1091-430000)*0.0027+1873,0))+IF("いいえ"="はい",MIN(170000,ROUNDDOWN(MAX(0,X1091-430000)*0.0243+17800,0)),0)</f>
        <v/>
      </c>
      <c r="Z1091" s="19">
        <f>IF(""="",215040+Y1091,"")</f>
        <v/>
      </c>
      <c r="AA1091" s="19">
        <f>IF(X1091&gt;23500000,NA(),IF(X1091&lt;=4890000,1040000,IF(X1091&lt;=6550000,670000,620000)))</f>
        <v/>
      </c>
      <c r="AB1091" s="19">
        <f>MAX(0,ROUNDDOWN(X1091-Z1091-AA1091-0,-3))</f>
        <v/>
      </c>
      <c r="AC1091" s="19">
        <f>IF(AB1091&lt;=0,0,ROUNDDOWN((AB1091*LOOKUP(AB1091,{0,1950001,3300001,6950001,9000001,18000001,40000001},{0.05,0.1,0.2,0.23,0.33,0.4,0.45})-LOOKUP(AB1091,{0,1950001,3300001,6950001,9000001,18000001,40000001},{0,97500,427500,636000,1536000,2796000,4796000}))*1.021,-2))</f>
        <v/>
      </c>
      <c r="AD1091" s="19">
        <f>MAX(0,ROUNDDOWN(X1091-Z1091-430000-0,-3))</f>
        <v/>
      </c>
      <c r="AE1091" s="19">
        <f>IF(X1091&lt;=450000,0,MAX(0,ROUNDDOWN(AD1091*0.06-MIN(50000,AD1091)*0.03,-2))+MAX(0,ROUNDDOWN(AD1091*0.04-MIN(50000,AD1091)*0.02,-2)))</f>
        <v/>
      </c>
      <c r="AF1091" s="19">
        <f>AC1091+AE1091+Y1091</f>
        <v/>
      </c>
      <c r="AG1091" s="19">
        <f>MIN(650000,MAX(0,$B1091))</f>
        <v/>
      </c>
      <c r="AH1091" s="19">
        <f>$B1091-AG1091</f>
        <v/>
      </c>
      <c r="AI1091" s="19">
        <f>MIN(670000,ROUNDDOWN(MAX(0,AH1091-430000)*0.0751+47600,0))+MIN(260000,ROUNDDOWN(MAX(0,AH1091-430000)*0.028+17600,0))+MIN(30000,ROUNDDOWN(MAX(0,AH1091-430000)*0.0027+1873,0))+IF("いいえ"="はい",MIN(170000,ROUNDDOWN(MAX(0,AH1091-430000)*0.0243+17800,0)),0)</f>
        <v/>
      </c>
      <c r="AJ1091" s="19">
        <f>IF(""="",215040+AI1091,"")</f>
        <v/>
      </c>
      <c r="AK1091" s="19">
        <f>IF(AH1091&gt;23500000,NA(),IF(AH1091&lt;=4890000,1040000,IF(AH1091&lt;=6550000,670000,620000)))</f>
        <v/>
      </c>
      <c r="AL1091" s="19">
        <f>MAX(0,ROUNDDOWN(AH1091-AJ1091-AK1091-0,-3))</f>
        <v/>
      </c>
      <c r="AM1091" s="19">
        <f>IF(AL1091&lt;=0,0,ROUNDDOWN((AL1091*LOOKUP(AL1091,{0,1950001,3300001,6950001,9000001,18000001,40000001},{0.05,0.1,0.2,0.23,0.33,0.4,0.45})-LOOKUP(AL1091,{0,1950001,3300001,6950001,9000001,18000001,40000001},{0,97500,427500,636000,1536000,2796000,4796000}))*1.021,-2))</f>
        <v/>
      </c>
      <c r="AN1091" s="19">
        <f>MAX(0,ROUNDDOWN(AH1091-AJ1091-430000-0,-3))</f>
        <v/>
      </c>
      <c r="AO1091" s="19">
        <f>IF(AH1091&lt;=450000,0,MAX(0,ROUNDDOWN(AN1091*0.06-MIN(50000,AN1091)*0.03,-2))+MAX(0,ROUNDDOWN(AN1091*0.04-MIN(50000,AN1091)*0.02,-2)))</f>
        <v/>
      </c>
      <c r="AP1091" s="19">
        <f>AM1091+AO1091+AI1091</f>
        <v/>
      </c>
      <c r="AQ1091" s="19">
        <f>MIN(750000,MAX(0,$B1091))</f>
        <v/>
      </c>
      <c r="AR1091" s="19">
        <f>$B1091-AQ1091</f>
        <v/>
      </c>
      <c r="AS1091" s="19">
        <f>MIN(670000,ROUNDDOWN(MAX(0,AR1091-430000)*0.0751+47600,0))+MIN(260000,ROUNDDOWN(MAX(0,AR1091-430000)*0.028+17600,0))+MIN(30000,ROUNDDOWN(MAX(0,AR1091-430000)*0.0027+1873,0))+IF("いいえ"="はい",MIN(170000,ROUNDDOWN(MAX(0,AR1091-430000)*0.0243+17800,0)),0)</f>
        <v/>
      </c>
      <c r="AT1091" s="19">
        <f>IF(""="",215040+AS1091,"")</f>
        <v/>
      </c>
      <c r="AU1091" s="19">
        <f>IF(AR1091&gt;23500000,NA(),IF(AR1091&lt;=4890000,1040000,IF(AR1091&lt;=6550000,670000,620000)))</f>
        <v/>
      </c>
      <c r="AV1091" s="19">
        <f>MAX(0,ROUNDDOWN(AR1091-AT1091-AU1091-0,-3))</f>
        <v/>
      </c>
      <c r="AW1091" s="19">
        <f>IF(AV1091&lt;=0,0,ROUNDDOWN((AV1091*LOOKUP(AV1091,{0,1950001,3300001,6950001,9000001,18000001,40000001},{0.05,0.1,0.2,0.23,0.33,0.4,0.45})-LOOKUP(AV1091,{0,1950001,3300001,6950001,9000001,18000001,40000001},{0,97500,427500,636000,1536000,2796000,4796000}))*1.021,-2))</f>
        <v/>
      </c>
      <c r="AX1091" s="19">
        <f>MAX(0,ROUNDDOWN(AR1091-AT1091-430000-0,-3))</f>
        <v/>
      </c>
      <c r="AY1091" s="19">
        <f>IF(AR1091&lt;=450000,0,MAX(0,ROUNDDOWN(AX1091*0.06-MIN(50000,AX1091)*0.03,-2))+MAX(0,ROUNDDOWN(AX1091*0.04-MIN(50000,AX1091)*0.02,-2)))</f>
        <v/>
      </c>
      <c r="AZ1091" s="19">
        <f>AW1091+AY1091+AS1091</f>
        <v/>
      </c>
    </row>
    <row r="1092">
      <c r="A1092" t="inlineStr">
        <is>
          <t>1万円刻み</t>
        </is>
      </c>
      <c r="B1092" s="19">
        <f>'3_1万円刻み'!$A$1075</f>
        <v/>
      </c>
      <c r="C1092" s="19">
        <f>MIN(0,MAX(0,$B1092))</f>
        <v/>
      </c>
      <c r="D1092" s="19">
        <f>$B1092-C1092</f>
        <v/>
      </c>
      <c r="E1092" s="19">
        <f>MIN(670000,ROUNDDOWN(MAX(0,D1092-430000)*0.0751+47600,0))+MIN(260000,ROUNDDOWN(MAX(0,D1092-430000)*0.028+17600,0))+MIN(30000,ROUNDDOWN(MAX(0,D1092-430000)*0.0027+1873,0))+IF("いいえ"="はい",MIN(170000,ROUNDDOWN(MAX(0,D1092-430000)*0.0243+17800,0)),0)</f>
        <v/>
      </c>
      <c r="F1092" s="19">
        <f>IF(""="",215040+E1092,"")</f>
        <v/>
      </c>
      <c r="G1092" s="19">
        <f>IF(D1092&gt;23500000,NA(),IF(D1092&lt;=4890000,1040000,IF(D1092&lt;=6550000,670000,620000)))</f>
        <v/>
      </c>
      <c r="H1092" s="19">
        <f>MAX(0,ROUNDDOWN(D1092-F1092-G1092-0,-3))</f>
        <v/>
      </c>
      <c r="I1092" s="19">
        <f>IF(H1092&lt;=0,0,ROUNDDOWN((H1092*LOOKUP(H1092,{0,1950001,3300001,6950001,9000001,18000001,40000001},{0.05,0.1,0.2,0.23,0.33,0.4,0.45})-LOOKUP(H1092,{0,1950001,3300001,6950001,9000001,18000001,40000001},{0,97500,427500,636000,1536000,2796000,4796000}))*1.021,-2))</f>
        <v/>
      </c>
      <c r="J1092" s="19">
        <f>MAX(0,ROUNDDOWN(D1092-F1092-430000-0,-3))</f>
        <v/>
      </c>
      <c r="K1092" s="19">
        <f>IF(D1092&lt;=450000,0,MAX(0,ROUNDDOWN(J1092*0.06-MIN(50000,J1092)*0.03,-2))+MAX(0,ROUNDDOWN(J1092*0.04-MIN(50000,J1092)*0.02,-2)))</f>
        <v/>
      </c>
      <c r="L1092" s="19">
        <f>I1092+K1092+E1092</f>
        <v/>
      </c>
      <c r="M1092" s="19">
        <f>MIN(100000,MAX(0,$B1092))</f>
        <v/>
      </c>
      <c r="N1092" s="19">
        <f>$B1092-M1092</f>
        <v/>
      </c>
      <c r="O1092" s="19">
        <f>MIN(670000,ROUNDDOWN(MAX(0,N1092-430000)*0.0751+47600,0))+MIN(260000,ROUNDDOWN(MAX(0,N1092-430000)*0.028+17600,0))+MIN(30000,ROUNDDOWN(MAX(0,N1092-430000)*0.0027+1873,0))+IF("いいえ"="はい",MIN(170000,ROUNDDOWN(MAX(0,N1092-430000)*0.0243+17800,0)),0)</f>
        <v/>
      </c>
      <c r="P1092" s="19">
        <f>IF(""="",215040+O1092,"")</f>
        <v/>
      </c>
      <c r="Q1092" s="19">
        <f>IF(N1092&gt;23500000,NA(),IF(N1092&lt;=4890000,1040000,IF(N1092&lt;=6550000,670000,620000)))</f>
        <v/>
      </c>
      <c r="R1092" s="19">
        <f>MAX(0,ROUNDDOWN(N1092-P1092-Q1092-0,-3))</f>
        <v/>
      </c>
      <c r="S1092" s="19">
        <f>IF(R1092&lt;=0,0,ROUNDDOWN((R1092*LOOKUP(R1092,{0,1950001,3300001,6950001,9000001,18000001,40000001},{0.05,0.1,0.2,0.23,0.33,0.4,0.45})-LOOKUP(R1092,{0,1950001,3300001,6950001,9000001,18000001,40000001},{0,97500,427500,636000,1536000,2796000,4796000}))*1.021,-2))</f>
        <v/>
      </c>
      <c r="T1092" s="19">
        <f>MAX(0,ROUNDDOWN(N1092-P1092-430000-0,-3))</f>
        <v/>
      </c>
      <c r="U1092" s="19">
        <f>IF(N1092&lt;=450000,0,MAX(0,ROUNDDOWN(T1092*0.06-MIN(50000,T1092)*0.03,-2))+MAX(0,ROUNDDOWN(T1092*0.04-MIN(50000,T1092)*0.02,-2)))</f>
        <v/>
      </c>
      <c r="V1092" s="19">
        <f>S1092+U1092+O1092</f>
        <v/>
      </c>
      <c r="W1092" s="19">
        <f>MIN(550000,MAX(0,$B1092))</f>
        <v/>
      </c>
      <c r="X1092" s="19">
        <f>$B1092-W1092</f>
        <v/>
      </c>
      <c r="Y1092" s="19">
        <f>MIN(670000,ROUNDDOWN(MAX(0,X1092-430000)*0.0751+47600,0))+MIN(260000,ROUNDDOWN(MAX(0,X1092-430000)*0.028+17600,0))+MIN(30000,ROUNDDOWN(MAX(0,X1092-430000)*0.0027+1873,0))+IF("いいえ"="はい",MIN(170000,ROUNDDOWN(MAX(0,X1092-430000)*0.0243+17800,0)),0)</f>
        <v/>
      </c>
      <c r="Z1092" s="19">
        <f>IF(""="",215040+Y1092,"")</f>
        <v/>
      </c>
      <c r="AA1092" s="19">
        <f>IF(X1092&gt;23500000,NA(),IF(X1092&lt;=4890000,1040000,IF(X1092&lt;=6550000,670000,620000)))</f>
        <v/>
      </c>
      <c r="AB1092" s="19">
        <f>MAX(0,ROUNDDOWN(X1092-Z1092-AA1092-0,-3))</f>
        <v/>
      </c>
      <c r="AC1092" s="19">
        <f>IF(AB1092&lt;=0,0,ROUNDDOWN((AB1092*LOOKUP(AB1092,{0,1950001,3300001,6950001,9000001,18000001,40000001},{0.05,0.1,0.2,0.23,0.33,0.4,0.45})-LOOKUP(AB1092,{0,1950001,3300001,6950001,9000001,18000001,40000001},{0,97500,427500,636000,1536000,2796000,4796000}))*1.021,-2))</f>
        <v/>
      </c>
      <c r="AD1092" s="19">
        <f>MAX(0,ROUNDDOWN(X1092-Z1092-430000-0,-3))</f>
        <v/>
      </c>
      <c r="AE1092" s="19">
        <f>IF(X1092&lt;=450000,0,MAX(0,ROUNDDOWN(AD1092*0.06-MIN(50000,AD1092)*0.03,-2))+MAX(0,ROUNDDOWN(AD1092*0.04-MIN(50000,AD1092)*0.02,-2)))</f>
        <v/>
      </c>
      <c r="AF1092" s="19">
        <f>AC1092+AE1092+Y1092</f>
        <v/>
      </c>
      <c r="AG1092" s="19">
        <f>MIN(650000,MAX(0,$B1092))</f>
        <v/>
      </c>
      <c r="AH1092" s="19">
        <f>$B1092-AG1092</f>
        <v/>
      </c>
      <c r="AI1092" s="19">
        <f>MIN(670000,ROUNDDOWN(MAX(0,AH1092-430000)*0.0751+47600,0))+MIN(260000,ROUNDDOWN(MAX(0,AH1092-430000)*0.028+17600,0))+MIN(30000,ROUNDDOWN(MAX(0,AH1092-430000)*0.0027+1873,0))+IF("いいえ"="はい",MIN(170000,ROUNDDOWN(MAX(0,AH1092-430000)*0.0243+17800,0)),0)</f>
        <v/>
      </c>
      <c r="AJ1092" s="19">
        <f>IF(""="",215040+AI1092,"")</f>
        <v/>
      </c>
      <c r="AK1092" s="19">
        <f>IF(AH1092&gt;23500000,NA(),IF(AH1092&lt;=4890000,1040000,IF(AH1092&lt;=6550000,670000,620000)))</f>
        <v/>
      </c>
      <c r="AL1092" s="19">
        <f>MAX(0,ROUNDDOWN(AH1092-AJ1092-AK1092-0,-3))</f>
        <v/>
      </c>
      <c r="AM1092" s="19">
        <f>IF(AL1092&lt;=0,0,ROUNDDOWN((AL1092*LOOKUP(AL1092,{0,1950001,3300001,6950001,9000001,18000001,40000001},{0.05,0.1,0.2,0.23,0.33,0.4,0.45})-LOOKUP(AL1092,{0,1950001,3300001,6950001,9000001,18000001,40000001},{0,97500,427500,636000,1536000,2796000,4796000}))*1.021,-2))</f>
        <v/>
      </c>
      <c r="AN1092" s="19">
        <f>MAX(0,ROUNDDOWN(AH1092-AJ1092-430000-0,-3))</f>
        <v/>
      </c>
      <c r="AO1092" s="19">
        <f>IF(AH1092&lt;=450000,0,MAX(0,ROUNDDOWN(AN1092*0.06-MIN(50000,AN1092)*0.03,-2))+MAX(0,ROUNDDOWN(AN1092*0.04-MIN(50000,AN1092)*0.02,-2)))</f>
        <v/>
      </c>
      <c r="AP1092" s="19">
        <f>AM1092+AO1092+AI1092</f>
        <v/>
      </c>
      <c r="AQ1092" s="19">
        <f>MIN(750000,MAX(0,$B1092))</f>
        <v/>
      </c>
      <c r="AR1092" s="19">
        <f>$B1092-AQ1092</f>
        <v/>
      </c>
      <c r="AS1092" s="19">
        <f>MIN(670000,ROUNDDOWN(MAX(0,AR1092-430000)*0.0751+47600,0))+MIN(260000,ROUNDDOWN(MAX(0,AR1092-430000)*0.028+17600,0))+MIN(30000,ROUNDDOWN(MAX(0,AR1092-430000)*0.0027+1873,0))+IF("いいえ"="はい",MIN(170000,ROUNDDOWN(MAX(0,AR1092-430000)*0.0243+17800,0)),0)</f>
        <v/>
      </c>
      <c r="AT1092" s="19">
        <f>IF(""="",215040+AS1092,"")</f>
        <v/>
      </c>
      <c r="AU1092" s="19">
        <f>IF(AR1092&gt;23500000,NA(),IF(AR1092&lt;=4890000,1040000,IF(AR1092&lt;=6550000,670000,620000)))</f>
        <v/>
      </c>
      <c r="AV1092" s="19">
        <f>MAX(0,ROUNDDOWN(AR1092-AT1092-AU1092-0,-3))</f>
        <v/>
      </c>
      <c r="AW1092" s="19">
        <f>IF(AV1092&lt;=0,0,ROUNDDOWN((AV1092*LOOKUP(AV1092,{0,1950001,3300001,6950001,9000001,18000001,40000001},{0.05,0.1,0.2,0.23,0.33,0.4,0.45})-LOOKUP(AV1092,{0,1950001,3300001,6950001,9000001,18000001,40000001},{0,97500,427500,636000,1536000,2796000,4796000}))*1.021,-2))</f>
        <v/>
      </c>
      <c r="AX1092" s="19">
        <f>MAX(0,ROUNDDOWN(AR1092-AT1092-430000-0,-3))</f>
        <v/>
      </c>
      <c r="AY1092" s="19">
        <f>IF(AR1092&lt;=450000,0,MAX(0,ROUNDDOWN(AX1092*0.06-MIN(50000,AX1092)*0.03,-2))+MAX(0,ROUNDDOWN(AX1092*0.04-MIN(50000,AX1092)*0.02,-2)))</f>
        <v/>
      </c>
      <c r="AZ1092" s="19">
        <f>AW1092+AY1092+AS1092</f>
        <v/>
      </c>
    </row>
    <row r="1093">
      <c r="A1093" t="inlineStr">
        <is>
          <t>1万円刻み</t>
        </is>
      </c>
      <c r="B1093" s="19">
        <f>'3_1万円刻み'!$A$1076</f>
        <v/>
      </c>
      <c r="C1093" s="19">
        <f>MIN(0,MAX(0,$B1093))</f>
        <v/>
      </c>
      <c r="D1093" s="19">
        <f>$B1093-C1093</f>
        <v/>
      </c>
      <c r="E1093" s="19">
        <f>MIN(670000,ROUNDDOWN(MAX(0,D1093-430000)*0.0751+47600,0))+MIN(260000,ROUNDDOWN(MAX(0,D1093-430000)*0.028+17600,0))+MIN(30000,ROUNDDOWN(MAX(0,D1093-430000)*0.0027+1873,0))+IF("いいえ"="はい",MIN(170000,ROUNDDOWN(MAX(0,D1093-430000)*0.0243+17800,0)),0)</f>
        <v/>
      </c>
      <c r="F1093" s="19">
        <f>IF(""="",215040+E1093,"")</f>
        <v/>
      </c>
      <c r="G1093" s="19">
        <f>IF(D1093&gt;23500000,NA(),IF(D1093&lt;=4890000,1040000,IF(D1093&lt;=6550000,670000,620000)))</f>
        <v/>
      </c>
      <c r="H1093" s="19">
        <f>MAX(0,ROUNDDOWN(D1093-F1093-G1093-0,-3))</f>
        <v/>
      </c>
      <c r="I1093" s="19">
        <f>IF(H1093&lt;=0,0,ROUNDDOWN((H1093*LOOKUP(H1093,{0,1950001,3300001,6950001,9000001,18000001,40000001},{0.05,0.1,0.2,0.23,0.33,0.4,0.45})-LOOKUP(H1093,{0,1950001,3300001,6950001,9000001,18000001,40000001},{0,97500,427500,636000,1536000,2796000,4796000}))*1.021,-2))</f>
        <v/>
      </c>
      <c r="J1093" s="19">
        <f>MAX(0,ROUNDDOWN(D1093-F1093-430000-0,-3))</f>
        <v/>
      </c>
      <c r="K1093" s="19">
        <f>IF(D1093&lt;=450000,0,MAX(0,ROUNDDOWN(J1093*0.06-MIN(50000,J1093)*0.03,-2))+MAX(0,ROUNDDOWN(J1093*0.04-MIN(50000,J1093)*0.02,-2)))</f>
        <v/>
      </c>
      <c r="L1093" s="19">
        <f>I1093+K1093+E1093</f>
        <v/>
      </c>
      <c r="M1093" s="19">
        <f>MIN(100000,MAX(0,$B1093))</f>
        <v/>
      </c>
      <c r="N1093" s="19">
        <f>$B1093-M1093</f>
        <v/>
      </c>
      <c r="O1093" s="19">
        <f>MIN(670000,ROUNDDOWN(MAX(0,N1093-430000)*0.0751+47600,0))+MIN(260000,ROUNDDOWN(MAX(0,N1093-430000)*0.028+17600,0))+MIN(30000,ROUNDDOWN(MAX(0,N1093-430000)*0.0027+1873,0))+IF("いいえ"="はい",MIN(170000,ROUNDDOWN(MAX(0,N1093-430000)*0.0243+17800,0)),0)</f>
        <v/>
      </c>
      <c r="P1093" s="19">
        <f>IF(""="",215040+O1093,"")</f>
        <v/>
      </c>
      <c r="Q1093" s="19">
        <f>IF(N1093&gt;23500000,NA(),IF(N1093&lt;=4890000,1040000,IF(N1093&lt;=6550000,670000,620000)))</f>
        <v/>
      </c>
      <c r="R1093" s="19">
        <f>MAX(0,ROUNDDOWN(N1093-P1093-Q1093-0,-3))</f>
        <v/>
      </c>
      <c r="S1093" s="19">
        <f>IF(R1093&lt;=0,0,ROUNDDOWN((R1093*LOOKUP(R1093,{0,1950001,3300001,6950001,9000001,18000001,40000001},{0.05,0.1,0.2,0.23,0.33,0.4,0.45})-LOOKUP(R1093,{0,1950001,3300001,6950001,9000001,18000001,40000001},{0,97500,427500,636000,1536000,2796000,4796000}))*1.021,-2))</f>
        <v/>
      </c>
      <c r="T1093" s="19">
        <f>MAX(0,ROUNDDOWN(N1093-P1093-430000-0,-3))</f>
        <v/>
      </c>
      <c r="U1093" s="19">
        <f>IF(N1093&lt;=450000,0,MAX(0,ROUNDDOWN(T1093*0.06-MIN(50000,T1093)*0.03,-2))+MAX(0,ROUNDDOWN(T1093*0.04-MIN(50000,T1093)*0.02,-2)))</f>
        <v/>
      </c>
      <c r="V1093" s="19">
        <f>S1093+U1093+O1093</f>
        <v/>
      </c>
      <c r="W1093" s="19">
        <f>MIN(550000,MAX(0,$B1093))</f>
        <v/>
      </c>
      <c r="X1093" s="19">
        <f>$B1093-W1093</f>
        <v/>
      </c>
      <c r="Y1093" s="19">
        <f>MIN(670000,ROUNDDOWN(MAX(0,X1093-430000)*0.0751+47600,0))+MIN(260000,ROUNDDOWN(MAX(0,X1093-430000)*0.028+17600,0))+MIN(30000,ROUNDDOWN(MAX(0,X1093-430000)*0.0027+1873,0))+IF("いいえ"="はい",MIN(170000,ROUNDDOWN(MAX(0,X1093-430000)*0.0243+17800,0)),0)</f>
        <v/>
      </c>
      <c r="Z1093" s="19">
        <f>IF(""="",215040+Y1093,"")</f>
        <v/>
      </c>
      <c r="AA1093" s="19">
        <f>IF(X1093&gt;23500000,NA(),IF(X1093&lt;=4890000,1040000,IF(X1093&lt;=6550000,670000,620000)))</f>
        <v/>
      </c>
      <c r="AB1093" s="19">
        <f>MAX(0,ROUNDDOWN(X1093-Z1093-AA1093-0,-3))</f>
        <v/>
      </c>
      <c r="AC1093" s="19">
        <f>IF(AB1093&lt;=0,0,ROUNDDOWN((AB1093*LOOKUP(AB1093,{0,1950001,3300001,6950001,9000001,18000001,40000001},{0.05,0.1,0.2,0.23,0.33,0.4,0.45})-LOOKUP(AB1093,{0,1950001,3300001,6950001,9000001,18000001,40000001},{0,97500,427500,636000,1536000,2796000,4796000}))*1.021,-2))</f>
        <v/>
      </c>
      <c r="AD1093" s="19">
        <f>MAX(0,ROUNDDOWN(X1093-Z1093-430000-0,-3))</f>
        <v/>
      </c>
      <c r="AE1093" s="19">
        <f>IF(X1093&lt;=450000,0,MAX(0,ROUNDDOWN(AD1093*0.06-MIN(50000,AD1093)*0.03,-2))+MAX(0,ROUNDDOWN(AD1093*0.04-MIN(50000,AD1093)*0.02,-2)))</f>
        <v/>
      </c>
      <c r="AF1093" s="19">
        <f>AC1093+AE1093+Y1093</f>
        <v/>
      </c>
      <c r="AG1093" s="19">
        <f>MIN(650000,MAX(0,$B1093))</f>
        <v/>
      </c>
      <c r="AH1093" s="19">
        <f>$B1093-AG1093</f>
        <v/>
      </c>
      <c r="AI1093" s="19">
        <f>MIN(670000,ROUNDDOWN(MAX(0,AH1093-430000)*0.0751+47600,0))+MIN(260000,ROUNDDOWN(MAX(0,AH1093-430000)*0.028+17600,0))+MIN(30000,ROUNDDOWN(MAX(0,AH1093-430000)*0.0027+1873,0))+IF("いいえ"="はい",MIN(170000,ROUNDDOWN(MAX(0,AH1093-430000)*0.0243+17800,0)),0)</f>
        <v/>
      </c>
      <c r="AJ1093" s="19">
        <f>IF(""="",215040+AI1093,"")</f>
        <v/>
      </c>
      <c r="AK1093" s="19">
        <f>IF(AH1093&gt;23500000,NA(),IF(AH1093&lt;=4890000,1040000,IF(AH1093&lt;=6550000,670000,620000)))</f>
        <v/>
      </c>
      <c r="AL1093" s="19">
        <f>MAX(0,ROUNDDOWN(AH1093-AJ1093-AK1093-0,-3))</f>
        <v/>
      </c>
      <c r="AM1093" s="19">
        <f>IF(AL1093&lt;=0,0,ROUNDDOWN((AL1093*LOOKUP(AL1093,{0,1950001,3300001,6950001,9000001,18000001,40000001},{0.05,0.1,0.2,0.23,0.33,0.4,0.45})-LOOKUP(AL1093,{0,1950001,3300001,6950001,9000001,18000001,40000001},{0,97500,427500,636000,1536000,2796000,4796000}))*1.021,-2))</f>
        <v/>
      </c>
      <c r="AN1093" s="19">
        <f>MAX(0,ROUNDDOWN(AH1093-AJ1093-430000-0,-3))</f>
        <v/>
      </c>
      <c r="AO1093" s="19">
        <f>IF(AH1093&lt;=450000,0,MAX(0,ROUNDDOWN(AN1093*0.06-MIN(50000,AN1093)*0.03,-2))+MAX(0,ROUNDDOWN(AN1093*0.04-MIN(50000,AN1093)*0.02,-2)))</f>
        <v/>
      </c>
      <c r="AP1093" s="19">
        <f>AM1093+AO1093+AI1093</f>
        <v/>
      </c>
      <c r="AQ1093" s="19">
        <f>MIN(750000,MAX(0,$B1093))</f>
        <v/>
      </c>
      <c r="AR1093" s="19">
        <f>$B1093-AQ1093</f>
        <v/>
      </c>
      <c r="AS1093" s="19">
        <f>MIN(670000,ROUNDDOWN(MAX(0,AR1093-430000)*0.0751+47600,0))+MIN(260000,ROUNDDOWN(MAX(0,AR1093-430000)*0.028+17600,0))+MIN(30000,ROUNDDOWN(MAX(0,AR1093-430000)*0.0027+1873,0))+IF("いいえ"="はい",MIN(170000,ROUNDDOWN(MAX(0,AR1093-430000)*0.0243+17800,0)),0)</f>
        <v/>
      </c>
      <c r="AT1093" s="19">
        <f>IF(""="",215040+AS1093,"")</f>
        <v/>
      </c>
      <c r="AU1093" s="19">
        <f>IF(AR1093&gt;23500000,NA(),IF(AR1093&lt;=4890000,1040000,IF(AR1093&lt;=6550000,670000,620000)))</f>
        <v/>
      </c>
      <c r="AV1093" s="19">
        <f>MAX(0,ROUNDDOWN(AR1093-AT1093-AU1093-0,-3))</f>
        <v/>
      </c>
      <c r="AW1093" s="19">
        <f>IF(AV1093&lt;=0,0,ROUNDDOWN((AV1093*LOOKUP(AV1093,{0,1950001,3300001,6950001,9000001,18000001,40000001},{0.05,0.1,0.2,0.23,0.33,0.4,0.45})-LOOKUP(AV1093,{0,1950001,3300001,6950001,9000001,18000001,40000001},{0,97500,427500,636000,1536000,2796000,4796000}))*1.021,-2))</f>
        <v/>
      </c>
      <c r="AX1093" s="19">
        <f>MAX(0,ROUNDDOWN(AR1093-AT1093-430000-0,-3))</f>
        <v/>
      </c>
      <c r="AY1093" s="19">
        <f>IF(AR1093&lt;=450000,0,MAX(0,ROUNDDOWN(AX1093*0.06-MIN(50000,AX1093)*0.03,-2))+MAX(0,ROUNDDOWN(AX1093*0.04-MIN(50000,AX1093)*0.02,-2)))</f>
        <v/>
      </c>
      <c r="AZ1093" s="19">
        <f>AW1093+AY1093+AS1093</f>
        <v/>
      </c>
    </row>
    <row r="1094">
      <c r="A1094" t="inlineStr">
        <is>
          <t>1万円刻み</t>
        </is>
      </c>
      <c r="B1094" s="19">
        <f>'3_1万円刻み'!$A$1077</f>
        <v/>
      </c>
      <c r="C1094" s="19">
        <f>MIN(0,MAX(0,$B1094))</f>
        <v/>
      </c>
      <c r="D1094" s="19">
        <f>$B1094-C1094</f>
        <v/>
      </c>
      <c r="E1094" s="19">
        <f>MIN(670000,ROUNDDOWN(MAX(0,D1094-430000)*0.0751+47600,0))+MIN(260000,ROUNDDOWN(MAX(0,D1094-430000)*0.028+17600,0))+MIN(30000,ROUNDDOWN(MAX(0,D1094-430000)*0.0027+1873,0))+IF("いいえ"="はい",MIN(170000,ROUNDDOWN(MAX(0,D1094-430000)*0.0243+17800,0)),0)</f>
        <v/>
      </c>
      <c r="F1094" s="19">
        <f>IF(""="",215040+E1094,"")</f>
        <v/>
      </c>
      <c r="G1094" s="19">
        <f>IF(D1094&gt;23500000,NA(),IF(D1094&lt;=4890000,1040000,IF(D1094&lt;=6550000,670000,620000)))</f>
        <v/>
      </c>
      <c r="H1094" s="19">
        <f>MAX(0,ROUNDDOWN(D1094-F1094-G1094-0,-3))</f>
        <v/>
      </c>
      <c r="I1094" s="19">
        <f>IF(H1094&lt;=0,0,ROUNDDOWN((H1094*LOOKUP(H1094,{0,1950001,3300001,6950001,9000001,18000001,40000001},{0.05,0.1,0.2,0.23,0.33,0.4,0.45})-LOOKUP(H1094,{0,1950001,3300001,6950001,9000001,18000001,40000001},{0,97500,427500,636000,1536000,2796000,4796000}))*1.021,-2))</f>
        <v/>
      </c>
      <c r="J1094" s="19">
        <f>MAX(0,ROUNDDOWN(D1094-F1094-430000-0,-3))</f>
        <v/>
      </c>
      <c r="K1094" s="19">
        <f>IF(D1094&lt;=450000,0,MAX(0,ROUNDDOWN(J1094*0.06-MIN(50000,J1094)*0.03,-2))+MAX(0,ROUNDDOWN(J1094*0.04-MIN(50000,J1094)*0.02,-2)))</f>
        <v/>
      </c>
      <c r="L1094" s="19">
        <f>I1094+K1094+E1094</f>
        <v/>
      </c>
      <c r="M1094" s="19">
        <f>MIN(100000,MAX(0,$B1094))</f>
        <v/>
      </c>
      <c r="N1094" s="19">
        <f>$B1094-M1094</f>
        <v/>
      </c>
      <c r="O1094" s="19">
        <f>MIN(670000,ROUNDDOWN(MAX(0,N1094-430000)*0.0751+47600,0))+MIN(260000,ROUNDDOWN(MAX(0,N1094-430000)*0.028+17600,0))+MIN(30000,ROUNDDOWN(MAX(0,N1094-430000)*0.0027+1873,0))+IF("いいえ"="はい",MIN(170000,ROUNDDOWN(MAX(0,N1094-430000)*0.0243+17800,0)),0)</f>
        <v/>
      </c>
      <c r="P1094" s="19">
        <f>IF(""="",215040+O1094,"")</f>
        <v/>
      </c>
      <c r="Q1094" s="19">
        <f>IF(N1094&gt;23500000,NA(),IF(N1094&lt;=4890000,1040000,IF(N1094&lt;=6550000,670000,620000)))</f>
        <v/>
      </c>
      <c r="R1094" s="19">
        <f>MAX(0,ROUNDDOWN(N1094-P1094-Q1094-0,-3))</f>
        <v/>
      </c>
      <c r="S1094" s="19">
        <f>IF(R1094&lt;=0,0,ROUNDDOWN((R1094*LOOKUP(R1094,{0,1950001,3300001,6950001,9000001,18000001,40000001},{0.05,0.1,0.2,0.23,0.33,0.4,0.45})-LOOKUP(R1094,{0,1950001,3300001,6950001,9000001,18000001,40000001},{0,97500,427500,636000,1536000,2796000,4796000}))*1.021,-2))</f>
        <v/>
      </c>
      <c r="T1094" s="19">
        <f>MAX(0,ROUNDDOWN(N1094-P1094-430000-0,-3))</f>
        <v/>
      </c>
      <c r="U1094" s="19">
        <f>IF(N1094&lt;=450000,0,MAX(0,ROUNDDOWN(T1094*0.06-MIN(50000,T1094)*0.03,-2))+MAX(0,ROUNDDOWN(T1094*0.04-MIN(50000,T1094)*0.02,-2)))</f>
        <v/>
      </c>
      <c r="V1094" s="19">
        <f>S1094+U1094+O1094</f>
        <v/>
      </c>
      <c r="W1094" s="19">
        <f>MIN(550000,MAX(0,$B1094))</f>
        <v/>
      </c>
      <c r="X1094" s="19">
        <f>$B1094-W1094</f>
        <v/>
      </c>
      <c r="Y1094" s="19">
        <f>MIN(670000,ROUNDDOWN(MAX(0,X1094-430000)*0.0751+47600,0))+MIN(260000,ROUNDDOWN(MAX(0,X1094-430000)*0.028+17600,0))+MIN(30000,ROUNDDOWN(MAX(0,X1094-430000)*0.0027+1873,0))+IF("いいえ"="はい",MIN(170000,ROUNDDOWN(MAX(0,X1094-430000)*0.0243+17800,0)),0)</f>
        <v/>
      </c>
      <c r="Z1094" s="19">
        <f>IF(""="",215040+Y1094,"")</f>
        <v/>
      </c>
      <c r="AA1094" s="19">
        <f>IF(X1094&gt;23500000,NA(),IF(X1094&lt;=4890000,1040000,IF(X1094&lt;=6550000,670000,620000)))</f>
        <v/>
      </c>
      <c r="AB1094" s="19">
        <f>MAX(0,ROUNDDOWN(X1094-Z1094-AA1094-0,-3))</f>
        <v/>
      </c>
      <c r="AC1094" s="19">
        <f>IF(AB1094&lt;=0,0,ROUNDDOWN((AB1094*LOOKUP(AB1094,{0,1950001,3300001,6950001,9000001,18000001,40000001},{0.05,0.1,0.2,0.23,0.33,0.4,0.45})-LOOKUP(AB1094,{0,1950001,3300001,6950001,9000001,18000001,40000001},{0,97500,427500,636000,1536000,2796000,4796000}))*1.021,-2))</f>
        <v/>
      </c>
      <c r="AD1094" s="19">
        <f>MAX(0,ROUNDDOWN(X1094-Z1094-430000-0,-3))</f>
        <v/>
      </c>
      <c r="AE1094" s="19">
        <f>IF(X1094&lt;=450000,0,MAX(0,ROUNDDOWN(AD1094*0.06-MIN(50000,AD1094)*0.03,-2))+MAX(0,ROUNDDOWN(AD1094*0.04-MIN(50000,AD1094)*0.02,-2)))</f>
        <v/>
      </c>
      <c r="AF1094" s="19">
        <f>AC1094+AE1094+Y1094</f>
        <v/>
      </c>
      <c r="AG1094" s="19">
        <f>MIN(650000,MAX(0,$B1094))</f>
        <v/>
      </c>
      <c r="AH1094" s="19">
        <f>$B1094-AG1094</f>
        <v/>
      </c>
      <c r="AI1094" s="19">
        <f>MIN(670000,ROUNDDOWN(MAX(0,AH1094-430000)*0.0751+47600,0))+MIN(260000,ROUNDDOWN(MAX(0,AH1094-430000)*0.028+17600,0))+MIN(30000,ROUNDDOWN(MAX(0,AH1094-430000)*0.0027+1873,0))+IF("いいえ"="はい",MIN(170000,ROUNDDOWN(MAX(0,AH1094-430000)*0.0243+17800,0)),0)</f>
        <v/>
      </c>
      <c r="AJ1094" s="19">
        <f>IF(""="",215040+AI1094,"")</f>
        <v/>
      </c>
      <c r="AK1094" s="19">
        <f>IF(AH1094&gt;23500000,NA(),IF(AH1094&lt;=4890000,1040000,IF(AH1094&lt;=6550000,670000,620000)))</f>
        <v/>
      </c>
      <c r="AL1094" s="19">
        <f>MAX(0,ROUNDDOWN(AH1094-AJ1094-AK1094-0,-3))</f>
        <v/>
      </c>
      <c r="AM1094" s="19">
        <f>IF(AL1094&lt;=0,0,ROUNDDOWN((AL1094*LOOKUP(AL1094,{0,1950001,3300001,6950001,9000001,18000001,40000001},{0.05,0.1,0.2,0.23,0.33,0.4,0.45})-LOOKUP(AL1094,{0,1950001,3300001,6950001,9000001,18000001,40000001},{0,97500,427500,636000,1536000,2796000,4796000}))*1.021,-2))</f>
        <v/>
      </c>
      <c r="AN1094" s="19">
        <f>MAX(0,ROUNDDOWN(AH1094-AJ1094-430000-0,-3))</f>
        <v/>
      </c>
      <c r="AO1094" s="19">
        <f>IF(AH1094&lt;=450000,0,MAX(0,ROUNDDOWN(AN1094*0.06-MIN(50000,AN1094)*0.03,-2))+MAX(0,ROUNDDOWN(AN1094*0.04-MIN(50000,AN1094)*0.02,-2)))</f>
        <v/>
      </c>
      <c r="AP1094" s="19">
        <f>AM1094+AO1094+AI1094</f>
        <v/>
      </c>
      <c r="AQ1094" s="19">
        <f>MIN(750000,MAX(0,$B1094))</f>
        <v/>
      </c>
      <c r="AR1094" s="19">
        <f>$B1094-AQ1094</f>
        <v/>
      </c>
      <c r="AS1094" s="19">
        <f>MIN(670000,ROUNDDOWN(MAX(0,AR1094-430000)*0.0751+47600,0))+MIN(260000,ROUNDDOWN(MAX(0,AR1094-430000)*0.028+17600,0))+MIN(30000,ROUNDDOWN(MAX(0,AR1094-430000)*0.0027+1873,0))+IF("いいえ"="はい",MIN(170000,ROUNDDOWN(MAX(0,AR1094-430000)*0.0243+17800,0)),0)</f>
        <v/>
      </c>
      <c r="AT1094" s="19">
        <f>IF(""="",215040+AS1094,"")</f>
        <v/>
      </c>
      <c r="AU1094" s="19">
        <f>IF(AR1094&gt;23500000,NA(),IF(AR1094&lt;=4890000,1040000,IF(AR1094&lt;=6550000,670000,620000)))</f>
        <v/>
      </c>
      <c r="AV1094" s="19">
        <f>MAX(0,ROUNDDOWN(AR1094-AT1094-AU1094-0,-3))</f>
        <v/>
      </c>
      <c r="AW1094" s="19">
        <f>IF(AV1094&lt;=0,0,ROUNDDOWN((AV1094*LOOKUP(AV1094,{0,1950001,3300001,6950001,9000001,18000001,40000001},{0.05,0.1,0.2,0.23,0.33,0.4,0.45})-LOOKUP(AV1094,{0,1950001,3300001,6950001,9000001,18000001,40000001},{0,97500,427500,636000,1536000,2796000,4796000}))*1.021,-2))</f>
        <v/>
      </c>
      <c r="AX1094" s="19">
        <f>MAX(0,ROUNDDOWN(AR1094-AT1094-430000-0,-3))</f>
        <v/>
      </c>
      <c r="AY1094" s="19">
        <f>IF(AR1094&lt;=450000,0,MAX(0,ROUNDDOWN(AX1094*0.06-MIN(50000,AX1094)*0.03,-2))+MAX(0,ROUNDDOWN(AX1094*0.04-MIN(50000,AX1094)*0.02,-2)))</f>
        <v/>
      </c>
      <c r="AZ1094" s="19">
        <f>AW1094+AY1094+AS1094</f>
        <v/>
      </c>
    </row>
    <row r="1095">
      <c r="A1095" t="inlineStr">
        <is>
          <t>1万円刻み</t>
        </is>
      </c>
      <c r="B1095" s="19">
        <f>'3_1万円刻み'!$A$1078</f>
        <v/>
      </c>
      <c r="C1095" s="19">
        <f>MIN(0,MAX(0,$B1095))</f>
        <v/>
      </c>
      <c r="D1095" s="19">
        <f>$B1095-C1095</f>
        <v/>
      </c>
      <c r="E1095" s="19">
        <f>MIN(670000,ROUNDDOWN(MAX(0,D1095-430000)*0.0751+47600,0))+MIN(260000,ROUNDDOWN(MAX(0,D1095-430000)*0.028+17600,0))+MIN(30000,ROUNDDOWN(MAX(0,D1095-430000)*0.0027+1873,0))+IF("いいえ"="はい",MIN(170000,ROUNDDOWN(MAX(0,D1095-430000)*0.0243+17800,0)),0)</f>
        <v/>
      </c>
      <c r="F1095" s="19">
        <f>IF(""="",215040+E1095,"")</f>
        <v/>
      </c>
      <c r="G1095" s="19">
        <f>IF(D1095&gt;23500000,NA(),IF(D1095&lt;=4890000,1040000,IF(D1095&lt;=6550000,670000,620000)))</f>
        <v/>
      </c>
      <c r="H1095" s="19">
        <f>MAX(0,ROUNDDOWN(D1095-F1095-G1095-0,-3))</f>
        <v/>
      </c>
      <c r="I1095" s="19">
        <f>IF(H1095&lt;=0,0,ROUNDDOWN((H1095*LOOKUP(H1095,{0,1950001,3300001,6950001,9000001,18000001,40000001},{0.05,0.1,0.2,0.23,0.33,0.4,0.45})-LOOKUP(H1095,{0,1950001,3300001,6950001,9000001,18000001,40000001},{0,97500,427500,636000,1536000,2796000,4796000}))*1.021,-2))</f>
        <v/>
      </c>
      <c r="J1095" s="19">
        <f>MAX(0,ROUNDDOWN(D1095-F1095-430000-0,-3))</f>
        <v/>
      </c>
      <c r="K1095" s="19">
        <f>IF(D1095&lt;=450000,0,MAX(0,ROUNDDOWN(J1095*0.06-MIN(50000,J1095)*0.03,-2))+MAX(0,ROUNDDOWN(J1095*0.04-MIN(50000,J1095)*0.02,-2)))</f>
        <v/>
      </c>
      <c r="L1095" s="19">
        <f>I1095+K1095+E1095</f>
        <v/>
      </c>
      <c r="M1095" s="19">
        <f>MIN(100000,MAX(0,$B1095))</f>
        <v/>
      </c>
      <c r="N1095" s="19">
        <f>$B1095-M1095</f>
        <v/>
      </c>
      <c r="O1095" s="19">
        <f>MIN(670000,ROUNDDOWN(MAX(0,N1095-430000)*0.0751+47600,0))+MIN(260000,ROUNDDOWN(MAX(0,N1095-430000)*0.028+17600,0))+MIN(30000,ROUNDDOWN(MAX(0,N1095-430000)*0.0027+1873,0))+IF("いいえ"="はい",MIN(170000,ROUNDDOWN(MAX(0,N1095-430000)*0.0243+17800,0)),0)</f>
        <v/>
      </c>
      <c r="P1095" s="19">
        <f>IF(""="",215040+O1095,"")</f>
        <v/>
      </c>
      <c r="Q1095" s="19">
        <f>IF(N1095&gt;23500000,NA(),IF(N1095&lt;=4890000,1040000,IF(N1095&lt;=6550000,670000,620000)))</f>
        <v/>
      </c>
      <c r="R1095" s="19">
        <f>MAX(0,ROUNDDOWN(N1095-P1095-Q1095-0,-3))</f>
        <v/>
      </c>
      <c r="S1095" s="19">
        <f>IF(R1095&lt;=0,0,ROUNDDOWN((R1095*LOOKUP(R1095,{0,1950001,3300001,6950001,9000001,18000001,40000001},{0.05,0.1,0.2,0.23,0.33,0.4,0.45})-LOOKUP(R1095,{0,1950001,3300001,6950001,9000001,18000001,40000001},{0,97500,427500,636000,1536000,2796000,4796000}))*1.021,-2))</f>
        <v/>
      </c>
      <c r="T1095" s="19">
        <f>MAX(0,ROUNDDOWN(N1095-P1095-430000-0,-3))</f>
        <v/>
      </c>
      <c r="U1095" s="19">
        <f>IF(N1095&lt;=450000,0,MAX(0,ROUNDDOWN(T1095*0.06-MIN(50000,T1095)*0.03,-2))+MAX(0,ROUNDDOWN(T1095*0.04-MIN(50000,T1095)*0.02,-2)))</f>
        <v/>
      </c>
      <c r="V1095" s="19">
        <f>S1095+U1095+O1095</f>
        <v/>
      </c>
      <c r="W1095" s="19">
        <f>MIN(550000,MAX(0,$B1095))</f>
        <v/>
      </c>
      <c r="X1095" s="19">
        <f>$B1095-W1095</f>
        <v/>
      </c>
      <c r="Y1095" s="19">
        <f>MIN(670000,ROUNDDOWN(MAX(0,X1095-430000)*0.0751+47600,0))+MIN(260000,ROUNDDOWN(MAX(0,X1095-430000)*0.028+17600,0))+MIN(30000,ROUNDDOWN(MAX(0,X1095-430000)*0.0027+1873,0))+IF("いいえ"="はい",MIN(170000,ROUNDDOWN(MAX(0,X1095-430000)*0.0243+17800,0)),0)</f>
        <v/>
      </c>
      <c r="Z1095" s="19">
        <f>IF(""="",215040+Y1095,"")</f>
        <v/>
      </c>
      <c r="AA1095" s="19">
        <f>IF(X1095&gt;23500000,NA(),IF(X1095&lt;=4890000,1040000,IF(X1095&lt;=6550000,670000,620000)))</f>
        <v/>
      </c>
      <c r="AB1095" s="19">
        <f>MAX(0,ROUNDDOWN(X1095-Z1095-AA1095-0,-3))</f>
        <v/>
      </c>
      <c r="AC1095" s="19">
        <f>IF(AB1095&lt;=0,0,ROUNDDOWN((AB1095*LOOKUP(AB1095,{0,1950001,3300001,6950001,9000001,18000001,40000001},{0.05,0.1,0.2,0.23,0.33,0.4,0.45})-LOOKUP(AB1095,{0,1950001,3300001,6950001,9000001,18000001,40000001},{0,97500,427500,636000,1536000,2796000,4796000}))*1.021,-2))</f>
        <v/>
      </c>
      <c r="AD1095" s="19">
        <f>MAX(0,ROUNDDOWN(X1095-Z1095-430000-0,-3))</f>
        <v/>
      </c>
      <c r="AE1095" s="19">
        <f>IF(X1095&lt;=450000,0,MAX(0,ROUNDDOWN(AD1095*0.06-MIN(50000,AD1095)*0.03,-2))+MAX(0,ROUNDDOWN(AD1095*0.04-MIN(50000,AD1095)*0.02,-2)))</f>
        <v/>
      </c>
      <c r="AF1095" s="19">
        <f>AC1095+AE1095+Y1095</f>
        <v/>
      </c>
      <c r="AG1095" s="19">
        <f>MIN(650000,MAX(0,$B1095))</f>
        <v/>
      </c>
      <c r="AH1095" s="19">
        <f>$B1095-AG1095</f>
        <v/>
      </c>
      <c r="AI1095" s="19">
        <f>MIN(670000,ROUNDDOWN(MAX(0,AH1095-430000)*0.0751+47600,0))+MIN(260000,ROUNDDOWN(MAX(0,AH1095-430000)*0.028+17600,0))+MIN(30000,ROUNDDOWN(MAX(0,AH1095-430000)*0.0027+1873,0))+IF("いいえ"="はい",MIN(170000,ROUNDDOWN(MAX(0,AH1095-430000)*0.0243+17800,0)),0)</f>
        <v/>
      </c>
      <c r="AJ1095" s="19">
        <f>IF(""="",215040+AI1095,"")</f>
        <v/>
      </c>
      <c r="AK1095" s="19">
        <f>IF(AH1095&gt;23500000,NA(),IF(AH1095&lt;=4890000,1040000,IF(AH1095&lt;=6550000,670000,620000)))</f>
        <v/>
      </c>
      <c r="AL1095" s="19">
        <f>MAX(0,ROUNDDOWN(AH1095-AJ1095-AK1095-0,-3))</f>
        <v/>
      </c>
      <c r="AM1095" s="19">
        <f>IF(AL1095&lt;=0,0,ROUNDDOWN((AL1095*LOOKUP(AL1095,{0,1950001,3300001,6950001,9000001,18000001,40000001},{0.05,0.1,0.2,0.23,0.33,0.4,0.45})-LOOKUP(AL1095,{0,1950001,3300001,6950001,9000001,18000001,40000001},{0,97500,427500,636000,1536000,2796000,4796000}))*1.021,-2))</f>
        <v/>
      </c>
      <c r="AN1095" s="19">
        <f>MAX(0,ROUNDDOWN(AH1095-AJ1095-430000-0,-3))</f>
        <v/>
      </c>
      <c r="AO1095" s="19">
        <f>IF(AH1095&lt;=450000,0,MAX(0,ROUNDDOWN(AN1095*0.06-MIN(50000,AN1095)*0.03,-2))+MAX(0,ROUNDDOWN(AN1095*0.04-MIN(50000,AN1095)*0.02,-2)))</f>
        <v/>
      </c>
      <c r="AP1095" s="19">
        <f>AM1095+AO1095+AI1095</f>
        <v/>
      </c>
      <c r="AQ1095" s="19">
        <f>MIN(750000,MAX(0,$B1095))</f>
        <v/>
      </c>
      <c r="AR1095" s="19">
        <f>$B1095-AQ1095</f>
        <v/>
      </c>
      <c r="AS1095" s="19">
        <f>MIN(670000,ROUNDDOWN(MAX(0,AR1095-430000)*0.0751+47600,0))+MIN(260000,ROUNDDOWN(MAX(0,AR1095-430000)*0.028+17600,0))+MIN(30000,ROUNDDOWN(MAX(0,AR1095-430000)*0.0027+1873,0))+IF("いいえ"="はい",MIN(170000,ROUNDDOWN(MAX(0,AR1095-430000)*0.0243+17800,0)),0)</f>
        <v/>
      </c>
      <c r="AT1095" s="19">
        <f>IF(""="",215040+AS1095,"")</f>
        <v/>
      </c>
      <c r="AU1095" s="19">
        <f>IF(AR1095&gt;23500000,NA(),IF(AR1095&lt;=4890000,1040000,IF(AR1095&lt;=6550000,670000,620000)))</f>
        <v/>
      </c>
      <c r="AV1095" s="19">
        <f>MAX(0,ROUNDDOWN(AR1095-AT1095-AU1095-0,-3))</f>
        <v/>
      </c>
      <c r="AW1095" s="19">
        <f>IF(AV1095&lt;=0,0,ROUNDDOWN((AV1095*LOOKUP(AV1095,{0,1950001,3300001,6950001,9000001,18000001,40000001},{0.05,0.1,0.2,0.23,0.33,0.4,0.45})-LOOKUP(AV1095,{0,1950001,3300001,6950001,9000001,18000001,40000001},{0,97500,427500,636000,1536000,2796000,4796000}))*1.021,-2))</f>
        <v/>
      </c>
      <c r="AX1095" s="19">
        <f>MAX(0,ROUNDDOWN(AR1095-AT1095-430000-0,-3))</f>
        <v/>
      </c>
      <c r="AY1095" s="19">
        <f>IF(AR1095&lt;=450000,0,MAX(0,ROUNDDOWN(AX1095*0.06-MIN(50000,AX1095)*0.03,-2))+MAX(0,ROUNDDOWN(AX1095*0.04-MIN(50000,AX1095)*0.02,-2)))</f>
        <v/>
      </c>
      <c r="AZ1095" s="19">
        <f>AW1095+AY1095+AS1095</f>
        <v/>
      </c>
    </row>
    <row r="1096">
      <c r="A1096" t="inlineStr">
        <is>
          <t>1万円刻み</t>
        </is>
      </c>
      <c r="B1096" s="19">
        <f>'3_1万円刻み'!$A$1079</f>
        <v/>
      </c>
      <c r="C1096" s="19">
        <f>MIN(0,MAX(0,$B1096))</f>
        <v/>
      </c>
      <c r="D1096" s="19">
        <f>$B1096-C1096</f>
        <v/>
      </c>
      <c r="E1096" s="19">
        <f>MIN(670000,ROUNDDOWN(MAX(0,D1096-430000)*0.0751+47600,0))+MIN(260000,ROUNDDOWN(MAX(0,D1096-430000)*0.028+17600,0))+MIN(30000,ROUNDDOWN(MAX(0,D1096-430000)*0.0027+1873,0))+IF("いいえ"="はい",MIN(170000,ROUNDDOWN(MAX(0,D1096-430000)*0.0243+17800,0)),0)</f>
        <v/>
      </c>
      <c r="F1096" s="19">
        <f>IF(""="",215040+E1096,"")</f>
        <v/>
      </c>
      <c r="G1096" s="19">
        <f>IF(D1096&gt;23500000,NA(),IF(D1096&lt;=4890000,1040000,IF(D1096&lt;=6550000,670000,620000)))</f>
        <v/>
      </c>
      <c r="H1096" s="19">
        <f>MAX(0,ROUNDDOWN(D1096-F1096-G1096-0,-3))</f>
        <v/>
      </c>
      <c r="I1096" s="19">
        <f>IF(H1096&lt;=0,0,ROUNDDOWN((H1096*LOOKUP(H1096,{0,1950001,3300001,6950001,9000001,18000001,40000001},{0.05,0.1,0.2,0.23,0.33,0.4,0.45})-LOOKUP(H1096,{0,1950001,3300001,6950001,9000001,18000001,40000001},{0,97500,427500,636000,1536000,2796000,4796000}))*1.021,-2))</f>
        <v/>
      </c>
      <c r="J1096" s="19">
        <f>MAX(0,ROUNDDOWN(D1096-F1096-430000-0,-3))</f>
        <v/>
      </c>
      <c r="K1096" s="19">
        <f>IF(D1096&lt;=450000,0,MAX(0,ROUNDDOWN(J1096*0.06-MIN(50000,J1096)*0.03,-2))+MAX(0,ROUNDDOWN(J1096*0.04-MIN(50000,J1096)*0.02,-2)))</f>
        <v/>
      </c>
      <c r="L1096" s="19">
        <f>I1096+K1096+E1096</f>
        <v/>
      </c>
      <c r="M1096" s="19">
        <f>MIN(100000,MAX(0,$B1096))</f>
        <v/>
      </c>
      <c r="N1096" s="19">
        <f>$B1096-M1096</f>
        <v/>
      </c>
      <c r="O1096" s="19">
        <f>MIN(670000,ROUNDDOWN(MAX(0,N1096-430000)*0.0751+47600,0))+MIN(260000,ROUNDDOWN(MAX(0,N1096-430000)*0.028+17600,0))+MIN(30000,ROUNDDOWN(MAX(0,N1096-430000)*0.0027+1873,0))+IF("いいえ"="はい",MIN(170000,ROUNDDOWN(MAX(0,N1096-430000)*0.0243+17800,0)),0)</f>
        <v/>
      </c>
      <c r="P1096" s="19">
        <f>IF(""="",215040+O1096,"")</f>
        <v/>
      </c>
      <c r="Q1096" s="19">
        <f>IF(N1096&gt;23500000,NA(),IF(N1096&lt;=4890000,1040000,IF(N1096&lt;=6550000,670000,620000)))</f>
        <v/>
      </c>
      <c r="R1096" s="19">
        <f>MAX(0,ROUNDDOWN(N1096-P1096-Q1096-0,-3))</f>
        <v/>
      </c>
      <c r="S1096" s="19">
        <f>IF(R1096&lt;=0,0,ROUNDDOWN((R1096*LOOKUP(R1096,{0,1950001,3300001,6950001,9000001,18000001,40000001},{0.05,0.1,0.2,0.23,0.33,0.4,0.45})-LOOKUP(R1096,{0,1950001,3300001,6950001,9000001,18000001,40000001},{0,97500,427500,636000,1536000,2796000,4796000}))*1.021,-2))</f>
        <v/>
      </c>
      <c r="T1096" s="19">
        <f>MAX(0,ROUNDDOWN(N1096-P1096-430000-0,-3))</f>
        <v/>
      </c>
      <c r="U1096" s="19">
        <f>IF(N1096&lt;=450000,0,MAX(0,ROUNDDOWN(T1096*0.06-MIN(50000,T1096)*0.03,-2))+MAX(0,ROUNDDOWN(T1096*0.04-MIN(50000,T1096)*0.02,-2)))</f>
        <v/>
      </c>
      <c r="V1096" s="19">
        <f>S1096+U1096+O1096</f>
        <v/>
      </c>
      <c r="W1096" s="19">
        <f>MIN(550000,MAX(0,$B1096))</f>
        <v/>
      </c>
      <c r="X1096" s="19">
        <f>$B1096-W1096</f>
        <v/>
      </c>
      <c r="Y1096" s="19">
        <f>MIN(670000,ROUNDDOWN(MAX(0,X1096-430000)*0.0751+47600,0))+MIN(260000,ROUNDDOWN(MAX(0,X1096-430000)*0.028+17600,0))+MIN(30000,ROUNDDOWN(MAX(0,X1096-430000)*0.0027+1873,0))+IF("いいえ"="はい",MIN(170000,ROUNDDOWN(MAX(0,X1096-430000)*0.0243+17800,0)),0)</f>
        <v/>
      </c>
      <c r="Z1096" s="19">
        <f>IF(""="",215040+Y1096,"")</f>
        <v/>
      </c>
      <c r="AA1096" s="19">
        <f>IF(X1096&gt;23500000,NA(),IF(X1096&lt;=4890000,1040000,IF(X1096&lt;=6550000,670000,620000)))</f>
        <v/>
      </c>
      <c r="AB1096" s="19">
        <f>MAX(0,ROUNDDOWN(X1096-Z1096-AA1096-0,-3))</f>
        <v/>
      </c>
      <c r="AC1096" s="19">
        <f>IF(AB1096&lt;=0,0,ROUNDDOWN((AB1096*LOOKUP(AB1096,{0,1950001,3300001,6950001,9000001,18000001,40000001},{0.05,0.1,0.2,0.23,0.33,0.4,0.45})-LOOKUP(AB1096,{0,1950001,3300001,6950001,9000001,18000001,40000001},{0,97500,427500,636000,1536000,2796000,4796000}))*1.021,-2))</f>
        <v/>
      </c>
      <c r="AD1096" s="19">
        <f>MAX(0,ROUNDDOWN(X1096-Z1096-430000-0,-3))</f>
        <v/>
      </c>
      <c r="AE1096" s="19">
        <f>IF(X1096&lt;=450000,0,MAX(0,ROUNDDOWN(AD1096*0.06-MIN(50000,AD1096)*0.03,-2))+MAX(0,ROUNDDOWN(AD1096*0.04-MIN(50000,AD1096)*0.02,-2)))</f>
        <v/>
      </c>
      <c r="AF1096" s="19">
        <f>AC1096+AE1096+Y1096</f>
        <v/>
      </c>
      <c r="AG1096" s="19">
        <f>MIN(650000,MAX(0,$B1096))</f>
        <v/>
      </c>
      <c r="AH1096" s="19">
        <f>$B1096-AG1096</f>
        <v/>
      </c>
      <c r="AI1096" s="19">
        <f>MIN(670000,ROUNDDOWN(MAX(0,AH1096-430000)*0.0751+47600,0))+MIN(260000,ROUNDDOWN(MAX(0,AH1096-430000)*0.028+17600,0))+MIN(30000,ROUNDDOWN(MAX(0,AH1096-430000)*0.0027+1873,0))+IF("いいえ"="はい",MIN(170000,ROUNDDOWN(MAX(0,AH1096-430000)*0.0243+17800,0)),0)</f>
        <v/>
      </c>
      <c r="AJ1096" s="19">
        <f>IF(""="",215040+AI1096,"")</f>
        <v/>
      </c>
      <c r="AK1096" s="19">
        <f>IF(AH1096&gt;23500000,NA(),IF(AH1096&lt;=4890000,1040000,IF(AH1096&lt;=6550000,670000,620000)))</f>
        <v/>
      </c>
      <c r="AL1096" s="19">
        <f>MAX(0,ROUNDDOWN(AH1096-AJ1096-AK1096-0,-3))</f>
        <v/>
      </c>
      <c r="AM1096" s="19">
        <f>IF(AL1096&lt;=0,0,ROUNDDOWN((AL1096*LOOKUP(AL1096,{0,1950001,3300001,6950001,9000001,18000001,40000001},{0.05,0.1,0.2,0.23,0.33,0.4,0.45})-LOOKUP(AL1096,{0,1950001,3300001,6950001,9000001,18000001,40000001},{0,97500,427500,636000,1536000,2796000,4796000}))*1.021,-2))</f>
        <v/>
      </c>
      <c r="AN1096" s="19">
        <f>MAX(0,ROUNDDOWN(AH1096-AJ1096-430000-0,-3))</f>
        <v/>
      </c>
      <c r="AO1096" s="19">
        <f>IF(AH1096&lt;=450000,0,MAX(0,ROUNDDOWN(AN1096*0.06-MIN(50000,AN1096)*0.03,-2))+MAX(0,ROUNDDOWN(AN1096*0.04-MIN(50000,AN1096)*0.02,-2)))</f>
        <v/>
      </c>
      <c r="AP1096" s="19">
        <f>AM1096+AO1096+AI1096</f>
        <v/>
      </c>
      <c r="AQ1096" s="19">
        <f>MIN(750000,MAX(0,$B1096))</f>
        <v/>
      </c>
      <c r="AR1096" s="19">
        <f>$B1096-AQ1096</f>
        <v/>
      </c>
      <c r="AS1096" s="19">
        <f>MIN(670000,ROUNDDOWN(MAX(0,AR1096-430000)*0.0751+47600,0))+MIN(260000,ROUNDDOWN(MAX(0,AR1096-430000)*0.028+17600,0))+MIN(30000,ROUNDDOWN(MAX(0,AR1096-430000)*0.0027+1873,0))+IF("いいえ"="はい",MIN(170000,ROUNDDOWN(MAX(0,AR1096-430000)*0.0243+17800,0)),0)</f>
        <v/>
      </c>
      <c r="AT1096" s="19">
        <f>IF(""="",215040+AS1096,"")</f>
        <v/>
      </c>
      <c r="AU1096" s="19">
        <f>IF(AR1096&gt;23500000,NA(),IF(AR1096&lt;=4890000,1040000,IF(AR1096&lt;=6550000,670000,620000)))</f>
        <v/>
      </c>
      <c r="AV1096" s="19">
        <f>MAX(0,ROUNDDOWN(AR1096-AT1096-AU1096-0,-3))</f>
        <v/>
      </c>
      <c r="AW1096" s="19">
        <f>IF(AV1096&lt;=0,0,ROUNDDOWN((AV1096*LOOKUP(AV1096,{0,1950001,3300001,6950001,9000001,18000001,40000001},{0.05,0.1,0.2,0.23,0.33,0.4,0.45})-LOOKUP(AV1096,{0,1950001,3300001,6950001,9000001,18000001,40000001},{0,97500,427500,636000,1536000,2796000,4796000}))*1.021,-2))</f>
        <v/>
      </c>
      <c r="AX1096" s="19">
        <f>MAX(0,ROUNDDOWN(AR1096-AT1096-430000-0,-3))</f>
        <v/>
      </c>
      <c r="AY1096" s="19">
        <f>IF(AR1096&lt;=450000,0,MAX(0,ROUNDDOWN(AX1096*0.06-MIN(50000,AX1096)*0.03,-2))+MAX(0,ROUNDDOWN(AX1096*0.04-MIN(50000,AX1096)*0.02,-2)))</f>
        <v/>
      </c>
      <c r="AZ1096" s="19">
        <f>AW1096+AY1096+AS1096</f>
        <v/>
      </c>
    </row>
    <row r="1097">
      <c r="A1097" t="inlineStr">
        <is>
          <t>1万円刻み</t>
        </is>
      </c>
      <c r="B1097" s="19">
        <f>'3_1万円刻み'!$A$1080</f>
        <v/>
      </c>
      <c r="C1097" s="19">
        <f>MIN(0,MAX(0,$B1097))</f>
        <v/>
      </c>
      <c r="D1097" s="19">
        <f>$B1097-C1097</f>
        <v/>
      </c>
      <c r="E1097" s="19">
        <f>MIN(670000,ROUNDDOWN(MAX(0,D1097-430000)*0.0751+47600,0))+MIN(260000,ROUNDDOWN(MAX(0,D1097-430000)*0.028+17600,0))+MIN(30000,ROUNDDOWN(MAX(0,D1097-430000)*0.0027+1873,0))+IF("いいえ"="はい",MIN(170000,ROUNDDOWN(MAX(0,D1097-430000)*0.0243+17800,0)),0)</f>
        <v/>
      </c>
      <c r="F1097" s="19">
        <f>IF(""="",215040+E1097,"")</f>
        <v/>
      </c>
      <c r="G1097" s="19">
        <f>IF(D1097&gt;23500000,NA(),IF(D1097&lt;=4890000,1040000,IF(D1097&lt;=6550000,670000,620000)))</f>
        <v/>
      </c>
      <c r="H1097" s="19">
        <f>MAX(0,ROUNDDOWN(D1097-F1097-G1097-0,-3))</f>
        <v/>
      </c>
      <c r="I1097" s="19">
        <f>IF(H1097&lt;=0,0,ROUNDDOWN((H1097*LOOKUP(H1097,{0,1950001,3300001,6950001,9000001,18000001,40000001},{0.05,0.1,0.2,0.23,0.33,0.4,0.45})-LOOKUP(H1097,{0,1950001,3300001,6950001,9000001,18000001,40000001},{0,97500,427500,636000,1536000,2796000,4796000}))*1.021,-2))</f>
        <v/>
      </c>
      <c r="J1097" s="19">
        <f>MAX(0,ROUNDDOWN(D1097-F1097-430000-0,-3))</f>
        <v/>
      </c>
      <c r="K1097" s="19">
        <f>IF(D1097&lt;=450000,0,MAX(0,ROUNDDOWN(J1097*0.06-MIN(50000,J1097)*0.03,-2))+MAX(0,ROUNDDOWN(J1097*0.04-MIN(50000,J1097)*0.02,-2)))</f>
        <v/>
      </c>
      <c r="L1097" s="19">
        <f>I1097+K1097+E1097</f>
        <v/>
      </c>
      <c r="M1097" s="19">
        <f>MIN(100000,MAX(0,$B1097))</f>
        <v/>
      </c>
      <c r="N1097" s="19">
        <f>$B1097-M1097</f>
        <v/>
      </c>
      <c r="O1097" s="19">
        <f>MIN(670000,ROUNDDOWN(MAX(0,N1097-430000)*0.0751+47600,0))+MIN(260000,ROUNDDOWN(MAX(0,N1097-430000)*0.028+17600,0))+MIN(30000,ROUNDDOWN(MAX(0,N1097-430000)*0.0027+1873,0))+IF("いいえ"="はい",MIN(170000,ROUNDDOWN(MAX(0,N1097-430000)*0.0243+17800,0)),0)</f>
        <v/>
      </c>
      <c r="P1097" s="19">
        <f>IF(""="",215040+O1097,"")</f>
        <v/>
      </c>
      <c r="Q1097" s="19">
        <f>IF(N1097&gt;23500000,NA(),IF(N1097&lt;=4890000,1040000,IF(N1097&lt;=6550000,670000,620000)))</f>
        <v/>
      </c>
      <c r="R1097" s="19">
        <f>MAX(0,ROUNDDOWN(N1097-P1097-Q1097-0,-3))</f>
        <v/>
      </c>
      <c r="S1097" s="19">
        <f>IF(R1097&lt;=0,0,ROUNDDOWN((R1097*LOOKUP(R1097,{0,1950001,3300001,6950001,9000001,18000001,40000001},{0.05,0.1,0.2,0.23,0.33,0.4,0.45})-LOOKUP(R1097,{0,1950001,3300001,6950001,9000001,18000001,40000001},{0,97500,427500,636000,1536000,2796000,4796000}))*1.021,-2))</f>
        <v/>
      </c>
      <c r="T1097" s="19">
        <f>MAX(0,ROUNDDOWN(N1097-P1097-430000-0,-3))</f>
        <v/>
      </c>
      <c r="U1097" s="19">
        <f>IF(N1097&lt;=450000,0,MAX(0,ROUNDDOWN(T1097*0.06-MIN(50000,T1097)*0.03,-2))+MAX(0,ROUNDDOWN(T1097*0.04-MIN(50000,T1097)*0.02,-2)))</f>
        <v/>
      </c>
      <c r="V1097" s="19">
        <f>S1097+U1097+O1097</f>
        <v/>
      </c>
      <c r="W1097" s="19">
        <f>MIN(550000,MAX(0,$B1097))</f>
        <v/>
      </c>
      <c r="X1097" s="19">
        <f>$B1097-W1097</f>
        <v/>
      </c>
      <c r="Y1097" s="19">
        <f>MIN(670000,ROUNDDOWN(MAX(0,X1097-430000)*0.0751+47600,0))+MIN(260000,ROUNDDOWN(MAX(0,X1097-430000)*0.028+17600,0))+MIN(30000,ROUNDDOWN(MAX(0,X1097-430000)*0.0027+1873,0))+IF("いいえ"="はい",MIN(170000,ROUNDDOWN(MAX(0,X1097-430000)*0.0243+17800,0)),0)</f>
        <v/>
      </c>
      <c r="Z1097" s="19">
        <f>IF(""="",215040+Y1097,"")</f>
        <v/>
      </c>
      <c r="AA1097" s="19">
        <f>IF(X1097&gt;23500000,NA(),IF(X1097&lt;=4890000,1040000,IF(X1097&lt;=6550000,670000,620000)))</f>
        <v/>
      </c>
      <c r="AB1097" s="19">
        <f>MAX(0,ROUNDDOWN(X1097-Z1097-AA1097-0,-3))</f>
        <v/>
      </c>
      <c r="AC1097" s="19">
        <f>IF(AB1097&lt;=0,0,ROUNDDOWN((AB1097*LOOKUP(AB1097,{0,1950001,3300001,6950001,9000001,18000001,40000001},{0.05,0.1,0.2,0.23,0.33,0.4,0.45})-LOOKUP(AB1097,{0,1950001,3300001,6950001,9000001,18000001,40000001},{0,97500,427500,636000,1536000,2796000,4796000}))*1.021,-2))</f>
        <v/>
      </c>
      <c r="AD1097" s="19">
        <f>MAX(0,ROUNDDOWN(X1097-Z1097-430000-0,-3))</f>
        <v/>
      </c>
      <c r="AE1097" s="19">
        <f>IF(X1097&lt;=450000,0,MAX(0,ROUNDDOWN(AD1097*0.06-MIN(50000,AD1097)*0.03,-2))+MAX(0,ROUNDDOWN(AD1097*0.04-MIN(50000,AD1097)*0.02,-2)))</f>
        <v/>
      </c>
      <c r="AF1097" s="19">
        <f>AC1097+AE1097+Y1097</f>
        <v/>
      </c>
      <c r="AG1097" s="19">
        <f>MIN(650000,MAX(0,$B1097))</f>
        <v/>
      </c>
      <c r="AH1097" s="19">
        <f>$B1097-AG1097</f>
        <v/>
      </c>
      <c r="AI1097" s="19">
        <f>MIN(670000,ROUNDDOWN(MAX(0,AH1097-430000)*0.0751+47600,0))+MIN(260000,ROUNDDOWN(MAX(0,AH1097-430000)*0.028+17600,0))+MIN(30000,ROUNDDOWN(MAX(0,AH1097-430000)*0.0027+1873,0))+IF("いいえ"="はい",MIN(170000,ROUNDDOWN(MAX(0,AH1097-430000)*0.0243+17800,0)),0)</f>
        <v/>
      </c>
      <c r="AJ1097" s="19">
        <f>IF(""="",215040+AI1097,"")</f>
        <v/>
      </c>
      <c r="AK1097" s="19">
        <f>IF(AH1097&gt;23500000,NA(),IF(AH1097&lt;=4890000,1040000,IF(AH1097&lt;=6550000,670000,620000)))</f>
        <v/>
      </c>
      <c r="AL1097" s="19">
        <f>MAX(0,ROUNDDOWN(AH1097-AJ1097-AK1097-0,-3))</f>
        <v/>
      </c>
      <c r="AM1097" s="19">
        <f>IF(AL1097&lt;=0,0,ROUNDDOWN((AL1097*LOOKUP(AL1097,{0,1950001,3300001,6950001,9000001,18000001,40000001},{0.05,0.1,0.2,0.23,0.33,0.4,0.45})-LOOKUP(AL1097,{0,1950001,3300001,6950001,9000001,18000001,40000001},{0,97500,427500,636000,1536000,2796000,4796000}))*1.021,-2))</f>
        <v/>
      </c>
      <c r="AN1097" s="19">
        <f>MAX(0,ROUNDDOWN(AH1097-AJ1097-430000-0,-3))</f>
        <v/>
      </c>
      <c r="AO1097" s="19">
        <f>IF(AH1097&lt;=450000,0,MAX(0,ROUNDDOWN(AN1097*0.06-MIN(50000,AN1097)*0.03,-2))+MAX(0,ROUNDDOWN(AN1097*0.04-MIN(50000,AN1097)*0.02,-2)))</f>
        <v/>
      </c>
      <c r="AP1097" s="19">
        <f>AM1097+AO1097+AI1097</f>
        <v/>
      </c>
      <c r="AQ1097" s="19">
        <f>MIN(750000,MAX(0,$B1097))</f>
        <v/>
      </c>
      <c r="AR1097" s="19">
        <f>$B1097-AQ1097</f>
        <v/>
      </c>
      <c r="AS1097" s="19">
        <f>MIN(670000,ROUNDDOWN(MAX(0,AR1097-430000)*0.0751+47600,0))+MIN(260000,ROUNDDOWN(MAX(0,AR1097-430000)*0.028+17600,0))+MIN(30000,ROUNDDOWN(MAX(0,AR1097-430000)*0.0027+1873,0))+IF("いいえ"="はい",MIN(170000,ROUNDDOWN(MAX(0,AR1097-430000)*0.0243+17800,0)),0)</f>
        <v/>
      </c>
      <c r="AT1097" s="19">
        <f>IF(""="",215040+AS1097,"")</f>
        <v/>
      </c>
      <c r="AU1097" s="19">
        <f>IF(AR1097&gt;23500000,NA(),IF(AR1097&lt;=4890000,1040000,IF(AR1097&lt;=6550000,670000,620000)))</f>
        <v/>
      </c>
      <c r="AV1097" s="19">
        <f>MAX(0,ROUNDDOWN(AR1097-AT1097-AU1097-0,-3))</f>
        <v/>
      </c>
      <c r="AW1097" s="19">
        <f>IF(AV1097&lt;=0,0,ROUNDDOWN((AV1097*LOOKUP(AV1097,{0,1950001,3300001,6950001,9000001,18000001,40000001},{0.05,0.1,0.2,0.23,0.33,0.4,0.45})-LOOKUP(AV1097,{0,1950001,3300001,6950001,9000001,18000001,40000001},{0,97500,427500,636000,1536000,2796000,4796000}))*1.021,-2))</f>
        <v/>
      </c>
      <c r="AX1097" s="19">
        <f>MAX(0,ROUNDDOWN(AR1097-AT1097-430000-0,-3))</f>
        <v/>
      </c>
      <c r="AY1097" s="19">
        <f>IF(AR1097&lt;=450000,0,MAX(0,ROUNDDOWN(AX1097*0.06-MIN(50000,AX1097)*0.03,-2))+MAX(0,ROUNDDOWN(AX1097*0.04-MIN(50000,AX1097)*0.02,-2)))</f>
        <v/>
      </c>
      <c r="AZ1097" s="19">
        <f>AW1097+AY1097+AS1097</f>
        <v/>
      </c>
    </row>
    <row r="1098">
      <c r="A1098" t="inlineStr">
        <is>
          <t>1万円刻み</t>
        </is>
      </c>
      <c r="B1098" s="19">
        <f>'3_1万円刻み'!$A$1081</f>
        <v/>
      </c>
      <c r="C1098" s="19">
        <f>MIN(0,MAX(0,$B1098))</f>
        <v/>
      </c>
      <c r="D1098" s="19">
        <f>$B1098-C1098</f>
        <v/>
      </c>
      <c r="E1098" s="19">
        <f>MIN(670000,ROUNDDOWN(MAX(0,D1098-430000)*0.0751+47600,0))+MIN(260000,ROUNDDOWN(MAX(0,D1098-430000)*0.028+17600,0))+MIN(30000,ROUNDDOWN(MAX(0,D1098-430000)*0.0027+1873,0))+IF("いいえ"="はい",MIN(170000,ROUNDDOWN(MAX(0,D1098-430000)*0.0243+17800,0)),0)</f>
        <v/>
      </c>
      <c r="F1098" s="19">
        <f>IF(""="",215040+E1098,"")</f>
        <v/>
      </c>
      <c r="G1098" s="19">
        <f>IF(D1098&gt;23500000,NA(),IF(D1098&lt;=4890000,1040000,IF(D1098&lt;=6550000,670000,620000)))</f>
        <v/>
      </c>
      <c r="H1098" s="19">
        <f>MAX(0,ROUNDDOWN(D1098-F1098-G1098-0,-3))</f>
        <v/>
      </c>
      <c r="I1098" s="19">
        <f>IF(H1098&lt;=0,0,ROUNDDOWN((H1098*LOOKUP(H1098,{0,1950001,3300001,6950001,9000001,18000001,40000001},{0.05,0.1,0.2,0.23,0.33,0.4,0.45})-LOOKUP(H1098,{0,1950001,3300001,6950001,9000001,18000001,40000001},{0,97500,427500,636000,1536000,2796000,4796000}))*1.021,-2))</f>
        <v/>
      </c>
      <c r="J1098" s="19">
        <f>MAX(0,ROUNDDOWN(D1098-F1098-430000-0,-3))</f>
        <v/>
      </c>
      <c r="K1098" s="19">
        <f>IF(D1098&lt;=450000,0,MAX(0,ROUNDDOWN(J1098*0.06-MIN(50000,J1098)*0.03,-2))+MAX(0,ROUNDDOWN(J1098*0.04-MIN(50000,J1098)*0.02,-2)))</f>
        <v/>
      </c>
      <c r="L1098" s="19">
        <f>I1098+K1098+E1098</f>
        <v/>
      </c>
      <c r="M1098" s="19">
        <f>MIN(100000,MAX(0,$B1098))</f>
        <v/>
      </c>
      <c r="N1098" s="19">
        <f>$B1098-M1098</f>
        <v/>
      </c>
      <c r="O1098" s="19">
        <f>MIN(670000,ROUNDDOWN(MAX(0,N1098-430000)*0.0751+47600,0))+MIN(260000,ROUNDDOWN(MAX(0,N1098-430000)*0.028+17600,0))+MIN(30000,ROUNDDOWN(MAX(0,N1098-430000)*0.0027+1873,0))+IF("いいえ"="はい",MIN(170000,ROUNDDOWN(MAX(0,N1098-430000)*0.0243+17800,0)),0)</f>
        <v/>
      </c>
      <c r="P1098" s="19">
        <f>IF(""="",215040+O1098,"")</f>
        <v/>
      </c>
      <c r="Q1098" s="19">
        <f>IF(N1098&gt;23500000,NA(),IF(N1098&lt;=4890000,1040000,IF(N1098&lt;=6550000,670000,620000)))</f>
        <v/>
      </c>
      <c r="R1098" s="19">
        <f>MAX(0,ROUNDDOWN(N1098-P1098-Q1098-0,-3))</f>
        <v/>
      </c>
      <c r="S1098" s="19">
        <f>IF(R1098&lt;=0,0,ROUNDDOWN((R1098*LOOKUP(R1098,{0,1950001,3300001,6950001,9000001,18000001,40000001},{0.05,0.1,0.2,0.23,0.33,0.4,0.45})-LOOKUP(R1098,{0,1950001,3300001,6950001,9000001,18000001,40000001},{0,97500,427500,636000,1536000,2796000,4796000}))*1.021,-2))</f>
        <v/>
      </c>
      <c r="T1098" s="19">
        <f>MAX(0,ROUNDDOWN(N1098-P1098-430000-0,-3))</f>
        <v/>
      </c>
      <c r="U1098" s="19">
        <f>IF(N1098&lt;=450000,0,MAX(0,ROUNDDOWN(T1098*0.06-MIN(50000,T1098)*0.03,-2))+MAX(0,ROUNDDOWN(T1098*0.04-MIN(50000,T1098)*0.02,-2)))</f>
        <v/>
      </c>
      <c r="V1098" s="19">
        <f>S1098+U1098+O1098</f>
        <v/>
      </c>
      <c r="W1098" s="19">
        <f>MIN(550000,MAX(0,$B1098))</f>
        <v/>
      </c>
      <c r="X1098" s="19">
        <f>$B1098-W1098</f>
        <v/>
      </c>
      <c r="Y1098" s="19">
        <f>MIN(670000,ROUNDDOWN(MAX(0,X1098-430000)*0.0751+47600,0))+MIN(260000,ROUNDDOWN(MAX(0,X1098-430000)*0.028+17600,0))+MIN(30000,ROUNDDOWN(MAX(0,X1098-430000)*0.0027+1873,0))+IF("いいえ"="はい",MIN(170000,ROUNDDOWN(MAX(0,X1098-430000)*0.0243+17800,0)),0)</f>
        <v/>
      </c>
      <c r="Z1098" s="19">
        <f>IF(""="",215040+Y1098,"")</f>
        <v/>
      </c>
      <c r="AA1098" s="19">
        <f>IF(X1098&gt;23500000,NA(),IF(X1098&lt;=4890000,1040000,IF(X1098&lt;=6550000,670000,620000)))</f>
        <v/>
      </c>
      <c r="AB1098" s="19">
        <f>MAX(0,ROUNDDOWN(X1098-Z1098-AA1098-0,-3))</f>
        <v/>
      </c>
      <c r="AC1098" s="19">
        <f>IF(AB1098&lt;=0,0,ROUNDDOWN((AB1098*LOOKUP(AB1098,{0,1950001,3300001,6950001,9000001,18000001,40000001},{0.05,0.1,0.2,0.23,0.33,0.4,0.45})-LOOKUP(AB1098,{0,1950001,3300001,6950001,9000001,18000001,40000001},{0,97500,427500,636000,1536000,2796000,4796000}))*1.021,-2))</f>
        <v/>
      </c>
      <c r="AD1098" s="19">
        <f>MAX(0,ROUNDDOWN(X1098-Z1098-430000-0,-3))</f>
        <v/>
      </c>
      <c r="AE1098" s="19">
        <f>IF(X1098&lt;=450000,0,MAX(0,ROUNDDOWN(AD1098*0.06-MIN(50000,AD1098)*0.03,-2))+MAX(0,ROUNDDOWN(AD1098*0.04-MIN(50000,AD1098)*0.02,-2)))</f>
        <v/>
      </c>
      <c r="AF1098" s="19">
        <f>AC1098+AE1098+Y1098</f>
        <v/>
      </c>
      <c r="AG1098" s="19">
        <f>MIN(650000,MAX(0,$B1098))</f>
        <v/>
      </c>
      <c r="AH1098" s="19">
        <f>$B1098-AG1098</f>
        <v/>
      </c>
      <c r="AI1098" s="19">
        <f>MIN(670000,ROUNDDOWN(MAX(0,AH1098-430000)*0.0751+47600,0))+MIN(260000,ROUNDDOWN(MAX(0,AH1098-430000)*0.028+17600,0))+MIN(30000,ROUNDDOWN(MAX(0,AH1098-430000)*0.0027+1873,0))+IF("いいえ"="はい",MIN(170000,ROUNDDOWN(MAX(0,AH1098-430000)*0.0243+17800,0)),0)</f>
        <v/>
      </c>
      <c r="AJ1098" s="19">
        <f>IF(""="",215040+AI1098,"")</f>
        <v/>
      </c>
      <c r="AK1098" s="19">
        <f>IF(AH1098&gt;23500000,NA(),IF(AH1098&lt;=4890000,1040000,IF(AH1098&lt;=6550000,670000,620000)))</f>
        <v/>
      </c>
      <c r="AL1098" s="19">
        <f>MAX(0,ROUNDDOWN(AH1098-AJ1098-AK1098-0,-3))</f>
        <v/>
      </c>
      <c r="AM1098" s="19">
        <f>IF(AL1098&lt;=0,0,ROUNDDOWN((AL1098*LOOKUP(AL1098,{0,1950001,3300001,6950001,9000001,18000001,40000001},{0.05,0.1,0.2,0.23,0.33,0.4,0.45})-LOOKUP(AL1098,{0,1950001,3300001,6950001,9000001,18000001,40000001},{0,97500,427500,636000,1536000,2796000,4796000}))*1.021,-2))</f>
        <v/>
      </c>
      <c r="AN1098" s="19">
        <f>MAX(0,ROUNDDOWN(AH1098-AJ1098-430000-0,-3))</f>
        <v/>
      </c>
      <c r="AO1098" s="19">
        <f>IF(AH1098&lt;=450000,0,MAX(0,ROUNDDOWN(AN1098*0.06-MIN(50000,AN1098)*0.03,-2))+MAX(0,ROUNDDOWN(AN1098*0.04-MIN(50000,AN1098)*0.02,-2)))</f>
        <v/>
      </c>
      <c r="AP1098" s="19">
        <f>AM1098+AO1098+AI1098</f>
        <v/>
      </c>
      <c r="AQ1098" s="19">
        <f>MIN(750000,MAX(0,$B1098))</f>
        <v/>
      </c>
      <c r="AR1098" s="19">
        <f>$B1098-AQ1098</f>
        <v/>
      </c>
      <c r="AS1098" s="19">
        <f>MIN(670000,ROUNDDOWN(MAX(0,AR1098-430000)*0.0751+47600,0))+MIN(260000,ROUNDDOWN(MAX(0,AR1098-430000)*0.028+17600,0))+MIN(30000,ROUNDDOWN(MAX(0,AR1098-430000)*0.0027+1873,0))+IF("いいえ"="はい",MIN(170000,ROUNDDOWN(MAX(0,AR1098-430000)*0.0243+17800,0)),0)</f>
        <v/>
      </c>
      <c r="AT1098" s="19">
        <f>IF(""="",215040+AS1098,"")</f>
        <v/>
      </c>
      <c r="AU1098" s="19">
        <f>IF(AR1098&gt;23500000,NA(),IF(AR1098&lt;=4890000,1040000,IF(AR1098&lt;=6550000,670000,620000)))</f>
        <v/>
      </c>
      <c r="AV1098" s="19">
        <f>MAX(0,ROUNDDOWN(AR1098-AT1098-AU1098-0,-3))</f>
        <v/>
      </c>
      <c r="AW1098" s="19">
        <f>IF(AV1098&lt;=0,0,ROUNDDOWN((AV1098*LOOKUP(AV1098,{0,1950001,3300001,6950001,9000001,18000001,40000001},{0.05,0.1,0.2,0.23,0.33,0.4,0.45})-LOOKUP(AV1098,{0,1950001,3300001,6950001,9000001,18000001,40000001},{0,97500,427500,636000,1536000,2796000,4796000}))*1.021,-2))</f>
        <v/>
      </c>
      <c r="AX1098" s="19">
        <f>MAX(0,ROUNDDOWN(AR1098-AT1098-430000-0,-3))</f>
        <v/>
      </c>
      <c r="AY1098" s="19">
        <f>IF(AR1098&lt;=450000,0,MAX(0,ROUNDDOWN(AX1098*0.06-MIN(50000,AX1098)*0.03,-2))+MAX(0,ROUNDDOWN(AX1098*0.04-MIN(50000,AX1098)*0.02,-2)))</f>
        <v/>
      </c>
      <c r="AZ1098" s="19">
        <f>AW1098+AY1098+AS1098</f>
        <v/>
      </c>
    </row>
    <row r="1099">
      <c r="A1099" t="inlineStr">
        <is>
          <t>1万円刻み</t>
        </is>
      </c>
      <c r="B1099" s="19">
        <f>'3_1万円刻み'!$A$1082</f>
        <v/>
      </c>
      <c r="C1099" s="19">
        <f>MIN(0,MAX(0,$B1099))</f>
        <v/>
      </c>
      <c r="D1099" s="19">
        <f>$B1099-C1099</f>
        <v/>
      </c>
      <c r="E1099" s="19">
        <f>MIN(670000,ROUNDDOWN(MAX(0,D1099-430000)*0.0751+47600,0))+MIN(260000,ROUNDDOWN(MAX(0,D1099-430000)*0.028+17600,0))+MIN(30000,ROUNDDOWN(MAX(0,D1099-430000)*0.0027+1873,0))+IF("いいえ"="はい",MIN(170000,ROUNDDOWN(MAX(0,D1099-430000)*0.0243+17800,0)),0)</f>
        <v/>
      </c>
      <c r="F1099" s="19">
        <f>IF(""="",215040+E1099,"")</f>
        <v/>
      </c>
      <c r="G1099" s="19">
        <f>IF(D1099&gt;23500000,NA(),IF(D1099&lt;=4890000,1040000,IF(D1099&lt;=6550000,670000,620000)))</f>
        <v/>
      </c>
      <c r="H1099" s="19">
        <f>MAX(0,ROUNDDOWN(D1099-F1099-G1099-0,-3))</f>
        <v/>
      </c>
      <c r="I1099" s="19">
        <f>IF(H1099&lt;=0,0,ROUNDDOWN((H1099*LOOKUP(H1099,{0,1950001,3300001,6950001,9000001,18000001,40000001},{0.05,0.1,0.2,0.23,0.33,0.4,0.45})-LOOKUP(H1099,{0,1950001,3300001,6950001,9000001,18000001,40000001},{0,97500,427500,636000,1536000,2796000,4796000}))*1.021,-2))</f>
        <v/>
      </c>
      <c r="J1099" s="19">
        <f>MAX(0,ROUNDDOWN(D1099-F1099-430000-0,-3))</f>
        <v/>
      </c>
      <c r="K1099" s="19">
        <f>IF(D1099&lt;=450000,0,MAX(0,ROUNDDOWN(J1099*0.06-MIN(50000,J1099)*0.03,-2))+MAX(0,ROUNDDOWN(J1099*0.04-MIN(50000,J1099)*0.02,-2)))</f>
        <v/>
      </c>
      <c r="L1099" s="19">
        <f>I1099+K1099+E1099</f>
        <v/>
      </c>
      <c r="M1099" s="19">
        <f>MIN(100000,MAX(0,$B1099))</f>
        <v/>
      </c>
      <c r="N1099" s="19">
        <f>$B1099-M1099</f>
        <v/>
      </c>
      <c r="O1099" s="19">
        <f>MIN(670000,ROUNDDOWN(MAX(0,N1099-430000)*0.0751+47600,0))+MIN(260000,ROUNDDOWN(MAX(0,N1099-430000)*0.028+17600,0))+MIN(30000,ROUNDDOWN(MAX(0,N1099-430000)*0.0027+1873,0))+IF("いいえ"="はい",MIN(170000,ROUNDDOWN(MAX(0,N1099-430000)*0.0243+17800,0)),0)</f>
        <v/>
      </c>
      <c r="P1099" s="19">
        <f>IF(""="",215040+O1099,"")</f>
        <v/>
      </c>
      <c r="Q1099" s="19">
        <f>IF(N1099&gt;23500000,NA(),IF(N1099&lt;=4890000,1040000,IF(N1099&lt;=6550000,670000,620000)))</f>
        <v/>
      </c>
      <c r="R1099" s="19">
        <f>MAX(0,ROUNDDOWN(N1099-P1099-Q1099-0,-3))</f>
        <v/>
      </c>
      <c r="S1099" s="19">
        <f>IF(R1099&lt;=0,0,ROUNDDOWN((R1099*LOOKUP(R1099,{0,1950001,3300001,6950001,9000001,18000001,40000001},{0.05,0.1,0.2,0.23,0.33,0.4,0.45})-LOOKUP(R1099,{0,1950001,3300001,6950001,9000001,18000001,40000001},{0,97500,427500,636000,1536000,2796000,4796000}))*1.021,-2))</f>
        <v/>
      </c>
      <c r="T1099" s="19">
        <f>MAX(0,ROUNDDOWN(N1099-P1099-430000-0,-3))</f>
        <v/>
      </c>
      <c r="U1099" s="19">
        <f>IF(N1099&lt;=450000,0,MAX(0,ROUNDDOWN(T1099*0.06-MIN(50000,T1099)*0.03,-2))+MAX(0,ROUNDDOWN(T1099*0.04-MIN(50000,T1099)*0.02,-2)))</f>
        <v/>
      </c>
      <c r="V1099" s="19">
        <f>S1099+U1099+O1099</f>
        <v/>
      </c>
      <c r="W1099" s="19">
        <f>MIN(550000,MAX(0,$B1099))</f>
        <v/>
      </c>
      <c r="X1099" s="19">
        <f>$B1099-W1099</f>
        <v/>
      </c>
      <c r="Y1099" s="19">
        <f>MIN(670000,ROUNDDOWN(MAX(0,X1099-430000)*0.0751+47600,0))+MIN(260000,ROUNDDOWN(MAX(0,X1099-430000)*0.028+17600,0))+MIN(30000,ROUNDDOWN(MAX(0,X1099-430000)*0.0027+1873,0))+IF("いいえ"="はい",MIN(170000,ROUNDDOWN(MAX(0,X1099-430000)*0.0243+17800,0)),0)</f>
        <v/>
      </c>
      <c r="Z1099" s="19">
        <f>IF(""="",215040+Y1099,"")</f>
        <v/>
      </c>
      <c r="AA1099" s="19">
        <f>IF(X1099&gt;23500000,NA(),IF(X1099&lt;=4890000,1040000,IF(X1099&lt;=6550000,670000,620000)))</f>
        <v/>
      </c>
      <c r="AB1099" s="19">
        <f>MAX(0,ROUNDDOWN(X1099-Z1099-AA1099-0,-3))</f>
        <v/>
      </c>
      <c r="AC1099" s="19">
        <f>IF(AB1099&lt;=0,0,ROUNDDOWN((AB1099*LOOKUP(AB1099,{0,1950001,3300001,6950001,9000001,18000001,40000001},{0.05,0.1,0.2,0.23,0.33,0.4,0.45})-LOOKUP(AB1099,{0,1950001,3300001,6950001,9000001,18000001,40000001},{0,97500,427500,636000,1536000,2796000,4796000}))*1.021,-2))</f>
        <v/>
      </c>
      <c r="AD1099" s="19">
        <f>MAX(0,ROUNDDOWN(X1099-Z1099-430000-0,-3))</f>
        <v/>
      </c>
      <c r="AE1099" s="19">
        <f>IF(X1099&lt;=450000,0,MAX(0,ROUNDDOWN(AD1099*0.06-MIN(50000,AD1099)*0.03,-2))+MAX(0,ROUNDDOWN(AD1099*0.04-MIN(50000,AD1099)*0.02,-2)))</f>
        <v/>
      </c>
      <c r="AF1099" s="19">
        <f>AC1099+AE1099+Y1099</f>
        <v/>
      </c>
      <c r="AG1099" s="19">
        <f>MIN(650000,MAX(0,$B1099))</f>
        <v/>
      </c>
      <c r="AH1099" s="19">
        <f>$B1099-AG1099</f>
        <v/>
      </c>
      <c r="AI1099" s="19">
        <f>MIN(670000,ROUNDDOWN(MAX(0,AH1099-430000)*0.0751+47600,0))+MIN(260000,ROUNDDOWN(MAX(0,AH1099-430000)*0.028+17600,0))+MIN(30000,ROUNDDOWN(MAX(0,AH1099-430000)*0.0027+1873,0))+IF("いいえ"="はい",MIN(170000,ROUNDDOWN(MAX(0,AH1099-430000)*0.0243+17800,0)),0)</f>
        <v/>
      </c>
      <c r="AJ1099" s="19">
        <f>IF(""="",215040+AI1099,"")</f>
        <v/>
      </c>
      <c r="AK1099" s="19">
        <f>IF(AH1099&gt;23500000,NA(),IF(AH1099&lt;=4890000,1040000,IF(AH1099&lt;=6550000,670000,620000)))</f>
        <v/>
      </c>
      <c r="AL1099" s="19">
        <f>MAX(0,ROUNDDOWN(AH1099-AJ1099-AK1099-0,-3))</f>
        <v/>
      </c>
      <c r="AM1099" s="19">
        <f>IF(AL1099&lt;=0,0,ROUNDDOWN((AL1099*LOOKUP(AL1099,{0,1950001,3300001,6950001,9000001,18000001,40000001},{0.05,0.1,0.2,0.23,0.33,0.4,0.45})-LOOKUP(AL1099,{0,1950001,3300001,6950001,9000001,18000001,40000001},{0,97500,427500,636000,1536000,2796000,4796000}))*1.021,-2))</f>
        <v/>
      </c>
      <c r="AN1099" s="19">
        <f>MAX(0,ROUNDDOWN(AH1099-AJ1099-430000-0,-3))</f>
        <v/>
      </c>
      <c r="AO1099" s="19">
        <f>IF(AH1099&lt;=450000,0,MAX(0,ROUNDDOWN(AN1099*0.06-MIN(50000,AN1099)*0.03,-2))+MAX(0,ROUNDDOWN(AN1099*0.04-MIN(50000,AN1099)*0.02,-2)))</f>
        <v/>
      </c>
      <c r="AP1099" s="19">
        <f>AM1099+AO1099+AI1099</f>
        <v/>
      </c>
      <c r="AQ1099" s="19">
        <f>MIN(750000,MAX(0,$B1099))</f>
        <v/>
      </c>
      <c r="AR1099" s="19">
        <f>$B1099-AQ1099</f>
        <v/>
      </c>
      <c r="AS1099" s="19">
        <f>MIN(670000,ROUNDDOWN(MAX(0,AR1099-430000)*0.0751+47600,0))+MIN(260000,ROUNDDOWN(MAX(0,AR1099-430000)*0.028+17600,0))+MIN(30000,ROUNDDOWN(MAX(0,AR1099-430000)*0.0027+1873,0))+IF("いいえ"="はい",MIN(170000,ROUNDDOWN(MAX(0,AR1099-430000)*0.0243+17800,0)),0)</f>
        <v/>
      </c>
      <c r="AT1099" s="19">
        <f>IF(""="",215040+AS1099,"")</f>
        <v/>
      </c>
      <c r="AU1099" s="19">
        <f>IF(AR1099&gt;23500000,NA(),IF(AR1099&lt;=4890000,1040000,IF(AR1099&lt;=6550000,670000,620000)))</f>
        <v/>
      </c>
      <c r="AV1099" s="19">
        <f>MAX(0,ROUNDDOWN(AR1099-AT1099-AU1099-0,-3))</f>
        <v/>
      </c>
      <c r="AW1099" s="19">
        <f>IF(AV1099&lt;=0,0,ROUNDDOWN((AV1099*LOOKUP(AV1099,{0,1950001,3300001,6950001,9000001,18000001,40000001},{0.05,0.1,0.2,0.23,0.33,0.4,0.45})-LOOKUP(AV1099,{0,1950001,3300001,6950001,9000001,18000001,40000001},{0,97500,427500,636000,1536000,2796000,4796000}))*1.021,-2))</f>
        <v/>
      </c>
      <c r="AX1099" s="19">
        <f>MAX(0,ROUNDDOWN(AR1099-AT1099-430000-0,-3))</f>
        <v/>
      </c>
      <c r="AY1099" s="19">
        <f>IF(AR1099&lt;=450000,0,MAX(0,ROUNDDOWN(AX1099*0.06-MIN(50000,AX1099)*0.03,-2))+MAX(0,ROUNDDOWN(AX1099*0.04-MIN(50000,AX1099)*0.02,-2)))</f>
        <v/>
      </c>
      <c r="AZ1099" s="19">
        <f>AW1099+AY1099+AS1099</f>
        <v/>
      </c>
    </row>
    <row r="1100">
      <c r="A1100" t="inlineStr">
        <is>
          <t>1万円刻み</t>
        </is>
      </c>
      <c r="B1100" s="19">
        <f>'3_1万円刻み'!$A$1083</f>
        <v/>
      </c>
      <c r="C1100" s="19">
        <f>MIN(0,MAX(0,$B1100))</f>
        <v/>
      </c>
      <c r="D1100" s="19">
        <f>$B1100-C1100</f>
        <v/>
      </c>
      <c r="E1100" s="19">
        <f>MIN(670000,ROUNDDOWN(MAX(0,D1100-430000)*0.0751+47600,0))+MIN(260000,ROUNDDOWN(MAX(0,D1100-430000)*0.028+17600,0))+MIN(30000,ROUNDDOWN(MAX(0,D1100-430000)*0.0027+1873,0))+IF("いいえ"="はい",MIN(170000,ROUNDDOWN(MAX(0,D1100-430000)*0.0243+17800,0)),0)</f>
        <v/>
      </c>
      <c r="F1100" s="19">
        <f>IF(""="",215040+E1100,"")</f>
        <v/>
      </c>
      <c r="G1100" s="19">
        <f>IF(D1100&gt;23500000,NA(),IF(D1100&lt;=4890000,1040000,IF(D1100&lt;=6550000,670000,620000)))</f>
        <v/>
      </c>
      <c r="H1100" s="19">
        <f>MAX(0,ROUNDDOWN(D1100-F1100-G1100-0,-3))</f>
        <v/>
      </c>
      <c r="I1100" s="19">
        <f>IF(H1100&lt;=0,0,ROUNDDOWN((H1100*LOOKUP(H1100,{0,1950001,3300001,6950001,9000001,18000001,40000001},{0.05,0.1,0.2,0.23,0.33,0.4,0.45})-LOOKUP(H1100,{0,1950001,3300001,6950001,9000001,18000001,40000001},{0,97500,427500,636000,1536000,2796000,4796000}))*1.021,-2))</f>
        <v/>
      </c>
      <c r="J1100" s="19">
        <f>MAX(0,ROUNDDOWN(D1100-F1100-430000-0,-3))</f>
        <v/>
      </c>
      <c r="K1100" s="19">
        <f>IF(D1100&lt;=450000,0,MAX(0,ROUNDDOWN(J1100*0.06-MIN(50000,J1100)*0.03,-2))+MAX(0,ROUNDDOWN(J1100*0.04-MIN(50000,J1100)*0.02,-2)))</f>
        <v/>
      </c>
      <c r="L1100" s="19">
        <f>I1100+K1100+E1100</f>
        <v/>
      </c>
      <c r="M1100" s="19">
        <f>MIN(100000,MAX(0,$B1100))</f>
        <v/>
      </c>
      <c r="N1100" s="19">
        <f>$B1100-M1100</f>
        <v/>
      </c>
      <c r="O1100" s="19">
        <f>MIN(670000,ROUNDDOWN(MAX(0,N1100-430000)*0.0751+47600,0))+MIN(260000,ROUNDDOWN(MAX(0,N1100-430000)*0.028+17600,0))+MIN(30000,ROUNDDOWN(MAX(0,N1100-430000)*0.0027+1873,0))+IF("いいえ"="はい",MIN(170000,ROUNDDOWN(MAX(0,N1100-430000)*0.0243+17800,0)),0)</f>
        <v/>
      </c>
      <c r="P1100" s="19">
        <f>IF(""="",215040+O1100,"")</f>
        <v/>
      </c>
      <c r="Q1100" s="19">
        <f>IF(N1100&gt;23500000,NA(),IF(N1100&lt;=4890000,1040000,IF(N1100&lt;=6550000,670000,620000)))</f>
        <v/>
      </c>
      <c r="R1100" s="19">
        <f>MAX(0,ROUNDDOWN(N1100-P1100-Q1100-0,-3))</f>
        <v/>
      </c>
      <c r="S1100" s="19">
        <f>IF(R1100&lt;=0,0,ROUNDDOWN((R1100*LOOKUP(R1100,{0,1950001,3300001,6950001,9000001,18000001,40000001},{0.05,0.1,0.2,0.23,0.33,0.4,0.45})-LOOKUP(R1100,{0,1950001,3300001,6950001,9000001,18000001,40000001},{0,97500,427500,636000,1536000,2796000,4796000}))*1.021,-2))</f>
        <v/>
      </c>
      <c r="T1100" s="19">
        <f>MAX(0,ROUNDDOWN(N1100-P1100-430000-0,-3))</f>
        <v/>
      </c>
      <c r="U1100" s="19">
        <f>IF(N1100&lt;=450000,0,MAX(0,ROUNDDOWN(T1100*0.06-MIN(50000,T1100)*0.03,-2))+MAX(0,ROUNDDOWN(T1100*0.04-MIN(50000,T1100)*0.02,-2)))</f>
        <v/>
      </c>
      <c r="V1100" s="19">
        <f>S1100+U1100+O1100</f>
        <v/>
      </c>
      <c r="W1100" s="19">
        <f>MIN(550000,MAX(0,$B1100))</f>
        <v/>
      </c>
      <c r="X1100" s="19">
        <f>$B1100-W1100</f>
        <v/>
      </c>
      <c r="Y1100" s="19">
        <f>MIN(670000,ROUNDDOWN(MAX(0,X1100-430000)*0.0751+47600,0))+MIN(260000,ROUNDDOWN(MAX(0,X1100-430000)*0.028+17600,0))+MIN(30000,ROUNDDOWN(MAX(0,X1100-430000)*0.0027+1873,0))+IF("いいえ"="はい",MIN(170000,ROUNDDOWN(MAX(0,X1100-430000)*0.0243+17800,0)),0)</f>
        <v/>
      </c>
      <c r="Z1100" s="19">
        <f>IF(""="",215040+Y1100,"")</f>
        <v/>
      </c>
      <c r="AA1100" s="19">
        <f>IF(X1100&gt;23500000,NA(),IF(X1100&lt;=4890000,1040000,IF(X1100&lt;=6550000,670000,620000)))</f>
        <v/>
      </c>
      <c r="AB1100" s="19">
        <f>MAX(0,ROUNDDOWN(X1100-Z1100-AA1100-0,-3))</f>
        <v/>
      </c>
      <c r="AC1100" s="19">
        <f>IF(AB1100&lt;=0,0,ROUNDDOWN((AB1100*LOOKUP(AB1100,{0,1950001,3300001,6950001,9000001,18000001,40000001},{0.05,0.1,0.2,0.23,0.33,0.4,0.45})-LOOKUP(AB1100,{0,1950001,3300001,6950001,9000001,18000001,40000001},{0,97500,427500,636000,1536000,2796000,4796000}))*1.021,-2))</f>
        <v/>
      </c>
      <c r="AD1100" s="19">
        <f>MAX(0,ROUNDDOWN(X1100-Z1100-430000-0,-3))</f>
        <v/>
      </c>
      <c r="AE1100" s="19">
        <f>IF(X1100&lt;=450000,0,MAX(0,ROUNDDOWN(AD1100*0.06-MIN(50000,AD1100)*0.03,-2))+MAX(0,ROUNDDOWN(AD1100*0.04-MIN(50000,AD1100)*0.02,-2)))</f>
        <v/>
      </c>
      <c r="AF1100" s="19">
        <f>AC1100+AE1100+Y1100</f>
        <v/>
      </c>
      <c r="AG1100" s="19">
        <f>MIN(650000,MAX(0,$B1100))</f>
        <v/>
      </c>
      <c r="AH1100" s="19">
        <f>$B1100-AG1100</f>
        <v/>
      </c>
      <c r="AI1100" s="19">
        <f>MIN(670000,ROUNDDOWN(MAX(0,AH1100-430000)*0.0751+47600,0))+MIN(260000,ROUNDDOWN(MAX(0,AH1100-430000)*0.028+17600,0))+MIN(30000,ROUNDDOWN(MAX(0,AH1100-430000)*0.0027+1873,0))+IF("いいえ"="はい",MIN(170000,ROUNDDOWN(MAX(0,AH1100-430000)*0.0243+17800,0)),0)</f>
        <v/>
      </c>
      <c r="AJ1100" s="19">
        <f>IF(""="",215040+AI1100,"")</f>
        <v/>
      </c>
      <c r="AK1100" s="19">
        <f>IF(AH1100&gt;23500000,NA(),IF(AH1100&lt;=4890000,1040000,IF(AH1100&lt;=6550000,670000,620000)))</f>
        <v/>
      </c>
      <c r="AL1100" s="19">
        <f>MAX(0,ROUNDDOWN(AH1100-AJ1100-AK1100-0,-3))</f>
        <v/>
      </c>
      <c r="AM1100" s="19">
        <f>IF(AL1100&lt;=0,0,ROUNDDOWN((AL1100*LOOKUP(AL1100,{0,1950001,3300001,6950001,9000001,18000001,40000001},{0.05,0.1,0.2,0.23,0.33,0.4,0.45})-LOOKUP(AL1100,{0,1950001,3300001,6950001,9000001,18000001,40000001},{0,97500,427500,636000,1536000,2796000,4796000}))*1.021,-2))</f>
        <v/>
      </c>
      <c r="AN1100" s="19">
        <f>MAX(0,ROUNDDOWN(AH1100-AJ1100-430000-0,-3))</f>
        <v/>
      </c>
      <c r="AO1100" s="19">
        <f>IF(AH1100&lt;=450000,0,MAX(0,ROUNDDOWN(AN1100*0.06-MIN(50000,AN1100)*0.03,-2))+MAX(0,ROUNDDOWN(AN1100*0.04-MIN(50000,AN1100)*0.02,-2)))</f>
        <v/>
      </c>
      <c r="AP1100" s="19">
        <f>AM1100+AO1100+AI1100</f>
        <v/>
      </c>
      <c r="AQ1100" s="19">
        <f>MIN(750000,MAX(0,$B1100))</f>
        <v/>
      </c>
      <c r="AR1100" s="19">
        <f>$B1100-AQ1100</f>
        <v/>
      </c>
      <c r="AS1100" s="19">
        <f>MIN(670000,ROUNDDOWN(MAX(0,AR1100-430000)*0.0751+47600,0))+MIN(260000,ROUNDDOWN(MAX(0,AR1100-430000)*0.028+17600,0))+MIN(30000,ROUNDDOWN(MAX(0,AR1100-430000)*0.0027+1873,0))+IF("いいえ"="はい",MIN(170000,ROUNDDOWN(MAX(0,AR1100-430000)*0.0243+17800,0)),0)</f>
        <v/>
      </c>
      <c r="AT1100" s="19">
        <f>IF(""="",215040+AS1100,"")</f>
        <v/>
      </c>
      <c r="AU1100" s="19">
        <f>IF(AR1100&gt;23500000,NA(),IF(AR1100&lt;=4890000,1040000,IF(AR1100&lt;=6550000,670000,620000)))</f>
        <v/>
      </c>
      <c r="AV1100" s="19">
        <f>MAX(0,ROUNDDOWN(AR1100-AT1100-AU1100-0,-3))</f>
        <v/>
      </c>
      <c r="AW1100" s="19">
        <f>IF(AV1100&lt;=0,0,ROUNDDOWN((AV1100*LOOKUP(AV1100,{0,1950001,3300001,6950001,9000001,18000001,40000001},{0.05,0.1,0.2,0.23,0.33,0.4,0.45})-LOOKUP(AV1100,{0,1950001,3300001,6950001,9000001,18000001,40000001},{0,97500,427500,636000,1536000,2796000,4796000}))*1.021,-2))</f>
        <v/>
      </c>
      <c r="AX1100" s="19">
        <f>MAX(0,ROUNDDOWN(AR1100-AT1100-430000-0,-3))</f>
        <v/>
      </c>
      <c r="AY1100" s="19">
        <f>IF(AR1100&lt;=450000,0,MAX(0,ROUNDDOWN(AX1100*0.06-MIN(50000,AX1100)*0.03,-2))+MAX(0,ROUNDDOWN(AX1100*0.04-MIN(50000,AX1100)*0.02,-2)))</f>
        <v/>
      </c>
      <c r="AZ1100" s="19">
        <f>AW1100+AY1100+AS1100</f>
        <v/>
      </c>
    </row>
    <row r="1101">
      <c r="A1101" t="inlineStr">
        <is>
          <t>1万円刻み</t>
        </is>
      </c>
      <c r="B1101" s="19">
        <f>'3_1万円刻み'!$A$1084</f>
        <v/>
      </c>
      <c r="C1101" s="19">
        <f>MIN(0,MAX(0,$B1101))</f>
        <v/>
      </c>
      <c r="D1101" s="19">
        <f>$B1101-C1101</f>
        <v/>
      </c>
      <c r="E1101" s="19">
        <f>MIN(670000,ROUNDDOWN(MAX(0,D1101-430000)*0.0751+47600,0))+MIN(260000,ROUNDDOWN(MAX(0,D1101-430000)*0.028+17600,0))+MIN(30000,ROUNDDOWN(MAX(0,D1101-430000)*0.0027+1873,0))+IF("いいえ"="はい",MIN(170000,ROUNDDOWN(MAX(0,D1101-430000)*0.0243+17800,0)),0)</f>
        <v/>
      </c>
      <c r="F1101" s="19">
        <f>IF(""="",215040+E1101,"")</f>
        <v/>
      </c>
      <c r="G1101" s="19">
        <f>IF(D1101&gt;23500000,NA(),IF(D1101&lt;=4890000,1040000,IF(D1101&lt;=6550000,670000,620000)))</f>
        <v/>
      </c>
      <c r="H1101" s="19">
        <f>MAX(0,ROUNDDOWN(D1101-F1101-G1101-0,-3))</f>
        <v/>
      </c>
      <c r="I1101" s="19">
        <f>IF(H1101&lt;=0,0,ROUNDDOWN((H1101*LOOKUP(H1101,{0,1950001,3300001,6950001,9000001,18000001,40000001},{0.05,0.1,0.2,0.23,0.33,0.4,0.45})-LOOKUP(H1101,{0,1950001,3300001,6950001,9000001,18000001,40000001},{0,97500,427500,636000,1536000,2796000,4796000}))*1.021,-2))</f>
        <v/>
      </c>
      <c r="J1101" s="19">
        <f>MAX(0,ROUNDDOWN(D1101-F1101-430000-0,-3))</f>
        <v/>
      </c>
      <c r="K1101" s="19">
        <f>IF(D1101&lt;=450000,0,MAX(0,ROUNDDOWN(J1101*0.06-MIN(50000,J1101)*0.03,-2))+MAX(0,ROUNDDOWN(J1101*0.04-MIN(50000,J1101)*0.02,-2)))</f>
        <v/>
      </c>
      <c r="L1101" s="19">
        <f>I1101+K1101+E1101</f>
        <v/>
      </c>
      <c r="M1101" s="19">
        <f>MIN(100000,MAX(0,$B1101))</f>
        <v/>
      </c>
      <c r="N1101" s="19">
        <f>$B1101-M1101</f>
        <v/>
      </c>
      <c r="O1101" s="19">
        <f>MIN(670000,ROUNDDOWN(MAX(0,N1101-430000)*0.0751+47600,0))+MIN(260000,ROUNDDOWN(MAX(0,N1101-430000)*0.028+17600,0))+MIN(30000,ROUNDDOWN(MAX(0,N1101-430000)*0.0027+1873,0))+IF("いいえ"="はい",MIN(170000,ROUNDDOWN(MAX(0,N1101-430000)*0.0243+17800,0)),0)</f>
        <v/>
      </c>
      <c r="P1101" s="19">
        <f>IF(""="",215040+O1101,"")</f>
        <v/>
      </c>
      <c r="Q1101" s="19">
        <f>IF(N1101&gt;23500000,NA(),IF(N1101&lt;=4890000,1040000,IF(N1101&lt;=6550000,670000,620000)))</f>
        <v/>
      </c>
      <c r="R1101" s="19">
        <f>MAX(0,ROUNDDOWN(N1101-P1101-Q1101-0,-3))</f>
        <v/>
      </c>
      <c r="S1101" s="19">
        <f>IF(R1101&lt;=0,0,ROUNDDOWN((R1101*LOOKUP(R1101,{0,1950001,3300001,6950001,9000001,18000001,40000001},{0.05,0.1,0.2,0.23,0.33,0.4,0.45})-LOOKUP(R1101,{0,1950001,3300001,6950001,9000001,18000001,40000001},{0,97500,427500,636000,1536000,2796000,4796000}))*1.021,-2))</f>
        <v/>
      </c>
      <c r="T1101" s="19">
        <f>MAX(0,ROUNDDOWN(N1101-P1101-430000-0,-3))</f>
        <v/>
      </c>
      <c r="U1101" s="19">
        <f>IF(N1101&lt;=450000,0,MAX(0,ROUNDDOWN(T1101*0.06-MIN(50000,T1101)*0.03,-2))+MAX(0,ROUNDDOWN(T1101*0.04-MIN(50000,T1101)*0.02,-2)))</f>
        <v/>
      </c>
      <c r="V1101" s="19">
        <f>S1101+U1101+O1101</f>
        <v/>
      </c>
      <c r="W1101" s="19">
        <f>MIN(550000,MAX(0,$B1101))</f>
        <v/>
      </c>
      <c r="X1101" s="19">
        <f>$B1101-W1101</f>
        <v/>
      </c>
      <c r="Y1101" s="19">
        <f>MIN(670000,ROUNDDOWN(MAX(0,X1101-430000)*0.0751+47600,0))+MIN(260000,ROUNDDOWN(MAX(0,X1101-430000)*0.028+17600,0))+MIN(30000,ROUNDDOWN(MAX(0,X1101-430000)*0.0027+1873,0))+IF("いいえ"="はい",MIN(170000,ROUNDDOWN(MAX(0,X1101-430000)*0.0243+17800,0)),0)</f>
        <v/>
      </c>
      <c r="Z1101" s="19">
        <f>IF(""="",215040+Y1101,"")</f>
        <v/>
      </c>
      <c r="AA1101" s="19">
        <f>IF(X1101&gt;23500000,NA(),IF(X1101&lt;=4890000,1040000,IF(X1101&lt;=6550000,670000,620000)))</f>
        <v/>
      </c>
      <c r="AB1101" s="19">
        <f>MAX(0,ROUNDDOWN(X1101-Z1101-AA1101-0,-3))</f>
        <v/>
      </c>
      <c r="AC1101" s="19">
        <f>IF(AB1101&lt;=0,0,ROUNDDOWN((AB1101*LOOKUP(AB1101,{0,1950001,3300001,6950001,9000001,18000001,40000001},{0.05,0.1,0.2,0.23,0.33,0.4,0.45})-LOOKUP(AB1101,{0,1950001,3300001,6950001,9000001,18000001,40000001},{0,97500,427500,636000,1536000,2796000,4796000}))*1.021,-2))</f>
        <v/>
      </c>
      <c r="AD1101" s="19">
        <f>MAX(0,ROUNDDOWN(X1101-Z1101-430000-0,-3))</f>
        <v/>
      </c>
      <c r="AE1101" s="19">
        <f>IF(X1101&lt;=450000,0,MAX(0,ROUNDDOWN(AD1101*0.06-MIN(50000,AD1101)*0.03,-2))+MAX(0,ROUNDDOWN(AD1101*0.04-MIN(50000,AD1101)*0.02,-2)))</f>
        <v/>
      </c>
      <c r="AF1101" s="19">
        <f>AC1101+AE1101+Y1101</f>
        <v/>
      </c>
      <c r="AG1101" s="19">
        <f>MIN(650000,MAX(0,$B1101))</f>
        <v/>
      </c>
      <c r="AH1101" s="19">
        <f>$B1101-AG1101</f>
        <v/>
      </c>
      <c r="AI1101" s="19">
        <f>MIN(670000,ROUNDDOWN(MAX(0,AH1101-430000)*0.0751+47600,0))+MIN(260000,ROUNDDOWN(MAX(0,AH1101-430000)*0.028+17600,0))+MIN(30000,ROUNDDOWN(MAX(0,AH1101-430000)*0.0027+1873,0))+IF("いいえ"="はい",MIN(170000,ROUNDDOWN(MAX(0,AH1101-430000)*0.0243+17800,0)),0)</f>
        <v/>
      </c>
      <c r="AJ1101" s="19">
        <f>IF(""="",215040+AI1101,"")</f>
        <v/>
      </c>
      <c r="AK1101" s="19">
        <f>IF(AH1101&gt;23500000,NA(),IF(AH1101&lt;=4890000,1040000,IF(AH1101&lt;=6550000,670000,620000)))</f>
        <v/>
      </c>
      <c r="AL1101" s="19">
        <f>MAX(0,ROUNDDOWN(AH1101-AJ1101-AK1101-0,-3))</f>
        <v/>
      </c>
      <c r="AM1101" s="19">
        <f>IF(AL1101&lt;=0,0,ROUNDDOWN((AL1101*LOOKUP(AL1101,{0,1950001,3300001,6950001,9000001,18000001,40000001},{0.05,0.1,0.2,0.23,0.33,0.4,0.45})-LOOKUP(AL1101,{0,1950001,3300001,6950001,9000001,18000001,40000001},{0,97500,427500,636000,1536000,2796000,4796000}))*1.021,-2))</f>
        <v/>
      </c>
      <c r="AN1101" s="19">
        <f>MAX(0,ROUNDDOWN(AH1101-AJ1101-430000-0,-3))</f>
        <v/>
      </c>
      <c r="AO1101" s="19">
        <f>IF(AH1101&lt;=450000,0,MAX(0,ROUNDDOWN(AN1101*0.06-MIN(50000,AN1101)*0.03,-2))+MAX(0,ROUNDDOWN(AN1101*0.04-MIN(50000,AN1101)*0.02,-2)))</f>
        <v/>
      </c>
      <c r="AP1101" s="19">
        <f>AM1101+AO1101+AI1101</f>
        <v/>
      </c>
      <c r="AQ1101" s="19">
        <f>MIN(750000,MAX(0,$B1101))</f>
        <v/>
      </c>
      <c r="AR1101" s="19">
        <f>$B1101-AQ1101</f>
        <v/>
      </c>
      <c r="AS1101" s="19">
        <f>MIN(670000,ROUNDDOWN(MAX(0,AR1101-430000)*0.0751+47600,0))+MIN(260000,ROUNDDOWN(MAX(0,AR1101-430000)*0.028+17600,0))+MIN(30000,ROUNDDOWN(MAX(0,AR1101-430000)*0.0027+1873,0))+IF("いいえ"="はい",MIN(170000,ROUNDDOWN(MAX(0,AR1101-430000)*0.0243+17800,0)),0)</f>
        <v/>
      </c>
      <c r="AT1101" s="19">
        <f>IF(""="",215040+AS1101,"")</f>
        <v/>
      </c>
      <c r="AU1101" s="19">
        <f>IF(AR1101&gt;23500000,NA(),IF(AR1101&lt;=4890000,1040000,IF(AR1101&lt;=6550000,670000,620000)))</f>
        <v/>
      </c>
      <c r="AV1101" s="19">
        <f>MAX(0,ROUNDDOWN(AR1101-AT1101-AU1101-0,-3))</f>
        <v/>
      </c>
      <c r="AW1101" s="19">
        <f>IF(AV1101&lt;=0,0,ROUNDDOWN((AV1101*LOOKUP(AV1101,{0,1950001,3300001,6950001,9000001,18000001,40000001},{0.05,0.1,0.2,0.23,0.33,0.4,0.45})-LOOKUP(AV1101,{0,1950001,3300001,6950001,9000001,18000001,40000001},{0,97500,427500,636000,1536000,2796000,4796000}))*1.021,-2))</f>
        <v/>
      </c>
      <c r="AX1101" s="19">
        <f>MAX(0,ROUNDDOWN(AR1101-AT1101-430000-0,-3))</f>
        <v/>
      </c>
      <c r="AY1101" s="19">
        <f>IF(AR1101&lt;=450000,0,MAX(0,ROUNDDOWN(AX1101*0.06-MIN(50000,AX1101)*0.03,-2))+MAX(0,ROUNDDOWN(AX1101*0.04-MIN(50000,AX1101)*0.02,-2)))</f>
        <v/>
      </c>
      <c r="AZ1101" s="19">
        <f>AW1101+AY1101+AS1101</f>
        <v/>
      </c>
    </row>
    <row r="1102">
      <c r="A1102" t="inlineStr">
        <is>
          <t>1万円刻み</t>
        </is>
      </c>
      <c r="B1102" s="19">
        <f>'3_1万円刻み'!$A$1085</f>
        <v/>
      </c>
      <c r="C1102" s="19">
        <f>MIN(0,MAX(0,$B1102))</f>
        <v/>
      </c>
      <c r="D1102" s="19">
        <f>$B1102-C1102</f>
        <v/>
      </c>
      <c r="E1102" s="19">
        <f>MIN(670000,ROUNDDOWN(MAX(0,D1102-430000)*0.0751+47600,0))+MIN(260000,ROUNDDOWN(MAX(0,D1102-430000)*0.028+17600,0))+MIN(30000,ROUNDDOWN(MAX(0,D1102-430000)*0.0027+1873,0))+IF("いいえ"="はい",MIN(170000,ROUNDDOWN(MAX(0,D1102-430000)*0.0243+17800,0)),0)</f>
        <v/>
      </c>
      <c r="F1102" s="19">
        <f>IF(""="",215040+E1102,"")</f>
        <v/>
      </c>
      <c r="G1102" s="19">
        <f>IF(D1102&gt;23500000,NA(),IF(D1102&lt;=4890000,1040000,IF(D1102&lt;=6550000,670000,620000)))</f>
        <v/>
      </c>
      <c r="H1102" s="19">
        <f>MAX(0,ROUNDDOWN(D1102-F1102-G1102-0,-3))</f>
        <v/>
      </c>
      <c r="I1102" s="19">
        <f>IF(H1102&lt;=0,0,ROUNDDOWN((H1102*LOOKUP(H1102,{0,1950001,3300001,6950001,9000001,18000001,40000001},{0.05,0.1,0.2,0.23,0.33,0.4,0.45})-LOOKUP(H1102,{0,1950001,3300001,6950001,9000001,18000001,40000001},{0,97500,427500,636000,1536000,2796000,4796000}))*1.021,-2))</f>
        <v/>
      </c>
      <c r="J1102" s="19">
        <f>MAX(0,ROUNDDOWN(D1102-F1102-430000-0,-3))</f>
        <v/>
      </c>
      <c r="K1102" s="19">
        <f>IF(D1102&lt;=450000,0,MAX(0,ROUNDDOWN(J1102*0.06-MIN(50000,J1102)*0.03,-2))+MAX(0,ROUNDDOWN(J1102*0.04-MIN(50000,J1102)*0.02,-2)))</f>
        <v/>
      </c>
      <c r="L1102" s="19">
        <f>I1102+K1102+E1102</f>
        <v/>
      </c>
      <c r="M1102" s="19">
        <f>MIN(100000,MAX(0,$B1102))</f>
        <v/>
      </c>
      <c r="N1102" s="19">
        <f>$B1102-M1102</f>
        <v/>
      </c>
      <c r="O1102" s="19">
        <f>MIN(670000,ROUNDDOWN(MAX(0,N1102-430000)*0.0751+47600,0))+MIN(260000,ROUNDDOWN(MAX(0,N1102-430000)*0.028+17600,0))+MIN(30000,ROUNDDOWN(MAX(0,N1102-430000)*0.0027+1873,0))+IF("いいえ"="はい",MIN(170000,ROUNDDOWN(MAX(0,N1102-430000)*0.0243+17800,0)),0)</f>
        <v/>
      </c>
      <c r="P1102" s="19">
        <f>IF(""="",215040+O1102,"")</f>
        <v/>
      </c>
      <c r="Q1102" s="19">
        <f>IF(N1102&gt;23500000,NA(),IF(N1102&lt;=4890000,1040000,IF(N1102&lt;=6550000,670000,620000)))</f>
        <v/>
      </c>
      <c r="R1102" s="19">
        <f>MAX(0,ROUNDDOWN(N1102-P1102-Q1102-0,-3))</f>
        <v/>
      </c>
      <c r="S1102" s="19">
        <f>IF(R1102&lt;=0,0,ROUNDDOWN((R1102*LOOKUP(R1102,{0,1950001,3300001,6950001,9000001,18000001,40000001},{0.05,0.1,0.2,0.23,0.33,0.4,0.45})-LOOKUP(R1102,{0,1950001,3300001,6950001,9000001,18000001,40000001},{0,97500,427500,636000,1536000,2796000,4796000}))*1.021,-2))</f>
        <v/>
      </c>
      <c r="T1102" s="19">
        <f>MAX(0,ROUNDDOWN(N1102-P1102-430000-0,-3))</f>
        <v/>
      </c>
      <c r="U1102" s="19">
        <f>IF(N1102&lt;=450000,0,MAX(0,ROUNDDOWN(T1102*0.06-MIN(50000,T1102)*0.03,-2))+MAX(0,ROUNDDOWN(T1102*0.04-MIN(50000,T1102)*0.02,-2)))</f>
        <v/>
      </c>
      <c r="V1102" s="19">
        <f>S1102+U1102+O1102</f>
        <v/>
      </c>
      <c r="W1102" s="19">
        <f>MIN(550000,MAX(0,$B1102))</f>
        <v/>
      </c>
      <c r="X1102" s="19">
        <f>$B1102-W1102</f>
        <v/>
      </c>
      <c r="Y1102" s="19">
        <f>MIN(670000,ROUNDDOWN(MAX(0,X1102-430000)*0.0751+47600,0))+MIN(260000,ROUNDDOWN(MAX(0,X1102-430000)*0.028+17600,0))+MIN(30000,ROUNDDOWN(MAX(0,X1102-430000)*0.0027+1873,0))+IF("いいえ"="はい",MIN(170000,ROUNDDOWN(MAX(0,X1102-430000)*0.0243+17800,0)),0)</f>
        <v/>
      </c>
      <c r="Z1102" s="19">
        <f>IF(""="",215040+Y1102,"")</f>
        <v/>
      </c>
      <c r="AA1102" s="19">
        <f>IF(X1102&gt;23500000,NA(),IF(X1102&lt;=4890000,1040000,IF(X1102&lt;=6550000,670000,620000)))</f>
        <v/>
      </c>
      <c r="AB1102" s="19">
        <f>MAX(0,ROUNDDOWN(X1102-Z1102-AA1102-0,-3))</f>
        <v/>
      </c>
      <c r="AC1102" s="19">
        <f>IF(AB1102&lt;=0,0,ROUNDDOWN((AB1102*LOOKUP(AB1102,{0,1950001,3300001,6950001,9000001,18000001,40000001},{0.05,0.1,0.2,0.23,0.33,0.4,0.45})-LOOKUP(AB1102,{0,1950001,3300001,6950001,9000001,18000001,40000001},{0,97500,427500,636000,1536000,2796000,4796000}))*1.021,-2))</f>
        <v/>
      </c>
      <c r="AD1102" s="19">
        <f>MAX(0,ROUNDDOWN(X1102-Z1102-430000-0,-3))</f>
        <v/>
      </c>
      <c r="AE1102" s="19">
        <f>IF(X1102&lt;=450000,0,MAX(0,ROUNDDOWN(AD1102*0.06-MIN(50000,AD1102)*0.03,-2))+MAX(0,ROUNDDOWN(AD1102*0.04-MIN(50000,AD1102)*0.02,-2)))</f>
        <v/>
      </c>
      <c r="AF1102" s="19">
        <f>AC1102+AE1102+Y1102</f>
        <v/>
      </c>
      <c r="AG1102" s="19">
        <f>MIN(650000,MAX(0,$B1102))</f>
        <v/>
      </c>
      <c r="AH1102" s="19">
        <f>$B1102-AG1102</f>
        <v/>
      </c>
      <c r="AI1102" s="19">
        <f>MIN(670000,ROUNDDOWN(MAX(0,AH1102-430000)*0.0751+47600,0))+MIN(260000,ROUNDDOWN(MAX(0,AH1102-430000)*0.028+17600,0))+MIN(30000,ROUNDDOWN(MAX(0,AH1102-430000)*0.0027+1873,0))+IF("いいえ"="はい",MIN(170000,ROUNDDOWN(MAX(0,AH1102-430000)*0.0243+17800,0)),0)</f>
        <v/>
      </c>
      <c r="AJ1102" s="19">
        <f>IF(""="",215040+AI1102,"")</f>
        <v/>
      </c>
      <c r="AK1102" s="19">
        <f>IF(AH1102&gt;23500000,NA(),IF(AH1102&lt;=4890000,1040000,IF(AH1102&lt;=6550000,670000,620000)))</f>
        <v/>
      </c>
      <c r="AL1102" s="19">
        <f>MAX(0,ROUNDDOWN(AH1102-AJ1102-AK1102-0,-3))</f>
        <v/>
      </c>
      <c r="AM1102" s="19">
        <f>IF(AL1102&lt;=0,0,ROUNDDOWN((AL1102*LOOKUP(AL1102,{0,1950001,3300001,6950001,9000001,18000001,40000001},{0.05,0.1,0.2,0.23,0.33,0.4,0.45})-LOOKUP(AL1102,{0,1950001,3300001,6950001,9000001,18000001,40000001},{0,97500,427500,636000,1536000,2796000,4796000}))*1.021,-2))</f>
        <v/>
      </c>
      <c r="AN1102" s="19">
        <f>MAX(0,ROUNDDOWN(AH1102-AJ1102-430000-0,-3))</f>
        <v/>
      </c>
      <c r="AO1102" s="19">
        <f>IF(AH1102&lt;=450000,0,MAX(0,ROUNDDOWN(AN1102*0.06-MIN(50000,AN1102)*0.03,-2))+MAX(0,ROUNDDOWN(AN1102*0.04-MIN(50000,AN1102)*0.02,-2)))</f>
        <v/>
      </c>
      <c r="AP1102" s="19">
        <f>AM1102+AO1102+AI1102</f>
        <v/>
      </c>
      <c r="AQ1102" s="19">
        <f>MIN(750000,MAX(0,$B1102))</f>
        <v/>
      </c>
      <c r="AR1102" s="19">
        <f>$B1102-AQ1102</f>
        <v/>
      </c>
      <c r="AS1102" s="19">
        <f>MIN(670000,ROUNDDOWN(MAX(0,AR1102-430000)*0.0751+47600,0))+MIN(260000,ROUNDDOWN(MAX(0,AR1102-430000)*0.028+17600,0))+MIN(30000,ROUNDDOWN(MAX(0,AR1102-430000)*0.0027+1873,0))+IF("いいえ"="はい",MIN(170000,ROUNDDOWN(MAX(0,AR1102-430000)*0.0243+17800,0)),0)</f>
        <v/>
      </c>
      <c r="AT1102" s="19">
        <f>IF(""="",215040+AS1102,"")</f>
        <v/>
      </c>
      <c r="AU1102" s="19">
        <f>IF(AR1102&gt;23500000,NA(),IF(AR1102&lt;=4890000,1040000,IF(AR1102&lt;=6550000,670000,620000)))</f>
        <v/>
      </c>
      <c r="AV1102" s="19">
        <f>MAX(0,ROUNDDOWN(AR1102-AT1102-AU1102-0,-3))</f>
        <v/>
      </c>
      <c r="AW1102" s="19">
        <f>IF(AV1102&lt;=0,0,ROUNDDOWN((AV1102*LOOKUP(AV1102,{0,1950001,3300001,6950001,9000001,18000001,40000001},{0.05,0.1,0.2,0.23,0.33,0.4,0.45})-LOOKUP(AV1102,{0,1950001,3300001,6950001,9000001,18000001,40000001},{0,97500,427500,636000,1536000,2796000,4796000}))*1.021,-2))</f>
        <v/>
      </c>
      <c r="AX1102" s="19">
        <f>MAX(0,ROUNDDOWN(AR1102-AT1102-430000-0,-3))</f>
        <v/>
      </c>
      <c r="AY1102" s="19">
        <f>IF(AR1102&lt;=450000,0,MAX(0,ROUNDDOWN(AX1102*0.06-MIN(50000,AX1102)*0.03,-2))+MAX(0,ROUNDDOWN(AX1102*0.04-MIN(50000,AX1102)*0.02,-2)))</f>
        <v/>
      </c>
      <c r="AZ1102" s="19">
        <f>AW1102+AY1102+AS1102</f>
        <v/>
      </c>
    </row>
    <row r="1103">
      <c r="A1103" t="inlineStr">
        <is>
          <t>1万円刻み</t>
        </is>
      </c>
      <c r="B1103" s="19">
        <f>'3_1万円刻み'!$A$1086</f>
        <v/>
      </c>
      <c r="C1103" s="19">
        <f>MIN(0,MAX(0,$B1103))</f>
        <v/>
      </c>
      <c r="D1103" s="19">
        <f>$B1103-C1103</f>
        <v/>
      </c>
      <c r="E1103" s="19">
        <f>MIN(670000,ROUNDDOWN(MAX(0,D1103-430000)*0.0751+47600,0))+MIN(260000,ROUNDDOWN(MAX(0,D1103-430000)*0.028+17600,0))+MIN(30000,ROUNDDOWN(MAX(0,D1103-430000)*0.0027+1873,0))+IF("いいえ"="はい",MIN(170000,ROUNDDOWN(MAX(0,D1103-430000)*0.0243+17800,0)),0)</f>
        <v/>
      </c>
      <c r="F1103" s="19">
        <f>IF(""="",215040+E1103,"")</f>
        <v/>
      </c>
      <c r="G1103" s="19">
        <f>IF(D1103&gt;23500000,NA(),IF(D1103&lt;=4890000,1040000,IF(D1103&lt;=6550000,670000,620000)))</f>
        <v/>
      </c>
      <c r="H1103" s="19">
        <f>MAX(0,ROUNDDOWN(D1103-F1103-G1103-0,-3))</f>
        <v/>
      </c>
      <c r="I1103" s="19">
        <f>IF(H1103&lt;=0,0,ROUNDDOWN((H1103*LOOKUP(H1103,{0,1950001,3300001,6950001,9000001,18000001,40000001},{0.05,0.1,0.2,0.23,0.33,0.4,0.45})-LOOKUP(H1103,{0,1950001,3300001,6950001,9000001,18000001,40000001},{0,97500,427500,636000,1536000,2796000,4796000}))*1.021,-2))</f>
        <v/>
      </c>
      <c r="J1103" s="19">
        <f>MAX(0,ROUNDDOWN(D1103-F1103-430000-0,-3))</f>
        <v/>
      </c>
      <c r="K1103" s="19">
        <f>IF(D1103&lt;=450000,0,MAX(0,ROUNDDOWN(J1103*0.06-MIN(50000,J1103)*0.03,-2))+MAX(0,ROUNDDOWN(J1103*0.04-MIN(50000,J1103)*0.02,-2)))</f>
        <v/>
      </c>
      <c r="L1103" s="19">
        <f>I1103+K1103+E1103</f>
        <v/>
      </c>
      <c r="M1103" s="19">
        <f>MIN(100000,MAX(0,$B1103))</f>
        <v/>
      </c>
      <c r="N1103" s="19">
        <f>$B1103-M1103</f>
        <v/>
      </c>
      <c r="O1103" s="19">
        <f>MIN(670000,ROUNDDOWN(MAX(0,N1103-430000)*0.0751+47600,0))+MIN(260000,ROUNDDOWN(MAX(0,N1103-430000)*0.028+17600,0))+MIN(30000,ROUNDDOWN(MAX(0,N1103-430000)*0.0027+1873,0))+IF("いいえ"="はい",MIN(170000,ROUNDDOWN(MAX(0,N1103-430000)*0.0243+17800,0)),0)</f>
        <v/>
      </c>
      <c r="P1103" s="19">
        <f>IF(""="",215040+O1103,"")</f>
        <v/>
      </c>
      <c r="Q1103" s="19">
        <f>IF(N1103&gt;23500000,NA(),IF(N1103&lt;=4890000,1040000,IF(N1103&lt;=6550000,670000,620000)))</f>
        <v/>
      </c>
      <c r="R1103" s="19">
        <f>MAX(0,ROUNDDOWN(N1103-P1103-Q1103-0,-3))</f>
        <v/>
      </c>
      <c r="S1103" s="19">
        <f>IF(R1103&lt;=0,0,ROUNDDOWN((R1103*LOOKUP(R1103,{0,1950001,3300001,6950001,9000001,18000001,40000001},{0.05,0.1,0.2,0.23,0.33,0.4,0.45})-LOOKUP(R1103,{0,1950001,3300001,6950001,9000001,18000001,40000001},{0,97500,427500,636000,1536000,2796000,4796000}))*1.021,-2))</f>
        <v/>
      </c>
      <c r="T1103" s="19">
        <f>MAX(0,ROUNDDOWN(N1103-P1103-430000-0,-3))</f>
        <v/>
      </c>
      <c r="U1103" s="19">
        <f>IF(N1103&lt;=450000,0,MAX(0,ROUNDDOWN(T1103*0.06-MIN(50000,T1103)*0.03,-2))+MAX(0,ROUNDDOWN(T1103*0.04-MIN(50000,T1103)*0.02,-2)))</f>
        <v/>
      </c>
      <c r="V1103" s="19">
        <f>S1103+U1103+O1103</f>
        <v/>
      </c>
      <c r="W1103" s="19">
        <f>MIN(550000,MAX(0,$B1103))</f>
        <v/>
      </c>
      <c r="X1103" s="19">
        <f>$B1103-W1103</f>
        <v/>
      </c>
      <c r="Y1103" s="19">
        <f>MIN(670000,ROUNDDOWN(MAX(0,X1103-430000)*0.0751+47600,0))+MIN(260000,ROUNDDOWN(MAX(0,X1103-430000)*0.028+17600,0))+MIN(30000,ROUNDDOWN(MAX(0,X1103-430000)*0.0027+1873,0))+IF("いいえ"="はい",MIN(170000,ROUNDDOWN(MAX(0,X1103-430000)*0.0243+17800,0)),0)</f>
        <v/>
      </c>
      <c r="Z1103" s="19">
        <f>IF(""="",215040+Y1103,"")</f>
        <v/>
      </c>
      <c r="AA1103" s="19">
        <f>IF(X1103&gt;23500000,NA(),IF(X1103&lt;=4890000,1040000,IF(X1103&lt;=6550000,670000,620000)))</f>
        <v/>
      </c>
      <c r="AB1103" s="19">
        <f>MAX(0,ROUNDDOWN(X1103-Z1103-AA1103-0,-3))</f>
        <v/>
      </c>
      <c r="AC1103" s="19">
        <f>IF(AB1103&lt;=0,0,ROUNDDOWN((AB1103*LOOKUP(AB1103,{0,1950001,3300001,6950001,9000001,18000001,40000001},{0.05,0.1,0.2,0.23,0.33,0.4,0.45})-LOOKUP(AB1103,{0,1950001,3300001,6950001,9000001,18000001,40000001},{0,97500,427500,636000,1536000,2796000,4796000}))*1.021,-2))</f>
        <v/>
      </c>
      <c r="AD1103" s="19">
        <f>MAX(0,ROUNDDOWN(X1103-Z1103-430000-0,-3))</f>
        <v/>
      </c>
      <c r="AE1103" s="19">
        <f>IF(X1103&lt;=450000,0,MAX(0,ROUNDDOWN(AD1103*0.06-MIN(50000,AD1103)*0.03,-2))+MAX(0,ROUNDDOWN(AD1103*0.04-MIN(50000,AD1103)*0.02,-2)))</f>
        <v/>
      </c>
      <c r="AF1103" s="19">
        <f>AC1103+AE1103+Y1103</f>
        <v/>
      </c>
      <c r="AG1103" s="19">
        <f>MIN(650000,MAX(0,$B1103))</f>
        <v/>
      </c>
      <c r="AH1103" s="19">
        <f>$B1103-AG1103</f>
        <v/>
      </c>
      <c r="AI1103" s="19">
        <f>MIN(670000,ROUNDDOWN(MAX(0,AH1103-430000)*0.0751+47600,0))+MIN(260000,ROUNDDOWN(MAX(0,AH1103-430000)*0.028+17600,0))+MIN(30000,ROUNDDOWN(MAX(0,AH1103-430000)*0.0027+1873,0))+IF("いいえ"="はい",MIN(170000,ROUNDDOWN(MAX(0,AH1103-430000)*0.0243+17800,0)),0)</f>
        <v/>
      </c>
      <c r="AJ1103" s="19">
        <f>IF(""="",215040+AI1103,"")</f>
        <v/>
      </c>
      <c r="AK1103" s="19">
        <f>IF(AH1103&gt;23500000,NA(),IF(AH1103&lt;=4890000,1040000,IF(AH1103&lt;=6550000,670000,620000)))</f>
        <v/>
      </c>
      <c r="AL1103" s="19">
        <f>MAX(0,ROUNDDOWN(AH1103-AJ1103-AK1103-0,-3))</f>
        <v/>
      </c>
      <c r="AM1103" s="19">
        <f>IF(AL1103&lt;=0,0,ROUNDDOWN((AL1103*LOOKUP(AL1103,{0,1950001,3300001,6950001,9000001,18000001,40000001},{0.05,0.1,0.2,0.23,0.33,0.4,0.45})-LOOKUP(AL1103,{0,1950001,3300001,6950001,9000001,18000001,40000001},{0,97500,427500,636000,1536000,2796000,4796000}))*1.021,-2))</f>
        <v/>
      </c>
      <c r="AN1103" s="19">
        <f>MAX(0,ROUNDDOWN(AH1103-AJ1103-430000-0,-3))</f>
        <v/>
      </c>
      <c r="AO1103" s="19">
        <f>IF(AH1103&lt;=450000,0,MAX(0,ROUNDDOWN(AN1103*0.06-MIN(50000,AN1103)*0.03,-2))+MAX(0,ROUNDDOWN(AN1103*0.04-MIN(50000,AN1103)*0.02,-2)))</f>
        <v/>
      </c>
      <c r="AP1103" s="19">
        <f>AM1103+AO1103+AI1103</f>
        <v/>
      </c>
      <c r="AQ1103" s="19">
        <f>MIN(750000,MAX(0,$B1103))</f>
        <v/>
      </c>
      <c r="AR1103" s="19">
        <f>$B1103-AQ1103</f>
        <v/>
      </c>
      <c r="AS1103" s="19">
        <f>MIN(670000,ROUNDDOWN(MAX(0,AR1103-430000)*0.0751+47600,0))+MIN(260000,ROUNDDOWN(MAX(0,AR1103-430000)*0.028+17600,0))+MIN(30000,ROUNDDOWN(MAX(0,AR1103-430000)*0.0027+1873,0))+IF("いいえ"="はい",MIN(170000,ROUNDDOWN(MAX(0,AR1103-430000)*0.0243+17800,0)),0)</f>
        <v/>
      </c>
      <c r="AT1103" s="19">
        <f>IF(""="",215040+AS1103,"")</f>
        <v/>
      </c>
      <c r="AU1103" s="19">
        <f>IF(AR1103&gt;23500000,NA(),IF(AR1103&lt;=4890000,1040000,IF(AR1103&lt;=6550000,670000,620000)))</f>
        <v/>
      </c>
      <c r="AV1103" s="19">
        <f>MAX(0,ROUNDDOWN(AR1103-AT1103-AU1103-0,-3))</f>
        <v/>
      </c>
      <c r="AW1103" s="19">
        <f>IF(AV1103&lt;=0,0,ROUNDDOWN((AV1103*LOOKUP(AV1103,{0,1950001,3300001,6950001,9000001,18000001,40000001},{0.05,0.1,0.2,0.23,0.33,0.4,0.45})-LOOKUP(AV1103,{0,1950001,3300001,6950001,9000001,18000001,40000001},{0,97500,427500,636000,1536000,2796000,4796000}))*1.021,-2))</f>
        <v/>
      </c>
      <c r="AX1103" s="19">
        <f>MAX(0,ROUNDDOWN(AR1103-AT1103-430000-0,-3))</f>
        <v/>
      </c>
      <c r="AY1103" s="19">
        <f>IF(AR1103&lt;=450000,0,MAX(0,ROUNDDOWN(AX1103*0.06-MIN(50000,AX1103)*0.03,-2))+MAX(0,ROUNDDOWN(AX1103*0.04-MIN(50000,AX1103)*0.02,-2)))</f>
        <v/>
      </c>
      <c r="AZ1103" s="19">
        <f>AW1103+AY1103+AS1103</f>
        <v/>
      </c>
    </row>
    <row r="1104">
      <c r="A1104" t="inlineStr">
        <is>
          <t>1万円刻み</t>
        </is>
      </c>
      <c r="B1104" s="19">
        <f>'3_1万円刻み'!$A$1087</f>
        <v/>
      </c>
      <c r="C1104" s="19">
        <f>MIN(0,MAX(0,$B1104))</f>
        <v/>
      </c>
      <c r="D1104" s="19">
        <f>$B1104-C1104</f>
        <v/>
      </c>
      <c r="E1104" s="19">
        <f>MIN(670000,ROUNDDOWN(MAX(0,D1104-430000)*0.0751+47600,0))+MIN(260000,ROUNDDOWN(MAX(0,D1104-430000)*0.028+17600,0))+MIN(30000,ROUNDDOWN(MAX(0,D1104-430000)*0.0027+1873,0))+IF("いいえ"="はい",MIN(170000,ROUNDDOWN(MAX(0,D1104-430000)*0.0243+17800,0)),0)</f>
        <v/>
      </c>
      <c r="F1104" s="19">
        <f>IF(""="",215040+E1104,"")</f>
        <v/>
      </c>
      <c r="G1104" s="19">
        <f>IF(D1104&gt;23500000,NA(),IF(D1104&lt;=4890000,1040000,IF(D1104&lt;=6550000,670000,620000)))</f>
        <v/>
      </c>
      <c r="H1104" s="19">
        <f>MAX(0,ROUNDDOWN(D1104-F1104-G1104-0,-3))</f>
        <v/>
      </c>
      <c r="I1104" s="19">
        <f>IF(H1104&lt;=0,0,ROUNDDOWN((H1104*LOOKUP(H1104,{0,1950001,3300001,6950001,9000001,18000001,40000001},{0.05,0.1,0.2,0.23,0.33,0.4,0.45})-LOOKUP(H1104,{0,1950001,3300001,6950001,9000001,18000001,40000001},{0,97500,427500,636000,1536000,2796000,4796000}))*1.021,-2))</f>
        <v/>
      </c>
      <c r="J1104" s="19">
        <f>MAX(0,ROUNDDOWN(D1104-F1104-430000-0,-3))</f>
        <v/>
      </c>
      <c r="K1104" s="19">
        <f>IF(D1104&lt;=450000,0,MAX(0,ROUNDDOWN(J1104*0.06-MIN(50000,J1104)*0.03,-2))+MAX(0,ROUNDDOWN(J1104*0.04-MIN(50000,J1104)*0.02,-2)))</f>
        <v/>
      </c>
      <c r="L1104" s="19">
        <f>I1104+K1104+E1104</f>
        <v/>
      </c>
      <c r="M1104" s="19">
        <f>MIN(100000,MAX(0,$B1104))</f>
        <v/>
      </c>
      <c r="N1104" s="19">
        <f>$B1104-M1104</f>
        <v/>
      </c>
      <c r="O1104" s="19">
        <f>MIN(670000,ROUNDDOWN(MAX(0,N1104-430000)*0.0751+47600,0))+MIN(260000,ROUNDDOWN(MAX(0,N1104-430000)*0.028+17600,0))+MIN(30000,ROUNDDOWN(MAX(0,N1104-430000)*0.0027+1873,0))+IF("いいえ"="はい",MIN(170000,ROUNDDOWN(MAX(0,N1104-430000)*0.0243+17800,0)),0)</f>
        <v/>
      </c>
      <c r="P1104" s="19">
        <f>IF(""="",215040+O1104,"")</f>
        <v/>
      </c>
      <c r="Q1104" s="19">
        <f>IF(N1104&gt;23500000,NA(),IF(N1104&lt;=4890000,1040000,IF(N1104&lt;=6550000,670000,620000)))</f>
        <v/>
      </c>
      <c r="R1104" s="19">
        <f>MAX(0,ROUNDDOWN(N1104-P1104-Q1104-0,-3))</f>
        <v/>
      </c>
      <c r="S1104" s="19">
        <f>IF(R1104&lt;=0,0,ROUNDDOWN((R1104*LOOKUP(R1104,{0,1950001,3300001,6950001,9000001,18000001,40000001},{0.05,0.1,0.2,0.23,0.33,0.4,0.45})-LOOKUP(R1104,{0,1950001,3300001,6950001,9000001,18000001,40000001},{0,97500,427500,636000,1536000,2796000,4796000}))*1.021,-2))</f>
        <v/>
      </c>
      <c r="T1104" s="19">
        <f>MAX(0,ROUNDDOWN(N1104-P1104-430000-0,-3))</f>
        <v/>
      </c>
      <c r="U1104" s="19">
        <f>IF(N1104&lt;=450000,0,MAX(0,ROUNDDOWN(T1104*0.06-MIN(50000,T1104)*0.03,-2))+MAX(0,ROUNDDOWN(T1104*0.04-MIN(50000,T1104)*0.02,-2)))</f>
        <v/>
      </c>
      <c r="V1104" s="19">
        <f>S1104+U1104+O1104</f>
        <v/>
      </c>
      <c r="W1104" s="19">
        <f>MIN(550000,MAX(0,$B1104))</f>
        <v/>
      </c>
      <c r="X1104" s="19">
        <f>$B1104-W1104</f>
        <v/>
      </c>
      <c r="Y1104" s="19">
        <f>MIN(670000,ROUNDDOWN(MAX(0,X1104-430000)*0.0751+47600,0))+MIN(260000,ROUNDDOWN(MAX(0,X1104-430000)*0.028+17600,0))+MIN(30000,ROUNDDOWN(MAX(0,X1104-430000)*0.0027+1873,0))+IF("いいえ"="はい",MIN(170000,ROUNDDOWN(MAX(0,X1104-430000)*0.0243+17800,0)),0)</f>
        <v/>
      </c>
      <c r="Z1104" s="19">
        <f>IF(""="",215040+Y1104,"")</f>
        <v/>
      </c>
      <c r="AA1104" s="19">
        <f>IF(X1104&gt;23500000,NA(),IF(X1104&lt;=4890000,1040000,IF(X1104&lt;=6550000,670000,620000)))</f>
        <v/>
      </c>
      <c r="AB1104" s="19">
        <f>MAX(0,ROUNDDOWN(X1104-Z1104-AA1104-0,-3))</f>
        <v/>
      </c>
      <c r="AC1104" s="19">
        <f>IF(AB1104&lt;=0,0,ROUNDDOWN((AB1104*LOOKUP(AB1104,{0,1950001,3300001,6950001,9000001,18000001,40000001},{0.05,0.1,0.2,0.23,0.33,0.4,0.45})-LOOKUP(AB1104,{0,1950001,3300001,6950001,9000001,18000001,40000001},{0,97500,427500,636000,1536000,2796000,4796000}))*1.021,-2))</f>
        <v/>
      </c>
      <c r="AD1104" s="19">
        <f>MAX(0,ROUNDDOWN(X1104-Z1104-430000-0,-3))</f>
        <v/>
      </c>
      <c r="AE1104" s="19">
        <f>IF(X1104&lt;=450000,0,MAX(0,ROUNDDOWN(AD1104*0.06-MIN(50000,AD1104)*0.03,-2))+MAX(0,ROUNDDOWN(AD1104*0.04-MIN(50000,AD1104)*0.02,-2)))</f>
        <v/>
      </c>
      <c r="AF1104" s="19">
        <f>AC1104+AE1104+Y1104</f>
        <v/>
      </c>
      <c r="AG1104" s="19">
        <f>MIN(650000,MAX(0,$B1104))</f>
        <v/>
      </c>
      <c r="AH1104" s="19">
        <f>$B1104-AG1104</f>
        <v/>
      </c>
      <c r="AI1104" s="19">
        <f>MIN(670000,ROUNDDOWN(MAX(0,AH1104-430000)*0.0751+47600,0))+MIN(260000,ROUNDDOWN(MAX(0,AH1104-430000)*0.028+17600,0))+MIN(30000,ROUNDDOWN(MAX(0,AH1104-430000)*0.0027+1873,0))+IF("いいえ"="はい",MIN(170000,ROUNDDOWN(MAX(0,AH1104-430000)*0.0243+17800,0)),0)</f>
        <v/>
      </c>
      <c r="AJ1104" s="19">
        <f>IF(""="",215040+AI1104,"")</f>
        <v/>
      </c>
      <c r="AK1104" s="19">
        <f>IF(AH1104&gt;23500000,NA(),IF(AH1104&lt;=4890000,1040000,IF(AH1104&lt;=6550000,670000,620000)))</f>
        <v/>
      </c>
      <c r="AL1104" s="19">
        <f>MAX(0,ROUNDDOWN(AH1104-AJ1104-AK1104-0,-3))</f>
        <v/>
      </c>
      <c r="AM1104" s="19">
        <f>IF(AL1104&lt;=0,0,ROUNDDOWN((AL1104*LOOKUP(AL1104,{0,1950001,3300001,6950001,9000001,18000001,40000001},{0.05,0.1,0.2,0.23,0.33,0.4,0.45})-LOOKUP(AL1104,{0,1950001,3300001,6950001,9000001,18000001,40000001},{0,97500,427500,636000,1536000,2796000,4796000}))*1.021,-2))</f>
        <v/>
      </c>
      <c r="AN1104" s="19">
        <f>MAX(0,ROUNDDOWN(AH1104-AJ1104-430000-0,-3))</f>
        <v/>
      </c>
      <c r="AO1104" s="19">
        <f>IF(AH1104&lt;=450000,0,MAX(0,ROUNDDOWN(AN1104*0.06-MIN(50000,AN1104)*0.03,-2))+MAX(0,ROUNDDOWN(AN1104*0.04-MIN(50000,AN1104)*0.02,-2)))</f>
        <v/>
      </c>
      <c r="AP1104" s="19">
        <f>AM1104+AO1104+AI1104</f>
        <v/>
      </c>
      <c r="AQ1104" s="19">
        <f>MIN(750000,MAX(0,$B1104))</f>
        <v/>
      </c>
      <c r="AR1104" s="19">
        <f>$B1104-AQ1104</f>
        <v/>
      </c>
      <c r="AS1104" s="19">
        <f>MIN(670000,ROUNDDOWN(MAX(0,AR1104-430000)*0.0751+47600,0))+MIN(260000,ROUNDDOWN(MAX(0,AR1104-430000)*0.028+17600,0))+MIN(30000,ROUNDDOWN(MAX(0,AR1104-430000)*0.0027+1873,0))+IF("いいえ"="はい",MIN(170000,ROUNDDOWN(MAX(0,AR1104-430000)*0.0243+17800,0)),0)</f>
        <v/>
      </c>
      <c r="AT1104" s="19">
        <f>IF(""="",215040+AS1104,"")</f>
        <v/>
      </c>
      <c r="AU1104" s="19">
        <f>IF(AR1104&gt;23500000,NA(),IF(AR1104&lt;=4890000,1040000,IF(AR1104&lt;=6550000,670000,620000)))</f>
        <v/>
      </c>
      <c r="AV1104" s="19">
        <f>MAX(0,ROUNDDOWN(AR1104-AT1104-AU1104-0,-3))</f>
        <v/>
      </c>
      <c r="AW1104" s="19">
        <f>IF(AV1104&lt;=0,0,ROUNDDOWN((AV1104*LOOKUP(AV1104,{0,1950001,3300001,6950001,9000001,18000001,40000001},{0.05,0.1,0.2,0.23,0.33,0.4,0.45})-LOOKUP(AV1104,{0,1950001,3300001,6950001,9000001,18000001,40000001},{0,97500,427500,636000,1536000,2796000,4796000}))*1.021,-2))</f>
        <v/>
      </c>
      <c r="AX1104" s="19">
        <f>MAX(0,ROUNDDOWN(AR1104-AT1104-430000-0,-3))</f>
        <v/>
      </c>
      <c r="AY1104" s="19">
        <f>IF(AR1104&lt;=450000,0,MAX(0,ROUNDDOWN(AX1104*0.06-MIN(50000,AX1104)*0.03,-2))+MAX(0,ROUNDDOWN(AX1104*0.04-MIN(50000,AX1104)*0.02,-2)))</f>
        <v/>
      </c>
      <c r="AZ1104" s="19">
        <f>AW1104+AY1104+AS1104</f>
        <v/>
      </c>
    </row>
    <row r="1105">
      <c r="A1105" t="inlineStr">
        <is>
          <t>1万円刻み</t>
        </is>
      </c>
      <c r="B1105" s="19">
        <f>'3_1万円刻み'!$A$1088</f>
        <v/>
      </c>
      <c r="C1105" s="19">
        <f>MIN(0,MAX(0,$B1105))</f>
        <v/>
      </c>
      <c r="D1105" s="19">
        <f>$B1105-C1105</f>
        <v/>
      </c>
      <c r="E1105" s="19">
        <f>MIN(670000,ROUNDDOWN(MAX(0,D1105-430000)*0.0751+47600,0))+MIN(260000,ROUNDDOWN(MAX(0,D1105-430000)*0.028+17600,0))+MIN(30000,ROUNDDOWN(MAX(0,D1105-430000)*0.0027+1873,0))+IF("いいえ"="はい",MIN(170000,ROUNDDOWN(MAX(0,D1105-430000)*0.0243+17800,0)),0)</f>
        <v/>
      </c>
      <c r="F1105" s="19">
        <f>IF(""="",215040+E1105,"")</f>
        <v/>
      </c>
      <c r="G1105" s="19">
        <f>IF(D1105&gt;23500000,NA(),IF(D1105&lt;=4890000,1040000,IF(D1105&lt;=6550000,670000,620000)))</f>
        <v/>
      </c>
      <c r="H1105" s="19">
        <f>MAX(0,ROUNDDOWN(D1105-F1105-G1105-0,-3))</f>
        <v/>
      </c>
      <c r="I1105" s="19">
        <f>IF(H1105&lt;=0,0,ROUNDDOWN((H1105*LOOKUP(H1105,{0,1950001,3300001,6950001,9000001,18000001,40000001},{0.05,0.1,0.2,0.23,0.33,0.4,0.45})-LOOKUP(H1105,{0,1950001,3300001,6950001,9000001,18000001,40000001},{0,97500,427500,636000,1536000,2796000,4796000}))*1.021,-2))</f>
        <v/>
      </c>
      <c r="J1105" s="19">
        <f>MAX(0,ROUNDDOWN(D1105-F1105-430000-0,-3))</f>
        <v/>
      </c>
      <c r="K1105" s="19">
        <f>IF(D1105&lt;=450000,0,MAX(0,ROUNDDOWN(J1105*0.06-MIN(50000,J1105)*0.03,-2))+MAX(0,ROUNDDOWN(J1105*0.04-MIN(50000,J1105)*0.02,-2)))</f>
        <v/>
      </c>
      <c r="L1105" s="19">
        <f>I1105+K1105+E1105</f>
        <v/>
      </c>
      <c r="M1105" s="19">
        <f>MIN(100000,MAX(0,$B1105))</f>
        <v/>
      </c>
      <c r="N1105" s="19">
        <f>$B1105-M1105</f>
        <v/>
      </c>
      <c r="O1105" s="19">
        <f>MIN(670000,ROUNDDOWN(MAX(0,N1105-430000)*0.0751+47600,0))+MIN(260000,ROUNDDOWN(MAX(0,N1105-430000)*0.028+17600,0))+MIN(30000,ROUNDDOWN(MAX(0,N1105-430000)*0.0027+1873,0))+IF("いいえ"="はい",MIN(170000,ROUNDDOWN(MAX(0,N1105-430000)*0.0243+17800,0)),0)</f>
        <v/>
      </c>
      <c r="P1105" s="19">
        <f>IF(""="",215040+O1105,"")</f>
        <v/>
      </c>
      <c r="Q1105" s="19">
        <f>IF(N1105&gt;23500000,NA(),IF(N1105&lt;=4890000,1040000,IF(N1105&lt;=6550000,670000,620000)))</f>
        <v/>
      </c>
      <c r="R1105" s="19">
        <f>MAX(0,ROUNDDOWN(N1105-P1105-Q1105-0,-3))</f>
        <v/>
      </c>
      <c r="S1105" s="19">
        <f>IF(R1105&lt;=0,0,ROUNDDOWN((R1105*LOOKUP(R1105,{0,1950001,3300001,6950001,9000001,18000001,40000001},{0.05,0.1,0.2,0.23,0.33,0.4,0.45})-LOOKUP(R1105,{0,1950001,3300001,6950001,9000001,18000001,40000001},{0,97500,427500,636000,1536000,2796000,4796000}))*1.021,-2))</f>
        <v/>
      </c>
      <c r="T1105" s="19">
        <f>MAX(0,ROUNDDOWN(N1105-P1105-430000-0,-3))</f>
        <v/>
      </c>
      <c r="U1105" s="19">
        <f>IF(N1105&lt;=450000,0,MAX(0,ROUNDDOWN(T1105*0.06-MIN(50000,T1105)*0.03,-2))+MAX(0,ROUNDDOWN(T1105*0.04-MIN(50000,T1105)*0.02,-2)))</f>
        <v/>
      </c>
      <c r="V1105" s="19">
        <f>S1105+U1105+O1105</f>
        <v/>
      </c>
      <c r="W1105" s="19">
        <f>MIN(550000,MAX(0,$B1105))</f>
        <v/>
      </c>
      <c r="X1105" s="19">
        <f>$B1105-W1105</f>
        <v/>
      </c>
      <c r="Y1105" s="19">
        <f>MIN(670000,ROUNDDOWN(MAX(0,X1105-430000)*0.0751+47600,0))+MIN(260000,ROUNDDOWN(MAX(0,X1105-430000)*0.028+17600,0))+MIN(30000,ROUNDDOWN(MAX(0,X1105-430000)*0.0027+1873,0))+IF("いいえ"="はい",MIN(170000,ROUNDDOWN(MAX(0,X1105-430000)*0.0243+17800,0)),0)</f>
        <v/>
      </c>
      <c r="Z1105" s="19">
        <f>IF(""="",215040+Y1105,"")</f>
        <v/>
      </c>
      <c r="AA1105" s="19">
        <f>IF(X1105&gt;23500000,NA(),IF(X1105&lt;=4890000,1040000,IF(X1105&lt;=6550000,670000,620000)))</f>
        <v/>
      </c>
      <c r="AB1105" s="19">
        <f>MAX(0,ROUNDDOWN(X1105-Z1105-AA1105-0,-3))</f>
        <v/>
      </c>
      <c r="AC1105" s="19">
        <f>IF(AB1105&lt;=0,0,ROUNDDOWN((AB1105*LOOKUP(AB1105,{0,1950001,3300001,6950001,9000001,18000001,40000001},{0.05,0.1,0.2,0.23,0.33,0.4,0.45})-LOOKUP(AB1105,{0,1950001,3300001,6950001,9000001,18000001,40000001},{0,97500,427500,636000,1536000,2796000,4796000}))*1.021,-2))</f>
        <v/>
      </c>
      <c r="AD1105" s="19">
        <f>MAX(0,ROUNDDOWN(X1105-Z1105-430000-0,-3))</f>
        <v/>
      </c>
      <c r="AE1105" s="19">
        <f>IF(X1105&lt;=450000,0,MAX(0,ROUNDDOWN(AD1105*0.06-MIN(50000,AD1105)*0.03,-2))+MAX(0,ROUNDDOWN(AD1105*0.04-MIN(50000,AD1105)*0.02,-2)))</f>
        <v/>
      </c>
      <c r="AF1105" s="19">
        <f>AC1105+AE1105+Y1105</f>
        <v/>
      </c>
      <c r="AG1105" s="19">
        <f>MIN(650000,MAX(0,$B1105))</f>
        <v/>
      </c>
      <c r="AH1105" s="19">
        <f>$B1105-AG1105</f>
        <v/>
      </c>
      <c r="AI1105" s="19">
        <f>MIN(670000,ROUNDDOWN(MAX(0,AH1105-430000)*0.0751+47600,0))+MIN(260000,ROUNDDOWN(MAX(0,AH1105-430000)*0.028+17600,0))+MIN(30000,ROUNDDOWN(MAX(0,AH1105-430000)*0.0027+1873,0))+IF("いいえ"="はい",MIN(170000,ROUNDDOWN(MAX(0,AH1105-430000)*0.0243+17800,0)),0)</f>
        <v/>
      </c>
      <c r="AJ1105" s="19">
        <f>IF(""="",215040+AI1105,"")</f>
        <v/>
      </c>
      <c r="AK1105" s="19">
        <f>IF(AH1105&gt;23500000,NA(),IF(AH1105&lt;=4890000,1040000,IF(AH1105&lt;=6550000,670000,620000)))</f>
        <v/>
      </c>
      <c r="AL1105" s="19">
        <f>MAX(0,ROUNDDOWN(AH1105-AJ1105-AK1105-0,-3))</f>
        <v/>
      </c>
      <c r="AM1105" s="19">
        <f>IF(AL1105&lt;=0,0,ROUNDDOWN((AL1105*LOOKUP(AL1105,{0,1950001,3300001,6950001,9000001,18000001,40000001},{0.05,0.1,0.2,0.23,0.33,0.4,0.45})-LOOKUP(AL1105,{0,1950001,3300001,6950001,9000001,18000001,40000001},{0,97500,427500,636000,1536000,2796000,4796000}))*1.021,-2))</f>
        <v/>
      </c>
      <c r="AN1105" s="19">
        <f>MAX(0,ROUNDDOWN(AH1105-AJ1105-430000-0,-3))</f>
        <v/>
      </c>
      <c r="AO1105" s="19">
        <f>IF(AH1105&lt;=450000,0,MAX(0,ROUNDDOWN(AN1105*0.06-MIN(50000,AN1105)*0.03,-2))+MAX(0,ROUNDDOWN(AN1105*0.04-MIN(50000,AN1105)*0.02,-2)))</f>
        <v/>
      </c>
      <c r="AP1105" s="19">
        <f>AM1105+AO1105+AI1105</f>
        <v/>
      </c>
      <c r="AQ1105" s="19">
        <f>MIN(750000,MAX(0,$B1105))</f>
        <v/>
      </c>
      <c r="AR1105" s="19">
        <f>$B1105-AQ1105</f>
        <v/>
      </c>
      <c r="AS1105" s="19">
        <f>MIN(670000,ROUNDDOWN(MAX(0,AR1105-430000)*0.0751+47600,0))+MIN(260000,ROUNDDOWN(MAX(0,AR1105-430000)*0.028+17600,0))+MIN(30000,ROUNDDOWN(MAX(0,AR1105-430000)*0.0027+1873,0))+IF("いいえ"="はい",MIN(170000,ROUNDDOWN(MAX(0,AR1105-430000)*0.0243+17800,0)),0)</f>
        <v/>
      </c>
      <c r="AT1105" s="19">
        <f>IF(""="",215040+AS1105,"")</f>
        <v/>
      </c>
      <c r="AU1105" s="19">
        <f>IF(AR1105&gt;23500000,NA(),IF(AR1105&lt;=4890000,1040000,IF(AR1105&lt;=6550000,670000,620000)))</f>
        <v/>
      </c>
      <c r="AV1105" s="19">
        <f>MAX(0,ROUNDDOWN(AR1105-AT1105-AU1105-0,-3))</f>
        <v/>
      </c>
      <c r="AW1105" s="19">
        <f>IF(AV1105&lt;=0,0,ROUNDDOWN((AV1105*LOOKUP(AV1105,{0,1950001,3300001,6950001,9000001,18000001,40000001},{0.05,0.1,0.2,0.23,0.33,0.4,0.45})-LOOKUP(AV1105,{0,1950001,3300001,6950001,9000001,18000001,40000001},{0,97500,427500,636000,1536000,2796000,4796000}))*1.021,-2))</f>
        <v/>
      </c>
      <c r="AX1105" s="19">
        <f>MAX(0,ROUNDDOWN(AR1105-AT1105-430000-0,-3))</f>
        <v/>
      </c>
      <c r="AY1105" s="19">
        <f>IF(AR1105&lt;=450000,0,MAX(0,ROUNDDOWN(AX1105*0.06-MIN(50000,AX1105)*0.03,-2))+MAX(0,ROUNDDOWN(AX1105*0.04-MIN(50000,AX1105)*0.02,-2)))</f>
        <v/>
      </c>
      <c r="AZ1105" s="19">
        <f>AW1105+AY1105+AS1105</f>
        <v/>
      </c>
    </row>
    <row r="1106">
      <c r="A1106" t="inlineStr">
        <is>
          <t>1万円刻み</t>
        </is>
      </c>
      <c r="B1106" s="19">
        <f>'3_1万円刻み'!$A$1089</f>
        <v/>
      </c>
      <c r="C1106" s="19">
        <f>MIN(0,MAX(0,$B1106))</f>
        <v/>
      </c>
      <c r="D1106" s="19">
        <f>$B1106-C1106</f>
        <v/>
      </c>
      <c r="E1106" s="19">
        <f>MIN(670000,ROUNDDOWN(MAX(0,D1106-430000)*0.0751+47600,0))+MIN(260000,ROUNDDOWN(MAX(0,D1106-430000)*0.028+17600,0))+MIN(30000,ROUNDDOWN(MAX(0,D1106-430000)*0.0027+1873,0))+IF("いいえ"="はい",MIN(170000,ROUNDDOWN(MAX(0,D1106-430000)*0.0243+17800,0)),0)</f>
        <v/>
      </c>
      <c r="F1106" s="19">
        <f>IF(""="",215040+E1106,"")</f>
        <v/>
      </c>
      <c r="G1106" s="19">
        <f>IF(D1106&gt;23500000,NA(),IF(D1106&lt;=4890000,1040000,IF(D1106&lt;=6550000,670000,620000)))</f>
        <v/>
      </c>
      <c r="H1106" s="19">
        <f>MAX(0,ROUNDDOWN(D1106-F1106-G1106-0,-3))</f>
        <v/>
      </c>
      <c r="I1106" s="19">
        <f>IF(H1106&lt;=0,0,ROUNDDOWN((H1106*LOOKUP(H1106,{0,1950001,3300001,6950001,9000001,18000001,40000001},{0.05,0.1,0.2,0.23,0.33,0.4,0.45})-LOOKUP(H1106,{0,1950001,3300001,6950001,9000001,18000001,40000001},{0,97500,427500,636000,1536000,2796000,4796000}))*1.021,-2))</f>
        <v/>
      </c>
      <c r="J1106" s="19">
        <f>MAX(0,ROUNDDOWN(D1106-F1106-430000-0,-3))</f>
        <v/>
      </c>
      <c r="K1106" s="19">
        <f>IF(D1106&lt;=450000,0,MAX(0,ROUNDDOWN(J1106*0.06-MIN(50000,J1106)*0.03,-2))+MAX(0,ROUNDDOWN(J1106*0.04-MIN(50000,J1106)*0.02,-2)))</f>
        <v/>
      </c>
      <c r="L1106" s="19">
        <f>I1106+K1106+E1106</f>
        <v/>
      </c>
      <c r="M1106" s="19">
        <f>MIN(100000,MAX(0,$B1106))</f>
        <v/>
      </c>
      <c r="N1106" s="19">
        <f>$B1106-M1106</f>
        <v/>
      </c>
      <c r="O1106" s="19">
        <f>MIN(670000,ROUNDDOWN(MAX(0,N1106-430000)*0.0751+47600,0))+MIN(260000,ROUNDDOWN(MAX(0,N1106-430000)*0.028+17600,0))+MIN(30000,ROUNDDOWN(MAX(0,N1106-430000)*0.0027+1873,0))+IF("いいえ"="はい",MIN(170000,ROUNDDOWN(MAX(0,N1106-430000)*0.0243+17800,0)),0)</f>
        <v/>
      </c>
      <c r="P1106" s="19">
        <f>IF(""="",215040+O1106,"")</f>
        <v/>
      </c>
      <c r="Q1106" s="19">
        <f>IF(N1106&gt;23500000,NA(),IF(N1106&lt;=4890000,1040000,IF(N1106&lt;=6550000,670000,620000)))</f>
        <v/>
      </c>
      <c r="R1106" s="19">
        <f>MAX(0,ROUNDDOWN(N1106-P1106-Q1106-0,-3))</f>
        <v/>
      </c>
      <c r="S1106" s="19">
        <f>IF(R1106&lt;=0,0,ROUNDDOWN((R1106*LOOKUP(R1106,{0,1950001,3300001,6950001,9000001,18000001,40000001},{0.05,0.1,0.2,0.23,0.33,0.4,0.45})-LOOKUP(R1106,{0,1950001,3300001,6950001,9000001,18000001,40000001},{0,97500,427500,636000,1536000,2796000,4796000}))*1.021,-2))</f>
        <v/>
      </c>
      <c r="T1106" s="19">
        <f>MAX(0,ROUNDDOWN(N1106-P1106-430000-0,-3))</f>
        <v/>
      </c>
      <c r="U1106" s="19">
        <f>IF(N1106&lt;=450000,0,MAX(0,ROUNDDOWN(T1106*0.06-MIN(50000,T1106)*0.03,-2))+MAX(0,ROUNDDOWN(T1106*0.04-MIN(50000,T1106)*0.02,-2)))</f>
        <v/>
      </c>
      <c r="V1106" s="19">
        <f>S1106+U1106+O1106</f>
        <v/>
      </c>
      <c r="W1106" s="19">
        <f>MIN(550000,MAX(0,$B1106))</f>
        <v/>
      </c>
      <c r="X1106" s="19">
        <f>$B1106-W1106</f>
        <v/>
      </c>
      <c r="Y1106" s="19">
        <f>MIN(670000,ROUNDDOWN(MAX(0,X1106-430000)*0.0751+47600,0))+MIN(260000,ROUNDDOWN(MAX(0,X1106-430000)*0.028+17600,0))+MIN(30000,ROUNDDOWN(MAX(0,X1106-430000)*0.0027+1873,0))+IF("いいえ"="はい",MIN(170000,ROUNDDOWN(MAX(0,X1106-430000)*0.0243+17800,0)),0)</f>
        <v/>
      </c>
      <c r="Z1106" s="19">
        <f>IF(""="",215040+Y1106,"")</f>
        <v/>
      </c>
      <c r="AA1106" s="19">
        <f>IF(X1106&gt;23500000,NA(),IF(X1106&lt;=4890000,1040000,IF(X1106&lt;=6550000,670000,620000)))</f>
        <v/>
      </c>
      <c r="AB1106" s="19">
        <f>MAX(0,ROUNDDOWN(X1106-Z1106-AA1106-0,-3))</f>
        <v/>
      </c>
      <c r="AC1106" s="19">
        <f>IF(AB1106&lt;=0,0,ROUNDDOWN((AB1106*LOOKUP(AB1106,{0,1950001,3300001,6950001,9000001,18000001,40000001},{0.05,0.1,0.2,0.23,0.33,0.4,0.45})-LOOKUP(AB1106,{0,1950001,3300001,6950001,9000001,18000001,40000001},{0,97500,427500,636000,1536000,2796000,4796000}))*1.021,-2))</f>
        <v/>
      </c>
      <c r="AD1106" s="19">
        <f>MAX(0,ROUNDDOWN(X1106-Z1106-430000-0,-3))</f>
        <v/>
      </c>
      <c r="AE1106" s="19">
        <f>IF(X1106&lt;=450000,0,MAX(0,ROUNDDOWN(AD1106*0.06-MIN(50000,AD1106)*0.03,-2))+MAX(0,ROUNDDOWN(AD1106*0.04-MIN(50000,AD1106)*0.02,-2)))</f>
        <v/>
      </c>
      <c r="AF1106" s="19">
        <f>AC1106+AE1106+Y1106</f>
        <v/>
      </c>
      <c r="AG1106" s="19">
        <f>MIN(650000,MAX(0,$B1106))</f>
        <v/>
      </c>
      <c r="AH1106" s="19">
        <f>$B1106-AG1106</f>
        <v/>
      </c>
      <c r="AI1106" s="19">
        <f>MIN(670000,ROUNDDOWN(MAX(0,AH1106-430000)*0.0751+47600,0))+MIN(260000,ROUNDDOWN(MAX(0,AH1106-430000)*0.028+17600,0))+MIN(30000,ROUNDDOWN(MAX(0,AH1106-430000)*0.0027+1873,0))+IF("いいえ"="はい",MIN(170000,ROUNDDOWN(MAX(0,AH1106-430000)*0.0243+17800,0)),0)</f>
        <v/>
      </c>
      <c r="AJ1106" s="19">
        <f>IF(""="",215040+AI1106,"")</f>
        <v/>
      </c>
      <c r="AK1106" s="19">
        <f>IF(AH1106&gt;23500000,NA(),IF(AH1106&lt;=4890000,1040000,IF(AH1106&lt;=6550000,670000,620000)))</f>
        <v/>
      </c>
      <c r="AL1106" s="19">
        <f>MAX(0,ROUNDDOWN(AH1106-AJ1106-AK1106-0,-3))</f>
        <v/>
      </c>
      <c r="AM1106" s="19">
        <f>IF(AL1106&lt;=0,0,ROUNDDOWN((AL1106*LOOKUP(AL1106,{0,1950001,3300001,6950001,9000001,18000001,40000001},{0.05,0.1,0.2,0.23,0.33,0.4,0.45})-LOOKUP(AL1106,{0,1950001,3300001,6950001,9000001,18000001,40000001},{0,97500,427500,636000,1536000,2796000,4796000}))*1.021,-2))</f>
        <v/>
      </c>
      <c r="AN1106" s="19">
        <f>MAX(0,ROUNDDOWN(AH1106-AJ1106-430000-0,-3))</f>
        <v/>
      </c>
      <c r="AO1106" s="19">
        <f>IF(AH1106&lt;=450000,0,MAX(0,ROUNDDOWN(AN1106*0.06-MIN(50000,AN1106)*0.03,-2))+MAX(0,ROUNDDOWN(AN1106*0.04-MIN(50000,AN1106)*0.02,-2)))</f>
        <v/>
      </c>
      <c r="AP1106" s="19">
        <f>AM1106+AO1106+AI1106</f>
        <v/>
      </c>
      <c r="AQ1106" s="19">
        <f>MIN(750000,MAX(0,$B1106))</f>
        <v/>
      </c>
      <c r="AR1106" s="19">
        <f>$B1106-AQ1106</f>
        <v/>
      </c>
      <c r="AS1106" s="19">
        <f>MIN(670000,ROUNDDOWN(MAX(0,AR1106-430000)*0.0751+47600,0))+MIN(260000,ROUNDDOWN(MAX(0,AR1106-430000)*0.028+17600,0))+MIN(30000,ROUNDDOWN(MAX(0,AR1106-430000)*0.0027+1873,0))+IF("いいえ"="はい",MIN(170000,ROUNDDOWN(MAX(0,AR1106-430000)*0.0243+17800,0)),0)</f>
        <v/>
      </c>
      <c r="AT1106" s="19">
        <f>IF(""="",215040+AS1106,"")</f>
        <v/>
      </c>
      <c r="AU1106" s="19">
        <f>IF(AR1106&gt;23500000,NA(),IF(AR1106&lt;=4890000,1040000,IF(AR1106&lt;=6550000,670000,620000)))</f>
        <v/>
      </c>
      <c r="AV1106" s="19">
        <f>MAX(0,ROUNDDOWN(AR1106-AT1106-AU1106-0,-3))</f>
        <v/>
      </c>
      <c r="AW1106" s="19">
        <f>IF(AV1106&lt;=0,0,ROUNDDOWN((AV1106*LOOKUP(AV1106,{0,1950001,3300001,6950001,9000001,18000001,40000001},{0.05,0.1,0.2,0.23,0.33,0.4,0.45})-LOOKUP(AV1106,{0,1950001,3300001,6950001,9000001,18000001,40000001},{0,97500,427500,636000,1536000,2796000,4796000}))*1.021,-2))</f>
        <v/>
      </c>
      <c r="AX1106" s="19">
        <f>MAX(0,ROUNDDOWN(AR1106-AT1106-430000-0,-3))</f>
        <v/>
      </c>
      <c r="AY1106" s="19">
        <f>IF(AR1106&lt;=450000,0,MAX(0,ROUNDDOWN(AX1106*0.06-MIN(50000,AX1106)*0.03,-2))+MAX(0,ROUNDDOWN(AX1106*0.04-MIN(50000,AX1106)*0.02,-2)))</f>
        <v/>
      </c>
      <c r="AZ1106" s="19">
        <f>AW1106+AY1106+AS1106</f>
        <v/>
      </c>
    </row>
    <row r="1107">
      <c r="A1107" t="inlineStr">
        <is>
          <t>1万円刻み</t>
        </is>
      </c>
      <c r="B1107" s="19">
        <f>'3_1万円刻み'!$A$1090</f>
        <v/>
      </c>
      <c r="C1107" s="19">
        <f>MIN(0,MAX(0,$B1107))</f>
        <v/>
      </c>
      <c r="D1107" s="19">
        <f>$B1107-C1107</f>
        <v/>
      </c>
      <c r="E1107" s="19">
        <f>MIN(670000,ROUNDDOWN(MAX(0,D1107-430000)*0.0751+47600,0))+MIN(260000,ROUNDDOWN(MAX(0,D1107-430000)*0.028+17600,0))+MIN(30000,ROUNDDOWN(MAX(0,D1107-430000)*0.0027+1873,0))+IF("いいえ"="はい",MIN(170000,ROUNDDOWN(MAX(0,D1107-430000)*0.0243+17800,0)),0)</f>
        <v/>
      </c>
      <c r="F1107" s="19">
        <f>IF(""="",215040+E1107,"")</f>
        <v/>
      </c>
      <c r="G1107" s="19">
        <f>IF(D1107&gt;23500000,NA(),IF(D1107&lt;=4890000,1040000,IF(D1107&lt;=6550000,670000,620000)))</f>
        <v/>
      </c>
      <c r="H1107" s="19">
        <f>MAX(0,ROUNDDOWN(D1107-F1107-G1107-0,-3))</f>
        <v/>
      </c>
      <c r="I1107" s="19">
        <f>IF(H1107&lt;=0,0,ROUNDDOWN((H1107*LOOKUP(H1107,{0,1950001,3300001,6950001,9000001,18000001,40000001},{0.05,0.1,0.2,0.23,0.33,0.4,0.45})-LOOKUP(H1107,{0,1950001,3300001,6950001,9000001,18000001,40000001},{0,97500,427500,636000,1536000,2796000,4796000}))*1.021,-2))</f>
        <v/>
      </c>
      <c r="J1107" s="19">
        <f>MAX(0,ROUNDDOWN(D1107-F1107-430000-0,-3))</f>
        <v/>
      </c>
      <c r="K1107" s="19">
        <f>IF(D1107&lt;=450000,0,MAX(0,ROUNDDOWN(J1107*0.06-MIN(50000,J1107)*0.03,-2))+MAX(0,ROUNDDOWN(J1107*0.04-MIN(50000,J1107)*0.02,-2)))</f>
        <v/>
      </c>
      <c r="L1107" s="19">
        <f>I1107+K1107+E1107</f>
        <v/>
      </c>
      <c r="M1107" s="19">
        <f>MIN(100000,MAX(0,$B1107))</f>
        <v/>
      </c>
      <c r="N1107" s="19">
        <f>$B1107-M1107</f>
        <v/>
      </c>
      <c r="O1107" s="19">
        <f>MIN(670000,ROUNDDOWN(MAX(0,N1107-430000)*0.0751+47600,0))+MIN(260000,ROUNDDOWN(MAX(0,N1107-430000)*0.028+17600,0))+MIN(30000,ROUNDDOWN(MAX(0,N1107-430000)*0.0027+1873,0))+IF("いいえ"="はい",MIN(170000,ROUNDDOWN(MAX(0,N1107-430000)*0.0243+17800,0)),0)</f>
        <v/>
      </c>
      <c r="P1107" s="19">
        <f>IF(""="",215040+O1107,"")</f>
        <v/>
      </c>
      <c r="Q1107" s="19">
        <f>IF(N1107&gt;23500000,NA(),IF(N1107&lt;=4890000,1040000,IF(N1107&lt;=6550000,670000,620000)))</f>
        <v/>
      </c>
      <c r="R1107" s="19">
        <f>MAX(0,ROUNDDOWN(N1107-P1107-Q1107-0,-3))</f>
        <v/>
      </c>
      <c r="S1107" s="19">
        <f>IF(R1107&lt;=0,0,ROUNDDOWN((R1107*LOOKUP(R1107,{0,1950001,3300001,6950001,9000001,18000001,40000001},{0.05,0.1,0.2,0.23,0.33,0.4,0.45})-LOOKUP(R1107,{0,1950001,3300001,6950001,9000001,18000001,40000001},{0,97500,427500,636000,1536000,2796000,4796000}))*1.021,-2))</f>
        <v/>
      </c>
      <c r="T1107" s="19">
        <f>MAX(0,ROUNDDOWN(N1107-P1107-430000-0,-3))</f>
        <v/>
      </c>
      <c r="U1107" s="19">
        <f>IF(N1107&lt;=450000,0,MAX(0,ROUNDDOWN(T1107*0.06-MIN(50000,T1107)*0.03,-2))+MAX(0,ROUNDDOWN(T1107*0.04-MIN(50000,T1107)*0.02,-2)))</f>
        <v/>
      </c>
      <c r="V1107" s="19">
        <f>S1107+U1107+O1107</f>
        <v/>
      </c>
      <c r="W1107" s="19">
        <f>MIN(550000,MAX(0,$B1107))</f>
        <v/>
      </c>
      <c r="X1107" s="19">
        <f>$B1107-W1107</f>
        <v/>
      </c>
      <c r="Y1107" s="19">
        <f>MIN(670000,ROUNDDOWN(MAX(0,X1107-430000)*0.0751+47600,0))+MIN(260000,ROUNDDOWN(MAX(0,X1107-430000)*0.028+17600,0))+MIN(30000,ROUNDDOWN(MAX(0,X1107-430000)*0.0027+1873,0))+IF("いいえ"="はい",MIN(170000,ROUNDDOWN(MAX(0,X1107-430000)*0.0243+17800,0)),0)</f>
        <v/>
      </c>
      <c r="Z1107" s="19">
        <f>IF(""="",215040+Y1107,"")</f>
        <v/>
      </c>
      <c r="AA1107" s="19">
        <f>IF(X1107&gt;23500000,NA(),IF(X1107&lt;=4890000,1040000,IF(X1107&lt;=6550000,670000,620000)))</f>
        <v/>
      </c>
      <c r="AB1107" s="19">
        <f>MAX(0,ROUNDDOWN(X1107-Z1107-AA1107-0,-3))</f>
        <v/>
      </c>
      <c r="AC1107" s="19">
        <f>IF(AB1107&lt;=0,0,ROUNDDOWN((AB1107*LOOKUP(AB1107,{0,1950001,3300001,6950001,9000001,18000001,40000001},{0.05,0.1,0.2,0.23,0.33,0.4,0.45})-LOOKUP(AB1107,{0,1950001,3300001,6950001,9000001,18000001,40000001},{0,97500,427500,636000,1536000,2796000,4796000}))*1.021,-2))</f>
        <v/>
      </c>
      <c r="AD1107" s="19">
        <f>MAX(0,ROUNDDOWN(X1107-Z1107-430000-0,-3))</f>
        <v/>
      </c>
      <c r="AE1107" s="19">
        <f>IF(X1107&lt;=450000,0,MAX(0,ROUNDDOWN(AD1107*0.06-MIN(50000,AD1107)*0.03,-2))+MAX(0,ROUNDDOWN(AD1107*0.04-MIN(50000,AD1107)*0.02,-2)))</f>
        <v/>
      </c>
      <c r="AF1107" s="19">
        <f>AC1107+AE1107+Y1107</f>
        <v/>
      </c>
      <c r="AG1107" s="19">
        <f>MIN(650000,MAX(0,$B1107))</f>
        <v/>
      </c>
      <c r="AH1107" s="19">
        <f>$B1107-AG1107</f>
        <v/>
      </c>
      <c r="AI1107" s="19">
        <f>MIN(670000,ROUNDDOWN(MAX(0,AH1107-430000)*0.0751+47600,0))+MIN(260000,ROUNDDOWN(MAX(0,AH1107-430000)*0.028+17600,0))+MIN(30000,ROUNDDOWN(MAX(0,AH1107-430000)*0.0027+1873,0))+IF("いいえ"="はい",MIN(170000,ROUNDDOWN(MAX(0,AH1107-430000)*0.0243+17800,0)),0)</f>
        <v/>
      </c>
      <c r="AJ1107" s="19">
        <f>IF(""="",215040+AI1107,"")</f>
        <v/>
      </c>
      <c r="AK1107" s="19">
        <f>IF(AH1107&gt;23500000,NA(),IF(AH1107&lt;=4890000,1040000,IF(AH1107&lt;=6550000,670000,620000)))</f>
        <v/>
      </c>
      <c r="AL1107" s="19">
        <f>MAX(0,ROUNDDOWN(AH1107-AJ1107-AK1107-0,-3))</f>
        <v/>
      </c>
      <c r="AM1107" s="19">
        <f>IF(AL1107&lt;=0,0,ROUNDDOWN((AL1107*LOOKUP(AL1107,{0,1950001,3300001,6950001,9000001,18000001,40000001},{0.05,0.1,0.2,0.23,0.33,0.4,0.45})-LOOKUP(AL1107,{0,1950001,3300001,6950001,9000001,18000001,40000001},{0,97500,427500,636000,1536000,2796000,4796000}))*1.021,-2))</f>
        <v/>
      </c>
      <c r="AN1107" s="19">
        <f>MAX(0,ROUNDDOWN(AH1107-AJ1107-430000-0,-3))</f>
        <v/>
      </c>
      <c r="AO1107" s="19">
        <f>IF(AH1107&lt;=450000,0,MAX(0,ROUNDDOWN(AN1107*0.06-MIN(50000,AN1107)*0.03,-2))+MAX(0,ROUNDDOWN(AN1107*0.04-MIN(50000,AN1107)*0.02,-2)))</f>
        <v/>
      </c>
      <c r="AP1107" s="19">
        <f>AM1107+AO1107+AI1107</f>
        <v/>
      </c>
      <c r="AQ1107" s="19">
        <f>MIN(750000,MAX(0,$B1107))</f>
        <v/>
      </c>
      <c r="AR1107" s="19">
        <f>$B1107-AQ1107</f>
        <v/>
      </c>
      <c r="AS1107" s="19">
        <f>MIN(670000,ROUNDDOWN(MAX(0,AR1107-430000)*0.0751+47600,0))+MIN(260000,ROUNDDOWN(MAX(0,AR1107-430000)*0.028+17600,0))+MIN(30000,ROUNDDOWN(MAX(0,AR1107-430000)*0.0027+1873,0))+IF("いいえ"="はい",MIN(170000,ROUNDDOWN(MAX(0,AR1107-430000)*0.0243+17800,0)),0)</f>
        <v/>
      </c>
      <c r="AT1107" s="19">
        <f>IF(""="",215040+AS1107,"")</f>
        <v/>
      </c>
      <c r="AU1107" s="19">
        <f>IF(AR1107&gt;23500000,NA(),IF(AR1107&lt;=4890000,1040000,IF(AR1107&lt;=6550000,670000,620000)))</f>
        <v/>
      </c>
      <c r="AV1107" s="19">
        <f>MAX(0,ROUNDDOWN(AR1107-AT1107-AU1107-0,-3))</f>
        <v/>
      </c>
      <c r="AW1107" s="19">
        <f>IF(AV1107&lt;=0,0,ROUNDDOWN((AV1107*LOOKUP(AV1107,{0,1950001,3300001,6950001,9000001,18000001,40000001},{0.05,0.1,0.2,0.23,0.33,0.4,0.45})-LOOKUP(AV1107,{0,1950001,3300001,6950001,9000001,18000001,40000001},{0,97500,427500,636000,1536000,2796000,4796000}))*1.021,-2))</f>
        <v/>
      </c>
      <c r="AX1107" s="19">
        <f>MAX(0,ROUNDDOWN(AR1107-AT1107-430000-0,-3))</f>
        <v/>
      </c>
      <c r="AY1107" s="19">
        <f>IF(AR1107&lt;=450000,0,MAX(0,ROUNDDOWN(AX1107*0.06-MIN(50000,AX1107)*0.03,-2))+MAX(0,ROUNDDOWN(AX1107*0.04-MIN(50000,AX1107)*0.02,-2)))</f>
        <v/>
      </c>
      <c r="AZ1107" s="19">
        <f>AW1107+AY1107+AS1107</f>
        <v/>
      </c>
    </row>
    <row r="1108">
      <c r="A1108" t="inlineStr">
        <is>
          <t>1万円刻み</t>
        </is>
      </c>
      <c r="B1108" s="19">
        <f>'3_1万円刻み'!$A$1091</f>
        <v/>
      </c>
      <c r="C1108" s="19">
        <f>MIN(0,MAX(0,$B1108))</f>
        <v/>
      </c>
      <c r="D1108" s="19">
        <f>$B1108-C1108</f>
        <v/>
      </c>
      <c r="E1108" s="19">
        <f>MIN(670000,ROUNDDOWN(MAX(0,D1108-430000)*0.0751+47600,0))+MIN(260000,ROUNDDOWN(MAX(0,D1108-430000)*0.028+17600,0))+MIN(30000,ROUNDDOWN(MAX(0,D1108-430000)*0.0027+1873,0))+IF("いいえ"="はい",MIN(170000,ROUNDDOWN(MAX(0,D1108-430000)*0.0243+17800,0)),0)</f>
        <v/>
      </c>
      <c r="F1108" s="19">
        <f>IF(""="",215040+E1108,"")</f>
        <v/>
      </c>
      <c r="G1108" s="19">
        <f>IF(D1108&gt;23500000,NA(),IF(D1108&lt;=4890000,1040000,IF(D1108&lt;=6550000,670000,620000)))</f>
        <v/>
      </c>
      <c r="H1108" s="19">
        <f>MAX(0,ROUNDDOWN(D1108-F1108-G1108-0,-3))</f>
        <v/>
      </c>
      <c r="I1108" s="19">
        <f>IF(H1108&lt;=0,0,ROUNDDOWN((H1108*LOOKUP(H1108,{0,1950001,3300001,6950001,9000001,18000001,40000001},{0.05,0.1,0.2,0.23,0.33,0.4,0.45})-LOOKUP(H1108,{0,1950001,3300001,6950001,9000001,18000001,40000001},{0,97500,427500,636000,1536000,2796000,4796000}))*1.021,-2))</f>
        <v/>
      </c>
      <c r="J1108" s="19">
        <f>MAX(0,ROUNDDOWN(D1108-F1108-430000-0,-3))</f>
        <v/>
      </c>
      <c r="K1108" s="19">
        <f>IF(D1108&lt;=450000,0,MAX(0,ROUNDDOWN(J1108*0.06-MIN(50000,J1108)*0.03,-2))+MAX(0,ROUNDDOWN(J1108*0.04-MIN(50000,J1108)*0.02,-2)))</f>
        <v/>
      </c>
      <c r="L1108" s="19">
        <f>I1108+K1108+E1108</f>
        <v/>
      </c>
      <c r="M1108" s="19">
        <f>MIN(100000,MAX(0,$B1108))</f>
        <v/>
      </c>
      <c r="N1108" s="19">
        <f>$B1108-M1108</f>
        <v/>
      </c>
      <c r="O1108" s="19">
        <f>MIN(670000,ROUNDDOWN(MAX(0,N1108-430000)*0.0751+47600,0))+MIN(260000,ROUNDDOWN(MAX(0,N1108-430000)*0.028+17600,0))+MIN(30000,ROUNDDOWN(MAX(0,N1108-430000)*0.0027+1873,0))+IF("いいえ"="はい",MIN(170000,ROUNDDOWN(MAX(0,N1108-430000)*0.0243+17800,0)),0)</f>
        <v/>
      </c>
      <c r="P1108" s="19">
        <f>IF(""="",215040+O1108,"")</f>
        <v/>
      </c>
      <c r="Q1108" s="19">
        <f>IF(N1108&gt;23500000,NA(),IF(N1108&lt;=4890000,1040000,IF(N1108&lt;=6550000,670000,620000)))</f>
        <v/>
      </c>
      <c r="R1108" s="19">
        <f>MAX(0,ROUNDDOWN(N1108-P1108-Q1108-0,-3))</f>
        <v/>
      </c>
      <c r="S1108" s="19">
        <f>IF(R1108&lt;=0,0,ROUNDDOWN((R1108*LOOKUP(R1108,{0,1950001,3300001,6950001,9000001,18000001,40000001},{0.05,0.1,0.2,0.23,0.33,0.4,0.45})-LOOKUP(R1108,{0,1950001,3300001,6950001,9000001,18000001,40000001},{0,97500,427500,636000,1536000,2796000,4796000}))*1.021,-2))</f>
        <v/>
      </c>
      <c r="T1108" s="19">
        <f>MAX(0,ROUNDDOWN(N1108-P1108-430000-0,-3))</f>
        <v/>
      </c>
      <c r="U1108" s="19">
        <f>IF(N1108&lt;=450000,0,MAX(0,ROUNDDOWN(T1108*0.06-MIN(50000,T1108)*0.03,-2))+MAX(0,ROUNDDOWN(T1108*0.04-MIN(50000,T1108)*0.02,-2)))</f>
        <v/>
      </c>
      <c r="V1108" s="19">
        <f>S1108+U1108+O1108</f>
        <v/>
      </c>
      <c r="W1108" s="19">
        <f>MIN(550000,MAX(0,$B1108))</f>
        <v/>
      </c>
      <c r="X1108" s="19">
        <f>$B1108-W1108</f>
        <v/>
      </c>
      <c r="Y1108" s="19">
        <f>MIN(670000,ROUNDDOWN(MAX(0,X1108-430000)*0.0751+47600,0))+MIN(260000,ROUNDDOWN(MAX(0,X1108-430000)*0.028+17600,0))+MIN(30000,ROUNDDOWN(MAX(0,X1108-430000)*0.0027+1873,0))+IF("いいえ"="はい",MIN(170000,ROUNDDOWN(MAX(0,X1108-430000)*0.0243+17800,0)),0)</f>
        <v/>
      </c>
      <c r="Z1108" s="19">
        <f>IF(""="",215040+Y1108,"")</f>
        <v/>
      </c>
      <c r="AA1108" s="19">
        <f>IF(X1108&gt;23500000,NA(),IF(X1108&lt;=4890000,1040000,IF(X1108&lt;=6550000,670000,620000)))</f>
        <v/>
      </c>
      <c r="AB1108" s="19">
        <f>MAX(0,ROUNDDOWN(X1108-Z1108-AA1108-0,-3))</f>
        <v/>
      </c>
      <c r="AC1108" s="19">
        <f>IF(AB1108&lt;=0,0,ROUNDDOWN((AB1108*LOOKUP(AB1108,{0,1950001,3300001,6950001,9000001,18000001,40000001},{0.05,0.1,0.2,0.23,0.33,0.4,0.45})-LOOKUP(AB1108,{0,1950001,3300001,6950001,9000001,18000001,40000001},{0,97500,427500,636000,1536000,2796000,4796000}))*1.021,-2))</f>
        <v/>
      </c>
      <c r="AD1108" s="19">
        <f>MAX(0,ROUNDDOWN(X1108-Z1108-430000-0,-3))</f>
        <v/>
      </c>
      <c r="AE1108" s="19">
        <f>IF(X1108&lt;=450000,0,MAX(0,ROUNDDOWN(AD1108*0.06-MIN(50000,AD1108)*0.03,-2))+MAX(0,ROUNDDOWN(AD1108*0.04-MIN(50000,AD1108)*0.02,-2)))</f>
        <v/>
      </c>
      <c r="AF1108" s="19">
        <f>AC1108+AE1108+Y1108</f>
        <v/>
      </c>
      <c r="AG1108" s="19">
        <f>MIN(650000,MAX(0,$B1108))</f>
        <v/>
      </c>
      <c r="AH1108" s="19">
        <f>$B1108-AG1108</f>
        <v/>
      </c>
      <c r="AI1108" s="19">
        <f>MIN(670000,ROUNDDOWN(MAX(0,AH1108-430000)*0.0751+47600,0))+MIN(260000,ROUNDDOWN(MAX(0,AH1108-430000)*0.028+17600,0))+MIN(30000,ROUNDDOWN(MAX(0,AH1108-430000)*0.0027+1873,0))+IF("いいえ"="はい",MIN(170000,ROUNDDOWN(MAX(0,AH1108-430000)*0.0243+17800,0)),0)</f>
        <v/>
      </c>
      <c r="AJ1108" s="19">
        <f>IF(""="",215040+AI1108,"")</f>
        <v/>
      </c>
      <c r="AK1108" s="19">
        <f>IF(AH1108&gt;23500000,NA(),IF(AH1108&lt;=4890000,1040000,IF(AH1108&lt;=6550000,670000,620000)))</f>
        <v/>
      </c>
      <c r="AL1108" s="19">
        <f>MAX(0,ROUNDDOWN(AH1108-AJ1108-AK1108-0,-3))</f>
        <v/>
      </c>
      <c r="AM1108" s="19">
        <f>IF(AL1108&lt;=0,0,ROUNDDOWN((AL1108*LOOKUP(AL1108,{0,1950001,3300001,6950001,9000001,18000001,40000001},{0.05,0.1,0.2,0.23,0.33,0.4,0.45})-LOOKUP(AL1108,{0,1950001,3300001,6950001,9000001,18000001,40000001},{0,97500,427500,636000,1536000,2796000,4796000}))*1.021,-2))</f>
        <v/>
      </c>
      <c r="AN1108" s="19">
        <f>MAX(0,ROUNDDOWN(AH1108-AJ1108-430000-0,-3))</f>
        <v/>
      </c>
      <c r="AO1108" s="19">
        <f>IF(AH1108&lt;=450000,0,MAX(0,ROUNDDOWN(AN1108*0.06-MIN(50000,AN1108)*0.03,-2))+MAX(0,ROUNDDOWN(AN1108*0.04-MIN(50000,AN1108)*0.02,-2)))</f>
        <v/>
      </c>
      <c r="AP1108" s="19">
        <f>AM1108+AO1108+AI1108</f>
        <v/>
      </c>
      <c r="AQ1108" s="19">
        <f>MIN(750000,MAX(0,$B1108))</f>
        <v/>
      </c>
      <c r="AR1108" s="19">
        <f>$B1108-AQ1108</f>
        <v/>
      </c>
      <c r="AS1108" s="19">
        <f>MIN(670000,ROUNDDOWN(MAX(0,AR1108-430000)*0.0751+47600,0))+MIN(260000,ROUNDDOWN(MAX(0,AR1108-430000)*0.028+17600,0))+MIN(30000,ROUNDDOWN(MAX(0,AR1108-430000)*0.0027+1873,0))+IF("いいえ"="はい",MIN(170000,ROUNDDOWN(MAX(0,AR1108-430000)*0.0243+17800,0)),0)</f>
        <v/>
      </c>
      <c r="AT1108" s="19">
        <f>IF(""="",215040+AS1108,"")</f>
        <v/>
      </c>
      <c r="AU1108" s="19">
        <f>IF(AR1108&gt;23500000,NA(),IF(AR1108&lt;=4890000,1040000,IF(AR1108&lt;=6550000,670000,620000)))</f>
        <v/>
      </c>
      <c r="AV1108" s="19">
        <f>MAX(0,ROUNDDOWN(AR1108-AT1108-AU1108-0,-3))</f>
        <v/>
      </c>
      <c r="AW1108" s="19">
        <f>IF(AV1108&lt;=0,0,ROUNDDOWN((AV1108*LOOKUP(AV1108,{0,1950001,3300001,6950001,9000001,18000001,40000001},{0.05,0.1,0.2,0.23,0.33,0.4,0.45})-LOOKUP(AV1108,{0,1950001,3300001,6950001,9000001,18000001,40000001},{0,97500,427500,636000,1536000,2796000,4796000}))*1.021,-2))</f>
        <v/>
      </c>
      <c r="AX1108" s="19">
        <f>MAX(0,ROUNDDOWN(AR1108-AT1108-430000-0,-3))</f>
        <v/>
      </c>
      <c r="AY1108" s="19">
        <f>IF(AR1108&lt;=450000,0,MAX(0,ROUNDDOWN(AX1108*0.06-MIN(50000,AX1108)*0.03,-2))+MAX(0,ROUNDDOWN(AX1108*0.04-MIN(50000,AX1108)*0.02,-2)))</f>
        <v/>
      </c>
      <c r="AZ1108" s="19">
        <f>AW1108+AY1108+AS1108</f>
        <v/>
      </c>
    </row>
    <row r="1109">
      <c r="A1109" t="inlineStr">
        <is>
          <t>1万円刻み</t>
        </is>
      </c>
      <c r="B1109" s="19">
        <f>'3_1万円刻み'!$A$1092</f>
        <v/>
      </c>
      <c r="C1109" s="19">
        <f>MIN(0,MAX(0,$B1109))</f>
        <v/>
      </c>
      <c r="D1109" s="19">
        <f>$B1109-C1109</f>
        <v/>
      </c>
      <c r="E1109" s="19">
        <f>MIN(670000,ROUNDDOWN(MAX(0,D1109-430000)*0.0751+47600,0))+MIN(260000,ROUNDDOWN(MAX(0,D1109-430000)*0.028+17600,0))+MIN(30000,ROUNDDOWN(MAX(0,D1109-430000)*0.0027+1873,0))+IF("いいえ"="はい",MIN(170000,ROUNDDOWN(MAX(0,D1109-430000)*0.0243+17800,0)),0)</f>
        <v/>
      </c>
      <c r="F1109" s="19">
        <f>IF(""="",215040+E1109,"")</f>
        <v/>
      </c>
      <c r="G1109" s="19">
        <f>IF(D1109&gt;23500000,NA(),IF(D1109&lt;=4890000,1040000,IF(D1109&lt;=6550000,670000,620000)))</f>
        <v/>
      </c>
      <c r="H1109" s="19">
        <f>MAX(0,ROUNDDOWN(D1109-F1109-G1109-0,-3))</f>
        <v/>
      </c>
      <c r="I1109" s="19">
        <f>IF(H1109&lt;=0,0,ROUNDDOWN((H1109*LOOKUP(H1109,{0,1950001,3300001,6950001,9000001,18000001,40000001},{0.05,0.1,0.2,0.23,0.33,0.4,0.45})-LOOKUP(H1109,{0,1950001,3300001,6950001,9000001,18000001,40000001},{0,97500,427500,636000,1536000,2796000,4796000}))*1.021,-2))</f>
        <v/>
      </c>
      <c r="J1109" s="19">
        <f>MAX(0,ROUNDDOWN(D1109-F1109-430000-0,-3))</f>
        <v/>
      </c>
      <c r="K1109" s="19">
        <f>IF(D1109&lt;=450000,0,MAX(0,ROUNDDOWN(J1109*0.06-MIN(50000,J1109)*0.03,-2))+MAX(0,ROUNDDOWN(J1109*0.04-MIN(50000,J1109)*0.02,-2)))</f>
        <v/>
      </c>
      <c r="L1109" s="19">
        <f>I1109+K1109+E1109</f>
        <v/>
      </c>
      <c r="M1109" s="19">
        <f>MIN(100000,MAX(0,$B1109))</f>
        <v/>
      </c>
      <c r="N1109" s="19">
        <f>$B1109-M1109</f>
        <v/>
      </c>
      <c r="O1109" s="19">
        <f>MIN(670000,ROUNDDOWN(MAX(0,N1109-430000)*0.0751+47600,0))+MIN(260000,ROUNDDOWN(MAX(0,N1109-430000)*0.028+17600,0))+MIN(30000,ROUNDDOWN(MAX(0,N1109-430000)*0.0027+1873,0))+IF("いいえ"="はい",MIN(170000,ROUNDDOWN(MAX(0,N1109-430000)*0.0243+17800,0)),0)</f>
        <v/>
      </c>
      <c r="P1109" s="19">
        <f>IF(""="",215040+O1109,"")</f>
        <v/>
      </c>
      <c r="Q1109" s="19">
        <f>IF(N1109&gt;23500000,NA(),IF(N1109&lt;=4890000,1040000,IF(N1109&lt;=6550000,670000,620000)))</f>
        <v/>
      </c>
      <c r="R1109" s="19">
        <f>MAX(0,ROUNDDOWN(N1109-P1109-Q1109-0,-3))</f>
        <v/>
      </c>
      <c r="S1109" s="19">
        <f>IF(R1109&lt;=0,0,ROUNDDOWN((R1109*LOOKUP(R1109,{0,1950001,3300001,6950001,9000001,18000001,40000001},{0.05,0.1,0.2,0.23,0.33,0.4,0.45})-LOOKUP(R1109,{0,1950001,3300001,6950001,9000001,18000001,40000001},{0,97500,427500,636000,1536000,2796000,4796000}))*1.021,-2))</f>
        <v/>
      </c>
      <c r="T1109" s="19">
        <f>MAX(0,ROUNDDOWN(N1109-P1109-430000-0,-3))</f>
        <v/>
      </c>
      <c r="U1109" s="19">
        <f>IF(N1109&lt;=450000,0,MAX(0,ROUNDDOWN(T1109*0.06-MIN(50000,T1109)*0.03,-2))+MAX(0,ROUNDDOWN(T1109*0.04-MIN(50000,T1109)*0.02,-2)))</f>
        <v/>
      </c>
      <c r="V1109" s="19">
        <f>S1109+U1109+O1109</f>
        <v/>
      </c>
      <c r="W1109" s="19">
        <f>MIN(550000,MAX(0,$B1109))</f>
        <v/>
      </c>
      <c r="X1109" s="19">
        <f>$B1109-W1109</f>
        <v/>
      </c>
      <c r="Y1109" s="19">
        <f>MIN(670000,ROUNDDOWN(MAX(0,X1109-430000)*0.0751+47600,0))+MIN(260000,ROUNDDOWN(MAX(0,X1109-430000)*0.028+17600,0))+MIN(30000,ROUNDDOWN(MAX(0,X1109-430000)*0.0027+1873,0))+IF("いいえ"="はい",MIN(170000,ROUNDDOWN(MAX(0,X1109-430000)*0.0243+17800,0)),0)</f>
        <v/>
      </c>
      <c r="Z1109" s="19">
        <f>IF(""="",215040+Y1109,"")</f>
        <v/>
      </c>
      <c r="AA1109" s="19">
        <f>IF(X1109&gt;23500000,NA(),IF(X1109&lt;=4890000,1040000,IF(X1109&lt;=6550000,670000,620000)))</f>
        <v/>
      </c>
      <c r="AB1109" s="19">
        <f>MAX(0,ROUNDDOWN(X1109-Z1109-AA1109-0,-3))</f>
        <v/>
      </c>
      <c r="AC1109" s="19">
        <f>IF(AB1109&lt;=0,0,ROUNDDOWN((AB1109*LOOKUP(AB1109,{0,1950001,3300001,6950001,9000001,18000001,40000001},{0.05,0.1,0.2,0.23,0.33,0.4,0.45})-LOOKUP(AB1109,{0,1950001,3300001,6950001,9000001,18000001,40000001},{0,97500,427500,636000,1536000,2796000,4796000}))*1.021,-2))</f>
        <v/>
      </c>
      <c r="AD1109" s="19">
        <f>MAX(0,ROUNDDOWN(X1109-Z1109-430000-0,-3))</f>
        <v/>
      </c>
      <c r="AE1109" s="19">
        <f>IF(X1109&lt;=450000,0,MAX(0,ROUNDDOWN(AD1109*0.06-MIN(50000,AD1109)*0.03,-2))+MAX(0,ROUNDDOWN(AD1109*0.04-MIN(50000,AD1109)*0.02,-2)))</f>
        <v/>
      </c>
      <c r="AF1109" s="19">
        <f>AC1109+AE1109+Y1109</f>
        <v/>
      </c>
      <c r="AG1109" s="19">
        <f>MIN(650000,MAX(0,$B1109))</f>
        <v/>
      </c>
      <c r="AH1109" s="19">
        <f>$B1109-AG1109</f>
        <v/>
      </c>
      <c r="AI1109" s="19">
        <f>MIN(670000,ROUNDDOWN(MAX(0,AH1109-430000)*0.0751+47600,0))+MIN(260000,ROUNDDOWN(MAX(0,AH1109-430000)*0.028+17600,0))+MIN(30000,ROUNDDOWN(MAX(0,AH1109-430000)*0.0027+1873,0))+IF("いいえ"="はい",MIN(170000,ROUNDDOWN(MAX(0,AH1109-430000)*0.0243+17800,0)),0)</f>
        <v/>
      </c>
      <c r="AJ1109" s="19">
        <f>IF(""="",215040+AI1109,"")</f>
        <v/>
      </c>
      <c r="AK1109" s="19">
        <f>IF(AH1109&gt;23500000,NA(),IF(AH1109&lt;=4890000,1040000,IF(AH1109&lt;=6550000,670000,620000)))</f>
        <v/>
      </c>
      <c r="AL1109" s="19">
        <f>MAX(0,ROUNDDOWN(AH1109-AJ1109-AK1109-0,-3))</f>
        <v/>
      </c>
      <c r="AM1109" s="19">
        <f>IF(AL1109&lt;=0,0,ROUNDDOWN((AL1109*LOOKUP(AL1109,{0,1950001,3300001,6950001,9000001,18000001,40000001},{0.05,0.1,0.2,0.23,0.33,0.4,0.45})-LOOKUP(AL1109,{0,1950001,3300001,6950001,9000001,18000001,40000001},{0,97500,427500,636000,1536000,2796000,4796000}))*1.021,-2))</f>
        <v/>
      </c>
      <c r="AN1109" s="19">
        <f>MAX(0,ROUNDDOWN(AH1109-AJ1109-430000-0,-3))</f>
        <v/>
      </c>
      <c r="AO1109" s="19">
        <f>IF(AH1109&lt;=450000,0,MAX(0,ROUNDDOWN(AN1109*0.06-MIN(50000,AN1109)*0.03,-2))+MAX(0,ROUNDDOWN(AN1109*0.04-MIN(50000,AN1109)*0.02,-2)))</f>
        <v/>
      </c>
      <c r="AP1109" s="19">
        <f>AM1109+AO1109+AI1109</f>
        <v/>
      </c>
      <c r="AQ1109" s="19">
        <f>MIN(750000,MAX(0,$B1109))</f>
        <v/>
      </c>
      <c r="AR1109" s="19">
        <f>$B1109-AQ1109</f>
        <v/>
      </c>
      <c r="AS1109" s="19">
        <f>MIN(670000,ROUNDDOWN(MAX(0,AR1109-430000)*0.0751+47600,0))+MIN(260000,ROUNDDOWN(MAX(0,AR1109-430000)*0.028+17600,0))+MIN(30000,ROUNDDOWN(MAX(0,AR1109-430000)*0.0027+1873,0))+IF("いいえ"="はい",MIN(170000,ROUNDDOWN(MAX(0,AR1109-430000)*0.0243+17800,0)),0)</f>
        <v/>
      </c>
      <c r="AT1109" s="19">
        <f>IF(""="",215040+AS1109,"")</f>
        <v/>
      </c>
      <c r="AU1109" s="19">
        <f>IF(AR1109&gt;23500000,NA(),IF(AR1109&lt;=4890000,1040000,IF(AR1109&lt;=6550000,670000,620000)))</f>
        <v/>
      </c>
      <c r="AV1109" s="19">
        <f>MAX(0,ROUNDDOWN(AR1109-AT1109-AU1109-0,-3))</f>
        <v/>
      </c>
      <c r="AW1109" s="19">
        <f>IF(AV1109&lt;=0,0,ROUNDDOWN((AV1109*LOOKUP(AV1109,{0,1950001,3300001,6950001,9000001,18000001,40000001},{0.05,0.1,0.2,0.23,0.33,0.4,0.45})-LOOKUP(AV1109,{0,1950001,3300001,6950001,9000001,18000001,40000001},{0,97500,427500,636000,1536000,2796000,4796000}))*1.021,-2))</f>
        <v/>
      </c>
      <c r="AX1109" s="19">
        <f>MAX(0,ROUNDDOWN(AR1109-AT1109-430000-0,-3))</f>
        <v/>
      </c>
      <c r="AY1109" s="19">
        <f>IF(AR1109&lt;=450000,0,MAX(0,ROUNDDOWN(AX1109*0.06-MIN(50000,AX1109)*0.03,-2))+MAX(0,ROUNDDOWN(AX1109*0.04-MIN(50000,AX1109)*0.02,-2)))</f>
        <v/>
      </c>
      <c r="AZ1109" s="19">
        <f>AW1109+AY1109+AS1109</f>
        <v/>
      </c>
    </row>
    <row r="1110">
      <c r="A1110" t="inlineStr">
        <is>
          <t>1万円刻み</t>
        </is>
      </c>
      <c r="B1110" s="19">
        <f>'3_1万円刻み'!$A$1093</f>
        <v/>
      </c>
      <c r="C1110" s="19">
        <f>MIN(0,MAX(0,$B1110))</f>
        <v/>
      </c>
      <c r="D1110" s="19">
        <f>$B1110-C1110</f>
        <v/>
      </c>
      <c r="E1110" s="19">
        <f>MIN(670000,ROUNDDOWN(MAX(0,D1110-430000)*0.0751+47600,0))+MIN(260000,ROUNDDOWN(MAX(0,D1110-430000)*0.028+17600,0))+MIN(30000,ROUNDDOWN(MAX(0,D1110-430000)*0.0027+1873,0))+IF("いいえ"="はい",MIN(170000,ROUNDDOWN(MAX(0,D1110-430000)*0.0243+17800,0)),0)</f>
        <v/>
      </c>
      <c r="F1110" s="19">
        <f>IF(""="",215040+E1110,"")</f>
        <v/>
      </c>
      <c r="G1110" s="19">
        <f>IF(D1110&gt;23500000,NA(),IF(D1110&lt;=4890000,1040000,IF(D1110&lt;=6550000,670000,620000)))</f>
        <v/>
      </c>
      <c r="H1110" s="19">
        <f>MAX(0,ROUNDDOWN(D1110-F1110-G1110-0,-3))</f>
        <v/>
      </c>
      <c r="I1110" s="19">
        <f>IF(H1110&lt;=0,0,ROUNDDOWN((H1110*LOOKUP(H1110,{0,1950001,3300001,6950001,9000001,18000001,40000001},{0.05,0.1,0.2,0.23,0.33,0.4,0.45})-LOOKUP(H1110,{0,1950001,3300001,6950001,9000001,18000001,40000001},{0,97500,427500,636000,1536000,2796000,4796000}))*1.021,-2))</f>
        <v/>
      </c>
      <c r="J1110" s="19">
        <f>MAX(0,ROUNDDOWN(D1110-F1110-430000-0,-3))</f>
        <v/>
      </c>
      <c r="K1110" s="19">
        <f>IF(D1110&lt;=450000,0,MAX(0,ROUNDDOWN(J1110*0.06-MIN(50000,J1110)*0.03,-2))+MAX(0,ROUNDDOWN(J1110*0.04-MIN(50000,J1110)*0.02,-2)))</f>
        <v/>
      </c>
      <c r="L1110" s="19">
        <f>I1110+K1110+E1110</f>
        <v/>
      </c>
      <c r="M1110" s="19">
        <f>MIN(100000,MAX(0,$B1110))</f>
        <v/>
      </c>
      <c r="N1110" s="19">
        <f>$B1110-M1110</f>
        <v/>
      </c>
      <c r="O1110" s="19">
        <f>MIN(670000,ROUNDDOWN(MAX(0,N1110-430000)*0.0751+47600,0))+MIN(260000,ROUNDDOWN(MAX(0,N1110-430000)*0.028+17600,0))+MIN(30000,ROUNDDOWN(MAX(0,N1110-430000)*0.0027+1873,0))+IF("いいえ"="はい",MIN(170000,ROUNDDOWN(MAX(0,N1110-430000)*0.0243+17800,0)),0)</f>
        <v/>
      </c>
      <c r="P1110" s="19">
        <f>IF(""="",215040+O1110,"")</f>
        <v/>
      </c>
      <c r="Q1110" s="19">
        <f>IF(N1110&gt;23500000,NA(),IF(N1110&lt;=4890000,1040000,IF(N1110&lt;=6550000,670000,620000)))</f>
        <v/>
      </c>
      <c r="R1110" s="19">
        <f>MAX(0,ROUNDDOWN(N1110-P1110-Q1110-0,-3))</f>
        <v/>
      </c>
      <c r="S1110" s="19">
        <f>IF(R1110&lt;=0,0,ROUNDDOWN((R1110*LOOKUP(R1110,{0,1950001,3300001,6950001,9000001,18000001,40000001},{0.05,0.1,0.2,0.23,0.33,0.4,0.45})-LOOKUP(R1110,{0,1950001,3300001,6950001,9000001,18000001,40000001},{0,97500,427500,636000,1536000,2796000,4796000}))*1.021,-2))</f>
        <v/>
      </c>
      <c r="T1110" s="19">
        <f>MAX(0,ROUNDDOWN(N1110-P1110-430000-0,-3))</f>
        <v/>
      </c>
      <c r="U1110" s="19">
        <f>IF(N1110&lt;=450000,0,MAX(0,ROUNDDOWN(T1110*0.06-MIN(50000,T1110)*0.03,-2))+MAX(0,ROUNDDOWN(T1110*0.04-MIN(50000,T1110)*0.02,-2)))</f>
        <v/>
      </c>
      <c r="V1110" s="19">
        <f>S1110+U1110+O1110</f>
        <v/>
      </c>
      <c r="W1110" s="19">
        <f>MIN(550000,MAX(0,$B1110))</f>
        <v/>
      </c>
      <c r="X1110" s="19">
        <f>$B1110-W1110</f>
        <v/>
      </c>
      <c r="Y1110" s="19">
        <f>MIN(670000,ROUNDDOWN(MAX(0,X1110-430000)*0.0751+47600,0))+MIN(260000,ROUNDDOWN(MAX(0,X1110-430000)*0.028+17600,0))+MIN(30000,ROUNDDOWN(MAX(0,X1110-430000)*0.0027+1873,0))+IF("いいえ"="はい",MIN(170000,ROUNDDOWN(MAX(0,X1110-430000)*0.0243+17800,0)),0)</f>
        <v/>
      </c>
      <c r="Z1110" s="19">
        <f>IF(""="",215040+Y1110,"")</f>
        <v/>
      </c>
      <c r="AA1110" s="19">
        <f>IF(X1110&gt;23500000,NA(),IF(X1110&lt;=4890000,1040000,IF(X1110&lt;=6550000,670000,620000)))</f>
        <v/>
      </c>
      <c r="AB1110" s="19">
        <f>MAX(0,ROUNDDOWN(X1110-Z1110-AA1110-0,-3))</f>
        <v/>
      </c>
      <c r="AC1110" s="19">
        <f>IF(AB1110&lt;=0,0,ROUNDDOWN((AB1110*LOOKUP(AB1110,{0,1950001,3300001,6950001,9000001,18000001,40000001},{0.05,0.1,0.2,0.23,0.33,0.4,0.45})-LOOKUP(AB1110,{0,1950001,3300001,6950001,9000001,18000001,40000001},{0,97500,427500,636000,1536000,2796000,4796000}))*1.021,-2))</f>
        <v/>
      </c>
      <c r="AD1110" s="19">
        <f>MAX(0,ROUNDDOWN(X1110-Z1110-430000-0,-3))</f>
        <v/>
      </c>
      <c r="AE1110" s="19">
        <f>IF(X1110&lt;=450000,0,MAX(0,ROUNDDOWN(AD1110*0.06-MIN(50000,AD1110)*0.03,-2))+MAX(0,ROUNDDOWN(AD1110*0.04-MIN(50000,AD1110)*0.02,-2)))</f>
        <v/>
      </c>
      <c r="AF1110" s="19">
        <f>AC1110+AE1110+Y1110</f>
        <v/>
      </c>
      <c r="AG1110" s="19">
        <f>MIN(650000,MAX(0,$B1110))</f>
        <v/>
      </c>
      <c r="AH1110" s="19">
        <f>$B1110-AG1110</f>
        <v/>
      </c>
      <c r="AI1110" s="19">
        <f>MIN(670000,ROUNDDOWN(MAX(0,AH1110-430000)*0.0751+47600,0))+MIN(260000,ROUNDDOWN(MAX(0,AH1110-430000)*0.028+17600,0))+MIN(30000,ROUNDDOWN(MAX(0,AH1110-430000)*0.0027+1873,0))+IF("いいえ"="はい",MIN(170000,ROUNDDOWN(MAX(0,AH1110-430000)*0.0243+17800,0)),0)</f>
        <v/>
      </c>
      <c r="AJ1110" s="19">
        <f>IF(""="",215040+AI1110,"")</f>
        <v/>
      </c>
      <c r="AK1110" s="19">
        <f>IF(AH1110&gt;23500000,NA(),IF(AH1110&lt;=4890000,1040000,IF(AH1110&lt;=6550000,670000,620000)))</f>
        <v/>
      </c>
      <c r="AL1110" s="19">
        <f>MAX(0,ROUNDDOWN(AH1110-AJ1110-AK1110-0,-3))</f>
        <v/>
      </c>
      <c r="AM1110" s="19">
        <f>IF(AL1110&lt;=0,0,ROUNDDOWN((AL1110*LOOKUP(AL1110,{0,1950001,3300001,6950001,9000001,18000001,40000001},{0.05,0.1,0.2,0.23,0.33,0.4,0.45})-LOOKUP(AL1110,{0,1950001,3300001,6950001,9000001,18000001,40000001},{0,97500,427500,636000,1536000,2796000,4796000}))*1.021,-2))</f>
        <v/>
      </c>
      <c r="AN1110" s="19">
        <f>MAX(0,ROUNDDOWN(AH1110-AJ1110-430000-0,-3))</f>
        <v/>
      </c>
      <c r="AO1110" s="19">
        <f>IF(AH1110&lt;=450000,0,MAX(0,ROUNDDOWN(AN1110*0.06-MIN(50000,AN1110)*0.03,-2))+MAX(0,ROUNDDOWN(AN1110*0.04-MIN(50000,AN1110)*0.02,-2)))</f>
        <v/>
      </c>
      <c r="AP1110" s="19">
        <f>AM1110+AO1110+AI1110</f>
        <v/>
      </c>
      <c r="AQ1110" s="19">
        <f>MIN(750000,MAX(0,$B1110))</f>
        <v/>
      </c>
      <c r="AR1110" s="19">
        <f>$B1110-AQ1110</f>
        <v/>
      </c>
      <c r="AS1110" s="19">
        <f>MIN(670000,ROUNDDOWN(MAX(0,AR1110-430000)*0.0751+47600,0))+MIN(260000,ROUNDDOWN(MAX(0,AR1110-430000)*0.028+17600,0))+MIN(30000,ROUNDDOWN(MAX(0,AR1110-430000)*0.0027+1873,0))+IF("いいえ"="はい",MIN(170000,ROUNDDOWN(MAX(0,AR1110-430000)*0.0243+17800,0)),0)</f>
        <v/>
      </c>
      <c r="AT1110" s="19">
        <f>IF(""="",215040+AS1110,"")</f>
        <v/>
      </c>
      <c r="AU1110" s="19">
        <f>IF(AR1110&gt;23500000,NA(),IF(AR1110&lt;=4890000,1040000,IF(AR1110&lt;=6550000,670000,620000)))</f>
        <v/>
      </c>
      <c r="AV1110" s="19">
        <f>MAX(0,ROUNDDOWN(AR1110-AT1110-AU1110-0,-3))</f>
        <v/>
      </c>
      <c r="AW1110" s="19">
        <f>IF(AV1110&lt;=0,0,ROUNDDOWN((AV1110*LOOKUP(AV1110,{0,1950001,3300001,6950001,9000001,18000001,40000001},{0.05,0.1,0.2,0.23,0.33,0.4,0.45})-LOOKUP(AV1110,{0,1950001,3300001,6950001,9000001,18000001,40000001},{0,97500,427500,636000,1536000,2796000,4796000}))*1.021,-2))</f>
        <v/>
      </c>
      <c r="AX1110" s="19">
        <f>MAX(0,ROUNDDOWN(AR1110-AT1110-430000-0,-3))</f>
        <v/>
      </c>
      <c r="AY1110" s="19">
        <f>IF(AR1110&lt;=450000,0,MAX(0,ROUNDDOWN(AX1110*0.06-MIN(50000,AX1110)*0.03,-2))+MAX(0,ROUNDDOWN(AX1110*0.04-MIN(50000,AX1110)*0.02,-2)))</f>
        <v/>
      </c>
      <c r="AZ1110" s="19">
        <f>AW1110+AY1110+AS1110</f>
        <v/>
      </c>
    </row>
    <row r="1111">
      <c r="A1111" t="inlineStr">
        <is>
          <t>1万円刻み</t>
        </is>
      </c>
      <c r="B1111" s="19">
        <f>'3_1万円刻み'!$A$1094</f>
        <v/>
      </c>
      <c r="C1111" s="19">
        <f>MIN(0,MAX(0,$B1111))</f>
        <v/>
      </c>
      <c r="D1111" s="19">
        <f>$B1111-C1111</f>
        <v/>
      </c>
      <c r="E1111" s="19">
        <f>MIN(670000,ROUNDDOWN(MAX(0,D1111-430000)*0.0751+47600,0))+MIN(260000,ROUNDDOWN(MAX(0,D1111-430000)*0.028+17600,0))+MIN(30000,ROUNDDOWN(MAX(0,D1111-430000)*0.0027+1873,0))+IF("いいえ"="はい",MIN(170000,ROUNDDOWN(MAX(0,D1111-430000)*0.0243+17800,0)),0)</f>
        <v/>
      </c>
      <c r="F1111" s="19">
        <f>IF(""="",215040+E1111,"")</f>
        <v/>
      </c>
      <c r="G1111" s="19">
        <f>IF(D1111&gt;23500000,NA(),IF(D1111&lt;=4890000,1040000,IF(D1111&lt;=6550000,670000,620000)))</f>
        <v/>
      </c>
      <c r="H1111" s="19">
        <f>MAX(0,ROUNDDOWN(D1111-F1111-G1111-0,-3))</f>
        <v/>
      </c>
      <c r="I1111" s="19">
        <f>IF(H1111&lt;=0,0,ROUNDDOWN((H1111*LOOKUP(H1111,{0,1950001,3300001,6950001,9000001,18000001,40000001},{0.05,0.1,0.2,0.23,0.33,0.4,0.45})-LOOKUP(H1111,{0,1950001,3300001,6950001,9000001,18000001,40000001},{0,97500,427500,636000,1536000,2796000,4796000}))*1.021,-2))</f>
        <v/>
      </c>
      <c r="J1111" s="19">
        <f>MAX(0,ROUNDDOWN(D1111-F1111-430000-0,-3))</f>
        <v/>
      </c>
      <c r="K1111" s="19">
        <f>IF(D1111&lt;=450000,0,MAX(0,ROUNDDOWN(J1111*0.06-MIN(50000,J1111)*0.03,-2))+MAX(0,ROUNDDOWN(J1111*0.04-MIN(50000,J1111)*0.02,-2)))</f>
        <v/>
      </c>
      <c r="L1111" s="19">
        <f>I1111+K1111+E1111</f>
        <v/>
      </c>
      <c r="M1111" s="19">
        <f>MIN(100000,MAX(0,$B1111))</f>
        <v/>
      </c>
      <c r="N1111" s="19">
        <f>$B1111-M1111</f>
        <v/>
      </c>
      <c r="O1111" s="19">
        <f>MIN(670000,ROUNDDOWN(MAX(0,N1111-430000)*0.0751+47600,0))+MIN(260000,ROUNDDOWN(MAX(0,N1111-430000)*0.028+17600,0))+MIN(30000,ROUNDDOWN(MAX(0,N1111-430000)*0.0027+1873,0))+IF("いいえ"="はい",MIN(170000,ROUNDDOWN(MAX(0,N1111-430000)*0.0243+17800,0)),0)</f>
        <v/>
      </c>
      <c r="P1111" s="19">
        <f>IF(""="",215040+O1111,"")</f>
        <v/>
      </c>
      <c r="Q1111" s="19">
        <f>IF(N1111&gt;23500000,NA(),IF(N1111&lt;=4890000,1040000,IF(N1111&lt;=6550000,670000,620000)))</f>
        <v/>
      </c>
      <c r="R1111" s="19">
        <f>MAX(0,ROUNDDOWN(N1111-P1111-Q1111-0,-3))</f>
        <v/>
      </c>
      <c r="S1111" s="19">
        <f>IF(R1111&lt;=0,0,ROUNDDOWN((R1111*LOOKUP(R1111,{0,1950001,3300001,6950001,9000001,18000001,40000001},{0.05,0.1,0.2,0.23,0.33,0.4,0.45})-LOOKUP(R1111,{0,1950001,3300001,6950001,9000001,18000001,40000001},{0,97500,427500,636000,1536000,2796000,4796000}))*1.021,-2))</f>
        <v/>
      </c>
      <c r="T1111" s="19">
        <f>MAX(0,ROUNDDOWN(N1111-P1111-430000-0,-3))</f>
        <v/>
      </c>
      <c r="U1111" s="19">
        <f>IF(N1111&lt;=450000,0,MAX(0,ROUNDDOWN(T1111*0.06-MIN(50000,T1111)*0.03,-2))+MAX(0,ROUNDDOWN(T1111*0.04-MIN(50000,T1111)*0.02,-2)))</f>
        <v/>
      </c>
      <c r="V1111" s="19">
        <f>S1111+U1111+O1111</f>
        <v/>
      </c>
      <c r="W1111" s="19">
        <f>MIN(550000,MAX(0,$B1111))</f>
        <v/>
      </c>
      <c r="X1111" s="19">
        <f>$B1111-W1111</f>
        <v/>
      </c>
      <c r="Y1111" s="19">
        <f>MIN(670000,ROUNDDOWN(MAX(0,X1111-430000)*0.0751+47600,0))+MIN(260000,ROUNDDOWN(MAX(0,X1111-430000)*0.028+17600,0))+MIN(30000,ROUNDDOWN(MAX(0,X1111-430000)*0.0027+1873,0))+IF("いいえ"="はい",MIN(170000,ROUNDDOWN(MAX(0,X1111-430000)*0.0243+17800,0)),0)</f>
        <v/>
      </c>
      <c r="Z1111" s="19">
        <f>IF(""="",215040+Y1111,"")</f>
        <v/>
      </c>
      <c r="AA1111" s="19">
        <f>IF(X1111&gt;23500000,NA(),IF(X1111&lt;=4890000,1040000,IF(X1111&lt;=6550000,670000,620000)))</f>
        <v/>
      </c>
      <c r="AB1111" s="19">
        <f>MAX(0,ROUNDDOWN(X1111-Z1111-AA1111-0,-3))</f>
        <v/>
      </c>
      <c r="AC1111" s="19">
        <f>IF(AB1111&lt;=0,0,ROUNDDOWN((AB1111*LOOKUP(AB1111,{0,1950001,3300001,6950001,9000001,18000001,40000001},{0.05,0.1,0.2,0.23,0.33,0.4,0.45})-LOOKUP(AB1111,{0,1950001,3300001,6950001,9000001,18000001,40000001},{0,97500,427500,636000,1536000,2796000,4796000}))*1.021,-2))</f>
        <v/>
      </c>
      <c r="AD1111" s="19">
        <f>MAX(0,ROUNDDOWN(X1111-Z1111-430000-0,-3))</f>
        <v/>
      </c>
      <c r="AE1111" s="19">
        <f>IF(X1111&lt;=450000,0,MAX(0,ROUNDDOWN(AD1111*0.06-MIN(50000,AD1111)*0.03,-2))+MAX(0,ROUNDDOWN(AD1111*0.04-MIN(50000,AD1111)*0.02,-2)))</f>
        <v/>
      </c>
      <c r="AF1111" s="19">
        <f>AC1111+AE1111+Y1111</f>
        <v/>
      </c>
      <c r="AG1111" s="19">
        <f>MIN(650000,MAX(0,$B1111))</f>
        <v/>
      </c>
      <c r="AH1111" s="19">
        <f>$B1111-AG1111</f>
        <v/>
      </c>
      <c r="AI1111" s="19">
        <f>MIN(670000,ROUNDDOWN(MAX(0,AH1111-430000)*0.0751+47600,0))+MIN(260000,ROUNDDOWN(MAX(0,AH1111-430000)*0.028+17600,0))+MIN(30000,ROUNDDOWN(MAX(0,AH1111-430000)*0.0027+1873,0))+IF("いいえ"="はい",MIN(170000,ROUNDDOWN(MAX(0,AH1111-430000)*0.0243+17800,0)),0)</f>
        <v/>
      </c>
      <c r="AJ1111" s="19">
        <f>IF(""="",215040+AI1111,"")</f>
        <v/>
      </c>
      <c r="AK1111" s="19">
        <f>IF(AH1111&gt;23500000,NA(),IF(AH1111&lt;=4890000,1040000,IF(AH1111&lt;=6550000,670000,620000)))</f>
        <v/>
      </c>
      <c r="AL1111" s="19">
        <f>MAX(0,ROUNDDOWN(AH1111-AJ1111-AK1111-0,-3))</f>
        <v/>
      </c>
      <c r="AM1111" s="19">
        <f>IF(AL1111&lt;=0,0,ROUNDDOWN((AL1111*LOOKUP(AL1111,{0,1950001,3300001,6950001,9000001,18000001,40000001},{0.05,0.1,0.2,0.23,0.33,0.4,0.45})-LOOKUP(AL1111,{0,1950001,3300001,6950001,9000001,18000001,40000001},{0,97500,427500,636000,1536000,2796000,4796000}))*1.021,-2))</f>
        <v/>
      </c>
      <c r="AN1111" s="19">
        <f>MAX(0,ROUNDDOWN(AH1111-AJ1111-430000-0,-3))</f>
        <v/>
      </c>
      <c r="AO1111" s="19">
        <f>IF(AH1111&lt;=450000,0,MAX(0,ROUNDDOWN(AN1111*0.06-MIN(50000,AN1111)*0.03,-2))+MAX(0,ROUNDDOWN(AN1111*0.04-MIN(50000,AN1111)*0.02,-2)))</f>
        <v/>
      </c>
      <c r="AP1111" s="19">
        <f>AM1111+AO1111+AI1111</f>
        <v/>
      </c>
      <c r="AQ1111" s="19">
        <f>MIN(750000,MAX(0,$B1111))</f>
        <v/>
      </c>
      <c r="AR1111" s="19">
        <f>$B1111-AQ1111</f>
        <v/>
      </c>
      <c r="AS1111" s="19">
        <f>MIN(670000,ROUNDDOWN(MAX(0,AR1111-430000)*0.0751+47600,0))+MIN(260000,ROUNDDOWN(MAX(0,AR1111-430000)*0.028+17600,0))+MIN(30000,ROUNDDOWN(MAX(0,AR1111-430000)*0.0027+1873,0))+IF("いいえ"="はい",MIN(170000,ROUNDDOWN(MAX(0,AR1111-430000)*0.0243+17800,0)),0)</f>
        <v/>
      </c>
      <c r="AT1111" s="19">
        <f>IF(""="",215040+AS1111,"")</f>
        <v/>
      </c>
      <c r="AU1111" s="19">
        <f>IF(AR1111&gt;23500000,NA(),IF(AR1111&lt;=4890000,1040000,IF(AR1111&lt;=6550000,670000,620000)))</f>
        <v/>
      </c>
      <c r="AV1111" s="19">
        <f>MAX(0,ROUNDDOWN(AR1111-AT1111-AU1111-0,-3))</f>
        <v/>
      </c>
      <c r="AW1111" s="19">
        <f>IF(AV1111&lt;=0,0,ROUNDDOWN((AV1111*LOOKUP(AV1111,{0,1950001,3300001,6950001,9000001,18000001,40000001},{0.05,0.1,0.2,0.23,0.33,0.4,0.45})-LOOKUP(AV1111,{0,1950001,3300001,6950001,9000001,18000001,40000001},{0,97500,427500,636000,1536000,2796000,4796000}))*1.021,-2))</f>
        <v/>
      </c>
      <c r="AX1111" s="19">
        <f>MAX(0,ROUNDDOWN(AR1111-AT1111-430000-0,-3))</f>
        <v/>
      </c>
      <c r="AY1111" s="19">
        <f>IF(AR1111&lt;=450000,0,MAX(0,ROUNDDOWN(AX1111*0.06-MIN(50000,AX1111)*0.03,-2))+MAX(0,ROUNDDOWN(AX1111*0.04-MIN(50000,AX1111)*0.02,-2)))</f>
        <v/>
      </c>
      <c r="AZ1111" s="19">
        <f>AW1111+AY1111+AS1111</f>
        <v/>
      </c>
    </row>
    <row r="1112">
      <c r="A1112" t="inlineStr">
        <is>
          <t>1万円刻み</t>
        </is>
      </c>
      <c r="B1112" s="19">
        <f>'3_1万円刻み'!$A$1095</f>
        <v/>
      </c>
      <c r="C1112" s="19">
        <f>MIN(0,MAX(0,$B1112))</f>
        <v/>
      </c>
      <c r="D1112" s="19">
        <f>$B1112-C1112</f>
        <v/>
      </c>
      <c r="E1112" s="19">
        <f>MIN(670000,ROUNDDOWN(MAX(0,D1112-430000)*0.0751+47600,0))+MIN(260000,ROUNDDOWN(MAX(0,D1112-430000)*0.028+17600,0))+MIN(30000,ROUNDDOWN(MAX(0,D1112-430000)*0.0027+1873,0))+IF("いいえ"="はい",MIN(170000,ROUNDDOWN(MAX(0,D1112-430000)*0.0243+17800,0)),0)</f>
        <v/>
      </c>
      <c r="F1112" s="19">
        <f>IF(""="",215040+E1112,"")</f>
        <v/>
      </c>
      <c r="G1112" s="19">
        <f>IF(D1112&gt;23500000,NA(),IF(D1112&lt;=4890000,1040000,IF(D1112&lt;=6550000,670000,620000)))</f>
        <v/>
      </c>
      <c r="H1112" s="19">
        <f>MAX(0,ROUNDDOWN(D1112-F1112-G1112-0,-3))</f>
        <v/>
      </c>
      <c r="I1112" s="19">
        <f>IF(H1112&lt;=0,0,ROUNDDOWN((H1112*LOOKUP(H1112,{0,1950001,3300001,6950001,9000001,18000001,40000001},{0.05,0.1,0.2,0.23,0.33,0.4,0.45})-LOOKUP(H1112,{0,1950001,3300001,6950001,9000001,18000001,40000001},{0,97500,427500,636000,1536000,2796000,4796000}))*1.021,-2))</f>
        <v/>
      </c>
      <c r="J1112" s="19">
        <f>MAX(0,ROUNDDOWN(D1112-F1112-430000-0,-3))</f>
        <v/>
      </c>
      <c r="K1112" s="19">
        <f>IF(D1112&lt;=450000,0,MAX(0,ROUNDDOWN(J1112*0.06-MIN(50000,J1112)*0.03,-2))+MAX(0,ROUNDDOWN(J1112*0.04-MIN(50000,J1112)*0.02,-2)))</f>
        <v/>
      </c>
      <c r="L1112" s="19">
        <f>I1112+K1112+E1112</f>
        <v/>
      </c>
      <c r="M1112" s="19">
        <f>MIN(100000,MAX(0,$B1112))</f>
        <v/>
      </c>
      <c r="N1112" s="19">
        <f>$B1112-M1112</f>
        <v/>
      </c>
      <c r="O1112" s="19">
        <f>MIN(670000,ROUNDDOWN(MAX(0,N1112-430000)*0.0751+47600,0))+MIN(260000,ROUNDDOWN(MAX(0,N1112-430000)*0.028+17600,0))+MIN(30000,ROUNDDOWN(MAX(0,N1112-430000)*0.0027+1873,0))+IF("いいえ"="はい",MIN(170000,ROUNDDOWN(MAX(0,N1112-430000)*0.0243+17800,0)),0)</f>
        <v/>
      </c>
      <c r="P1112" s="19">
        <f>IF(""="",215040+O1112,"")</f>
        <v/>
      </c>
      <c r="Q1112" s="19">
        <f>IF(N1112&gt;23500000,NA(),IF(N1112&lt;=4890000,1040000,IF(N1112&lt;=6550000,670000,620000)))</f>
        <v/>
      </c>
      <c r="R1112" s="19">
        <f>MAX(0,ROUNDDOWN(N1112-P1112-Q1112-0,-3))</f>
        <v/>
      </c>
      <c r="S1112" s="19">
        <f>IF(R1112&lt;=0,0,ROUNDDOWN((R1112*LOOKUP(R1112,{0,1950001,3300001,6950001,9000001,18000001,40000001},{0.05,0.1,0.2,0.23,0.33,0.4,0.45})-LOOKUP(R1112,{0,1950001,3300001,6950001,9000001,18000001,40000001},{0,97500,427500,636000,1536000,2796000,4796000}))*1.021,-2))</f>
        <v/>
      </c>
      <c r="T1112" s="19">
        <f>MAX(0,ROUNDDOWN(N1112-P1112-430000-0,-3))</f>
        <v/>
      </c>
      <c r="U1112" s="19">
        <f>IF(N1112&lt;=450000,0,MAX(0,ROUNDDOWN(T1112*0.06-MIN(50000,T1112)*0.03,-2))+MAX(0,ROUNDDOWN(T1112*0.04-MIN(50000,T1112)*0.02,-2)))</f>
        <v/>
      </c>
      <c r="V1112" s="19">
        <f>S1112+U1112+O1112</f>
        <v/>
      </c>
      <c r="W1112" s="19">
        <f>MIN(550000,MAX(0,$B1112))</f>
        <v/>
      </c>
      <c r="X1112" s="19">
        <f>$B1112-W1112</f>
        <v/>
      </c>
      <c r="Y1112" s="19">
        <f>MIN(670000,ROUNDDOWN(MAX(0,X1112-430000)*0.0751+47600,0))+MIN(260000,ROUNDDOWN(MAX(0,X1112-430000)*0.028+17600,0))+MIN(30000,ROUNDDOWN(MAX(0,X1112-430000)*0.0027+1873,0))+IF("いいえ"="はい",MIN(170000,ROUNDDOWN(MAX(0,X1112-430000)*0.0243+17800,0)),0)</f>
        <v/>
      </c>
      <c r="Z1112" s="19">
        <f>IF(""="",215040+Y1112,"")</f>
        <v/>
      </c>
      <c r="AA1112" s="19">
        <f>IF(X1112&gt;23500000,NA(),IF(X1112&lt;=4890000,1040000,IF(X1112&lt;=6550000,670000,620000)))</f>
        <v/>
      </c>
      <c r="AB1112" s="19">
        <f>MAX(0,ROUNDDOWN(X1112-Z1112-AA1112-0,-3))</f>
        <v/>
      </c>
      <c r="AC1112" s="19">
        <f>IF(AB1112&lt;=0,0,ROUNDDOWN((AB1112*LOOKUP(AB1112,{0,1950001,3300001,6950001,9000001,18000001,40000001},{0.05,0.1,0.2,0.23,0.33,0.4,0.45})-LOOKUP(AB1112,{0,1950001,3300001,6950001,9000001,18000001,40000001},{0,97500,427500,636000,1536000,2796000,4796000}))*1.021,-2))</f>
        <v/>
      </c>
      <c r="AD1112" s="19">
        <f>MAX(0,ROUNDDOWN(X1112-Z1112-430000-0,-3))</f>
        <v/>
      </c>
      <c r="AE1112" s="19">
        <f>IF(X1112&lt;=450000,0,MAX(0,ROUNDDOWN(AD1112*0.06-MIN(50000,AD1112)*0.03,-2))+MAX(0,ROUNDDOWN(AD1112*0.04-MIN(50000,AD1112)*0.02,-2)))</f>
        <v/>
      </c>
      <c r="AF1112" s="19">
        <f>AC1112+AE1112+Y1112</f>
        <v/>
      </c>
      <c r="AG1112" s="19">
        <f>MIN(650000,MAX(0,$B1112))</f>
        <v/>
      </c>
      <c r="AH1112" s="19">
        <f>$B1112-AG1112</f>
        <v/>
      </c>
      <c r="AI1112" s="19">
        <f>MIN(670000,ROUNDDOWN(MAX(0,AH1112-430000)*0.0751+47600,0))+MIN(260000,ROUNDDOWN(MAX(0,AH1112-430000)*0.028+17600,0))+MIN(30000,ROUNDDOWN(MAX(0,AH1112-430000)*0.0027+1873,0))+IF("いいえ"="はい",MIN(170000,ROUNDDOWN(MAX(0,AH1112-430000)*0.0243+17800,0)),0)</f>
        <v/>
      </c>
      <c r="AJ1112" s="19">
        <f>IF(""="",215040+AI1112,"")</f>
        <v/>
      </c>
      <c r="AK1112" s="19">
        <f>IF(AH1112&gt;23500000,NA(),IF(AH1112&lt;=4890000,1040000,IF(AH1112&lt;=6550000,670000,620000)))</f>
        <v/>
      </c>
      <c r="AL1112" s="19">
        <f>MAX(0,ROUNDDOWN(AH1112-AJ1112-AK1112-0,-3))</f>
        <v/>
      </c>
      <c r="AM1112" s="19">
        <f>IF(AL1112&lt;=0,0,ROUNDDOWN((AL1112*LOOKUP(AL1112,{0,1950001,3300001,6950001,9000001,18000001,40000001},{0.05,0.1,0.2,0.23,0.33,0.4,0.45})-LOOKUP(AL1112,{0,1950001,3300001,6950001,9000001,18000001,40000001},{0,97500,427500,636000,1536000,2796000,4796000}))*1.021,-2))</f>
        <v/>
      </c>
      <c r="AN1112" s="19">
        <f>MAX(0,ROUNDDOWN(AH1112-AJ1112-430000-0,-3))</f>
        <v/>
      </c>
      <c r="AO1112" s="19">
        <f>IF(AH1112&lt;=450000,0,MAX(0,ROUNDDOWN(AN1112*0.06-MIN(50000,AN1112)*0.03,-2))+MAX(0,ROUNDDOWN(AN1112*0.04-MIN(50000,AN1112)*0.02,-2)))</f>
        <v/>
      </c>
      <c r="AP1112" s="19">
        <f>AM1112+AO1112+AI1112</f>
        <v/>
      </c>
      <c r="AQ1112" s="19">
        <f>MIN(750000,MAX(0,$B1112))</f>
        <v/>
      </c>
      <c r="AR1112" s="19">
        <f>$B1112-AQ1112</f>
        <v/>
      </c>
      <c r="AS1112" s="19">
        <f>MIN(670000,ROUNDDOWN(MAX(0,AR1112-430000)*0.0751+47600,0))+MIN(260000,ROUNDDOWN(MAX(0,AR1112-430000)*0.028+17600,0))+MIN(30000,ROUNDDOWN(MAX(0,AR1112-430000)*0.0027+1873,0))+IF("いいえ"="はい",MIN(170000,ROUNDDOWN(MAX(0,AR1112-430000)*0.0243+17800,0)),0)</f>
        <v/>
      </c>
      <c r="AT1112" s="19">
        <f>IF(""="",215040+AS1112,"")</f>
        <v/>
      </c>
      <c r="AU1112" s="19">
        <f>IF(AR1112&gt;23500000,NA(),IF(AR1112&lt;=4890000,1040000,IF(AR1112&lt;=6550000,670000,620000)))</f>
        <v/>
      </c>
      <c r="AV1112" s="19">
        <f>MAX(0,ROUNDDOWN(AR1112-AT1112-AU1112-0,-3))</f>
        <v/>
      </c>
      <c r="AW1112" s="19">
        <f>IF(AV1112&lt;=0,0,ROUNDDOWN((AV1112*LOOKUP(AV1112,{0,1950001,3300001,6950001,9000001,18000001,40000001},{0.05,0.1,0.2,0.23,0.33,0.4,0.45})-LOOKUP(AV1112,{0,1950001,3300001,6950001,9000001,18000001,40000001},{0,97500,427500,636000,1536000,2796000,4796000}))*1.021,-2))</f>
        <v/>
      </c>
      <c r="AX1112" s="19">
        <f>MAX(0,ROUNDDOWN(AR1112-AT1112-430000-0,-3))</f>
        <v/>
      </c>
      <c r="AY1112" s="19">
        <f>IF(AR1112&lt;=450000,0,MAX(0,ROUNDDOWN(AX1112*0.06-MIN(50000,AX1112)*0.03,-2))+MAX(0,ROUNDDOWN(AX1112*0.04-MIN(50000,AX1112)*0.02,-2)))</f>
        <v/>
      </c>
      <c r="AZ1112" s="19">
        <f>AW1112+AY1112+AS1112</f>
        <v/>
      </c>
    </row>
    <row r="1113">
      <c r="A1113" t="inlineStr">
        <is>
          <t>1万円刻み</t>
        </is>
      </c>
      <c r="B1113" s="19">
        <f>'3_1万円刻み'!$A$1096</f>
        <v/>
      </c>
      <c r="C1113" s="19">
        <f>MIN(0,MAX(0,$B1113))</f>
        <v/>
      </c>
      <c r="D1113" s="19">
        <f>$B1113-C1113</f>
        <v/>
      </c>
      <c r="E1113" s="19">
        <f>MIN(670000,ROUNDDOWN(MAX(0,D1113-430000)*0.0751+47600,0))+MIN(260000,ROUNDDOWN(MAX(0,D1113-430000)*0.028+17600,0))+MIN(30000,ROUNDDOWN(MAX(0,D1113-430000)*0.0027+1873,0))+IF("いいえ"="はい",MIN(170000,ROUNDDOWN(MAX(0,D1113-430000)*0.0243+17800,0)),0)</f>
        <v/>
      </c>
      <c r="F1113" s="19">
        <f>IF(""="",215040+E1113,"")</f>
        <v/>
      </c>
      <c r="G1113" s="19">
        <f>IF(D1113&gt;23500000,NA(),IF(D1113&lt;=4890000,1040000,IF(D1113&lt;=6550000,670000,620000)))</f>
        <v/>
      </c>
      <c r="H1113" s="19">
        <f>MAX(0,ROUNDDOWN(D1113-F1113-G1113-0,-3))</f>
        <v/>
      </c>
      <c r="I1113" s="19">
        <f>IF(H1113&lt;=0,0,ROUNDDOWN((H1113*LOOKUP(H1113,{0,1950001,3300001,6950001,9000001,18000001,40000001},{0.05,0.1,0.2,0.23,0.33,0.4,0.45})-LOOKUP(H1113,{0,1950001,3300001,6950001,9000001,18000001,40000001},{0,97500,427500,636000,1536000,2796000,4796000}))*1.021,-2))</f>
        <v/>
      </c>
      <c r="J1113" s="19">
        <f>MAX(0,ROUNDDOWN(D1113-F1113-430000-0,-3))</f>
        <v/>
      </c>
      <c r="K1113" s="19">
        <f>IF(D1113&lt;=450000,0,MAX(0,ROUNDDOWN(J1113*0.06-MIN(50000,J1113)*0.03,-2))+MAX(0,ROUNDDOWN(J1113*0.04-MIN(50000,J1113)*0.02,-2)))</f>
        <v/>
      </c>
      <c r="L1113" s="19">
        <f>I1113+K1113+E1113</f>
        <v/>
      </c>
      <c r="M1113" s="19">
        <f>MIN(100000,MAX(0,$B1113))</f>
        <v/>
      </c>
      <c r="N1113" s="19">
        <f>$B1113-M1113</f>
        <v/>
      </c>
      <c r="O1113" s="19">
        <f>MIN(670000,ROUNDDOWN(MAX(0,N1113-430000)*0.0751+47600,0))+MIN(260000,ROUNDDOWN(MAX(0,N1113-430000)*0.028+17600,0))+MIN(30000,ROUNDDOWN(MAX(0,N1113-430000)*0.0027+1873,0))+IF("いいえ"="はい",MIN(170000,ROUNDDOWN(MAX(0,N1113-430000)*0.0243+17800,0)),0)</f>
        <v/>
      </c>
      <c r="P1113" s="19">
        <f>IF(""="",215040+O1113,"")</f>
        <v/>
      </c>
      <c r="Q1113" s="19">
        <f>IF(N1113&gt;23500000,NA(),IF(N1113&lt;=4890000,1040000,IF(N1113&lt;=6550000,670000,620000)))</f>
        <v/>
      </c>
      <c r="R1113" s="19">
        <f>MAX(0,ROUNDDOWN(N1113-P1113-Q1113-0,-3))</f>
        <v/>
      </c>
      <c r="S1113" s="19">
        <f>IF(R1113&lt;=0,0,ROUNDDOWN((R1113*LOOKUP(R1113,{0,1950001,3300001,6950001,9000001,18000001,40000001},{0.05,0.1,0.2,0.23,0.33,0.4,0.45})-LOOKUP(R1113,{0,1950001,3300001,6950001,9000001,18000001,40000001},{0,97500,427500,636000,1536000,2796000,4796000}))*1.021,-2))</f>
        <v/>
      </c>
      <c r="T1113" s="19">
        <f>MAX(0,ROUNDDOWN(N1113-P1113-430000-0,-3))</f>
        <v/>
      </c>
      <c r="U1113" s="19">
        <f>IF(N1113&lt;=450000,0,MAX(0,ROUNDDOWN(T1113*0.06-MIN(50000,T1113)*0.03,-2))+MAX(0,ROUNDDOWN(T1113*0.04-MIN(50000,T1113)*0.02,-2)))</f>
        <v/>
      </c>
      <c r="V1113" s="19">
        <f>S1113+U1113+O1113</f>
        <v/>
      </c>
      <c r="W1113" s="19">
        <f>MIN(550000,MAX(0,$B1113))</f>
        <v/>
      </c>
      <c r="X1113" s="19">
        <f>$B1113-W1113</f>
        <v/>
      </c>
      <c r="Y1113" s="19">
        <f>MIN(670000,ROUNDDOWN(MAX(0,X1113-430000)*0.0751+47600,0))+MIN(260000,ROUNDDOWN(MAX(0,X1113-430000)*0.028+17600,0))+MIN(30000,ROUNDDOWN(MAX(0,X1113-430000)*0.0027+1873,0))+IF("いいえ"="はい",MIN(170000,ROUNDDOWN(MAX(0,X1113-430000)*0.0243+17800,0)),0)</f>
        <v/>
      </c>
      <c r="Z1113" s="19">
        <f>IF(""="",215040+Y1113,"")</f>
        <v/>
      </c>
      <c r="AA1113" s="19">
        <f>IF(X1113&gt;23500000,NA(),IF(X1113&lt;=4890000,1040000,IF(X1113&lt;=6550000,670000,620000)))</f>
        <v/>
      </c>
      <c r="AB1113" s="19">
        <f>MAX(0,ROUNDDOWN(X1113-Z1113-AA1113-0,-3))</f>
        <v/>
      </c>
      <c r="AC1113" s="19">
        <f>IF(AB1113&lt;=0,0,ROUNDDOWN((AB1113*LOOKUP(AB1113,{0,1950001,3300001,6950001,9000001,18000001,40000001},{0.05,0.1,0.2,0.23,0.33,0.4,0.45})-LOOKUP(AB1113,{0,1950001,3300001,6950001,9000001,18000001,40000001},{0,97500,427500,636000,1536000,2796000,4796000}))*1.021,-2))</f>
        <v/>
      </c>
      <c r="AD1113" s="19">
        <f>MAX(0,ROUNDDOWN(X1113-Z1113-430000-0,-3))</f>
        <v/>
      </c>
      <c r="AE1113" s="19">
        <f>IF(X1113&lt;=450000,0,MAX(0,ROUNDDOWN(AD1113*0.06-MIN(50000,AD1113)*0.03,-2))+MAX(0,ROUNDDOWN(AD1113*0.04-MIN(50000,AD1113)*0.02,-2)))</f>
        <v/>
      </c>
      <c r="AF1113" s="19">
        <f>AC1113+AE1113+Y1113</f>
        <v/>
      </c>
      <c r="AG1113" s="19">
        <f>MIN(650000,MAX(0,$B1113))</f>
        <v/>
      </c>
      <c r="AH1113" s="19">
        <f>$B1113-AG1113</f>
        <v/>
      </c>
      <c r="AI1113" s="19">
        <f>MIN(670000,ROUNDDOWN(MAX(0,AH1113-430000)*0.0751+47600,0))+MIN(260000,ROUNDDOWN(MAX(0,AH1113-430000)*0.028+17600,0))+MIN(30000,ROUNDDOWN(MAX(0,AH1113-430000)*0.0027+1873,0))+IF("いいえ"="はい",MIN(170000,ROUNDDOWN(MAX(0,AH1113-430000)*0.0243+17800,0)),0)</f>
        <v/>
      </c>
      <c r="AJ1113" s="19">
        <f>IF(""="",215040+AI1113,"")</f>
        <v/>
      </c>
      <c r="AK1113" s="19">
        <f>IF(AH1113&gt;23500000,NA(),IF(AH1113&lt;=4890000,1040000,IF(AH1113&lt;=6550000,670000,620000)))</f>
        <v/>
      </c>
      <c r="AL1113" s="19">
        <f>MAX(0,ROUNDDOWN(AH1113-AJ1113-AK1113-0,-3))</f>
        <v/>
      </c>
      <c r="AM1113" s="19">
        <f>IF(AL1113&lt;=0,0,ROUNDDOWN((AL1113*LOOKUP(AL1113,{0,1950001,3300001,6950001,9000001,18000001,40000001},{0.05,0.1,0.2,0.23,0.33,0.4,0.45})-LOOKUP(AL1113,{0,1950001,3300001,6950001,9000001,18000001,40000001},{0,97500,427500,636000,1536000,2796000,4796000}))*1.021,-2))</f>
        <v/>
      </c>
      <c r="AN1113" s="19">
        <f>MAX(0,ROUNDDOWN(AH1113-AJ1113-430000-0,-3))</f>
        <v/>
      </c>
      <c r="AO1113" s="19">
        <f>IF(AH1113&lt;=450000,0,MAX(0,ROUNDDOWN(AN1113*0.06-MIN(50000,AN1113)*0.03,-2))+MAX(0,ROUNDDOWN(AN1113*0.04-MIN(50000,AN1113)*0.02,-2)))</f>
        <v/>
      </c>
      <c r="AP1113" s="19">
        <f>AM1113+AO1113+AI1113</f>
        <v/>
      </c>
      <c r="AQ1113" s="19">
        <f>MIN(750000,MAX(0,$B1113))</f>
        <v/>
      </c>
      <c r="AR1113" s="19">
        <f>$B1113-AQ1113</f>
        <v/>
      </c>
      <c r="AS1113" s="19">
        <f>MIN(670000,ROUNDDOWN(MAX(0,AR1113-430000)*0.0751+47600,0))+MIN(260000,ROUNDDOWN(MAX(0,AR1113-430000)*0.028+17600,0))+MIN(30000,ROUNDDOWN(MAX(0,AR1113-430000)*0.0027+1873,0))+IF("いいえ"="はい",MIN(170000,ROUNDDOWN(MAX(0,AR1113-430000)*0.0243+17800,0)),0)</f>
        <v/>
      </c>
      <c r="AT1113" s="19">
        <f>IF(""="",215040+AS1113,"")</f>
        <v/>
      </c>
      <c r="AU1113" s="19">
        <f>IF(AR1113&gt;23500000,NA(),IF(AR1113&lt;=4890000,1040000,IF(AR1113&lt;=6550000,670000,620000)))</f>
        <v/>
      </c>
      <c r="AV1113" s="19">
        <f>MAX(0,ROUNDDOWN(AR1113-AT1113-AU1113-0,-3))</f>
        <v/>
      </c>
      <c r="AW1113" s="19">
        <f>IF(AV1113&lt;=0,0,ROUNDDOWN((AV1113*LOOKUP(AV1113,{0,1950001,3300001,6950001,9000001,18000001,40000001},{0.05,0.1,0.2,0.23,0.33,0.4,0.45})-LOOKUP(AV1113,{0,1950001,3300001,6950001,9000001,18000001,40000001},{0,97500,427500,636000,1536000,2796000,4796000}))*1.021,-2))</f>
        <v/>
      </c>
      <c r="AX1113" s="19">
        <f>MAX(0,ROUNDDOWN(AR1113-AT1113-430000-0,-3))</f>
        <v/>
      </c>
      <c r="AY1113" s="19">
        <f>IF(AR1113&lt;=450000,0,MAX(0,ROUNDDOWN(AX1113*0.06-MIN(50000,AX1113)*0.03,-2))+MAX(0,ROUNDDOWN(AX1113*0.04-MIN(50000,AX1113)*0.02,-2)))</f>
        <v/>
      </c>
      <c r="AZ1113" s="19">
        <f>AW1113+AY1113+AS1113</f>
        <v/>
      </c>
    </row>
    <row r="1114">
      <c r="A1114" t="inlineStr">
        <is>
          <t>1万円刻み</t>
        </is>
      </c>
      <c r="B1114" s="19">
        <f>'3_1万円刻み'!$A$1097</f>
        <v/>
      </c>
      <c r="C1114" s="19">
        <f>MIN(0,MAX(0,$B1114))</f>
        <v/>
      </c>
      <c r="D1114" s="19">
        <f>$B1114-C1114</f>
        <v/>
      </c>
      <c r="E1114" s="19">
        <f>MIN(670000,ROUNDDOWN(MAX(0,D1114-430000)*0.0751+47600,0))+MIN(260000,ROUNDDOWN(MAX(0,D1114-430000)*0.028+17600,0))+MIN(30000,ROUNDDOWN(MAX(0,D1114-430000)*0.0027+1873,0))+IF("いいえ"="はい",MIN(170000,ROUNDDOWN(MAX(0,D1114-430000)*0.0243+17800,0)),0)</f>
        <v/>
      </c>
      <c r="F1114" s="19">
        <f>IF(""="",215040+E1114,"")</f>
        <v/>
      </c>
      <c r="G1114" s="19">
        <f>IF(D1114&gt;23500000,NA(),IF(D1114&lt;=4890000,1040000,IF(D1114&lt;=6550000,670000,620000)))</f>
        <v/>
      </c>
      <c r="H1114" s="19">
        <f>MAX(0,ROUNDDOWN(D1114-F1114-G1114-0,-3))</f>
        <v/>
      </c>
      <c r="I1114" s="19">
        <f>IF(H1114&lt;=0,0,ROUNDDOWN((H1114*LOOKUP(H1114,{0,1950001,3300001,6950001,9000001,18000001,40000001},{0.05,0.1,0.2,0.23,0.33,0.4,0.45})-LOOKUP(H1114,{0,1950001,3300001,6950001,9000001,18000001,40000001},{0,97500,427500,636000,1536000,2796000,4796000}))*1.021,-2))</f>
        <v/>
      </c>
      <c r="J1114" s="19">
        <f>MAX(0,ROUNDDOWN(D1114-F1114-430000-0,-3))</f>
        <v/>
      </c>
      <c r="K1114" s="19">
        <f>IF(D1114&lt;=450000,0,MAX(0,ROUNDDOWN(J1114*0.06-MIN(50000,J1114)*0.03,-2))+MAX(0,ROUNDDOWN(J1114*0.04-MIN(50000,J1114)*0.02,-2)))</f>
        <v/>
      </c>
      <c r="L1114" s="19">
        <f>I1114+K1114+E1114</f>
        <v/>
      </c>
      <c r="M1114" s="19">
        <f>MIN(100000,MAX(0,$B1114))</f>
        <v/>
      </c>
      <c r="N1114" s="19">
        <f>$B1114-M1114</f>
        <v/>
      </c>
      <c r="O1114" s="19">
        <f>MIN(670000,ROUNDDOWN(MAX(0,N1114-430000)*0.0751+47600,0))+MIN(260000,ROUNDDOWN(MAX(0,N1114-430000)*0.028+17600,0))+MIN(30000,ROUNDDOWN(MAX(0,N1114-430000)*0.0027+1873,0))+IF("いいえ"="はい",MIN(170000,ROUNDDOWN(MAX(0,N1114-430000)*0.0243+17800,0)),0)</f>
        <v/>
      </c>
      <c r="P1114" s="19">
        <f>IF(""="",215040+O1114,"")</f>
        <v/>
      </c>
      <c r="Q1114" s="19">
        <f>IF(N1114&gt;23500000,NA(),IF(N1114&lt;=4890000,1040000,IF(N1114&lt;=6550000,670000,620000)))</f>
        <v/>
      </c>
      <c r="R1114" s="19">
        <f>MAX(0,ROUNDDOWN(N1114-P1114-Q1114-0,-3))</f>
        <v/>
      </c>
      <c r="S1114" s="19">
        <f>IF(R1114&lt;=0,0,ROUNDDOWN((R1114*LOOKUP(R1114,{0,1950001,3300001,6950001,9000001,18000001,40000001},{0.05,0.1,0.2,0.23,0.33,0.4,0.45})-LOOKUP(R1114,{0,1950001,3300001,6950001,9000001,18000001,40000001},{0,97500,427500,636000,1536000,2796000,4796000}))*1.021,-2))</f>
        <v/>
      </c>
      <c r="T1114" s="19">
        <f>MAX(0,ROUNDDOWN(N1114-P1114-430000-0,-3))</f>
        <v/>
      </c>
      <c r="U1114" s="19">
        <f>IF(N1114&lt;=450000,0,MAX(0,ROUNDDOWN(T1114*0.06-MIN(50000,T1114)*0.03,-2))+MAX(0,ROUNDDOWN(T1114*0.04-MIN(50000,T1114)*0.02,-2)))</f>
        <v/>
      </c>
      <c r="V1114" s="19">
        <f>S1114+U1114+O1114</f>
        <v/>
      </c>
      <c r="W1114" s="19">
        <f>MIN(550000,MAX(0,$B1114))</f>
        <v/>
      </c>
      <c r="X1114" s="19">
        <f>$B1114-W1114</f>
        <v/>
      </c>
      <c r="Y1114" s="19">
        <f>MIN(670000,ROUNDDOWN(MAX(0,X1114-430000)*0.0751+47600,0))+MIN(260000,ROUNDDOWN(MAX(0,X1114-430000)*0.028+17600,0))+MIN(30000,ROUNDDOWN(MAX(0,X1114-430000)*0.0027+1873,0))+IF("いいえ"="はい",MIN(170000,ROUNDDOWN(MAX(0,X1114-430000)*0.0243+17800,0)),0)</f>
        <v/>
      </c>
      <c r="Z1114" s="19">
        <f>IF(""="",215040+Y1114,"")</f>
        <v/>
      </c>
      <c r="AA1114" s="19">
        <f>IF(X1114&gt;23500000,NA(),IF(X1114&lt;=4890000,1040000,IF(X1114&lt;=6550000,670000,620000)))</f>
        <v/>
      </c>
      <c r="AB1114" s="19">
        <f>MAX(0,ROUNDDOWN(X1114-Z1114-AA1114-0,-3))</f>
        <v/>
      </c>
      <c r="AC1114" s="19">
        <f>IF(AB1114&lt;=0,0,ROUNDDOWN((AB1114*LOOKUP(AB1114,{0,1950001,3300001,6950001,9000001,18000001,40000001},{0.05,0.1,0.2,0.23,0.33,0.4,0.45})-LOOKUP(AB1114,{0,1950001,3300001,6950001,9000001,18000001,40000001},{0,97500,427500,636000,1536000,2796000,4796000}))*1.021,-2))</f>
        <v/>
      </c>
      <c r="AD1114" s="19">
        <f>MAX(0,ROUNDDOWN(X1114-Z1114-430000-0,-3))</f>
        <v/>
      </c>
      <c r="AE1114" s="19">
        <f>IF(X1114&lt;=450000,0,MAX(0,ROUNDDOWN(AD1114*0.06-MIN(50000,AD1114)*0.03,-2))+MAX(0,ROUNDDOWN(AD1114*0.04-MIN(50000,AD1114)*0.02,-2)))</f>
        <v/>
      </c>
      <c r="AF1114" s="19">
        <f>AC1114+AE1114+Y1114</f>
        <v/>
      </c>
      <c r="AG1114" s="19">
        <f>MIN(650000,MAX(0,$B1114))</f>
        <v/>
      </c>
      <c r="AH1114" s="19">
        <f>$B1114-AG1114</f>
        <v/>
      </c>
      <c r="AI1114" s="19">
        <f>MIN(670000,ROUNDDOWN(MAX(0,AH1114-430000)*0.0751+47600,0))+MIN(260000,ROUNDDOWN(MAX(0,AH1114-430000)*0.028+17600,0))+MIN(30000,ROUNDDOWN(MAX(0,AH1114-430000)*0.0027+1873,0))+IF("いいえ"="はい",MIN(170000,ROUNDDOWN(MAX(0,AH1114-430000)*0.0243+17800,0)),0)</f>
        <v/>
      </c>
      <c r="AJ1114" s="19">
        <f>IF(""="",215040+AI1114,"")</f>
        <v/>
      </c>
      <c r="AK1114" s="19">
        <f>IF(AH1114&gt;23500000,NA(),IF(AH1114&lt;=4890000,1040000,IF(AH1114&lt;=6550000,670000,620000)))</f>
        <v/>
      </c>
      <c r="AL1114" s="19">
        <f>MAX(0,ROUNDDOWN(AH1114-AJ1114-AK1114-0,-3))</f>
        <v/>
      </c>
      <c r="AM1114" s="19">
        <f>IF(AL1114&lt;=0,0,ROUNDDOWN((AL1114*LOOKUP(AL1114,{0,1950001,3300001,6950001,9000001,18000001,40000001},{0.05,0.1,0.2,0.23,0.33,0.4,0.45})-LOOKUP(AL1114,{0,1950001,3300001,6950001,9000001,18000001,40000001},{0,97500,427500,636000,1536000,2796000,4796000}))*1.021,-2))</f>
        <v/>
      </c>
      <c r="AN1114" s="19">
        <f>MAX(0,ROUNDDOWN(AH1114-AJ1114-430000-0,-3))</f>
        <v/>
      </c>
      <c r="AO1114" s="19">
        <f>IF(AH1114&lt;=450000,0,MAX(0,ROUNDDOWN(AN1114*0.06-MIN(50000,AN1114)*0.03,-2))+MAX(0,ROUNDDOWN(AN1114*0.04-MIN(50000,AN1114)*0.02,-2)))</f>
        <v/>
      </c>
      <c r="AP1114" s="19">
        <f>AM1114+AO1114+AI1114</f>
        <v/>
      </c>
      <c r="AQ1114" s="19">
        <f>MIN(750000,MAX(0,$B1114))</f>
        <v/>
      </c>
      <c r="AR1114" s="19">
        <f>$B1114-AQ1114</f>
        <v/>
      </c>
      <c r="AS1114" s="19">
        <f>MIN(670000,ROUNDDOWN(MAX(0,AR1114-430000)*0.0751+47600,0))+MIN(260000,ROUNDDOWN(MAX(0,AR1114-430000)*0.028+17600,0))+MIN(30000,ROUNDDOWN(MAX(0,AR1114-430000)*0.0027+1873,0))+IF("いいえ"="はい",MIN(170000,ROUNDDOWN(MAX(0,AR1114-430000)*0.0243+17800,0)),0)</f>
        <v/>
      </c>
      <c r="AT1114" s="19">
        <f>IF(""="",215040+AS1114,"")</f>
        <v/>
      </c>
      <c r="AU1114" s="19">
        <f>IF(AR1114&gt;23500000,NA(),IF(AR1114&lt;=4890000,1040000,IF(AR1114&lt;=6550000,670000,620000)))</f>
        <v/>
      </c>
      <c r="AV1114" s="19">
        <f>MAX(0,ROUNDDOWN(AR1114-AT1114-AU1114-0,-3))</f>
        <v/>
      </c>
      <c r="AW1114" s="19">
        <f>IF(AV1114&lt;=0,0,ROUNDDOWN((AV1114*LOOKUP(AV1114,{0,1950001,3300001,6950001,9000001,18000001,40000001},{0.05,0.1,0.2,0.23,0.33,0.4,0.45})-LOOKUP(AV1114,{0,1950001,3300001,6950001,9000001,18000001,40000001},{0,97500,427500,636000,1536000,2796000,4796000}))*1.021,-2))</f>
        <v/>
      </c>
      <c r="AX1114" s="19">
        <f>MAX(0,ROUNDDOWN(AR1114-AT1114-430000-0,-3))</f>
        <v/>
      </c>
      <c r="AY1114" s="19">
        <f>IF(AR1114&lt;=450000,0,MAX(0,ROUNDDOWN(AX1114*0.06-MIN(50000,AX1114)*0.03,-2))+MAX(0,ROUNDDOWN(AX1114*0.04-MIN(50000,AX1114)*0.02,-2)))</f>
        <v/>
      </c>
      <c r="AZ1114" s="19">
        <f>AW1114+AY1114+AS1114</f>
        <v/>
      </c>
    </row>
    <row r="1115">
      <c r="A1115" t="inlineStr">
        <is>
          <t>1万円刻み</t>
        </is>
      </c>
      <c r="B1115" s="19">
        <f>'3_1万円刻み'!$A$1098</f>
        <v/>
      </c>
      <c r="C1115" s="19">
        <f>MIN(0,MAX(0,$B1115))</f>
        <v/>
      </c>
      <c r="D1115" s="19">
        <f>$B1115-C1115</f>
        <v/>
      </c>
      <c r="E1115" s="19">
        <f>MIN(670000,ROUNDDOWN(MAX(0,D1115-430000)*0.0751+47600,0))+MIN(260000,ROUNDDOWN(MAX(0,D1115-430000)*0.028+17600,0))+MIN(30000,ROUNDDOWN(MAX(0,D1115-430000)*0.0027+1873,0))+IF("いいえ"="はい",MIN(170000,ROUNDDOWN(MAX(0,D1115-430000)*0.0243+17800,0)),0)</f>
        <v/>
      </c>
      <c r="F1115" s="19">
        <f>IF(""="",215040+E1115,"")</f>
        <v/>
      </c>
      <c r="G1115" s="19">
        <f>IF(D1115&gt;23500000,NA(),IF(D1115&lt;=4890000,1040000,IF(D1115&lt;=6550000,670000,620000)))</f>
        <v/>
      </c>
      <c r="H1115" s="19">
        <f>MAX(0,ROUNDDOWN(D1115-F1115-G1115-0,-3))</f>
        <v/>
      </c>
      <c r="I1115" s="19">
        <f>IF(H1115&lt;=0,0,ROUNDDOWN((H1115*LOOKUP(H1115,{0,1950001,3300001,6950001,9000001,18000001,40000001},{0.05,0.1,0.2,0.23,0.33,0.4,0.45})-LOOKUP(H1115,{0,1950001,3300001,6950001,9000001,18000001,40000001},{0,97500,427500,636000,1536000,2796000,4796000}))*1.021,-2))</f>
        <v/>
      </c>
      <c r="J1115" s="19">
        <f>MAX(0,ROUNDDOWN(D1115-F1115-430000-0,-3))</f>
        <v/>
      </c>
      <c r="K1115" s="19">
        <f>IF(D1115&lt;=450000,0,MAX(0,ROUNDDOWN(J1115*0.06-MIN(50000,J1115)*0.03,-2))+MAX(0,ROUNDDOWN(J1115*0.04-MIN(50000,J1115)*0.02,-2)))</f>
        <v/>
      </c>
      <c r="L1115" s="19">
        <f>I1115+K1115+E1115</f>
        <v/>
      </c>
      <c r="M1115" s="19">
        <f>MIN(100000,MAX(0,$B1115))</f>
        <v/>
      </c>
      <c r="N1115" s="19">
        <f>$B1115-M1115</f>
        <v/>
      </c>
      <c r="O1115" s="19">
        <f>MIN(670000,ROUNDDOWN(MAX(0,N1115-430000)*0.0751+47600,0))+MIN(260000,ROUNDDOWN(MAX(0,N1115-430000)*0.028+17600,0))+MIN(30000,ROUNDDOWN(MAX(0,N1115-430000)*0.0027+1873,0))+IF("いいえ"="はい",MIN(170000,ROUNDDOWN(MAX(0,N1115-430000)*0.0243+17800,0)),0)</f>
        <v/>
      </c>
      <c r="P1115" s="19">
        <f>IF(""="",215040+O1115,"")</f>
        <v/>
      </c>
      <c r="Q1115" s="19">
        <f>IF(N1115&gt;23500000,NA(),IF(N1115&lt;=4890000,1040000,IF(N1115&lt;=6550000,670000,620000)))</f>
        <v/>
      </c>
      <c r="R1115" s="19">
        <f>MAX(0,ROUNDDOWN(N1115-P1115-Q1115-0,-3))</f>
        <v/>
      </c>
      <c r="S1115" s="19">
        <f>IF(R1115&lt;=0,0,ROUNDDOWN((R1115*LOOKUP(R1115,{0,1950001,3300001,6950001,9000001,18000001,40000001},{0.05,0.1,0.2,0.23,0.33,0.4,0.45})-LOOKUP(R1115,{0,1950001,3300001,6950001,9000001,18000001,40000001},{0,97500,427500,636000,1536000,2796000,4796000}))*1.021,-2))</f>
        <v/>
      </c>
      <c r="T1115" s="19">
        <f>MAX(0,ROUNDDOWN(N1115-P1115-430000-0,-3))</f>
        <v/>
      </c>
      <c r="U1115" s="19">
        <f>IF(N1115&lt;=450000,0,MAX(0,ROUNDDOWN(T1115*0.06-MIN(50000,T1115)*0.03,-2))+MAX(0,ROUNDDOWN(T1115*0.04-MIN(50000,T1115)*0.02,-2)))</f>
        <v/>
      </c>
      <c r="V1115" s="19">
        <f>S1115+U1115+O1115</f>
        <v/>
      </c>
      <c r="W1115" s="19">
        <f>MIN(550000,MAX(0,$B1115))</f>
        <v/>
      </c>
      <c r="X1115" s="19">
        <f>$B1115-W1115</f>
        <v/>
      </c>
      <c r="Y1115" s="19">
        <f>MIN(670000,ROUNDDOWN(MAX(0,X1115-430000)*0.0751+47600,0))+MIN(260000,ROUNDDOWN(MAX(0,X1115-430000)*0.028+17600,0))+MIN(30000,ROUNDDOWN(MAX(0,X1115-430000)*0.0027+1873,0))+IF("いいえ"="はい",MIN(170000,ROUNDDOWN(MAX(0,X1115-430000)*0.0243+17800,0)),0)</f>
        <v/>
      </c>
      <c r="Z1115" s="19">
        <f>IF(""="",215040+Y1115,"")</f>
        <v/>
      </c>
      <c r="AA1115" s="19">
        <f>IF(X1115&gt;23500000,NA(),IF(X1115&lt;=4890000,1040000,IF(X1115&lt;=6550000,670000,620000)))</f>
        <v/>
      </c>
      <c r="AB1115" s="19">
        <f>MAX(0,ROUNDDOWN(X1115-Z1115-AA1115-0,-3))</f>
        <v/>
      </c>
      <c r="AC1115" s="19">
        <f>IF(AB1115&lt;=0,0,ROUNDDOWN((AB1115*LOOKUP(AB1115,{0,1950001,3300001,6950001,9000001,18000001,40000001},{0.05,0.1,0.2,0.23,0.33,0.4,0.45})-LOOKUP(AB1115,{0,1950001,3300001,6950001,9000001,18000001,40000001},{0,97500,427500,636000,1536000,2796000,4796000}))*1.021,-2))</f>
        <v/>
      </c>
      <c r="AD1115" s="19">
        <f>MAX(0,ROUNDDOWN(X1115-Z1115-430000-0,-3))</f>
        <v/>
      </c>
      <c r="AE1115" s="19">
        <f>IF(X1115&lt;=450000,0,MAX(0,ROUNDDOWN(AD1115*0.06-MIN(50000,AD1115)*0.03,-2))+MAX(0,ROUNDDOWN(AD1115*0.04-MIN(50000,AD1115)*0.02,-2)))</f>
        <v/>
      </c>
      <c r="AF1115" s="19">
        <f>AC1115+AE1115+Y1115</f>
        <v/>
      </c>
      <c r="AG1115" s="19">
        <f>MIN(650000,MAX(0,$B1115))</f>
        <v/>
      </c>
      <c r="AH1115" s="19">
        <f>$B1115-AG1115</f>
        <v/>
      </c>
      <c r="AI1115" s="19">
        <f>MIN(670000,ROUNDDOWN(MAX(0,AH1115-430000)*0.0751+47600,0))+MIN(260000,ROUNDDOWN(MAX(0,AH1115-430000)*0.028+17600,0))+MIN(30000,ROUNDDOWN(MAX(0,AH1115-430000)*0.0027+1873,0))+IF("いいえ"="はい",MIN(170000,ROUNDDOWN(MAX(0,AH1115-430000)*0.0243+17800,0)),0)</f>
        <v/>
      </c>
      <c r="AJ1115" s="19">
        <f>IF(""="",215040+AI1115,"")</f>
        <v/>
      </c>
      <c r="AK1115" s="19">
        <f>IF(AH1115&gt;23500000,NA(),IF(AH1115&lt;=4890000,1040000,IF(AH1115&lt;=6550000,670000,620000)))</f>
        <v/>
      </c>
      <c r="AL1115" s="19">
        <f>MAX(0,ROUNDDOWN(AH1115-AJ1115-AK1115-0,-3))</f>
        <v/>
      </c>
      <c r="AM1115" s="19">
        <f>IF(AL1115&lt;=0,0,ROUNDDOWN((AL1115*LOOKUP(AL1115,{0,1950001,3300001,6950001,9000001,18000001,40000001},{0.05,0.1,0.2,0.23,0.33,0.4,0.45})-LOOKUP(AL1115,{0,1950001,3300001,6950001,9000001,18000001,40000001},{0,97500,427500,636000,1536000,2796000,4796000}))*1.021,-2))</f>
        <v/>
      </c>
      <c r="AN1115" s="19">
        <f>MAX(0,ROUNDDOWN(AH1115-AJ1115-430000-0,-3))</f>
        <v/>
      </c>
      <c r="AO1115" s="19">
        <f>IF(AH1115&lt;=450000,0,MAX(0,ROUNDDOWN(AN1115*0.06-MIN(50000,AN1115)*0.03,-2))+MAX(0,ROUNDDOWN(AN1115*0.04-MIN(50000,AN1115)*0.02,-2)))</f>
        <v/>
      </c>
      <c r="AP1115" s="19">
        <f>AM1115+AO1115+AI1115</f>
        <v/>
      </c>
      <c r="AQ1115" s="19">
        <f>MIN(750000,MAX(0,$B1115))</f>
        <v/>
      </c>
      <c r="AR1115" s="19">
        <f>$B1115-AQ1115</f>
        <v/>
      </c>
      <c r="AS1115" s="19">
        <f>MIN(670000,ROUNDDOWN(MAX(0,AR1115-430000)*0.0751+47600,0))+MIN(260000,ROUNDDOWN(MAX(0,AR1115-430000)*0.028+17600,0))+MIN(30000,ROUNDDOWN(MAX(0,AR1115-430000)*0.0027+1873,0))+IF("いいえ"="はい",MIN(170000,ROUNDDOWN(MAX(0,AR1115-430000)*0.0243+17800,0)),0)</f>
        <v/>
      </c>
      <c r="AT1115" s="19">
        <f>IF(""="",215040+AS1115,"")</f>
        <v/>
      </c>
      <c r="AU1115" s="19">
        <f>IF(AR1115&gt;23500000,NA(),IF(AR1115&lt;=4890000,1040000,IF(AR1115&lt;=6550000,670000,620000)))</f>
        <v/>
      </c>
      <c r="AV1115" s="19">
        <f>MAX(0,ROUNDDOWN(AR1115-AT1115-AU1115-0,-3))</f>
        <v/>
      </c>
      <c r="AW1115" s="19">
        <f>IF(AV1115&lt;=0,0,ROUNDDOWN((AV1115*LOOKUP(AV1115,{0,1950001,3300001,6950001,9000001,18000001,40000001},{0.05,0.1,0.2,0.23,0.33,0.4,0.45})-LOOKUP(AV1115,{0,1950001,3300001,6950001,9000001,18000001,40000001},{0,97500,427500,636000,1536000,2796000,4796000}))*1.021,-2))</f>
        <v/>
      </c>
      <c r="AX1115" s="19">
        <f>MAX(0,ROUNDDOWN(AR1115-AT1115-430000-0,-3))</f>
        <v/>
      </c>
      <c r="AY1115" s="19">
        <f>IF(AR1115&lt;=450000,0,MAX(0,ROUNDDOWN(AX1115*0.06-MIN(50000,AX1115)*0.03,-2))+MAX(0,ROUNDDOWN(AX1115*0.04-MIN(50000,AX1115)*0.02,-2)))</f>
        <v/>
      </c>
      <c r="AZ1115" s="19">
        <f>AW1115+AY1115+AS1115</f>
        <v/>
      </c>
    </row>
    <row r="1116">
      <c r="A1116" t="inlineStr">
        <is>
          <t>1万円刻み</t>
        </is>
      </c>
      <c r="B1116" s="19">
        <f>'3_1万円刻み'!$A$1099</f>
        <v/>
      </c>
      <c r="C1116" s="19">
        <f>MIN(0,MAX(0,$B1116))</f>
        <v/>
      </c>
      <c r="D1116" s="19">
        <f>$B1116-C1116</f>
        <v/>
      </c>
      <c r="E1116" s="19">
        <f>MIN(670000,ROUNDDOWN(MAX(0,D1116-430000)*0.0751+47600,0))+MIN(260000,ROUNDDOWN(MAX(0,D1116-430000)*0.028+17600,0))+MIN(30000,ROUNDDOWN(MAX(0,D1116-430000)*0.0027+1873,0))+IF("いいえ"="はい",MIN(170000,ROUNDDOWN(MAX(0,D1116-430000)*0.0243+17800,0)),0)</f>
        <v/>
      </c>
      <c r="F1116" s="19">
        <f>IF(""="",215040+E1116,"")</f>
        <v/>
      </c>
      <c r="G1116" s="19">
        <f>IF(D1116&gt;23500000,NA(),IF(D1116&lt;=4890000,1040000,IF(D1116&lt;=6550000,670000,620000)))</f>
        <v/>
      </c>
      <c r="H1116" s="19">
        <f>MAX(0,ROUNDDOWN(D1116-F1116-G1116-0,-3))</f>
        <v/>
      </c>
      <c r="I1116" s="19">
        <f>IF(H1116&lt;=0,0,ROUNDDOWN((H1116*LOOKUP(H1116,{0,1950001,3300001,6950001,9000001,18000001,40000001},{0.05,0.1,0.2,0.23,0.33,0.4,0.45})-LOOKUP(H1116,{0,1950001,3300001,6950001,9000001,18000001,40000001},{0,97500,427500,636000,1536000,2796000,4796000}))*1.021,-2))</f>
        <v/>
      </c>
      <c r="J1116" s="19">
        <f>MAX(0,ROUNDDOWN(D1116-F1116-430000-0,-3))</f>
        <v/>
      </c>
      <c r="K1116" s="19">
        <f>IF(D1116&lt;=450000,0,MAX(0,ROUNDDOWN(J1116*0.06-MIN(50000,J1116)*0.03,-2))+MAX(0,ROUNDDOWN(J1116*0.04-MIN(50000,J1116)*0.02,-2)))</f>
        <v/>
      </c>
      <c r="L1116" s="19">
        <f>I1116+K1116+E1116</f>
        <v/>
      </c>
      <c r="M1116" s="19">
        <f>MIN(100000,MAX(0,$B1116))</f>
        <v/>
      </c>
      <c r="N1116" s="19">
        <f>$B1116-M1116</f>
        <v/>
      </c>
      <c r="O1116" s="19">
        <f>MIN(670000,ROUNDDOWN(MAX(0,N1116-430000)*0.0751+47600,0))+MIN(260000,ROUNDDOWN(MAX(0,N1116-430000)*0.028+17600,0))+MIN(30000,ROUNDDOWN(MAX(0,N1116-430000)*0.0027+1873,0))+IF("いいえ"="はい",MIN(170000,ROUNDDOWN(MAX(0,N1116-430000)*0.0243+17800,0)),0)</f>
        <v/>
      </c>
      <c r="P1116" s="19">
        <f>IF(""="",215040+O1116,"")</f>
        <v/>
      </c>
      <c r="Q1116" s="19">
        <f>IF(N1116&gt;23500000,NA(),IF(N1116&lt;=4890000,1040000,IF(N1116&lt;=6550000,670000,620000)))</f>
        <v/>
      </c>
      <c r="R1116" s="19">
        <f>MAX(0,ROUNDDOWN(N1116-P1116-Q1116-0,-3))</f>
        <v/>
      </c>
      <c r="S1116" s="19">
        <f>IF(R1116&lt;=0,0,ROUNDDOWN((R1116*LOOKUP(R1116,{0,1950001,3300001,6950001,9000001,18000001,40000001},{0.05,0.1,0.2,0.23,0.33,0.4,0.45})-LOOKUP(R1116,{0,1950001,3300001,6950001,9000001,18000001,40000001},{0,97500,427500,636000,1536000,2796000,4796000}))*1.021,-2))</f>
        <v/>
      </c>
      <c r="T1116" s="19">
        <f>MAX(0,ROUNDDOWN(N1116-P1116-430000-0,-3))</f>
        <v/>
      </c>
      <c r="U1116" s="19">
        <f>IF(N1116&lt;=450000,0,MAX(0,ROUNDDOWN(T1116*0.06-MIN(50000,T1116)*0.03,-2))+MAX(0,ROUNDDOWN(T1116*0.04-MIN(50000,T1116)*0.02,-2)))</f>
        <v/>
      </c>
      <c r="V1116" s="19">
        <f>S1116+U1116+O1116</f>
        <v/>
      </c>
      <c r="W1116" s="19">
        <f>MIN(550000,MAX(0,$B1116))</f>
        <v/>
      </c>
      <c r="X1116" s="19">
        <f>$B1116-W1116</f>
        <v/>
      </c>
      <c r="Y1116" s="19">
        <f>MIN(670000,ROUNDDOWN(MAX(0,X1116-430000)*0.0751+47600,0))+MIN(260000,ROUNDDOWN(MAX(0,X1116-430000)*0.028+17600,0))+MIN(30000,ROUNDDOWN(MAX(0,X1116-430000)*0.0027+1873,0))+IF("いいえ"="はい",MIN(170000,ROUNDDOWN(MAX(0,X1116-430000)*0.0243+17800,0)),0)</f>
        <v/>
      </c>
      <c r="Z1116" s="19">
        <f>IF(""="",215040+Y1116,"")</f>
        <v/>
      </c>
      <c r="AA1116" s="19">
        <f>IF(X1116&gt;23500000,NA(),IF(X1116&lt;=4890000,1040000,IF(X1116&lt;=6550000,670000,620000)))</f>
        <v/>
      </c>
      <c r="AB1116" s="19">
        <f>MAX(0,ROUNDDOWN(X1116-Z1116-AA1116-0,-3))</f>
        <v/>
      </c>
      <c r="AC1116" s="19">
        <f>IF(AB1116&lt;=0,0,ROUNDDOWN((AB1116*LOOKUP(AB1116,{0,1950001,3300001,6950001,9000001,18000001,40000001},{0.05,0.1,0.2,0.23,0.33,0.4,0.45})-LOOKUP(AB1116,{0,1950001,3300001,6950001,9000001,18000001,40000001},{0,97500,427500,636000,1536000,2796000,4796000}))*1.021,-2))</f>
        <v/>
      </c>
      <c r="AD1116" s="19">
        <f>MAX(0,ROUNDDOWN(X1116-Z1116-430000-0,-3))</f>
        <v/>
      </c>
      <c r="AE1116" s="19">
        <f>IF(X1116&lt;=450000,0,MAX(0,ROUNDDOWN(AD1116*0.06-MIN(50000,AD1116)*0.03,-2))+MAX(0,ROUNDDOWN(AD1116*0.04-MIN(50000,AD1116)*0.02,-2)))</f>
        <v/>
      </c>
      <c r="AF1116" s="19">
        <f>AC1116+AE1116+Y1116</f>
        <v/>
      </c>
      <c r="AG1116" s="19">
        <f>MIN(650000,MAX(0,$B1116))</f>
        <v/>
      </c>
      <c r="AH1116" s="19">
        <f>$B1116-AG1116</f>
        <v/>
      </c>
      <c r="AI1116" s="19">
        <f>MIN(670000,ROUNDDOWN(MAX(0,AH1116-430000)*0.0751+47600,0))+MIN(260000,ROUNDDOWN(MAX(0,AH1116-430000)*0.028+17600,0))+MIN(30000,ROUNDDOWN(MAX(0,AH1116-430000)*0.0027+1873,0))+IF("いいえ"="はい",MIN(170000,ROUNDDOWN(MAX(0,AH1116-430000)*0.0243+17800,0)),0)</f>
        <v/>
      </c>
      <c r="AJ1116" s="19">
        <f>IF(""="",215040+AI1116,"")</f>
        <v/>
      </c>
      <c r="AK1116" s="19">
        <f>IF(AH1116&gt;23500000,NA(),IF(AH1116&lt;=4890000,1040000,IF(AH1116&lt;=6550000,670000,620000)))</f>
        <v/>
      </c>
      <c r="AL1116" s="19">
        <f>MAX(0,ROUNDDOWN(AH1116-AJ1116-AK1116-0,-3))</f>
        <v/>
      </c>
      <c r="AM1116" s="19">
        <f>IF(AL1116&lt;=0,0,ROUNDDOWN((AL1116*LOOKUP(AL1116,{0,1950001,3300001,6950001,9000001,18000001,40000001},{0.05,0.1,0.2,0.23,0.33,0.4,0.45})-LOOKUP(AL1116,{0,1950001,3300001,6950001,9000001,18000001,40000001},{0,97500,427500,636000,1536000,2796000,4796000}))*1.021,-2))</f>
        <v/>
      </c>
      <c r="AN1116" s="19">
        <f>MAX(0,ROUNDDOWN(AH1116-AJ1116-430000-0,-3))</f>
        <v/>
      </c>
      <c r="AO1116" s="19">
        <f>IF(AH1116&lt;=450000,0,MAX(0,ROUNDDOWN(AN1116*0.06-MIN(50000,AN1116)*0.03,-2))+MAX(0,ROUNDDOWN(AN1116*0.04-MIN(50000,AN1116)*0.02,-2)))</f>
        <v/>
      </c>
      <c r="AP1116" s="19">
        <f>AM1116+AO1116+AI1116</f>
        <v/>
      </c>
      <c r="AQ1116" s="19">
        <f>MIN(750000,MAX(0,$B1116))</f>
        <v/>
      </c>
      <c r="AR1116" s="19">
        <f>$B1116-AQ1116</f>
        <v/>
      </c>
      <c r="AS1116" s="19">
        <f>MIN(670000,ROUNDDOWN(MAX(0,AR1116-430000)*0.0751+47600,0))+MIN(260000,ROUNDDOWN(MAX(0,AR1116-430000)*0.028+17600,0))+MIN(30000,ROUNDDOWN(MAX(0,AR1116-430000)*0.0027+1873,0))+IF("いいえ"="はい",MIN(170000,ROUNDDOWN(MAX(0,AR1116-430000)*0.0243+17800,0)),0)</f>
        <v/>
      </c>
      <c r="AT1116" s="19">
        <f>IF(""="",215040+AS1116,"")</f>
        <v/>
      </c>
      <c r="AU1116" s="19">
        <f>IF(AR1116&gt;23500000,NA(),IF(AR1116&lt;=4890000,1040000,IF(AR1116&lt;=6550000,670000,620000)))</f>
        <v/>
      </c>
      <c r="AV1116" s="19">
        <f>MAX(0,ROUNDDOWN(AR1116-AT1116-AU1116-0,-3))</f>
        <v/>
      </c>
      <c r="AW1116" s="19">
        <f>IF(AV1116&lt;=0,0,ROUNDDOWN((AV1116*LOOKUP(AV1116,{0,1950001,3300001,6950001,9000001,18000001,40000001},{0.05,0.1,0.2,0.23,0.33,0.4,0.45})-LOOKUP(AV1116,{0,1950001,3300001,6950001,9000001,18000001,40000001},{0,97500,427500,636000,1536000,2796000,4796000}))*1.021,-2))</f>
        <v/>
      </c>
      <c r="AX1116" s="19">
        <f>MAX(0,ROUNDDOWN(AR1116-AT1116-430000-0,-3))</f>
        <v/>
      </c>
      <c r="AY1116" s="19">
        <f>IF(AR1116&lt;=450000,0,MAX(0,ROUNDDOWN(AX1116*0.06-MIN(50000,AX1116)*0.03,-2))+MAX(0,ROUNDDOWN(AX1116*0.04-MIN(50000,AX1116)*0.02,-2)))</f>
        <v/>
      </c>
      <c r="AZ1116" s="19">
        <f>AW1116+AY1116+AS1116</f>
        <v/>
      </c>
    </row>
    <row r="1117">
      <c r="A1117" t="inlineStr">
        <is>
          <t>1万円刻み</t>
        </is>
      </c>
      <c r="B1117" s="19">
        <f>'3_1万円刻み'!$A$1100</f>
        <v/>
      </c>
      <c r="C1117" s="19">
        <f>MIN(0,MAX(0,$B1117))</f>
        <v/>
      </c>
      <c r="D1117" s="19">
        <f>$B1117-C1117</f>
        <v/>
      </c>
      <c r="E1117" s="19">
        <f>MIN(670000,ROUNDDOWN(MAX(0,D1117-430000)*0.0751+47600,0))+MIN(260000,ROUNDDOWN(MAX(0,D1117-430000)*0.028+17600,0))+MIN(30000,ROUNDDOWN(MAX(0,D1117-430000)*0.0027+1873,0))+IF("いいえ"="はい",MIN(170000,ROUNDDOWN(MAX(0,D1117-430000)*0.0243+17800,0)),0)</f>
        <v/>
      </c>
      <c r="F1117" s="19">
        <f>IF(""="",215040+E1117,"")</f>
        <v/>
      </c>
      <c r="G1117" s="19">
        <f>IF(D1117&gt;23500000,NA(),IF(D1117&lt;=4890000,1040000,IF(D1117&lt;=6550000,670000,620000)))</f>
        <v/>
      </c>
      <c r="H1117" s="19">
        <f>MAX(0,ROUNDDOWN(D1117-F1117-G1117-0,-3))</f>
        <v/>
      </c>
      <c r="I1117" s="19">
        <f>IF(H1117&lt;=0,0,ROUNDDOWN((H1117*LOOKUP(H1117,{0,1950001,3300001,6950001,9000001,18000001,40000001},{0.05,0.1,0.2,0.23,0.33,0.4,0.45})-LOOKUP(H1117,{0,1950001,3300001,6950001,9000001,18000001,40000001},{0,97500,427500,636000,1536000,2796000,4796000}))*1.021,-2))</f>
        <v/>
      </c>
      <c r="J1117" s="19">
        <f>MAX(0,ROUNDDOWN(D1117-F1117-430000-0,-3))</f>
        <v/>
      </c>
      <c r="K1117" s="19">
        <f>IF(D1117&lt;=450000,0,MAX(0,ROUNDDOWN(J1117*0.06-MIN(50000,J1117)*0.03,-2))+MAX(0,ROUNDDOWN(J1117*0.04-MIN(50000,J1117)*0.02,-2)))</f>
        <v/>
      </c>
      <c r="L1117" s="19">
        <f>I1117+K1117+E1117</f>
        <v/>
      </c>
      <c r="M1117" s="19">
        <f>MIN(100000,MAX(0,$B1117))</f>
        <v/>
      </c>
      <c r="N1117" s="19">
        <f>$B1117-M1117</f>
        <v/>
      </c>
      <c r="O1117" s="19">
        <f>MIN(670000,ROUNDDOWN(MAX(0,N1117-430000)*0.0751+47600,0))+MIN(260000,ROUNDDOWN(MAX(0,N1117-430000)*0.028+17600,0))+MIN(30000,ROUNDDOWN(MAX(0,N1117-430000)*0.0027+1873,0))+IF("いいえ"="はい",MIN(170000,ROUNDDOWN(MAX(0,N1117-430000)*0.0243+17800,0)),0)</f>
        <v/>
      </c>
      <c r="P1117" s="19">
        <f>IF(""="",215040+O1117,"")</f>
        <v/>
      </c>
      <c r="Q1117" s="19">
        <f>IF(N1117&gt;23500000,NA(),IF(N1117&lt;=4890000,1040000,IF(N1117&lt;=6550000,670000,620000)))</f>
        <v/>
      </c>
      <c r="R1117" s="19">
        <f>MAX(0,ROUNDDOWN(N1117-P1117-Q1117-0,-3))</f>
        <v/>
      </c>
      <c r="S1117" s="19">
        <f>IF(R1117&lt;=0,0,ROUNDDOWN((R1117*LOOKUP(R1117,{0,1950001,3300001,6950001,9000001,18000001,40000001},{0.05,0.1,0.2,0.23,0.33,0.4,0.45})-LOOKUP(R1117,{0,1950001,3300001,6950001,9000001,18000001,40000001},{0,97500,427500,636000,1536000,2796000,4796000}))*1.021,-2))</f>
        <v/>
      </c>
      <c r="T1117" s="19">
        <f>MAX(0,ROUNDDOWN(N1117-P1117-430000-0,-3))</f>
        <v/>
      </c>
      <c r="U1117" s="19">
        <f>IF(N1117&lt;=450000,0,MAX(0,ROUNDDOWN(T1117*0.06-MIN(50000,T1117)*0.03,-2))+MAX(0,ROUNDDOWN(T1117*0.04-MIN(50000,T1117)*0.02,-2)))</f>
        <v/>
      </c>
      <c r="V1117" s="19">
        <f>S1117+U1117+O1117</f>
        <v/>
      </c>
      <c r="W1117" s="19">
        <f>MIN(550000,MAX(0,$B1117))</f>
        <v/>
      </c>
      <c r="X1117" s="19">
        <f>$B1117-W1117</f>
        <v/>
      </c>
      <c r="Y1117" s="19">
        <f>MIN(670000,ROUNDDOWN(MAX(0,X1117-430000)*0.0751+47600,0))+MIN(260000,ROUNDDOWN(MAX(0,X1117-430000)*0.028+17600,0))+MIN(30000,ROUNDDOWN(MAX(0,X1117-430000)*0.0027+1873,0))+IF("いいえ"="はい",MIN(170000,ROUNDDOWN(MAX(0,X1117-430000)*0.0243+17800,0)),0)</f>
        <v/>
      </c>
      <c r="Z1117" s="19">
        <f>IF(""="",215040+Y1117,"")</f>
        <v/>
      </c>
      <c r="AA1117" s="19">
        <f>IF(X1117&gt;23500000,NA(),IF(X1117&lt;=4890000,1040000,IF(X1117&lt;=6550000,670000,620000)))</f>
        <v/>
      </c>
      <c r="AB1117" s="19">
        <f>MAX(0,ROUNDDOWN(X1117-Z1117-AA1117-0,-3))</f>
        <v/>
      </c>
      <c r="AC1117" s="19">
        <f>IF(AB1117&lt;=0,0,ROUNDDOWN((AB1117*LOOKUP(AB1117,{0,1950001,3300001,6950001,9000001,18000001,40000001},{0.05,0.1,0.2,0.23,0.33,0.4,0.45})-LOOKUP(AB1117,{0,1950001,3300001,6950001,9000001,18000001,40000001},{0,97500,427500,636000,1536000,2796000,4796000}))*1.021,-2))</f>
        <v/>
      </c>
      <c r="AD1117" s="19">
        <f>MAX(0,ROUNDDOWN(X1117-Z1117-430000-0,-3))</f>
        <v/>
      </c>
      <c r="AE1117" s="19">
        <f>IF(X1117&lt;=450000,0,MAX(0,ROUNDDOWN(AD1117*0.06-MIN(50000,AD1117)*0.03,-2))+MAX(0,ROUNDDOWN(AD1117*0.04-MIN(50000,AD1117)*0.02,-2)))</f>
        <v/>
      </c>
      <c r="AF1117" s="19">
        <f>AC1117+AE1117+Y1117</f>
        <v/>
      </c>
      <c r="AG1117" s="19">
        <f>MIN(650000,MAX(0,$B1117))</f>
        <v/>
      </c>
      <c r="AH1117" s="19">
        <f>$B1117-AG1117</f>
        <v/>
      </c>
      <c r="AI1117" s="19">
        <f>MIN(670000,ROUNDDOWN(MAX(0,AH1117-430000)*0.0751+47600,0))+MIN(260000,ROUNDDOWN(MAX(0,AH1117-430000)*0.028+17600,0))+MIN(30000,ROUNDDOWN(MAX(0,AH1117-430000)*0.0027+1873,0))+IF("いいえ"="はい",MIN(170000,ROUNDDOWN(MAX(0,AH1117-430000)*0.0243+17800,0)),0)</f>
        <v/>
      </c>
      <c r="AJ1117" s="19">
        <f>IF(""="",215040+AI1117,"")</f>
        <v/>
      </c>
      <c r="AK1117" s="19">
        <f>IF(AH1117&gt;23500000,NA(),IF(AH1117&lt;=4890000,1040000,IF(AH1117&lt;=6550000,670000,620000)))</f>
        <v/>
      </c>
      <c r="AL1117" s="19">
        <f>MAX(0,ROUNDDOWN(AH1117-AJ1117-AK1117-0,-3))</f>
        <v/>
      </c>
      <c r="AM1117" s="19">
        <f>IF(AL1117&lt;=0,0,ROUNDDOWN((AL1117*LOOKUP(AL1117,{0,1950001,3300001,6950001,9000001,18000001,40000001},{0.05,0.1,0.2,0.23,0.33,0.4,0.45})-LOOKUP(AL1117,{0,1950001,3300001,6950001,9000001,18000001,40000001},{0,97500,427500,636000,1536000,2796000,4796000}))*1.021,-2))</f>
        <v/>
      </c>
      <c r="AN1117" s="19">
        <f>MAX(0,ROUNDDOWN(AH1117-AJ1117-430000-0,-3))</f>
        <v/>
      </c>
      <c r="AO1117" s="19">
        <f>IF(AH1117&lt;=450000,0,MAX(0,ROUNDDOWN(AN1117*0.06-MIN(50000,AN1117)*0.03,-2))+MAX(0,ROUNDDOWN(AN1117*0.04-MIN(50000,AN1117)*0.02,-2)))</f>
        <v/>
      </c>
      <c r="AP1117" s="19">
        <f>AM1117+AO1117+AI1117</f>
        <v/>
      </c>
      <c r="AQ1117" s="19">
        <f>MIN(750000,MAX(0,$B1117))</f>
        <v/>
      </c>
      <c r="AR1117" s="19">
        <f>$B1117-AQ1117</f>
        <v/>
      </c>
      <c r="AS1117" s="19">
        <f>MIN(670000,ROUNDDOWN(MAX(0,AR1117-430000)*0.0751+47600,0))+MIN(260000,ROUNDDOWN(MAX(0,AR1117-430000)*0.028+17600,0))+MIN(30000,ROUNDDOWN(MAX(0,AR1117-430000)*0.0027+1873,0))+IF("いいえ"="はい",MIN(170000,ROUNDDOWN(MAX(0,AR1117-430000)*0.0243+17800,0)),0)</f>
        <v/>
      </c>
      <c r="AT1117" s="19">
        <f>IF(""="",215040+AS1117,"")</f>
        <v/>
      </c>
      <c r="AU1117" s="19">
        <f>IF(AR1117&gt;23500000,NA(),IF(AR1117&lt;=4890000,1040000,IF(AR1117&lt;=6550000,670000,620000)))</f>
        <v/>
      </c>
      <c r="AV1117" s="19">
        <f>MAX(0,ROUNDDOWN(AR1117-AT1117-AU1117-0,-3))</f>
        <v/>
      </c>
      <c r="AW1117" s="19">
        <f>IF(AV1117&lt;=0,0,ROUNDDOWN((AV1117*LOOKUP(AV1117,{0,1950001,3300001,6950001,9000001,18000001,40000001},{0.05,0.1,0.2,0.23,0.33,0.4,0.45})-LOOKUP(AV1117,{0,1950001,3300001,6950001,9000001,18000001,40000001},{0,97500,427500,636000,1536000,2796000,4796000}))*1.021,-2))</f>
        <v/>
      </c>
      <c r="AX1117" s="19">
        <f>MAX(0,ROUNDDOWN(AR1117-AT1117-430000-0,-3))</f>
        <v/>
      </c>
      <c r="AY1117" s="19">
        <f>IF(AR1117&lt;=450000,0,MAX(0,ROUNDDOWN(AX1117*0.06-MIN(50000,AX1117)*0.03,-2))+MAX(0,ROUNDDOWN(AX1117*0.04-MIN(50000,AX1117)*0.02,-2)))</f>
        <v/>
      </c>
      <c r="AZ1117" s="19">
        <f>AW1117+AY1117+AS1117</f>
        <v/>
      </c>
    </row>
    <row r="1118">
      <c r="A1118" t="inlineStr">
        <is>
          <t>1万円刻み</t>
        </is>
      </c>
      <c r="B1118" s="19">
        <f>'3_1万円刻み'!$A$1101</f>
        <v/>
      </c>
      <c r="C1118" s="19">
        <f>MIN(0,MAX(0,$B1118))</f>
        <v/>
      </c>
      <c r="D1118" s="19">
        <f>$B1118-C1118</f>
        <v/>
      </c>
      <c r="E1118" s="19">
        <f>MIN(670000,ROUNDDOWN(MAX(0,D1118-430000)*0.0751+47600,0))+MIN(260000,ROUNDDOWN(MAX(0,D1118-430000)*0.028+17600,0))+MIN(30000,ROUNDDOWN(MAX(0,D1118-430000)*0.0027+1873,0))+IF("いいえ"="はい",MIN(170000,ROUNDDOWN(MAX(0,D1118-430000)*0.0243+17800,0)),0)</f>
        <v/>
      </c>
      <c r="F1118" s="19">
        <f>IF(""="",215040+E1118,"")</f>
        <v/>
      </c>
      <c r="G1118" s="19">
        <f>IF(D1118&gt;23500000,NA(),IF(D1118&lt;=4890000,1040000,IF(D1118&lt;=6550000,670000,620000)))</f>
        <v/>
      </c>
      <c r="H1118" s="19">
        <f>MAX(0,ROUNDDOWN(D1118-F1118-G1118-0,-3))</f>
        <v/>
      </c>
      <c r="I1118" s="19">
        <f>IF(H1118&lt;=0,0,ROUNDDOWN((H1118*LOOKUP(H1118,{0,1950001,3300001,6950001,9000001,18000001,40000001},{0.05,0.1,0.2,0.23,0.33,0.4,0.45})-LOOKUP(H1118,{0,1950001,3300001,6950001,9000001,18000001,40000001},{0,97500,427500,636000,1536000,2796000,4796000}))*1.021,-2))</f>
        <v/>
      </c>
      <c r="J1118" s="19">
        <f>MAX(0,ROUNDDOWN(D1118-F1118-430000-0,-3))</f>
        <v/>
      </c>
      <c r="K1118" s="19">
        <f>IF(D1118&lt;=450000,0,MAX(0,ROUNDDOWN(J1118*0.06-MIN(50000,J1118)*0.03,-2))+MAX(0,ROUNDDOWN(J1118*0.04-MIN(50000,J1118)*0.02,-2)))</f>
        <v/>
      </c>
      <c r="L1118" s="19">
        <f>I1118+K1118+E1118</f>
        <v/>
      </c>
      <c r="M1118" s="19">
        <f>MIN(100000,MAX(0,$B1118))</f>
        <v/>
      </c>
      <c r="N1118" s="19">
        <f>$B1118-M1118</f>
        <v/>
      </c>
      <c r="O1118" s="19">
        <f>MIN(670000,ROUNDDOWN(MAX(0,N1118-430000)*0.0751+47600,0))+MIN(260000,ROUNDDOWN(MAX(0,N1118-430000)*0.028+17600,0))+MIN(30000,ROUNDDOWN(MAX(0,N1118-430000)*0.0027+1873,0))+IF("いいえ"="はい",MIN(170000,ROUNDDOWN(MAX(0,N1118-430000)*0.0243+17800,0)),0)</f>
        <v/>
      </c>
      <c r="P1118" s="19">
        <f>IF(""="",215040+O1118,"")</f>
        <v/>
      </c>
      <c r="Q1118" s="19">
        <f>IF(N1118&gt;23500000,NA(),IF(N1118&lt;=4890000,1040000,IF(N1118&lt;=6550000,670000,620000)))</f>
        <v/>
      </c>
      <c r="R1118" s="19">
        <f>MAX(0,ROUNDDOWN(N1118-P1118-Q1118-0,-3))</f>
        <v/>
      </c>
      <c r="S1118" s="19">
        <f>IF(R1118&lt;=0,0,ROUNDDOWN((R1118*LOOKUP(R1118,{0,1950001,3300001,6950001,9000001,18000001,40000001},{0.05,0.1,0.2,0.23,0.33,0.4,0.45})-LOOKUP(R1118,{0,1950001,3300001,6950001,9000001,18000001,40000001},{0,97500,427500,636000,1536000,2796000,4796000}))*1.021,-2))</f>
        <v/>
      </c>
      <c r="T1118" s="19">
        <f>MAX(0,ROUNDDOWN(N1118-P1118-430000-0,-3))</f>
        <v/>
      </c>
      <c r="U1118" s="19">
        <f>IF(N1118&lt;=450000,0,MAX(0,ROUNDDOWN(T1118*0.06-MIN(50000,T1118)*0.03,-2))+MAX(0,ROUNDDOWN(T1118*0.04-MIN(50000,T1118)*0.02,-2)))</f>
        <v/>
      </c>
      <c r="V1118" s="19">
        <f>S1118+U1118+O1118</f>
        <v/>
      </c>
      <c r="W1118" s="19">
        <f>MIN(550000,MAX(0,$B1118))</f>
        <v/>
      </c>
      <c r="X1118" s="19">
        <f>$B1118-W1118</f>
        <v/>
      </c>
      <c r="Y1118" s="19">
        <f>MIN(670000,ROUNDDOWN(MAX(0,X1118-430000)*0.0751+47600,0))+MIN(260000,ROUNDDOWN(MAX(0,X1118-430000)*0.028+17600,0))+MIN(30000,ROUNDDOWN(MAX(0,X1118-430000)*0.0027+1873,0))+IF("いいえ"="はい",MIN(170000,ROUNDDOWN(MAX(0,X1118-430000)*0.0243+17800,0)),0)</f>
        <v/>
      </c>
      <c r="Z1118" s="19">
        <f>IF(""="",215040+Y1118,"")</f>
        <v/>
      </c>
      <c r="AA1118" s="19">
        <f>IF(X1118&gt;23500000,NA(),IF(X1118&lt;=4890000,1040000,IF(X1118&lt;=6550000,670000,620000)))</f>
        <v/>
      </c>
      <c r="AB1118" s="19">
        <f>MAX(0,ROUNDDOWN(X1118-Z1118-AA1118-0,-3))</f>
        <v/>
      </c>
      <c r="AC1118" s="19">
        <f>IF(AB1118&lt;=0,0,ROUNDDOWN((AB1118*LOOKUP(AB1118,{0,1950001,3300001,6950001,9000001,18000001,40000001},{0.05,0.1,0.2,0.23,0.33,0.4,0.45})-LOOKUP(AB1118,{0,1950001,3300001,6950001,9000001,18000001,40000001},{0,97500,427500,636000,1536000,2796000,4796000}))*1.021,-2))</f>
        <v/>
      </c>
      <c r="AD1118" s="19">
        <f>MAX(0,ROUNDDOWN(X1118-Z1118-430000-0,-3))</f>
        <v/>
      </c>
      <c r="AE1118" s="19">
        <f>IF(X1118&lt;=450000,0,MAX(0,ROUNDDOWN(AD1118*0.06-MIN(50000,AD1118)*0.03,-2))+MAX(0,ROUNDDOWN(AD1118*0.04-MIN(50000,AD1118)*0.02,-2)))</f>
        <v/>
      </c>
      <c r="AF1118" s="19">
        <f>AC1118+AE1118+Y1118</f>
        <v/>
      </c>
      <c r="AG1118" s="19">
        <f>MIN(650000,MAX(0,$B1118))</f>
        <v/>
      </c>
      <c r="AH1118" s="19">
        <f>$B1118-AG1118</f>
        <v/>
      </c>
      <c r="AI1118" s="19">
        <f>MIN(670000,ROUNDDOWN(MAX(0,AH1118-430000)*0.0751+47600,0))+MIN(260000,ROUNDDOWN(MAX(0,AH1118-430000)*0.028+17600,0))+MIN(30000,ROUNDDOWN(MAX(0,AH1118-430000)*0.0027+1873,0))+IF("いいえ"="はい",MIN(170000,ROUNDDOWN(MAX(0,AH1118-430000)*0.0243+17800,0)),0)</f>
        <v/>
      </c>
      <c r="AJ1118" s="19">
        <f>IF(""="",215040+AI1118,"")</f>
        <v/>
      </c>
      <c r="AK1118" s="19">
        <f>IF(AH1118&gt;23500000,NA(),IF(AH1118&lt;=4890000,1040000,IF(AH1118&lt;=6550000,670000,620000)))</f>
        <v/>
      </c>
      <c r="AL1118" s="19">
        <f>MAX(0,ROUNDDOWN(AH1118-AJ1118-AK1118-0,-3))</f>
        <v/>
      </c>
      <c r="AM1118" s="19">
        <f>IF(AL1118&lt;=0,0,ROUNDDOWN((AL1118*LOOKUP(AL1118,{0,1950001,3300001,6950001,9000001,18000001,40000001},{0.05,0.1,0.2,0.23,0.33,0.4,0.45})-LOOKUP(AL1118,{0,1950001,3300001,6950001,9000001,18000001,40000001},{0,97500,427500,636000,1536000,2796000,4796000}))*1.021,-2))</f>
        <v/>
      </c>
      <c r="AN1118" s="19">
        <f>MAX(0,ROUNDDOWN(AH1118-AJ1118-430000-0,-3))</f>
        <v/>
      </c>
      <c r="AO1118" s="19">
        <f>IF(AH1118&lt;=450000,0,MAX(0,ROUNDDOWN(AN1118*0.06-MIN(50000,AN1118)*0.03,-2))+MAX(0,ROUNDDOWN(AN1118*0.04-MIN(50000,AN1118)*0.02,-2)))</f>
        <v/>
      </c>
      <c r="AP1118" s="19">
        <f>AM1118+AO1118+AI1118</f>
        <v/>
      </c>
      <c r="AQ1118" s="19">
        <f>MIN(750000,MAX(0,$B1118))</f>
        <v/>
      </c>
      <c r="AR1118" s="19">
        <f>$B1118-AQ1118</f>
        <v/>
      </c>
      <c r="AS1118" s="19">
        <f>MIN(670000,ROUNDDOWN(MAX(0,AR1118-430000)*0.0751+47600,0))+MIN(260000,ROUNDDOWN(MAX(0,AR1118-430000)*0.028+17600,0))+MIN(30000,ROUNDDOWN(MAX(0,AR1118-430000)*0.0027+1873,0))+IF("いいえ"="はい",MIN(170000,ROUNDDOWN(MAX(0,AR1118-430000)*0.0243+17800,0)),0)</f>
        <v/>
      </c>
      <c r="AT1118" s="19">
        <f>IF(""="",215040+AS1118,"")</f>
        <v/>
      </c>
      <c r="AU1118" s="19">
        <f>IF(AR1118&gt;23500000,NA(),IF(AR1118&lt;=4890000,1040000,IF(AR1118&lt;=6550000,670000,620000)))</f>
        <v/>
      </c>
      <c r="AV1118" s="19">
        <f>MAX(0,ROUNDDOWN(AR1118-AT1118-AU1118-0,-3))</f>
        <v/>
      </c>
      <c r="AW1118" s="19">
        <f>IF(AV1118&lt;=0,0,ROUNDDOWN((AV1118*LOOKUP(AV1118,{0,1950001,3300001,6950001,9000001,18000001,40000001},{0.05,0.1,0.2,0.23,0.33,0.4,0.45})-LOOKUP(AV1118,{0,1950001,3300001,6950001,9000001,18000001,40000001},{0,97500,427500,636000,1536000,2796000,4796000}))*1.021,-2))</f>
        <v/>
      </c>
      <c r="AX1118" s="19">
        <f>MAX(0,ROUNDDOWN(AR1118-AT1118-430000-0,-3))</f>
        <v/>
      </c>
      <c r="AY1118" s="19">
        <f>IF(AR1118&lt;=450000,0,MAX(0,ROUNDDOWN(AX1118*0.06-MIN(50000,AX1118)*0.03,-2))+MAX(0,ROUNDDOWN(AX1118*0.04-MIN(50000,AX1118)*0.02,-2)))</f>
        <v/>
      </c>
      <c r="AZ1118" s="19">
        <f>AW1118+AY1118+AS1118</f>
        <v/>
      </c>
    </row>
    <row r="1119">
      <c r="A1119" t="inlineStr">
        <is>
          <t>1万円刻み</t>
        </is>
      </c>
      <c r="B1119" s="19">
        <f>'3_1万円刻み'!$A$1102</f>
        <v/>
      </c>
      <c r="C1119" s="19">
        <f>MIN(0,MAX(0,$B1119))</f>
        <v/>
      </c>
      <c r="D1119" s="19">
        <f>$B1119-C1119</f>
        <v/>
      </c>
      <c r="E1119" s="19">
        <f>MIN(670000,ROUNDDOWN(MAX(0,D1119-430000)*0.0751+47600,0))+MIN(260000,ROUNDDOWN(MAX(0,D1119-430000)*0.028+17600,0))+MIN(30000,ROUNDDOWN(MAX(0,D1119-430000)*0.0027+1873,0))+IF("いいえ"="はい",MIN(170000,ROUNDDOWN(MAX(0,D1119-430000)*0.0243+17800,0)),0)</f>
        <v/>
      </c>
      <c r="F1119" s="19">
        <f>IF(""="",215040+E1119,"")</f>
        <v/>
      </c>
      <c r="G1119" s="19">
        <f>IF(D1119&gt;23500000,NA(),IF(D1119&lt;=4890000,1040000,IF(D1119&lt;=6550000,670000,620000)))</f>
        <v/>
      </c>
      <c r="H1119" s="19">
        <f>MAX(0,ROUNDDOWN(D1119-F1119-G1119-0,-3))</f>
        <v/>
      </c>
      <c r="I1119" s="19">
        <f>IF(H1119&lt;=0,0,ROUNDDOWN((H1119*LOOKUP(H1119,{0,1950001,3300001,6950001,9000001,18000001,40000001},{0.05,0.1,0.2,0.23,0.33,0.4,0.45})-LOOKUP(H1119,{0,1950001,3300001,6950001,9000001,18000001,40000001},{0,97500,427500,636000,1536000,2796000,4796000}))*1.021,-2))</f>
        <v/>
      </c>
      <c r="J1119" s="19">
        <f>MAX(0,ROUNDDOWN(D1119-F1119-430000-0,-3))</f>
        <v/>
      </c>
      <c r="K1119" s="19">
        <f>IF(D1119&lt;=450000,0,MAX(0,ROUNDDOWN(J1119*0.06-MIN(50000,J1119)*0.03,-2))+MAX(0,ROUNDDOWN(J1119*0.04-MIN(50000,J1119)*0.02,-2)))</f>
        <v/>
      </c>
      <c r="L1119" s="19">
        <f>I1119+K1119+E1119</f>
        <v/>
      </c>
      <c r="M1119" s="19">
        <f>MIN(100000,MAX(0,$B1119))</f>
        <v/>
      </c>
      <c r="N1119" s="19">
        <f>$B1119-M1119</f>
        <v/>
      </c>
      <c r="O1119" s="19">
        <f>MIN(670000,ROUNDDOWN(MAX(0,N1119-430000)*0.0751+47600,0))+MIN(260000,ROUNDDOWN(MAX(0,N1119-430000)*0.028+17600,0))+MIN(30000,ROUNDDOWN(MAX(0,N1119-430000)*0.0027+1873,0))+IF("いいえ"="はい",MIN(170000,ROUNDDOWN(MAX(0,N1119-430000)*0.0243+17800,0)),0)</f>
        <v/>
      </c>
      <c r="P1119" s="19">
        <f>IF(""="",215040+O1119,"")</f>
        <v/>
      </c>
      <c r="Q1119" s="19">
        <f>IF(N1119&gt;23500000,NA(),IF(N1119&lt;=4890000,1040000,IF(N1119&lt;=6550000,670000,620000)))</f>
        <v/>
      </c>
      <c r="R1119" s="19">
        <f>MAX(0,ROUNDDOWN(N1119-P1119-Q1119-0,-3))</f>
        <v/>
      </c>
      <c r="S1119" s="19">
        <f>IF(R1119&lt;=0,0,ROUNDDOWN((R1119*LOOKUP(R1119,{0,1950001,3300001,6950001,9000001,18000001,40000001},{0.05,0.1,0.2,0.23,0.33,0.4,0.45})-LOOKUP(R1119,{0,1950001,3300001,6950001,9000001,18000001,40000001},{0,97500,427500,636000,1536000,2796000,4796000}))*1.021,-2))</f>
        <v/>
      </c>
      <c r="T1119" s="19">
        <f>MAX(0,ROUNDDOWN(N1119-P1119-430000-0,-3))</f>
        <v/>
      </c>
      <c r="U1119" s="19">
        <f>IF(N1119&lt;=450000,0,MAX(0,ROUNDDOWN(T1119*0.06-MIN(50000,T1119)*0.03,-2))+MAX(0,ROUNDDOWN(T1119*0.04-MIN(50000,T1119)*0.02,-2)))</f>
        <v/>
      </c>
      <c r="V1119" s="19">
        <f>S1119+U1119+O1119</f>
        <v/>
      </c>
      <c r="W1119" s="19">
        <f>MIN(550000,MAX(0,$B1119))</f>
        <v/>
      </c>
      <c r="X1119" s="19">
        <f>$B1119-W1119</f>
        <v/>
      </c>
      <c r="Y1119" s="19">
        <f>MIN(670000,ROUNDDOWN(MAX(0,X1119-430000)*0.0751+47600,0))+MIN(260000,ROUNDDOWN(MAX(0,X1119-430000)*0.028+17600,0))+MIN(30000,ROUNDDOWN(MAX(0,X1119-430000)*0.0027+1873,0))+IF("いいえ"="はい",MIN(170000,ROUNDDOWN(MAX(0,X1119-430000)*0.0243+17800,0)),0)</f>
        <v/>
      </c>
      <c r="Z1119" s="19">
        <f>IF(""="",215040+Y1119,"")</f>
        <v/>
      </c>
      <c r="AA1119" s="19">
        <f>IF(X1119&gt;23500000,NA(),IF(X1119&lt;=4890000,1040000,IF(X1119&lt;=6550000,670000,620000)))</f>
        <v/>
      </c>
      <c r="AB1119" s="19">
        <f>MAX(0,ROUNDDOWN(X1119-Z1119-AA1119-0,-3))</f>
        <v/>
      </c>
      <c r="AC1119" s="19">
        <f>IF(AB1119&lt;=0,0,ROUNDDOWN((AB1119*LOOKUP(AB1119,{0,1950001,3300001,6950001,9000001,18000001,40000001},{0.05,0.1,0.2,0.23,0.33,0.4,0.45})-LOOKUP(AB1119,{0,1950001,3300001,6950001,9000001,18000001,40000001},{0,97500,427500,636000,1536000,2796000,4796000}))*1.021,-2))</f>
        <v/>
      </c>
      <c r="AD1119" s="19">
        <f>MAX(0,ROUNDDOWN(X1119-Z1119-430000-0,-3))</f>
        <v/>
      </c>
      <c r="AE1119" s="19">
        <f>IF(X1119&lt;=450000,0,MAX(0,ROUNDDOWN(AD1119*0.06-MIN(50000,AD1119)*0.03,-2))+MAX(0,ROUNDDOWN(AD1119*0.04-MIN(50000,AD1119)*0.02,-2)))</f>
        <v/>
      </c>
      <c r="AF1119" s="19">
        <f>AC1119+AE1119+Y1119</f>
        <v/>
      </c>
      <c r="AG1119" s="19">
        <f>MIN(650000,MAX(0,$B1119))</f>
        <v/>
      </c>
      <c r="AH1119" s="19">
        <f>$B1119-AG1119</f>
        <v/>
      </c>
      <c r="AI1119" s="19">
        <f>MIN(670000,ROUNDDOWN(MAX(0,AH1119-430000)*0.0751+47600,0))+MIN(260000,ROUNDDOWN(MAX(0,AH1119-430000)*0.028+17600,0))+MIN(30000,ROUNDDOWN(MAX(0,AH1119-430000)*0.0027+1873,0))+IF("いいえ"="はい",MIN(170000,ROUNDDOWN(MAX(0,AH1119-430000)*0.0243+17800,0)),0)</f>
        <v/>
      </c>
      <c r="AJ1119" s="19">
        <f>IF(""="",215040+AI1119,"")</f>
        <v/>
      </c>
      <c r="AK1119" s="19">
        <f>IF(AH1119&gt;23500000,NA(),IF(AH1119&lt;=4890000,1040000,IF(AH1119&lt;=6550000,670000,620000)))</f>
        <v/>
      </c>
      <c r="AL1119" s="19">
        <f>MAX(0,ROUNDDOWN(AH1119-AJ1119-AK1119-0,-3))</f>
        <v/>
      </c>
      <c r="AM1119" s="19">
        <f>IF(AL1119&lt;=0,0,ROUNDDOWN((AL1119*LOOKUP(AL1119,{0,1950001,3300001,6950001,9000001,18000001,40000001},{0.05,0.1,0.2,0.23,0.33,0.4,0.45})-LOOKUP(AL1119,{0,1950001,3300001,6950001,9000001,18000001,40000001},{0,97500,427500,636000,1536000,2796000,4796000}))*1.021,-2))</f>
        <v/>
      </c>
      <c r="AN1119" s="19">
        <f>MAX(0,ROUNDDOWN(AH1119-AJ1119-430000-0,-3))</f>
        <v/>
      </c>
      <c r="AO1119" s="19">
        <f>IF(AH1119&lt;=450000,0,MAX(0,ROUNDDOWN(AN1119*0.06-MIN(50000,AN1119)*0.03,-2))+MAX(0,ROUNDDOWN(AN1119*0.04-MIN(50000,AN1119)*0.02,-2)))</f>
        <v/>
      </c>
      <c r="AP1119" s="19">
        <f>AM1119+AO1119+AI1119</f>
        <v/>
      </c>
      <c r="AQ1119" s="19">
        <f>MIN(750000,MAX(0,$B1119))</f>
        <v/>
      </c>
      <c r="AR1119" s="19">
        <f>$B1119-AQ1119</f>
        <v/>
      </c>
      <c r="AS1119" s="19">
        <f>MIN(670000,ROUNDDOWN(MAX(0,AR1119-430000)*0.0751+47600,0))+MIN(260000,ROUNDDOWN(MAX(0,AR1119-430000)*0.028+17600,0))+MIN(30000,ROUNDDOWN(MAX(0,AR1119-430000)*0.0027+1873,0))+IF("いいえ"="はい",MIN(170000,ROUNDDOWN(MAX(0,AR1119-430000)*0.0243+17800,0)),0)</f>
        <v/>
      </c>
      <c r="AT1119" s="19">
        <f>IF(""="",215040+AS1119,"")</f>
        <v/>
      </c>
      <c r="AU1119" s="19">
        <f>IF(AR1119&gt;23500000,NA(),IF(AR1119&lt;=4890000,1040000,IF(AR1119&lt;=6550000,670000,620000)))</f>
        <v/>
      </c>
      <c r="AV1119" s="19">
        <f>MAX(0,ROUNDDOWN(AR1119-AT1119-AU1119-0,-3))</f>
        <v/>
      </c>
      <c r="AW1119" s="19">
        <f>IF(AV1119&lt;=0,0,ROUNDDOWN((AV1119*LOOKUP(AV1119,{0,1950001,3300001,6950001,9000001,18000001,40000001},{0.05,0.1,0.2,0.23,0.33,0.4,0.45})-LOOKUP(AV1119,{0,1950001,3300001,6950001,9000001,18000001,40000001},{0,97500,427500,636000,1536000,2796000,4796000}))*1.021,-2))</f>
        <v/>
      </c>
      <c r="AX1119" s="19">
        <f>MAX(0,ROUNDDOWN(AR1119-AT1119-430000-0,-3))</f>
        <v/>
      </c>
      <c r="AY1119" s="19">
        <f>IF(AR1119&lt;=450000,0,MAX(0,ROUNDDOWN(AX1119*0.06-MIN(50000,AX1119)*0.03,-2))+MAX(0,ROUNDDOWN(AX1119*0.04-MIN(50000,AX1119)*0.02,-2)))</f>
        <v/>
      </c>
      <c r="AZ1119" s="19">
        <f>AW1119+AY1119+AS1119</f>
        <v/>
      </c>
    </row>
    <row r="1120">
      <c r="A1120" t="inlineStr">
        <is>
          <t>1万円刻み</t>
        </is>
      </c>
      <c r="B1120" s="19">
        <f>'3_1万円刻み'!$A$1103</f>
        <v/>
      </c>
      <c r="C1120" s="19">
        <f>MIN(0,MAX(0,$B1120))</f>
        <v/>
      </c>
      <c r="D1120" s="19">
        <f>$B1120-C1120</f>
        <v/>
      </c>
      <c r="E1120" s="19">
        <f>MIN(670000,ROUNDDOWN(MAX(0,D1120-430000)*0.0751+47600,0))+MIN(260000,ROUNDDOWN(MAX(0,D1120-430000)*0.028+17600,0))+MIN(30000,ROUNDDOWN(MAX(0,D1120-430000)*0.0027+1873,0))+IF("いいえ"="はい",MIN(170000,ROUNDDOWN(MAX(0,D1120-430000)*0.0243+17800,0)),0)</f>
        <v/>
      </c>
      <c r="F1120" s="19">
        <f>IF(""="",215040+E1120,"")</f>
        <v/>
      </c>
      <c r="G1120" s="19">
        <f>IF(D1120&gt;23500000,NA(),IF(D1120&lt;=4890000,1040000,IF(D1120&lt;=6550000,670000,620000)))</f>
        <v/>
      </c>
      <c r="H1120" s="19">
        <f>MAX(0,ROUNDDOWN(D1120-F1120-G1120-0,-3))</f>
        <v/>
      </c>
      <c r="I1120" s="19">
        <f>IF(H1120&lt;=0,0,ROUNDDOWN((H1120*LOOKUP(H1120,{0,1950001,3300001,6950001,9000001,18000001,40000001},{0.05,0.1,0.2,0.23,0.33,0.4,0.45})-LOOKUP(H1120,{0,1950001,3300001,6950001,9000001,18000001,40000001},{0,97500,427500,636000,1536000,2796000,4796000}))*1.021,-2))</f>
        <v/>
      </c>
      <c r="J1120" s="19">
        <f>MAX(0,ROUNDDOWN(D1120-F1120-430000-0,-3))</f>
        <v/>
      </c>
      <c r="K1120" s="19">
        <f>IF(D1120&lt;=450000,0,MAX(0,ROUNDDOWN(J1120*0.06-MIN(50000,J1120)*0.03,-2))+MAX(0,ROUNDDOWN(J1120*0.04-MIN(50000,J1120)*0.02,-2)))</f>
        <v/>
      </c>
      <c r="L1120" s="19">
        <f>I1120+K1120+E1120</f>
        <v/>
      </c>
      <c r="M1120" s="19">
        <f>MIN(100000,MAX(0,$B1120))</f>
        <v/>
      </c>
      <c r="N1120" s="19">
        <f>$B1120-M1120</f>
        <v/>
      </c>
      <c r="O1120" s="19">
        <f>MIN(670000,ROUNDDOWN(MAX(0,N1120-430000)*0.0751+47600,0))+MIN(260000,ROUNDDOWN(MAX(0,N1120-430000)*0.028+17600,0))+MIN(30000,ROUNDDOWN(MAX(0,N1120-430000)*0.0027+1873,0))+IF("いいえ"="はい",MIN(170000,ROUNDDOWN(MAX(0,N1120-430000)*0.0243+17800,0)),0)</f>
        <v/>
      </c>
      <c r="P1120" s="19">
        <f>IF(""="",215040+O1120,"")</f>
        <v/>
      </c>
      <c r="Q1120" s="19">
        <f>IF(N1120&gt;23500000,NA(),IF(N1120&lt;=4890000,1040000,IF(N1120&lt;=6550000,670000,620000)))</f>
        <v/>
      </c>
      <c r="R1120" s="19">
        <f>MAX(0,ROUNDDOWN(N1120-P1120-Q1120-0,-3))</f>
        <v/>
      </c>
      <c r="S1120" s="19">
        <f>IF(R1120&lt;=0,0,ROUNDDOWN((R1120*LOOKUP(R1120,{0,1950001,3300001,6950001,9000001,18000001,40000001},{0.05,0.1,0.2,0.23,0.33,0.4,0.45})-LOOKUP(R1120,{0,1950001,3300001,6950001,9000001,18000001,40000001},{0,97500,427500,636000,1536000,2796000,4796000}))*1.021,-2))</f>
        <v/>
      </c>
      <c r="T1120" s="19">
        <f>MAX(0,ROUNDDOWN(N1120-P1120-430000-0,-3))</f>
        <v/>
      </c>
      <c r="U1120" s="19">
        <f>IF(N1120&lt;=450000,0,MAX(0,ROUNDDOWN(T1120*0.06-MIN(50000,T1120)*0.03,-2))+MAX(0,ROUNDDOWN(T1120*0.04-MIN(50000,T1120)*0.02,-2)))</f>
        <v/>
      </c>
      <c r="V1120" s="19">
        <f>S1120+U1120+O1120</f>
        <v/>
      </c>
      <c r="W1120" s="19">
        <f>MIN(550000,MAX(0,$B1120))</f>
        <v/>
      </c>
      <c r="X1120" s="19">
        <f>$B1120-W1120</f>
        <v/>
      </c>
      <c r="Y1120" s="19">
        <f>MIN(670000,ROUNDDOWN(MAX(0,X1120-430000)*0.0751+47600,0))+MIN(260000,ROUNDDOWN(MAX(0,X1120-430000)*0.028+17600,0))+MIN(30000,ROUNDDOWN(MAX(0,X1120-430000)*0.0027+1873,0))+IF("いいえ"="はい",MIN(170000,ROUNDDOWN(MAX(0,X1120-430000)*0.0243+17800,0)),0)</f>
        <v/>
      </c>
      <c r="Z1120" s="19">
        <f>IF(""="",215040+Y1120,"")</f>
        <v/>
      </c>
      <c r="AA1120" s="19">
        <f>IF(X1120&gt;23500000,NA(),IF(X1120&lt;=4890000,1040000,IF(X1120&lt;=6550000,670000,620000)))</f>
        <v/>
      </c>
      <c r="AB1120" s="19">
        <f>MAX(0,ROUNDDOWN(X1120-Z1120-AA1120-0,-3))</f>
        <v/>
      </c>
      <c r="AC1120" s="19">
        <f>IF(AB1120&lt;=0,0,ROUNDDOWN((AB1120*LOOKUP(AB1120,{0,1950001,3300001,6950001,9000001,18000001,40000001},{0.05,0.1,0.2,0.23,0.33,0.4,0.45})-LOOKUP(AB1120,{0,1950001,3300001,6950001,9000001,18000001,40000001},{0,97500,427500,636000,1536000,2796000,4796000}))*1.021,-2))</f>
        <v/>
      </c>
      <c r="AD1120" s="19">
        <f>MAX(0,ROUNDDOWN(X1120-Z1120-430000-0,-3))</f>
        <v/>
      </c>
      <c r="AE1120" s="19">
        <f>IF(X1120&lt;=450000,0,MAX(0,ROUNDDOWN(AD1120*0.06-MIN(50000,AD1120)*0.03,-2))+MAX(0,ROUNDDOWN(AD1120*0.04-MIN(50000,AD1120)*0.02,-2)))</f>
        <v/>
      </c>
      <c r="AF1120" s="19">
        <f>AC1120+AE1120+Y1120</f>
        <v/>
      </c>
      <c r="AG1120" s="19">
        <f>MIN(650000,MAX(0,$B1120))</f>
        <v/>
      </c>
      <c r="AH1120" s="19">
        <f>$B1120-AG1120</f>
        <v/>
      </c>
      <c r="AI1120" s="19">
        <f>MIN(670000,ROUNDDOWN(MAX(0,AH1120-430000)*0.0751+47600,0))+MIN(260000,ROUNDDOWN(MAX(0,AH1120-430000)*0.028+17600,0))+MIN(30000,ROUNDDOWN(MAX(0,AH1120-430000)*0.0027+1873,0))+IF("いいえ"="はい",MIN(170000,ROUNDDOWN(MAX(0,AH1120-430000)*0.0243+17800,0)),0)</f>
        <v/>
      </c>
      <c r="AJ1120" s="19">
        <f>IF(""="",215040+AI1120,"")</f>
        <v/>
      </c>
      <c r="AK1120" s="19">
        <f>IF(AH1120&gt;23500000,NA(),IF(AH1120&lt;=4890000,1040000,IF(AH1120&lt;=6550000,670000,620000)))</f>
        <v/>
      </c>
      <c r="AL1120" s="19">
        <f>MAX(0,ROUNDDOWN(AH1120-AJ1120-AK1120-0,-3))</f>
        <v/>
      </c>
      <c r="AM1120" s="19">
        <f>IF(AL1120&lt;=0,0,ROUNDDOWN((AL1120*LOOKUP(AL1120,{0,1950001,3300001,6950001,9000001,18000001,40000001},{0.05,0.1,0.2,0.23,0.33,0.4,0.45})-LOOKUP(AL1120,{0,1950001,3300001,6950001,9000001,18000001,40000001},{0,97500,427500,636000,1536000,2796000,4796000}))*1.021,-2))</f>
        <v/>
      </c>
      <c r="AN1120" s="19">
        <f>MAX(0,ROUNDDOWN(AH1120-AJ1120-430000-0,-3))</f>
        <v/>
      </c>
      <c r="AO1120" s="19">
        <f>IF(AH1120&lt;=450000,0,MAX(0,ROUNDDOWN(AN1120*0.06-MIN(50000,AN1120)*0.03,-2))+MAX(0,ROUNDDOWN(AN1120*0.04-MIN(50000,AN1120)*0.02,-2)))</f>
        <v/>
      </c>
      <c r="AP1120" s="19">
        <f>AM1120+AO1120+AI1120</f>
        <v/>
      </c>
      <c r="AQ1120" s="19">
        <f>MIN(750000,MAX(0,$B1120))</f>
        <v/>
      </c>
      <c r="AR1120" s="19">
        <f>$B1120-AQ1120</f>
        <v/>
      </c>
      <c r="AS1120" s="19">
        <f>MIN(670000,ROUNDDOWN(MAX(0,AR1120-430000)*0.0751+47600,0))+MIN(260000,ROUNDDOWN(MAX(0,AR1120-430000)*0.028+17600,0))+MIN(30000,ROUNDDOWN(MAX(0,AR1120-430000)*0.0027+1873,0))+IF("いいえ"="はい",MIN(170000,ROUNDDOWN(MAX(0,AR1120-430000)*0.0243+17800,0)),0)</f>
        <v/>
      </c>
      <c r="AT1120" s="19">
        <f>IF(""="",215040+AS1120,"")</f>
        <v/>
      </c>
      <c r="AU1120" s="19">
        <f>IF(AR1120&gt;23500000,NA(),IF(AR1120&lt;=4890000,1040000,IF(AR1120&lt;=6550000,670000,620000)))</f>
        <v/>
      </c>
      <c r="AV1120" s="19">
        <f>MAX(0,ROUNDDOWN(AR1120-AT1120-AU1120-0,-3))</f>
        <v/>
      </c>
      <c r="AW1120" s="19">
        <f>IF(AV1120&lt;=0,0,ROUNDDOWN((AV1120*LOOKUP(AV1120,{0,1950001,3300001,6950001,9000001,18000001,40000001},{0.05,0.1,0.2,0.23,0.33,0.4,0.45})-LOOKUP(AV1120,{0,1950001,3300001,6950001,9000001,18000001,40000001},{0,97500,427500,636000,1536000,2796000,4796000}))*1.021,-2))</f>
        <v/>
      </c>
      <c r="AX1120" s="19">
        <f>MAX(0,ROUNDDOWN(AR1120-AT1120-430000-0,-3))</f>
        <v/>
      </c>
      <c r="AY1120" s="19">
        <f>IF(AR1120&lt;=450000,0,MAX(0,ROUNDDOWN(AX1120*0.06-MIN(50000,AX1120)*0.03,-2))+MAX(0,ROUNDDOWN(AX1120*0.04-MIN(50000,AX1120)*0.02,-2)))</f>
        <v/>
      </c>
      <c r="AZ1120" s="19">
        <f>AW1120+AY1120+AS1120</f>
        <v/>
      </c>
    </row>
    <row r="1121">
      <c r="A1121" t="inlineStr">
        <is>
          <t>1万円刻み</t>
        </is>
      </c>
      <c r="B1121" s="19">
        <f>'3_1万円刻み'!$A$1104</f>
        <v/>
      </c>
      <c r="C1121" s="19">
        <f>MIN(0,MAX(0,$B1121))</f>
        <v/>
      </c>
      <c r="D1121" s="19">
        <f>$B1121-C1121</f>
        <v/>
      </c>
      <c r="E1121" s="19">
        <f>MIN(670000,ROUNDDOWN(MAX(0,D1121-430000)*0.0751+47600,0))+MIN(260000,ROUNDDOWN(MAX(0,D1121-430000)*0.028+17600,0))+MIN(30000,ROUNDDOWN(MAX(0,D1121-430000)*0.0027+1873,0))+IF("いいえ"="はい",MIN(170000,ROUNDDOWN(MAX(0,D1121-430000)*0.0243+17800,0)),0)</f>
        <v/>
      </c>
      <c r="F1121" s="19">
        <f>IF(""="",215040+E1121,"")</f>
        <v/>
      </c>
      <c r="G1121" s="19">
        <f>IF(D1121&gt;23500000,NA(),IF(D1121&lt;=4890000,1040000,IF(D1121&lt;=6550000,670000,620000)))</f>
        <v/>
      </c>
      <c r="H1121" s="19">
        <f>MAX(0,ROUNDDOWN(D1121-F1121-G1121-0,-3))</f>
        <v/>
      </c>
      <c r="I1121" s="19">
        <f>IF(H1121&lt;=0,0,ROUNDDOWN((H1121*LOOKUP(H1121,{0,1950001,3300001,6950001,9000001,18000001,40000001},{0.05,0.1,0.2,0.23,0.33,0.4,0.45})-LOOKUP(H1121,{0,1950001,3300001,6950001,9000001,18000001,40000001},{0,97500,427500,636000,1536000,2796000,4796000}))*1.021,-2))</f>
        <v/>
      </c>
      <c r="J1121" s="19">
        <f>MAX(0,ROUNDDOWN(D1121-F1121-430000-0,-3))</f>
        <v/>
      </c>
      <c r="K1121" s="19">
        <f>IF(D1121&lt;=450000,0,MAX(0,ROUNDDOWN(J1121*0.06-MIN(50000,J1121)*0.03,-2))+MAX(0,ROUNDDOWN(J1121*0.04-MIN(50000,J1121)*0.02,-2)))</f>
        <v/>
      </c>
      <c r="L1121" s="19">
        <f>I1121+K1121+E1121</f>
        <v/>
      </c>
      <c r="M1121" s="19">
        <f>MIN(100000,MAX(0,$B1121))</f>
        <v/>
      </c>
      <c r="N1121" s="19">
        <f>$B1121-M1121</f>
        <v/>
      </c>
      <c r="O1121" s="19">
        <f>MIN(670000,ROUNDDOWN(MAX(0,N1121-430000)*0.0751+47600,0))+MIN(260000,ROUNDDOWN(MAX(0,N1121-430000)*0.028+17600,0))+MIN(30000,ROUNDDOWN(MAX(0,N1121-430000)*0.0027+1873,0))+IF("いいえ"="はい",MIN(170000,ROUNDDOWN(MAX(0,N1121-430000)*0.0243+17800,0)),0)</f>
        <v/>
      </c>
      <c r="P1121" s="19">
        <f>IF(""="",215040+O1121,"")</f>
        <v/>
      </c>
      <c r="Q1121" s="19">
        <f>IF(N1121&gt;23500000,NA(),IF(N1121&lt;=4890000,1040000,IF(N1121&lt;=6550000,670000,620000)))</f>
        <v/>
      </c>
      <c r="R1121" s="19">
        <f>MAX(0,ROUNDDOWN(N1121-P1121-Q1121-0,-3))</f>
        <v/>
      </c>
      <c r="S1121" s="19">
        <f>IF(R1121&lt;=0,0,ROUNDDOWN((R1121*LOOKUP(R1121,{0,1950001,3300001,6950001,9000001,18000001,40000001},{0.05,0.1,0.2,0.23,0.33,0.4,0.45})-LOOKUP(R1121,{0,1950001,3300001,6950001,9000001,18000001,40000001},{0,97500,427500,636000,1536000,2796000,4796000}))*1.021,-2))</f>
        <v/>
      </c>
      <c r="T1121" s="19">
        <f>MAX(0,ROUNDDOWN(N1121-P1121-430000-0,-3))</f>
        <v/>
      </c>
      <c r="U1121" s="19">
        <f>IF(N1121&lt;=450000,0,MAX(0,ROUNDDOWN(T1121*0.06-MIN(50000,T1121)*0.03,-2))+MAX(0,ROUNDDOWN(T1121*0.04-MIN(50000,T1121)*0.02,-2)))</f>
        <v/>
      </c>
      <c r="V1121" s="19">
        <f>S1121+U1121+O1121</f>
        <v/>
      </c>
      <c r="W1121" s="19">
        <f>MIN(550000,MAX(0,$B1121))</f>
        <v/>
      </c>
      <c r="X1121" s="19">
        <f>$B1121-W1121</f>
        <v/>
      </c>
      <c r="Y1121" s="19">
        <f>MIN(670000,ROUNDDOWN(MAX(0,X1121-430000)*0.0751+47600,0))+MIN(260000,ROUNDDOWN(MAX(0,X1121-430000)*0.028+17600,0))+MIN(30000,ROUNDDOWN(MAX(0,X1121-430000)*0.0027+1873,0))+IF("いいえ"="はい",MIN(170000,ROUNDDOWN(MAX(0,X1121-430000)*0.0243+17800,0)),0)</f>
        <v/>
      </c>
      <c r="Z1121" s="19">
        <f>IF(""="",215040+Y1121,"")</f>
        <v/>
      </c>
      <c r="AA1121" s="19">
        <f>IF(X1121&gt;23500000,NA(),IF(X1121&lt;=4890000,1040000,IF(X1121&lt;=6550000,670000,620000)))</f>
        <v/>
      </c>
      <c r="AB1121" s="19">
        <f>MAX(0,ROUNDDOWN(X1121-Z1121-AA1121-0,-3))</f>
        <v/>
      </c>
      <c r="AC1121" s="19">
        <f>IF(AB1121&lt;=0,0,ROUNDDOWN((AB1121*LOOKUP(AB1121,{0,1950001,3300001,6950001,9000001,18000001,40000001},{0.05,0.1,0.2,0.23,0.33,0.4,0.45})-LOOKUP(AB1121,{0,1950001,3300001,6950001,9000001,18000001,40000001},{0,97500,427500,636000,1536000,2796000,4796000}))*1.021,-2))</f>
        <v/>
      </c>
      <c r="AD1121" s="19">
        <f>MAX(0,ROUNDDOWN(X1121-Z1121-430000-0,-3))</f>
        <v/>
      </c>
      <c r="AE1121" s="19">
        <f>IF(X1121&lt;=450000,0,MAX(0,ROUNDDOWN(AD1121*0.06-MIN(50000,AD1121)*0.03,-2))+MAX(0,ROUNDDOWN(AD1121*0.04-MIN(50000,AD1121)*0.02,-2)))</f>
        <v/>
      </c>
      <c r="AF1121" s="19">
        <f>AC1121+AE1121+Y1121</f>
        <v/>
      </c>
      <c r="AG1121" s="19">
        <f>MIN(650000,MAX(0,$B1121))</f>
        <v/>
      </c>
      <c r="AH1121" s="19">
        <f>$B1121-AG1121</f>
        <v/>
      </c>
      <c r="AI1121" s="19">
        <f>MIN(670000,ROUNDDOWN(MAX(0,AH1121-430000)*0.0751+47600,0))+MIN(260000,ROUNDDOWN(MAX(0,AH1121-430000)*0.028+17600,0))+MIN(30000,ROUNDDOWN(MAX(0,AH1121-430000)*0.0027+1873,0))+IF("いいえ"="はい",MIN(170000,ROUNDDOWN(MAX(0,AH1121-430000)*0.0243+17800,0)),0)</f>
        <v/>
      </c>
      <c r="AJ1121" s="19">
        <f>IF(""="",215040+AI1121,"")</f>
        <v/>
      </c>
      <c r="AK1121" s="19">
        <f>IF(AH1121&gt;23500000,NA(),IF(AH1121&lt;=4890000,1040000,IF(AH1121&lt;=6550000,670000,620000)))</f>
        <v/>
      </c>
      <c r="AL1121" s="19">
        <f>MAX(0,ROUNDDOWN(AH1121-AJ1121-AK1121-0,-3))</f>
        <v/>
      </c>
      <c r="AM1121" s="19">
        <f>IF(AL1121&lt;=0,0,ROUNDDOWN((AL1121*LOOKUP(AL1121,{0,1950001,3300001,6950001,9000001,18000001,40000001},{0.05,0.1,0.2,0.23,0.33,0.4,0.45})-LOOKUP(AL1121,{0,1950001,3300001,6950001,9000001,18000001,40000001},{0,97500,427500,636000,1536000,2796000,4796000}))*1.021,-2))</f>
        <v/>
      </c>
      <c r="AN1121" s="19">
        <f>MAX(0,ROUNDDOWN(AH1121-AJ1121-430000-0,-3))</f>
        <v/>
      </c>
      <c r="AO1121" s="19">
        <f>IF(AH1121&lt;=450000,0,MAX(0,ROUNDDOWN(AN1121*0.06-MIN(50000,AN1121)*0.03,-2))+MAX(0,ROUNDDOWN(AN1121*0.04-MIN(50000,AN1121)*0.02,-2)))</f>
        <v/>
      </c>
      <c r="AP1121" s="19">
        <f>AM1121+AO1121+AI1121</f>
        <v/>
      </c>
      <c r="AQ1121" s="19">
        <f>MIN(750000,MAX(0,$B1121))</f>
        <v/>
      </c>
      <c r="AR1121" s="19">
        <f>$B1121-AQ1121</f>
        <v/>
      </c>
      <c r="AS1121" s="19">
        <f>MIN(670000,ROUNDDOWN(MAX(0,AR1121-430000)*0.0751+47600,0))+MIN(260000,ROUNDDOWN(MAX(0,AR1121-430000)*0.028+17600,0))+MIN(30000,ROUNDDOWN(MAX(0,AR1121-430000)*0.0027+1873,0))+IF("いいえ"="はい",MIN(170000,ROUNDDOWN(MAX(0,AR1121-430000)*0.0243+17800,0)),0)</f>
        <v/>
      </c>
      <c r="AT1121" s="19">
        <f>IF(""="",215040+AS1121,"")</f>
        <v/>
      </c>
      <c r="AU1121" s="19">
        <f>IF(AR1121&gt;23500000,NA(),IF(AR1121&lt;=4890000,1040000,IF(AR1121&lt;=6550000,670000,620000)))</f>
        <v/>
      </c>
      <c r="AV1121" s="19">
        <f>MAX(0,ROUNDDOWN(AR1121-AT1121-AU1121-0,-3))</f>
        <v/>
      </c>
      <c r="AW1121" s="19">
        <f>IF(AV1121&lt;=0,0,ROUNDDOWN((AV1121*LOOKUP(AV1121,{0,1950001,3300001,6950001,9000001,18000001,40000001},{0.05,0.1,0.2,0.23,0.33,0.4,0.45})-LOOKUP(AV1121,{0,1950001,3300001,6950001,9000001,18000001,40000001},{0,97500,427500,636000,1536000,2796000,4796000}))*1.021,-2))</f>
        <v/>
      </c>
      <c r="AX1121" s="19">
        <f>MAX(0,ROUNDDOWN(AR1121-AT1121-430000-0,-3))</f>
        <v/>
      </c>
      <c r="AY1121" s="19">
        <f>IF(AR1121&lt;=450000,0,MAX(0,ROUNDDOWN(AX1121*0.06-MIN(50000,AX1121)*0.03,-2))+MAX(0,ROUNDDOWN(AX1121*0.04-MIN(50000,AX1121)*0.02,-2)))</f>
        <v/>
      </c>
      <c r="AZ1121" s="19">
        <f>AW1121+AY1121+AS1121</f>
        <v/>
      </c>
    </row>
    <row r="1122">
      <c r="A1122" t="inlineStr">
        <is>
          <t>1万円刻み</t>
        </is>
      </c>
      <c r="B1122" s="19">
        <f>'3_1万円刻み'!$A$1105</f>
        <v/>
      </c>
      <c r="C1122" s="19">
        <f>MIN(0,MAX(0,$B1122))</f>
        <v/>
      </c>
      <c r="D1122" s="19">
        <f>$B1122-C1122</f>
        <v/>
      </c>
      <c r="E1122" s="19">
        <f>MIN(670000,ROUNDDOWN(MAX(0,D1122-430000)*0.0751+47600,0))+MIN(260000,ROUNDDOWN(MAX(0,D1122-430000)*0.028+17600,0))+MIN(30000,ROUNDDOWN(MAX(0,D1122-430000)*0.0027+1873,0))+IF("いいえ"="はい",MIN(170000,ROUNDDOWN(MAX(0,D1122-430000)*0.0243+17800,0)),0)</f>
        <v/>
      </c>
      <c r="F1122" s="19">
        <f>IF(""="",215040+E1122,"")</f>
        <v/>
      </c>
      <c r="G1122" s="19">
        <f>IF(D1122&gt;23500000,NA(),IF(D1122&lt;=4890000,1040000,IF(D1122&lt;=6550000,670000,620000)))</f>
        <v/>
      </c>
      <c r="H1122" s="19">
        <f>MAX(0,ROUNDDOWN(D1122-F1122-G1122-0,-3))</f>
        <v/>
      </c>
      <c r="I1122" s="19">
        <f>IF(H1122&lt;=0,0,ROUNDDOWN((H1122*LOOKUP(H1122,{0,1950001,3300001,6950001,9000001,18000001,40000001},{0.05,0.1,0.2,0.23,0.33,0.4,0.45})-LOOKUP(H1122,{0,1950001,3300001,6950001,9000001,18000001,40000001},{0,97500,427500,636000,1536000,2796000,4796000}))*1.021,-2))</f>
        <v/>
      </c>
      <c r="J1122" s="19">
        <f>MAX(0,ROUNDDOWN(D1122-F1122-430000-0,-3))</f>
        <v/>
      </c>
      <c r="K1122" s="19">
        <f>IF(D1122&lt;=450000,0,MAX(0,ROUNDDOWN(J1122*0.06-MIN(50000,J1122)*0.03,-2))+MAX(0,ROUNDDOWN(J1122*0.04-MIN(50000,J1122)*0.02,-2)))</f>
        <v/>
      </c>
      <c r="L1122" s="19">
        <f>I1122+K1122+E1122</f>
        <v/>
      </c>
      <c r="M1122" s="19">
        <f>MIN(100000,MAX(0,$B1122))</f>
        <v/>
      </c>
      <c r="N1122" s="19">
        <f>$B1122-M1122</f>
        <v/>
      </c>
      <c r="O1122" s="19">
        <f>MIN(670000,ROUNDDOWN(MAX(0,N1122-430000)*0.0751+47600,0))+MIN(260000,ROUNDDOWN(MAX(0,N1122-430000)*0.028+17600,0))+MIN(30000,ROUNDDOWN(MAX(0,N1122-430000)*0.0027+1873,0))+IF("いいえ"="はい",MIN(170000,ROUNDDOWN(MAX(0,N1122-430000)*0.0243+17800,0)),0)</f>
        <v/>
      </c>
      <c r="P1122" s="19">
        <f>IF(""="",215040+O1122,"")</f>
        <v/>
      </c>
      <c r="Q1122" s="19">
        <f>IF(N1122&gt;23500000,NA(),IF(N1122&lt;=4890000,1040000,IF(N1122&lt;=6550000,670000,620000)))</f>
        <v/>
      </c>
      <c r="R1122" s="19">
        <f>MAX(0,ROUNDDOWN(N1122-P1122-Q1122-0,-3))</f>
        <v/>
      </c>
      <c r="S1122" s="19">
        <f>IF(R1122&lt;=0,0,ROUNDDOWN((R1122*LOOKUP(R1122,{0,1950001,3300001,6950001,9000001,18000001,40000001},{0.05,0.1,0.2,0.23,0.33,0.4,0.45})-LOOKUP(R1122,{0,1950001,3300001,6950001,9000001,18000001,40000001},{0,97500,427500,636000,1536000,2796000,4796000}))*1.021,-2))</f>
        <v/>
      </c>
      <c r="T1122" s="19">
        <f>MAX(0,ROUNDDOWN(N1122-P1122-430000-0,-3))</f>
        <v/>
      </c>
      <c r="U1122" s="19">
        <f>IF(N1122&lt;=450000,0,MAX(0,ROUNDDOWN(T1122*0.06-MIN(50000,T1122)*0.03,-2))+MAX(0,ROUNDDOWN(T1122*0.04-MIN(50000,T1122)*0.02,-2)))</f>
        <v/>
      </c>
      <c r="V1122" s="19">
        <f>S1122+U1122+O1122</f>
        <v/>
      </c>
      <c r="W1122" s="19">
        <f>MIN(550000,MAX(0,$B1122))</f>
        <v/>
      </c>
      <c r="X1122" s="19">
        <f>$B1122-W1122</f>
        <v/>
      </c>
      <c r="Y1122" s="19">
        <f>MIN(670000,ROUNDDOWN(MAX(0,X1122-430000)*0.0751+47600,0))+MIN(260000,ROUNDDOWN(MAX(0,X1122-430000)*0.028+17600,0))+MIN(30000,ROUNDDOWN(MAX(0,X1122-430000)*0.0027+1873,0))+IF("いいえ"="はい",MIN(170000,ROUNDDOWN(MAX(0,X1122-430000)*0.0243+17800,0)),0)</f>
        <v/>
      </c>
      <c r="Z1122" s="19">
        <f>IF(""="",215040+Y1122,"")</f>
        <v/>
      </c>
      <c r="AA1122" s="19">
        <f>IF(X1122&gt;23500000,NA(),IF(X1122&lt;=4890000,1040000,IF(X1122&lt;=6550000,670000,620000)))</f>
        <v/>
      </c>
      <c r="AB1122" s="19">
        <f>MAX(0,ROUNDDOWN(X1122-Z1122-AA1122-0,-3))</f>
        <v/>
      </c>
      <c r="AC1122" s="19">
        <f>IF(AB1122&lt;=0,0,ROUNDDOWN((AB1122*LOOKUP(AB1122,{0,1950001,3300001,6950001,9000001,18000001,40000001},{0.05,0.1,0.2,0.23,0.33,0.4,0.45})-LOOKUP(AB1122,{0,1950001,3300001,6950001,9000001,18000001,40000001},{0,97500,427500,636000,1536000,2796000,4796000}))*1.021,-2))</f>
        <v/>
      </c>
      <c r="AD1122" s="19">
        <f>MAX(0,ROUNDDOWN(X1122-Z1122-430000-0,-3))</f>
        <v/>
      </c>
      <c r="AE1122" s="19">
        <f>IF(X1122&lt;=450000,0,MAX(0,ROUNDDOWN(AD1122*0.06-MIN(50000,AD1122)*0.03,-2))+MAX(0,ROUNDDOWN(AD1122*0.04-MIN(50000,AD1122)*0.02,-2)))</f>
        <v/>
      </c>
      <c r="AF1122" s="19">
        <f>AC1122+AE1122+Y1122</f>
        <v/>
      </c>
      <c r="AG1122" s="19">
        <f>MIN(650000,MAX(0,$B1122))</f>
        <v/>
      </c>
      <c r="AH1122" s="19">
        <f>$B1122-AG1122</f>
        <v/>
      </c>
      <c r="AI1122" s="19">
        <f>MIN(670000,ROUNDDOWN(MAX(0,AH1122-430000)*0.0751+47600,0))+MIN(260000,ROUNDDOWN(MAX(0,AH1122-430000)*0.028+17600,0))+MIN(30000,ROUNDDOWN(MAX(0,AH1122-430000)*0.0027+1873,0))+IF("いいえ"="はい",MIN(170000,ROUNDDOWN(MAX(0,AH1122-430000)*0.0243+17800,0)),0)</f>
        <v/>
      </c>
      <c r="AJ1122" s="19">
        <f>IF(""="",215040+AI1122,"")</f>
        <v/>
      </c>
      <c r="AK1122" s="19">
        <f>IF(AH1122&gt;23500000,NA(),IF(AH1122&lt;=4890000,1040000,IF(AH1122&lt;=6550000,670000,620000)))</f>
        <v/>
      </c>
      <c r="AL1122" s="19">
        <f>MAX(0,ROUNDDOWN(AH1122-AJ1122-AK1122-0,-3))</f>
        <v/>
      </c>
      <c r="AM1122" s="19">
        <f>IF(AL1122&lt;=0,0,ROUNDDOWN((AL1122*LOOKUP(AL1122,{0,1950001,3300001,6950001,9000001,18000001,40000001},{0.05,0.1,0.2,0.23,0.33,0.4,0.45})-LOOKUP(AL1122,{0,1950001,3300001,6950001,9000001,18000001,40000001},{0,97500,427500,636000,1536000,2796000,4796000}))*1.021,-2))</f>
        <v/>
      </c>
      <c r="AN1122" s="19">
        <f>MAX(0,ROUNDDOWN(AH1122-AJ1122-430000-0,-3))</f>
        <v/>
      </c>
      <c r="AO1122" s="19">
        <f>IF(AH1122&lt;=450000,0,MAX(0,ROUNDDOWN(AN1122*0.06-MIN(50000,AN1122)*0.03,-2))+MAX(0,ROUNDDOWN(AN1122*0.04-MIN(50000,AN1122)*0.02,-2)))</f>
        <v/>
      </c>
      <c r="AP1122" s="19">
        <f>AM1122+AO1122+AI1122</f>
        <v/>
      </c>
      <c r="AQ1122" s="19">
        <f>MIN(750000,MAX(0,$B1122))</f>
        <v/>
      </c>
      <c r="AR1122" s="19">
        <f>$B1122-AQ1122</f>
        <v/>
      </c>
      <c r="AS1122" s="19">
        <f>MIN(670000,ROUNDDOWN(MAX(0,AR1122-430000)*0.0751+47600,0))+MIN(260000,ROUNDDOWN(MAX(0,AR1122-430000)*0.028+17600,0))+MIN(30000,ROUNDDOWN(MAX(0,AR1122-430000)*0.0027+1873,0))+IF("いいえ"="はい",MIN(170000,ROUNDDOWN(MAX(0,AR1122-430000)*0.0243+17800,0)),0)</f>
        <v/>
      </c>
      <c r="AT1122" s="19">
        <f>IF(""="",215040+AS1122,"")</f>
        <v/>
      </c>
      <c r="AU1122" s="19">
        <f>IF(AR1122&gt;23500000,NA(),IF(AR1122&lt;=4890000,1040000,IF(AR1122&lt;=6550000,670000,620000)))</f>
        <v/>
      </c>
      <c r="AV1122" s="19">
        <f>MAX(0,ROUNDDOWN(AR1122-AT1122-AU1122-0,-3))</f>
        <v/>
      </c>
      <c r="AW1122" s="19">
        <f>IF(AV1122&lt;=0,0,ROUNDDOWN((AV1122*LOOKUP(AV1122,{0,1950001,3300001,6950001,9000001,18000001,40000001},{0.05,0.1,0.2,0.23,0.33,0.4,0.45})-LOOKUP(AV1122,{0,1950001,3300001,6950001,9000001,18000001,40000001},{0,97500,427500,636000,1536000,2796000,4796000}))*1.021,-2))</f>
        <v/>
      </c>
      <c r="AX1122" s="19">
        <f>MAX(0,ROUNDDOWN(AR1122-AT1122-430000-0,-3))</f>
        <v/>
      </c>
      <c r="AY1122" s="19">
        <f>IF(AR1122&lt;=450000,0,MAX(0,ROUNDDOWN(AX1122*0.06-MIN(50000,AX1122)*0.03,-2))+MAX(0,ROUNDDOWN(AX1122*0.04-MIN(50000,AX1122)*0.02,-2)))</f>
        <v/>
      </c>
      <c r="AZ1122" s="19">
        <f>AW1122+AY1122+AS1122</f>
        <v/>
      </c>
    </row>
    <row r="1123">
      <c r="A1123" t="inlineStr">
        <is>
          <t>1万円刻み</t>
        </is>
      </c>
      <c r="B1123" s="19">
        <f>'3_1万円刻み'!$A$1106</f>
        <v/>
      </c>
      <c r="C1123" s="19">
        <f>MIN(0,MAX(0,$B1123))</f>
        <v/>
      </c>
      <c r="D1123" s="19">
        <f>$B1123-C1123</f>
        <v/>
      </c>
      <c r="E1123" s="19">
        <f>MIN(670000,ROUNDDOWN(MAX(0,D1123-430000)*0.0751+47600,0))+MIN(260000,ROUNDDOWN(MAX(0,D1123-430000)*0.028+17600,0))+MIN(30000,ROUNDDOWN(MAX(0,D1123-430000)*0.0027+1873,0))+IF("いいえ"="はい",MIN(170000,ROUNDDOWN(MAX(0,D1123-430000)*0.0243+17800,0)),0)</f>
        <v/>
      </c>
      <c r="F1123" s="19">
        <f>IF(""="",215040+E1123,"")</f>
        <v/>
      </c>
      <c r="G1123" s="19">
        <f>IF(D1123&gt;23500000,NA(),IF(D1123&lt;=4890000,1040000,IF(D1123&lt;=6550000,670000,620000)))</f>
        <v/>
      </c>
      <c r="H1123" s="19">
        <f>MAX(0,ROUNDDOWN(D1123-F1123-G1123-0,-3))</f>
        <v/>
      </c>
      <c r="I1123" s="19">
        <f>IF(H1123&lt;=0,0,ROUNDDOWN((H1123*LOOKUP(H1123,{0,1950001,3300001,6950001,9000001,18000001,40000001},{0.05,0.1,0.2,0.23,0.33,0.4,0.45})-LOOKUP(H1123,{0,1950001,3300001,6950001,9000001,18000001,40000001},{0,97500,427500,636000,1536000,2796000,4796000}))*1.021,-2))</f>
        <v/>
      </c>
      <c r="J1123" s="19">
        <f>MAX(0,ROUNDDOWN(D1123-F1123-430000-0,-3))</f>
        <v/>
      </c>
      <c r="K1123" s="19">
        <f>IF(D1123&lt;=450000,0,MAX(0,ROUNDDOWN(J1123*0.06-MIN(50000,J1123)*0.03,-2))+MAX(0,ROUNDDOWN(J1123*0.04-MIN(50000,J1123)*0.02,-2)))</f>
        <v/>
      </c>
      <c r="L1123" s="19">
        <f>I1123+K1123+E1123</f>
        <v/>
      </c>
      <c r="M1123" s="19">
        <f>MIN(100000,MAX(0,$B1123))</f>
        <v/>
      </c>
      <c r="N1123" s="19">
        <f>$B1123-M1123</f>
        <v/>
      </c>
      <c r="O1123" s="19">
        <f>MIN(670000,ROUNDDOWN(MAX(0,N1123-430000)*0.0751+47600,0))+MIN(260000,ROUNDDOWN(MAX(0,N1123-430000)*0.028+17600,0))+MIN(30000,ROUNDDOWN(MAX(0,N1123-430000)*0.0027+1873,0))+IF("いいえ"="はい",MIN(170000,ROUNDDOWN(MAX(0,N1123-430000)*0.0243+17800,0)),0)</f>
        <v/>
      </c>
      <c r="P1123" s="19">
        <f>IF(""="",215040+O1123,"")</f>
        <v/>
      </c>
      <c r="Q1123" s="19">
        <f>IF(N1123&gt;23500000,NA(),IF(N1123&lt;=4890000,1040000,IF(N1123&lt;=6550000,670000,620000)))</f>
        <v/>
      </c>
      <c r="R1123" s="19">
        <f>MAX(0,ROUNDDOWN(N1123-P1123-Q1123-0,-3))</f>
        <v/>
      </c>
      <c r="S1123" s="19">
        <f>IF(R1123&lt;=0,0,ROUNDDOWN((R1123*LOOKUP(R1123,{0,1950001,3300001,6950001,9000001,18000001,40000001},{0.05,0.1,0.2,0.23,0.33,0.4,0.45})-LOOKUP(R1123,{0,1950001,3300001,6950001,9000001,18000001,40000001},{0,97500,427500,636000,1536000,2796000,4796000}))*1.021,-2))</f>
        <v/>
      </c>
      <c r="T1123" s="19">
        <f>MAX(0,ROUNDDOWN(N1123-P1123-430000-0,-3))</f>
        <v/>
      </c>
      <c r="U1123" s="19">
        <f>IF(N1123&lt;=450000,0,MAX(0,ROUNDDOWN(T1123*0.06-MIN(50000,T1123)*0.03,-2))+MAX(0,ROUNDDOWN(T1123*0.04-MIN(50000,T1123)*0.02,-2)))</f>
        <v/>
      </c>
      <c r="V1123" s="19">
        <f>S1123+U1123+O1123</f>
        <v/>
      </c>
      <c r="W1123" s="19">
        <f>MIN(550000,MAX(0,$B1123))</f>
        <v/>
      </c>
      <c r="X1123" s="19">
        <f>$B1123-W1123</f>
        <v/>
      </c>
      <c r="Y1123" s="19">
        <f>MIN(670000,ROUNDDOWN(MAX(0,X1123-430000)*0.0751+47600,0))+MIN(260000,ROUNDDOWN(MAX(0,X1123-430000)*0.028+17600,0))+MIN(30000,ROUNDDOWN(MAX(0,X1123-430000)*0.0027+1873,0))+IF("いいえ"="はい",MIN(170000,ROUNDDOWN(MAX(0,X1123-430000)*0.0243+17800,0)),0)</f>
        <v/>
      </c>
      <c r="Z1123" s="19">
        <f>IF(""="",215040+Y1123,"")</f>
        <v/>
      </c>
      <c r="AA1123" s="19">
        <f>IF(X1123&gt;23500000,NA(),IF(X1123&lt;=4890000,1040000,IF(X1123&lt;=6550000,670000,620000)))</f>
        <v/>
      </c>
      <c r="AB1123" s="19">
        <f>MAX(0,ROUNDDOWN(X1123-Z1123-AA1123-0,-3))</f>
        <v/>
      </c>
      <c r="AC1123" s="19">
        <f>IF(AB1123&lt;=0,0,ROUNDDOWN((AB1123*LOOKUP(AB1123,{0,1950001,3300001,6950001,9000001,18000001,40000001},{0.05,0.1,0.2,0.23,0.33,0.4,0.45})-LOOKUP(AB1123,{0,1950001,3300001,6950001,9000001,18000001,40000001},{0,97500,427500,636000,1536000,2796000,4796000}))*1.021,-2))</f>
        <v/>
      </c>
      <c r="AD1123" s="19">
        <f>MAX(0,ROUNDDOWN(X1123-Z1123-430000-0,-3))</f>
        <v/>
      </c>
      <c r="AE1123" s="19">
        <f>IF(X1123&lt;=450000,0,MAX(0,ROUNDDOWN(AD1123*0.06-MIN(50000,AD1123)*0.03,-2))+MAX(0,ROUNDDOWN(AD1123*0.04-MIN(50000,AD1123)*0.02,-2)))</f>
        <v/>
      </c>
      <c r="AF1123" s="19">
        <f>AC1123+AE1123+Y1123</f>
        <v/>
      </c>
      <c r="AG1123" s="19">
        <f>MIN(650000,MAX(0,$B1123))</f>
        <v/>
      </c>
      <c r="AH1123" s="19">
        <f>$B1123-AG1123</f>
        <v/>
      </c>
      <c r="AI1123" s="19">
        <f>MIN(670000,ROUNDDOWN(MAX(0,AH1123-430000)*0.0751+47600,0))+MIN(260000,ROUNDDOWN(MAX(0,AH1123-430000)*0.028+17600,0))+MIN(30000,ROUNDDOWN(MAX(0,AH1123-430000)*0.0027+1873,0))+IF("いいえ"="はい",MIN(170000,ROUNDDOWN(MAX(0,AH1123-430000)*0.0243+17800,0)),0)</f>
        <v/>
      </c>
      <c r="AJ1123" s="19">
        <f>IF(""="",215040+AI1123,"")</f>
        <v/>
      </c>
      <c r="AK1123" s="19">
        <f>IF(AH1123&gt;23500000,NA(),IF(AH1123&lt;=4890000,1040000,IF(AH1123&lt;=6550000,670000,620000)))</f>
        <v/>
      </c>
      <c r="AL1123" s="19">
        <f>MAX(0,ROUNDDOWN(AH1123-AJ1123-AK1123-0,-3))</f>
        <v/>
      </c>
      <c r="AM1123" s="19">
        <f>IF(AL1123&lt;=0,0,ROUNDDOWN((AL1123*LOOKUP(AL1123,{0,1950001,3300001,6950001,9000001,18000001,40000001},{0.05,0.1,0.2,0.23,0.33,0.4,0.45})-LOOKUP(AL1123,{0,1950001,3300001,6950001,9000001,18000001,40000001},{0,97500,427500,636000,1536000,2796000,4796000}))*1.021,-2))</f>
        <v/>
      </c>
      <c r="AN1123" s="19">
        <f>MAX(0,ROUNDDOWN(AH1123-AJ1123-430000-0,-3))</f>
        <v/>
      </c>
      <c r="AO1123" s="19">
        <f>IF(AH1123&lt;=450000,0,MAX(0,ROUNDDOWN(AN1123*0.06-MIN(50000,AN1123)*0.03,-2))+MAX(0,ROUNDDOWN(AN1123*0.04-MIN(50000,AN1123)*0.02,-2)))</f>
        <v/>
      </c>
      <c r="AP1123" s="19">
        <f>AM1123+AO1123+AI1123</f>
        <v/>
      </c>
      <c r="AQ1123" s="19">
        <f>MIN(750000,MAX(0,$B1123))</f>
        <v/>
      </c>
      <c r="AR1123" s="19">
        <f>$B1123-AQ1123</f>
        <v/>
      </c>
      <c r="AS1123" s="19">
        <f>MIN(670000,ROUNDDOWN(MAX(0,AR1123-430000)*0.0751+47600,0))+MIN(260000,ROUNDDOWN(MAX(0,AR1123-430000)*0.028+17600,0))+MIN(30000,ROUNDDOWN(MAX(0,AR1123-430000)*0.0027+1873,0))+IF("いいえ"="はい",MIN(170000,ROUNDDOWN(MAX(0,AR1123-430000)*0.0243+17800,0)),0)</f>
        <v/>
      </c>
      <c r="AT1123" s="19">
        <f>IF(""="",215040+AS1123,"")</f>
        <v/>
      </c>
      <c r="AU1123" s="19">
        <f>IF(AR1123&gt;23500000,NA(),IF(AR1123&lt;=4890000,1040000,IF(AR1123&lt;=6550000,670000,620000)))</f>
        <v/>
      </c>
      <c r="AV1123" s="19">
        <f>MAX(0,ROUNDDOWN(AR1123-AT1123-AU1123-0,-3))</f>
        <v/>
      </c>
      <c r="AW1123" s="19">
        <f>IF(AV1123&lt;=0,0,ROUNDDOWN((AV1123*LOOKUP(AV1123,{0,1950001,3300001,6950001,9000001,18000001,40000001},{0.05,0.1,0.2,0.23,0.33,0.4,0.45})-LOOKUP(AV1123,{0,1950001,3300001,6950001,9000001,18000001,40000001},{0,97500,427500,636000,1536000,2796000,4796000}))*1.021,-2))</f>
        <v/>
      </c>
      <c r="AX1123" s="19">
        <f>MAX(0,ROUNDDOWN(AR1123-AT1123-430000-0,-3))</f>
        <v/>
      </c>
      <c r="AY1123" s="19">
        <f>IF(AR1123&lt;=450000,0,MAX(0,ROUNDDOWN(AX1123*0.06-MIN(50000,AX1123)*0.03,-2))+MAX(0,ROUNDDOWN(AX1123*0.04-MIN(50000,AX1123)*0.02,-2)))</f>
        <v/>
      </c>
      <c r="AZ1123" s="19">
        <f>AW1123+AY1123+AS1123</f>
        <v/>
      </c>
    </row>
    <row r="1124">
      <c r="A1124" t="inlineStr">
        <is>
          <t>1万円刻み</t>
        </is>
      </c>
      <c r="B1124" s="19">
        <f>'3_1万円刻み'!$A$1107</f>
        <v/>
      </c>
      <c r="C1124" s="19">
        <f>MIN(0,MAX(0,$B1124))</f>
        <v/>
      </c>
      <c r="D1124" s="19">
        <f>$B1124-C1124</f>
        <v/>
      </c>
      <c r="E1124" s="19">
        <f>MIN(670000,ROUNDDOWN(MAX(0,D1124-430000)*0.0751+47600,0))+MIN(260000,ROUNDDOWN(MAX(0,D1124-430000)*0.028+17600,0))+MIN(30000,ROUNDDOWN(MAX(0,D1124-430000)*0.0027+1873,0))+IF("いいえ"="はい",MIN(170000,ROUNDDOWN(MAX(0,D1124-430000)*0.0243+17800,0)),0)</f>
        <v/>
      </c>
      <c r="F1124" s="19">
        <f>IF(""="",215040+E1124,"")</f>
        <v/>
      </c>
      <c r="G1124" s="19">
        <f>IF(D1124&gt;23500000,NA(),IF(D1124&lt;=4890000,1040000,IF(D1124&lt;=6550000,670000,620000)))</f>
        <v/>
      </c>
      <c r="H1124" s="19">
        <f>MAX(0,ROUNDDOWN(D1124-F1124-G1124-0,-3))</f>
        <v/>
      </c>
      <c r="I1124" s="19">
        <f>IF(H1124&lt;=0,0,ROUNDDOWN((H1124*LOOKUP(H1124,{0,1950001,3300001,6950001,9000001,18000001,40000001},{0.05,0.1,0.2,0.23,0.33,0.4,0.45})-LOOKUP(H1124,{0,1950001,3300001,6950001,9000001,18000001,40000001},{0,97500,427500,636000,1536000,2796000,4796000}))*1.021,-2))</f>
        <v/>
      </c>
      <c r="J1124" s="19">
        <f>MAX(0,ROUNDDOWN(D1124-F1124-430000-0,-3))</f>
        <v/>
      </c>
      <c r="K1124" s="19">
        <f>IF(D1124&lt;=450000,0,MAX(0,ROUNDDOWN(J1124*0.06-MIN(50000,J1124)*0.03,-2))+MAX(0,ROUNDDOWN(J1124*0.04-MIN(50000,J1124)*0.02,-2)))</f>
        <v/>
      </c>
      <c r="L1124" s="19">
        <f>I1124+K1124+E1124</f>
        <v/>
      </c>
      <c r="M1124" s="19">
        <f>MIN(100000,MAX(0,$B1124))</f>
        <v/>
      </c>
      <c r="N1124" s="19">
        <f>$B1124-M1124</f>
        <v/>
      </c>
      <c r="O1124" s="19">
        <f>MIN(670000,ROUNDDOWN(MAX(0,N1124-430000)*0.0751+47600,0))+MIN(260000,ROUNDDOWN(MAX(0,N1124-430000)*0.028+17600,0))+MIN(30000,ROUNDDOWN(MAX(0,N1124-430000)*0.0027+1873,0))+IF("いいえ"="はい",MIN(170000,ROUNDDOWN(MAX(0,N1124-430000)*0.0243+17800,0)),0)</f>
        <v/>
      </c>
      <c r="P1124" s="19">
        <f>IF(""="",215040+O1124,"")</f>
        <v/>
      </c>
      <c r="Q1124" s="19">
        <f>IF(N1124&gt;23500000,NA(),IF(N1124&lt;=4890000,1040000,IF(N1124&lt;=6550000,670000,620000)))</f>
        <v/>
      </c>
      <c r="R1124" s="19">
        <f>MAX(0,ROUNDDOWN(N1124-P1124-Q1124-0,-3))</f>
        <v/>
      </c>
      <c r="S1124" s="19">
        <f>IF(R1124&lt;=0,0,ROUNDDOWN((R1124*LOOKUP(R1124,{0,1950001,3300001,6950001,9000001,18000001,40000001},{0.05,0.1,0.2,0.23,0.33,0.4,0.45})-LOOKUP(R1124,{0,1950001,3300001,6950001,9000001,18000001,40000001},{0,97500,427500,636000,1536000,2796000,4796000}))*1.021,-2))</f>
        <v/>
      </c>
      <c r="T1124" s="19">
        <f>MAX(0,ROUNDDOWN(N1124-P1124-430000-0,-3))</f>
        <v/>
      </c>
      <c r="U1124" s="19">
        <f>IF(N1124&lt;=450000,0,MAX(0,ROUNDDOWN(T1124*0.06-MIN(50000,T1124)*0.03,-2))+MAX(0,ROUNDDOWN(T1124*0.04-MIN(50000,T1124)*0.02,-2)))</f>
        <v/>
      </c>
      <c r="V1124" s="19">
        <f>S1124+U1124+O1124</f>
        <v/>
      </c>
      <c r="W1124" s="19">
        <f>MIN(550000,MAX(0,$B1124))</f>
        <v/>
      </c>
      <c r="X1124" s="19">
        <f>$B1124-W1124</f>
        <v/>
      </c>
      <c r="Y1124" s="19">
        <f>MIN(670000,ROUNDDOWN(MAX(0,X1124-430000)*0.0751+47600,0))+MIN(260000,ROUNDDOWN(MAX(0,X1124-430000)*0.028+17600,0))+MIN(30000,ROUNDDOWN(MAX(0,X1124-430000)*0.0027+1873,0))+IF("いいえ"="はい",MIN(170000,ROUNDDOWN(MAX(0,X1124-430000)*0.0243+17800,0)),0)</f>
        <v/>
      </c>
      <c r="Z1124" s="19">
        <f>IF(""="",215040+Y1124,"")</f>
        <v/>
      </c>
      <c r="AA1124" s="19">
        <f>IF(X1124&gt;23500000,NA(),IF(X1124&lt;=4890000,1040000,IF(X1124&lt;=6550000,670000,620000)))</f>
        <v/>
      </c>
      <c r="AB1124" s="19">
        <f>MAX(0,ROUNDDOWN(X1124-Z1124-AA1124-0,-3))</f>
        <v/>
      </c>
      <c r="AC1124" s="19">
        <f>IF(AB1124&lt;=0,0,ROUNDDOWN((AB1124*LOOKUP(AB1124,{0,1950001,3300001,6950001,9000001,18000001,40000001},{0.05,0.1,0.2,0.23,0.33,0.4,0.45})-LOOKUP(AB1124,{0,1950001,3300001,6950001,9000001,18000001,40000001},{0,97500,427500,636000,1536000,2796000,4796000}))*1.021,-2))</f>
        <v/>
      </c>
      <c r="AD1124" s="19">
        <f>MAX(0,ROUNDDOWN(X1124-Z1124-430000-0,-3))</f>
        <v/>
      </c>
      <c r="AE1124" s="19">
        <f>IF(X1124&lt;=450000,0,MAX(0,ROUNDDOWN(AD1124*0.06-MIN(50000,AD1124)*0.03,-2))+MAX(0,ROUNDDOWN(AD1124*0.04-MIN(50000,AD1124)*0.02,-2)))</f>
        <v/>
      </c>
      <c r="AF1124" s="19">
        <f>AC1124+AE1124+Y1124</f>
        <v/>
      </c>
      <c r="AG1124" s="19">
        <f>MIN(650000,MAX(0,$B1124))</f>
        <v/>
      </c>
      <c r="AH1124" s="19">
        <f>$B1124-AG1124</f>
        <v/>
      </c>
      <c r="AI1124" s="19">
        <f>MIN(670000,ROUNDDOWN(MAX(0,AH1124-430000)*0.0751+47600,0))+MIN(260000,ROUNDDOWN(MAX(0,AH1124-430000)*0.028+17600,0))+MIN(30000,ROUNDDOWN(MAX(0,AH1124-430000)*0.0027+1873,0))+IF("いいえ"="はい",MIN(170000,ROUNDDOWN(MAX(0,AH1124-430000)*0.0243+17800,0)),0)</f>
        <v/>
      </c>
      <c r="AJ1124" s="19">
        <f>IF(""="",215040+AI1124,"")</f>
        <v/>
      </c>
      <c r="AK1124" s="19">
        <f>IF(AH1124&gt;23500000,NA(),IF(AH1124&lt;=4890000,1040000,IF(AH1124&lt;=6550000,670000,620000)))</f>
        <v/>
      </c>
      <c r="AL1124" s="19">
        <f>MAX(0,ROUNDDOWN(AH1124-AJ1124-AK1124-0,-3))</f>
        <v/>
      </c>
      <c r="AM1124" s="19">
        <f>IF(AL1124&lt;=0,0,ROUNDDOWN((AL1124*LOOKUP(AL1124,{0,1950001,3300001,6950001,9000001,18000001,40000001},{0.05,0.1,0.2,0.23,0.33,0.4,0.45})-LOOKUP(AL1124,{0,1950001,3300001,6950001,9000001,18000001,40000001},{0,97500,427500,636000,1536000,2796000,4796000}))*1.021,-2))</f>
        <v/>
      </c>
      <c r="AN1124" s="19">
        <f>MAX(0,ROUNDDOWN(AH1124-AJ1124-430000-0,-3))</f>
        <v/>
      </c>
      <c r="AO1124" s="19">
        <f>IF(AH1124&lt;=450000,0,MAX(0,ROUNDDOWN(AN1124*0.06-MIN(50000,AN1124)*0.03,-2))+MAX(0,ROUNDDOWN(AN1124*0.04-MIN(50000,AN1124)*0.02,-2)))</f>
        <v/>
      </c>
      <c r="AP1124" s="19">
        <f>AM1124+AO1124+AI1124</f>
        <v/>
      </c>
      <c r="AQ1124" s="19">
        <f>MIN(750000,MAX(0,$B1124))</f>
        <v/>
      </c>
      <c r="AR1124" s="19">
        <f>$B1124-AQ1124</f>
        <v/>
      </c>
      <c r="AS1124" s="19">
        <f>MIN(670000,ROUNDDOWN(MAX(0,AR1124-430000)*0.0751+47600,0))+MIN(260000,ROUNDDOWN(MAX(0,AR1124-430000)*0.028+17600,0))+MIN(30000,ROUNDDOWN(MAX(0,AR1124-430000)*0.0027+1873,0))+IF("いいえ"="はい",MIN(170000,ROUNDDOWN(MAX(0,AR1124-430000)*0.0243+17800,0)),0)</f>
        <v/>
      </c>
      <c r="AT1124" s="19">
        <f>IF(""="",215040+AS1124,"")</f>
        <v/>
      </c>
      <c r="AU1124" s="19">
        <f>IF(AR1124&gt;23500000,NA(),IF(AR1124&lt;=4890000,1040000,IF(AR1124&lt;=6550000,670000,620000)))</f>
        <v/>
      </c>
      <c r="AV1124" s="19">
        <f>MAX(0,ROUNDDOWN(AR1124-AT1124-AU1124-0,-3))</f>
        <v/>
      </c>
      <c r="AW1124" s="19">
        <f>IF(AV1124&lt;=0,0,ROUNDDOWN((AV1124*LOOKUP(AV1124,{0,1950001,3300001,6950001,9000001,18000001,40000001},{0.05,0.1,0.2,0.23,0.33,0.4,0.45})-LOOKUP(AV1124,{0,1950001,3300001,6950001,9000001,18000001,40000001},{0,97500,427500,636000,1536000,2796000,4796000}))*1.021,-2))</f>
        <v/>
      </c>
      <c r="AX1124" s="19">
        <f>MAX(0,ROUNDDOWN(AR1124-AT1124-430000-0,-3))</f>
        <v/>
      </c>
      <c r="AY1124" s="19">
        <f>IF(AR1124&lt;=450000,0,MAX(0,ROUNDDOWN(AX1124*0.06-MIN(50000,AX1124)*0.03,-2))+MAX(0,ROUNDDOWN(AX1124*0.04-MIN(50000,AX1124)*0.02,-2)))</f>
        <v/>
      </c>
      <c r="AZ1124" s="19">
        <f>AW1124+AY1124+AS1124</f>
        <v/>
      </c>
    </row>
    <row r="1125">
      <c r="A1125" t="inlineStr">
        <is>
          <t>1万円刻み</t>
        </is>
      </c>
      <c r="B1125" s="19">
        <f>'3_1万円刻み'!$A$1108</f>
        <v/>
      </c>
      <c r="C1125" s="19">
        <f>MIN(0,MAX(0,$B1125))</f>
        <v/>
      </c>
      <c r="D1125" s="19">
        <f>$B1125-C1125</f>
        <v/>
      </c>
      <c r="E1125" s="19">
        <f>MIN(670000,ROUNDDOWN(MAX(0,D1125-430000)*0.0751+47600,0))+MIN(260000,ROUNDDOWN(MAX(0,D1125-430000)*0.028+17600,0))+MIN(30000,ROUNDDOWN(MAX(0,D1125-430000)*0.0027+1873,0))+IF("いいえ"="はい",MIN(170000,ROUNDDOWN(MAX(0,D1125-430000)*0.0243+17800,0)),0)</f>
        <v/>
      </c>
      <c r="F1125" s="19">
        <f>IF(""="",215040+E1125,"")</f>
        <v/>
      </c>
      <c r="G1125" s="19">
        <f>IF(D1125&gt;23500000,NA(),IF(D1125&lt;=4890000,1040000,IF(D1125&lt;=6550000,670000,620000)))</f>
        <v/>
      </c>
      <c r="H1125" s="19">
        <f>MAX(0,ROUNDDOWN(D1125-F1125-G1125-0,-3))</f>
        <v/>
      </c>
      <c r="I1125" s="19">
        <f>IF(H1125&lt;=0,0,ROUNDDOWN((H1125*LOOKUP(H1125,{0,1950001,3300001,6950001,9000001,18000001,40000001},{0.05,0.1,0.2,0.23,0.33,0.4,0.45})-LOOKUP(H1125,{0,1950001,3300001,6950001,9000001,18000001,40000001},{0,97500,427500,636000,1536000,2796000,4796000}))*1.021,-2))</f>
        <v/>
      </c>
      <c r="J1125" s="19">
        <f>MAX(0,ROUNDDOWN(D1125-F1125-430000-0,-3))</f>
        <v/>
      </c>
      <c r="K1125" s="19">
        <f>IF(D1125&lt;=450000,0,MAX(0,ROUNDDOWN(J1125*0.06-MIN(50000,J1125)*0.03,-2))+MAX(0,ROUNDDOWN(J1125*0.04-MIN(50000,J1125)*0.02,-2)))</f>
        <v/>
      </c>
      <c r="L1125" s="19">
        <f>I1125+K1125+E1125</f>
        <v/>
      </c>
      <c r="M1125" s="19">
        <f>MIN(100000,MAX(0,$B1125))</f>
        <v/>
      </c>
      <c r="N1125" s="19">
        <f>$B1125-M1125</f>
        <v/>
      </c>
      <c r="O1125" s="19">
        <f>MIN(670000,ROUNDDOWN(MAX(0,N1125-430000)*0.0751+47600,0))+MIN(260000,ROUNDDOWN(MAX(0,N1125-430000)*0.028+17600,0))+MIN(30000,ROUNDDOWN(MAX(0,N1125-430000)*0.0027+1873,0))+IF("いいえ"="はい",MIN(170000,ROUNDDOWN(MAX(0,N1125-430000)*0.0243+17800,0)),0)</f>
        <v/>
      </c>
      <c r="P1125" s="19">
        <f>IF(""="",215040+O1125,"")</f>
        <v/>
      </c>
      <c r="Q1125" s="19">
        <f>IF(N1125&gt;23500000,NA(),IF(N1125&lt;=4890000,1040000,IF(N1125&lt;=6550000,670000,620000)))</f>
        <v/>
      </c>
      <c r="R1125" s="19">
        <f>MAX(0,ROUNDDOWN(N1125-P1125-Q1125-0,-3))</f>
        <v/>
      </c>
      <c r="S1125" s="19">
        <f>IF(R1125&lt;=0,0,ROUNDDOWN((R1125*LOOKUP(R1125,{0,1950001,3300001,6950001,9000001,18000001,40000001},{0.05,0.1,0.2,0.23,0.33,0.4,0.45})-LOOKUP(R1125,{0,1950001,3300001,6950001,9000001,18000001,40000001},{0,97500,427500,636000,1536000,2796000,4796000}))*1.021,-2))</f>
        <v/>
      </c>
      <c r="T1125" s="19">
        <f>MAX(0,ROUNDDOWN(N1125-P1125-430000-0,-3))</f>
        <v/>
      </c>
      <c r="U1125" s="19">
        <f>IF(N1125&lt;=450000,0,MAX(0,ROUNDDOWN(T1125*0.06-MIN(50000,T1125)*0.03,-2))+MAX(0,ROUNDDOWN(T1125*0.04-MIN(50000,T1125)*0.02,-2)))</f>
        <v/>
      </c>
      <c r="V1125" s="19">
        <f>S1125+U1125+O1125</f>
        <v/>
      </c>
      <c r="W1125" s="19">
        <f>MIN(550000,MAX(0,$B1125))</f>
        <v/>
      </c>
      <c r="X1125" s="19">
        <f>$B1125-W1125</f>
        <v/>
      </c>
      <c r="Y1125" s="19">
        <f>MIN(670000,ROUNDDOWN(MAX(0,X1125-430000)*0.0751+47600,0))+MIN(260000,ROUNDDOWN(MAX(0,X1125-430000)*0.028+17600,0))+MIN(30000,ROUNDDOWN(MAX(0,X1125-430000)*0.0027+1873,0))+IF("いいえ"="はい",MIN(170000,ROUNDDOWN(MAX(0,X1125-430000)*0.0243+17800,0)),0)</f>
        <v/>
      </c>
      <c r="Z1125" s="19">
        <f>IF(""="",215040+Y1125,"")</f>
        <v/>
      </c>
      <c r="AA1125" s="19">
        <f>IF(X1125&gt;23500000,NA(),IF(X1125&lt;=4890000,1040000,IF(X1125&lt;=6550000,670000,620000)))</f>
        <v/>
      </c>
      <c r="AB1125" s="19">
        <f>MAX(0,ROUNDDOWN(X1125-Z1125-AA1125-0,-3))</f>
        <v/>
      </c>
      <c r="AC1125" s="19">
        <f>IF(AB1125&lt;=0,0,ROUNDDOWN((AB1125*LOOKUP(AB1125,{0,1950001,3300001,6950001,9000001,18000001,40000001},{0.05,0.1,0.2,0.23,0.33,0.4,0.45})-LOOKUP(AB1125,{0,1950001,3300001,6950001,9000001,18000001,40000001},{0,97500,427500,636000,1536000,2796000,4796000}))*1.021,-2))</f>
        <v/>
      </c>
      <c r="AD1125" s="19">
        <f>MAX(0,ROUNDDOWN(X1125-Z1125-430000-0,-3))</f>
        <v/>
      </c>
      <c r="AE1125" s="19">
        <f>IF(X1125&lt;=450000,0,MAX(0,ROUNDDOWN(AD1125*0.06-MIN(50000,AD1125)*0.03,-2))+MAX(0,ROUNDDOWN(AD1125*0.04-MIN(50000,AD1125)*0.02,-2)))</f>
        <v/>
      </c>
      <c r="AF1125" s="19">
        <f>AC1125+AE1125+Y1125</f>
        <v/>
      </c>
      <c r="AG1125" s="19">
        <f>MIN(650000,MAX(0,$B1125))</f>
        <v/>
      </c>
      <c r="AH1125" s="19">
        <f>$B1125-AG1125</f>
        <v/>
      </c>
      <c r="AI1125" s="19">
        <f>MIN(670000,ROUNDDOWN(MAX(0,AH1125-430000)*0.0751+47600,0))+MIN(260000,ROUNDDOWN(MAX(0,AH1125-430000)*0.028+17600,0))+MIN(30000,ROUNDDOWN(MAX(0,AH1125-430000)*0.0027+1873,0))+IF("いいえ"="はい",MIN(170000,ROUNDDOWN(MAX(0,AH1125-430000)*0.0243+17800,0)),0)</f>
        <v/>
      </c>
      <c r="AJ1125" s="19">
        <f>IF(""="",215040+AI1125,"")</f>
        <v/>
      </c>
      <c r="AK1125" s="19">
        <f>IF(AH1125&gt;23500000,NA(),IF(AH1125&lt;=4890000,1040000,IF(AH1125&lt;=6550000,670000,620000)))</f>
        <v/>
      </c>
      <c r="AL1125" s="19">
        <f>MAX(0,ROUNDDOWN(AH1125-AJ1125-AK1125-0,-3))</f>
        <v/>
      </c>
      <c r="AM1125" s="19">
        <f>IF(AL1125&lt;=0,0,ROUNDDOWN((AL1125*LOOKUP(AL1125,{0,1950001,3300001,6950001,9000001,18000001,40000001},{0.05,0.1,0.2,0.23,0.33,0.4,0.45})-LOOKUP(AL1125,{0,1950001,3300001,6950001,9000001,18000001,40000001},{0,97500,427500,636000,1536000,2796000,4796000}))*1.021,-2))</f>
        <v/>
      </c>
      <c r="AN1125" s="19">
        <f>MAX(0,ROUNDDOWN(AH1125-AJ1125-430000-0,-3))</f>
        <v/>
      </c>
      <c r="AO1125" s="19">
        <f>IF(AH1125&lt;=450000,0,MAX(0,ROUNDDOWN(AN1125*0.06-MIN(50000,AN1125)*0.03,-2))+MAX(0,ROUNDDOWN(AN1125*0.04-MIN(50000,AN1125)*0.02,-2)))</f>
        <v/>
      </c>
      <c r="AP1125" s="19">
        <f>AM1125+AO1125+AI1125</f>
        <v/>
      </c>
      <c r="AQ1125" s="19">
        <f>MIN(750000,MAX(0,$B1125))</f>
        <v/>
      </c>
      <c r="AR1125" s="19">
        <f>$B1125-AQ1125</f>
        <v/>
      </c>
      <c r="AS1125" s="19">
        <f>MIN(670000,ROUNDDOWN(MAX(0,AR1125-430000)*0.0751+47600,0))+MIN(260000,ROUNDDOWN(MAX(0,AR1125-430000)*0.028+17600,0))+MIN(30000,ROUNDDOWN(MAX(0,AR1125-430000)*0.0027+1873,0))+IF("いいえ"="はい",MIN(170000,ROUNDDOWN(MAX(0,AR1125-430000)*0.0243+17800,0)),0)</f>
        <v/>
      </c>
      <c r="AT1125" s="19">
        <f>IF(""="",215040+AS1125,"")</f>
        <v/>
      </c>
      <c r="AU1125" s="19">
        <f>IF(AR1125&gt;23500000,NA(),IF(AR1125&lt;=4890000,1040000,IF(AR1125&lt;=6550000,670000,620000)))</f>
        <v/>
      </c>
      <c r="AV1125" s="19">
        <f>MAX(0,ROUNDDOWN(AR1125-AT1125-AU1125-0,-3))</f>
        <v/>
      </c>
      <c r="AW1125" s="19">
        <f>IF(AV1125&lt;=0,0,ROUNDDOWN((AV1125*LOOKUP(AV1125,{0,1950001,3300001,6950001,9000001,18000001,40000001},{0.05,0.1,0.2,0.23,0.33,0.4,0.45})-LOOKUP(AV1125,{0,1950001,3300001,6950001,9000001,18000001,40000001},{0,97500,427500,636000,1536000,2796000,4796000}))*1.021,-2))</f>
        <v/>
      </c>
      <c r="AX1125" s="19">
        <f>MAX(0,ROUNDDOWN(AR1125-AT1125-430000-0,-3))</f>
        <v/>
      </c>
      <c r="AY1125" s="19">
        <f>IF(AR1125&lt;=450000,0,MAX(0,ROUNDDOWN(AX1125*0.06-MIN(50000,AX1125)*0.03,-2))+MAX(0,ROUNDDOWN(AX1125*0.04-MIN(50000,AX1125)*0.02,-2)))</f>
        <v/>
      </c>
      <c r="AZ1125" s="19">
        <f>AW1125+AY1125+AS1125</f>
        <v/>
      </c>
    </row>
    <row r="1126">
      <c r="A1126" t="inlineStr">
        <is>
          <t>1万円刻み</t>
        </is>
      </c>
      <c r="B1126" s="19">
        <f>'3_1万円刻み'!$A$1109</f>
        <v/>
      </c>
      <c r="C1126" s="19">
        <f>MIN(0,MAX(0,$B1126))</f>
        <v/>
      </c>
      <c r="D1126" s="19">
        <f>$B1126-C1126</f>
        <v/>
      </c>
      <c r="E1126" s="19">
        <f>MIN(670000,ROUNDDOWN(MAX(0,D1126-430000)*0.0751+47600,0))+MIN(260000,ROUNDDOWN(MAX(0,D1126-430000)*0.028+17600,0))+MIN(30000,ROUNDDOWN(MAX(0,D1126-430000)*0.0027+1873,0))+IF("いいえ"="はい",MIN(170000,ROUNDDOWN(MAX(0,D1126-430000)*0.0243+17800,0)),0)</f>
        <v/>
      </c>
      <c r="F1126" s="19">
        <f>IF(""="",215040+E1126,"")</f>
        <v/>
      </c>
      <c r="G1126" s="19">
        <f>IF(D1126&gt;23500000,NA(),IF(D1126&lt;=4890000,1040000,IF(D1126&lt;=6550000,670000,620000)))</f>
        <v/>
      </c>
      <c r="H1126" s="19">
        <f>MAX(0,ROUNDDOWN(D1126-F1126-G1126-0,-3))</f>
        <v/>
      </c>
      <c r="I1126" s="19">
        <f>IF(H1126&lt;=0,0,ROUNDDOWN((H1126*LOOKUP(H1126,{0,1950001,3300001,6950001,9000001,18000001,40000001},{0.05,0.1,0.2,0.23,0.33,0.4,0.45})-LOOKUP(H1126,{0,1950001,3300001,6950001,9000001,18000001,40000001},{0,97500,427500,636000,1536000,2796000,4796000}))*1.021,-2))</f>
        <v/>
      </c>
      <c r="J1126" s="19">
        <f>MAX(0,ROUNDDOWN(D1126-F1126-430000-0,-3))</f>
        <v/>
      </c>
      <c r="K1126" s="19">
        <f>IF(D1126&lt;=450000,0,MAX(0,ROUNDDOWN(J1126*0.06-MIN(50000,J1126)*0.03,-2))+MAX(0,ROUNDDOWN(J1126*0.04-MIN(50000,J1126)*0.02,-2)))</f>
        <v/>
      </c>
      <c r="L1126" s="19">
        <f>I1126+K1126+E1126</f>
        <v/>
      </c>
      <c r="M1126" s="19">
        <f>MIN(100000,MAX(0,$B1126))</f>
        <v/>
      </c>
      <c r="N1126" s="19">
        <f>$B1126-M1126</f>
        <v/>
      </c>
      <c r="O1126" s="19">
        <f>MIN(670000,ROUNDDOWN(MAX(0,N1126-430000)*0.0751+47600,0))+MIN(260000,ROUNDDOWN(MAX(0,N1126-430000)*0.028+17600,0))+MIN(30000,ROUNDDOWN(MAX(0,N1126-430000)*0.0027+1873,0))+IF("いいえ"="はい",MIN(170000,ROUNDDOWN(MAX(0,N1126-430000)*0.0243+17800,0)),0)</f>
        <v/>
      </c>
      <c r="P1126" s="19">
        <f>IF(""="",215040+O1126,"")</f>
        <v/>
      </c>
      <c r="Q1126" s="19">
        <f>IF(N1126&gt;23500000,NA(),IF(N1126&lt;=4890000,1040000,IF(N1126&lt;=6550000,670000,620000)))</f>
        <v/>
      </c>
      <c r="R1126" s="19">
        <f>MAX(0,ROUNDDOWN(N1126-P1126-Q1126-0,-3))</f>
        <v/>
      </c>
      <c r="S1126" s="19">
        <f>IF(R1126&lt;=0,0,ROUNDDOWN((R1126*LOOKUP(R1126,{0,1950001,3300001,6950001,9000001,18000001,40000001},{0.05,0.1,0.2,0.23,0.33,0.4,0.45})-LOOKUP(R1126,{0,1950001,3300001,6950001,9000001,18000001,40000001},{0,97500,427500,636000,1536000,2796000,4796000}))*1.021,-2))</f>
        <v/>
      </c>
      <c r="T1126" s="19">
        <f>MAX(0,ROUNDDOWN(N1126-P1126-430000-0,-3))</f>
        <v/>
      </c>
      <c r="U1126" s="19">
        <f>IF(N1126&lt;=450000,0,MAX(0,ROUNDDOWN(T1126*0.06-MIN(50000,T1126)*0.03,-2))+MAX(0,ROUNDDOWN(T1126*0.04-MIN(50000,T1126)*0.02,-2)))</f>
        <v/>
      </c>
      <c r="V1126" s="19">
        <f>S1126+U1126+O1126</f>
        <v/>
      </c>
      <c r="W1126" s="19">
        <f>MIN(550000,MAX(0,$B1126))</f>
        <v/>
      </c>
      <c r="X1126" s="19">
        <f>$B1126-W1126</f>
        <v/>
      </c>
      <c r="Y1126" s="19">
        <f>MIN(670000,ROUNDDOWN(MAX(0,X1126-430000)*0.0751+47600,0))+MIN(260000,ROUNDDOWN(MAX(0,X1126-430000)*0.028+17600,0))+MIN(30000,ROUNDDOWN(MAX(0,X1126-430000)*0.0027+1873,0))+IF("いいえ"="はい",MIN(170000,ROUNDDOWN(MAX(0,X1126-430000)*0.0243+17800,0)),0)</f>
        <v/>
      </c>
      <c r="Z1126" s="19">
        <f>IF(""="",215040+Y1126,"")</f>
        <v/>
      </c>
      <c r="AA1126" s="19">
        <f>IF(X1126&gt;23500000,NA(),IF(X1126&lt;=4890000,1040000,IF(X1126&lt;=6550000,670000,620000)))</f>
        <v/>
      </c>
      <c r="AB1126" s="19">
        <f>MAX(0,ROUNDDOWN(X1126-Z1126-AA1126-0,-3))</f>
        <v/>
      </c>
      <c r="AC1126" s="19">
        <f>IF(AB1126&lt;=0,0,ROUNDDOWN((AB1126*LOOKUP(AB1126,{0,1950001,3300001,6950001,9000001,18000001,40000001},{0.05,0.1,0.2,0.23,0.33,0.4,0.45})-LOOKUP(AB1126,{0,1950001,3300001,6950001,9000001,18000001,40000001},{0,97500,427500,636000,1536000,2796000,4796000}))*1.021,-2))</f>
        <v/>
      </c>
      <c r="AD1126" s="19">
        <f>MAX(0,ROUNDDOWN(X1126-Z1126-430000-0,-3))</f>
        <v/>
      </c>
      <c r="AE1126" s="19">
        <f>IF(X1126&lt;=450000,0,MAX(0,ROUNDDOWN(AD1126*0.06-MIN(50000,AD1126)*0.03,-2))+MAX(0,ROUNDDOWN(AD1126*0.04-MIN(50000,AD1126)*0.02,-2)))</f>
        <v/>
      </c>
      <c r="AF1126" s="19">
        <f>AC1126+AE1126+Y1126</f>
        <v/>
      </c>
      <c r="AG1126" s="19">
        <f>MIN(650000,MAX(0,$B1126))</f>
        <v/>
      </c>
      <c r="AH1126" s="19">
        <f>$B1126-AG1126</f>
        <v/>
      </c>
      <c r="AI1126" s="19">
        <f>MIN(670000,ROUNDDOWN(MAX(0,AH1126-430000)*0.0751+47600,0))+MIN(260000,ROUNDDOWN(MAX(0,AH1126-430000)*0.028+17600,0))+MIN(30000,ROUNDDOWN(MAX(0,AH1126-430000)*0.0027+1873,0))+IF("いいえ"="はい",MIN(170000,ROUNDDOWN(MAX(0,AH1126-430000)*0.0243+17800,0)),0)</f>
        <v/>
      </c>
      <c r="AJ1126" s="19">
        <f>IF(""="",215040+AI1126,"")</f>
        <v/>
      </c>
      <c r="AK1126" s="19">
        <f>IF(AH1126&gt;23500000,NA(),IF(AH1126&lt;=4890000,1040000,IF(AH1126&lt;=6550000,670000,620000)))</f>
        <v/>
      </c>
      <c r="AL1126" s="19">
        <f>MAX(0,ROUNDDOWN(AH1126-AJ1126-AK1126-0,-3))</f>
        <v/>
      </c>
      <c r="AM1126" s="19">
        <f>IF(AL1126&lt;=0,0,ROUNDDOWN((AL1126*LOOKUP(AL1126,{0,1950001,3300001,6950001,9000001,18000001,40000001},{0.05,0.1,0.2,0.23,0.33,0.4,0.45})-LOOKUP(AL1126,{0,1950001,3300001,6950001,9000001,18000001,40000001},{0,97500,427500,636000,1536000,2796000,4796000}))*1.021,-2))</f>
        <v/>
      </c>
      <c r="AN1126" s="19">
        <f>MAX(0,ROUNDDOWN(AH1126-AJ1126-430000-0,-3))</f>
        <v/>
      </c>
      <c r="AO1126" s="19">
        <f>IF(AH1126&lt;=450000,0,MAX(0,ROUNDDOWN(AN1126*0.06-MIN(50000,AN1126)*0.03,-2))+MAX(0,ROUNDDOWN(AN1126*0.04-MIN(50000,AN1126)*0.02,-2)))</f>
        <v/>
      </c>
      <c r="AP1126" s="19">
        <f>AM1126+AO1126+AI1126</f>
        <v/>
      </c>
      <c r="AQ1126" s="19">
        <f>MIN(750000,MAX(0,$B1126))</f>
        <v/>
      </c>
      <c r="AR1126" s="19">
        <f>$B1126-AQ1126</f>
        <v/>
      </c>
      <c r="AS1126" s="19">
        <f>MIN(670000,ROUNDDOWN(MAX(0,AR1126-430000)*0.0751+47600,0))+MIN(260000,ROUNDDOWN(MAX(0,AR1126-430000)*0.028+17600,0))+MIN(30000,ROUNDDOWN(MAX(0,AR1126-430000)*0.0027+1873,0))+IF("いいえ"="はい",MIN(170000,ROUNDDOWN(MAX(0,AR1126-430000)*0.0243+17800,0)),0)</f>
        <v/>
      </c>
      <c r="AT1126" s="19">
        <f>IF(""="",215040+AS1126,"")</f>
        <v/>
      </c>
      <c r="AU1126" s="19">
        <f>IF(AR1126&gt;23500000,NA(),IF(AR1126&lt;=4890000,1040000,IF(AR1126&lt;=6550000,670000,620000)))</f>
        <v/>
      </c>
      <c r="AV1126" s="19">
        <f>MAX(0,ROUNDDOWN(AR1126-AT1126-AU1126-0,-3))</f>
        <v/>
      </c>
      <c r="AW1126" s="19">
        <f>IF(AV1126&lt;=0,0,ROUNDDOWN((AV1126*LOOKUP(AV1126,{0,1950001,3300001,6950001,9000001,18000001,40000001},{0.05,0.1,0.2,0.23,0.33,0.4,0.45})-LOOKUP(AV1126,{0,1950001,3300001,6950001,9000001,18000001,40000001},{0,97500,427500,636000,1536000,2796000,4796000}))*1.021,-2))</f>
        <v/>
      </c>
      <c r="AX1126" s="19">
        <f>MAX(0,ROUNDDOWN(AR1126-AT1126-430000-0,-3))</f>
        <v/>
      </c>
      <c r="AY1126" s="19">
        <f>IF(AR1126&lt;=450000,0,MAX(0,ROUNDDOWN(AX1126*0.06-MIN(50000,AX1126)*0.03,-2))+MAX(0,ROUNDDOWN(AX1126*0.04-MIN(50000,AX1126)*0.02,-2)))</f>
        <v/>
      </c>
      <c r="AZ1126" s="19">
        <f>AW1126+AY1126+AS1126</f>
        <v/>
      </c>
    </row>
    <row r="1127">
      <c r="A1127" t="inlineStr">
        <is>
          <t>1万円刻み</t>
        </is>
      </c>
      <c r="B1127" s="19">
        <f>'3_1万円刻み'!$A$1110</f>
        <v/>
      </c>
      <c r="C1127" s="19">
        <f>MIN(0,MAX(0,$B1127))</f>
        <v/>
      </c>
      <c r="D1127" s="19">
        <f>$B1127-C1127</f>
        <v/>
      </c>
      <c r="E1127" s="19">
        <f>MIN(670000,ROUNDDOWN(MAX(0,D1127-430000)*0.0751+47600,0))+MIN(260000,ROUNDDOWN(MAX(0,D1127-430000)*0.028+17600,0))+MIN(30000,ROUNDDOWN(MAX(0,D1127-430000)*0.0027+1873,0))+IF("いいえ"="はい",MIN(170000,ROUNDDOWN(MAX(0,D1127-430000)*0.0243+17800,0)),0)</f>
        <v/>
      </c>
      <c r="F1127" s="19">
        <f>IF(""="",215040+E1127,"")</f>
        <v/>
      </c>
      <c r="G1127" s="19">
        <f>IF(D1127&gt;23500000,NA(),IF(D1127&lt;=4890000,1040000,IF(D1127&lt;=6550000,670000,620000)))</f>
        <v/>
      </c>
      <c r="H1127" s="19">
        <f>MAX(0,ROUNDDOWN(D1127-F1127-G1127-0,-3))</f>
        <v/>
      </c>
      <c r="I1127" s="19">
        <f>IF(H1127&lt;=0,0,ROUNDDOWN((H1127*LOOKUP(H1127,{0,1950001,3300001,6950001,9000001,18000001,40000001},{0.05,0.1,0.2,0.23,0.33,0.4,0.45})-LOOKUP(H1127,{0,1950001,3300001,6950001,9000001,18000001,40000001},{0,97500,427500,636000,1536000,2796000,4796000}))*1.021,-2))</f>
        <v/>
      </c>
      <c r="J1127" s="19">
        <f>MAX(0,ROUNDDOWN(D1127-F1127-430000-0,-3))</f>
        <v/>
      </c>
      <c r="K1127" s="19">
        <f>IF(D1127&lt;=450000,0,MAX(0,ROUNDDOWN(J1127*0.06-MIN(50000,J1127)*0.03,-2))+MAX(0,ROUNDDOWN(J1127*0.04-MIN(50000,J1127)*0.02,-2)))</f>
        <v/>
      </c>
      <c r="L1127" s="19">
        <f>I1127+K1127+E1127</f>
        <v/>
      </c>
      <c r="M1127" s="19">
        <f>MIN(100000,MAX(0,$B1127))</f>
        <v/>
      </c>
      <c r="N1127" s="19">
        <f>$B1127-M1127</f>
        <v/>
      </c>
      <c r="O1127" s="19">
        <f>MIN(670000,ROUNDDOWN(MAX(0,N1127-430000)*0.0751+47600,0))+MIN(260000,ROUNDDOWN(MAX(0,N1127-430000)*0.028+17600,0))+MIN(30000,ROUNDDOWN(MAX(0,N1127-430000)*0.0027+1873,0))+IF("いいえ"="はい",MIN(170000,ROUNDDOWN(MAX(0,N1127-430000)*0.0243+17800,0)),0)</f>
        <v/>
      </c>
      <c r="P1127" s="19">
        <f>IF(""="",215040+O1127,"")</f>
        <v/>
      </c>
      <c r="Q1127" s="19">
        <f>IF(N1127&gt;23500000,NA(),IF(N1127&lt;=4890000,1040000,IF(N1127&lt;=6550000,670000,620000)))</f>
        <v/>
      </c>
      <c r="R1127" s="19">
        <f>MAX(0,ROUNDDOWN(N1127-P1127-Q1127-0,-3))</f>
        <v/>
      </c>
      <c r="S1127" s="19">
        <f>IF(R1127&lt;=0,0,ROUNDDOWN((R1127*LOOKUP(R1127,{0,1950001,3300001,6950001,9000001,18000001,40000001},{0.05,0.1,0.2,0.23,0.33,0.4,0.45})-LOOKUP(R1127,{0,1950001,3300001,6950001,9000001,18000001,40000001},{0,97500,427500,636000,1536000,2796000,4796000}))*1.021,-2))</f>
        <v/>
      </c>
      <c r="T1127" s="19">
        <f>MAX(0,ROUNDDOWN(N1127-P1127-430000-0,-3))</f>
        <v/>
      </c>
      <c r="U1127" s="19">
        <f>IF(N1127&lt;=450000,0,MAX(0,ROUNDDOWN(T1127*0.06-MIN(50000,T1127)*0.03,-2))+MAX(0,ROUNDDOWN(T1127*0.04-MIN(50000,T1127)*0.02,-2)))</f>
        <v/>
      </c>
      <c r="V1127" s="19">
        <f>S1127+U1127+O1127</f>
        <v/>
      </c>
      <c r="W1127" s="19">
        <f>MIN(550000,MAX(0,$B1127))</f>
        <v/>
      </c>
      <c r="X1127" s="19">
        <f>$B1127-W1127</f>
        <v/>
      </c>
      <c r="Y1127" s="19">
        <f>MIN(670000,ROUNDDOWN(MAX(0,X1127-430000)*0.0751+47600,0))+MIN(260000,ROUNDDOWN(MAX(0,X1127-430000)*0.028+17600,0))+MIN(30000,ROUNDDOWN(MAX(0,X1127-430000)*0.0027+1873,0))+IF("いいえ"="はい",MIN(170000,ROUNDDOWN(MAX(0,X1127-430000)*0.0243+17800,0)),0)</f>
        <v/>
      </c>
      <c r="Z1127" s="19">
        <f>IF(""="",215040+Y1127,"")</f>
        <v/>
      </c>
      <c r="AA1127" s="19">
        <f>IF(X1127&gt;23500000,NA(),IF(X1127&lt;=4890000,1040000,IF(X1127&lt;=6550000,670000,620000)))</f>
        <v/>
      </c>
      <c r="AB1127" s="19">
        <f>MAX(0,ROUNDDOWN(X1127-Z1127-AA1127-0,-3))</f>
        <v/>
      </c>
      <c r="AC1127" s="19">
        <f>IF(AB1127&lt;=0,0,ROUNDDOWN((AB1127*LOOKUP(AB1127,{0,1950001,3300001,6950001,9000001,18000001,40000001},{0.05,0.1,0.2,0.23,0.33,0.4,0.45})-LOOKUP(AB1127,{0,1950001,3300001,6950001,9000001,18000001,40000001},{0,97500,427500,636000,1536000,2796000,4796000}))*1.021,-2))</f>
        <v/>
      </c>
      <c r="AD1127" s="19">
        <f>MAX(0,ROUNDDOWN(X1127-Z1127-430000-0,-3))</f>
        <v/>
      </c>
      <c r="AE1127" s="19">
        <f>IF(X1127&lt;=450000,0,MAX(0,ROUNDDOWN(AD1127*0.06-MIN(50000,AD1127)*0.03,-2))+MAX(0,ROUNDDOWN(AD1127*0.04-MIN(50000,AD1127)*0.02,-2)))</f>
        <v/>
      </c>
      <c r="AF1127" s="19">
        <f>AC1127+AE1127+Y1127</f>
        <v/>
      </c>
      <c r="AG1127" s="19">
        <f>MIN(650000,MAX(0,$B1127))</f>
        <v/>
      </c>
      <c r="AH1127" s="19">
        <f>$B1127-AG1127</f>
        <v/>
      </c>
      <c r="AI1127" s="19">
        <f>MIN(670000,ROUNDDOWN(MAX(0,AH1127-430000)*0.0751+47600,0))+MIN(260000,ROUNDDOWN(MAX(0,AH1127-430000)*0.028+17600,0))+MIN(30000,ROUNDDOWN(MAX(0,AH1127-430000)*0.0027+1873,0))+IF("いいえ"="はい",MIN(170000,ROUNDDOWN(MAX(0,AH1127-430000)*0.0243+17800,0)),0)</f>
        <v/>
      </c>
      <c r="AJ1127" s="19">
        <f>IF(""="",215040+AI1127,"")</f>
        <v/>
      </c>
      <c r="AK1127" s="19">
        <f>IF(AH1127&gt;23500000,NA(),IF(AH1127&lt;=4890000,1040000,IF(AH1127&lt;=6550000,670000,620000)))</f>
        <v/>
      </c>
      <c r="AL1127" s="19">
        <f>MAX(0,ROUNDDOWN(AH1127-AJ1127-AK1127-0,-3))</f>
        <v/>
      </c>
      <c r="AM1127" s="19">
        <f>IF(AL1127&lt;=0,0,ROUNDDOWN((AL1127*LOOKUP(AL1127,{0,1950001,3300001,6950001,9000001,18000001,40000001},{0.05,0.1,0.2,0.23,0.33,0.4,0.45})-LOOKUP(AL1127,{0,1950001,3300001,6950001,9000001,18000001,40000001},{0,97500,427500,636000,1536000,2796000,4796000}))*1.021,-2))</f>
        <v/>
      </c>
      <c r="AN1127" s="19">
        <f>MAX(0,ROUNDDOWN(AH1127-AJ1127-430000-0,-3))</f>
        <v/>
      </c>
      <c r="AO1127" s="19">
        <f>IF(AH1127&lt;=450000,0,MAX(0,ROUNDDOWN(AN1127*0.06-MIN(50000,AN1127)*0.03,-2))+MAX(0,ROUNDDOWN(AN1127*0.04-MIN(50000,AN1127)*0.02,-2)))</f>
        <v/>
      </c>
      <c r="AP1127" s="19">
        <f>AM1127+AO1127+AI1127</f>
        <v/>
      </c>
      <c r="AQ1127" s="19">
        <f>MIN(750000,MAX(0,$B1127))</f>
        <v/>
      </c>
      <c r="AR1127" s="19">
        <f>$B1127-AQ1127</f>
        <v/>
      </c>
      <c r="AS1127" s="19">
        <f>MIN(670000,ROUNDDOWN(MAX(0,AR1127-430000)*0.0751+47600,0))+MIN(260000,ROUNDDOWN(MAX(0,AR1127-430000)*0.028+17600,0))+MIN(30000,ROUNDDOWN(MAX(0,AR1127-430000)*0.0027+1873,0))+IF("いいえ"="はい",MIN(170000,ROUNDDOWN(MAX(0,AR1127-430000)*0.0243+17800,0)),0)</f>
        <v/>
      </c>
      <c r="AT1127" s="19">
        <f>IF(""="",215040+AS1127,"")</f>
        <v/>
      </c>
      <c r="AU1127" s="19">
        <f>IF(AR1127&gt;23500000,NA(),IF(AR1127&lt;=4890000,1040000,IF(AR1127&lt;=6550000,670000,620000)))</f>
        <v/>
      </c>
      <c r="AV1127" s="19">
        <f>MAX(0,ROUNDDOWN(AR1127-AT1127-AU1127-0,-3))</f>
        <v/>
      </c>
      <c r="AW1127" s="19">
        <f>IF(AV1127&lt;=0,0,ROUNDDOWN((AV1127*LOOKUP(AV1127,{0,1950001,3300001,6950001,9000001,18000001,40000001},{0.05,0.1,0.2,0.23,0.33,0.4,0.45})-LOOKUP(AV1127,{0,1950001,3300001,6950001,9000001,18000001,40000001},{0,97500,427500,636000,1536000,2796000,4796000}))*1.021,-2))</f>
        <v/>
      </c>
      <c r="AX1127" s="19">
        <f>MAX(0,ROUNDDOWN(AR1127-AT1127-430000-0,-3))</f>
        <v/>
      </c>
      <c r="AY1127" s="19">
        <f>IF(AR1127&lt;=450000,0,MAX(0,ROUNDDOWN(AX1127*0.06-MIN(50000,AX1127)*0.03,-2))+MAX(0,ROUNDDOWN(AX1127*0.04-MIN(50000,AX1127)*0.02,-2)))</f>
        <v/>
      </c>
      <c r="AZ1127" s="19">
        <f>AW1127+AY1127+AS1127</f>
        <v/>
      </c>
    </row>
    <row r="1128">
      <c r="A1128" t="inlineStr">
        <is>
          <t>1万円刻み</t>
        </is>
      </c>
      <c r="B1128" s="19">
        <f>'3_1万円刻み'!$A$1111</f>
        <v/>
      </c>
      <c r="C1128" s="19">
        <f>MIN(0,MAX(0,$B1128))</f>
        <v/>
      </c>
      <c r="D1128" s="19">
        <f>$B1128-C1128</f>
        <v/>
      </c>
      <c r="E1128" s="19">
        <f>MIN(670000,ROUNDDOWN(MAX(0,D1128-430000)*0.0751+47600,0))+MIN(260000,ROUNDDOWN(MAX(0,D1128-430000)*0.028+17600,0))+MIN(30000,ROUNDDOWN(MAX(0,D1128-430000)*0.0027+1873,0))+IF("いいえ"="はい",MIN(170000,ROUNDDOWN(MAX(0,D1128-430000)*0.0243+17800,0)),0)</f>
        <v/>
      </c>
      <c r="F1128" s="19">
        <f>IF(""="",215040+E1128,"")</f>
        <v/>
      </c>
      <c r="G1128" s="19">
        <f>IF(D1128&gt;23500000,NA(),IF(D1128&lt;=4890000,1040000,IF(D1128&lt;=6550000,670000,620000)))</f>
        <v/>
      </c>
      <c r="H1128" s="19">
        <f>MAX(0,ROUNDDOWN(D1128-F1128-G1128-0,-3))</f>
        <v/>
      </c>
      <c r="I1128" s="19">
        <f>IF(H1128&lt;=0,0,ROUNDDOWN((H1128*LOOKUP(H1128,{0,1950001,3300001,6950001,9000001,18000001,40000001},{0.05,0.1,0.2,0.23,0.33,0.4,0.45})-LOOKUP(H1128,{0,1950001,3300001,6950001,9000001,18000001,40000001},{0,97500,427500,636000,1536000,2796000,4796000}))*1.021,-2))</f>
        <v/>
      </c>
      <c r="J1128" s="19">
        <f>MAX(0,ROUNDDOWN(D1128-F1128-430000-0,-3))</f>
        <v/>
      </c>
      <c r="K1128" s="19">
        <f>IF(D1128&lt;=450000,0,MAX(0,ROUNDDOWN(J1128*0.06-MIN(50000,J1128)*0.03,-2))+MAX(0,ROUNDDOWN(J1128*0.04-MIN(50000,J1128)*0.02,-2)))</f>
        <v/>
      </c>
      <c r="L1128" s="19">
        <f>I1128+K1128+E1128</f>
        <v/>
      </c>
      <c r="M1128" s="19">
        <f>MIN(100000,MAX(0,$B1128))</f>
        <v/>
      </c>
      <c r="N1128" s="19">
        <f>$B1128-M1128</f>
        <v/>
      </c>
      <c r="O1128" s="19">
        <f>MIN(670000,ROUNDDOWN(MAX(0,N1128-430000)*0.0751+47600,0))+MIN(260000,ROUNDDOWN(MAX(0,N1128-430000)*0.028+17600,0))+MIN(30000,ROUNDDOWN(MAX(0,N1128-430000)*0.0027+1873,0))+IF("いいえ"="はい",MIN(170000,ROUNDDOWN(MAX(0,N1128-430000)*0.0243+17800,0)),0)</f>
        <v/>
      </c>
      <c r="P1128" s="19">
        <f>IF(""="",215040+O1128,"")</f>
        <v/>
      </c>
      <c r="Q1128" s="19">
        <f>IF(N1128&gt;23500000,NA(),IF(N1128&lt;=4890000,1040000,IF(N1128&lt;=6550000,670000,620000)))</f>
        <v/>
      </c>
      <c r="R1128" s="19">
        <f>MAX(0,ROUNDDOWN(N1128-P1128-Q1128-0,-3))</f>
        <v/>
      </c>
      <c r="S1128" s="19">
        <f>IF(R1128&lt;=0,0,ROUNDDOWN((R1128*LOOKUP(R1128,{0,1950001,3300001,6950001,9000001,18000001,40000001},{0.05,0.1,0.2,0.23,0.33,0.4,0.45})-LOOKUP(R1128,{0,1950001,3300001,6950001,9000001,18000001,40000001},{0,97500,427500,636000,1536000,2796000,4796000}))*1.021,-2))</f>
        <v/>
      </c>
      <c r="T1128" s="19">
        <f>MAX(0,ROUNDDOWN(N1128-P1128-430000-0,-3))</f>
        <v/>
      </c>
      <c r="U1128" s="19">
        <f>IF(N1128&lt;=450000,0,MAX(0,ROUNDDOWN(T1128*0.06-MIN(50000,T1128)*0.03,-2))+MAX(0,ROUNDDOWN(T1128*0.04-MIN(50000,T1128)*0.02,-2)))</f>
        <v/>
      </c>
      <c r="V1128" s="19">
        <f>S1128+U1128+O1128</f>
        <v/>
      </c>
      <c r="W1128" s="19">
        <f>MIN(550000,MAX(0,$B1128))</f>
        <v/>
      </c>
      <c r="X1128" s="19">
        <f>$B1128-W1128</f>
        <v/>
      </c>
      <c r="Y1128" s="19">
        <f>MIN(670000,ROUNDDOWN(MAX(0,X1128-430000)*0.0751+47600,0))+MIN(260000,ROUNDDOWN(MAX(0,X1128-430000)*0.028+17600,0))+MIN(30000,ROUNDDOWN(MAX(0,X1128-430000)*0.0027+1873,0))+IF("いいえ"="はい",MIN(170000,ROUNDDOWN(MAX(0,X1128-430000)*0.0243+17800,0)),0)</f>
        <v/>
      </c>
      <c r="Z1128" s="19">
        <f>IF(""="",215040+Y1128,"")</f>
        <v/>
      </c>
      <c r="AA1128" s="19">
        <f>IF(X1128&gt;23500000,NA(),IF(X1128&lt;=4890000,1040000,IF(X1128&lt;=6550000,670000,620000)))</f>
        <v/>
      </c>
      <c r="AB1128" s="19">
        <f>MAX(0,ROUNDDOWN(X1128-Z1128-AA1128-0,-3))</f>
        <v/>
      </c>
      <c r="AC1128" s="19">
        <f>IF(AB1128&lt;=0,0,ROUNDDOWN((AB1128*LOOKUP(AB1128,{0,1950001,3300001,6950001,9000001,18000001,40000001},{0.05,0.1,0.2,0.23,0.33,0.4,0.45})-LOOKUP(AB1128,{0,1950001,3300001,6950001,9000001,18000001,40000001},{0,97500,427500,636000,1536000,2796000,4796000}))*1.021,-2))</f>
        <v/>
      </c>
      <c r="AD1128" s="19">
        <f>MAX(0,ROUNDDOWN(X1128-Z1128-430000-0,-3))</f>
        <v/>
      </c>
      <c r="AE1128" s="19">
        <f>IF(X1128&lt;=450000,0,MAX(0,ROUNDDOWN(AD1128*0.06-MIN(50000,AD1128)*0.03,-2))+MAX(0,ROUNDDOWN(AD1128*0.04-MIN(50000,AD1128)*0.02,-2)))</f>
        <v/>
      </c>
      <c r="AF1128" s="19">
        <f>AC1128+AE1128+Y1128</f>
        <v/>
      </c>
      <c r="AG1128" s="19">
        <f>MIN(650000,MAX(0,$B1128))</f>
        <v/>
      </c>
      <c r="AH1128" s="19">
        <f>$B1128-AG1128</f>
        <v/>
      </c>
      <c r="AI1128" s="19">
        <f>MIN(670000,ROUNDDOWN(MAX(0,AH1128-430000)*0.0751+47600,0))+MIN(260000,ROUNDDOWN(MAX(0,AH1128-430000)*0.028+17600,0))+MIN(30000,ROUNDDOWN(MAX(0,AH1128-430000)*0.0027+1873,0))+IF("いいえ"="はい",MIN(170000,ROUNDDOWN(MAX(0,AH1128-430000)*0.0243+17800,0)),0)</f>
        <v/>
      </c>
      <c r="AJ1128" s="19">
        <f>IF(""="",215040+AI1128,"")</f>
        <v/>
      </c>
      <c r="AK1128" s="19">
        <f>IF(AH1128&gt;23500000,NA(),IF(AH1128&lt;=4890000,1040000,IF(AH1128&lt;=6550000,670000,620000)))</f>
        <v/>
      </c>
      <c r="AL1128" s="19">
        <f>MAX(0,ROUNDDOWN(AH1128-AJ1128-AK1128-0,-3))</f>
        <v/>
      </c>
      <c r="AM1128" s="19">
        <f>IF(AL1128&lt;=0,0,ROUNDDOWN((AL1128*LOOKUP(AL1128,{0,1950001,3300001,6950001,9000001,18000001,40000001},{0.05,0.1,0.2,0.23,0.33,0.4,0.45})-LOOKUP(AL1128,{0,1950001,3300001,6950001,9000001,18000001,40000001},{0,97500,427500,636000,1536000,2796000,4796000}))*1.021,-2))</f>
        <v/>
      </c>
      <c r="AN1128" s="19">
        <f>MAX(0,ROUNDDOWN(AH1128-AJ1128-430000-0,-3))</f>
        <v/>
      </c>
      <c r="AO1128" s="19">
        <f>IF(AH1128&lt;=450000,0,MAX(0,ROUNDDOWN(AN1128*0.06-MIN(50000,AN1128)*0.03,-2))+MAX(0,ROUNDDOWN(AN1128*0.04-MIN(50000,AN1128)*0.02,-2)))</f>
        <v/>
      </c>
      <c r="AP1128" s="19">
        <f>AM1128+AO1128+AI1128</f>
        <v/>
      </c>
      <c r="AQ1128" s="19">
        <f>MIN(750000,MAX(0,$B1128))</f>
        <v/>
      </c>
      <c r="AR1128" s="19">
        <f>$B1128-AQ1128</f>
        <v/>
      </c>
      <c r="AS1128" s="19">
        <f>MIN(670000,ROUNDDOWN(MAX(0,AR1128-430000)*0.0751+47600,0))+MIN(260000,ROUNDDOWN(MAX(0,AR1128-430000)*0.028+17600,0))+MIN(30000,ROUNDDOWN(MAX(0,AR1128-430000)*0.0027+1873,0))+IF("いいえ"="はい",MIN(170000,ROUNDDOWN(MAX(0,AR1128-430000)*0.0243+17800,0)),0)</f>
        <v/>
      </c>
      <c r="AT1128" s="19">
        <f>IF(""="",215040+AS1128,"")</f>
        <v/>
      </c>
      <c r="AU1128" s="19">
        <f>IF(AR1128&gt;23500000,NA(),IF(AR1128&lt;=4890000,1040000,IF(AR1128&lt;=6550000,670000,620000)))</f>
        <v/>
      </c>
      <c r="AV1128" s="19">
        <f>MAX(0,ROUNDDOWN(AR1128-AT1128-AU1128-0,-3))</f>
        <v/>
      </c>
      <c r="AW1128" s="19">
        <f>IF(AV1128&lt;=0,0,ROUNDDOWN((AV1128*LOOKUP(AV1128,{0,1950001,3300001,6950001,9000001,18000001,40000001},{0.05,0.1,0.2,0.23,0.33,0.4,0.45})-LOOKUP(AV1128,{0,1950001,3300001,6950001,9000001,18000001,40000001},{0,97500,427500,636000,1536000,2796000,4796000}))*1.021,-2))</f>
        <v/>
      </c>
      <c r="AX1128" s="19">
        <f>MAX(0,ROUNDDOWN(AR1128-AT1128-430000-0,-3))</f>
        <v/>
      </c>
      <c r="AY1128" s="19">
        <f>IF(AR1128&lt;=450000,0,MAX(0,ROUNDDOWN(AX1128*0.06-MIN(50000,AX1128)*0.03,-2))+MAX(0,ROUNDDOWN(AX1128*0.04-MIN(50000,AX1128)*0.02,-2)))</f>
        <v/>
      </c>
      <c r="AZ1128" s="19">
        <f>AW1128+AY1128+AS1128</f>
        <v/>
      </c>
    </row>
    <row r="1129">
      <c r="A1129" t="inlineStr">
        <is>
          <t>1万円刻み</t>
        </is>
      </c>
      <c r="B1129" s="19">
        <f>'3_1万円刻み'!$A$1112</f>
        <v/>
      </c>
      <c r="C1129" s="19">
        <f>MIN(0,MAX(0,$B1129))</f>
        <v/>
      </c>
      <c r="D1129" s="19">
        <f>$B1129-C1129</f>
        <v/>
      </c>
      <c r="E1129" s="19">
        <f>MIN(670000,ROUNDDOWN(MAX(0,D1129-430000)*0.0751+47600,0))+MIN(260000,ROUNDDOWN(MAX(0,D1129-430000)*0.028+17600,0))+MIN(30000,ROUNDDOWN(MAX(0,D1129-430000)*0.0027+1873,0))+IF("いいえ"="はい",MIN(170000,ROUNDDOWN(MAX(0,D1129-430000)*0.0243+17800,0)),0)</f>
        <v/>
      </c>
      <c r="F1129" s="19">
        <f>IF(""="",215040+E1129,"")</f>
        <v/>
      </c>
      <c r="G1129" s="19">
        <f>IF(D1129&gt;23500000,NA(),IF(D1129&lt;=4890000,1040000,IF(D1129&lt;=6550000,670000,620000)))</f>
        <v/>
      </c>
      <c r="H1129" s="19">
        <f>MAX(0,ROUNDDOWN(D1129-F1129-G1129-0,-3))</f>
        <v/>
      </c>
      <c r="I1129" s="19">
        <f>IF(H1129&lt;=0,0,ROUNDDOWN((H1129*LOOKUP(H1129,{0,1950001,3300001,6950001,9000001,18000001,40000001},{0.05,0.1,0.2,0.23,0.33,0.4,0.45})-LOOKUP(H1129,{0,1950001,3300001,6950001,9000001,18000001,40000001},{0,97500,427500,636000,1536000,2796000,4796000}))*1.021,-2))</f>
        <v/>
      </c>
      <c r="J1129" s="19">
        <f>MAX(0,ROUNDDOWN(D1129-F1129-430000-0,-3))</f>
        <v/>
      </c>
      <c r="K1129" s="19">
        <f>IF(D1129&lt;=450000,0,MAX(0,ROUNDDOWN(J1129*0.06-MIN(50000,J1129)*0.03,-2))+MAX(0,ROUNDDOWN(J1129*0.04-MIN(50000,J1129)*0.02,-2)))</f>
        <v/>
      </c>
      <c r="L1129" s="19">
        <f>I1129+K1129+E1129</f>
        <v/>
      </c>
      <c r="M1129" s="19">
        <f>MIN(100000,MAX(0,$B1129))</f>
        <v/>
      </c>
      <c r="N1129" s="19">
        <f>$B1129-M1129</f>
        <v/>
      </c>
      <c r="O1129" s="19">
        <f>MIN(670000,ROUNDDOWN(MAX(0,N1129-430000)*0.0751+47600,0))+MIN(260000,ROUNDDOWN(MAX(0,N1129-430000)*0.028+17600,0))+MIN(30000,ROUNDDOWN(MAX(0,N1129-430000)*0.0027+1873,0))+IF("いいえ"="はい",MIN(170000,ROUNDDOWN(MAX(0,N1129-430000)*0.0243+17800,0)),0)</f>
        <v/>
      </c>
      <c r="P1129" s="19">
        <f>IF(""="",215040+O1129,"")</f>
        <v/>
      </c>
      <c r="Q1129" s="19">
        <f>IF(N1129&gt;23500000,NA(),IF(N1129&lt;=4890000,1040000,IF(N1129&lt;=6550000,670000,620000)))</f>
        <v/>
      </c>
      <c r="R1129" s="19">
        <f>MAX(0,ROUNDDOWN(N1129-P1129-Q1129-0,-3))</f>
        <v/>
      </c>
      <c r="S1129" s="19">
        <f>IF(R1129&lt;=0,0,ROUNDDOWN((R1129*LOOKUP(R1129,{0,1950001,3300001,6950001,9000001,18000001,40000001},{0.05,0.1,0.2,0.23,0.33,0.4,0.45})-LOOKUP(R1129,{0,1950001,3300001,6950001,9000001,18000001,40000001},{0,97500,427500,636000,1536000,2796000,4796000}))*1.021,-2))</f>
        <v/>
      </c>
      <c r="T1129" s="19">
        <f>MAX(0,ROUNDDOWN(N1129-P1129-430000-0,-3))</f>
        <v/>
      </c>
      <c r="U1129" s="19">
        <f>IF(N1129&lt;=450000,0,MAX(0,ROUNDDOWN(T1129*0.06-MIN(50000,T1129)*0.03,-2))+MAX(0,ROUNDDOWN(T1129*0.04-MIN(50000,T1129)*0.02,-2)))</f>
        <v/>
      </c>
      <c r="V1129" s="19">
        <f>S1129+U1129+O1129</f>
        <v/>
      </c>
      <c r="W1129" s="19">
        <f>MIN(550000,MAX(0,$B1129))</f>
        <v/>
      </c>
      <c r="X1129" s="19">
        <f>$B1129-W1129</f>
        <v/>
      </c>
      <c r="Y1129" s="19">
        <f>MIN(670000,ROUNDDOWN(MAX(0,X1129-430000)*0.0751+47600,0))+MIN(260000,ROUNDDOWN(MAX(0,X1129-430000)*0.028+17600,0))+MIN(30000,ROUNDDOWN(MAX(0,X1129-430000)*0.0027+1873,0))+IF("いいえ"="はい",MIN(170000,ROUNDDOWN(MAX(0,X1129-430000)*0.0243+17800,0)),0)</f>
        <v/>
      </c>
      <c r="Z1129" s="19">
        <f>IF(""="",215040+Y1129,"")</f>
        <v/>
      </c>
      <c r="AA1129" s="19">
        <f>IF(X1129&gt;23500000,NA(),IF(X1129&lt;=4890000,1040000,IF(X1129&lt;=6550000,670000,620000)))</f>
        <v/>
      </c>
      <c r="AB1129" s="19">
        <f>MAX(0,ROUNDDOWN(X1129-Z1129-AA1129-0,-3))</f>
        <v/>
      </c>
      <c r="AC1129" s="19">
        <f>IF(AB1129&lt;=0,0,ROUNDDOWN((AB1129*LOOKUP(AB1129,{0,1950001,3300001,6950001,9000001,18000001,40000001},{0.05,0.1,0.2,0.23,0.33,0.4,0.45})-LOOKUP(AB1129,{0,1950001,3300001,6950001,9000001,18000001,40000001},{0,97500,427500,636000,1536000,2796000,4796000}))*1.021,-2))</f>
        <v/>
      </c>
      <c r="AD1129" s="19">
        <f>MAX(0,ROUNDDOWN(X1129-Z1129-430000-0,-3))</f>
        <v/>
      </c>
      <c r="AE1129" s="19">
        <f>IF(X1129&lt;=450000,0,MAX(0,ROUNDDOWN(AD1129*0.06-MIN(50000,AD1129)*0.03,-2))+MAX(0,ROUNDDOWN(AD1129*0.04-MIN(50000,AD1129)*0.02,-2)))</f>
        <v/>
      </c>
      <c r="AF1129" s="19">
        <f>AC1129+AE1129+Y1129</f>
        <v/>
      </c>
      <c r="AG1129" s="19">
        <f>MIN(650000,MAX(0,$B1129))</f>
        <v/>
      </c>
      <c r="AH1129" s="19">
        <f>$B1129-AG1129</f>
        <v/>
      </c>
      <c r="AI1129" s="19">
        <f>MIN(670000,ROUNDDOWN(MAX(0,AH1129-430000)*0.0751+47600,0))+MIN(260000,ROUNDDOWN(MAX(0,AH1129-430000)*0.028+17600,0))+MIN(30000,ROUNDDOWN(MAX(0,AH1129-430000)*0.0027+1873,0))+IF("いいえ"="はい",MIN(170000,ROUNDDOWN(MAX(0,AH1129-430000)*0.0243+17800,0)),0)</f>
        <v/>
      </c>
      <c r="AJ1129" s="19">
        <f>IF(""="",215040+AI1129,"")</f>
        <v/>
      </c>
      <c r="AK1129" s="19">
        <f>IF(AH1129&gt;23500000,NA(),IF(AH1129&lt;=4890000,1040000,IF(AH1129&lt;=6550000,670000,620000)))</f>
        <v/>
      </c>
      <c r="AL1129" s="19">
        <f>MAX(0,ROUNDDOWN(AH1129-AJ1129-AK1129-0,-3))</f>
        <v/>
      </c>
      <c r="AM1129" s="19">
        <f>IF(AL1129&lt;=0,0,ROUNDDOWN((AL1129*LOOKUP(AL1129,{0,1950001,3300001,6950001,9000001,18000001,40000001},{0.05,0.1,0.2,0.23,0.33,0.4,0.45})-LOOKUP(AL1129,{0,1950001,3300001,6950001,9000001,18000001,40000001},{0,97500,427500,636000,1536000,2796000,4796000}))*1.021,-2))</f>
        <v/>
      </c>
      <c r="AN1129" s="19">
        <f>MAX(0,ROUNDDOWN(AH1129-AJ1129-430000-0,-3))</f>
        <v/>
      </c>
      <c r="AO1129" s="19">
        <f>IF(AH1129&lt;=450000,0,MAX(0,ROUNDDOWN(AN1129*0.06-MIN(50000,AN1129)*0.03,-2))+MAX(0,ROUNDDOWN(AN1129*0.04-MIN(50000,AN1129)*0.02,-2)))</f>
        <v/>
      </c>
      <c r="AP1129" s="19">
        <f>AM1129+AO1129+AI1129</f>
        <v/>
      </c>
      <c r="AQ1129" s="19">
        <f>MIN(750000,MAX(0,$B1129))</f>
        <v/>
      </c>
      <c r="AR1129" s="19">
        <f>$B1129-AQ1129</f>
        <v/>
      </c>
      <c r="AS1129" s="19">
        <f>MIN(670000,ROUNDDOWN(MAX(0,AR1129-430000)*0.0751+47600,0))+MIN(260000,ROUNDDOWN(MAX(0,AR1129-430000)*0.028+17600,0))+MIN(30000,ROUNDDOWN(MAX(0,AR1129-430000)*0.0027+1873,0))+IF("いいえ"="はい",MIN(170000,ROUNDDOWN(MAX(0,AR1129-430000)*0.0243+17800,0)),0)</f>
        <v/>
      </c>
      <c r="AT1129" s="19">
        <f>IF(""="",215040+AS1129,"")</f>
        <v/>
      </c>
      <c r="AU1129" s="19">
        <f>IF(AR1129&gt;23500000,NA(),IF(AR1129&lt;=4890000,1040000,IF(AR1129&lt;=6550000,670000,620000)))</f>
        <v/>
      </c>
      <c r="AV1129" s="19">
        <f>MAX(0,ROUNDDOWN(AR1129-AT1129-AU1129-0,-3))</f>
        <v/>
      </c>
      <c r="AW1129" s="19">
        <f>IF(AV1129&lt;=0,0,ROUNDDOWN((AV1129*LOOKUP(AV1129,{0,1950001,3300001,6950001,9000001,18000001,40000001},{0.05,0.1,0.2,0.23,0.33,0.4,0.45})-LOOKUP(AV1129,{0,1950001,3300001,6950001,9000001,18000001,40000001},{0,97500,427500,636000,1536000,2796000,4796000}))*1.021,-2))</f>
        <v/>
      </c>
      <c r="AX1129" s="19">
        <f>MAX(0,ROUNDDOWN(AR1129-AT1129-430000-0,-3))</f>
        <v/>
      </c>
      <c r="AY1129" s="19">
        <f>IF(AR1129&lt;=450000,0,MAX(0,ROUNDDOWN(AX1129*0.06-MIN(50000,AX1129)*0.03,-2))+MAX(0,ROUNDDOWN(AX1129*0.04-MIN(50000,AX1129)*0.02,-2)))</f>
        <v/>
      </c>
      <c r="AZ1129" s="19">
        <f>AW1129+AY1129+AS1129</f>
        <v/>
      </c>
    </row>
    <row r="1130">
      <c r="A1130" t="inlineStr">
        <is>
          <t>1万円刻み</t>
        </is>
      </c>
      <c r="B1130" s="19">
        <f>'3_1万円刻み'!$A$1113</f>
        <v/>
      </c>
      <c r="C1130" s="19">
        <f>MIN(0,MAX(0,$B1130))</f>
        <v/>
      </c>
      <c r="D1130" s="19">
        <f>$B1130-C1130</f>
        <v/>
      </c>
      <c r="E1130" s="19">
        <f>MIN(670000,ROUNDDOWN(MAX(0,D1130-430000)*0.0751+47600,0))+MIN(260000,ROUNDDOWN(MAX(0,D1130-430000)*0.028+17600,0))+MIN(30000,ROUNDDOWN(MAX(0,D1130-430000)*0.0027+1873,0))+IF("いいえ"="はい",MIN(170000,ROUNDDOWN(MAX(0,D1130-430000)*0.0243+17800,0)),0)</f>
        <v/>
      </c>
      <c r="F1130" s="19">
        <f>IF(""="",215040+E1130,"")</f>
        <v/>
      </c>
      <c r="G1130" s="19">
        <f>IF(D1130&gt;23500000,NA(),IF(D1130&lt;=4890000,1040000,IF(D1130&lt;=6550000,670000,620000)))</f>
        <v/>
      </c>
      <c r="H1130" s="19">
        <f>MAX(0,ROUNDDOWN(D1130-F1130-G1130-0,-3))</f>
        <v/>
      </c>
      <c r="I1130" s="19">
        <f>IF(H1130&lt;=0,0,ROUNDDOWN((H1130*LOOKUP(H1130,{0,1950001,3300001,6950001,9000001,18000001,40000001},{0.05,0.1,0.2,0.23,0.33,0.4,0.45})-LOOKUP(H1130,{0,1950001,3300001,6950001,9000001,18000001,40000001},{0,97500,427500,636000,1536000,2796000,4796000}))*1.021,-2))</f>
        <v/>
      </c>
      <c r="J1130" s="19">
        <f>MAX(0,ROUNDDOWN(D1130-F1130-430000-0,-3))</f>
        <v/>
      </c>
      <c r="K1130" s="19">
        <f>IF(D1130&lt;=450000,0,MAX(0,ROUNDDOWN(J1130*0.06-MIN(50000,J1130)*0.03,-2))+MAX(0,ROUNDDOWN(J1130*0.04-MIN(50000,J1130)*0.02,-2)))</f>
        <v/>
      </c>
      <c r="L1130" s="19">
        <f>I1130+K1130+E1130</f>
        <v/>
      </c>
      <c r="M1130" s="19">
        <f>MIN(100000,MAX(0,$B1130))</f>
        <v/>
      </c>
      <c r="N1130" s="19">
        <f>$B1130-M1130</f>
        <v/>
      </c>
      <c r="O1130" s="19">
        <f>MIN(670000,ROUNDDOWN(MAX(0,N1130-430000)*0.0751+47600,0))+MIN(260000,ROUNDDOWN(MAX(0,N1130-430000)*0.028+17600,0))+MIN(30000,ROUNDDOWN(MAX(0,N1130-430000)*0.0027+1873,0))+IF("いいえ"="はい",MIN(170000,ROUNDDOWN(MAX(0,N1130-430000)*0.0243+17800,0)),0)</f>
        <v/>
      </c>
      <c r="P1130" s="19">
        <f>IF(""="",215040+O1130,"")</f>
        <v/>
      </c>
      <c r="Q1130" s="19">
        <f>IF(N1130&gt;23500000,NA(),IF(N1130&lt;=4890000,1040000,IF(N1130&lt;=6550000,670000,620000)))</f>
        <v/>
      </c>
      <c r="R1130" s="19">
        <f>MAX(0,ROUNDDOWN(N1130-P1130-Q1130-0,-3))</f>
        <v/>
      </c>
      <c r="S1130" s="19">
        <f>IF(R1130&lt;=0,0,ROUNDDOWN((R1130*LOOKUP(R1130,{0,1950001,3300001,6950001,9000001,18000001,40000001},{0.05,0.1,0.2,0.23,0.33,0.4,0.45})-LOOKUP(R1130,{0,1950001,3300001,6950001,9000001,18000001,40000001},{0,97500,427500,636000,1536000,2796000,4796000}))*1.021,-2))</f>
        <v/>
      </c>
      <c r="T1130" s="19">
        <f>MAX(0,ROUNDDOWN(N1130-P1130-430000-0,-3))</f>
        <v/>
      </c>
      <c r="U1130" s="19">
        <f>IF(N1130&lt;=450000,0,MAX(0,ROUNDDOWN(T1130*0.06-MIN(50000,T1130)*0.03,-2))+MAX(0,ROUNDDOWN(T1130*0.04-MIN(50000,T1130)*0.02,-2)))</f>
        <v/>
      </c>
      <c r="V1130" s="19">
        <f>S1130+U1130+O1130</f>
        <v/>
      </c>
      <c r="W1130" s="19">
        <f>MIN(550000,MAX(0,$B1130))</f>
        <v/>
      </c>
      <c r="X1130" s="19">
        <f>$B1130-W1130</f>
        <v/>
      </c>
      <c r="Y1130" s="19">
        <f>MIN(670000,ROUNDDOWN(MAX(0,X1130-430000)*0.0751+47600,0))+MIN(260000,ROUNDDOWN(MAX(0,X1130-430000)*0.028+17600,0))+MIN(30000,ROUNDDOWN(MAX(0,X1130-430000)*0.0027+1873,0))+IF("いいえ"="はい",MIN(170000,ROUNDDOWN(MAX(0,X1130-430000)*0.0243+17800,0)),0)</f>
        <v/>
      </c>
      <c r="Z1130" s="19">
        <f>IF(""="",215040+Y1130,"")</f>
        <v/>
      </c>
      <c r="AA1130" s="19">
        <f>IF(X1130&gt;23500000,NA(),IF(X1130&lt;=4890000,1040000,IF(X1130&lt;=6550000,670000,620000)))</f>
        <v/>
      </c>
      <c r="AB1130" s="19">
        <f>MAX(0,ROUNDDOWN(X1130-Z1130-AA1130-0,-3))</f>
        <v/>
      </c>
      <c r="AC1130" s="19">
        <f>IF(AB1130&lt;=0,0,ROUNDDOWN((AB1130*LOOKUP(AB1130,{0,1950001,3300001,6950001,9000001,18000001,40000001},{0.05,0.1,0.2,0.23,0.33,0.4,0.45})-LOOKUP(AB1130,{0,1950001,3300001,6950001,9000001,18000001,40000001},{0,97500,427500,636000,1536000,2796000,4796000}))*1.021,-2))</f>
        <v/>
      </c>
      <c r="AD1130" s="19">
        <f>MAX(0,ROUNDDOWN(X1130-Z1130-430000-0,-3))</f>
        <v/>
      </c>
      <c r="AE1130" s="19">
        <f>IF(X1130&lt;=450000,0,MAX(0,ROUNDDOWN(AD1130*0.06-MIN(50000,AD1130)*0.03,-2))+MAX(0,ROUNDDOWN(AD1130*0.04-MIN(50000,AD1130)*0.02,-2)))</f>
        <v/>
      </c>
      <c r="AF1130" s="19">
        <f>AC1130+AE1130+Y1130</f>
        <v/>
      </c>
      <c r="AG1130" s="19">
        <f>MIN(650000,MAX(0,$B1130))</f>
        <v/>
      </c>
      <c r="AH1130" s="19">
        <f>$B1130-AG1130</f>
        <v/>
      </c>
      <c r="AI1130" s="19">
        <f>MIN(670000,ROUNDDOWN(MAX(0,AH1130-430000)*0.0751+47600,0))+MIN(260000,ROUNDDOWN(MAX(0,AH1130-430000)*0.028+17600,0))+MIN(30000,ROUNDDOWN(MAX(0,AH1130-430000)*0.0027+1873,0))+IF("いいえ"="はい",MIN(170000,ROUNDDOWN(MAX(0,AH1130-430000)*0.0243+17800,0)),0)</f>
        <v/>
      </c>
      <c r="AJ1130" s="19">
        <f>IF(""="",215040+AI1130,"")</f>
        <v/>
      </c>
      <c r="AK1130" s="19">
        <f>IF(AH1130&gt;23500000,NA(),IF(AH1130&lt;=4890000,1040000,IF(AH1130&lt;=6550000,670000,620000)))</f>
        <v/>
      </c>
      <c r="AL1130" s="19">
        <f>MAX(0,ROUNDDOWN(AH1130-AJ1130-AK1130-0,-3))</f>
        <v/>
      </c>
      <c r="AM1130" s="19">
        <f>IF(AL1130&lt;=0,0,ROUNDDOWN((AL1130*LOOKUP(AL1130,{0,1950001,3300001,6950001,9000001,18000001,40000001},{0.05,0.1,0.2,0.23,0.33,0.4,0.45})-LOOKUP(AL1130,{0,1950001,3300001,6950001,9000001,18000001,40000001},{0,97500,427500,636000,1536000,2796000,4796000}))*1.021,-2))</f>
        <v/>
      </c>
      <c r="AN1130" s="19">
        <f>MAX(0,ROUNDDOWN(AH1130-AJ1130-430000-0,-3))</f>
        <v/>
      </c>
      <c r="AO1130" s="19">
        <f>IF(AH1130&lt;=450000,0,MAX(0,ROUNDDOWN(AN1130*0.06-MIN(50000,AN1130)*0.03,-2))+MAX(0,ROUNDDOWN(AN1130*0.04-MIN(50000,AN1130)*0.02,-2)))</f>
        <v/>
      </c>
      <c r="AP1130" s="19">
        <f>AM1130+AO1130+AI1130</f>
        <v/>
      </c>
      <c r="AQ1130" s="19">
        <f>MIN(750000,MAX(0,$B1130))</f>
        <v/>
      </c>
      <c r="AR1130" s="19">
        <f>$B1130-AQ1130</f>
        <v/>
      </c>
      <c r="AS1130" s="19">
        <f>MIN(670000,ROUNDDOWN(MAX(0,AR1130-430000)*0.0751+47600,0))+MIN(260000,ROUNDDOWN(MAX(0,AR1130-430000)*0.028+17600,0))+MIN(30000,ROUNDDOWN(MAX(0,AR1130-430000)*0.0027+1873,0))+IF("いいえ"="はい",MIN(170000,ROUNDDOWN(MAX(0,AR1130-430000)*0.0243+17800,0)),0)</f>
        <v/>
      </c>
      <c r="AT1130" s="19">
        <f>IF(""="",215040+AS1130,"")</f>
        <v/>
      </c>
      <c r="AU1130" s="19">
        <f>IF(AR1130&gt;23500000,NA(),IF(AR1130&lt;=4890000,1040000,IF(AR1130&lt;=6550000,670000,620000)))</f>
        <v/>
      </c>
      <c r="AV1130" s="19">
        <f>MAX(0,ROUNDDOWN(AR1130-AT1130-AU1130-0,-3))</f>
        <v/>
      </c>
      <c r="AW1130" s="19">
        <f>IF(AV1130&lt;=0,0,ROUNDDOWN((AV1130*LOOKUP(AV1130,{0,1950001,3300001,6950001,9000001,18000001,40000001},{0.05,0.1,0.2,0.23,0.33,0.4,0.45})-LOOKUP(AV1130,{0,1950001,3300001,6950001,9000001,18000001,40000001},{0,97500,427500,636000,1536000,2796000,4796000}))*1.021,-2))</f>
        <v/>
      </c>
      <c r="AX1130" s="19">
        <f>MAX(0,ROUNDDOWN(AR1130-AT1130-430000-0,-3))</f>
        <v/>
      </c>
      <c r="AY1130" s="19">
        <f>IF(AR1130&lt;=450000,0,MAX(0,ROUNDDOWN(AX1130*0.06-MIN(50000,AX1130)*0.03,-2))+MAX(0,ROUNDDOWN(AX1130*0.04-MIN(50000,AX1130)*0.02,-2)))</f>
        <v/>
      </c>
      <c r="AZ1130" s="19">
        <f>AW1130+AY1130+AS1130</f>
        <v/>
      </c>
    </row>
    <row r="1131">
      <c r="A1131" t="inlineStr">
        <is>
          <t>1万円刻み</t>
        </is>
      </c>
      <c r="B1131" s="19">
        <f>'3_1万円刻み'!$A$1114</f>
        <v/>
      </c>
      <c r="C1131" s="19">
        <f>MIN(0,MAX(0,$B1131))</f>
        <v/>
      </c>
      <c r="D1131" s="19">
        <f>$B1131-C1131</f>
        <v/>
      </c>
      <c r="E1131" s="19">
        <f>MIN(670000,ROUNDDOWN(MAX(0,D1131-430000)*0.0751+47600,0))+MIN(260000,ROUNDDOWN(MAX(0,D1131-430000)*0.028+17600,0))+MIN(30000,ROUNDDOWN(MAX(0,D1131-430000)*0.0027+1873,0))+IF("いいえ"="はい",MIN(170000,ROUNDDOWN(MAX(0,D1131-430000)*0.0243+17800,0)),0)</f>
        <v/>
      </c>
      <c r="F1131" s="19">
        <f>IF(""="",215040+E1131,"")</f>
        <v/>
      </c>
      <c r="G1131" s="19">
        <f>IF(D1131&gt;23500000,NA(),IF(D1131&lt;=4890000,1040000,IF(D1131&lt;=6550000,670000,620000)))</f>
        <v/>
      </c>
      <c r="H1131" s="19">
        <f>MAX(0,ROUNDDOWN(D1131-F1131-G1131-0,-3))</f>
        <v/>
      </c>
      <c r="I1131" s="19">
        <f>IF(H1131&lt;=0,0,ROUNDDOWN((H1131*LOOKUP(H1131,{0,1950001,3300001,6950001,9000001,18000001,40000001},{0.05,0.1,0.2,0.23,0.33,0.4,0.45})-LOOKUP(H1131,{0,1950001,3300001,6950001,9000001,18000001,40000001},{0,97500,427500,636000,1536000,2796000,4796000}))*1.021,-2))</f>
        <v/>
      </c>
      <c r="J1131" s="19">
        <f>MAX(0,ROUNDDOWN(D1131-F1131-430000-0,-3))</f>
        <v/>
      </c>
      <c r="K1131" s="19">
        <f>IF(D1131&lt;=450000,0,MAX(0,ROUNDDOWN(J1131*0.06-MIN(50000,J1131)*0.03,-2))+MAX(0,ROUNDDOWN(J1131*0.04-MIN(50000,J1131)*0.02,-2)))</f>
        <v/>
      </c>
      <c r="L1131" s="19">
        <f>I1131+K1131+E1131</f>
        <v/>
      </c>
      <c r="M1131" s="19">
        <f>MIN(100000,MAX(0,$B1131))</f>
        <v/>
      </c>
      <c r="N1131" s="19">
        <f>$B1131-M1131</f>
        <v/>
      </c>
      <c r="O1131" s="19">
        <f>MIN(670000,ROUNDDOWN(MAX(0,N1131-430000)*0.0751+47600,0))+MIN(260000,ROUNDDOWN(MAX(0,N1131-430000)*0.028+17600,0))+MIN(30000,ROUNDDOWN(MAX(0,N1131-430000)*0.0027+1873,0))+IF("いいえ"="はい",MIN(170000,ROUNDDOWN(MAX(0,N1131-430000)*0.0243+17800,0)),0)</f>
        <v/>
      </c>
      <c r="P1131" s="19">
        <f>IF(""="",215040+O1131,"")</f>
        <v/>
      </c>
      <c r="Q1131" s="19">
        <f>IF(N1131&gt;23500000,NA(),IF(N1131&lt;=4890000,1040000,IF(N1131&lt;=6550000,670000,620000)))</f>
        <v/>
      </c>
      <c r="R1131" s="19">
        <f>MAX(0,ROUNDDOWN(N1131-P1131-Q1131-0,-3))</f>
        <v/>
      </c>
      <c r="S1131" s="19">
        <f>IF(R1131&lt;=0,0,ROUNDDOWN((R1131*LOOKUP(R1131,{0,1950001,3300001,6950001,9000001,18000001,40000001},{0.05,0.1,0.2,0.23,0.33,0.4,0.45})-LOOKUP(R1131,{0,1950001,3300001,6950001,9000001,18000001,40000001},{0,97500,427500,636000,1536000,2796000,4796000}))*1.021,-2))</f>
        <v/>
      </c>
      <c r="T1131" s="19">
        <f>MAX(0,ROUNDDOWN(N1131-P1131-430000-0,-3))</f>
        <v/>
      </c>
      <c r="U1131" s="19">
        <f>IF(N1131&lt;=450000,0,MAX(0,ROUNDDOWN(T1131*0.06-MIN(50000,T1131)*0.03,-2))+MAX(0,ROUNDDOWN(T1131*0.04-MIN(50000,T1131)*0.02,-2)))</f>
        <v/>
      </c>
      <c r="V1131" s="19">
        <f>S1131+U1131+O1131</f>
        <v/>
      </c>
      <c r="W1131" s="19">
        <f>MIN(550000,MAX(0,$B1131))</f>
        <v/>
      </c>
      <c r="X1131" s="19">
        <f>$B1131-W1131</f>
        <v/>
      </c>
      <c r="Y1131" s="19">
        <f>MIN(670000,ROUNDDOWN(MAX(0,X1131-430000)*0.0751+47600,0))+MIN(260000,ROUNDDOWN(MAX(0,X1131-430000)*0.028+17600,0))+MIN(30000,ROUNDDOWN(MAX(0,X1131-430000)*0.0027+1873,0))+IF("いいえ"="はい",MIN(170000,ROUNDDOWN(MAX(0,X1131-430000)*0.0243+17800,0)),0)</f>
        <v/>
      </c>
      <c r="Z1131" s="19">
        <f>IF(""="",215040+Y1131,"")</f>
        <v/>
      </c>
      <c r="AA1131" s="19">
        <f>IF(X1131&gt;23500000,NA(),IF(X1131&lt;=4890000,1040000,IF(X1131&lt;=6550000,670000,620000)))</f>
        <v/>
      </c>
      <c r="AB1131" s="19">
        <f>MAX(0,ROUNDDOWN(X1131-Z1131-AA1131-0,-3))</f>
        <v/>
      </c>
      <c r="AC1131" s="19">
        <f>IF(AB1131&lt;=0,0,ROUNDDOWN((AB1131*LOOKUP(AB1131,{0,1950001,3300001,6950001,9000001,18000001,40000001},{0.05,0.1,0.2,0.23,0.33,0.4,0.45})-LOOKUP(AB1131,{0,1950001,3300001,6950001,9000001,18000001,40000001},{0,97500,427500,636000,1536000,2796000,4796000}))*1.021,-2))</f>
        <v/>
      </c>
      <c r="AD1131" s="19">
        <f>MAX(0,ROUNDDOWN(X1131-Z1131-430000-0,-3))</f>
        <v/>
      </c>
      <c r="AE1131" s="19">
        <f>IF(X1131&lt;=450000,0,MAX(0,ROUNDDOWN(AD1131*0.06-MIN(50000,AD1131)*0.03,-2))+MAX(0,ROUNDDOWN(AD1131*0.04-MIN(50000,AD1131)*0.02,-2)))</f>
        <v/>
      </c>
      <c r="AF1131" s="19">
        <f>AC1131+AE1131+Y1131</f>
        <v/>
      </c>
      <c r="AG1131" s="19">
        <f>MIN(650000,MAX(0,$B1131))</f>
        <v/>
      </c>
      <c r="AH1131" s="19">
        <f>$B1131-AG1131</f>
        <v/>
      </c>
      <c r="AI1131" s="19">
        <f>MIN(670000,ROUNDDOWN(MAX(0,AH1131-430000)*0.0751+47600,0))+MIN(260000,ROUNDDOWN(MAX(0,AH1131-430000)*0.028+17600,0))+MIN(30000,ROUNDDOWN(MAX(0,AH1131-430000)*0.0027+1873,0))+IF("いいえ"="はい",MIN(170000,ROUNDDOWN(MAX(0,AH1131-430000)*0.0243+17800,0)),0)</f>
        <v/>
      </c>
      <c r="AJ1131" s="19">
        <f>IF(""="",215040+AI1131,"")</f>
        <v/>
      </c>
      <c r="AK1131" s="19">
        <f>IF(AH1131&gt;23500000,NA(),IF(AH1131&lt;=4890000,1040000,IF(AH1131&lt;=6550000,670000,620000)))</f>
        <v/>
      </c>
      <c r="AL1131" s="19">
        <f>MAX(0,ROUNDDOWN(AH1131-AJ1131-AK1131-0,-3))</f>
        <v/>
      </c>
      <c r="AM1131" s="19">
        <f>IF(AL1131&lt;=0,0,ROUNDDOWN((AL1131*LOOKUP(AL1131,{0,1950001,3300001,6950001,9000001,18000001,40000001},{0.05,0.1,0.2,0.23,0.33,0.4,0.45})-LOOKUP(AL1131,{0,1950001,3300001,6950001,9000001,18000001,40000001},{0,97500,427500,636000,1536000,2796000,4796000}))*1.021,-2))</f>
        <v/>
      </c>
      <c r="AN1131" s="19">
        <f>MAX(0,ROUNDDOWN(AH1131-AJ1131-430000-0,-3))</f>
        <v/>
      </c>
      <c r="AO1131" s="19">
        <f>IF(AH1131&lt;=450000,0,MAX(0,ROUNDDOWN(AN1131*0.06-MIN(50000,AN1131)*0.03,-2))+MAX(0,ROUNDDOWN(AN1131*0.04-MIN(50000,AN1131)*0.02,-2)))</f>
        <v/>
      </c>
      <c r="AP1131" s="19">
        <f>AM1131+AO1131+AI1131</f>
        <v/>
      </c>
      <c r="AQ1131" s="19">
        <f>MIN(750000,MAX(0,$B1131))</f>
        <v/>
      </c>
      <c r="AR1131" s="19">
        <f>$B1131-AQ1131</f>
        <v/>
      </c>
      <c r="AS1131" s="19">
        <f>MIN(670000,ROUNDDOWN(MAX(0,AR1131-430000)*0.0751+47600,0))+MIN(260000,ROUNDDOWN(MAX(0,AR1131-430000)*0.028+17600,0))+MIN(30000,ROUNDDOWN(MAX(0,AR1131-430000)*0.0027+1873,0))+IF("いいえ"="はい",MIN(170000,ROUNDDOWN(MAX(0,AR1131-430000)*0.0243+17800,0)),0)</f>
        <v/>
      </c>
      <c r="AT1131" s="19">
        <f>IF(""="",215040+AS1131,"")</f>
        <v/>
      </c>
      <c r="AU1131" s="19">
        <f>IF(AR1131&gt;23500000,NA(),IF(AR1131&lt;=4890000,1040000,IF(AR1131&lt;=6550000,670000,620000)))</f>
        <v/>
      </c>
      <c r="AV1131" s="19">
        <f>MAX(0,ROUNDDOWN(AR1131-AT1131-AU1131-0,-3))</f>
        <v/>
      </c>
      <c r="AW1131" s="19">
        <f>IF(AV1131&lt;=0,0,ROUNDDOWN((AV1131*LOOKUP(AV1131,{0,1950001,3300001,6950001,9000001,18000001,40000001},{0.05,0.1,0.2,0.23,0.33,0.4,0.45})-LOOKUP(AV1131,{0,1950001,3300001,6950001,9000001,18000001,40000001},{0,97500,427500,636000,1536000,2796000,4796000}))*1.021,-2))</f>
        <v/>
      </c>
      <c r="AX1131" s="19">
        <f>MAX(0,ROUNDDOWN(AR1131-AT1131-430000-0,-3))</f>
        <v/>
      </c>
      <c r="AY1131" s="19">
        <f>IF(AR1131&lt;=450000,0,MAX(0,ROUNDDOWN(AX1131*0.06-MIN(50000,AX1131)*0.03,-2))+MAX(0,ROUNDDOWN(AX1131*0.04-MIN(50000,AX1131)*0.02,-2)))</f>
        <v/>
      </c>
      <c r="AZ1131" s="19">
        <f>AW1131+AY1131+AS1131</f>
        <v/>
      </c>
    </row>
    <row r="1132">
      <c r="A1132" t="inlineStr">
        <is>
          <t>1万円刻み</t>
        </is>
      </c>
      <c r="B1132" s="19">
        <f>'3_1万円刻み'!$A$1115</f>
        <v/>
      </c>
      <c r="C1132" s="19">
        <f>MIN(0,MAX(0,$B1132))</f>
        <v/>
      </c>
      <c r="D1132" s="19">
        <f>$B1132-C1132</f>
        <v/>
      </c>
      <c r="E1132" s="19">
        <f>MIN(670000,ROUNDDOWN(MAX(0,D1132-430000)*0.0751+47600,0))+MIN(260000,ROUNDDOWN(MAX(0,D1132-430000)*0.028+17600,0))+MIN(30000,ROUNDDOWN(MAX(0,D1132-430000)*0.0027+1873,0))+IF("いいえ"="はい",MIN(170000,ROUNDDOWN(MAX(0,D1132-430000)*0.0243+17800,0)),0)</f>
        <v/>
      </c>
      <c r="F1132" s="19">
        <f>IF(""="",215040+E1132,"")</f>
        <v/>
      </c>
      <c r="G1132" s="19">
        <f>IF(D1132&gt;23500000,NA(),IF(D1132&lt;=4890000,1040000,IF(D1132&lt;=6550000,670000,620000)))</f>
        <v/>
      </c>
      <c r="H1132" s="19">
        <f>MAX(0,ROUNDDOWN(D1132-F1132-G1132-0,-3))</f>
        <v/>
      </c>
      <c r="I1132" s="19">
        <f>IF(H1132&lt;=0,0,ROUNDDOWN((H1132*LOOKUP(H1132,{0,1950001,3300001,6950001,9000001,18000001,40000001},{0.05,0.1,0.2,0.23,0.33,0.4,0.45})-LOOKUP(H1132,{0,1950001,3300001,6950001,9000001,18000001,40000001},{0,97500,427500,636000,1536000,2796000,4796000}))*1.021,-2))</f>
        <v/>
      </c>
      <c r="J1132" s="19">
        <f>MAX(0,ROUNDDOWN(D1132-F1132-430000-0,-3))</f>
        <v/>
      </c>
      <c r="K1132" s="19">
        <f>IF(D1132&lt;=450000,0,MAX(0,ROUNDDOWN(J1132*0.06-MIN(50000,J1132)*0.03,-2))+MAX(0,ROUNDDOWN(J1132*0.04-MIN(50000,J1132)*0.02,-2)))</f>
        <v/>
      </c>
      <c r="L1132" s="19">
        <f>I1132+K1132+E1132</f>
        <v/>
      </c>
      <c r="M1132" s="19">
        <f>MIN(100000,MAX(0,$B1132))</f>
        <v/>
      </c>
      <c r="N1132" s="19">
        <f>$B1132-M1132</f>
        <v/>
      </c>
      <c r="O1132" s="19">
        <f>MIN(670000,ROUNDDOWN(MAX(0,N1132-430000)*0.0751+47600,0))+MIN(260000,ROUNDDOWN(MAX(0,N1132-430000)*0.028+17600,0))+MIN(30000,ROUNDDOWN(MAX(0,N1132-430000)*0.0027+1873,0))+IF("いいえ"="はい",MIN(170000,ROUNDDOWN(MAX(0,N1132-430000)*0.0243+17800,0)),0)</f>
        <v/>
      </c>
      <c r="P1132" s="19">
        <f>IF(""="",215040+O1132,"")</f>
        <v/>
      </c>
      <c r="Q1132" s="19">
        <f>IF(N1132&gt;23500000,NA(),IF(N1132&lt;=4890000,1040000,IF(N1132&lt;=6550000,670000,620000)))</f>
        <v/>
      </c>
      <c r="R1132" s="19">
        <f>MAX(0,ROUNDDOWN(N1132-P1132-Q1132-0,-3))</f>
        <v/>
      </c>
      <c r="S1132" s="19">
        <f>IF(R1132&lt;=0,0,ROUNDDOWN((R1132*LOOKUP(R1132,{0,1950001,3300001,6950001,9000001,18000001,40000001},{0.05,0.1,0.2,0.23,0.33,0.4,0.45})-LOOKUP(R1132,{0,1950001,3300001,6950001,9000001,18000001,40000001},{0,97500,427500,636000,1536000,2796000,4796000}))*1.021,-2))</f>
        <v/>
      </c>
      <c r="T1132" s="19">
        <f>MAX(0,ROUNDDOWN(N1132-P1132-430000-0,-3))</f>
        <v/>
      </c>
      <c r="U1132" s="19">
        <f>IF(N1132&lt;=450000,0,MAX(0,ROUNDDOWN(T1132*0.06-MIN(50000,T1132)*0.03,-2))+MAX(0,ROUNDDOWN(T1132*0.04-MIN(50000,T1132)*0.02,-2)))</f>
        <v/>
      </c>
      <c r="V1132" s="19">
        <f>S1132+U1132+O1132</f>
        <v/>
      </c>
      <c r="W1132" s="19">
        <f>MIN(550000,MAX(0,$B1132))</f>
        <v/>
      </c>
      <c r="X1132" s="19">
        <f>$B1132-W1132</f>
        <v/>
      </c>
      <c r="Y1132" s="19">
        <f>MIN(670000,ROUNDDOWN(MAX(0,X1132-430000)*0.0751+47600,0))+MIN(260000,ROUNDDOWN(MAX(0,X1132-430000)*0.028+17600,0))+MIN(30000,ROUNDDOWN(MAX(0,X1132-430000)*0.0027+1873,0))+IF("いいえ"="はい",MIN(170000,ROUNDDOWN(MAX(0,X1132-430000)*0.0243+17800,0)),0)</f>
        <v/>
      </c>
      <c r="Z1132" s="19">
        <f>IF(""="",215040+Y1132,"")</f>
        <v/>
      </c>
      <c r="AA1132" s="19">
        <f>IF(X1132&gt;23500000,NA(),IF(X1132&lt;=4890000,1040000,IF(X1132&lt;=6550000,670000,620000)))</f>
        <v/>
      </c>
      <c r="AB1132" s="19">
        <f>MAX(0,ROUNDDOWN(X1132-Z1132-AA1132-0,-3))</f>
        <v/>
      </c>
      <c r="AC1132" s="19">
        <f>IF(AB1132&lt;=0,0,ROUNDDOWN((AB1132*LOOKUP(AB1132,{0,1950001,3300001,6950001,9000001,18000001,40000001},{0.05,0.1,0.2,0.23,0.33,0.4,0.45})-LOOKUP(AB1132,{0,1950001,3300001,6950001,9000001,18000001,40000001},{0,97500,427500,636000,1536000,2796000,4796000}))*1.021,-2))</f>
        <v/>
      </c>
      <c r="AD1132" s="19">
        <f>MAX(0,ROUNDDOWN(X1132-Z1132-430000-0,-3))</f>
        <v/>
      </c>
      <c r="AE1132" s="19">
        <f>IF(X1132&lt;=450000,0,MAX(0,ROUNDDOWN(AD1132*0.06-MIN(50000,AD1132)*0.03,-2))+MAX(0,ROUNDDOWN(AD1132*0.04-MIN(50000,AD1132)*0.02,-2)))</f>
        <v/>
      </c>
      <c r="AF1132" s="19">
        <f>AC1132+AE1132+Y1132</f>
        <v/>
      </c>
      <c r="AG1132" s="19">
        <f>MIN(650000,MAX(0,$B1132))</f>
        <v/>
      </c>
      <c r="AH1132" s="19">
        <f>$B1132-AG1132</f>
        <v/>
      </c>
      <c r="AI1132" s="19">
        <f>MIN(670000,ROUNDDOWN(MAX(0,AH1132-430000)*0.0751+47600,0))+MIN(260000,ROUNDDOWN(MAX(0,AH1132-430000)*0.028+17600,0))+MIN(30000,ROUNDDOWN(MAX(0,AH1132-430000)*0.0027+1873,0))+IF("いいえ"="はい",MIN(170000,ROUNDDOWN(MAX(0,AH1132-430000)*0.0243+17800,0)),0)</f>
        <v/>
      </c>
      <c r="AJ1132" s="19">
        <f>IF(""="",215040+AI1132,"")</f>
        <v/>
      </c>
      <c r="AK1132" s="19">
        <f>IF(AH1132&gt;23500000,NA(),IF(AH1132&lt;=4890000,1040000,IF(AH1132&lt;=6550000,670000,620000)))</f>
        <v/>
      </c>
      <c r="AL1132" s="19">
        <f>MAX(0,ROUNDDOWN(AH1132-AJ1132-AK1132-0,-3))</f>
        <v/>
      </c>
      <c r="AM1132" s="19">
        <f>IF(AL1132&lt;=0,0,ROUNDDOWN((AL1132*LOOKUP(AL1132,{0,1950001,3300001,6950001,9000001,18000001,40000001},{0.05,0.1,0.2,0.23,0.33,0.4,0.45})-LOOKUP(AL1132,{0,1950001,3300001,6950001,9000001,18000001,40000001},{0,97500,427500,636000,1536000,2796000,4796000}))*1.021,-2))</f>
        <v/>
      </c>
      <c r="AN1132" s="19">
        <f>MAX(0,ROUNDDOWN(AH1132-AJ1132-430000-0,-3))</f>
        <v/>
      </c>
      <c r="AO1132" s="19">
        <f>IF(AH1132&lt;=450000,0,MAX(0,ROUNDDOWN(AN1132*0.06-MIN(50000,AN1132)*0.03,-2))+MAX(0,ROUNDDOWN(AN1132*0.04-MIN(50000,AN1132)*0.02,-2)))</f>
        <v/>
      </c>
      <c r="AP1132" s="19">
        <f>AM1132+AO1132+AI1132</f>
        <v/>
      </c>
      <c r="AQ1132" s="19">
        <f>MIN(750000,MAX(0,$B1132))</f>
        <v/>
      </c>
      <c r="AR1132" s="19">
        <f>$B1132-AQ1132</f>
        <v/>
      </c>
      <c r="AS1132" s="19">
        <f>MIN(670000,ROUNDDOWN(MAX(0,AR1132-430000)*0.0751+47600,0))+MIN(260000,ROUNDDOWN(MAX(0,AR1132-430000)*0.028+17600,0))+MIN(30000,ROUNDDOWN(MAX(0,AR1132-430000)*0.0027+1873,0))+IF("いいえ"="はい",MIN(170000,ROUNDDOWN(MAX(0,AR1132-430000)*0.0243+17800,0)),0)</f>
        <v/>
      </c>
      <c r="AT1132" s="19">
        <f>IF(""="",215040+AS1132,"")</f>
        <v/>
      </c>
      <c r="AU1132" s="19">
        <f>IF(AR1132&gt;23500000,NA(),IF(AR1132&lt;=4890000,1040000,IF(AR1132&lt;=6550000,670000,620000)))</f>
        <v/>
      </c>
      <c r="AV1132" s="19">
        <f>MAX(0,ROUNDDOWN(AR1132-AT1132-AU1132-0,-3))</f>
        <v/>
      </c>
      <c r="AW1132" s="19">
        <f>IF(AV1132&lt;=0,0,ROUNDDOWN((AV1132*LOOKUP(AV1132,{0,1950001,3300001,6950001,9000001,18000001,40000001},{0.05,0.1,0.2,0.23,0.33,0.4,0.45})-LOOKUP(AV1132,{0,1950001,3300001,6950001,9000001,18000001,40000001},{0,97500,427500,636000,1536000,2796000,4796000}))*1.021,-2))</f>
        <v/>
      </c>
      <c r="AX1132" s="19">
        <f>MAX(0,ROUNDDOWN(AR1132-AT1132-430000-0,-3))</f>
        <v/>
      </c>
      <c r="AY1132" s="19">
        <f>IF(AR1132&lt;=450000,0,MAX(0,ROUNDDOWN(AX1132*0.06-MIN(50000,AX1132)*0.03,-2))+MAX(0,ROUNDDOWN(AX1132*0.04-MIN(50000,AX1132)*0.02,-2)))</f>
        <v/>
      </c>
      <c r="AZ1132" s="19">
        <f>AW1132+AY1132+AS1132</f>
        <v/>
      </c>
    </row>
    <row r="1133">
      <c r="A1133" t="inlineStr">
        <is>
          <t>1万円刻み</t>
        </is>
      </c>
      <c r="B1133" s="19">
        <f>'3_1万円刻み'!$A$1116</f>
        <v/>
      </c>
      <c r="C1133" s="19">
        <f>MIN(0,MAX(0,$B1133))</f>
        <v/>
      </c>
      <c r="D1133" s="19">
        <f>$B1133-C1133</f>
        <v/>
      </c>
      <c r="E1133" s="19">
        <f>MIN(670000,ROUNDDOWN(MAX(0,D1133-430000)*0.0751+47600,0))+MIN(260000,ROUNDDOWN(MAX(0,D1133-430000)*0.028+17600,0))+MIN(30000,ROUNDDOWN(MAX(0,D1133-430000)*0.0027+1873,0))+IF("いいえ"="はい",MIN(170000,ROUNDDOWN(MAX(0,D1133-430000)*0.0243+17800,0)),0)</f>
        <v/>
      </c>
      <c r="F1133" s="19">
        <f>IF(""="",215040+E1133,"")</f>
        <v/>
      </c>
      <c r="G1133" s="19">
        <f>IF(D1133&gt;23500000,NA(),IF(D1133&lt;=4890000,1040000,IF(D1133&lt;=6550000,670000,620000)))</f>
        <v/>
      </c>
      <c r="H1133" s="19">
        <f>MAX(0,ROUNDDOWN(D1133-F1133-G1133-0,-3))</f>
        <v/>
      </c>
      <c r="I1133" s="19">
        <f>IF(H1133&lt;=0,0,ROUNDDOWN((H1133*LOOKUP(H1133,{0,1950001,3300001,6950001,9000001,18000001,40000001},{0.05,0.1,0.2,0.23,0.33,0.4,0.45})-LOOKUP(H1133,{0,1950001,3300001,6950001,9000001,18000001,40000001},{0,97500,427500,636000,1536000,2796000,4796000}))*1.021,-2))</f>
        <v/>
      </c>
      <c r="J1133" s="19">
        <f>MAX(0,ROUNDDOWN(D1133-F1133-430000-0,-3))</f>
        <v/>
      </c>
      <c r="K1133" s="19">
        <f>IF(D1133&lt;=450000,0,MAX(0,ROUNDDOWN(J1133*0.06-MIN(50000,J1133)*0.03,-2))+MAX(0,ROUNDDOWN(J1133*0.04-MIN(50000,J1133)*0.02,-2)))</f>
        <v/>
      </c>
      <c r="L1133" s="19">
        <f>I1133+K1133+E1133</f>
        <v/>
      </c>
      <c r="M1133" s="19">
        <f>MIN(100000,MAX(0,$B1133))</f>
        <v/>
      </c>
      <c r="N1133" s="19">
        <f>$B1133-M1133</f>
        <v/>
      </c>
      <c r="O1133" s="19">
        <f>MIN(670000,ROUNDDOWN(MAX(0,N1133-430000)*0.0751+47600,0))+MIN(260000,ROUNDDOWN(MAX(0,N1133-430000)*0.028+17600,0))+MIN(30000,ROUNDDOWN(MAX(0,N1133-430000)*0.0027+1873,0))+IF("いいえ"="はい",MIN(170000,ROUNDDOWN(MAX(0,N1133-430000)*0.0243+17800,0)),0)</f>
        <v/>
      </c>
      <c r="P1133" s="19">
        <f>IF(""="",215040+O1133,"")</f>
        <v/>
      </c>
      <c r="Q1133" s="19">
        <f>IF(N1133&gt;23500000,NA(),IF(N1133&lt;=4890000,1040000,IF(N1133&lt;=6550000,670000,620000)))</f>
        <v/>
      </c>
      <c r="R1133" s="19">
        <f>MAX(0,ROUNDDOWN(N1133-P1133-Q1133-0,-3))</f>
        <v/>
      </c>
      <c r="S1133" s="19">
        <f>IF(R1133&lt;=0,0,ROUNDDOWN((R1133*LOOKUP(R1133,{0,1950001,3300001,6950001,9000001,18000001,40000001},{0.05,0.1,0.2,0.23,0.33,0.4,0.45})-LOOKUP(R1133,{0,1950001,3300001,6950001,9000001,18000001,40000001},{0,97500,427500,636000,1536000,2796000,4796000}))*1.021,-2))</f>
        <v/>
      </c>
      <c r="T1133" s="19">
        <f>MAX(0,ROUNDDOWN(N1133-P1133-430000-0,-3))</f>
        <v/>
      </c>
      <c r="U1133" s="19">
        <f>IF(N1133&lt;=450000,0,MAX(0,ROUNDDOWN(T1133*0.06-MIN(50000,T1133)*0.03,-2))+MAX(0,ROUNDDOWN(T1133*0.04-MIN(50000,T1133)*0.02,-2)))</f>
        <v/>
      </c>
      <c r="V1133" s="19">
        <f>S1133+U1133+O1133</f>
        <v/>
      </c>
      <c r="W1133" s="19">
        <f>MIN(550000,MAX(0,$B1133))</f>
        <v/>
      </c>
      <c r="X1133" s="19">
        <f>$B1133-W1133</f>
        <v/>
      </c>
      <c r="Y1133" s="19">
        <f>MIN(670000,ROUNDDOWN(MAX(0,X1133-430000)*0.0751+47600,0))+MIN(260000,ROUNDDOWN(MAX(0,X1133-430000)*0.028+17600,0))+MIN(30000,ROUNDDOWN(MAX(0,X1133-430000)*0.0027+1873,0))+IF("いいえ"="はい",MIN(170000,ROUNDDOWN(MAX(0,X1133-430000)*0.0243+17800,0)),0)</f>
        <v/>
      </c>
      <c r="Z1133" s="19">
        <f>IF(""="",215040+Y1133,"")</f>
        <v/>
      </c>
      <c r="AA1133" s="19">
        <f>IF(X1133&gt;23500000,NA(),IF(X1133&lt;=4890000,1040000,IF(X1133&lt;=6550000,670000,620000)))</f>
        <v/>
      </c>
      <c r="AB1133" s="19">
        <f>MAX(0,ROUNDDOWN(X1133-Z1133-AA1133-0,-3))</f>
        <v/>
      </c>
      <c r="AC1133" s="19">
        <f>IF(AB1133&lt;=0,0,ROUNDDOWN((AB1133*LOOKUP(AB1133,{0,1950001,3300001,6950001,9000001,18000001,40000001},{0.05,0.1,0.2,0.23,0.33,0.4,0.45})-LOOKUP(AB1133,{0,1950001,3300001,6950001,9000001,18000001,40000001},{0,97500,427500,636000,1536000,2796000,4796000}))*1.021,-2))</f>
        <v/>
      </c>
      <c r="AD1133" s="19">
        <f>MAX(0,ROUNDDOWN(X1133-Z1133-430000-0,-3))</f>
        <v/>
      </c>
      <c r="AE1133" s="19">
        <f>IF(X1133&lt;=450000,0,MAX(0,ROUNDDOWN(AD1133*0.06-MIN(50000,AD1133)*0.03,-2))+MAX(0,ROUNDDOWN(AD1133*0.04-MIN(50000,AD1133)*0.02,-2)))</f>
        <v/>
      </c>
      <c r="AF1133" s="19">
        <f>AC1133+AE1133+Y1133</f>
        <v/>
      </c>
      <c r="AG1133" s="19">
        <f>MIN(650000,MAX(0,$B1133))</f>
        <v/>
      </c>
      <c r="AH1133" s="19">
        <f>$B1133-AG1133</f>
        <v/>
      </c>
      <c r="AI1133" s="19">
        <f>MIN(670000,ROUNDDOWN(MAX(0,AH1133-430000)*0.0751+47600,0))+MIN(260000,ROUNDDOWN(MAX(0,AH1133-430000)*0.028+17600,0))+MIN(30000,ROUNDDOWN(MAX(0,AH1133-430000)*0.0027+1873,0))+IF("いいえ"="はい",MIN(170000,ROUNDDOWN(MAX(0,AH1133-430000)*0.0243+17800,0)),0)</f>
        <v/>
      </c>
      <c r="AJ1133" s="19">
        <f>IF(""="",215040+AI1133,"")</f>
        <v/>
      </c>
      <c r="AK1133" s="19">
        <f>IF(AH1133&gt;23500000,NA(),IF(AH1133&lt;=4890000,1040000,IF(AH1133&lt;=6550000,670000,620000)))</f>
        <v/>
      </c>
      <c r="AL1133" s="19">
        <f>MAX(0,ROUNDDOWN(AH1133-AJ1133-AK1133-0,-3))</f>
        <v/>
      </c>
      <c r="AM1133" s="19">
        <f>IF(AL1133&lt;=0,0,ROUNDDOWN((AL1133*LOOKUP(AL1133,{0,1950001,3300001,6950001,9000001,18000001,40000001},{0.05,0.1,0.2,0.23,0.33,0.4,0.45})-LOOKUP(AL1133,{0,1950001,3300001,6950001,9000001,18000001,40000001},{0,97500,427500,636000,1536000,2796000,4796000}))*1.021,-2))</f>
        <v/>
      </c>
      <c r="AN1133" s="19">
        <f>MAX(0,ROUNDDOWN(AH1133-AJ1133-430000-0,-3))</f>
        <v/>
      </c>
      <c r="AO1133" s="19">
        <f>IF(AH1133&lt;=450000,0,MAX(0,ROUNDDOWN(AN1133*0.06-MIN(50000,AN1133)*0.03,-2))+MAX(0,ROUNDDOWN(AN1133*0.04-MIN(50000,AN1133)*0.02,-2)))</f>
        <v/>
      </c>
      <c r="AP1133" s="19">
        <f>AM1133+AO1133+AI1133</f>
        <v/>
      </c>
      <c r="AQ1133" s="19">
        <f>MIN(750000,MAX(0,$B1133))</f>
        <v/>
      </c>
      <c r="AR1133" s="19">
        <f>$B1133-AQ1133</f>
        <v/>
      </c>
      <c r="AS1133" s="19">
        <f>MIN(670000,ROUNDDOWN(MAX(0,AR1133-430000)*0.0751+47600,0))+MIN(260000,ROUNDDOWN(MAX(0,AR1133-430000)*0.028+17600,0))+MIN(30000,ROUNDDOWN(MAX(0,AR1133-430000)*0.0027+1873,0))+IF("いいえ"="はい",MIN(170000,ROUNDDOWN(MAX(0,AR1133-430000)*0.0243+17800,0)),0)</f>
        <v/>
      </c>
      <c r="AT1133" s="19">
        <f>IF(""="",215040+AS1133,"")</f>
        <v/>
      </c>
      <c r="AU1133" s="19">
        <f>IF(AR1133&gt;23500000,NA(),IF(AR1133&lt;=4890000,1040000,IF(AR1133&lt;=6550000,670000,620000)))</f>
        <v/>
      </c>
      <c r="AV1133" s="19">
        <f>MAX(0,ROUNDDOWN(AR1133-AT1133-AU1133-0,-3))</f>
        <v/>
      </c>
      <c r="AW1133" s="19">
        <f>IF(AV1133&lt;=0,0,ROUNDDOWN((AV1133*LOOKUP(AV1133,{0,1950001,3300001,6950001,9000001,18000001,40000001},{0.05,0.1,0.2,0.23,0.33,0.4,0.45})-LOOKUP(AV1133,{0,1950001,3300001,6950001,9000001,18000001,40000001},{0,97500,427500,636000,1536000,2796000,4796000}))*1.021,-2))</f>
        <v/>
      </c>
      <c r="AX1133" s="19">
        <f>MAX(0,ROUNDDOWN(AR1133-AT1133-430000-0,-3))</f>
        <v/>
      </c>
      <c r="AY1133" s="19">
        <f>IF(AR1133&lt;=450000,0,MAX(0,ROUNDDOWN(AX1133*0.06-MIN(50000,AX1133)*0.03,-2))+MAX(0,ROUNDDOWN(AX1133*0.04-MIN(50000,AX1133)*0.02,-2)))</f>
        <v/>
      </c>
      <c r="AZ1133" s="19">
        <f>AW1133+AY1133+AS1133</f>
        <v/>
      </c>
    </row>
    <row r="1134">
      <c r="A1134" t="inlineStr">
        <is>
          <t>1万円刻み</t>
        </is>
      </c>
      <c r="B1134" s="19">
        <f>'3_1万円刻み'!$A$1117</f>
        <v/>
      </c>
      <c r="C1134" s="19">
        <f>MIN(0,MAX(0,$B1134))</f>
        <v/>
      </c>
      <c r="D1134" s="19">
        <f>$B1134-C1134</f>
        <v/>
      </c>
      <c r="E1134" s="19">
        <f>MIN(670000,ROUNDDOWN(MAX(0,D1134-430000)*0.0751+47600,0))+MIN(260000,ROUNDDOWN(MAX(0,D1134-430000)*0.028+17600,0))+MIN(30000,ROUNDDOWN(MAX(0,D1134-430000)*0.0027+1873,0))+IF("いいえ"="はい",MIN(170000,ROUNDDOWN(MAX(0,D1134-430000)*0.0243+17800,0)),0)</f>
        <v/>
      </c>
      <c r="F1134" s="19">
        <f>IF(""="",215040+E1134,"")</f>
        <v/>
      </c>
      <c r="G1134" s="19">
        <f>IF(D1134&gt;23500000,NA(),IF(D1134&lt;=4890000,1040000,IF(D1134&lt;=6550000,670000,620000)))</f>
        <v/>
      </c>
      <c r="H1134" s="19">
        <f>MAX(0,ROUNDDOWN(D1134-F1134-G1134-0,-3))</f>
        <v/>
      </c>
      <c r="I1134" s="19">
        <f>IF(H1134&lt;=0,0,ROUNDDOWN((H1134*LOOKUP(H1134,{0,1950001,3300001,6950001,9000001,18000001,40000001},{0.05,0.1,0.2,0.23,0.33,0.4,0.45})-LOOKUP(H1134,{0,1950001,3300001,6950001,9000001,18000001,40000001},{0,97500,427500,636000,1536000,2796000,4796000}))*1.021,-2))</f>
        <v/>
      </c>
      <c r="J1134" s="19">
        <f>MAX(0,ROUNDDOWN(D1134-F1134-430000-0,-3))</f>
        <v/>
      </c>
      <c r="K1134" s="19">
        <f>IF(D1134&lt;=450000,0,MAX(0,ROUNDDOWN(J1134*0.06-MIN(50000,J1134)*0.03,-2))+MAX(0,ROUNDDOWN(J1134*0.04-MIN(50000,J1134)*0.02,-2)))</f>
        <v/>
      </c>
      <c r="L1134" s="19">
        <f>I1134+K1134+E1134</f>
        <v/>
      </c>
      <c r="M1134" s="19">
        <f>MIN(100000,MAX(0,$B1134))</f>
        <v/>
      </c>
      <c r="N1134" s="19">
        <f>$B1134-M1134</f>
        <v/>
      </c>
      <c r="O1134" s="19">
        <f>MIN(670000,ROUNDDOWN(MAX(0,N1134-430000)*0.0751+47600,0))+MIN(260000,ROUNDDOWN(MAX(0,N1134-430000)*0.028+17600,0))+MIN(30000,ROUNDDOWN(MAX(0,N1134-430000)*0.0027+1873,0))+IF("いいえ"="はい",MIN(170000,ROUNDDOWN(MAX(0,N1134-430000)*0.0243+17800,0)),0)</f>
        <v/>
      </c>
      <c r="P1134" s="19">
        <f>IF(""="",215040+O1134,"")</f>
        <v/>
      </c>
      <c r="Q1134" s="19">
        <f>IF(N1134&gt;23500000,NA(),IF(N1134&lt;=4890000,1040000,IF(N1134&lt;=6550000,670000,620000)))</f>
        <v/>
      </c>
      <c r="R1134" s="19">
        <f>MAX(0,ROUNDDOWN(N1134-P1134-Q1134-0,-3))</f>
        <v/>
      </c>
      <c r="S1134" s="19">
        <f>IF(R1134&lt;=0,0,ROUNDDOWN((R1134*LOOKUP(R1134,{0,1950001,3300001,6950001,9000001,18000001,40000001},{0.05,0.1,0.2,0.23,0.33,0.4,0.45})-LOOKUP(R1134,{0,1950001,3300001,6950001,9000001,18000001,40000001},{0,97500,427500,636000,1536000,2796000,4796000}))*1.021,-2))</f>
        <v/>
      </c>
      <c r="T1134" s="19">
        <f>MAX(0,ROUNDDOWN(N1134-P1134-430000-0,-3))</f>
        <v/>
      </c>
      <c r="U1134" s="19">
        <f>IF(N1134&lt;=450000,0,MAX(0,ROUNDDOWN(T1134*0.06-MIN(50000,T1134)*0.03,-2))+MAX(0,ROUNDDOWN(T1134*0.04-MIN(50000,T1134)*0.02,-2)))</f>
        <v/>
      </c>
      <c r="V1134" s="19">
        <f>S1134+U1134+O1134</f>
        <v/>
      </c>
      <c r="W1134" s="19">
        <f>MIN(550000,MAX(0,$B1134))</f>
        <v/>
      </c>
      <c r="X1134" s="19">
        <f>$B1134-W1134</f>
        <v/>
      </c>
      <c r="Y1134" s="19">
        <f>MIN(670000,ROUNDDOWN(MAX(0,X1134-430000)*0.0751+47600,0))+MIN(260000,ROUNDDOWN(MAX(0,X1134-430000)*0.028+17600,0))+MIN(30000,ROUNDDOWN(MAX(0,X1134-430000)*0.0027+1873,0))+IF("いいえ"="はい",MIN(170000,ROUNDDOWN(MAX(0,X1134-430000)*0.0243+17800,0)),0)</f>
        <v/>
      </c>
      <c r="Z1134" s="19">
        <f>IF(""="",215040+Y1134,"")</f>
        <v/>
      </c>
      <c r="AA1134" s="19">
        <f>IF(X1134&gt;23500000,NA(),IF(X1134&lt;=4890000,1040000,IF(X1134&lt;=6550000,670000,620000)))</f>
        <v/>
      </c>
      <c r="AB1134" s="19">
        <f>MAX(0,ROUNDDOWN(X1134-Z1134-AA1134-0,-3))</f>
        <v/>
      </c>
      <c r="AC1134" s="19">
        <f>IF(AB1134&lt;=0,0,ROUNDDOWN((AB1134*LOOKUP(AB1134,{0,1950001,3300001,6950001,9000001,18000001,40000001},{0.05,0.1,0.2,0.23,0.33,0.4,0.45})-LOOKUP(AB1134,{0,1950001,3300001,6950001,9000001,18000001,40000001},{0,97500,427500,636000,1536000,2796000,4796000}))*1.021,-2))</f>
        <v/>
      </c>
      <c r="AD1134" s="19">
        <f>MAX(0,ROUNDDOWN(X1134-Z1134-430000-0,-3))</f>
        <v/>
      </c>
      <c r="AE1134" s="19">
        <f>IF(X1134&lt;=450000,0,MAX(0,ROUNDDOWN(AD1134*0.06-MIN(50000,AD1134)*0.03,-2))+MAX(0,ROUNDDOWN(AD1134*0.04-MIN(50000,AD1134)*0.02,-2)))</f>
        <v/>
      </c>
      <c r="AF1134" s="19">
        <f>AC1134+AE1134+Y1134</f>
        <v/>
      </c>
      <c r="AG1134" s="19">
        <f>MIN(650000,MAX(0,$B1134))</f>
        <v/>
      </c>
      <c r="AH1134" s="19">
        <f>$B1134-AG1134</f>
        <v/>
      </c>
      <c r="AI1134" s="19">
        <f>MIN(670000,ROUNDDOWN(MAX(0,AH1134-430000)*0.0751+47600,0))+MIN(260000,ROUNDDOWN(MAX(0,AH1134-430000)*0.028+17600,0))+MIN(30000,ROUNDDOWN(MAX(0,AH1134-430000)*0.0027+1873,0))+IF("いいえ"="はい",MIN(170000,ROUNDDOWN(MAX(0,AH1134-430000)*0.0243+17800,0)),0)</f>
        <v/>
      </c>
      <c r="AJ1134" s="19">
        <f>IF(""="",215040+AI1134,"")</f>
        <v/>
      </c>
      <c r="AK1134" s="19">
        <f>IF(AH1134&gt;23500000,NA(),IF(AH1134&lt;=4890000,1040000,IF(AH1134&lt;=6550000,670000,620000)))</f>
        <v/>
      </c>
      <c r="AL1134" s="19">
        <f>MAX(0,ROUNDDOWN(AH1134-AJ1134-AK1134-0,-3))</f>
        <v/>
      </c>
      <c r="AM1134" s="19">
        <f>IF(AL1134&lt;=0,0,ROUNDDOWN((AL1134*LOOKUP(AL1134,{0,1950001,3300001,6950001,9000001,18000001,40000001},{0.05,0.1,0.2,0.23,0.33,0.4,0.45})-LOOKUP(AL1134,{0,1950001,3300001,6950001,9000001,18000001,40000001},{0,97500,427500,636000,1536000,2796000,4796000}))*1.021,-2))</f>
        <v/>
      </c>
      <c r="AN1134" s="19">
        <f>MAX(0,ROUNDDOWN(AH1134-AJ1134-430000-0,-3))</f>
        <v/>
      </c>
      <c r="AO1134" s="19">
        <f>IF(AH1134&lt;=450000,0,MAX(0,ROUNDDOWN(AN1134*0.06-MIN(50000,AN1134)*0.03,-2))+MAX(0,ROUNDDOWN(AN1134*0.04-MIN(50000,AN1134)*0.02,-2)))</f>
        <v/>
      </c>
      <c r="AP1134" s="19">
        <f>AM1134+AO1134+AI1134</f>
        <v/>
      </c>
      <c r="AQ1134" s="19">
        <f>MIN(750000,MAX(0,$B1134))</f>
        <v/>
      </c>
      <c r="AR1134" s="19">
        <f>$B1134-AQ1134</f>
        <v/>
      </c>
      <c r="AS1134" s="19">
        <f>MIN(670000,ROUNDDOWN(MAX(0,AR1134-430000)*0.0751+47600,0))+MIN(260000,ROUNDDOWN(MAX(0,AR1134-430000)*0.028+17600,0))+MIN(30000,ROUNDDOWN(MAX(0,AR1134-430000)*0.0027+1873,0))+IF("いいえ"="はい",MIN(170000,ROUNDDOWN(MAX(0,AR1134-430000)*0.0243+17800,0)),0)</f>
        <v/>
      </c>
      <c r="AT1134" s="19">
        <f>IF(""="",215040+AS1134,"")</f>
        <v/>
      </c>
      <c r="AU1134" s="19">
        <f>IF(AR1134&gt;23500000,NA(),IF(AR1134&lt;=4890000,1040000,IF(AR1134&lt;=6550000,670000,620000)))</f>
        <v/>
      </c>
      <c r="AV1134" s="19">
        <f>MAX(0,ROUNDDOWN(AR1134-AT1134-AU1134-0,-3))</f>
        <v/>
      </c>
      <c r="AW1134" s="19">
        <f>IF(AV1134&lt;=0,0,ROUNDDOWN((AV1134*LOOKUP(AV1134,{0,1950001,3300001,6950001,9000001,18000001,40000001},{0.05,0.1,0.2,0.23,0.33,0.4,0.45})-LOOKUP(AV1134,{0,1950001,3300001,6950001,9000001,18000001,40000001},{0,97500,427500,636000,1536000,2796000,4796000}))*1.021,-2))</f>
        <v/>
      </c>
      <c r="AX1134" s="19">
        <f>MAX(0,ROUNDDOWN(AR1134-AT1134-430000-0,-3))</f>
        <v/>
      </c>
      <c r="AY1134" s="19">
        <f>IF(AR1134&lt;=450000,0,MAX(0,ROUNDDOWN(AX1134*0.06-MIN(50000,AX1134)*0.03,-2))+MAX(0,ROUNDDOWN(AX1134*0.04-MIN(50000,AX1134)*0.02,-2)))</f>
        <v/>
      </c>
      <c r="AZ1134" s="19">
        <f>AW1134+AY1134+AS1134</f>
        <v/>
      </c>
    </row>
    <row r="1135">
      <c r="A1135" t="inlineStr">
        <is>
          <t>1万円刻み</t>
        </is>
      </c>
      <c r="B1135" s="19">
        <f>'3_1万円刻み'!$A$1118</f>
        <v/>
      </c>
      <c r="C1135" s="19">
        <f>MIN(0,MAX(0,$B1135))</f>
        <v/>
      </c>
      <c r="D1135" s="19">
        <f>$B1135-C1135</f>
        <v/>
      </c>
      <c r="E1135" s="19">
        <f>MIN(670000,ROUNDDOWN(MAX(0,D1135-430000)*0.0751+47600,0))+MIN(260000,ROUNDDOWN(MAX(0,D1135-430000)*0.028+17600,0))+MIN(30000,ROUNDDOWN(MAX(0,D1135-430000)*0.0027+1873,0))+IF("いいえ"="はい",MIN(170000,ROUNDDOWN(MAX(0,D1135-430000)*0.0243+17800,0)),0)</f>
        <v/>
      </c>
      <c r="F1135" s="19">
        <f>IF(""="",215040+E1135,"")</f>
        <v/>
      </c>
      <c r="G1135" s="19">
        <f>IF(D1135&gt;23500000,NA(),IF(D1135&lt;=4890000,1040000,IF(D1135&lt;=6550000,670000,620000)))</f>
        <v/>
      </c>
      <c r="H1135" s="19">
        <f>MAX(0,ROUNDDOWN(D1135-F1135-G1135-0,-3))</f>
        <v/>
      </c>
      <c r="I1135" s="19">
        <f>IF(H1135&lt;=0,0,ROUNDDOWN((H1135*LOOKUP(H1135,{0,1950001,3300001,6950001,9000001,18000001,40000001},{0.05,0.1,0.2,0.23,0.33,0.4,0.45})-LOOKUP(H1135,{0,1950001,3300001,6950001,9000001,18000001,40000001},{0,97500,427500,636000,1536000,2796000,4796000}))*1.021,-2))</f>
        <v/>
      </c>
      <c r="J1135" s="19">
        <f>MAX(0,ROUNDDOWN(D1135-F1135-430000-0,-3))</f>
        <v/>
      </c>
      <c r="K1135" s="19">
        <f>IF(D1135&lt;=450000,0,MAX(0,ROUNDDOWN(J1135*0.06-MIN(50000,J1135)*0.03,-2))+MAX(0,ROUNDDOWN(J1135*0.04-MIN(50000,J1135)*0.02,-2)))</f>
        <v/>
      </c>
      <c r="L1135" s="19">
        <f>I1135+K1135+E1135</f>
        <v/>
      </c>
      <c r="M1135" s="19">
        <f>MIN(100000,MAX(0,$B1135))</f>
        <v/>
      </c>
      <c r="N1135" s="19">
        <f>$B1135-M1135</f>
        <v/>
      </c>
      <c r="O1135" s="19">
        <f>MIN(670000,ROUNDDOWN(MAX(0,N1135-430000)*0.0751+47600,0))+MIN(260000,ROUNDDOWN(MAX(0,N1135-430000)*0.028+17600,0))+MIN(30000,ROUNDDOWN(MAX(0,N1135-430000)*0.0027+1873,0))+IF("いいえ"="はい",MIN(170000,ROUNDDOWN(MAX(0,N1135-430000)*0.0243+17800,0)),0)</f>
        <v/>
      </c>
      <c r="P1135" s="19">
        <f>IF(""="",215040+O1135,"")</f>
        <v/>
      </c>
      <c r="Q1135" s="19">
        <f>IF(N1135&gt;23500000,NA(),IF(N1135&lt;=4890000,1040000,IF(N1135&lt;=6550000,670000,620000)))</f>
        <v/>
      </c>
      <c r="R1135" s="19">
        <f>MAX(0,ROUNDDOWN(N1135-P1135-Q1135-0,-3))</f>
        <v/>
      </c>
      <c r="S1135" s="19">
        <f>IF(R1135&lt;=0,0,ROUNDDOWN((R1135*LOOKUP(R1135,{0,1950001,3300001,6950001,9000001,18000001,40000001},{0.05,0.1,0.2,0.23,0.33,0.4,0.45})-LOOKUP(R1135,{0,1950001,3300001,6950001,9000001,18000001,40000001},{0,97500,427500,636000,1536000,2796000,4796000}))*1.021,-2))</f>
        <v/>
      </c>
      <c r="T1135" s="19">
        <f>MAX(0,ROUNDDOWN(N1135-P1135-430000-0,-3))</f>
        <v/>
      </c>
      <c r="U1135" s="19">
        <f>IF(N1135&lt;=450000,0,MAX(0,ROUNDDOWN(T1135*0.06-MIN(50000,T1135)*0.03,-2))+MAX(0,ROUNDDOWN(T1135*0.04-MIN(50000,T1135)*0.02,-2)))</f>
        <v/>
      </c>
      <c r="V1135" s="19">
        <f>S1135+U1135+O1135</f>
        <v/>
      </c>
      <c r="W1135" s="19">
        <f>MIN(550000,MAX(0,$B1135))</f>
        <v/>
      </c>
      <c r="X1135" s="19">
        <f>$B1135-W1135</f>
        <v/>
      </c>
      <c r="Y1135" s="19">
        <f>MIN(670000,ROUNDDOWN(MAX(0,X1135-430000)*0.0751+47600,0))+MIN(260000,ROUNDDOWN(MAX(0,X1135-430000)*0.028+17600,0))+MIN(30000,ROUNDDOWN(MAX(0,X1135-430000)*0.0027+1873,0))+IF("いいえ"="はい",MIN(170000,ROUNDDOWN(MAX(0,X1135-430000)*0.0243+17800,0)),0)</f>
        <v/>
      </c>
      <c r="Z1135" s="19">
        <f>IF(""="",215040+Y1135,"")</f>
        <v/>
      </c>
      <c r="AA1135" s="19">
        <f>IF(X1135&gt;23500000,NA(),IF(X1135&lt;=4890000,1040000,IF(X1135&lt;=6550000,670000,620000)))</f>
        <v/>
      </c>
      <c r="AB1135" s="19">
        <f>MAX(0,ROUNDDOWN(X1135-Z1135-AA1135-0,-3))</f>
        <v/>
      </c>
      <c r="AC1135" s="19">
        <f>IF(AB1135&lt;=0,0,ROUNDDOWN((AB1135*LOOKUP(AB1135,{0,1950001,3300001,6950001,9000001,18000001,40000001},{0.05,0.1,0.2,0.23,0.33,0.4,0.45})-LOOKUP(AB1135,{0,1950001,3300001,6950001,9000001,18000001,40000001},{0,97500,427500,636000,1536000,2796000,4796000}))*1.021,-2))</f>
        <v/>
      </c>
      <c r="AD1135" s="19">
        <f>MAX(0,ROUNDDOWN(X1135-Z1135-430000-0,-3))</f>
        <v/>
      </c>
      <c r="AE1135" s="19">
        <f>IF(X1135&lt;=450000,0,MAX(0,ROUNDDOWN(AD1135*0.06-MIN(50000,AD1135)*0.03,-2))+MAX(0,ROUNDDOWN(AD1135*0.04-MIN(50000,AD1135)*0.02,-2)))</f>
        <v/>
      </c>
      <c r="AF1135" s="19">
        <f>AC1135+AE1135+Y1135</f>
        <v/>
      </c>
      <c r="AG1135" s="19">
        <f>MIN(650000,MAX(0,$B1135))</f>
        <v/>
      </c>
      <c r="AH1135" s="19">
        <f>$B1135-AG1135</f>
        <v/>
      </c>
      <c r="AI1135" s="19">
        <f>MIN(670000,ROUNDDOWN(MAX(0,AH1135-430000)*0.0751+47600,0))+MIN(260000,ROUNDDOWN(MAX(0,AH1135-430000)*0.028+17600,0))+MIN(30000,ROUNDDOWN(MAX(0,AH1135-430000)*0.0027+1873,0))+IF("いいえ"="はい",MIN(170000,ROUNDDOWN(MAX(0,AH1135-430000)*0.0243+17800,0)),0)</f>
        <v/>
      </c>
      <c r="AJ1135" s="19">
        <f>IF(""="",215040+AI1135,"")</f>
        <v/>
      </c>
      <c r="AK1135" s="19">
        <f>IF(AH1135&gt;23500000,NA(),IF(AH1135&lt;=4890000,1040000,IF(AH1135&lt;=6550000,670000,620000)))</f>
        <v/>
      </c>
      <c r="AL1135" s="19">
        <f>MAX(0,ROUNDDOWN(AH1135-AJ1135-AK1135-0,-3))</f>
        <v/>
      </c>
      <c r="AM1135" s="19">
        <f>IF(AL1135&lt;=0,0,ROUNDDOWN((AL1135*LOOKUP(AL1135,{0,1950001,3300001,6950001,9000001,18000001,40000001},{0.05,0.1,0.2,0.23,0.33,0.4,0.45})-LOOKUP(AL1135,{0,1950001,3300001,6950001,9000001,18000001,40000001},{0,97500,427500,636000,1536000,2796000,4796000}))*1.021,-2))</f>
        <v/>
      </c>
      <c r="AN1135" s="19">
        <f>MAX(0,ROUNDDOWN(AH1135-AJ1135-430000-0,-3))</f>
        <v/>
      </c>
      <c r="AO1135" s="19">
        <f>IF(AH1135&lt;=450000,0,MAX(0,ROUNDDOWN(AN1135*0.06-MIN(50000,AN1135)*0.03,-2))+MAX(0,ROUNDDOWN(AN1135*0.04-MIN(50000,AN1135)*0.02,-2)))</f>
        <v/>
      </c>
      <c r="AP1135" s="19">
        <f>AM1135+AO1135+AI1135</f>
        <v/>
      </c>
      <c r="AQ1135" s="19">
        <f>MIN(750000,MAX(0,$B1135))</f>
        <v/>
      </c>
      <c r="AR1135" s="19">
        <f>$B1135-AQ1135</f>
        <v/>
      </c>
      <c r="AS1135" s="19">
        <f>MIN(670000,ROUNDDOWN(MAX(0,AR1135-430000)*0.0751+47600,0))+MIN(260000,ROUNDDOWN(MAX(0,AR1135-430000)*0.028+17600,0))+MIN(30000,ROUNDDOWN(MAX(0,AR1135-430000)*0.0027+1873,0))+IF("いいえ"="はい",MIN(170000,ROUNDDOWN(MAX(0,AR1135-430000)*0.0243+17800,0)),0)</f>
        <v/>
      </c>
      <c r="AT1135" s="19">
        <f>IF(""="",215040+AS1135,"")</f>
        <v/>
      </c>
      <c r="AU1135" s="19">
        <f>IF(AR1135&gt;23500000,NA(),IF(AR1135&lt;=4890000,1040000,IF(AR1135&lt;=6550000,670000,620000)))</f>
        <v/>
      </c>
      <c r="AV1135" s="19">
        <f>MAX(0,ROUNDDOWN(AR1135-AT1135-AU1135-0,-3))</f>
        <v/>
      </c>
      <c r="AW1135" s="19">
        <f>IF(AV1135&lt;=0,0,ROUNDDOWN((AV1135*LOOKUP(AV1135,{0,1950001,3300001,6950001,9000001,18000001,40000001},{0.05,0.1,0.2,0.23,0.33,0.4,0.45})-LOOKUP(AV1135,{0,1950001,3300001,6950001,9000001,18000001,40000001},{0,97500,427500,636000,1536000,2796000,4796000}))*1.021,-2))</f>
        <v/>
      </c>
      <c r="AX1135" s="19">
        <f>MAX(0,ROUNDDOWN(AR1135-AT1135-430000-0,-3))</f>
        <v/>
      </c>
      <c r="AY1135" s="19">
        <f>IF(AR1135&lt;=450000,0,MAX(0,ROUNDDOWN(AX1135*0.06-MIN(50000,AX1135)*0.03,-2))+MAX(0,ROUNDDOWN(AX1135*0.04-MIN(50000,AX1135)*0.02,-2)))</f>
        <v/>
      </c>
      <c r="AZ1135" s="19">
        <f>AW1135+AY1135+AS1135</f>
        <v/>
      </c>
    </row>
    <row r="1136">
      <c r="A1136" t="inlineStr">
        <is>
          <t>1万円刻み</t>
        </is>
      </c>
      <c r="B1136" s="19">
        <f>'3_1万円刻み'!$A$1119</f>
        <v/>
      </c>
      <c r="C1136" s="19">
        <f>MIN(0,MAX(0,$B1136))</f>
        <v/>
      </c>
      <c r="D1136" s="19">
        <f>$B1136-C1136</f>
        <v/>
      </c>
      <c r="E1136" s="19">
        <f>MIN(670000,ROUNDDOWN(MAX(0,D1136-430000)*0.0751+47600,0))+MIN(260000,ROUNDDOWN(MAX(0,D1136-430000)*0.028+17600,0))+MIN(30000,ROUNDDOWN(MAX(0,D1136-430000)*0.0027+1873,0))+IF("いいえ"="はい",MIN(170000,ROUNDDOWN(MAX(0,D1136-430000)*0.0243+17800,0)),0)</f>
        <v/>
      </c>
      <c r="F1136" s="19">
        <f>IF(""="",215040+E1136,"")</f>
        <v/>
      </c>
      <c r="G1136" s="19">
        <f>IF(D1136&gt;23500000,NA(),IF(D1136&lt;=4890000,1040000,IF(D1136&lt;=6550000,670000,620000)))</f>
        <v/>
      </c>
      <c r="H1136" s="19">
        <f>MAX(0,ROUNDDOWN(D1136-F1136-G1136-0,-3))</f>
        <v/>
      </c>
      <c r="I1136" s="19">
        <f>IF(H1136&lt;=0,0,ROUNDDOWN((H1136*LOOKUP(H1136,{0,1950001,3300001,6950001,9000001,18000001,40000001},{0.05,0.1,0.2,0.23,0.33,0.4,0.45})-LOOKUP(H1136,{0,1950001,3300001,6950001,9000001,18000001,40000001},{0,97500,427500,636000,1536000,2796000,4796000}))*1.021,-2))</f>
        <v/>
      </c>
      <c r="J1136" s="19">
        <f>MAX(0,ROUNDDOWN(D1136-F1136-430000-0,-3))</f>
        <v/>
      </c>
      <c r="K1136" s="19">
        <f>IF(D1136&lt;=450000,0,MAX(0,ROUNDDOWN(J1136*0.06-MIN(50000,J1136)*0.03,-2))+MAX(0,ROUNDDOWN(J1136*0.04-MIN(50000,J1136)*0.02,-2)))</f>
        <v/>
      </c>
      <c r="L1136" s="19">
        <f>I1136+K1136+E1136</f>
        <v/>
      </c>
      <c r="M1136" s="19">
        <f>MIN(100000,MAX(0,$B1136))</f>
        <v/>
      </c>
      <c r="N1136" s="19">
        <f>$B1136-M1136</f>
        <v/>
      </c>
      <c r="O1136" s="19">
        <f>MIN(670000,ROUNDDOWN(MAX(0,N1136-430000)*0.0751+47600,0))+MIN(260000,ROUNDDOWN(MAX(0,N1136-430000)*0.028+17600,0))+MIN(30000,ROUNDDOWN(MAX(0,N1136-430000)*0.0027+1873,0))+IF("いいえ"="はい",MIN(170000,ROUNDDOWN(MAX(0,N1136-430000)*0.0243+17800,0)),0)</f>
        <v/>
      </c>
      <c r="P1136" s="19">
        <f>IF(""="",215040+O1136,"")</f>
        <v/>
      </c>
      <c r="Q1136" s="19">
        <f>IF(N1136&gt;23500000,NA(),IF(N1136&lt;=4890000,1040000,IF(N1136&lt;=6550000,670000,620000)))</f>
        <v/>
      </c>
      <c r="R1136" s="19">
        <f>MAX(0,ROUNDDOWN(N1136-P1136-Q1136-0,-3))</f>
        <v/>
      </c>
      <c r="S1136" s="19">
        <f>IF(R1136&lt;=0,0,ROUNDDOWN((R1136*LOOKUP(R1136,{0,1950001,3300001,6950001,9000001,18000001,40000001},{0.05,0.1,0.2,0.23,0.33,0.4,0.45})-LOOKUP(R1136,{0,1950001,3300001,6950001,9000001,18000001,40000001},{0,97500,427500,636000,1536000,2796000,4796000}))*1.021,-2))</f>
        <v/>
      </c>
      <c r="T1136" s="19">
        <f>MAX(0,ROUNDDOWN(N1136-P1136-430000-0,-3))</f>
        <v/>
      </c>
      <c r="U1136" s="19">
        <f>IF(N1136&lt;=450000,0,MAX(0,ROUNDDOWN(T1136*0.06-MIN(50000,T1136)*0.03,-2))+MAX(0,ROUNDDOWN(T1136*0.04-MIN(50000,T1136)*0.02,-2)))</f>
        <v/>
      </c>
      <c r="V1136" s="19">
        <f>S1136+U1136+O1136</f>
        <v/>
      </c>
      <c r="W1136" s="19">
        <f>MIN(550000,MAX(0,$B1136))</f>
        <v/>
      </c>
      <c r="X1136" s="19">
        <f>$B1136-W1136</f>
        <v/>
      </c>
      <c r="Y1136" s="19">
        <f>MIN(670000,ROUNDDOWN(MAX(0,X1136-430000)*0.0751+47600,0))+MIN(260000,ROUNDDOWN(MAX(0,X1136-430000)*0.028+17600,0))+MIN(30000,ROUNDDOWN(MAX(0,X1136-430000)*0.0027+1873,0))+IF("いいえ"="はい",MIN(170000,ROUNDDOWN(MAX(0,X1136-430000)*0.0243+17800,0)),0)</f>
        <v/>
      </c>
      <c r="Z1136" s="19">
        <f>IF(""="",215040+Y1136,"")</f>
        <v/>
      </c>
      <c r="AA1136" s="19">
        <f>IF(X1136&gt;23500000,NA(),IF(X1136&lt;=4890000,1040000,IF(X1136&lt;=6550000,670000,620000)))</f>
        <v/>
      </c>
      <c r="AB1136" s="19">
        <f>MAX(0,ROUNDDOWN(X1136-Z1136-AA1136-0,-3))</f>
        <v/>
      </c>
      <c r="AC1136" s="19">
        <f>IF(AB1136&lt;=0,0,ROUNDDOWN((AB1136*LOOKUP(AB1136,{0,1950001,3300001,6950001,9000001,18000001,40000001},{0.05,0.1,0.2,0.23,0.33,0.4,0.45})-LOOKUP(AB1136,{0,1950001,3300001,6950001,9000001,18000001,40000001},{0,97500,427500,636000,1536000,2796000,4796000}))*1.021,-2))</f>
        <v/>
      </c>
      <c r="AD1136" s="19">
        <f>MAX(0,ROUNDDOWN(X1136-Z1136-430000-0,-3))</f>
        <v/>
      </c>
      <c r="AE1136" s="19">
        <f>IF(X1136&lt;=450000,0,MAX(0,ROUNDDOWN(AD1136*0.06-MIN(50000,AD1136)*0.03,-2))+MAX(0,ROUNDDOWN(AD1136*0.04-MIN(50000,AD1136)*0.02,-2)))</f>
        <v/>
      </c>
      <c r="AF1136" s="19">
        <f>AC1136+AE1136+Y1136</f>
        <v/>
      </c>
      <c r="AG1136" s="19">
        <f>MIN(650000,MAX(0,$B1136))</f>
        <v/>
      </c>
      <c r="AH1136" s="19">
        <f>$B1136-AG1136</f>
        <v/>
      </c>
      <c r="AI1136" s="19">
        <f>MIN(670000,ROUNDDOWN(MAX(0,AH1136-430000)*0.0751+47600,0))+MIN(260000,ROUNDDOWN(MAX(0,AH1136-430000)*0.028+17600,0))+MIN(30000,ROUNDDOWN(MAX(0,AH1136-430000)*0.0027+1873,0))+IF("いいえ"="はい",MIN(170000,ROUNDDOWN(MAX(0,AH1136-430000)*0.0243+17800,0)),0)</f>
        <v/>
      </c>
      <c r="AJ1136" s="19">
        <f>IF(""="",215040+AI1136,"")</f>
        <v/>
      </c>
      <c r="AK1136" s="19">
        <f>IF(AH1136&gt;23500000,NA(),IF(AH1136&lt;=4890000,1040000,IF(AH1136&lt;=6550000,670000,620000)))</f>
        <v/>
      </c>
      <c r="AL1136" s="19">
        <f>MAX(0,ROUNDDOWN(AH1136-AJ1136-AK1136-0,-3))</f>
        <v/>
      </c>
      <c r="AM1136" s="19">
        <f>IF(AL1136&lt;=0,0,ROUNDDOWN((AL1136*LOOKUP(AL1136,{0,1950001,3300001,6950001,9000001,18000001,40000001},{0.05,0.1,0.2,0.23,0.33,0.4,0.45})-LOOKUP(AL1136,{0,1950001,3300001,6950001,9000001,18000001,40000001},{0,97500,427500,636000,1536000,2796000,4796000}))*1.021,-2))</f>
        <v/>
      </c>
      <c r="AN1136" s="19">
        <f>MAX(0,ROUNDDOWN(AH1136-AJ1136-430000-0,-3))</f>
        <v/>
      </c>
      <c r="AO1136" s="19">
        <f>IF(AH1136&lt;=450000,0,MAX(0,ROUNDDOWN(AN1136*0.06-MIN(50000,AN1136)*0.03,-2))+MAX(0,ROUNDDOWN(AN1136*0.04-MIN(50000,AN1136)*0.02,-2)))</f>
        <v/>
      </c>
      <c r="AP1136" s="19">
        <f>AM1136+AO1136+AI1136</f>
        <v/>
      </c>
      <c r="AQ1136" s="19">
        <f>MIN(750000,MAX(0,$B1136))</f>
        <v/>
      </c>
      <c r="AR1136" s="19">
        <f>$B1136-AQ1136</f>
        <v/>
      </c>
      <c r="AS1136" s="19">
        <f>MIN(670000,ROUNDDOWN(MAX(0,AR1136-430000)*0.0751+47600,0))+MIN(260000,ROUNDDOWN(MAX(0,AR1136-430000)*0.028+17600,0))+MIN(30000,ROUNDDOWN(MAX(0,AR1136-430000)*0.0027+1873,0))+IF("いいえ"="はい",MIN(170000,ROUNDDOWN(MAX(0,AR1136-430000)*0.0243+17800,0)),0)</f>
        <v/>
      </c>
      <c r="AT1136" s="19">
        <f>IF(""="",215040+AS1136,"")</f>
        <v/>
      </c>
      <c r="AU1136" s="19">
        <f>IF(AR1136&gt;23500000,NA(),IF(AR1136&lt;=4890000,1040000,IF(AR1136&lt;=6550000,670000,620000)))</f>
        <v/>
      </c>
      <c r="AV1136" s="19">
        <f>MAX(0,ROUNDDOWN(AR1136-AT1136-AU1136-0,-3))</f>
        <v/>
      </c>
      <c r="AW1136" s="19">
        <f>IF(AV1136&lt;=0,0,ROUNDDOWN((AV1136*LOOKUP(AV1136,{0,1950001,3300001,6950001,9000001,18000001,40000001},{0.05,0.1,0.2,0.23,0.33,0.4,0.45})-LOOKUP(AV1136,{0,1950001,3300001,6950001,9000001,18000001,40000001},{0,97500,427500,636000,1536000,2796000,4796000}))*1.021,-2))</f>
        <v/>
      </c>
      <c r="AX1136" s="19">
        <f>MAX(0,ROUNDDOWN(AR1136-AT1136-430000-0,-3))</f>
        <v/>
      </c>
      <c r="AY1136" s="19">
        <f>IF(AR1136&lt;=450000,0,MAX(0,ROUNDDOWN(AX1136*0.06-MIN(50000,AX1136)*0.03,-2))+MAX(0,ROUNDDOWN(AX1136*0.04-MIN(50000,AX1136)*0.02,-2)))</f>
        <v/>
      </c>
      <c r="AZ1136" s="19">
        <f>AW1136+AY1136+AS1136</f>
        <v/>
      </c>
    </row>
    <row r="1137">
      <c r="A1137" t="inlineStr">
        <is>
          <t>1万円刻み</t>
        </is>
      </c>
      <c r="B1137" s="19">
        <f>'3_1万円刻み'!$A$1120</f>
        <v/>
      </c>
      <c r="C1137" s="19">
        <f>MIN(0,MAX(0,$B1137))</f>
        <v/>
      </c>
      <c r="D1137" s="19">
        <f>$B1137-C1137</f>
        <v/>
      </c>
      <c r="E1137" s="19">
        <f>MIN(670000,ROUNDDOWN(MAX(0,D1137-430000)*0.0751+47600,0))+MIN(260000,ROUNDDOWN(MAX(0,D1137-430000)*0.028+17600,0))+MIN(30000,ROUNDDOWN(MAX(0,D1137-430000)*0.0027+1873,0))+IF("いいえ"="はい",MIN(170000,ROUNDDOWN(MAX(0,D1137-430000)*0.0243+17800,0)),0)</f>
        <v/>
      </c>
      <c r="F1137" s="19">
        <f>IF(""="",215040+E1137,"")</f>
        <v/>
      </c>
      <c r="G1137" s="19">
        <f>IF(D1137&gt;23500000,NA(),IF(D1137&lt;=4890000,1040000,IF(D1137&lt;=6550000,670000,620000)))</f>
        <v/>
      </c>
      <c r="H1137" s="19">
        <f>MAX(0,ROUNDDOWN(D1137-F1137-G1137-0,-3))</f>
        <v/>
      </c>
      <c r="I1137" s="19">
        <f>IF(H1137&lt;=0,0,ROUNDDOWN((H1137*LOOKUP(H1137,{0,1950001,3300001,6950001,9000001,18000001,40000001},{0.05,0.1,0.2,0.23,0.33,0.4,0.45})-LOOKUP(H1137,{0,1950001,3300001,6950001,9000001,18000001,40000001},{0,97500,427500,636000,1536000,2796000,4796000}))*1.021,-2))</f>
        <v/>
      </c>
      <c r="J1137" s="19">
        <f>MAX(0,ROUNDDOWN(D1137-F1137-430000-0,-3))</f>
        <v/>
      </c>
      <c r="K1137" s="19">
        <f>IF(D1137&lt;=450000,0,MAX(0,ROUNDDOWN(J1137*0.06-MIN(50000,J1137)*0.03,-2))+MAX(0,ROUNDDOWN(J1137*0.04-MIN(50000,J1137)*0.02,-2)))</f>
        <v/>
      </c>
      <c r="L1137" s="19">
        <f>I1137+K1137+E1137</f>
        <v/>
      </c>
      <c r="M1137" s="19">
        <f>MIN(100000,MAX(0,$B1137))</f>
        <v/>
      </c>
      <c r="N1137" s="19">
        <f>$B1137-M1137</f>
        <v/>
      </c>
      <c r="O1137" s="19">
        <f>MIN(670000,ROUNDDOWN(MAX(0,N1137-430000)*0.0751+47600,0))+MIN(260000,ROUNDDOWN(MAX(0,N1137-430000)*0.028+17600,0))+MIN(30000,ROUNDDOWN(MAX(0,N1137-430000)*0.0027+1873,0))+IF("いいえ"="はい",MIN(170000,ROUNDDOWN(MAX(0,N1137-430000)*0.0243+17800,0)),0)</f>
        <v/>
      </c>
      <c r="P1137" s="19">
        <f>IF(""="",215040+O1137,"")</f>
        <v/>
      </c>
      <c r="Q1137" s="19">
        <f>IF(N1137&gt;23500000,NA(),IF(N1137&lt;=4890000,1040000,IF(N1137&lt;=6550000,670000,620000)))</f>
        <v/>
      </c>
      <c r="R1137" s="19">
        <f>MAX(0,ROUNDDOWN(N1137-P1137-Q1137-0,-3))</f>
        <v/>
      </c>
      <c r="S1137" s="19">
        <f>IF(R1137&lt;=0,0,ROUNDDOWN((R1137*LOOKUP(R1137,{0,1950001,3300001,6950001,9000001,18000001,40000001},{0.05,0.1,0.2,0.23,0.33,0.4,0.45})-LOOKUP(R1137,{0,1950001,3300001,6950001,9000001,18000001,40000001},{0,97500,427500,636000,1536000,2796000,4796000}))*1.021,-2))</f>
        <v/>
      </c>
      <c r="T1137" s="19">
        <f>MAX(0,ROUNDDOWN(N1137-P1137-430000-0,-3))</f>
        <v/>
      </c>
      <c r="U1137" s="19">
        <f>IF(N1137&lt;=450000,0,MAX(0,ROUNDDOWN(T1137*0.06-MIN(50000,T1137)*0.03,-2))+MAX(0,ROUNDDOWN(T1137*0.04-MIN(50000,T1137)*0.02,-2)))</f>
        <v/>
      </c>
      <c r="V1137" s="19">
        <f>S1137+U1137+O1137</f>
        <v/>
      </c>
      <c r="W1137" s="19">
        <f>MIN(550000,MAX(0,$B1137))</f>
        <v/>
      </c>
      <c r="X1137" s="19">
        <f>$B1137-W1137</f>
        <v/>
      </c>
      <c r="Y1137" s="19">
        <f>MIN(670000,ROUNDDOWN(MAX(0,X1137-430000)*0.0751+47600,0))+MIN(260000,ROUNDDOWN(MAX(0,X1137-430000)*0.028+17600,0))+MIN(30000,ROUNDDOWN(MAX(0,X1137-430000)*0.0027+1873,0))+IF("いいえ"="はい",MIN(170000,ROUNDDOWN(MAX(0,X1137-430000)*0.0243+17800,0)),0)</f>
        <v/>
      </c>
      <c r="Z1137" s="19">
        <f>IF(""="",215040+Y1137,"")</f>
        <v/>
      </c>
      <c r="AA1137" s="19">
        <f>IF(X1137&gt;23500000,NA(),IF(X1137&lt;=4890000,1040000,IF(X1137&lt;=6550000,670000,620000)))</f>
        <v/>
      </c>
      <c r="AB1137" s="19">
        <f>MAX(0,ROUNDDOWN(X1137-Z1137-AA1137-0,-3))</f>
        <v/>
      </c>
      <c r="AC1137" s="19">
        <f>IF(AB1137&lt;=0,0,ROUNDDOWN((AB1137*LOOKUP(AB1137,{0,1950001,3300001,6950001,9000001,18000001,40000001},{0.05,0.1,0.2,0.23,0.33,0.4,0.45})-LOOKUP(AB1137,{0,1950001,3300001,6950001,9000001,18000001,40000001},{0,97500,427500,636000,1536000,2796000,4796000}))*1.021,-2))</f>
        <v/>
      </c>
      <c r="AD1137" s="19">
        <f>MAX(0,ROUNDDOWN(X1137-Z1137-430000-0,-3))</f>
        <v/>
      </c>
      <c r="AE1137" s="19">
        <f>IF(X1137&lt;=450000,0,MAX(0,ROUNDDOWN(AD1137*0.06-MIN(50000,AD1137)*0.03,-2))+MAX(0,ROUNDDOWN(AD1137*0.04-MIN(50000,AD1137)*0.02,-2)))</f>
        <v/>
      </c>
      <c r="AF1137" s="19">
        <f>AC1137+AE1137+Y1137</f>
        <v/>
      </c>
      <c r="AG1137" s="19">
        <f>MIN(650000,MAX(0,$B1137))</f>
        <v/>
      </c>
      <c r="AH1137" s="19">
        <f>$B1137-AG1137</f>
        <v/>
      </c>
      <c r="AI1137" s="19">
        <f>MIN(670000,ROUNDDOWN(MAX(0,AH1137-430000)*0.0751+47600,0))+MIN(260000,ROUNDDOWN(MAX(0,AH1137-430000)*0.028+17600,0))+MIN(30000,ROUNDDOWN(MAX(0,AH1137-430000)*0.0027+1873,0))+IF("いいえ"="はい",MIN(170000,ROUNDDOWN(MAX(0,AH1137-430000)*0.0243+17800,0)),0)</f>
        <v/>
      </c>
      <c r="AJ1137" s="19">
        <f>IF(""="",215040+AI1137,"")</f>
        <v/>
      </c>
      <c r="AK1137" s="19">
        <f>IF(AH1137&gt;23500000,NA(),IF(AH1137&lt;=4890000,1040000,IF(AH1137&lt;=6550000,670000,620000)))</f>
        <v/>
      </c>
      <c r="AL1137" s="19">
        <f>MAX(0,ROUNDDOWN(AH1137-AJ1137-AK1137-0,-3))</f>
        <v/>
      </c>
      <c r="AM1137" s="19">
        <f>IF(AL1137&lt;=0,0,ROUNDDOWN((AL1137*LOOKUP(AL1137,{0,1950001,3300001,6950001,9000001,18000001,40000001},{0.05,0.1,0.2,0.23,0.33,0.4,0.45})-LOOKUP(AL1137,{0,1950001,3300001,6950001,9000001,18000001,40000001},{0,97500,427500,636000,1536000,2796000,4796000}))*1.021,-2))</f>
        <v/>
      </c>
      <c r="AN1137" s="19">
        <f>MAX(0,ROUNDDOWN(AH1137-AJ1137-430000-0,-3))</f>
        <v/>
      </c>
      <c r="AO1137" s="19">
        <f>IF(AH1137&lt;=450000,0,MAX(0,ROUNDDOWN(AN1137*0.06-MIN(50000,AN1137)*0.03,-2))+MAX(0,ROUNDDOWN(AN1137*0.04-MIN(50000,AN1137)*0.02,-2)))</f>
        <v/>
      </c>
      <c r="AP1137" s="19">
        <f>AM1137+AO1137+AI1137</f>
        <v/>
      </c>
      <c r="AQ1137" s="19">
        <f>MIN(750000,MAX(0,$B1137))</f>
        <v/>
      </c>
      <c r="AR1137" s="19">
        <f>$B1137-AQ1137</f>
        <v/>
      </c>
      <c r="AS1137" s="19">
        <f>MIN(670000,ROUNDDOWN(MAX(0,AR1137-430000)*0.0751+47600,0))+MIN(260000,ROUNDDOWN(MAX(0,AR1137-430000)*0.028+17600,0))+MIN(30000,ROUNDDOWN(MAX(0,AR1137-430000)*0.0027+1873,0))+IF("いいえ"="はい",MIN(170000,ROUNDDOWN(MAX(0,AR1137-430000)*0.0243+17800,0)),0)</f>
        <v/>
      </c>
      <c r="AT1137" s="19">
        <f>IF(""="",215040+AS1137,"")</f>
        <v/>
      </c>
      <c r="AU1137" s="19">
        <f>IF(AR1137&gt;23500000,NA(),IF(AR1137&lt;=4890000,1040000,IF(AR1137&lt;=6550000,670000,620000)))</f>
        <v/>
      </c>
      <c r="AV1137" s="19">
        <f>MAX(0,ROUNDDOWN(AR1137-AT1137-AU1137-0,-3))</f>
        <v/>
      </c>
      <c r="AW1137" s="19">
        <f>IF(AV1137&lt;=0,0,ROUNDDOWN((AV1137*LOOKUP(AV1137,{0,1950001,3300001,6950001,9000001,18000001,40000001},{0.05,0.1,0.2,0.23,0.33,0.4,0.45})-LOOKUP(AV1137,{0,1950001,3300001,6950001,9000001,18000001,40000001},{0,97500,427500,636000,1536000,2796000,4796000}))*1.021,-2))</f>
        <v/>
      </c>
      <c r="AX1137" s="19">
        <f>MAX(0,ROUNDDOWN(AR1137-AT1137-430000-0,-3))</f>
        <v/>
      </c>
      <c r="AY1137" s="19">
        <f>IF(AR1137&lt;=450000,0,MAX(0,ROUNDDOWN(AX1137*0.06-MIN(50000,AX1137)*0.03,-2))+MAX(0,ROUNDDOWN(AX1137*0.04-MIN(50000,AX1137)*0.02,-2)))</f>
        <v/>
      </c>
      <c r="AZ1137" s="19">
        <f>AW1137+AY1137+AS1137</f>
        <v/>
      </c>
    </row>
    <row r="1138">
      <c r="A1138" t="inlineStr">
        <is>
          <t>1万円刻み</t>
        </is>
      </c>
      <c r="B1138" s="19">
        <f>'3_1万円刻み'!$A$1121</f>
        <v/>
      </c>
      <c r="C1138" s="19">
        <f>MIN(0,MAX(0,$B1138))</f>
        <v/>
      </c>
      <c r="D1138" s="19">
        <f>$B1138-C1138</f>
        <v/>
      </c>
      <c r="E1138" s="19">
        <f>MIN(670000,ROUNDDOWN(MAX(0,D1138-430000)*0.0751+47600,0))+MIN(260000,ROUNDDOWN(MAX(0,D1138-430000)*0.028+17600,0))+MIN(30000,ROUNDDOWN(MAX(0,D1138-430000)*0.0027+1873,0))+IF("いいえ"="はい",MIN(170000,ROUNDDOWN(MAX(0,D1138-430000)*0.0243+17800,0)),0)</f>
        <v/>
      </c>
      <c r="F1138" s="19">
        <f>IF(""="",215040+E1138,"")</f>
        <v/>
      </c>
      <c r="G1138" s="19">
        <f>IF(D1138&gt;23500000,NA(),IF(D1138&lt;=4890000,1040000,IF(D1138&lt;=6550000,670000,620000)))</f>
        <v/>
      </c>
      <c r="H1138" s="19">
        <f>MAX(0,ROUNDDOWN(D1138-F1138-G1138-0,-3))</f>
        <v/>
      </c>
      <c r="I1138" s="19">
        <f>IF(H1138&lt;=0,0,ROUNDDOWN((H1138*LOOKUP(H1138,{0,1950001,3300001,6950001,9000001,18000001,40000001},{0.05,0.1,0.2,0.23,0.33,0.4,0.45})-LOOKUP(H1138,{0,1950001,3300001,6950001,9000001,18000001,40000001},{0,97500,427500,636000,1536000,2796000,4796000}))*1.021,-2))</f>
        <v/>
      </c>
      <c r="J1138" s="19">
        <f>MAX(0,ROUNDDOWN(D1138-F1138-430000-0,-3))</f>
        <v/>
      </c>
      <c r="K1138" s="19">
        <f>IF(D1138&lt;=450000,0,MAX(0,ROUNDDOWN(J1138*0.06-MIN(50000,J1138)*0.03,-2))+MAX(0,ROUNDDOWN(J1138*0.04-MIN(50000,J1138)*0.02,-2)))</f>
        <v/>
      </c>
      <c r="L1138" s="19">
        <f>I1138+K1138+E1138</f>
        <v/>
      </c>
      <c r="M1138" s="19">
        <f>MIN(100000,MAX(0,$B1138))</f>
        <v/>
      </c>
      <c r="N1138" s="19">
        <f>$B1138-M1138</f>
        <v/>
      </c>
      <c r="O1138" s="19">
        <f>MIN(670000,ROUNDDOWN(MAX(0,N1138-430000)*0.0751+47600,0))+MIN(260000,ROUNDDOWN(MAX(0,N1138-430000)*0.028+17600,0))+MIN(30000,ROUNDDOWN(MAX(0,N1138-430000)*0.0027+1873,0))+IF("いいえ"="はい",MIN(170000,ROUNDDOWN(MAX(0,N1138-430000)*0.0243+17800,0)),0)</f>
        <v/>
      </c>
      <c r="P1138" s="19">
        <f>IF(""="",215040+O1138,"")</f>
        <v/>
      </c>
      <c r="Q1138" s="19">
        <f>IF(N1138&gt;23500000,NA(),IF(N1138&lt;=4890000,1040000,IF(N1138&lt;=6550000,670000,620000)))</f>
        <v/>
      </c>
      <c r="R1138" s="19">
        <f>MAX(0,ROUNDDOWN(N1138-P1138-Q1138-0,-3))</f>
        <v/>
      </c>
      <c r="S1138" s="19">
        <f>IF(R1138&lt;=0,0,ROUNDDOWN((R1138*LOOKUP(R1138,{0,1950001,3300001,6950001,9000001,18000001,40000001},{0.05,0.1,0.2,0.23,0.33,0.4,0.45})-LOOKUP(R1138,{0,1950001,3300001,6950001,9000001,18000001,40000001},{0,97500,427500,636000,1536000,2796000,4796000}))*1.021,-2))</f>
        <v/>
      </c>
      <c r="T1138" s="19">
        <f>MAX(0,ROUNDDOWN(N1138-P1138-430000-0,-3))</f>
        <v/>
      </c>
      <c r="U1138" s="19">
        <f>IF(N1138&lt;=450000,0,MAX(0,ROUNDDOWN(T1138*0.06-MIN(50000,T1138)*0.03,-2))+MAX(0,ROUNDDOWN(T1138*0.04-MIN(50000,T1138)*0.02,-2)))</f>
        <v/>
      </c>
      <c r="V1138" s="19">
        <f>S1138+U1138+O1138</f>
        <v/>
      </c>
      <c r="W1138" s="19">
        <f>MIN(550000,MAX(0,$B1138))</f>
        <v/>
      </c>
      <c r="X1138" s="19">
        <f>$B1138-W1138</f>
        <v/>
      </c>
      <c r="Y1138" s="19">
        <f>MIN(670000,ROUNDDOWN(MAX(0,X1138-430000)*0.0751+47600,0))+MIN(260000,ROUNDDOWN(MAX(0,X1138-430000)*0.028+17600,0))+MIN(30000,ROUNDDOWN(MAX(0,X1138-430000)*0.0027+1873,0))+IF("いいえ"="はい",MIN(170000,ROUNDDOWN(MAX(0,X1138-430000)*0.0243+17800,0)),0)</f>
        <v/>
      </c>
      <c r="Z1138" s="19">
        <f>IF(""="",215040+Y1138,"")</f>
        <v/>
      </c>
      <c r="AA1138" s="19">
        <f>IF(X1138&gt;23500000,NA(),IF(X1138&lt;=4890000,1040000,IF(X1138&lt;=6550000,670000,620000)))</f>
        <v/>
      </c>
      <c r="AB1138" s="19">
        <f>MAX(0,ROUNDDOWN(X1138-Z1138-AA1138-0,-3))</f>
        <v/>
      </c>
      <c r="AC1138" s="19">
        <f>IF(AB1138&lt;=0,0,ROUNDDOWN((AB1138*LOOKUP(AB1138,{0,1950001,3300001,6950001,9000001,18000001,40000001},{0.05,0.1,0.2,0.23,0.33,0.4,0.45})-LOOKUP(AB1138,{0,1950001,3300001,6950001,9000001,18000001,40000001},{0,97500,427500,636000,1536000,2796000,4796000}))*1.021,-2))</f>
        <v/>
      </c>
      <c r="AD1138" s="19">
        <f>MAX(0,ROUNDDOWN(X1138-Z1138-430000-0,-3))</f>
        <v/>
      </c>
      <c r="AE1138" s="19">
        <f>IF(X1138&lt;=450000,0,MAX(0,ROUNDDOWN(AD1138*0.06-MIN(50000,AD1138)*0.03,-2))+MAX(0,ROUNDDOWN(AD1138*0.04-MIN(50000,AD1138)*0.02,-2)))</f>
        <v/>
      </c>
      <c r="AF1138" s="19">
        <f>AC1138+AE1138+Y1138</f>
        <v/>
      </c>
      <c r="AG1138" s="19">
        <f>MIN(650000,MAX(0,$B1138))</f>
        <v/>
      </c>
      <c r="AH1138" s="19">
        <f>$B1138-AG1138</f>
        <v/>
      </c>
      <c r="AI1138" s="19">
        <f>MIN(670000,ROUNDDOWN(MAX(0,AH1138-430000)*0.0751+47600,0))+MIN(260000,ROUNDDOWN(MAX(0,AH1138-430000)*0.028+17600,0))+MIN(30000,ROUNDDOWN(MAX(0,AH1138-430000)*0.0027+1873,0))+IF("いいえ"="はい",MIN(170000,ROUNDDOWN(MAX(0,AH1138-430000)*0.0243+17800,0)),0)</f>
        <v/>
      </c>
      <c r="AJ1138" s="19">
        <f>IF(""="",215040+AI1138,"")</f>
        <v/>
      </c>
      <c r="AK1138" s="19">
        <f>IF(AH1138&gt;23500000,NA(),IF(AH1138&lt;=4890000,1040000,IF(AH1138&lt;=6550000,670000,620000)))</f>
        <v/>
      </c>
      <c r="AL1138" s="19">
        <f>MAX(0,ROUNDDOWN(AH1138-AJ1138-AK1138-0,-3))</f>
        <v/>
      </c>
      <c r="AM1138" s="19">
        <f>IF(AL1138&lt;=0,0,ROUNDDOWN((AL1138*LOOKUP(AL1138,{0,1950001,3300001,6950001,9000001,18000001,40000001},{0.05,0.1,0.2,0.23,0.33,0.4,0.45})-LOOKUP(AL1138,{0,1950001,3300001,6950001,9000001,18000001,40000001},{0,97500,427500,636000,1536000,2796000,4796000}))*1.021,-2))</f>
        <v/>
      </c>
      <c r="AN1138" s="19">
        <f>MAX(0,ROUNDDOWN(AH1138-AJ1138-430000-0,-3))</f>
        <v/>
      </c>
      <c r="AO1138" s="19">
        <f>IF(AH1138&lt;=450000,0,MAX(0,ROUNDDOWN(AN1138*0.06-MIN(50000,AN1138)*0.03,-2))+MAX(0,ROUNDDOWN(AN1138*0.04-MIN(50000,AN1138)*0.02,-2)))</f>
        <v/>
      </c>
      <c r="AP1138" s="19">
        <f>AM1138+AO1138+AI1138</f>
        <v/>
      </c>
      <c r="AQ1138" s="19">
        <f>MIN(750000,MAX(0,$B1138))</f>
        <v/>
      </c>
      <c r="AR1138" s="19">
        <f>$B1138-AQ1138</f>
        <v/>
      </c>
      <c r="AS1138" s="19">
        <f>MIN(670000,ROUNDDOWN(MAX(0,AR1138-430000)*0.0751+47600,0))+MIN(260000,ROUNDDOWN(MAX(0,AR1138-430000)*0.028+17600,0))+MIN(30000,ROUNDDOWN(MAX(0,AR1138-430000)*0.0027+1873,0))+IF("いいえ"="はい",MIN(170000,ROUNDDOWN(MAX(0,AR1138-430000)*0.0243+17800,0)),0)</f>
        <v/>
      </c>
      <c r="AT1138" s="19">
        <f>IF(""="",215040+AS1138,"")</f>
        <v/>
      </c>
      <c r="AU1138" s="19">
        <f>IF(AR1138&gt;23500000,NA(),IF(AR1138&lt;=4890000,1040000,IF(AR1138&lt;=6550000,670000,620000)))</f>
        <v/>
      </c>
      <c r="AV1138" s="19">
        <f>MAX(0,ROUNDDOWN(AR1138-AT1138-AU1138-0,-3))</f>
        <v/>
      </c>
      <c r="AW1138" s="19">
        <f>IF(AV1138&lt;=0,0,ROUNDDOWN((AV1138*LOOKUP(AV1138,{0,1950001,3300001,6950001,9000001,18000001,40000001},{0.05,0.1,0.2,0.23,0.33,0.4,0.45})-LOOKUP(AV1138,{0,1950001,3300001,6950001,9000001,18000001,40000001},{0,97500,427500,636000,1536000,2796000,4796000}))*1.021,-2))</f>
        <v/>
      </c>
      <c r="AX1138" s="19">
        <f>MAX(0,ROUNDDOWN(AR1138-AT1138-430000-0,-3))</f>
        <v/>
      </c>
      <c r="AY1138" s="19">
        <f>IF(AR1138&lt;=450000,0,MAX(0,ROUNDDOWN(AX1138*0.06-MIN(50000,AX1138)*0.03,-2))+MAX(0,ROUNDDOWN(AX1138*0.04-MIN(50000,AX1138)*0.02,-2)))</f>
        <v/>
      </c>
      <c r="AZ1138" s="19">
        <f>AW1138+AY1138+AS1138</f>
        <v/>
      </c>
    </row>
    <row r="1139">
      <c r="A1139" t="inlineStr">
        <is>
          <t>1万円刻み</t>
        </is>
      </c>
      <c r="B1139" s="19">
        <f>'3_1万円刻み'!$A$1122</f>
        <v/>
      </c>
      <c r="C1139" s="19">
        <f>MIN(0,MAX(0,$B1139))</f>
        <v/>
      </c>
      <c r="D1139" s="19">
        <f>$B1139-C1139</f>
        <v/>
      </c>
      <c r="E1139" s="19">
        <f>MIN(670000,ROUNDDOWN(MAX(0,D1139-430000)*0.0751+47600,0))+MIN(260000,ROUNDDOWN(MAX(0,D1139-430000)*0.028+17600,0))+MIN(30000,ROUNDDOWN(MAX(0,D1139-430000)*0.0027+1873,0))+IF("いいえ"="はい",MIN(170000,ROUNDDOWN(MAX(0,D1139-430000)*0.0243+17800,0)),0)</f>
        <v/>
      </c>
      <c r="F1139" s="19">
        <f>IF(""="",215040+E1139,"")</f>
        <v/>
      </c>
      <c r="G1139" s="19">
        <f>IF(D1139&gt;23500000,NA(),IF(D1139&lt;=4890000,1040000,IF(D1139&lt;=6550000,670000,620000)))</f>
        <v/>
      </c>
      <c r="H1139" s="19">
        <f>MAX(0,ROUNDDOWN(D1139-F1139-G1139-0,-3))</f>
        <v/>
      </c>
      <c r="I1139" s="19">
        <f>IF(H1139&lt;=0,0,ROUNDDOWN((H1139*LOOKUP(H1139,{0,1950001,3300001,6950001,9000001,18000001,40000001},{0.05,0.1,0.2,0.23,0.33,0.4,0.45})-LOOKUP(H1139,{0,1950001,3300001,6950001,9000001,18000001,40000001},{0,97500,427500,636000,1536000,2796000,4796000}))*1.021,-2))</f>
        <v/>
      </c>
      <c r="J1139" s="19">
        <f>MAX(0,ROUNDDOWN(D1139-F1139-430000-0,-3))</f>
        <v/>
      </c>
      <c r="K1139" s="19">
        <f>IF(D1139&lt;=450000,0,MAX(0,ROUNDDOWN(J1139*0.06-MIN(50000,J1139)*0.03,-2))+MAX(0,ROUNDDOWN(J1139*0.04-MIN(50000,J1139)*0.02,-2)))</f>
        <v/>
      </c>
      <c r="L1139" s="19">
        <f>I1139+K1139+E1139</f>
        <v/>
      </c>
      <c r="M1139" s="19">
        <f>MIN(100000,MAX(0,$B1139))</f>
        <v/>
      </c>
      <c r="N1139" s="19">
        <f>$B1139-M1139</f>
        <v/>
      </c>
      <c r="O1139" s="19">
        <f>MIN(670000,ROUNDDOWN(MAX(0,N1139-430000)*0.0751+47600,0))+MIN(260000,ROUNDDOWN(MAX(0,N1139-430000)*0.028+17600,0))+MIN(30000,ROUNDDOWN(MAX(0,N1139-430000)*0.0027+1873,0))+IF("いいえ"="はい",MIN(170000,ROUNDDOWN(MAX(0,N1139-430000)*0.0243+17800,0)),0)</f>
        <v/>
      </c>
      <c r="P1139" s="19">
        <f>IF(""="",215040+O1139,"")</f>
        <v/>
      </c>
      <c r="Q1139" s="19">
        <f>IF(N1139&gt;23500000,NA(),IF(N1139&lt;=4890000,1040000,IF(N1139&lt;=6550000,670000,620000)))</f>
        <v/>
      </c>
      <c r="R1139" s="19">
        <f>MAX(0,ROUNDDOWN(N1139-P1139-Q1139-0,-3))</f>
        <v/>
      </c>
      <c r="S1139" s="19">
        <f>IF(R1139&lt;=0,0,ROUNDDOWN((R1139*LOOKUP(R1139,{0,1950001,3300001,6950001,9000001,18000001,40000001},{0.05,0.1,0.2,0.23,0.33,0.4,0.45})-LOOKUP(R1139,{0,1950001,3300001,6950001,9000001,18000001,40000001},{0,97500,427500,636000,1536000,2796000,4796000}))*1.021,-2))</f>
        <v/>
      </c>
      <c r="T1139" s="19">
        <f>MAX(0,ROUNDDOWN(N1139-P1139-430000-0,-3))</f>
        <v/>
      </c>
      <c r="U1139" s="19">
        <f>IF(N1139&lt;=450000,0,MAX(0,ROUNDDOWN(T1139*0.06-MIN(50000,T1139)*0.03,-2))+MAX(0,ROUNDDOWN(T1139*0.04-MIN(50000,T1139)*0.02,-2)))</f>
        <v/>
      </c>
      <c r="V1139" s="19">
        <f>S1139+U1139+O1139</f>
        <v/>
      </c>
      <c r="W1139" s="19">
        <f>MIN(550000,MAX(0,$B1139))</f>
        <v/>
      </c>
      <c r="X1139" s="19">
        <f>$B1139-W1139</f>
        <v/>
      </c>
      <c r="Y1139" s="19">
        <f>MIN(670000,ROUNDDOWN(MAX(0,X1139-430000)*0.0751+47600,0))+MIN(260000,ROUNDDOWN(MAX(0,X1139-430000)*0.028+17600,0))+MIN(30000,ROUNDDOWN(MAX(0,X1139-430000)*0.0027+1873,0))+IF("いいえ"="はい",MIN(170000,ROUNDDOWN(MAX(0,X1139-430000)*0.0243+17800,0)),0)</f>
        <v/>
      </c>
      <c r="Z1139" s="19">
        <f>IF(""="",215040+Y1139,"")</f>
        <v/>
      </c>
      <c r="AA1139" s="19">
        <f>IF(X1139&gt;23500000,NA(),IF(X1139&lt;=4890000,1040000,IF(X1139&lt;=6550000,670000,620000)))</f>
        <v/>
      </c>
      <c r="AB1139" s="19">
        <f>MAX(0,ROUNDDOWN(X1139-Z1139-AA1139-0,-3))</f>
        <v/>
      </c>
      <c r="AC1139" s="19">
        <f>IF(AB1139&lt;=0,0,ROUNDDOWN((AB1139*LOOKUP(AB1139,{0,1950001,3300001,6950001,9000001,18000001,40000001},{0.05,0.1,0.2,0.23,0.33,0.4,0.45})-LOOKUP(AB1139,{0,1950001,3300001,6950001,9000001,18000001,40000001},{0,97500,427500,636000,1536000,2796000,4796000}))*1.021,-2))</f>
        <v/>
      </c>
      <c r="AD1139" s="19">
        <f>MAX(0,ROUNDDOWN(X1139-Z1139-430000-0,-3))</f>
        <v/>
      </c>
      <c r="AE1139" s="19">
        <f>IF(X1139&lt;=450000,0,MAX(0,ROUNDDOWN(AD1139*0.06-MIN(50000,AD1139)*0.03,-2))+MAX(0,ROUNDDOWN(AD1139*0.04-MIN(50000,AD1139)*0.02,-2)))</f>
        <v/>
      </c>
      <c r="AF1139" s="19">
        <f>AC1139+AE1139+Y1139</f>
        <v/>
      </c>
      <c r="AG1139" s="19">
        <f>MIN(650000,MAX(0,$B1139))</f>
        <v/>
      </c>
      <c r="AH1139" s="19">
        <f>$B1139-AG1139</f>
        <v/>
      </c>
      <c r="AI1139" s="19">
        <f>MIN(670000,ROUNDDOWN(MAX(0,AH1139-430000)*0.0751+47600,0))+MIN(260000,ROUNDDOWN(MAX(0,AH1139-430000)*0.028+17600,0))+MIN(30000,ROUNDDOWN(MAX(0,AH1139-430000)*0.0027+1873,0))+IF("いいえ"="はい",MIN(170000,ROUNDDOWN(MAX(0,AH1139-430000)*0.0243+17800,0)),0)</f>
        <v/>
      </c>
      <c r="AJ1139" s="19">
        <f>IF(""="",215040+AI1139,"")</f>
        <v/>
      </c>
      <c r="AK1139" s="19">
        <f>IF(AH1139&gt;23500000,NA(),IF(AH1139&lt;=4890000,1040000,IF(AH1139&lt;=6550000,670000,620000)))</f>
        <v/>
      </c>
      <c r="AL1139" s="19">
        <f>MAX(0,ROUNDDOWN(AH1139-AJ1139-AK1139-0,-3))</f>
        <v/>
      </c>
      <c r="AM1139" s="19">
        <f>IF(AL1139&lt;=0,0,ROUNDDOWN((AL1139*LOOKUP(AL1139,{0,1950001,3300001,6950001,9000001,18000001,40000001},{0.05,0.1,0.2,0.23,0.33,0.4,0.45})-LOOKUP(AL1139,{0,1950001,3300001,6950001,9000001,18000001,40000001},{0,97500,427500,636000,1536000,2796000,4796000}))*1.021,-2))</f>
        <v/>
      </c>
      <c r="AN1139" s="19">
        <f>MAX(0,ROUNDDOWN(AH1139-AJ1139-430000-0,-3))</f>
        <v/>
      </c>
      <c r="AO1139" s="19">
        <f>IF(AH1139&lt;=450000,0,MAX(0,ROUNDDOWN(AN1139*0.06-MIN(50000,AN1139)*0.03,-2))+MAX(0,ROUNDDOWN(AN1139*0.04-MIN(50000,AN1139)*0.02,-2)))</f>
        <v/>
      </c>
      <c r="AP1139" s="19">
        <f>AM1139+AO1139+AI1139</f>
        <v/>
      </c>
      <c r="AQ1139" s="19">
        <f>MIN(750000,MAX(0,$B1139))</f>
        <v/>
      </c>
      <c r="AR1139" s="19">
        <f>$B1139-AQ1139</f>
        <v/>
      </c>
      <c r="AS1139" s="19">
        <f>MIN(670000,ROUNDDOWN(MAX(0,AR1139-430000)*0.0751+47600,0))+MIN(260000,ROUNDDOWN(MAX(0,AR1139-430000)*0.028+17600,0))+MIN(30000,ROUNDDOWN(MAX(0,AR1139-430000)*0.0027+1873,0))+IF("いいえ"="はい",MIN(170000,ROUNDDOWN(MAX(0,AR1139-430000)*0.0243+17800,0)),0)</f>
        <v/>
      </c>
      <c r="AT1139" s="19">
        <f>IF(""="",215040+AS1139,"")</f>
        <v/>
      </c>
      <c r="AU1139" s="19">
        <f>IF(AR1139&gt;23500000,NA(),IF(AR1139&lt;=4890000,1040000,IF(AR1139&lt;=6550000,670000,620000)))</f>
        <v/>
      </c>
      <c r="AV1139" s="19">
        <f>MAX(0,ROUNDDOWN(AR1139-AT1139-AU1139-0,-3))</f>
        <v/>
      </c>
      <c r="AW1139" s="19">
        <f>IF(AV1139&lt;=0,0,ROUNDDOWN((AV1139*LOOKUP(AV1139,{0,1950001,3300001,6950001,9000001,18000001,40000001},{0.05,0.1,0.2,0.23,0.33,0.4,0.45})-LOOKUP(AV1139,{0,1950001,3300001,6950001,9000001,18000001,40000001},{0,97500,427500,636000,1536000,2796000,4796000}))*1.021,-2))</f>
        <v/>
      </c>
      <c r="AX1139" s="19">
        <f>MAX(0,ROUNDDOWN(AR1139-AT1139-430000-0,-3))</f>
        <v/>
      </c>
      <c r="AY1139" s="19">
        <f>IF(AR1139&lt;=450000,0,MAX(0,ROUNDDOWN(AX1139*0.06-MIN(50000,AX1139)*0.03,-2))+MAX(0,ROUNDDOWN(AX1139*0.04-MIN(50000,AX1139)*0.02,-2)))</f>
        <v/>
      </c>
      <c r="AZ1139" s="19">
        <f>AW1139+AY1139+AS1139</f>
        <v/>
      </c>
    </row>
    <row r="1140">
      <c r="A1140" t="inlineStr">
        <is>
          <t>1万円刻み</t>
        </is>
      </c>
      <c r="B1140" s="19">
        <f>'3_1万円刻み'!$A$1123</f>
        <v/>
      </c>
      <c r="C1140" s="19">
        <f>MIN(0,MAX(0,$B1140))</f>
        <v/>
      </c>
      <c r="D1140" s="19">
        <f>$B1140-C1140</f>
        <v/>
      </c>
      <c r="E1140" s="19">
        <f>MIN(670000,ROUNDDOWN(MAX(0,D1140-430000)*0.0751+47600,0))+MIN(260000,ROUNDDOWN(MAX(0,D1140-430000)*0.028+17600,0))+MIN(30000,ROUNDDOWN(MAX(0,D1140-430000)*0.0027+1873,0))+IF("いいえ"="はい",MIN(170000,ROUNDDOWN(MAX(0,D1140-430000)*0.0243+17800,0)),0)</f>
        <v/>
      </c>
      <c r="F1140" s="19">
        <f>IF(""="",215040+E1140,"")</f>
        <v/>
      </c>
      <c r="G1140" s="19">
        <f>IF(D1140&gt;23500000,NA(),IF(D1140&lt;=4890000,1040000,IF(D1140&lt;=6550000,670000,620000)))</f>
        <v/>
      </c>
      <c r="H1140" s="19">
        <f>MAX(0,ROUNDDOWN(D1140-F1140-G1140-0,-3))</f>
        <v/>
      </c>
      <c r="I1140" s="19">
        <f>IF(H1140&lt;=0,0,ROUNDDOWN((H1140*LOOKUP(H1140,{0,1950001,3300001,6950001,9000001,18000001,40000001},{0.05,0.1,0.2,0.23,0.33,0.4,0.45})-LOOKUP(H1140,{0,1950001,3300001,6950001,9000001,18000001,40000001},{0,97500,427500,636000,1536000,2796000,4796000}))*1.021,-2))</f>
        <v/>
      </c>
      <c r="J1140" s="19">
        <f>MAX(0,ROUNDDOWN(D1140-F1140-430000-0,-3))</f>
        <v/>
      </c>
      <c r="K1140" s="19">
        <f>IF(D1140&lt;=450000,0,MAX(0,ROUNDDOWN(J1140*0.06-MIN(50000,J1140)*0.03,-2))+MAX(0,ROUNDDOWN(J1140*0.04-MIN(50000,J1140)*0.02,-2)))</f>
        <v/>
      </c>
      <c r="L1140" s="19">
        <f>I1140+K1140+E1140</f>
        <v/>
      </c>
      <c r="M1140" s="19">
        <f>MIN(100000,MAX(0,$B1140))</f>
        <v/>
      </c>
      <c r="N1140" s="19">
        <f>$B1140-M1140</f>
        <v/>
      </c>
      <c r="O1140" s="19">
        <f>MIN(670000,ROUNDDOWN(MAX(0,N1140-430000)*0.0751+47600,0))+MIN(260000,ROUNDDOWN(MAX(0,N1140-430000)*0.028+17600,0))+MIN(30000,ROUNDDOWN(MAX(0,N1140-430000)*0.0027+1873,0))+IF("いいえ"="はい",MIN(170000,ROUNDDOWN(MAX(0,N1140-430000)*0.0243+17800,0)),0)</f>
        <v/>
      </c>
      <c r="P1140" s="19">
        <f>IF(""="",215040+O1140,"")</f>
        <v/>
      </c>
      <c r="Q1140" s="19">
        <f>IF(N1140&gt;23500000,NA(),IF(N1140&lt;=4890000,1040000,IF(N1140&lt;=6550000,670000,620000)))</f>
        <v/>
      </c>
      <c r="R1140" s="19">
        <f>MAX(0,ROUNDDOWN(N1140-P1140-Q1140-0,-3))</f>
        <v/>
      </c>
      <c r="S1140" s="19">
        <f>IF(R1140&lt;=0,0,ROUNDDOWN((R1140*LOOKUP(R1140,{0,1950001,3300001,6950001,9000001,18000001,40000001},{0.05,0.1,0.2,0.23,0.33,0.4,0.45})-LOOKUP(R1140,{0,1950001,3300001,6950001,9000001,18000001,40000001},{0,97500,427500,636000,1536000,2796000,4796000}))*1.021,-2))</f>
        <v/>
      </c>
      <c r="T1140" s="19">
        <f>MAX(0,ROUNDDOWN(N1140-P1140-430000-0,-3))</f>
        <v/>
      </c>
      <c r="U1140" s="19">
        <f>IF(N1140&lt;=450000,0,MAX(0,ROUNDDOWN(T1140*0.06-MIN(50000,T1140)*0.03,-2))+MAX(0,ROUNDDOWN(T1140*0.04-MIN(50000,T1140)*0.02,-2)))</f>
        <v/>
      </c>
      <c r="V1140" s="19">
        <f>S1140+U1140+O1140</f>
        <v/>
      </c>
      <c r="W1140" s="19">
        <f>MIN(550000,MAX(0,$B1140))</f>
        <v/>
      </c>
      <c r="X1140" s="19">
        <f>$B1140-W1140</f>
        <v/>
      </c>
      <c r="Y1140" s="19">
        <f>MIN(670000,ROUNDDOWN(MAX(0,X1140-430000)*0.0751+47600,0))+MIN(260000,ROUNDDOWN(MAX(0,X1140-430000)*0.028+17600,0))+MIN(30000,ROUNDDOWN(MAX(0,X1140-430000)*0.0027+1873,0))+IF("いいえ"="はい",MIN(170000,ROUNDDOWN(MAX(0,X1140-430000)*0.0243+17800,0)),0)</f>
        <v/>
      </c>
      <c r="Z1140" s="19">
        <f>IF(""="",215040+Y1140,"")</f>
        <v/>
      </c>
      <c r="AA1140" s="19">
        <f>IF(X1140&gt;23500000,NA(),IF(X1140&lt;=4890000,1040000,IF(X1140&lt;=6550000,670000,620000)))</f>
        <v/>
      </c>
      <c r="AB1140" s="19">
        <f>MAX(0,ROUNDDOWN(X1140-Z1140-AA1140-0,-3))</f>
        <v/>
      </c>
      <c r="AC1140" s="19">
        <f>IF(AB1140&lt;=0,0,ROUNDDOWN((AB1140*LOOKUP(AB1140,{0,1950001,3300001,6950001,9000001,18000001,40000001},{0.05,0.1,0.2,0.23,0.33,0.4,0.45})-LOOKUP(AB1140,{0,1950001,3300001,6950001,9000001,18000001,40000001},{0,97500,427500,636000,1536000,2796000,4796000}))*1.021,-2))</f>
        <v/>
      </c>
      <c r="AD1140" s="19">
        <f>MAX(0,ROUNDDOWN(X1140-Z1140-430000-0,-3))</f>
        <v/>
      </c>
      <c r="AE1140" s="19">
        <f>IF(X1140&lt;=450000,0,MAX(0,ROUNDDOWN(AD1140*0.06-MIN(50000,AD1140)*0.03,-2))+MAX(0,ROUNDDOWN(AD1140*0.04-MIN(50000,AD1140)*0.02,-2)))</f>
        <v/>
      </c>
      <c r="AF1140" s="19">
        <f>AC1140+AE1140+Y1140</f>
        <v/>
      </c>
      <c r="AG1140" s="19">
        <f>MIN(650000,MAX(0,$B1140))</f>
        <v/>
      </c>
      <c r="AH1140" s="19">
        <f>$B1140-AG1140</f>
        <v/>
      </c>
      <c r="AI1140" s="19">
        <f>MIN(670000,ROUNDDOWN(MAX(0,AH1140-430000)*0.0751+47600,0))+MIN(260000,ROUNDDOWN(MAX(0,AH1140-430000)*0.028+17600,0))+MIN(30000,ROUNDDOWN(MAX(0,AH1140-430000)*0.0027+1873,0))+IF("いいえ"="はい",MIN(170000,ROUNDDOWN(MAX(0,AH1140-430000)*0.0243+17800,0)),0)</f>
        <v/>
      </c>
      <c r="AJ1140" s="19">
        <f>IF(""="",215040+AI1140,"")</f>
        <v/>
      </c>
      <c r="AK1140" s="19">
        <f>IF(AH1140&gt;23500000,NA(),IF(AH1140&lt;=4890000,1040000,IF(AH1140&lt;=6550000,670000,620000)))</f>
        <v/>
      </c>
      <c r="AL1140" s="19">
        <f>MAX(0,ROUNDDOWN(AH1140-AJ1140-AK1140-0,-3))</f>
        <v/>
      </c>
      <c r="AM1140" s="19">
        <f>IF(AL1140&lt;=0,0,ROUNDDOWN((AL1140*LOOKUP(AL1140,{0,1950001,3300001,6950001,9000001,18000001,40000001},{0.05,0.1,0.2,0.23,0.33,0.4,0.45})-LOOKUP(AL1140,{0,1950001,3300001,6950001,9000001,18000001,40000001},{0,97500,427500,636000,1536000,2796000,4796000}))*1.021,-2))</f>
        <v/>
      </c>
      <c r="AN1140" s="19">
        <f>MAX(0,ROUNDDOWN(AH1140-AJ1140-430000-0,-3))</f>
        <v/>
      </c>
      <c r="AO1140" s="19">
        <f>IF(AH1140&lt;=450000,0,MAX(0,ROUNDDOWN(AN1140*0.06-MIN(50000,AN1140)*0.03,-2))+MAX(0,ROUNDDOWN(AN1140*0.04-MIN(50000,AN1140)*0.02,-2)))</f>
        <v/>
      </c>
      <c r="AP1140" s="19">
        <f>AM1140+AO1140+AI1140</f>
        <v/>
      </c>
      <c r="AQ1140" s="19">
        <f>MIN(750000,MAX(0,$B1140))</f>
        <v/>
      </c>
      <c r="AR1140" s="19">
        <f>$B1140-AQ1140</f>
        <v/>
      </c>
      <c r="AS1140" s="19">
        <f>MIN(670000,ROUNDDOWN(MAX(0,AR1140-430000)*0.0751+47600,0))+MIN(260000,ROUNDDOWN(MAX(0,AR1140-430000)*0.028+17600,0))+MIN(30000,ROUNDDOWN(MAX(0,AR1140-430000)*0.0027+1873,0))+IF("いいえ"="はい",MIN(170000,ROUNDDOWN(MAX(0,AR1140-430000)*0.0243+17800,0)),0)</f>
        <v/>
      </c>
      <c r="AT1140" s="19">
        <f>IF(""="",215040+AS1140,"")</f>
        <v/>
      </c>
      <c r="AU1140" s="19">
        <f>IF(AR1140&gt;23500000,NA(),IF(AR1140&lt;=4890000,1040000,IF(AR1140&lt;=6550000,670000,620000)))</f>
        <v/>
      </c>
      <c r="AV1140" s="19">
        <f>MAX(0,ROUNDDOWN(AR1140-AT1140-AU1140-0,-3))</f>
        <v/>
      </c>
      <c r="AW1140" s="19">
        <f>IF(AV1140&lt;=0,0,ROUNDDOWN((AV1140*LOOKUP(AV1140,{0,1950001,3300001,6950001,9000001,18000001,40000001},{0.05,0.1,0.2,0.23,0.33,0.4,0.45})-LOOKUP(AV1140,{0,1950001,3300001,6950001,9000001,18000001,40000001},{0,97500,427500,636000,1536000,2796000,4796000}))*1.021,-2))</f>
        <v/>
      </c>
      <c r="AX1140" s="19">
        <f>MAX(0,ROUNDDOWN(AR1140-AT1140-430000-0,-3))</f>
        <v/>
      </c>
      <c r="AY1140" s="19">
        <f>IF(AR1140&lt;=450000,0,MAX(0,ROUNDDOWN(AX1140*0.06-MIN(50000,AX1140)*0.03,-2))+MAX(0,ROUNDDOWN(AX1140*0.04-MIN(50000,AX1140)*0.02,-2)))</f>
        <v/>
      </c>
      <c r="AZ1140" s="19">
        <f>AW1140+AY1140+AS1140</f>
        <v/>
      </c>
    </row>
    <row r="1141">
      <c r="A1141" t="inlineStr">
        <is>
          <t>1万円刻み</t>
        </is>
      </c>
      <c r="B1141" s="19">
        <f>'3_1万円刻み'!$A$1124</f>
        <v/>
      </c>
      <c r="C1141" s="19">
        <f>MIN(0,MAX(0,$B1141))</f>
        <v/>
      </c>
      <c r="D1141" s="19">
        <f>$B1141-C1141</f>
        <v/>
      </c>
      <c r="E1141" s="19">
        <f>MIN(670000,ROUNDDOWN(MAX(0,D1141-430000)*0.0751+47600,0))+MIN(260000,ROUNDDOWN(MAX(0,D1141-430000)*0.028+17600,0))+MIN(30000,ROUNDDOWN(MAX(0,D1141-430000)*0.0027+1873,0))+IF("いいえ"="はい",MIN(170000,ROUNDDOWN(MAX(0,D1141-430000)*0.0243+17800,0)),0)</f>
        <v/>
      </c>
      <c r="F1141" s="19">
        <f>IF(""="",215040+E1141,"")</f>
        <v/>
      </c>
      <c r="G1141" s="19">
        <f>IF(D1141&gt;23500000,NA(),IF(D1141&lt;=4890000,1040000,IF(D1141&lt;=6550000,670000,620000)))</f>
        <v/>
      </c>
      <c r="H1141" s="19">
        <f>MAX(0,ROUNDDOWN(D1141-F1141-G1141-0,-3))</f>
        <v/>
      </c>
      <c r="I1141" s="19">
        <f>IF(H1141&lt;=0,0,ROUNDDOWN((H1141*LOOKUP(H1141,{0,1950001,3300001,6950001,9000001,18000001,40000001},{0.05,0.1,0.2,0.23,0.33,0.4,0.45})-LOOKUP(H1141,{0,1950001,3300001,6950001,9000001,18000001,40000001},{0,97500,427500,636000,1536000,2796000,4796000}))*1.021,-2))</f>
        <v/>
      </c>
      <c r="J1141" s="19">
        <f>MAX(0,ROUNDDOWN(D1141-F1141-430000-0,-3))</f>
        <v/>
      </c>
      <c r="K1141" s="19">
        <f>IF(D1141&lt;=450000,0,MAX(0,ROUNDDOWN(J1141*0.06-MIN(50000,J1141)*0.03,-2))+MAX(0,ROUNDDOWN(J1141*0.04-MIN(50000,J1141)*0.02,-2)))</f>
        <v/>
      </c>
      <c r="L1141" s="19">
        <f>I1141+K1141+E1141</f>
        <v/>
      </c>
      <c r="M1141" s="19">
        <f>MIN(100000,MAX(0,$B1141))</f>
        <v/>
      </c>
      <c r="N1141" s="19">
        <f>$B1141-M1141</f>
        <v/>
      </c>
      <c r="O1141" s="19">
        <f>MIN(670000,ROUNDDOWN(MAX(0,N1141-430000)*0.0751+47600,0))+MIN(260000,ROUNDDOWN(MAX(0,N1141-430000)*0.028+17600,0))+MIN(30000,ROUNDDOWN(MAX(0,N1141-430000)*0.0027+1873,0))+IF("いいえ"="はい",MIN(170000,ROUNDDOWN(MAX(0,N1141-430000)*0.0243+17800,0)),0)</f>
        <v/>
      </c>
      <c r="P1141" s="19">
        <f>IF(""="",215040+O1141,"")</f>
        <v/>
      </c>
      <c r="Q1141" s="19">
        <f>IF(N1141&gt;23500000,NA(),IF(N1141&lt;=4890000,1040000,IF(N1141&lt;=6550000,670000,620000)))</f>
        <v/>
      </c>
      <c r="R1141" s="19">
        <f>MAX(0,ROUNDDOWN(N1141-P1141-Q1141-0,-3))</f>
        <v/>
      </c>
      <c r="S1141" s="19">
        <f>IF(R1141&lt;=0,0,ROUNDDOWN((R1141*LOOKUP(R1141,{0,1950001,3300001,6950001,9000001,18000001,40000001},{0.05,0.1,0.2,0.23,0.33,0.4,0.45})-LOOKUP(R1141,{0,1950001,3300001,6950001,9000001,18000001,40000001},{0,97500,427500,636000,1536000,2796000,4796000}))*1.021,-2))</f>
        <v/>
      </c>
      <c r="T1141" s="19">
        <f>MAX(0,ROUNDDOWN(N1141-P1141-430000-0,-3))</f>
        <v/>
      </c>
      <c r="U1141" s="19">
        <f>IF(N1141&lt;=450000,0,MAX(0,ROUNDDOWN(T1141*0.06-MIN(50000,T1141)*0.03,-2))+MAX(0,ROUNDDOWN(T1141*0.04-MIN(50000,T1141)*0.02,-2)))</f>
        <v/>
      </c>
      <c r="V1141" s="19">
        <f>S1141+U1141+O1141</f>
        <v/>
      </c>
      <c r="W1141" s="19">
        <f>MIN(550000,MAX(0,$B1141))</f>
        <v/>
      </c>
      <c r="X1141" s="19">
        <f>$B1141-W1141</f>
        <v/>
      </c>
      <c r="Y1141" s="19">
        <f>MIN(670000,ROUNDDOWN(MAX(0,X1141-430000)*0.0751+47600,0))+MIN(260000,ROUNDDOWN(MAX(0,X1141-430000)*0.028+17600,0))+MIN(30000,ROUNDDOWN(MAX(0,X1141-430000)*0.0027+1873,0))+IF("いいえ"="はい",MIN(170000,ROUNDDOWN(MAX(0,X1141-430000)*0.0243+17800,0)),0)</f>
        <v/>
      </c>
      <c r="Z1141" s="19">
        <f>IF(""="",215040+Y1141,"")</f>
        <v/>
      </c>
      <c r="AA1141" s="19">
        <f>IF(X1141&gt;23500000,NA(),IF(X1141&lt;=4890000,1040000,IF(X1141&lt;=6550000,670000,620000)))</f>
        <v/>
      </c>
      <c r="AB1141" s="19">
        <f>MAX(0,ROUNDDOWN(X1141-Z1141-AA1141-0,-3))</f>
        <v/>
      </c>
      <c r="AC1141" s="19">
        <f>IF(AB1141&lt;=0,0,ROUNDDOWN((AB1141*LOOKUP(AB1141,{0,1950001,3300001,6950001,9000001,18000001,40000001},{0.05,0.1,0.2,0.23,0.33,0.4,0.45})-LOOKUP(AB1141,{0,1950001,3300001,6950001,9000001,18000001,40000001},{0,97500,427500,636000,1536000,2796000,4796000}))*1.021,-2))</f>
        <v/>
      </c>
      <c r="AD1141" s="19">
        <f>MAX(0,ROUNDDOWN(X1141-Z1141-430000-0,-3))</f>
        <v/>
      </c>
      <c r="AE1141" s="19">
        <f>IF(X1141&lt;=450000,0,MAX(0,ROUNDDOWN(AD1141*0.06-MIN(50000,AD1141)*0.03,-2))+MAX(0,ROUNDDOWN(AD1141*0.04-MIN(50000,AD1141)*0.02,-2)))</f>
        <v/>
      </c>
      <c r="AF1141" s="19">
        <f>AC1141+AE1141+Y1141</f>
        <v/>
      </c>
      <c r="AG1141" s="19">
        <f>MIN(650000,MAX(0,$B1141))</f>
        <v/>
      </c>
      <c r="AH1141" s="19">
        <f>$B1141-AG1141</f>
        <v/>
      </c>
      <c r="AI1141" s="19">
        <f>MIN(670000,ROUNDDOWN(MAX(0,AH1141-430000)*0.0751+47600,0))+MIN(260000,ROUNDDOWN(MAX(0,AH1141-430000)*0.028+17600,0))+MIN(30000,ROUNDDOWN(MAX(0,AH1141-430000)*0.0027+1873,0))+IF("いいえ"="はい",MIN(170000,ROUNDDOWN(MAX(0,AH1141-430000)*0.0243+17800,0)),0)</f>
        <v/>
      </c>
      <c r="AJ1141" s="19">
        <f>IF(""="",215040+AI1141,"")</f>
        <v/>
      </c>
      <c r="AK1141" s="19">
        <f>IF(AH1141&gt;23500000,NA(),IF(AH1141&lt;=4890000,1040000,IF(AH1141&lt;=6550000,670000,620000)))</f>
        <v/>
      </c>
      <c r="AL1141" s="19">
        <f>MAX(0,ROUNDDOWN(AH1141-AJ1141-AK1141-0,-3))</f>
        <v/>
      </c>
      <c r="AM1141" s="19">
        <f>IF(AL1141&lt;=0,0,ROUNDDOWN((AL1141*LOOKUP(AL1141,{0,1950001,3300001,6950001,9000001,18000001,40000001},{0.05,0.1,0.2,0.23,0.33,0.4,0.45})-LOOKUP(AL1141,{0,1950001,3300001,6950001,9000001,18000001,40000001},{0,97500,427500,636000,1536000,2796000,4796000}))*1.021,-2))</f>
        <v/>
      </c>
      <c r="AN1141" s="19">
        <f>MAX(0,ROUNDDOWN(AH1141-AJ1141-430000-0,-3))</f>
        <v/>
      </c>
      <c r="AO1141" s="19">
        <f>IF(AH1141&lt;=450000,0,MAX(0,ROUNDDOWN(AN1141*0.06-MIN(50000,AN1141)*0.03,-2))+MAX(0,ROUNDDOWN(AN1141*0.04-MIN(50000,AN1141)*0.02,-2)))</f>
        <v/>
      </c>
      <c r="AP1141" s="19">
        <f>AM1141+AO1141+AI1141</f>
        <v/>
      </c>
      <c r="AQ1141" s="19">
        <f>MIN(750000,MAX(0,$B1141))</f>
        <v/>
      </c>
      <c r="AR1141" s="19">
        <f>$B1141-AQ1141</f>
        <v/>
      </c>
      <c r="AS1141" s="19">
        <f>MIN(670000,ROUNDDOWN(MAX(0,AR1141-430000)*0.0751+47600,0))+MIN(260000,ROUNDDOWN(MAX(0,AR1141-430000)*0.028+17600,0))+MIN(30000,ROUNDDOWN(MAX(0,AR1141-430000)*0.0027+1873,0))+IF("いいえ"="はい",MIN(170000,ROUNDDOWN(MAX(0,AR1141-430000)*0.0243+17800,0)),0)</f>
        <v/>
      </c>
      <c r="AT1141" s="19">
        <f>IF(""="",215040+AS1141,"")</f>
        <v/>
      </c>
      <c r="AU1141" s="19">
        <f>IF(AR1141&gt;23500000,NA(),IF(AR1141&lt;=4890000,1040000,IF(AR1141&lt;=6550000,670000,620000)))</f>
        <v/>
      </c>
      <c r="AV1141" s="19">
        <f>MAX(0,ROUNDDOWN(AR1141-AT1141-AU1141-0,-3))</f>
        <v/>
      </c>
      <c r="AW1141" s="19">
        <f>IF(AV1141&lt;=0,0,ROUNDDOWN((AV1141*LOOKUP(AV1141,{0,1950001,3300001,6950001,9000001,18000001,40000001},{0.05,0.1,0.2,0.23,0.33,0.4,0.45})-LOOKUP(AV1141,{0,1950001,3300001,6950001,9000001,18000001,40000001},{0,97500,427500,636000,1536000,2796000,4796000}))*1.021,-2))</f>
        <v/>
      </c>
      <c r="AX1141" s="19">
        <f>MAX(0,ROUNDDOWN(AR1141-AT1141-430000-0,-3))</f>
        <v/>
      </c>
      <c r="AY1141" s="19">
        <f>IF(AR1141&lt;=450000,0,MAX(0,ROUNDDOWN(AX1141*0.06-MIN(50000,AX1141)*0.03,-2))+MAX(0,ROUNDDOWN(AX1141*0.04-MIN(50000,AX1141)*0.02,-2)))</f>
        <v/>
      </c>
      <c r="AZ1141" s="19">
        <f>AW1141+AY1141+AS1141</f>
        <v/>
      </c>
    </row>
    <row r="1142">
      <c r="A1142" t="inlineStr">
        <is>
          <t>1万円刻み</t>
        </is>
      </c>
      <c r="B1142" s="19">
        <f>'3_1万円刻み'!$A$1125</f>
        <v/>
      </c>
      <c r="C1142" s="19">
        <f>MIN(0,MAX(0,$B1142))</f>
        <v/>
      </c>
      <c r="D1142" s="19">
        <f>$B1142-C1142</f>
        <v/>
      </c>
      <c r="E1142" s="19">
        <f>MIN(670000,ROUNDDOWN(MAX(0,D1142-430000)*0.0751+47600,0))+MIN(260000,ROUNDDOWN(MAX(0,D1142-430000)*0.028+17600,0))+MIN(30000,ROUNDDOWN(MAX(0,D1142-430000)*0.0027+1873,0))+IF("いいえ"="はい",MIN(170000,ROUNDDOWN(MAX(0,D1142-430000)*0.0243+17800,0)),0)</f>
        <v/>
      </c>
      <c r="F1142" s="19">
        <f>IF(""="",215040+E1142,"")</f>
        <v/>
      </c>
      <c r="G1142" s="19">
        <f>IF(D1142&gt;23500000,NA(),IF(D1142&lt;=4890000,1040000,IF(D1142&lt;=6550000,670000,620000)))</f>
        <v/>
      </c>
      <c r="H1142" s="19">
        <f>MAX(0,ROUNDDOWN(D1142-F1142-G1142-0,-3))</f>
        <v/>
      </c>
      <c r="I1142" s="19">
        <f>IF(H1142&lt;=0,0,ROUNDDOWN((H1142*LOOKUP(H1142,{0,1950001,3300001,6950001,9000001,18000001,40000001},{0.05,0.1,0.2,0.23,0.33,0.4,0.45})-LOOKUP(H1142,{0,1950001,3300001,6950001,9000001,18000001,40000001},{0,97500,427500,636000,1536000,2796000,4796000}))*1.021,-2))</f>
        <v/>
      </c>
      <c r="J1142" s="19">
        <f>MAX(0,ROUNDDOWN(D1142-F1142-430000-0,-3))</f>
        <v/>
      </c>
      <c r="K1142" s="19">
        <f>IF(D1142&lt;=450000,0,MAX(0,ROUNDDOWN(J1142*0.06-MIN(50000,J1142)*0.03,-2))+MAX(0,ROUNDDOWN(J1142*0.04-MIN(50000,J1142)*0.02,-2)))</f>
        <v/>
      </c>
      <c r="L1142" s="19">
        <f>I1142+K1142+E1142</f>
        <v/>
      </c>
      <c r="M1142" s="19">
        <f>MIN(100000,MAX(0,$B1142))</f>
        <v/>
      </c>
      <c r="N1142" s="19">
        <f>$B1142-M1142</f>
        <v/>
      </c>
      <c r="O1142" s="19">
        <f>MIN(670000,ROUNDDOWN(MAX(0,N1142-430000)*0.0751+47600,0))+MIN(260000,ROUNDDOWN(MAX(0,N1142-430000)*0.028+17600,0))+MIN(30000,ROUNDDOWN(MAX(0,N1142-430000)*0.0027+1873,0))+IF("いいえ"="はい",MIN(170000,ROUNDDOWN(MAX(0,N1142-430000)*0.0243+17800,0)),0)</f>
        <v/>
      </c>
      <c r="P1142" s="19">
        <f>IF(""="",215040+O1142,"")</f>
        <v/>
      </c>
      <c r="Q1142" s="19">
        <f>IF(N1142&gt;23500000,NA(),IF(N1142&lt;=4890000,1040000,IF(N1142&lt;=6550000,670000,620000)))</f>
        <v/>
      </c>
      <c r="R1142" s="19">
        <f>MAX(0,ROUNDDOWN(N1142-P1142-Q1142-0,-3))</f>
        <v/>
      </c>
      <c r="S1142" s="19">
        <f>IF(R1142&lt;=0,0,ROUNDDOWN((R1142*LOOKUP(R1142,{0,1950001,3300001,6950001,9000001,18000001,40000001},{0.05,0.1,0.2,0.23,0.33,0.4,0.45})-LOOKUP(R1142,{0,1950001,3300001,6950001,9000001,18000001,40000001},{0,97500,427500,636000,1536000,2796000,4796000}))*1.021,-2))</f>
        <v/>
      </c>
      <c r="T1142" s="19">
        <f>MAX(0,ROUNDDOWN(N1142-P1142-430000-0,-3))</f>
        <v/>
      </c>
      <c r="U1142" s="19">
        <f>IF(N1142&lt;=450000,0,MAX(0,ROUNDDOWN(T1142*0.06-MIN(50000,T1142)*0.03,-2))+MAX(0,ROUNDDOWN(T1142*0.04-MIN(50000,T1142)*0.02,-2)))</f>
        <v/>
      </c>
      <c r="V1142" s="19">
        <f>S1142+U1142+O1142</f>
        <v/>
      </c>
      <c r="W1142" s="19">
        <f>MIN(550000,MAX(0,$B1142))</f>
        <v/>
      </c>
      <c r="X1142" s="19">
        <f>$B1142-W1142</f>
        <v/>
      </c>
      <c r="Y1142" s="19">
        <f>MIN(670000,ROUNDDOWN(MAX(0,X1142-430000)*0.0751+47600,0))+MIN(260000,ROUNDDOWN(MAX(0,X1142-430000)*0.028+17600,0))+MIN(30000,ROUNDDOWN(MAX(0,X1142-430000)*0.0027+1873,0))+IF("いいえ"="はい",MIN(170000,ROUNDDOWN(MAX(0,X1142-430000)*0.0243+17800,0)),0)</f>
        <v/>
      </c>
      <c r="Z1142" s="19">
        <f>IF(""="",215040+Y1142,"")</f>
        <v/>
      </c>
      <c r="AA1142" s="19">
        <f>IF(X1142&gt;23500000,NA(),IF(X1142&lt;=4890000,1040000,IF(X1142&lt;=6550000,670000,620000)))</f>
        <v/>
      </c>
      <c r="AB1142" s="19">
        <f>MAX(0,ROUNDDOWN(X1142-Z1142-AA1142-0,-3))</f>
        <v/>
      </c>
      <c r="AC1142" s="19">
        <f>IF(AB1142&lt;=0,0,ROUNDDOWN((AB1142*LOOKUP(AB1142,{0,1950001,3300001,6950001,9000001,18000001,40000001},{0.05,0.1,0.2,0.23,0.33,0.4,0.45})-LOOKUP(AB1142,{0,1950001,3300001,6950001,9000001,18000001,40000001},{0,97500,427500,636000,1536000,2796000,4796000}))*1.021,-2))</f>
        <v/>
      </c>
      <c r="AD1142" s="19">
        <f>MAX(0,ROUNDDOWN(X1142-Z1142-430000-0,-3))</f>
        <v/>
      </c>
      <c r="AE1142" s="19">
        <f>IF(X1142&lt;=450000,0,MAX(0,ROUNDDOWN(AD1142*0.06-MIN(50000,AD1142)*0.03,-2))+MAX(0,ROUNDDOWN(AD1142*0.04-MIN(50000,AD1142)*0.02,-2)))</f>
        <v/>
      </c>
      <c r="AF1142" s="19">
        <f>AC1142+AE1142+Y1142</f>
        <v/>
      </c>
      <c r="AG1142" s="19">
        <f>MIN(650000,MAX(0,$B1142))</f>
        <v/>
      </c>
      <c r="AH1142" s="19">
        <f>$B1142-AG1142</f>
        <v/>
      </c>
      <c r="AI1142" s="19">
        <f>MIN(670000,ROUNDDOWN(MAX(0,AH1142-430000)*0.0751+47600,0))+MIN(260000,ROUNDDOWN(MAX(0,AH1142-430000)*0.028+17600,0))+MIN(30000,ROUNDDOWN(MAX(0,AH1142-430000)*0.0027+1873,0))+IF("いいえ"="はい",MIN(170000,ROUNDDOWN(MAX(0,AH1142-430000)*0.0243+17800,0)),0)</f>
        <v/>
      </c>
      <c r="AJ1142" s="19">
        <f>IF(""="",215040+AI1142,"")</f>
        <v/>
      </c>
      <c r="AK1142" s="19">
        <f>IF(AH1142&gt;23500000,NA(),IF(AH1142&lt;=4890000,1040000,IF(AH1142&lt;=6550000,670000,620000)))</f>
        <v/>
      </c>
      <c r="AL1142" s="19">
        <f>MAX(0,ROUNDDOWN(AH1142-AJ1142-AK1142-0,-3))</f>
        <v/>
      </c>
      <c r="AM1142" s="19">
        <f>IF(AL1142&lt;=0,0,ROUNDDOWN((AL1142*LOOKUP(AL1142,{0,1950001,3300001,6950001,9000001,18000001,40000001},{0.05,0.1,0.2,0.23,0.33,0.4,0.45})-LOOKUP(AL1142,{0,1950001,3300001,6950001,9000001,18000001,40000001},{0,97500,427500,636000,1536000,2796000,4796000}))*1.021,-2))</f>
        <v/>
      </c>
      <c r="AN1142" s="19">
        <f>MAX(0,ROUNDDOWN(AH1142-AJ1142-430000-0,-3))</f>
        <v/>
      </c>
      <c r="AO1142" s="19">
        <f>IF(AH1142&lt;=450000,0,MAX(0,ROUNDDOWN(AN1142*0.06-MIN(50000,AN1142)*0.03,-2))+MAX(0,ROUNDDOWN(AN1142*0.04-MIN(50000,AN1142)*0.02,-2)))</f>
        <v/>
      </c>
      <c r="AP1142" s="19">
        <f>AM1142+AO1142+AI1142</f>
        <v/>
      </c>
      <c r="AQ1142" s="19">
        <f>MIN(750000,MAX(0,$B1142))</f>
        <v/>
      </c>
      <c r="AR1142" s="19">
        <f>$B1142-AQ1142</f>
        <v/>
      </c>
      <c r="AS1142" s="19">
        <f>MIN(670000,ROUNDDOWN(MAX(0,AR1142-430000)*0.0751+47600,0))+MIN(260000,ROUNDDOWN(MAX(0,AR1142-430000)*0.028+17600,0))+MIN(30000,ROUNDDOWN(MAX(0,AR1142-430000)*0.0027+1873,0))+IF("いいえ"="はい",MIN(170000,ROUNDDOWN(MAX(0,AR1142-430000)*0.0243+17800,0)),0)</f>
        <v/>
      </c>
      <c r="AT1142" s="19">
        <f>IF(""="",215040+AS1142,"")</f>
        <v/>
      </c>
      <c r="AU1142" s="19">
        <f>IF(AR1142&gt;23500000,NA(),IF(AR1142&lt;=4890000,1040000,IF(AR1142&lt;=6550000,670000,620000)))</f>
        <v/>
      </c>
      <c r="AV1142" s="19">
        <f>MAX(0,ROUNDDOWN(AR1142-AT1142-AU1142-0,-3))</f>
        <v/>
      </c>
      <c r="AW1142" s="19">
        <f>IF(AV1142&lt;=0,0,ROUNDDOWN((AV1142*LOOKUP(AV1142,{0,1950001,3300001,6950001,9000001,18000001,40000001},{0.05,0.1,0.2,0.23,0.33,0.4,0.45})-LOOKUP(AV1142,{0,1950001,3300001,6950001,9000001,18000001,40000001},{0,97500,427500,636000,1536000,2796000,4796000}))*1.021,-2))</f>
        <v/>
      </c>
      <c r="AX1142" s="19">
        <f>MAX(0,ROUNDDOWN(AR1142-AT1142-430000-0,-3))</f>
        <v/>
      </c>
      <c r="AY1142" s="19">
        <f>IF(AR1142&lt;=450000,0,MAX(0,ROUNDDOWN(AX1142*0.06-MIN(50000,AX1142)*0.03,-2))+MAX(0,ROUNDDOWN(AX1142*0.04-MIN(50000,AX1142)*0.02,-2)))</f>
        <v/>
      </c>
      <c r="AZ1142" s="19">
        <f>AW1142+AY1142+AS1142</f>
        <v/>
      </c>
    </row>
    <row r="1143">
      <c r="A1143" t="inlineStr">
        <is>
          <t>1万円刻み</t>
        </is>
      </c>
      <c r="B1143" s="19">
        <f>'3_1万円刻み'!$A$1126</f>
        <v/>
      </c>
      <c r="C1143" s="19">
        <f>MIN(0,MAX(0,$B1143))</f>
        <v/>
      </c>
      <c r="D1143" s="19">
        <f>$B1143-C1143</f>
        <v/>
      </c>
      <c r="E1143" s="19">
        <f>MIN(670000,ROUNDDOWN(MAX(0,D1143-430000)*0.0751+47600,0))+MIN(260000,ROUNDDOWN(MAX(0,D1143-430000)*0.028+17600,0))+MIN(30000,ROUNDDOWN(MAX(0,D1143-430000)*0.0027+1873,0))+IF("いいえ"="はい",MIN(170000,ROUNDDOWN(MAX(0,D1143-430000)*0.0243+17800,0)),0)</f>
        <v/>
      </c>
      <c r="F1143" s="19">
        <f>IF(""="",215040+E1143,"")</f>
        <v/>
      </c>
      <c r="G1143" s="19">
        <f>IF(D1143&gt;23500000,NA(),IF(D1143&lt;=4890000,1040000,IF(D1143&lt;=6550000,670000,620000)))</f>
        <v/>
      </c>
      <c r="H1143" s="19">
        <f>MAX(0,ROUNDDOWN(D1143-F1143-G1143-0,-3))</f>
        <v/>
      </c>
      <c r="I1143" s="19">
        <f>IF(H1143&lt;=0,0,ROUNDDOWN((H1143*LOOKUP(H1143,{0,1950001,3300001,6950001,9000001,18000001,40000001},{0.05,0.1,0.2,0.23,0.33,0.4,0.45})-LOOKUP(H1143,{0,1950001,3300001,6950001,9000001,18000001,40000001},{0,97500,427500,636000,1536000,2796000,4796000}))*1.021,-2))</f>
        <v/>
      </c>
      <c r="J1143" s="19">
        <f>MAX(0,ROUNDDOWN(D1143-F1143-430000-0,-3))</f>
        <v/>
      </c>
      <c r="K1143" s="19">
        <f>IF(D1143&lt;=450000,0,MAX(0,ROUNDDOWN(J1143*0.06-MIN(50000,J1143)*0.03,-2))+MAX(0,ROUNDDOWN(J1143*0.04-MIN(50000,J1143)*0.02,-2)))</f>
        <v/>
      </c>
      <c r="L1143" s="19">
        <f>I1143+K1143+E1143</f>
        <v/>
      </c>
      <c r="M1143" s="19">
        <f>MIN(100000,MAX(0,$B1143))</f>
        <v/>
      </c>
      <c r="N1143" s="19">
        <f>$B1143-M1143</f>
        <v/>
      </c>
      <c r="O1143" s="19">
        <f>MIN(670000,ROUNDDOWN(MAX(0,N1143-430000)*0.0751+47600,0))+MIN(260000,ROUNDDOWN(MAX(0,N1143-430000)*0.028+17600,0))+MIN(30000,ROUNDDOWN(MAX(0,N1143-430000)*0.0027+1873,0))+IF("いいえ"="はい",MIN(170000,ROUNDDOWN(MAX(0,N1143-430000)*0.0243+17800,0)),0)</f>
        <v/>
      </c>
      <c r="P1143" s="19">
        <f>IF(""="",215040+O1143,"")</f>
        <v/>
      </c>
      <c r="Q1143" s="19">
        <f>IF(N1143&gt;23500000,NA(),IF(N1143&lt;=4890000,1040000,IF(N1143&lt;=6550000,670000,620000)))</f>
        <v/>
      </c>
      <c r="R1143" s="19">
        <f>MAX(0,ROUNDDOWN(N1143-P1143-Q1143-0,-3))</f>
        <v/>
      </c>
      <c r="S1143" s="19">
        <f>IF(R1143&lt;=0,0,ROUNDDOWN((R1143*LOOKUP(R1143,{0,1950001,3300001,6950001,9000001,18000001,40000001},{0.05,0.1,0.2,0.23,0.33,0.4,0.45})-LOOKUP(R1143,{0,1950001,3300001,6950001,9000001,18000001,40000001},{0,97500,427500,636000,1536000,2796000,4796000}))*1.021,-2))</f>
        <v/>
      </c>
      <c r="T1143" s="19">
        <f>MAX(0,ROUNDDOWN(N1143-P1143-430000-0,-3))</f>
        <v/>
      </c>
      <c r="U1143" s="19">
        <f>IF(N1143&lt;=450000,0,MAX(0,ROUNDDOWN(T1143*0.06-MIN(50000,T1143)*0.03,-2))+MAX(0,ROUNDDOWN(T1143*0.04-MIN(50000,T1143)*0.02,-2)))</f>
        <v/>
      </c>
      <c r="V1143" s="19">
        <f>S1143+U1143+O1143</f>
        <v/>
      </c>
      <c r="W1143" s="19">
        <f>MIN(550000,MAX(0,$B1143))</f>
        <v/>
      </c>
      <c r="X1143" s="19">
        <f>$B1143-W1143</f>
        <v/>
      </c>
      <c r="Y1143" s="19">
        <f>MIN(670000,ROUNDDOWN(MAX(0,X1143-430000)*0.0751+47600,0))+MIN(260000,ROUNDDOWN(MAX(0,X1143-430000)*0.028+17600,0))+MIN(30000,ROUNDDOWN(MAX(0,X1143-430000)*0.0027+1873,0))+IF("いいえ"="はい",MIN(170000,ROUNDDOWN(MAX(0,X1143-430000)*0.0243+17800,0)),0)</f>
        <v/>
      </c>
      <c r="Z1143" s="19">
        <f>IF(""="",215040+Y1143,"")</f>
        <v/>
      </c>
      <c r="AA1143" s="19">
        <f>IF(X1143&gt;23500000,NA(),IF(X1143&lt;=4890000,1040000,IF(X1143&lt;=6550000,670000,620000)))</f>
        <v/>
      </c>
      <c r="AB1143" s="19">
        <f>MAX(0,ROUNDDOWN(X1143-Z1143-AA1143-0,-3))</f>
        <v/>
      </c>
      <c r="AC1143" s="19">
        <f>IF(AB1143&lt;=0,0,ROUNDDOWN((AB1143*LOOKUP(AB1143,{0,1950001,3300001,6950001,9000001,18000001,40000001},{0.05,0.1,0.2,0.23,0.33,0.4,0.45})-LOOKUP(AB1143,{0,1950001,3300001,6950001,9000001,18000001,40000001},{0,97500,427500,636000,1536000,2796000,4796000}))*1.021,-2))</f>
        <v/>
      </c>
      <c r="AD1143" s="19">
        <f>MAX(0,ROUNDDOWN(X1143-Z1143-430000-0,-3))</f>
        <v/>
      </c>
      <c r="AE1143" s="19">
        <f>IF(X1143&lt;=450000,0,MAX(0,ROUNDDOWN(AD1143*0.06-MIN(50000,AD1143)*0.03,-2))+MAX(0,ROUNDDOWN(AD1143*0.04-MIN(50000,AD1143)*0.02,-2)))</f>
        <v/>
      </c>
      <c r="AF1143" s="19">
        <f>AC1143+AE1143+Y1143</f>
        <v/>
      </c>
      <c r="AG1143" s="19">
        <f>MIN(650000,MAX(0,$B1143))</f>
        <v/>
      </c>
      <c r="AH1143" s="19">
        <f>$B1143-AG1143</f>
        <v/>
      </c>
      <c r="AI1143" s="19">
        <f>MIN(670000,ROUNDDOWN(MAX(0,AH1143-430000)*0.0751+47600,0))+MIN(260000,ROUNDDOWN(MAX(0,AH1143-430000)*0.028+17600,0))+MIN(30000,ROUNDDOWN(MAX(0,AH1143-430000)*0.0027+1873,0))+IF("いいえ"="はい",MIN(170000,ROUNDDOWN(MAX(0,AH1143-430000)*0.0243+17800,0)),0)</f>
        <v/>
      </c>
      <c r="AJ1143" s="19">
        <f>IF(""="",215040+AI1143,"")</f>
        <v/>
      </c>
      <c r="AK1143" s="19">
        <f>IF(AH1143&gt;23500000,NA(),IF(AH1143&lt;=4890000,1040000,IF(AH1143&lt;=6550000,670000,620000)))</f>
        <v/>
      </c>
      <c r="AL1143" s="19">
        <f>MAX(0,ROUNDDOWN(AH1143-AJ1143-AK1143-0,-3))</f>
        <v/>
      </c>
      <c r="AM1143" s="19">
        <f>IF(AL1143&lt;=0,0,ROUNDDOWN((AL1143*LOOKUP(AL1143,{0,1950001,3300001,6950001,9000001,18000001,40000001},{0.05,0.1,0.2,0.23,0.33,0.4,0.45})-LOOKUP(AL1143,{0,1950001,3300001,6950001,9000001,18000001,40000001},{0,97500,427500,636000,1536000,2796000,4796000}))*1.021,-2))</f>
        <v/>
      </c>
      <c r="AN1143" s="19">
        <f>MAX(0,ROUNDDOWN(AH1143-AJ1143-430000-0,-3))</f>
        <v/>
      </c>
      <c r="AO1143" s="19">
        <f>IF(AH1143&lt;=450000,0,MAX(0,ROUNDDOWN(AN1143*0.06-MIN(50000,AN1143)*0.03,-2))+MAX(0,ROUNDDOWN(AN1143*0.04-MIN(50000,AN1143)*0.02,-2)))</f>
        <v/>
      </c>
      <c r="AP1143" s="19">
        <f>AM1143+AO1143+AI1143</f>
        <v/>
      </c>
      <c r="AQ1143" s="19">
        <f>MIN(750000,MAX(0,$B1143))</f>
        <v/>
      </c>
      <c r="AR1143" s="19">
        <f>$B1143-AQ1143</f>
        <v/>
      </c>
      <c r="AS1143" s="19">
        <f>MIN(670000,ROUNDDOWN(MAX(0,AR1143-430000)*0.0751+47600,0))+MIN(260000,ROUNDDOWN(MAX(0,AR1143-430000)*0.028+17600,0))+MIN(30000,ROUNDDOWN(MAX(0,AR1143-430000)*0.0027+1873,0))+IF("いいえ"="はい",MIN(170000,ROUNDDOWN(MAX(0,AR1143-430000)*0.0243+17800,0)),0)</f>
        <v/>
      </c>
      <c r="AT1143" s="19">
        <f>IF(""="",215040+AS1143,"")</f>
        <v/>
      </c>
      <c r="AU1143" s="19">
        <f>IF(AR1143&gt;23500000,NA(),IF(AR1143&lt;=4890000,1040000,IF(AR1143&lt;=6550000,670000,620000)))</f>
        <v/>
      </c>
      <c r="AV1143" s="19">
        <f>MAX(0,ROUNDDOWN(AR1143-AT1143-AU1143-0,-3))</f>
        <v/>
      </c>
      <c r="AW1143" s="19">
        <f>IF(AV1143&lt;=0,0,ROUNDDOWN((AV1143*LOOKUP(AV1143,{0,1950001,3300001,6950001,9000001,18000001,40000001},{0.05,0.1,0.2,0.23,0.33,0.4,0.45})-LOOKUP(AV1143,{0,1950001,3300001,6950001,9000001,18000001,40000001},{0,97500,427500,636000,1536000,2796000,4796000}))*1.021,-2))</f>
        <v/>
      </c>
      <c r="AX1143" s="19">
        <f>MAX(0,ROUNDDOWN(AR1143-AT1143-430000-0,-3))</f>
        <v/>
      </c>
      <c r="AY1143" s="19">
        <f>IF(AR1143&lt;=450000,0,MAX(0,ROUNDDOWN(AX1143*0.06-MIN(50000,AX1143)*0.03,-2))+MAX(0,ROUNDDOWN(AX1143*0.04-MIN(50000,AX1143)*0.02,-2)))</f>
        <v/>
      </c>
      <c r="AZ1143" s="19">
        <f>AW1143+AY1143+AS1143</f>
        <v/>
      </c>
    </row>
    <row r="1144">
      <c r="A1144" t="inlineStr">
        <is>
          <t>1万円刻み</t>
        </is>
      </c>
      <c r="B1144" s="19">
        <f>'3_1万円刻み'!$A$1127</f>
        <v/>
      </c>
      <c r="C1144" s="19">
        <f>MIN(0,MAX(0,$B1144))</f>
        <v/>
      </c>
      <c r="D1144" s="19">
        <f>$B1144-C1144</f>
        <v/>
      </c>
      <c r="E1144" s="19">
        <f>MIN(670000,ROUNDDOWN(MAX(0,D1144-430000)*0.0751+47600,0))+MIN(260000,ROUNDDOWN(MAX(0,D1144-430000)*0.028+17600,0))+MIN(30000,ROUNDDOWN(MAX(0,D1144-430000)*0.0027+1873,0))+IF("いいえ"="はい",MIN(170000,ROUNDDOWN(MAX(0,D1144-430000)*0.0243+17800,0)),0)</f>
        <v/>
      </c>
      <c r="F1144" s="19">
        <f>IF(""="",215040+E1144,"")</f>
        <v/>
      </c>
      <c r="G1144" s="19">
        <f>IF(D1144&gt;23500000,NA(),IF(D1144&lt;=4890000,1040000,IF(D1144&lt;=6550000,670000,620000)))</f>
        <v/>
      </c>
      <c r="H1144" s="19">
        <f>MAX(0,ROUNDDOWN(D1144-F1144-G1144-0,-3))</f>
        <v/>
      </c>
      <c r="I1144" s="19">
        <f>IF(H1144&lt;=0,0,ROUNDDOWN((H1144*LOOKUP(H1144,{0,1950001,3300001,6950001,9000001,18000001,40000001},{0.05,0.1,0.2,0.23,0.33,0.4,0.45})-LOOKUP(H1144,{0,1950001,3300001,6950001,9000001,18000001,40000001},{0,97500,427500,636000,1536000,2796000,4796000}))*1.021,-2))</f>
        <v/>
      </c>
      <c r="J1144" s="19">
        <f>MAX(0,ROUNDDOWN(D1144-F1144-430000-0,-3))</f>
        <v/>
      </c>
      <c r="K1144" s="19">
        <f>IF(D1144&lt;=450000,0,MAX(0,ROUNDDOWN(J1144*0.06-MIN(50000,J1144)*0.03,-2))+MAX(0,ROUNDDOWN(J1144*0.04-MIN(50000,J1144)*0.02,-2)))</f>
        <v/>
      </c>
      <c r="L1144" s="19">
        <f>I1144+K1144+E1144</f>
        <v/>
      </c>
      <c r="M1144" s="19">
        <f>MIN(100000,MAX(0,$B1144))</f>
        <v/>
      </c>
      <c r="N1144" s="19">
        <f>$B1144-M1144</f>
        <v/>
      </c>
      <c r="O1144" s="19">
        <f>MIN(670000,ROUNDDOWN(MAX(0,N1144-430000)*0.0751+47600,0))+MIN(260000,ROUNDDOWN(MAX(0,N1144-430000)*0.028+17600,0))+MIN(30000,ROUNDDOWN(MAX(0,N1144-430000)*0.0027+1873,0))+IF("いいえ"="はい",MIN(170000,ROUNDDOWN(MAX(0,N1144-430000)*0.0243+17800,0)),0)</f>
        <v/>
      </c>
      <c r="P1144" s="19">
        <f>IF(""="",215040+O1144,"")</f>
        <v/>
      </c>
      <c r="Q1144" s="19">
        <f>IF(N1144&gt;23500000,NA(),IF(N1144&lt;=4890000,1040000,IF(N1144&lt;=6550000,670000,620000)))</f>
        <v/>
      </c>
      <c r="R1144" s="19">
        <f>MAX(0,ROUNDDOWN(N1144-P1144-Q1144-0,-3))</f>
        <v/>
      </c>
      <c r="S1144" s="19">
        <f>IF(R1144&lt;=0,0,ROUNDDOWN((R1144*LOOKUP(R1144,{0,1950001,3300001,6950001,9000001,18000001,40000001},{0.05,0.1,0.2,0.23,0.33,0.4,0.45})-LOOKUP(R1144,{0,1950001,3300001,6950001,9000001,18000001,40000001},{0,97500,427500,636000,1536000,2796000,4796000}))*1.021,-2))</f>
        <v/>
      </c>
      <c r="T1144" s="19">
        <f>MAX(0,ROUNDDOWN(N1144-P1144-430000-0,-3))</f>
        <v/>
      </c>
      <c r="U1144" s="19">
        <f>IF(N1144&lt;=450000,0,MAX(0,ROUNDDOWN(T1144*0.06-MIN(50000,T1144)*0.03,-2))+MAX(0,ROUNDDOWN(T1144*0.04-MIN(50000,T1144)*0.02,-2)))</f>
        <v/>
      </c>
      <c r="V1144" s="19">
        <f>S1144+U1144+O1144</f>
        <v/>
      </c>
      <c r="W1144" s="19">
        <f>MIN(550000,MAX(0,$B1144))</f>
        <v/>
      </c>
      <c r="X1144" s="19">
        <f>$B1144-W1144</f>
        <v/>
      </c>
      <c r="Y1144" s="19">
        <f>MIN(670000,ROUNDDOWN(MAX(0,X1144-430000)*0.0751+47600,0))+MIN(260000,ROUNDDOWN(MAX(0,X1144-430000)*0.028+17600,0))+MIN(30000,ROUNDDOWN(MAX(0,X1144-430000)*0.0027+1873,0))+IF("いいえ"="はい",MIN(170000,ROUNDDOWN(MAX(0,X1144-430000)*0.0243+17800,0)),0)</f>
        <v/>
      </c>
      <c r="Z1144" s="19">
        <f>IF(""="",215040+Y1144,"")</f>
        <v/>
      </c>
      <c r="AA1144" s="19">
        <f>IF(X1144&gt;23500000,NA(),IF(X1144&lt;=4890000,1040000,IF(X1144&lt;=6550000,670000,620000)))</f>
        <v/>
      </c>
      <c r="AB1144" s="19">
        <f>MAX(0,ROUNDDOWN(X1144-Z1144-AA1144-0,-3))</f>
        <v/>
      </c>
      <c r="AC1144" s="19">
        <f>IF(AB1144&lt;=0,0,ROUNDDOWN((AB1144*LOOKUP(AB1144,{0,1950001,3300001,6950001,9000001,18000001,40000001},{0.05,0.1,0.2,0.23,0.33,0.4,0.45})-LOOKUP(AB1144,{0,1950001,3300001,6950001,9000001,18000001,40000001},{0,97500,427500,636000,1536000,2796000,4796000}))*1.021,-2))</f>
        <v/>
      </c>
      <c r="AD1144" s="19">
        <f>MAX(0,ROUNDDOWN(X1144-Z1144-430000-0,-3))</f>
        <v/>
      </c>
      <c r="AE1144" s="19">
        <f>IF(X1144&lt;=450000,0,MAX(0,ROUNDDOWN(AD1144*0.06-MIN(50000,AD1144)*0.03,-2))+MAX(0,ROUNDDOWN(AD1144*0.04-MIN(50000,AD1144)*0.02,-2)))</f>
        <v/>
      </c>
      <c r="AF1144" s="19">
        <f>AC1144+AE1144+Y1144</f>
        <v/>
      </c>
      <c r="AG1144" s="19">
        <f>MIN(650000,MAX(0,$B1144))</f>
        <v/>
      </c>
      <c r="AH1144" s="19">
        <f>$B1144-AG1144</f>
        <v/>
      </c>
      <c r="AI1144" s="19">
        <f>MIN(670000,ROUNDDOWN(MAX(0,AH1144-430000)*0.0751+47600,0))+MIN(260000,ROUNDDOWN(MAX(0,AH1144-430000)*0.028+17600,0))+MIN(30000,ROUNDDOWN(MAX(0,AH1144-430000)*0.0027+1873,0))+IF("いいえ"="はい",MIN(170000,ROUNDDOWN(MAX(0,AH1144-430000)*0.0243+17800,0)),0)</f>
        <v/>
      </c>
      <c r="AJ1144" s="19">
        <f>IF(""="",215040+AI1144,"")</f>
        <v/>
      </c>
      <c r="AK1144" s="19">
        <f>IF(AH1144&gt;23500000,NA(),IF(AH1144&lt;=4890000,1040000,IF(AH1144&lt;=6550000,670000,620000)))</f>
        <v/>
      </c>
      <c r="AL1144" s="19">
        <f>MAX(0,ROUNDDOWN(AH1144-AJ1144-AK1144-0,-3))</f>
        <v/>
      </c>
      <c r="AM1144" s="19">
        <f>IF(AL1144&lt;=0,0,ROUNDDOWN((AL1144*LOOKUP(AL1144,{0,1950001,3300001,6950001,9000001,18000001,40000001},{0.05,0.1,0.2,0.23,0.33,0.4,0.45})-LOOKUP(AL1144,{0,1950001,3300001,6950001,9000001,18000001,40000001},{0,97500,427500,636000,1536000,2796000,4796000}))*1.021,-2))</f>
        <v/>
      </c>
      <c r="AN1144" s="19">
        <f>MAX(0,ROUNDDOWN(AH1144-AJ1144-430000-0,-3))</f>
        <v/>
      </c>
      <c r="AO1144" s="19">
        <f>IF(AH1144&lt;=450000,0,MAX(0,ROUNDDOWN(AN1144*0.06-MIN(50000,AN1144)*0.03,-2))+MAX(0,ROUNDDOWN(AN1144*0.04-MIN(50000,AN1144)*0.02,-2)))</f>
        <v/>
      </c>
      <c r="AP1144" s="19">
        <f>AM1144+AO1144+AI1144</f>
        <v/>
      </c>
      <c r="AQ1144" s="19">
        <f>MIN(750000,MAX(0,$B1144))</f>
        <v/>
      </c>
      <c r="AR1144" s="19">
        <f>$B1144-AQ1144</f>
        <v/>
      </c>
      <c r="AS1144" s="19">
        <f>MIN(670000,ROUNDDOWN(MAX(0,AR1144-430000)*0.0751+47600,0))+MIN(260000,ROUNDDOWN(MAX(0,AR1144-430000)*0.028+17600,0))+MIN(30000,ROUNDDOWN(MAX(0,AR1144-430000)*0.0027+1873,0))+IF("いいえ"="はい",MIN(170000,ROUNDDOWN(MAX(0,AR1144-430000)*0.0243+17800,0)),0)</f>
        <v/>
      </c>
      <c r="AT1144" s="19">
        <f>IF(""="",215040+AS1144,"")</f>
        <v/>
      </c>
      <c r="AU1144" s="19">
        <f>IF(AR1144&gt;23500000,NA(),IF(AR1144&lt;=4890000,1040000,IF(AR1144&lt;=6550000,670000,620000)))</f>
        <v/>
      </c>
      <c r="AV1144" s="19">
        <f>MAX(0,ROUNDDOWN(AR1144-AT1144-AU1144-0,-3))</f>
        <v/>
      </c>
      <c r="AW1144" s="19">
        <f>IF(AV1144&lt;=0,0,ROUNDDOWN((AV1144*LOOKUP(AV1144,{0,1950001,3300001,6950001,9000001,18000001,40000001},{0.05,0.1,0.2,0.23,0.33,0.4,0.45})-LOOKUP(AV1144,{0,1950001,3300001,6950001,9000001,18000001,40000001},{0,97500,427500,636000,1536000,2796000,4796000}))*1.021,-2))</f>
        <v/>
      </c>
      <c r="AX1144" s="19">
        <f>MAX(0,ROUNDDOWN(AR1144-AT1144-430000-0,-3))</f>
        <v/>
      </c>
      <c r="AY1144" s="19">
        <f>IF(AR1144&lt;=450000,0,MAX(0,ROUNDDOWN(AX1144*0.06-MIN(50000,AX1144)*0.03,-2))+MAX(0,ROUNDDOWN(AX1144*0.04-MIN(50000,AX1144)*0.02,-2)))</f>
        <v/>
      </c>
      <c r="AZ1144" s="19">
        <f>AW1144+AY1144+AS1144</f>
        <v/>
      </c>
    </row>
    <row r="1145">
      <c r="A1145" t="inlineStr">
        <is>
          <t>1万円刻み</t>
        </is>
      </c>
      <c r="B1145" s="19">
        <f>'3_1万円刻み'!$A$1128</f>
        <v/>
      </c>
      <c r="C1145" s="19">
        <f>MIN(0,MAX(0,$B1145))</f>
        <v/>
      </c>
      <c r="D1145" s="19">
        <f>$B1145-C1145</f>
        <v/>
      </c>
      <c r="E1145" s="19">
        <f>MIN(670000,ROUNDDOWN(MAX(0,D1145-430000)*0.0751+47600,0))+MIN(260000,ROUNDDOWN(MAX(0,D1145-430000)*0.028+17600,0))+MIN(30000,ROUNDDOWN(MAX(0,D1145-430000)*0.0027+1873,0))+IF("いいえ"="はい",MIN(170000,ROUNDDOWN(MAX(0,D1145-430000)*0.0243+17800,0)),0)</f>
        <v/>
      </c>
      <c r="F1145" s="19">
        <f>IF(""="",215040+E1145,"")</f>
        <v/>
      </c>
      <c r="G1145" s="19">
        <f>IF(D1145&gt;23500000,NA(),IF(D1145&lt;=4890000,1040000,IF(D1145&lt;=6550000,670000,620000)))</f>
        <v/>
      </c>
      <c r="H1145" s="19">
        <f>MAX(0,ROUNDDOWN(D1145-F1145-G1145-0,-3))</f>
        <v/>
      </c>
      <c r="I1145" s="19">
        <f>IF(H1145&lt;=0,0,ROUNDDOWN((H1145*LOOKUP(H1145,{0,1950001,3300001,6950001,9000001,18000001,40000001},{0.05,0.1,0.2,0.23,0.33,0.4,0.45})-LOOKUP(H1145,{0,1950001,3300001,6950001,9000001,18000001,40000001},{0,97500,427500,636000,1536000,2796000,4796000}))*1.021,-2))</f>
        <v/>
      </c>
      <c r="J1145" s="19">
        <f>MAX(0,ROUNDDOWN(D1145-F1145-430000-0,-3))</f>
        <v/>
      </c>
      <c r="K1145" s="19">
        <f>IF(D1145&lt;=450000,0,MAX(0,ROUNDDOWN(J1145*0.06-MIN(50000,J1145)*0.03,-2))+MAX(0,ROUNDDOWN(J1145*0.04-MIN(50000,J1145)*0.02,-2)))</f>
        <v/>
      </c>
      <c r="L1145" s="19">
        <f>I1145+K1145+E1145</f>
        <v/>
      </c>
      <c r="M1145" s="19">
        <f>MIN(100000,MAX(0,$B1145))</f>
        <v/>
      </c>
      <c r="N1145" s="19">
        <f>$B1145-M1145</f>
        <v/>
      </c>
      <c r="O1145" s="19">
        <f>MIN(670000,ROUNDDOWN(MAX(0,N1145-430000)*0.0751+47600,0))+MIN(260000,ROUNDDOWN(MAX(0,N1145-430000)*0.028+17600,0))+MIN(30000,ROUNDDOWN(MAX(0,N1145-430000)*0.0027+1873,0))+IF("いいえ"="はい",MIN(170000,ROUNDDOWN(MAX(0,N1145-430000)*0.0243+17800,0)),0)</f>
        <v/>
      </c>
      <c r="P1145" s="19">
        <f>IF(""="",215040+O1145,"")</f>
        <v/>
      </c>
      <c r="Q1145" s="19">
        <f>IF(N1145&gt;23500000,NA(),IF(N1145&lt;=4890000,1040000,IF(N1145&lt;=6550000,670000,620000)))</f>
        <v/>
      </c>
      <c r="R1145" s="19">
        <f>MAX(0,ROUNDDOWN(N1145-P1145-Q1145-0,-3))</f>
        <v/>
      </c>
      <c r="S1145" s="19">
        <f>IF(R1145&lt;=0,0,ROUNDDOWN((R1145*LOOKUP(R1145,{0,1950001,3300001,6950001,9000001,18000001,40000001},{0.05,0.1,0.2,0.23,0.33,0.4,0.45})-LOOKUP(R1145,{0,1950001,3300001,6950001,9000001,18000001,40000001},{0,97500,427500,636000,1536000,2796000,4796000}))*1.021,-2))</f>
        <v/>
      </c>
      <c r="T1145" s="19">
        <f>MAX(0,ROUNDDOWN(N1145-P1145-430000-0,-3))</f>
        <v/>
      </c>
      <c r="U1145" s="19">
        <f>IF(N1145&lt;=450000,0,MAX(0,ROUNDDOWN(T1145*0.06-MIN(50000,T1145)*0.03,-2))+MAX(0,ROUNDDOWN(T1145*0.04-MIN(50000,T1145)*0.02,-2)))</f>
        <v/>
      </c>
      <c r="V1145" s="19">
        <f>S1145+U1145+O1145</f>
        <v/>
      </c>
      <c r="W1145" s="19">
        <f>MIN(550000,MAX(0,$B1145))</f>
        <v/>
      </c>
      <c r="X1145" s="19">
        <f>$B1145-W1145</f>
        <v/>
      </c>
      <c r="Y1145" s="19">
        <f>MIN(670000,ROUNDDOWN(MAX(0,X1145-430000)*0.0751+47600,0))+MIN(260000,ROUNDDOWN(MAX(0,X1145-430000)*0.028+17600,0))+MIN(30000,ROUNDDOWN(MAX(0,X1145-430000)*0.0027+1873,0))+IF("いいえ"="はい",MIN(170000,ROUNDDOWN(MAX(0,X1145-430000)*0.0243+17800,0)),0)</f>
        <v/>
      </c>
      <c r="Z1145" s="19">
        <f>IF(""="",215040+Y1145,"")</f>
        <v/>
      </c>
      <c r="AA1145" s="19">
        <f>IF(X1145&gt;23500000,NA(),IF(X1145&lt;=4890000,1040000,IF(X1145&lt;=6550000,670000,620000)))</f>
        <v/>
      </c>
      <c r="AB1145" s="19">
        <f>MAX(0,ROUNDDOWN(X1145-Z1145-AA1145-0,-3))</f>
        <v/>
      </c>
      <c r="AC1145" s="19">
        <f>IF(AB1145&lt;=0,0,ROUNDDOWN((AB1145*LOOKUP(AB1145,{0,1950001,3300001,6950001,9000001,18000001,40000001},{0.05,0.1,0.2,0.23,0.33,0.4,0.45})-LOOKUP(AB1145,{0,1950001,3300001,6950001,9000001,18000001,40000001},{0,97500,427500,636000,1536000,2796000,4796000}))*1.021,-2))</f>
        <v/>
      </c>
      <c r="AD1145" s="19">
        <f>MAX(0,ROUNDDOWN(X1145-Z1145-430000-0,-3))</f>
        <v/>
      </c>
      <c r="AE1145" s="19">
        <f>IF(X1145&lt;=450000,0,MAX(0,ROUNDDOWN(AD1145*0.06-MIN(50000,AD1145)*0.03,-2))+MAX(0,ROUNDDOWN(AD1145*0.04-MIN(50000,AD1145)*0.02,-2)))</f>
        <v/>
      </c>
      <c r="AF1145" s="19">
        <f>AC1145+AE1145+Y1145</f>
        <v/>
      </c>
      <c r="AG1145" s="19">
        <f>MIN(650000,MAX(0,$B1145))</f>
        <v/>
      </c>
      <c r="AH1145" s="19">
        <f>$B1145-AG1145</f>
        <v/>
      </c>
      <c r="AI1145" s="19">
        <f>MIN(670000,ROUNDDOWN(MAX(0,AH1145-430000)*0.0751+47600,0))+MIN(260000,ROUNDDOWN(MAX(0,AH1145-430000)*0.028+17600,0))+MIN(30000,ROUNDDOWN(MAX(0,AH1145-430000)*0.0027+1873,0))+IF("いいえ"="はい",MIN(170000,ROUNDDOWN(MAX(0,AH1145-430000)*0.0243+17800,0)),0)</f>
        <v/>
      </c>
      <c r="AJ1145" s="19">
        <f>IF(""="",215040+AI1145,"")</f>
        <v/>
      </c>
      <c r="AK1145" s="19">
        <f>IF(AH1145&gt;23500000,NA(),IF(AH1145&lt;=4890000,1040000,IF(AH1145&lt;=6550000,670000,620000)))</f>
        <v/>
      </c>
      <c r="AL1145" s="19">
        <f>MAX(0,ROUNDDOWN(AH1145-AJ1145-AK1145-0,-3))</f>
        <v/>
      </c>
      <c r="AM1145" s="19">
        <f>IF(AL1145&lt;=0,0,ROUNDDOWN((AL1145*LOOKUP(AL1145,{0,1950001,3300001,6950001,9000001,18000001,40000001},{0.05,0.1,0.2,0.23,0.33,0.4,0.45})-LOOKUP(AL1145,{0,1950001,3300001,6950001,9000001,18000001,40000001},{0,97500,427500,636000,1536000,2796000,4796000}))*1.021,-2))</f>
        <v/>
      </c>
      <c r="AN1145" s="19">
        <f>MAX(0,ROUNDDOWN(AH1145-AJ1145-430000-0,-3))</f>
        <v/>
      </c>
      <c r="AO1145" s="19">
        <f>IF(AH1145&lt;=450000,0,MAX(0,ROUNDDOWN(AN1145*0.06-MIN(50000,AN1145)*0.03,-2))+MAX(0,ROUNDDOWN(AN1145*0.04-MIN(50000,AN1145)*0.02,-2)))</f>
        <v/>
      </c>
      <c r="AP1145" s="19">
        <f>AM1145+AO1145+AI1145</f>
        <v/>
      </c>
      <c r="AQ1145" s="19">
        <f>MIN(750000,MAX(0,$B1145))</f>
        <v/>
      </c>
      <c r="AR1145" s="19">
        <f>$B1145-AQ1145</f>
        <v/>
      </c>
      <c r="AS1145" s="19">
        <f>MIN(670000,ROUNDDOWN(MAX(0,AR1145-430000)*0.0751+47600,0))+MIN(260000,ROUNDDOWN(MAX(0,AR1145-430000)*0.028+17600,0))+MIN(30000,ROUNDDOWN(MAX(0,AR1145-430000)*0.0027+1873,0))+IF("いいえ"="はい",MIN(170000,ROUNDDOWN(MAX(0,AR1145-430000)*0.0243+17800,0)),0)</f>
        <v/>
      </c>
      <c r="AT1145" s="19">
        <f>IF(""="",215040+AS1145,"")</f>
        <v/>
      </c>
      <c r="AU1145" s="19">
        <f>IF(AR1145&gt;23500000,NA(),IF(AR1145&lt;=4890000,1040000,IF(AR1145&lt;=6550000,670000,620000)))</f>
        <v/>
      </c>
      <c r="AV1145" s="19">
        <f>MAX(0,ROUNDDOWN(AR1145-AT1145-AU1145-0,-3))</f>
        <v/>
      </c>
      <c r="AW1145" s="19">
        <f>IF(AV1145&lt;=0,0,ROUNDDOWN((AV1145*LOOKUP(AV1145,{0,1950001,3300001,6950001,9000001,18000001,40000001},{0.05,0.1,0.2,0.23,0.33,0.4,0.45})-LOOKUP(AV1145,{0,1950001,3300001,6950001,9000001,18000001,40000001},{0,97500,427500,636000,1536000,2796000,4796000}))*1.021,-2))</f>
        <v/>
      </c>
      <c r="AX1145" s="19">
        <f>MAX(0,ROUNDDOWN(AR1145-AT1145-430000-0,-3))</f>
        <v/>
      </c>
      <c r="AY1145" s="19">
        <f>IF(AR1145&lt;=450000,0,MAX(0,ROUNDDOWN(AX1145*0.06-MIN(50000,AX1145)*0.03,-2))+MAX(0,ROUNDDOWN(AX1145*0.04-MIN(50000,AX1145)*0.02,-2)))</f>
        <v/>
      </c>
      <c r="AZ1145" s="19">
        <f>AW1145+AY1145+AS1145</f>
        <v/>
      </c>
    </row>
    <row r="1146">
      <c r="A1146" t="inlineStr">
        <is>
          <t>1万円刻み</t>
        </is>
      </c>
      <c r="B1146" s="19">
        <f>'3_1万円刻み'!$A$1129</f>
        <v/>
      </c>
      <c r="C1146" s="19">
        <f>MIN(0,MAX(0,$B1146))</f>
        <v/>
      </c>
      <c r="D1146" s="19">
        <f>$B1146-C1146</f>
        <v/>
      </c>
      <c r="E1146" s="19">
        <f>MIN(670000,ROUNDDOWN(MAX(0,D1146-430000)*0.0751+47600,0))+MIN(260000,ROUNDDOWN(MAX(0,D1146-430000)*0.028+17600,0))+MIN(30000,ROUNDDOWN(MAX(0,D1146-430000)*0.0027+1873,0))+IF("いいえ"="はい",MIN(170000,ROUNDDOWN(MAX(0,D1146-430000)*0.0243+17800,0)),0)</f>
        <v/>
      </c>
      <c r="F1146" s="19">
        <f>IF(""="",215040+E1146,"")</f>
        <v/>
      </c>
      <c r="G1146" s="19">
        <f>IF(D1146&gt;23500000,NA(),IF(D1146&lt;=4890000,1040000,IF(D1146&lt;=6550000,670000,620000)))</f>
        <v/>
      </c>
      <c r="H1146" s="19">
        <f>MAX(0,ROUNDDOWN(D1146-F1146-G1146-0,-3))</f>
        <v/>
      </c>
      <c r="I1146" s="19">
        <f>IF(H1146&lt;=0,0,ROUNDDOWN((H1146*LOOKUP(H1146,{0,1950001,3300001,6950001,9000001,18000001,40000001},{0.05,0.1,0.2,0.23,0.33,0.4,0.45})-LOOKUP(H1146,{0,1950001,3300001,6950001,9000001,18000001,40000001},{0,97500,427500,636000,1536000,2796000,4796000}))*1.021,-2))</f>
        <v/>
      </c>
      <c r="J1146" s="19">
        <f>MAX(0,ROUNDDOWN(D1146-F1146-430000-0,-3))</f>
        <v/>
      </c>
      <c r="K1146" s="19">
        <f>IF(D1146&lt;=450000,0,MAX(0,ROUNDDOWN(J1146*0.06-MIN(50000,J1146)*0.03,-2))+MAX(0,ROUNDDOWN(J1146*0.04-MIN(50000,J1146)*0.02,-2)))</f>
        <v/>
      </c>
      <c r="L1146" s="19">
        <f>I1146+K1146+E1146</f>
        <v/>
      </c>
      <c r="M1146" s="19">
        <f>MIN(100000,MAX(0,$B1146))</f>
        <v/>
      </c>
      <c r="N1146" s="19">
        <f>$B1146-M1146</f>
        <v/>
      </c>
      <c r="O1146" s="19">
        <f>MIN(670000,ROUNDDOWN(MAX(0,N1146-430000)*0.0751+47600,0))+MIN(260000,ROUNDDOWN(MAX(0,N1146-430000)*0.028+17600,0))+MIN(30000,ROUNDDOWN(MAX(0,N1146-430000)*0.0027+1873,0))+IF("いいえ"="はい",MIN(170000,ROUNDDOWN(MAX(0,N1146-430000)*0.0243+17800,0)),0)</f>
        <v/>
      </c>
      <c r="P1146" s="19">
        <f>IF(""="",215040+O1146,"")</f>
        <v/>
      </c>
      <c r="Q1146" s="19">
        <f>IF(N1146&gt;23500000,NA(),IF(N1146&lt;=4890000,1040000,IF(N1146&lt;=6550000,670000,620000)))</f>
        <v/>
      </c>
      <c r="R1146" s="19">
        <f>MAX(0,ROUNDDOWN(N1146-P1146-Q1146-0,-3))</f>
        <v/>
      </c>
      <c r="S1146" s="19">
        <f>IF(R1146&lt;=0,0,ROUNDDOWN((R1146*LOOKUP(R1146,{0,1950001,3300001,6950001,9000001,18000001,40000001},{0.05,0.1,0.2,0.23,0.33,0.4,0.45})-LOOKUP(R1146,{0,1950001,3300001,6950001,9000001,18000001,40000001},{0,97500,427500,636000,1536000,2796000,4796000}))*1.021,-2))</f>
        <v/>
      </c>
      <c r="T1146" s="19">
        <f>MAX(0,ROUNDDOWN(N1146-P1146-430000-0,-3))</f>
        <v/>
      </c>
      <c r="U1146" s="19">
        <f>IF(N1146&lt;=450000,0,MAX(0,ROUNDDOWN(T1146*0.06-MIN(50000,T1146)*0.03,-2))+MAX(0,ROUNDDOWN(T1146*0.04-MIN(50000,T1146)*0.02,-2)))</f>
        <v/>
      </c>
      <c r="V1146" s="19">
        <f>S1146+U1146+O1146</f>
        <v/>
      </c>
      <c r="W1146" s="19">
        <f>MIN(550000,MAX(0,$B1146))</f>
        <v/>
      </c>
      <c r="X1146" s="19">
        <f>$B1146-W1146</f>
        <v/>
      </c>
      <c r="Y1146" s="19">
        <f>MIN(670000,ROUNDDOWN(MAX(0,X1146-430000)*0.0751+47600,0))+MIN(260000,ROUNDDOWN(MAX(0,X1146-430000)*0.028+17600,0))+MIN(30000,ROUNDDOWN(MAX(0,X1146-430000)*0.0027+1873,0))+IF("いいえ"="はい",MIN(170000,ROUNDDOWN(MAX(0,X1146-430000)*0.0243+17800,0)),0)</f>
        <v/>
      </c>
      <c r="Z1146" s="19">
        <f>IF(""="",215040+Y1146,"")</f>
        <v/>
      </c>
      <c r="AA1146" s="19">
        <f>IF(X1146&gt;23500000,NA(),IF(X1146&lt;=4890000,1040000,IF(X1146&lt;=6550000,670000,620000)))</f>
        <v/>
      </c>
      <c r="AB1146" s="19">
        <f>MAX(0,ROUNDDOWN(X1146-Z1146-AA1146-0,-3))</f>
        <v/>
      </c>
      <c r="AC1146" s="19">
        <f>IF(AB1146&lt;=0,0,ROUNDDOWN((AB1146*LOOKUP(AB1146,{0,1950001,3300001,6950001,9000001,18000001,40000001},{0.05,0.1,0.2,0.23,0.33,0.4,0.45})-LOOKUP(AB1146,{0,1950001,3300001,6950001,9000001,18000001,40000001},{0,97500,427500,636000,1536000,2796000,4796000}))*1.021,-2))</f>
        <v/>
      </c>
      <c r="AD1146" s="19">
        <f>MAX(0,ROUNDDOWN(X1146-Z1146-430000-0,-3))</f>
        <v/>
      </c>
      <c r="AE1146" s="19">
        <f>IF(X1146&lt;=450000,0,MAX(0,ROUNDDOWN(AD1146*0.06-MIN(50000,AD1146)*0.03,-2))+MAX(0,ROUNDDOWN(AD1146*0.04-MIN(50000,AD1146)*0.02,-2)))</f>
        <v/>
      </c>
      <c r="AF1146" s="19">
        <f>AC1146+AE1146+Y1146</f>
        <v/>
      </c>
      <c r="AG1146" s="19">
        <f>MIN(650000,MAX(0,$B1146))</f>
        <v/>
      </c>
      <c r="AH1146" s="19">
        <f>$B1146-AG1146</f>
        <v/>
      </c>
      <c r="AI1146" s="19">
        <f>MIN(670000,ROUNDDOWN(MAX(0,AH1146-430000)*0.0751+47600,0))+MIN(260000,ROUNDDOWN(MAX(0,AH1146-430000)*0.028+17600,0))+MIN(30000,ROUNDDOWN(MAX(0,AH1146-430000)*0.0027+1873,0))+IF("いいえ"="はい",MIN(170000,ROUNDDOWN(MAX(0,AH1146-430000)*0.0243+17800,0)),0)</f>
        <v/>
      </c>
      <c r="AJ1146" s="19">
        <f>IF(""="",215040+AI1146,"")</f>
        <v/>
      </c>
      <c r="AK1146" s="19">
        <f>IF(AH1146&gt;23500000,NA(),IF(AH1146&lt;=4890000,1040000,IF(AH1146&lt;=6550000,670000,620000)))</f>
        <v/>
      </c>
      <c r="AL1146" s="19">
        <f>MAX(0,ROUNDDOWN(AH1146-AJ1146-AK1146-0,-3))</f>
        <v/>
      </c>
      <c r="AM1146" s="19">
        <f>IF(AL1146&lt;=0,0,ROUNDDOWN((AL1146*LOOKUP(AL1146,{0,1950001,3300001,6950001,9000001,18000001,40000001},{0.05,0.1,0.2,0.23,0.33,0.4,0.45})-LOOKUP(AL1146,{0,1950001,3300001,6950001,9000001,18000001,40000001},{0,97500,427500,636000,1536000,2796000,4796000}))*1.021,-2))</f>
        <v/>
      </c>
      <c r="AN1146" s="19">
        <f>MAX(0,ROUNDDOWN(AH1146-AJ1146-430000-0,-3))</f>
        <v/>
      </c>
      <c r="AO1146" s="19">
        <f>IF(AH1146&lt;=450000,0,MAX(0,ROUNDDOWN(AN1146*0.06-MIN(50000,AN1146)*0.03,-2))+MAX(0,ROUNDDOWN(AN1146*0.04-MIN(50000,AN1146)*0.02,-2)))</f>
        <v/>
      </c>
      <c r="AP1146" s="19">
        <f>AM1146+AO1146+AI1146</f>
        <v/>
      </c>
      <c r="AQ1146" s="19">
        <f>MIN(750000,MAX(0,$B1146))</f>
        <v/>
      </c>
      <c r="AR1146" s="19">
        <f>$B1146-AQ1146</f>
        <v/>
      </c>
      <c r="AS1146" s="19">
        <f>MIN(670000,ROUNDDOWN(MAX(0,AR1146-430000)*0.0751+47600,0))+MIN(260000,ROUNDDOWN(MAX(0,AR1146-430000)*0.028+17600,0))+MIN(30000,ROUNDDOWN(MAX(0,AR1146-430000)*0.0027+1873,0))+IF("いいえ"="はい",MIN(170000,ROUNDDOWN(MAX(0,AR1146-430000)*0.0243+17800,0)),0)</f>
        <v/>
      </c>
      <c r="AT1146" s="19">
        <f>IF(""="",215040+AS1146,"")</f>
        <v/>
      </c>
      <c r="AU1146" s="19">
        <f>IF(AR1146&gt;23500000,NA(),IF(AR1146&lt;=4890000,1040000,IF(AR1146&lt;=6550000,670000,620000)))</f>
        <v/>
      </c>
      <c r="AV1146" s="19">
        <f>MAX(0,ROUNDDOWN(AR1146-AT1146-AU1146-0,-3))</f>
        <v/>
      </c>
      <c r="AW1146" s="19">
        <f>IF(AV1146&lt;=0,0,ROUNDDOWN((AV1146*LOOKUP(AV1146,{0,1950001,3300001,6950001,9000001,18000001,40000001},{0.05,0.1,0.2,0.23,0.33,0.4,0.45})-LOOKUP(AV1146,{0,1950001,3300001,6950001,9000001,18000001,40000001},{0,97500,427500,636000,1536000,2796000,4796000}))*1.021,-2))</f>
        <v/>
      </c>
      <c r="AX1146" s="19">
        <f>MAX(0,ROUNDDOWN(AR1146-AT1146-430000-0,-3))</f>
        <v/>
      </c>
      <c r="AY1146" s="19">
        <f>IF(AR1146&lt;=450000,0,MAX(0,ROUNDDOWN(AX1146*0.06-MIN(50000,AX1146)*0.03,-2))+MAX(0,ROUNDDOWN(AX1146*0.04-MIN(50000,AX1146)*0.02,-2)))</f>
        <v/>
      </c>
      <c r="AZ1146" s="19">
        <f>AW1146+AY1146+AS1146</f>
        <v/>
      </c>
    </row>
    <row r="1147">
      <c r="A1147" t="inlineStr">
        <is>
          <t>1万円刻み</t>
        </is>
      </c>
      <c r="B1147" s="19">
        <f>'3_1万円刻み'!$A$1130</f>
        <v/>
      </c>
      <c r="C1147" s="19">
        <f>MIN(0,MAX(0,$B1147))</f>
        <v/>
      </c>
      <c r="D1147" s="19">
        <f>$B1147-C1147</f>
        <v/>
      </c>
      <c r="E1147" s="19">
        <f>MIN(670000,ROUNDDOWN(MAX(0,D1147-430000)*0.0751+47600,0))+MIN(260000,ROUNDDOWN(MAX(0,D1147-430000)*0.028+17600,0))+MIN(30000,ROUNDDOWN(MAX(0,D1147-430000)*0.0027+1873,0))+IF("いいえ"="はい",MIN(170000,ROUNDDOWN(MAX(0,D1147-430000)*0.0243+17800,0)),0)</f>
        <v/>
      </c>
      <c r="F1147" s="19">
        <f>IF(""="",215040+E1147,"")</f>
        <v/>
      </c>
      <c r="G1147" s="19">
        <f>IF(D1147&gt;23500000,NA(),IF(D1147&lt;=4890000,1040000,IF(D1147&lt;=6550000,670000,620000)))</f>
        <v/>
      </c>
      <c r="H1147" s="19">
        <f>MAX(0,ROUNDDOWN(D1147-F1147-G1147-0,-3))</f>
        <v/>
      </c>
      <c r="I1147" s="19">
        <f>IF(H1147&lt;=0,0,ROUNDDOWN((H1147*LOOKUP(H1147,{0,1950001,3300001,6950001,9000001,18000001,40000001},{0.05,0.1,0.2,0.23,0.33,0.4,0.45})-LOOKUP(H1147,{0,1950001,3300001,6950001,9000001,18000001,40000001},{0,97500,427500,636000,1536000,2796000,4796000}))*1.021,-2))</f>
        <v/>
      </c>
      <c r="J1147" s="19">
        <f>MAX(0,ROUNDDOWN(D1147-F1147-430000-0,-3))</f>
        <v/>
      </c>
      <c r="K1147" s="19">
        <f>IF(D1147&lt;=450000,0,MAX(0,ROUNDDOWN(J1147*0.06-MIN(50000,J1147)*0.03,-2))+MAX(0,ROUNDDOWN(J1147*0.04-MIN(50000,J1147)*0.02,-2)))</f>
        <v/>
      </c>
      <c r="L1147" s="19">
        <f>I1147+K1147+E1147</f>
        <v/>
      </c>
      <c r="M1147" s="19">
        <f>MIN(100000,MAX(0,$B1147))</f>
        <v/>
      </c>
      <c r="N1147" s="19">
        <f>$B1147-M1147</f>
        <v/>
      </c>
      <c r="O1147" s="19">
        <f>MIN(670000,ROUNDDOWN(MAX(0,N1147-430000)*0.0751+47600,0))+MIN(260000,ROUNDDOWN(MAX(0,N1147-430000)*0.028+17600,0))+MIN(30000,ROUNDDOWN(MAX(0,N1147-430000)*0.0027+1873,0))+IF("いいえ"="はい",MIN(170000,ROUNDDOWN(MAX(0,N1147-430000)*0.0243+17800,0)),0)</f>
        <v/>
      </c>
      <c r="P1147" s="19">
        <f>IF(""="",215040+O1147,"")</f>
        <v/>
      </c>
      <c r="Q1147" s="19">
        <f>IF(N1147&gt;23500000,NA(),IF(N1147&lt;=4890000,1040000,IF(N1147&lt;=6550000,670000,620000)))</f>
        <v/>
      </c>
      <c r="R1147" s="19">
        <f>MAX(0,ROUNDDOWN(N1147-P1147-Q1147-0,-3))</f>
        <v/>
      </c>
      <c r="S1147" s="19">
        <f>IF(R1147&lt;=0,0,ROUNDDOWN((R1147*LOOKUP(R1147,{0,1950001,3300001,6950001,9000001,18000001,40000001},{0.05,0.1,0.2,0.23,0.33,0.4,0.45})-LOOKUP(R1147,{0,1950001,3300001,6950001,9000001,18000001,40000001},{0,97500,427500,636000,1536000,2796000,4796000}))*1.021,-2))</f>
        <v/>
      </c>
      <c r="T1147" s="19">
        <f>MAX(0,ROUNDDOWN(N1147-P1147-430000-0,-3))</f>
        <v/>
      </c>
      <c r="U1147" s="19">
        <f>IF(N1147&lt;=450000,0,MAX(0,ROUNDDOWN(T1147*0.06-MIN(50000,T1147)*0.03,-2))+MAX(0,ROUNDDOWN(T1147*0.04-MIN(50000,T1147)*0.02,-2)))</f>
        <v/>
      </c>
      <c r="V1147" s="19">
        <f>S1147+U1147+O1147</f>
        <v/>
      </c>
      <c r="W1147" s="19">
        <f>MIN(550000,MAX(0,$B1147))</f>
        <v/>
      </c>
      <c r="X1147" s="19">
        <f>$B1147-W1147</f>
        <v/>
      </c>
      <c r="Y1147" s="19">
        <f>MIN(670000,ROUNDDOWN(MAX(0,X1147-430000)*0.0751+47600,0))+MIN(260000,ROUNDDOWN(MAX(0,X1147-430000)*0.028+17600,0))+MIN(30000,ROUNDDOWN(MAX(0,X1147-430000)*0.0027+1873,0))+IF("いいえ"="はい",MIN(170000,ROUNDDOWN(MAX(0,X1147-430000)*0.0243+17800,0)),0)</f>
        <v/>
      </c>
      <c r="Z1147" s="19">
        <f>IF(""="",215040+Y1147,"")</f>
        <v/>
      </c>
      <c r="AA1147" s="19">
        <f>IF(X1147&gt;23500000,NA(),IF(X1147&lt;=4890000,1040000,IF(X1147&lt;=6550000,670000,620000)))</f>
        <v/>
      </c>
      <c r="AB1147" s="19">
        <f>MAX(0,ROUNDDOWN(X1147-Z1147-AA1147-0,-3))</f>
        <v/>
      </c>
      <c r="AC1147" s="19">
        <f>IF(AB1147&lt;=0,0,ROUNDDOWN((AB1147*LOOKUP(AB1147,{0,1950001,3300001,6950001,9000001,18000001,40000001},{0.05,0.1,0.2,0.23,0.33,0.4,0.45})-LOOKUP(AB1147,{0,1950001,3300001,6950001,9000001,18000001,40000001},{0,97500,427500,636000,1536000,2796000,4796000}))*1.021,-2))</f>
        <v/>
      </c>
      <c r="AD1147" s="19">
        <f>MAX(0,ROUNDDOWN(X1147-Z1147-430000-0,-3))</f>
        <v/>
      </c>
      <c r="AE1147" s="19">
        <f>IF(X1147&lt;=450000,0,MAX(0,ROUNDDOWN(AD1147*0.06-MIN(50000,AD1147)*0.03,-2))+MAX(0,ROUNDDOWN(AD1147*0.04-MIN(50000,AD1147)*0.02,-2)))</f>
        <v/>
      </c>
      <c r="AF1147" s="19">
        <f>AC1147+AE1147+Y1147</f>
        <v/>
      </c>
      <c r="AG1147" s="19">
        <f>MIN(650000,MAX(0,$B1147))</f>
        <v/>
      </c>
      <c r="AH1147" s="19">
        <f>$B1147-AG1147</f>
        <v/>
      </c>
      <c r="AI1147" s="19">
        <f>MIN(670000,ROUNDDOWN(MAX(0,AH1147-430000)*0.0751+47600,0))+MIN(260000,ROUNDDOWN(MAX(0,AH1147-430000)*0.028+17600,0))+MIN(30000,ROUNDDOWN(MAX(0,AH1147-430000)*0.0027+1873,0))+IF("いいえ"="はい",MIN(170000,ROUNDDOWN(MAX(0,AH1147-430000)*0.0243+17800,0)),0)</f>
        <v/>
      </c>
      <c r="AJ1147" s="19">
        <f>IF(""="",215040+AI1147,"")</f>
        <v/>
      </c>
      <c r="AK1147" s="19">
        <f>IF(AH1147&gt;23500000,NA(),IF(AH1147&lt;=4890000,1040000,IF(AH1147&lt;=6550000,670000,620000)))</f>
        <v/>
      </c>
      <c r="AL1147" s="19">
        <f>MAX(0,ROUNDDOWN(AH1147-AJ1147-AK1147-0,-3))</f>
        <v/>
      </c>
      <c r="AM1147" s="19">
        <f>IF(AL1147&lt;=0,0,ROUNDDOWN((AL1147*LOOKUP(AL1147,{0,1950001,3300001,6950001,9000001,18000001,40000001},{0.05,0.1,0.2,0.23,0.33,0.4,0.45})-LOOKUP(AL1147,{0,1950001,3300001,6950001,9000001,18000001,40000001},{0,97500,427500,636000,1536000,2796000,4796000}))*1.021,-2))</f>
        <v/>
      </c>
      <c r="AN1147" s="19">
        <f>MAX(0,ROUNDDOWN(AH1147-AJ1147-430000-0,-3))</f>
        <v/>
      </c>
      <c r="AO1147" s="19">
        <f>IF(AH1147&lt;=450000,0,MAX(0,ROUNDDOWN(AN1147*0.06-MIN(50000,AN1147)*0.03,-2))+MAX(0,ROUNDDOWN(AN1147*0.04-MIN(50000,AN1147)*0.02,-2)))</f>
        <v/>
      </c>
      <c r="AP1147" s="19">
        <f>AM1147+AO1147+AI1147</f>
        <v/>
      </c>
      <c r="AQ1147" s="19">
        <f>MIN(750000,MAX(0,$B1147))</f>
        <v/>
      </c>
      <c r="AR1147" s="19">
        <f>$B1147-AQ1147</f>
        <v/>
      </c>
      <c r="AS1147" s="19">
        <f>MIN(670000,ROUNDDOWN(MAX(0,AR1147-430000)*0.0751+47600,0))+MIN(260000,ROUNDDOWN(MAX(0,AR1147-430000)*0.028+17600,0))+MIN(30000,ROUNDDOWN(MAX(0,AR1147-430000)*0.0027+1873,0))+IF("いいえ"="はい",MIN(170000,ROUNDDOWN(MAX(0,AR1147-430000)*0.0243+17800,0)),0)</f>
        <v/>
      </c>
      <c r="AT1147" s="19">
        <f>IF(""="",215040+AS1147,"")</f>
        <v/>
      </c>
      <c r="AU1147" s="19">
        <f>IF(AR1147&gt;23500000,NA(),IF(AR1147&lt;=4890000,1040000,IF(AR1147&lt;=6550000,670000,620000)))</f>
        <v/>
      </c>
      <c r="AV1147" s="19">
        <f>MAX(0,ROUNDDOWN(AR1147-AT1147-AU1147-0,-3))</f>
        <v/>
      </c>
      <c r="AW1147" s="19">
        <f>IF(AV1147&lt;=0,0,ROUNDDOWN((AV1147*LOOKUP(AV1147,{0,1950001,3300001,6950001,9000001,18000001,40000001},{0.05,0.1,0.2,0.23,0.33,0.4,0.45})-LOOKUP(AV1147,{0,1950001,3300001,6950001,9000001,18000001,40000001},{0,97500,427500,636000,1536000,2796000,4796000}))*1.021,-2))</f>
        <v/>
      </c>
      <c r="AX1147" s="19">
        <f>MAX(0,ROUNDDOWN(AR1147-AT1147-430000-0,-3))</f>
        <v/>
      </c>
      <c r="AY1147" s="19">
        <f>IF(AR1147&lt;=450000,0,MAX(0,ROUNDDOWN(AX1147*0.06-MIN(50000,AX1147)*0.03,-2))+MAX(0,ROUNDDOWN(AX1147*0.04-MIN(50000,AX1147)*0.02,-2)))</f>
        <v/>
      </c>
      <c r="AZ1147" s="19">
        <f>AW1147+AY1147+AS1147</f>
        <v/>
      </c>
    </row>
    <row r="1148">
      <c r="A1148" t="inlineStr">
        <is>
          <t>1万円刻み</t>
        </is>
      </c>
      <c r="B1148" s="19">
        <f>'3_1万円刻み'!$A$1131</f>
        <v/>
      </c>
      <c r="C1148" s="19">
        <f>MIN(0,MAX(0,$B1148))</f>
        <v/>
      </c>
      <c r="D1148" s="19">
        <f>$B1148-C1148</f>
        <v/>
      </c>
      <c r="E1148" s="19">
        <f>MIN(670000,ROUNDDOWN(MAX(0,D1148-430000)*0.0751+47600,0))+MIN(260000,ROUNDDOWN(MAX(0,D1148-430000)*0.028+17600,0))+MIN(30000,ROUNDDOWN(MAX(0,D1148-430000)*0.0027+1873,0))+IF("いいえ"="はい",MIN(170000,ROUNDDOWN(MAX(0,D1148-430000)*0.0243+17800,0)),0)</f>
        <v/>
      </c>
      <c r="F1148" s="19">
        <f>IF(""="",215040+E1148,"")</f>
        <v/>
      </c>
      <c r="G1148" s="19">
        <f>IF(D1148&gt;23500000,NA(),IF(D1148&lt;=4890000,1040000,IF(D1148&lt;=6550000,670000,620000)))</f>
        <v/>
      </c>
      <c r="H1148" s="19">
        <f>MAX(0,ROUNDDOWN(D1148-F1148-G1148-0,-3))</f>
        <v/>
      </c>
      <c r="I1148" s="19">
        <f>IF(H1148&lt;=0,0,ROUNDDOWN((H1148*LOOKUP(H1148,{0,1950001,3300001,6950001,9000001,18000001,40000001},{0.05,0.1,0.2,0.23,0.33,0.4,0.45})-LOOKUP(H1148,{0,1950001,3300001,6950001,9000001,18000001,40000001},{0,97500,427500,636000,1536000,2796000,4796000}))*1.021,-2))</f>
        <v/>
      </c>
      <c r="J1148" s="19">
        <f>MAX(0,ROUNDDOWN(D1148-F1148-430000-0,-3))</f>
        <v/>
      </c>
      <c r="K1148" s="19">
        <f>IF(D1148&lt;=450000,0,MAX(0,ROUNDDOWN(J1148*0.06-MIN(50000,J1148)*0.03,-2))+MAX(0,ROUNDDOWN(J1148*0.04-MIN(50000,J1148)*0.02,-2)))</f>
        <v/>
      </c>
      <c r="L1148" s="19">
        <f>I1148+K1148+E1148</f>
        <v/>
      </c>
      <c r="M1148" s="19">
        <f>MIN(100000,MAX(0,$B1148))</f>
        <v/>
      </c>
      <c r="N1148" s="19">
        <f>$B1148-M1148</f>
        <v/>
      </c>
      <c r="O1148" s="19">
        <f>MIN(670000,ROUNDDOWN(MAX(0,N1148-430000)*0.0751+47600,0))+MIN(260000,ROUNDDOWN(MAX(0,N1148-430000)*0.028+17600,0))+MIN(30000,ROUNDDOWN(MAX(0,N1148-430000)*0.0027+1873,0))+IF("いいえ"="はい",MIN(170000,ROUNDDOWN(MAX(0,N1148-430000)*0.0243+17800,0)),0)</f>
        <v/>
      </c>
      <c r="P1148" s="19">
        <f>IF(""="",215040+O1148,"")</f>
        <v/>
      </c>
      <c r="Q1148" s="19">
        <f>IF(N1148&gt;23500000,NA(),IF(N1148&lt;=4890000,1040000,IF(N1148&lt;=6550000,670000,620000)))</f>
        <v/>
      </c>
      <c r="R1148" s="19">
        <f>MAX(0,ROUNDDOWN(N1148-P1148-Q1148-0,-3))</f>
        <v/>
      </c>
      <c r="S1148" s="19">
        <f>IF(R1148&lt;=0,0,ROUNDDOWN((R1148*LOOKUP(R1148,{0,1950001,3300001,6950001,9000001,18000001,40000001},{0.05,0.1,0.2,0.23,0.33,0.4,0.45})-LOOKUP(R1148,{0,1950001,3300001,6950001,9000001,18000001,40000001},{0,97500,427500,636000,1536000,2796000,4796000}))*1.021,-2))</f>
        <v/>
      </c>
      <c r="T1148" s="19">
        <f>MAX(0,ROUNDDOWN(N1148-P1148-430000-0,-3))</f>
        <v/>
      </c>
      <c r="U1148" s="19">
        <f>IF(N1148&lt;=450000,0,MAX(0,ROUNDDOWN(T1148*0.06-MIN(50000,T1148)*0.03,-2))+MAX(0,ROUNDDOWN(T1148*0.04-MIN(50000,T1148)*0.02,-2)))</f>
        <v/>
      </c>
      <c r="V1148" s="19">
        <f>S1148+U1148+O1148</f>
        <v/>
      </c>
      <c r="W1148" s="19">
        <f>MIN(550000,MAX(0,$B1148))</f>
        <v/>
      </c>
      <c r="X1148" s="19">
        <f>$B1148-W1148</f>
        <v/>
      </c>
      <c r="Y1148" s="19">
        <f>MIN(670000,ROUNDDOWN(MAX(0,X1148-430000)*0.0751+47600,0))+MIN(260000,ROUNDDOWN(MAX(0,X1148-430000)*0.028+17600,0))+MIN(30000,ROUNDDOWN(MAX(0,X1148-430000)*0.0027+1873,0))+IF("いいえ"="はい",MIN(170000,ROUNDDOWN(MAX(0,X1148-430000)*0.0243+17800,0)),0)</f>
        <v/>
      </c>
      <c r="Z1148" s="19">
        <f>IF(""="",215040+Y1148,"")</f>
        <v/>
      </c>
      <c r="AA1148" s="19">
        <f>IF(X1148&gt;23500000,NA(),IF(X1148&lt;=4890000,1040000,IF(X1148&lt;=6550000,670000,620000)))</f>
        <v/>
      </c>
      <c r="AB1148" s="19">
        <f>MAX(0,ROUNDDOWN(X1148-Z1148-AA1148-0,-3))</f>
        <v/>
      </c>
      <c r="AC1148" s="19">
        <f>IF(AB1148&lt;=0,0,ROUNDDOWN((AB1148*LOOKUP(AB1148,{0,1950001,3300001,6950001,9000001,18000001,40000001},{0.05,0.1,0.2,0.23,0.33,0.4,0.45})-LOOKUP(AB1148,{0,1950001,3300001,6950001,9000001,18000001,40000001},{0,97500,427500,636000,1536000,2796000,4796000}))*1.021,-2))</f>
        <v/>
      </c>
      <c r="AD1148" s="19">
        <f>MAX(0,ROUNDDOWN(X1148-Z1148-430000-0,-3))</f>
        <v/>
      </c>
      <c r="AE1148" s="19">
        <f>IF(X1148&lt;=450000,0,MAX(0,ROUNDDOWN(AD1148*0.06-MIN(50000,AD1148)*0.03,-2))+MAX(0,ROUNDDOWN(AD1148*0.04-MIN(50000,AD1148)*0.02,-2)))</f>
        <v/>
      </c>
      <c r="AF1148" s="19">
        <f>AC1148+AE1148+Y1148</f>
        <v/>
      </c>
      <c r="AG1148" s="19">
        <f>MIN(650000,MAX(0,$B1148))</f>
        <v/>
      </c>
      <c r="AH1148" s="19">
        <f>$B1148-AG1148</f>
        <v/>
      </c>
      <c r="AI1148" s="19">
        <f>MIN(670000,ROUNDDOWN(MAX(0,AH1148-430000)*0.0751+47600,0))+MIN(260000,ROUNDDOWN(MAX(0,AH1148-430000)*0.028+17600,0))+MIN(30000,ROUNDDOWN(MAX(0,AH1148-430000)*0.0027+1873,0))+IF("いいえ"="はい",MIN(170000,ROUNDDOWN(MAX(0,AH1148-430000)*0.0243+17800,0)),0)</f>
        <v/>
      </c>
      <c r="AJ1148" s="19">
        <f>IF(""="",215040+AI1148,"")</f>
        <v/>
      </c>
      <c r="AK1148" s="19">
        <f>IF(AH1148&gt;23500000,NA(),IF(AH1148&lt;=4890000,1040000,IF(AH1148&lt;=6550000,670000,620000)))</f>
        <v/>
      </c>
      <c r="AL1148" s="19">
        <f>MAX(0,ROUNDDOWN(AH1148-AJ1148-AK1148-0,-3))</f>
        <v/>
      </c>
      <c r="AM1148" s="19">
        <f>IF(AL1148&lt;=0,0,ROUNDDOWN((AL1148*LOOKUP(AL1148,{0,1950001,3300001,6950001,9000001,18000001,40000001},{0.05,0.1,0.2,0.23,0.33,0.4,0.45})-LOOKUP(AL1148,{0,1950001,3300001,6950001,9000001,18000001,40000001},{0,97500,427500,636000,1536000,2796000,4796000}))*1.021,-2))</f>
        <v/>
      </c>
      <c r="AN1148" s="19">
        <f>MAX(0,ROUNDDOWN(AH1148-AJ1148-430000-0,-3))</f>
        <v/>
      </c>
      <c r="AO1148" s="19">
        <f>IF(AH1148&lt;=450000,0,MAX(0,ROUNDDOWN(AN1148*0.06-MIN(50000,AN1148)*0.03,-2))+MAX(0,ROUNDDOWN(AN1148*0.04-MIN(50000,AN1148)*0.02,-2)))</f>
        <v/>
      </c>
      <c r="AP1148" s="19">
        <f>AM1148+AO1148+AI1148</f>
        <v/>
      </c>
      <c r="AQ1148" s="19">
        <f>MIN(750000,MAX(0,$B1148))</f>
        <v/>
      </c>
      <c r="AR1148" s="19">
        <f>$B1148-AQ1148</f>
        <v/>
      </c>
      <c r="AS1148" s="19">
        <f>MIN(670000,ROUNDDOWN(MAX(0,AR1148-430000)*0.0751+47600,0))+MIN(260000,ROUNDDOWN(MAX(0,AR1148-430000)*0.028+17600,0))+MIN(30000,ROUNDDOWN(MAX(0,AR1148-430000)*0.0027+1873,0))+IF("いいえ"="はい",MIN(170000,ROUNDDOWN(MAX(0,AR1148-430000)*0.0243+17800,0)),0)</f>
        <v/>
      </c>
      <c r="AT1148" s="19">
        <f>IF(""="",215040+AS1148,"")</f>
        <v/>
      </c>
      <c r="AU1148" s="19">
        <f>IF(AR1148&gt;23500000,NA(),IF(AR1148&lt;=4890000,1040000,IF(AR1148&lt;=6550000,670000,620000)))</f>
        <v/>
      </c>
      <c r="AV1148" s="19">
        <f>MAX(0,ROUNDDOWN(AR1148-AT1148-AU1148-0,-3))</f>
        <v/>
      </c>
      <c r="AW1148" s="19">
        <f>IF(AV1148&lt;=0,0,ROUNDDOWN((AV1148*LOOKUP(AV1148,{0,1950001,3300001,6950001,9000001,18000001,40000001},{0.05,0.1,0.2,0.23,0.33,0.4,0.45})-LOOKUP(AV1148,{0,1950001,3300001,6950001,9000001,18000001,40000001},{0,97500,427500,636000,1536000,2796000,4796000}))*1.021,-2))</f>
        <v/>
      </c>
      <c r="AX1148" s="19">
        <f>MAX(0,ROUNDDOWN(AR1148-AT1148-430000-0,-3))</f>
        <v/>
      </c>
      <c r="AY1148" s="19">
        <f>IF(AR1148&lt;=450000,0,MAX(0,ROUNDDOWN(AX1148*0.06-MIN(50000,AX1148)*0.03,-2))+MAX(0,ROUNDDOWN(AX1148*0.04-MIN(50000,AX1148)*0.02,-2)))</f>
        <v/>
      </c>
      <c r="AZ1148" s="19">
        <f>AW1148+AY1148+AS1148</f>
        <v/>
      </c>
    </row>
    <row r="1149">
      <c r="A1149" t="inlineStr">
        <is>
          <t>1万円刻み</t>
        </is>
      </c>
      <c r="B1149" s="19">
        <f>'3_1万円刻み'!$A$1132</f>
        <v/>
      </c>
      <c r="C1149" s="19">
        <f>MIN(0,MAX(0,$B1149))</f>
        <v/>
      </c>
      <c r="D1149" s="19">
        <f>$B1149-C1149</f>
        <v/>
      </c>
      <c r="E1149" s="19">
        <f>MIN(670000,ROUNDDOWN(MAX(0,D1149-430000)*0.0751+47600,0))+MIN(260000,ROUNDDOWN(MAX(0,D1149-430000)*0.028+17600,0))+MIN(30000,ROUNDDOWN(MAX(0,D1149-430000)*0.0027+1873,0))+IF("いいえ"="はい",MIN(170000,ROUNDDOWN(MAX(0,D1149-430000)*0.0243+17800,0)),0)</f>
        <v/>
      </c>
      <c r="F1149" s="19">
        <f>IF(""="",215040+E1149,"")</f>
        <v/>
      </c>
      <c r="G1149" s="19">
        <f>IF(D1149&gt;23500000,NA(),IF(D1149&lt;=4890000,1040000,IF(D1149&lt;=6550000,670000,620000)))</f>
        <v/>
      </c>
      <c r="H1149" s="19">
        <f>MAX(0,ROUNDDOWN(D1149-F1149-G1149-0,-3))</f>
        <v/>
      </c>
      <c r="I1149" s="19">
        <f>IF(H1149&lt;=0,0,ROUNDDOWN((H1149*LOOKUP(H1149,{0,1950001,3300001,6950001,9000001,18000001,40000001},{0.05,0.1,0.2,0.23,0.33,0.4,0.45})-LOOKUP(H1149,{0,1950001,3300001,6950001,9000001,18000001,40000001},{0,97500,427500,636000,1536000,2796000,4796000}))*1.021,-2))</f>
        <v/>
      </c>
      <c r="J1149" s="19">
        <f>MAX(0,ROUNDDOWN(D1149-F1149-430000-0,-3))</f>
        <v/>
      </c>
      <c r="K1149" s="19">
        <f>IF(D1149&lt;=450000,0,MAX(0,ROUNDDOWN(J1149*0.06-MIN(50000,J1149)*0.03,-2))+MAX(0,ROUNDDOWN(J1149*0.04-MIN(50000,J1149)*0.02,-2)))</f>
        <v/>
      </c>
      <c r="L1149" s="19">
        <f>I1149+K1149+E1149</f>
        <v/>
      </c>
      <c r="M1149" s="19">
        <f>MIN(100000,MAX(0,$B1149))</f>
        <v/>
      </c>
      <c r="N1149" s="19">
        <f>$B1149-M1149</f>
        <v/>
      </c>
      <c r="O1149" s="19">
        <f>MIN(670000,ROUNDDOWN(MAX(0,N1149-430000)*0.0751+47600,0))+MIN(260000,ROUNDDOWN(MAX(0,N1149-430000)*0.028+17600,0))+MIN(30000,ROUNDDOWN(MAX(0,N1149-430000)*0.0027+1873,0))+IF("いいえ"="はい",MIN(170000,ROUNDDOWN(MAX(0,N1149-430000)*0.0243+17800,0)),0)</f>
        <v/>
      </c>
      <c r="P1149" s="19">
        <f>IF(""="",215040+O1149,"")</f>
        <v/>
      </c>
      <c r="Q1149" s="19">
        <f>IF(N1149&gt;23500000,NA(),IF(N1149&lt;=4890000,1040000,IF(N1149&lt;=6550000,670000,620000)))</f>
        <v/>
      </c>
      <c r="R1149" s="19">
        <f>MAX(0,ROUNDDOWN(N1149-P1149-Q1149-0,-3))</f>
        <v/>
      </c>
      <c r="S1149" s="19">
        <f>IF(R1149&lt;=0,0,ROUNDDOWN((R1149*LOOKUP(R1149,{0,1950001,3300001,6950001,9000001,18000001,40000001},{0.05,0.1,0.2,0.23,0.33,0.4,0.45})-LOOKUP(R1149,{0,1950001,3300001,6950001,9000001,18000001,40000001},{0,97500,427500,636000,1536000,2796000,4796000}))*1.021,-2))</f>
        <v/>
      </c>
      <c r="T1149" s="19">
        <f>MAX(0,ROUNDDOWN(N1149-P1149-430000-0,-3))</f>
        <v/>
      </c>
      <c r="U1149" s="19">
        <f>IF(N1149&lt;=450000,0,MAX(0,ROUNDDOWN(T1149*0.06-MIN(50000,T1149)*0.03,-2))+MAX(0,ROUNDDOWN(T1149*0.04-MIN(50000,T1149)*0.02,-2)))</f>
        <v/>
      </c>
      <c r="V1149" s="19">
        <f>S1149+U1149+O1149</f>
        <v/>
      </c>
      <c r="W1149" s="19">
        <f>MIN(550000,MAX(0,$B1149))</f>
        <v/>
      </c>
      <c r="X1149" s="19">
        <f>$B1149-W1149</f>
        <v/>
      </c>
      <c r="Y1149" s="19">
        <f>MIN(670000,ROUNDDOWN(MAX(0,X1149-430000)*0.0751+47600,0))+MIN(260000,ROUNDDOWN(MAX(0,X1149-430000)*0.028+17600,0))+MIN(30000,ROUNDDOWN(MAX(0,X1149-430000)*0.0027+1873,0))+IF("いいえ"="はい",MIN(170000,ROUNDDOWN(MAX(0,X1149-430000)*0.0243+17800,0)),0)</f>
        <v/>
      </c>
      <c r="Z1149" s="19">
        <f>IF(""="",215040+Y1149,"")</f>
        <v/>
      </c>
      <c r="AA1149" s="19">
        <f>IF(X1149&gt;23500000,NA(),IF(X1149&lt;=4890000,1040000,IF(X1149&lt;=6550000,670000,620000)))</f>
        <v/>
      </c>
      <c r="AB1149" s="19">
        <f>MAX(0,ROUNDDOWN(X1149-Z1149-AA1149-0,-3))</f>
        <v/>
      </c>
      <c r="AC1149" s="19">
        <f>IF(AB1149&lt;=0,0,ROUNDDOWN((AB1149*LOOKUP(AB1149,{0,1950001,3300001,6950001,9000001,18000001,40000001},{0.05,0.1,0.2,0.23,0.33,0.4,0.45})-LOOKUP(AB1149,{0,1950001,3300001,6950001,9000001,18000001,40000001},{0,97500,427500,636000,1536000,2796000,4796000}))*1.021,-2))</f>
        <v/>
      </c>
      <c r="AD1149" s="19">
        <f>MAX(0,ROUNDDOWN(X1149-Z1149-430000-0,-3))</f>
        <v/>
      </c>
      <c r="AE1149" s="19">
        <f>IF(X1149&lt;=450000,0,MAX(0,ROUNDDOWN(AD1149*0.06-MIN(50000,AD1149)*0.03,-2))+MAX(0,ROUNDDOWN(AD1149*0.04-MIN(50000,AD1149)*0.02,-2)))</f>
        <v/>
      </c>
      <c r="AF1149" s="19">
        <f>AC1149+AE1149+Y1149</f>
        <v/>
      </c>
      <c r="AG1149" s="19">
        <f>MIN(650000,MAX(0,$B1149))</f>
        <v/>
      </c>
      <c r="AH1149" s="19">
        <f>$B1149-AG1149</f>
        <v/>
      </c>
      <c r="AI1149" s="19">
        <f>MIN(670000,ROUNDDOWN(MAX(0,AH1149-430000)*0.0751+47600,0))+MIN(260000,ROUNDDOWN(MAX(0,AH1149-430000)*0.028+17600,0))+MIN(30000,ROUNDDOWN(MAX(0,AH1149-430000)*0.0027+1873,0))+IF("いいえ"="はい",MIN(170000,ROUNDDOWN(MAX(0,AH1149-430000)*0.0243+17800,0)),0)</f>
        <v/>
      </c>
      <c r="AJ1149" s="19">
        <f>IF(""="",215040+AI1149,"")</f>
        <v/>
      </c>
      <c r="AK1149" s="19">
        <f>IF(AH1149&gt;23500000,NA(),IF(AH1149&lt;=4890000,1040000,IF(AH1149&lt;=6550000,670000,620000)))</f>
        <v/>
      </c>
      <c r="AL1149" s="19">
        <f>MAX(0,ROUNDDOWN(AH1149-AJ1149-AK1149-0,-3))</f>
        <v/>
      </c>
      <c r="AM1149" s="19">
        <f>IF(AL1149&lt;=0,0,ROUNDDOWN((AL1149*LOOKUP(AL1149,{0,1950001,3300001,6950001,9000001,18000001,40000001},{0.05,0.1,0.2,0.23,0.33,0.4,0.45})-LOOKUP(AL1149,{0,1950001,3300001,6950001,9000001,18000001,40000001},{0,97500,427500,636000,1536000,2796000,4796000}))*1.021,-2))</f>
        <v/>
      </c>
      <c r="AN1149" s="19">
        <f>MAX(0,ROUNDDOWN(AH1149-AJ1149-430000-0,-3))</f>
        <v/>
      </c>
      <c r="AO1149" s="19">
        <f>IF(AH1149&lt;=450000,0,MAX(0,ROUNDDOWN(AN1149*0.06-MIN(50000,AN1149)*0.03,-2))+MAX(0,ROUNDDOWN(AN1149*0.04-MIN(50000,AN1149)*0.02,-2)))</f>
        <v/>
      </c>
      <c r="AP1149" s="19">
        <f>AM1149+AO1149+AI1149</f>
        <v/>
      </c>
      <c r="AQ1149" s="19">
        <f>MIN(750000,MAX(0,$B1149))</f>
        <v/>
      </c>
      <c r="AR1149" s="19">
        <f>$B1149-AQ1149</f>
        <v/>
      </c>
      <c r="AS1149" s="19">
        <f>MIN(670000,ROUNDDOWN(MAX(0,AR1149-430000)*0.0751+47600,0))+MIN(260000,ROUNDDOWN(MAX(0,AR1149-430000)*0.028+17600,0))+MIN(30000,ROUNDDOWN(MAX(0,AR1149-430000)*0.0027+1873,0))+IF("いいえ"="はい",MIN(170000,ROUNDDOWN(MAX(0,AR1149-430000)*0.0243+17800,0)),0)</f>
        <v/>
      </c>
      <c r="AT1149" s="19">
        <f>IF(""="",215040+AS1149,"")</f>
        <v/>
      </c>
      <c r="AU1149" s="19">
        <f>IF(AR1149&gt;23500000,NA(),IF(AR1149&lt;=4890000,1040000,IF(AR1149&lt;=6550000,670000,620000)))</f>
        <v/>
      </c>
      <c r="AV1149" s="19">
        <f>MAX(0,ROUNDDOWN(AR1149-AT1149-AU1149-0,-3))</f>
        <v/>
      </c>
      <c r="AW1149" s="19">
        <f>IF(AV1149&lt;=0,0,ROUNDDOWN((AV1149*LOOKUP(AV1149,{0,1950001,3300001,6950001,9000001,18000001,40000001},{0.05,0.1,0.2,0.23,0.33,0.4,0.45})-LOOKUP(AV1149,{0,1950001,3300001,6950001,9000001,18000001,40000001},{0,97500,427500,636000,1536000,2796000,4796000}))*1.021,-2))</f>
        <v/>
      </c>
      <c r="AX1149" s="19">
        <f>MAX(0,ROUNDDOWN(AR1149-AT1149-430000-0,-3))</f>
        <v/>
      </c>
      <c r="AY1149" s="19">
        <f>IF(AR1149&lt;=450000,0,MAX(0,ROUNDDOWN(AX1149*0.06-MIN(50000,AX1149)*0.03,-2))+MAX(0,ROUNDDOWN(AX1149*0.04-MIN(50000,AX1149)*0.02,-2)))</f>
        <v/>
      </c>
      <c r="AZ1149" s="19">
        <f>AW1149+AY1149+AS1149</f>
        <v/>
      </c>
    </row>
    <row r="1150">
      <c r="A1150" t="inlineStr">
        <is>
          <t>1万円刻み</t>
        </is>
      </c>
      <c r="B1150" s="19">
        <f>'3_1万円刻み'!$A$1133</f>
        <v/>
      </c>
      <c r="C1150" s="19">
        <f>MIN(0,MAX(0,$B1150))</f>
        <v/>
      </c>
      <c r="D1150" s="19">
        <f>$B1150-C1150</f>
        <v/>
      </c>
      <c r="E1150" s="19">
        <f>MIN(670000,ROUNDDOWN(MAX(0,D1150-430000)*0.0751+47600,0))+MIN(260000,ROUNDDOWN(MAX(0,D1150-430000)*0.028+17600,0))+MIN(30000,ROUNDDOWN(MAX(0,D1150-430000)*0.0027+1873,0))+IF("いいえ"="はい",MIN(170000,ROUNDDOWN(MAX(0,D1150-430000)*0.0243+17800,0)),0)</f>
        <v/>
      </c>
      <c r="F1150" s="19">
        <f>IF(""="",215040+E1150,"")</f>
        <v/>
      </c>
      <c r="G1150" s="19">
        <f>IF(D1150&gt;23500000,NA(),IF(D1150&lt;=4890000,1040000,IF(D1150&lt;=6550000,670000,620000)))</f>
        <v/>
      </c>
      <c r="H1150" s="19">
        <f>MAX(0,ROUNDDOWN(D1150-F1150-G1150-0,-3))</f>
        <v/>
      </c>
      <c r="I1150" s="19">
        <f>IF(H1150&lt;=0,0,ROUNDDOWN((H1150*LOOKUP(H1150,{0,1950001,3300001,6950001,9000001,18000001,40000001},{0.05,0.1,0.2,0.23,0.33,0.4,0.45})-LOOKUP(H1150,{0,1950001,3300001,6950001,9000001,18000001,40000001},{0,97500,427500,636000,1536000,2796000,4796000}))*1.021,-2))</f>
        <v/>
      </c>
      <c r="J1150" s="19">
        <f>MAX(0,ROUNDDOWN(D1150-F1150-430000-0,-3))</f>
        <v/>
      </c>
      <c r="K1150" s="19">
        <f>IF(D1150&lt;=450000,0,MAX(0,ROUNDDOWN(J1150*0.06-MIN(50000,J1150)*0.03,-2))+MAX(0,ROUNDDOWN(J1150*0.04-MIN(50000,J1150)*0.02,-2)))</f>
        <v/>
      </c>
      <c r="L1150" s="19">
        <f>I1150+K1150+E1150</f>
        <v/>
      </c>
      <c r="M1150" s="19">
        <f>MIN(100000,MAX(0,$B1150))</f>
        <v/>
      </c>
      <c r="N1150" s="19">
        <f>$B1150-M1150</f>
        <v/>
      </c>
      <c r="O1150" s="19">
        <f>MIN(670000,ROUNDDOWN(MAX(0,N1150-430000)*0.0751+47600,0))+MIN(260000,ROUNDDOWN(MAX(0,N1150-430000)*0.028+17600,0))+MIN(30000,ROUNDDOWN(MAX(0,N1150-430000)*0.0027+1873,0))+IF("いいえ"="はい",MIN(170000,ROUNDDOWN(MAX(0,N1150-430000)*0.0243+17800,0)),0)</f>
        <v/>
      </c>
      <c r="P1150" s="19">
        <f>IF(""="",215040+O1150,"")</f>
        <v/>
      </c>
      <c r="Q1150" s="19">
        <f>IF(N1150&gt;23500000,NA(),IF(N1150&lt;=4890000,1040000,IF(N1150&lt;=6550000,670000,620000)))</f>
        <v/>
      </c>
      <c r="R1150" s="19">
        <f>MAX(0,ROUNDDOWN(N1150-P1150-Q1150-0,-3))</f>
        <v/>
      </c>
      <c r="S1150" s="19">
        <f>IF(R1150&lt;=0,0,ROUNDDOWN((R1150*LOOKUP(R1150,{0,1950001,3300001,6950001,9000001,18000001,40000001},{0.05,0.1,0.2,0.23,0.33,0.4,0.45})-LOOKUP(R1150,{0,1950001,3300001,6950001,9000001,18000001,40000001},{0,97500,427500,636000,1536000,2796000,4796000}))*1.021,-2))</f>
        <v/>
      </c>
      <c r="T1150" s="19">
        <f>MAX(0,ROUNDDOWN(N1150-P1150-430000-0,-3))</f>
        <v/>
      </c>
      <c r="U1150" s="19">
        <f>IF(N1150&lt;=450000,0,MAX(0,ROUNDDOWN(T1150*0.06-MIN(50000,T1150)*0.03,-2))+MAX(0,ROUNDDOWN(T1150*0.04-MIN(50000,T1150)*0.02,-2)))</f>
        <v/>
      </c>
      <c r="V1150" s="19">
        <f>S1150+U1150+O1150</f>
        <v/>
      </c>
      <c r="W1150" s="19">
        <f>MIN(550000,MAX(0,$B1150))</f>
        <v/>
      </c>
      <c r="X1150" s="19">
        <f>$B1150-W1150</f>
        <v/>
      </c>
      <c r="Y1150" s="19">
        <f>MIN(670000,ROUNDDOWN(MAX(0,X1150-430000)*0.0751+47600,0))+MIN(260000,ROUNDDOWN(MAX(0,X1150-430000)*0.028+17600,0))+MIN(30000,ROUNDDOWN(MAX(0,X1150-430000)*0.0027+1873,0))+IF("いいえ"="はい",MIN(170000,ROUNDDOWN(MAX(0,X1150-430000)*0.0243+17800,0)),0)</f>
        <v/>
      </c>
      <c r="Z1150" s="19">
        <f>IF(""="",215040+Y1150,"")</f>
        <v/>
      </c>
      <c r="AA1150" s="19">
        <f>IF(X1150&gt;23500000,NA(),IF(X1150&lt;=4890000,1040000,IF(X1150&lt;=6550000,670000,620000)))</f>
        <v/>
      </c>
      <c r="AB1150" s="19">
        <f>MAX(0,ROUNDDOWN(X1150-Z1150-AA1150-0,-3))</f>
        <v/>
      </c>
      <c r="AC1150" s="19">
        <f>IF(AB1150&lt;=0,0,ROUNDDOWN((AB1150*LOOKUP(AB1150,{0,1950001,3300001,6950001,9000001,18000001,40000001},{0.05,0.1,0.2,0.23,0.33,0.4,0.45})-LOOKUP(AB1150,{0,1950001,3300001,6950001,9000001,18000001,40000001},{0,97500,427500,636000,1536000,2796000,4796000}))*1.021,-2))</f>
        <v/>
      </c>
      <c r="AD1150" s="19">
        <f>MAX(0,ROUNDDOWN(X1150-Z1150-430000-0,-3))</f>
        <v/>
      </c>
      <c r="AE1150" s="19">
        <f>IF(X1150&lt;=450000,0,MAX(0,ROUNDDOWN(AD1150*0.06-MIN(50000,AD1150)*0.03,-2))+MAX(0,ROUNDDOWN(AD1150*0.04-MIN(50000,AD1150)*0.02,-2)))</f>
        <v/>
      </c>
      <c r="AF1150" s="19">
        <f>AC1150+AE1150+Y1150</f>
        <v/>
      </c>
      <c r="AG1150" s="19">
        <f>MIN(650000,MAX(0,$B1150))</f>
        <v/>
      </c>
      <c r="AH1150" s="19">
        <f>$B1150-AG1150</f>
        <v/>
      </c>
      <c r="AI1150" s="19">
        <f>MIN(670000,ROUNDDOWN(MAX(0,AH1150-430000)*0.0751+47600,0))+MIN(260000,ROUNDDOWN(MAX(0,AH1150-430000)*0.028+17600,0))+MIN(30000,ROUNDDOWN(MAX(0,AH1150-430000)*0.0027+1873,0))+IF("いいえ"="はい",MIN(170000,ROUNDDOWN(MAX(0,AH1150-430000)*0.0243+17800,0)),0)</f>
        <v/>
      </c>
      <c r="AJ1150" s="19">
        <f>IF(""="",215040+AI1150,"")</f>
        <v/>
      </c>
      <c r="AK1150" s="19">
        <f>IF(AH1150&gt;23500000,NA(),IF(AH1150&lt;=4890000,1040000,IF(AH1150&lt;=6550000,670000,620000)))</f>
        <v/>
      </c>
      <c r="AL1150" s="19">
        <f>MAX(0,ROUNDDOWN(AH1150-AJ1150-AK1150-0,-3))</f>
        <v/>
      </c>
      <c r="AM1150" s="19">
        <f>IF(AL1150&lt;=0,0,ROUNDDOWN((AL1150*LOOKUP(AL1150,{0,1950001,3300001,6950001,9000001,18000001,40000001},{0.05,0.1,0.2,0.23,0.33,0.4,0.45})-LOOKUP(AL1150,{0,1950001,3300001,6950001,9000001,18000001,40000001},{0,97500,427500,636000,1536000,2796000,4796000}))*1.021,-2))</f>
        <v/>
      </c>
      <c r="AN1150" s="19">
        <f>MAX(0,ROUNDDOWN(AH1150-AJ1150-430000-0,-3))</f>
        <v/>
      </c>
      <c r="AO1150" s="19">
        <f>IF(AH1150&lt;=450000,0,MAX(0,ROUNDDOWN(AN1150*0.06-MIN(50000,AN1150)*0.03,-2))+MAX(0,ROUNDDOWN(AN1150*0.04-MIN(50000,AN1150)*0.02,-2)))</f>
        <v/>
      </c>
      <c r="AP1150" s="19">
        <f>AM1150+AO1150+AI1150</f>
        <v/>
      </c>
      <c r="AQ1150" s="19">
        <f>MIN(750000,MAX(0,$B1150))</f>
        <v/>
      </c>
      <c r="AR1150" s="19">
        <f>$B1150-AQ1150</f>
        <v/>
      </c>
      <c r="AS1150" s="19">
        <f>MIN(670000,ROUNDDOWN(MAX(0,AR1150-430000)*0.0751+47600,0))+MIN(260000,ROUNDDOWN(MAX(0,AR1150-430000)*0.028+17600,0))+MIN(30000,ROUNDDOWN(MAX(0,AR1150-430000)*0.0027+1873,0))+IF("いいえ"="はい",MIN(170000,ROUNDDOWN(MAX(0,AR1150-430000)*0.0243+17800,0)),0)</f>
        <v/>
      </c>
      <c r="AT1150" s="19">
        <f>IF(""="",215040+AS1150,"")</f>
        <v/>
      </c>
      <c r="AU1150" s="19">
        <f>IF(AR1150&gt;23500000,NA(),IF(AR1150&lt;=4890000,1040000,IF(AR1150&lt;=6550000,670000,620000)))</f>
        <v/>
      </c>
      <c r="AV1150" s="19">
        <f>MAX(0,ROUNDDOWN(AR1150-AT1150-AU1150-0,-3))</f>
        <v/>
      </c>
      <c r="AW1150" s="19">
        <f>IF(AV1150&lt;=0,0,ROUNDDOWN((AV1150*LOOKUP(AV1150,{0,1950001,3300001,6950001,9000001,18000001,40000001},{0.05,0.1,0.2,0.23,0.33,0.4,0.45})-LOOKUP(AV1150,{0,1950001,3300001,6950001,9000001,18000001,40000001},{0,97500,427500,636000,1536000,2796000,4796000}))*1.021,-2))</f>
        <v/>
      </c>
      <c r="AX1150" s="19">
        <f>MAX(0,ROUNDDOWN(AR1150-AT1150-430000-0,-3))</f>
        <v/>
      </c>
      <c r="AY1150" s="19">
        <f>IF(AR1150&lt;=450000,0,MAX(0,ROUNDDOWN(AX1150*0.06-MIN(50000,AX1150)*0.03,-2))+MAX(0,ROUNDDOWN(AX1150*0.04-MIN(50000,AX1150)*0.02,-2)))</f>
        <v/>
      </c>
      <c r="AZ1150" s="19">
        <f>AW1150+AY1150+AS1150</f>
        <v/>
      </c>
    </row>
    <row r="1151">
      <c r="A1151" t="inlineStr">
        <is>
          <t>1万円刻み</t>
        </is>
      </c>
      <c r="B1151" s="19">
        <f>'3_1万円刻み'!$A$1134</f>
        <v/>
      </c>
      <c r="C1151" s="19">
        <f>MIN(0,MAX(0,$B1151))</f>
        <v/>
      </c>
      <c r="D1151" s="19">
        <f>$B1151-C1151</f>
        <v/>
      </c>
      <c r="E1151" s="19">
        <f>MIN(670000,ROUNDDOWN(MAX(0,D1151-430000)*0.0751+47600,0))+MIN(260000,ROUNDDOWN(MAX(0,D1151-430000)*0.028+17600,0))+MIN(30000,ROUNDDOWN(MAX(0,D1151-430000)*0.0027+1873,0))+IF("いいえ"="はい",MIN(170000,ROUNDDOWN(MAX(0,D1151-430000)*0.0243+17800,0)),0)</f>
        <v/>
      </c>
      <c r="F1151" s="19">
        <f>IF(""="",215040+E1151,"")</f>
        <v/>
      </c>
      <c r="G1151" s="19">
        <f>IF(D1151&gt;23500000,NA(),IF(D1151&lt;=4890000,1040000,IF(D1151&lt;=6550000,670000,620000)))</f>
        <v/>
      </c>
      <c r="H1151" s="19">
        <f>MAX(0,ROUNDDOWN(D1151-F1151-G1151-0,-3))</f>
        <v/>
      </c>
      <c r="I1151" s="19">
        <f>IF(H1151&lt;=0,0,ROUNDDOWN((H1151*LOOKUP(H1151,{0,1950001,3300001,6950001,9000001,18000001,40000001},{0.05,0.1,0.2,0.23,0.33,0.4,0.45})-LOOKUP(H1151,{0,1950001,3300001,6950001,9000001,18000001,40000001},{0,97500,427500,636000,1536000,2796000,4796000}))*1.021,-2))</f>
        <v/>
      </c>
      <c r="J1151" s="19">
        <f>MAX(0,ROUNDDOWN(D1151-F1151-430000-0,-3))</f>
        <v/>
      </c>
      <c r="K1151" s="19">
        <f>IF(D1151&lt;=450000,0,MAX(0,ROUNDDOWN(J1151*0.06-MIN(50000,J1151)*0.03,-2))+MAX(0,ROUNDDOWN(J1151*0.04-MIN(50000,J1151)*0.02,-2)))</f>
        <v/>
      </c>
      <c r="L1151" s="19">
        <f>I1151+K1151+E1151</f>
        <v/>
      </c>
      <c r="M1151" s="19">
        <f>MIN(100000,MAX(0,$B1151))</f>
        <v/>
      </c>
      <c r="N1151" s="19">
        <f>$B1151-M1151</f>
        <v/>
      </c>
      <c r="O1151" s="19">
        <f>MIN(670000,ROUNDDOWN(MAX(0,N1151-430000)*0.0751+47600,0))+MIN(260000,ROUNDDOWN(MAX(0,N1151-430000)*0.028+17600,0))+MIN(30000,ROUNDDOWN(MAX(0,N1151-430000)*0.0027+1873,0))+IF("いいえ"="はい",MIN(170000,ROUNDDOWN(MAX(0,N1151-430000)*0.0243+17800,0)),0)</f>
        <v/>
      </c>
      <c r="P1151" s="19">
        <f>IF(""="",215040+O1151,"")</f>
        <v/>
      </c>
      <c r="Q1151" s="19">
        <f>IF(N1151&gt;23500000,NA(),IF(N1151&lt;=4890000,1040000,IF(N1151&lt;=6550000,670000,620000)))</f>
        <v/>
      </c>
      <c r="R1151" s="19">
        <f>MAX(0,ROUNDDOWN(N1151-P1151-Q1151-0,-3))</f>
        <v/>
      </c>
      <c r="S1151" s="19">
        <f>IF(R1151&lt;=0,0,ROUNDDOWN((R1151*LOOKUP(R1151,{0,1950001,3300001,6950001,9000001,18000001,40000001},{0.05,0.1,0.2,0.23,0.33,0.4,0.45})-LOOKUP(R1151,{0,1950001,3300001,6950001,9000001,18000001,40000001},{0,97500,427500,636000,1536000,2796000,4796000}))*1.021,-2))</f>
        <v/>
      </c>
      <c r="T1151" s="19">
        <f>MAX(0,ROUNDDOWN(N1151-P1151-430000-0,-3))</f>
        <v/>
      </c>
      <c r="U1151" s="19">
        <f>IF(N1151&lt;=450000,0,MAX(0,ROUNDDOWN(T1151*0.06-MIN(50000,T1151)*0.03,-2))+MAX(0,ROUNDDOWN(T1151*0.04-MIN(50000,T1151)*0.02,-2)))</f>
        <v/>
      </c>
      <c r="V1151" s="19">
        <f>S1151+U1151+O1151</f>
        <v/>
      </c>
      <c r="W1151" s="19">
        <f>MIN(550000,MAX(0,$B1151))</f>
        <v/>
      </c>
      <c r="X1151" s="19">
        <f>$B1151-W1151</f>
        <v/>
      </c>
      <c r="Y1151" s="19">
        <f>MIN(670000,ROUNDDOWN(MAX(0,X1151-430000)*0.0751+47600,0))+MIN(260000,ROUNDDOWN(MAX(0,X1151-430000)*0.028+17600,0))+MIN(30000,ROUNDDOWN(MAX(0,X1151-430000)*0.0027+1873,0))+IF("いいえ"="はい",MIN(170000,ROUNDDOWN(MAX(0,X1151-430000)*0.0243+17800,0)),0)</f>
        <v/>
      </c>
      <c r="Z1151" s="19">
        <f>IF(""="",215040+Y1151,"")</f>
        <v/>
      </c>
      <c r="AA1151" s="19">
        <f>IF(X1151&gt;23500000,NA(),IF(X1151&lt;=4890000,1040000,IF(X1151&lt;=6550000,670000,620000)))</f>
        <v/>
      </c>
      <c r="AB1151" s="19">
        <f>MAX(0,ROUNDDOWN(X1151-Z1151-AA1151-0,-3))</f>
        <v/>
      </c>
      <c r="AC1151" s="19">
        <f>IF(AB1151&lt;=0,0,ROUNDDOWN((AB1151*LOOKUP(AB1151,{0,1950001,3300001,6950001,9000001,18000001,40000001},{0.05,0.1,0.2,0.23,0.33,0.4,0.45})-LOOKUP(AB1151,{0,1950001,3300001,6950001,9000001,18000001,40000001},{0,97500,427500,636000,1536000,2796000,4796000}))*1.021,-2))</f>
        <v/>
      </c>
      <c r="AD1151" s="19">
        <f>MAX(0,ROUNDDOWN(X1151-Z1151-430000-0,-3))</f>
        <v/>
      </c>
      <c r="AE1151" s="19">
        <f>IF(X1151&lt;=450000,0,MAX(0,ROUNDDOWN(AD1151*0.06-MIN(50000,AD1151)*0.03,-2))+MAX(0,ROUNDDOWN(AD1151*0.04-MIN(50000,AD1151)*0.02,-2)))</f>
        <v/>
      </c>
      <c r="AF1151" s="19">
        <f>AC1151+AE1151+Y1151</f>
        <v/>
      </c>
      <c r="AG1151" s="19">
        <f>MIN(650000,MAX(0,$B1151))</f>
        <v/>
      </c>
      <c r="AH1151" s="19">
        <f>$B1151-AG1151</f>
        <v/>
      </c>
      <c r="AI1151" s="19">
        <f>MIN(670000,ROUNDDOWN(MAX(0,AH1151-430000)*0.0751+47600,0))+MIN(260000,ROUNDDOWN(MAX(0,AH1151-430000)*0.028+17600,0))+MIN(30000,ROUNDDOWN(MAX(0,AH1151-430000)*0.0027+1873,0))+IF("いいえ"="はい",MIN(170000,ROUNDDOWN(MAX(0,AH1151-430000)*0.0243+17800,0)),0)</f>
        <v/>
      </c>
      <c r="AJ1151" s="19">
        <f>IF(""="",215040+AI1151,"")</f>
        <v/>
      </c>
      <c r="AK1151" s="19">
        <f>IF(AH1151&gt;23500000,NA(),IF(AH1151&lt;=4890000,1040000,IF(AH1151&lt;=6550000,670000,620000)))</f>
        <v/>
      </c>
      <c r="AL1151" s="19">
        <f>MAX(0,ROUNDDOWN(AH1151-AJ1151-AK1151-0,-3))</f>
        <v/>
      </c>
      <c r="AM1151" s="19">
        <f>IF(AL1151&lt;=0,0,ROUNDDOWN((AL1151*LOOKUP(AL1151,{0,1950001,3300001,6950001,9000001,18000001,40000001},{0.05,0.1,0.2,0.23,0.33,0.4,0.45})-LOOKUP(AL1151,{0,1950001,3300001,6950001,9000001,18000001,40000001},{0,97500,427500,636000,1536000,2796000,4796000}))*1.021,-2))</f>
        <v/>
      </c>
      <c r="AN1151" s="19">
        <f>MAX(0,ROUNDDOWN(AH1151-AJ1151-430000-0,-3))</f>
        <v/>
      </c>
      <c r="AO1151" s="19">
        <f>IF(AH1151&lt;=450000,0,MAX(0,ROUNDDOWN(AN1151*0.06-MIN(50000,AN1151)*0.03,-2))+MAX(0,ROUNDDOWN(AN1151*0.04-MIN(50000,AN1151)*0.02,-2)))</f>
        <v/>
      </c>
      <c r="AP1151" s="19">
        <f>AM1151+AO1151+AI1151</f>
        <v/>
      </c>
      <c r="AQ1151" s="19">
        <f>MIN(750000,MAX(0,$B1151))</f>
        <v/>
      </c>
      <c r="AR1151" s="19">
        <f>$B1151-AQ1151</f>
        <v/>
      </c>
      <c r="AS1151" s="19">
        <f>MIN(670000,ROUNDDOWN(MAX(0,AR1151-430000)*0.0751+47600,0))+MIN(260000,ROUNDDOWN(MAX(0,AR1151-430000)*0.028+17600,0))+MIN(30000,ROUNDDOWN(MAX(0,AR1151-430000)*0.0027+1873,0))+IF("いいえ"="はい",MIN(170000,ROUNDDOWN(MAX(0,AR1151-430000)*0.0243+17800,0)),0)</f>
        <v/>
      </c>
      <c r="AT1151" s="19">
        <f>IF(""="",215040+AS1151,"")</f>
        <v/>
      </c>
      <c r="AU1151" s="19">
        <f>IF(AR1151&gt;23500000,NA(),IF(AR1151&lt;=4890000,1040000,IF(AR1151&lt;=6550000,670000,620000)))</f>
        <v/>
      </c>
      <c r="AV1151" s="19">
        <f>MAX(0,ROUNDDOWN(AR1151-AT1151-AU1151-0,-3))</f>
        <v/>
      </c>
      <c r="AW1151" s="19">
        <f>IF(AV1151&lt;=0,0,ROUNDDOWN((AV1151*LOOKUP(AV1151,{0,1950001,3300001,6950001,9000001,18000001,40000001},{0.05,0.1,0.2,0.23,0.33,0.4,0.45})-LOOKUP(AV1151,{0,1950001,3300001,6950001,9000001,18000001,40000001},{0,97500,427500,636000,1536000,2796000,4796000}))*1.021,-2))</f>
        <v/>
      </c>
      <c r="AX1151" s="19">
        <f>MAX(0,ROUNDDOWN(AR1151-AT1151-430000-0,-3))</f>
        <v/>
      </c>
      <c r="AY1151" s="19">
        <f>IF(AR1151&lt;=450000,0,MAX(0,ROUNDDOWN(AX1151*0.06-MIN(50000,AX1151)*0.03,-2))+MAX(0,ROUNDDOWN(AX1151*0.04-MIN(50000,AX1151)*0.02,-2)))</f>
        <v/>
      </c>
      <c r="AZ1151" s="19">
        <f>AW1151+AY1151+AS1151</f>
        <v/>
      </c>
    </row>
    <row r="1152">
      <c r="A1152" t="inlineStr">
        <is>
          <t>1万円刻み</t>
        </is>
      </c>
      <c r="B1152" s="19">
        <f>'3_1万円刻み'!$A$1135</f>
        <v/>
      </c>
      <c r="C1152" s="19">
        <f>MIN(0,MAX(0,$B1152))</f>
        <v/>
      </c>
      <c r="D1152" s="19">
        <f>$B1152-C1152</f>
        <v/>
      </c>
      <c r="E1152" s="19">
        <f>MIN(670000,ROUNDDOWN(MAX(0,D1152-430000)*0.0751+47600,0))+MIN(260000,ROUNDDOWN(MAX(0,D1152-430000)*0.028+17600,0))+MIN(30000,ROUNDDOWN(MAX(0,D1152-430000)*0.0027+1873,0))+IF("いいえ"="はい",MIN(170000,ROUNDDOWN(MAX(0,D1152-430000)*0.0243+17800,0)),0)</f>
        <v/>
      </c>
      <c r="F1152" s="19">
        <f>IF(""="",215040+E1152,"")</f>
        <v/>
      </c>
      <c r="G1152" s="19">
        <f>IF(D1152&gt;23500000,NA(),IF(D1152&lt;=4890000,1040000,IF(D1152&lt;=6550000,670000,620000)))</f>
        <v/>
      </c>
      <c r="H1152" s="19">
        <f>MAX(0,ROUNDDOWN(D1152-F1152-G1152-0,-3))</f>
        <v/>
      </c>
      <c r="I1152" s="19">
        <f>IF(H1152&lt;=0,0,ROUNDDOWN((H1152*LOOKUP(H1152,{0,1950001,3300001,6950001,9000001,18000001,40000001},{0.05,0.1,0.2,0.23,0.33,0.4,0.45})-LOOKUP(H1152,{0,1950001,3300001,6950001,9000001,18000001,40000001},{0,97500,427500,636000,1536000,2796000,4796000}))*1.021,-2))</f>
        <v/>
      </c>
      <c r="J1152" s="19">
        <f>MAX(0,ROUNDDOWN(D1152-F1152-430000-0,-3))</f>
        <v/>
      </c>
      <c r="K1152" s="19">
        <f>IF(D1152&lt;=450000,0,MAX(0,ROUNDDOWN(J1152*0.06-MIN(50000,J1152)*0.03,-2))+MAX(0,ROUNDDOWN(J1152*0.04-MIN(50000,J1152)*0.02,-2)))</f>
        <v/>
      </c>
      <c r="L1152" s="19">
        <f>I1152+K1152+E1152</f>
        <v/>
      </c>
      <c r="M1152" s="19">
        <f>MIN(100000,MAX(0,$B1152))</f>
        <v/>
      </c>
      <c r="N1152" s="19">
        <f>$B1152-M1152</f>
        <v/>
      </c>
      <c r="O1152" s="19">
        <f>MIN(670000,ROUNDDOWN(MAX(0,N1152-430000)*0.0751+47600,0))+MIN(260000,ROUNDDOWN(MAX(0,N1152-430000)*0.028+17600,0))+MIN(30000,ROUNDDOWN(MAX(0,N1152-430000)*0.0027+1873,0))+IF("いいえ"="はい",MIN(170000,ROUNDDOWN(MAX(0,N1152-430000)*0.0243+17800,0)),0)</f>
        <v/>
      </c>
      <c r="P1152" s="19">
        <f>IF(""="",215040+O1152,"")</f>
        <v/>
      </c>
      <c r="Q1152" s="19">
        <f>IF(N1152&gt;23500000,NA(),IF(N1152&lt;=4890000,1040000,IF(N1152&lt;=6550000,670000,620000)))</f>
        <v/>
      </c>
      <c r="R1152" s="19">
        <f>MAX(0,ROUNDDOWN(N1152-P1152-Q1152-0,-3))</f>
        <v/>
      </c>
      <c r="S1152" s="19">
        <f>IF(R1152&lt;=0,0,ROUNDDOWN((R1152*LOOKUP(R1152,{0,1950001,3300001,6950001,9000001,18000001,40000001},{0.05,0.1,0.2,0.23,0.33,0.4,0.45})-LOOKUP(R1152,{0,1950001,3300001,6950001,9000001,18000001,40000001},{0,97500,427500,636000,1536000,2796000,4796000}))*1.021,-2))</f>
        <v/>
      </c>
      <c r="T1152" s="19">
        <f>MAX(0,ROUNDDOWN(N1152-P1152-430000-0,-3))</f>
        <v/>
      </c>
      <c r="U1152" s="19">
        <f>IF(N1152&lt;=450000,0,MAX(0,ROUNDDOWN(T1152*0.06-MIN(50000,T1152)*0.03,-2))+MAX(0,ROUNDDOWN(T1152*0.04-MIN(50000,T1152)*0.02,-2)))</f>
        <v/>
      </c>
      <c r="V1152" s="19">
        <f>S1152+U1152+O1152</f>
        <v/>
      </c>
      <c r="W1152" s="19">
        <f>MIN(550000,MAX(0,$B1152))</f>
        <v/>
      </c>
      <c r="X1152" s="19">
        <f>$B1152-W1152</f>
        <v/>
      </c>
      <c r="Y1152" s="19">
        <f>MIN(670000,ROUNDDOWN(MAX(0,X1152-430000)*0.0751+47600,0))+MIN(260000,ROUNDDOWN(MAX(0,X1152-430000)*0.028+17600,0))+MIN(30000,ROUNDDOWN(MAX(0,X1152-430000)*0.0027+1873,0))+IF("いいえ"="はい",MIN(170000,ROUNDDOWN(MAX(0,X1152-430000)*0.0243+17800,0)),0)</f>
        <v/>
      </c>
      <c r="Z1152" s="19">
        <f>IF(""="",215040+Y1152,"")</f>
        <v/>
      </c>
      <c r="AA1152" s="19">
        <f>IF(X1152&gt;23500000,NA(),IF(X1152&lt;=4890000,1040000,IF(X1152&lt;=6550000,670000,620000)))</f>
        <v/>
      </c>
      <c r="AB1152" s="19">
        <f>MAX(0,ROUNDDOWN(X1152-Z1152-AA1152-0,-3))</f>
        <v/>
      </c>
      <c r="AC1152" s="19">
        <f>IF(AB1152&lt;=0,0,ROUNDDOWN((AB1152*LOOKUP(AB1152,{0,1950001,3300001,6950001,9000001,18000001,40000001},{0.05,0.1,0.2,0.23,0.33,0.4,0.45})-LOOKUP(AB1152,{0,1950001,3300001,6950001,9000001,18000001,40000001},{0,97500,427500,636000,1536000,2796000,4796000}))*1.021,-2))</f>
        <v/>
      </c>
      <c r="AD1152" s="19">
        <f>MAX(0,ROUNDDOWN(X1152-Z1152-430000-0,-3))</f>
        <v/>
      </c>
      <c r="AE1152" s="19">
        <f>IF(X1152&lt;=450000,0,MAX(0,ROUNDDOWN(AD1152*0.06-MIN(50000,AD1152)*0.03,-2))+MAX(0,ROUNDDOWN(AD1152*0.04-MIN(50000,AD1152)*0.02,-2)))</f>
        <v/>
      </c>
      <c r="AF1152" s="19">
        <f>AC1152+AE1152+Y1152</f>
        <v/>
      </c>
      <c r="AG1152" s="19">
        <f>MIN(650000,MAX(0,$B1152))</f>
        <v/>
      </c>
      <c r="AH1152" s="19">
        <f>$B1152-AG1152</f>
        <v/>
      </c>
      <c r="AI1152" s="19">
        <f>MIN(670000,ROUNDDOWN(MAX(0,AH1152-430000)*0.0751+47600,0))+MIN(260000,ROUNDDOWN(MAX(0,AH1152-430000)*0.028+17600,0))+MIN(30000,ROUNDDOWN(MAX(0,AH1152-430000)*0.0027+1873,0))+IF("いいえ"="はい",MIN(170000,ROUNDDOWN(MAX(0,AH1152-430000)*0.0243+17800,0)),0)</f>
        <v/>
      </c>
      <c r="AJ1152" s="19">
        <f>IF(""="",215040+AI1152,"")</f>
        <v/>
      </c>
      <c r="AK1152" s="19">
        <f>IF(AH1152&gt;23500000,NA(),IF(AH1152&lt;=4890000,1040000,IF(AH1152&lt;=6550000,670000,620000)))</f>
        <v/>
      </c>
      <c r="AL1152" s="19">
        <f>MAX(0,ROUNDDOWN(AH1152-AJ1152-AK1152-0,-3))</f>
        <v/>
      </c>
      <c r="AM1152" s="19">
        <f>IF(AL1152&lt;=0,0,ROUNDDOWN((AL1152*LOOKUP(AL1152,{0,1950001,3300001,6950001,9000001,18000001,40000001},{0.05,0.1,0.2,0.23,0.33,0.4,0.45})-LOOKUP(AL1152,{0,1950001,3300001,6950001,9000001,18000001,40000001},{0,97500,427500,636000,1536000,2796000,4796000}))*1.021,-2))</f>
        <v/>
      </c>
      <c r="AN1152" s="19">
        <f>MAX(0,ROUNDDOWN(AH1152-AJ1152-430000-0,-3))</f>
        <v/>
      </c>
      <c r="AO1152" s="19">
        <f>IF(AH1152&lt;=450000,0,MAX(0,ROUNDDOWN(AN1152*0.06-MIN(50000,AN1152)*0.03,-2))+MAX(0,ROUNDDOWN(AN1152*0.04-MIN(50000,AN1152)*0.02,-2)))</f>
        <v/>
      </c>
      <c r="AP1152" s="19">
        <f>AM1152+AO1152+AI1152</f>
        <v/>
      </c>
      <c r="AQ1152" s="19">
        <f>MIN(750000,MAX(0,$B1152))</f>
        <v/>
      </c>
      <c r="AR1152" s="19">
        <f>$B1152-AQ1152</f>
        <v/>
      </c>
      <c r="AS1152" s="19">
        <f>MIN(670000,ROUNDDOWN(MAX(0,AR1152-430000)*0.0751+47600,0))+MIN(260000,ROUNDDOWN(MAX(0,AR1152-430000)*0.028+17600,0))+MIN(30000,ROUNDDOWN(MAX(0,AR1152-430000)*0.0027+1873,0))+IF("いいえ"="はい",MIN(170000,ROUNDDOWN(MAX(0,AR1152-430000)*0.0243+17800,0)),0)</f>
        <v/>
      </c>
      <c r="AT1152" s="19">
        <f>IF(""="",215040+AS1152,"")</f>
        <v/>
      </c>
      <c r="AU1152" s="19">
        <f>IF(AR1152&gt;23500000,NA(),IF(AR1152&lt;=4890000,1040000,IF(AR1152&lt;=6550000,670000,620000)))</f>
        <v/>
      </c>
      <c r="AV1152" s="19">
        <f>MAX(0,ROUNDDOWN(AR1152-AT1152-AU1152-0,-3))</f>
        <v/>
      </c>
      <c r="AW1152" s="19">
        <f>IF(AV1152&lt;=0,0,ROUNDDOWN((AV1152*LOOKUP(AV1152,{0,1950001,3300001,6950001,9000001,18000001,40000001},{0.05,0.1,0.2,0.23,0.33,0.4,0.45})-LOOKUP(AV1152,{0,1950001,3300001,6950001,9000001,18000001,40000001},{0,97500,427500,636000,1536000,2796000,4796000}))*1.021,-2))</f>
        <v/>
      </c>
      <c r="AX1152" s="19">
        <f>MAX(0,ROUNDDOWN(AR1152-AT1152-430000-0,-3))</f>
        <v/>
      </c>
      <c r="AY1152" s="19">
        <f>IF(AR1152&lt;=450000,0,MAX(0,ROUNDDOWN(AX1152*0.06-MIN(50000,AX1152)*0.03,-2))+MAX(0,ROUNDDOWN(AX1152*0.04-MIN(50000,AX1152)*0.02,-2)))</f>
        <v/>
      </c>
      <c r="AZ1152" s="19">
        <f>AW1152+AY1152+AS1152</f>
        <v/>
      </c>
    </row>
    <row r="1153">
      <c r="A1153" t="inlineStr">
        <is>
          <t>1万円刻み</t>
        </is>
      </c>
      <c r="B1153" s="19">
        <f>'3_1万円刻み'!$A$1136</f>
        <v/>
      </c>
      <c r="C1153" s="19">
        <f>MIN(0,MAX(0,$B1153))</f>
        <v/>
      </c>
      <c r="D1153" s="19">
        <f>$B1153-C1153</f>
        <v/>
      </c>
      <c r="E1153" s="19">
        <f>MIN(670000,ROUNDDOWN(MAX(0,D1153-430000)*0.0751+47600,0))+MIN(260000,ROUNDDOWN(MAX(0,D1153-430000)*0.028+17600,0))+MIN(30000,ROUNDDOWN(MAX(0,D1153-430000)*0.0027+1873,0))+IF("いいえ"="はい",MIN(170000,ROUNDDOWN(MAX(0,D1153-430000)*0.0243+17800,0)),0)</f>
        <v/>
      </c>
      <c r="F1153" s="19">
        <f>IF(""="",215040+E1153,"")</f>
        <v/>
      </c>
      <c r="G1153" s="19">
        <f>IF(D1153&gt;23500000,NA(),IF(D1153&lt;=4890000,1040000,IF(D1153&lt;=6550000,670000,620000)))</f>
        <v/>
      </c>
      <c r="H1153" s="19">
        <f>MAX(0,ROUNDDOWN(D1153-F1153-G1153-0,-3))</f>
        <v/>
      </c>
      <c r="I1153" s="19">
        <f>IF(H1153&lt;=0,0,ROUNDDOWN((H1153*LOOKUP(H1153,{0,1950001,3300001,6950001,9000001,18000001,40000001},{0.05,0.1,0.2,0.23,0.33,0.4,0.45})-LOOKUP(H1153,{0,1950001,3300001,6950001,9000001,18000001,40000001},{0,97500,427500,636000,1536000,2796000,4796000}))*1.021,-2))</f>
        <v/>
      </c>
      <c r="J1153" s="19">
        <f>MAX(0,ROUNDDOWN(D1153-F1153-430000-0,-3))</f>
        <v/>
      </c>
      <c r="K1153" s="19">
        <f>IF(D1153&lt;=450000,0,MAX(0,ROUNDDOWN(J1153*0.06-MIN(50000,J1153)*0.03,-2))+MAX(0,ROUNDDOWN(J1153*0.04-MIN(50000,J1153)*0.02,-2)))</f>
        <v/>
      </c>
      <c r="L1153" s="19">
        <f>I1153+K1153+E1153</f>
        <v/>
      </c>
      <c r="M1153" s="19">
        <f>MIN(100000,MAX(0,$B1153))</f>
        <v/>
      </c>
      <c r="N1153" s="19">
        <f>$B1153-M1153</f>
        <v/>
      </c>
      <c r="O1153" s="19">
        <f>MIN(670000,ROUNDDOWN(MAX(0,N1153-430000)*0.0751+47600,0))+MIN(260000,ROUNDDOWN(MAX(0,N1153-430000)*0.028+17600,0))+MIN(30000,ROUNDDOWN(MAX(0,N1153-430000)*0.0027+1873,0))+IF("いいえ"="はい",MIN(170000,ROUNDDOWN(MAX(0,N1153-430000)*0.0243+17800,0)),0)</f>
        <v/>
      </c>
      <c r="P1153" s="19">
        <f>IF(""="",215040+O1153,"")</f>
        <v/>
      </c>
      <c r="Q1153" s="19">
        <f>IF(N1153&gt;23500000,NA(),IF(N1153&lt;=4890000,1040000,IF(N1153&lt;=6550000,670000,620000)))</f>
        <v/>
      </c>
      <c r="R1153" s="19">
        <f>MAX(0,ROUNDDOWN(N1153-P1153-Q1153-0,-3))</f>
        <v/>
      </c>
      <c r="S1153" s="19">
        <f>IF(R1153&lt;=0,0,ROUNDDOWN((R1153*LOOKUP(R1153,{0,1950001,3300001,6950001,9000001,18000001,40000001},{0.05,0.1,0.2,0.23,0.33,0.4,0.45})-LOOKUP(R1153,{0,1950001,3300001,6950001,9000001,18000001,40000001},{0,97500,427500,636000,1536000,2796000,4796000}))*1.021,-2))</f>
        <v/>
      </c>
      <c r="T1153" s="19">
        <f>MAX(0,ROUNDDOWN(N1153-P1153-430000-0,-3))</f>
        <v/>
      </c>
      <c r="U1153" s="19">
        <f>IF(N1153&lt;=450000,0,MAX(0,ROUNDDOWN(T1153*0.06-MIN(50000,T1153)*0.03,-2))+MAX(0,ROUNDDOWN(T1153*0.04-MIN(50000,T1153)*0.02,-2)))</f>
        <v/>
      </c>
      <c r="V1153" s="19">
        <f>S1153+U1153+O1153</f>
        <v/>
      </c>
      <c r="W1153" s="19">
        <f>MIN(550000,MAX(0,$B1153))</f>
        <v/>
      </c>
      <c r="X1153" s="19">
        <f>$B1153-W1153</f>
        <v/>
      </c>
      <c r="Y1153" s="19">
        <f>MIN(670000,ROUNDDOWN(MAX(0,X1153-430000)*0.0751+47600,0))+MIN(260000,ROUNDDOWN(MAX(0,X1153-430000)*0.028+17600,0))+MIN(30000,ROUNDDOWN(MAX(0,X1153-430000)*0.0027+1873,0))+IF("いいえ"="はい",MIN(170000,ROUNDDOWN(MAX(0,X1153-430000)*0.0243+17800,0)),0)</f>
        <v/>
      </c>
      <c r="Z1153" s="19">
        <f>IF(""="",215040+Y1153,"")</f>
        <v/>
      </c>
      <c r="AA1153" s="19">
        <f>IF(X1153&gt;23500000,NA(),IF(X1153&lt;=4890000,1040000,IF(X1153&lt;=6550000,670000,620000)))</f>
        <v/>
      </c>
      <c r="AB1153" s="19">
        <f>MAX(0,ROUNDDOWN(X1153-Z1153-AA1153-0,-3))</f>
        <v/>
      </c>
      <c r="AC1153" s="19">
        <f>IF(AB1153&lt;=0,0,ROUNDDOWN((AB1153*LOOKUP(AB1153,{0,1950001,3300001,6950001,9000001,18000001,40000001},{0.05,0.1,0.2,0.23,0.33,0.4,0.45})-LOOKUP(AB1153,{0,1950001,3300001,6950001,9000001,18000001,40000001},{0,97500,427500,636000,1536000,2796000,4796000}))*1.021,-2))</f>
        <v/>
      </c>
      <c r="AD1153" s="19">
        <f>MAX(0,ROUNDDOWN(X1153-Z1153-430000-0,-3))</f>
        <v/>
      </c>
      <c r="AE1153" s="19">
        <f>IF(X1153&lt;=450000,0,MAX(0,ROUNDDOWN(AD1153*0.06-MIN(50000,AD1153)*0.03,-2))+MAX(0,ROUNDDOWN(AD1153*0.04-MIN(50000,AD1153)*0.02,-2)))</f>
        <v/>
      </c>
      <c r="AF1153" s="19">
        <f>AC1153+AE1153+Y1153</f>
        <v/>
      </c>
      <c r="AG1153" s="19">
        <f>MIN(650000,MAX(0,$B1153))</f>
        <v/>
      </c>
      <c r="AH1153" s="19">
        <f>$B1153-AG1153</f>
        <v/>
      </c>
      <c r="AI1153" s="19">
        <f>MIN(670000,ROUNDDOWN(MAX(0,AH1153-430000)*0.0751+47600,0))+MIN(260000,ROUNDDOWN(MAX(0,AH1153-430000)*0.028+17600,0))+MIN(30000,ROUNDDOWN(MAX(0,AH1153-430000)*0.0027+1873,0))+IF("いいえ"="はい",MIN(170000,ROUNDDOWN(MAX(0,AH1153-430000)*0.0243+17800,0)),0)</f>
        <v/>
      </c>
      <c r="AJ1153" s="19">
        <f>IF(""="",215040+AI1153,"")</f>
        <v/>
      </c>
      <c r="AK1153" s="19">
        <f>IF(AH1153&gt;23500000,NA(),IF(AH1153&lt;=4890000,1040000,IF(AH1153&lt;=6550000,670000,620000)))</f>
        <v/>
      </c>
      <c r="AL1153" s="19">
        <f>MAX(0,ROUNDDOWN(AH1153-AJ1153-AK1153-0,-3))</f>
        <v/>
      </c>
      <c r="AM1153" s="19">
        <f>IF(AL1153&lt;=0,0,ROUNDDOWN((AL1153*LOOKUP(AL1153,{0,1950001,3300001,6950001,9000001,18000001,40000001},{0.05,0.1,0.2,0.23,0.33,0.4,0.45})-LOOKUP(AL1153,{0,1950001,3300001,6950001,9000001,18000001,40000001},{0,97500,427500,636000,1536000,2796000,4796000}))*1.021,-2))</f>
        <v/>
      </c>
      <c r="AN1153" s="19">
        <f>MAX(0,ROUNDDOWN(AH1153-AJ1153-430000-0,-3))</f>
        <v/>
      </c>
      <c r="AO1153" s="19">
        <f>IF(AH1153&lt;=450000,0,MAX(0,ROUNDDOWN(AN1153*0.06-MIN(50000,AN1153)*0.03,-2))+MAX(0,ROUNDDOWN(AN1153*0.04-MIN(50000,AN1153)*0.02,-2)))</f>
        <v/>
      </c>
      <c r="AP1153" s="19">
        <f>AM1153+AO1153+AI1153</f>
        <v/>
      </c>
      <c r="AQ1153" s="19">
        <f>MIN(750000,MAX(0,$B1153))</f>
        <v/>
      </c>
      <c r="AR1153" s="19">
        <f>$B1153-AQ1153</f>
        <v/>
      </c>
      <c r="AS1153" s="19">
        <f>MIN(670000,ROUNDDOWN(MAX(0,AR1153-430000)*0.0751+47600,0))+MIN(260000,ROUNDDOWN(MAX(0,AR1153-430000)*0.028+17600,0))+MIN(30000,ROUNDDOWN(MAX(0,AR1153-430000)*0.0027+1873,0))+IF("いいえ"="はい",MIN(170000,ROUNDDOWN(MAX(0,AR1153-430000)*0.0243+17800,0)),0)</f>
        <v/>
      </c>
      <c r="AT1153" s="19">
        <f>IF(""="",215040+AS1153,"")</f>
        <v/>
      </c>
      <c r="AU1153" s="19">
        <f>IF(AR1153&gt;23500000,NA(),IF(AR1153&lt;=4890000,1040000,IF(AR1153&lt;=6550000,670000,620000)))</f>
        <v/>
      </c>
      <c r="AV1153" s="19">
        <f>MAX(0,ROUNDDOWN(AR1153-AT1153-AU1153-0,-3))</f>
        <v/>
      </c>
      <c r="AW1153" s="19">
        <f>IF(AV1153&lt;=0,0,ROUNDDOWN((AV1153*LOOKUP(AV1153,{0,1950001,3300001,6950001,9000001,18000001,40000001},{0.05,0.1,0.2,0.23,0.33,0.4,0.45})-LOOKUP(AV1153,{0,1950001,3300001,6950001,9000001,18000001,40000001},{0,97500,427500,636000,1536000,2796000,4796000}))*1.021,-2))</f>
        <v/>
      </c>
      <c r="AX1153" s="19">
        <f>MAX(0,ROUNDDOWN(AR1153-AT1153-430000-0,-3))</f>
        <v/>
      </c>
      <c r="AY1153" s="19">
        <f>IF(AR1153&lt;=450000,0,MAX(0,ROUNDDOWN(AX1153*0.06-MIN(50000,AX1153)*0.03,-2))+MAX(0,ROUNDDOWN(AX1153*0.04-MIN(50000,AX1153)*0.02,-2)))</f>
        <v/>
      </c>
      <c r="AZ1153" s="19">
        <f>AW1153+AY1153+AS1153</f>
        <v/>
      </c>
    </row>
    <row r="1154">
      <c r="A1154" t="inlineStr">
        <is>
          <t>1万円刻み</t>
        </is>
      </c>
      <c r="B1154" s="19">
        <f>'3_1万円刻み'!$A$1137</f>
        <v/>
      </c>
      <c r="C1154" s="19">
        <f>MIN(0,MAX(0,$B1154))</f>
        <v/>
      </c>
      <c r="D1154" s="19">
        <f>$B1154-C1154</f>
        <v/>
      </c>
      <c r="E1154" s="19">
        <f>MIN(670000,ROUNDDOWN(MAX(0,D1154-430000)*0.0751+47600,0))+MIN(260000,ROUNDDOWN(MAX(0,D1154-430000)*0.028+17600,0))+MIN(30000,ROUNDDOWN(MAX(0,D1154-430000)*0.0027+1873,0))+IF("いいえ"="はい",MIN(170000,ROUNDDOWN(MAX(0,D1154-430000)*0.0243+17800,0)),0)</f>
        <v/>
      </c>
      <c r="F1154" s="19">
        <f>IF(""="",215040+E1154,"")</f>
        <v/>
      </c>
      <c r="G1154" s="19">
        <f>IF(D1154&gt;23500000,NA(),IF(D1154&lt;=4890000,1040000,IF(D1154&lt;=6550000,670000,620000)))</f>
        <v/>
      </c>
      <c r="H1154" s="19">
        <f>MAX(0,ROUNDDOWN(D1154-F1154-G1154-0,-3))</f>
        <v/>
      </c>
      <c r="I1154" s="19">
        <f>IF(H1154&lt;=0,0,ROUNDDOWN((H1154*LOOKUP(H1154,{0,1950001,3300001,6950001,9000001,18000001,40000001},{0.05,0.1,0.2,0.23,0.33,0.4,0.45})-LOOKUP(H1154,{0,1950001,3300001,6950001,9000001,18000001,40000001},{0,97500,427500,636000,1536000,2796000,4796000}))*1.021,-2))</f>
        <v/>
      </c>
      <c r="J1154" s="19">
        <f>MAX(0,ROUNDDOWN(D1154-F1154-430000-0,-3))</f>
        <v/>
      </c>
      <c r="K1154" s="19">
        <f>IF(D1154&lt;=450000,0,MAX(0,ROUNDDOWN(J1154*0.06-MIN(50000,J1154)*0.03,-2))+MAX(0,ROUNDDOWN(J1154*0.04-MIN(50000,J1154)*0.02,-2)))</f>
        <v/>
      </c>
      <c r="L1154" s="19">
        <f>I1154+K1154+E1154</f>
        <v/>
      </c>
      <c r="M1154" s="19">
        <f>MIN(100000,MAX(0,$B1154))</f>
        <v/>
      </c>
      <c r="N1154" s="19">
        <f>$B1154-M1154</f>
        <v/>
      </c>
      <c r="O1154" s="19">
        <f>MIN(670000,ROUNDDOWN(MAX(0,N1154-430000)*0.0751+47600,0))+MIN(260000,ROUNDDOWN(MAX(0,N1154-430000)*0.028+17600,0))+MIN(30000,ROUNDDOWN(MAX(0,N1154-430000)*0.0027+1873,0))+IF("いいえ"="はい",MIN(170000,ROUNDDOWN(MAX(0,N1154-430000)*0.0243+17800,0)),0)</f>
        <v/>
      </c>
      <c r="P1154" s="19">
        <f>IF(""="",215040+O1154,"")</f>
        <v/>
      </c>
      <c r="Q1154" s="19">
        <f>IF(N1154&gt;23500000,NA(),IF(N1154&lt;=4890000,1040000,IF(N1154&lt;=6550000,670000,620000)))</f>
        <v/>
      </c>
      <c r="R1154" s="19">
        <f>MAX(0,ROUNDDOWN(N1154-P1154-Q1154-0,-3))</f>
        <v/>
      </c>
      <c r="S1154" s="19">
        <f>IF(R1154&lt;=0,0,ROUNDDOWN((R1154*LOOKUP(R1154,{0,1950001,3300001,6950001,9000001,18000001,40000001},{0.05,0.1,0.2,0.23,0.33,0.4,0.45})-LOOKUP(R1154,{0,1950001,3300001,6950001,9000001,18000001,40000001},{0,97500,427500,636000,1536000,2796000,4796000}))*1.021,-2))</f>
        <v/>
      </c>
      <c r="T1154" s="19">
        <f>MAX(0,ROUNDDOWN(N1154-P1154-430000-0,-3))</f>
        <v/>
      </c>
      <c r="U1154" s="19">
        <f>IF(N1154&lt;=450000,0,MAX(0,ROUNDDOWN(T1154*0.06-MIN(50000,T1154)*0.03,-2))+MAX(0,ROUNDDOWN(T1154*0.04-MIN(50000,T1154)*0.02,-2)))</f>
        <v/>
      </c>
      <c r="V1154" s="19">
        <f>S1154+U1154+O1154</f>
        <v/>
      </c>
      <c r="W1154" s="19">
        <f>MIN(550000,MAX(0,$B1154))</f>
        <v/>
      </c>
      <c r="X1154" s="19">
        <f>$B1154-W1154</f>
        <v/>
      </c>
      <c r="Y1154" s="19">
        <f>MIN(670000,ROUNDDOWN(MAX(0,X1154-430000)*0.0751+47600,0))+MIN(260000,ROUNDDOWN(MAX(0,X1154-430000)*0.028+17600,0))+MIN(30000,ROUNDDOWN(MAX(0,X1154-430000)*0.0027+1873,0))+IF("いいえ"="はい",MIN(170000,ROUNDDOWN(MAX(0,X1154-430000)*0.0243+17800,0)),0)</f>
        <v/>
      </c>
      <c r="Z1154" s="19">
        <f>IF(""="",215040+Y1154,"")</f>
        <v/>
      </c>
      <c r="AA1154" s="19">
        <f>IF(X1154&gt;23500000,NA(),IF(X1154&lt;=4890000,1040000,IF(X1154&lt;=6550000,670000,620000)))</f>
        <v/>
      </c>
      <c r="AB1154" s="19">
        <f>MAX(0,ROUNDDOWN(X1154-Z1154-AA1154-0,-3))</f>
        <v/>
      </c>
      <c r="AC1154" s="19">
        <f>IF(AB1154&lt;=0,0,ROUNDDOWN((AB1154*LOOKUP(AB1154,{0,1950001,3300001,6950001,9000001,18000001,40000001},{0.05,0.1,0.2,0.23,0.33,0.4,0.45})-LOOKUP(AB1154,{0,1950001,3300001,6950001,9000001,18000001,40000001},{0,97500,427500,636000,1536000,2796000,4796000}))*1.021,-2))</f>
        <v/>
      </c>
      <c r="AD1154" s="19">
        <f>MAX(0,ROUNDDOWN(X1154-Z1154-430000-0,-3))</f>
        <v/>
      </c>
      <c r="AE1154" s="19">
        <f>IF(X1154&lt;=450000,0,MAX(0,ROUNDDOWN(AD1154*0.06-MIN(50000,AD1154)*0.03,-2))+MAX(0,ROUNDDOWN(AD1154*0.04-MIN(50000,AD1154)*0.02,-2)))</f>
        <v/>
      </c>
      <c r="AF1154" s="19">
        <f>AC1154+AE1154+Y1154</f>
        <v/>
      </c>
      <c r="AG1154" s="19">
        <f>MIN(650000,MAX(0,$B1154))</f>
        <v/>
      </c>
      <c r="AH1154" s="19">
        <f>$B1154-AG1154</f>
        <v/>
      </c>
      <c r="AI1154" s="19">
        <f>MIN(670000,ROUNDDOWN(MAX(0,AH1154-430000)*0.0751+47600,0))+MIN(260000,ROUNDDOWN(MAX(0,AH1154-430000)*0.028+17600,0))+MIN(30000,ROUNDDOWN(MAX(0,AH1154-430000)*0.0027+1873,0))+IF("いいえ"="はい",MIN(170000,ROUNDDOWN(MAX(0,AH1154-430000)*0.0243+17800,0)),0)</f>
        <v/>
      </c>
      <c r="AJ1154" s="19">
        <f>IF(""="",215040+AI1154,"")</f>
        <v/>
      </c>
      <c r="AK1154" s="19">
        <f>IF(AH1154&gt;23500000,NA(),IF(AH1154&lt;=4890000,1040000,IF(AH1154&lt;=6550000,670000,620000)))</f>
        <v/>
      </c>
      <c r="AL1154" s="19">
        <f>MAX(0,ROUNDDOWN(AH1154-AJ1154-AK1154-0,-3))</f>
        <v/>
      </c>
      <c r="AM1154" s="19">
        <f>IF(AL1154&lt;=0,0,ROUNDDOWN((AL1154*LOOKUP(AL1154,{0,1950001,3300001,6950001,9000001,18000001,40000001},{0.05,0.1,0.2,0.23,0.33,0.4,0.45})-LOOKUP(AL1154,{0,1950001,3300001,6950001,9000001,18000001,40000001},{0,97500,427500,636000,1536000,2796000,4796000}))*1.021,-2))</f>
        <v/>
      </c>
      <c r="AN1154" s="19">
        <f>MAX(0,ROUNDDOWN(AH1154-AJ1154-430000-0,-3))</f>
        <v/>
      </c>
      <c r="AO1154" s="19">
        <f>IF(AH1154&lt;=450000,0,MAX(0,ROUNDDOWN(AN1154*0.06-MIN(50000,AN1154)*0.03,-2))+MAX(0,ROUNDDOWN(AN1154*0.04-MIN(50000,AN1154)*0.02,-2)))</f>
        <v/>
      </c>
      <c r="AP1154" s="19">
        <f>AM1154+AO1154+AI1154</f>
        <v/>
      </c>
      <c r="AQ1154" s="19">
        <f>MIN(750000,MAX(0,$B1154))</f>
        <v/>
      </c>
      <c r="AR1154" s="19">
        <f>$B1154-AQ1154</f>
        <v/>
      </c>
      <c r="AS1154" s="19">
        <f>MIN(670000,ROUNDDOWN(MAX(0,AR1154-430000)*0.0751+47600,0))+MIN(260000,ROUNDDOWN(MAX(0,AR1154-430000)*0.028+17600,0))+MIN(30000,ROUNDDOWN(MAX(0,AR1154-430000)*0.0027+1873,0))+IF("いいえ"="はい",MIN(170000,ROUNDDOWN(MAX(0,AR1154-430000)*0.0243+17800,0)),0)</f>
        <v/>
      </c>
      <c r="AT1154" s="19">
        <f>IF(""="",215040+AS1154,"")</f>
        <v/>
      </c>
      <c r="AU1154" s="19">
        <f>IF(AR1154&gt;23500000,NA(),IF(AR1154&lt;=4890000,1040000,IF(AR1154&lt;=6550000,670000,620000)))</f>
        <v/>
      </c>
      <c r="AV1154" s="19">
        <f>MAX(0,ROUNDDOWN(AR1154-AT1154-AU1154-0,-3))</f>
        <v/>
      </c>
      <c r="AW1154" s="19">
        <f>IF(AV1154&lt;=0,0,ROUNDDOWN((AV1154*LOOKUP(AV1154,{0,1950001,3300001,6950001,9000001,18000001,40000001},{0.05,0.1,0.2,0.23,0.33,0.4,0.45})-LOOKUP(AV1154,{0,1950001,3300001,6950001,9000001,18000001,40000001},{0,97500,427500,636000,1536000,2796000,4796000}))*1.021,-2))</f>
        <v/>
      </c>
      <c r="AX1154" s="19">
        <f>MAX(0,ROUNDDOWN(AR1154-AT1154-430000-0,-3))</f>
        <v/>
      </c>
      <c r="AY1154" s="19">
        <f>IF(AR1154&lt;=450000,0,MAX(0,ROUNDDOWN(AX1154*0.06-MIN(50000,AX1154)*0.03,-2))+MAX(0,ROUNDDOWN(AX1154*0.04-MIN(50000,AX1154)*0.02,-2)))</f>
        <v/>
      </c>
      <c r="AZ1154" s="19">
        <f>AW1154+AY1154+AS1154</f>
        <v/>
      </c>
    </row>
    <row r="1155">
      <c r="A1155" t="inlineStr">
        <is>
          <t>1万円刻み</t>
        </is>
      </c>
      <c r="B1155" s="19">
        <f>'3_1万円刻み'!$A$1138</f>
        <v/>
      </c>
      <c r="C1155" s="19">
        <f>MIN(0,MAX(0,$B1155))</f>
        <v/>
      </c>
      <c r="D1155" s="19">
        <f>$B1155-C1155</f>
        <v/>
      </c>
      <c r="E1155" s="19">
        <f>MIN(670000,ROUNDDOWN(MAX(0,D1155-430000)*0.0751+47600,0))+MIN(260000,ROUNDDOWN(MAX(0,D1155-430000)*0.028+17600,0))+MIN(30000,ROUNDDOWN(MAX(0,D1155-430000)*0.0027+1873,0))+IF("いいえ"="はい",MIN(170000,ROUNDDOWN(MAX(0,D1155-430000)*0.0243+17800,0)),0)</f>
        <v/>
      </c>
      <c r="F1155" s="19">
        <f>IF(""="",215040+E1155,"")</f>
        <v/>
      </c>
      <c r="G1155" s="19">
        <f>IF(D1155&gt;23500000,NA(),IF(D1155&lt;=4890000,1040000,IF(D1155&lt;=6550000,670000,620000)))</f>
        <v/>
      </c>
      <c r="H1155" s="19">
        <f>MAX(0,ROUNDDOWN(D1155-F1155-G1155-0,-3))</f>
        <v/>
      </c>
      <c r="I1155" s="19">
        <f>IF(H1155&lt;=0,0,ROUNDDOWN((H1155*LOOKUP(H1155,{0,1950001,3300001,6950001,9000001,18000001,40000001},{0.05,0.1,0.2,0.23,0.33,0.4,0.45})-LOOKUP(H1155,{0,1950001,3300001,6950001,9000001,18000001,40000001},{0,97500,427500,636000,1536000,2796000,4796000}))*1.021,-2))</f>
        <v/>
      </c>
      <c r="J1155" s="19">
        <f>MAX(0,ROUNDDOWN(D1155-F1155-430000-0,-3))</f>
        <v/>
      </c>
      <c r="K1155" s="19">
        <f>IF(D1155&lt;=450000,0,MAX(0,ROUNDDOWN(J1155*0.06-MIN(50000,J1155)*0.03,-2))+MAX(0,ROUNDDOWN(J1155*0.04-MIN(50000,J1155)*0.02,-2)))</f>
        <v/>
      </c>
      <c r="L1155" s="19">
        <f>I1155+K1155+E1155</f>
        <v/>
      </c>
      <c r="M1155" s="19">
        <f>MIN(100000,MAX(0,$B1155))</f>
        <v/>
      </c>
      <c r="N1155" s="19">
        <f>$B1155-M1155</f>
        <v/>
      </c>
      <c r="O1155" s="19">
        <f>MIN(670000,ROUNDDOWN(MAX(0,N1155-430000)*0.0751+47600,0))+MIN(260000,ROUNDDOWN(MAX(0,N1155-430000)*0.028+17600,0))+MIN(30000,ROUNDDOWN(MAX(0,N1155-430000)*0.0027+1873,0))+IF("いいえ"="はい",MIN(170000,ROUNDDOWN(MAX(0,N1155-430000)*0.0243+17800,0)),0)</f>
        <v/>
      </c>
      <c r="P1155" s="19">
        <f>IF(""="",215040+O1155,"")</f>
        <v/>
      </c>
      <c r="Q1155" s="19">
        <f>IF(N1155&gt;23500000,NA(),IF(N1155&lt;=4890000,1040000,IF(N1155&lt;=6550000,670000,620000)))</f>
        <v/>
      </c>
      <c r="R1155" s="19">
        <f>MAX(0,ROUNDDOWN(N1155-P1155-Q1155-0,-3))</f>
        <v/>
      </c>
      <c r="S1155" s="19">
        <f>IF(R1155&lt;=0,0,ROUNDDOWN((R1155*LOOKUP(R1155,{0,1950001,3300001,6950001,9000001,18000001,40000001},{0.05,0.1,0.2,0.23,0.33,0.4,0.45})-LOOKUP(R1155,{0,1950001,3300001,6950001,9000001,18000001,40000001},{0,97500,427500,636000,1536000,2796000,4796000}))*1.021,-2))</f>
        <v/>
      </c>
      <c r="T1155" s="19">
        <f>MAX(0,ROUNDDOWN(N1155-P1155-430000-0,-3))</f>
        <v/>
      </c>
      <c r="U1155" s="19">
        <f>IF(N1155&lt;=450000,0,MAX(0,ROUNDDOWN(T1155*0.06-MIN(50000,T1155)*0.03,-2))+MAX(0,ROUNDDOWN(T1155*0.04-MIN(50000,T1155)*0.02,-2)))</f>
        <v/>
      </c>
      <c r="V1155" s="19">
        <f>S1155+U1155+O1155</f>
        <v/>
      </c>
      <c r="W1155" s="19">
        <f>MIN(550000,MAX(0,$B1155))</f>
        <v/>
      </c>
      <c r="X1155" s="19">
        <f>$B1155-W1155</f>
        <v/>
      </c>
      <c r="Y1155" s="19">
        <f>MIN(670000,ROUNDDOWN(MAX(0,X1155-430000)*0.0751+47600,0))+MIN(260000,ROUNDDOWN(MAX(0,X1155-430000)*0.028+17600,0))+MIN(30000,ROUNDDOWN(MAX(0,X1155-430000)*0.0027+1873,0))+IF("いいえ"="はい",MIN(170000,ROUNDDOWN(MAX(0,X1155-430000)*0.0243+17800,0)),0)</f>
        <v/>
      </c>
      <c r="Z1155" s="19">
        <f>IF(""="",215040+Y1155,"")</f>
        <v/>
      </c>
      <c r="AA1155" s="19">
        <f>IF(X1155&gt;23500000,NA(),IF(X1155&lt;=4890000,1040000,IF(X1155&lt;=6550000,670000,620000)))</f>
        <v/>
      </c>
      <c r="AB1155" s="19">
        <f>MAX(0,ROUNDDOWN(X1155-Z1155-AA1155-0,-3))</f>
        <v/>
      </c>
      <c r="AC1155" s="19">
        <f>IF(AB1155&lt;=0,0,ROUNDDOWN((AB1155*LOOKUP(AB1155,{0,1950001,3300001,6950001,9000001,18000001,40000001},{0.05,0.1,0.2,0.23,0.33,0.4,0.45})-LOOKUP(AB1155,{0,1950001,3300001,6950001,9000001,18000001,40000001},{0,97500,427500,636000,1536000,2796000,4796000}))*1.021,-2))</f>
        <v/>
      </c>
      <c r="AD1155" s="19">
        <f>MAX(0,ROUNDDOWN(X1155-Z1155-430000-0,-3))</f>
        <v/>
      </c>
      <c r="AE1155" s="19">
        <f>IF(X1155&lt;=450000,0,MAX(0,ROUNDDOWN(AD1155*0.06-MIN(50000,AD1155)*0.03,-2))+MAX(0,ROUNDDOWN(AD1155*0.04-MIN(50000,AD1155)*0.02,-2)))</f>
        <v/>
      </c>
      <c r="AF1155" s="19">
        <f>AC1155+AE1155+Y1155</f>
        <v/>
      </c>
      <c r="AG1155" s="19">
        <f>MIN(650000,MAX(0,$B1155))</f>
        <v/>
      </c>
      <c r="AH1155" s="19">
        <f>$B1155-AG1155</f>
        <v/>
      </c>
      <c r="AI1155" s="19">
        <f>MIN(670000,ROUNDDOWN(MAX(0,AH1155-430000)*0.0751+47600,0))+MIN(260000,ROUNDDOWN(MAX(0,AH1155-430000)*0.028+17600,0))+MIN(30000,ROUNDDOWN(MAX(0,AH1155-430000)*0.0027+1873,0))+IF("いいえ"="はい",MIN(170000,ROUNDDOWN(MAX(0,AH1155-430000)*0.0243+17800,0)),0)</f>
        <v/>
      </c>
      <c r="AJ1155" s="19">
        <f>IF(""="",215040+AI1155,"")</f>
        <v/>
      </c>
      <c r="AK1155" s="19">
        <f>IF(AH1155&gt;23500000,NA(),IF(AH1155&lt;=4890000,1040000,IF(AH1155&lt;=6550000,670000,620000)))</f>
        <v/>
      </c>
      <c r="AL1155" s="19">
        <f>MAX(0,ROUNDDOWN(AH1155-AJ1155-AK1155-0,-3))</f>
        <v/>
      </c>
      <c r="AM1155" s="19">
        <f>IF(AL1155&lt;=0,0,ROUNDDOWN((AL1155*LOOKUP(AL1155,{0,1950001,3300001,6950001,9000001,18000001,40000001},{0.05,0.1,0.2,0.23,0.33,0.4,0.45})-LOOKUP(AL1155,{0,1950001,3300001,6950001,9000001,18000001,40000001},{0,97500,427500,636000,1536000,2796000,4796000}))*1.021,-2))</f>
        <v/>
      </c>
      <c r="AN1155" s="19">
        <f>MAX(0,ROUNDDOWN(AH1155-AJ1155-430000-0,-3))</f>
        <v/>
      </c>
      <c r="AO1155" s="19">
        <f>IF(AH1155&lt;=450000,0,MAX(0,ROUNDDOWN(AN1155*0.06-MIN(50000,AN1155)*0.03,-2))+MAX(0,ROUNDDOWN(AN1155*0.04-MIN(50000,AN1155)*0.02,-2)))</f>
        <v/>
      </c>
      <c r="AP1155" s="19">
        <f>AM1155+AO1155+AI1155</f>
        <v/>
      </c>
      <c r="AQ1155" s="19">
        <f>MIN(750000,MAX(0,$B1155))</f>
        <v/>
      </c>
      <c r="AR1155" s="19">
        <f>$B1155-AQ1155</f>
        <v/>
      </c>
      <c r="AS1155" s="19">
        <f>MIN(670000,ROUNDDOWN(MAX(0,AR1155-430000)*0.0751+47600,0))+MIN(260000,ROUNDDOWN(MAX(0,AR1155-430000)*0.028+17600,0))+MIN(30000,ROUNDDOWN(MAX(0,AR1155-430000)*0.0027+1873,0))+IF("いいえ"="はい",MIN(170000,ROUNDDOWN(MAX(0,AR1155-430000)*0.0243+17800,0)),0)</f>
        <v/>
      </c>
      <c r="AT1155" s="19">
        <f>IF(""="",215040+AS1155,"")</f>
        <v/>
      </c>
      <c r="AU1155" s="19">
        <f>IF(AR1155&gt;23500000,NA(),IF(AR1155&lt;=4890000,1040000,IF(AR1155&lt;=6550000,670000,620000)))</f>
        <v/>
      </c>
      <c r="AV1155" s="19">
        <f>MAX(0,ROUNDDOWN(AR1155-AT1155-AU1155-0,-3))</f>
        <v/>
      </c>
      <c r="AW1155" s="19">
        <f>IF(AV1155&lt;=0,0,ROUNDDOWN((AV1155*LOOKUP(AV1155,{0,1950001,3300001,6950001,9000001,18000001,40000001},{0.05,0.1,0.2,0.23,0.33,0.4,0.45})-LOOKUP(AV1155,{0,1950001,3300001,6950001,9000001,18000001,40000001},{0,97500,427500,636000,1536000,2796000,4796000}))*1.021,-2))</f>
        <v/>
      </c>
      <c r="AX1155" s="19">
        <f>MAX(0,ROUNDDOWN(AR1155-AT1155-430000-0,-3))</f>
        <v/>
      </c>
      <c r="AY1155" s="19">
        <f>IF(AR1155&lt;=450000,0,MAX(0,ROUNDDOWN(AX1155*0.06-MIN(50000,AX1155)*0.03,-2))+MAX(0,ROUNDDOWN(AX1155*0.04-MIN(50000,AX1155)*0.02,-2)))</f>
        <v/>
      </c>
      <c r="AZ1155" s="19">
        <f>AW1155+AY1155+AS1155</f>
        <v/>
      </c>
    </row>
    <row r="1156">
      <c r="A1156" t="inlineStr">
        <is>
          <t>1万円刻み</t>
        </is>
      </c>
      <c r="B1156" s="19">
        <f>'3_1万円刻み'!$A$1139</f>
        <v/>
      </c>
      <c r="C1156" s="19">
        <f>MIN(0,MAX(0,$B1156))</f>
        <v/>
      </c>
      <c r="D1156" s="19">
        <f>$B1156-C1156</f>
        <v/>
      </c>
      <c r="E1156" s="19">
        <f>MIN(670000,ROUNDDOWN(MAX(0,D1156-430000)*0.0751+47600,0))+MIN(260000,ROUNDDOWN(MAX(0,D1156-430000)*0.028+17600,0))+MIN(30000,ROUNDDOWN(MAX(0,D1156-430000)*0.0027+1873,0))+IF("いいえ"="はい",MIN(170000,ROUNDDOWN(MAX(0,D1156-430000)*0.0243+17800,0)),0)</f>
        <v/>
      </c>
      <c r="F1156" s="19">
        <f>IF(""="",215040+E1156,"")</f>
        <v/>
      </c>
      <c r="G1156" s="19">
        <f>IF(D1156&gt;23500000,NA(),IF(D1156&lt;=4890000,1040000,IF(D1156&lt;=6550000,670000,620000)))</f>
        <v/>
      </c>
      <c r="H1156" s="19">
        <f>MAX(0,ROUNDDOWN(D1156-F1156-G1156-0,-3))</f>
        <v/>
      </c>
      <c r="I1156" s="19">
        <f>IF(H1156&lt;=0,0,ROUNDDOWN((H1156*LOOKUP(H1156,{0,1950001,3300001,6950001,9000001,18000001,40000001},{0.05,0.1,0.2,0.23,0.33,0.4,0.45})-LOOKUP(H1156,{0,1950001,3300001,6950001,9000001,18000001,40000001},{0,97500,427500,636000,1536000,2796000,4796000}))*1.021,-2))</f>
        <v/>
      </c>
      <c r="J1156" s="19">
        <f>MAX(0,ROUNDDOWN(D1156-F1156-430000-0,-3))</f>
        <v/>
      </c>
      <c r="K1156" s="19">
        <f>IF(D1156&lt;=450000,0,MAX(0,ROUNDDOWN(J1156*0.06-MIN(50000,J1156)*0.03,-2))+MAX(0,ROUNDDOWN(J1156*0.04-MIN(50000,J1156)*0.02,-2)))</f>
        <v/>
      </c>
      <c r="L1156" s="19">
        <f>I1156+K1156+E1156</f>
        <v/>
      </c>
      <c r="M1156" s="19">
        <f>MIN(100000,MAX(0,$B1156))</f>
        <v/>
      </c>
      <c r="N1156" s="19">
        <f>$B1156-M1156</f>
        <v/>
      </c>
      <c r="O1156" s="19">
        <f>MIN(670000,ROUNDDOWN(MAX(0,N1156-430000)*0.0751+47600,0))+MIN(260000,ROUNDDOWN(MAX(0,N1156-430000)*0.028+17600,0))+MIN(30000,ROUNDDOWN(MAX(0,N1156-430000)*0.0027+1873,0))+IF("いいえ"="はい",MIN(170000,ROUNDDOWN(MAX(0,N1156-430000)*0.0243+17800,0)),0)</f>
        <v/>
      </c>
      <c r="P1156" s="19">
        <f>IF(""="",215040+O1156,"")</f>
        <v/>
      </c>
      <c r="Q1156" s="19">
        <f>IF(N1156&gt;23500000,NA(),IF(N1156&lt;=4890000,1040000,IF(N1156&lt;=6550000,670000,620000)))</f>
        <v/>
      </c>
      <c r="R1156" s="19">
        <f>MAX(0,ROUNDDOWN(N1156-P1156-Q1156-0,-3))</f>
        <v/>
      </c>
      <c r="S1156" s="19">
        <f>IF(R1156&lt;=0,0,ROUNDDOWN((R1156*LOOKUP(R1156,{0,1950001,3300001,6950001,9000001,18000001,40000001},{0.05,0.1,0.2,0.23,0.33,0.4,0.45})-LOOKUP(R1156,{0,1950001,3300001,6950001,9000001,18000001,40000001},{0,97500,427500,636000,1536000,2796000,4796000}))*1.021,-2))</f>
        <v/>
      </c>
      <c r="T1156" s="19">
        <f>MAX(0,ROUNDDOWN(N1156-P1156-430000-0,-3))</f>
        <v/>
      </c>
      <c r="U1156" s="19">
        <f>IF(N1156&lt;=450000,0,MAX(0,ROUNDDOWN(T1156*0.06-MIN(50000,T1156)*0.03,-2))+MAX(0,ROUNDDOWN(T1156*0.04-MIN(50000,T1156)*0.02,-2)))</f>
        <v/>
      </c>
      <c r="V1156" s="19">
        <f>S1156+U1156+O1156</f>
        <v/>
      </c>
      <c r="W1156" s="19">
        <f>MIN(550000,MAX(0,$B1156))</f>
        <v/>
      </c>
      <c r="X1156" s="19">
        <f>$B1156-W1156</f>
        <v/>
      </c>
      <c r="Y1156" s="19">
        <f>MIN(670000,ROUNDDOWN(MAX(0,X1156-430000)*0.0751+47600,0))+MIN(260000,ROUNDDOWN(MAX(0,X1156-430000)*0.028+17600,0))+MIN(30000,ROUNDDOWN(MAX(0,X1156-430000)*0.0027+1873,0))+IF("いいえ"="はい",MIN(170000,ROUNDDOWN(MAX(0,X1156-430000)*0.0243+17800,0)),0)</f>
        <v/>
      </c>
      <c r="Z1156" s="19">
        <f>IF(""="",215040+Y1156,"")</f>
        <v/>
      </c>
      <c r="AA1156" s="19">
        <f>IF(X1156&gt;23500000,NA(),IF(X1156&lt;=4890000,1040000,IF(X1156&lt;=6550000,670000,620000)))</f>
        <v/>
      </c>
      <c r="AB1156" s="19">
        <f>MAX(0,ROUNDDOWN(X1156-Z1156-AA1156-0,-3))</f>
        <v/>
      </c>
      <c r="AC1156" s="19">
        <f>IF(AB1156&lt;=0,0,ROUNDDOWN((AB1156*LOOKUP(AB1156,{0,1950001,3300001,6950001,9000001,18000001,40000001},{0.05,0.1,0.2,0.23,0.33,0.4,0.45})-LOOKUP(AB1156,{0,1950001,3300001,6950001,9000001,18000001,40000001},{0,97500,427500,636000,1536000,2796000,4796000}))*1.021,-2))</f>
        <v/>
      </c>
      <c r="AD1156" s="19">
        <f>MAX(0,ROUNDDOWN(X1156-Z1156-430000-0,-3))</f>
        <v/>
      </c>
      <c r="AE1156" s="19">
        <f>IF(X1156&lt;=450000,0,MAX(0,ROUNDDOWN(AD1156*0.06-MIN(50000,AD1156)*0.03,-2))+MAX(0,ROUNDDOWN(AD1156*0.04-MIN(50000,AD1156)*0.02,-2)))</f>
        <v/>
      </c>
      <c r="AF1156" s="19">
        <f>AC1156+AE1156+Y1156</f>
        <v/>
      </c>
      <c r="AG1156" s="19">
        <f>MIN(650000,MAX(0,$B1156))</f>
        <v/>
      </c>
      <c r="AH1156" s="19">
        <f>$B1156-AG1156</f>
        <v/>
      </c>
      <c r="AI1156" s="19">
        <f>MIN(670000,ROUNDDOWN(MAX(0,AH1156-430000)*0.0751+47600,0))+MIN(260000,ROUNDDOWN(MAX(0,AH1156-430000)*0.028+17600,0))+MIN(30000,ROUNDDOWN(MAX(0,AH1156-430000)*0.0027+1873,0))+IF("いいえ"="はい",MIN(170000,ROUNDDOWN(MAX(0,AH1156-430000)*0.0243+17800,0)),0)</f>
        <v/>
      </c>
      <c r="AJ1156" s="19">
        <f>IF(""="",215040+AI1156,"")</f>
        <v/>
      </c>
      <c r="AK1156" s="19">
        <f>IF(AH1156&gt;23500000,NA(),IF(AH1156&lt;=4890000,1040000,IF(AH1156&lt;=6550000,670000,620000)))</f>
        <v/>
      </c>
      <c r="AL1156" s="19">
        <f>MAX(0,ROUNDDOWN(AH1156-AJ1156-AK1156-0,-3))</f>
        <v/>
      </c>
      <c r="AM1156" s="19">
        <f>IF(AL1156&lt;=0,0,ROUNDDOWN((AL1156*LOOKUP(AL1156,{0,1950001,3300001,6950001,9000001,18000001,40000001},{0.05,0.1,0.2,0.23,0.33,0.4,0.45})-LOOKUP(AL1156,{0,1950001,3300001,6950001,9000001,18000001,40000001},{0,97500,427500,636000,1536000,2796000,4796000}))*1.021,-2))</f>
        <v/>
      </c>
      <c r="AN1156" s="19">
        <f>MAX(0,ROUNDDOWN(AH1156-AJ1156-430000-0,-3))</f>
        <v/>
      </c>
      <c r="AO1156" s="19">
        <f>IF(AH1156&lt;=450000,0,MAX(0,ROUNDDOWN(AN1156*0.06-MIN(50000,AN1156)*0.03,-2))+MAX(0,ROUNDDOWN(AN1156*0.04-MIN(50000,AN1156)*0.02,-2)))</f>
        <v/>
      </c>
      <c r="AP1156" s="19">
        <f>AM1156+AO1156+AI1156</f>
        <v/>
      </c>
      <c r="AQ1156" s="19">
        <f>MIN(750000,MAX(0,$B1156))</f>
        <v/>
      </c>
      <c r="AR1156" s="19">
        <f>$B1156-AQ1156</f>
        <v/>
      </c>
      <c r="AS1156" s="19">
        <f>MIN(670000,ROUNDDOWN(MAX(0,AR1156-430000)*0.0751+47600,0))+MIN(260000,ROUNDDOWN(MAX(0,AR1156-430000)*0.028+17600,0))+MIN(30000,ROUNDDOWN(MAX(0,AR1156-430000)*0.0027+1873,0))+IF("いいえ"="はい",MIN(170000,ROUNDDOWN(MAX(0,AR1156-430000)*0.0243+17800,0)),0)</f>
        <v/>
      </c>
      <c r="AT1156" s="19">
        <f>IF(""="",215040+AS1156,"")</f>
        <v/>
      </c>
      <c r="AU1156" s="19">
        <f>IF(AR1156&gt;23500000,NA(),IF(AR1156&lt;=4890000,1040000,IF(AR1156&lt;=6550000,670000,620000)))</f>
        <v/>
      </c>
      <c r="AV1156" s="19">
        <f>MAX(0,ROUNDDOWN(AR1156-AT1156-AU1156-0,-3))</f>
        <v/>
      </c>
      <c r="AW1156" s="19">
        <f>IF(AV1156&lt;=0,0,ROUNDDOWN((AV1156*LOOKUP(AV1156,{0,1950001,3300001,6950001,9000001,18000001,40000001},{0.05,0.1,0.2,0.23,0.33,0.4,0.45})-LOOKUP(AV1156,{0,1950001,3300001,6950001,9000001,18000001,40000001},{0,97500,427500,636000,1536000,2796000,4796000}))*1.021,-2))</f>
        <v/>
      </c>
      <c r="AX1156" s="19">
        <f>MAX(0,ROUNDDOWN(AR1156-AT1156-430000-0,-3))</f>
        <v/>
      </c>
      <c r="AY1156" s="19">
        <f>IF(AR1156&lt;=450000,0,MAX(0,ROUNDDOWN(AX1156*0.06-MIN(50000,AX1156)*0.03,-2))+MAX(0,ROUNDDOWN(AX1156*0.04-MIN(50000,AX1156)*0.02,-2)))</f>
        <v/>
      </c>
      <c r="AZ1156" s="19">
        <f>AW1156+AY1156+AS1156</f>
        <v/>
      </c>
    </row>
    <row r="1157">
      <c r="A1157" t="inlineStr">
        <is>
          <t>1万円刻み</t>
        </is>
      </c>
      <c r="B1157" s="19">
        <f>'3_1万円刻み'!$A$1140</f>
        <v/>
      </c>
      <c r="C1157" s="19">
        <f>MIN(0,MAX(0,$B1157))</f>
        <v/>
      </c>
      <c r="D1157" s="19">
        <f>$B1157-C1157</f>
        <v/>
      </c>
      <c r="E1157" s="19">
        <f>MIN(670000,ROUNDDOWN(MAX(0,D1157-430000)*0.0751+47600,0))+MIN(260000,ROUNDDOWN(MAX(0,D1157-430000)*0.028+17600,0))+MIN(30000,ROUNDDOWN(MAX(0,D1157-430000)*0.0027+1873,0))+IF("いいえ"="はい",MIN(170000,ROUNDDOWN(MAX(0,D1157-430000)*0.0243+17800,0)),0)</f>
        <v/>
      </c>
      <c r="F1157" s="19">
        <f>IF(""="",215040+E1157,"")</f>
        <v/>
      </c>
      <c r="G1157" s="19">
        <f>IF(D1157&gt;23500000,NA(),IF(D1157&lt;=4890000,1040000,IF(D1157&lt;=6550000,670000,620000)))</f>
        <v/>
      </c>
      <c r="H1157" s="19">
        <f>MAX(0,ROUNDDOWN(D1157-F1157-G1157-0,-3))</f>
        <v/>
      </c>
      <c r="I1157" s="19">
        <f>IF(H1157&lt;=0,0,ROUNDDOWN((H1157*LOOKUP(H1157,{0,1950001,3300001,6950001,9000001,18000001,40000001},{0.05,0.1,0.2,0.23,0.33,0.4,0.45})-LOOKUP(H1157,{0,1950001,3300001,6950001,9000001,18000001,40000001},{0,97500,427500,636000,1536000,2796000,4796000}))*1.021,-2))</f>
        <v/>
      </c>
      <c r="J1157" s="19">
        <f>MAX(0,ROUNDDOWN(D1157-F1157-430000-0,-3))</f>
        <v/>
      </c>
      <c r="K1157" s="19">
        <f>IF(D1157&lt;=450000,0,MAX(0,ROUNDDOWN(J1157*0.06-MIN(50000,J1157)*0.03,-2))+MAX(0,ROUNDDOWN(J1157*0.04-MIN(50000,J1157)*0.02,-2)))</f>
        <v/>
      </c>
      <c r="L1157" s="19">
        <f>I1157+K1157+E1157</f>
        <v/>
      </c>
      <c r="M1157" s="19">
        <f>MIN(100000,MAX(0,$B1157))</f>
        <v/>
      </c>
      <c r="N1157" s="19">
        <f>$B1157-M1157</f>
        <v/>
      </c>
      <c r="O1157" s="19">
        <f>MIN(670000,ROUNDDOWN(MAX(0,N1157-430000)*0.0751+47600,0))+MIN(260000,ROUNDDOWN(MAX(0,N1157-430000)*0.028+17600,0))+MIN(30000,ROUNDDOWN(MAX(0,N1157-430000)*0.0027+1873,0))+IF("いいえ"="はい",MIN(170000,ROUNDDOWN(MAX(0,N1157-430000)*0.0243+17800,0)),0)</f>
        <v/>
      </c>
      <c r="P1157" s="19">
        <f>IF(""="",215040+O1157,"")</f>
        <v/>
      </c>
      <c r="Q1157" s="19">
        <f>IF(N1157&gt;23500000,NA(),IF(N1157&lt;=4890000,1040000,IF(N1157&lt;=6550000,670000,620000)))</f>
        <v/>
      </c>
      <c r="R1157" s="19">
        <f>MAX(0,ROUNDDOWN(N1157-P1157-Q1157-0,-3))</f>
        <v/>
      </c>
      <c r="S1157" s="19">
        <f>IF(R1157&lt;=0,0,ROUNDDOWN((R1157*LOOKUP(R1157,{0,1950001,3300001,6950001,9000001,18000001,40000001},{0.05,0.1,0.2,0.23,0.33,0.4,0.45})-LOOKUP(R1157,{0,1950001,3300001,6950001,9000001,18000001,40000001},{0,97500,427500,636000,1536000,2796000,4796000}))*1.021,-2))</f>
        <v/>
      </c>
      <c r="T1157" s="19">
        <f>MAX(0,ROUNDDOWN(N1157-P1157-430000-0,-3))</f>
        <v/>
      </c>
      <c r="U1157" s="19">
        <f>IF(N1157&lt;=450000,0,MAX(0,ROUNDDOWN(T1157*0.06-MIN(50000,T1157)*0.03,-2))+MAX(0,ROUNDDOWN(T1157*0.04-MIN(50000,T1157)*0.02,-2)))</f>
        <v/>
      </c>
      <c r="V1157" s="19">
        <f>S1157+U1157+O1157</f>
        <v/>
      </c>
      <c r="W1157" s="19">
        <f>MIN(550000,MAX(0,$B1157))</f>
        <v/>
      </c>
      <c r="X1157" s="19">
        <f>$B1157-W1157</f>
        <v/>
      </c>
      <c r="Y1157" s="19">
        <f>MIN(670000,ROUNDDOWN(MAX(0,X1157-430000)*0.0751+47600,0))+MIN(260000,ROUNDDOWN(MAX(0,X1157-430000)*0.028+17600,0))+MIN(30000,ROUNDDOWN(MAX(0,X1157-430000)*0.0027+1873,0))+IF("いいえ"="はい",MIN(170000,ROUNDDOWN(MAX(0,X1157-430000)*0.0243+17800,0)),0)</f>
        <v/>
      </c>
      <c r="Z1157" s="19">
        <f>IF(""="",215040+Y1157,"")</f>
        <v/>
      </c>
      <c r="AA1157" s="19">
        <f>IF(X1157&gt;23500000,NA(),IF(X1157&lt;=4890000,1040000,IF(X1157&lt;=6550000,670000,620000)))</f>
        <v/>
      </c>
      <c r="AB1157" s="19">
        <f>MAX(0,ROUNDDOWN(X1157-Z1157-AA1157-0,-3))</f>
        <v/>
      </c>
      <c r="AC1157" s="19">
        <f>IF(AB1157&lt;=0,0,ROUNDDOWN((AB1157*LOOKUP(AB1157,{0,1950001,3300001,6950001,9000001,18000001,40000001},{0.05,0.1,0.2,0.23,0.33,0.4,0.45})-LOOKUP(AB1157,{0,1950001,3300001,6950001,9000001,18000001,40000001},{0,97500,427500,636000,1536000,2796000,4796000}))*1.021,-2))</f>
        <v/>
      </c>
      <c r="AD1157" s="19">
        <f>MAX(0,ROUNDDOWN(X1157-Z1157-430000-0,-3))</f>
        <v/>
      </c>
      <c r="AE1157" s="19">
        <f>IF(X1157&lt;=450000,0,MAX(0,ROUNDDOWN(AD1157*0.06-MIN(50000,AD1157)*0.03,-2))+MAX(0,ROUNDDOWN(AD1157*0.04-MIN(50000,AD1157)*0.02,-2)))</f>
        <v/>
      </c>
      <c r="AF1157" s="19">
        <f>AC1157+AE1157+Y1157</f>
        <v/>
      </c>
      <c r="AG1157" s="19">
        <f>MIN(650000,MAX(0,$B1157))</f>
        <v/>
      </c>
      <c r="AH1157" s="19">
        <f>$B1157-AG1157</f>
        <v/>
      </c>
      <c r="AI1157" s="19">
        <f>MIN(670000,ROUNDDOWN(MAX(0,AH1157-430000)*0.0751+47600,0))+MIN(260000,ROUNDDOWN(MAX(0,AH1157-430000)*0.028+17600,0))+MIN(30000,ROUNDDOWN(MAX(0,AH1157-430000)*0.0027+1873,0))+IF("いいえ"="はい",MIN(170000,ROUNDDOWN(MAX(0,AH1157-430000)*0.0243+17800,0)),0)</f>
        <v/>
      </c>
      <c r="AJ1157" s="19">
        <f>IF(""="",215040+AI1157,"")</f>
        <v/>
      </c>
      <c r="AK1157" s="19">
        <f>IF(AH1157&gt;23500000,NA(),IF(AH1157&lt;=4890000,1040000,IF(AH1157&lt;=6550000,670000,620000)))</f>
        <v/>
      </c>
      <c r="AL1157" s="19">
        <f>MAX(0,ROUNDDOWN(AH1157-AJ1157-AK1157-0,-3))</f>
        <v/>
      </c>
      <c r="AM1157" s="19">
        <f>IF(AL1157&lt;=0,0,ROUNDDOWN((AL1157*LOOKUP(AL1157,{0,1950001,3300001,6950001,9000001,18000001,40000001},{0.05,0.1,0.2,0.23,0.33,0.4,0.45})-LOOKUP(AL1157,{0,1950001,3300001,6950001,9000001,18000001,40000001},{0,97500,427500,636000,1536000,2796000,4796000}))*1.021,-2))</f>
        <v/>
      </c>
      <c r="AN1157" s="19">
        <f>MAX(0,ROUNDDOWN(AH1157-AJ1157-430000-0,-3))</f>
        <v/>
      </c>
      <c r="AO1157" s="19">
        <f>IF(AH1157&lt;=450000,0,MAX(0,ROUNDDOWN(AN1157*0.06-MIN(50000,AN1157)*0.03,-2))+MAX(0,ROUNDDOWN(AN1157*0.04-MIN(50000,AN1157)*0.02,-2)))</f>
        <v/>
      </c>
      <c r="AP1157" s="19">
        <f>AM1157+AO1157+AI1157</f>
        <v/>
      </c>
      <c r="AQ1157" s="19">
        <f>MIN(750000,MAX(0,$B1157))</f>
        <v/>
      </c>
      <c r="AR1157" s="19">
        <f>$B1157-AQ1157</f>
        <v/>
      </c>
      <c r="AS1157" s="19">
        <f>MIN(670000,ROUNDDOWN(MAX(0,AR1157-430000)*0.0751+47600,0))+MIN(260000,ROUNDDOWN(MAX(0,AR1157-430000)*0.028+17600,0))+MIN(30000,ROUNDDOWN(MAX(0,AR1157-430000)*0.0027+1873,0))+IF("いいえ"="はい",MIN(170000,ROUNDDOWN(MAX(0,AR1157-430000)*0.0243+17800,0)),0)</f>
        <v/>
      </c>
      <c r="AT1157" s="19">
        <f>IF(""="",215040+AS1157,"")</f>
        <v/>
      </c>
      <c r="AU1157" s="19">
        <f>IF(AR1157&gt;23500000,NA(),IF(AR1157&lt;=4890000,1040000,IF(AR1157&lt;=6550000,670000,620000)))</f>
        <v/>
      </c>
      <c r="AV1157" s="19">
        <f>MAX(0,ROUNDDOWN(AR1157-AT1157-AU1157-0,-3))</f>
        <v/>
      </c>
      <c r="AW1157" s="19">
        <f>IF(AV1157&lt;=0,0,ROUNDDOWN((AV1157*LOOKUP(AV1157,{0,1950001,3300001,6950001,9000001,18000001,40000001},{0.05,0.1,0.2,0.23,0.33,0.4,0.45})-LOOKUP(AV1157,{0,1950001,3300001,6950001,9000001,18000001,40000001},{0,97500,427500,636000,1536000,2796000,4796000}))*1.021,-2))</f>
        <v/>
      </c>
      <c r="AX1157" s="19">
        <f>MAX(0,ROUNDDOWN(AR1157-AT1157-430000-0,-3))</f>
        <v/>
      </c>
      <c r="AY1157" s="19">
        <f>IF(AR1157&lt;=450000,0,MAX(0,ROUNDDOWN(AX1157*0.06-MIN(50000,AX1157)*0.03,-2))+MAX(0,ROUNDDOWN(AX1157*0.04-MIN(50000,AX1157)*0.02,-2)))</f>
        <v/>
      </c>
      <c r="AZ1157" s="19">
        <f>AW1157+AY1157+AS1157</f>
        <v/>
      </c>
    </row>
    <row r="1158">
      <c r="A1158" t="inlineStr">
        <is>
          <t>1万円刻み</t>
        </is>
      </c>
      <c r="B1158" s="19">
        <f>'3_1万円刻み'!$A$1141</f>
        <v/>
      </c>
      <c r="C1158" s="19">
        <f>MIN(0,MAX(0,$B1158))</f>
        <v/>
      </c>
      <c r="D1158" s="19">
        <f>$B1158-C1158</f>
        <v/>
      </c>
      <c r="E1158" s="19">
        <f>MIN(670000,ROUNDDOWN(MAX(0,D1158-430000)*0.0751+47600,0))+MIN(260000,ROUNDDOWN(MAX(0,D1158-430000)*0.028+17600,0))+MIN(30000,ROUNDDOWN(MAX(0,D1158-430000)*0.0027+1873,0))+IF("いいえ"="はい",MIN(170000,ROUNDDOWN(MAX(0,D1158-430000)*0.0243+17800,0)),0)</f>
        <v/>
      </c>
      <c r="F1158" s="19">
        <f>IF(""="",215040+E1158,"")</f>
        <v/>
      </c>
      <c r="G1158" s="19">
        <f>IF(D1158&gt;23500000,NA(),IF(D1158&lt;=4890000,1040000,IF(D1158&lt;=6550000,670000,620000)))</f>
        <v/>
      </c>
      <c r="H1158" s="19">
        <f>MAX(0,ROUNDDOWN(D1158-F1158-G1158-0,-3))</f>
        <v/>
      </c>
      <c r="I1158" s="19">
        <f>IF(H1158&lt;=0,0,ROUNDDOWN((H1158*LOOKUP(H1158,{0,1950001,3300001,6950001,9000001,18000001,40000001},{0.05,0.1,0.2,0.23,0.33,0.4,0.45})-LOOKUP(H1158,{0,1950001,3300001,6950001,9000001,18000001,40000001},{0,97500,427500,636000,1536000,2796000,4796000}))*1.021,-2))</f>
        <v/>
      </c>
      <c r="J1158" s="19">
        <f>MAX(0,ROUNDDOWN(D1158-F1158-430000-0,-3))</f>
        <v/>
      </c>
      <c r="K1158" s="19">
        <f>IF(D1158&lt;=450000,0,MAX(0,ROUNDDOWN(J1158*0.06-MIN(50000,J1158)*0.03,-2))+MAX(0,ROUNDDOWN(J1158*0.04-MIN(50000,J1158)*0.02,-2)))</f>
        <v/>
      </c>
      <c r="L1158" s="19">
        <f>I1158+K1158+E1158</f>
        <v/>
      </c>
      <c r="M1158" s="19">
        <f>MIN(100000,MAX(0,$B1158))</f>
        <v/>
      </c>
      <c r="N1158" s="19">
        <f>$B1158-M1158</f>
        <v/>
      </c>
      <c r="O1158" s="19">
        <f>MIN(670000,ROUNDDOWN(MAX(0,N1158-430000)*0.0751+47600,0))+MIN(260000,ROUNDDOWN(MAX(0,N1158-430000)*0.028+17600,0))+MIN(30000,ROUNDDOWN(MAX(0,N1158-430000)*0.0027+1873,0))+IF("いいえ"="はい",MIN(170000,ROUNDDOWN(MAX(0,N1158-430000)*0.0243+17800,0)),0)</f>
        <v/>
      </c>
      <c r="P1158" s="19">
        <f>IF(""="",215040+O1158,"")</f>
        <v/>
      </c>
      <c r="Q1158" s="19">
        <f>IF(N1158&gt;23500000,NA(),IF(N1158&lt;=4890000,1040000,IF(N1158&lt;=6550000,670000,620000)))</f>
        <v/>
      </c>
      <c r="R1158" s="19">
        <f>MAX(0,ROUNDDOWN(N1158-P1158-Q1158-0,-3))</f>
        <v/>
      </c>
      <c r="S1158" s="19">
        <f>IF(R1158&lt;=0,0,ROUNDDOWN((R1158*LOOKUP(R1158,{0,1950001,3300001,6950001,9000001,18000001,40000001},{0.05,0.1,0.2,0.23,0.33,0.4,0.45})-LOOKUP(R1158,{0,1950001,3300001,6950001,9000001,18000001,40000001},{0,97500,427500,636000,1536000,2796000,4796000}))*1.021,-2))</f>
        <v/>
      </c>
      <c r="T1158" s="19">
        <f>MAX(0,ROUNDDOWN(N1158-P1158-430000-0,-3))</f>
        <v/>
      </c>
      <c r="U1158" s="19">
        <f>IF(N1158&lt;=450000,0,MAX(0,ROUNDDOWN(T1158*0.06-MIN(50000,T1158)*0.03,-2))+MAX(0,ROUNDDOWN(T1158*0.04-MIN(50000,T1158)*0.02,-2)))</f>
        <v/>
      </c>
      <c r="V1158" s="19">
        <f>S1158+U1158+O1158</f>
        <v/>
      </c>
      <c r="W1158" s="19">
        <f>MIN(550000,MAX(0,$B1158))</f>
        <v/>
      </c>
      <c r="X1158" s="19">
        <f>$B1158-W1158</f>
        <v/>
      </c>
      <c r="Y1158" s="19">
        <f>MIN(670000,ROUNDDOWN(MAX(0,X1158-430000)*0.0751+47600,0))+MIN(260000,ROUNDDOWN(MAX(0,X1158-430000)*0.028+17600,0))+MIN(30000,ROUNDDOWN(MAX(0,X1158-430000)*0.0027+1873,0))+IF("いいえ"="はい",MIN(170000,ROUNDDOWN(MAX(0,X1158-430000)*0.0243+17800,0)),0)</f>
        <v/>
      </c>
      <c r="Z1158" s="19">
        <f>IF(""="",215040+Y1158,"")</f>
        <v/>
      </c>
      <c r="AA1158" s="19">
        <f>IF(X1158&gt;23500000,NA(),IF(X1158&lt;=4890000,1040000,IF(X1158&lt;=6550000,670000,620000)))</f>
        <v/>
      </c>
      <c r="AB1158" s="19">
        <f>MAX(0,ROUNDDOWN(X1158-Z1158-AA1158-0,-3))</f>
        <v/>
      </c>
      <c r="AC1158" s="19">
        <f>IF(AB1158&lt;=0,0,ROUNDDOWN((AB1158*LOOKUP(AB1158,{0,1950001,3300001,6950001,9000001,18000001,40000001},{0.05,0.1,0.2,0.23,0.33,0.4,0.45})-LOOKUP(AB1158,{0,1950001,3300001,6950001,9000001,18000001,40000001},{0,97500,427500,636000,1536000,2796000,4796000}))*1.021,-2))</f>
        <v/>
      </c>
      <c r="AD1158" s="19">
        <f>MAX(0,ROUNDDOWN(X1158-Z1158-430000-0,-3))</f>
        <v/>
      </c>
      <c r="AE1158" s="19">
        <f>IF(X1158&lt;=450000,0,MAX(0,ROUNDDOWN(AD1158*0.06-MIN(50000,AD1158)*0.03,-2))+MAX(0,ROUNDDOWN(AD1158*0.04-MIN(50000,AD1158)*0.02,-2)))</f>
        <v/>
      </c>
      <c r="AF1158" s="19">
        <f>AC1158+AE1158+Y1158</f>
        <v/>
      </c>
      <c r="AG1158" s="19">
        <f>MIN(650000,MAX(0,$B1158))</f>
        <v/>
      </c>
      <c r="AH1158" s="19">
        <f>$B1158-AG1158</f>
        <v/>
      </c>
      <c r="AI1158" s="19">
        <f>MIN(670000,ROUNDDOWN(MAX(0,AH1158-430000)*0.0751+47600,0))+MIN(260000,ROUNDDOWN(MAX(0,AH1158-430000)*0.028+17600,0))+MIN(30000,ROUNDDOWN(MAX(0,AH1158-430000)*0.0027+1873,0))+IF("いいえ"="はい",MIN(170000,ROUNDDOWN(MAX(0,AH1158-430000)*0.0243+17800,0)),0)</f>
        <v/>
      </c>
      <c r="AJ1158" s="19">
        <f>IF(""="",215040+AI1158,"")</f>
        <v/>
      </c>
      <c r="AK1158" s="19">
        <f>IF(AH1158&gt;23500000,NA(),IF(AH1158&lt;=4890000,1040000,IF(AH1158&lt;=6550000,670000,620000)))</f>
        <v/>
      </c>
      <c r="AL1158" s="19">
        <f>MAX(0,ROUNDDOWN(AH1158-AJ1158-AK1158-0,-3))</f>
        <v/>
      </c>
      <c r="AM1158" s="19">
        <f>IF(AL1158&lt;=0,0,ROUNDDOWN((AL1158*LOOKUP(AL1158,{0,1950001,3300001,6950001,9000001,18000001,40000001},{0.05,0.1,0.2,0.23,0.33,0.4,0.45})-LOOKUP(AL1158,{0,1950001,3300001,6950001,9000001,18000001,40000001},{0,97500,427500,636000,1536000,2796000,4796000}))*1.021,-2))</f>
        <v/>
      </c>
      <c r="AN1158" s="19">
        <f>MAX(0,ROUNDDOWN(AH1158-AJ1158-430000-0,-3))</f>
        <v/>
      </c>
      <c r="AO1158" s="19">
        <f>IF(AH1158&lt;=450000,0,MAX(0,ROUNDDOWN(AN1158*0.06-MIN(50000,AN1158)*0.03,-2))+MAX(0,ROUNDDOWN(AN1158*0.04-MIN(50000,AN1158)*0.02,-2)))</f>
        <v/>
      </c>
      <c r="AP1158" s="19">
        <f>AM1158+AO1158+AI1158</f>
        <v/>
      </c>
      <c r="AQ1158" s="19">
        <f>MIN(750000,MAX(0,$B1158))</f>
        <v/>
      </c>
      <c r="AR1158" s="19">
        <f>$B1158-AQ1158</f>
        <v/>
      </c>
      <c r="AS1158" s="19">
        <f>MIN(670000,ROUNDDOWN(MAX(0,AR1158-430000)*0.0751+47600,0))+MIN(260000,ROUNDDOWN(MAX(0,AR1158-430000)*0.028+17600,0))+MIN(30000,ROUNDDOWN(MAX(0,AR1158-430000)*0.0027+1873,0))+IF("いいえ"="はい",MIN(170000,ROUNDDOWN(MAX(0,AR1158-430000)*0.0243+17800,0)),0)</f>
        <v/>
      </c>
      <c r="AT1158" s="19">
        <f>IF(""="",215040+AS1158,"")</f>
        <v/>
      </c>
      <c r="AU1158" s="19">
        <f>IF(AR1158&gt;23500000,NA(),IF(AR1158&lt;=4890000,1040000,IF(AR1158&lt;=6550000,670000,620000)))</f>
        <v/>
      </c>
      <c r="AV1158" s="19">
        <f>MAX(0,ROUNDDOWN(AR1158-AT1158-AU1158-0,-3))</f>
        <v/>
      </c>
      <c r="AW1158" s="19">
        <f>IF(AV1158&lt;=0,0,ROUNDDOWN((AV1158*LOOKUP(AV1158,{0,1950001,3300001,6950001,9000001,18000001,40000001},{0.05,0.1,0.2,0.23,0.33,0.4,0.45})-LOOKUP(AV1158,{0,1950001,3300001,6950001,9000001,18000001,40000001},{0,97500,427500,636000,1536000,2796000,4796000}))*1.021,-2))</f>
        <v/>
      </c>
      <c r="AX1158" s="19">
        <f>MAX(0,ROUNDDOWN(AR1158-AT1158-430000-0,-3))</f>
        <v/>
      </c>
      <c r="AY1158" s="19">
        <f>IF(AR1158&lt;=450000,0,MAX(0,ROUNDDOWN(AX1158*0.06-MIN(50000,AX1158)*0.03,-2))+MAX(0,ROUNDDOWN(AX1158*0.04-MIN(50000,AX1158)*0.02,-2)))</f>
        <v/>
      </c>
      <c r="AZ1158" s="19">
        <f>AW1158+AY1158+AS1158</f>
        <v/>
      </c>
    </row>
    <row r="1159">
      <c r="A1159" t="inlineStr">
        <is>
          <t>1万円刻み</t>
        </is>
      </c>
      <c r="B1159" s="19">
        <f>'3_1万円刻み'!$A$1142</f>
        <v/>
      </c>
      <c r="C1159" s="19">
        <f>MIN(0,MAX(0,$B1159))</f>
        <v/>
      </c>
      <c r="D1159" s="19">
        <f>$B1159-C1159</f>
        <v/>
      </c>
      <c r="E1159" s="19">
        <f>MIN(670000,ROUNDDOWN(MAX(0,D1159-430000)*0.0751+47600,0))+MIN(260000,ROUNDDOWN(MAX(0,D1159-430000)*0.028+17600,0))+MIN(30000,ROUNDDOWN(MAX(0,D1159-430000)*0.0027+1873,0))+IF("いいえ"="はい",MIN(170000,ROUNDDOWN(MAX(0,D1159-430000)*0.0243+17800,0)),0)</f>
        <v/>
      </c>
      <c r="F1159" s="19">
        <f>IF(""="",215040+E1159,"")</f>
        <v/>
      </c>
      <c r="G1159" s="19">
        <f>IF(D1159&gt;23500000,NA(),IF(D1159&lt;=4890000,1040000,IF(D1159&lt;=6550000,670000,620000)))</f>
        <v/>
      </c>
      <c r="H1159" s="19">
        <f>MAX(0,ROUNDDOWN(D1159-F1159-G1159-0,-3))</f>
        <v/>
      </c>
      <c r="I1159" s="19">
        <f>IF(H1159&lt;=0,0,ROUNDDOWN((H1159*LOOKUP(H1159,{0,1950001,3300001,6950001,9000001,18000001,40000001},{0.05,0.1,0.2,0.23,0.33,0.4,0.45})-LOOKUP(H1159,{0,1950001,3300001,6950001,9000001,18000001,40000001},{0,97500,427500,636000,1536000,2796000,4796000}))*1.021,-2))</f>
        <v/>
      </c>
      <c r="J1159" s="19">
        <f>MAX(0,ROUNDDOWN(D1159-F1159-430000-0,-3))</f>
        <v/>
      </c>
      <c r="K1159" s="19">
        <f>IF(D1159&lt;=450000,0,MAX(0,ROUNDDOWN(J1159*0.06-MIN(50000,J1159)*0.03,-2))+MAX(0,ROUNDDOWN(J1159*0.04-MIN(50000,J1159)*0.02,-2)))</f>
        <v/>
      </c>
      <c r="L1159" s="19">
        <f>I1159+K1159+E1159</f>
        <v/>
      </c>
      <c r="M1159" s="19">
        <f>MIN(100000,MAX(0,$B1159))</f>
        <v/>
      </c>
      <c r="N1159" s="19">
        <f>$B1159-M1159</f>
        <v/>
      </c>
      <c r="O1159" s="19">
        <f>MIN(670000,ROUNDDOWN(MAX(0,N1159-430000)*0.0751+47600,0))+MIN(260000,ROUNDDOWN(MAX(0,N1159-430000)*0.028+17600,0))+MIN(30000,ROUNDDOWN(MAX(0,N1159-430000)*0.0027+1873,0))+IF("いいえ"="はい",MIN(170000,ROUNDDOWN(MAX(0,N1159-430000)*0.0243+17800,0)),0)</f>
        <v/>
      </c>
      <c r="P1159" s="19">
        <f>IF(""="",215040+O1159,"")</f>
        <v/>
      </c>
      <c r="Q1159" s="19">
        <f>IF(N1159&gt;23500000,NA(),IF(N1159&lt;=4890000,1040000,IF(N1159&lt;=6550000,670000,620000)))</f>
        <v/>
      </c>
      <c r="R1159" s="19">
        <f>MAX(0,ROUNDDOWN(N1159-P1159-Q1159-0,-3))</f>
        <v/>
      </c>
      <c r="S1159" s="19">
        <f>IF(R1159&lt;=0,0,ROUNDDOWN((R1159*LOOKUP(R1159,{0,1950001,3300001,6950001,9000001,18000001,40000001},{0.05,0.1,0.2,0.23,0.33,0.4,0.45})-LOOKUP(R1159,{0,1950001,3300001,6950001,9000001,18000001,40000001},{0,97500,427500,636000,1536000,2796000,4796000}))*1.021,-2))</f>
        <v/>
      </c>
      <c r="T1159" s="19">
        <f>MAX(0,ROUNDDOWN(N1159-P1159-430000-0,-3))</f>
        <v/>
      </c>
      <c r="U1159" s="19">
        <f>IF(N1159&lt;=450000,0,MAX(0,ROUNDDOWN(T1159*0.06-MIN(50000,T1159)*0.03,-2))+MAX(0,ROUNDDOWN(T1159*0.04-MIN(50000,T1159)*0.02,-2)))</f>
        <v/>
      </c>
      <c r="V1159" s="19">
        <f>S1159+U1159+O1159</f>
        <v/>
      </c>
      <c r="W1159" s="19">
        <f>MIN(550000,MAX(0,$B1159))</f>
        <v/>
      </c>
      <c r="X1159" s="19">
        <f>$B1159-W1159</f>
        <v/>
      </c>
      <c r="Y1159" s="19">
        <f>MIN(670000,ROUNDDOWN(MAX(0,X1159-430000)*0.0751+47600,0))+MIN(260000,ROUNDDOWN(MAX(0,X1159-430000)*0.028+17600,0))+MIN(30000,ROUNDDOWN(MAX(0,X1159-430000)*0.0027+1873,0))+IF("いいえ"="はい",MIN(170000,ROUNDDOWN(MAX(0,X1159-430000)*0.0243+17800,0)),0)</f>
        <v/>
      </c>
      <c r="Z1159" s="19">
        <f>IF(""="",215040+Y1159,"")</f>
        <v/>
      </c>
      <c r="AA1159" s="19">
        <f>IF(X1159&gt;23500000,NA(),IF(X1159&lt;=4890000,1040000,IF(X1159&lt;=6550000,670000,620000)))</f>
        <v/>
      </c>
      <c r="AB1159" s="19">
        <f>MAX(0,ROUNDDOWN(X1159-Z1159-AA1159-0,-3))</f>
        <v/>
      </c>
      <c r="AC1159" s="19">
        <f>IF(AB1159&lt;=0,0,ROUNDDOWN((AB1159*LOOKUP(AB1159,{0,1950001,3300001,6950001,9000001,18000001,40000001},{0.05,0.1,0.2,0.23,0.33,0.4,0.45})-LOOKUP(AB1159,{0,1950001,3300001,6950001,9000001,18000001,40000001},{0,97500,427500,636000,1536000,2796000,4796000}))*1.021,-2))</f>
        <v/>
      </c>
      <c r="AD1159" s="19">
        <f>MAX(0,ROUNDDOWN(X1159-Z1159-430000-0,-3))</f>
        <v/>
      </c>
      <c r="AE1159" s="19">
        <f>IF(X1159&lt;=450000,0,MAX(0,ROUNDDOWN(AD1159*0.06-MIN(50000,AD1159)*0.03,-2))+MAX(0,ROUNDDOWN(AD1159*0.04-MIN(50000,AD1159)*0.02,-2)))</f>
        <v/>
      </c>
      <c r="AF1159" s="19">
        <f>AC1159+AE1159+Y1159</f>
        <v/>
      </c>
      <c r="AG1159" s="19">
        <f>MIN(650000,MAX(0,$B1159))</f>
        <v/>
      </c>
      <c r="AH1159" s="19">
        <f>$B1159-AG1159</f>
        <v/>
      </c>
      <c r="AI1159" s="19">
        <f>MIN(670000,ROUNDDOWN(MAX(0,AH1159-430000)*0.0751+47600,0))+MIN(260000,ROUNDDOWN(MAX(0,AH1159-430000)*0.028+17600,0))+MIN(30000,ROUNDDOWN(MAX(0,AH1159-430000)*0.0027+1873,0))+IF("いいえ"="はい",MIN(170000,ROUNDDOWN(MAX(0,AH1159-430000)*0.0243+17800,0)),0)</f>
        <v/>
      </c>
      <c r="AJ1159" s="19">
        <f>IF(""="",215040+AI1159,"")</f>
        <v/>
      </c>
      <c r="AK1159" s="19">
        <f>IF(AH1159&gt;23500000,NA(),IF(AH1159&lt;=4890000,1040000,IF(AH1159&lt;=6550000,670000,620000)))</f>
        <v/>
      </c>
      <c r="AL1159" s="19">
        <f>MAX(0,ROUNDDOWN(AH1159-AJ1159-AK1159-0,-3))</f>
        <v/>
      </c>
      <c r="AM1159" s="19">
        <f>IF(AL1159&lt;=0,0,ROUNDDOWN((AL1159*LOOKUP(AL1159,{0,1950001,3300001,6950001,9000001,18000001,40000001},{0.05,0.1,0.2,0.23,0.33,0.4,0.45})-LOOKUP(AL1159,{0,1950001,3300001,6950001,9000001,18000001,40000001},{0,97500,427500,636000,1536000,2796000,4796000}))*1.021,-2))</f>
        <v/>
      </c>
      <c r="AN1159" s="19">
        <f>MAX(0,ROUNDDOWN(AH1159-AJ1159-430000-0,-3))</f>
        <v/>
      </c>
      <c r="AO1159" s="19">
        <f>IF(AH1159&lt;=450000,0,MAX(0,ROUNDDOWN(AN1159*0.06-MIN(50000,AN1159)*0.03,-2))+MAX(0,ROUNDDOWN(AN1159*0.04-MIN(50000,AN1159)*0.02,-2)))</f>
        <v/>
      </c>
      <c r="AP1159" s="19">
        <f>AM1159+AO1159+AI1159</f>
        <v/>
      </c>
      <c r="AQ1159" s="19">
        <f>MIN(750000,MAX(0,$B1159))</f>
        <v/>
      </c>
      <c r="AR1159" s="19">
        <f>$B1159-AQ1159</f>
        <v/>
      </c>
      <c r="AS1159" s="19">
        <f>MIN(670000,ROUNDDOWN(MAX(0,AR1159-430000)*0.0751+47600,0))+MIN(260000,ROUNDDOWN(MAX(0,AR1159-430000)*0.028+17600,0))+MIN(30000,ROUNDDOWN(MAX(0,AR1159-430000)*0.0027+1873,0))+IF("いいえ"="はい",MIN(170000,ROUNDDOWN(MAX(0,AR1159-430000)*0.0243+17800,0)),0)</f>
        <v/>
      </c>
      <c r="AT1159" s="19">
        <f>IF(""="",215040+AS1159,"")</f>
        <v/>
      </c>
      <c r="AU1159" s="19">
        <f>IF(AR1159&gt;23500000,NA(),IF(AR1159&lt;=4890000,1040000,IF(AR1159&lt;=6550000,670000,620000)))</f>
        <v/>
      </c>
      <c r="AV1159" s="19">
        <f>MAX(0,ROUNDDOWN(AR1159-AT1159-AU1159-0,-3))</f>
        <v/>
      </c>
      <c r="AW1159" s="19">
        <f>IF(AV1159&lt;=0,0,ROUNDDOWN((AV1159*LOOKUP(AV1159,{0,1950001,3300001,6950001,9000001,18000001,40000001},{0.05,0.1,0.2,0.23,0.33,0.4,0.45})-LOOKUP(AV1159,{0,1950001,3300001,6950001,9000001,18000001,40000001},{0,97500,427500,636000,1536000,2796000,4796000}))*1.021,-2))</f>
        <v/>
      </c>
      <c r="AX1159" s="19">
        <f>MAX(0,ROUNDDOWN(AR1159-AT1159-430000-0,-3))</f>
        <v/>
      </c>
      <c r="AY1159" s="19">
        <f>IF(AR1159&lt;=450000,0,MAX(0,ROUNDDOWN(AX1159*0.06-MIN(50000,AX1159)*0.03,-2))+MAX(0,ROUNDDOWN(AX1159*0.04-MIN(50000,AX1159)*0.02,-2)))</f>
        <v/>
      </c>
      <c r="AZ1159" s="19">
        <f>AW1159+AY1159+AS1159</f>
        <v/>
      </c>
    </row>
    <row r="1160">
      <c r="A1160" t="inlineStr">
        <is>
          <t>1万円刻み</t>
        </is>
      </c>
      <c r="B1160" s="19">
        <f>'3_1万円刻み'!$A$1143</f>
        <v/>
      </c>
      <c r="C1160" s="19">
        <f>MIN(0,MAX(0,$B1160))</f>
        <v/>
      </c>
      <c r="D1160" s="19">
        <f>$B1160-C1160</f>
        <v/>
      </c>
      <c r="E1160" s="19">
        <f>MIN(670000,ROUNDDOWN(MAX(0,D1160-430000)*0.0751+47600,0))+MIN(260000,ROUNDDOWN(MAX(0,D1160-430000)*0.028+17600,0))+MIN(30000,ROUNDDOWN(MAX(0,D1160-430000)*0.0027+1873,0))+IF("いいえ"="はい",MIN(170000,ROUNDDOWN(MAX(0,D1160-430000)*0.0243+17800,0)),0)</f>
        <v/>
      </c>
      <c r="F1160" s="19">
        <f>IF(""="",215040+E1160,"")</f>
        <v/>
      </c>
      <c r="G1160" s="19">
        <f>IF(D1160&gt;23500000,NA(),IF(D1160&lt;=4890000,1040000,IF(D1160&lt;=6550000,670000,620000)))</f>
        <v/>
      </c>
      <c r="H1160" s="19">
        <f>MAX(0,ROUNDDOWN(D1160-F1160-G1160-0,-3))</f>
        <v/>
      </c>
      <c r="I1160" s="19">
        <f>IF(H1160&lt;=0,0,ROUNDDOWN((H1160*LOOKUP(H1160,{0,1950001,3300001,6950001,9000001,18000001,40000001},{0.05,0.1,0.2,0.23,0.33,0.4,0.45})-LOOKUP(H1160,{0,1950001,3300001,6950001,9000001,18000001,40000001},{0,97500,427500,636000,1536000,2796000,4796000}))*1.021,-2))</f>
        <v/>
      </c>
      <c r="J1160" s="19">
        <f>MAX(0,ROUNDDOWN(D1160-F1160-430000-0,-3))</f>
        <v/>
      </c>
      <c r="K1160" s="19">
        <f>IF(D1160&lt;=450000,0,MAX(0,ROUNDDOWN(J1160*0.06-MIN(50000,J1160)*0.03,-2))+MAX(0,ROUNDDOWN(J1160*0.04-MIN(50000,J1160)*0.02,-2)))</f>
        <v/>
      </c>
      <c r="L1160" s="19">
        <f>I1160+K1160+E1160</f>
        <v/>
      </c>
      <c r="M1160" s="19">
        <f>MIN(100000,MAX(0,$B1160))</f>
        <v/>
      </c>
      <c r="N1160" s="19">
        <f>$B1160-M1160</f>
        <v/>
      </c>
      <c r="O1160" s="19">
        <f>MIN(670000,ROUNDDOWN(MAX(0,N1160-430000)*0.0751+47600,0))+MIN(260000,ROUNDDOWN(MAX(0,N1160-430000)*0.028+17600,0))+MIN(30000,ROUNDDOWN(MAX(0,N1160-430000)*0.0027+1873,0))+IF("いいえ"="はい",MIN(170000,ROUNDDOWN(MAX(0,N1160-430000)*0.0243+17800,0)),0)</f>
        <v/>
      </c>
      <c r="P1160" s="19">
        <f>IF(""="",215040+O1160,"")</f>
        <v/>
      </c>
      <c r="Q1160" s="19">
        <f>IF(N1160&gt;23500000,NA(),IF(N1160&lt;=4890000,1040000,IF(N1160&lt;=6550000,670000,620000)))</f>
        <v/>
      </c>
      <c r="R1160" s="19">
        <f>MAX(0,ROUNDDOWN(N1160-P1160-Q1160-0,-3))</f>
        <v/>
      </c>
      <c r="S1160" s="19">
        <f>IF(R1160&lt;=0,0,ROUNDDOWN((R1160*LOOKUP(R1160,{0,1950001,3300001,6950001,9000001,18000001,40000001},{0.05,0.1,0.2,0.23,0.33,0.4,0.45})-LOOKUP(R1160,{0,1950001,3300001,6950001,9000001,18000001,40000001},{0,97500,427500,636000,1536000,2796000,4796000}))*1.021,-2))</f>
        <v/>
      </c>
      <c r="T1160" s="19">
        <f>MAX(0,ROUNDDOWN(N1160-P1160-430000-0,-3))</f>
        <v/>
      </c>
      <c r="U1160" s="19">
        <f>IF(N1160&lt;=450000,0,MAX(0,ROUNDDOWN(T1160*0.06-MIN(50000,T1160)*0.03,-2))+MAX(0,ROUNDDOWN(T1160*0.04-MIN(50000,T1160)*0.02,-2)))</f>
        <v/>
      </c>
      <c r="V1160" s="19">
        <f>S1160+U1160+O1160</f>
        <v/>
      </c>
      <c r="W1160" s="19">
        <f>MIN(550000,MAX(0,$B1160))</f>
        <v/>
      </c>
      <c r="X1160" s="19">
        <f>$B1160-W1160</f>
        <v/>
      </c>
      <c r="Y1160" s="19">
        <f>MIN(670000,ROUNDDOWN(MAX(0,X1160-430000)*0.0751+47600,0))+MIN(260000,ROUNDDOWN(MAX(0,X1160-430000)*0.028+17600,0))+MIN(30000,ROUNDDOWN(MAX(0,X1160-430000)*0.0027+1873,0))+IF("いいえ"="はい",MIN(170000,ROUNDDOWN(MAX(0,X1160-430000)*0.0243+17800,0)),0)</f>
        <v/>
      </c>
      <c r="Z1160" s="19">
        <f>IF(""="",215040+Y1160,"")</f>
        <v/>
      </c>
      <c r="AA1160" s="19">
        <f>IF(X1160&gt;23500000,NA(),IF(X1160&lt;=4890000,1040000,IF(X1160&lt;=6550000,670000,620000)))</f>
        <v/>
      </c>
      <c r="AB1160" s="19">
        <f>MAX(0,ROUNDDOWN(X1160-Z1160-AA1160-0,-3))</f>
        <v/>
      </c>
      <c r="AC1160" s="19">
        <f>IF(AB1160&lt;=0,0,ROUNDDOWN((AB1160*LOOKUP(AB1160,{0,1950001,3300001,6950001,9000001,18000001,40000001},{0.05,0.1,0.2,0.23,0.33,0.4,0.45})-LOOKUP(AB1160,{0,1950001,3300001,6950001,9000001,18000001,40000001},{0,97500,427500,636000,1536000,2796000,4796000}))*1.021,-2))</f>
        <v/>
      </c>
      <c r="AD1160" s="19">
        <f>MAX(0,ROUNDDOWN(X1160-Z1160-430000-0,-3))</f>
        <v/>
      </c>
      <c r="AE1160" s="19">
        <f>IF(X1160&lt;=450000,0,MAX(0,ROUNDDOWN(AD1160*0.06-MIN(50000,AD1160)*0.03,-2))+MAX(0,ROUNDDOWN(AD1160*0.04-MIN(50000,AD1160)*0.02,-2)))</f>
        <v/>
      </c>
      <c r="AF1160" s="19">
        <f>AC1160+AE1160+Y1160</f>
        <v/>
      </c>
      <c r="AG1160" s="19">
        <f>MIN(650000,MAX(0,$B1160))</f>
        <v/>
      </c>
      <c r="AH1160" s="19">
        <f>$B1160-AG1160</f>
        <v/>
      </c>
      <c r="AI1160" s="19">
        <f>MIN(670000,ROUNDDOWN(MAX(0,AH1160-430000)*0.0751+47600,0))+MIN(260000,ROUNDDOWN(MAX(0,AH1160-430000)*0.028+17600,0))+MIN(30000,ROUNDDOWN(MAX(0,AH1160-430000)*0.0027+1873,0))+IF("いいえ"="はい",MIN(170000,ROUNDDOWN(MAX(0,AH1160-430000)*0.0243+17800,0)),0)</f>
        <v/>
      </c>
      <c r="AJ1160" s="19">
        <f>IF(""="",215040+AI1160,"")</f>
        <v/>
      </c>
      <c r="AK1160" s="19">
        <f>IF(AH1160&gt;23500000,NA(),IF(AH1160&lt;=4890000,1040000,IF(AH1160&lt;=6550000,670000,620000)))</f>
        <v/>
      </c>
      <c r="AL1160" s="19">
        <f>MAX(0,ROUNDDOWN(AH1160-AJ1160-AK1160-0,-3))</f>
        <v/>
      </c>
      <c r="AM1160" s="19">
        <f>IF(AL1160&lt;=0,0,ROUNDDOWN((AL1160*LOOKUP(AL1160,{0,1950001,3300001,6950001,9000001,18000001,40000001},{0.05,0.1,0.2,0.23,0.33,0.4,0.45})-LOOKUP(AL1160,{0,1950001,3300001,6950001,9000001,18000001,40000001},{0,97500,427500,636000,1536000,2796000,4796000}))*1.021,-2))</f>
        <v/>
      </c>
      <c r="AN1160" s="19">
        <f>MAX(0,ROUNDDOWN(AH1160-AJ1160-430000-0,-3))</f>
        <v/>
      </c>
      <c r="AO1160" s="19">
        <f>IF(AH1160&lt;=450000,0,MAX(0,ROUNDDOWN(AN1160*0.06-MIN(50000,AN1160)*0.03,-2))+MAX(0,ROUNDDOWN(AN1160*0.04-MIN(50000,AN1160)*0.02,-2)))</f>
        <v/>
      </c>
      <c r="AP1160" s="19">
        <f>AM1160+AO1160+AI1160</f>
        <v/>
      </c>
      <c r="AQ1160" s="19">
        <f>MIN(750000,MAX(0,$B1160))</f>
        <v/>
      </c>
      <c r="AR1160" s="19">
        <f>$B1160-AQ1160</f>
        <v/>
      </c>
      <c r="AS1160" s="19">
        <f>MIN(670000,ROUNDDOWN(MAX(0,AR1160-430000)*0.0751+47600,0))+MIN(260000,ROUNDDOWN(MAX(0,AR1160-430000)*0.028+17600,0))+MIN(30000,ROUNDDOWN(MAX(0,AR1160-430000)*0.0027+1873,0))+IF("いいえ"="はい",MIN(170000,ROUNDDOWN(MAX(0,AR1160-430000)*0.0243+17800,0)),0)</f>
        <v/>
      </c>
      <c r="AT1160" s="19">
        <f>IF(""="",215040+AS1160,"")</f>
        <v/>
      </c>
      <c r="AU1160" s="19">
        <f>IF(AR1160&gt;23500000,NA(),IF(AR1160&lt;=4890000,1040000,IF(AR1160&lt;=6550000,670000,620000)))</f>
        <v/>
      </c>
      <c r="AV1160" s="19">
        <f>MAX(0,ROUNDDOWN(AR1160-AT1160-AU1160-0,-3))</f>
        <v/>
      </c>
      <c r="AW1160" s="19">
        <f>IF(AV1160&lt;=0,0,ROUNDDOWN((AV1160*LOOKUP(AV1160,{0,1950001,3300001,6950001,9000001,18000001,40000001},{0.05,0.1,0.2,0.23,0.33,0.4,0.45})-LOOKUP(AV1160,{0,1950001,3300001,6950001,9000001,18000001,40000001},{0,97500,427500,636000,1536000,2796000,4796000}))*1.021,-2))</f>
        <v/>
      </c>
      <c r="AX1160" s="19">
        <f>MAX(0,ROUNDDOWN(AR1160-AT1160-430000-0,-3))</f>
        <v/>
      </c>
      <c r="AY1160" s="19">
        <f>IF(AR1160&lt;=450000,0,MAX(0,ROUNDDOWN(AX1160*0.06-MIN(50000,AX1160)*0.03,-2))+MAX(0,ROUNDDOWN(AX1160*0.04-MIN(50000,AX1160)*0.02,-2)))</f>
        <v/>
      </c>
      <c r="AZ1160" s="19">
        <f>AW1160+AY1160+AS1160</f>
        <v/>
      </c>
    </row>
    <row r="1161">
      <c r="A1161" t="inlineStr">
        <is>
          <t>1万円刻み</t>
        </is>
      </c>
      <c r="B1161" s="19">
        <f>'3_1万円刻み'!$A$1144</f>
        <v/>
      </c>
      <c r="C1161" s="19">
        <f>MIN(0,MAX(0,$B1161))</f>
        <v/>
      </c>
      <c r="D1161" s="19">
        <f>$B1161-C1161</f>
        <v/>
      </c>
      <c r="E1161" s="19">
        <f>MIN(670000,ROUNDDOWN(MAX(0,D1161-430000)*0.0751+47600,0))+MIN(260000,ROUNDDOWN(MAX(0,D1161-430000)*0.028+17600,0))+MIN(30000,ROUNDDOWN(MAX(0,D1161-430000)*0.0027+1873,0))+IF("いいえ"="はい",MIN(170000,ROUNDDOWN(MAX(0,D1161-430000)*0.0243+17800,0)),0)</f>
        <v/>
      </c>
      <c r="F1161" s="19">
        <f>IF(""="",215040+E1161,"")</f>
        <v/>
      </c>
      <c r="G1161" s="19">
        <f>IF(D1161&gt;23500000,NA(),IF(D1161&lt;=4890000,1040000,IF(D1161&lt;=6550000,670000,620000)))</f>
        <v/>
      </c>
      <c r="H1161" s="19">
        <f>MAX(0,ROUNDDOWN(D1161-F1161-G1161-0,-3))</f>
        <v/>
      </c>
      <c r="I1161" s="19">
        <f>IF(H1161&lt;=0,0,ROUNDDOWN((H1161*LOOKUP(H1161,{0,1950001,3300001,6950001,9000001,18000001,40000001},{0.05,0.1,0.2,0.23,0.33,0.4,0.45})-LOOKUP(H1161,{0,1950001,3300001,6950001,9000001,18000001,40000001},{0,97500,427500,636000,1536000,2796000,4796000}))*1.021,-2))</f>
        <v/>
      </c>
      <c r="J1161" s="19">
        <f>MAX(0,ROUNDDOWN(D1161-F1161-430000-0,-3))</f>
        <v/>
      </c>
      <c r="K1161" s="19">
        <f>IF(D1161&lt;=450000,0,MAX(0,ROUNDDOWN(J1161*0.06-MIN(50000,J1161)*0.03,-2))+MAX(0,ROUNDDOWN(J1161*0.04-MIN(50000,J1161)*0.02,-2)))</f>
        <v/>
      </c>
      <c r="L1161" s="19">
        <f>I1161+K1161+E1161</f>
        <v/>
      </c>
      <c r="M1161" s="19">
        <f>MIN(100000,MAX(0,$B1161))</f>
        <v/>
      </c>
      <c r="N1161" s="19">
        <f>$B1161-M1161</f>
        <v/>
      </c>
      <c r="O1161" s="19">
        <f>MIN(670000,ROUNDDOWN(MAX(0,N1161-430000)*0.0751+47600,0))+MIN(260000,ROUNDDOWN(MAX(0,N1161-430000)*0.028+17600,0))+MIN(30000,ROUNDDOWN(MAX(0,N1161-430000)*0.0027+1873,0))+IF("いいえ"="はい",MIN(170000,ROUNDDOWN(MAX(0,N1161-430000)*0.0243+17800,0)),0)</f>
        <v/>
      </c>
      <c r="P1161" s="19">
        <f>IF(""="",215040+O1161,"")</f>
        <v/>
      </c>
      <c r="Q1161" s="19">
        <f>IF(N1161&gt;23500000,NA(),IF(N1161&lt;=4890000,1040000,IF(N1161&lt;=6550000,670000,620000)))</f>
        <v/>
      </c>
      <c r="R1161" s="19">
        <f>MAX(0,ROUNDDOWN(N1161-P1161-Q1161-0,-3))</f>
        <v/>
      </c>
      <c r="S1161" s="19">
        <f>IF(R1161&lt;=0,0,ROUNDDOWN((R1161*LOOKUP(R1161,{0,1950001,3300001,6950001,9000001,18000001,40000001},{0.05,0.1,0.2,0.23,0.33,0.4,0.45})-LOOKUP(R1161,{0,1950001,3300001,6950001,9000001,18000001,40000001},{0,97500,427500,636000,1536000,2796000,4796000}))*1.021,-2))</f>
        <v/>
      </c>
      <c r="T1161" s="19">
        <f>MAX(0,ROUNDDOWN(N1161-P1161-430000-0,-3))</f>
        <v/>
      </c>
      <c r="U1161" s="19">
        <f>IF(N1161&lt;=450000,0,MAX(0,ROUNDDOWN(T1161*0.06-MIN(50000,T1161)*0.03,-2))+MAX(0,ROUNDDOWN(T1161*0.04-MIN(50000,T1161)*0.02,-2)))</f>
        <v/>
      </c>
      <c r="V1161" s="19">
        <f>S1161+U1161+O1161</f>
        <v/>
      </c>
      <c r="W1161" s="19">
        <f>MIN(550000,MAX(0,$B1161))</f>
        <v/>
      </c>
      <c r="X1161" s="19">
        <f>$B1161-W1161</f>
        <v/>
      </c>
      <c r="Y1161" s="19">
        <f>MIN(670000,ROUNDDOWN(MAX(0,X1161-430000)*0.0751+47600,0))+MIN(260000,ROUNDDOWN(MAX(0,X1161-430000)*0.028+17600,0))+MIN(30000,ROUNDDOWN(MAX(0,X1161-430000)*0.0027+1873,0))+IF("いいえ"="はい",MIN(170000,ROUNDDOWN(MAX(0,X1161-430000)*0.0243+17800,0)),0)</f>
        <v/>
      </c>
      <c r="Z1161" s="19">
        <f>IF(""="",215040+Y1161,"")</f>
        <v/>
      </c>
      <c r="AA1161" s="19">
        <f>IF(X1161&gt;23500000,NA(),IF(X1161&lt;=4890000,1040000,IF(X1161&lt;=6550000,670000,620000)))</f>
        <v/>
      </c>
      <c r="AB1161" s="19">
        <f>MAX(0,ROUNDDOWN(X1161-Z1161-AA1161-0,-3))</f>
        <v/>
      </c>
      <c r="AC1161" s="19">
        <f>IF(AB1161&lt;=0,0,ROUNDDOWN((AB1161*LOOKUP(AB1161,{0,1950001,3300001,6950001,9000001,18000001,40000001},{0.05,0.1,0.2,0.23,0.33,0.4,0.45})-LOOKUP(AB1161,{0,1950001,3300001,6950001,9000001,18000001,40000001},{0,97500,427500,636000,1536000,2796000,4796000}))*1.021,-2))</f>
        <v/>
      </c>
      <c r="AD1161" s="19">
        <f>MAX(0,ROUNDDOWN(X1161-Z1161-430000-0,-3))</f>
        <v/>
      </c>
      <c r="AE1161" s="19">
        <f>IF(X1161&lt;=450000,0,MAX(0,ROUNDDOWN(AD1161*0.06-MIN(50000,AD1161)*0.03,-2))+MAX(0,ROUNDDOWN(AD1161*0.04-MIN(50000,AD1161)*0.02,-2)))</f>
        <v/>
      </c>
      <c r="AF1161" s="19">
        <f>AC1161+AE1161+Y1161</f>
        <v/>
      </c>
      <c r="AG1161" s="19">
        <f>MIN(650000,MAX(0,$B1161))</f>
        <v/>
      </c>
      <c r="AH1161" s="19">
        <f>$B1161-AG1161</f>
        <v/>
      </c>
      <c r="AI1161" s="19">
        <f>MIN(670000,ROUNDDOWN(MAX(0,AH1161-430000)*0.0751+47600,0))+MIN(260000,ROUNDDOWN(MAX(0,AH1161-430000)*0.028+17600,0))+MIN(30000,ROUNDDOWN(MAX(0,AH1161-430000)*0.0027+1873,0))+IF("いいえ"="はい",MIN(170000,ROUNDDOWN(MAX(0,AH1161-430000)*0.0243+17800,0)),0)</f>
        <v/>
      </c>
      <c r="AJ1161" s="19">
        <f>IF(""="",215040+AI1161,"")</f>
        <v/>
      </c>
      <c r="AK1161" s="19">
        <f>IF(AH1161&gt;23500000,NA(),IF(AH1161&lt;=4890000,1040000,IF(AH1161&lt;=6550000,670000,620000)))</f>
        <v/>
      </c>
      <c r="AL1161" s="19">
        <f>MAX(0,ROUNDDOWN(AH1161-AJ1161-AK1161-0,-3))</f>
        <v/>
      </c>
      <c r="AM1161" s="19">
        <f>IF(AL1161&lt;=0,0,ROUNDDOWN((AL1161*LOOKUP(AL1161,{0,1950001,3300001,6950001,9000001,18000001,40000001},{0.05,0.1,0.2,0.23,0.33,0.4,0.45})-LOOKUP(AL1161,{0,1950001,3300001,6950001,9000001,18000001,40000001},{0,97500,427500,636000,1536000,2796000,4796000}))*1.021,-2))</f>
        <v/>
      </c>
      <c r="AN1161" s="19">
        <f>MAX(0,ROUNDDOWN(AH1161-AJ1161-430000-0,-3))</f>
        <v/>
      </c>
      <c r="AO1161" s="19">
        <f>IF(AH1161&lt;=450000,0,MAX(0,ROUNDDOWN(AN1161*0.06-MIN(50000,AN1161)*0.03,-2))+MAX(0,ROUNDDOWN(AN1161*0.04-MIN(50000,AN1161)*0.02,-2)))</f>
        <v/>
      </c>
      <c r="AP1161" s="19">
        <f>AM1161+AO1161+AI1161</f>
        <v/>
      </c>
      <c r="AQ1161" s="19">
        <f>MIN(750000,MAX(0,$B1161))</f>
        <v/>
      </c>
      <c r="AR1161" s="19">
        <f>$B1161-AQ1161</f>
        <v/>
      </c>
      <c r="AS1161" s="19">
        <f>MIN(670000,ROUNDDOWN(MAX(0,AR1161-430000)*0.0751+47600,0))+MIN(260000,ROUNDDOWN(MAX(0,AR1161-430000)*0.028+17600,0))+MIN(30000,ROUNDDOWN(MAX(0,AR1161-430000)*0.0027+1873,0))+IF("いいえ"="はい",MIN(170000,ROUNDDOWN(MAX(0,AR1161-430000)*0.0243+17800,0)),0)</f>
        <v/>
      </c>
      <c r="AT1161" s="19">
        <f>IF(""="",215040+AS1161,"")</f>
        <v/>
      </c>
      <c r="AU1161" s="19">
        <f>IF(AR1161&gt;23500000,NA(),IF(AR1161&lt;=4890000,1040000,IF(AR1161&lt;=6550000,670000,620000)))</f>
        <v/>
      </c>
      <c r="AV1161" s="19">
        <f>MAX(0,ROUNDDOWN(AR1161-AT1161-AU1161-0,-3))</f>
        <v/>
      </c>
      <c r="AW1161" s="19">
        <f>IF(AV1161&lt;=0,0,ROUNDDOWN((AV1161*LOOKUP(AV1161,{0,1950001,3300001,6950001,9000001,18000001,40000001},{0.05,0.1,0.2,0.23,0.33,0.4,0.45})-LOOKUP(AV1161,{0,1950001,3300001,6950001,9000001,18000001,40000001},{0,97500,427500,636000,1536000,2796000,4796000}))*1.021,-2))</f>
        <v/>
      </c>
      <c r="AX1161" s="19">
        <f>MAX(0,ROUNDDOWN(AR1161-AT1161-430000-0,-3))</f>
        <v/>
      </c>
      <c r="AY1161" s="19">
        <f>IF(AR1161&lt;=450000,0,MAX(0,ROUNDDOWN(AX1161*0.06-MIN(50000,AX1161)*0.03,-2))+MAX(0,ROUNDDOWN(AX1161*0.04-MIN(50000,AX1161)*0.02,-2)))</f>
        <v/>
      </c>
      <c r="AZ1161" s="19">
        <f>AW1161+AY1161+AS1161</f>
        <v/>
      </c>
    </row>
    <row r="1162">
      <c r="A1162" t="inlineStr">
        <is>
          <t>1万円刻み</t>
        </is>
      </c>
      <c r="B1162" s="19">
        <f>'3_1万円刻み'!$A$1145</f>
        <v/>
      </c>
      <c r="C1162" s="19">
        <f>MIN(0,MAX(0,$B1162))</f>
        <v/>
      </c>
      <c r="D1162" s="19">
        <f>$B1162-C1162</f>
        <v/>
      </c>
      <c r="E1162" s="19">
        <f>MIN(670000,ROUNDDOWN(MAX(0,D1162-430000)*0.0751+47600,0))+MIN(260000,ROUNDDOWN(MAX(0,D1162-430000)*0.028+17600,0))+MIN(30000,ROUNDDOWN(MAX(0,D1162-430000)*0.0027+1873,0))+IF("いいえ"="はい",MIN(170000,ROUNDDOWN(MAX(0,D1162-430000)*0.0243+17800,0)),0)</f>
        <v/>
      </c>
      <c r="F1162" s="19">
        <f>IF(""="",215040+E1162,"")</f>
        <v/>
      </c>
      <c r="G1162" s="19">
        <f>IF(D1162&gt;23500000,NA(),IF(D1162&lt;=4890000,1040000,IF(D1162&lt;=6550000,670000,620000)))</f>
        <v/>
      </c>
      <c r="H1162" s="19">
        <f>MAX(0,ROUNDDOWN(D1162-F1162-G1162-0,-3))</f>
        <v/>
      </c>
      <c r="I1162" s="19">
        <f>IF(H1162&lt;=0,0,ROUNDDOWN((H1162*LOOKUP(H1162,{0,1950001,3300001,6950001,9000001,18000001,40000001},{0.05,0.1,0.2,0.23,0.33,0.4,0.45})-LOOKUP(H1162,{0,1950001,3300001,6950001,9000001,18000001,40000001},{0,97500,427500,636000,1536000,2796000,4796000}))*1.021,-2))</f>
        <v/>
      </c>
      <c r="J1162" s="19">
        <f>MAX(0,ROUNDDOWN(D1162-F1162-430000-0,-3))</f>
        <v/>
      </c>
      <c r="K1162" s="19">
        <f>IF(D1162&lt;=450000,0,MAX(0,ROUNDDOWN(J1162*0.06-MIN(50000,J1162)*0.03,-2))+MAX(0,ROUNDDOWN(J1162*0.04-MIN(50000,J1162)*0.02,-2)))</f>
        <v/>
      </c>
      <c r="L1162" s="19">
        <f>I1162+K1162+E1162</f>
        <v/>
      </c>
      <c r="M1162" s="19">
        <f>MIN(100000,MAX(0,$B1162))</f>
        <v/>
      </c>
      <c r="N1162" s="19">
        <f>$B1162-M1162</f>
        <v/>
      </c>
      <c r="O1162" s="19">
        <f>MIN(670000,ROUNDDOWN(MAX(0,N1162-430000)*0.0751+47600,0))+MIN(260000,ROUNDDOWN(MAX(0,N1162-430000)*0.028+17600,0))+MIN(30000,ROUNDDOWN(MAX(0,N1162-430000)*0.0027+1873,0))+IF("いいえ"="はい",MIN(170000,ROUNDDOWN(MAX(0,N1162-430000)*0.0243+17800,0)),0)</f>
        <v/>
      </c>
      <c r="P1162" s="19">
        <f>IF(""="",215040+O1162,"")</f>
        <v/>
      </c>
      <c r="Q1162" s="19">
        <f>IF(N1162&gt;23500000,NA(),IF(N1162&lt;=4890000,1040000,IF(N1162&lt;=6550000,670000,620000)))</f>
        <v/>
      </c>
      <c r="R1162" s="19">
        <f>MAX(0,ROUNDDOWN(N1162-P1162-Q1162-0,-3))</f>
        <v/>
      </c>
      <c r="S1162" s="19">
        <f>IF(R1162&lt;=0,0,ROUNDDOWN((R1162*LOOKUP(R1162,{0,1950001,3300001,6950001,9000001,18000001,40000001},{0.05,0.1,0.2,0.23,0.33,0.4,0.45})-LOOKUP(R1162,{0,1950001,3300001,6950001,9000001,18000001,40000001},{0,97500,427500,636000,1536000,2796000,4796000}))*1.021,-2))</f>
        <v/>
      </c>
      <c r="T1162" s="19">
        <f>MAX(0,ROUNDDOWN(N1162-P1162-430000-0,-3))</f>
        <v/>
      </c>
      <c r="U1162" s="19">
        <f>IF(N1162&lt;=450000,0,MAX(0,ROUNDDOWN(T1162*0.06-MIN(50000,T1162)*0.03,-2))+MAX(0,ROUNDDOWN(T1162*0.04-MIN(50000,T1162)*0.02,-2)))</f>
        <v/>
      </c>
      <c r="V1162" s="19">
        <f>S1162+U1162+O1162</f>
        <v/>
      </c>
      <c r="W1162" s="19">
        <f>MIN(550000,MAX(0,$B1162))</f>
        <v/>
      </c>
      <c r="X1162" s="19">
        <f>$B1162-W1162</f>
        <v/>
      </c>
      <c r="Y1162" s="19">
        <f>MIN(670000,ROUNDDOWN(MAX(0,X1162-430000)*0.0751+47600,0))+MIN(260000,ROUNDDOWN(MAX(0,X1162-430000)*0.028+17600,0))+MIN(30000,ROUNDDOWN(MAX(0,X1162-430000)*0.0027+1873,0))+IF("いいえ"="はい",MIN(170000,ROUNDDOWN(MAX(0,X1162-430000)*0.0243+17800,0)),0)</f>
        <v/>
      </c>
      <c r="Z1162" s="19">
        <f>IF(""="",215040+Y1162,"")</f>
        <v/>
      </c>
      <c r="AA1162" s="19">
        <f>IF(X1162&gt;23500000,NA(),IF(X1162&lt;=4890000,1040000,IF(X1162&lt;=6550000,670000,620000)))</f>
        <v/>
      </c>
      <c r="AB1162" s="19">
        <f>MAX(0,ROUNDDOWN(X1162-Z1162-AA1162-0,-3))</f>
        <v/>
      </c>
      <c r="AC1162" s="19">
        <f>IF(AB1162&lt;=0,0,ROUNDDOWN((AB1162*LOOKUP(AB1162,{0,1950001,3300001,6950001,9000001,18000001,40000001},{0.05,0.1,0.2,0.23,0.33,0.4,0.45})-LOOKUP(AB1162,{0,1950001,3300001,6950001,9000001,18000001,40000001},{0,97500,427500,636000,1536000,2796000,4796000}))*1.021,-2))</f>
        <v/>
      </c>
      <c r="AD1162" s="19">
        <f>MAX(0,ROUNDDOWN(X1162-Z1162-430000-0,-3))</f>
        <v/>
      </c>
      <c r="AE1162" s="19">
        <f>IF(X1162&lt;=450000,0,MAX(0,ROUNDDOWN(AD1162*0.06-MIN(50000,AD1162)*0.03,-2))+MAX(0,ROUNDDOWN(AD1162*0.04-MIN(50000,AD1162)*0.02,-2)))</f>
        <v/>
      </c>
      <c r="AF1162" s="19">
        <f>AC1162+AE1162+Y1162</f>
        <v/>
      </c>
      <c r="AG1162" s="19">
        <f>MIN(650000,MAX(0,$B1162))</f>
        <v/>
      </c>
      <c r="AH1162" s="19">
        <f>$B1162-AG1162</f>
        <v/>
      </c>
      <c r="AI1162" s="19">
        <f>MIN(670000,ROUNDDOWN(MAX(0,AH1162-430000)*0.0751+47600,0))+MIN(260000,ROUNDDOWN(MAX(0,AH1162-430000)*0.028+17600,0))+MIN(30000,ROUNDDOWN(MAX(0,AH1162-430000)*0.0027+1873,0))+IF("いいえ"="はい",MIN(170000,ROUNDDOWN(MAX(0,AH1162-430000)*0.0243+17800,0)),0)</f>
        <v/>
      </c>
      <c r="AJ1162" s="19">
        <f>IF(""="",215040+AI1162,"")</f>
        <v/>
      </c>
      <c r="AK1162" s="19">
        <f>IF(AH1162&gt;23500000,NA(),IF(AH1162&lt;=4890000,1040000,IF(AH1162&lt;=6550000,670000,620000)))</f>
        <v/>
      </c>
      <c r="AL1162" s="19">
        <f>MAX(0,ROUNDDOWN(AH1162-AJ1162-AK1162-0,-3))</f>
        <v/>
      </c>
      <c r="AM1162" s="19">
        <f>IF(AL1162&lt;=0,0,ROUNDDOWN((AL1162*LOOKUP(AL1162,{0,1950001,3300001,6950001,9000001,18000001,40000001},{0.05,0.1,0.2,0.23,0.33,0.4,0.45})-LOOKUP(AL1162,{0,1950001,3300001,6950001,9000001,18000001,40000001},{0,97500,427500,636000,1536000,2796000,4796000}))*1.021,-2))</f>
        <v/>
      </c>
      <c r="AN1162" s="19">
        <f>MAX(0,ROUNDDOWN(AH1162-AJ1162-430000-0,-3))</f>
        <v/>
      </c>
      <c r="AO1162" s="19">
        <f>IF(AH1162&lt;=450000,0,MAX(0,ROUNDDOWN(AN1162*0.06-MIN(50000,AN1162)*0.03,-2))+MAX(0,ROUNDDOWN(AN1162*0.04-MIN(50000,AN1162)*0.02,-2)))</f>
        <v/>
      </c>
      <c r="AP1162" s="19">
        <f>AM1162+AO1162+AI1162</f>
        <v/>
      </c>
      <c r="AQ1162" s="19">
        <f>MIN(750000,MAX(0,$B1162))</f>
        <v/>
      </c>
      <c r="AR1162" s="19">
        <f>$B1162-AQ1162</f>
        <v/>
      </c>
      <c r="AS1162" s="19">
        <f>MIN(670000,ROUNDDOWN(MAX(0,AR1162-430000)*0.0751+47600,0))+MIN(260000,ROUNDDOWN(MAX(0,AR1162-430000)*0.028+17600,0))+MIN(30000,ROUNDDOWN(MAX(0,AR1162-430000)*0.0027+1873,0))+IF("いいえ"="はい",MIN(170000,ROUNDDOWN(MAX(0,AR1162-430000)*0.0243+17800,0)),0)</f>
        <v/>
      </c>
      <c r="AT1162" s="19">
        <f>IF(""="",215040+AS1162,"")</f>
        <v/>
      </c>
      <c r="AU1162" s="19">
        <f>IF(AR1162&gt;23500000,NA(),IF(AR1162&lt;=4890000,1040000,IF(AR1162&lt;=6550000,670000,620000)))</f>
        <v/>
      </c>
      <c r="AV1162" s="19">
        <f>MAX(0,ROUNDDOWN(AR1162-AT1162-AU1162-0,-3))</f>
        <v/>
      </c>
      <c r="AW1162" s="19">
        <f>IF(AV1162&lt;=0,0,ROUNDDOWN((AV1162*LOOKUP(AV1162,{0,1950001,3300001,6950001,9000001,18000001,40000001},{0.05,0.1,0.2,0.23,0.33,0.4,0.45})-LOOKUP(AV1162,{0,1950001,3300001,6950001,9000001,18000001,40000001},{0,97500,427500,636000,1536000,2796000,4796000}))*1.021,-2))</f>
        <v/>
      </c>
      <c r="AX1162" s="19">
        <f>MAX(0,ROUNDDOWN(AR1162-AT1162-430000-0,-3))</f>
        <v/>
      </c>
      <c r="AY1162" s="19">
        <f>IF(AR1162&lt;=450000,0,MAX(0,ROUNDDOWN(AX1162*0.06-MIN(50000,AX1162)*0.03,-2))+MAX(0,ROUNDDOWN(AX1162*0.04-MIN(50000,AX1162)*0.02,-2)))</f>
        <v/>
      </c>
      <c r="AZ1162" s="19">
        <f>AW1162+AY1162+AS1162</f>
        <v/>
      </c>
    </row>
    <row r="1163">
      <c r="A1163" t="inlineStr">
        <is>
          <t>1万円刻み</t>
        </is>
      </c>
      <c r="B1163" s="19">
        <f>'3_1万円刻み'!$A$1146</f>
        <v/>
      </c>
      <c r="C1163" s="19">
        <f>MIN(0,MAX(0,$B1163))</f>
        <v/>
      </c>
      <c r="D1163" s="19">
        <f>$B1163-C1163</f>
        <v/>
      </c>
      <c r="E1163" s="19">
        <f>MIN(670000,ROUNDDOWN(MAX(0,D1163-430000)*0.0751+47600,0))+MIN(260000,ROUNDDOWN(MAX(0,D1163-430000)*0.028+17600,0))+MIN(30000,ROUNDDOWN(MAX(0,D1163-430000)*0.0027+1873,0))+IF("いいえ"="はい",MIN(170000,ROUNDDOWN(MAX(0,D1163-430000)*0.0243+17800,0)),0)</f>
        <v/>
      </c>
      <c r="F1163" s="19">
        <f>IF(""="",215040+E1163,"")</f>
        <v/>
      </c>
      <c r="G1163" s="19">
        <f>IF(D1163&gt;23500000,NA(),IF(D1163&lt;=4890000,1040000,IF(D1163&lt;=6550000,670000,620000)))</f>
        <v/>
      </c>
      <c r="H1163" s="19">
        <f>MAX(0,ROUNDDOWN(D1163-F1163-G1163-0,-3))</f>
        <v/>
      </c>
      <c r="I1163" s="19">
        <f>IF(H1163&lt;=0,0,ROUNDDOWN((H1163*LOOKUP(H1163,{0,1950001,3300001,6950001,9000001,18000001,40000001},{0.05,0.1,0.2,0.23,0.33,0.4,0.45})-LOOKUP(H1163,{0,1950001,3300001,6950001,9000001,18000001,40000001},{0,97500,427500,636000,1536000,2796000,4796000}))*1.021,-2))</f>
        <v/>
      </c>
      <c r="J1163" s="19">
        <f>MAX(0,ROUNDDOWN(D1163-F1163-430000-0,-3))</f>
        <v/>
      </c>
      <c r="K1163" s="19">
        <f>IF(D1163&lt;=450000,0,MAX(0,ROUNDDOWN(J1163*0.06-MIN(50000,J1163)*0.03,-2))+MAX(0,ROUNDDOWN(J1163*0.04-MIN(50000,J1163)*0.02,-2)))</f>
        <v/>
      </c>
      <c r="L1163" s="19">
        <f>I1163+K1163+E1163</f>
        <v/>
      </c>
      <c r="M1163" s="19">
        <f>MIN(100000,MAX(0,$B1163))</f>
        <v/>
      </c>
      <c r="N1163" s="19">
        <f>$B1163-M1163</f>
        <v/>
      </c>
      <c r="O1163" s="19">
        <f>MIN(670000,ROUNDDOWN(MAX(0,N1163-430000)*0.0751+47600,0))+MIN(260000,ROUNDDOWN(MAX(0,N1163-430000)*0.028+17600,0))+MIN(30000,ROUNDDOWN(MAX(0,N1163-430000)*0.0027+1873,0))+IF("いいえ"="はい",MIN(170000,ROUNDDOWN(MAX(0,N1163-430000)*0.0243+17800,0)),0)</f>
        <v/>
      </c>
      <c r="P1163" s="19">
        <f>IF(""="",215040+O1163,"")</f>
        <v/>
      </c>
      <c r="Q1163" s="19">
        <f>IF(N1163&gt;23500000,NA(),IF(N1163&lt;=4890000,1040000,IF(N1163&lt;=6550000,670000,620000)))</f>
        <v/>
      </c>
      <c r="R1163" s="19">
        <f>MAX(0,ROUNDDOWN(N1163-P1163-Q1163-0,-3))</f>
        <v/>
      </c>
      <c r="S1163" s="19">
        <f>IF(R1163&lt;=0,0,ROUNDDOWN((R1163*LOOKUP(R1163,{0,1950001,3300001,6950001,9000001,18000001,40000001},{0.05,0.1,0.2,0.23,0.33,0.4,0.45})-LOOKUP(R1163,{0,1950001,3300001,6950001,9000001,18000001,40000001},{0,97500,427500,636000,1536000,2796000,4796000}))*1.021,-2))</f>
        <v/>
      </c>
      <c r="T1163" s="19">
        <f>MAX(0,ROUNDDOWN(N1163-P1163-430000-0,-3))</f>
        <v/>
      </c>
      <c r="U1163" s="19">
        <f>IF(N1163&lt;=450000,0,MAX(0,ROUNDDOWN(T1163*0.06-MIN(50000,T1163)*0.03,-2))+MAX(0,ROUNDDOWN(T1163*0.04-MIN(50000,T1163)*0.02,-2)))</f>
        <v/>
      </c>
      <c r="V1163" s="19">
        <f>S1163+U1163+O1163</f>
        <v/>
      </c>
      <c r="W1163" s="19">
        <f>MIN(550000,MAX(0,$B1163))</f>
        <v/>
      </c>
      <c r="X1163" s="19">
        <f>$B1163-W1163</f>
        <v/>
      </c>
      <c r="Y1163" s="19">
        <f>MIN(670000,ROUNDDOWN(MAX(0,X1163-430000)*0.0751+47600,0))+MIN(260000,ROUNDDOWN(MAX(0,X1163-430000)*0.028+17600,0))+MIN(30000,ROUNDDOWN(MAX(0,X1163-430000)*0.0027+1873,0))+IF("いいえ"="はい",MIN(170000,ROUNDDOWN(MAX(0,X1163-430000)*0.0243+17800,0)),0)</f>
        <v/>
      </c>
      <c r="Z1163" s="19">
        <f>IF(""="",215040+Y1163,"")</f>
        <v/>
      </c>
      <c r="AA1163" s="19">
        <f>IF(X1163&gt;23500000,NA(),IF(X1163&lt;=4890000,1040000,IF(X1163&lt;=6550000,670000,620000)))</f>
        <v/>
      </c>
      <c r="AB1163" s="19">
        <f>MAX(0,ROUNDDOWN(X1163-Z1163-AA1163-0,-3))</f>
        <v/>
      </c>
      <c r="AC1163" s="19">
        <f>IF(AB1163&lt;=0,0,ROUNDDOWN((AB1163*LOOKUP(AB1163,{0,1950001,3300001,6950001,9000001,18000001,40000001},{0.05,0.1,0.2,0.23,0.33,0.4,0.45})-LOOKUP(AB1163,{0,1950001,3300001,6950001,9000001,18000001,40000001},{0,97500,427500,636000,1536000,2796000,4796000}))*1.021,-2))</f>
        <v/>
      </c>
      <c r="AD1163" s="19">
        <f>MAX(0,ROUNDDOWN(X1163-Z1163-430000-0,-3))</f>
        <v/>
      </c>
      <c r="AE1163" s="19">
        <f>IF(X1163&lt;=450000,0,MAX(0,ROUNDDOWN(AD1163*0.06-MIN(50000,AD1163)*0.03,-2))+MAX(0,ROUNDDOWN(AD1163*0.04-MIN(50000,AD1163)*0.02,-2)))</f>
        <v/>
      </c>
      <c r="AF1163" s="19">
        <f>AC1163+AE1163+Y1163</f>
        <v/>
      </c>
      <c r="AG1163" s="19">
        <f>MIN(650000,MAX(0,$B1163))</f>
        <v/>
      </c>
      <c r="AH1163" s="19">
        <f>$B1163-AG1163</f>
        <v/>
      </c>
      <c r="AI1163" s="19">
        <f>MIN(670000,ROUNDDOWN(MAX(0,AH1163-430000)*0.0751+47600,0))+MIN(260000,ROUNDDOWN(MAX(0,AH1163-430000)*0.028+17600,0))+MIN(30000,ROUNDDOWN(MAX(0,AH1163-430000)*0.0027+1873,0))+IF("いいえ"="はい",MIN(170000,ROUNDDOWN(MAX(0,AH1163-430000)*0.0243+17800,0)),0)</f>
        <v/>
      </c>
      <c r="AJ1163" s="19">
        <f>IF(""="",215040+AI1163,"")</f>
        <v/>
      </c>
      <c r="AK1163" s="19">
        <f>IF(AH1163&gt;23500000,NA(),IF(AH1163&lt;=4890000,1040000,IF(AH1163&lt;=6550000,670000,620000)))</f>
        <v/>
      </c>
      <c r="AL1163" s="19">
        <f>MAX(0,ROUNDDOWN(AH1163-AJ1163-AK1163-0,-3))</f>
        <v/>
      </c>
      <c r="AM1163" s="19">
        <f>IF(AL1163&lt;=0,0,ROUNDDOWN((AL1163*LOOKUP(AL1163,{0,1950001,3300001,6950001,9000001,18000001,40000001},{0.05,0.1,0.2,0.23,0.33,0.4,0.45})-LOOKUP(AL1163,{0,1950001,3300001,6950001,9000001,18000001,40000001},{0,97500,427500,636000,1536000,2796000,4796000}))*1.021,-2))</f>
        <v/>
      </c>
      <c r="AN1163" s="19">
        <f>MAX(0,ROUNDDOWN(AH1163-AJ1163-430000-0,-3))</f>
        <v/>
      </c>
      <c r="AO1163" s="19">
        <f>IF(AH1163&lt;=450000,0,MAX(0,ROUNDDOWN(AN1163*0.06-MIN(50000,AN1163)*0.03,-2))+MAX(0,ROUNDDOWN(AN1163*0.04-MIN(50000,AN1163)*0.02,-2)))</f>
        <v/>
      </c>
      <c r="AP1163" s="19">
        <f>AM1163+AO1163+AI1163</f>
        <v/>
      </c>
      <c r="AQ1163" s="19">
        <f>MIN(750000,MAX(0,$B1163))</f>
        <v/>
      </c>
      <c r="AR1163" s="19">
        <f>$B1163-AQ1163</f>
        <v/>
      </c>
      <c r="AS1163" s="19">
        <f>MIN(670000,ROUNDDOWN(MAX(0,AR1163-430000)*0.0751+47600,0))+MIN(260000,ROUNDDOWN(MAX(0,AR1163-430000)*0.028+17600,0))+MIN(30000,ROUNDDOWN(MAX(0,AR1163-430000)*0.0027+1873,0))+IF("いいえ"="はい",MIN(170000,ROUNDDOWN(MAX(0,AR1163-430000)*0.0243+17800,0)),0)</f>
        <v/>
      </c>
      <c r="AT1163" s="19">
        <f>IF(""="",215040+AS1163,"")</f>
        <v/>
      </c>
      <c r="AU1163" s="19">
        <f>IF(AR1163&gt;23500000,NA(),IF(AR1163&lt;=4890000,1040000,IF(AR1163&lt;=6550000,670000,620000)))</f>
        <v/>
      </c>
      <c r="AV1163" s="19">
        <f>MAX(0,ROUNDDOWN(AR1163-AT1163-AU1163-0,-3))</f>
        <v/>
      </c>
      <c r="AW1163" s="19">
        <f>IF(AV1163&lt;=0,0,ROUNDDOWN((AV1163*LOOKUP(AV1163,{0,1950001,3300001,6950001,9000001,18000001,40000001},{0.05,0.1,0.2,0.23,0.33,0.4,0.45})-LOOKUP(AV1163,{0,1950001,3300001,6950001,9000001,18000001,40000001},{0,97500,427500,636000,1536000,2796000,4796000}))*1.021,-2))</f>
        <v/>
      </c>
      <c r="AX1163" s="19">
        <f>MAX(0,ROUNDDOWN(AR1163-AT1163-430000-0,-3))</f>
        <v/>
      </c>
      <c r="AY1163" s="19">
        <f>IF(AR1163&lt;=450000,0,MAX(0,ROUNDDOWN(AX1163*0.06-MIN(50000,AX1163)*0.03,-2))+MAX(0,ROUNDDOWN(AX1163*0.04-MIN(50000,AX1163)*0.02,-2)))</f>
        <v/>
      </c>
      <c r="AZ1163" s="19">
        <f>AW1163+AY1163+AS1163</f>
        <v/>
      </c>
    </row>
    <row r="1164">
      <c r="A1164" t="inlineStr">
        <is>
          <t>1万円刻み</t>
        </is>
      </c>
      <c r="B1164" s="19">
        <f>'3_1万円刻み'!$A$1147</f>
        <v/>
      </c>
      <c r="C1164" s="19">
        <f>MIN(0,MAX(0,$B1164))</f>
        <v/>
      </c>
      <c r="D1164" s="19">
        <f>$B1164-C1164</f>
        <v/>
      </c>
      <c r="E1164" s="19">
        <f>MIN(670000,ROUNDDOWN(MAX(0,D1164-430000)*0.0751+47600,0))+MIN(260000,ROUNDDOWN(MAX(0,D1164-430000)*0.028+17600,0))+MIN(30000,ROUNDDOWN(MAX(0,D1164-430000)*0.0027+1873,0))+IF("いいえ"="はい",MIN(170000,ROUNDDOWN(MAX(0,D1164-430000)*0.0243+17800,0)),0)</f>
        <v/>
      </c>
      <c r="F1164" s="19">
        <f>IF(""="",215040+E1164,"")</f>
        <v/>
      </c>
      <c r="G1164" s="19">
        <f>IF(D1164&gt;23500000,NA(),IF(D1164&lt;=4890000,1040000,IF(D1164&lt;=6550000,670000,620000)))</f>
        <v/>
      </c>
      <c r="H1164" s="19">
        <f>MAX(0,ROUNDDOWN(D1164-F1164-G1164-0,-3))</f>
        <v/>
      </c>
      <c r="I1164" s="19">
        <f>IF(H1164&lt;=0,0,ROUNDDOWN((H1164*LOOKUP(H1164,{0,1950001,3300001,6950001,9000001,18000001,40000001},{0.05,0.1,0.2,0.23,0.33,0.4,0.45})-LOOKUP(H1164,{0,1950001,3300001,6950001,9000001,18000001,40000001},{0,97500,427500,636000,1536000,2796000,4796000}))*1.021,-2))</f>
        <v/>
      </c>
      <c r="J1164" s="19">
        <f>MAX(0,ROUNDDOWN(D1164-F1164-430000-0,-3))</f>
        <v/>
      </c>
      <c r="K1164" s="19">
        <f>IF(D1164&lt;=450000,0,MAX(0,ROUNDDOWN(J1164*0.06-MIN(50000,J1164)*0.03,-2))+MAX(0,ROUNDDOWN(J1164*0.04-MIN(50000,J1164)*0.02,-2)))</f>
        <v/>
      </c>
      <c r="L1164" s="19">
        <f>I1164+K1164+E1164</f>
        <v/>
      </c>
      <c r="M1164" s="19">
        <f>MIN(100000,MAX(0,$B1164))</f>
        <v/>
      </c>
      <c r="N1164" s="19">
        <f>$B1164-M1164</f>
        <v/>
      </c>
      <c r="O1164" s="19">
        <f>MIN(670000,ROUNDDOWN(MAX(0,N1164-430000)*0.0751+47600,0))+MIN(260000,ROUNDDOWN(MAX(0,N1164-430000)*0.028+17600,0))+MIN(30000,ROUNDDOWN(MAX(0,N1164-430000)*0.0027+1873,0))+IF("いいえ"="はい",MIN(170000,ROUNDDOWN(MAX(0,N1164-430000)*0.0243+17800,0)),0)</f>
        <v/>
      </c>
      <c r="P1164" s="19">
        <f>IF(""="",215040+O1164,"")</f>
        <v/>
      </c>
      <c r="Q1164" s="19">
        <f>IF(N1164&gt;23500000,NA(),IF(N1164&lt;=4890000,1040000,IF(N1164&lt;=6550000,670000,620000)))</f>
        <v/>
      </c>
      <c r="R1164" s="19">
        <f>MAX(0,ROUNDDOWN(N1164-P1164-Q1164-0,-3))</f>
        <v/>
      </c>
      <c r="S1164" s="19">
        <f>IF(R1164&lt;=0,0,ROUNDDOWN((R1164*LOOKUP(R1164,{0,1950001,3300001,6950001,9000001,18000001,40000001},{0.05,0.1,0.2,0.23,0.33,0.4,0.45})-LOOKUP(R1164,{0,1950001,3300001,6950001,9000001,18000001,40000001},{0,97500,427500,636000,1536000,2796000,4796000}))*1.021,-2))</f>
        <v/>
      </c>
      <c r="T1164" s="19">
        <f>MAX(0,ROUNDDOWN(N1164-P1164-430000-0,-3))</f>
        <v/>
      </c>
      <c r="U1164" s="19">
        <f>IF(N1164&lt;=450000,0,MAX(0,ROUNDDOWN(T1164*0.06-MIN(50000,T1164)*0.03,-2))+MAX(0,ROUNDDOWN(T1164*0.04-MIN(50000,T1164)*0.02,-2)))</f>
        <v/>
      </c>
      <c r="V1164" s="19">
        <f>S1164+U1164+O1164</f>
        <v/>
      </c>
      <c r="W1164" s="19">
        <f>MIN(550000,MAX(0,$B1164))</f>
        <v/>
      </c>
      <c r="X1164" s="19">
        <f>$B1164-W1164</f>
        <v/>
      </c>
      <c r="Y1164" s="19">
        <f>MIN(670000,ROUNDDOWN(MAX(0,X1164-430000)*0.0751+47600,0))+MIN(260000,ROUNDDOWN(MAX(0,X1164-430000)*0.028+17600,0))+MIN(30000,ROUNDDOWN(MAX(0,X1164-430000)*0.0027+1873,0))+IF("いいえ"="はい",MIN(170000,ROUNDDOWN(MAX(0,X1164-430000)*0.0243+17800,0)),0)</f>
        <v/>
      </c>
      <c r="Z1164" s="19">
        <f>IF(""="",215040+Y1164,"")</f>
        <v/>
      </c>
      <c r="AA1164" s="19">
        <f>IF(X1164&gt;23500000,NA(),IF(X1164&lt;=4890000,1040000,IF(X1164&lt;=6550000,670000,620000)))</f>
        <v/>
      </c>
      <c r="AB1164" s="19">
        <f>MAX(0,ROUNDDOWN(X1164-Z1164-AA1164-0,-3))</f>
        <v/>
      </c>
      <c r="AC1164" s="19">
        <f>IF(AB1164&lt;=0,0,ROUNDDOWN((AB1164*LOOKUP(AB1164,{0,1950001,3300001,6950001,9000001,18000001,40000001},{0.05,0.1,0.2,0.23,0.33,0.4,0.45})-LOOKUP(AB1164,{0,1950001,3300001,6950001,9000001,18000001,40000001},{0,97500,427500,636000,1536000,2796000,4796000}))*1.021,-2))</f>
        <v/>
      </c>
      <c r="AD1164" s="19">
        <f>MAX(0,ROUNDDOWN(X1164-Z1164-430000-0,-3))</f>
        <v/>
      </c>
      <c r="AE1164" s="19">
        <f>IF(X1164&lt;=450000,0,MAX(0,ROUNDDOWN(AD1164*0.06-MIN(50000,AD1164)*0.03,-2))+MAX(0,ROUNDDOWN(AD1164*0.04-MIN(50000,AD1164)*0.02,-2)))</f>
        <v/>
      </c>
      <c r="AF1164" s="19">
        <f>AC1164+AE1164+Y1164</f>
        <v/>
      </c>
      <c r="AG1164" s="19">
        <f>MIN(650000,MAX(0,$B1164))</f>
        <v/>
      </c>
      <c r="AH1164" s="19">
        <f>$B1164-AG1164</f>
        <v/>
      </c>
      <c r="AI1164" s="19">
        <f>MIN(670000,ROUNDDOWN(MAX(0,AH1164-430000)*0.0751+47600,0))+MIN(260000,ROUNDDOWN(MAX(0,AH1164-430000)*0.028+17600,0))+MIN(30000,ROUNDDOWN(MAX(0,AH1164-430000)*0.0027+1873,0))+IF("いいえ"="はい",MIN(170000,ROUNDDOWN(MAX(0,AH1164-430000)*0.0243+17800,0)),0)</f>
        <v/>
      </c>
      <c r="AJ1164" s="19">
        <f>IF(""="",215040+AI1164,"")</f>
        <v/>
      </c>
      <c r="AK1164" s="19">
        <f>IF(AH1164&gt;23500000,NA(),IF(AH1164&lt;=4890000,1040000,IF(AH1164&lt;=6550000,670000,620000)))</f>
        <v/>
      </c>
      <c r="AL1164" s="19">
        <f>MAX(0,ROUNDDOWN(AH1164-AJ1164-AK1164-0,-3))</f>
        <v/>
      </c>
      <c r="AM1164" s="19">
        <f>IF(AL1164&lt;=0,0,ROUNDDOWN((AL1164*LOOKUP(AL1164,{0,1950001,3300001,6950001,9000001,18000001,40000001},{0.05,0.1,0.2,0.23,0.33,0.4,0.45})-LOOKUP(AL1164,{0,1950001,3300001,6950001,9000001,18000001,40000001},{0,97500,427500,636000,1536000,2796000,4796000}))*1.021,-2))</f>
        <v/>
      </c>
      <c r="AN1164" s="19">
        <f>MAX(0,ROUNDDOWN(AH1164-AJ1164-430000-0,-3))</f>
        <v/>
      </c>
      <c r="AO1164" s="19">
        <f>IF(AH1164&lt;=450000,0,MAX(0,ROUNDDOWN(AN1164*0.06-MIN(50000,AN1164)*0.03,-2))+MAX(0,ROUNDDOWN(AN1164*0.04-MIN(50000,AN1164)*0.02,-2)))</f>
        <v/>
      </c>
      <c r="AP1164" s="19">
        <f>AM1164+AO1164+AI1164</f>
        <v/>
      </c>
      <c r="AQ1164" s="19">
        <f>MIN(750000,MAX(0,$B1164))</f>
        <v/>
      </c>
      <c r="AR1164" s="19">
        <f>$B1164-AQ1164</f>
        <v/>
      </c>
      <c r="AS1164" s="19">
        <f>MIN(670000,ROUNDDOWN(MAX(0,AR1164-430000)*0.0751+47600,0))+MIN(260000,ROUNDDOWN(MAX(0,AR1164-430000)*0.028+17600,0))+MIN(30000,ROUNDDOWN(MAX(0,AR1164-430000)*0.0027+1873,0))+IF("いいえ"="はい",MIN(170000,ROUNDDOWN(MAX(0,AR1164-430000)*0.0243+17800,0)),0)</f>
        <v/>
      </c>
      <c r="AT1164" s="19">
        <f>IF(""="",215040+AS1164,"")</f>
        <v/>
      </c>
      <c r="AU1164" s="19">
        <f>IF(AR1164&gt;23500000,NA(),IF(AR1164&lt;=4890000,1040000,IF(AR1164&lt;=6550000,670000,620000)))</f>
        <v/>
      </c>
      <c r="AV1164" s="19">
        <f>MAX(0,ROUNDDOWN(AR1164-AT1164-AU1164-0,-3))</f>
        <v/>
      </c>
      <c r="AW1164" s="19">
        <f>IF(AV1164&lt;=0,0,ROUNDDOWN((AV1164*LOOKUP(AV1164,{0,1950001,3300001,6950001,9000001,18000001,40000001},{0.05,0.1,0.2,0.23,0.33,0.4,0.45})-LOOKUP(AV1164,{0,1950001,3300001,6950001,9000001,18000001,40000001},{0,97500,427500,636000,1536000,2796000,4796000}))*1.021,-2))</f>
        <v/>
      </c>
      <c r="AX1164" s="19">
        <f>MAX(0,ROUNDDOWN(AR1164-AT1164-430000-0,-3))</f>
        <v/>
      </c>
      <c r="AY1164" s="19">
        <f>IF(AR1164&lt;=450000,0,MAX(0,ROUNDDOWN(AX1164*0.06-MIN(50000,AX1164)*0.03,-2))+MAX(0,ROUNDDOWN(AX1164*0.04-MIN(50000,AX1164)*0.02,-2)))</f>
        <v/>
      </c>
      <c r="AZ1164" s="19">
        <f>AW1164+AY1164+AS1164</f>
        <v/>
      </c>
    </row>
    <row r="1165">
      <c r="A1165" t="inlineStr">
        <is>
          <t>1万円刻み</t>
        </is>
      </c>
      <c r="B1165" s="19">
        <f>'3_1万円刻み'!$A$1148</f>
        <v/>
      </c>
      <c r="C1165" s="19">
        <f>MIN(0,MAX(0,$B1165))</f>
        <v/>
      </c>
      <c r="D1165" s="19">
        <f>$B1165-C1165</f>
        <v/>
      </c>
      <c r="E1165" s="19">
        <f>MIN(670000,ROUNDDOWN(MAX(0,D1165-430000)*0.0751+47600,0))+MIN(260000,ROUNDDOWN(MAX(0,D1165-430000)*0.028+17600,0))+MIN(30000,ROUNDDOWN(MAX(0,D1165-430000)*0.0027+1873,0))+IF("いいえ"="はい",MIN(170000,ROUNDDOWN(MAX(0,D1165-430000)*0.0243+17800,0)),0)</f>
        <v/>
      </c>
      <c r="F1165" s="19">
        <f>IF(""="",215040+E1165,"")</f>
        <v/>
      </c>
      <c r="G1165" s="19">
        <f>IF(D1165&gt;23500000,NA(),IF(D1165&lt;=4890000,1040000,IF(D1165&lt;=6550000,670000,620000)))</f>
        <v/>
      </c>
      <c r="H1165" s="19">
        <f>MAX(0,ROUNDDOWN(D1165-F1165-G1165-0,-3))</f>
        <v/>
      </c>
      <c r="I1165" s="19">
        <f>IF(H1165&lt;=0,0,ROUNDDOWN((H1165*LOOKUP(H1165,{0,1950001,3300001,6950001,9000001,18000001,40000001},{0.05,0.1,0.2,0.23,0.33,0.4,0.45})-LOOKUP(H1165,{0,1950001,3300001,6950001,9000001,18000001,40000001},{0,97500,427500,636000,1536000,2796000,4796000}))*1.021,-2))</f>
        <v/>
      </c>
      <c r="J1165" s="19">
        <f>MAX(0,ROUNDDOWN(D1165-F1165-430000-0,-3))</f>
        <v/>
      </c>
      <c r="K1165" s="19">
        <f>IF(D1165&lt;=450000,0,MAX(0,ROUNDDOWN(J1165*0.06-MIN(50000,J1165)*0.03,-2))+MAX(0,ROUNDDOWN(J1165*0.04-MIN(50000,J1165)*0.02,-2)))</f>
        <v/>
      </c>
      <c r="L1165" s="19">
        <f>I1165+K1165+E1165</f>
        <v/>
      </c>
      <c r="M1165" s="19">
        <f>MIN(100000,MAX(0,$B1165))</f>
        <v/>
      </c>
      <c r="N1165" s="19">
        <f>$B1165-M1165</f>
        <v/>
      </c>
      <c r="O1165" s="19">
        <f>MIN(670000,ROUNDDOWN(MAX(0,N1165-430000)*0.0751+47600,0))+MIN(260000,ROUNDDOWN(MAX(0,N1165-430000)*0.028+17600,0))+MIN(30000,ROUNDDOWN(MAX(0,N1165-430000)*0.0027+1873,0))+IF("いいえ"="はい",MIN(170000,ROUNDDOWN(MAX(0,N1165-430000)*0.0243+17800,0)),0)</f>
        <v/>
      </c>
      <c r="P1165" s="19">
        <f>IF(""="",215040+O1165,"")</f>
        <v/>
      </c>
      <c r="Q1165" s="19">
        <f>IF(N1165&gt;23500000,NA(),IF(N1165&lt;=4890000,1040000,IF(N1165&lt;=6550000,670000,620000)))</f>
        <v/>
      </c>
      <c r="R1165" s="19">
        <f>MAX(0,ROUNDDOWN(N1165-P1165-Q1165-0,-3))</f>
        <v/>
      </c>
      <c r="S1165" s="19">
        <f>IF(R1165&lt;=0,0,ROUNDDOWN((R1165*LOOKUP(R1165,{0,1950001,3300001,6950001,9000001,18000001,40000001},{0.05,0.1,0.2,0.23,0.33,0.4,0.45})-LOOKUP(R1165,{0,1950001,3300001,6950001,9000001,18000001,40000001},{0,97500,427500,636000,1536000,2796000,4796000}))*1.021,-2))</f>
        <v/>
      </c>
      <c r="T1165" s="19">
        <f>MAX(0,ROUNDDOWN(N1165-P1165-430000-0,-3))</f>
        <v/>
      </c>
      <c r="U1165" s="19">
        <f>IF(N1165&lt;=450000,0,MAX(0,ROUNDDOWN(T1165*0.06-MIN(50000,T1165)*0.03,-2))+MAX(0,ROUNDDOWN(T1165*0.04-MIN(50000,T1165)*0.02,-2)))</f>
        <v/>
      </c>
      <c r="V1165" s="19">
        <f>S1165+U1165+O1165</f>
        <v/>
      </c>
      <c r="W1165" s="19">
        <f>MIN(550000,MAX(0,$B1165))</f>
        <v/>
      </c>
      <c r="X1165" s="19">
        <f>$B1165-W1165</f>
        <v/>
      </c>
      <c r="Y1165" s="19">
        <f>MIN(670000,ROUNDDOWN(MAX(0,X1165-430000)*0.0751+47600,0))+MIN(260000,ROUNDDOWN(MAX(0,X1165-430000)*0.028+17600,0))+MIN(30000,ROUNDDOWN(MAX(0,X1165-430000)*0.0027+1873,0))+IF("いいえ"="はい",MIN(170000,ROUNDDOWN(MAX(0,X1165-430000)*0.0243+17800,0)),0)</f>
        <v/>
      </c>
      <c r="Z1165" s="19">
        <f>IF(""="",215040+Y1165,"")</f>
        <v/>
      </c>
      <c r="AA1165" s="19">
        <f>IF(X1165&gt;23500000,NA(),IF(X1165&lt;=4890000,1040000,IF(X1165&lt;=6550000,670000,620000)))</f>
        <v/>
      </c>
      <c r="AB1165" s="19">
        <f>MAX(0,ROUNDDOWN(X1165-Z1165-AA1165-0,-3))</f>
        <v/>
      </c>
      <c r="AC1165" s="19">
        <f>IF(AB1165&lt;=0,0,ROUNDDOWN((AB1165*LOOKUP(AB1165,{0,1950001,3300001,6950001,9000001,18000001,40000001},{0.05,0.1,0.2,0.23,0.33,0.4,0.45})-LOOKUP(AB1165,{0,1950001,3300001,6950001,9000001,18000001,40000001},{0,97500,427500,636000,1536000,2796000,4796000}))*1.021,-2))</f>
        <v/>
      </c>
      <c r="AD1165" s="19">
        <f>MAX(0,ROUNDDOWN(X1165-Z1165-430000-0,-3))</f>
        <v/>
      </c>
      <c r="AE1165" s="19">
        <f>IF(X1165&lt;=450000,0,MAX(0,ROUNDDOWN(AD1165*0.06-MIN(50000,AD1165)*0.03,-2))+MAX(0,ROUNDDOWN(AD1165*0.04-MIN(50000,AD1165)*0.02,-2)))</f>
        <v/>
      </c>
      <c r="AF1165" s="19">
        <f>AC1165+AE1165+Y1165</f>
        <v/>
      </c>
      <c r="AG1165" s="19">
        <f>MIN(650000,MAX(0,$B1165))</f>
        <v/>
      </c>
      <c r="AH1165" s="19">
        <f>$B1165-AG1165</f>
        <v/>
      </c>
      <c r="AI1165" s="19">
        <f>MIN(670000,ROUNDDOWN(MAX(0,AH1165-430000)*0.0751+47600,0))+MIN(260000,ROUNDDOWN(MAX(0,AH1165-430000)*0.028+17600,0))+MIN(30000,ROUNDDOWN(MAX(0,AH1165-430000)*0.0027+1873,0))+IF("いいえ"="はい",MIN(170000,ROUNDDOWN(MAX(0,AH1165-430000)*0.0243+17800,0)),0)</f>
        <v/>
      </c>
      <c r="AJ1165" s="19">
        <f>IF(""="",215040+AI1165,"")</f>
        <v/>
      </c>
      <c r="AK1165" s="19">
        <f>IF(AH1165&gt;23500000,NA(),IF(AH1165&lt;=4890000,1040000,IF(AH1165&lt;=6550000,670000,620000)))</f>
        <v/>
      </c>
      <c r="AL1165" s="19">
        <f>MAX(0,ROUNDDOWN(AH1165-AJ1165-AK1165-0,-3))</f>
        <v/>
      </c>
      <c r="AM1165" s="19">
        <f>IF(AL1165&lt;=0,0,ROUNDDOWN((AL1165*LOOKUP(AL1165,{0,1950001,3300001,6950001,9000001,18000001,40000001},{0.05,0.1,0.2,0.23,0.33,0.4,0.45})-LOOKUP(AL1165,{0,1950001,3300001,6950001,9000001,18000001,40000001},{0,97500,427500,636000,1536000,2796000,4796000}))*1.021,-2))</f>
        <v/>
      </c>
      <c r="AN1165" s="19">
        <f>MAX(0,ROUNDDOWN(AH1165-AJ1165-430000-0,-3))</f>
        <v/>
      </c>
      <c r="AO1165" s="19">
        <f>IF(AH1165&lt;=450000,0,MAX(0,ROUNDDOWN(AN1165*0.06-MIN(50000,AN1165)*0.03,-2))+MAX(0,ROUNDDOWN(AN1165*0.04-MIN(50000,AN1165)*0.02,-2)))</f>
        <v/>
      </c>
      <c r="AP1165" s="19">
        <f>AM1165+AO1165+AI1165</f>
        <v/>
      </c>
      <c r="AQ1165" s="19">
        <f>MIN(750000,MAX(0,$B1165))</f>
        <v/>
      </c>
      <c r="AR1165" s="19">
        <f>$B1165-AQ1165</f>
        <v/>
      </c>
      <c r="AS1165" s="19">
        <f>MIN(670000,ROUNDDOWN(MAX(0,AR1165-430000)*0.0751+47600,0))+MIN(260000,ROUNDDOWN(MAX(0,AR1165-430000)*0.028+17600,0))+MIN(30000,ROUNDDOWN(MAX(0,AR1165-430000)*0.0027+1873,0))+IF("いいえ"="はい",MIN(170000,ROUNDDOWN(MAX(0,AR1165-430000)*0.0243+17800,0)),0)</f>
        <v/>
      </c>
      <c r="AT1165" s="19">
        <f>IF(""="",215040+AS1165,"")</f>
        <v/>
      </c>
      <c r="AU1165" s="19">
        <f>IF(AR1165&gt;23500000,NA(),IF(AR1165&lt;=4890000,1040000,IF(AR1165&lt;=6550000,670000,620000)))</f>
        <v/>
      </c>
      <c r="AV1165" s="19">
        <f>MAX(0,ROUNDDOWN(AR1165-AT1165-AU1165-0,-3))</f>
        <v/>
      </c>
      <c r="AW1165" s="19">
        <f>IF(AV1165&lt;=0,0,ROUNDDOWN((AV1165*LOOKUP(AV1165,{0,1950001,3300001,6950001,9000001,18000001,40000001},{0.05,0.1,0.2,0.23,0.33,0.4,0.45})-LOOKUP(AV1165,{0,1950001,3300001,6950001,9000001,18000001,40000001},{0,97500,427500,636000,1536000,2796000,4796000}))*1.021,-2))</f>
        <v/>
      </c>
      <c r="AX1165" s="19">
        <f>MAX(0,ROUNDDOWN(AR1165-AT1165-430000-0,-3))</f>
        <v/>
      </c>
      <c r="AY1165" s="19">
        <f>IF(AR1165&lt;=450000,0,MAX(0,ROUNDDOWN(AX1165*0.06-MIN(50000,AX1165)*0.03,-2))+MAX(0,ROUNDDOWN(AX1165*0.04-MIN(50000,AX1165)*0.02,-2)))</f>
        <v/>
      </c>
      <c r="AZ1165" s="19">
        <f>AW1165+AY1165+AS1165</f>
        <v/>
      </c>
    </row>
    <row r="1166">
      <c r="A1166" t="inlineStr">
        <is>
          <t>1万円刻み</t>
        </is>
      </c>
      <c r="B1166" s="19">
        <f>'3_1万円刻み'!$A$1149</f>
        <v/>
      </c>
      <c r="C1166" s="19">
        <f>MIN(0,MAX(0,$B1166))</f>
        <v/>
      </c>
      <c r="D1166" s="19">
        <f>$B1166-C1166</f>
        <v/>
      </c>
      <c r="E1166" s="19">
        <f>MIN(670000,ROUNDDOWN(MAX(0,D1166-430000)*0.0751+47600,0))+MIN(260000,ROUNDDOWN(MAX(0,D1166-430000)*0.028+17600,0))+MIN(30000,ROUNDDOWN(MAX(0,D1166-430000)*0.0027+1873,0))+IF("いいえ"="はい",MIN(170000,ROUNDDOWN(MAX(0,D1166-430000)*0.0243+17800,0)),0)</f>
        <v/>
      </c>
      <c r="F1166" s="19">
        <f>IF(""="",215040+E1166,"")</f>
        <v/>
      </c>
      <c r="G1166" s="19">
        <f>IF(D1166&gt;23500000,NA(),IF(D1166&lt;=4890000,1040000,IF(D1166&lt;=6550000,670000,620000)))</f>
        <v/>
      </c>
      <c r="H1166" s="19">
        <f>MAX(0,ROUNDDOWN(D1166-F1166-G1166-0,-3))</f>
        <v/>
      </c>
      <c r="I1166" s="19">
        <f>IF(H1166&lt;=0,0,ROUNDDOWN((H1166*LOOKUP(H1166,{0,1950001,3300001,6950001,9000001,18000001,40000001},{0.05,0.1,0.2,0.23,0.33,0.4,0.45})-LOOKUP(H1166,{0,1950001,3300001,6950001,9000001,18000001,40000001},{0,97500,427500,636000,1536000,2796000,4796000}))*1.021,-2))</f>
        <v/>
      </c>
      <c r="J1166" s="19">
        <f>MAX(0,ROUNDDOWN(D1166-F1166-430000-0,-3))</f>
        <v/>
      </c>
      <c r="K1166" s="19">
        <f>IF(D1166&lt;=450000,0,MAX(0,ROUNDDOWN(J1166*0.06-MIN(50000,J1166)*0.03,-2))+MAX(0,ROUNDDOWN(J1166*0.04-MIN(50000,J1166)*0.02,-2)))</f>
        <v/>
      </c>
      <c r="L1166" s="19">
        <f>I1166+K1166+E1166</f>
        <v/>
      </c>
      <c r="M1166" s="19">
        <f>MIN(100000,MAX(0,$B1166))</f>
        <v/>
      </c>
      <c r="N1166" s="19">
        <f>$B1166-M1166</f>
        <v/>
      </c>
      <c r="O1166" s="19">
        <f>MIN(670000,ROUNDDOWN(MAX(0,N1166-430000)*0.0751+47600,0))+MIN(260000,ROUNDDOWN(MAX(0,N1166-430000)*0.028+17600,0))+MIN(30000,ROUNDDOWN(MAX(0,N1166-430000)*0.0027+1873,0))+IF("いいえ"="はい",MIN(170000,ROUNDDOWN(MAX(0,N1166-430000)*0.0243+17800,0)),0)</f>
        <v/>
      </c>
      <c r="P1166" s="19">
        <f>IF(""="",215040+O1166,"")</f>
        <v/>
      </c>
      <c r="Q1166" s="19">
        <f>IF(N1166&gt;23500000,NA(),IF(N1166&lt;=4890000,1040000,IF(N1166&lt;=6550000,670000,620000)))</f>
        <v/>
      </c>
      <c r="R1166" s="19">
        <f>MAX(0,ROUNDDOWN(N1166-P1166-Q1166-0,-3))</f>
        <v/>
      </c>
      <c r="S1166" s="19">
        <f>IF(R1166&lt;=0,0,ROUNDDOWN((R1166*LOOKUP(R1166,{0,1950001,3300001,6950001,9000001,18000001,40000001},{0.05,0.1,0.2,0.23,0.33,0.4,0.45})-LOOKUP(R1166,{0,1950001,3300001,6950001,9000001,18000001,40000001},{0,97500,427500,636000,1536000,2796000,4796000}))*1.021,-2))</f>
        <v/>
      </c>
      <c r="T1166" s="19">
        <f>MAX(0,ROUNDDOWN(N1166-P1166-430000-0,-3))</f>
        <v/>
      </c>
      <c r="U1166" s="19">
        <f>IF(N1166&lt;=450000,0,MAX(0,ROUNDDOWN(T1166*0.06-MIN(50000,T1166)*0.03,-2))+MAX(0,ROUNDDOWN(T1166*0.04-MIN(50000,T1166)*0.02,-2)))</f>
        <v/>
      </c>
      <c r="V1166" s="19">
        <f>S1166+U1166+O1166</f>
        <v/>
      </c>
      <c r="W1166" s="19">
        <f>MIN(550000,MAX(0,$B1166))</f>
        <v/>
      </c>
      <c r="X1166" s="19">
        <f>$B1166-W1166</f>
        <v/>
      </c>
      <c r="Y1166" s="19">
        <f>MIN(670000,ROUNDDOWN(MAX(0,X1166-430000)*0.0751+47600,0))+MIN(260000,ROUNDDOWN(MAX(0,X1166-430000)*0.028+17600,0))+MIN(30000,ROUNDDOWN(MAX(0,X1166-430000)*0.0027+1873,0))+IF("いいえ"="はい",MIN(170000,ROUNDDOWN(MAX(0,X1166-430000)*0.0243+17800,0)),0)</f>
        <v/>
      </c>
      <c r="Z1166" s="19">
        <f>IF(""="",215040+Y1166,"")</f>
        <v/>
      </c>
      <c r="AA1166" s="19">
        <f>IF(X1166&gt;23500000,NA(),IF(X1166&lt;=4890000,1040000,IF(X1166&lt;=6550000,670000,620000)))</f>
        <v/>
      </c>
      <c r="AB1166" s="19">
        <f>MAX(0,ROUNDDOWN(X1166-Z1166-AA1166-0,-3))</f>
        <v/>
      </c>
      <c r="AC1166" s="19">
        <f>IF(AB1166&lt;=0,0,ROUNDDOWN((AB1166*LOOKUP(AB1166,{0,1950001,3300001,6950001,9000001,18000001,40000001},{0.05,0.1,0.2,0.23,0.33,0.4,0.45})-LOOKUP(AB1166,{0,1950001,3300001,6950001,9000001,18000001,40000001},{0,97500,427500,636000,1536000,2796000,4796000}))*1.021,-2))</f>
        <v/>
      </c>
      <c r="AD1166" s="19">
        <f>MAX(0,ROUNDDOWN(X1166-Z1166-430000-0,-3))</f>
        <v/>
      </c>
      <c r="AE1166" s="19">
        <f>IF(X1166&lt;=450000,0,MAX(0,ROUNDDOWN(AD1166*0.06-MIN(50000,AD1166)*0.03,-2))+MAX(0,ROUNDDOWN(AD1166*0.04-MIN(50000,AD1166)*0.02,-2)))</f>
        <v/>
      </c>
      <c r="AF1166" s="19">
        <f>AC1166+AE1166+Y1166</f>
        <v/>
      </c>
      <c r="AG1166" s="19">
        <f>MIN(650000,MAX(0,$B1166))</f>
        <v/>
      </c>
      <c r="AH1166" s="19">
        <f>$B1166-AG1166</f>
        <v/>
      </c>
      <c r="AI1166" s="19">
        <f>MIN(670000,ROUNDDOWN(MAX(0,AH1166-430000)*0.0751+47600,0))+MIN(260000,ROUNDDOWN(MAX(0,AH1166-430000)*0.028+17600,0))+MIN(30000,ROUNDDOWN(MAX(0,AH1166-430000)*0.0027+1873,0))+IF("いいえ"="はい",MIN(170000,ROUNDDOWN(MAX(0,AH1166-430000)*0.0243+17800,0)),0)</f>
        <v/>
      </c>
      <c r="AJ1166" s="19">
        <f>IF(""="",215040+AI1166,"")</f>
        <v/>
      </c>
      <c r="AK1166" s="19">
        <f>IF(AH1166&gt;23500000,NA(),IF(AH1166&lt;=4890000,1040000,IF(AH1166&lt;=6550000,670000,620000)))</f>
        <v/>
      </c>
      <c r="AL1166" s="19">
        <f>MAX(0,ROUNDDOWN(AH1166-AJ1166-AK1166-0,-3))</f>
        <v/>
      </c>
      <c r="AM1166" s="19">
        <f>IF(AL1166&lt;=0,0,ROUNDDOWN((AL1166*LOOKUP(AL1166,{0,1950001,3300001,6950001,9000001,18000001,40000001},{0.05,0.1,0.2,0.23,0.33,0.4,0.45})-LOOKUP(AL1166,{0,1950001,3300001,6950001,9000001,18000001,40000001},{0,97500,427500,636000,1536000,2796000,4796000}))*1.021,-2))</f>
        <v/>
      </c>
      <c r="AN1166" s="19">
        <f>MAX(0,ROUNDDOWN(AH1166-AJ1166-430000-0,-3))</f>
        <v/>
      </c>
      <c r="AO1166" s="19">
        <f>IF(AH1166&lt;=450000,0,MAX(0,ROUNDDOWN(AN1166*0.06-MIN(50000,AN1166)*0.03,-2))+MAX(0,ROUNDDOWN(AN1166*0.04-MIN(50000,AN1166)*0.02,-2)))</f>
        <v/>
      </c>
      <c r="AP1166" s="19">
        <f>AM1166+AO1166+AI1166</f>
        <v/>
      </c>
      <c r="AQ1166" s="19">
        <f>MIN(750000,MAX(0,$B1166))</f>
        <v/>
      </c>
      <c r="AR1166" s="19">
        <f>$B1166-AQ1166</f>
        <v/>
      </c>
      <c r="AS1166" s="19">
        <f>MIN(670000,ROUNDDOWN(MAX(0,AR1166-430000)*0.0751+47600,0))+MIN(260000,ROUNDDOWN(MAX(0,AR1166-430000)*0.028+17600,0))+MIN(30000,ROUNDDOWN(MAX(0,AR1166-430000)*0.0027+1873,0))+IF("いいえ"="はい",MIN(170000,ROUNDDOWN(MAX(0,AR1166-430000)*0.0243+17800,0)),0)</f>
        <v/>
      </c>
      <c r="AT1166" s="19">
        <f>IF(""="",215040+AS1166,"")</f>
        <v/>
      </c>
      <c r="AU1166" s="19">
        <f>IF(AR1166&gt;23500000,NA(),IF(AR1166&lt;=4890000,1040000,IF(AR1166&lt;=6550000,670000,620000)))</f>
        <v/>
      </c>
      <c r="AV1166" s="19">
        <f>MAX(0,ROUNDDOWN(AR1166-AT1166-AU1166-0,-3))</f>
        <v/>
      </c>
      <c r="AW1166" s="19">
        <f>IF(AV1166&lt;=0,0,ROUNDDOWN((AV1166*LOOKUP(AV1166,{0,1950001,3300001,6950001,9000001,18000001,40000001},{0.05,0.1,0.2,0.23,0.33,0.4,0.45})-LOOKUP(AV1166,{0,1950001,3300001,6950001,9000001,18000001,40000001},{0,97500,427500,636000,1536000,2796000,4796000}))*1.021,-2))</f>
        <v/>
      </c>
      <c r="AX1166" s="19">
        <f>MAX(0,ROUNDDOWN(AR1166-AT1166-430000-0,-3))</f>
        <v/>
      </c>
      <c r="AY1166" s="19">
        <f>IF(AR1166&lt;=450000,0,MAX(0,ROUNDDOWN(AX1166*0.06-MIN(50000,AX1166)*0.03,-2))+MAX(0,ROUNDDOWN(AX1166*0.04-MIN(50000,AX1166)*0.02,-2)))</f>
        <v/>
      </c>
      <c r="AZ1166" s="19">
        <f>AW1166+AY1166+AS1166</f>
        <v/>
      </c>
    </row>
    <row r="1167">
      <c r="A1167" t="inlineStr">
        <is>
          <t>1万円刻み</t>
        </is>
      </c>
      <c r="B1167" s="19">
        <f>'3_1万円刻み'!$A$1150</f>
        <v/>
      </c>
      <c r="C1167" s="19">
        <f>MIN(0,MAX(0,$B1167))</f>
        <v/>
      </c>
      <c r="D1167" s="19">
        <f>$B1167-C1167</f>
        <v/>
      </c>
      <c r="E1167" s="19">
        <f>MIN(670000,ROUNDDOWN(MAX(0,D1167-430000)*0.0751+47600,0))+MIN(260000,ROUNDDOWN(MAX(0,D1167-430000)*0.028+17600,0))+MIN(30000,ROUNDDOWN(MAX(0,D1167-430000)*0.0027+1873,0))+IF("いいえ"="はい",MIN(170000,ROUNDDOWN(MAX(0,D1167-430000)*0.0243+17800,0)),0)</f>
        <v/>
      </c>
      <c r="F1167" s="19">
        <f>IF(""="",215040+E1167,"")</f>
        <v/>
      </c>
      <c r="G1167" s="19">
        <f>IF(D1167&gt;23500000,NA(),IF(D1167&lt;=4890000,1040000,IF(D1167&lt;=6550000,670000,620000)))</f>
        <v/>
      </c>
      <c r="H1167" s="19">
        <f>MAX(0,ROUNDDOWN(D1167-F1167-G1167-0,-3))</f>
        <v/>
      </c>
      <c r="I1167" s="19">
        <f>IF(H1167&lt;=0,0,ROUNDDOWN((H1167*LOOKUP(H1167,{0,1950001,3300001,6950001,9000001,18000001,40000001},{0.05,0.1,0.2,0.23,0.33,0.4,0.45})-LOOKUP(H1167,{0,1950001,3300001,6950001,9000001,18000001,40000001},{0,97500,427500,636000,1536000,2796000,4796000}))*1.021,-2))</f>
        <v/>
      </c>
      <c r="J1167" s="19">
        <f>MAX(0,ROUNDDOWN(D1167-F1167-430000-0,-3))</f>
        <v/>
      </c>
      <c r="K1167" s="19">
        <f>IF(D1167&lt;=450000,0,MAX(0,ROUNDDOWN(J1167*0.06-MIN(50000,J1167)*0.03,-2))+MAX(0,ROUNDDOWN(J1167*0.04-MIN(50000,J1167)*0.02,-2)))</f>
        <v/>
      </c>
      <c r="L1167" s="19">
        <f>I1167+K1167+E1167</f>
        <v/>
      </c>
      <c r="M1167" s="19">
        <f>MIN(100000,MAX(0,$B1167))</f>
        <v/>
      </c>
      <c r="N1167" s="19">
        <f>$B1167-M1167</f>
        <v/>
      </c>
      <c r="O1167" s="19">
        <f>MIN(670000,ROUNDDOWN(MAX(0,N1167-430000)*0.0751+47600,0))+MIN(260000,ROUNDDOWN(MAX(0,N1167-430000)*0.028+17600,0))+MIN(30000,ROUNDDOWN(MAX(0,N1167-430000)*0.0027+1873,0))+IF("いいえ"="はい",MIN(170000,ROUNDDOWN(MAX(0,N1167-430000)*0.0243+17800,0)),0)</f>
        <v/>
      </c>
      <c r="P1167" s="19">
        <f>IF(""="",215040+O1167,"")</f>
        <v/>
      </c>
      <c r="Q1167" s="19">
        <f>IF(N1167&gt;23500000,NA(),IF(N1167&lt;=4890000,1040000,IF(N1167&lt;=6550000,670000,620000)))</f>
        <v/>
      </c>
      <c r="R1167" s="19">
        <f>MAX(0,ROUNDDOWN(N1167-P1167-Q1167-0,-3))</f>
        <v/>
      </c>
      <c r="S1167" s="19">
        <f>IF(R1167&lt;=0,0,ROUNDDOWN((R1167*LOOKUP(R1167,{0,1950001,3300001,6950001,9000001,18000001,40000001},{0.05,0.1,0.2,0.23,0.33,0.4,0.45})-LOOKUP(R1167,{0,1950001,3300001,6950001,9000001,18000001,40000001},{0,97500,427500,636000,1536000,2796000,4796000}))*1.021,-2))</f>
        <v/>
      </c>
      <c r="T1167" s="19">
        <f>MAX(0,ROUNDDOWN(N1167-P1167-430000-0,-3))</f>
        <v/>
      </c>
      <c r="U1167" s="19">
        <f>IF(N1167&lt;=450000,0,MAX(0,ROUNDDOWN(T1167*0.06-MIN(50000,T1167)*0.03,-2))+MAX(0,ROUNDDOWN(T1167*0.04-MIN(50000,T1167)*0.02,-2)))</f>
        <v/>
      </c>
      <c r="V1167" s="19">
        <f>S1167+U1167+O1167</f>
        <v/>
      </c>
      <c r="W1167" s="19">
        <f>MIN(550000,MAX(0,$B1167))</f>
        <v/>
      </c>
      <c r="X1167" s="19">
        <f>$B1167-W1167</f>
        <v/>
      </c>
      <c r="Y1167" s="19">
        <f>MIN(670000,ROUNDDOWN(MAX(0,X1167-430000)*0.0751+47600,0))+MIN(260000,ROUNDDOWN(MAX(0,X1167-430000)*0.028+17600,0))+MIN(30000,ROUNDDOWN(MAX(0,X1167-430000)*0.0027+1873,0))+IF("いいえ"="はい",MIN(170000,ROUNDDOWN(MAX(0,X1167-430000)*0.0243+17800,0)),0)</f>
        <v/>
      </c>
      <c r="Z1167" s="19">
        <f>IF(""="",215040+Y1167,"")</f>
        <v/>
      </c>
      <c r="AA1167" s="19">
        <f>IF(X1167&gt;23500000,NA(),IF(X1167&lt;=4890000,1040000,IF(X1167&lt;=6550000,670000,620000)))</f>
        <v/>
      </c>
      <c r="AB1167" s="19">
        <f>MAX(0,ROUNDDOWN(X1167-Z1167-AA1167-0,-3))</f>
        <v/>
      </c>
      <c r="AC1167" s="19">
        <f>IF(AB1167&lt;=0,0,ROUNDDOWN((AB1167*LOOKUP(AB1167,{0,1950001,3300001,6950001,9000001,18000001,40000001},{0.05,0.1,0.2,0.23,0.33,0.4,0.45})-LOOKUP(AB1167,{0,1950001,3300001,6950001,9000001,18000001,40000001},{0,97500,427500,636000,1536000,2796000,4796000}))*1.021,-2))</f>
        <v/>
      </c>
      <c r="AD1167" s="19">
        <f>MAX(0,ROUNDDOWN(X1167-Z1167-430000-0,-3))</f>
        <v/>
      </c>
      <c r="AE1167" s="19">
        <f>IF(X1167&lt;=450000,0,MAX(0,ROUNDDOWN(AD1167*0.06-MIN(50000,AD1167)*0.03,-2))+MAX(0,ROUNDDOWN(AD1167*0.04-MIN(50000,AD1167)*0.02,-2)))</f>
        <v/>
      </c>
      <c r="AF1167" s="19">
        <f>AC1167+AE1167+Y1167</f>
        <v/>
      </c>
      <c r="AG1167" s="19">
        <f>MIN(650000,MAX(0,$B1167))</f>
        <v/>
      </c>
      <c r="AH1167" s="19">
        <f>$B1167-AG1167</f>
        <v/>
      </c>
      <c r="AI1167" s="19">
        <f>MIN(670000,ROUNDDOWN(MAX(0,AH1167-430000)*0.0751+47600,0))+MIN(260000,ROUNDDOWN(MAX(0,AH1167-430000)*0.028+17600,0))+MIN(30000,ROUNDDOWN(MAX(0,AH1167-430000)*0.0027+1873,0))+IF("いいえ"="はい",MIN(170000,ROUNDDOWN(MAX(0,AH1167-430000)*0.0243+17800,0)),0)</f>
        <v/>
      </c>
      <c r="AJ1167" s="19">
        <f>IF(""="",215040+AI1167,"")</f>
        <v/>
      </c>
      <c r="AK1167" s="19">
        <f>IF(AH1167&gt;23500000,NA(),IF(AH1167&lt;=4890000,1040000,IF(AH1167&lt;=6550000,670000,620000)))</f>
        <v/>
      </c>
      <c r="AL1167" s="19">
        <f>MAX(0,ROUNDDOWN(AH1167-AJ1167-AK1167-0,-3))</f>
        <v/>
      </c>
      <c r="AM1167" s="19">
        <f>IF(AL1167&lt;=0,0,ROUNDDOWN((AL1167*LOOKUP(AL1167,{0,1950001,3300001,6950001,9000001,18000001,40000001},{0.05,0.1,0.2,0.23,0.33,0.4,0.45})-LOOKUP(AL1167,{0,1950001,3300001,6950001,9000001,18000001,40000001},{0,97500,427500,636000,1536000,2796000,4796000}))*1.021,-2))</f>
        <v/>
      </c>
      <c r="AN1167" s="19">
        <f>MAX(0,ROUNDDOWN(AH1167-AJ1167-430000-0,-3))</f>
        <v/>
      </c>
      <c r="AO1167" s="19">
        <f>IF(AH1167&lt;=450000,0,MAX(0,ROUNDDOWN(AN1167*0.06-MIN(50000,AN1167)*0.03,-2))+MAX(0,ROUNDDOWN(AN1167*0.04-MIN(50000,AN1167)*0.02,-2)))</f>
        <v/>
      </c>
      <c r="AP1167" s="19">
        <f>AM1167+AO1167+AI1167</f>
        <v/>
      </c>
      <c r="AQ1167" s="19">
        <f>MIN(750000,MAX(0,$B1167))</f>
        <v/>
      </c>
      <c r="AR1167" s="19">
        <f>$B1167-AQ1167</f>
        <v/>
      </c>
      <c r="AS1167" s="19">
        <f>MIN(670000,ROUNDDOWN(MAX(0,AR1167-430000)*0.0751+47600,0))+MIN(260000,ROUNDDOWN(MAX(0,AR1167-430000)*0.028+17600,0))+MIN(30000,ROUNDDOWN(MAX(0,AR1167-430000)*0.0027+1873,0))+IF("いいえ"="はい",MIN(170000,ROUNDDOWN(MAX(0,AR1167-430000)*0.0243+17800,0)),0)</f>
        <v/>
      </c>
      <c r="AT1167" s="19">
        <f>IF(""="",215040+AS1167,"")</f>
        <v/>
      </c>
      <c r="AU1167" s="19">
        <f>IF(AR1167&gt;23500000,NA(),IF(AR1167&lt;=4890000,1040000,IF(AR1167&lt;=6550000,670000,620000)))</f>
        <v/>
      </c>
      <c r="AV1167" s="19">
        <f>MAX(0,ROUNDDOWN(AR1167-AT1167-AU1167-0,-3))</f>
        <v/>
      </c>
      <c r="AW1167" s="19">
        <f>IF(AV1167&lt;=0,0,ROUNDDOWN((AV1167*LOOKUP(AV1167,{0,1950001,3300001,6950001,9000001,18000001,40000001},{0.05,0.1,0.2,0.23,0.33,0.4,0.45})-LOOKUP(AV1167,{0,1950001,3300001,6950001,9000001,18000001,40000001},{0,97500,427500,636000,1536000,2796000,4796000}))*1.021,-2))</f>
        <v/>
      </c>
      <c r="AX1167" s="19">
        <f>MAX(0,ROUNDDOWN(AR1167-AT1167-430000-0,-3))</f>
        <v/>
      </c>
      <c r="AY1167" s="19">
        <f>IF(AR1167&lt;=450000,0,MAX(0,ROUNDDOWN(AX1167*0.06-MIN(50000,AX1167)*0.03,-2))+MAX(0,ROUNDDOWN(AX1167*0.04-MIN(50000,AX1167)*0.02,-2)))</f>
        <v/>
      </c>
      <c r="AZ1167" s="19">
        <f>AW1167+AY1167+AS1167</f>
        <v/>
      </c>
    </row>
    <row r="1168">
      <c r="A1168" t="inlineStr">
        <is>
          <t>1万円刻み</t>
        </is>
      </c>
      <c r="B1168" s="19">
        <f>'3_1万円刻み'!$A$1151</f>
        <v/>
      </c>
      <c r="C1168" s="19">
        <f>MIN(0,MAX(0,$B1168))</f>
        <v/>
      </c>
      <c r="D1168" s="19">
        <f>$B1168-C1168</f>
        <v/>
      </c>
      <c r="E1168" s="19">
        <f>MIN(670000,ROUNDDOWN(MAX(0,D1168-430000)*0.0751+47600,0))+MIN(260000,ROUNDDOWN(MAX(0,D1168-430000)*0.028+17600,0))+MIN(30000,ROUNDDOWN(MAX(0,D1168-430000)*0.0027+1873,0))+IF("いいえ"="はい",MIN(170000,ROUNDDOWN(MAX(0,D1168-430000)*0.0243+17800,0)),0)</f>
        <v/>
      </c>
      <c r="F1168" s="19">
        <f>IF(""="",215040+E1168,"")</f>
        <v/>
      </c>
      <c r="G1168" s="19">
        <f>IF(D1168&gt;23500000,NA(),IF(D1168&lt;=4890000,1040000,IF(D1168&lt;=6550000,670000,620000)))</f>
        <v/>
      </c>
      <c r="H1168" s="19">
        <f>MAX(0,ROUNDDOWN(D1168-F1168-G1168-0,-3))</f>
        <v/>
      </c>
      <c r="I1168" s="19">
        <f>IF(H1168&lt;=0,0,ROUNDDOWN((H1168*LOOKUP(H1168,{0,1950001,3300001,6950001,9000001,18000001,40000001},{0.05,0.1,0.2,0.23,0.33,0.4,0.45})-LOOKUP(H1168,{0,1950001,3300001,6950001,9000001,18000001,40000001},{0,97500,427500,636000,1536000,2796000,4796000}))*1.021,-2))</f>
        <v/>
      </c>
      <c r="J1168" s="19">
        <f>MAX(0,ROUNDDOWN(D1168-F1168-430000-0,-3))</f>
        <v/>
      </c>
      <c r="K1168" s="19">
        <f>IF(D1168&lt;=450000,0,MAX(0,ROUNDDOWN(J1168*0.06-MIN(50000,J1168)*0.03,-2))+MAX(0,ROUNDDOWN(J1168*0.04-MIN(50000,J1168)*0.02,-2)))</f>
        <v/>
      </c>
      <c r="L1168" s="19">
        <f>I1168+K1168+E1168</f>
        <v/>
      </c>
      <c r="M1168" s="19">
        <f>MIN(100000,MAX(0,$B1168))</f>
        <v/>
      </c>
      <c r="N1168" s="19">
        <f>$B1168-M1168</f>
        <v/>
      </c>
      <c r="O1168" s="19">
        <f>MIN(670000,ROUNDDOWN(MAX(0,N1168-430000)*0.0751+47600,0))+MIN(260000,ROUNDDOWN(MAX(0,N1168-430000)*0.028+17600,0))+MIN(30000,ROUNDDOWN(MAX(0,N1168-430000)*0.0027+1873,0))+IF("いいえ"="はい",MIN(170000,ROUNDDOWN(MAX(0,N1168-430000)*0.0243+17800,0)),0)</f>
        <v/>
      </c>
      <c r="P1168" s="19">
        <f>IF(""="",215040+O1168,"")</f>
        <v/>
      </c>
      <c r="Q1168" s="19">
        <f>IF(N1168&gt;23500000,NA(),IF(N1168&lt;=4890000,1040000,IF(N1168&lt;=6550000,670000,620000)))</f>
        <v/>
      </c>
      <c r="R1168" s="19">
        <f>MAX(0,ROUNDDOWN(N1168-P1168-Q1168-0,-3))</f>
        <v/>
      </c>
      <c r="S1168" s="19">
        <f>IF(R1168&lt;=0,0,ROUNDDOWN((R1168*LOOKUP(R1168,{0,1950001,3300001,6950001,9000001,18000001,40000001},{0.05,0.1,0.2,0.23,0.33,0.4,0.45})-LOOKUP(R1168,{0,1950001,3300001,6950001,9000001,18000001,40000001},{0,97500,427500,636000,1536000,2796000,4796000}))*1.021,-2))</f>
        <v/>
      </c>
      <c r="T1168" s="19">
        <f>MAX(0,ROUNDDOWN(N1168-P1168-430000-0,-3))</f>
        <v/>
      </c>
      <c r="U1168" s="19">
        <f>IF(N1168&lt;=450000,0,MAX(0,ROUNDDOWN(T1168*0.06-MIN(50000,T1168)*0.03,-2))+MAX(0,ROUNDDOWN(T1168*0.04-MIN(50000,T1168)*0.02,-2)))</f>
        <v/>
      </c>
      <c r="V1168" s="19">
        <f>S1168+U1168+O1168</f>
        <v/>
      </c>
      <c r="W1168" s="19">
        <f>MIN(550000,MAX(0,$B1168))</f>
        <v/>
      </c>
      <c r="X1168" s="19">
        <f>$B1168-W1168</f>
        <v/>
      </c>
      <c r="Y1168" s="19">
        <f>MIN(670000,ROUNDDOWN(MAX(0,X1168-430000)*0.0751+47600,0))+MIN(260000,ROUNDDOWN(MAX(0,X1168-430000)*0.028+17600,0))+MIN(30000,ROUNDDOWN(MAX(0,X1168-430000)*0.0027+1873,0))+IF("いいえ"="はい",MIN(170000,ROUNDDOWN(MAX(0,X1168-430000)*0.0243+17800,0)),0)</f>
        <v/>
      </c>
      <c r="Z1168" s="19">
        <f>IF(""="",215040+Y1168,"")</f>
        <v/>
      </c>
      <c r="AA1168" s="19">
        <f>IF(X1168&gt;23500000,NA(),IF(X1168&lt;=4890000,1040000,IF(X1168&lt;=6550000,670000,620000)))</f>
        <v/>
      </c>
      <c r="AB1168" s="19">
        <f>MAX(0,ROUNDDOWN(X1168-Z1168-AA1168-0,-3))</f>
        <v/>
      </c>
      <c r="AC1168" s="19">
        <f>IF(AB1168&lt;=0,0,ROUNDDOWN((AB1168*LOOKUP(AB1168,{0,1950001,3300001,6950001,9000001,18000001,40000001},{0.05,0.1,0.2,0.23,0.33,0.4,0.45})-LOOKUP(AB1168,{0,1950001,3300001,6950001,9000001,18000001,40000001},{0,97500,427500,636000,1536000,2796000,4796000}))*1.021,-2))</f>
        <v/>
      </c>
      <c r="AD1168" s="19">
        <f>MAX(0,ROUNDDOWN(X1168-Z1168-430000-0,-3))</f>
        <v/>
      </c>
      <c r="AE1168" s="19">
        <f>IF(X1168&lt;=450000,0,MAX(0,ROUNDDOWN(AD1168*0.06-MIN(50000,AD1168)*0.03,-2))+MAX(0,ROUNDDOWN(AD1168*0.04-MIN(50000,AD1168)*0.02,-2)))</f>
        <v/>
      </c>
      <c r="AF1168" s="19">
        <f>AC1168+AE1168+Y1168</f>
        <v/>
      </c>
      <c r="AG1168" s="19">
        <f>MIN(650000,MAX(0,$B1168))</f>
        <v/>
      </c>
      <c r="AH1168" s="19">
        <f>$B1168-AG1168</f>
        <v/>
      </c>
      <c r="AI1168" s="19">
        <f>MIN(670000,ROUNDDOWN(MAX(0,AH1168-430000)*0.0751+47600,0))+MIN(260000,ROUNDDOWN(MAX(0,AH1168-430000)*0.028+17600,0))+MIN(30000,ROUNDDOWN(MAX(0,AH1168-430000)*0.0027+1873,0))+IF("いいえ"="はい",MIN(170000,ROUNDDOWN(MAX(0,AH1168-430000)*0.0243+17800,0)),0)</f>
        <v/>
      </c>
      <c r="AJ1168" s="19">
        <f>IF(""="",215040+AI1168,"")</f>
        <v/>
      </c>
      <c r="AK1168" s="19">
        <f>IF(AH1168&gt;23500000,NA(),IF(AH1168&lt;=4890000,1040000,IF(AH1168&lt;=6550000,670000,620000)))</f>
        <v/>
      </c>
      <c r="AL1168" s="19">
        <f>MAX(0,ROUNDDOWN(AH1168-AJ1168-AK1168-0,-3))</f>
        <v/>
      </c>
      <c r="AM1168" s="19">
        <f>IF(AL1168&lt;=0,0,ROUNDDOWN((AL1168*LOOKUP(AL1168,{0,1950001,3300001,6950001,9000001,18000001,40000001},{0.05,0.1,0.2,0.23,0.33,0.4,0.45})-LOOKUP(AL1168,{0,1950001,3300001,6950001,9000001,18000001,40000001},{0,97500,427500,636000,1536000,2796000,4796000}))*1.021,-2))</f>
        <v/>
      </c>
      <c r="AN1168" s="19">
        <f>MAX(0,ROUNDDOWN(AH1168-AJ1168-430000-0,-3))</f>
        <v/>
      </c>
      <c r="AO1168" s="19">
        <f>IF(AH1168&lt;=450000,0,MAX(0,ROUNDDOWN(AN1168*0.06-MIN(50000,AN1168)*0.03,-2))+MAX(0,ROUNDDOWN(AN1168*0.04-MIN(50000,AN1168)*0.02,-2)))</f>
        <v/>
      </c>
      <c r="AP1168" s="19">
        <f>AM1168+AO1168+AI1168</f>
        <v/>
      </c>
      <c r="AQ1168" s="19">
        <f>MIN(750000,MAX(0,$B1168))</f>
        <v/>
      </c>
      <c r="AR1168" s="19">
        <f>$B1168-AQ1168</f>
        <v/>
      </c>
      <c r="AS1168" s="19">
        <f>MIN(670000,ROUNDDOWN(MAX(0,AR1168-430000)*0.0751+47600,0))+MIN(260000,ROUNDDOWN(MAX(0,AR1168-430000)*0.028+17600,0))+MIN(30000,ROUNDDOWN(MAX(0,AR1168-430000)*0.0027+1873,0))+IF("いいえ"="はい",MIN(170000,ROUNDDOWN(MAX(0,AR1168-430000)*0.0243+17800,0)),0)</f>
        <v/>
      </c>
      <c r="AT1168" s="19">
        <f>IF(""="",215040+AS1168,"")</f>
        <v/>
      </c>
      <c r="AU1168" s="19">
        <f>IF(AR1168&gt;23500000,NA(),IF(AR1168&lt;=4890000,1040000,IF(AR1168&lt;=6550000,670000,620000)))</f>
        <v/>
      </c>
      <c r="AV1168" s="19">
        <f>MAX(0,ROUNDDOWN(AR1168-AT1168-AU1168-0,-3))</f>
        <v/>
      </c>
      <c r="AW1168" s="19">
        <f>IF(AV1168&lt;=0,0,ROUNDDOWN((AV1168*LOOKUP(AV1168,{0,1950001,3300001,6950001,9000001,18000001,40000001},{0.05,0.1,0.2,0.23,0.33,0.4,0.45})-LOOKUP(AV1168,{0,1950001,3300001,6950001,9000001,18000001,40000001},{0,97500,427500,636000,1536000,2796000,4796000}))*1.021,-2))</f>
        <v/>
      </c>
      <c r="AX1168" s="19">
        <f>MAX(0,ROUNDDOWN(AR1168-AT1168-430000-0,-3))</f>
        <v/>
      </c>
      <c r="AY1168" s="19">
        <f>IF(AR1168&lt;=450000,0,MAX(0,ROUNDDOWN(AX1168*0.06-MIN(50000,AX1168)*0.03,-2))+MAX(0,ROUNDDOWN(AX1168*0.04-MIN(50000,AX1168)*0.02,-2)))</f>
        <v/>
      </c>
      <c r="AZ1168" s="19">
        <f>AW1168+AY1168+AS1168</f>
        <v/>
      </c>
    </row>
    <row r="1169">
      <c r="A1169" t="inlineStr">
        <is>
          <t>1万円刻み</t>
        </is>
      </c>
      <c r="B1169" s="19">
        <f>'3_1万円刻み'!$A$1152</f>
        <v/>
      </c>
      <c r="C1169" s="19">
        <f>MIN(0,MAX(0,$B1169))</f>
        <v/>
      </c>
      <c r="D1169" s="19">
        <f>$B1169-C1169</f>
        <v/>
      </c>
      <c r="E1169" s="19">
        <f>MIN(670000,ROUNDDOWN(MAX(0,D1169-430000)*0.0751+47600,0))+MIN(260000,ROUNDDOWN(MAX(0,D1169-430000)*0.028+17600,0))+MIN(30000,ROUNDDOWN(MAX(0,D1169-430000)*0.0027+1873,0))+IF("いいえ"="はい",MIN(170000,ROUNDDOWN(MAX(0,D1169-430000)*0.0243+17800,0)),0)</f>
        <v/>
      </c>
      <c r="F1169" s="19">
        <f>IF(""="",215040+E1169,"")</f>
        <v/>
      </c>
      <c r="G1169" s="19">
        <f>IF(D1169&gt;23500000,NA(),IF(D1169&lt;=4890000,1040000,IF(D1169&lt;=6550000,670000,620000)))</f>
        <v/>
      </c>
      <c r="H1169" s="19">
        <f>MAX(0,ROUNDDOWN(D1169-F1169-G1169-0,-3))</f>
        <v/>
      </c>
      <c r="I1169" s="19">
        <f>IF(H1169&lt;=0,0,ROUNDDOWN((H1169*LOOKUP(H1169,{0,1950001,3300001,6950001,9000001,18000001,40000001},{0.05,0.1,0.2,0.23,0.33,0.4,0.45})-LOOKUP(H1169,{0,1950001,3300001,6950001,9000001,18000001,40000001},{0,97500,427500,636000,1536000,2796000,4796000}))*1.021,-2))</f>
        <v/>
      </c>
      <c r="J1169" s="19">
        <f>MAX(0,ROUNDDOWN(D1169-F1169-430000-0,-3))</f>
        <v/>
      </c>
      <c r="K1169" s="19">
        <f>IF(D1169&lt;=450000,0,MAX(0,ROUNDDOWN(J1169*0.06-MIN(50000,J1169)*0.03,-2))+MAX(0,ROUNDDOWN(J1169*0.04-MIN(50000,J1169)*0.02,-2)))</f>
        <v/>
      </c>
      <c r="L1169" s="19">
        <f>I1169+K1169+E1169</f>
        <v/>
      </c>
      <c r="M1169" s="19">
        <f>MIN(100000,MAX(0,$B1169))</f>
        <v/>
      </c>
      <c r="N1169" s="19">
        <f>$B1169-M1169</f>
        <v/>
      </c>
      <c r="O1169" s="19">
        <f>MIN(670000,ROUNDDOWN(MAX(0,N1169-430000)*0.0751+47600,0))+MIN(260000,ROUNDDOWN(MAX(0,N1169-430000)*0.028+17600,0))+MIN(30000,ROUNDDOWN(MAX(0,N1169-430000)*0.0027+1873,0))+IF("いいえ"="はい",MIN(170000,ROUNDDOWN(MAX(0,N1169-430000)*0.0243+17800,0)),0)</f>
        <v/>
      </c>
      <c r="P1169" s="19">
        <f>IF(""="",215040+O1169,"")</f>
        <v/>
      </c>
      <c r="Q1169" s="19">
        <f>IF(N1169&gt;23500000,NA(),IF(N1169&lt;=4890000,1040000,IF(N1169&lt;=6550000,670000,620000)))</f>
        <v/>
      </c>
      <c r="R1169" s="19">
        <f>MAX(0,ROUNDDOWN(N1169-P1169-Q1169-0,-3))</f>
        <v/>
      </c>
      <c r="S1169" s="19">
        <f>IF(R1169&lt;=0,0,ROUNDDOWN((R1169*LOOKUP(R1169,{0,1950001,3300001,6950001,9000001,18000001,40000001},{0.05,0.1,0.2,0.23,0.33,0.4,0.45})-LOOKUP(R1169,{0,1950001,3300001,6950001,9000001,18000001,40000001},{0,97500,427500,636000,1536000,2796000,4796000}))*1.021,-2))</f>
        <v/>
      </c>
      <c r="T1169" s="19">
        <f>MAX(0,ROUNDDOWN(N1169-P1169-430000-0,-3))</f>
        <v/>
      </c>
      <c r="U1169" s="19">
        <f>IF(N1169&lt;=450000,0,MAX(0,ROUNDDOWN(T1169*0.06-MIN(50000,T1169)*0.03,-2))+MAX(0,ROUNDDOWN(T1169*0.04-MIN(50000,T1169)*0.02,-2)))</f>
        <v/>
      </c>
      <c r="V1169" s="19">
        <f>S1169+U1169+O1169</f>
        <v/>
      </c>
      <c r="W1169" s="19">
        <f>MIN(550000,MAX(0,$B1169))</f>
        <v/>
      </c>
      <c r="X1169" s="19">
        <f>$B1169-W1169</f>
        <v/>
      </c>
      <c r="Y1169" s="19">
        <f>MIN(670000,ROUNDDOWN(MAX(0,X1169-430000)*0.0751+47600,0))+MIN(260000,ROUNDDOWN(MAX(0,X1169-430000)*0.028+17600,0))+MIN(30000,ROUNDDOWN(MAX(0,X1169-430000)*0.0027+1873,0))+IF("いいえ"="はい",MIN(170000,ROUNDDOWN(MAX(0,X1169-430000)*0.0243+17800,0)),0)</f>
        <v/>
      </c>
      <c r="Z1169" s="19">
        <f>IF(""="",215040+Y1169,"")</f>
        <v/>
      </c>
      <c r="AA1169" s="19">
        <f>IF(X1169&gt;23500000,NA(),IF(X1169&lt;=4890000,1040000,IF(X1169&lt;=6550000,670000,620000)))</f>
        <v/>
      </c>
      <c r="AB1169" s="19">
        <f>MAX(0,ROUNDDOWN(X1169-Z1169-AA1169-0,-3))</f>
        <v/>
      </c>
      <c r="AC1169" s="19">
        <f>IF(AB1169&lt;=0,0,ROUNDDOWN((AB1169*LOOKUP(AB1169,{0,1950001,3300001,6950001,9000001,18000001,40000001},{0.05,0.1,0.2,0.23,0.33,0.4,0.45})-LOOKUP(AB1169,{0,1950001,3300001,6950001,9000001,18000001,40000001},{0,97500,427500,636000,1536000,2796000,4796000}))*1.021,-2))</f>
        <v/>
      </c>
      <c r="AD1169" s="19">
        <f>MAX(0,ROUNDDOWN(X1169-Z1169-430000-0,-3))</f>
        <v/>
      </c>
      <c r="AE1169" s="19">
        <f>IF(X1169&lt;=450000,0,MAX(0,ROUNDDOWN(AD1169*0.06-MIN(50000,AD1169)*0.03,-2))+MAX(0,ROUNDDOWN(AD1169*0.04-MIN(50000,AD1169)*0.02,-2)))</f>
        <v/>
      </c>
      <c r="AF1169" s="19">
        <f>AC1169+AE1169+Y1169</f>
        <v/>
      </c>
      <c r="AG1169" s="19">
        <f>MIN(650000,MAX(0,$B1169))</f>
        <v/>
      </c>
      <c r="AH1169" s="19">
        <f>$B1169-AG1169</f>
        <v/>
      </c>
      <c r="AI1169" s="19">
        <f>MIN(670000,ROUNDDOWN(MAX(0,AH1169-430000)*0.0751+47600,0))+MIN(260000,ROUNDDOWN(MAX(0,AH1169-430000)*0.028+17600,0))+MIN(30000,ROUNDDOWN(MAX(0,AH1169-430000)*0.0027+1873,0))+IF("いいえ"="はい",MIN(170000,ROUNDDOWN(MAX(0,AH1169-430000)*0.0243+17800,0)),0)</f>
        <v/>
      </c>
      <c r="AJ1169" s="19">
        <f>IF(""="",215040+AI1169,"")</f>
        <v/>
      </c>
      <c r="AK1169" s="19">
        <f>IF(AH1169&gt;23500000,NA(),IF(AH1169&lt;=4890000,1040000,IF(AH1169&lt;=6550000,670000,620000)))</f>
        <v/>
      </c>
      <c r="AL1169" s="19">
        <f>MAX(0,ROUNDDOWN(AH1169-AJ1169-AK1169-0,-3))</f>
        <v/>
      </c>
      <c r="AM1169" s="19">
        <f>IF(AL1169&lt;=0,0,ROUNDDOWN((AL1169*LOOKUP(AL1169,{0,1950001,3300001,6950001,9000001,18000001,40000001},{0.05,0.1,0.2,0.23,0.33,0.4,0.45})-LOOKUP(AL1169,{0,1950001,3300001,6950001,9000001,18000001,40000001},{0,97500,427500,636000,1536000,2796000,4796000}))*1.021,-2))</f>
        <v/>
      </c>
      <c r="AN1169" s="19">
        <f>MAX(0,ROUNDDOWN(AH1169-AJ1169-430000-0,-3))</f>
        <v/>
      </c>
      <c r="AO1169" s="19">
        <f>IF(AH1169&lt;=450000,0,MAX(0,ROUNDDOWN(AN1169*0.06-MIN(50000,AN1169)*0.03,-2))+MAX(0,ROUNDDOWN(AN1169*0.04-MIN(50000,AN1169)*0.02,-2)))</f>
        <v/>
      </c>
      <c r="AP1169" s="19">
        <f>AM1169+AO1169+AI1169</f>
        <v/>
      </c>
      <c r="AQ1169" s="19">
        <f>MIN(750000,MAX(0,$B1169))</f>
        <v/>
      </c>
      <c r="AR1169" s="19">
        <f>$B1169-AQ1169</f>
        <v/>
      </c>
      <c r="AS1169" s="19">
        <f>MIN(670000,ROUNDDOWN(MAX(0,AR1169-430000)*0.0751+47600,0))+MIN(260000,ROUNDDOWN(MAX(0,AR1169-430000)*0.028+17600,0))+MIN(30000,ROUNDDOWN(MAX(0,AR1169-430000)*0.0027+1873,0))+IF("いいえ"="はい",MIN(170000,ROUNDDOWN(MAX(0,AR1169-430000)*0.0243+17800,0)),0)</f>
        <v/>
      </c>
      <c r="AT1169" s="19">
        <f>IF(""="",215040+AS1169,"")</f>
        <v/>
      </c>
      <c r="AU1169" s="19">
        <f>IF(AR1169&gt;23500000,NA(),IF(AR1169&lt;=4890000,1040000,IF(AR1169&lt;=6550000,670000,620000)))</f>
        <v/>
      </c>
      <c r="AV1169" s="19">
        <f>MAX(0,ROUNDDOWN(AR1169-AT1169-AU1169-0,-3))</f>
        <v/>
      </c>
      <c r="AW1169" s="19">
        <f>IF(AV1169&lt;=0,0,ROUNDDOWN((AV1169*LOOKUP(AV1169,{0,1950001,3300001,6950001,9000001,18000001,40000001},{0.05,0.1,0.2,0.23,0.33,0.4,0.45})-LOOKUP(AV1169,{0,1950001,3300001,6950001,9000001,18000001,40000001},{0,97500,427500,636000,1536000,2796000,4796000}))*1.021,-2))</f>
        <v/>
      </c>
      <c r="AX1169" s="19">
        <f>MAX(0,ROUNDDOWN(AR1169-AT1169-430000-0,-3))</f>
        <v/>
      </c>
      <c r="AY1169" s="19">
        <f>IF(AR1169&lt;=450000,0,MAX(0,ROUNDDOWN(AX1169*0.06-MIN(50000,AX1169)*0.03,-2))+MAX(0,ROUNDDOWN(AX1169*0.04-MIN(50000,AX1169)*0.02,-2)))</f>
        <v/>
      </c>
      <c r="AZ1169" s="19">
        <f>AW1169+AY1169+AS1169</f>
        <v/>
      </c>
    </row>
    <row r="1170">
      <c r="A1170" t="inlineStr">
        <is>
          <t>1万円刻み</t>
        </is>
      </c>
      <c r="B1170" s="19">
        <f>'3_1万円刻み'!$A$1153</f>
        <v/>
      </c>
      <c r="C1170" s="19">
        <f>MIN(0,MAX(0,$B1170))</f>
        <v/>
      </c>
      <c r="D1170" s="19">
        <f>$B1170-C1170</f>
        <v/>
      </c>
      <c r="E1170" s="19">
        <f>MIN(670000,ROUNDDOWN(MAX(0,D1170-430000)*0.0751+47600,0))+MIN(260000,ROUNDDOWN(MAX(0,D1170-430000)*0.028+17600,0))+MIN(30000,ROUNDDOWN(MAX(0,D1170-430000)*0.0027+1873,0))+IF("いいえ"="はい",MIN(170000,ROUNDDOWN(MAX(0,D1170-430000)*0.0243+17800,0)),0)</f>
        <v/>
      </c>
      <c r="F1170" s="19">
        <f>IF(""="",215040+E1170,"")</f>
        <v/>
      </c>
      <c r="G1170" s="19">
        <f>IF(D1170&gt;23500000,NA(),IF(D1170&lt;=4890000,1040000,IF(D1170&lt;=6550000,670000,620000)))</f>
        <v/>
      </c>
      <c r="H1170" s="19">
        <f>MAX(0,ROUNDDOWN(D1170-F1170-G1170-0,-3))</f>
        <v/>
      </c>
      <c r="I1170" s="19">
        <f>IF(H1170&lt;=0,0,ROUNDDOWN((H1170*LOOKUP(H1170,{0,1950001,3300001,6950001,9000001,18000001,40000001},{0.05,0.1,0.2,0.23,0.33,0.4,0.45})-LOOKUP(H1170,{0,1950001,3300001,6950001,9000001,18000001,40000001},{0,97500,427500,636000,1536000,2796000,4796000}))*1.021,-2))</f>
        <v/>
      </c>
      <c r="J1170" s="19">
        <f>MAX(0,ROUNDDOWN(D1170-F1170-430000-0,-3))</f>
        <v/>
      </c>
      <c r="K1170" s="19">
        <f>IF(D1170&lt;=450000,0,MAX(0,ROUNDDOWN(J1170*0.06-MIN(50000,J1170)*0.03,-2))+MAX(0,ROUNDDOWN(J1170*0.04-MIN(50000,J1170)*0.02,-2)))</f>
        <v/>
      </c>
      <c r="L1170" s="19">
        <f>I1170+K1170+E1170</f>
        <v/>
      </c>
      <c r="M1170" s="19">
        <f>MIN(100000,MAX(0,$B1170))</f>
        <v/>
      </c>
      <c r="N1170" s="19">
        <f>$B1170-M1170</f>
        <v/>
      </c>
      <c r="O1170" s="19">
        <f>MIN(670000,ROUNDDOWN(MAX(0,N1170-430000)*0.0751+47600,0))+MIN(260000,ROUNDDOWN(MAX(0,N1170-430000)*0.028+17600,0))+MIN(30000,ROUNDDOWN(MAX(0,N1170-430000)*0.0027+1873,0))+IF("いいえ"="はい",MIN(170000,ROUNDDOWN(MAX(0,N1170-430000)*0.0243+17800,0)),0)</f>
        <v/>
      </c>
      <c r="P1170" s="19">
        <f>IF(""="",215040+O1170,"")</f>
        <v/>
      </c>
      <c r="Q1170" s="19">
        <f>IF(N1170&gt;23500000,NA(),IF(N1170&lt;=4890000,1040000,IF(N1170&lt;=6550000,670000,620000)))</f>
        <v/>
      </c>
      <c r="R1170" s="19">
        <f>MAX(0,ROUNDDOWN(N1170-P1170-Q1170-0,-3))</f>
        <v/>
      </c>
      <c r="S1170" s="19">
        <f>IF(R1170&lt;=0,0,ROUNDDOWN((R1170*LOOKUP(R1170,{0,1950001,3300001,6950001,9000001,18000001,40000001},{0.05,0.1,0.2,0.23,0.33,0.4,0.45})-LOOKUP(R1170,{0,1950001,3300001,6950001,9000001,18000001,40000001},{0,97500,427500,636000,1536000,2796000,4796000}))*1.021,-2))</f>
        <v/>
      </c>
      <c r="T1170" s="19">
        <f>MAX(0,ROUNDDOWN(N1170-P1170-430000-0,-3))</f>
        <v/>
      </c>
      <c r="U1170" s="19">
        <f>IF(N1170&lt;=450000,0,MAX(0,ROUNDDOWN(T1170*0.06-MIN(50000,T1170)*0.03,-2))+MAX(0,ROUNDDOWN(T1170*0.04-MIN(50000,T1170)*0.02,-2)))</f>
        <v/>
      </c>
      <c r="V1170" s="19">
        <f>S1170+U1170+O1170</f>
        <v/>
      </c>
      <c r="W1170" s="19">
        <f>MIN(550000,MAX(0,$B1170))</f>
        <v/>
      </c>
      <c r="X1170" s="19">
        <f>$B1170-W1170</f>
        <v/>
      </c>
      <c r="Y1170" s="19">
        <f>MIN(670000,ROUNDDOWN(MAX(0,X1170-430000)*0.0751+47600,0))+MIN(260000,ROUNDDOWN(MAX(0,X1170-430000)*0.028+17600,0))+MIN(30000,ROUNDDOWN(MAX(0,X1170-430000)*0.0027+1873,0))+IF("いいえ"="はい",MIN(170000,ROUNDDOWN(MAX(0,X1170-430000)*0.0243+17800,0)),0)</f>
        <v/>
      </c>
      <c r="Z1170" s="19">
        <f>IF(""="",215040+Y1170,"")</f>
        <v/>
      </c>
      <c r="AA1170" s="19">
        <f>IF(X1170&gt;23500000,NA(),IF(X1170&lt;=4890000,1040000,IF(X1170&lt;=6550000,670000,620000)))</f>
        <v/>
      </c>
      <c r="AB1170" s="19">
        <f>MAX(0,ROUNDDOWN(X1170-Z1170-AA1170-0,-3))</f>
        <v/>
      </c>
      <c r="AC1170" s="19">
        <f>IF(AB1170&lt;=0,0,ROUNDDOWN((AB1170*LOOKUP(AB1170,{0,1950001,3300001,6950001,9000001,18000001,40000001},{0.05,0.1,0.2,0.23,0.33,0.4,0.45})-LOOKUP(AB1170,{0,1950001,3300001,6950001,9000001,18000001,40000001},{0,97500,427500,636000,1536000,2796000,4796000}))*1.021,-2))</f>
        <v/>
      </c>
      <c r="AD1170" s="19">
        <f>MAX(0,ROUNDDOWN(X1170-Z1170-430000-0,-3))</f>
        <v/>
      </c>
      <c r="AE1170" s="19">
        <f>IF(X1170&lt;=450000,0,MAX(0,ROUNDDOWN(AD1170*0.06-MIN(50000,AD1170)*0.03,-2))+MAX(0,ROUNDDOWN(AD1170*0.04-MIN(50000,AD1170)*0.02,-2)))</f>
        <v/>
      </c>
      <c r="AF1170" s="19">
        <f>AC1170+AE1170+Y1170</f>
        <v/>
      </c>
      <c r="AG1170" s="19">
        <f>MIN(650000,MAX(0,$B1170))</f>
        <v/>
      </c>
      <c r="AH1170" s="19">
        <f>$B1170-AG1170</f>
        <v/>
      </c>
      <c r="AI1170" s="19">
        <f>MIN(670000,ROUNDDOWN(MAX(0,AH1170-430000)*0.0751+47600,0))+MIN(260000,ROUNDDOWN(MAX(0,AH1170-430000)*0.028+17600,0))+MIN(30000,ROUNDDOWN(MAX(0,AH1170-430000)*0.0027+1873,0))+IF("いいえ"="はい",MIN(170000,ROUNDDOWN(MAX(0,AH1170-430000)*0.0243+17800,0)),0)</f>
        <v/>
      </c>
      <c r="AJ1170" s="19">
        <f>IF(""="",215040+AI1170,"")</f>
        <v/>
      </c>
      <c r="AK1170" s="19">
        <f>IF(AH1170&gt;23500000,NA(),IF(AH1170&lt;=4890000,1040000,IF(AH1170&lt;=6550000,670000,620000)))</f>
        <v/>
      </c>
      <c r="AL1170" s="19">
        <f>MAX(0,ROUNDDOWN(AH1170-AJ1170-AK1170-0,-3))</f>
        <v/>
      </c>
      <c r="AM1170" s="19">
        <f>IF(AL1170&lt;=0,0,ROUNDDOWN((AL1170*LOOKUP(AL1170,{0,1950001,3300001,6950001,9000001,18000001,40000001},{0.05,0.1,0.2,0.23,0.33,0.4,0.45})-LOOKUP(AL1170,{0,1950001,3300001,6950001,9000001,18000001,40000001},{0,97500,427500,636000,1536000,2796000,4796000}))*1.021,-2))</f>
        <v/>
      </c>
      <c r="AN1170" s="19">
        <f>MAX(0,ROUNDDOWN(AH1170-AJ1170-430000-0,-3))</f>
        <v/>
      </c>
      <c r="AO1170" s="19">
        <f>IF(AH1170&lt;=450000,0,MAX(0,ROUNDDOWN(AN1170*0.06-MIN(50000,AN1170)*0.03,-2))+MAX(0,ROUNDDOWN(AN1170*0.04-MIN(50000,AN1170)*0.02,-2)))</f>
        <v/>
      </c>
      <c r="AP1170" s="19">
        <f>AM1170+AO1170+AI1170</f>
        <v/>
      </c>
      <c r="AQ1170" s="19">
        <f>MIN(750000,MAX(0,$B1170))</f>
        <v/>
      </c>
      <c r="AR1170" s="19">
        <f>$B1170-AQ1170</f>
        <v/>
      </c>
      <c r="AS1170" s="19">
        <f>MIN(670000,ROUNDDOWN(MAX(0,AR1170-430000)*0.0751+47600,0))+MIN(260000,ROUNDDOWN(MAX(0,AR1170-430000)*0.028+17600,0))+MIN(30000,ROUNDDOWN(MAX(0,AR1170-430000)*0.0027+1873,0))+IF("いいえ"="はい",MIN(170000,ROUNDDOWN(MAX(0,AR1170-430000)*0.0243+17800,0)),0)</f>
        <v/>
      </c>
      <c r="AT1170" s="19">
        <f>IF(""="",215040+AS1170,"")</f>
        <v/>
      </c>
      <c r="AU1170" s="19">
        <f>IF(AR1170&gt;23500000,NA(),IF(AR1170&lt;=4890000,1040000,IF(AR1170&lt;=6550000,670000,620000)))</f>
        <v/>
      </c>
      <c r="AV1170" s="19">
        <f>MAX(0,ROUNDDOWN(AR1170-AT1170-AU1170-0,-3))</f>
        <v/>
      </c>
      <c r="AW1170" s="19">
        <f>IF(AV1170&lt;=0,0,ROUNDDOWN((AV1170*LOOKUP(AV1170,{0,1950001,3300001,6950001,9000001,18000001,40000001},{0.05,0.1,0.2,0.23,0.33,0.4,0.45})-LOOKUP(AV1170,{0,1950001,3300001,6950001,9000001,18000001,40000001},{0,97500,427500,636000,1536000,2796000,4796000}))*1.021,-2))</f>
        <v/>
      </c>
      <c r="AX1170" s="19">
        <f>MAX(0,ROUNDDOWN(AR1170-AT1170-430000-0,-3))</f>
        <v/>
      </c>
      <c r="AY1170" s="19">
        <f>IF(AR1170&lt;=450000,0,MAX(0,ROUNDDOWN(AX1170*0.06-MIN(50000,AX1170)*0.03,-2))+MAX(0,ROUNDDOWN(AX1170*0.04-MIN(50000,AX1170)*0.02,-2)))</f>
        <v/>
      </c>
      <c r="AZ1170" s="19">
        <f>AW1170+AY1170+AS1170</f>
        <v/>
      </c>
    </row>
    <row r="1171">
      <c r="A1171" t="inlineStr">
        <is>
          <t>1万円刻み</t>
        </is>
      </c>
      <c r="B1171" s="19">
        <f>'3_1万円刻み'!$A$1154</f>
        <v/>
      </c>
      <c r="C1171" s="19">
        <f>MIN(0,MAX(0,$B1171))</f>
        <v/>
      </c>
      <c r="D1171" s="19">
        <f>$B1171-C1171</f>
        <v/>
      </c>
      <c r="E1171" s="19">
        <f>MIN(670000,ROUNDDOWN(MAX(0,D1171-430000)*0.0751+47600,0))+MIN(260000,ROUNDDOWN(MAX(0,D1171-430000)*0.028+17600,0))+MIN(30000,ROUNDDOWN(MAX(0,D1171-430000)*0.0027+1873,0))+IF("いいえ"="はい",MIN(170000,ROUNDDOWN(MAX(0,D1171-430000)*0.0243+17800,0)),0)</f>
        <v/>
      </c>
      <c r="F1171" s="19">
        <f>IF(""="",215040+E1171,"")</f>
        <v/>
      </c>
      <c r="G1171" s="19">
        <f>IF(D1171&gt;23500000,NA(),IF(D1171&lt;=4890000,1040000,IF(D1171&lt;=6550000,670000,620000)))</f>
        <v/>
      </c>
      <c r="H1171" s="19">
        <f>MAX(0,ROUNDDOWN(D1171-F1171-G1171-0,-3))</f>
        <v/>
      </c>
      <c r="I1171" s="19">
        <f>IF(H1171&lt;=0,0,ROUNDDOWN((H1171*LOOKUP(H1171,{0,1950001,3300001,6950001,9000001,18000001,40000001},{0.05,0.1,0.2,0.23,0.33,0.4,0.45})-LOOKUP(H1171,{0,1950001,3300001,6950001,9000001,18000001,40000001},{0,97500,427500,636000,1536000,2796000,4796000}))*1.021,-2))</f>
        <v/>
      </c>
      <c r="J1171" s="19">
        <f>MAX(0,ROUNDDOWN(D1171-F1171-430000-0,-3))</f>
        <v/>
      </c>
      <c r="K1171" s="19">
        <f>IF(D1171&lt;=450000,0,MAX(0,ROUNDDOWN(J1171*0.06-MIN(50000,J1171)*0.03,-2))+MAX(0,ROUNDDOWN(J1171*0.04-MIN(50000,J1171)*0.02,-2)))</f>
        <v/>
      </c>
      <c r="L1171" s="19">
        <f>I1171+K1171+E1171</f>
        <v/>
      </c>
      <c r="M1171" s="19">
        <f>MIN(100000,MAX(0,$B1171))</f>
        <v/>
      </c>
      <c r="N1171" s="19">
        <f>$B1171-M1171</f>
        <v/>
      </c>
      <c r="O1171" s="19">
        <f>MIN(670000,ROUNDDOWN(MAX(0,N1171-430000)*0.0751+47600,0))+MIN(260000,ROUNDDOWN(MAX(0,N1171-430000)*0.028+17600,0))+MIN(30000,ROUNDDOWN(MAX(0,N1171-430000)*0.0027+1873,0))+IF("いいえ"="はい",MIN(170000,ROUNDDOWN(MAX(0,N1171-430000)*0.0243+17800,0)),0)</f>
        <v/>
      </c>
      <c r="P1171" s="19">
        <f>IF(""="",215040+O1171,"")</f>
        <v/>
      </c>
      <c r="Q1171" s="19">
        <f>IF(N1171&gt;23500000,NA(),IF(N1171&lt;=4890000,1040000,IF(N1171&lt;=6550000,670000,620000)))</f>
        <v/>
      </c>
      <c r="R1171" s="19">
        <f>MAX(0,ROUNDDOWN(N1171-P1171-Q1171-0,-3))</f>
        <v/>
      </c>
      <c r="S1171" s="19">
        <f>IF(R1171&lt;=0,0,ROUNDDOWN((R1171*LOOKUP(R1171,{0,1950001,3300001,6950001,9000001,18000001,40000001},{0.05,0.1,0.2,0.23,0.33,0.4,0.45})-LOOKUP(R1171,{0,1950001,3300001,6950001,9000001,18000001,40000001},{0,97500,427500,636000,1536000,2796000,4796000}))*1.021,-2))</f>
        <v/>
      </c>
      <c r="T1171" s="19">
        <f>MAX(0,ROUNDDOWN(N1171-P1171-430000-0,-3))</f>
        <v/>
      </c>
      <c r="U1171" s="19">
        <f>IF(N1171&lt;=450000,0,MAX(0,ROUNDDOWN(T1171*0.06-MIN(50000,T1171)*0.03,-2))+MAX(0,ROUNDDOWN(T1171*0.04-MIN(50000,T1171)*0.02,-2)))</f>
        <v/>
      </c>
      <c r="V1171" s="19">
        <f>S1171+U1171+O1171</f>
        <v/>
      </c>
      <c r="W1171" s="19">
        <f>MIN(550000,MAX(0,$B1171))</f>
        <v/>
      </c>
      <c r="X1171" s="19">
        <f>$B1171-W1171</f>
        <v/>
      </c>
      <c r="Y1171" s="19">
        <f>MIN(670000,ROUNDDOWN(MAX(0,X1171-430000)*0.0751+47600,0))+MIN(260000,ROUNDDOWN(MAX(0,X1171-430000)*0.028+17600,0))+MIN(30000,ROUNDDOWN(MAX(0,X1171-430000)*0.0027+1873,0))+IF("いいえ"="はい",MIN(170000,ROUNDDOWN(MAX(0,X1171-430000)*0.0243+17800,0)),0)</f>
        <v/>
      </c>
      <c r="Z1171" s="19">
        <f>IF(""="",215040+Y1171,"")</f>
        <v/>
      </c>
      <c r="AA1171" s="19">
        <f>IF(X1171&gt;23500000,NA(),IF(X1171&lt;=4890000,1040000,IF(X1171&lt;=6550000,670000,620000)))</f>
        <v/>
      </c>
      <c r="AB1171" s="19">
        <f>MAX(0,ROUNDDOWN(X1171-Z1171-AA1171-0,-3))</f>
        <v/>
      </c>
      <c r="AC1171" s="19">
        <f>IF(AB1171&lt;=0,0,ROUNDDOWN((AB1171*LOOKUP(AB1171,{0,1950001,3300001,6950001,9000001,18000001,40000001},{0.05,0.1,0.2,0.23,0.33,0.4,0.45})-LOOKUP(AB1171,{0,1950001,3300001,6950001,9000001,18000001,40000001},{0,97500,427500,636000,1536000,2796000,4796000}))*1.021,-2))</f>
        <v/>
      </c>
      <c r="AD1171" s="19">
        <f>MAX(0,ROUNDDOWN(X1171-Z1171-430000-0,-3))</f>
        <v/>
      </c>
      <c r="AE1171" s="19">
        <f>IF(X1171&lt;=450000,0,MAX(0,ROUNDDOWN(AD1171*0.06-MIN(50000,AD1171)*0.03,-2))+MAX(0,ROUNDDOWN(AD1171*0.04-MIN(50000,AD1171)*0.02,-2)))</f>
        <v/>
      </c>
      <c r="AF1171" s="19">
        <f>AC1171+AE1171+Y1171</f>
        <v/>
      </c>
      <c r="AG1171" s="19">
        <f>MIN(650000,MAX(0,$B1171))</f>
        <v/>
      </c>
      <c r="AH1171" s="19">
        <f>$B1171-AG1171</f>
        <v/>
      </c>
      <c r="AI1171" s="19">
        <f>MIN(670000,ROUNDDOWN(MAX(0,AH1171-430000)*0.0751+47600,0))+MIN(260000,ROUNDDOWN(MAX(0,AH1171-430000)*0.028+17600,0))+MIN(30000,ROUNDDOWN(MAX(0,AH1171-430000)*0.0027+1873,0))+IF("いいえ"="はい",MIN(170000,ROUNDDOWN(MAX(0,AH1171-430000)*0.0243+17800,0)),0)</f>
        <v/>
      </c>
      <c r="AJ1171" s="19">
        <f>IF(""="",215040+AI1171,"")</f>
        <v/>
      </c>
      <c r="AK1171" s="19">
        <f>IF(AH1171&gt;23500000,NA(),IF(AH1171&lt;=4890000,1040000,IF(AH1171&lt;=6550000,670000,620000)))</f>
        <v/>
      </c>
      <c r="AL1171" s="19">
        <f>MAX(0,ROUNDDOWN(AH1171-AJ1171-AK1171-0,-3))</f>
        <v/>
      </c>
      <c r="AM1171" s="19">
        <f>IF(AL1171&lt;=0,0,ROUNDDOWN((AL1171*LOOKUP(AL1171,{0,1950001,3300001,6950001,9000001,18000001,40000001},{0.05,0.1,0.2,0.23,0.33,0.4,0.45})-LOOKUP(AL1171,{0,1950001,3300001,6950001,9000001,18000001,40000001},{0,97500,427500,636000,1536000,2796000,4796000}))*1.021,-2))</f>
        <v/>
      </c>
      <c r="AN1171" s="19">
        <f>MAX(0,ROUNDDOWN(AH1171-AJ1171-430000-0,-3))</f>
        <v/>
      </c>
      <c r="AO1171" s="19">
        <f>IF(AH1171&lt;=450000,0,MAX(0,ROUNDDOWN(AN1171*0.06-MIN(50000,AN1171)*0.03,-2))+MAX(0,ROUNDDOWN(AN1171*0.04-MIN(50000,AN1171)*0.02,-2)))</f>
        <v/>
      </c>
      <c r="AP1171" s="19">
        <f>AM1171+AO1171+AI1171</f>
        <v/>
      </c>
      <c r="AQ1171" s="19">
        <f>MIN(750000,MAX(0,$B1171))</f>
        <v/>
      </c>
      <c r="AR1171" s="19">
        <f>$B1171-AQ1171</f>
        <v/>
      </c>
      <c r="AS1171" s="19">
        <f>MIN(670000,ROUNDDOWN(MAX(0,AR1171-430000)*0.0751+47600,0))+MIN(260000,ROUNDDOWN(MAX(0,AR1171-430000)*0.028+17600,0))+MIN(30000,ROUNDDOWN(MAX(0,AR1171-430000)*0.0027+1873,0))+IF("いいえ"="はい",MIN(170000,ROUNDDOWN(MAX(0,AR1171-430000)*0.0243+17800,0)),0)</f>
        <v/>
      </c>
      <c r="AT1171" s="19">
        <f>IF(""="",215040+AS1171,"")</f>
        <v/>
      </c>
      <c r="AU1171" s="19">
        <f>IF(AR1171&gt;23500000,NA(),IF(AR1171&lt;=4890000,1040000,IF(AR1171&lt;=6550000,670000,620000)))</f>
        <v/>
      </c>
      <c r="AV1171" s="19">
        <f>MAX(0,ROUNDDOWN(AR1171-AT1171-AU1171-0,-3))</f>
        <v/>
      </c>
      <c r="AW1171" s="19">
        <f>IF(AV1171&lt;=0,0,ROUNDDOWN((AV1171*LOOKUP(AV1171,{0,1950001,3300001,6950001,9000001,18000001,40000001},{0.05,0.1,0.2,0.23,0.33,0.4,0.45})-LOOKUP(AV1171,{0,1950001,3300001,6950001,9000001,18000001,40000001},{0,97500,427500,636000,1536000,2796000,4796000}))*1.021,-2))</f>
        <v/>
      </c>
      <c r="AX1171" s="19">
        <f>MAX(0,ROUNDDOWN(AR1171-AT1171-430000-0,-3))</f>
        <v/>
      </c>
      <c r="AY1171" s="19">
        <f>IF(AR1171&lt;=450000,0,MAX(0,ROUNDDOWN(AX1171*0.06-MIN(50000,AX1171)*0.03,-2))+MAX(0,ROUNDDOWN(AX1171*0.04-MIN(50000,AX1171)*0.02,-2)))</f>
        <v/>
      </c>
      <c r="AZ1171" s="19">
        <f>AW1171+AY1171+AS1171</f>
        <v/>
      </c>
    </row>
    <row r="1172">
      <c r="A1172" t="inlineStr">
        <is>
          <t>1万円刻み</t>
        </is>
      </c>
      <c r="B1172" s="19">
        <f>'3_1万円刻み'!$A$1155</f>
        <v/>
      </c>
      <c r="C1172" s="19">
        <f>MIN(0,MAX(0,$B1172))</f>
        <v/>
      </c>
      <c r="D1172" s="19">
        <f>$B1172-C1172</f>
        <v/>
      </c>
      <c r="E1172" s="19">
        <f>MIN(670000,ROUNDDOWN(MAX(0,D1172-430000)*0.0751+47600,0))+MIN(260000,ROUNDDOWN(MAX(0,D1172-430000)*0.028+17600,0))+MIN(30000,ROUNDDOWN(MAX(0,D1172-430000)*0.0027+1873,0))+IF("いいえ"="はい",MIN(170000,ROUNDDOWN(MAX(0,D1172-430000)*0.0243+17800,0)),0)</f>
        <v/>
      </c>
      <c r="F1172" s="19">
        <f>IF(""="",215040+E1172,"")</f>
        <v/>
      </c>
      <c r="G1172" s="19">
        <f>IF(D1172&gt;23500000,NA(),IF(D1172&lt;=4890000,1040000,IF(D1172&lt;=6550000,670000,620000)))</f>
        <v/>
      </c>
      <c r="H1172" s="19">
        <f>MAX(0,ROUNDDOWN(D1172-F1172-G1172-0,-3))</f>
        <v/>
      </c>
      <c r="I1172" s="19">
        <f>IF(H1172&lt;=0,0,ROUNDDOWN((H1172*LOOKUP(H1172,{0,1950001,3300001,6950001,9000001,18000001,40000001},{0.05,0.1,0.2,0.23,0.33,0.4,0.45})-LOOKUP(H1172,{0,1950001,3300001,6950001,9000001,18000001,40000001},{0,97500,427500,636000,1536000,2796000,4796000}))*1.021,-2))</f>
        <v/>
      </c>
      <c r="J1172" s="19">
        <f>MAX(0,ROUNDDOWN(D1172-F1172-430000-0,-3))</f>
        <v/>
      </c>
      <c r="K1172" s="19">
        <f>IF(D1172&lt;=450000,0,MAX(0,ROUNDDOWN(J1172*0.06-MIN(50000,J1172)*0.03,-2))+MAX(0,ROUNDDOWN(J1172*0.04-MIN(50000,J1172)*0.02,-2)))</f>
        <v/>
      </c>
      <c r="L1172" s="19">
        <f>I1172+K1172+E1172</f>
        <v/>
      </c>
      <c r="M1172" s="19">
        <f>MIN(100000,MAX(0,$B1172))</f>
        <v/>
      </c>
      <c r="N1172" s="19">
        <f>$B1172-M1172</f>
        <v/>
      </c>
      <c r="O1172" s="19">
        <f>MIN(670000,ROUNDDOWN(MAX(0,N1172-430000)*0.0751+47600,0))+MIN(260000,ROUNDDOWN(MAX(0,N1172-430000)*0.028+17600,0))+MIN(30000,ROUNDDOWN(MAX(0,N1172-430000)*0.0027+1873,0))+IF("いいえ"="はい",MIN(170000,ROUNDDOWN(MAX(0,N1172-430000)*0.0243+17800,0)),0)</f>
        <v/>
      </c>
      <c r="P1172" s="19">
        <f>IF(""="",215040+O1172,"")</f>
        <v/>
      </c>
      <c r="Q1172" s="19">
        <f>IF(N1172&gt;23500000,NA(),IF(N1172&lt;=4890000,1040000,IF(N1172&lt;=6550000,670000,620000)))</f>
        <v/>
      </c>
      <c r="R1172" s="19">
        <f>MAX(0,ROUNDDOWN(N1172-P1172-Q1172-0,-3))</f>
        <v/>
      </c>
      <c r="S1172" s="19">
        <f>IF(R1172&lt;=0,0,ROUNDDOWN((R1172*LOOKUP(R1172,{0,1950001,3300001,6950001,9000001,18000001,40000001},{0.05,0.1,0.2,0.23,0.33,0.4,0.45})-LOOKUP(R1172,{0,1950001,3300001,6950001,9000001,18000001,40000001},{0,97500,427500,636000,1536000,2796000,4796000}))*1.021,-2))</f>
        <v/>
      </c>
      <c r="T1172" s="19">
        <f>MAX(0,ROUNDDOWN(N1172-P1172-430000-0,-3))</f>
        <v/>
      </c>
      <c r="U1172" s="19">
        <f>IF(N1172&lt;=450000,0,MAX(0,ROUNDDOWN(T1172*0.06-MIN(50000,T1172)*0.03,-2))+MAX(0,ROUNDDOWN(T1172*0.04-MIN(50000,T1172)*0.02,-2)))</f>
        <v/>
      </c>
      <c r="V1172" s="19">
        <f>S1172+U1172+O1172</f>
        <v/>
      </c>
      <c r="W1172" s="19">
        <f>MIN(550000,MAX(0,$B1172))</f>
        <v/>
      </c>
      <c r="X1172" s="19">
        <f>$B1172-W1172</f>
        <v/>
      </c>
      <c r="Y1172" s="19">
        <f>MIN(670000,ROUNDDOWN(MAX(0,X1172-430000)*0.0751+47600,0))+MIN(260000,ROUNDDOWN(MAX(0,X1172-430000)*0.028+17600,0))+MIN(30000,ROUNDDOWN(MAX(0,X1172-430000)*0.0027+1873,0))+IF("いいえ"="はい",MIN(170000,ROUNDDOWN(MAX(0,X1172-430000)*0.0243+17800,0)),0)</f>
        <v/>
      </c>
      <c r="Z1172" s="19">
        <f>IF(""="",215040+Y1172,"")</f>
        <v/>
      </c>
      <c r="AA1172" s="19">
        <f>IF(X1172&gt;23500000,NA(),IF(X1172&lt;=4890000,1040000,IF(X1172&lt;=6550000,670000,620000)))</f>
        <v/>
      </c>
      <c r="AB1172" s="19">
        <f>MAX(0,ROUNDDOWN(X1172-Z1172-AA1172-0,-3))</f>
        <v/>
      </c>
      <c r="AC1172" s="19">
        <f>IF(AB1172&lt;=0,0,ROUNDDOWN((AB1172*LOOKUP(AB1172,{0,1950001,3300001,6950001,9000001,18000001,40000001},{0.05,0.1,0.2,0.23,0.33,0.4,0.45})-LOOKUP(AB1172,{0,1950001,3300001,6950001,9000001,18000001,40000001},{0,97500,427500,636000,1536000,2796000,4796000}))*1.021,-2))</f>
        <v/>
      </c>
      <c r="AD1172" s="19">
        <f>MAX(0,ROUNDDOWN(X1172-Z1172-430000-0,-3))</f>
        <v/>
      </c>
      <c r="AE1172" s="19">
        <f>IF(X1172&lt;=450000,0,MAX(0,ROUNDDOWN(AD1172*0.06-MIN(50000,AD1172)*0.03,-2))+MAX(0,ROUNDDOWN(AD1172*0.04-MIN(50000,AD1172)*0.02,-2)))</f>
        <v/>
      </c>
      <c r="AF1172" s="19">
        <f>AC1172+AE1172+Y1172</f>
        <v/>
      </c>
      <c r="AG1172" s="19">
        <f>MIN(650000,MAX(0,$B1172))</f>
        <v/>
      </c>
      <c r="AH1172" s="19">
        <f>$B1172-AG1172</f>
        <v/>
      </c>
      <c r="AI1172" s="19">
        <f>MIN(670000,ROUNDDOWN(MAX(0,AH1172-430000)*0.0751+47600,0))+MIN(260000,ROUNDDOWN(MAX(0,AH1172-430000)*0.028+17600,0))+MIN(30000,ROUNDDOWN(MAX(0,AH1172-430000)*0.0027+1873,0))+IF("いいえ"="はい",MIN(170000,ROUNDDOWN(MAX(0,AH1172-430000)*0.0243+17800,0)),0)</f>
        <v/>
      </c>
      <c r="AJ1172" s="19">
        <f>IF(""="",215040+AI1172,"")</f>
        <v/>
      </c>
      <c r="AK1172" s="19">
        <f>IF(AH1172&gt;23500000,NA(),IF(AH1172&lt;=4890000,1040000,IF(AH1172&lt;=6550000,670000,620000)))</f>
        <v/>
      </c>
      <c r="AL1172" s="19">
        <f>MAX(0,ROUNDDOWN(AH1172-AJ1172-AK1172-0,-3))</f>
        <v/>
      </c>
      <c r="AM1172" s="19">
        <f>IF(AL1172&lt;=0,0,ROUNDDOWN((AL1172*LOOKUP(AL1172,{0,1950001,3300001,6950001,9000001,18000001,40000001},{0.05,0.1,0.2,0.23,0.33,0.4,0.45})-LOOKUP(AL1172,{0,1950001,3300001,6950001,9000001,18000001,40000001},{0,97500,427500,636000,1536000,2796000,4796000}))*1.021,-2))</f>
        <v/>
      </c>
      <c r="AN1172" s="19">
        <f>MAX(0,ROUNDDOWN(AH1172-AJ1172-430000-0,-3))</f>
        <v/>
      </c>
      <c r="AO1172" s="19">
        <f>IF(AH1172&lt;=450000,0,MAX(0,ROUNDDOWN(AN1172*0.06-MIN(50000,AN1172)*0.03,-2))+MAX(0,ROUNDDOWN(AN1172*0.04-MIN(50000,AN1172)*0.02,-2)))</f>
        <v/>
      </c>
      <c r="AP1172" s="19">
        <f>AM1172+AO1172+AI1172</f>
        <v/>
      </c>
      <c r="AQ1172" s="19">
        <f>MIN(750000,MAX(0,$B1172))</f>
        <v/>
      </c>
      <c r="AR1172" s="19">
        <f>$B1172-AQ1172</f>
        <v/>
      </c>
      <c r="AS1172" s="19">
        <f>MIN(670000,ROUNDDOWN(MAX(0,AR1172-430000)*0.0751+47600,0))+MIN(260000,ROUNDDOWN(MAX(0,AR1172-430000)*0.028+17600,0))+MIN(30000,ROUNDDOWN(MAX(0,AR1172-430000)*0.0027+1873,0))+IF("いいえ"="はい",MIN(170000,ROUNDDOWN(MAX(0,AR1172-430000)*0.0243+17800,0)),0)</f>
        <v/>
      </c>
      <c r="AT1172" s="19">
        <f>IF(""="",215040+AS1172,"")</f>
        <v/>
      </c>
      <c r="AU1172" s="19">
        <f>IF(AR1172&gt;23500000,NA(),IF(AR1172&lt;=4890000,1040000,IF(AR1172&lt;=6550000,670000,620000)))</f>
        <v/>
      </c>
      <c r="AV1172" s="19">
        <f>MAX(0,ROUNDDOWN(AR1172-AT1172-AU1172-0,-3))</f>
        <v/>
      </c>
      <c r="AW1172" s="19">
        <f>IF(AV1172&lt;=0,0,ROUNDDOWN((AV1172*LOOKUP(AV1172,{0,1950001,3300001,6950001,9000001,18000001,40000001},{0.05,0.1,0.2,0.23,0.33,0.4,0.45})-LOOKUP(AV1172,{0,1950001,3300001,6950001,9000001,18000001,40000001},{0,97500,427500,636000,1536000,2796000,4796000}))*1.021,-2))</f>
        <v/>
      </c>
      <c r="AX1172" s="19">
        <f>MAX(0,ROUNDDOWN(AR1172-AT1172-430000-0,-3))</f>
        <v/>
      </c>
      <c r="AY1172" s="19">
        <f>IF(AR1172&lt;=450000,0,MAX(0,ROUNDDOWN(AX1172*0.06-MIN(50000,AX1172)*0.03,-2))+MAX(0,ROUNDDOWN(AX1172*0.04-MIN(50000,AX1172)*0.02,-2)))</f>
        <v/>
      </c>
      <c r="AZ1172" s="19">
        <f>AW1172+AY1172+AS1172</f>
        <v/>
      </c>
    </row>
    <row r="1173">
      <c r="A1173" t="inlineStr">
        <is>
          <t>1万円刻み</t>
        </is>
      </c>
      <c r="B1173" s="19">
        <f>'3_1万円刻み'!$A$1156</f>
        <v/>
      </c>
      <c r="C1173" s="19">
        <f>MIN(0,MAX(0,$B1173))</f>
        <v/>
      </c>
      <c r="D1173" s="19">
        <f>$B1173-C1173</f>
        <v/>
      </c>
      <c r="E1173" s="19">
        <f>MIN(670000,ROUNDDOWN(MAX(0,D1173-430000)*0.0751+47600,0))+MIN(260000,ROUNDDOWN(MAX(0,D1173-430000)*0.028+17600,0))+MIN(30000,ROUNDDOWN(MAX(0,D1173-430000)*0.0027+1873,0))+IF("いいえ"="はい",MIN(170000,ROUNDDOWN(MAX(0,D1173-430000)*0.0243+17800,0)),0)</f>
        <v/>
      </c>
      <c r="F1173" s="19">
        <f>IF(""="",215040+E1173,"")</f>
        <v/>
      </c>
      <c r="G1173" s="19">
        <f>IF(D1173&gt;23500000,NA(),IF(D1173&lt;=4890000,1040000,IF(D1173&lt;=6550000,670000,620000)))</f>
        <v/>
      </c>
      <c r="H1173" s="19">
        <f>MAX(0,ROUNDDOWN(D1173-F1173-G1173-0,-3))</f>
        <v/>
      </c>
      <c r="I1173" s="19">
        <f>IF(H1173&lt;=0,0,ROUNDDOWN((H1173*LOOKUP(H1173,{0,1950001,3300001,6950001,9000001,18000001,40000001},{0.05,0.1,0.2,0.23,0.33,0.4,0.45})-LOOKUP(H1173,{0,1950001,3300001,6950001,9000001,18000001,40000001},{0,97500,427500,636000,1536000,2796000,4796000}))*1.021,-2))</f>
        <v/>
      </c>
      <c r="J1173" s="19">
        <f>MAX(0,ROUNDDOWN(D1173-F1173-430000-0,-3))</f>
        <v/>
      </c>
      <c r="K1173" s="19">
        <f>IF(D1173&lt;=450000,0,MAX(0,ROUNDDOWN(J1173*0.06-MIN(50000,J1173)*0.03,-2))+MAX(0,ROUNDDOWN(J1173*0.04-MIN(50000,J1173)*0.02,-2)))</f>
        <v/>
      </c>
      <c r="L1173" s="19">
        <f>I1173+K1173+E1173</f>
        <v/>
      </c>
      <c r="M1173" s="19">
        <f>MIN(100000,MAX(0,$B1173))</f>
        <v/>
      </c>
      <c r="N1173" s="19">
        <f>$B1173-M1173</f>
        <v/>
      </c>
      <c r="O1173" s="19">
        <f>MIN(670000,ROUNDDOWN(MAX(0,N1173-430000)*0.0751+47600,0))+MIN(260000,ROUNDDOWN(MAX(0,N1173-430000)*0.028+17600,0))+MIN(30000,ROUNDDOWN(MAX(0,N1173-430000)*0.0027+1873,0))+IF("いいえ"="はい",MIN(170000,ROUNDDOWN(MAX(0,N1173-430000)*0.0243+17800,0)),0)</f>
        <v/>
      </c>
      <c r="P1173" s="19">
        <f>IF(""="",215040+O1173,"")</f>
        <v/>
      </c>
      <c r="Q1173" s="19">
        <f>IF(N1173&gt;23500000,NA(),IF(N1173&lt;=4890000,1040000,IF(N1173&lt;=6550000,670000,620000)))</f>
        <v/>
      </c>
      <c r="R1173" s="19">
        <f>MAX(0,ROUNDDOWN(N1173-P1173-Q1173-0,-3))</f>
        <v/>
      </c>
      <c r="S1173" s="19">
        <f>IF(R1173&lt;=0,0,ROUNDDOWN((R1173*LOOKUP(R1173,{0,1950001,3300001,6950001,9000001,18000001,40000001},{0.05,0.1,0.2,0.23,0.33,0.4,0.45})-LOOKUP(R1173,{0,1950001,3300001,6950001,9000001,18000001,40000001},{0,97500,427500,636000,1536000,2796000,4796000}))*1.021,-2))</f>
        <v/>
      </c>
      <c r="T1173" s="19">
        <f>MAX(0,ROUNDDOWN(N1173-P1173-430000-0,-3))</f>
        <v/>
      </c>
      <c r="U1173" s="19">
        <f>IF(N1173&lt;=450000,0,MAX(0,ROUNDDOWN(T1173*0.06-MIN(50000,T1173)*0.03,-2))+MAX(0,ROUNDDOWN(T1173*0.04-MIN(50000,T1173)*0.02,-2)))</f>
        <v/>
      </c>
      <c r="V1173" s="19">
        <f>S1173+U1173+O1173</f>
        <v/>
      </c>
      <c r="W1173" s="19">
        <f>MIN(550000,MAX(0,$B1173))</f>
        <v/>
      </c>
      <c r="X1173" s="19">
        <f>$B1173-W1173</f>
        <v/>
      </c>
      <c r="Y1173" s="19">
        <f>MIN(670000,ROUNDDOWN(MAX(0,X1173-430000)*0.0751+47600,0))+MIN(260000,ROUNDDOWN(MAX(0,X1173-430000)*0.028+17600,0))+MIN(30000,ROUNDDOWN(MAX(0,X1173-430000)*0.0027+1873,0))+IF("いいえ"="はい",MIN(170000,ROUNDDOWN(MAX(0,X1173-430000)*0.0243+17800,0)),0)</f>
        <v/>
      </c>
      <c r="Z1173" s="19">
        <f>IF(""="",215040+Y1173,"")</f>
        <v/>
      </c>
      <c r="AA1173" s="19">
        <f>IF(X1173&gt;23500000,NA(),IF(X1173&lt;=4890000,1040000,IF(X1173&lt;=6550000,670000,620000)))</f>
        <v/>
      </c>
      <c r="AB1173" s="19">
        <f>MAX(0,ROUNDDOWN(X1173-Z1173-AA1173-0,-3))</f>
        <v/>
      </c>
      <c r="AC1173" s="19">
        <f>IF(AB1173&lt;=0,0,ROUNDDOWN((AB1173*LOOKUP(AB1173,{0,1950001,3300001,6950001,9000001,18000001,40000001},{0.05,0.1,0.2,0.23,0.33,0.4,0.45})-LOOKUP(AB1173,{0,1950001,3300001,6950001,9000001,18000001,40000001},{0,97500,427500,636000,1536000,2796000,4796000}))*1.021,-2))</f>
        <v/>
      </c>
      <c r="AD1173" s="19">
        <f>MAX(0,ROUNDDOWN(X1173-Z1173-430000-0,-3))</f>
        <v/>
      </c>
      <c r="AE1173" s="19">
        <f>IF(X1173&lt;=450000,0,MAX(0,ROUNDDOWN(AD1173*0.06-MIN(50000,AD1173)*0.03,-2))+MAX(0,ROUNDDOWN(AD1173*0.04-MIN(50000,AD1173)*0.02,-2)))</f>
        <v/>
      </c>
      <c r="AF1173" s="19">
        <f>AC1173+AE1173+Y1173</f>
        <v/>
      </c>
      <c r="AG1173" s="19">
        <f>MIN(650000,MAX(0,$B1173))</f>
        <v/>
      </c>
      <c r="AH1173" s="19">
        <f>$B1173-AG1173</f>
        <v/>
      </c>
      <c r="AI1173" s="19">
        <f>MIN(670000,ROUNDDOWN(MAX(0,AH1173-430000)*0.0751+47600,0))+MIN(260000,ROUNDDOWN(MAX(0,AH1173-430000)*0.028+17600,0))+MIN(30000,ROUNDDOWN(MAX(0,AH1173-430000)*0.0027+1873,0))+IF("いいえ"="はい",MIN(170000,ROUNDDOWN(MAX(0,AH1173-430000)*0.0243+17800,0)),0)</f>
        <v/>
      </c>
      <c r="AJ1173" s="19">
        <f>IF(""="",215040+AI1173,"")</f>
        <v/>
      </c>
      <c r="AK1173" s="19">
        <f>IF(AH1173&gt;23500000,NA(),IF(AH1173&lt;=4890000,1040000,IF(AH1173&lt;=6550000,670000,620000)))</f>
        <v/>
      </c>
      <c r="AL1173" s="19">
        <f>MAX(0,ROUNDDOWN(AH1173-AJ1173-AK1173-0,-3))</f>
        <v/>
      </c>
      <c r="AM1173" s="19">
        <f>IF(AL1173&lt;=0,0,ROUNDDOWN((AL1173*LOOKUP(AL1173,{0,1950001,3300001,6950001,9000001,18000001,40000001},{0.05,0.1,0.2,0.23,0.33,0.4,0.45})-LOOKUP(AL1173,{0,1950001,3300001,6950001,9000001,18000001,40000001},{0,97500,427500,636000,1536000,2796000,4796000}))*1.021,-2))</f>
        <v/>
      </c>
      <c r="AN1173" s="19">
        <f>MAX(0,ROUNDDOWN(AH1173-AJ1173-430000-0,-3))</f>
        <v/>
      </c>
      <c r="AO1173" s="19">
        <f>IF(AH1173&lt;=450000,0,MAX(0,ROUNDDOWN(AN1173*0.06-MIN(50000,AN1173)*0.03,-2))+MAX(0,ROUNDDOWN(AN1173*0.04-MIN(50000,AN1173)*0.02,-2)))</f>
        <v/>
      </c>
      <c r="AP1173" s="19">
        <f>AM1173+AO1173+AI1173</f>
        <v/>
      </c>
      <c r="AQ1173" s="19">
        <f>MIN(750000,MAX(0,$B1173))</f>
        <v/>
      </c>
      <c r="AR1173" s="19">
        <f>$B1173-AQ1173</f>
        <v/>
      </c>
      <c r="AS1173" s="19">
        <f>MIN(670000,ROUNDDOWN(MAX(0,AR1173-430000)*0.0751+47600,0))+MIN(260000,ROUNDDOWN(MAX(0,AR1173-430000)*0.028+17600,0))+MIN(30000,ROUNDDOWN(MAX(0,AR1173-430000)*0.0027+1873,0))+IF("いいえ"="はい",MIN(170000,ROUNDDOWN(MAX(0,AR1173-430000)*0.0243+17800,0)),0)</f>
        <v/>
      </c>
      <c r="AT1173" s="19">
        <f>IF(""="",215040+AS1173,"")</f>
        <v/>
      </c>
      <c r="AU1173" s="19">
        <f>IF(AR1173&gt;23500000,NA(),IF(AR1173&lt;=4890000,1040000,IF(AR1173&lt;=6550000,670000,620000)))</f>
        <v/>
      </c>
      <c r="AV1173" s="19">
        <f>MAX(0,ROUNDDOWN(AR1173-AT1173-AU1173-0,-3))</f>
        <v/>
      </c>
      <c r="AW1173" s="19">
        <f>IF(AV1173&lt;=0,0,ROUNDDOWN((AV1173*LOOKUP(AV1173,{0,1950001,3300001,6950001,9000001,18000001,40000001},{0.05,0.1,0.2,0.23,0.33,0.4,0.45})-LOOKUP(AV1173,{0,1950001,3300001,6950001,9000001,18000001,40000001},{0,97500,427500,636000,1536000,2796000,4796000}))*1.021,-2))</f>
        <v/>
      </c>
      <c r="AX1173" s="19">
        <f>MAX(0,ROUNDDOWN(AR1173-AT1173-430000-0,-3))</f>
        <v/>
      </c>
      <c r="AY1173" s="19">
        <f>IF(AR1173&lt;=450000,0,MAX(0,ROUNDDOWN(AX1173*0.06-MIN(50000,AX1173)*0.03,-2))+MAX(0,ROUNDDOWN(AX1173*0.04-MIN(50000,AX1173)*0.02,-2)))</f>
        <v/>
      </c>
      <c r="AZ1173" s="19">
        <f>AW1173+AY1173+AS1173</f>
        <v/>
      </c>
    </row>
    <row r="1174">
      <c r="A1174" t="inlineStr">
        <is>
          <t>1万円刻み</t>
        </is>
      </c>
      <c r="B1174" s="19">
        <f>'3_1万円刻み'!$A$1157</f>
        <v/>
      </c>
      <c r="C1174" s="19">
        <f>MIN(0,MAX(0,$B1174))</f>
        <v/>
      </c>
      <c r="D1174" s="19">
        <f>$B1174-C1174</f>
        <v/>
      </c>
      <c r="E1174" s="19">
        <f>MIN(670000,ROUNDDOWN(MAX(0,D1174-430000)*0.0751+47600,0))+MIN(260000,ROUNDDOWN(MAX(0,D1174-430000)*0.028+17600,0))+MIN(30000,ROUNDDOWN(MAX(0,D1174-430000)*0.0027+1873,0))+IF("いいえ"="はい",MIN(170000,ROUNDDOWN(MAX(0,D1174-430000)*0.0243+17800,0)),0)</f>
        <v/>
      </c>
      <c r="F1174" s="19">
        <f>IF(""="",215040+E1174,"")</f>
        <v/>
      </c>
      <c r="G1174" s="19">
        <f>IF(D1174&gt;23500000,NA(),IF(D1174&lt;=4890000,1040000,IF(D1174&lt;=6550000,670000,620000)))</f>
        <v/>
      </c>
      <c r="H1174" s="19">
        <f>MAX(0,ROUNDDOWN(D1174-F1174-G1174-0,-3))</f>
        <v/>
      </c>
      <c r="I1174" s="19">
        <f>IF(H1174&lt;=0,0,ROUNDDOWN((H1174*LOOKUP(H1174,{0,1950001,3300001,6950001,9000001,18000001,40000001},{0.05,0.1,0.2,0.23,0.33,0.4,0.45})-LOOKUP(H1174,{0,1950001,3300001,6950001,9000001,18000001,40000001},{0,97500,427500,636000,1536000,2796000,4796000}))*1.021,-2))</f>
        <v/>
      </c>
      <c r="J1174" s="19">
        <f>MAX(0,ROUNDDOWN(D1174-F1174-430000-0,-3))</f>
        <v/>
      </c>
      <c r="K1174" s="19">
        <f>IF(D1174&lt;=450000,0,MAX(0,ROUNDDOWN(J1174*0.06-MIN(50000,J1174)*0.03,-2))+MAX(0,ROUNDDOWN(J1174*0.04-MIN(50000,J1174)*0.02,-2)))</f>
        <v/>
      </c>
      <c r="L1174" s="19">
        <f>I1174+K1174+E1174</f>
        <v/>
      </c>
      <c r="M1174" s="19">
        <f>MIN(100000,MAX(0,$B1174))</f>
        <v/>
      </c>
      <c r="N1174" s="19">
        <f>$B1174-M1174</f>
        <v/>
      </c>
      <c r="O1174" s="19">
        <f>MIN(670000,ROUNDDOWN(MAX(0,N1174-430000)*0.0751+47600,0))+MIN(260000,ROUNDDOWN(MAX(0,N1174-430000)*0.028+17600,0))+MIN(30000,ROUNDDOWN(MAX(0,N1174-430000)*0.0027+1873,0))+IF("いいえ"="はい",MIN(170000,ROUNDDOWN(MAX(0,N1174-430000)*0.0243+17800,0)),0)</f>
        <v/>
      </c>
      <c r="P1174" s="19">
        <f>IF(""="",215040+O1174,"")</f>
        <v/>
      </c>
      <c r="Q1174" s="19">
        <f>IF(N1174&gt;23500000,NA(),IF(N1174&lt;=4890000,1040000,IF(N1174&lt;=6550000,670000,620000)))</f>
        <v/>
      </c>
      <c r="R1174" s="19">
        <f>MAX(0,ROUNDDOWN(N1174-P1174-Q1174-0,-3))</f>
        <v/>
      </c>
      <c r="S1174" s="19">
        <f>IF(R1174&lt;=0,0,ROUNDDOWN((R1174*LOOKUP(R1174,{0,1950001,3300001,6950001,9000001,18000001,40000001},{0.05,0.1,0.2,0.23,0.33,0.4,0.45})-LOOKUP(R1174,{0,1950001,3300001,6950001,9000001,18000001,40000001},{0,97500,427500,636000,1536000,2796000,4796000}))*1.021,-2))</f>
        <v/>
      </c>
      <c r="T1174" s="19">
        <f>MAX(0,ROUNDDOWN(N1174-P1174-430000-0,-3))</f>
        <v/>
      </c>
      <c r="U1174" s="19">
        <f>IF(N1174&lt;=450000,0,MAX(0,ROUNDDOWN(T1174*0.06-MIN(50000,T1174)*0.03,-2))+MAX(0,ROUNDDOWN(T1174*0.04-MIN(50000,T1174)*0.02,-2)))</f>
        <v/>
      </c>
      <c r="V1174" s="19">
        <f>S1174+U1174+O1174</f>
        <v/>
      </c>
      <c r="W1174" s="19">
        <f>MIN(550000,MAX(0,$B1174))</f>
        <v/>
      </c>
      <c r="X1174" s="19">
        <f>$B1174-W1174</f>
        <v/>
      </c>
      <c r="Y1174" s="19">
        <f>MIN(670000,ROUNDDOWN(MAX(0,X1174-430000)*0.0751+47600,0))+MIN(260000,ROUNDDOWN(MAX(0,X1174-430000)*0.028+17600,0))+MIN(30000,ROUNDDOWN(MAX(0,X1174-430000)*0.0027+1873,0))+IF("いいえ"="はい",MIN(170000,ROUNDDOWN(MAX(0,X1174-430000)*0.0243+17800,0)),0)</f>
        <v/>
      </c>
      <c r="Z1174" s="19">
        <f>IF(""="",215040+Y1174,"")</f>
        <v/>
      </c>
      <c r="AA1174" s="19">
        <f>IF(X1174&gt;23500000,NA(),IF(X1174&lt;=4890000,1040000,IF(X1174&lt;=6550000,670000,620000)))</f>
        <v/>
      </c>
      <c r="AB1174" s="19">
        <f>MAX(0,ROUNDDOWN(X1174-Z1174-AA1174-0,-3))</f>
        <v/>
      </c>
      <c r="AC1174" s="19">
        <f>IF(AB1174&lt;=0,0,ROUNDDOWN((AB1174*LOOKUP(AB1174,{0,1950001,3300001,6950001,9000001,18000001,40000001},{0.05,0.1,0.2,0.23,0.33,0.4,0.45})-LOOKUP(AB1174,{0,1950001,3300001,6950001,9000001,18000001,40000001},{0,97500,427500,636000,1536000,2796000,4796000}))*1.021,-2))</f>
        <v/>
      </c>
      <c r="AD1174" s="19">
        <f>MAX(0,ROUNDDOWN(X1174-Z1174-430000-0,-3))</f>
        <v/>
      </c>
      <c r="AE1174" s="19">
        <f>IF(X1174&lt;=450000,0,MAX(0,ROUNDDOWN(AD1174*0.06-MIN(50000,AD1174)*0.03,-2))+MAX(0,ROUNDDOWN(AD1174*0.04-MIN(50000,AD1174)*0.02,-2)))</f>
        <v/>
      </c>
      <c r="AF1174" s="19">
        <f>AC1174+AE1174+Y1174</f>
        <v/>
      </c>
      <c r="AG1174" s="19">
        <f>MIN(650000,MAX(0,$B1174))</f>
        <v/>
      </c>
      <c r="AH1174" s="19">
        <f>$B1174-AG1174</f>
        <v/>
      </c>
      <c r="AI1174" s="19">
        <f>MIN(670000,ROUNDDOWN(MAX(0,AH1174-430000)*0.0751+47600,0))+MIN(260000,ROUNDDOWN(MAX(0,AH1174-430000)*0.028+17600,0))+MIN(30000,ROUNDDOWN(MAX(0,AH1174-430000)*0.0027+1873,0))+IF("いいえ"="はい",MIN(170000,ROUNDDOWN(MAX(0,AH1174-430000)*0.0243+17800,0)),0)</f>
        <v/>
      </c>
      <c r="AJ1174" s="19">
        <f>IF(""="",215040+AI1174,"")</f>
        <v/>
      </c>
      <c r="AK1174" s="19">
        <f>IF(AH1174&gt;23500000,NA(),IF(AH1174&lt;=4890000,1040000,IF(AH1174&lt;=6550000,670000,620000)))</f>
        <v/>
      </c>
      <c r="AL1174" s="19">
        <f>MAX(0,ROUNDDOWN(AH1174-AJ1174-AK1174-0,-3))</f>
        <v/>
      </c>
      <c r="AM1174" s="19">
        <f>IF(AL1174&lt;=0,0,ROUNDDOWN((AL1174*LOOKUP(AL1174,{0,1950001,3300001,6950001,9000001,18000001,40000001},{0.05,0.1,0.2,0.23,0.33,0.4,0.45})-LOOKUP(AL1174,{0,1950001,3300001,6950001,9000001,18000001,40000001},{0,97500,427500,636000,1536000,2796000,4796000}))*1.021,-2))</f>
        <v/>
      </c>
      <c r="AN1174" s="19">
        <f>MAX(0,ROUNDDOWN(AH1174-AJ1174-430000-0,-3))</f>
        <v/>
      </c>
      <c r="AO1174" s="19">
        <f>IF(AH1174&lt;=450000,0,MAX(0,ROUNDDOWN(AN1174*0.06-MIN(50000,AN1174)*0.03,-2))+MAX(0,ROUNDDOWN(AN1174*0.04-MIN(50000,AN1174)*0.02,-2)))</f>
        <v/>
      </c>
      <c r="AP1174" s="19">
        <f>AM1174+AO1174+AI1174</f>
        <v/>
      </c>
      <c r="AQ1174" s="19">
        <f>MIN(750000,MAX(0,$B1174))</f>
        <v/>
      </c>
      <c r="AR1174" s="19">
        <f>$B1174-AQ1174</f>
        <v/>
      </c>
      <c r="AS1174" s="19">
        <f>MIN(670000,ROUNDDOWN(MAX(0,AR1174-430000)*0.0751+47600,0))+MIN(260000,ROUNDDOWN(MAX(0,AR1174-430000)*0.028+17600,0))+MIN(30000,ROUNDDOWN(MAX(0,AR1174-430000)*0.0027+1873,0))+IF("いいえ"="はい",MIN(170000,ROUNDDOWN(MAX(0,AR1174-430000)*0.0243+17800,0)),0)</f>
        <v/>
      </c>
      <c r="AT1174" s="19">
        <f>IF(""="",215040+AS1174,"")</f>
        <v/>
      </c>
      <c r="AU1174" s="19">
        <f>IF(AR1174&gt;23500000,NA(),IF(AR1174&lt;=4890000,1040000,IF(AR1174&lt;=6550000,670000,620000)))</f>
        <v/>
      </c>
      <c r="AV1174" s="19">
        <f>MAX(0,ROUNDDOWN(AR1174-AT1174-AU1174-0,-3))</f>
        <v/>
      </c>
      <c r="AW1174" s="19">
        <f>IF(AV1174&lt;=0,0,ROUNDDOWN((AV1174*LOOKUP(AV1174,{0,1950001,3300001,6950001,9000001,18000001,40000001},{0.05,0.1,0.2,0.23,0.33,0.4,0.45})-LOOKUP(AV1174,{0,1950001,3300001,6950001,9000001,18000001,40000001},{0,97500,427500,636000,1536000,2796000,4796000}))*1.021,-2))</f>
        <v/>
      </c>
      <c r="AX1174" s="19">
        <f>MAX(0,ROUNDDOWN(AR1174-AT1174-430000-0,-3))</f>
        <v/>
      </c>
      <c r="AY1174" s="19">
        <f>IF(AR1174&lt;=450000,0,MAX(0,ROUNDDOWN(AX1174*0.06-MIN(50000,AX1174)*0.03,-2))+MAX(0,ROUNDDOWN(AX1174*0.04-MIN(50000,AX1174)*0.02,-2)))</f>
        <v/>
      </c>
      <c r="AZ1174" s="19">
        <f>AW1174+AY1174+AS1174</f>
        <v/>
      </c>
    </row>
    <row r="1175">
      <c r="A1175" t="inlineStr">
        <is>
          <t>1万円刻み</t>
        </is>
      </c>
      <c r="B1175" s="19">
        <f>'3_1万円刻み'!$A$1158</f>
        <v/>
      </c>
      <c r="C1175" s="19">
        <f>MIN(0,MAX(0,$B1175))</f>
        <v/>
      </c>
      <c r="D1175" s="19">
        <f>$B1175-C1175</f>
        <v/>
      </c>
      <c r="E1175" s="19">
        <f>MIN(670000,ROUNDDOWN(MAX(0,D1175-430000)*0.0751+47600,0))+MIN(260000,ROUNDDOWN(MAX(0,D1175-430000)*0.028+17600,0))+MIN(30000,ROUNDDOWN(MAX(0,D1175-430000)*0.0027+1873,0))+IF("いいえ"="はい",MIN(170000,ROUNDDOWN(MAX(0,D1175-430000)*0.0243+17800,0)),0)</f>
        <v/>
      </c>
      <c r="F1175" s="19">
        <f>IF(""="",215040+E1175,"")</f>
        <v/>
      </c>
      <c r="G1175" s="19">
        <f>IF(D1175&gt;23500000,NA(),IF(D1175&lt;=4890000,1040000,IF(D1175&lt;=6550000,670000,620000)))</f>
        <v/>
      </c>
      <c r="H1175" s="19">
        <f>MAX(0,ROUNDDOWN(D1175-F1175-G1175-0,-3))</f>
        <v/>
      </c>
      <c r="I1175" s="19">
        <f>IF(H1175&lt;=0,0,ROUNDDOWN((H1175*LOOKUP(H1175,{0,1950001,3300001,6950001,9000001,18000001,40000001},{0.05,0.1,0.2,0.23,0.33,0.4,0.45})-LOOKUP(H1175,{0,1950001,3300001,6950001,9000001,18000001,40000001},{0,97500,427500,636000,1536000,2796000,4796000}))*1.021,-2))</f>
        <v/>
      </c>
      <c r="J1175" s="19">
        <f>MAX(0,ROUNDDOWN(D1175-F1175-430000-0,-3))</f>
        <v/>
      </c>
      <c r="K1175" s="19">
        <f>IF(D1175&lt;=450000,0,MAX(0,ROUNDDOWN(J1175*0.06-MIN(50000,J1175)*0.03,-2))+MAX(0,ROUNDDOWN(J1175*0.04-MIN(50000,J1175)*0.02,-2)))</f>
        <v/>
      </c>
      <c r="L1175" s="19">
        <f>I1175+K1175+E1175</f>
        <v/>
      </c>
      <c r="M1175" s="19">
        <f>MIN(100000,MAX(0,$B1175))</f>
        <v/>
      </c>
      <c r="N1175" s="19">
        <f>$B1175-M1175</f>
        <v/>
      </c>
      <c r="O1175" s="19">
        <f>MIN(670000,ROUNDDOWN(MAX(0,N1175-430000)*0.0751+47600,0))+MIN(260000,ROUNDDOWN(MAX(0,N1175-430000)*0.028+17600,0))+MIN(30000,ROUNDDOWN(MAX(0,N1175-430000)*0.0027+1873,0))+IF("いいえ"="はい",MIN(170000,ROUNDDOWN(MAX(0,N1175-430000)*0.0243+17800,0)),0)</f>
        <v/>
      </c>
      <c r="P1175" s="19">
        <f>IF(""="",215040+O1175,"")</f>
        <v/>
      </c>
      <c r="Q1175" s="19">
        <f>IF(N1175&gt;23500000,NA(),IF(N1175&lt;=4890000,1040000,IF(N1175&lt;=6550000,670000,620000)))</f>
        <v/>
      </c>
      <c r="R1175" s="19">
        <f>MAX(0,ROUNDDOWN(N1175-P1175-Q1175-0,-3))</f>
        <v/>
      </c>
      <c r="S1175" s="19">
        <f>IF(R1175&lt;=0,0,ROUNDDOWN((R1175*LOOKUP(R1175,{0,1950001,3300001,6950001,9000001,18000001,40000001},{0.05,0.1,0.2,0.23,0.33,0.4,0.45})-LOOKUP(R1175,{0,1950001,3300001,6950001,9000001,18000001,40000001},{0,97500,427500,636000,1536000,2796000,4796000}))*1.021,-2))</f>
        <v/>
      </c>
      <c r="T1175" s="19">
        <f>MAX(0,ROUNDDOWN(N1175-P1175-430000-0,-3))</f>
        <v/>
      </c>
      <c r="U1175" s="19">
        <f>IF(N1175&lt;=450000,0,MAX(0,ROUNDDOWN(T1175*0.06-MIN(50000,T1175)*0.03,-2))+MAX(0,ROUNDDOWN(T1175*0.04-MIN(50000,T1175)*0.02,-2)))</f>
        <v/>
      </c>
      <c r="V1175" s="19">
        <f>S1175+U1175+O1175</f>
        <v/>
      </c>
      <c r="W1175" s="19">
        <f>MIN(550000,MAX(0,$B1175))</f>
        <v/>
      </c>
      <c r="X1175" s="19">
        <f>$B1175-W1175</f>
        <v/>
      </c>
      <c r="Y1175" s="19">
        <f>MIN(670000,ROUNDDOWN(MAX(0,X1175-430000)*0.0751+47600,0))+MIN(260000,ROUNDDOWN(MAX(0,X1175-430000)*0.028+17600,0))+MIN(30000,ROUNDDOWN(MAX(0,X1175-430000)*0.0027+1873,0))+IF("いいえ"="はい",MIN(170000,ROUNDDOWN(MAX(0,X1175-430000)*0.0243+17800,0)),0)</f>
        <v/>
      </c>
      <c r="Z1175" s="19">
        <f>IF(""="",215040+Y1175,"")</f>
        <v/>
      </c>
      <c r="AA1175" s="19">
        <f>IF(X1175&gt;23500000,NA(),IF(X1175&lt;=4890000,1040000,IF(X1175&lt;=6550000,670000,620000)))</f>
        <v/>
      </c>
      <c r="AB1175" s="19">
        <f>MAX(0,ROUNDDOWN(X1175-Z1175-AA1175-0,-3))</f>
        <v/>
      </c>
      <c r="AC1175" s="19">
        <f>IF(AB1175&lt;=0,0,ROUNDDOWN((AB1175*LOOKUP(AB1175,{0,1950001,3300001,6950001,9000001,18000001,40000001},{0.05,0.1,0.2,0.23,0.33,0.4,0.45})-LOOKUP(AB1175,{0,1950001,3300001,6950001,9000001,18000001,40000001},{0,97500,427500,636000,1536000,2796000,4796000}))*1.021,-2))</f>
        <v/>
      </c>
      <c r="AD1175" s="19">
        <f>MAX(0,ROUNDDOWN(X1175-Z1175-430000-0,-3))</f>
        <v/>
      </c>
      <c r="AE1175" s="19">
        <f>IF(X1175&lt;=450000,0,MAX(0,ROUNDDOWN(AD1175*0.06-MIN(50000,AD1175)*0.03,-2))+MAX(0,ROUNDDOWN(AD1175*0.04-MIN(50000,AD1175)*0.02,-2)))</f>
        <v/>
      </c>
      <c r="AF1175" s="19">
        <f>AC1175+AE1175+Y1175</f>
        <v/>
      </c>
      <c r="AG1175" s="19">
        <f>MIN(650000,MAX(0,$B1175))</f>
        <v/>
      </c>
      <c r="AH1175" s="19">
        <f>$B1175-AG1175</f>
        <v/>
      </c>
      <c r="AI1175" s="19">
        <f>MIN(670000,ROUNDDOWN(MAX(0,AH1175-430000)*0.0751+47600,0))+MIN(260000,ROUNDDOWN(MAX(0,AH1175-430000)*0.028+17600,0))+MIN(30000,ROUNDDOWN(MAX(0,AH1175-430000)*0.0027+1873,0))+IF("いいえ"="はい",MIN(170000,ROUNDDOWN(MAX(0,AH1175-430000)*0.0243+17800,0)),0)</f>
        <v/>
      </c>
      <c r="AJ1175" s="19">
        <f>IF(""="",215040+AI1175,"")</f>
        <v/>
      </c>
      <c r="AK1175" s="19">
        <f>IF(AH1175&gt;23500000,NA(),IF(AH1175&lt;=4890000,1040000,IF(AH1175&lt;=6550000,670000,620000)))</f>
        <v/>
      </c>
      <c r="AL1175" s="19">
        <f>MAX(0,ROUNDDOWN(AH1175-AJ1175-AK1175-0,-3))</f>
        <v/>
      </c>
      <c r="AM1175" s="19">
        <f>IF(AL1175&lt;=0,0,ROUNDDOWN((AL1175*LOOKUP(AL1175,{0,1950001,3300001,6950001,9000001,18000001,40000001},{0.05,0.1,0.2,0.23,0.33,0.4,0.45})-LOOKUP(AL1175,{0,1950001,3300001,6950001,9000001,18000001,40000001},{0,97500,427500,636000,1536000,2796000,4796000}))*1.021,-2))</f>
        <v/>
      </c>
      <c r="AN1175" s="19">
        <f>MAX(0,ROUNDDOWN(AH1175-AJ1175-430000-0,-3))</f>
        <v/>
      </c>
      <c r="AO1175" s="19">
        <f>IF(AH1175&lt;=450000,0,MAX(0,ROUNDDOWN(AN1175*0.06-MIN(50000,AN1175)*0.03,-2))+MAX(0,ROUNDDOWN(AN1175*0.04-MIN(50000,AN1175)*0.02,-2)))</f>
        <v/>
      </c>
      <c r="AP1175" s="19">
        <f>AM1175+AO1175+AI1175</f>
        <v/>
      </c>
      <c r="AQ1175" s="19">
        <f>MIN(750000,MAX(0,$B1175))</f>
        <v/>
      </c>
      <c r="AR1175" s="19">
        <f>$B1175-AQ1175</f>
        <v/>
      </c>
      <c r="AS1175" s="19">
        <f>MIN(670000,ROUNDDOWN(MAX(0,AR1175-430000)*0.0751+47600,0))+MIN(260000,ROUNDDOWN(MAX(0,AR1175-430000)*0.028+17600,0))+MIN(30000,ROUNDDOWN(MAX(0,AR1175-430000)*0.0027+1873,0))+IF("いいえ"="はい",MIN(170000,ROUNDDOWN(MAX(0,AR1175-430000)*0.0243+17800,0)),0)</f>
        <v/>
      </c>
      <c r="AT1175" s="19">
        <f>IF(""="",215040+AS1175,"")</f>
        <v/>
      </c>
      <c r="AU1175" s="19">
        <f>IF(AR1175&gt;23500000,NA(),IF(AR1175&lt;=4890000,1040000,IF(AR1175&lt;=6550000,670000,620000)))</f>
        <v/>
      </c>
      <c r="AV1175" s="19">
        <f>MAX(0,ROUNDDOWN(AR1175-AT1175-AU1175-0,-3))</f>
        <v/>
      </c>
      <c r="AW1175" s="19">
        <f>IF(AV1175&lt;=0,0,ROUNDDOWN((AV1175*LOOKUP(AV1175,{0,1950001,3300001,6950001,9000001,18000001,40000001},{0.05,0.1,0.2,0.23,0.33,0.4,0.45})-LOOKUP(AV1175,{0,1950001,3300001,6950001,9000001,18000001,40000001},{0,97500,427500,636000,1536000,2796000,4796000}))*1.021,-2))</f>
        <v/>
      </c>
      <c r="AX1175" s="19">
        <f>MAX(0,ROUNDDOWN(AR1175-AT1175-430000-0,-3))</f>
        <v/>
      </c>
      <c r="AY1175" s="19">
        <f>IF(AR1175&lt;=450000,0,MAX(0,ROUNDDOWN(AX1175*0.06-MIN(50000,AX1175)*0.03,-2))+MAX(0,ROUNDDOWN(AX1175*0.04-MIN(50000,AX1175)*0.02,-2)))</f>
        <v/>
      </c>
      <c r="AZ1175" s="19">
        <f>AW1175+AY1175+AS1175</f>
        <v/>
      </c>
    </row>
    <row r="1176">
      <c r="A1176" t="inlineStr">
        <is>
          <t>1万円刻み</t>
        </is>
      </c>
      <c r="B1176" s="19">
        <f>'3_1万円刻み'!$A$1159</f>
        <v/>
      </c>
      <c r="C1176" s="19">
        <f>MIN(0,MAX(0,$B1176))</f>
        <v/>
      </c>
      <c r="D1176" s="19">
        <f>$B1176-C1176</f>
        <v/>
      </c>
      <c r="E1176" s="19">
        <f>MIN(670000,ROUNDDOWN(MAX(0,D1176-430000)*0.0751+47600,0))+MIN(260000,ROUNDDOWN(MAX(0,D1176-430000)*0.028+17600,0))+MIN(30000,ROUNDDOWN(MAX(0,D1176-430000)*0.0027+1873,0))+IF("いいえ"="はい",MIN(170000,ROUNDDOWN(MAX(0,D1176-430000)*0.0243+17800,0)),0)</f>
        <v/>
      </c>
      <c r="F1176" s="19">
        <f>IF(""="",215040+E1176,"")</f>
        <v/>
      </c>
      <c r="G1176" s="19">
        <f>IF(D1176&gt;23500000,NA(),IF(D1176&lt;=4890000,1040000,IF(D1176&lt;=6550000,670000,620000)))</f>
        <v/>
      </c>
      <c r="H1176" s="19">
        <f>MAX(0,ROUNDDOWN(D1176-F1176-G1176-0,-3))</f>
        <v/>
      </c>
      <c r="I1176" s="19">
        <f>IF(H1176&lt;=0,0,ROUNDDOWN((H1176*LOOKUP(H1176,{0,1950001,3300001,6950001,9000001,18000001,40000001},{0.05,0.1,0.2,0.23,0.33,0.4,0.45})-LOOKUP(H1176,{0,1950001,3300001,6950001,9000001,18000001,40000001},{0,97500,427500,636000,1536000,2796000,4796000}))*1.021,-2))</f>
        <v/>
      </c>
      <c r="J1176" s="19">
        <f>MAX(0,ROUNDDOWN(D1176-F1176-430000-0,-3))</f>
        <v/>
      </c>
      <c r="K1176" s="19">
        <f>IF(D1176&lt;=450000,0,MAX(0,ROUNDDOWN(J1176*0.06-MIN(50000,J1176)*0.03,-2))+MAX(0,ROUNDDOWN(J1176*0.04-MIN(50000,J1176)*0.02,-2)))</f>
        <v/>
      </c>
      <c r="L1176" s="19">
        <f>I1176+K1176+E1176</f>
        <v/>
      </c>
      <c r="M1176" s="19">
        <f>MIN(100000,MAX(0,$B1176))</f>
        <v/>
      </c>
      <c r="N1176" s="19">
        <f>$B1176-M1176</f>
        <v/>
      </c>
      <c r="O1176" s="19">
        <f>MIN(670000,ROUNDDOWN(MAX(0,N1176-430000)*0.0751+47600,0))+MIN(260000,ROUNDDOWN(MAX(0,N1176-430000)*0.028+17600,0))+MIN(30000,ROUNDDOWN(MAX(0,N1176-430000)*0.0027+1873,0))+IF("いいえ"="はい",MIN(170000,ROUNDDOWN(MAX(0,N1176-430000)*0.0243+17800,0)),0)</f>
        <v/>
      </c>
      <c r="P1176" s="19">
        <f>IF(""="",215040+O1176,"")</f>
        <v/>
      </c>
      <c r="Q1176" s="19">
        <f>IF(N1176&gt;23500000,NA(),IF(N1176&lt;=4890000,1040000,IF(N1176&lt;=6550000,670000,620000)))</f>
        <v/>
      </c>
      <c r="R1176" s="19">
        <f>MAX(0,ROUNDDOWN(N1176-P1176-Q1176-0,-3))</f>
        <v/>
      </c>
      <c r="S1176" s="19">
        <f>IF(R1176&lt;=0,0,ROUNDDOWN((R1176*LOOKUP(R1176,{0,1950001,3300001,6950001,9000001,18000001,40000001},{0.05,0.1,0.2,0.23,0.33,0.4,0.45})-LOOKUP(R1176,{0,1950001,3300001,6950001,9000001,18000001,40000001},{0,97500,427500,636000,1536000,2796000,4796000}))*1.021,-2))</f>
        <v/>
      </c>
      <c r="T1176" s="19">
        <f>MAX(0,ROUNDDOWN(N1176-P1176-430000-0,-3))</f>
        <v/>
      </c>
      <c r="U1176" s="19">
        <f>IF(N1176&lt;=450000,0,MAX(0,ROUNDDOWN(T1176*0.06-MIN(50000,T1176)*0.03,-2))+MAX(0,ROUNDDOWN(T1176*0.04-MIN(50000,T1176)*0.02,-2)))</f>
        <v/>
      </c>
      <c r="V1176" s="19">
        <f>S1176+U1176+O1176</f>
        <v/>
      </c>
      <c r="W1176" s="19">
        <f>MIN(550000,MAX(0,$B1176))</f>
        <v/>
      </c>
      <c r="X1176" s="19">
        <f>$B1176-W1176</f>
        <v/>
      </c>
      <c r="Y1176" s="19">
        <f>MIN(670000,ROUNDDOWN(MAX(0,X1176-430000)*0.0751+47600,0))+MIN(260000,ROUNDDOWN(MAX(0,X1176-430000)*0.028+17600,0))+MIN(30000,ROUNDDOWN(MAX(0,X1176-430000)*0.0027+1873,0))+IF("いいえ"="はい",MIN(170000,ROUNDDOWN(MAX(0,X1176-430000)*0.0243+17800,0)),0)</f>
        <v/>
      </c>
      <c r="Z1176" s="19">
        <f>IF(""="",215040+Y1176,"")</f>
        <v/>
      </c>
      <c r="AA1176" s="19">
        <f>IF(X1176&gt;23500000,NA(),IF(X1176&lt;=4890000,1040000,IF(X1176&lt;=6550000,670000,620000)))</f>
        <v/>
      </c>
      <c r="AB1176" s="19">
        <f>MAX(0,ROUNDDOWN(X1176-Z1176-AA1176-0,-3))</f>
        <v/>
      </c>
      <c r="AC1176" s="19">
        <f>IF(AB1176&lt;=0,0,ROUNDDOWN((AB1176*LOOKUP(AB1176,{0,1950001,3300001,6950001,9000001,18000001,40000001},{0.05,0.1,0.2,0.23,0.33,0.4,0.45})-LOOKUP(AB1176,{0,1950001,3300001,6950001,9000001,18000001,40000001},{0,97500,427500,636000,1536000,2796000,4796000}))*1.021,-2))</f>
        <v/>
      </c>
      <c r="AD1176" s="19">
        <f>MAX(0,ROUNDDOWN(X1176-Z1176-430000-0,-3))</f>
        <v/>
      </c>
      <c r="AE1176" s="19">
        <f>IF(X1176&lt;=450000,0,MAX(0,ROUNDDOWN(AD1176*0.06-MIN(50000,AD1176)*0.03,-2))+MAX(0,ROUNDDOWN(AD1176*0.04-MIN(50000,AD1176)*0.02,-2)))</f>
        <v/>
      </c>
      <c r="AF1176" s="19">
        <f>AC1176+AE1176+Y1176</f>
        <v/>
      </c>
      <c r="AG1176" s="19">
        <f>MIN(650000,MAX(0,$B1176))</f>
        <v/>
      </c>
      <c r="AH1176" s="19">
        <f>$B1176-AG1176</f>
        <v/>
      </c>
      <c r="AI1176" s="19">
        <f>MIN(670000,ROUNDDOWN(MAX(0,AH1176-430000)*0.0751+47600,0))+MIN(260000,ROUNDDOWN(MAX(0,AH1176-430000)*0.028+17600,0))+MIN(30000,ROUNDDOWN(MAX(0,AH1176-430000)*0.0027+1873,0))+IF("いいえ"="はい",MIN(170000,ROUNDDOWN(MAX(0,AH1176-430000)*0.0243+17800,0)),0)</f>
        <v/>
      </c>
      <c r="AJ1176" s="19">
        <f>IF(""="",215040+AI1176,"")</f>
        <v/>
      </c>
      <c r="AK1176" s="19">
        <f>IF(AH1176&gt;23500000,NA(),IF(AH1176&lt;=4890000,1040000,IF(AH1176&lt;=6550000,670000,620000)))</f>
        <v/>
      </c>
      <c r="AL1176" s="19">
        <f>MAX(0,ROUNDDOWN(AH1176-AJ1176-AK1176-0,-3))</f>
        <v/>
      </c>
      <c r="AM1176" s="19">
        <f>IF(AL1176&lt;=0,0,ROUNDDOWN((AL1176*LOOKUP(AL1176,{0,1950001,3300001,6950001,9000001,18000001,40000001},{0.05,0.1,0.2,0.23,0.33,0.4,0.45})-LOOKUP(AL1176,{0,1950001,3300001,6950001,9000001,18000001,40000001},{0,97500,427500,636000,1536000,2796000,4796000}))*1.021,-2))</f>
        <v/>
      </c>
      <c r="AN1176" s="19">
        <f>MAX(0,ROUNDDOWN(AH1176-AJ1176-430000-0,-3))</f>
        <v/>
      </c>
      <c r="AO1176" s="19">
        <f>IF(AH1176&lt;=450000,0,MAX(0,ROUNDDOWN(AN1176*0.06-MIN(50000,AN1176)*0.03,-2))+MAX(0,ROUNDDOWN(AN1176*0.04-MIN(50000,AN1176)*0.02,-2)))</f>
        <v/>
      </c>
      <c r="AP1176" s="19">
        <f>AM1176+AO1176+AI1176</f>
        <v/>
      </c>
      <c r="AQ1176" s="19">
        <f>MIN(750000,MAX(0,$B1176))</f>
        <v/>
      </c>
      <c r="AR1176" s="19">
        <f>$B1176-AQ1176</f>
        <v/>
      </c>
      <c r="AS1176" s="19">
        <f>MIN(670000,ROUNDDOWN(MAX(0,AR1176-430000)*0.0751+47600,0))+MIN(260000,ROUNDDOWN(MAX(0,AR1176-430000)*0.028+17600,0))+MIN(30000,ROUNDDOWN(MAX(0,AR1176-430000)*0.0027+1873,0))+IF("いいえ"="はい",MIN(170000,ROUNDDOWN(MAX(0,AR1176-430000)*0.0243+17800,0)),0)</f>
        <v/>
      </c>
      <c r="AT1176" s="19">
        <f>IF(""="",215040+AS1176,"")</f>
        <v/>
      </c>
      <c r="AU1176" s="19">
        <f>IF(AR1176&gt;23500000,NA(),IF(AR1176&lt;=4890000,1040000,IF(AR1176&lt;=6550000,670000,620000)))</f>
        <v/>
      </c>
      <c r="AV1176" s="19">
        <f>MAX(0,ROUNDDOWN(AR1176-AT1176-AU1176-0,-3))</f>
        <v/>
      </c>
      <c r="AW1176" s="19">
        <f>IF(AV1176&lt;=0,0,ROUNDDOWN((AV1176*LOOKUP(AV1176,{0,1950001,3300001,6950001,9000001,18000001,40000001},{0.05,0.1,0.2,0.23,0.33,0.4,0.45})-LOOKUP(AV1176,{0,1950001,3300001,6950001,9000001,18000001,40000001},{0,97500,427500,636000,1536000,2796000,4796000}))*1.021,-2))</f>
        <v/>
      </c>
      <c r="AX1176" s="19">
        <f>MAX(0,ROUNDDOWN(AR1176-AT1176-430000-0,-3))</f>
        <v/>
      </c>
      <c r="AY1176" s="19">
        <f>IF(AR1176&lt;=450000,0,MAX(0,ROUNDDOWN(AX1176*0.06-MIN(50000,AX1176)*0.03,-2))+MAX(0,ROUNDDOWN(AX1176*0.04-MIN(50000,AX1176)*0.02,-2)))</f>
        <v/>
      </c>
      <c r="AZ1176" s="19">
        <f>AW1176+AY1176+AS1176</f>
        <v/>
      </c>
    </row>
    <row r="1177">
      <c r="A1177" t="inlineStr">
        <is>
          <t>1万円刻み</t>
        </is>
      </c>
      <c r="B1177" s="19">
        <f>'3_1万円刻み'!$A$1160</f>
        <v/>
      </c>
      <c r="C1177" s="19">
        <f>MIN(0,MAX(0,$B1177))</f>
        <v/>
      </c>
      <c r="D1177" s="19">
        <f>$B1177-C1177</f>
        <v/>
      </c>
      <c r="E1177" s="19">
        <f>MIN(670000,ROUNDDOWN(MAX(0,D1177-430000)*0.0751+47600,0))+MIN(260000,ROUNDDOWN(MAX(0,D1177-430000)*0.028+17600,0))+MIN(30000,ROUNDDOWN(MAX(0,D1177-430000)*0.0027+1873,0))+IF("いいえ"="はい",MIN(170000,ROUNDDOWN(MAX(0,D1177-430000)*0.0243+17800,0)),0)</f>
        <v/>
      </c>
      <c r="F1177" s="19">
        <f>IF(""="",215040+E1177,"")</f>
        <v/>
      </c>
      <c r="G1177" s="19">
        <f>IF(D1177&gt;23500000,NA(),IF(D1177&lt;=4890000,1040000,IF(D1177&lt;=6550000,670000,620000)))</f>
        <v/>
      </c>
      <c r="H1177" s="19">
        <f>MAX(0,ROUNDDOWN(D1177-F1177-G1177-0,-3))</f>
        <v/>
      </c>
      <c r="I1177" s="19">
        <f>IF(H1177&lt;=0,0,ROUNDDOWN((H1177*LOOKUP(H1177,{0,1950001,3300001,6950001,9000001,18000001,40000001},{0.05,0.1,0.2,0.23,0.33,0.4,0.45})-LOOKUP(H1177,{0,1950001,3300001,6950001,9000001,18000001,40000001},{0,97500,427500,636000,1536000,2796000,4796000}))*1.021,-2))</f>
        <v/>
      </c>
      <c r="J1177" s="19">
        <f>MAX(0,ROUNDDOWN(D1177-F1177-430000-0,-3))</f>
        <v/>
      </c>
      <c r="K1177" s="19">
        <f>IF(D1177&lt;=450000,0,MAX(0,ROUNDDOWN(J1177*0.06-MIN(50000,J1177)*0.03,-2))+MAX(0,ROUNDDOWN(J1177*0.04-MIN(50000,J1177)*0.02,-2)))</f>
        <v/>
      </c>
      <c r="L1177" s="19">
        <f>I1177+K1177+E1177</f>
        <v/>
      </c>
      <c r="M1177" s="19">
        <f>MIN(100000,MAX(0,$B1177))</f>
        <v/>
      </c>
      <c r="N1177" s="19">
        <f>$B1177-M1177</f>
        <v/>
      </c>
      <c r="O1177" s="19">
        <f>MIN(670000,ROUNDDOWN(MAX(0,N1177-430000)*0.0751+47600,0))+MIN(260000,ROUNDDOWN(MAX(0,N1177-430000)*0.028+17600,0))+MIN(30000,ROUNDDOWN(MAX(0,N1177-430000)*0.0027+1873,0))+IF("いいえ"="はい",MIN(170000,ROUNDDOWN(MAX(0,N1177-430000)*0.0243+17800,0)),0)</f>
        <v/>
      </c>
      <c r="P1177" s="19">
        <f>IF(""="",215040+O1177,"")</f>
        <v/>
      </c>
      <c r="Q1177" s="19">
        <f>IF(N1177&gt;23500000,NA(),IF(N1177&lt;=4890000,1040000,IF(N1177&lt;=6550000,670000,620000)))</f>
        <v/>
      </c>
      <c r="R1177" s="19">
        <f>MAX(0,ROUNDDOWN(N1177-P1177-Q1177-0,-3))</f>
        <v/>
      </c>
      <c r="S1177" s="19">
        <f>IF(R1177&lt;=0,0,ROUNDDOWN((R1177*LOOKUP(R1177,{0,1950001,3300001,6950001,9000001,18000001,40000001},{0.05,0.1,0.2,0.23,0.33,0.4,0.45})-LOOKUP(R1177,{0,1950001,3300001,6950001,9000001,18000001,40000001},{0,97500,427500,636000,1536000,2796000,4796000}))*1.021,-2))</f>
        <v/>
      </c>
      <c r="T1177" s="19">
        <f>MAX(0,ROUNDDOWN(N1177-P1177-430000-0,-3))</f>
        <v/>
      </c>
      <c r="U1177" s="19">
        <f>IF(N1177&lt;=450000,0,MAX(0,ROUNDDOWN(T1177*0.06-MIN(50000,T1177)*0.03,-2))+MAX(0,ROUNDDOWN(T1177*0.04-MIN(50000,T1177)*0.02,-2)))</f>
        <v/>
      </c>
      <c r="V1177" s="19">
        <f>S1177+U1177+O1177</f>
        <v/>
      </c>
      <c r="W1177" s="19">
        <f>MIN(550000,MAX(0,$B1177))</f>
        <v/>
      </c>
      <c r="X1177" s="19">
        <f>$B1177-W1177</f>
        <v/>
      </c>
      <c r="Y1177" s="19">
        <f>MIN(670000,ROUNDDOWN(MAX(0,X1177-430000)*0.0751+47600,0))+MIN(260000,ROUNDDOWN(MAX(0,X1177-430000)*0.028+17600,0))+MIN(30000,ROUNDDOWN(MAX(0,X1177-430000)*0.0027+1873,0))+IF("いいえ"="はい",MIN(170000,ROUNDDOWN(MAX(0,X1177-430000)*0.0243+17800,0)),0)</f>
        <v/>
      </c>
      <c r="Z1177" s="19">
        <f>IF(""="",215040+Y1177,"")</f>
        <v/>
      </c>
      <c r="AA1177" s="19">
        <f>IF(X1177&gt;23500000,NA(),IF(X1177&lt;=4890000,1040000,IF(X1177&lt;=6550000,670000,620000)))</f>
        <v/>
      </c>
      <c r="AB1177" s="19">
        <f>MAX(0,ROUNDDOWN(X1177-Z1177-AA1177-0,-3))</f>
        <v/>
      </c>
      <c r="AC1177" s="19">
        <f>IF(AB1177&lt;=0,0,ROUNDDOWN((AB1177*LOOKUP(AB1177,{0,1950001,3300001,6950001,9000001,18000001,40000001},{0.05,0.1,0.2,0.23,0.33,0.4,0.45})-LOOKUP(AB1177,{0,1950001,3300001,6950001,9000001,18000001,40000001},{0,97500,427500,636000,1536000,2796000,4796000}))*1.021,-2))</f>
        <v/>
      </c>
      <c r="AD1177" s="19">
        <f>MAX(0,ROUNDDOWN(X1177-Z1177-430000-0,-3))</f>
        <v/>
      </c>
      <c r="AE1177" s="19">
        <f>IF(X1177&lt;=450000,0,MAX(0,ROUNDDOWN(AD1177*0.06-MIN(50000,AD1177)*0.03,-2))+MAX(0,ROUNDDOWN(AD1177*0.04-MIN(50000,AD1177)*0.02,-2)))</f>
        <v/>
      </c>
      <c r="AF1177" s="19">
        <f>AC1177+AE1177+Y1177</f>
        <v/>
      </c>
      <c r="AG1177" s="19">
        <f>MIN(650000,MAX(0,$B1177))</f>
        <v/>
      </c>
      <c r="AH1177" s="19">
        <f>$B1177-AG1177</f>
        <v/>
      </c>
      <c r="AI1177" s="19">
        <f>MIN(670000,ROUNDDOWN(MAX(0,AH1177-430000)*0.0751+47600,0))+MIN(260000,ROUNDDOWN(MAX(0,AH1177-430000)*0.028+17600,0))+MIN(30000,ROUNDDOWN(MAX(0,AH1177-430000)*0.0027+1873,0))+IF("いいえ"="はい",MIN(170000,ROUNDDOWN(MAX(0,AH1177-430000)*0.0243+17800,0)),0)</f>
        <v/>
      </c>
      <c r="AJ1177" s="19">
        <f>IF(""="",215040+AI1177,"")</f>
        <v/>
      </c>
      <c r="AK1177" s="19">
        <f>IF(AH1177&gt;23500000,NA(),IF(AH1177&lt;=4890000,1040000,IF(AH1177&lt;=6550000,670000,620000)))</f>
        <v/>
      </c>
      <c r="AL1177" s="19">
        <f>MAX(0,ROUNDDOWN(AH1177-AJ1177-AK1177-0,-3))</f>
        <v/>
      </c>
      <c r="AM1177" s="19">
        <f>IF(AL1177&lt;=0,0,ROUNDDOWN((AL1177*LOOKUP(AL1177,{0,1950001,3300001,6950001,9000001,18000001,40000001},{0.05,0.1,0.2,0.23,0.33,0.4,0.45})-LOOKUP(AL1177,{0,1950001,3300001,6950001,9000001,18000001,40000001},{0,97500,427500,636000,1536000,2796000,4796000}))*1.021,-2))</f>
        <v/>
      </c>
      <c r="AN1177" s="19">
        <f>MAX(0,ROUNDDOWN(AH1177-AJ1177-430000-0,-3))</f>
        <v/>
      </c>
      <c r="AO1177" s="19">
        <f>IF(AH1177&lt;=450000,0,MAX(0,ROUNDDOWN(AN1177*0.06-MIN(50000,AN1177)*0.03,-2))+MAX(0,ROUNDDOWN(AN1177*0.04-MIN(50000,AN1177)*0.02,-2)))</f>
        <v/>
      </c>
      <c r="AP1177" s="19">
        <f>AM1177+AO1177+AI1177</f>
        <v/>
      </c>
      <c r="AQ1177" s="19">
        <f>MIN(750000,MAX(0,$B1177))</f>
        <v/>
      </c>
      <c r="AR1177" s="19">
        <f>$B1177-AQ1177</f>
        <v/>
      </c>
      <c r="AS1177" s="19">
        <f>MIN(670000,ROUNDDOWN(MAX(0,AR1177-430000)*0.0751+47600,0))+MIN(260000,ROUNDDOWN(MAX(0,AR1177-430000)*0.028+17600,0))+MIN(30000,ROUNDDOWN(MAX(0,AR1177-430000)*0.0027+1873,0))+IF("いいえ"="はい",MIN(170000,ROUNDDOWN(MAX(0,AR1177-430000)*0.0243+17800,0)),0)</f>
        <v/>
      </c>
      <c r="AT1177" s="19">
        <f>IF(""="",215040+AS1177,"")</f>
        <v/>
      </c>
      <c r="AU1177" s="19">
        <f>IF(AR1177&gt;23500000,NA(),IF(AR1177&lt;=4890000,1040000,IF(AR1177&lt;=6550000,670000,620000)))</f>
        <v/>
      </c>
      <c r="AV1177" s="19">
        <f>MAX(0,ROUNDDOWN(AR1177-AT1177-AU1177-0,-3))</f>
        <v/>
      </c>
      <c r="AW1177" s="19">
        <f>IF(AV1177&lt;=0,0,ROUNDDOWN((AV1177*LOOKUP(AV1177,{0,1950001,3300001,6950001,9000001,18000001,40000001},{0.05,0.1,0.2,0.23,0.33,0.4,0.45})-LOOKUP(AV1177,{0,1950001,3300001,6950001,9000001,18000001,40000001},{0,97500,427500,636000,1536000,2796000,4796000}))*1.021,-2))</f>
        <v/>
      </c>
      <c r="AX1177" s="19">
        <f>MAX(0,ROUNDDOWN(AR1177-AT1177-430000-0,-3))</f>
        <v/>
      </c>
      <c r="AY1177" s="19">
        <f>IF(AR1177&lt;=450000,0,MAX(0,ROUNDDOWN(AX1177*0.06-MIN(50000,AX1177)*0.03,-2))+MAX(0,ROUNDDOWN(AX1177*0.04-MIN(50000,AX1177)*0.02,-2)))</f>
        <v/>
      </c>
      <c r="AZ1177" s="19">
        <f>AW1177+AY1177+AS1177</f>
        <v/>
      </c>
    </row>
    <row r="1178">
      <c r="A1178" t="inlineStr">
        <is>
          <t>1万円刻み</t>
        </is>
      </c>
      <c r="B1178" s="19">
        <f>'3_1万円刻み'!$A$1161</f>
        <v/>
      </c>
      <c r="C1178" s="19">
        <f>MIN(0,MAX(0,$B1178))</f>
        <v/>
      </c>
      <c r="D1178" s="19">
        <f>$B1178-C1178</f>
        <v/>
      </c>
      <c r="E1178" s="19">
        <f>MIN(670000,ROUNDDOWN(MAX(0,D1178-430000)*0.0751+47600,0))+MIN(260000,ROUNDDOWN(MAX(0,D1178-430000)*0.028+17600,0))+MIN(30000,ROUNDDOWN(MAX(0,D1178-430000)*0.0027+1873,0))+IF("いいえ"="はい",MIN(170000,ROUNDDOWN(MAX(0,D1178-430000)*0.0243+17800,0)),0)</f>
        <v/>
      </c>
      <c r="F1178" s="19">
        <f>IF(""="",215040+E1178,"")</f>
        <v/>
      </c>
      <c r="G1178" s="19">
        <f>IF(D1178&gt;23500000,NA(),IF(D1178&lt;=4890000,1040000,IF(D1178&lt;=6550000,670000,620000)))</f>
        <v/>
      </c>
      <c r="H1178" s="19">
        <f>MAX(0,ROUNDDOWN(D1178-F1178-G1178-0,-3))</f>
        <v/>
      </c>
      <c r="I1178" s="19">
        <f>IF(H1178&lt;=0,0,ROUNDDOWN((H1178*LOOKUP(H1178,{0,1950001,3300001,6950001,9000001,18000001,40000001},{0.05,0.1,0.2,0.23,0.33,0.4,0.45})-LOOKUP(H1178,{0,1950001,3300001,6950001,9000001,18000001,40000001},{0,97500,427500,636000,1536000,2796000,4796000}))*1.021,-2))</f>
        <v/>
      </c>
      <c r="J1178" s="19">
        <f>MAX(0,ROUNDDOWN(D1178-F1178-430000-0,-3))</f>
        <v/>
      </c>
      <c r="K1178" s="19">
        <f>IF(D1178&lt;=450000,0,MAX(0,ROUNDDOWN(J1178*0.06-MIN(50000,J1178)*0.03,-2))+MAX(0,ROUNDDOWN(J1178*0.04-MIN(50000,J1178)*0.02,-2)))</f>
        <v/>
      </c>
      <c r="L1178" s="19">
        <f>I1178+K1178+E1178</f>
        <v/>
      </c>
      <c r="M1178" s="19">
        <f>MIN(100000,MAX(0,$B1178))</f>
        <v/>
      </c>
      <c r="N1178" s="19">
        <f>$B1178-M1178</f>
        <v/>
      </c>
      <c r="O1178" s="19">
        <f>MIN(670000,ROUNDDOWN(MAX(0,N1178-430000)*0.0751+47600,0))+MIN(260000,ROUNDDOWN(MAX(0,N1178-430000)*0.028+17600,0))+MIN(30000,ROUNDDOWN(MAX(0,N1178-430000)*0.0027+1873,0))+IF("いいえ"="はい",MIN(170000,ROUNDDOWN(MAX(0,N1178-430000)*0.0243+17800,0)),0)</f>
        <v/>
      </c>
      <c r="P1178" s="19">
        <f>IF(""="",215040+O1178,"")</f>
        <v/>
      </c>
      <c r="Q1178" s="19">
        <f>IF(N1178&gt;23500000,NA(),IF(N1178&lt;=4890000,1040000,IF(N1178&lt;=6550000,670000,620000)))</f>
        <v/>
      </c>
      <c r="R1178" s="19">
        <f>MAX(0,ROUNDDOWN(N1178-P1178-Q1178-0,-3))</f>
        <v/>
      </c>
      <c r="S1178" s="19">
        <f>IF(R1178&lt;=0,0,ROUNDDOWN((R1178*LOOKUP(R1178,{0,1950001,3300001,6950001,9000001,18000001,40000001},{0.05,0.1,0.2,0.23,0.33,0.4,0.45})-LOOKUP(R1178,{0,1950001,3300001,6950001,9000001,18000001,40000001},{0,97500,427500,636000,1536000,2796000,4796000}))*1.021,-2))</f>
        <v/>
      </c>
      <c r="T1178" s="19">
        <f>MAX(0,ROUNDDOWN(N1178-P1178-430000-0,-3))</f>
        <v/>
      </c>
      <c r="U1178" s="19">
        <f>IF(N1178&lt;=450000,0,MAX(0,ROUNDDOWN(T1178*0.06-MIN(50000,T1178)*0.03,-2))+MAX(0,ROUNDDOWN(T1178*0.04-MIN(50000,T1178)*0.02,-2)))</f>
        <v/>
      </c>
      <c r="V1178" s="19">
        <f>S1178+U1178+O1178</f>
        <v/>
      </c>
      <c r="W1178" s="19">
        <f>MIN(550000,MAX(0,$B1178))</f>
        <v/>
      </c>
      <c r="X1178" s="19">
        <f>$B1178-W1178</f>
        <v/>
      </c>
      <c r="Y1178" s="19">
        <f>MIN(670000,ROUNDDOWN(MAX(0,X1178-430000)*0.0751+47600,0))+MIN(260000,ROUNDDOWN(MAX(0,X1178-430000)*0.028+17600,0))+MIN(30000,ROUNDDOWN(MAX(0,X1178-430000)*0.0027+1873,0))+IF("いいえ"="はい",MIN(170000,ROUNDDOWN(MAX(0,X1178-430000)*0.0243+17800,0)),0)</f>
        <v/>
      </c>
      <c r="Z1178" s="19">
        <f>IF(""="",215040+Y1178,"")</f>
        <v/>
      </c>
      <c r="AA1178" s="19">
        <f>IF(X1178&gt;23500000,NA(),IF(X1178&lt;=4890000,1040000,IF(X1178&lt;=6550000,670000,620000)))</f>
        <v/>
      </c>
      <c r="AB1178" s="19">
        <f>MAX(0,ROUNDDOWN(X1178-Z1178-AA1178-0,-3))</f>
        <v/>
      </c>
      <c r="AC1178" s="19">
        <f>IF(AB1178&lt;=0,0,ROUNDDOWN((AB1178*LOOKUP(AB1178,{0,1950001,3300001,6950001,9000001,18000001,40000001},{0.05,0.1,0.2,0.23,0.33,0.4,0.45})-LOOKUP(AB1178,{0,1950001,3300001,6950001,9000001,18000001,40000001},{0,97500,427500,636000,1536000,2796000,4796000}))*1.021,-2))</f>
        <v/>
      </c>
      <c r="AD1178" s="19">
        <f>MAX(0,ROUNDDOWN(X1178-Z1178-430000-0,-3))</f>
        <v/>
      </c>
      <c r="AE1178" s="19">
        <f>IF(X1178&lt;=450000,0,MAX(0,ROUNDDOWN(AD1178*0.06-MIN(50000,AD1178)*0.03,-2))+MAX(0,ROUNDDOWN(AD1178*0.04-MIN(50000,AD1178)*0.02,-2)))</f>
        <v/>
      </c>
      <c r="AF1178" s="19">
        <f>AC1178+AE1178+Y1178</f>
        <v/>
      </c>
      <c r="AG1178" s="19">
        <f>MIN(650000,MAX(0,$B1178))</f>
        <v/>
      </c>
      <c r="AH1178" s="19">
        <f>$B1178-AG1178</f>
        <v/>
      </c>
      <c r="AI1178" s="19">
        <f>MIN(670000,ROUNDDOWN(MAX(0,AH1178-430000)*0.0751+47600,0))+MIN(260000,ROUNDDOWN(MAX(0,AH1178-430000)*0.028+17600,0))+MIN(30000,ROUNDDOWN(MAX(0,AH1178-430000)*0.0027+1873,0))+IF("いいえ"="はい",MIN(170000,ROUNDDOWN(MAX(0,AH1178-430000)*0.0243+17800,0)),0)</f>
        <v/>
      </c>
      <c r="AJ1178" s="19">
        <f>IF(""="",215040+AI1178,"")</f>
        <v/>
      </c>
      <c r="AK1178" s="19">
        <f>IF(AH1178&gt;23500000,NA(),IF(AH1178&lt;=4890000,1040000,IF(AH1178&lt;=6550000,670000,620000)))</f>
        <v/>
      </c>
      <c r="AL1178" s="19">
        <f>MAX(0,ROUNDDOWN(AH1178-AJ1178-AK1178-0,-3))</f>
        <v/>
      </c>
      <c r="AM1178" s="19">
        <f>IF(AL1178&lt;=0,0,ROUNDDOWN((AL1178*LOOKUP(AL1178,{0,1950001,3300001,6950001,9000001,18000001,40000001},{0.05,0.1,0.2,0.23,0.33,0.4,0.45})-LOOKUP(AL1178,{0,1950001,3300001,6950001,9000001,18000001,40000001},{0,97500,427500,636000,1536000,2796000,4796000}))*1.021,-2))</f>
        <v/>
      </c>
      <c r="AN1178" s="19">
        <f>MAX(0,ROUNDDOWN(AH1178-AJ1178-430000-0,-3))</f>
        <v/>
      </c>
      <c r="AO1178" s="19">
        <f>IF(AH1178&lt;=450000,0,MAX(0,ROUNDDOWN(AN1178*0.06-MIN(50000,AN1178)*0.03,-2))+MAX(0,ROUNDDOWN(AN1178*0.04-MIN(50000,AN1178)*0.02,-2)))</f>
        <v/>
      </c>
      <c r="AP1178" s="19">
        <f>AM1178+AO1178+AI1178</f>
        <v/>
      </c>
      <c r="AQ1178" s="19">
        <f>MIN(750000,MAX(0,$B1178))</f>
        <v/>
      </c>
      <c r="AR1178" s="19">
        <f>$B1178-AQ1178</f>
        <v/>
      </c>
      <c r="AS1178" s="19">
        <f>MIN(670000,ROUNDDOWN(MAX(0,AR1178-430000)*0.0751+47600,0))+MIN(260000,ROUNDDOWN(MAX(0,AR1178-430000)*0.028+17600,0))+MIN(30000,ROUNDDOWN(MAX(0,AR1178-430000)*0.0027+1873,0))+IF("いいえ"="はい",MIN(170000,ROUNDDOWN(MAX(0,AR1178-430000)*0.0243+17800,0)),0)</f>
        <v/>
      </c>
      <c r="AT1178" s="19">
        <f>IF(""="",215040+AS1178,"")</f>
        <v/>
      </c>
      <c r="AU1178" s="19">
        <f>IF(AR1178&gt;23500000,NA(),IF(AR1178&lt;=4890000,1040000,IF(AR1178&lt;=6550000,670000,620000)))</f>
        <v/>
      </c>
      <c r="AV1178" s="19">
        <f>MAX(0,ROUNDDOWN(AR1178-AT1178-AU1178-0,-3))</f>
        <v/>
      </c>
      <c r="AW1178" s="19">
        <f>IF(AV1178&lt;=0,0,ROUNDDOWN((AV1178*LOOKUP(AV1178,{0,1950001,3300001,6950001,9000001,18000001,40000001},{0.05,0.1,0.2,0.23,0.33,0.4,0.45})-LOOKUP(AV1178,{0,1950001,3300001,6950001,9000001,18000001,40000001},{0,97500,427500,636000,1536000,2796000,4796000}))*1.021,-2))</f>
        <v/>
      </c>
      <c r="AX1178" s="19">
        <f>MAX(0,ROUNDDOWN(AR1178-AT1178-430000-0,-3))</f>
        <v/>
      </c>
      <c r="AY1178" s="19">
        <f>IF(AR1178&lt;=450000,0,MAX(0,ROUNDDOWN(AX1178*0.06-MIN(50000,AX1178)*0.03,-2))+MAX(0,ROUNDDOWN(AX1178*0.04-MIN(50000,AX1178)*0.02,-2)))</f>
        <v/>
      </c>
      <c r="AZ1178" s="19">
        <f>AW1178+AY1178+AS1178</f>
        <v/>
      </c>
    </row>
    <row r="1179">
      <c r="A1179" t="inlineStr">
        <is>
          <t>1万円刻み</t>
        </is>
      </c>
      <c r="B1179" s="19">
        <f>'3_1万円刻み'!$A$1162</f>
        <v/>
      </c>
      <c r="C1179" s="19">
        <f>MIN(0,MAX(0,$B1179))</f>
        <v/>
      </c>
      <c r="D1179" s="19">
        <f>$B1179-C1179</f>
        <v/>
      </c>
      <c r="E1179" s="19">
        <f>MIN(670000,ROUNDDOWN(MAX(0,D1179-430000)*0.0751+47600,0))+MIN(260000,ROUNDDOWN(MAX(0,D1179-430000)*0.028+17600,0))+MIN(30000,ROUNDDOWN(MAX(0,D1179-430000)*0.0027+1873,0))+IF("いいえ"="はい",MIN(170000,ROUNDDOWN(MAX(0,D1179-430000)*0.0243+17800,0)),0)</f>
        <v/>
      </c>
      <c r="F1179" s="19">
        <f>IF(""="",215040+E1179,"")</f>
        <v/>
      </c>
      <c r="G1179" s="19">
        <f>IF(D1179&gt;23500000,NA(),IF(D1179&lt;=4890000,1040000,IF(D1179&lt;=6550000,670000,620000)))</f>
        <v/>
      </c>
      <c r="H1179" s="19">
        <f>MAX(0,ROUNDDOWN(D1179-F1179-G1179-0,-3))</f>
        <v/>
      </c>
      <c r="I1179" s="19">
        <f>IF(H1179&lt;=0,0,ROUNDDOWN((H1179*LOOKUP(H1179,{0,1950001,3300001,6950001,9000001,18000001,40000001},{0.05,0.1,0.2,0.23,0.33,0.4,0.45})-LOOKUP(H1179,{0,1950001,3300001,6950001,9000001,18000001,40000001},{0,97500,427500,636000,1536000,2796000,4796000}))*1.021,-2))</f>
        <v/>
      </c>
      <c r="J1179" s="19">
        <f>MAX(0,ROUNDDOWN(D1179-F1179-430000-0,-3))</f>
        <v/>
      </c>
      <c r="K1179" s="19">
        <f>IF(D1179&lt;=450000,0,MAX(0,ROUNDDOWN(J1179*0.06-MIN(50000,J1179)*0.03,-2))+MAX(0,ROUNDDOWN(J1179*0.04-MIN(50000,J1179)*0.02,-2)))</f>
        <v/>
      </c>
      <c r="L1179" s="19">
        <f>I1179+K1179+E1179</f>
        <v/>
      </c>
      <c r="M1179" s="19">
        <f>MIN(100000,MAX(0,$B1179))</f>
        <v/>
      </c>
      <c r="N1179" s="19">
        <f>$B1179-M1179</f>
        <v/>
      </c>
      <c r="O1179" s="19">
        <f>MIN(670000,ROUNDDOWN(MAX(0,N1179-430000)*0.0751+47600,0))+MIN(260000,ROUNDDOWN(MAX(0,N1179-430000)*0.028+17600,0))+MIN(30000,ROUNDDOWN(MAX(0,N1179-430000)*0.0027+1873,0))+IF("いいえ"="はい",MIN(170000,ROUNDDOWN(MAX(0,N1179-430000)*0.0243+17800,0)),0)</f>
        <v/>
      </c>
      <c r="P1179" s="19">
        <f>IF(""="",215040+O1179,"")</f>
        <v/>
      </c>
      <c r="Q1179" s="19">
        <f>IF(N1179&gt;23500000,NA(),IF(N1179&lt;=4890000,1040000,IF(N1179&lt;=6550000,670000,620000)))</f>
        <v/>
      </c>
      <c r="R1179" s="19">
        <f>MAX(0,ROUNDDOWN(N1179-P1179-Q1179-0,-3))</f>
        <v/>
      </c>
      <c r="S1179" s="19">
        <f>IF(R1179&lt;=0,0,ROUNDDOWN((R1179*LOOKUP(R1179,{0,1950001,3300001,6950001,9000001,18000001,40000001},{0.05,0.1,0.2,0.23,0.33,0.4,0.45})-LOOKUP(R1179,{0,1950001,3300001,6950001,9000001,18000001,40000001},{0,97500,427500,636000,1536000,2796000,4796000}))*1.021,-2))</f>
        <v/>
      </c>
      <c r="T1179" s="19">
        <f>MAX(0,ROUNDDOWN(N1179-P1179-430000-0,-3))</f>
        <v/>
      </c>
      <c r="U1179" s="19">
        <f>IF(N1179&lt;=450000,0,MAX(0,ROUNDDOWN(T1179*0.06-MIN(50000,T1179)*0.03,-2))+MAX(0,ROUNDDOWN(T1179*0.04-MIN(50000,T1179)*0.02,-2)))</f>
        <v/>
      </c>
      <c r="V1179" s="19">
        <f>S1179+U1179+O1179</f>
        <v/>
      </c>
      <c r="W1179" s="19">
        <f>MIN(550000,MAX(0,$B1179))</f>
        <v/>
      </c>
      <c r="X1179" s="19">
        <f>$B1179-W1179</f>
        <v/>
      </c>
      <c r="Y1179" s="19">
        <f>MIN(670000,ROUNDDOWN(MAX(0,X1179-430000)*0.0751+47600,0))+MIN(260000,ROUNDDOWN(MAX(0,X1179-430000)*0.028+17600,0))+MIN(30000,ROUNDDOWN(MAX(0,X1179-430000)*0.0027+1873,0))+IF("いいえ"="はい",MIN(170000,ROUNDDOWN(MAX(0,X1179-430000)*0.0243+17800,0)),0)</f>
        <v/>
      </c>
      <c r="Z1179" s="19">
        <f>IF(""="",215040+Y1179,"")</f>
        <v/>
      </c>
      <c r="AA1179" s="19">
        <f>IF(X1179&gt;23500000,NA(),IF(X1179&lt;=4890000,1040000,IF(X1179&lt;=6550000,670000,620000)))</f>
        <v/>
      </c>
      <c r="AB1179" s="19">
        <f>MAX(0,ROUNDDOWN(X1179-Z1179-AA1179-0,-3))</f>
        <v/>
      </c>
      <c r="AC1179" s="19">
        <f>IF(AB1179&lt;=0,0,ROUNDDOWN((AB1179*LOOKUP(AB1179,{0,1950001,3300001,6950001,9000001,18000001,40000001},{0.05,0.1,0.2,0.23,0.33,0.4,0.45})-LOOKUP(AB1179,{0,1950001,3300001,6950001,9000001,18000001,40000001},{0,97500,427500,636000,1536000,2796000,4796000}))*1.021,-2))</f>
        <v/>
      </c>
      <c r="AD1179" s="19">
        <f>MAX(0,ROUNDDOWN(X1179-Z1179-430000-0,-3))</f>
        <v/>
      </c>
      <c r="AE1179" s="19">
        <f>IF(X1179&lt;=450000,0,MAX(0,ROUNDDOWN(AD1179*0.06-MIN(50000,AD1179)*0.03,-2))+MAX(0,ROUNDDOWN(AD1179*0.04-MIN(50000,AD1179)*0.02,-2)))</f>
        <v/>
      </c>
      <c r="AF1179" s="19">
        <f>AC1179+AE1179+Y1179</f>
        <v/>
      </c>
      <c r="AG1179" s="19">
        <f>MIN(650000,MAX(0,$B1179))</f>
        <v/>
      </c>
      <c r="AH1179" s="19">
        <f>$B1179-AG1179</f>
        <v/>
      </c>
      <c r="AI1179" s="19">
        <f>MIN(670000,ROUNDDOWN(MAX(0,AH1179-430000)*0.0751+47600,0))+MIN(260000,ROUNDDOWN(MAX(0,AH1179-430000)*0.028+17600,0))+MIN(30000,ROUNDDOWN(MAX(0,AH1179-430000)*0.0027+1873,0))+IF("いいえ"="はい",MIN(170000,ROUNDDOWN(MAX(0,AH1179-430000)*0.0243+17800,0)),0)</f>
        <v/>
      </c>
      <c r="AJ1179" s="19">
        <f>IF(""="",215040+AI1179,"")</f>
        <v/>
      </c>
      <c r="AK1179" s="19">
        <f>IF(AH1179&gt;23500000,NA(),IF(AH1179&lt;=4890000,1040000,IF(AH1179&lt;=6550000,670000,620000)))</f>
        <v/>
      </c>
      <c r="AL1179" s="19">
        <f>MAX(0,ROUNDDOWN(AH1179-AJ1179-AK1179-0,-3))</f>
        <v/>
      </c>
      <c r="AM1179" s="19">
        <f>IF(AL1179&lt;=0,0,ROUNDDOWN((AL1179*LOOKUP(AL1179,{0,1950001,3300001,6950001,9000001,18000001,40000001},{0.05,0.1,0.2,0.23,0.33,0.4,0.45})-LOOKUP(AL1179,{0,1950001,3300001,6950001,9000001,18000001,40000001},{0,97500,427500,636000,1536000,2796000,4796000}))*1.021,-2))</f>
        <v/>
      </c>
      <c r="AN1179" s="19">
        <f>MAX(0,ROUNDDOWN(AH1179-AJ1179-430000-0,-3))</f>
        <v/>
      </c>
      <c r="AO1179" s="19">
        <f>IF(AH1179&lt;=450000,0,MAX(0,ROUNDDOWN(AN1179*0.06-MIN(50000,AN1179)*0.03,-2))+MAX(0,ROUNDDOWN(AN1179*0.04-MIN(50000,AN1179)*0.02,-2)))</f>
        <v/>
      </c>
      <c r="AP1179" s="19">
        <f>AM1179+AO1179+AI1179</f>
        <v/>
      </c>
      <c r="AQ1179" s="19">
        <f>MIN(750000,MAX(0,$B1179))</f>
        <v/>
      </c>
      <c r="AR1179" s="19">
        <f>$B1179-AQ1179</f>
        <v/>
      </c>
      <c r="AS1179" s="19">
        <f>MIN(670000,ROUNDDOWN(MAX(0,AR1179-430000)*0.0751+47600,0))+MIN(260000,ROUNDDOWN(MAX(0,AR1179-430000)*0.028+17600,0))+MIN(30000,ROUNDDOWN(MAX(0,AR1179-430000)*0.0027+1873,0))+IF("いいえ"="はい",MIN(170000,ROUNDDOWN(MAX(0,AR1179-430000)*0.0243+17800,0)),0)</f>
        <v/>
      </c>
      <c r="AT1179" s="19">
        <f>IF(""="",215040+AS1179,"")</f>
        <v/>
      </c>
      <c r="AU1179" s="19">
        <f>IF(AR1179&gt;23500000,NA(),IF(AR1179&lt;=4890000,1040000,IF(AR1179&lt;=6550000,670000,620000)))</f>
        <v/>
      </c>
      <c r="AV1179" s="19">
        <f>MAX(0,ROUNDDOWN(AR1179-AT1179-AU1179-0,-3))</f>
        <v/>
      </c>
      <c r="AW1179" s="19">
        <f>IF(AV1179&lt;=0,0,ROUNDDOWN((AV1179*LOOKUP(AV1179,{0,1950001,3300001,6950001,9000001,18000001,40000001},{0.05,0.1,0.2,0.23,0.33,0.4,0.45})-LOOKUP(AV1179,{0,1950001,3300001,6950001,9000001,18000001,40000001},{0,97500,427500,636000,1536000,2796000,4796000}))*1.021,-2))</f>
        <v/>
      </c>
      <c r="AX1179" s="19">
        <f>MAX(0,ROUNDDOWN(AR1179-AT1179-430000-0,-3))</f>
        <v/>
      </c>
      <c r="AY1179" s="19">
        <f>IF(AR1179&lt;=450000,0,MAX(0,ROUNDDOWN(AX1179*0.06-MIN(50000,AX1179)*0.03,-2))+MAX(0,ROUNDDOWN(AX1179*0.04-MIN(50000,AX1179)*0.02,-2)))</f>
        <v/>
      </c>
      <c r="AZ1179" s="19">
        <f>AW1179+AY1179+AS1179</f>
        <v/>
      </c>
    </row>
    <row r="1180">
      <c r="A1180" t="inlineStr">
        <is>
          <t>1万円刻み</t>
        </is>
      </c>
      <c r="B1180" s="19">
        <f>'3_1万円刻み'!$A$1163</f>
        <v/>
      </c>
      <c r="C1180" s="19">
        <f>MIN(0,MAX(0,$B1180))</f>
        <v/>
      </c>
      <c r="D1180" s="19">
        <f>$B1180-C1180</f>
        <v/>
      </c>
      <c r="E1180" s="19">
        <f>MIN(670000,ROUNDDOWN(MAX(0,D1180-430000)*0.0751+47600,0))+MIN(260000,ROUNDDOWN(MAX(0,D1180-430000)*0.028+17600,0))+MIN(30000,ROUNDDOWN(MAX(0,D1180-430000)*0.0027+1873,0))+IF("いいえ"="はい",MIN(170000,ROUNDDOWN(MAX(0,D1180-430000)*0.0243+17800,0)),0)</f>
        <v/>
      </c>
      <c r="F1180" s="19">
        <f>IF(""="",215040+E1180,"")</f>
        <v/>
      </c>
      <c r="G1180" s="19">
        <f>IF(D1180&gt;23500000,NA(),IF(D1180&lt;=4890000,1040000,IF(D1180&lt;=6550000,670000,620000)))</f>
        <v/>
      </c>
      <c r="H1180" s="19">
        <f>MAX(0,ROUNDDOWN(D1180-F1180-G1180-0,-3))</f>
        <v/>
      </c>
      <c r="I1180" s="19">
        <f>IF(H1180&lt;=0,0,ROUNDDOWN((H1180*LOOKUP(H1180,{0,1950001,3300001,6950001,9000001,18000001,40000001},{0.05,0.1,0.2,0.23,0.33,0.4,0.45})-LOOKUP(H1180,{0,1950001,3300001,6950001,9000001,18000001,40000001},{0,97500,427500,636000,1536000,2796000,4796000}))*1.021,-2))</f>
        <v/>
      </c>
      <c r="J1180" s="19">
        <f>MAX(0,ROUNDDOWN(D1180-F1180-430000-0,-3))</f>
        <v/>
      </c>
      <c r="K1180" s="19">
        <f>IF(D1180&lt;=450000,0,MAX(0,ROUNDDOWN(J1180*0.06-MIN(50000,J1180)*0.03,-2))+MAX(0,ROUNDDOWN(J1180*0.04-MIN(50000,J1180)*0.02,-2)))</f>
        <v/>
      </c>
      <c r="L1180" s="19">
        <f>I1180+K1180+E1180</f>
        <v/>
      </c>
      <c r="M1180" s="19">
        <f>MIN(100000,MAX(0,$B1180))</f>
        <v/>
      </c>
      <c r="N1180" s="19">
        <f>$B1180-M1180</f>
        <v/>
      </c>
      <c r="O1180" s="19">
        <f>MIN(670000,ROUNDDOWN(MAX(0,N1180-430000)*0.0751+47600,0))+MIN(260000,ROUNDDOWN(MAX(0,N1180-430000)*0.028+17600,0))+MIN(30000,ROUNDDOWN(MAX(0,N1180-430000)*0.0027+1873,0))+IF("いいえ"="はい",MIN(170000,ROUNDDOWN(MAX(0,N1180-430000)*0.0243+17800,0)),0)</f>
        <v/>
      </c>
      <c r="P1180" s="19">
        <f>IF(""="",215040+O1180,"")</f>
        <v/>
      </c>
      <c r="Q1180" s="19">
        <f>IF(N1180&gt;23500000,NA(),IF(N1180&lt;=4890000,1040000,IF(N1180&lt;=6550000,670000,620000)))</f>
        <v/>
      </c>
      <c r="R1180" s="19">
        <f>MAX(0,ROUNDDOWN(N1180-P1180-Q1180-0,-3))</f>
        <v/>
      </c>
      <c r="S1180" s="19">
        <f>IF(R1180&lt;=0,0,ROUNDDOWN((R1180*LOOKUP(R1180,{0,1950001,3300001,6950001,9000001,18000001,40000001},{0.05,0.1,0.2,0.23,0.33,0.4,0.45})-LOOKUP(R1180,{0,1950001,3300001,6950001,9000001,18000001,40000001},{0,97500,427500,636000,1536000,2796000,4796000}))*1.021,-2))</f>
        <v/>
      </c>
      <c r="T1180" s="19">
        <f>MAX(0,ROUNDDOWN(N1180-P1180-430000-0,-3))</f>
        <v/>
      </c>
      <c r="U1180" s="19">
        <f>IF(N1180&lt;=450000,0,MAX(0,ROUNDDOWN(T1180*0.06-MIN(50000,T1180)*0.03,-2))+MAX(0,ROUNDDOWN(T1180*0.04-MIN(50000,T1180)*0.02,-2)))</f>
        <v/>
      </c>
      <c r="V1180" s="19">
        <f>S1180+U1180+O1180</f>
        <v/>
      </c>
      <c r="W1180" s="19">
        <f>MIN(550000,MAX(0,$B1180))</f>
        <v/>
      </c>
      <c r="X1180" s="19">
        <f>$B1180-W1180</f>
        <v/>
      </c>
      <c r="Y1180" s="19">
        <f>MIN(670000,ROUNDDOWN(MAX(0,X1180-430000)*0.0751+47600,0))+MIN(260000,ROUNDDOWN(MAX(0,X1180-430000)*0.028+17600,0))+MIN(30000,ROUNDDOWN(MAX(0,X1180-430000)*0.0027+1873,0))+IF("いいえ"="はい",MIN(170000,ROUNDDOWN(MAX(0,X1180-430000)*0.0243+17800,0)),0)</f>
        <v/>
      </c>
      <c r="Z1180" s="19">
        <f>IF(""="",215040+Y1180,"")</f>
        <v/>
      </c>
      <c r="AA1180" s="19">
        <f>IF(X1180&gt;23500000,NA(),IF(X1180&lt;=4890000,1040000,IF(X1180&lt;=6550000,670000,620000)))</f>
        <v/>
      </c>
      <c r="AB1180" s="19">
        <f>MAX(0,ROUNDDOWN(X1180-Z1180-AA1180-0,-3))</f>
        <v/>
      </c>
      <c r="AC1180" s="19">
        <f>IF(AB1180&lt;=0,0,ROUNDDOWN((AB1180*LOOKUP(AB1180,{0,1950001,3300001,6950001,9000001,18000001,40000001},{0.05,0.1,0.2,0.23,0.33,0.4,0.45})-LOOKUP(AB1180,{0,1950001,3300001,6950001,9000001,18000001,40000001},{0,97500,427500,636000,1536000,2796000,4796000}))*1.021,-2))</f>
        <v/>
      </c>
      <c r="AD1180" s="19">
        <f>MAX(0,ROUNDDOWN(X1180-Z1180-430000-0,-3))</f>
        <v/>
      </c>
      <c r="AE1180" s="19">
        <f>IF(X1180&lt;=450000,0,MAX(0,ROUNDDOWN(AD1180*0.06-MIN(50000,AD1180)*0.03,-2))+MAX(0,ROUNDDOWN(AD1180*0.04-MIN(50000,AD1180)*0.02,-2)))</f>
        <v/>
      </c>
      <c r="AF1180" s="19">
        <f>AC1180+AE1180+Y1180</f>
        <v/>
      </c>
      <c r="AG1180" s="19">
        <f>MIN(650000,MAX(0,$B1180))</f>
        <v/>
      </c>
      <c r="AH1180" s="19">
        <f>$B1180-AG1180</f>
        <v/>
      </c>
      <c r="AI1180" s="19">
        <f>MIN(670000,ROUNDDOWN(MAX(0,AH1180-430000)*0.0751+47600,0))+MIN(260000,ROUNDDOWN(MAX(0,AH1180-430000)*0.028+17600,0))+MIN(30000,ROUNDDOWN(MAX(0,AH1180-430000)*0.0027+1873,0))+IF("いいえ"="はい",MIN(170000,ROUNDDOWN(MAX(0,AH1180-430000)*0.0243+17800,0)),0)</f>
        <v/>
      </c>
      <c r="AJ1180" s="19">
        <f>IF(""="",215040+AI1180,"")</f>
        <v/>
      </c>
      <c r="AK1180" s="19">
        <f>IF(AH1180&gt;23500000,NA(),IF(AH1180&lt;=4890000,1040000,IF(AH1180&lt;=6550000,670000,620000)))</f>
        <v/>
      </c>
      <c r="AL1180" s="19">
        <f>MAX(0,ROUNDDOWN(AH1180-AJ1180-AK1180-0,-3))</f>
        <v/>
      </c>
      <c r="AM1180" s="19">
        <f>IF(AL1180&lt;=0,0,ROUNDDOWN((AL1180*LOOKUP(AL1180,{0,1950001,3300001,6950001,9000001,18000001,40000001},{0.05,0.1,0.2,0.23,0.33,0.4,0.45})-LOOKUP(AL1180,{0,1950001,3300001,6950001,9000001,18000001,40000001},{0,97500,427500,636000,1536000,2796000,4796000}))*1.021,-2))</f>
        <v/>
      </c>
      <c r="AN1180" s="19">
        <f>MAX(0,ROUNDDOWN(AH1180-AJ1180-430000-0,-3))</f>
        <v/>
      </c>
      <c r="AO1180" s="19">
        <f>IF(AH1180&lt;=450000,0,MAX(0,ROUNDDOWN(AN1180*0.06-MIN(50000,AN1180)*0.03,-2))+MAX(0,ROUNDDOWN(AN1180*0.04-MIN(50000,AN1180)*0.02,-2)))</f>
        <v/>
      </c>
      <c r="AP1180" s="19">
        <f>AM1180+AO1180+AI1180</f>
        <v/>
      </c>
      <c r="AQ1180" s="19">
        <f>MIN(750000,MAX(0,$B1180))</f>
        <v/>
      </c>
      <c r="AR1180" s="19">
        <f>$B1180-AQ1180</f>
        <v/>
      </c>
      <c r="AS1180" s="19">
        <f>MIN(670000,ROUNDDOWN(MAX(0,AR1180-430000)*0.0751+47600,0))+MIN(260000,ROUNDDOWN(MAX(0,AR1180-430000)*0.028+17600,0))+MIN(30000,ROUNDDOWN(MAX(0,AR1180-430000)*0.0027+1873,0))+IF("いいえ"="はい",MIN(170000,ROUNDDOWN(MAX(0,AR1180-430000)*0.0243+17800,0)),0)</f>
        <v/>
      </c>
      <c r="AT1180" s="19">
        <f>IF(""="",215040+AS1180,"")</f>
        <v/>
      </c>
      <c r="AU1180" s="19">
        <f>IF(AR1180&gt;23500000,NA(),IF(AR1180&lt;=4890000,1040000,IF(AR1180&lt;=6550000,670000,620000)))</f>
        <v/>
      </c>
      <c r="AV1180" s="19">
        <f>MAX(0,ROUNDDOWN(AR1180-AT1180-AU1180-0,-3))</f>
        <v/>
      </c>
      <c r="AW1180" s="19">
        <f>IF(AV1180&lt;=0,0,ROUNDDOWN((AV1180*LOOKUP(AV1180,{0,1950001,3300001,6950001,9000001,18000001,40000001},{0.05,0.1,0.2,0.23,0.33,0.4,0.45})-LOOKUP(AV1180,{0,1950001,3300001,6950001,9000001,18000001,40000001},{0,97500,427500,636000,1536000,2796000,4796000}))*1.021,-2))</f>
        <v/>
      </c>
      <c r="AX1180" s="19">
        <f>MAX(0,ROUNDDOWN(AR1180-AT1180-430000-0,-3))</f>
        <v/>
      </c>
      <c r="AY1180" s="19">
        <f>IF(AR1180&lt;=450000,0,MAX(0,ROUNDDOWN(AX1180*0.06-MIN(50000,AX1180)*0.03,-2))+MAX(0,ROUNDDOWN(AX1180*0.04-MIN(50000,AX1180)*0.02,-2)))</f>
        <v/>
      </c>
      <c r="AZ1180" s="19">
        <f>AW1180+AY1180+AS1180</f>
        <v/>
      </c>
    </row>
    <row r="1181">
      <c r="A1181" t="inlineStr">
        <is>
          <t>1万円刻み</t>
        </is>
      </c>
      <c r="B1181" s="19">
        <f>'3_1万円刻み'!$A$1164</f>
        <v/>
      </c>
      <c r="C1181" s="19">
        <f>MIN(0,MAX(0,$B1181))</f>
        <v/>
      </c>
      <c r="D1181" s="19">
        <f>$B1181-C1181</f>
        <v/>
      </c>
      <c r="E1181" s="19">
        <f>MIN(670000,ROUNDDOWN(MAX(0,D1181-430000)*0.0751+47600,0))+MIN(260000,ROUNDDOWN(MAX(0,D1181-430000)*0.028+17600,0))+MIN(30000,ROUNDDOWN(MAX(0,D1181-430000)*0.0027+1873,0))+IF("いいえ"="はい",MIN(170000,ROUNDDOWN(MAX(0,D1181-430000)*0.0243+17800,0)),0)</f>
        <v/>
      </c>
      <c r="F1181" s="19">
        <f>IF(""="",215040+E1181,"")</f>
        <v/>
      </c>
      <c r="G1181" s="19">
        <f>IF(D1181&gt;23500000,NA(),IF(D1181&lt;=4890000,1040000,IF(D1181&lt;=6550000,670000,620000)))</f>
        <v/>
      </c>
      <c r="H1181" s="19">
        <f>MAX(0,ROUNDDOWN(D1181-F1181-G1181-0,-3))</f>
        <v/>
      </c>
      <c r="I1181" s="19">
        <f>IF(H1181&lt;=0,0,ROUNDDOWN((H1181*LOOKUP(H1181,{0,1950001,3300001,6950001,9000001,18000001,40000001},{0.05,0.1,0.2,0.23,0.33,0.4,0.45})-LOOKUP(H1181,{0,1950001,3300001,6950001,9000001,18000001,40000001},{0,97500,427500,636000,1536000,2796000,4796000}))*1.021,-2))</f>
        <v/>
      </c>
      <c r="J1181" s="19">
        <f>MAX(0,ROUNDDOWN(D1181-F1181-430000-0,-3))</f>
        <v/>
      </c>
      <c r="K1181" s="19">
        <f>IF(D1181&lt;=450000,0,MAX(0,ROUNDDOWN(J1181*0.06-MIN(50000,J1181)*0.03,-2))+MAX(0,ROUNDDOWN(J1181*0.04-MIN(50000,J1181)*0.02,-2)))</f>
        <v/>
      </c>
      <c r="L1181" s="19">
        <f>I1181+K1181+E1181</f>
        <v/>
      </c>
      <c r="M1181" s="19">
        <f>MIN(100000,MAX(0,$B1181))</f>
        <v/>
      </c>
      <c r="N1181" s="19">
        <f>$B1181-M1181</f>
        <v/>
      </c>
      <c r="O1181" s="19">
        <f>MIN(670000,ROUNDDOWN(MAX(0,N1181-430000)*0.0751+47600,0))+MIN(260000,ROUNDDOWN(MAX(0,N1181-430000)*0.028+17600,0))+MIN(30000,ROUNDDOWN(MAX(0,N1181-430000)*0.0027+1873,0))+IF("いいえ"="はい",MIN(170000,ROUNDDOWN(MAX(0,N1181-430000)*0.0243+17800,0)),0)</f>
        <v/>
      </c>
      <c r="P1181" s="19">
        <f>IF(""="",215040+O1181,"")</f>
        <v/>
      </c>
      <c r="Q1181" s="19">
        <f>IF(N1181&gt;23500000,NA(),IF(N1181&lt;=4890000,1040000,IF(N1181&lt;=6550000,670000,620000)))</f>
        <v/>
      </c>
      <c r="R1181" s="19">
        <f>MAX(0,ROUNDDOWN(N1181-P1181-Q1181-0,-3))</f>
        <v/>
      </c>
      <c r="S1181" s="19">
        <f>IF(R1181&lt;=0,0,ROUNDDOWN((R1181*LOOKUP(R1181,{0,1950001,3300001,6950001,9000001,18000001,40000001},{0.05,0.1,0.2,0.23,0.33,0.4,0.45})-LOOKUP(R1181,{0,1950001,3300001,6950001,9000001,18000001,40000001},{0,97500,427500,636000,1536000,2796000,4796000}))*1.021,-2))</f>
        <v/>
      </c>
      <c r="T1181" s="19">
        <f>MAX(0,ROUNDDOWN(N1181-P1181-430000-0,-3))</f>
        <v/>
      </c>
      <c r="U1181" s="19">
        <f>IF(N1181&lt;=450000,0,MAX(0,ROUNDDOWN(T1181*0.06-MIN(50000,T1181)*0.03,-2))+MAX(0,ROUNDDOWN(T1181*0.04-MIN(50000,T1181)*0.02,-2)))</f>
        <v/>
      </c>
      <c r="V1181" s="19">
        <f>S1181+U1181+O1181</f>
        <v/>
      </c>
      <c r="W1181" s="19">
        <f>MIN(550000,MAX(0,$B1181))</f>
        <v/>
      </c>
      <c r="X1181" s="19">
        <f>$B1181-W1181</f>
        <v/>
      </c>
      <c r="Y1181" s="19">
        <f>MIN(670000,ROUNDDOWN(MAX(0,X1181-430000)*0.0751+47600,0))+MIN(260000,ROUNDDOWN(MAX(0,X1181-430000)*0.028+17600,0))+MIN(30000,ROUNDDOWN(MAX(0,X1181-430000)*0.0027+1873,0))+IF("いいえ"="はい",MIN(170000,ROUNDDOWN(MAX(0,X1181-430000)*0.0243+17800,0)),0)</f>
        <v/>
      </c>
      <c r="Z1181" s="19">
        <f>IF(""="",215040+Y1181,"")</f>
        <v/>
      </c>
      <c r="AA1181" s="19">
        <f>IF(X1181&gt;23500000,NA(),IF(X1181&lt;=4890000,1040000,IF(X1181&lt;=6550000,670000,620000)))</f>
        <v/>
      </c>
      <c r="AB1181" s="19">
        <f>MAX(0,ROUNDDOWN(X1181-Z1181-AA1181-0,-3))</f>
        <v/>
      </c>
      <c r="AC1181" s="19">
        <f>IF(AB1181&lt;=0,0,ROUNDDOWN((AB1181*LOOKUP(AB1181,{0,1950001,3300001,6950001,9000001,18000001,40000001},{0.05,0.1,0.2,0.23,0.33,0.4,0.45})-LOOKUP(AB1181,{0,1950001,3300001,6950001,9000001,18000001,40000001},{0,97500,427500,636000,1536000,2796000,4796000}))*1.021,-2))</f>
        <v/>
      </c>
      <c r="AD1181" s="19">
        <f>MAX(0,ROUNDDOWN(X1181-Z1181-430000-0,-3))</f>
        <v/>
      </c>
      <c r="AE1181" s="19">
        <f>IF(X1181&lt;=450000,0,MAX(0,ROUNDDOWN(AD1181*0.06-MIN(50000,AD1181)*0.03,-2))+MAX(0,ROUNDDOWN(AD1181*0.04-MIN(50000,AD1181)*0.02,-2)))</f>
        <v/>
      </c>
      <c r="AF1181" s="19">
        <f>AC1181+AE1181+Y1181</f>
        <v/>
      </c>
      <c r="AG1181" s="19">
        <f>MIN(650000,MAX(0,$B1181))</f>
        <v/>
      </c>
      <c r="AH1181" s="19">
        <f>$B1181-AG1181</f>
        <v/>
      </c>
      <c r="AI1181" s="19">
        <f>MIN(670000,ROUNDDOWN(MAX(0,AH1181-430000)*0.0751+47600,0))+MIN(260000,ROUNDDOWN(MAX(0,AH1181-430000)*0.028+17600,0))+MIN(30000,ROUNDDOWN(MAX(0,AH1181-430000)*0.0027+1873,0))+IF("いいえ"="はい",MIN(170000,ROUNDDOWN(MAX(0,AH1181-430000)*0.0243+17800,0)),0)</f>
        <v/>
      </c>
      <c r="AJ1181" s="19">
        <f>IF(""="",215040+AI1181,"")</f>
        <v/>
      </c>
      <c r="AK1181" s="19">
        <f>IF(AH1181&gt;23500000,NA(),IF(AH1181&lt;=4890000,1040000,IF(AH1181&lt;=6550000,670000,620000)))</f>
        <v/>
      </c>
      <c r="AL1181" s="19">
        <f>MAX(0,ROUNDDOWN(AH1181-AJ1181-AK1181-0,-3))</f>
        <v/>
      </c>
      <c r="AM1181" s="19">
        <f>IF(AL1181&lt;=0,0,ROUNDDOWN((AL1181*LOOKUP(AL1181,{0,1950001,3300001,6950001,9000001,18000001,40000001},{0.05,0.1,0.2,0.23,0.33,0.4,0.45})-LOOKUP(AL1181,{0,1950001,3300001,6950001,9000001,18000001,40000001},{0,97500,427500,636000,1536000,2796000,4796000}))*1.021,-2))</f>
        <v/>
      </c>
      <c r="AN1181" s="19">
        <f>MAX(0,ROUNDDOWN(AH1181-AJ1181-430000-0,-3))</f>
        <v/>
      </c>
      <c r="AO1181" s="19">
        <f>IF(AH1181&lt;=450000,0,MAX(0,ROUNDDOWN(AN1181*0.06-MIN(50000,AN1181)*0.03,-2))+MAX(0,ROUNDDOWN(AN1181*0.04-MIN(50000,AN1181)*0.02,-2)))</f>
        <v/>
      </c>
      <c r="AP1181" s="19">
        <f>AM1181+AO1181+AI1181</f>
        <v/>
      </c>
      <c r="AQ1181" s="19">
        <f>MIN(750000,MAX(0,$B1181))</f>
        <v/>
      </c>
      <c r="AR1181" s="19">
        <f>$B1181-AQ1181</f>
        <v/>
      </c>
      <c r="AS1181" s="19">
        <f>MIN(670000,ROUNDDOWN(MAX(0,AR1181-430000)*0.0751+47600,0))+MIN(260000,ROUNDDOWN(MAX(0,AR1181-430000)*0.028+17600,0))+MIN(30000,ROUNDDOWN(MAX(0,AR1181-430000)*0.0027+1873,0))+IF("いいえ"="はい",MIN(170000,ROUNDDOWN(MAX(0,AR1181-430000)*0.0243+17800,0)),0)</f>
        <v/>
      </c>
      <c r="AT1181" s="19">
        <f>IF(""="",215040+AS1181,"")</f>
        <v/>
      </c>
      <c r="AU1181" s="19">
        <f>IF(AR1181&gt;23500000,NA(),IF(AR1181&lt;=4890000,1040000,IF(AR1181&lt;=6550000,670000,620000)))</f>
        <v/>
      </c>
      <c r="AV1181" s="19">
        <f>MAX(0,ROUNDDOWN(AR1181-AT1181-AU1181-0,-3))</f>
        <v/>
      </c>
      <c r="AW1181" s="19">
        <f>IF(AV1181&lt;=0,0,ROUNDDOWN((AV1181*LOOKUP(AV1181,{0,1950001,3300001,6950001,9000001,18000001,40000001},{0.05,0.1,0.2,0.23,0.33,0.4,0.45})-LOOKUP(AV1181,{0,1950001,3300001,6950001,9000001,18000001,40000001},{0,97500,427500,636000,1536000,2796000,4796000}))*1.021,-2))</f>
        <v/>
      </c>
      <c r="AX1181" s="19">
        <f>MAX(0,ROUNDDOWN(AR1181-AT1181-430000-0,-3))</f>
        <v/>
      </c>
      <c r="AY1181" s="19">
        <f>IF(AR1181&lt;=450000,0,MAX(0,ROUNDDOWN(AX1181*0.06-MIN(50000,AX1181)*0.03,-2))+MAX(0,ROUNDDOWN(AX1181*0.04-MIN(50000,AX1181)*0.02,-2)))</f>
        <v/>
      </c>
      <c r="AZ1181" s="19">
        <f>AW1181+AY1181+AS1181</f>
        <v/>
      </c>
    </row>
    <row r="1182">
      <c r="A1182" t="inlineStr">
        <is>
          <t>1万円刻み</t>
        </is>
      </c>
      <c r="B1182" s="19">
        <f>'3_1万円刻み'!$A$1165</f>
        <v/>
      </c>
      <c r="C1182" s="19">
        <f>MIN(0,MAX(0,$B1182))</f>
        <v/>
      </c>
      <c r="D1182" s="19">
        <f>$B1182-C1182</f>
        <v/>
      </c>
      <c r="E1182" s="19">
        <f>MIN(670000,ROUNDDOWN(MAX(0,D1182-430000)*0.0751+47600,0))+MIN(260000,ROUNDDOWN(MAX(0,D1182-430000)*0.028+17600,0))+MIN(30000,ROUNDDOWN(MAX(0,D1182-430000)*0.0027+1873,0))+IF("いいえ"="はい",MIN(170000,ROUNDDOWN(MAX(0,D1182-430000)*0.0243+17800,0)),0)</f>
        <v/>
      </c>
      <c r="F1182" s="19">
        <f>IF(""="",215040+E1182,"")</f>
        <v/>
      </c>
      <c r="G1182" s="19">
        <f>IF(D1182&gt;23500000,NA(),IF(D1182&lt;=4890000,1040000,IF(D1182&lt;=6550000,670000,620000)))</f>
        <v/>
      </c>
      <c r="H1182" s="19">
        <f>MAX(0,ROUNDDOWN(D1182-F1182-G1182-0,-3))</f>
        <v/>
      </c>
      <c r="I1182" s="19">
        <f>IF(H1182&lt;=0,0,ROUNDDOWN((H1182*LOOKUP(H1182,{0,1950001,3300001,6950001,9000001,18000001,40000001},{0.05,0.1,0.2,0.23,0.33,0.4,0.45})-LOOKUP(H1182,{0,1950001,3300001,6950001,9000001,18000001,40000001},{0,97500,427500,636000,1536000,2796000,4796000}))*1.021,-2))</f>
        <v/>
      </c>
      <c r="J1182" s="19">
        <f>MAX(0,ROUNDDOWN(D1182-F1182-430000-0,-3))</f>
        <v/>
      </c>
      <c r="K1182" s="19">
        <f>IF(D1182&lt;=450000,0,MAX(0,ROUNDDOWN(J1182*0.06-MIN(50000,J1182)*0.03,-2))+MAX(0,ROUNDDOWN(J1182*0.04-MIN(50000,J1182)*0.02,-2)))</f>
        <v/>
      </c>
      <c r="L1182" s="19">
        <f>I1182+K1182+E1182</f>
        <v/>
      </c>
      <c r="M1182" s="19">
        <f>MIN(100000,MAX(0,$B1182))</f>
        <v/>
      </c>
      <c r="N1182" s="19">
        <f>$B1182-M1182</f>
        <v/>
      </c>
      <c r="O1182" s="19">
        <f>MIN(670000,ROUNDDOWN(MAX(0,N1182-430000)*0.0751+47600,0))+MIN(260000,ROUNDDOWN(MAX(0,N1182-430000)*0.028+17600,0))+MIN(30000,ROUNDDOWN(MAX(0,N1182-430000)*0.0027+1873,0))+IF("いいえ"="はい",MIN(170000,ROUNDDOWN(MAX(0,N1182-430000)*0.0243+17800,0)),0)</f>
        <v/>
      </c>
      <c r="P1182" s="19">
        <f>IF(""="",215040+O1182,"")</f>
        <v/>
      </c>
      <c r="Q1182" s="19">
        <f>IF(N1182&gt;23500000,NA(),IF(N1182&lt;=4890000,1040000,IF(N1182&lt;=6550000,670000,620000)))</f>
        <v/>
      </c>
      <c r="R1182" s="19">
        <f>MAX(0,ROUNDDOWN(N1182-P1182-Q1182-0,-3))</f>
        <v/>
      </c>
      <c r="S1182" s="19">
        <f>IF(R1182&lt;=0,0,ROUNDDOWN((R1182*LOOKUP(R1182,{0,1950001,3300001,6950001,9000001,18000001,40000001},{0.05,0.1,0.2,0.23,0.33,0.4,0.45})-LOOKUP(R1182,{0,1950001,3300001,6950001,9000001,18000001,40000001},{0,97500,427500,636000,1536000,2796000,4796000}))*1.021,-2))</f>
        <v/>
      </c>
      <c r="T1182" s="19">
        <f>MAX(0,ROUNDDOWN(N1182-P1182-430000-0,-3))</f>
        <v/>
      </c>
      <c r="U1182" s="19">
        <f>IF(N1182&lt;=450000,0,MAX(0,ROUNDDOWN(T1182*0.06-MIN(50000,T1182)*0.03,-2))+MAX(0,ROUNDDOWN(T1182*0.04-MIN(50000,T1182)*0.02,-2)))</f>
        <v/>
      </c>
      <c r="V1182" s="19">
        <f>S1182+U1182+O1182</f>
        <v/>
      </c>
      <c r="W1182" s="19">
        <f>MIN(550000,MAX(0,$B1182))</f>
        <v/>
      </c>
      <c r="X1182" s="19">
        <f>$B1182-W1182</f>
        <v/>
      </c>
      <c r="Y1182" s="19">
        <f>MIN(670000,ROUNDDOWN(MAX(0,X1182-430000)*0.0751+47600,0))+MIN(260000,ROUNDDOWN(MAX(0,X1182-430000)*0.028+17600,0))+MIN(30000,ROUNDDOWN(MAX(0,X1182-430000)*0.0027+1873,0))+IF("いいえ"="はい",MIN(170000,ROUNDDOWN(MAX(0,X1182-430000)*0.0243+17800,0)),0)</f>
        <v/>
      </c>
      <c r="Z1182" s="19">
        <f>IF(""="",215040+Y1182,"")</f>
        <v/>
      </c>
      <c r="AA1182" s="19">
        <f>IF(X1182&gt;23500000,NA(),IF(X1182&lt;=4890000,1040000,IF(X1182&lt;=6550000,670000,620000)))</f>
        <v/>
      </c>
      <c r="AB1182" s="19">
        <f>MAX(0,ROUNDDOWN(X1182-Z1182-AA1182-0,-3))</f>
        <v/>
      </c>
      <c r="AC1182" s="19">
        <f>IF(AB1182&lt;=0,0,ROUNDDOWN((AB1182*LOOKUP(AB1182,{0,1950001,3300001,6950001,9000001,18000001,40000001},{0.05,0.1,0.2,0.23,0.33,0.4,0.45})-LOOKUP(AB1182,{0,1950001,3300001,6950001,9000001,18000001,40000001},{0,97500,427500,636000,1536000,2796000,4796000}))*1.021,-2))</f>
        <v/>
      </c>
      <c r="AD1182" s="19">
        <f>MAX(0,ROUNDDOWN(X1182-Z1182-430000-0,-3))</f>
        <v/>
      </c>
      <c r="AE1182" s="19">
        <f>IF(X1182&lt;=450000,0,MAX(0,ROUNDDOWN(AD1182*0.06-MIN(50000,AD1182)*0.03,-2))+MAX(0,ROUNDDOWN(AD1182*0.04-MIN(50000,AD1182)*0.02,-2)))</f>
        <v/>
      </c>
      <c r="AF1182" s="19">
        <f>AC1182+AE1182+Y1182</f>
        <v/>
      </c>
      <c r="AG1182" s="19">
        <f>MIN(650000,MAX(0,$B1182))</f>
        <v/>
      </c>
      <c r="AH1182" s="19">
        <f>$B1182-AG1182</f>
        <v/>
      </c>
      <c r="AI1182" s="19">
        <f>MIN(670000,ROUNDDOWN(MAX(0,AH1182-430000)*0.0751+47600,0))+MIN(260000,ROUNDDOWN(MAX(0,AH1182-430000)*0.028+17600,0))+MIN(30000,ROUNDDOWN(MAX(0,AH1182-430000)*0.0027+1873,0))+IF("いいえ"="はい",MIN(170000,ROUNDDOWN(MAX(0,AH1182-430000)*0.0243+17800,0)),0)</f>
        <v/>
      </c>
      <c r="AJ1182" s="19">
        <f>IF(""="",215040+AI1182,"")</f>
        <v/>
      </c>
      <c r="AK1182" s="19">
        <f>IF(AH1182&gt;23500000,NA(),IF(AH1182&lt;=4890000,1040000,IF(AH1182&lt;=6550000,670000,620000)))</f>
        <v/>
      </c>
      <c r="AL1182" s="19">
        <f>MAX(0,ROUNDDOWN(AH1182-AJ1182-AK1182-0,-3))</f>
        <v/>
      </c>
      <c r="AM1182" s="19">
        <f>IF(AL1182&lt;=0,0,ROUNDDOWN((AL1182*LOOKUP(AL1182,{0,1950001,3300001,6950001,9000001,18000001,40000001},{0.05,0.1,0.2,0.23,0.33,0.4,0.45})-LOOKUP(AL1182,{0,1950001,3300001,6950001,9000001,18000001,40000001},{0,97500,427500,636000,1536000,2796000,4796000}))*1.021,-2))</f>
        <v/>
      </c>
      <c r="AN1182" s="19">
        <f>MAX(0,ROUNDDOWN(AH1182-AJ1182-430000-0,-3))</f>
        <v/>
      </c>
      <c r="AO1182" s="19">
        <f>IF(AH1182&lt;=450000,0,MAX(0,ROUNDDOWN(AN1182*0.06-MIN(50000,AN1182)*0.03,-2))+MAX(0,ROUNDDOWN(AN1182*0.04-MIN(50000,AN1182)*0.02,-2)))</f>
        <v/>
      </c>
      <c r="AP1182" s="19">
        <f>AM1182+AO1182+AI1182</f>
        <v/>
      </c>
      <c r="AQ1182" s="19">
        <f>MIN(750000,MAX(0,$B1182))</f>
        <v/>
      </c>
      <c r="AR1182" s="19">
        <f>$B1182-AQ1182</f>
        <v/>
      </c>
      <c r="AS1182" s="19">
        <f>MIN(670000,ROUNDDOWN(MAX(0,AR1182-430000)*0.0751+47600,0))+MIN(260000,ROUNDDOWN(MAX(0,AR1182-430000)*0.028+17600,0))+MIN(30000,ROUNDDOWN(MAX(0,AR1182-430000)*0.0027+1873,0))+IF("いいえ"="はい",MIN(170000,ROUNDDOWN(MAX(0,AR1182-430000)*0.0243+17800,0)),0)</f>
        <v/>
      </c>
      <c r="AT1182" s="19">
        <f>IF(""="",215040+AS1182,"")</f>
        <v/>
      </c>
      <c r="AU1182" s="19">
        <f>IF(AR1182&gt;23500000,NA(),IF(AR1182&lt;=4890000,1040000,IF(AR1182&lt;=6550000,670000,620000)))</f>
        <v/>
      </c>
      <c r="AV1182" s="19">
        <f>MAX(0,ROUNDDOWN(AR1182-AT1182-AU1182-0,-3))</f>
        <v/>
      </c>
      <c r="AW1182" s="19">
        <f>IF(AV1182&lt;=0,0,ROUNDDOWN((AV1182*LOOKUP(AV1182,{0,1950001,3300001,6950001,9000001,18000001,40000001},{0.05,0.1,0.2,0.23,0.33,0.4,0.45})-LOOKUP(AV1182,{0,1950001,3300001,6950001,9000001,18000001,40000001},{0,97500,427500,636000,1536000,2796000,4796000}))*1.021,-2))</f>
        <v/>
      </c>
      <c r="AX1182" s="19">
        <f>MAX(0,ROUNDDOWN(AR1182-AT1182-430000-0,-3))</f>
        <v/>
      </c>
      <c r="AY1182" s="19">
        <f>IF(AR1182&lt;=450000,0,MAX(0,ROUNDDOWN(AX1182*0.06-MIN(50000,AX1182)*0.03,-2))+MAX(0,ROUNDDOWN(AX1182*0.04-MIN(50000,AX1182)*0.02,-2)))</f>
        <v/>
      </c>
      <c r="AZ1182" s="19">
        <f>AW1182+AY1182+AS1182</f>
        <v/>
      </c>
    </row>
    <row r="1183">
      <c r="A1183" t="inlineStr">
        <is>
          <t>1万円刻み</t>
        </is>
      </c>
      <c r="B1183" s="19">
        <f>'3_1万円刻み'!$A$1166</f>
        <v/>
      </c>
      <c r="C1183" s="19">
        <f>MIN(0,MAX(0,$B1183))</f>
        <v/>
      </c>
      <c r="D1183" s="19">
        <f>$B1183-C1183</f>
        <v/>
      </c>
      <c r="E1183" s="19">
        <f>MIN(670000,ROUNDDOWN(MAX(0,D1183-430000)*0.0751+47600,0))+MIN(260000,ROUNDDOWN(MAX(0,D1183-430000)*0.028+17600,0))+MIN(30000,ROUNDDOWN(MAX(0,D1183-430000)*0.0027+1873,0))+IF("いいえ"="はい",MIN(170000,ROUNDDOWN(MAX(0,D1183-430000)*0.0243+17800,0)),0)</f>
        <v/>
      </c>
      <c r="F1183" s="19">
        <f>IF(""="",215040+E1183,"")</f>
        <v/>
      </c>
      <c r="G1183" s="19">
        <f>IF(D1183&gt;23500000,NA(),IF(D1183&lt;=4890000,1040000,IF(D1183&lt;=6550000,670000,620000)))</f>
        <v/>
      </c>
      <c r="H1183" s="19">
        <f>MAX(0,ROUNDDOWN(D1183-F1183-G1183-0,-3))</f>
        <v/>
      </c>
      <c r="I1183" s="19">
        <f>IF(H1183&lt;=0,0,ROUNDDOWN((H1183*LOOKUP(H1183,{0,1950001,3300001,6950001,9000001,18000001,40000001},{0.05,0.1,0.2,0.23,0.33,0.4,0.45})-LOOKUP(H1183,{0,1950001,3300001,6950001,9000001,18000001,40000001},{0,97500,427500,636000,1536000,2796000,4796000}))*1.021,-2))</f>
        <v/>
      </c>
      <c r="J1183" s="19">
        <f>MAX(0,ROUNDDOWN(D1183-F1183-430000-0,-3))</f>
        <v/>
      </c>
      <c r="K1183" s="19">
        <f>IF(D1183&lt;=450000,0,MAX(0,ROUNDDOWN(J1183*0.06-MIN(50000,J1183)*0.03,-2))+MAX(0,ROUNDDOWN(J1183*0.04-MIN(50000,J1183)*0.02,-2)))</f>
        <v/>
      </c>
      <c r="L1183" s="19">
        <f>I1183+K1183+E1183</f>
        <v/>
      </c>
      <c r="M1183" s="19">
        <f>MIN(100000,MAX(0,$B1183))</f>
        <v/>
      </c>
      <c r="N1183" s="19">
        <f>$B1183-M1183</f>
        <v/>
      </c>
      <c r="O1183" s="19">
        <f>MIN(670000,ROUNDDOWN(MAX(0,N1183-430000)*0.0751+47600,0))+MIN(260000,ROUNDDOWN(MAX(0,N1183-430000)*0.028+17600,0))+MIN(30000,ROUNDDOWN(MAX(0,N1183-430000)*0.0027+1873,0))+IF("いいえ"="はい",MIN(170000,ROUNDDOWN(MAX(0,N1183-430000)*0.0243+17800,0)),0)</f>
        <v/>
      </c>
      <c r="P1183" s="19">
        <f>IF(""="",215040+O1183,"")</f>
        <v/>
      </c>
      <c r="Q1183" s="19">
        <f>IF(N1183&gt;23500000,NA(),IF(N1183&lt;=4890000,1040000,IF(N1183&lt;=6550000,670000,620000)))</f>
        <v/>
      </c>
      <c r="R1183" s="19">
        <f>MAX(0,ROUNDDOWN(N1183-P1183-Q1183-0,-3))</f>
        <v/>
      </c>
      <c r="S1183" s="19">
        <f>IF(R1183&lt;=0,0,ROUNDDOWN((R1183*LOOKUP(R1183,{0,1950001,3300001,6950001,9000001,18000001,40000001},{0.05,0.1,0.2,0.23,0.33,0.4,0.45})-LOOKUP(R1183,{0,1950001,3300001,6950001,9000001,18000001,40000001},{0,97500,427500,636000,1536000,2796000,4796000}))*1.021,-2))</f>
        <v/>
      </c>
      <c r="T1183" s="19">
        <f>MAX(0,ROUNDDOWN(N1183-P1183-430000-0,-3))</f>
        <v/>
      </c>
      <c r="U1183" s="19">
        <f>IF(N1183&lt;=450000,0,MAX(0,ROUNDDOWN(T1183*0.06-MIN(50000,T1183)*0.03,-2))+MAX(0,ROUNDDOWN(T1183*0.04-MIN(50000,T1183)*0.02,-2)))</f>
        <v/>
      </c>
      <c r="V1183" s="19">
        <f>S1183+U1183+O1183</f>
        <v/>
      </c>
      <c r="W1183" s="19">
        <f>MIN(550000,MAX(0,$B1183))</f>
        <v/>
      </c>
      <c r="X1183" s="19">
        <f>$B1183-W1183</f>
        <v/>
      </c>
      <c r="Y1183" s="19">
        <f>MIN(670000,ROUNDDOWN(MAX(0,X1183-430000)*0.0751+47600,0))+MIN(260000,ROUNDDOWN(MAX(0,X1183-430000)*0.028+17600,0))+MIN(30000,ROUNDDOWN(MAX(0,X1183-430000)*0.0027+1873,0))+IF("いいえ"="はい",MIN(170000,ROUNDDOWN(MAX(0,X1183-430000)*0.0243+17800,0)),0)</f>
        <v/>
      </c>
      <c r="Z1183" s="19">
        <f>IF(""="",215040+Y1183,"")</f>
        <v/>
      </c>
      <c r="AA1183" s="19">
        <f>IF(X1183&gt;23500000,NA(),IF(X1183&lt;=4890000,1040000,IF(X1183&lt;=6550000,670000,620000)))</f>
        <v/>
      </c>
      <c r="AB1183" s="19">
        <f>MAX(0,ROUNDDOWN(X1183-Z1183-AA1183-0,-3))</f>
        <v/>
      </c>
      <c r="AC1183" s="19">
        <f>IF(AB1183&lt;=0,0,ROUNDDOWN((AB1183*LOOKUP(AB1183,{0,1950001,3300001,6950001,9000001,18000001,40000001},{0.05,0.1,0.2,0.23,0.33,0.4,0.45})-LOOKUP(AB1183,{0,1950001,3300001,6950001,9000001,18000001,40000001},{0,97500,427500,636000,1536000,2796000,4796000}))*1.021,-2))</f>
        <v/>
      </c>
      <c r="AD1183" s="19">
        <f>MAX(0,ROUNDDOWN(X1183-Z1183-430000-0,-3))</f>
        <v/>
      </c>
      <c r="AE1183" s="19">
        <f>IF(X1183&lt;=450000,0,MAX(0,ROUNDDOWN(AD1183*0.06-MIN(50000,AD1183)*0.03,-2))+MAX(0,ROUNDDOWN(AD1183*0.04-MIN(50000,AD1183)*0.02,-2)))</f>
        <v/>
      </c>
      <c r="AF1183" s="19">
        <f>AC1183+AE1183+Y1183</f>
        <v/>
      </c>
      <c r="AG1183" s="19">
        <f>MIN(650000,MAX(0,$B1183))</f>
        <v/>
      </c>
      <c r="AH1183" s="19">
        <f>$B1183-AG1183</f>
        <v/>
      </c>
      <c r="AI1183" s="19">
        <f>MIN(670000,ROUNDDOWN(MAX(0,AH1183-430000)*0.0751+47600,0))+MIN(260000,ROUNDDOWN(MAX(0,AH1183-430000)*0.028+17600,0))+MIN(30000,ROUNDDOWN(MAX(0,AH1183-430000)*0.0027+1873,0))+IF("いいえ"="はい",MIN(170000,ROUNDDOWN(MAX(0,AH1183-430000)*0.0243+17800,0)),0)</f>
        <v/>
      </c>
      <c r="AJ1183" s="19">
        <f>IF(""="",215040+AI1183,"")</f>
        <v/>
      </c>
      <c r="AK1183" s="19">
        <f>IF(AH1183&gt;23500000,NA(),IF(AH1183&lt;=4890000,1040000,IF(AH1183&lt;=6550000,670000,620000)))</f>
        <v/>
      </c>
      <c r="AL1183" s="19">
        <f>MAX(0,ROUNDDOWN(AH1183-AJ1183-AK1183-0,-3))</f>
        <v/>
      </c>
      <c r="AM1183" s="19">
        <f>IF(AL1183&lt;=0,0,ROUNDDOWN((AL1183*LOOKUP(AL1183,{0,1950001,3300001,6950001,9000001,18000001,40000001},{0.05,0.1,0.2,0.23,0.33,0.4,0.45})-LOOKUP(AL1183,{0,1950001,3300001,6950001,9000001,18000001,40000001},{0,97500,427500,636000,1536000,2796000,4796000}))*1.021,-2))</f>
        <v/>
      </c>
      <c r="AN1183" s="19">
        <f>MAX(0,ROUNDDOWN(AH1183-AJ1183-430000-0,-3))</f>
        <v/>
      </c>
      <c r="AO1183" s="19">
        <f>IF(AH1183&lt;=450000,0,MAX(0,ROUNDDOWN(AN1183*0.06-MIN(50000,AN1183)*0.03,-2))+MAX(0,ROUNDDOWN(AN1183*0.04-MIN(50000,AN1183)*0.02,-2)))</f>
        <v/>
      </c>
      <c r="AP1183" s="19">
        <f>AM1183+AO1183+AI1183</f>
        <v/>
      </c>
      <c r="AQ1183" s="19">
        <f>MIN(750000,MAX(0,$B1183))</f>
        <v/>
      </c>
      <c r="AR1183" s="19">
        <f>$B1183-AQ1183</f>
        <v/>
      </c>
      <c r="AS1183" s="19">
        <f>MIN(670000,ROUNDDOWN(MAX(0,AR1183-430000)*0.0751+47600,0))+MIN(260000,ROUNDDOWN(MAX(0,AR1183-430000)*0.028+17600,0))+MIN(30000,ROUNDDOWN(MAX(0,AR1183-430000)*0.0027+1873,0))+IF("いいえ"="はい",MIN(170000,ROUNDDOWN(MAX(0,AR1183-430000)*0.0243+17800,0)),0)</f>
        <v/>
      </c>
      <c r="AT1183" s="19">
        <f>IF(""="",215040+AS1183,"")</f>
        <v/>
      </c>
      <c r="AU1183" s="19">
        <f>IF(AR1183&gt;23500000,NA(),IF(AR1183&lt;=4890000,1040000,IF(AR1183&lt;=6550000,670000,620000)))</f>
        <v/>
      </c>
      <c r="AV1183" s="19">
        <f>MAX(0,ROUNDDOWN(AR1183-AT1183-AU1183-0,-3))</f>
        <v/>
      </c>
      <c r="AW1183" s="19">
        <f>IF(AV1183&lt;=0,0,ROUNDDOWN((AV1183*LOOKUP(AV1183,{0,1950001,3300001,6950001,9000001,18000001,40000001},{0.05,0.1,0.2,0.23,0.33,0.4,0.45})-LOOKUP(AV1183,{0,1950001,3300001,6950001,9000001,18000001,40000001},{0,97500,427500,636000,1536000,2796000,4796000}))*1.021,-2))</f>
        <v/>
      </c>
      <c r="AX1183" s="19">
        <f>MAX(0,ROUNDDOWN(AR1183-AT1183-430000-0,-3))</f>
        <v/>
      </c>
      <c r="AY1183" s="19">
        <f>IF(AR1183&lt;=450000,0,MAX(0,ROUNDDOWN(AX1183*0.06-MIN(50000,AX1183)*0.03,-2))+MAX(0,ROUNDDOWN(AX1183*0.04-MIN(50000,AX1183)*0.02,-2)))</f>
        <v/>
      </c>
      <c r="AZ1183" s="19">
        <f>AW1183+AY1183+AS1183</f>
        <v/>
      </c>
    </row>
    <row r="1184">
      <c r="A1184" t="inlineStr">
        <is>
          <t>1万円刻み</t>
        </is>
      </c>
      <c r="B1184" s="19">
        <f>'3_1万円刻み'!$A$1167</f>
        <v/>
      </c>
      <c r="C1184" s="19">
        <f>MIN(0,MAX(0,$B1184))</f>
        <v/>
      </c>
      <c r="D1184" s="19">
        <f>$B1184-C1184</f>
        <v/>
      </c>
      <c r="E1184" s="19">
        <f>MIN(670000,ROUNDDOWN(MAX(0,D1184-430000)*0.0751+47600,0))+MIN(260000,ROUNDDOWN(MAX(0,D1184-430000)*0.028+17600,0))+MIN(30000,ROUNDDOWN(MAX(0,D1184-430000)*0.0027+1873,0))+IF("いいえ"="はい",MIN(170000,ROUNDDOWN(MAX(0,D1184-430000)*0.0243+17800,0)),0)</f>
        <v/>
      </c>
      <c r="F1184" s="19">
        <f>IF(""="",215040+E1184,"")</f>
        <v/>
      </c>
      <c r="G1184" s="19">
        <f>IF(D1184&gt;23500000,NA(),IF(D1184&lt;=4890000,1040000,IF(D1184&lt;=6550000,670000,620000)))</f>
        <v/>
      </c>
      <c r="H1184" s="19">
        <f>MAX(0,ROUNDDOWN(D1184-F1184-G1184-0,-3))</f>
        <v/>
      </c>
      <c r="I1184" s="19">
        <f>IF(H1184&lt;=0,0,ROUNDDOWN((H1184*LOOKUP(H1184,{0,1950001,3300001,6950001,9000001,18000001,40000001},{0.05,0.1,0.2,0.23,0.33,0.4,0.45})-LOOKUP(H1184,{0,1950001,3300001,6950001,9000001,18000001,40000001},{0,97500,427500,636000,1536000,2796000,4796000}))*1.021,-2))</f>
        <v/>
      </c>
      <c r="J1184" s="19">
        <f>MAX(0,ROUNDDOWN(D1184-F1184-430000-0,-3))</f>
        <v/>
      </c>
      <c r="K1184" s="19">
        <f>IF(D1184&lt;=450000,0,MAX(0,ROUNDDOWN(J1184*0.06-MIN(50000,J1184)*0.03,-2))+MAX(0,ROUNDDOWN(J1184*0.04-MIN(50000,J1184)*0.02,-2)))</f>
        <v/>
      </c>
      <c r="L1184" s="19">
        <f>I1184+K1184+E1184</f>
        <v/>
      </c>
      <c r="M1184" s="19">
        <f>MIN(100000,MAX(0,$B1184))</f>
        <v/>
      </c>
      <c r="N1184" s="19">
        <f>$B1184-M1184</f>
        <v/>
      </c>
      <c r="O1184" s="19">
        <f>MIN(670000,ROUNDDOWN(MAX(0,N1184-430000)*0.0751+47600,0))+MIN(260000,ROUNDDOWN(MAX(0,N1184-430000)*0.028+17600,0))+MIN(30000,ROUNDDOWN(MAX(0,N1184-430000)*0.0027+1873,0))+IF("いいえ"="はい",MIN(170000,ROUNDDOWN(MAX(0,N1184-430000)*0.0243+17800,0)),0)</f>
        <v/>
      </c>
      <c r="P1184" s="19">
        <f>IF(""="",215040+O1184,"")</f>
        <v/>
      </c>
      <c r="Q1184" s="19">
        <f>IF(N1184&gt;23500000,NA(),IF(N1184&lt;=4890000,1040000,IF(N1184&lt;=6550000,670000,620000)))</f>
        <v/>
      </c>
      <c r="R1184" s="19">
        <f>MAX(0,ROUNDDOWN(N1184-P1184-Q1184-0,-3))</f>
        <v/>
      </c>
      <c r="S1184" s="19">
        <f>IF(R1184&lt;=0,0,ROUNDDOWN((R1184*LOOKUP(R1184,{0,1950001,3300001,6950001,9000001,18000001,40000001},{0.05,0.1,0.2,0.23,0.33,0.4,0.45})-LOOKUP(R1184,{0,1950001,3300001,6950001,9000001,18000001,40000001},{0,97500,427500,636000,1536000,2796000,4796000}))*1.021,-2))</f>
        <v/>
      </c>
      <c r="T1184" s="19">
        <f>MAX(0,ROUNDDOWN(N1184-P1184-430000-0,-3))</f>
        <v/>
      </c>
      <c r="U1184" s="19">
        <f>IF(N1184&lt;=450000,0,MAX(0,ROUNDDOWN(T1184*0.06-MIN(50000,T1184)*0.03,-2))+MAX(0,ROUNDDOWN(T1184*0.04-MIN(50000,T1184)*0.02,-2)))</f>
        <v/>
      </c>
      <c r="V1184" s="19">
        <f>S1184+U1184+O1184</f>
        <v/>
      </c>
      <c r="W1184" s="19">
        <f>MIN(550000,MAX(0,$B1184))</f>
        <v/>
      </c>
      <c r="X1184" s="19">
        <f>$B1184-W1184</f>
        <v/>
      </c>
      <c r="Y1184" s="19">
        <f>MIN(670000,ROUNDDOWN(MAX(0,X1184-430000)*0.0751+47600,0))+MIN(260000,ROUNDDOWN(MAX(0,X1184-430000)*0.028+17600,0))+MIN(30000,ROUNDDOWN(MAX(0,X1184-430000)*0.0027+1873,0))+IF("いいえ"="はい",MIN(170000,ROUNDDOWN(MAX(0,X1184-430000)*0.0243+17800,0)),0)</f>
        <v/>
      </c>
      <c r="Z1184" s="19">
        <f>IF(""="",215040+Y1184,"")</f>
        <v/>
      </c>
      <c r="AA1184" s="19">
        <f>IF(X1184&gt;23500000,NA(),IF(X1184&lt;=4890000,1040000,IF(X1184&lt;=6550000,670000,620000)))</f>
        <v/>
      </c>
      <c r="AB1184" s="19">
        <f>MAX(0,ROUNDDOWN(X1184-Z1184-AA1184-0,-3))</f>
        <v/>
      </c>
      <c r="AC1184" s="19">
        <f>IF(AB1184&lt;=0,0,ROUNDDOWN((AB1184*LOOKUP(AB1184,{0,1950001,3300001,6950001,9000001,18000001,40000001},{0.05,0.1,0.2,0.23,0.33,0.4,0.45})-LOOKUP(AB1184,{0,1950001,3300001,6950001,9000001,18000001,40000001},{0,97500,427500,636000,1536000,2796000,4796000}))*1.021,-2))</f>
        <v/>
      </c>
      <c r="AD1184" s="19">
        <f>MAX(0,ROUNDDOWN(X1184-Z1184-430000-0,-3))</f>
        <v/>
      </c>
      <c r="AE1184" s="19">
        <f>IF(X1184&lt;=450000,0,MAX(0,ROUNDDOWN(AD1184*0.06-MIN(50000,AD1184)*0.03,-2))+MAX(0,ROUNDDOWN(AD1184*0.04-MIN(50000,AD1184)*0.02,-2)))</f>
        <v/>
      </c>
      <c r="AF1184" s="19">
        <f>AC1184+AE1184+Y1184</f>
        <v/>
      </c>
      <c r="AG1184" s="19">
        <f>MIN(650000,MAX(0,$B1184))</f>
        <v/>
      </c>
      <c r="AH1184" s="19">
        <f>$B1184-AG1184</f>
        <v/>
      </c>
      <c r="AI1184" s="19">
        <f>MIN(670000,ROUNDDOWN(MAX(0,AH1184-430000)*0.0751+47600,0))+MIN(260000,ROUNDDOWN(MAX(0,AH1184-430000)*0.028+17600,0))+MIN(30000,ROUNDDOWN(MAX(0,AH1184-430000)*0.0027+1873,0))+IF("いいえ"="はい",MIN(170000,ROUNDDOWN(MAX(0,AH1184-430000)*0.0243+17800,0)),0)</f>
        <v/>
      </c>
      <c r="AJ1184" s="19">
        <f>IF(""="",215040+AI1184,"")</f>
        <v/>
      </c>
      <c r="AK1184" s="19">
        <f>IF(AH1184&gt;23500000,NA(),IF(AH1184&lt;=4890000,1040000,IF(AH1184&lt;=6550000,670000,620000)))</f>
        <v/>
      </c>
      <c r="AL1184" s="19">
        <f>MAX(0,ROUNDDOWN(AH1184-AJ1184-AK1184-0,-3))</f>
        <v/>
      </c>
      <c r="AM1184" s="19">
        <f>IF(AL1184&lt;=0,0,ROUNDDOWN((AL1184*LOOKUP(AL1184,{0,1950001,3300001,6950001,9000001,18000001,40000001},{0.05,0.1,0.2,0.23,0.33,0.4,0.45})-LOOKUP(AL1184,{0,1950001,3300001,6950001,9000001,18000001,40000001},{0,97500,427500,636000,1536000,2796000,4796000}))*1.021,-2))</f>
        <v/>
      </c>
      <c r="AN1184" s="19">
        <f>MAX(0,ROUNDDOWN(AH1184-AJ1184-430000-0,-3))</f>
        <v/>
      </c>
      <c r="AO1184" s="19">
        <f>IF(AH1184&lt;=450000,0,MAX(0,ROUNDDOWN(AN1184*0.06-MIN(50000,AN1184)*0.03,-2))+MAX(0,ROUNDDOWN(AN1184*0.04-MIN(50000,AN1184)*0.02,-2)))</f>
        <v/>
      </c>
      <c r="AP1184" s="19">
        <f>AM1184+AO1184+AI1184</f>
        <v/>
      </c>
      <c r="AQ1184" s="19">
        <f>MIN(750000,MAX(0,$B1184))</f>
        <v/>
      </c>
      <c r="AR1184" s="19">
        <f>$B1184-AQ1184</f>
        <v/>
      </c>
      <c r="AS1184" s="19">
        <f>MIN(670000,ROUNDDOWN(MAX(0,AR1184-430000)*0.0751+47600,0))+MIN(260000,ROUNDDOWN(MAX(0,AR1184-430000)*0.028+17600,0))+MIN(30000,ROUNDDOWN(MAX(0,AR1184-430000)*0.0027+1873,0))+IF("いいえ"="はい",MIN(170000,ROUNDDOWN(MAX(0,AR1184-430000)*0.0243+17800,0)),0)</f>
        <v/>
      </c>
      <c r="AT1184" s="19">
        <f>IF(""="",215040+AS1184,"")</f>
        <v/>
      </c>
      <c r="AU1184" s="19">
        <f>IF(AR1184&gt;23500000,NA(),IF(AR1184&lt;=4890000,1040000,IF(AR1184&lt;=6550000,670000,620000)))</f>
        <v/>
      </c>
      <c r="AV1184" s="19">
        <f>MAX(0,ROUNDDOWN(AR1184-AT1184-AU1184-0,-3))</f>
        <v/>
      </c>
      <c r="AW1184" s="19">
        <f>IF(AV1184&lt;=0,0,ROUNDDOWN((AV1184*LOOKUP(AV1184,{0,1950001,3300001,6950001,9000001,18000001,40000001},{0.05,0.1,0.2,0.23,0.33,0.4,0.45})-LOOKUP(AV1184,{0,1950001,3300001,6950001,9000001,18000001,40000001},{0,97500,427500,636000,1536000,2796000,4796000}))*1.021,-2))</f>
        <v/>
      </c>
      <c r="AX1184" s="19">
        <f>MAX(0,ROUNDDOWN(AR1184-AT1184-430000-0,-3))</f>
        <v/>
      </c>
      <c r="AY1184" s="19">
        <f>IF(AR1184&lt;=450000,0,MAX(0,ROUNDDOWN(AX1184*0.06-MIN(50000,AX1184)*0.03,-2))+MAX(0,ROUNDDOWN(AX1184*0.04-MIN(50000,AX1184)*0.02,-2)))</f>
        <v/>
      </c>
      <c r="AZ1184" s="19">
        <f>AW1184+AY1184+AS1184</f>
        <v/>
      </c>
    </row>
    <row r="1185">
      <c r="A1185" t="inlineStr">
        <is>
          <t>1万円刻み</t>
        </is>
      </c>
      <c r="B1185" s="19">
        <f>'3_1万円刻み'!$A$1168</f>
        <v/>
      </c>
      <c r="C1185" s="19">
        <f>MIN(0,MAX(0,$B1185))</f>
        <v/>
      </c>
      <c r="D1185" s="19">
        <f>$B1185-C1185</f>
        <v/>
      </c>
      <c r="E1185" s="19">
        <f>MIN(670000,ROUNDDOWN(MAX(0,D1185-430000)*0.0751+47600,0))+MIN(260000,ROUNDDOWN(MAX(0,D1185-430000)*0.028+17600,0))+MIN(30000,ROUNDDOWN(MAX(0,D1185-430000)*0.0027+1873,0))+IF("いいえ"="はい",MIN(170000,ROUNDDOWN(MAX(0,D1185-430000)*0.0243+17800,0)),0)</f>
        <v/>
      </c>
      <c r="F1185" s="19">
        <f>IF(""="",215040+E1185,"")</f>
        <v/>
      </c>
      <c r="G1185" s="19">
        <f>IF(D1185&gt;23500000,NA(),IF(D1185&lt;=4890000,1040000,IF(D1185&lt;=6550000,670000,620000)))</f>
        <v/>
      </c>
      <c r="H1185" s="19">
        <f>MAX(0,ROUNDDOWN(D1185-F1185-G1185-0,-3))</f>
        <v/>
      </c>
      <c r="I1185" s="19">
        <f>IF(H1185&lt;=0,0,ROUNDDOWN((H1185*LOOKUP(H1185,{0,1950001,3300001,6950001,9000001,18000001,40000001},{0.05,0.1,0.2,0.23,0.33,0.4,0.45})-LOOKUP(H1185,{0,1950001,3300001,6950001,9000001,18000001,40000001},{0,97500,427500,636000,1536000,2796000,4796000}))*1.021,-2))</f>
        <v/>
      </c>
      <c r="J1185" s="19">
        <f>MAX(0,ROUNDDOWN(D1185-F1185-430000-0,-3))</f>
        <v/>
      </c>
      <c r="K1185" s="19">
        <f>IF(D1185&lt;=450000,0,MAX(0,ROUNDDOWN(J1185*0.06-MIN(50000,J1185)*0.03,-2))+MAX(0,ROUNDDOWN(J1185*0.04-MIN(50000,J1185)*0.02,-2)))</f>
        <v/>
      </c>
      <c r="L1185" s="19">
        <f>I1185+K1185+E1185</f>
        <v/>
      </c>
      <c r="M1185" s="19">
        <f>MIN(100000,MAX(0,$B1185))</f>
        <v/>
      </c>
      <c r="N1185" s="19">
        <f>$B1185-M1185</f>
        <v/>
      </c>
      <c r="O1185" s="19">
        <f>MIN(670000,ROUNDDOWN(MAX(0,N1185-430000)*0.0751+47600,0))+MIN(260000,ROUNDDOWN(MAX(0,N1185-430000)*0.028+17600,0))+MIN(30000,ROUNDDOWN(MAX(0,N1185-430000)*0.0027+1873,0))+IF("いいえ"="はい",MIN(170000,ROUNDDOWN(MAX(0,N1185-430000)*0.0243+17800,0)),0)</f>
        <v/>
      </c>
      <c r="P1185" s="19">
        <f>IF(""="",215040+O1185,"")</f>
        <v/>
      </c>
      <c r="Q1185" s="19">
        <f>IF(N1185&gt;23500000,NA(),IF(N1185&lt;=4890000,1040000,IF(N1185&lt;=6550000,670000,620000)))</f>
        <v/>
      </c>
      <c r="R1185" s="19">
        <f>MAX(0,ROUNDDOWN(N1185-P1185-Q1185-0,-3))</f>
        <v/>
      </c>
      <c r="S1185" s="19">
        <f>IF(R1185&lt;=0,0,ROUNDDOWN((R1185*LOOKUP(R1185,{0,1950001,3300001,6950001,9000001,18000001,40000001},{0.05,0.1,0.2,0.23,0.33,0.4,0.45})-LOOKUP(R1185,{0,1950001,3300001,6950001,9000001,18000001,40000001},{0,97500,427500,636000,1536000,2796000,4796000}))*1.021,-2))</f>
        <v/>
      </c>
      <c r="T1185" s="19">
        <f>MAX(0,ROUNDDOWN(N1185-P1185-430000-0,-3))</f>
        <v/>
      </c>
      <c r="U1185" s="19">
        <f>IF(N1185&lt;=450000,0,MAX(0,ROUNDDOWN(T1185*0.06-MIN(50000,T1185)*0.03,-2))+MAX(0,ROUNDDOWN(T1185*0.04-MIN(50000,T1185)*0.02,-2)))</f>
        <v/>
      </c>
      <c r="V1185" s="19">
        <f>S1185+U1185+O1185</f>
        <v/>
      </c>
      <c r="W1185" s="19">
        <f>MIN(550000,MAX(0,$B1185))</f>
        <v/>
      </c>
      <c r="X1185" s="19">
        <f>$B1185-W1185</f>
        <v/>
      </c>
      <c r="Y1185" s="19">
        <f>MIN(670000,ROUNDDOWN(MAX(0,X1185-430000)*0.0751+47600,0))+MIN(260000,ROUNDDOWN(MAX(0,X1185-430000)*0.028+17600,0))+MIN(30000,ROUNDDOWN(MAX(0,X1185-430000)*0.0027+1873,0))+IF("いいえ"="はい",MIN(170000,ROUNDDOWN(MAX(0,X1185-430000)*0.0243+17800,0)),0)</f>
        <v/>
      </c>
      <c r="Z1185" s="19">
        <f>IF(""="",215040+Y1185,"")</f>
        <v/>
      </c>
      <c r="AA1185" s="19">
        <f>IF(X1185&gt;23500000,NA(),IF(X1185&lt;=4890000,1040000,IF(X1185&lt;=6550000,670000,620000)))</f>
        <v/>
      </c>
      <c r="AB1185" s="19">
        <f>MAX(0,ROUNDDOWN(X1185-Z1185-AA1185-0,-3))</f>
        <v/>
      </c>
      <c r="AC1185" s="19">
        <f>IF(AB1185&lt;=0,0,ROUNDDOWN((AB1185*LOOKUP(AB1185,{0,1950001,3300001,6950001,9000001,18000001,40000001},{0.05,0.1,0.2,0.23,0.33,0.4,0.45})-LOOKUP(AB1185,{0,1950001,3300001,6950001,9000001,18000001,40000001},{0,97500,427500,636000,1536000,2796000,4796000}))*1.021,-2))</f>
        <v/>
      </c>
      <c r="AD1185" s="19">
        <f>MAX(0,ROUNDDOWN(X1185-Z1185-430000-0,-3))</f>
        <v/>
      </c>
      <c r="AE1185" s="19">
        <f>IF(X1185&lt;=450000,0,MAX(0,ROUNDDOWN(AD1185*0.06-MIN(50000,AD1185)*0.03,-2))+MAX(0,ROUNDDOWN(AD1185*0.04-MIN(50000,AD1185)*0.02,-2)))</f>
        <v/>
      </c>
      <c r="AF1185" s="19">
        <f>AC1185+AE1185+Y1185</f>
        <v/>
      </c>
      <c r="AG1185" s="19">
        <f>MIN(650000,MAX(0,$B1185))</f>
        <v/>
      </c>
      <c r="AH1185" s="19">
        <f>$B1185-AG1185</f>
        <v/>
      </c>
      <c r="AI1185" s="19">
        <f>MIN(670000,ROUNDDOWN(MAX(0,AH1185-430000)*0.0751+47600,0))+MIN(260000,ROUNDDOWN(MAX(0,AH1185-430000)*0.028+17600,0))+MIN(30000,ROUNDDOWN(MAX(0,AH1185-430000)*0.0027+1873,0))+IF("いいえ"="はい",MIN(170000,ROUNDDOWN(MAX(0,AH1185-430000)*0.0243+17800,0)),0)</f>
        <v/>
      </c>
      <c r="AJ1185" s="19">
        <f>IF(""="",215040+AI1185,"")</f>
        <v/>
      </c>
      <c r="AK1185" s="19">
        <f>IF(AH1185&gt;23500000,NA(),IF(AH1185&lt;=4890000,1040000,IF(AH1185&lt;=6550000,670000,620000)))</f>
        <v/>
      </c>
      <c r="AL1185" s="19">
        <f>MAX(0,ROUNDDOWN(AH1185-AJ1185-AK1185-0,-3))</f>
        <v/>
      </c>
      <c r="AM1185" s="19">
        <f>IF(AL1185&lt;=0,0,ROUNDDOWN((AL1185*LOOKUP(AL1185,{0,1950001,3300001,6950001,9000001,18000001,40000001},{0.05,0.1,0.2,0.23,0.33,0.4,0.45})-LOOKUP(AL1185,{0,1950001,3300001,6950001,9000001,18000001,40000001},{0,97500,427500,636000,1536000,2796000,4796000}))*1.021,-2))</f>
        <v/>
      </c>
      <c r="AN1185" s="19">
        <f>MAX(0,ROUNDDOWN(AH1185-AJ1185-430000-0,-3))</f>
        <v/>
      </c>
      <c r="AO1185" s="19">
        <f>IF(AH1185&lt;=450000,0,MAX(0,ROUNDDOWN(AN1185*0.06-MIN(50000,AN1185)*0.03,-2))+MAX(0,ROUNDDOWN(AN1185*0.04-MIN(50000,AN1185)*0.02,-2)))</f>
        <v/>
      </c>
      <c r="AP1185" s="19">
        <f>AM1185+AO1185+AI1185</f>
        <v/>
      </c>
      <c r="AQ1185" s="19">
        <f>MIN(750000,MAX(0,$B1185))</f>
        <v/>
      </c>
      <c r="AR1185" s="19">
        <f>$B1185-AQ1185</f>
        <v/>
      </c>
      <c r="AS1185" s="19">
        <f>MIN(670000,ROUNDDOWN(MAX(0,AR1185-430000)*0.0751+47600,0))+MIN(260000,ROUNDDOWN(MAX(0,AR1185-430000)*0.028+17600,0))+MIN(30000,ROUNDDOWN(MAX(0,AR1185-430000)*0.0027+1873,0))+IF("いいえ"="はい",MIN(170000,ROUNDDOWN(MAX(0,AR1185-430000)*0.0243+17800,0)),0)</f>
        <v/>
      </c>
      <c r="AT1185" s="19">
        <f>IF(""="",215040+AS1185,"")</f>
        <v/>
      </c>
      <c r="AU1185" s="19">
        <f>IF(AR1185&gt;23500000,NA(),IF(AR1185&lt;=4890000,1040000,IF(AR1185&lt;=6550000,670000,620000)))</f>
        <v/>
      </c>
      <c r="AV1185" s="19">
        <f>MAX(0,ROUNDDOWN(AR1185-AT1185-AU1185-0,-3))</f>
        <v/>
      </c>
      <c r="AW1185" s="19">
        <f>IF(AV1185&lt;=0,0,ROUNDDOWN((AV1185*LOOKUP(AV1185,{0,1950001,3300001,6950001,9000001,18000001,40000001},{0.05,0.1,0.2,0.23,0.33,0.4,0.45})-LOOKUP(AV1185,{0,1950001,3300001,6950001,9000001,18000001,40000001},{0,97500,427500,636000,1536000,2796000,4796000}))*1.021,-2))</f>
        <v/>
      </c>
      <c r="AX1185" s="19">
        <f>MAX(0,ROUNDDOWN(AR1185-AT1185-430000-0,-3))</f>
        <v/>
      </c>
      <c r="AY1185" s="19">
        <f>IF(AR1185&lt;=450000,0,MAX(0,ROUNDDOWN(AX1185*0.06-MIN(50000,AX1185)*0.03,-2))+MAX(0,ROUNDDOWN(AX1185*0.04-MIN(50000,AX1185)*0.02,-2)))</f>
        <v/>
      </c>
      <c r="AZ1185" s="19">
        <f>AW1185+AY1185+AS1185</f>
        <v/>
      </c>
    </row>
    <row r="1186">
      <c r="A1186" t="inlineStr">
        <is>
          <t>1万円刻み</t>
        </is>
      </c>
      <c r="B1186" s="19">
        <f>'3_1万円刻み'!$A$1169</f>
        <v/>
      </c>
      <c r="C1186" s="19">
        <f>MIN(0,MAX(0,$B1186))</f>
        <v/>
      </c>
      <c r="D1186" s="19">
        <f>$B1186-C1186</f>
        <v/>
      </c>
      <c r="E1186" s="19">
        <f>MIN(670000,ROUNDDOWN(MAX(0,D1186-430000)*0.0751+47600,0))+MIN(260000,ROUNDDOWN(MAX(0,D1186-430000)*0.028+17600,0))+MIN(30000,ROUNDDOWN(MAX(0,D1186-430000)*0.0027+1873,0))+IF("いいえ"="はい",MIN(170000,ROUNDDOWN(MAX(0,D1186-430000)*0.0243+17800,0)),0)</f>
        <v/>
      </c>
      <c r="F1186" s="19">
        <f>IF(""="",215040+E1186,"")</f>
        <v/>
      </c>
      <c r="G1186" s="19">
        <f>IF(D1186&gt;23500000,NA(),IF(D1186&lt;=4890000,1040000,IF(D1186&lt;=6550000,670000,620000)))</f>
        <v/>
      </c>
      <c r="H1186" s="19">
        <f>MAX(0,ROUNDDOWN(D1186-F1186-G1186-0,-3))</f>
        <v/>
      </c>
      <c r="I1186" s="19">
        <f>IF(H1186&lt;=0,0,ROUNDDOWN((H1186*LOOKUP(H1186,{0,1950001,3300001,6950001,9000001,18000001,40000001},{0.05,0.1,0.2,0.23,0.33,0.4,0.45})-LOOKUP(H1186,{0,1950001,3300001,6950001,9000001,18000001,40000001},{0,97500,427500,636000,1536000,2796000,4796000}))*1.021,-2))</f>
        <v/>
      </c>
      <c r="J1186" s="19">
        <f>MAX(0,ROUNDDOWN(D1186-F1186-430000-0,-3))</f>
        <v/>
      </c>
      <c r="K1186" s="19">
        <f>IF(D1186&lt;=450000,0,MAX(0,ROUNDDOWN(J1186*0.06-MIN(50000,J1186)*0.03,-2))+MAX(0,ROUNDDOWN(J1186*0.04-MIN(50000,J1186)*0.02,-2)))</f>
        <v/>
      </c>
      <c r="L1186" s="19">
        <f>I1186+K1186+E1186</f>
        <v/>
      </c>
      <c r="M1186" s="19">
        <f>MIN(100000,MAX(0,$B1186))</f>
        <v/>
      </c>
      <c r="N1186" s="19">
        <f>$B1186-M1186</f>
        <v/>
      </c>
      <c r="O1186" s="19">
        <f>MIN(670000,ROUNDDOWN(MAX(0,N1186-430000)*0.0751+47600,0))+MIN(260000,ROUNDDOWN(MAX(0,N1186-430000)*0.028+17600,0))+MIN(30000,ROUNDDOWN(MAX(0,N1186-430000)*0.0027+1873,0))+IF("いいえ"="はい",MIN(170000,ROUNDDOWN(MAX(0,N1186-430000)*0.0243+17800,0)),0)</f>
        <v/>
      </c>
      <c r="P1186" s="19">
        <f>IF(""="",215040+O1186,"")</f>
        <v/>
      </c>
      <c r="Q1186" s="19">
        <f>IF(N1186&gt;23500000,NA(),IF(N1186&lt;=4890000,1040000,IF(N1186&lt;=6550000,670000,620000)))</f>
        <v/>
      </c>
      <c r="R1186" s="19">
        <f>MAX(0,ROUNDDOWN(N1186-P1186-Q1186-0,-3))</f>
        <v/>
      </c>
      <c r="S1186" s="19">
        <f>IF(R1186&lt;=0,0,ROUNDDOWN((R1186*LOOKUP(R1186,{0,1950001,3300001,6950001,9000001,18000001,40000001},{0.05,0.1,0.2,0.23,0.33,0.4,0.45})-LOOKUP(R1186,{0,1950001,3300001,6950001,9000001,18000001,40000001},{0,97500,427500,636000,1536000,2796000,4796000}))*1.021,-2))</f>
        <v/>
      </c>
      <c r="T1186" s="19">
        <f>MAX(0,ROUNDDOWN(N1186-P1186-430000-0,-3))</f>
        <v/>
      </c>
      <c r="U1186" s="19">
        <f>IF(N1186&lt;=450000,0,MAX(0,ROUNDDOWN(T1186*0.06-MIN(50000,T1186)*0.03,-2))+MAX(0,ROUNDDOWN(T1186*0.04-MIN(50000,T1186)*0.02,-2)))</f>
        <v/>
      </c>
      <c r="V1186" s="19">
        <f>S1186+U1186+O1186</f>
        <v/>
      </c>
      <c r="W1186" s="19">
        <f>MIN(550000,MAX(0,$B1186))</f>
        <v/>
      </c>
      <c r="X1186" s="19">
        <f>$B1186-W1186</f>
        <v/>
      </c>
      <c r="Y1186" s="19">
        <f>MIN(670000,ROUNDDOWN(MAX(0,X1186-430000)*0.0751+47600,0))+MIN(260000,ROUNDDOWN(MAX(0,X1186-430000)*0.028+17600,0))+MIN(30000,ROUNDDOWN(MAX(0,X1186-430000)*0.0027+1873,0))+IF("いいえ"="はい",MIN(170000,ROUNDDOWN(MAX(0,X1186-430000)*0.0243+17800,0)),0)</f>
        <v/>
      </c>
      <c r="Z1186" s="19">
        <f>IF(""="",215040+Y1186,"")</f>
        <v/>
      </c>
      <c r="AA1186" s="19">
        <f>IF(X1186&gt;23500000,NA(),IF(X1186&lt;=4890000,1040000,IF(X1186&lt;=6550000,670000,620000)))</f>
        <v/>
      </c>
      <c r="AB1186" s="19">
        <f>MAX(0,ROUNDDOWN(X1186-Z1186-AA1186-0,-3))</f>
        <v/>
      </c>
      <c r="AC1186" s="19">
        <f>IF(AB1186&lt;=0,0,ROUNDDOWN((AB1186*LOOKUP(AB1186,{0,1950001,3300001,6950001,9000001,18000001,40000001},{0.05,0.1,0.2,0.23,0.33,0.4,0.45})-LOOKUP(AB1186,{0,1950001,3300001,6950001,9000001,18000001,40000001},{0,97500,427500,636000,1536000,2796000,4796000}))*1.021,-2))</f>
        <v/>
      </c>
      <c r="AD1186" s="19">
        <f>MAX(0,ROUNDDOWN(X1186-Z1186-430000-0,-3))</f>
        <v/>
      </c>
      <c r="AE1186" s="19">
        <f>IF(X1186&lt;=450000,0,MAX(0,ROUNDDOWN(AD1186*0.06-MIN(50000,AD1186)*0.03,-2))+MAX(0,ROUNDDOWN(AD1186*0.04-MIN(50000,AD1186)*0.02,-2)))</f>
        <v/>
      </c>
      <c r="AF1186" s="19">
        <f>AC1186+AE1186+Y1186</f>
        <v/>
      </c>
      <c r="AG1186" s="19">
        <f>MIN(650000,MAX(0,$B1186))</f>
        <v/>
      </c>
      <c r="AH1186" s="19">
        <f>$B1186-AG1186</f>
        <v/>
      </c>
      <c r="AI1186" s="19">
        <f>MIN(670000,ROUNDDOWN(MAX(0,AH1186-430000)*0.0751+47600,0))+MIN(260000,ROUNDDOWN(MAX(0,AH1186-430000)*0.028+17600,0))+MIN(30000,ROUNDDOWN(MAX(0,AH1186-430000)*0.0027+1873,0))+IF("いいえ"="はい",MIN(170000,ROUNDDOWN(MAX(0,AH1186-430000)*0.0243+17800,0)),0)</f>
        <v/>
      </c>
      <c r="AJ1186" s="19">
        <f>IF(""="",215040+AI1186,"")</f>
        <v/>
      </c>
      <c r="AK1186" s="19">
        <f>IF(AH1186&gt;23500000,NA(),IF(AH1186&lt;=4890000,1040000,IF(AH1186&lt;=6550000,670000,620000)))</f>
        <v/>
      </c>
      <c r="AL1186" s="19">
        <f>MAX(0,ROUNDDOWN(AH1186-AJ1186-AK1186-0,-3))</f>
        <v/>
      </c>
      <c r="AM1186" s="19">
        <f>IF(AL1186&lt;=0,0,ROUNDDOWN((AL1186*LOOKUP(AL1186,{0,1950001,3300001,6950001,9000001,18000001,40000001},{0.05,0.1,0.2,0.23,0.33,0.4,0.45})-LOOKUP(AL1186,{0,1950001,3300001,6950001,9000001,18000001,40000001},{0,97500,427500,636000,1536000,2796000,4796000}))*1.021,-2))</f>
        <v/>
      </c>
      <c r="AN1186" s="19">
        <f>MAX(0,ROUNDDOWN(AH1186-AJ1186-430000-0,-3))</f>
        <v/>
      </c>
      <c r="AO1186" s="19">
        <f>IF(AH1186&lt;=450000,0,MAX(0,ROUNDDOWN(AN1186*0.06-MIN(50000,AN1186)*0.03,-2))+MAX(0,ROUNDDOWN(AN1186*0.04-MIN(50000,AN1186)*0.02,-2)))</f>
        <v/>
      </c>
      <c r="AP1186" s="19">
        <f>AM1186+AO1186+AI1186</f>
        <v/>
      </c>
      <c r="AQ1186" s="19">
        <f>MIN(750000,MAX(0,$B1186))</f>
        <v/>
      </c>
      <c r="AR1186" s="19">
        <f>$B1186-AQ1186</f>
        <v/>
      </c>
      <c r="AS1186" s="19">
        <f>MIN(670000,ROUNDDOWN(MAX(0,AR1186-430000)*0.0751+47600,0))+MIN(260000,ROUNDDOWN(MAX(0,AR1186-430000)*0.028+17600,0))+MIN(30000,ROUNDDOWN(MAX(0,AR1186-430000)*0.0027+1873,0))+IF("いいえ"="はい",MIN(170000,ROUNDDOWN(MAX(0,AR1186-430000)*0.0243+17800,0)),0)</f>
        <v/>
      </c>
      <c r="AT1186" s="19">
        <f>IF(""="",215040+AS1186,"")</f>
        <v/>
      </c>
      <c r="AU1186" s="19">
        <f>IF(AR1186&gt;23500000,NA(),IF(AR1186&lt;=4890000,1040000,IF(AR1186&lt;=6550000,670000,620000)))</f>
        <v/>
      </c>
      <c r="AV1186" s="19">
        <f>MAX(0,ROUNDDOWN(AR1186-AT1186-AU1186-0,-3))</f>
        <v/>
      </c>
      <c r="AW1186" s="19">
        <f>IF(AV1186&lt;=0,0,ROUNDDOWN((AV1186*LOOKUP(AV1186,{0,1950001,3300001,6950001,9000001,18000001,40000001},{0.05,0.1,0.2,0.23,0.33,0.4,0.45})-LOOKUP(AV1186,{0,1950001,3300001,6950001,9000001,18000001,40000001},{0,97500,427500,636000,1536000,2796000,4796000}))*1.021,-2))</f>
        <v/>
      </c>
      <c r="AX1186" s="19">
        <f>MAX(0,ROUNDDOWN(AR1186-AT1186-430000-0,-3))</f>
        <v/>
      </c>
      <c r="AY1186" s="19">
        <f>IF(AR1186&lt;=450000,0,MAX(0,ROUNDDOWN(AX1186*0.06-MIN(50000,AX1186)*0.03,-2))+MAX(0,ROUNDDOWN(AX1186*0.04-MIN(50000,AX1186)*0.02,-2)))</f>
        <v/>
      </c>
      <c r="AZ1186" s="19">
        <f>AW1186+AY1186+AS1186</f>
        <v/>
      </c>
    </row>
    <row r="1187">
      <c r="A1187" t="inlineStr">
        <is>
          <t>1万円刻み</t>
        </is>
      </c>
      <c r="B1187" s="19">
        <f>'3_1万円刻み'!$A$1170</f>
        <v/>
      </c>
      <c r="C1187" s="19">
        <f>MIN(0,MAX(0,$B1187))</f>
        <v/>
      </c>
      <c r="D1187" s="19">
        <f>$B1187-C1187</f>
        <v/>
      </c>
      <c r="E1187" s="19">
        <f>MIN(670000,ROUNDDOWN(MAX(0,D1187-430000)*0.0751+47600,0))+MIN(260000,ROUNDDOWN(MAX(0,D1187-430000)*0.028+17600,0))+MIN(30000,ROUNDDOWN(MAX(0,D1187-430000)*0.0027+1873,0))+IF("いいえ"="はい",MIN(170000,ROUNDDOWN(MAX(0,D1187-430000)*0.0243+17800,0)),0)</f>
        <v/>
      </c>
      <c r="F1187" s="19">
        <f>IF(""="",215040+E1187,"")</f>
        <v/>
      </c>
      <c r="G1187" s="19">
        <f>IF(D1187&gt;23500000,NA(),IF(D1187&lt;=4890000,1040000,IF(D1187&lt;=6550000,670000,620000)))</f>
        <v/>
      </c>
      <c r="H1187" s="19">
        <f>MAX(0,ROUNDDOWN(D1187-F1187-G1187-0,-3))</f>
        <v/>
      </c>
      <c r="I1187" s="19">
        <f>IF(H1187&lt;=0,0,ROUNDDOWN((H1187*LOOKUP(H1187,{0,1950001,3300001,6950001,9000001,18000001,40000001},{0.05,0.1,0.2,0.23,0.33,0.4,0.45})-LOOKUP(H1187,{0,1950001,3300001,6950001,9000001,18000001,40000001},{0,97500,427500,636000,1536000,2796000,4796000}))*1.021,-2))</f>
        <v/>
      </c>
      <c r="J1187" s="19">
        <f>MAX(0,ROUNDDOWN(D1187-F1187-430000-0,-3))</f>
        <v/>
      </c>
      <c r="K1187" s="19">
        <f>IF(D1187&lt;=450000,0,MAX(0,ROUNDDOWN(J1187*0.06-MIN(50000,J1187)*0.03,-2))+MAX(0,ROUNDDOWN(J1187*0.04-MIN(50000,J1187)*0.02,-2)))</f>
        <v/>
      </c>
      <c r="L1187" s="19">
        <f>I1187+K1187+E1187</f>
        <v/>
      </c>
      <c r="M1187" s="19">
        <f>MIN(100000,MAX(0,$B1187))</f>
        <v/>
      </c>
      <c r="N1187" s="19">
        <f>$B1187-M1187</f>
        <v/>
      </c>
      <c r="O1187" s="19">
        <f>MIN(670000,ROUNDDOWN(MAX(0,N1187-430000)*0.0751+47600,0))+MIN(260000,ROUNDDOWN(MAX(0,N1187-430000)*0.028+17600,0))+MIN(30000,ROUNDDOWN(MAX(0,N1187-430000)*0.0027+1873,0))+IF("いいえ"="はい",MIN(170000,ROUNDDOWN(MAX(0,N1187-430000)*0.0243+17800,0)),0)</f>
        <v/>
      </c>
      <c r="P1187" s="19">
        <f>IF(""="",215040+O1187,"")</f>
        <v/>
      </c>
      <c r="Q1187" s="19">
        <f>IF(N1187&gt;23500000,NA(),IF(N1187&lt;=4890000,1040000,IF(N1187&lt;=6550000,670000,620000)))</f>
        <v/>
      </c>
      <c r="R1187" s="19">
        <f>MAX(0,ROUNDDOWN(N1187-P1187-Q1187-0,-3))</f>
        <v/>
      </c>
      <c r="S1187" s="19">
        <f>IF(R1187&lt;=0,0,ROUNDDOWN((R1187*LOOKUP(R1187,{0,1950001,3300001,6950001,9000001,18000001,40000001},{0.05,0.1,0.2,0.23,0.33,0.4,0.45})-LOOKUP(R1187,{0,1950001,3300001,6950001,9000001,18000001,40000001},{0,97500,427500,636000,1536000,2796000,4796000}))*1.021,-2))</f>
        <v/>
      </c>
      <c r="T1187" s="19">
        <f>MAX(0,ROUNDDOWN(N1187-P1187-430000-0,-3))</f>
        <v/>
      </c>
      <c r="U1187" s="19">
        <f>IF(N1187&lt;=450000,0,MAX(0,ROUNDDOWN(T1187*0.06-MIN(50000,T1187)*0.03,-2))+MAX(0,ROUNDDOWN(T1187*0.04-MIN(50000,T1187)*0.02,-2)))</f>
        <v/>
      </c>
      <c r="V1187" s="19">
        <f>S1187+U1187+O1187</f>
        <v/>
      </c>
      <c r="W1187" s="19">
        <f>MIN(550000,MAX(0,$B1187))</f>
        <v/>
      </c>
      <c r="X1187" s="19">
        <f>$B1187-W1187</f>
        <v/>
      </c>
      <c r="Y1187" s="19">
        <f>MIN(670000,ROUNDDOWN(MAX(0,X1187-430000)*0.0751+47600,0))+MIN(260000,ROUNDDOWN(MAX(0,X1187-430000)*0.028+17600,0))+MIN(30000,ROUNDDOWN(MAX(0,X1187-430000)*0.0027+1873,0))+IF("いいえ"="はい",MIN(170000,ROUNDDOWN(MAX(0,X1187-430000)*0.0243+17800,0)),0)</f>
        <v/>
      </c>
      <c r="Z1187" s="19">
        <f>IF(""="",215040+Y1187,"")</f>
        <v/>
      </c>
      <c r="AA1187" s="19">
        <f>IF(X1187&gt;23500000,NA(),IF(X1187&lt;=4890000,1040000,IF(X1187&lt;=6550000,670000,620000)))</f>
        <v/>
      </c>
      <c r="AB1187" s="19">
        <f>MAX(0,ROUNDDOWN(X1187-Z1187-AA1187-0,-3))</f>
        <v/>
      </c>
      <c r="AC1187" s="19">
        <f>IF(AB1187&lt;=0,0,ROUNDDOWN((AB1187*LOOKUP(AB1187,{0,1950001,3300001,6950001,9000001,18000001,40000001},{0.05,0.1,0.2,0.23,0.33,0.4,0.45})-LOOKUP(AB1187,{0,1950001,3300001,6950001,9000001,18000001,40000001},{0,97500,427500,636000,1536000,2796000,4796000}))*1.021,-2))</f>
        <v/>
      </c>
      <c r="AD1187" s="19">
        <f>MAX(0,ROUNDDOWN(X1187-Z1187-430000-0,-3))</f>
        <v/>
      </c>
      <c r="AE1187" s="19">
        <f>IF(X1187&lt;=450000,0,MAX(0,ROUNDDOWN(AD1187*0.06-MIN(50000,AD1187)*0.03,-2))+MAX(0,ROUNDDOWN(AD1187*0.04-MIN(50000,AD1187)*0.02,-2)))</f>
        <v/>
      </c>
      <c r="AF1187" s="19">
        <f>AC1187+AE1187+Y1187</f>
        <v/>
      </c>
      <c r="AG1187" s="19">
        <f>MIN(650000,MAX(0,$B1187))</f>
        <v/>
      </c>
      <c r="AH1187" s="19">
        <f>$B1187-AG1187</f>
        <v/>
      </c>
      <c r="AI1187" s="19">
        <f>MIN(670000,ROUNDDOWN(MAX(0,AH1187-430000)*0.0751+47600,0))+MIN(260000,ROUNDDOWN(MAX(0,AH1187-430000)*0.028+17600,0))+MIN(30000,ROUNDDOWN(MAX(0,AH1187-430000)*0.0027+1873,0))+IF("いいえ"="はい",MIN(170000,ROUNDDOWN(MAX(0,AH1187-430000)*0.0243+17800,0)),0)</f>
        <v/>
      </c>
      <c r="AJ1187" s="19">
        <f>IF(""="",215040+AI1187,"")</f>
        <v/>
      </c>
      <c r="AK1187" s="19">
        <f>IF(AH1187&gt;23500000,NA(),IF(AH1187&lt;=4890000,1040000,IF(AH1187&lt;=6550000,670000,620000)))</f>
        <v/>
      </c>
      <c r="AL1187" s="19">
        <f>MAX(0,ROUNDDOWN(AH1187-AJ1187-AK1187-0,-3))</f>
        <v/>
      </c>
      <c r="AM1187" s="19">
        <f>IF(AL1187&lt;=0,0,ROUNDDOWN((AL1187*LOOKUP(AL1187,{0,1950001,3300001,6950001,9000001,18000001,40000001},{0.05,0.1,0.2,0.23,0.33,0.4,0.45})-LOOKUP(AL1187,{0,1950001,3300001,6950001,9000001,18000001,40000001},{0,97500,427500,636000,1536000,2796000,4796000}))*1.021,-2))</f>
        <v/>
      </c>
      <c r="AN1187" s="19">
        <f>MAX(0,ROUNDDOWN(AH1187-AJ1187-430000-0,-3))</f>
        <v/>
      </c>
      <c r="AO1187" s="19">
        <f>IF(AH1187&lt;=450000,0,MAX(0,ROUNDDOWN(AN1187*0.06-MIN(50000,AN1187)*0.03,-2))+MAX(0,ROUNDDOWN(AN1187*0.04-MIN(50000,AN1187)*0.02,-2)))</f>
        <v/>
      </c>
      <c r="AP1187" s="19">
        <f>AM1187+AO1187+AI1187</f>
        <v/>
      </c>
      <c r="AQ1187" s="19">
        <f>MIN(750000,MAX(0,$B1187))</f>
        <v/>
      </c>
      <c r="AR1187" s="19">
        <f>$B1187-AQ1187</f>
        <v/>
      </c>
      <c r="AS1187" s="19">
        <f>MIN(670000,ROUNDDOWN(MAX(0,AR1187-430000)*0.0751+47600,0))+MIN(260000,ROUNDDOWN(MAX(0,AR1187-430000)*0.028+17600,0))+MIN(30000,ROUNDDOWN(MAX(0,AR1187-430000)*0.0027+1873,0))+IF("いいえ"="はい",MIN(170000,ROUNDDOWN(MAX(0,AR1187-430000)*0.0243+17800,0)),0)</f>
        <v/>
      </c>
      <c r="AT1187" s="19">
        <f>IF(""="",215040+AS1187,"")</f>
        <v/>
      </c>
      <c r="AU1187" s="19">
        <f>IF(AR1187&gt;23500000,NA(),IF(AR1187&lt;=4890000,1040000,IF(AR1187&lt;=6550000,670000,620000)))</f>
        <v/>
      </c>
      <c r="AV1187" s="19">
        <f>MAX(0,ROUNDDOWN(AR1187-AT1187-AU1187-0,-3))</f>
        <v/>
      </c>
      <c r="AW1187" s="19">
        <f>IF(AV1187&lt;=0,0,ROUNDDOWN((AV1187*LOOKUP(AV1187,{0,1950001,3300001,6950001,9000001,18000001,40000001},{0.05,0.1,0.2,0.23,0.33,0.4,0.45})-LOOKUP(AV1187,{0,1950001,3300001,6950001,9000001,18000001,40000001},{0,97500,427500,636000,1536000,2796000,4796000}))*1.021,-2))</f>
        <v/>
      </c>
      <c r="AX1187" s="19">
        <f>MAX(0,ROUNDDOWN(AR1187-AT1187-430000-0,-3))</f>
        <v/>
      </c>
      <c r="AY1187" s="19">
        <f>IF(AR1187&lt;=450000,0,MAX(0,ROUNDDOWN(AX1187*0.06-MIN(50000,AX1187)*0.03,-2))+MAX(0,ROUNDDOWN(AX1187*0.04-MIN(50000,AX1187)*0.02,-2)))</f>
        <v/>
      </c>
      <c r="AZ1187" s="19">
        <f>AW1187+AY1187+AS1187</f>
        <v/>
      </c>
    </row>
    <row r="1188">
      <c r="A1188" t="inlineStr">
        <is>
          <t>1万円刻み</t>
        </is>
      </c>
      <c r="B1188" s="19">
        <f>'3_1万円刻み'!$A$1171</f>
        <v/>
      </c>
      <c r="C1188" s="19">
        <f>MIN(0,MAX(0,$B1188))</f>
        <v/>
      </c>
      <c r="D1188" s="19">
        <f>$B1188-C1188</f>
        <v/>
      </c>
      <c r="E1188" s="19">
        <f>MIN(670000,ROUNDDOWN(MAX(0,D1188-430000)*0.0751+47600,0))+MIN(260000,ROUNDDOWN(MAX(0,D1188-430000)*0.028+17600,0))+MIN(30000,ROUNDDOWN(MAX(0,D1188-430000)*0.0027+1873,0))+IF("いいえ"="はい",MIN(170000,ROUNDDOWN(MAX(0,D1188-430000)*0.0243+17800,0)),0)</f>
        <v/>
      </c>
      <c r="F1188" s="19">
        <f>IF(""="",215040+E1188,"")</f>
        <v/>
      </c>
      <c r="G1188" s="19">
        <f>IF(D1188&gt;23500000,NA(),IF(D1188&lt;=4890000,1040000,IF(D1188&lt;=6550000,670000,620000)))</f>
        <v/>
      </c>
      <c r="H1188" s="19">
        <f>MAX(0,ROUNDDOWN(D1188-F1188-G1188-0,-3))</f>
        <v/>
      </c>
      <c r="I1188" s="19">
        <f>IF(H1188&lt;=0,0,ROUNDDOWN((H1188*LOOKUP(H1188,{0,1950001,3300001,6950001,9000001,18000001,40000001},{0.05,0.1,0.2,0.23,0.33,0.4,0.45})-LOOKUP(H1188,{0,1950001,3300001,6950001,9000001,18000001,40000001},{0,97500,427500,636000,1536000,2796000,4796000}))*1.021,-2))</f>
        <v/>
      </c>
      <c r="J1188" s="19">
        <f>MAX(0,ROUNDDOWN(D1188-F1188-430000-0,-3))</f>
        <v/>
      </c>
      <c r="K1188" s="19">
        <f>IF(D1188&lt;=450000,0,MAX(0,ROUNDDOWN(J1188*0.06-MIN(50000,J1188)*0.03,-2))+MAX(0,ROUNDDOWN(J1188*0.04-MIN(50000,J1188)*0.02,-2)))</f>
        <v/>
      </c>
      <c r="L1188" s="19">
        <f>I1188+K1188+E1188</f>
        <v/>
      </c>
      <c r="M1188" s="19">
        <f>MIN(100000,MAX(0,$B1188))</f>
        <v/>
      </c>
      <c r="N1188" s="19">
        <f>$B1188-M1188</f>
        <v/>
      </c>
      <c r="O1188" s="19">
        <f>MIN(670000,ROUNDDOWN(MAX(0,N1188-430000)*0.0751+47600,0))+MIN(260000,ROUNDDOWN(MAX(0,N1188-430000)*0.028+17600,0))+MIN(30000,ROUNDDOWN(MAX(0,N1188-430000)*0.0027+1873,0))+IF("いいえ"="はい",MIN(170000,ROUNDDOWN(MAX(0,N1188-430000)*0.0243+17800,0)),0)</f>
        <v/>
      </c>
      <c r="P1188" s="19">
        <f>IF(""="",215040+O1188,"")</f>
        <v/>
      </c>
      <c r="Q1188" s="19">
        <f>IF(N1188&gt;23500000,NA(),IF(N1188&lt;=4890000,1040000,IF(N1188&lt;=6550000,670000,620000)))</f>
        <v/>
      </c>
      <c r="R1188" s="19">
        <f>MAX(0,ROUNDDOWN(N1188-P1188-Q1188-0,-3))</f>
        <v/>
      </c>
      <c r="S1188" s="19">
        <f>IF(R1188&lt;=0,0,ROUNDDOWN((R1188*LOOKUP(R1188,{0,1950001,3300001,6950001,9000001,18000001,40000001},{0.05,0.1,0.2,0.23,0.33,0.4,0.45})-LOOKUP(R1188,{0,1950001,3300001,6950001,9000001,18000001,40000001},{0,97500,427500,636000,1536000,2796000,4796000}))*1.021,-2))</f>
        <v/>
      </c>
      <c r="T1188" s="19">
        <f>MAX(0,ROUNDDOWN(N1188-P1188-430000-0,-3))</f>
        <v/>
      </c>
      <c r="U1188" s="19">
        <f>IF(N1188&lt;=450000,0,MAX(0,ROUNDDOWN(T1188*0.06-MIN(50000,T1188)*0.03,-2))+MAX(0,ROUNDDOWN(T1188*0.04-MIN(50000,T1188)*0.02,-2)))</f>
        <v/>
      </c>
      <c r="V1188" s="19">
        <f>S1188+U1188+O1188</f>
        <v/>
      </c>
      <c r="W1188" s="19">
        <f>MIN(550000,MAX(0,$B1188))</f>
        <v/>
      </c>
      <c r="X1188" s="19">
        <f>$B1188-W1188</f>
        <v/>
      </c>
      <c r="Y1188" s="19">
        <f>MIN(670000,ROUNDDOWN(MAX(0,X1188-430000)*0.0751+47600,0))+MIN(260000,ROUNDDOWN(MAX(0,X1188-430000)*0.028+17600,0))+MIN(30000,ROUNDDOWN(MAX(0,X1188-430000)*0.0027+1873,0))+IF("いいえ"="はい",MIN(170000,ROUNDDOWN(MAX(0,X1188-430000)*0.0243+17800,0)),0)</f>
        <v/>
      </c>
      <c r="Z1188" s="19">
        <f>IF(""="",215040+Y1188,"")</f>
        <v/>
      </c>
      <c r="AA1188" s="19">
        <f>IF(X1188&gt;23500000,NA(),IF(X1188&lt;=4890000,1040000,IF(X1188&lt;=6550000,670000,620000)))</f>
        <v/>
      </c>
      <c r="AB1188" s="19">
        <f>MAX(0,ROUNDDOWN(X1188-Z1188-AA1188-0,-3))</f>
        <v/>
      </c>
      <c r="AC1188" s="19">
        <f>IF(AB1188&lt;=0,0,ROUNDDOWN((AB1188*LOOKUP(AB1188,{0,1950001,3300001,6950001,9000001,18000001,40000001},{0.05,0.1,0.2,0.23,0.33,0.4,0.45})-LOOKUP(AB1188,{0,1950001,3300001,6950001,9000001,18000001,40000001},{0,97500,427500,636000,1536000,2796000,4796000}))*1.021,-2))</f>
        <v/>
      </c>
      <c r="AD1188" s="19">
        <f>MAX(0,ROUNDDOWN(X1188-Z1188-430000-0,-3))</f>
        <v/>
      </c>
      <c r="AE1188" s="19">
        <f>IF(X1188&lt;=450000,0,MAX(0,ROUNDDOWN(AD1188*0.06-MIN(50000,AD1188)*0.03,-2))+MAX(0,ROUNDDOWN(AD1188*0.04-MIN(50000,AD1188)*0.02,-2)))</f>
        <v/>
      </c>
      <c r="AF1188" s="19">
        <f>AC1188+AE1188+Y1188</f>
        <v/>
      </c>
      <c r="AG1188" s="19">
        <f>MIN(650000,MAX(0,$B1188))</f>
        <v/>
      </c>
      <c r="AH1188" s="19">
        <f>$B1188-AG1188</f>
        <v/>
      </c>
      <c r="AI1188" s="19">
        <f>MIN(670000,ROUNDDOWN(MAX(0,AH1188-430000)*0.0751+47600,0))+MIN(260000,ROUNDDOWN(MAX(0,AH1188-430000)*0.028+17600,0))+MIN(30000,ROUNDDOWN(MAX(0,AH1188-430000)*0.0027+1873,0))+IF("いいえ"="はい",MIN(170000,ROUNDDOWN(MAX(0,AH1188-430000)*0.0243+17800,0)),0)</f>
        <v/>
      </c>
      <c r="AJ1188" s="19">
        <f>IF(""="",215040+AI1188,"")</f>
        <v/>
      </c>
      <c r="AK1188" s="19">
        <f>IF(AH1188&gt;23500000,NA(),IF(AH1188&lt;=4890000,1040000,IF(AH1188&lt;=6550000,670000,620000)))</f>
        <v/>
      </c>
      <c r="AL1188" s="19">
        <f>MAX(0,ROUNDDOWN(AH1188-AJ1188-AK1188-0,-3))</f>
        <v/>
      </c>
      <c r="AM1188" s="19">
        <f>IF(AL1188&lt;=0,0,ROUNDDOWN((AL1188*LOOKUP(AL1188,{0,1950001,3300001,6950001,9000001,18000001,40000001},{0.05,0.1,0.2,0.23,0.33,0.4,0.45})-LOOKUP(AL1188,{0,1950001,3300001,6950001,9000001,18000001,40000001},{0,97500,427500,636000,1536000,2796000,4796000}))*1.021,-2))</f>
        <v/>
      </c>
      <c r="AN1188" s="19">
        <f>MAX(0,ROUNDDOWN(AH1188-AJ1188-430000-0,-3))</f>
        <v/>
      </c>
      <c r="AO1188" s="19">
        <f>IF(AH1188&lt;=450000,0,MAX(0,ROUNDDOWN(AN1188*0.06-MIN(50000,AN1188)*0.03,-2))+MAX(0,ROUNDDOWN(AN1188*0.04-MIN(50000,AN1188)*0.02,-2)))</f>
        <v/>
      </c>
      <c r="AP1188" s="19">
        <f>AM1188+AO1188+AI1188</f>
        <v/>
      </c>
      <c r="AQ1188" s="19">
        <f>MIN(750000,MAX(0,$B1188))</f>
        <v/>
      </c>
      <c r="AR1188" s="19">
        <f>$B1188-AQ1188</f>
        <v/>
      </c>
      <c r="AS1188" s="19">
        <f>MIN(670000,ROUNDDOWN(MAX(0,AR1188-430000)*0.0751+47600,0))+MIN(260000,ROUNDDOWN(MAX(0,AR1188-430000)*0.028+17600,0))+MIN(30000,ROUNDDOWN(MAX(0,AR1188-430000)*0.0027+1873,0))+IF("いいえ"="はい",MIN(170000,ROUNDDOWN(MAX(0,AR1188-430000)*0.0243+17800,0)),0)</f>
        <v/>
      </c>
      <c r="AT1188" s="19">
        <f>IF(""="",215040+AS1188,"")</f>
        <v/>
      </c>
      <c r="AU1188" s="19">
        <f>IF(AR1188&gt;23500000,NA(),IF(AR1188&lt;=4890000,1040000,IF(AR1188&lt;=6550000,670000,620000)))</f>
        <v/>
      </c>
      <c r="AV1188" s="19">
        <f>MAX(0,ROUNDDOWN(AR1188-AT1188-AU1188-0,-3))</f>
        <v/>
      </c>
      <c r="AW1188" s="19">
        <f>IF(AV1188&lt;=0,0,ROUNDDOWN((AV1188*LOOKUP(AV1188,{0,1950001,3300001,6950001,9000001,18000001,40000001},{0.05,0.1,0.2,0.23,0.33,0.4,0.45})-LOOKUP(AV1188,{0,1950001,3300001,6950001,9000001,18000001,40000001},{0,97500,427500,636000,1536000,2796000,4796000}))*1.021,-2))</f>
        <v/>
      </c>
      <c r="AX1188" s="19">
        <f>MAX(0,ROUNDDOWN(AR1188-AT1188-430000-0,-3))</f>
        <v/>
      </c>
      <c r="AY1188" s="19">
        <f>IF(AR1188&lt;=450000,0,MAX(0,ROUNDDOWN(AX1188*0.06-MIN(50000,AX1188)*0.03,-2))+MAX(0,ROUNDDOWN(AX1188*0.04-MIN(50000,AX1188)*0.02,-2)))</f>
        <v/>
      </c>
      <c r="AZ1188" s="19">
        <f>AW1188+AY1188+AS1188</f>
        <v/>
      </c>
    </row>
    <row r="1189">
      <c r="A1189" t="inlineStr">
        <is>
          <t>1万円刻み</t>
        </is>
      </c>
      <c r="B1189" s="19">
        <f>'3_1万円刻み'!$A$1172</f>
        <v/>
      </c>
      <c r="C1189" s="19">
        <f>MIN(0,MAX(0,$B1189))</f>
        <v/>
      </c>
      <c r="D1189" s="19">
        <f>$B1189-C1189</f>
        <v/>
      </c>
      <c r="E1189" s="19">
        <f>MIN(670000,ROUNDDOWN(MAX(0,D1189-430000)*0.0751+47600,0))+MIN(260000,ROUNDDOWN(MAX(0,D1189-430000)*0.028+17600,0))+MIN(30000,ROUNDDOWN(MAX(0,D1189-430000)*0.0027+1873,0))+IF("いいえ"="はい",MIN(170000,ROUNDDOWN(MAX(0,D1189-430000)*0.0243+17800,0)),0)</f>
        <v/>
      </c>
      <c r="F1189" s="19">
        <f>IF(""="",215040+E1189,"")</f>
        <v/>
      </c>
      <c r="G1189" s="19">
        <f>IF(D1189&gt;23500000,NA(),IF(D1189&lt;=4890000,1040000,IF(D1189&lt;=6550000,670000,620000)))</f>
        <v/>
      </c>
      <c r="H1189" s="19">
        <f>MAX(0,ROUNDDOWN(D1189-F1189-G1189-0,-3))</f>
        <v/>
      </c>
      <c r="I1189" s="19">
        <f>IF(H1189&lt;=0,0,ROUNDDOWN((H1189*LOOKUP(H1189,{0,1950001,3300001,6950001,9000001,18000001,40000001},{0.05,0.1,0.2,0.23,0.33,0.4,0.45})-LOOKUP(H1189,{0,1950001,3300001,6950001,9000001,18000001,40000001},{0,97500,427500,636000,1536000,2796000,4796000}))*1.021,-2))</f>
        <v/>
      </c>
      <c r="J1189" s="19">
        <f>MAX(0,ROUNDDOWN(D1189-F1189-430000-0,-3))</f>
        <v/>
      </c>
      <c r="K1189" s="19">
        <f>IF(D1189&lt;=450000,0,MAX(0,ROUNDDOWN(J1189*0.06-MIN(50000,J1189)*0.03,-2))+MAX(0,ROUNDDOWN(J1189*0.04-MIN(50000,J1189)*0.02,-2)))</f>
        <v/>
      </c>
      <c r="L1189" s="19">
        <f>I1189+K1189+E1189</f>
        <v/>
      </c>
      <c r="M1189" s="19">
        <f>MIN(100000,MAX(0,$B1189))</f>
        <v/>
      </c>
      <c r="N1189" s="19">
        <f>$B1189-M1189</f>
        <v/>
      </c>
      <c r="O1189" s="19">
        <f>MIN(670000,ROUNDDOWN(MAX(0,N1189-430000)*0.0751+47600,0))+MIN(260000,ROUNDDOWN(MAX(0,N1189-430000)*0.028+17600,0))+MIN(30000,ROUNDDOWN(MAX(0,N1189-430000)*0.0027+1873,0))+IF("いいえ"="はい",MIN(170000,ROUNDDOWN(MAX(0,N1189-430000)*0.0243+17800,0)),0)</f>
        <v/>
      </c>
      <c r="P1189" s="19">
        <f>IF(""="",215040+O1189,"")</f>
        <v/>
      </c>
      <c r="Q1189" s="19">
        <f>IF(N1189&gt;23500000,NA(),IF(N1189&lt;=4890000,1040000,IF(N1189&lt;=6550000,670000,620000)))</f>
        <v/>
      </c>
      <c r="R1189" s="19">
        <f>MAX(0,ROUNDDOWN(N1189-P1189-Q1189-0,-3))</f>
        <v/>
      </c>
      <c r="S1189" s="19">
        <f>IF(R1189&lt;=0,0,ROUNDDOWN((R1189*LOOKUP(R1189,{0,1950001,3300001,6950001,9000001,18000001,40000001},{0.05,0.1,0.2,0.23,0.33,0.4,0.45})-LOOKUP(R1189,{0,1950001,3300001,6950001,9000001,18000001,40000001},{0,97500,427500,636000,1536000,2796000,4796000}))*1.021,-2))</f>
        <v/>
      </c>
      <c r="T1189" s="19">
        <f>MAX(0,ROUNDDOWN(N1189-P1189-430000-0,-3))</f>
        <v/>
      </c>
      <c r="U1189" s="19">
        <f>IF(N1189&lt;=450000,0,MAX(0,ROUNDDOWN(T1189*0.06-MIN(50000,T1189)*0.03,-2))+MAX(0,ROUNDDOWN(T1189*0.04-MIN(50000,T1189)*0.02,-2)))</f>
        <v/>
      </c>
      <c r="V1189" s="19">
        <f>S1189+U1189+O1189</f>
        <v/>
      </c>
      <c r="W1189" s="19">
        <f>MIN(550000,MAX(0,$B1189))</f>
        <v/>
      </c>
      <c r="X1189" s="19">
        <f>$B1189-W1189</f>
        <v/>
      </c>
      <c r="Y1189" s="19">
        <f>MIN(670000,ROUNDDOWN(MAX(0,X1189-430000)*0.0751+47600,0))+MIN(260000,ROUNDDOWN(MAX(0,X1189-430000)*0.028+17600,0))+MIN(30000,ROUNDDOWN(MAX(0,X1189-430000)*0.0027+1873,0))+IF("いいえ"="はい",MIN(170000,ROUNDDOWN(MAX(0,X1189-430000)*0.0243+17800,0)),0)</f>
        <v/>
      </c>
      <c r="Z1189" s="19">
        <f>IF(""="",215040+Y1189,"")</f>
        <v/>
      </c>
      <c r="AA1189" s="19">
        <f>IF(X1189&gt;23500000,NA(),IF(X1189&lt;=4890000,1040000,IF(X1189&lt;=6550000,670000,620000)))</f>
        <v/>
      </c>
      <c r="AB1189" s="19">
        <f>MAX(0,ROUNDDOWN(X1189-Z1189-AA1189-0,-3))</f>
        <v/>
      </c>
      <c r="AC1189" s="19">
        <f>IF(AB1189&lt;=0,0,ROUNDDOWN((AB1189*LOOKUP(AB1189,{0,1950001,3300001,6950001,9000001,18000001,40000001},{0.05,0.1,0.2,0.23,0.33,0.4,0.45})-LOOKUP(AB1189,{0,1950001,3300001,6950001,9000001,18000001,40000001},{0,97500,427500,636000,1536000,2796000,4796000}))*1.021,-2))</f>
        <v/>
      </c>
      <c r="AD1189" s="19">
        <f>MAX(0,ROUNDDOWN(X1189-Z1189-430000-0,-3))</f>
        <v/>
      </c>
      <c r="AE1189" s="19">
        <f>IF(X1189&lt;=450000,0,MAX(0,ROUNDDOWN(AD1189*0.06-MIN(50000,AD1189)*0.03,-2))+MAX(0,ROUNDDOWN(AD1189*0.04-MIN(50000,AD1189)*0.02,-2)))</f>
        <v/>
      </c>
      <c r="AF1189" s="19">
        <f>AC1189+AE1189+Y1189</f>
        <v/>
      </c>
      <c r="AG1189" s="19">
        <f>MIN(650000,MAX(0,$B1189))</f>
        <v/>
      </c>
      <c r="AH1189" s="19">
        <f>$B1189-AG1189</f>
        <v/>
      </c>
      <c r="AI1189" s="19">
        <f>MIN(670000,ROUNDDOWN(MAX(0,AH1189-430000)*0.0751+47600,0))+MIN(260000,ROUNDDOWN(MAX(0,AH1189-430000)*0.028+17600,0))+MIN(30000,ROUNDDOWN(MAX(0,AH1189-430000)*0.0027+1873,0))+IF("いいえ"="はい",MIN(170000,ROUNDDOWN(MAX(0,AH1189-430000)*0.0243+17800,0)),0)</f>
        <v/>
      </c>
      <c r="AJ1189" s="19">
        <f>IF(""="",215040+AI1189,"")</f>
        <v/>
      </c>
      <c r="AK1189" s="19">
        <f>IF(AH1189&gt;23500000,NA(),IF(AH1189&lt;=4890000,1040000,IF(AH1189&lt;=6550000,670000,620000)))</f>
        <v/>
      </c>
      <c r="AL1189" s="19">
        <f>MAX(0,ROUNDDOWN(AH1189-AJ1189-AK1189-0,-3))</f>
        <v/>
      </c>
      <c r="AM1189" s="19">
        <f>IF(AL1189&lt;=0,0,ROUNDDOWN((AL1189*LOOKUP(AL1189,{0,1950001,3300001,6950001,9000001,18000001,40000001},{0.05,0.1,0.2,0.23,0.33,0.4,0.45})-LOOKUP(AL1189,{0,1950001,3300001,6950001,9000001,18000001,40000001},{0,97500,427500,636000,1536000,2796000,4796000}))*1.021,-2))</f>
        <v/>
      </c>
      <c r="AN1189" s="19">
        <f>MAX(0,ROUNDDOWN(AH1189-AJ1189-430000-0,-3))</f>
        <v/>
      </c>
      <c r="AO1189" s="19">
        <f>IF(AH1189&lt;=450000,0,MAX(0,ROUNDDOWN(AN1189*0.06-MIN(50000,AN1189)*0.03,-2))+MAX(0,ROUNDDOWN(AN1189*0.04-MIN(50000,AN1189)*0.02,-2)))</f>
        <v/>
      </c>
      <c r="AP1189" s="19">
        <f>AM1189+AO1189+AI1189</f>
        <v/>
      </c>
      <c r="AQ1189" s="19">
        <f>MIN(750000,MAX(0,$B1189))</f>
        <v/>
      </c>
      <c r="AR1189" s="19">
        <f>$B1189-AQ1189</f>
        <v/>
      </c>
      <c r="AS1189" s="19">
        <f>MIN(670000,ROUNDDOWN(MAX(0,AR1189-430000)*0.0751+47600,0))+MIN(260000,ROUNDDOWN(MAX(0,AR1189-430000)*0.028+17600,0))+MIN(30000,ROUNDDOWN(MAX(0,AR1189-430000)*0.0027+1873,0))+IF("いいえ"="はい",MIN(170000,ROUNDDOWN(MAX(0,AR1189-430000)*0.0243+17800,0)),0)</f>
        <v/>
      </c>
      <c r="AT1189" s="19">
        <f>IF(""="",215040+AS1189,"")</f>
        <v/>
      </c>
      <c r="AU1189" s="19">
        <f>IF(AR1189&gt;23500000,NA(),IF(AR1189&lt;=4890000,1040000,IF(AR1189&lt;=6550000,670000,620000)))</f>
        <v/>
      </c>
      <c r="AV1189" s="19">
        <f>MAX(0,ROUNDDOWN(AR1189-AT1189-AU1189-0,-3))</f>
        <v/>
      </c>
      <c r="AW1189" s="19">
        <f>IF(AV1189&lt;=0,0,ROUNDDOWN((AV1189*LOOKUP(AV1189,{0,1950001,3300001,6950001,9000001,18000001,40000001},{0.05,0.1,0.2,0.23,0.33,0.4,0.45})-LOOKUP(AV1189,{0,1950001,3300001,6950001,9000001,18000001,40000001},{0,97500,427500,636000,1536000,2796000,4796000}))*1.021,-2))</f>
        <v/>
      </c>
      <c r="AX1189" s="19">
        <f>MAX(0,ROUNDDOWN(AR1189-AT1189-430000-0,-3))</f>
        <v/>
      </c>
      <c r="AY1189" s="19">
        <f>IF(AR1189&lt;=450000,0,MAX(0,ROUNDDOWN(AX1189*0.06-MIN(50000,AX1189)*0.03,-2))+MAX(0,ROUNDDOWN(AX1189*0.04-MIN(50000,AX1189)*0.02,-2)))</f>
        <v/>
      </c>
      <c r="AZ1189" s="19">
        <f>AW1189+AY1189+AS1189</f>
        <v/>
      </c>
    </row>
    <row r="1190">
      <c r="A1190" t="inlineStr">
        <is>
          <t>1万円刻み</t>
        </is>
      </c>
      <c r="B1190" s="19">
        <f>'3_1万円刻み'!$A$1173</f>
        <v/>
      </c>
      <c r="C1190" s="19">
        <f>MIN(0,MAX(0,$B1190))</f>
        <v/>
      </c>
      <c r="D1190" s="19">
        <f>$B1190-C1190</f>
        <v/>
      </c>
      <c r="E1190" s="19">
        <f>MIN(670000,ROUNDDOWN(MAX(0,D1190-430000)*0.0751+47600,0))+MIN(260000,ROUNDDOWN(MAX(0,D1190-430000)*0.028+17600,0))+MIN(30000,ROUNDDOWN(MAX(0,D1190-430000)*0.0027+1873,0))+IF("いいえ"="はい",MIN(170000,ROUNDDOWN(MAX(0,D1190-430000)*0.0243+17800,0)),0)</f>
        <v/>
      </c>
      <c r="F1190" s="19">
        <f>IF(""="",215040+E1190,"")</f>
        <v/>
      </c>
      <c r="G1190" s="19">
        <f>IF(D1190&gt;23500000,NA(),IF(D1190&lt;=4890000,1040000,IF(D1190&lt;=6550000,670000,620000)))</f>
        <v/>
      </c>
      <c r="H1190" s="19">
        <f>MAX(0,ROUNDDOWN(D1190-F1190-G1190-0,-3))</f>
        <v/>
      </c>
      <c r="I1190" s="19">
        <f>IF(H1190&lt;=0,0,ROUNDDOWN((H1190*LOOKUP(H1190,{0,1950001,3300001,6950001,9000001,18000001,40000001},{0.05,0.1,0.2,0.23,0.33,0.4,0.45})-LOOKUP(H1190,{0,1950001,3300001,6950001,9000001,18000001,40000001},{0,97500,427500,636000,1536000,2796000,4796000}))*1.021,-2))</f>
        <v/>
      </c>
      <c r="J1190" s="19">
        <f>MAX(0,ROUNDDOWN(D1190-F1190-430000-0,-3))</f>
        <v/>
      </c>
      <c r="K1190" s="19">
        <f>IF(D1190&lt;=450000,0,MAX(0,ROUNDDOWN(J1190*0.06-MIN(50000,J1190)*0.03,-2))+MAX(0,ROUNDDOWN(J1190*0.04-MIN(50000,J1190)*0.02,-2)))</f>
        <v/>
      </c>
      <c r="L1190" s="19">
        <f>I1190+K1190+E1190</f>
        <v/>
      </c>
      <c r="M1190" s="19">
        <f>MIN(100000,MAX(0,$B1190))</f>
        <v/>
      </c>
      <c r="N1190" s="19">
        <f>$B1190-M1190</f>
        <v/>
      </c>
      <c r="O1190" s="19">
        <f>MIN(670000,ROUNDDOWN(MAX(0,N1190-430000)*0.0751+47600,0))+MIN(260000,ROUNDDOWN(MAX(0,N1190-430000)*0.028+17600,0))+MIN(30000,ROUNDDOWN(MAX(0,N1190-430000)*0.0027+1873,0))+IF("いいえ"="はい",MIN(170000,ROUNDDOWN(MAX(0,N1190-430000)*0.0243+17800,0)),0)</f>
        <v/>
      </c>
      <c r="P1190" s="19">
        <f>IF(""="",215040+O1190,"")</f>
        <v/>
      </c>
      <c r="Q1190" s="19">
        <f>IF(N1190&gt;23500000,NA(),IF(N1190&lt;=4890000,1040000,IF(N1190&lt;=6550000,670000,620000)))</f>
        <v/>
      </c>
      <c r="R1190" s="19">
        <f>MAX(0,ROUNDDOWN(N1190-P1190-Q1190-0,-3))</f>
        <v/>
      </c>
      <c r="S1190" s="19">
        <f>IF(R1190&lt;=0,0,ROUNDDOWN((R1190*LOOKUP(R1190,{0,1950001,3300001,6950001,9000001,18000001,40000001},{0.05,0.1,0.2,0.23,0.33,0.4,0.45})-LOOKUP(R1190,{0,1950001,3300001,6950001,9000001,18000001,40000001},{0,97500,427500,636000,1536000,2796000,4796000}))*1.021,-2))</f>
        <v/>
      </c>
      <c r="T1190" s="19">
        <f>MAX(0,ROUNDDOWN(N1190-P1190-430000-0,-3))</f>
        <v/>
      </c>
      <c r="U1190" s="19">
        <f>IF(N1190&lt;=450000,0,MAX(0,ROUNDDOWN(T1190*0.06-MIN(50000,T1190)*0.03,-2))+MAX(0,ROUNDDOWN(T1190*0.04-MIN(50000,T1190)*0.02,-2)))</f>
        <v/>
      </c>
      <c r="V1190" s="19">
        <f>S1190+U1190+O1190</f>
        <v/>
      </c>
      <c r="W1190" s="19">
        <f>MIN(550000,MAX(0,$B1190))</f>
        <v/>
      </c>
      <c r="X1190" s="19">
        <f>$B1190-W1190</f>
        <v/>
      </c>
      <c r="Y1190" s="19">
        <f>MIN(670000,ROUNDDOWN(MAX(0,X1190-430000)*0.0751+47600,0))+MIN(260000,ROUNDDOWN(MAX(0,X1190-430000)*0.028+17600,0))+MIN(30000,ROUNDDOWN(MAX(0,X1190-430000)*0.0027+1873,0))+IF("いいえ"="はい",MIN(170000,ROUNDDOWN(MAX(0,X1190-430000)*0.0243+17800,0)),0)</f>
        <v/>
      </c>
      <c r="Z1190" s="19">
        <f>IF(""="",215040+Y1190,"")</f>
        <v/>
      </c>
      <c r="AA1190" s="19">
        <f>IF(X1190&gt;23500000,NA(),IF(X1190&lt;=4890000,1040000,IF(X1190&lt;=6550000,670000,620000)))</f>
        <v/>
      </c>
      <c r="AB1190" s="19">
        <f>MAX(0,ROUNDDOWN(X1190-Z1190-AA1190-0,-3))</f>
        <v/>
      </c>
      <c r="AC1190" s="19">
        <f>IF(AB1190&lt;=0,0,ROUNDDOWN((AB1190*LOOKUP(AB1190,{0,1950001,3300001,6950001,9000001,18000001,40000001},{0.05,0.1,0.2,0.23,0.33,0.4,0.45})-LOOKUP(AB1190,{0,1950001,3300001,6950001,9000001,18000001,40000001},{0,97500,427500,636000,1536000,2796000,4796000}))*1.021,-2))</f>
        <v/>
      </c>
      <c r="AD1190" s="19">
        <f>MAX(0,ROUNDDOWN(X1190-Z1190-430000-0,-3))</f>
        <v/>
      </c>
      <c r="AE1190" s="19">
        <f>IF(X1190&lt;=450000,0,MAX(0,ROUNDDOWN(AD1190*0.06-MIN(50000,AD1190)*0.03,-2))+MAX(0,ROUNDDOWN(AD1190*0.04-MIN(50000,AD1190)*0.02,-2)))</f>
        <v/>
      </c>
      <c r="AF1190" s="19">
        <f>AC1190+AE1190+Y1190</f>
        <v/>
      </c>
      <c r="AG1190" s="19">
        <f>MIN(650000,MAX(0,$B1190))</f>
        <v/>
      </c>
      <c r="AH1190" s="19">
        <f>$B1190-AG1190</f>
        <v/>
      </c>
      <c r="AI1190" s="19">
        <f>MIN(670000,ROUNDDOWN(MAX(0,AH1190-430000)*0.0751+47600,0))+MIN(260000,ROUNDDOWN(MAX(0,AH1190-430000)*0.028+17600,0))+MIN(30000,ROUNDDOWN(MAX(0,AH1190-430000)*0.0027+1873,0))+IF("いいえ"="はい",MIN(170000,ROUNDDOWN(MAX(0,AH1190-430000)*0.0243+17800,0)),0)</f>
        <v/>
      </c>
      <c r="AJ1190" s="19">
        <f>IF(""="",215040+AI1190,"")</f>
        <v/>
      </c>
      <c r="AK1190" s="19">
        <f>IF(AH1190&gt;23500000,NA(),IF(AH1190&lt;=4890000,1040000,IF(AH1190&lt;=6550000,670000,620000)))</f>
        <v/>
      </c>
      <c r="AL1190" s="19">
        <f>MAX(0,ROUNDDOWN(AH1190-AJ1190-AK1190-0,-3))</f>
        <v/>
      </c>
      <c r="AM1190" s="19">
        <f>IF(AL1190&lt;=0,0,ROUNDDOWN((AL1190*LOOKUP(AL1190,{0,1950001,3300001,6950001,9000001,18000001,40000001},{0.05,0.1,0.2,0.23,0.33,0.4,0.45})-LOOKUP(AL1190,{0,1950001,3300001,6950001,9000001,18000001,40000001},{0,97500,427500,636000,1536000,2796000,4796000}))*1.021,-2))</f>
        <v/>
      </c>
      <c r="AN1190" s="19">
        <f>MAX(0,ROUNDDOWN(AH1190-AJ1190-430000-0,-3))</f>
        <v/>
      </c>
      <c r="AO1190" s="19">
        <f>IF(AH1190&lt;=450000,0,MAX(0,ROUNDDOWN(AN1190*0.06-MIN(50000,AN1190)*0.03,-2))+MAX(0,ROUNDDOWN(AN1190*0.04-MIN(50000,AN1190)*0.02,-2)))</f>
        <v/>
      </c>
      <c r="AP1190" s="19">
        <f>AM1190+AO1190+AI1190</f>
        <v/>
      </c>
      <c r="AQ1190" s="19">
        <f>MIN(750000,MAX(0,$B1190))</f>
        <v/>
      </c>
      <c r="AR1190" s="19">
        <f>$B1190-AQ1190</f>
        <v/>
      </c>
      <c r="AS1190" s="19">
        <f>MIN(670000,ROUNDDOWN(MAX(0,AR1190-430000)*0.0751+47600,0))+MIN(260000,ROUNDDOWN(MAX(0,AR1190-430000)*0.028+17600,0))+MIN(30000,ROUNDDOWN(MAX(0,AR1190-430000)*0.0027+1873,0))+IF("いいえ"="はい",MIN(170000,ROUNDDOWN(MAX(0,AR1190-430000)*0.0243+17800,0)),0)</f>
        <v/>
      </c>
      <c r="AT1190" s="19">
        <f>IF(""="",215040+AS1190,"")</f>
        <v/>
      </c>
      <c r="AU1190" s="19">
        <f>IF(AR1190&gt;23500000,NA(),IF(AR1190&lt;=4890000,1040000,IF(AR1190&lt;=6550000,670000,620000)))</f>
        <v/>
      </c>
      <c r="AV1190" s="19">
        <f>MAX(0,ROUNDDOWN(AR1190-AT1190-AU1190-0,-3))</f>
        <v/>
      </c>
      <c r="AW1190" s="19">
        <f>IF(AV1190&lt;=0,0,ROUNDDOWN((AV1190*LOOKUP(AV1190,{0,1950001,3300001,6950001,9000001,18000001,40000001},{0.05,0.1,0.2,0.23,0.33,0.4,0.45})-LOOKUP(AV1190,{0,1950001,3300001,6950001,9000001,18000001,40000001},{0,97500,427500,636000,1536000,2796000,4796000}))*1.021,-2))</f>
        <v/>
      </c>
      <c r="AX1190" s="19">
        <f>MAX(0,ROUNDDOWN(AR1190-AT1190-430000-0,-3))</f>
        <v/>
      </c>
      <c r="AY1190" s="19">
        <f>IF(AR1190&lt;=450000,0,MAX(0,ROUNDDOWN(AX1190*0.06-MIN(50000,AX1190)*0.03,-2))+MAX(0,ROUNDDOWN(AX1190*0.04-MIN(50000,AX1190)*0.02,-2)))</f>
        <v/>
      </c>
      <c r="AZ1190" s="19">
        <f>AW1190+AY1190+AS1190</f>
        <v/>
      </c>
    </row>
    <row r="1191">
      <c r="A1191" t="inlineStr">
        <is>
          <t>1万円刻み</t>
        </is>
      </c>
      <c r="B1191" s="19">
        <f>'3_1万円刻み'!$A$1174</f>
        <v/>
      </c>
      <c r="C1191" s="19">
        <f>MIN(0,MAX(0,$B1191))</f>
        <v/>
      </c>
      <c r="D1191" s="19">
        <f>$B1191-C1191</f>
        <v/>
      </c>
      <c r="E1191" s="19">
        <f>MIN(670000,ROUNDDOWN(MAX(0,D1191-430000)*0.0751+47600,0))+MIN(260000,ROUNDDOWN(MAX(0,D1191-430000)*0.028+17600,0))+MIN(30000,ROUNDDOWN(MAX(0,D1191-430000)*0.0027+1873,0))+IF("いいえ"="はい",MIN(170000,ROUNDDOWN(MAX(0,D1191-430000)*0.0243+17800,0)),0)</f>
        <v/>
      </c>
      <c r="F1191" s="19">
        <f>IF(""="",215040+E1191,"")</f>
        <v/>
      </c>
      <c r="G1191" s="19">
        <f>IF(D1191&gt;23500000,NA(),IF(D1191&lt;=4890000,1040000,IF(D1191&lt;=6550000,670000,620000)))</f>
        <v/>
      </c>
      <c r="H1191" s="19">
        <f>MAX(0,ROUNDDOWN(D1191-F1191-G1191-0,-3))</f>
        <v/>
      </c>
      <c r="I1191" s="19">
        <f>IF(H1191&lt;=0,0,ROUNDDOWN((H1191*LOOKUP(H1191,{0,1950001,3300001,6950001,9000001,18000001,40000001},{0.05,0.1,0.2,0.23,0.33,0.4,0.45})-LOOKUP(H1191,{0,1950001,3300001,6950001,9000001,18000001,40000001},{0,97500,427500,636000,1536000,2796000,4796000}))*1.021,-2))</f>
        <v/>
      </c>
      <c r="J1191" s="19">
        <f>MAX(0,ROUNDDOWN(D1191-F1191-430000-0,-3))</f>
        <v/>
      </c>
      <c r="K1191" s="19">
        <f>IF(D1191&lt;=450000,0,MAX(0,ROUNDDOWN(J1191*0.06-MIN(50000,J1191)*0.03,-2))+MAX(0,ROUNDDOWN(J1191*0.04-MIN(50000,J1191)*0.02,-2)))</f>
        <v/>
      </c>
      <c r="L1191" s="19">
        <f>I1191+K1191+E1191</f>
        <v/>
      </c>
      <c r="M1191" s="19">
        <f>MIN(100000,MAX(0,$B1191))</f>
        <v/>
      </c>
      <c r="N1191" s="19">
        <f>$B1191-M1191</f>
        <v/>
      </c>
      <c r="O1191" s="19">
        <f>MIN(670000,ROUNDDOWN(MAX(0,N1191-430000)*0.0751+47600,0))+MIN(260000,ROUNDDOWN(MAX(0,N1191-430000)*0.028+17600,0))+MIN(30000,ROUNDDOWN(MAX(0,N1191-430000)*0.0027+1873,0))+IF("いいえ"="はい",MIN(170000,ROUNDDOWN(MAX(0,N1191-430000)*0.0243+17800,0)),0)</f>
        <v/>
      </c>
      <c r="P1191" s="19">
        <f>IF(""="",215040+O1191,"")</f>
        <v/>
      </c>
      <c r="Q1191" s="19">
        <f>IF(N1191&gt;23500000,NA(),IF(N1191&lt;=4890000,1040000,IF(N1191&lt;=6550000,670000,620000)))</f>
        <v/>
      </c>
      <c r="R1191" s="19">
        <f>MAX(0,ROUNDDOWN(N1191-P1191-Q1191-0,-3))</f>
        <v/>
      </c>
      <c r="S1191" s="19">
        <f>IF(R1191&lt;=0,0,ROUNDDOWN((R1191*LOOKUP(R1191,{0,1950001,3300001,6950001,9000001,18000001,40000001},{0.05,0.1,0.2,0.23,0.33,0.4,0.45})-LOOKUP(R1191,{0,1950001,3300001,6950001,9000001,18000001,40000001},{0,97500,427500,636000,1536000,2796000,4796000}))*1.021,-2))</f>
        <v/>
      </c>
      <c r="T1191" s="19">
        <f>MAX(0,ROUNDDOWN(N1191-P1191-430000-0,-3))</f>
        <v/>
      </c>
      <c r="U1191" s="19">
        <f>IF(N1191&lt;=450000,0,MAX(0,ROUNDDOWN(T1191*0.06-MIN(50000,T1191)*0.03,-2))+MAX(0,ROUNDDOWN(T1191*0.04-MIN(50000,T1191)*0.02,-2)))</f>
        <v/>
      </c>
      <c r="V1191" s="19">
        <f>S1191+U1191+O1191</f>
        <v/>
      </c>
      <c r="W1191" s="19">
        <f>MIN(550000,MAX(0,$B1191))</f>
        <v/>
      </c>
      <c r="X1191" s="19">
        <f>$B1191-W1191</f>
        <v/>
      </c>
      <c r="Y1191" s="19">
        <f>MIN(670000,ROUNDDOWN(MAX(0,X1191-430000)*0.0751+47600,0))+MIN(260000,ROUNDDOWN(MAX(0,X1191-430000)*0.028+17600,0))+MIN(30000,ROUNDDOWN(MAX(0,X1191-430000)*0.0027+1873,0))+IF("いいえ"="はい",MIN(170000,ROUNDDOWN(MAX(0,X1191-430000)*0.0243+17800,0)),0)</f>
        <v/>
      </c>
      <c r="Z1191" s="19">
        <f>IF(""="",215040+Y1191,"")</f>
        <v/>
      </c>
      <c r="AA1191" s="19">
        <f>IF(X1191&gt;23500000,NA(),IF(X1191&lt;=4890000,1040000,IF(X1191&lt;=6550000,670000,620000)))</f>
        <v/>
      </c>
      <c r="AB1191" s="19">
        <f>MAX(0,ROUNDDOWN(X1191-Z1191-AA1191-0,-3))</f>
        <v/>
      </c>
      <c r="AC1191" s="19">
        <f>IF(AB1191&lt;=0,0,ROUNDDOWN((AB1191*LOOKUP(AB1191,{0,1950001,3300001,6950001,9000001,18000001,40000001},{0.05,0.1,0.2,0.23,0.33,0.4,0.45})-LOOKUP(AB1191,{0,1950001,3300001,6950001,9000001,18000001,40000001},{0,97500,427500,636000,1536000,2796000,4796000}))*1.021,-2))</f>
        <v/>
      </c>
      <c r="AD1191" s="19">
        <f>MAX(0,ROUNDDOWN(X1191-Z1191-430000-0,-3))</f>
        <v/>
      </c>
      <c r="AE1191" s="19">
        <f>IF(X1191&lt;=450000,0,MAX(0,ROUNDDOWN(AD1191*0.06-MIN(50000,AD1191)*0.03,-2))+MAX(0,ROUNDDOWN(AD1191*0.04-MIN(50000,AD1191)*0.02,-2)))</f>
        <v/>
      </c>
      <c r="AF1191" s="19">
        <f>AC1191+AE1191+Y1191</f>
        <v/>
      </c>
      <c r="AG1191" s="19">
        <f>MIN(650000,MAX(0,$B1191))</f>
        <v/>
      </c>
      <c r="AH1191" s="19">
        <f>$B1191-AG1191</f>
        <v/>
      </c>
      <c r="AI1191" s="19">
        <f>MIN(670000,ROUNDDOWN(MAX(0,AH1191-430000)*0.0751+47600,0))+MIN(260000,ROUNDDOWN(MAX(0,AH1191-430000)*0.028+17600,0))+MIN(30000,ROUNDDOWN(MAX(0,AH1191-430000)*0.0027+1873,0))+IF("いいえ"="はい",MIN(170000,ROUNDDOWN(MAX(0,AH1191-430000)*0.0243+17800,0)),0)</f>
        <v/>
      </c>
      <c r="AJ1191" s="19">
        <f>IF(""="",215040+AI1191,"")</f>
        <v/>
      </c>
      <c r="AK1191" s="19">
        <f>IF(AH1191&gt;23500000,NA(),IF(AH1191&lt;=4890000,1040000,IF(AH1191&lt;=6550000,670000,620000)))</f>
        <v/>
      </c>
      <c r="AL1191" s="19">
        <f>MAX(0,ROUNDDOWN(AH1191-AJ1191-AK1191-0,-3))</f>
        <v/>
      </c>
      <c r="AM1191" s="19">
        <f>IF(AL1191&lt;=0,0,ROUNDDOWN((AL1191*LOOKUP(AL1191,{0,1950001,3300001,6950001,9000001,18000001,40000001},{0.05,0.1,0.2,0.23,0.33,0.4,0.45})-LOOKUP(AL1191,{0,1950001,3300001,6950001,9000001,18000001,40000001},{0,97500,427500,636000,1536000,2796000,4796000}))*1.021,-2))</f>
        <v/>
      </c>
      <c r="AN1191" s="19">
        <f>MAX(0,ROUNDDOWN(AH1191-AJ1191-430000-0,-3))</f>
        <v/>
      </c>
      <c r="AO1191" s="19">
        <f>IF(AH1191&lt;=450000,0,MAX(0,ROUNDDOWN(AN1191*0.06-MIN(50000,AN1191)*0.03,-2))+MAX(0,ROUNDDOWN(AN1191*0.04-MIN(50000,AN1191)*0.02,-2)))</f>
        <v/>
      </c>
      <c r="AP1191" s="19">
        <f>AM1191+AO1191+AI1191</f>
        <v/>
      </c>
      <c r="AQ1191" s="19">
        <f>MIN(750000,MAX(0,$B1191))</f>
        <v/>
      </c>
      <c r="AR1191" s="19">
        <f>$B1191-AQ1191</f>
        <v/>
      </c>
      <c r="AS1191" s="19">
        <f>MIN(670000,ROUNDDOWN(MAX(0,AR1191-430000)*0.0751+47600,0))+MIN(260000,ROUNDDOWN(MAX(0,AR1191-430000)*0.028+17600,0))+MIN(30000,ROUNDDOWN(MAX(0,AR1191-430000)*0.0027+1873,0))+IF("いいえ"="はい",MIN(170000,ROUNDDOWN(MAX(0,AR1191-430000)*0.0243+17800,0)),0)</f>
        <v/>
      </c>
      <c r="AT1191" s="19">
        <f>IF(""="",215040+AS1191,"")</f>
        <v/>
      </c>
      <c r="AU1191" s="19">
        <f>IF(AR1191&gt;23500000,NA(),IF(AR1191&lt;=4890000,1040000,IF(AR1191&lt;=6550000,670000,620000)))</f>
        <v/>
      </c>
      <c r="AV1191" s="19">
        <f>MAX(0,ROUNDDOWN(AR1191-AT1191-AU1191-0,-3))</f>
        <v/>
      </c>
      <c r="AW1191" s="19">
        <f>IF(AV1191&lt;=0,0,ROUNDDOWN((AV1191*LOOKUP(AV1191,{0,1950001,3300001,6950001,9000001,18000001,40000001},{0.05,0.1,0.2,0.23,0.33,0.4,0.45})-LOOKUP(AV1191,{0,1950001,3300001,6950001,9000001,18000001,40000001},{0,97500,427500,636000,1536000,2796000,4796000}))*1.021,-2))</f>
        <v/>
      </c>
      <c r="AX1191" s="19">
        <f>MAX(0,ROUNDDOWN(AR1191-AT1191-430000-0,-3))</f>
        <v/>
      </c>
      <c r="AY1191" s="19">
        <f>IF(AR1191&lt;=450000,0,MAX(0,ROUNDDOWN(AX1191*0.06-MIN(50000,AX1191)*0.03,-2))+MAX(0,ROUNDDOWN(AX1191*0.04-MIN(50000,AX1191)*0.02,-2)))</f>
        <v/>
      </c>
      <c r="AZ1191" s="19">
        <f>AW1191+AY1191+AS1191</f>
        <v/>
      </c>
    </row>
    <row r="1192">
      <c r="A1192" t="inlineStr">
        <is>
          <t>1万円刻み</t>
        </is>
      </c>
      <c r="B1192" s="19">
        <f>'3_1万円刻み'!$A$1175</f>
        <v/>
      </c>
      <c r="C1192" s="19">
        <f>MIN(0,MAX(0,$B1192))</f>
        <v/>
      </c>
      <c r="D1192" s="19">
        <f>$B1192-C1192</f>
        <v/>
      </c>
      <c r="E1192" s="19">
        <f>MIN(670000,ROUNDDOWN(MAX(0,D1192-430000)*0.0751+47600,0))+MIN(260000,ROUNDDOWN(MAX(0,D1192-430000)*0.028+17600,0))+MIN(30000,ROUNDDOWN(MAX(0,D1192-430000)*0.0027+1873,0))+IF("いいえ"="はい",MIN(170000,ROUNDDOWN(MAX(0,D1192-430000)*0.0243+17800,0)),0)</f>
        <v/>
      </c>
      <c r="F1192" s="19">
        <f>IF(""="",215040+E1192,"")</f>
        <v/>
      </c>
      <c r="G1192" s="19">
        <f>IF(D1192&gt;23500000,NA(),IF(D1192&lt;=4890000,1040000,IF(D1192&lt;=6550000,670000,620000)))</f>
        <v/>
      </c>
      <c r="H1192" s="19">
        <f>MAX(0,ROUNDDOWN(D1192-F1192-G1192-0,-3))</f>
        <v/>
      </c>
      <c r="I1192" s="19">
        <f>IF(H1192&lt;=0,0,ROUNDDOWN((H1192*LOOKUP(H1192,{0,1950001,3300001,6950001,9000001,18000001,40000001},{0.05,0.1,0.2,0.23,0.33,0.4,0.45})-LOOKUP(H1192,{0,1950001,3300001,6950001,9000001,18000001,40000001},{0,97500,427500,636000,1536000,2796000,4796000}))*1.021,-2))</f>
        <v/>
      </c>
      <c r="J1192" s="19">
        <f>MAX(0,ROUNDDOWN(D1192-F1192-430000-0,-3))</f>
        <v/>
      </c>
      <c r="K1192" s="19">
        <f>IF(D1192&lt;=450000,0,MAX(0,ROUNDDOWN(J1192*0.06-MIN(50000,J1192)*0.03,-2))+MAX(0,ROUNDDOWN(J1192*0.04-MIN(50000,J1192)*0.02,-2)))</f>
        <v/>
      </c>
      <c r="L1192" s="19">
        <f>I1192+K1192+E1192</f>
        <v/>
      </c>
      <c r="M1192" s="19">
        <f>MIN(100000,MAX(0,$B1192))</f>
        <v/>
      </c>
      <c r="N1192" s="19">
        <f>$B1192-M1192</f>
        <v/>
      </c>
      <c r="O1192" s="19">
        <f>MIN(670000,ROUNDDOWN(MAX(0,N1192-430000)*0.0751+47600,0))+MIN(260000,ROUNDDOWN(MAX(0,N1192-430000)*0.028+17600,0))+MIN(30000,ROUNDDOWN(MAX(0,N1192-430000)*0.0027+1873,0))+IF("いいえ"="はい",MIN(170000,ROUNDDOWN(MAX(0,N1192-430000)*0.0243+17800,0)),0)</f>
        <v/>
      </c>
      <c r="P1192" s="19">
        <f>IF(""="",215040+O1192,"")</f>
        <v/>
      </c>
      <c r="Q1192" s="19">
        <f>IF(N1192&gt;23500000,NA(),IF(N1192&lt;=4890000,1040000,IF(N1192&lt;=6550000,670000,620000)))</f>
        <v/>
      </c>
      <c r="R1192" s="19">
        <f>MAX(0,ROUNDDOWN(N1192-P1192-Q1192-0,-3))</f>
        <v/>
      </c>
      <c r="S1192" s="19">
        <f>IF(R1192&lt;=0,0,ROUNDDOWN((R1192*LOOKUP(R1192,{0,1950001,3300001,6950001,9000001,18000001,40000001},{0.05,0.1,0.2,0.23,0.33,0.4,0.45})-LOOKUP(R1192,{0,1950001,3300001,6950001,9000001,18000001,40000001},{0,97500,427500,636000,1536000,2796000,4796000}))*1.021,-2))</f>
        <v/>
      </c>
      <c r="T1192" s="19">
        <f>MAX(0,ROUNDDOWN(N1192-P1192-430000-0,-3))</f>
        <v/>
      </c>
      <c r="U1192" s="19">
        <f>IF(N1192&lt;=450000,0,MAX(0,ROUNDDOWN(T1192*0.06-MIN(50000,T1192)*0.03,-2))+MAX(0,ROUNDDOWN(T1192*0.04-MIN(50000,T1192)*0.02,-2)))</f>
        <v/>
      </c>
      <c r="V1192" s="19">
        <f>S1192+U1192+O1192</f>
        <v/>
      </c>
      <c r="W1192" s="19">
        <f>MIN(550000,MAX(0,$B1192))</f>
        <v/>
      </c>
      <c r="X1192" s="19">
        <f>$B1192-W1192</f>
        <v/>
      </c>
      <c r="Y1192" s="19">
        <f>MIN(670000,ROUNDDOWN(MAX(0,X1192-430000)*0.0751+47600,0))+MIN(260000,ROUNDDOWN(MAX(0,X1192-430000)*0.028+17600,0))+MIN(30000,ROUNDDOWN(MAX(0,X1192-430000)*0.0027+1873,0))+IF("いいえ"="はい",MIN(170000,ROUNDDOWN(MAX(0,X1192-430000)*0.0243+17800,0)),0)</f>
        <v/>
      </c>
      <c r="Z1192" s="19">
        <f>IF(""="",215040+Y1192,"")</f>
        <v/>
      </c>
      <c r="AA1192" s="19">
        <f>IF(X1192&gt;23500000,NA(),IF(X1192&lt;=4890000,1040000,IF(X1192&lt;=6550000,670000,620000)))</f>
        <v/>
      </c>
      <c r="AB1192" s="19">
        <f>MAX(0,ROUNDDOWN(X1192-Z1192-AA1192-0,-3))</f>
        <v/>
      </c>
      <c r="AC1192" s="19">
        <f>IF(AB1192&lt;=0,0,ROUNDDOWN((AB1192*LOOKUP(AB1192,{0,1950001,3300001,6950001,9000001,18000001,40000001},{0.05,0.1,0.2,0.23,0.33,0.4,0.45})-LOOKUP(AB1192,{0,1950001,3300001,6950001,9000001,18000001,40000001},{0,97500,427500,636000,1536000,2796000,4796000}))*1.021,-2))</f>
        <v/>
      </c>
      <c r="AD1192" s="19">
        <f>MAX(0,ROUNDDOWN(X1192-Z1192-430000-0,-3))</f>
        <v/>
      </c>
      <c r="AE1192" s="19">
        <f>IF(X1192&lt;=450000,0,MAX(0,ROUNDDOWN(AD1192*0.06-MIN(50000,AD1192)*0.03,-2))+MAX(0,ROUNDDOWN(AD1192*0.04-MIN(50000,AD1192)*0.02,-2)))</f>
        <v/>
      </c>
      <c r="AF1192" s="19">
        <f>AC1192+AE1192+Y1192</f>
        <v/>
      </c>
      <c r="AG1192" s="19">
        <f>MIN(650000,MAX(0,$B1192))</f>
        <v/>
      </c>
      <c r="AH1192" s="19">
        <f>$B1192-AG1192</f>
        <v/>
      </c>
      <c r="AI1192" s="19">
        <f>MIN(670000,ROUNDDOWN(MAX(0,AH1192-430000)*0.0751+47600,0))+MIN(260000,ROUNDDOWN(MAX(0,AH1192-430000)*0.028+17600,0))+MIN(30000,ROUNDDOWN(MAX(0,AH1192-430000)*0.0027+1873,0))+IF("いいえ"="はい",MIN(170000,ROUNDDOWN(MAX(0,AH1192-430000)*0.0243+17800,0)),0)</f>
        <v/>
      </c>
      <c r="AJ1192" s="19">
        <f>IF(""="",215040+AI1192,"")</f>
        <v/>
      </c>
      <c r="AK1192" s="19">
        <f>IF(AH1192&gt;23500000,NA(),IF(AH1192&lt;=4890000,1040000,IF(AH1192&lt;=6550000,670000,620000)))</f>
        <v/>
      </c>
      <c r="AL1192" s="19">
        <f>MAX(0,ROUNDDOWN(AH1192-AJ1192-AK1192-0,-3))</f>
        <v/>
      </c>
      <c r="AM1192" s="19">
        <f>IF(AL1192&lt;=0,0,ROUNDDOWN((AL1192*LOOKUP(AL1192,{0,1950001,3300001,6950001,9000001,18000001,40000001},{0.05,0.1,0.2,0.23,0.33,0.4,0.45})-LOOKUP(AL1192,{0,1950001,3300001,6950001,9000001,18000001,40000001},{0,97500,427500,636000,1536000,2796000,4796000}))*1.021,-2))</f>
        <v/>
      </c>
      <c r="AN1192" s="19">
        <f>MAX(0,ROUNDDOWN(AH1192-AJ1192-430000-0,-3))</f>
        <v/>
      </c>
      <c r="AO1192" s="19">
        <f>IF(AH1192&lt;=450000,0,MAX(0,ROUNDDOWN(AN1192*0.06-MIN(50000,AN1192)*0.03,-2))+MAX(0,ROUNDDOWN(AN1192*0.04-MIN(50000,AN1192)*0.02,-2)))</f>
        <v/>
      </c>
      <c r="AP1192" s="19">
        <f>AM1192+AO1192+AI1192</f>
        <v/>
      </c>
      <c r="AQ1192" s="19">
        <f>MIN(750000,MAX(0,$B1192))</f>
        <v/>
      </c>
      <c r="AR1192" s="19">
        <f>$B1192-AQ1192</f>
        <v/>
      </c>
      <c r="AS1192" s="19">
        <f>MIN(670000,ROUNDDOWN(MAX(0,AR1192-430000)*0.0751+47600,0))+MIN(260000,ROUNDDOWN(MAX(0,AR1192-430000)*0.028+17600,0))+MIN(30000,ROUNDDOWN(MAX(0,AR1192-430000)*0.0027+1873,0))+IF("いいえ"="はい",MIN(170000,ROUNDDOWN(MAX(0,AR1192-430000)*0.0243+17800,0)),0)</f>
        <v/>
      </c>
      <c r="AT1192" s="19">
        <f>IF(""="",215040+AS1192,"")</f>
        <v/>
      </c>
      <c r="AU1192" s="19">
        <f>IF(AR1192&gt;23500000,NA(),IF(AR1192&lt;=4890000,1040000,IF(AR1192&lt;=6550000,670000,620000)))</f>
        <v/>
      </c>
      <c r="AV1192" s="19">
        <f>MAX(0,ROUNDDOWN(AR1192-AT1192-AU1192-0,-3))</f>
        <v/>
      </c>
      <c r="AW1192" s="19">
        <f>IF(AV1192&lt;=0,0,ROUNDDOWN((AV1192*LOOKUP(AV1192,{0,1950001,3300001,6950001,9000001,18000001,40000001},{0.05,0.1,0.2,0.23,0.33,0.4,0.45})-LOOKUP(AV1192,{0,1950001,3300001,6950001,9000001,18000001,40000001},{0,97500,427500,636000,1536000,2796000,4796000}))*1.021,-2))</f>
        <v/>
      </c>
      <c r="AX1192" s="19">
        <f>MAX(0,ROUNDDOWN(AR1192-AT1192-430000-0,-3))</f>
        <v/>
      </c>
      <c r="AY1192" s="19">
        <f>IF(AR1192&lt;=450000,0,MAX(0,ROUNDDOWN(AX1192*0.06-MIN(50000,AX1192)*0.03,-2))+MAX(0,ROUNDDOWN(AX1192*0.04-MIN(50000,AX1192)*0.02,-2)))</f>
        <v/>
      </c>
      <c r="AZ1192" s="19">
        <f>AW1192+AY1192+AS1192</f>
        <v/>
      </c>
    </row>
    <row r="1193">
      <c r="A1193" t="inlineStr">
        <is>
          <t>1万円刻み</t>
        </is>
      </c>
      <c r="B1193" s="19">
        <f>'3_1万円刻み'!$A$1176</f>
        <v/>
      </c>
      <c r="C1193" s="19">
        <f>MIN(0,MAX(0,$B1193))</f>
        <v/>
      </c>
      <c r="D1193" s="19">
        <f>$B1193-C1193</f>
        <v/>
      </c>
      <c r="E1193" s="19">
        <f>MIN(670000,ROUNDDOWN(MAX(0,D1193-430000)*0.0751+47600,0))+MIN(260000,ROUNDDOWN(MAX(0,D1193-430000)*0.028+17600,0))+MIN(30000,ROUNDDOWN(MAX(0,D1193-430000)*0.0027+1873,0))+IF("いいえ"="はい",MIN(170000,ROUNDDOWN(MAX(0,D1193-430000)*0.0243+17800,0)),0)</f>
        <v/>
      </c>
      <c r="F1193" s="19">
        <f>IF(""="",215040+E1193,"")</f>
        <v/>
      </c>
      <c r="G1193" s="19">
        <f>IF(D1193&gt;23500000,NA(),IF(D1193&lt;=4890000,1040000,IF(D1193&lt;=6550000,670000,620000)))</f>
        <v/>
      </c>
      <c r="H1193" s="19">
        <f>MAX(0,ROUNDDOWN(D1193-F1193-G1193-0,-3))</f>
        <v/>
      </c>
      <c r="I1193" s="19">
        <f>IF(H1193&lt;=0,0,ROUNDDOWN((H1193*LOOKUP(H1193,{0,1950001,3300001,6950001,9000001,18000001,40000001},{0.05,0.1,0.2,0.23,0.33,0.4,0.45})-LOOKUP(H1193,{0,1950001,3300001,6950001,9000001,18000001,40000001},{0,97500,427500,636000,1536000,2796000,4796000}))*1.021,-2))</f>
        <v/>
      </c>
      <c r="J1193" s="19">
        <f>MAX(0,ROUNDDOWN(D1193-F1193-430000-0,-3))</f>
        <v/>
      </c>
      <c r="K1193" s="19">
        <f>IF(D1193&lt;=450000,0,MAX(0,ROUNDDOWN(J1193*0.06-MIN(50000,J1193)*0.03,-2))+MAX(0,ROUNDDOWN(J1193*0.04-MIN(50000,J1193)*0.02,-2)))</f>
        <v/>
      </c>
      <c r="L1193" s="19">
        <f>I1193+K1193+E1193</f>
        <v/>
      </c>
      <c r="M1193" s="19">
        <f>MIN(100000,MAX(0,$B1193))</f>
        <v/>
      </c>
      <c r="N1193" s="19">
        <f>$B1193-M1193</f>
        <v/>
      </c>
      <c r="O1193" s="19">
        <f>MIN(670000,ROUNDDOWN(MAX(0,N1193-430000)*0.0751+47600,0))+MIN(260000,ROUNDDOWN(MAX(0,N1193-430000)*0.028+17600,0))+MIN(30000,ROUNDDOWN(MAX(0,N1193-430000)*0.0027+1873,0))+IF("いいえ"="はい",MIN(170000,ROUNDDOWN(MAX(0,N1193-430000)*0.0243+17800,0)),0)</f>
        <v/>
      </c>
      <c r="P1193" s="19">
        <f>IF(""="",215040+O1193,"")</f>
        <v/>
      </c>
      <c r="Q1193" s="19">
        <f>IF(N1193&gt;23500000,NA(),IF(N1193&lt;=4890000,1040000,IF(N1193&lt;=6550000,670000,620000)))</f>
        <v/>
      </c>
      <c r="R1193" s="19">
        <f>MAX(0,ROUNDDOWN(N1193-P1193-Q1193-0,-3))</f>
        <v/>
      </c>
      <c r="S1193" s="19">
        <f>IF(R1193&lt;=0,0,ROUNDDOWN((R1193*LOOKUP(R1193,{0,1950001,3300001,6950001,9000001,18000001,40000001},{0.05,0.1,0.2,0.23,0.33,0.4,0.45})-LOOKUP(R1193,{0,1950001,3300001,6950001,9000001,18000001,40000001},{0,97500,427500,636000,1536000,2796000,4796000}))*1.021,-2))</f>
        <v/>
      </c>
      <c r="T1193" s="19">
        <f>MAX(0,ROUNDDOWN(N1193-P1193-430000-0,-3))</f>
        <v/>
      </c>
      <c r="U1193" s="19">
        <f>IF(N1193&lt;=450000,0,MAX(0,ROUNDDOWN(T1193*0.06-MIN(50000,T1193)*0.03,-2))+MAX(0,ROUNDDOWN(T1193*0.04-MIN(50000,T1193)*0.02,-2)))</f>
        <v/>
      </c>
      <c r="V1193" s="19">
        <f>S1193+U1193+O1193</f>
        <v/>
      </c>
      <c r="W1193" s="19">
        <f>MIN(550000,MAX(0,$B1193))</f>
        <v/>
      </c>
      <c r="X1193" s="19">
        <f>$B1193-W1193</f>
        <v/>
      </c>
      <c r="Y1193" s="19">
        <f>MIN(670000,ROUNDDOWN(MAX(0,X1193-430000)*0.0751+47600,0))+MIN(260000,ROUNDDOWN(MAX(0,X1193-430000)*0.028+17600,0))+MIN(30000,ROUNDDOWN(MAX(0,X1193-430000)*0.0027+1873,0))+IF("いいえ"="はい",MIN(170000,ROUNDDOWN(MAX(0,X1193-430000)*0.0243+17800,0)),0)</f>
        <v/>
      </c>
      <c r="Z1193" s="19">
        <f>IF(""="",215040+Y1193,"")</f>
        <v/>
      </c>
      <c r="AA1193" s="19">
        <f>IF(X1193&gt;23500000,NA(),IF(X1193&lt;=4890000,1040000,IF(X1193&lt;=6550000,670000,620000)))</f>
        <v/>
      </c>
      <c r="AB1193" s="19">
        <f>MAX(0,ROUNDDOWN(X1193-Z1193-AA1193-0,-3))</f>
        <v/>
      </c>
      <c r="AC1193" s="19">
        <f>IF(AB1193&lt;=0,0,ROUNDDOWN((AB1193*LOOKUP(AB1193,{0,1950001,3300001,6950001,9000001,18000001,40000001},{0.05,0.1,0.2,0.23,0.33,0.4,0.45})-LOOKUP(AB1193,{0,1950001,3300001,6950001,9000001,18000001,40000001},{0,97500,427500,636000,1536000,2796000,4796000}))*1.021,-2))</f>
        <v/>
      </c>
      <c r="AD1193" s="19">
        <f>MAX(0,ROUNDDOWN(X1193-Z1193-430000-0,-3))</f>
        <v/>
      </c>
      <c r="AE1193" s="19">
        <f>IF(X1193&lt;=450000,0,MAX(0,ROUNDDOWN(AD1193*0.06-MIN(50000,AD1193)*0.03,-2))+MAX(0,ROUNDDOWN(AD1193*0.04-MIN(50000,AD1193)*0.02,-2)))</f>
        <v/>
      </c>
      <c r="AF1193" s="19">
        <f>AC1193+AE1193+Y1193</f>
        <v/>
      </c>
      <c r="AG1193" s="19">
        <f>MIN(650000,MAX(0,$B1193))</f>
        <v/>
      </c>
      <c r="AH1193" s="19">
        <f>$B1193-AG1193</f>
        <v/>
      </c>
      <c r="AI1193" s="19">
        <f>MIN(670000,ROUNDDOWN(MAX(0,AH1193-430000)*0.0751+47600,0))+MIN(260000,ROUNDDOWN(MAX(0,AH1193-430000)*0.028+17600,0))+MIN(30000,ROUNDDOWN(MAX(0,AH1193-430000)*0.0027+1873,0))+IF("いいえ"="はい",MIN(170000,ROUNDDOWN(MAX(0,AH1193-430000)*0.0243+17800,0)),0)</f>
        <v/>
      </c>
      <c r="AJ1193" s="19">
        <f>IF(""="",215040+AI1193,"")</f>
        <v/>
      </c>
      <c r="AK1193" s="19">
        <f>IF(AH1193&gt;23500000,NA(),IF(AH1193&lt;=4890000,1040000,IF(AH1193&lt;=6550000,670000,620000)))</f>
        <v/>
      </c>
      <c r="AL1193" s="19">
        <f>MAX(0,ROUNDDOWN(AH1193-AJ1193-AK1193-0,-3))</f>
        <v/>
      </c>
      <c r="AM1193" s="19">
        <f>IF(AL1193&lt;=0,0,ROUNDDOWN((AL1193*LOOKUP(AL1193,{0,1950001,3300001,6950001,9000001,18000001,40000001},{0.05,0.1,0.2,0.23,0.33,0.4,0.45})-LOOKUP(AL1193,{0,1950001,3300001,6950001,9000001,18000001,40000001},{0,97500,427500,636000,1536000,2796000,4796000}))*1.021,-2))</f>
        <v/>
      </c>
      <c r="AN1193" s="19">
        <f>MAX(0,ROUNDDOWN(AH1193-AJ1193-430000-0,-3))</f>
        <v/>
      </c>
      <c r="AO1193" s="19">
        <f>IF(AH1193&lt;=450000,0,MAX(0,ROUNDDOWN(AN1193*0.06-MIN(50000,AN1193)*0.03,-2))+MAX(0,ROUNDDOWN(AN1193*0.04-MIN(50000,AN1193)*0.02,-2)))</f>
        <v/>
      </c>
      <c r="AP1193" s="19">
        <f>AM1193+AO1193+AI1193</f>
        <v/>
      </c>
      <c r="AQ1193" s="19">
        <f>MIN(750000,MAX(0,$B1193))</f>
        <v/>
      </c>
      <c r="AR1193" s="19">
        <f>$B1193-AQ1193</f>
        <v/>
      </c>
      <c r="AS1193" s="19">
        <f>MIN(670000,ROUNDDOWN(MAX(0,AR1193-430000)*0.0751+47600,0))+MIN(260000,ROUNDDOWN(MAX(0,AR1193-430000)*0.028+17600,0))+MIN(30000,ROUNDDOWN(MAX(0,AR1193-430000)*0.0027+1873,0))+IF("いいえ"="はい",MIN(170000,ROUNDDOWN(MAX(0,AR1193-430000)*0.0243+17800,0)),0)</f>
        <v/>
      </c>
      <c r="AT1193" s="19">
        <f>IF(""="",215040+AS1193,"")</f>
        <v/>
      </c>
      <c r="AU1193" s="19">
        <f>IF(AR1193&gt;23500000,NA(),IF(AR1193&lt;=4890000,1040000,IF(AR1193&lt;=6550000,670000,620000)))</f>
        <v/>
      </c>
      <c r="AV1193" s="19">
        <f>MAX(0,ROUNDDOWN(AR1193-AT1193-AU1193-0,-3))</f>
        <v/>
      </c>
      <c r="AW1193" s="19">
        <f>IF(AV1193&lt;=0,0,ROUNDDOWN((AV1193*LOOKUP(AV1193,{0,1950001,3300001,6950001,9000001,18000001,40000001},{0.05,0.1,0.2,0.23,0.33,0.4,0.45})-LOOKUP(AV1193,{0,1950001,3300001,6950001,9000001,18000001,40000001},{0,97500,427500,636000,1536000,2796000,4796000}))*1.021,-2))</f>
        <v/>
      </c>
      <c r="AX1193" s="19">
        <f>MAX(0,ROUNDDOWN(AR1193-AT1193-430000-0,-3))</f>
        <v/>
      </c>
      <c r="AY1193" s="19">
        <f>IF(AR1193&lt;=450000,0,MAX(0,ROUNDDOWN(AX1193*0.06-MIN(50000,AX1193)*0.03,-2))+MAX(0,ROUNDDOWN(AX1193*0.04-MIN(50000,AX1193)*0.02,-2)))</f>
        <v/>
      </c>
      <c r="AZ1193" s="19">
        <f>AW1193+AY1193+AS1193</f>
        <v/>
      </c>
    </row>
    <row r="1194">
      <c r="A1194" t="inlineStr">
        <is>
          <t>1万円刻み</t>
        </is>
      </c>
      <c r="B1194" s="19">
        <f>'3_1万円刻み'!$A$1177</f>
        <v/>
      </c>
      <c r="C1194" s="19">
        <f>MIN(0,MAX(0,$B1194))</f>
        <v/>
      </c>
      <c r="D1194" s="19">
        <f>$B1194-C1194</f>
        <v/>
      </c>
      <c r="E1194" s="19">
        <f>MIN(670000,ROUNDDOWN(MAX(0,D1194-430000)*0.0751+47600,0))+MIN(260000,ROUNDDOWN(MAX(0,D1194-430000)*0.028+17600,0))+MIN(30000,ROUNDDOWN(MAX(0,D1194-430000)*0.0027+1873,0))+IF("いいえ"="はい",MIN(170000,ROUNDDOWN(MAX(0,D1194-430000)*0.0243+17800,0)),0)</f>
        <v/>
      </c>
      <c r="F1194" s="19">
        <f>IF(""="",215040+E1194,"")</f>
        <v/>
      </c>
      <c r="G1194" s="19">
        <f>IF(D1194&gt;23500000,NA(),IF(D1194&lt;=4890000,1040000,IF(D1194&lt;=6550000,670000,620000)))</f>
        <v/>
      </c>
      <c r="H1194" s="19">
        <f>MAX(0,ROUNDDOWN(D1194-F1194-G1194-0,-3))</f>
        <v/>
      </c>
      <c r="I1194" s="19">
        <f>IF(H1194&lt;=0,0,ROUNDDOWN((H1194*LOOKUP(H1194,{0,1950001,3300001,6950001,9000001,18000001,40000001},{0.05,0.1,0.2,0.23,0.33,0.4,0.45})-LOOKUP(H1194,{0,1950001,3300001,6950001,9000001,18000001,40000001},{0,97500,427500,636000,1536000,2796000,4796000}))*1.021,-2))</f>
        <v/>
      </c>
      <c r="J1194" s="19">
        <f>MAX(0,ROUNDDOWN(D1194-F1194-430000-0,-3))</f>
        <v/>
      </c>
      <c r="K1194" s="19">
        <f>IF(D1194&lt;=450000,0,MAX(0,ROUNDDOWN(J1194*0.06-MIN(50000,J1194)*0.03,-2))+MAX(0,ROUNDDOWN(J1194*0.04-MIN(50000,J1194)*0.02,-2)))</f>
        <v/>
      </c>
      <c r="L1194" s="19">
        <f>I1194+K1194+E1194</f>
        <v/>
      </c>
      <c r="M1194" s="19">
        <f>MIN(100000,MAX(0,$B1194))</f>
        <v/>
      </c>
      <c r="N1194" s="19">
        <f>$B1194-M1194</f>
        <v/>
      </c>
      <c r="O1194" s="19">
        <f>MIN(670000,ROUNDDOWN(MAX(0,N1194-430000)*0.0751+47600,0))+MIN(260000,ROUNDDOWN(MAX(0,N1194-430000)*0.028+17600,0))+MIN(30000,ROUNDDOWN(MAX(0,N1194-430000)*0.0027+1873,0))+IF("いいえ"="はい",MIN(170000,ROUNDDOWN(MAX(0,N1194-430000)*0.0243+17800,0)),0)</f>
        <v/>
      </c>
      <c r="P1194" s="19">
        <f>IF(""="",215040+O1194,"")</f>
        <v/>
      </c>
      <c r="Q1194" s="19">
        <f>IF(N1194&gt;23500000,NA(),IF(N1194&lt;=4890000,1040000,IF(N1194&lt;=6550000,670000,620000)))</f>
        <v/>
      </c>
      <c r="R1194" s="19">
        <f>MAX(0,ROUNDDOWN(N1194-P1194-Q1194-0,-3))</f>
        <v/>
      </c>
      <c r="S1194" s="19">
        <f>IF(R1194&lt;=0,0,ROUNDDOWN((R1194*LOOKUP(R1194,{0,1950001,3300001,6950001,9000001,18000001,40000001},{0.05,0.1,0.2,0.23,0.33,0.4,0.45})-LOOKUP(R1194,{0,1950001,3300001,6950001,9000001,18000001,40000001},{0,97500,427500,636000,1536000,2796000,4796000}))*1.021,-2))</f>
        <v/>
      </c>
      <c r="T1194" s="19">
        <f>MAX(0,ROUNDDOWN(N1194-P1194-430000-0,-3))</f>
        <v/>
      </c>
      <c r="U1194" s="19">
        <f>IF(N1194&lt;=450000,0,MAX(0,ROUNDDOWN(T1194*0.06-MIN(50000,T1194)*0.03,-2))+MAX(0,ROUNDDOWN(T1194*0.04-MIN(50000,T1194)*0.02,-2)))</f>
        <v/>
      </c>
      <c r="V1194" s="19">
        <f>S1194+U1194+O1194</f>
        <v/>
      </c>
      <c r="W1194" s="19">
        <f>MIN(550000,MAX(0,$B1194))</f>
        <v/>
      </c>
      <c r="X1194" s="19">
        <f>$B1194-W1194</f>
        <v/>
      </c>
      <c r="Y1194" s="19">
        <f>MIN(670000,ROUNDDOWN(MAX(0,X1194-430000)*0.0751+47600,0))+MIN(260000,ROUNDDOWN(MAX(0,X1194-430000)*0.028+17600,0))+MIN(30000,ROUNDDOWN(MAX(0,X1194-430000)*0.0027+1873,0))+IF("いいえ"="はい",MIN(170000,ROUNDDOWN(MAX(0,X1194-430000)*0.0243+17800,0)),0)</f>
        <v/>
      </c>
      <c r="Z1194" s="19">
        <f>IF(""="",215040+Y1194,"")</f>
        <v/>
      </c>
      <c r="AA1194" s="19">
        <f>IF(X1194&gt;23500000,NA(),IF(X1194&lt;=4890000,1040000,IF(X1194&lt;=6550000,670000,620000)))</f>
        <v/>
      </c>
      <c r="AB1194" s="19">
        <f>MAX(0,ROUNDDOWN(X1194-Z1194-AA1194-0,-3))</f>
        <v/>
      </c>
      <c r="AC1194" s="19">
        <f>IF(AB1194&lt;=0,0,ROUNDDOWN((AB1194*LOOKUP(AB1194,{0,1950001,3300001,6950001,9000001,18000001,40000001},{0.05,0.1,0.2,0.23,0.33,0.4,0.45})-LOOKUP(AB1194,{0,1950001,3300001,6950001,9000001,18000001,40000001},{0,97500,427500,636000,1536000,2796000,4796000}))*1.021,-2))</f>
        <v/>
      </c>
      <c r="AD1194" s="19">
        <f>MAX(0,ROUNDDOWN(X1194-Z1194-430000-0,-3))</f>
        <v/>
      </c>
      <c r="AE1194" s="19">
        <f>IF(X1194&lt;=450000,0,MAX(0,ROUNDDOWN(AD1194*0.06-MIN(50000,AD1194)*0.03,-2))+MAX(0,ROUNDDOWN(AD1194*0.04-MIN(50000,AD1194)*0.02,-2)))</f>
        <v/>
      </c>
      <c r="AF1194" s="19">
        <f>AC1194+AE1194+Y1194</f>
        <v/>
      </c>
      <c r="AG1194" s="19">
        <f>MIN(650000,MAX(0,$B1194))</f>
        <v/>
      </c>
      <c r="AH1194" s="19">
        <f>$B1194-AG1194</f>
        <v/>
      </c>
      <c r="AI1194" s="19">
        <f>MIN(670000,ROUNDDOWN(MAX(0,AH1194-430000)*0.0751+47600,0))+MIN(260000,ROUNDDOWN(MAX(0,AH1194-430000)*0.028+17600,0))+MIN(30000,ROUNDDOWN(MAX(0,AH1194-430000)*0.0027+1873,0))+IF("いいえ"="はい",MIN(170000,ROUNDDOWN(MAX(0,AH1194-430000)*0.0243+17800,0)),0)</f>
        <v/>
      </c>
      <c r="AJ1194" s="19">
        <f>IF(""="",215040+AI1194,"")</f>
        <v/>
      </c>
      <c r="AK1194" s="19">
        <f>IF(AH1194&gt;23500000,NA(),IF(AH1194&lt;=4890000,1040000,IF(AH1194&lt;=6550000,670000,620000)))</f>
        <v/>
      </c>
      <c r="AL1194" s="19">
        <f>MAX(0,ROUNDDOWN(AH1194-AJ1194-AK1194-0,-3))</f>
        <v/>
      </c>
      <c r="AM1194" s="19">
        <f>IF(AL1194&lt;=0,0,ROUNDDOWN((AL1194*LOOKUP(AL1194,{0,1950001,3300001,6950001,9000001,18000001,40000001},{0.05,0.1,0.2,0.23,0.33,0.4,0.45})-LOOKUP(AL1194,{0,1950001,3300001,6950001,9000001,18000001,40000001},{0,97500,427500,636000,1536000,2796000,4796000}))*1.021,-2))</f>
        <v/>
      </c>
      <c r="AN1194" s="19">
        <f>MAX(0,ROUNDDOWN(AH1194-AJ1194-430000-0,-3))</f>
        <v/>
      </c>
      <c r="AO1194" s="19">
        <f>IF(AH1194&lt;=450000,0,MAX(0,ROUNDDOWN(AN1194*0.06-MIN(50000,AN1194)*0.03,-2))+MAX(0,ROUNDDOWN(AN1194*0.04-MIN(50000,AN1194)*0.02,-2)))</f>
        <v/>
      </c>
      <c r="AP1194" s="19">
        <f>AM1194+AO1194+AI1194</f>
        <v/>
      </c>
      <c r="AQ1194" s="19">
        <f>MIN(750000,MAX(0,$B1194))</f>
        <v/>
      </c>
      <c r="AR1194" s="19">
        <f>$B1194-AQ1194</f>
        <v/>
      </c>
      <c r="AS1194" s="19">
        <f>MIN(670000,ROUNDDOWN(MAX(0,AR1194-430000)*0.0751+47600,0))+MIN(260000,ROUNDDOWN(MAX(0,AR1194-430000)*0.028+17600,0))+MIN(30000,ROUNDDOWN(MAX(0,AR1194-430000)*0.0027+1873,0))+IF("いいえ"="はい",MIN(170000,ROUNDDOWN(MAX(0,AR1194-430000)*0.0243+17800,0)),0)</f>
        <v/>
      </c>
      <c r="AT1194" s="19">
        <f>IF(""="",215040+AS1194,"")</f>
        <v/>
      </c>
      <c r="AU1194" s="19">
        <f>IF(AR1194&gt;23500000,NA(),IF(AR1194&lt;=4890000,1040000,IF(AR1194&lt;=6550000,670000,620000)))</f>
        <v/>
      </c>
      <c r="AV1194" s="19">
        <f>MAX(0,ROUNDDOWN(AR1194-AT1194-AU1194-0,-3))</f>
        <v/>
      </c>
      <c r="AW1194" s="19">
        <f>IF(AV1194&lt;=0,0,ROUNDDOWN((AV1194*LOOKUP(AV1194,{0,1950001,3300001,6950001,9000001,18000001,40000001},{0.05,0.1,0.2,0.23,0.33,0.4,0.45})-LOOKUP(AV1194,{0,1950001,3300001,6950001,9000001,18000001,40000001},{0,97500,427500,636000,1536000,2796000,4796000}))*1.021,-2))</f>
        <v/>
      </c>
      <c r="AX1194" s="19">
        <f>MAX(0,ROUNDDOWN(AR1194-AT1194-430000-0,-3))</f>
        <v/>
      </c>
      <c r="AY1194" s="19">
        <f>IF(AR1194&lt;=450000,0,MAX(0,ROUNDDOWN(AX1194*0.06-MIN(50000,AX1194)*0.03,-2))+MAX(0,ROUNDDOWN(AX1194*0.04-MIN(50000,AX1194)*0.02,-2)))</f>
        <v/>
      </c>
      <c r="AZ1194" s="19">
        <f>AW1194+AY1194+AS1194</f>
        <v/>
      </c>
    </row>
    <row r="1195">
      <c r="A1195" t="inlineStr">
        <is>
          <t>1万円刻み</t>
        </is>
      </c>
      <c r="B1195" s="19">
        <f>'3_1万円刻み'!$A$1178</f>
        <v/>
      </c>
      <c r="C1195" s="19">
        <f>MIN(0,MAX(0,$B1195))</f>
        <v/>
      </c>
      <c r="D1195" s="19">
        <f>$B1195-C1195</f>
        <v/>
      </c>
      <c r="E1195" s="19">
        <f>MIN(670000,ROUNDDOWN(MAX(0,D1195-430000)*0.0751+47600,0))+MIN(260000,ROUNDDOWN(MAX(0,D1195-430000)*0.028+17600,0))+MIN(30000,ROUNDDOWN(MAX(0,D1195-430000)*0.0027+1873,0))+IF("いいえ"="はい",MIN(170000,ROUNDDOWN(MAX(0,D1195-430000)*0.0243+17800,0)),0)</f>
        <v/>
      </c>
      <c r="F1195" s="19">
        <f>IF(""="",215040+E1195,"")</f>
        <v/>
      </c>
      <c r="G1195" s="19">
        <f>IF(D1195&gt;23500000,NA(),IF(D1195&lt;=4890000,1040000,IF(D1195&lt;=6550000,670000,620000)))</f>
        <v/>
      </c>
      <c r="H1195" s="19">
        <f>MAX(0,ROUNDDOWN(D1195-F1195-G1195-0,-3))</f>
        <v/>
      </c>
      <c r="I1195" s="19">
        <f>IF(H1195&lt;=0,0,ROUNDDOWN((H1195*LOOKUP(H1195,{0,1950001,3300001,6950001,9000001,18000001,40000001},{0.05,0.1,0.2,0.23,0.33,0.4,0.45})-LOOKUP(H1195,{0,1950001,3300001,6950001,9000001,18000001,40000001},{0,97500,427500,636000,1536000,2796000,4796000}))*1.021,-2))</f>
        <v/>
      </c>
      <c r="J1195" s="19">
        <f>MAX(0,ROUNDDOWN(D1195-F1195-430000-0,-3))</f>
        <v/>
      </c>
      <c r="K1195" s="19">
        <f>IF(D1195&lt;=450000,0,MAX(0,ROUNDDOWN(J1195*0.06-MIN(50000,J1195)*0.03,-2))+MAX(0,ROUNDDOWN(J1195*0.04-MIN(50000,J1195)*0.02,-2)))</f>
        <v/>
      </c>
      <c r="L1195" s="19">
        <f>I1195+K1195+E1195</f>
        <v/>
      </c>
      <c r="M1195" s="19">
        <f>MIN(100000,MAX(0,$B1195))</f>
        <v/>
      </c>
      <c r="N1195" s="19">
        <f>$B1195-M1195</f>
        <v/>
      </c>
      <c r="O1195" s="19">
        <f>MIN(670000,ROUNDDOWN(MAX(0,N1195-430000)*0.0751+47600,0))+MIN(260000,ROUNDDOWN(MAX(0,N1195-430000)*0.028+17600,0))+MIN(30000,ROUNDDOWN(MAX(0,N1195-430000)*0.0027+1873,0))+IF("いいえ"="はい",MIN(170000,ROUNDDOWN(MAX(0,N1195-430000)*0.0243+17800,0)),0)</f>
        <v/>
      </c>
      <c r="P1195" s="19">
        <f>IF(""="",215040+O1195,"")</f>
        <v/>
      </c>
      <c r="Q1195" s="19">
        <f>IF(N1195&gt;23500000,NA(),IF(N1195&lt;=4890000,1040000,IF(N1195&lt;=6550000,670000,620000)))</f>
        <v/>
      </c>
      <c r="R1195" s="19">
        <f>MAX(0,ROUNDDOWN(N1195-P1195-Q1195-0,-3))</f>
        <v/>
      </c>
      <c r="S1195" s="19">
        <f>IF(R1195&lt;=0,0,ROUNDDOWN((R1195*LOOKUP(R1195,{0,1950001,3300001,6950001,9000001,18000001,40000001},{0.05,0.1,0.2,0.23,0.33,0.4,0.45})-LOOKUP(R1195,{0,1950001,3300001,6950001,9000001,18000001,40000001},{0,97500,427500,636000,1536000,2796000,4796000}))*1.021,-2))</f>
        <v/>
      </c>
      <c r="T1195" s="19">
        <f>MAX(0,ROUNDDOWN(N1195-P1195-430000-0,-3))</f>
        <v/>
      </c>
      <c r="U1195" s="19">
        <f>IF(N1195&lt;=450000,0,MAX(0,ROUNDDOWN(T1195*0.06-MIN(50000,T1195)*0.03,-2))+MAX(0,ROUNDDOWN(T1195*0.04-MIN(50000,T1195)*0.02,-2)))</f>
        <v/>
      </c>
      <c r="V1195" s="19">
        <f>S1195+U1195+O1195</f>
        <v/>
      </c>
      <c r="W1195" s="19">
        <f>MIN(550000,MAX(0,$B1195))</f>
        <v/>
      </c>
      <c r="X1195" s="19">
        <f>$B1195-W1195</f>
        <v/>
      </c>
      <c r="Y1195" s="19">
        <f>MIN(670000,ROUNDDOWN(MAX(0,X1195-430000)*0.0751+47600,0))+MIN(260000,ROUNDDOWN(MAX(0,X1195-430000)*0.028+17600,0))+MIN(30000,ROUNDDOWN(MAX(0,X1195-430000)*0.0027+1873,0))+IF("いいえ"="はい",MIN(170000,ROUNDDOWN(MAX(0,X1195-430000)*0.0243+17800,0)),0)</f>
        <v/>
      </c>
      <c r="Z1195" s="19">
        <f>IF(""="",215040+Y1195,"")</f>
        <v/>
      </c>
      <c r="AA1195" s="19">
        <f>IF(X1195&gt;23500000,NA(),IF(X1195&lt;=4890000,1040000,IF(X1195&lt;=6550000,670000,620000)))</f>
        <v/>
      </c>
      <c r="AB1195" s="19">
        <f>MAX(0,ROUNDDOWN(X1195-Z1195-AA1195-0,-3))</f>
        <v/>
      </c>
      <c r="AC1195" s="19">
        <f>IF(AB1195&lt;=0,0,ROUNDDOWN((AB1195*LOOKUP(AB1195,{0,1950001,3300001,6950001,9000001,18000001,40000001},{0.05,0.1,0.2,0.23,0.33,0.4,0.45})-LOOKUP(AB1195,{0,1950001,3300001,6950001,9000001,18000001,40000001},{0,97500,427500,636000,1536000,2796000,4796000}))*1.021,-2))</f>
        <v/>
      </c>
      <c r="AD1195" s="19">
        <f>MAX(0,ROUNDDOWN(X1195-Z1195-430000-0,-3))</f>
        <v/>
      </c>
      <c r="AE1195" s="19">
        <f>IF(X1195&lt;=450000,0,MAX(0,ROUNDDOWN(AD1195*0.06-MIN(50000,AD1195)*0.03,-2))+MAX(0,ROUNDDOWN(AD1195*0.04-MIN(50000,AD1195)*0.02,-2)))</f>
        <v/>
      </c>
      <c r="AF1195" s="19">
        <f>AC1195+AE1195+Y1195</f>
        <v/>
      </c>
      <c r="AG1195" s="19">
        <f>MIN(650000,MAX(0,$B1195))</f>
        <v/>
      </c>
      <c r="AH1195" s="19">
        <f>$B1195-AG1195</f>
        <v/>
      </c>
      <c r="AI1195" s="19">
        <f>MIN(670000,ROUNDDOWN(MAX(0,AH1195-430000)*0.0751+47600,0))+MIN(260000,ROUNDDOWN(MAX(0,AH1195-430000)*0.028+17600,0))+MIN(30000,ROUNDDOWN(MAX(0,AH1195-430000)*0.0027+1873,0))+IF("いいえ"="はい",MIN(170000,ROUNDDOWN(MAX(0,AH1195-430000)*0.0243+17800,0)),0)</f>
        <v/>
      </c>
      <c r="AJ1195" s="19">
        <f>IF(""="",215040+AI1195,"")</f>
        <v/>
      </c>
      <c r="AK1195" s="19">
        <f>IF(AH1195&gt;23500000,NA(),IF(AH1195&lt;=4890000,1040000,IF(AH1195&lt;=6550000,670000,620000)))</f>
        <v/>
      </c>
      <c r="AL1195" s="19">
        <f>MAX(0,ROUNDDOWN(AH1195-AJ1195-AK1195-0,-3))</f>
        <v/>
      </c>
      <c r="AM1195" s="19">
        <f>IF(AL1195&lt;=0,0,ROUNDDOWN((AL1195*LOOKUP(AL1195,{0,1950001,3300001,6950001,9000001,18000001,40000001},{0.05,0.1,0.2,0.23,0.33,0.4,0.45})-LOOKUP(AL1195,{0,1950001,3300001,6950001,9000001,18000001,40000001},{0,97500,427500,636000,1536000,2796000,4796000}))*1.021,-2))</f>
        <v/>
      </c>
      <c r="AN1195" s="19">
        <f>MAX(0,ROUNDDOWN(AH1195-AJ1195-430000-0,-3))</f>
        <v/>
      </c>
      <c r="AO1195" s="19">
        <f>IF(AH1195&lt;=450000,0,MAX(0,ROUNDDOWN(AN1195*0.06-MIN(50000,AN1195)*0.03,-2))+MAX(0,ROUNDDOWN(AN1195*0.04-MIN(50000,AN1195)*0.02,-2)))</f>
        <v/>
      </c>
      <c r="AP1195" s="19">
        <f>AM1195+AO1195+AI1195</f>
        <v/>
      </c>
      <c r="AQ1195" s="19">
        <f>MIN(750000,MAX(0,$B1195))</f>
        <v/>
      </c>
      <c r="AR1195" s="19">
        <f>$B1195-AQ1195</f>
        <v/>
      </c>
      <c r="AS1195" s="19">
        <f>MIN(670000,ROUNDDOWN(MAX(0,AR1195-430000)*0.0751+47600,0))+MIN(260000,ROUNDDOWN(MAX(0,AR1195-430000)*0.028+17600,0))+MIN(30000,ROUNDDOWN(MAX(0,AR1195-430000)*0.0027+1873,0))+IF("いいえ"="はい",MIN(170000,ROUNDDOWN(MAX(0,AR1195-430000)*0.0243+17800,0)),0)</f>
        <v/>
      </c>
      <c r="AT1195" s="19">
        <f>IF(""="",215040+AS1195,"")</f>
        <v/>
      </c>
      <c r="AU1195" s="19">
        <f>IF(AR1195&gt;23500000,NA(),IF(AR1195&lt;=4890000,1040000,IF(AR1195&lt;=6550000,670000,620000)))</f>
        <v/>
      </c>
      <c r="AV1195" s="19">
        <f>MAX(0,ROUNDDOWN(AR1195-AT1195-AU1195-0,-3))</f>
        <v/>
      </c>
      <c r="AW1195" s="19">
        <f>IF(AV1195&lt;=0,0,ROUNDDOWN((AV1195*LOOKUP(AV1195,{0,1950001,3300001,6950001,9000001,18000001,40000001},{0.05,0.1,0.2,0.23,0.33,0.4,0.45})-LOOKUP(AV1195,{0,1950001,3300001,6950001,9000001,18000001,40000001},{0,97500,427500,636000,1536000,2796000,4796000}))*1.021,-2))</f>
        <v/>
      </c>
      <c r="AX1195" s="19">
        <f>MAX(0,ROUNDDOWN(AR1195-AT1195-430000-0,-3))</f>
        <v/>
      </c>
      <c r="AY1195" s="19">
        <f>IF(AR1195&lt;=450000,0,MAX(0,ROUNDDOWN(AX1195*0.06-MIN(50000,AX1195)*0.03,-2))+MAX(0,ROUNDDOWN(AX1195*0.04-MIN(50000,AX1195)*0.02,-2)))</f>
        <v/>
      </c>
      <c r="AZ1195" s="19">
        <f>AW1195+AY1195+AS1195</f>
        <v/>
      </c>
    </row>
    <row r="1196">
      <c r="A1196" t="inlineStr">
        <is>
          <t>1万円刻み</t>
        </is>
      </c>
      <c r="B1196" s="19">
        <f>'3_1万円刻み'!$A$1179</f>
        <v/>
      </c>
      <c r="C1196" s="19">
        <f>MIN(0,MAX(0,$B1196))</f>
        <v/>
      </c>
      <c r="D1196" s="19">
        <f>$B1196-C1196</f>
        <v/>
      </c>
      <c r="E1196" s="19">
        <f>MIN(670000,ROUNDDOWN(MAX(0,D1196-430000)*0.0751+47600,0))+MIN(260000,ROUNDDOWN(MAX(0,D1196-430000)*0.028+17600,0))+MIN(30000,ROUNDDOWN(MAX(0,D1196-430000)*0.0027+1873,0))+IF("いいえ"="はい",MIN(170000,ROUNDDOWN(MAX(0,D1196-430000)*0.0243+17800,0)),0)</f>
        <v/>
      </c>
      <c r="F1196" s="19">
        <f>IF(""="",215040+E1196,"")</f>
        <v/>
      </c>
      <c r="G1196" s="19">
        <f>IF(D1196&gt;23500000,NA(),IF(D1196&lt;=4890000,1040000,IF(D1196&lt;=6550000,670000,620000)))</f>
        <v/>
      </c>
      <c r="H1196" s="19">
        <f>MAX(0,ROUNDDOWN(D1196-F1196-G1196-0,-3))</f>
        <v/>
      </c>
      <c r="I1196" s="19">
        <f>IF(H1196&lt;=0,0,ROUNDDOWN((H1196*LOOKUP(H1196,{0,1950001,3300001,6950001,9000001,18000001,40000001},{0.05,0.1,0.2,0.23,0.33,0.4,0.45})-LOOKUP(H1196,{0,1950001,3300001,6950001,9000001,18000001,40000001},{0,97500,427500,636000,1536000,2796000,4796000}))*1.021,-2))</f>
        <v/>
      </c>
      <c r="J1196" s="19">
        <f>MAX(0,ROUNDDOWN(D1196-F1196-430000-0,-3))</f>
        <v/>
      </c>
      <c r="K1196" s="19">
        <f>IF(D1196&lt;=450000,0,MAX(0,ROUNDDOWN(J1196*0.06-MIN(50000,J1196)*0.03,-2))+MAX(0,ROUNDDOWN(J1196*0.04-MIN(50000,J1196)*0.02,-2)))</f>
        <v/>
      </c>
      <c r="L1196" s="19">
        <f>I1196+K1196+E1196</f>
        <v/>
      </c>
      <c r="M1196" s="19">
        <f>MIN(100000,MAX(0,$B1196))</f>
        <v/>
      </c>
      <c r="N1196" s="19">
        <f>$B1196-M1196</f>
        <v/>
      </c>
      <c r="O1196" s="19">
        <f>MIN(670000,ROUNDDOWN(MAX(0,N1196-430000)*0.0751+47600,0))+MIN(260000,ROUNDDOWN(MAX(0,N1196-430000)*0.028+17600,0))+MIN(30000,ROUNDDOWN(MAX(0,N1196-430000)*0.0027+1873,0))+IF("いいえ"="はい",MIN(170000,ROUNDDOWN(MAX(0,N1196-430000)*0.0243+17800,0)),0)</f>
        <v/>
      </c>
      <c r="P1196" s="19">
        <f>IF(""="",215040+O1196,"")</f>
        <v/>
      </c>
      <c r="Q1196" s="19">
        <f>IF(N1196&gt;23500000,NA(),IF(N1196&lt;=4890000,1040000,IF(N1196&lt;=6550000,670000,620000)))</f>
        <v/>
      </c>
      <c r="R1196" s="19">
        <f>MAX(0,ROUNDDOWN(N1196-P1196-Q1196-0,-3))</f>
        <v/>
      </c>
      <c r="S1196" s="19">
        <f>IF(R1196&lt;=0,0,ROUNDDOWN((R1196*LOOKUP(R1196,{0,1950001,3300001,6950001,9000001,18000001,40000001},{0.05,0.1,0.2,0.23,0.33,0.4,0.45})-LOOKUP(R1196,{0,1950001,3300001,6950001,9000001,18000001,40000001},{0,97500,427500,636000,1536000,2796000,4796000}))*1.021,-2))</f>
        <v/>
      </c>
      <c r="T1196" s="19">
        <f>MAX(0,ROUNDDOWN(N1196-P1196-430000-0,-3))</f>
        <v/>
      </c>
      <c r="U1196" s="19">
        <f>IF(N1196&lt;=450000,0,MAX(0,ROUNDDOWN(T1196*0.06-MIN(50000,T1196)*0.03,-2))+MAX(0,ROUNDDOWN(T1196*0.04-MIN(50000,T1196)*0.02,-2)))</f>
        <v/>
      </c>
      <c r="V1196" s="19">
        <f>S1196+U1196+O1196</f>
        <v/>
      </c>
      <c r="W1196" s="19">
        <f>MIN(550000,MAX(0,$B1196))</f>
        <v/>
      </c>
      <c r="X1196" s="19">
        <f>$B1196-W1196</f>
        <v/>
      </c>
      <c r="Y1196" s="19">
        <f>MIN(670000,ROUNDDOWN(MAX(0,X1196-430000)*0.0751+47600,0))+MIN(260000,ROUNDDOWN(MAX(0,X1196-430000)*0.028+17600,0))+MIN(30000,ROUNDDOWN(MAX(0,X1196-430000)*0.0027+1873,0))+IF("いいえ"="はい",MIN(170000,ROUNDDOWN(MAX(0,X1196-430000)*0.0243+17800,0)),0)</f>
        <v/>
      </c>
      <c r="Z1196" s="19">
        <f>IF(""="",215040+Y1196,"")</f>
        <v/>
      </c>
      <c r="AA1196" s="19">
        <f>IF(X1196&gt;23500000,NA(),IF(X1196&lt;=4890000,1040000,IF(X1196&lt;=6550000,670000,620000)))</f>
        <v/>
      </c>
      <c r="AB1196" s="19">
        <f>MAX(0,ROUNDDOWN(X1196-Z1196-AA1196-0,-3))</f>
        <v/>
      </c>
      <c r="AC1196" s="19">
        <f>IF(AB1196&lt;=0,0,ROUNDDOWN((AB1196*LOOKUP(AB1196,{0,1950001,3300001,6950001,9000001,18000001,40000001},{0.05,0.1,0.2,0.23,0.33,0.4,0.45})-LOOKUP(AB1196,{0,1950001,3300001,6950001,9000001,18000001,40000001},{0,97500,427500,636000,1536000,2796000,4796000}))*1.021,-2))</f>
        <v/>
      </c>
      <c r="AD1196" s="19">
        <f>MAX(0,ROUNDDOWN(X1196-Z1196-430000-0,-3))</f>
        <v/>
      </c>
      <c r="AE1196" s="19">
        <f>IF(X1196&lt;=450000,0,MAX(0,ROUNDDOWN(AD1196*0.06-MIN(50000,AD1196)*0.03,-2))+MAX(0,ROUNDDOWN(AD1196*0.04-MIN(50000,AD1196)*0.02,-2)))</f>
        <v/>
      </c>
      <c r="AF1196" s="19">
        <f>AC1196+AE1196+Y1196</f>
        <v/>
      </c>
      <c r="AG1196" s="19">
        <f>MIN(650000,MAX(0,$B1196))</f>
        <v/>
      </c>
      <c r="AH1196" s="19">
        <f>$B1196-AG1196</f>
        <v/>
      </c>
      <c r="AI1196" s="19">
        <f>MIN(670000,ROUNDDOWN(MAX(0,AH1196-430000)*0.0751+47600,0))+MIN(260000,ROUNDDOWN(MAX(0,AH1196-430000)*0.028+17600,0))+MIN(30000,ROUNDDOWN(MAX(0,AH1196-430000)*0.0027+1873,0))+IF("いいえ"="はい",MIN(170000,ROUNDDOWN(MAX(0,AH1196-430000)*0.0243+17800,0)),0)</f>
        <v/>
      </c>
      <c r="AJ1196" s="19">
        <f>IF(""="",215040+AI1196,"")</f>
        <v/>
      </c>
      <c r="AK1196" s="19">
        <f>IF(AH1196&gt;23500000,NA(),IF(AH1196&lt;=4890000,1040000,IF(AH1196&lt;=6550000,670000,620000)))</f>
        <v/>
      </c>
      <c r="AL1196" s="19">
        <f>MAX(0,ROUNDDOWN(AH1196-AJ1196-AK1196-0,-3))</f>
        <v/>
      </c>
      <c r="AM1196" s="19">
        <f>IF(AL1196&lt;=0,0,ROUNDDOWN((AL1196*LOOKUP(AL1196,{0,1950001,3300001,6950001,9000001,18000001,40000001},{0.05,0.1,0.2,0.23,0.33,0.4,0.45})-LOOKUP(AL1196,{0,1950001,3300001,6950001,9000001,18000001,40000001},{0,97500,427500,636000,1536000,2796000,4796000}))*1.021,-2))</f>
        <v/>
      </c>
      <c r="AN1196" s="19">
        <f>MAX(0,ROUNDDOWN(AH1196-AJ1196-430000-0,-3))</f>
        <v/>
      </c>
      <c r="AO1196" s="19">
        <f>IF(AH1196&lt;=450000,0,MAX(0,ROUNDDOWN(AN1196*0.06-MIN(50000,AN1196)*0.03,-2))+MAX(0,ROUNDDOWN(AN1196*0.04-MIN(50000,AN1196)*0.02,-2)))</f>
        <v/>
      </c>
      <c r="AP1196" s="19">
        <f>AM1196+AO1196+AI1196</f>
        <v/>
      </c>
      <c r="AQ1196" s="19">
        <f>MIN(750000,MAX(0,$B1196))</f>
        <v/>
      </c>
      <c r="AR1196" s="19">
        <f>$B1196-AQ1196</f>
        <v/>
      </c>
      <c r="AS1196" s="19">
        <f>MIN(670000,ROUNDDOWN(MAX(0,AR1196-430000)*0.0751+47600,0))+MIN(260000,ROUNDDOWN(MAX(0,AR1196-430000)*0.028+17600,0))+MIN(30000,ROUNDDOWN(MAX(0,AR1196-430000)*0.0027+1873,0))+IF("いいえ"="はい",MIN(170000,ROUNDDOWN(MAX(0,AR1196-430000)*0.0243+17800,0)),0)</f>
        <v/>
      </c>
      <c r="AT1196" s="19">
        <f>IF(""="",215040+AS1196,"")</f>
        <v/>
      </c>
      <c r="AU1196" s="19">
        <f>IF(AR1196&gt;23500000,NA(),IF(AR1196&lt;=4890000,1040000,IF(AR1196&lt;=6550000,670000,620000)))</f>
        <v/>
      </c>
      <c r="AV1196" s="19">
        <f>MAX(0,ROUNDDOWN(AR1196-AT1196-AU1196-0,-3))</f>
        <v/>
      </c>
      <c r="AW1196" s="19">
        <f>IF(AV1196&lt;=0,0,ROUNDDOWN((AV1196*LOOKUP(AV1196,{0,1950001,3300001,6950001,9000001,18000001,40000001},{0.05,0.1,0.2,0.23,0.33,0.4,0.45})-LOOKUP(AV1196,{0,1950001,3300001,6950001,9000001,18000001,40000001},{0,97500,427500,636000,1536000,2796000,4796000}))*1.021,-2))</f>
        <v/>
      </c>
      <c r="AX1196" s="19">
        <f>MAX(0,ROUNDDOWN(AR1196-AT1196-430000-0,-3))</f>
        <v/>
      </c>
      <c r="AY1196" s="19">
        <f>IF(AR1196&lt;=450000,0,MAX(0,ROUNDDOWN(AX1196*0.06-MIN(50000,AX1196)*0.03,-2))+MAX(0,ROUNDDOWN(AX1196*0.04-MIN(50000,AX1196)*0.02,-2)))</f>
        <v/>
      </c>
      <c r="AZ1196" s="19">
        <f>AW1196+AY1196+AS1196</f>
        <v/>
      </c>
    </row>
    <row r="1197">
      <c r="A1197" t="inlineStr">
        <is>
          <t>1万円刻み</t>
        </is>
      </c>
      <c r="B1197" s="19">
        <f>'3_1万円刻み'!$A$1180</f>
        <v/>
      </c>
      <c r="C1197" s="19">
        <f>MIN(0,MAX(0,$B1197))</f>
        <v/>
      </c>
      <c r="D1197" s="19">
        <f>$B1197-C1197</f>
        <v/>
      </c>
      <c r="E1197" s="19">
        <f>MIN(670000,ROUNDDOWN(MAX(0,D1197-430000)*0.0751+47600,0))+MIN(260000,ROUNDDOWN(MAX(0,D1197-430000)*0.028+17600,0))+MIN(30000,ROUNDDOWN(MAX(0,D1197-430000)*0.0027+1873,0))+IF("いいえ"="はい",MIN(170000,ROUNDDOWN(MAX(0,D1197-430000)*0.0243+17800,0)),0)</f>
        <v/>
      </c>
      <c r="F1197" s="19">
        <f>IF(""="",215040+E1197,"")</f>
        <v/>
      </c>
      <c r="G1197" s="19">
        <f>IF(D1197&gt;23500000,NA(),IF(D1197&lt;=4890000,1040000,IF(D1197&lt;=6550000,670000,620000)))</f>
        <v/>
      </c>
      <c r="H1197" s="19">
        <f>MAX(0,ROUNDDOWN(D1197-F1197-G1197-0,-3))</f>
        <v/>
      </c>
      <c r="I1197" s="19">
        <f>IF(H1197&lt;=0,0,ROUNDDOWN((H1197*LOOKUP(H1197,{0,1950001,3300001,6950001,9000001,18000001,40000001},{0.05,0.1,0.2,0.23,0.33,0.4,0.45})-LOOKUP(H1197,{0,1950001,3300001,6950001,9000001,18000001,40000001},{0,97500,427500,636000,1536000,2796000,4796000}))*1.021,-2))</f>
        <v/>
      </c>
      <c r="J1197" s="19">
        <f>MAX(0,ROUNDDOWN(D1197-F1197-430000-0,-3))</f>
        <v/>
      </c>
      <c r="K1197" s="19">
        <f>IF(D1197&lt;=450000,0,MAX(0,ROUNDDOWN(J1197*0.06-MIN(50000,J1197)*0.03,-2))+MAX(0,ROUNDDOWN(J1197*0.04-MIN(50000,J1197)*0.02,-2)))</f>
        <v/>
      </c>
      <c r="L1197" s="19">
        <f>I1197+K1197+E1197</f>
        <v/>
      </c>
      <c r="M1197" s="19">
        <f>MIN(100000,MAX(0,$B1197))</f>
        <v/>
      </c>
      <c r="N1197" s="19">
        <f>$B1197-M1197</f>
        <v/>
      </c>
      <c r="O1197" s="19">
        <f>MIN(670000,ROUNDDOWN(MAX(0,N1197-430000)*0.0751+47600,0))+MIN(260000,ROUNDDOWN(MAX(0,N1197-430000)*0.028+17600,0))+MIN(30000,ROUNDDOWN(MAX(0,N1197-430000)*0.0027+1873,0))+IF("いいえ"="はい",MIN(170000,ROUNDDOWN(MAX(0,N1197-430000)*0.0243+17800,0)),0)</f>
        <v/>
      </c>
      <c r="P1197" s="19">
        <f>IF(""="",215040+O1197,"")</f>
        <v/>
      </c>
      <c r="Q1197" s="19">
        <f>IF(N1197&gt;23500000,NA(),IF(N1197&lt;=4890000,1040000,IF(N1197&lt;=6550000,670000,620000)))</f>
        <v/>
      </c>
      <c r="R1197" s="19">
        <f>MAX(0,ROUNDDOWN(N1197-P1197-Q1197-0,-3))</f>
        <v/>
      </c>
      <c r="S1197" s="19">
        <f>IF(R1197&lt;=0,0,ROUNDDOWN((R1197*LOOKUP(R1197,{0,1950001,3300001,6950001,9000001,18000001,40000001},{0.05,0.1,0.2,0.23,0.33,0.4,0.45})-LOOKUP(R1197,{0,1950001,3300001,6950001,9000001,18000001,40000001},{0,97500,427500,636000,1536000,2796000,4796000}))*1.021,-2))</f>
        <v/>
      </c>
      <c r="T1197" s="19">
        <f>MAX(0,ROUNDDOWN(N1197-P1197-430000-0,-3))</f>
        <v/>
      </c>
      <c r="U1197" s="19">
        <f>IF(N1197&lt;=450000,0,MAX(0,ROUNDDOWN(T1197*0.06-MIN(50000,T1197)*0.03,-2))+MAX(0,ROUNDDOWN(T1197*0.04-MIN(50000,T1197)*0.02,-2)))</f>
        <v/>
      </c>
      <c r="V1197" s="19">
        <f>S1197+U1197+O1197</f>
        <v/>
      </c>
      <c r="W1197" s="19">
        <f>MIN(550000,MAX(0,$B1197))</f>
        <v/>
      </c>
      <c r="X1197" s="19">
        <f>$B1197-W1197</f>
        <v/>
      </c>
      <c r="Y1197" s="19">
        <f>MIN(670000,ROUNDDOWN(MAX(0,X1197-430000)*0.0751+47600,0))+MIN(260000,ROUNDDOWN(MAX(0,X1197-430000)*0.028+17600,0))+MIN(30000,ROUNDDOWN(MAX(0,X1197-430000)*0.0027+1873,0))+IF("いいえ"="はい",MIN(170000,ROUNDDOWN(MAX(0,X1197-430000)*0.0243+17800,0)),0)</f>
        <v/>
      </c>
      <c r="Z1197" s="19">
        <f>IF(""="",215040+Y1197,"")</f>
        <v/>
      </c>
      <c r="AA1197" s="19">
        <f>IF(X1197&gt;23500000,NA(),IF(X1197&lt;=4890000,1040000,IF(X1197&lt;=6550000,670000,620000)))</f>
        <v/>
      </c>
      <c r="AB1197" s="19">
        <f>MAX(0,ROUNDDOWN(X1197-Z1197-AA1197-0,-3))</f>
        <v/>
      </c>
      <c r="AC1197" s="19">
        <f>IF(AB1197&lt;=0,0,ROUNDDOWN((AB1197*LOOKUP(AB1197,{0,1950001,3300001,6950001,9000001,18000001,40000001},{0.05,0.1,0.2,0.23,0.33,0.4,0.45})-LOOKUP(AB1197,{0,1950001,3300001,6950001,9000001,18000001,40000001},{0,97500,427500,636000,1536000,2796000,4796000}))*1.021,-2))</f>
        <v/>
      </c>
      <c r="AD1197" s="19">
        <f>MAX(0,ROUNDDOWN(X1197-Z1197-430000-0,-3))</f>
        <v/>
      </c>
      <c r="AE1197" s="19">
        <f>IF(X1197&lt;=450000,0,MAX(0,ROUNDDOWN(AD1197*0.06-MIN(50000,AD1197)*0.03,-2))+MAX(0,ROUNDDOWN(AD1197*0.04-MIN(50000,AD1197)*0.02,-2)))</f>
        <v/>
      </c>
      <c r="AF1197" s="19">
        <f>AC1197+AE1197+Y1197</f>
        <v/>
      </c>
      <c r="AG1197" s="19">
        <f>MIN(650000,MAX(0,$B1197))</f>
        <v/>
      </c>
      <c r="AH1197" s="19">
        <f>$B1197-AG1197</f>
        <v/>
      </c>
      <c r="AI1197" s="19">
        <f>MIN(670000,ROUNDDOWN(MAX(0,AH1197-430000)*0.0751+47600,0))+MIN(260000,ROUNDDOWN(MAX(0,AH1197-430000)*0.028+17600,0))+MIN(30000,ROUNDDOWN(MAX(0,AH1197-430000)*0.0027+1873,0))+IF("いいえ"="はい",MIN(170000,ROUNDDOWN(MAX(0,AH1197-430000)*0.0243+17800,0)),0)</f>
        <v/>
      </c>
      <c r="AJ1197" s="19">
        <f>IF(""="",215040+AI1197,"")</f>
        <v/>
      </c>
      <c r="AK1197" s="19">
        <f>IF(AH1197&gt;23500000,NA(),IF(AH1197&lt;=4890000,1040000,IF(AH1197&lt;=6550000,670000,620000)))</f>
        <v/>
      </c>
      <c r="AL1197" s="19">
        <f>MAX(0,ROUNDDOWN(AH1197-AJ1197-AK1197-0,-3))</f>
        <v/>
      </c>
      <c r="AM1197" s="19">
        <f>IF(AL1197&lt;=0,0,ROUNDDOWN((AL1197*LOOKUP(AL1197,{0,1950001,3300001,6950001,9000001,18000001,40000001},{0.05,0.1,0.2,0.23,0.33,0.4,0.45})-LOOKUP(AL1197,{0,1950001,3300001,6950001,9000001,18000001,40000001},{0,97500,427500,636000,1536000,2796000,4796000}))*1.021,-2))</f>
        <v/>
      </c>
      <c r="AN1197" s="19">
        <f>MAX(0,ROUNDDOWN(AH1197-AJ1197-430000-0,-3))</f>
        <v/>
      </c>
      <c r="AO1197" s="19">
        <f>IF(AH1197&lt;=450000,0,MAX(0,ROUNDDOWN(AN1197*0.06-MIN(50000,AN1197)*0.03,-2))+MAX(0,ROUNDDOWN(AN1197*0.04-MIN(50000,AN1197)*0.02,-2)))</f>
        <v/>
      </c>
      <c r="AP1197" s="19">
        <f>AM1197+AO1197+AI1197</f>
        <v/>
      </c>
      <c r="AQ1197" s="19">
        <f>MIN(750000,MAX(0,$B1197))</f>
        <v/>
      </c>
      <c r="AR1197" s="19">
        <f>$B1197-AQ1197</f>
        <v/>
      </c>
      <c r="AS1197" s="19">
        <f>MIN(670000,ROUNDDOWN(MAX(0,AR1197-430000)*0.0751+47600,0))+MIN(260000,ROUNDDOWN(MAX(0,AR1197-430000)*0.028+17600,0))+MIN(30000,ROUNDDOWN(MAX(0,AR1197-430000)*0.0027+1873,0))+IF("いいえ"="はい",MIN(170000,ROUNDDOWN(MAX(0,AR1197-430000)*0.0243+17800,0)),0)</f>
        <v/>
      </c>
      <c r="AT1197" s="19">
        <f>IF(""="",215040+AS1197,"")</f>
        <v/>
      </c>
      <c r="AU1197" s="19">
        <f>IF(AR1197&gt;23500000,NA(),IF(AR1197&lt;=4890000,1040000,IF(AR1197&lt;=6550000,670000,620000)))</f>
        <v/>
      </c>
      <c r="AV1197" s="19">
        <f>MAX(0,ROUNDDOWN(AR1197-AT1197-AU1197-0,-3))</f>
        <v/>
      </c>
      <c r="AW1197" s="19">
        <f>IF(AV1197&lt;=0,0,ROUNDDOWN((AV1197*LOOKUP(AV1197,{0,1950001,3300001,6950001,9000001,18000001,40000001},{0.05,0.1,0.2,0.23,0.33,0.4,0.45})-LOOKUP(AV1197,{0,1950001,3300001,6950001,9000001,18000001,40000001},{0,97500,427500,636000,1536000,2796000,4796000}))*1.021,-2))</f>
        <v/>
      </c>
      <c r="AX1197" s="19">
        <f>MAX(0,ROUNDDOWN(AR1197-AT1197-430000-0,-3))</f>
        <v/>
      </c>
      <c r="AY1197" s="19">
        <f>IF(AR1197&lt;=450000,0,MAX(0,ROUNDDOWN(AX1197*0.06-MIN(50000,AX1197)*0.03,-2))+MAX(0,ROUNDDOWN(AX1197*0.04-MIN(50000,AX1197)*0.02,-2)))</f>
        <v/>
      </c>
      <c r="AZ1197" s="19">
        <f>AW1197+AY1197+AS1197</f>
        <v/>
      </c>
    </row>
    <row r="1198">
      <c r="A1198" t="inlineStr">
        <is>
          <t>1万円刻み</t>
        </is>
      </c>
      <c r="B1198" s="19">
        <f>'3_1万円刻み'!$A$1181</f>
        <v/>
      </c>
      <c r="C1198" s="19">
        <f>MIN(0,MAX(0,$B1198))</f>
        <v/>
      </c>
      <c r="D1198" s="19">
        <f>$B1198-C1198</f>
        <v/>
      </c>
      <c r="E1198" s="19">
        <f>MIN(670000,ROUNDDOWN(MAX(0,D1198-430000)*0.0751+47600,0))+MIN(260000,ROUNDDOWN(MAX(0,D1198-430000)*0.028+17600,0))+MIN(30000,ROUNDDOWN(MAX(0,D1198-430000)*0.0027+1873,0))+IF("いいえ"="はい",MIN(170000,ROUNDDOWN(MAX(0,D1198-430000)*0.0243+17800,0)),0)</f>
        <v/>
      </c>
      <c r="F1198" s="19">
        <f>IF(""="",215040+E1198,"")</f>
        <v/>
      </c>
      <c r="G1198" s="19">
        <f>IF(D1198&gt;23500000,NA(),IF(D1198&lt;=4890000,1040000,IF(D1198&lt;=6550000,670000,620000)))</f>
        <v/>
      </c>
      <c r="H1198" s="19">
        <f>MAX(0,ROUNDDOWN(D1198-F1198-G1198-0,-3))</f>
        <v/>
      </c>
      <c r="I1198" s="19">
        <f>IF(H1198&lt;=0,0,ROUNDDOWN((H1198*LOOKUP(H1198,{0,1950001,3300001,6950001,9000001,18000001,40000001},{0.05,0.1,0.2,0.23,0.33,0.4,0.45})-LOOKUP(H1198,{0,1950001,3300001,6950001,9000001,18000001,40000001},{0,97500,427500,636000,1536000,2796000,4796000}))*1.021,-2))</f>
        <v/>
      </c>
      <c r="J1198" s="19">
        <f>MAX(0,ROUNDDOWN(D1198-F1198-430000-0,-3))</f>
        <v/>
      </c>
      <c r="K1198" s="19">
        <f>IF(D1198&lt;=450000,0,MAX(0,ROUNDDOWN(J1198*0.06-MIN(50000,J1198)*0.03,-2))+MAX(0,ROUNDDOWN(J1198*0.04-MIN(50000,J1198)*0.02,-2)))</f>
        <v/>
      </c>
      <c r="L1198" s="19">
        <f>I1198+K1198+E1198</f>
        <v/>
      </c>
      <c r="M1198" s="19">
        <f>MIN(100000,MAX(0,$B1198))</f>
        <v/>
      </c>
      <c r="N1198" s="19">
        <f>$B1198-M1198</f>
        <v/>
      </c>
      <c r="O1198" s="19">
        <f>MIN(670000,ROUNDDOWN(MAX(0,N1198-430000)*0.0751+47600,0))+MIN(260000,ROUNDDOWN(MAX(0,N1198-430000)*0.028+17600,0))+MIN(30000,ROUNDDOWN(MAX(0,N1198-430000)*0.0027+1873,0))+IF("いいえ"="はい",MIN(170000,ROUNDDOWN(MAX(0,N1198-430000)*0.0243+17800,0)),0)</f>
        <v/>
      </c>
      <c r="P1198" s="19">
        <f>IF(""="",215040+O1198,"")</f>
        <v/>
      </c>
      <c r="Q1198" s="19">
        <f>IF(N1198&gt;23500000,NA(),IF(N1198&lt;=4890000,1040000,IF(N1198&lt;=6550000,670000,620000)))</f>
        <v/>
      </c>
      <c r="R1198" s="19">
        <f>MAX(0,ROUNDDOWN(N1198-P1198-Q1198-0,-3))</f>
        <v/>
      </c>
      <c r="S1198" s="19">
        <f>IF(R1198&lt;=0,0,ROUNDDOWN((R1198*LOOKUP(R1198,{0,1950001,3300001,6950001,9000001,18000001,40000001},{0.05,0.1,0.2,0.23,0.33,0.4,0.45})-LOOKUP(R1198,{0,1950001,3300001,6950001,9000001,18000001,40000001},{0,97500,427500,636000,1536000,2796000,4796000}))*1.021,-2))</f>
        <v/>
      </c>
      <c r="T1198" s="19">
        <f>MAX(0,ROUNDDOWN(N1198-P1198-430000-0,-3))</f>
        <v/>
      </c>
      <c r="U1198" s="19">
        <f>IF(N1198&lt;=450000,0,MAX(0,ROUNDDOWN(T1198*0.06-MIN(50000,T1198)*0.03,-2))+MAX(0,ROUNDDOWN(T1198*0.04-MIN(50000,T1198)*0.02,-2)))</f>
        <v/>
      </c>
      <c r="V1198" s="19">
        <f>S1198+U1198+O1198</f>
        <v/>
      </c>
      <c r="W1198" s="19">
        <f>MIN(550000,MAX(0,$B1198))</f>
        <v/>
      </c>
      <c r="X1198" s="19">
        <f>$B1198-W1198</f>
        <v/>
      </c>
      <c r="Y1198" s="19">
        <f>MIN(670000,ROUNDDOWN(MAX(0,X1198-430000)*0.0751+47600,0))+MIN(260000,ROUNDDOWN(MAX(0,X1198-430000)*0.028+17600,0))+MIN(30000,ROUNDDOWN(MAX(0,X1198-430000)*0.0027+1873,0))+IF("いいえ"="はい",MIN(170000,ROUNDDOWN(MAX(0,X1198-430000)*0.0243+17800,0)),0)</f>
        <v/>
      </c>
      <c r="Z1198" s="19">
        <f>IF(""="",215040+Y1198,"")</f>
        <v/>
      </c>
      <c r="AA1198" s="19">
        <f>IF(X1198&gt;23500000,NA(),IF(X1198&lt;=4890000,1040000,IF(X1198&lt;=6550000,670000,620000)))</f>
        <v/>
      </c>
      <c r="AB1198" s="19">
        <f>MAX(0,ROUNDDOWN(X1198-Z1198-AA1198-0,-3))</f>
        <v/>
      </c>
      <c r="AC1198" s="19">
        <f>IF(AB1198&lt;=0,0,ROUNDDOWN((AB1198*LOOKUP(AB1198,{0,1950001,3300001,6950001,9000001,18000001,40000001},{0.05,0.1,0.2,0.23,0.33,0.4,0.45})-LOOKUP(AB1198,{0,1950001,3300001,6950001,9000001,18000001,40000001},{0,97500,427500,636000,1536000,2796000,4796000}))*1.021,-2))</f>
        <v/>
      </c>
      <c r="AD1198" s="19">
        <f>MAX(0,ROUNDDOWN(X1198-Z1198-430000-0,-3))</f>
        <v/>
      </c>
      <c r="AE1198" s="19">
        <f>IF(X1198&lt;=450000,0,MAX(0,ROUNDDOWN(AD1198*0.06-MIN(50000,AD1198)*0.03,-2))+MAX(0,ROUNDDOWN(AD1198*0.04-MIN(50000,AD1198)*0.02,-2)))</f>
        <v/>
      </c>
      <c r="AF1198" s="19">
        <f>AC1198+AE1198+Y1198</f>
        <v/>
      </c>
      <c r="AG1198" s="19">
        <f>MIN(650000,MAX(0,$B1198))</f>
        <v/>
      </c>
      <c r="AH1198" s="19">
        <f>$B1198-AG1198</f>
        <v/>
      </c>
      <c r="AI1198" s="19">
        <f>MIN(670000,ROUNDDOWN(MAX(0,AH1198-430000)*0.0751+47600,0))+MIN(260000,ROUNDDOWN(MAX(0,AH1198-430000)*0.028+17600,0))+MIN(30000,ROUNDDOWN(MAX(0,AH1198-430000)*0.0027+1873,0))+IF("いいえ"="はい",MIN(170000,ROUNDDOWN(MAX(0,AH1198-430000)*0.0243+17800,0)),0)</f>
        <v/>
      </c>
      <c r="AJ1198" s="19">
        <f>IF(""="",215040+AI1198,"")</f>
        <v/>
      </c>
      <c r="AK1198" s="19">
        <f>IF(AH1198&gt;23500000,NA(),IF(AH1198&lt;=4890000,1040000,IF(AH1198&lt;=6550000,670000,620000)))</f>
        <v/>
      </c>
      <c r="AL1198" s="19">
        <f>MAX(0,ROUNDDOWN(AH1198-AJ1198-AK1198-0,-3))</f>
        <v/>
      </c>
      <c r="AM1198" s="19">
        <f>IF(AL1198&lt;=0,0,ROUNDDOWN((AL1198*LOOKUP(AL1198,{0,1950001,3300001,6950001,9000001,18000001,40000001},{0.05,0.1,0.2,0.23,0.33,0.4,0.45})-LOOKUP(AL1198,{0,1950001,3300001,6950001,9000001,18000001,40000001},{0,97500,427500,636000,1536000,2796000,4796000}))*1.021,-2))</f>
        <v/>
      </c>
      <c r="AN1198" s="19">
        <f>MAX(0,ROUNDDOWN(AH1198-AJ1198-430000-0,-3))</f>
        <v/>
      </c>
      <c r="AO1198" s="19">
        <f>IF(AH1198&lt;=450000,0,MAX(0,ROUNDDOWN(AN1198*0.06-MIN(50000,AN1198)*0.03,-2))+MAX(0,ROUNDDOWN(AN1198*0.04-MIN(50000,AN1198)*0.02,-2)))</f>
        <v/>
      </c>
      <c r="AP1198" s="19">
        <f>AM1198+AO1198+AI1198</f>
        <v/>
      </c>
      <c r="AQ1198" s="19">
        <f>MIN(750000,MAX(0,$B1198))</f>
        <v/>
      </c>
      <c r="AR1198" s="19">
        <f>$B1198-AQ1198</f>
        <v/>
      </c>
      <c r="AS1198" s="19">
        <f>MIN(670000,ROUNDDOWN(MAX(0,AR1198-430000)*0.0751+47600,0))+MIN(260000,ROUNDDOWN(MAX(0,AR1198-430000)*0.028+17600,0))+MIN(30000,ROUNDDOWN(MAX(0,AR1198-430000)*0.0027+1873,0))+IF("いいえ"="はい",MIN(170000,ROUNDDOWN(MAX(0,AR1198-430000)*0.0243+17800,0)),0)</f>
        <v/>
      </c>
      <c r="AT1198" s="19">
        <f>IF(""="",215040+AS1198,"")</f>
        <v/>
      </c>
      <c r="AU1198" s="19">
        <f>IF(AR1198&gt;23500000,NA(),IF(AR1198&lt;=4890000,1040000,IF(AR1198&lt;=6550000,670000,620000)))</f>
        <v/>
      </c>
      <c r="AV1198" s="19">
        <f>MAX(0,ROUNDDOWN(AR1198-AT1198-AU1198-0,-3))</f>
        <v/>
      </c>
      <c r="AW1198" s="19">
        <f>IF(AV1198&lt;=0,0,ROUNDDOWN((AV1198*LOOKUP(AV1198,{0,1950001,3300001,6950001,9000001,18000001,40000001},{0.05,0.1,0.2,0.23,0.33,0.4,0.45})-LOOKUP(AV1198,{0,1950001,3300001,6950001,9000001,18000001,40000001},{0,97500,427500,636000,1536000,2796000,4796000}))*1.021,-2))</f>
        <v/>
      </c>
      <c r="AX1198" s="19">
        <f>MAX(0,ROUNDDOWN(AR1198-AT1198-430000-0,-3))</f>
        <v/>
      </c>
      <c r="AY1198" s="19">
        <f>IF(AR1198&lt;=450000,0,MAX(0,ROUNDDOWN(AX1198*0.06-MIN(50000,AX1198)*0.03,-2))+MAX(0,ROUNDDOWN(AX1198*0.04-MIN(50000,AX1198)*0.02,-2)))</f>
        <v/>
      </c>
      <c r="AZ1198" s="19">
        <f>AW1198+AY1198+AS1198</f>
        <v/>
      </c>
    </row>
    <row r="1199">
      <c r="A1199" t="inlineStr">
        <is>
          <t>1万円刻み</t>
        </is>
      </c>
      <c r="B1199" s="19">
        <f>'3_1万円刻み'!$A$1182</f>
        <v/>
      </c>
      <c r="C1199" s="19">
        <f>MIN(0,MAX(0,$B1199))</f>
        <v/>
      </c>
      <c r="D1199" s="19">
        <f>$B1199-C1199</f>
        <v/>
      </c>
      <c r="E1199" s="19">
        <f>MIN(670000,ROUNDDOWN(MAX(0,D1199-430000)*0.0751+47600,0))+MIN(260000,ROUNDDOWN(MAX(0,D1199-430000)*0.028+17600,0))+MIN(30000,ROUNDDOWN(MAX(0,D1199-430000)*0.0027+1873,0))+IF("いいえ"="はい",MIN(170000,ROUNDDOWN(MAX(0,D1199-430000)*0.0243+17800,0)),0)</f>
        <v/>
      </c>
      <c r="F1199" s="19">
        <f>IF(""="",215040+E1199,"")</f>
        <v/>
      </c>
      <c r="G1199" s="19">
        <f>IF(D1199&gt;23500000,NA(),IF(D1199&lt;=4890000,1040000,IF(D1199&lt;=6550000,670000,620000)))</f>
        <v/>
      </c>
      <c r="H1199" s="19">
        <f>MAX(0,ROUNDDOWN(D1199-F1199-G1199-0,-3))</f>
        <v/>
      </c>
      <c r="I1199" s="19">
        <f>IF(H1199&lt;=0,0,ROUNDDOWN((H1199*LOOKUP(H1199,{0,1950001,3300001,6950001,9000001,18000001,40000001},{0.05,0.1,0.2,0.23,0.33,0.4,0.45})-LOOKUP(H1199,{0,1950001,3300001,6950001,9000001,18000001,40000001},{0,97500,427500,636000,1536000,2796000,4796000}))*1.021,-2))</f>
        <v/>
      </c>
      <c r="J1199" s="19">
        <f>MAX(0,ROUNDDOWN(D1199-F1199-430000-0,-3))</f>
        <v/>
      </c>
      <c r="K1199" s="19">
        <f>IF(D1199&lt;=450000,0,MAX(0,ROUNDDOWN(J1199*0.06-MIN(50000,J1199)*0.03,-2))+MAX(0,ROUNDDOWN(J1199*0.04-MIN(50000,J1199)*0.02,-2)))</f>
        <v/>
      </c>
      <c r="L1199" s="19">
        <f>I1199+K1199+E1199</f>
        <v/>
      </c>
      <c r="M1199" s="19">
        <f>MIN(100000,MAX(0,$B1199))</f>
        <v/>
      </c>
      <c r="N1199" s="19">
        <f>$B1199-M1199</f>
        <v/>
      </c>
      <c r="O1199" s="19">
        <f>MIN(670000,ROUNDDOWN(MAX(0,N1199-430000)*0.0751+47600,0))+MIN(260000,ROUNDDOWN(MAX(0,N1199-430000)*0.028+17600,0))+MIN(30000,ROUNDDOWN(MAX(0,N1199-430000)*0.0027+1873,0))+IF("いいえ"="はい",MIN(170000,ROUNDDOWN(MAX(0,N1199-430000)*0.0243+17800,0)),0)</f>
        <v/>
      </c>
      <c r="P1199" s="19">
        <f>IF(""="",215040+O1199,"")</f>
        <v/>
      </c>
      <c r="Q1199" s="19">
        <f>IF(N1199&gt;23500000,NA(),IF(N1199&lt;=4890000,1040000,IF(N1199&lt;=6550000,670000,620000)))</f>
        <v/>
      </c>
      <c r="R1199" s="19">
        <f>MAX(0,ROUNDDOWN(N1199-P1199-Q1199-0,-3))</f>
        <v/>
      </c>
      <c r="S1199" s="19">
        <f>IF(R1199&lt;=0,0,ROUNDDOWN((R1199*LOOKUP(R1199,{0,1950001,3300001,6950001,9000001,18000001,40000001},{0.05,0.1,0.2,0.23,0.33,0.4,0.45})-LOOKUP(R1199,{0,1950001,3300001,6950001,9000001,18000001,40000001},{0,97500,427500,636000,1536000,2796000,4796000}))*1.021,-2))</f>
        <v/>
      </c>
      <c r="T1199" s="19">
        <f>MAX(0,ROUNDDOWN(N1199-P1199-430000-0,-3))</f>
        <v/>
      </c>
      <c r="U1199" s="19">
        <f>IF(N1199&lt;=450000,0,MAX(0,ROUNDDOWN(T1199*0.06-MIN(50000,T1199)*0.03,-2))+MAX(0,ROUNDDOWN(T1199*0.04-MIN(50000,T1199)*0.02,-2)))</f>
        <v/>
      </c>
      <c r="V1199" s="19">
        <f>S1199+U1199+O1199</f>
        <v/>
      </c>
      <c r="W1199" s="19">
        <f>MIN(550000,MAX(0,$B1199))</f>
        <v/>
      </c>
      <c r="X1199" s="19">
        <f>$B1199-W1199</f>
        <v/>
      </c>
      <c r="Y1199" s="19">
        <f>MIN(670000,ROUNDDOWN(MAX(0,X1199-430000)*0.0751+47600,0))+MIN(260000,ROUNDDOWN(MAX(0,X1199-430000)*0.028+17600,0))+MIN(30000,ROUNDDOWN(MAX(0,X1199-430000)*0.0027+1873,0))+IF("いいえ"="はい",MIN(170000,ROUNDDOWN(MAX(0,X1199-430000)*0.0243+17800,0)),0)</f>
        <v/>
      </c>
      <c r="Z1199" s="19">
        <f>IF(""="",215040+Y1199,"")</f>
        <v/>
      </c>
      <c r="AA1199" s="19">
        <f>IF(X1199&gt;23500000,NA(),IF(X1199&lt;=4890000,1040000,IF(X1199&lt;=6550000,670000,620000)))</f>
        <v/>
      </c>
      <c r="AB1199" s="19">
        <f>MAX(0,ROUNDDOWN(X1199-Z1199-AA1199-0,-3))</f>
        <v/>
      </c>
      <c r="AC1199" s="19">
        <f>IF(AB1199&lt;=0,0,ROUNDDOWN((AB1199*LOOKUP(AB1199,{0,1950001,3300001,6950001,9000001,18000001,40000001},{0.05,0.1,0.2,0.23,0.33,0.4,0.45})-LOOKUP(AB1199,{0,1950001,3300001,6950001,9000001,18000001,40000001},{0,97500,427500,636000,1536000,2796000,4796000}))*1.021,-2))</f>
        <v/>
      </c>
      <c r="AD1199" s="19">
        <f>MAX(0,ROUNDDOWN(X1199-Z1199-430000-0,-3))</f>
        <v/>
      </c>
      <c r="AE1199" s="19">
        <f>IF(X1199&lt;=450000,0,MAX(0,ROUNDDOWN(AD1199*0.06-MIN(50000,AD1199)*0.03,-2))+MAX(0,ROUNDDOWN(AD1199*0.04-MIN(50000,AD1199)*0.02,-2)))</f>
        <v/>
      </c>
      <c r="AF1199" s="19">
        <f>AC1199+AE1199+Y1199</f>
        <v/>
      </c>
      <c r="AG1199" s="19">
        <f>MIN(650000,MAX(0,$B1199))</f>
        <v/>
      </c>
      <c r="AH1199" s="19">
        <f>$B1199-AG1199</f>
        <v/>
      </c>
      <c r="AI1199" s="19">
        <f>MIN(670000,ROUNDDOWN(MAX(0,AH1199-430000)*0.0751+47600,0))+MIN(260000,ROUNDDOWN(MAX(0,AH1199-430000)*0.028+17600,0))+MIN(30000,ROUNDDOWN(MAX(0,AH1199-430000)*0.0027+1873,0))+IF("いいえ"="はい",MIN(170000,ROUNDDOWN(MAX(0,AH1199-430000)*0.0243+17800,0)),0)</f>
        <v/>
      </c>
      <c r="AJ1199" s="19">
        <f>IF(""="",215040+AI1199,"")</f>
        <v/>
      </c>
      <c r="AK1199" s="19">
        <f>IF(AH1199&gt;23500000,NA(),IF(AH1199&lt;=4890000,1040000,IF(AH1199&lt;=6550000,670000,620000)))</f>
        <v/>
      </c>
      <c r="AL1199" s="19">
        <f>MAX(0,ROUNDDOWN(AH1199-AJ1199-AK1199-0,-3))</f>
        <v/>
      </c>
      <c r="AM1199" s="19">
        <f>IF(AL1199&lt;=0,0,ROUNDDOWN((AL1199*LOOKUP(AL1199,{0,1950001,3300001,6950001,9000001,18000001,40000001},{0.05,0.1,0.2,0.23,0.33,0.4,0.45})-LOOKUP(AL1199,{0,1950001,3300001,6950001,9000001,18000001,40000001},{0,97500,427500,636000,1536000,2796000,4796000}))*1.021,-2))</f>
        <v/>
      </c>
      <c r="AN1199" s="19">
        <f>MAX(0,ROUNDDOWN(AH1199-AJ1199-430000-0,-3))</f>
        <v/>
      </c>
      <c r="AO1199" s="19">
        <f>IF(AH1199&lt;=450000,0,MAX(0,ROUNDDOWN(AN1199*0.06-MIN(50000,AN1199)*0.03,-2))+MAX(0,ROUNDDOWN(AN1199*0.04-MIN(50000,AN1199)*0.02,-2)))</f>
        <v/>
      </c>
      <c r="AP1199" s="19">
        <f>AM1199+AO1199+AI1199</f>
        <v/>
      </c>
      <c r="AQ1199" s="19">
        <f>MIN(750000,MAX(0,$B1199))</f>
        <v/>
      </c>
      <c r="AR1199" s="19">
        <f>$B1199-AQ1199</f>
        <v/>
      </c>
      <c r="AS1199" s="19">
        <f>MIN(670000,ROUNDDOWN(MAX(0,AR1199-430000)*0.0751+47600,0))+MIN(260000,ROUNDDOWN(MAX(0,AR1199-430000)*0.028+17600,0))+MIN(30000,ROUNDDOWN(MAX(0,AR1199-430000)*0.0027+1873,0))+IF("いいえ"="はい",MIN(170000,ROUNDDOWN(MAX(0,AR1199-430000)*0.0243+17800,0)),0)</f>
        <v/>
      </c>
      <c r="AT1199" s="19">
        <f>IF(""="",215040+AS1199,"")</f>
        <v/>
      </c>
      <c r="AU1199" s="19">
        <f>IF(AR1199&gt;23500000,NA(),IF(AR1199&lt;=4890000,1040000,IF(AR1199&lt;=6550000,670000,620000)))</f>
        <v/>
      </c>
      <c r="AV1199" s="19">
        <f>MAX(0,ROUNDDOWN(AR1199-AT1199-AU1199-0,-3))</f>
        <v/>
      </c>
      <c r="AW1199" s="19">
        <f>IF(AV1199&lt;=0,0,ROUNDDOWN((AV1199*LOOKUP(AV1199,{0,1950001,3300001,6950001,9000001,18000001,40000001},{0.05,0.1,0.2,0.23,0.33,0.4,0.45})-LOOKUP(AV1199,{0,1950001,3300001,6950001,9000001,18000001,40000001},{0,97500,427500,636000,1536000,2796000,4796000}))*1.021,-2))</f>
        <v/>
      </c>
      <c r="AX1199" s="19">
        <f>MAX(0,ROUNDDOWN(AR1199-AT1199-430000-0,-3))</f>
        <v/>
      </c>
      <c r="AY1199" s="19">
        <f>IF(AR1199&lt;=450000,0,MAX(0,ROUNDDOWN(AX1199*0.06-MIN(50000,AX1199)*0.03,-2))+MAX(0,ROUNDDOWN(AX1199*0.04-MIN(50000,AX1199)*0.02,-2)))</f>
        <v/>
      </c>
      <c r="AZ1199" s="19">
        <f>AW1199+AY1199+AS1199</f>
        <v/>
      </c>
    </row>
    <row r="1200">
      <c r="A1200" t="inlineStr">
        <is>
          <t>1万円刻み</t>
        </is>
      </c>
      <c r="B1200" s="19">
        <f>'3_1万円刻み'!$A$1183</f>
        <v/>
      </c>
      <c r="C1200" s="19">
        <f>MIN(0,MAX(0,$B1200))</f>
        <v/>
      </c>
      <c r="D1200" s="19">
        <f>$B1200-C1200</f>
        <v/>
      </c>
      <c r="E1200" s="19">
        <f>MIN(670000,ROUNDDOWN(MAX(0,D1200-430000)*0.0751+47600,0))+MIN(260000,ROUNDDOWN(MAX(0,D1200-430000)*0.028+17600,0))+MIN(30000,ROUNDDOWN(MAX(0,D1200-430000)*0.0027+1873,0))+IF("いいえ"="はい",MIN(170000,ROUNDDOWN(MAX(0,D1200-430000)*0.0243+17800,0)),0)</f>
        <v/>
      </c>
      <c r="F1200" s="19">
        <f>IF(""="",215040+E1200,"")</f>
        <v/>
      </c>
      <c r="G1200" s="19">
        <f>IF(D1200&gt;23500000,NA(),IF(D1200&lt;=4890000,1040000,IF(D1200&lt;=6550000,670000,620000)))</f>
        <v/>
      </c>
      <c r="H1200" s="19">
        <f>MAX(0,ROUNDDOWN(D1200-F1200-G1200-0,-3))</f>
        <v/>
      </c>
      <c r="I1200" s="19">
        <f>IF(H1200&lt;=0,0,ROUNDDOWN((H1200*LOOKUP(H1200,{0,1950001,3300001,6950001,9000001,18000001,40000001},{0.05,0.1,0.2,0.23,0.33,0.4,0.45})-LOOKUP(H1200,{0,1950001,3300001,6950001,9000001,18000001,40000001},{0,97500,427500,636000,1536000,2796000,4796000}))*1.021,-2))</f>
        <v/>
      </c>
      <c r="J1200" s="19">
        <f>MAX(0,ROUNDDOWN(D1200-F1200-430000-0,-3))</f>
        <v/>
      </c>
      <c r="K1200" s="19">
        <f>IF(D1200&lt;=450000,0,MAX(0,ROUNDDOWN(J1200*0.06-MIN(50000,J1200)*0.03,-2))+MAX(0,ROUNDDOWN(J1200*0.04-MIN(50000,J1200)*0.02,-2)))</f>
        <v/>
      </c>
      <c r="L1200" s="19">
        <f>I1200+K1200+E1200</f>
        <v/>
      </c>
      <c r="M1200" s="19">
        <f>MIN(100000,MAX(0,$B1200))</f>
        <v/>
      </c>
      <c r="N1200" s="19">
        <f>$B1200-M1200</f>
        <v/>
      </c>
      <c r="O1200" s="19">
        <f>MIN(670000,ROUNDDOWN(MAX(0,N1200-430000)*0.0751+47600,0))+MIN(260000,ROUNDDOWN(MAX(0,N1200-430000)*0.028+17600,0))+MIN(30000,ROUNDDOWN(MAX(0,N1200-430000)*0.0027+1873,0))+IF("いいえ"="はい",MIN(170000,ROUNDDOWN(MAX(0,N1200-430000)*0.0243+17800,0)),0)</f>
        <v/>
      </c>
      <c r="P1200" s="19">
        <f>IF(""="",215040+O1200,"")</f>
        <v/>
      </c>
      <c r="Q1200" s="19">
        <f>IF(N1200&gt;23500000,NA(),IF(N1200&lt;=4890000,1040000,IF(N1200&lt;=6550000,670000,620000)))</f>
        <v/>
      </c>
      <c r="R1200" s="19">
        <f>MAX(0,ROUNDDOWN(N1200-P1200-Q1200-0,-3))</f>
        <v/>
      </c>
      <c r="S1200" s="19">
        <f>IF(R1200&lt;=0,0,ROUNDDOWN((R1200*LOOKUP(R1200,{0,1950001,3300001,6950001,9000001,18000001,40000001},{0.05,0.1,0.2,0.23,0.33,0.4,0.45})-LOOKUP(R1200,{0,1950001,3300001,6950001,9000001,18000001,40000001},{0,97500,427500,636000,1536000,2796000,4796000}))*1.021,-2))</f>
        <v/>
      </c>
      <c r="T1200" s="19">
        <f>MAX(0,ROUNDDOWN(N1200-P1200-430000-0,-3))</f>
        <v/>
      </c>
      <c r="U1200" s="19">
        <f>IF(N1200&lt;=450000,0,MAX(0,ROUNDDOWN(T1200*0.06-MIN(50000,T1200)*0.03,-2))+MAX(0,ROUNDDOWN(T1200*0.04-MIN(50000,T1200)*0.02,-2)))</f>
        <v/>
      </c>
      <c r="V1200" s="19">
        <f>S1200+U1200+O1200</f>
        <v/>
      </c>
      <c r="W1200" s="19">
        <f>MIN(550000,MAX(0,$B1200))</f>
        <v/>
      </c>
      <c r="X1200" s="19">
        <f>$B1200-W1200</f>
        <v/>
      </c>
      <c r="Y1200" s="19">
        <f>MIN(670000,ROUNDDOWN(MAX(0,X1200-430000)*0.0751+47600,0))+MIN(260000,ROUNDDOWN(MAX(0,X1200-430000)*0.028+17600,0))+MIN(30000,ROUNDDOWN(MAX(0,X1200-430000)*0.0027+1873,0))+IF("いいえ"="はい",MIN(170000,ROUNDDOWN(MAX(0,X1200-430000)*0.0243+17800,0)),0)</f>
        <v/>
      </c>
      <c r="Z1200" s="19">
        <f>IF(""="",215040+Y1200,"")</f>
        <v/>
      </c>
      <c r="AA1200" s="19">
        <f>IF(X1200&gt;23500000,NA(),IF(X1200&lt;=4890000,1040000,IF(X1200&lt;=6550000,670000,620000)))</f>
        <v/>
      </c>
      <c r="AB1200" s="19">
        <f>MAX(0,ROUNDDOWN(X1200-Z1200-AA1200-0,-3))</f>
        <v/>
      </c>
      <c r="AC1200" s="19">
        <f>IF(AB1200&lt;=0,0,ROUNDDOWN((AB1200*LOOKUP(AB1200,{0,1950001,3300001,6950001,9000001,18000001,40000001},{0.05,0.1,0.2,0.23,0.33,0.4,0.45})-LOOKUP(AB1200,{0,1950001,3300001,6950001,9000001,18000001,40000001},{0,97500,427500,636000,1536000,2796000,4796000}))*1.021,-2))</f>
        <v/>
      </c>
      <c r="AD1200" s="19">
        <f>MAX(0,ROUNDDOWN(X1200-Z1200-430000-0,-3))</f>
        <v/>
      </c>
      <c r="AE1200" s="19">
        <f>IF(X1200&lt;=450000,0,MAX(0,ROUNDDOWN(AD1200*0.06-MIN(50000,AD1200)*0.03,-2))+MAX(0,ROUNDDOWN(AD1200*0.04-MIN(50000,AD1200)*0.02,-2)))</f>
        <v/>
      </c>
      <c r="AF1200" s="19">
        <f>AC1200+AE1200+Y1200</f>
        <v/>
      </c>
      <c r="AG1200" s="19">
        <f>MIN(650000,MAX(0,$B1200))</f>
        <v/>
      </c>
      <c r="AH1200" s="19">
        <f>$B1200-AG1200</f>
        <v/>
      </c>
      <c r="AI1200" s="19">
        <f>MIN(670000,ROUNDDOWN(MAX(0,AH1200-430000)*0.0751+47600,0))+MIN(260000,ROUNDDOWN(MAX(0,AH1200-430000)*0.028+17600,0))+MIN(30000,ROUNDDOWN(MAX(0,AH1200-430000)*0.0027+1873,0))+IF("いいえ"="はい",MIN(170000,ROUNDDOWN(MAX(0,AH1200-430000)*0.0243+17800,0)),0)</f>
        <v/>
      </c>
      <c r="AJ1200" s="19">
        <f>IF(""="",215040+AI1200,"")</f>
        <v/>
      </c>
      <c r="AK1200" s="19">
        <f>IF(AH1200&gt;23500000,NA(),IF(AH1200&lt;=4890000,1040000,IF(AH1200&lt;=6550000,670000,620000)))</f>
        <v/>
      </c>
      <c r="AL1200" s="19">
        <f>MAX(0,ROUNDDOWN(AH1200-AJ1200-AK1200-0,-3))</f>
        <v/>
      </c>
      <c r="AM1200" s="19">
        <f>IF(AL1200&lt;=0,0,ROUNDDOWN((AL1200*LOOKUP(AL1200,{0,1950001,3300001,6950001,9000001,18000001,40000001},{0.05,0.1,0.2,0.23,0.33,0.4,0.45})-LOOKUP(AL1200,{0,1950001,3300001,6950001,9000001,18000001,40000001},{0,97500,427500,636000,1536000,2796000,4796000}))*1.021,-2))</f>
        <v/>
      </c>
      <c r="AN1200" s="19">
        <f>MAX(0,ROUNDDOWN(AH1200-AJ1200-430000-0,-3))</f>
        <v/>
      </c>
      <c r="AO1200" s="19">
        <f>IF(AH1200&lt;=450000,0,MAX(0,ROUNDDOWN(AN1200*0.06-MIN(50000,AN1200)*0.03,-2))+MAX(0,ROUNDDOWN(AN1200*0.04-MIN(50000,AN1200)*0.02,-2)))</f>
        <v/>
      </c>
      <c r="AP1200" s="19">
        <f>AM1200+AO1200+AI1200</f>
        <v/>
      </c>
      <c r="AQ1200" s="19">
        <f>MIN(750000,MAX(0,$B1200))</f>
        <v/>
      </c>
      <c r="AR1200" s="19">
        <f>$B1200-AQ1200</f>
        <v/>
      </c>
      <c r="AS1200" s="19">
        <f>MIN(670000,ROUNDDOWN(MAX(0,AR1200-430000)*0.0751+47600,0))+MIN(260000,ROUNDDOWN(MAX(0,AR1200-430000)*0.028+17600,0))+MIN(30000,ROUNDDOWN(MAX(0,AR1200-430000)*0.0027+1873,0))+IF("いいえ"="はい",MIN(170000,ROUNDDOWN(MAX(0,AR1200-430000)*0.0243+17800,0)),0)</f>
        <v/>
      </c>
      <c r="AT1200" s="19">
        <f>IF(""="",215040+AS1200,"")</f>
        <v/>
      </c>
      <c r="AU1200" s="19">
        <f>IF(AR1200&gt;23500000,NA(),IF(AR1200&lt;=4890000,1040000,IF(AR1200&lt;=6550000,670000,620000)))</f>
        <v/>
      </c>
      <c r="AV1200" s="19">
        <f>MAX(0,ROUNDDOWN(AR1200-AT1200-AU1200-0,-3))</f>
        <v/>
      </c>
      <c r="AW1200" s="19">
        <f>IF(AV1200&lt;=0,0,ROUNDDOWN((AV1200*LOOKUP(AV1200,{0,1950001,3300001,6950001,9000001,18000001,40000001},{0.05,0.1,0.2,0.23,0.33,0.4,0.45})-LOOKUP(AV1200,{0,1950001,3300001,6950001,9000001,18000001,40000001},{0,97500,427500,636000,1536000,2796000,4796000}))*1.021,-2))</f>
        <v/>
      </c>
      <c r="AX1200" s="19">
        <f>MAX(0,ROUNDDOWN(AR1200-AT1200-430000-0,-3))</f>
        <v/>
      </c>
      <c r="AY1200" s="19">
        <f>IF(AR1200&lt;=450000,0,MAX(0,ROUNDDOWN(AX1200*0.06-MIN(50000,AX1200)*0.03,-2))+MAX(0,ROUNDDOWN(AX1200*0.04-MIN(50000,AX1200)*0.02,-2)))</f>
        <v/>
      </c>
      <c r="AZ1200" s="19">
        <f>AW1200+AY1200+AS1200</f>
        <v/>
      </c>
    </row>
    <row r="1201">
      <c r="A1201" t="inlineStr">
        <is>
          <t>1万円刻み</t>
        </is>
      </c>
      <c r="B1201" s="19">
        <f>'3_1万円刻み'!$A$1184</f>
        <v/>
      </c>
      <c r="C1201" s="19">
        <f>MIN(0,MAX(0,$B1201))</f>
        <v/>
      </c>
      <c r="D1201" s="19">
        <f>$B1201-C1201</f>
        <v/>
      </c>
      <c r="E1201" s="19">
        <f>MIN(670000,ROUNDDOWN(MAX(0,D1201-430000)*0.0751+47600,0))+MIN(260000,ROUNDDOWN(MAX(0,D1201-430000)*0.028+17600,0))+MIN(30000,ROUNDDOWN(MAX(0,D1201-430000)*0.0027+1873,0))+IF("いいえ"="はい",MIN(170000,ROUNDDOWN(MAX(0,D1201-430000)*0.0243+17800,0)),0)</f>
        <v/>
      </c>
      <c r="F1201" s="19">
        <f>IF(""="",215040+E1201,"")</f>
        <v/>
      </c>
      <c r="G1201" s="19">
        <f>IF(D1201&gt;23500000,NA(),IF(D1201&lt;=4890000,1040000,IF(D1201&lt;=6550000,670000,620000)))</f>
        <v/>
      </c>
      <c r="H1201" s="19">
        <f>MAX(0,ROUNDDOWN(D1201-F1201-G1201-0,-3))</f>
        <v/>
      </c>
      <c r="I1201" s="19">
        <f>IF(H1201&lt;=0,0,ROUNDDOWN((H1201*LOOKUP(H1201,{0,1950001,3300001,6950001,9000001,18000001,40000001},{0.05,0.1,0.2,0.23,0.33,0.4,0.45})-LOOKUP(H1201,{0,1950001,3300001,6950001,9000001,18000001,40000001},{0,97500,427500,636000,1536000,2796000,4796000}))*1.021,-2))</f>
        <v/>
      </c>
      <c r="J1201" s="19">
        <f>MAX(0,ROUNDDOWN(D1201-F1201-430000-0,-3))</f>
        <v/>
      </c>
      <c r="K1201" s="19">
        <f>IF(D1201&lt;=450000,0,MAX(0,ROUNDDOWN(J1201*0.06-MIN(50000,J1201)*0.03,-2))+MAX(0,ROUNDDOWN(J1201*0.04-MIN(50000,J1201)*0.02,-2)))</f>
        <v/>
      </c>
      <c r="L1201" s="19">
        <f>I1201+K1201+E1201</f>
        <v/>
      </c>
      <c r="M1201" s="19">
        <f>MIN(100000,MAX(0,$B1201))</f>
        <v/>
      </c>
      <c r="N1201" s="19">
        <f>$B1201-M1201</f>
        <v/>
      </c>
      <c r="O1201" s="19">
        <f>MIN(670000,ROUNDDOWN(MAX(0,N1201-430000)*0.0751+47600,0))+MIN(260000,ROUNDDOWN(MAX(0,N1201-430000)*0.028+17600,0))+MIN(30000,ROUNDDOWN(MAX(0,N1201-430000)*0.0027+1873,0))+IF("いいえ"="はい",MIN(170000,ROUNDDOWN(MAX(0,N1201-430000)*0.0243+17800,0)),0)</f>
        <v/>
      </c>
      <c r="P1201" s="19">
        <f>IF(""="",215040+O1201,"")</f>
        <v/>
      </c>
      <c r="Q1201" s="19">
        <f>IF(N1201&gt;23500000,NA(),IF(N1201&lt;=4890000,1040000,IF(N1201&lt;=6550000,670000,620000)))</f>
        <v/>
      </c>
      <c r="R1201" s="19">
        <f>MAX(0,ROUNDDOWN(N1201-P1201-Q1201-0,-3))</f>
        <v/>
      </c>
      <c r="S1201" s="19">
        <f>IF(R1201&lt;=0,0,ROUNDDOWN((R1201*LOOKUP(R1201,{0,1950001,3300001,6950001,9000001,18000001,40000001},{0.05,0.1,0.2,0.23,0.33,0.4,0.45})-LOOKUP(R1201,{0,1950001,3300001,6950001,9000001,18000001,40000001},{0,97500,427500,636000,1536000,2796000,4796000}))*1.021,-2))</f>
        <v/>
      </c>
      <c r="T1201" s="19">
        <f>MAX(0,ROUNDDOWN(N1201-P1201-430000-0,-3))</f>
        <v/>
      </c>
      <c r="U1201" s="19">
        <f>IF(N1201&lt;=450000,0,MAX(0,ROUNDDOWN(T1201*0.06-MIN(50000,T1201)*0.03,-2))+MAX(0,ROUNDDOWN(T1201*0.04-MIN(50000,T1201)*0.02,-2)))</f>
        <v/>
      </c>
      <c r="V1201" s="19">
        <f>S1201+U1201+O1201</f>
        <v/>
      </c>
      <c r="W1201" s="19">
        <f>MIN(550000,MAX(0,$B1201))</f>
        <v/>
      </c>
      <c r="X1201" s="19">
        <f>$B1201-W1201</f>
        <v/>
      </c>
      <c r="Y1201" s="19">
        <f>MIN(670000,ROUNDDOWN(MAX(0,X1201-430000)*0.0751+47600,0))+MIN(260000,ROUNDDOWN(MAX(0,X1201-430000)*0.028+17600,0))+MIN(30000,ROUNDDOWN(MAX(0,X1201-430000)*0.0027+1873,0))+IF("いいえ"="はい",MIN(170000,ROUNDDOWN(MAX(0,X1201-430000)*0.0243+17800,0)),0)</f>
        <v/>
      </c>
      <c r="Z1201" s="19">
        <f>IF(""="",215040+Y1201,"")</f>
        <v/>
      </c>
      <c r="AA1201" s="19">
        <f>IF(X1201&gt;23500000,NA(),IF(X1201&lt;=4890000,1040000,IF(X1201&lt;=6550000,670000,620000)))</f>
        <v/>
      </c>
      <c r="AB1201" s="19">
        <f>MAX(0,ROUNDDOWN(X1201-Z1201-AA1201-0,-3))</f>
        <v/>
      </c>
      <c r="AC1201" s="19">
        <f>IF(AB1201&lt;=0,0,ROUNDDOWN((AB1201*LOOKUP(AB1201,{0,1950001,3300001,6950001,9000001,18000001,40000001},{0.05,0.1,0.2,0.23,0.33,0.4,0.45})-LOOKUP(AB1201,{0,1950001,3300001,6950001,9000001,18000001,40000001},{0,97500,427500,636000,1536000,2796000,4796000}))*1.021,-2))</f>
        <v/>
      </c>
      <c r="AD1201" s="19">
        <f>MAX(0,ROUNDDOWN(X1201-Z1201-430000-0,-3))</f>
        <v/>
      </c>
      <c r="AE1201" s="19">
        <f>IF(X1201&lt;=450000,0,MAX(0,ROUNDDOWN(AD1201*0.06-MIN(50000,AD1201)*0.03,-2))+MAX(0,ROUNDDOWN(AD1201*0.04-MIN(50000,AD1201)*0.02,-2)))</f>
        <v/>
      </c>
      <c r="AF1201" s="19">
        <f>AC1201+AE1201+Y1201</f>
        <v/>
      </c>
      <c r="AG1201" s="19">
        <f>MIN(650000,MAX(0,$B1201))</f>
        <v/>
      </c>
      <c r="AH1201" s="19">
        <f>$B1201-AG1201</f>
        <v/>
      </c>
      <c r="AI1201" s="19">
        <f>MIN(670000,ROUNDDOWN(MAX(0,AH1201-430000)*0.0751+47600,0))+MIN(260000,ROUNDDOWN(MAX(0,AH1201-430000)*0.028+17600,0))+MIN(30000,ROUNDDOWN(MAX(0,AH1201-430000)*0.0027+1873,0))+IF("いいえ"="はい",MIN(170000,ROUNDDOWN(MAX(0,AH1201-430000)*0.0243+17800,0)),0)</f>
        <v/>
      </c>
      <c r="AJ1201" s="19">
        <f>IF(""="",215040+AI1201,"")</f>
        <v/>
      </c>
      <c r="AK1201" s="19">
        <f>IF(AH1201&gt;23500000,NA(),IF(AH1201&lt;=4890000,1040000,IF(AH1201&lt;=6550000,670000,620000)))</f>
        <v/>
      </c>
      <c r="AL1201" s="19">
        <f>MAX(0,ROUNDDOWN(AH1201-AJ1201-AK1201-0,-3))</f>
        <v/>
      </c>
      <c r="AM1201" s="19">
        <f>IF(AL1201&lt;=0,0,ROUNDDOWN((AL1201*LOOKUP(AL1201,{0,1950001,3300001,6950001,9000001,18000001,40000001},{0.05,0.1,0.2,0.23,0.33,0.4,0.45})-LOOKUP(AL1201,{0,1950001,3300001,6950001,9000001,18000001,40000001},{0,97500,427500,636000,1536000,2796000,4796000}))*1.021,-2))</f>
        <v/>
      </c>
      <c r="AN1201" s="19">
        <f>MAX(0,ROUNDDOWN(AH1201-AJ1201-430000-0,-3))</f>
        <v/>
      </c>
      <c r="AO1201" s="19">
        <f>IF(AH1201&lt;=450000,0,MAX(0,ROUNDDOWN(AN1201*0.06-MIN(50000,AN1201)*0.03,-2))+MAX(0,ROUNDDOWN(AN1201*0.04-MIN(50000,AN1201)*0.02,-2)))</f>
        <v/>
      </c>
      <c r="AP1201" s="19">
        <f>AM1201+AO1201+AI1201</f>
        <v/>
      </c>
      <c r="AQ1201" s="19">
        <f>MIN(750000,MAX(0,$B1201))</f>
        <v/>
      </c>
      <c r="AR1201" s="19">
        <f>$B1201-AQ1201</f>
        <v/>
      </c>
      <c r="AS1201" s="19">
        <f>MIN(670000,ROUNDDOWN(MAX(0,AR1201-430000)*0.0751+47600,0))+MIN(260000,ROUNDDOWN(MAX(0,AR1201-430000)*0.028+17600,0))+MIN(30000,ROUNDDOWN(MAX(0,AR1201-430000)*0.0027+1873,0))+IF("いいえ"="はい",MIN(170000,ROUNDDOWN(MAX(0,AR1201-430000)*0.0243+17800,0)),0)</f>
        <v/>
      </c>
      <c r="AT1201" s="19">
        <f>IF(""="",215040+AS1201,"")</f>
        <v/>
      </c>
      <c r="AU1201" s="19">
        <f>IF(AR1201&gt;23500000,NA(),IF(AR1201&lt;=4890000,1040000,IF(AR1201&lt;=6550000,670000,620000)))</f>
        <v/>
      </c>
      <c r="AV1201" s="19">
        <f>MAX(0,ROUNDDOWN(AR1201-AT1201-AU1201-0,-3))</f>
        <v/>
      </c>
      <c r="AW1201" s="19">
        <f>IF(AV1201&lt;=0,0,ROUNDDOWN((AV1201*LOOKUP(AV1201,{0,1950001,3300001,6950001,9000001,18000001,40000001},{0.05,0.1,0.2,0.23,0.33,0.4,0.45})-LOOKUP(AV1201,{0,1950001,3300001,6950001,9000001,18000001,40000001},{0,97500,427500,636000,1536000,2796000,4796000}))*1.021,-2))</f>
        <v/>
      </c>
      <c r="AX1201" s="19">
        <f>MAX(0,ROUNDDOWN(AR1201-AT1201-430000-0,-3))</f>
        <v/>
      </c>
      <c r="AY1201" s="19">
        <f>IF(AR1201&lt;=450000,0,MAX(0,ROUNDDOWN(AX1201*0.06-MIN(50000,AX1201)*0.03,-2))+MAX(0,ROUNDDOWN(AX1201*0.04-MIN(50000,AX1201)*0.02,-2)))</f>
        <v/>
      </c>
      <c r="AZ1201" s="19">
        <f>AW1201+AY1201+AS1201</f>
        <v/>
      </c>
    </row>
    <row r="1202">
      <c r="A1202" t="inlineStr">
        <is>
          <t>1万円刻み</t>
        </is>
      </c>
      <c r="B1202" s="19">
        <f>'3_1万円刻み'!$A$1185</f>
        <v/>
      </c>
      <c r="C1202" s="19">
        <f>MIN(0,MAX(0,$B1202))</f>
        <v/>
      </c>
      <c r="D1202" s="19">
        <f>$B1202-C1202</f>
        <v/>
      </c>
      <c r="E1202" s="19">
        <f>MIN(670000,ROUNDDOWN(MAX(0,D1202-430000)*0.0751+47600,0))+MIN(260000,ROUNDDOWN(MAX(0,D1202-430000)*0.028+17600,0))+MIN(30000,ROUNDDOWN(MAX(0,D1202-430000)*0.0027+1873,0))+IF("いいえ"="はい",MIN(170000,ROUNDDOWN(MAX(0,D1202-430000)*0.0243+17800,0)),0)</f>
        <v/>
      </c>
      <c r="F1202" s="19">
        <f>IF(""="",215040+E1202,"")</f>
        <v/>
      </c>
      <c r="G1202" s="19">
        <f>IF(D1202&gt;23500000,NA(),IF(D1202&lt;=4890000,1040000,IF(D1202&lt;=6550000,670000,620000)))</f>
        <v/>
      </c>
      <c r="H1202" s="19">
        <f>MAX(0,ROUNDDOWN(D1202-F1202-G1202-0,-3))</f>
        <v/>
      </c>
      <c r="I1202" s="19">
        <f>IF(H1202&lt;=0,0,ROUNDDOWN((H1202*LOOKUP(H1202,{0,1950001,3300001,6950001,9000001,18000001,40000001},{0.05,0.1,0.2,0.23,0.33,0.4,0.45})-LOOKUP(H1202,{0,1950001,3300001,6950001,9000001,18000001,40000001},{0,97500,427500,636000,1536000,2796000,4796000}))*1.021,-2))</f>
        <v/>
      </c>
      <c r="J1202" s="19">
        <f>MAX(0,ROUNDDOWN(D1202-F1202-430000-0,-3))</f>
        <v/>
      </c>
      <c r="K1202" s="19">
        <f>IF(D1202&lt;=450000,0,MAX(0,ROUNDDOWN(J1202*0.06-MIN(50000,J1202)*0.03,-2))+MAX(0,ROUNDDOWN(J1202*0.04-MIN(50000,J1202)*0.02,-2)))</f>
        <v/>
      </c>
      <c r="L1202" s="19">
        <f>I1202+K1202+E1202</f>
        <v/>
      </c>
      <c r="M1202" s="19">
        <f>MIN(100000,MAX(0,$B1202))</f>
        <v/>
      </c>
      <c r="N1202" s="19">
        <f>$B1202-M1202</f>
        <v/>
      </c>
      <c r="O1202" s="19">
        <f>MIN(670000,ROUNDDOWN(MAX(0,N1202-430000)*0.0751+47600,0))+MIN(260000,ROUNDDOWN(MAX(0,N1202-430000)*0.028+17600,0))+MIN(30000,ROUNDDOWN(MAX(0,N1202-430000)*0.0027+1873,0))+IF("いいえ"="はい",MIN(170000,ROUNDDOWN(MAX(0,N1202-430000)*0.0243+17800,0)),0)</f>
        <v/>
      </c>
      <c r="P1202" s="19">
        <f>IF(""="",215040+O1202,"")</f>
        <v/>
      </c>
      <c r="Q1202" s="19">
        <f>IF(N1202&gt;23500000,NA(),IF(N1202&lt;=4890000,1040000,IF(N1202&lt;=6550000,670000,620000)))</f>
        <v/>
      </c>
      <c r="R1202" s="19">
        <f>MAX(0,ROUNDDOWN(N1202-P1202-Q1202-0,-3))</f>
        <v/>
      </c>
      <c r="S1202" s="19">
        <f>IF(R1202&lt;=0,0,ROUNDDOWN((R1202*LOOKUP(R1202,{0,1950001,3300001,6950001,9000001,18000001,40000001},{0.05,0.1,0.2,0.23,0.33,0.4,0.45})-LOOKUP(R1202,{0,1950001,3300001,6950001,9000001,18000001,40000001},{0,97500,427500,636000,1536000,2796000,4796000}))*1.021,-2))</f>
        <v/>
      </c>
      <c r="T1202" s="19">
        <f>MAX(0,ROUNDDOWN(N1202-P1202-430000-0,-3))</f>
        <v/>
      </c>
      <c r="U1202" s="19">
        <f>IF(N1202&lt;=450000,0,MAX(0,ROUNDDOWN(T1202*0.06-MIN(50000,T1202)*0.03,-2))+MAX(0,ROUNDDOWN(T1202*0.04-MIN(50000,T1202)*0.02,-2)))</f>
        <v/>
      </c>
      <c r="V1202" s="19">
        <f>S1202+U1202+O1202</f>
        <v/>
      </c>
      <c r="W1202" s="19">
        <f>MIN(550000,MAX(0,$B1202))</f>
        <v/>
      </c>
      <c r="X1202" s="19">
        <f>$B1202-W1202</f>
        <v/>
      </c>
      <c r="Y1202" s="19">
        <f>MIN(670000,ROUNDDOWN(MAX(0,X1202-430000)*0.0751+47600,0))+MIN(260000,ROUNDDOWN(MAX(0,X1202-430000)*0.028+17600,0))+MIN(30000,ROUNDDOWN(MAX(0,X1202-430000)*0.0027+1873,0))+IF("いいえ"="はい",MIN(170000,ROUNDDOWN(MAX(0,X1202-430000)*0.0243+17800,0)),0)</f>
        <v/>
      </c>
      <c r="Z1202" s="19">
        <f>IF(""="",215040+Y1202,"")</f>
        <v/>
      </c>
      <c r="AA1202" s="19">
        <f>IF(X1202&gt;23500000,NA(),IF(X1202&lt;=4890000,1040000,IF(X1202&lt;=6550000,670000,620000)))</f>
        <v/>
      </c>
      <c r="AB1202" s="19">
        <f>MAX(0,ROUNDDOWN(X1202-Z1202-AA1202-0,-3))</f>
        <v/>
      </c>
      <c r="AC1202" s="19">
        <f>IF(AB1202&lt;=0,0,ROUNDDOWN((AB1202*LOOKUP(AB1202,{0,1950001,3300001,6950001,9000001,18000001,40000001},{0.05,0.1,0.2,0.23,0.33,0.4,0.45})-LOOKUP(AB1202,{0,1950001,3300001,6950001,9000001,18000001,40000001},{0,97500,427500,636000,1536000,2796000,4796000}))*1.021,-2))</f>
        <v/>
      </c>
      <c r="AD1202" s="19">
        <f>MAX(0,ROUNDDOWN(X1202-Z1202-430000-0,-3))</f>
        <v/>
      </c>
      <c r="AE1202" s="19">
        <f>IF(X1202&lt;=450000,0,MAX(0,ROUNDDOWN(AD1202*0.06-MIN(50000,AD1202)*0.03,-2))+MAX(0,ROUNDDOWN(AD1202*0.04-MIN(50000,AD1202)*0.02,-2)))</f>
        <v/>
      </c>
      <c r="AF1202" s="19">
        <f>AC1202+AE1202+Y1202</f>
        <v/>
      </c>
      <c r="AG1202" s="19">
        <f>MIN(650000,MAX(0,$B1202))</f>
        <v/>
      </c>
      <c r="AH1202" s="19">
        <f>$B1202-AG1202</f>
        <v/>
      </c>
      <c r="AI1202" s="19">
        <f>MIN(670000,ROUNDDOWN(MAX(0,AH1202-430000)*0.0751+47600,0))+MIN(260000,ROUNDDOWN(MAX(0,AH1202-430000)*0.028+17600,0))+MIN(30000,ROUNDDOWN(MAX(0,AH1202-430000)*0.0027+1873,0))+IF("いいえ"="はい",MIN(170000,ROUNDDOWN(MAX(0,AH1202-430000)*0.0243+17800,0)),0)</f>
        <v/>
      </c>
      <c r="AJ1202" s="19">
        <f>IF(""="",215040+AI1202,"")</f>
        <v/>
      </c>
      <c r="AK1202" s="19">
        <f>IF(AH1202&gt;23500000,NA(),IF(AH1202&lt;=4890000,1040000,IF(AH1202&lt;=6550000,670000,620000)))</f>
        <v/>
      </c>
      <c r="AL1202" s="19">
        <f>MAX(0,ROUNDDOWN(AH1202-AJ1202-AK1202-0,-3))</f>
        <v/>
      </c>
      <c r="AM1202" s="19">
        <f>IF(AL1202&lt;=0,0,ROUNDDOWN((AL1202*LOOKUP(AL1202,{0,1950001,3300001,6950001,9000001,18000001,40000001},{0.05,0.1,0.2,0.23,0.33,0.4,0.45})-LOOKUP(AL1202,{0,1950001,3300001,6950001,9000001,18000001,40000001},{0,97500,427500,636000,1536000,2796000,4796000}))*1.021,-2))</f>
        <v/>
      </c>
      <c r="AN1202" s="19">
        <f>MAX(0,ROUNDDOWN(AH1202-AJ1202-430000-0,-3))</f>
        <v/>
      </c>
      <c r="AO1202" s="19">
        <f>IF(AH1202&lt;=450000,0,MAX(0,ROUNDDOWN(AN1202*0.06-MIN(50000,AN1202)*0.03,-2))+MAX(0,ROUNDDOWN(AN1202*0.04-MIN(50000,AN1202)*0.02,-2)))</f>
        <v/>
      </c>
      <c r="AP1202" s="19">
        <f>AM1202+AO1202+AI1202</f>
        <v/>
      </c>
      <c r="AQ1202" s="19">
        <f>MIN(750000,MAX(0,$B1202))</f>
        <v/>
      </c>
      <c r="AR1202" s="19">
        <f>$B1202-AQ1202</f>
        <v/>
      </c>
      <c r="AS1202" s="19">
        <f>MIN(670000,ROUNDDOWN(MAX(0,AR1202-430000)*0.0751+47600,0))+MIN(260000,ROUNDDOWN(MAX(0,AR1202-430000)*0.028+17600,0))+MIN(30000,ROUNDDOWN(MAX(0,AR1202-430000)*0.0027+1873,0))+IF("いいえ"="はい",MIN(170000,ROUNDDOWN(MAX(0,AR1202-430000)*0.0243+17800,0)),0)</f>
        <v/>
      </c>
      <c r="AT1202" s="19">
        <f>IF(""="",215040+AS1202,"")</f>
        <v/>
      </c>
      <c r="AU1202" s="19">
        <f>IF(AR1202&gt;23500000,NA(),IF(AR1202&lt;=4890000,1040000,IF(AR1202&lt;=6550000,670000,620000)))</f>
        <v/>
      </c>
      <c r="AV1202" s="19">
        <f>MAX(0,ROUNDDOWN(AR1202-AT1202-AU1202-0,-3))</f>
        <v/>
      </c>
      <c r="AW1202" s="19">
        <f>IF(AV1202&lt;=0,0,ROUNDDOWN((AV1202*LOOKUP(AV1202,{0,1950001,3300001,6950001,9000001,18000001,40000001},{0.05,0.1,0.2,0.23,0.33,0.4,0.45})-LOOKUP(AV1202,{0,1950001,3300001,6950001,9000001,18000001,40000001},{0,97500,427500,636000,1536000,2796000,4796000}))*1.021,-2))</f>
        <v/>
      </c>
      <c r="AX1202" s="19">
        <f>MAX(0,ROUNDDOWN(AR1202-AT1202-430000-0,-3))</f>
        <v/>
      </c>
      <c r="AY1202" s="19">
        <f>IF(AR1202&lt;=450000,0,MAX(0,ROUNDDOWN(AX1202*0.06-MIN(50000,AX1202)*0.03,-2))+MAX(0,ROUNDDOWN(AX1202*0.04-MIN(50000,AX1202)*0.02,-2)))</f>
        <v/>
      </c>
      <c r="AZ1202" s="19">
        <f>AW1202+AY1202+AS1202</f>
        <v/>
      </c>
    </row>
    <row r="1203">
      <c r="A1203" t="inlineStr">
        <is>
          <t>1万円刻み</t>
        </is>
      </c>
      <c r="B1203" s="19">
        <f>'3_1万円刻み'!$A$1186</f>
        <v/>
      </c>
      <c r="C1203" s="19">
        <f>MIN(0,MAX(0,$B1203))</f>
        <v/>
      </c>
      <c r="D1203" s="19">
        <f>$B1203-C1203</f>
        <v/>
      </c>
      <c r="E1203" s="19">
        <f>MIN(670000,ROUNDDOWN(MAX(0,D1203-430000)*0.0751+47600,0))+MIN(260000,ROUNDDOWN(MAX(0,D1203-430000)*0.028+17600,0))+MIN(30000,ROUNDDOWN(MAX(0,D1203-430000)*0.0027+1873,0))+IF("いいえ"="はい",MIN(170000,ROUNDDOWN(MAX(0,D1203-430000)*0.0243+17800,0)),0)</f>
        <v/>
      </c>
      <c r="F1203" s="19">
        <f>IF(""="",215040+E1203,"")</f>
        <v/>
      </c>
      <c r="G1203" s="19">
        <f>IF(D1203&gt;23500000,NA(),IF(D1203&lt;=4890000,1040000,IF(D1203&lt;=6550000,670000,620000)))</f>
        <v/>
      </c>
      <c r="H1203" s="19">
        <f>MAX(0,ROUNDDOWN(D1203-F1203-G1203-0,-3))</f>
        <v/>
      </c>
      <c r="I1203" s="19">
        <f>IF(H1203&lt;=0,0,ROUNDDOWN((H1203*LOOKUP(H1203,{0,1950001,3300001,6950001,9000001,18000001,40000001},{0.05,0.1,0.2,0.23,0.33,0.4,0.45})-LOOKUP(H1203,{0,1950001,3300001,6950001,9000001,18000001,40000001},{0,97500,427500,636000,1536000,2796000,4796000}))*1.021,-2))</f>
        <v/>
      </c>
      <c r="J1203" s="19">
        <f>MAX(0,ROUNDDOWN(D1203-F1203-430000-0,-3))</f>
        <v/>
      </c>
      <c r="K1203" s="19">
        <f>IF(D1203&lt;=450000,0,MAX(0,ROUNDDOWN(J1203*0.06-MIN(50000,J1203)*0.03,-2))+MAX(0,ROUNDDOWN(J1203*0.04-MIN(50000,J1203)*0.02,-2)))</f>
        <v/>
      </c>
      <c r="L1203" s="19">
        <f>I1203+K1203+E1203</f>
        <v/>
      </c>
      <c r="M1203" s="19">
        <f>MIN(100000,MAX(0,$B1203))</f>
        <v/>
      </c>
      <c r="N1203" s="19">
        <f>$B1203-M1203</f>
        <v/>
      </c>
      <c r="O1203" s="19">
        <f>MIN(670000,ROUNDDOWN(MAX(0,N1203-430000)*0.0751+47600,0))+MIN(260000,ROUNDDOWN(MAX(0,N1203-430000)*0.028+17600,0))+MIN(30000,ROUNDDOWN(MAX(0,N1203-430000)*0.0027+1873,0))+IF("いいえ"="はい",MIN(170000,ROUNDDOWN(MAX(0,N1203-430000)*0.0243+17800,0)),0)</f>
        <v/>
      </c>
      <c r="P1203" s="19">
        <f>IF(""="",215040+O1203,"")</f>
        <v/>
      </c>
      <c r="Q1203" s="19">
        <f>IF(N1203&gt;23500000,NA(),IF(N1203&lt;=4890000,1040000,IF(N1203&lt;=6550000,670000,620000)))</f>
        <v/>
      </c>
      <c r="R1203" s="19">
        <f>MAX(0,ROUNDDOWN(N1203-P1203-Q1203-0,-3))</f>
        <v/>
      </c>
      <c r="S1203" s="19">
        <f>IF(R1203&lt;=0,0,ROUNDDOWN((R1203*LOOKUP(R1203,{0,1950001,3300001,6950001,9000001,18000001,40000001},{0.05,0.1,0.2,0.23,0.33,0.4,0.45})-LOOKUP(R1203,{0,1950001,3300001,6950001,9000001,18000001,40000001},{0,97500,427500,636000,1536000,2796000,4796000}))*1.021,-2))</f>
        <v/>
      </c>
      <c r="T1203" s="19">
        <f>MAX(0,ROUNDDOWN(N1203-P1203-430000-0,-3))</f>
        <v/>
      </c>
      <c r="U1203" s="19">
        <f>IF(N1203&lt;=450000,0,MAX(0,ROUNDDOWN(T1203*0.06-MIN(50000,T1203)*0.03,-2))+MAX(0,ROUNDDOWN(T1203*0.04-MIN(50000,T1203)*0.02,-2)))</f>
        <v/>
      </c>
      <c r="V1203" s="19">
        <f>S1203+U1203+O1203</f>
        <v/>
      </c>
      <c r="W1203" s="19">
        <f>MIN(550000,MAX(0,$B1203))</f>
        <v/>
      </c>
      <c r="X1203" s="19">
        <f>$B1203-W1203</f>
        <v/>
      </c>
      <c r="Y1203" s="19">
        <f>MIN(670000,ROUNDDOWN(MAX(0,X1203-430000)*0.0751+47600,0))+MIN(260000,ROUNDDOWN(MAX(0,X1203-430000)*0.028+17600,0))+MIN(30000,ROUNDDOWN(MAX(0,X1203-430000)*0.0027+1873,0))+IF("いいえ"="はい",MIN(170000,ROUNDDOWN(MAX(0,X1203-430000)*0.0243+17800,0)),0)</f>
        <v/>
      </c>
      <c r="Z1203" s="19">
        <f>IF(""="",215040+Y1203,"")</f>
        <v/>
      </c>
      <c r="AA1203" s="19">
        <f>IF(X1203&gt;23500000,NA(),IF(X1203&lt;=4890000,1040000,IF(X1203&lt;=6550000,670000,620000)))</f>
        <v/>
      </c>
      <c r="AB1203" s="19">
        <f>MAX(0,ROUNDDOWN(X1203-Z1203-AA1203-0,-3))</f>
        <v/>
      </c>
      <c r="AC1203" s="19">
        <f>IF(AB1203&lt;=0,0,ROUNDDOWN((AB1203*LOOKUP(AB1203,{0,1950001,3300001,6950001,9000001,18000001,40000001},{0.05,0.1,0.2,0.23,0.33,0.4,0.45})-LOOKUP(AB1203,{0,1950001,3300001,6950001,9000001,18000001,40000001},{0,97500,427500,636000,1536000,2796000,4796000}))*1.021,-2))</f>
        <v/>
      </c>
      <c r="AD1203" s="19">
        <f>MAX(0,ROUNDDOWN(X1203-Z1203-430000-0,-3))</f>
        <v/>
      </c>
      <c r="AE1203" s="19">
        <f>IF(X1203&lt;=450000,0,MAX(0,ROUNDDOWN(AD1203*0.06-MIN(50000,AD1203)*0.03,-2))+MAX(0,ROUNDDOWN(AD1203*0.04-MIN(50000,AD1203)*0.02,-2)))</f>
        <v/>
      </c>
      <c r="AF1203" s="19">
        <f>AC1203+AE1203+Y1203</f>
        <v/>
      </c>
      <c r="AG1203" s="19">
        <f>MIN(650000,MAX(0,$B1203))</f>
        <v/>
      </c>
      <c r="AH1203" s="19">
        <f>$B1203-AG1203</f>
        <v/>
      </c>
      <c r="AI1203" s="19">
        <f>MIN(670000,ROUNDDOWN(MAX(0,AH1203-430000)*0.0751+47600,0))+MIN(260000,ROUNDDOWN(MAX(0,AH1203-430000)*0.028+17600,0))+MIN(30000,ROUNDDOWN(MAX(0,AH1203-430000)*0.0027+1873,0))+IF("いいえ"="はい",MIN(170000,ROUNDDOWN(MAX(0,AH1203-430000)*0.0243+17800,0)),0)</f>
        <v/>
      </c>
      <c r="AJ1203" s="19">
        <f>IF(""="",215040+AI1203,"")</f>
        <v/>
      </c>
      <c r="AK1203" s="19">
        <f>IF(AH1203&gt;23500000,NA(),IF(AH1203&lt;=4890000,1040000,IF(AH1203&lt;=6550000,670000,620000)))</f>
        <v/>
      </c>
      <c r="AL1203" s="19">
        <f>MAX(0,ROUNDDOWN(AH1203-AJ1203-AK1203-0,-3))</f>
        <v/>
      </c>
      <c r="AM1203" s="19">
        <f>IF(AL1203&lt;=0,0,ROUNDDOWN((AL1203*LOOKUP(AL1203,{0,1950001,3300001,6950001,9000001,18000001,40000001},{0.05,0.1,0.2,0.23,0.33,0.4,0.45})-LOOKUP(AL1203,{0,1950001,3300001,6950001,9000001,18000001,40000001},{0,97500,427500,636000,1536000,2796000,4796000}))*1.021,-2))</f>
        <v/>
      </c>
      <c r="AN1203" s="19">
        <f>MAX(0,ROUNDDOWN(AH1203-AJ1203-430000-0,-3))</f>
        <v/>
      </c>
      <c r="AO1203" s="19">
        <f>IF(AH1203&lt;=450000,0,MAX(0,ROUNDDOWN(AN1203*0.06-MIN(50000,AN1203)*0.03,-2))+MAX(0,ROUNDDOWN(AN1203*0.04-MIN(50000,AN1203)*0.02,-2)))</f>
        <v/>
      </c>
      <c r="AP1203" s="19">
        <f>AM1203+AO1203+AI1203</f>
        <v/>
      </c>
      <c r="AQ1203" s="19">
        <f>MIN(750000,MAX(0,$B1203))</f>
        <v/>
      </c>
      <c r="AR1203" s="19">
        <f>$B1203-AQ1203</f>
        <v/>
      </c>
      <c r="AS1203" s="19">
        <f>MIN(670000,ROUNDDOWN(MAX(0,AR1203-430000)*0.0751+47600,0))+MIN(260000,ROUNDDOWN(MAX(0,AR1203-430000)*0.028+17600,0))+MIN(30000,ROUNDDOWN(MAX(0,AR1203-430000)*0.0027+1873,0))+IF("いいえ"="はい",MIN(170000,ROUNDDOWN(MAX(0,AR1203-430000)*0.0243+17800,0)),0)</f>
        <v/>
      </c>
      <c r="AT1203" s="19">
        <f>IF(""="",215040+AS1203,"")</f>
        <v/>
      </c>
      <c r="AU1203" s="19">
        <f>IF(AR1203&gt;23500000,NA(),IF(AR1203&lt;=4890000,1040000,IF(AR1203&lt;=6550000,670000,620000)))</f>
        <v/>
      </c>
      <c r="AV1203" s="19">
        <f>MAX(0,ROUNDDOWN(AR1203-AT1203-AU1203-0,-3))</f>
        <v/>
      </c>
      <c r="AW1203" s="19">
        <f>IF(AV1203&lt;=0,0,ROUNDDOWN((AV1203*LOOKUP(AV1203,{0,1950001,3300001,6950001,9000001,18000001,40000001},{0.05,0.1,0.2,0.23,0.33,0.4,0.45})-LOOKUP(AV1203,{0,1950001,3300001,6950001,9000001,18000001,40000001},{0,97500,427500,636000,1536000,2796000,4796000}))*1.021,-2))</f>
        <v/>
      </c>
      <c r="AX1203" s="19">
        <f>MAX(0,ROUNDDOWN(AR1203-AT1203-430000-0,-3))</f>
        <v/>
      </c>
      <c r="AY1203" s="19">
        <f>IF(AR1203&lt;=450000,0,MAX(0,ROUNDDOWN(AX1203*0.06-MIN(50000,AX1203)*0.03,-2))+MAX(0,ROUNDDOWN(AX1203*0.04-MIN(50000,AX1203)*0.02,-2)))</f>
        <v/>
      </c>
      <c r="AZ1203" s="19">
        <f>AW1203+AY1203+AS1203</f>
        <v/>
      </c>
    </row>
    <row r="1204">
      <c r="A1204" t="inlineStr">
        <is>
          <t>1万円刻み</t>
        </is>
      </c>
      <c r="B1204" s="19">
        <f>'3_1万円刻み'!$A$1187</f>
        <v/>
      </c>
      <c r="C1204" s="19">
        <f>MIN(0,MAX(0,$B1204))</f>
        <v/>
      </c>
      <c r="D1204" s="19">
        <f>$B1204-C1204</f>
        <v/>
      </c>
      <c r="E1204" s="19">
        <f>MIN(670000,ROUNDDOWN(MAX(0,D1204-430000)*0.0751+47600,0))+MIN(260000,ROUNDDOWN(MAX(0,D1204-430000)*0.028+17600,0))+MIN(30000,ROUNDDOWN(MAX(0,D1204-430000)*0.0027+1873,0))+IF("いいえ"="はい",MIN(170000,ROUNDDOWN(MAX(0,D1204-430000)*0.0243+17800,0)),0)</f>
        <v/>
      </c>
      <c r="F1204" s="19">
        <f>IF(""="",215040+E1204,"")</f>
        <v/>
      </c>
      <c r="G1204" s="19">
        <f>IF(D1204&gt;23500000,NA(),IF(D1204&lt;=4890000,1040000,IF(D1204&lt;=6550000,670000,620000)))</f>
        <v/>
      </c>
      <c r="H1204" s="19">
        <f>MAX(0,ROUNDDOWN(D1204-F1204-G1204-0,-3))</f>
        <v/>
      </c>
      <c r="I1204" s="19">
        <f>IF(H1204&lt;=0,0,ROUNDDOWN((H1204*LOOKUP(H1204,{0,1950001,3300001,6950001,9000001,18000001,40000001},{0.05,0.1,0.2,0.23,0.33,0.4,0.45})-LOOKUP(H1204,{0,1950001,3300001,6950001,9000001,18000001,40000001},{0,97500,427500,636000,1536000,2796000,4796000}))*1.021,-2))</f>
        <v/>
      </c>
      <c r="J1204" s="19">
        <f>MAX(0,ROUNDDOWN(D1204-F1204-430000-0,-3))</f>
        <v/>
      </c>
      <c r="K1204" s="19">
        <f>IF(D1204&lt;=450000,0,MAX(0,ROUNDDOWN(J1204*0.06-MIN(50000,J1204)*0.03,-2))+MAX(0,ROUNDDOWN(J1204*0.04-MIN(50000,J1204)*0.02,-2)))</f>
        <v/>
      </c>
      <c r="L1204" s="19">
        <f>I1204+K1204+E1204</f>
        <v/>
      </c>
      <c r="M1204" s="19">
        <f>MIN(100000,MAX(0,$B1204))</f>
        <v/>
      </c>
      <c r="N1204" s="19">
        <f>$B1204-M1204</f>
        <v/>
      </c>
      <c r="O1204" s="19">
        <f>MIN(670000,ROUNDDOWN(MAX(0,N1204-430000)*0.0751+47600,0))+MIN(260000,ROUNDDOWN(MAX(0,N1204-430000)*0.028+17600,0))+MIN(30000,ROUNDDOWN(MAX(0,N1204-430000)*0.0027+1873,0))+IF("いいえ"="はい",MIN(170000,ROUNDDOWN(MAX(0,N1204-430000)*0.0243+17800,0)),0)</f>
        <v/>
      </c>
      <c r="P1204" s="19">
        <f>IF(""="",215040+O1204,"")</f>
        <v/>
      </c>
      <c r="Q1204" s="19">
        <f>IF(N1204&gt;23500000,NA(),IF(N1204&lt;=4890000,1040000,IF(N1204&lt;=6550000,670000,620000)))</f>
        <v/>
      </c>
      <c r="R1204" s="19">
        <f>MAX(0,ROUNDDOWN(N1204-P1204-Q1204-0,-3))</f>
        <v/>
      </c>
      <c r="S1204" s="19">
        <f>IF(R1204&lt;=0,0,ROUNDDOWN((R1204*LOOKUP(R1204,{0,1950001,3300001,6950001,9000001,18000001,40000001},{0.05,0.1,0.2,0.23,0.33,0.4,0.45})-LOOKUP(R1204,{0,1950001,3300001,6950001,9000001,18000001,40000001},{0,97500,427500,636000,1536000,2796000,4796000}))*1.021,-2))</f>
        <v/>
      </c>
      <c r="T1204" s="19">
        <f>MAX(0,ROUNDDOWN(N1204-P1204-430000-0,-3))</f>
        <v/>
      </c>
      <c r="U1204" s="19">
        <f>IF(N1204&lt;=450000,0,MAX(0,ROUNDDOWN(T1204*0.06-MIN(50000,T1204)*0.03,-2))+MAX(0,ROUNDDOWN(T1204*0.04-MIN(50000,T1204)*0.02,-2)))</f>
        <v/>
      </c>
      <c r="V1204" s="19">
        <f>S1204+U1204+O1204</f>
        <v/>
      </c>
      <c r="W1204" s="19">
        <f>MIN(550000,MAX(0,$B1204))</f>
        <v/>
      </c>
      <c r="X1204" s="19">
        <f>$B1204-W1204</f>
        <v/>
      </c>
      <c r="Y1204" s="19">
        <f>MIN(670000,ROUNDDOWN(MAX(0,X1204-430000)*0.0751+47600,0))+MIN(260000,ROUNDDOWN(MAX(0,X1204-430000)*0.028+17600,0))+MIN(30000,ROUNDDOWN(MAX(0,X1204-430000)*0.0027+1873,0))+IF("いいえ"="はい",MIN(170000,ROUNDDOWN(MAX(0,X1204-430000)*0.0243+17800,0)),0)</f>
        <v/>
      </c>
      <c r="Z1204" s="19">
        <f>IF(""="",215040+Y1204,"")</f>
        <v/>
      </c>
      <c r="AA1204" s="19">
        <f>IF(X1204&gt;23500000,NA(),IF(X1204&lt;=4890000,1040000,IF(X1204&lt;=6550000,670000,620000)))</f>
        <v/>
      </c>
      <c r="AB1204" s="19">
        <f>MAX(0,ROUNDDOWN(X1204-Z1204-AA1204-0,-3))</f>
        <v/>
      </c>
      <c r="AC1204" s="19">
        <f>IF(AB1204&lt;=0,0,ROUNDDOWN((AB1204*LOOKUP(AB1204,{0,1950001,3300001,6950001,9000001,18000001,40000001},{0.05,0.1,0.2,0.23,0.33,0.4,0.45})-LOOKUP(AB1204,{0,1950001,3300001,6950001,9000001,18000001,40000001},{0,97500,427500,636000,1536000,2796000,4796000}))*1.021,-2))</f>
        <v/>
      </c>
      <c r="AD1204" s="19">
        <f>MAX(0,ROUNDDOWN(X1204-Z1204-430000-0,-3))</f>
        <v/>
      </c>
      <c r="AE1204" s="19">
        <f>IF(X1204&lt;=450000,0,MAX(0,ROUNDDOWN(AD1204*0.06-MIN(50000,AD1204)*0.03,-2))+MAX(0,ROUNDDOWN(AD1204*0.04-MIN(50000,AD1204)*0.02,-2)))</f>
        <v/>
      </c>
      <c r="AF1204" s="19">
        <f>AC1204+AE1204+Y1204</f>
        <v/>
      </c>
      <c r="AG1204" s="19">
        <f>MIN(650000,MAX(0,$B1204))</f>
        <v/>
      </c>
      <c r="AH1204" s="19">
        <f>$B1204-AG1204</f>
        <v/>
      </c>
      <c r="AI1204" s="19">
        <f>MIN(670000,ROUNDDOWN(MAX(0,AH1204-430000)*0.0751+47600,0))+MIN(260000,ROUNDDOWN(MAX(0,AH1204-430000)*0.028+17600,0))+MIN(30000,ROUNDDOWN(MAX(0,AH1204-430000)*0.0027+1873,0))+IF("いいえ"="はい",MIN(170000,ROUNDDOWN(MAX(0,AH1204-430000)*0.0243+17800,0)),0)</f>
        <v/>
      </c>
      <c r="AJ1204" s="19">
        <f>IF(""="",215040+AI1204,"")</f>
        <v/>
      </c>
      <c r="AK1204" s="19">
        <f>IF(AH1204&gt;23500000,NA(),IF(AH1204&lt;=4890000,1040000,IF(AH1204&lt;=6550000,670000,620000)))</f>
        <v/>
      </c>
      <c r="AL1204" s="19">
        <f>MAX(0,ROUNDDOWN(AH1204-AJ1204-AK1204-0,-3))</f>
        <v/>
      </c>
      <c r="AM1204" s="19">
        <f>IF(AL1204&lt;=0,0,ROUNDDOWN((AL1204*LOOKUP(AL1204,{0,1950001,3300001,6950001,9000001,18000001,40000001},{0.05,0.1,0.2,0.23,0.33,0.4,0.45})-LOOKUP(AL1204,{0,1950001,3300001,6950001,9000001,18000001,40000001},{0,97500,427500,636000,1536000,2796000,4796000}))*1.021,-2))</f>
        <v/>
      </c>
      <c r="AN1204" s="19">
        <f>MAX(0,ROUNDDOWN(AH1204-AJ1204-430000-0,-3))</f>
        <v/>
      </c>
      <c r="AO1204" s="19">
        <f>IF(AH1204&lt;=450000,0,MAX(0,ROUNDDOWN(AN1204*0.06-MIN(50000,AN1204)*0.03,-2))+MAX(0,ROUNDDOWN(AN1204*0.04-MIN(50000,AN1204)*0.02,-2)))</f>
        <v/>
      </c>
      <c r="AP1204" s="19">
        <f>AM1204+AO1204+AI1204</f>
        <v/>
      </c>
      <c r="AQ1204" s="19">
        <f>MIN(750000,MAX(0,$B1204))</f>
        <v/>
      </c>
      <c r="AR1204" s="19">
        <f>$B1204-AQ1204</f>
        <v/>
      </c>
      <c r="AS1204" s="19">
        <f>MIN(670000,ROUNDDOWN(MAX(0,AR1204-430000)*0.0751+47600,0))+MIN(260000,ROUNDDOWN(MAX(0,AR1204-430000)*0.028+17600,0))+MIN(30000,ROUNDDOWN(MAX(0,AR1204-430000)*0.0027+1873,0))+IF("いいえ"="はい",MIN(170000,ROUNDDOWN(MAX(0,AR1204-430000)*0.0243+17800,0)),0)</f>
        <v/>
      </c>
      <c r="AT1204" s="19">
        <f>IF(""="",215040+AS1204,"")</f>
        <v/>
      </c>
      <c r="AU1204" s="19">
        <f>IF(AR1204&gt;23500000,NA(),IF(AR1204&lt;=4890000,1040000,IF(AR1204&lt;=6550000,670000,620000)))</f>
        <v/>
      </c>
      <c r="AV1204" s="19">
        <f>MAX(0,ROUNDDOWN(AR1204-AT1204-AU1204-0,-3))</f>
        <v/>
      </c>
      <c r="AW1204" s="19">
        <f>IF(AV1204&lt;=0,0,ROUNDDOWN((AV1204*LOOKUP(AV1204,{0,1950001,3300001,6950001,9000001,18000001,40000001},{0.05,0.1,0.2,0.23,0.33,0.4,0.45})-LOOKUP(AV1204,{0,1950001,3300001,6950001,9000001,18000001,40000001},{0,97500,427500,636000,1536000,2796000,4796000}))*1.021,-2))</f>
        <v/>
      </c>
      <c r="AX1204" s="19">
        <f>MAX(0,ROUNDDOWN(AR1204-AT1204-430000-0,-3))</f>
        <v/>
      </c>
      <c r="AY1204" s="19">
        <f>IF(AR1204&lt;=450000,0,MAX(0,ROUNDDOWN(AX1204*0.06-MIN(50000,AX1204)*0.03,-2))+MAX(0,ROUNDDOWN(AX1204*0.04-MIN(50000,AX1204)*0.02,-2)))</f>
        <v/>
      </c>
      <c r="AZ1204" s="19">
        <f>AW1204+AY1204+AS1204</f>
        <v/>
      </c>
    </row>
    <row r="1205">
      <c r="A1205" t="inlineStr">
        <is>
          <t>1万円刻み</t>
        </is>
      </c>
      <c r="B1205" s="19">
        <f>'3_1万円刻み'!$A$1188</f>
        <v/>
      </c>
      <c r="C1205" s="19">
        <f>MIN(0,MAX(0,$B1205))</f>
        <v/>
      </c>
      <c r="D1205" s="19">
        <f>$B1205-C1205</f>
        <v/>
      </c>
      <c r="E1205" s="19">
        <f>MIN(670000,ROUNDDOWN(MAX(0,D1205-430000)*0.0751+47600,0))+MIN(260000,ROUNDDOWN(MAX(0,D1205-430000)*0.028+17600,0))+MIN(30000,ROUNDDOWN(MAX(0,D1205-430000)*0.0027+1873,0))+IF("いいえ"="はい",MIN(170000,ROUNDDOWN(MAX(0,D1205-430000)*0.0243+17800,0)),0)</f>
        <v/>
      </c>
      <c r="F1205" s="19">
        <f>IF(""="",215040+E1205,"")</f>
        <v/>
      </c>
      <c r="G1205" s="19">
        <f>IF(D1205&gt;23500000,NA(),IF(D1205&lt;=4890000,1040000,IF(D1205&lt;=6550000,670000,620000)))</f>
        <v/>
      </c>
      <c r="H1205" s="19">
        <f>MAX(0,ROUNDDOWN(D1205-F1205-G1205-0,-3))</f>
        <v/>
      </c>
      <c r="I1205" s="19">
        <f>IF(H1205&lt;=0,0,ROUNDDOWN((H1205*LOOKUP(H1205,{0,1950001,3300001,6950001,9000001,18000001,40000001},{0.05,0.1,0.2,0.23,0.33,0.4,0.45})-LOOKUP(H1205,{0,1950001,3300001,6950001,9000001,18000001,40000001},{0,97500,427500,636000,1536000,2796000,4796000}))*1.021,-2))</f>
        <v/>
      </c>
      <c r="J1205" s="19">
        <f>MAX(0,ROUNDDOWN(D1205-F1205-430000-0,-3))</f>
        <v/>
      </c>
      <c r="K1205" s="19">
        <f>IF(D1205&lt;=450000,0,MAX(0,ROUNDDOWN(J1205*0.06-MIN(50000,J1205)*0.03,-2))+MAX(0,ROUNDDOWN(J1205*0.04-MIN(50000,J1205)*0.02,-2)))</f>
        <v/>
      </c>
      <c r="L1205" s="19">
        <f>I1205+K1205+E1205</f>
        <v/>
      </c>
      <c r="M1205" s="19">
        <f>MIN(100000,MAX(0,$B1205))</f>
        <v/>
      </c>
      <c r="N1205" s="19">
        <f>$B1205-M1205</f>
        <v/>
      </c>
      <c r="O1205" s="19">
        <f>MIN(670000,ROUNDDOWN(MAX(0,N1205-430000)*0.0751+47600,0))+MIN(260000,ROUNDDOWN(MAX(0,N1205-430000)*0.028+17600,0))+MIN(30000,ROUNDDOWN(MAX(0,N1205-430000)*0.0027+1873,0))+IF("いいえ"="はい",MIN(170000,ROUNDDOWN(MAX(0,N1205-430000)*0.0243+17800,0)),0)</f>
        <v/>
      </c>
      <c r="P1205" s="19">
        <f>IF(""="",215040+O1205,"")</f>
        <v/>
      </c>
      <c r="Q1205" s="19">
        <f>IF(N1205&gt;23500000,NA(),IF(N1205&lt;=4890000,1040000,IF(N1205&lt;=6550000,670000,620000)))</f>
        <v/>
      </c>
      <c r="R1205" s="19">
        <f>MAX(0,ROUNDDOWN(N1205-P1205-Q1205-0,-3))</f>
        <v/>
      </c>
      <c r="S1205" s="19">
        <f>IF(R1205&lt;=0,0,ROUNDDOWN((R1205*LOOKUP(R1205,{0,1950001,3300001,6950001,9000001,18000001,40000001},{0.05,0.1,0.2,0.23,0.33,0.4,0.45})-LOOKUP(R1205,{0,1950001,3300001,6950001,9000001,18000001,40000001},{0,97500,427500,636000,1536000,2796000,4796000}))*1.021,-2))</f>
        <v/>
      </c>
      <c r="T1205" s="19">
        <f>MAX(0,ROUNDDOWN(N1205-P1205-430000-0,-3))</f>
        <v/>
      </c>
      <c r="U1205" s="19">
        <f>IF(N1205&lt;=450000,0,MAX(0,ROUNDDOWN(T1205*0.06-MIN(50000,T1205)*0.03,-2))+MAX(0,ROUNDDOWN(T1205*0.04-MIN(50000,T1205)*0.02,-2)))</f>
        <v/>
      </c>
      <c r="V1205" s="19">
        <f>S1205+U1205+O1205</f>
        <v/>
      </c>
      <c r="W1205" s="19">
        <f>MIN(550000,MAX(0,$B1205))</f>
        <v/>
      </c>
      <c r="X1205" s="19">
        <f>$B1205-W1205</f>
        <v/>
      </c>
      <c r="Y1205" s="19">
        <f>MIN(670000,ROUNDDOWN(MAX(0,X1205-430000)*0.0751+47600,0))+MIN(260000,ROUNDDOWN(MAX(0,X1205-430000)*0.028+17600,0))+MIN(30000,ROUNDDOWN(MAX(0,X1205-430000)*0.0027+1873,0))+IF("いいえ"="はい",MIN(170000,ROUNDDOWN(MAX(0,X1205-430000)*0.0243+17800,0)),0)</f>
        <v/>
      </c>
      <c r="Z1205" s="19">
        <f>IF(""="",215040+Y1205,"")</f>
        <v/>
      </c>
      <c r="AA1205" s="19">
        <f>IF(X1205&gt;23500000,NA(),IF(X1205&lt;=4890000,1040000,IF(X1205&lt;=6550000,670000,620000)))</f>
        <v/>
      </c>
      <c r="AB1205" s="19">
        <f>MAX(0,ROUNDDOWN(X1205-Z1205-AA1205-0,-3))</f>
        <v/>
      </c>
      <c r="AC1205" s="19">
        <f>IF(AB1205&lt;=0,0,ROUNDDOWN((AB1205*LOOKUP(AB1205,{0,1950001,3300001,6950001,9000001,18000001,40000001},{0.05,0.1,0.2,0.23,0.33,0.4,0.45})-LOOKUP(AB1205,{0,1950001,3300001,6950001,9000001,18000001,40000001},{0,97500,427500,636000,1536000,2796000,4796000}))*1.021,-2))</f>
        <v/>
      </c>
      <c r="AD1205" s="19">
        <f>MAX(0,ROUNDDOWN(X1205-Z1205-430000-0,-3))</f>
        <v/>
      </c>
      <c r="AE1205" s="19">
        <f>IF(X1205&lt;=450000,0,MAX(0,ROUNDDOWN(AD1205*0.06-MIN(50000,AD1205)*0.03,-2))+MAX(0,ROUNDDOWN(AD1205*0.04-MIN(50000,AD1205)*0.02,-2)))</f>
        <v/>
      </c>
      <c r="AF1205" s="19">
        <f>AC1205+AE1205+Y1205</f>
        <v/>
      </c>
      <c r="AG1205" s="19">
        <f>MIN(650000,MAX(0,$B1205))</f>
        <v/>
      </c>
      <c r="AH1205" s="19">
        <f>$B1205-AG1205</f>
        <v/>
      </c>
      <c r="AI1205" s="19">
        <f>MIN(670000,ROUNDDOWN(MAX(0,AH1205-430000)*0.0751+47600,0))+MIN(260000,ROUNDDOWN(MAX(0,AH1205-430000)*0.028+17600,0))+MIN(30000,ROUNDDOWN(MAX(0,AH1205-430000)*0.0027+1873,0))+IF("いいえ"="はい",MIN(170000,ROUNDDOWN(MAX(0,AH1205-430000)*0.0243+17800,0)),0)</f>
        <v/>
      </c>
      <c r="AJ1205" s="19">
        <f>IF(""="",215040+AI1205,"")</f>
        <v/>
      </c>
      <c r="AK1205" s="19">
        <f>IF(AH1205&gt;23500000,NA(),IF(AH1205&lt;=4890000,1040000,IF(AH1205&lt;=6550000,670000,620000)))</f>
        <v/>
      </c>
      <c r="AL1205" s="19">
        <f>MAX(0,ROUNDDOWN(AH1205-AJ1205-AK1205-0,-3))</f>
        <v/>
      </c>
      <c r="AM1205" s="19">
        <f>IF(AL1205&lt;=0,0,ROUNDDOWN((AL1205*LOOKUP(AL1205,{0,1950001,3300001,6950001,9000001,18000001,40000001},{0.05,0.1,0.2,0.23,0.33,0.4,0.45})-LOOKUP(AL1205,{0,1950001,3300001,6950001,9000001,18000001,40000001},{0,97500,427500,636000,1536000,2796000,4796000}))*1.021,-2))</f>
        <v/>
      </c>
      <c r="AN1205" s="19">
        <f>MAX(0,ROUNDDOWN(AH1205-AJ1205-430000-0,-3))</f>
        <v/>
      </c>
      <c r="AO1205" s="19">
        <f>IF(AH1205&lt;=450000,0,MAX(0,ROUNDDOWN(AN1205*0.06-MIN(50000,AN1205)*0.03,-2))+MAX(0,ROUNDDOWN(AN1205*0.04-MIN(50000,AN1205)*0.02,-2)))</f>
        <v/>
      </c>
      <c r="AP1205" s="19">
        <f>AM1205+AO1205+AI1205</f>
        <v/>
      </c>
      <c r="AQ1205" s="19">
        <f>MIN(750000,MAX(0,$B1205))</f>
        <v/>
      </c>
      <c r="AR1205" s="19">
        <f>$B1205-AQ1205</f>
        <v/>
      </c>
      <c r="AS1205" s="19">
        <f>MIN(670000,ROUNDDOWN(MAX(0,AR1205-430000)*0.0751+47600,0))+MIN(260000,ROUNDDOWN(MAX(0,AR1205-430000)*0.028+17600,0))+MIN(30000,ROUNDDOWN(MAX(0,AR1205-430000)*0.0027+1873,0))+IF("いいえ"="はい",MIN(170000,ROUNDDOWN(MAX(0,AR1205-430000)*0.0243+17800,0)),0)</f>
        <v/>
      </c>
      <c r="AT1205" s="19">
        <f>IF(""="",215040+AS1205,"")</f>
        <v/>
      </c>
      <c r="AU1205" s="19">
        <f>IF(AR1205&gt;23500000,NA(),IF(AR1205&lt;=4890000,1040000,IF(AR1205&lt;=6550000,670000,620000)))</f>
        <v/>
      </c>
      <c r="AV1205" s="19">
        <f>MAX(0,ROUNDDOWN(AR1205-AT1205-AU1205-0,-3))</f>
        <v/>
      </c>
      <c r="AW1205" s="19">
        <f>IF(AV1205&lt;=0,0,ROUNDDOWN((AV1205*LOOKUP(AV1205,{0,1950001,3300001,6950001,9000001,18000001,40000001},{0.05,0.1,0.2,0.23,0.33,0.4,0.45})-LOOKUP(AV1205,{0,1950001,3300001,6950001,9000001,18000001,40000001},{0,97500,427500,636000,1536000,2796000,4796000}))*1.021,-2))</f>
        <v/>
      </c>
      <c r="AX1205" s="19">
        <f>MAX(0,ROUNDDOWN(AR1205-AT1205-430000-0,-3))</f>
        <v/>
      </c>
      <c r="AY1205" s="19">
        <f>IF(AR1205&lt;=450000,0,MAX(0,ROUNDDOWN(AX1205*0.06-MIN(50000,AX1205)*0.03,-2))+MAX(0,ROUNDDOWN(AX1205*0.04-MIN(50000,AX1205)*0.02,-2)))</f>
        <v/>
      </c>
      <c r="AZ1205" s="19">
        <f>AW1205+AY1205+AS1205</f>
        <v/>
      </c>
    </row>
    <row r="1206">
      <c r="A1206" t="inlineStr">
        <is>
          <t>1万円刻み</t>
        </is>
      </c>
      <c r="B1206" s="19">
        <f>'3_1万円刻み'!$A$1189</f>
        <v/>
      </c>
      <c r="C1206" s="19">
        <f>MIN(0,MAX(0,$B1206))</f>
        <v/>
      </c>
      <c r="D1206" s="19">
        <f>$B1206-C1206</f>
        <v/>
      </c>
      <c r="E1206" s="19">
        <f>MIN(670000,ROUNDDOWN(MAX(0,D1206-430000)*0.0751+47600,0))+MIN(260000,ROUNDDOWN(MAX(0,D1206-430000)*0.028+17600,0))+MIN(30000,ROUNDDOWN(MAX(0,D1206-430000)*0.0027+1873,0))+IF("いいえ"="はい",MIN(170000,ROUNDDOWN(MAX(0,D1206-430000)*0.0243+17800,0)),0)</f>
        <v/>
      </c>
      <c r="F1206" s="19">
        <f>IF(""="",215040+E1206,"")</f>
        <v/>
      </c>
      <c r="G1206" s="19">
        <f>IF(D1206&gt;23500000,NA(),IF(D1206&lt;=4890000,1040000,IF(D1206&lt;=6550000,670000,620000)))</f>
        <v/>
      </c>
      <c r="H1206" s="19">
        <f>MAX(0,ROUNDDOWN(D1206-F1206-G1206-0,-3))</f>
        <v/>
      </c>
      <c r="I1206" s="19">
        <f>IF(H1206&lt;=0,0,ROUNDDOWN((H1206*LOOKUP(H1206,{0,1950001,3300001,6950001,9000001,18000001,40000001},{0.05,0.1,0.2,0.23,0.33,0.4,0.45})-LOOKUP(H1206,{0,1950001,3300001,6950001,9000001,18000001,40000001},{0,97500,427500,636000,1536000,2796000,4796000}))*1.021,-2))</f>
        <v/>
      </c>
      <c r="J1206" s="19">
        <f>MAX(0,ROUNDDOWN(D1206-F1206-430000-0,-3))</f>
        <v/>
      </c>
      <c r="K1206" s="19">
        <f>IF(D1206&lt;=450000,0,MAX(0,ROUNDDOWN(J1206*0.06-MIN(50000,J1206)*0.03,-2))+MAX(0,ROUNDDOWN(J1206*0.04-MIN(50000,J1206)*0.02,-2)))</f>
        <v/>
      </c>
      <c r="L1206" s="19">
        <f>I1206+K1206+E1206</f>
        <v/>
      </c>
      <c r="M1206" s="19">
        <f>MIN(100000,MAX(0,$B1206))</f>
        <v/>
      </c>
      <c r="N1206" s="19">
        <f>$B1206-M1206</f>
        <v/>
      </c>
      <c r="O1206" s="19">
        <f>MIN(670000,ROUNDDOWN(MAX(0,N1206-430000)*0.0751+47600,0))+MIN(260000,ROUNDDOWN(MAX(0,N1206-430000)*0.028+17600,0))+MIN(30000,ROUNDDOWN(MAX(0,N1206-430000)*0.0027+1873,0))+IF("いいえ"="はい",MIN(170000,ROUNDDOWN(MAX(0,N1206-430000)*0.0243+17800,0)),0)</f>
        <v/>
      </c>
      <c r="P1206" s="19">
        <f>IF(""="",215040+O1206,"")</f>
        <v/>
      </c>
      <c r="Q1206" s="19">
        <f>IF(N1206&gt;23500000,NA(),IF(N1206&lt;=4890000,1040000,IF(N1206&lt;=6550000,670000,620000)))</f>
        <v/>
      </c>
      <c r="R1206" s="19">
        <f>MAX(0,ROUNDDOWN(N1206-P1206-Q1206-0,-3))</f>
        <v/>
      </c>
      <c r="S1206" s="19">
        <f>IF(R1206&lt;=0,0,ROUNDDOWN((R1206*LOOKUP(R1206,{0,1950001,3300001,6950001,9000001,18000001,40000001},{0.05,0.1,0.2,0.23,0.33,0.4,0.45})-LOOKUP(R1206,{0,1950001,3300001,6950001,9000001,18000001,40000001},{0,97500,427500,636000,1536000,2796000,4796000}))*1.021,-2))</f>
        <v/>
      </c>
      <c r="T1206" s="19">
        <f>MAX(0,ROUNDDOWN(N1206-P1206-430000-0,-3))</f>
        <v/>
      </c>
      <c r="U1206" s="19">
        <f>IF(N1206&lt;=450000,0,MAX(0,ROUNDDOWN(T1206*0.06-MIN(50000,T1206)*0.03,-2))+MAX(0,ROUNDDOWN(T1206*0.04-MIN(50000,T1206)*0.02,-2)))</f>
        <v/>
      </c>
      <c r="V1206" s="19">
        <f>S1206+U1206+O1206</f>
        <v/>
      </c>
      <c r="W1206" s="19">
        <f>MIN(550000,MAX(0,$B1206))</f>
        <v/>
      </c>
      <c r="X1206" s="19">
        <f>$B1206-W1206</f>
        <v/>
      </c>
      <c r="Y1206" s="19">
        <f>MIN(670000,ROUNDDOWN(MAX(0,X1206-430000)*0.0751+47600,0))+MIN(260000,ROUNDDOWN(MAX(0,X1206-430000)*0.028+17600,0))+MIN(30000,ROUNDDOWN(MAX(0,X1206-430000)*0.0027+1873,0))+IF("いいえ"="はい",MIN(170000,ROUNDDOWN(MAX(0,X1206-430000)*0.0243+17800,0)),0)</f>
        <v/>
      </c>
      <c r="Z1206" s="19">
        <f>IF(""="",215040+Y1206,"")</f>
        <v/>
      </c>
      <c r="AA1206" s="19">
        <f>IF(X1206&gt;23500000,NA(),IF(X1206&lt;=4890000,1040000,IF(X1206&lt;=6550000,670000,620000)))</f>
        <v/>
      </c>
      <c r="AB1206" s="19">
        <f>MAX(0,ROUNDDOWN(X1206-Z1206-AA1206-0,-3))</f>
        <v/>
      </c>
      <c r="AC1206" s="19">
        <f>IF(AB1206&lt;=0,0,ROUNDDOWN((AB1206*LOOKUP(AB1206,{0,1950001,3300001,6950001,9000001,18000001,40000001},{0.05,0.1,0.2,0.23,0.33,0.4,0.45})-LOOKUP(AB1206,{0,1950001,3300001,6950001,9000001,18000001,40000001},{0,97500,427500,636000,1536000,2796000,4796000}))*1.021,-2))</f>
        <v/>
      </c>
      <c r="AD1206" s="19">
        <f>MAX(0,ROUNDDOWN(X1206-Z1206-430000-0,-3))</f>
        <v/>
      </c>
      <c r="AE1206" s="19">
        <f>IF(X1206&lt;=450000,0,MAX(0,ROUNDDOWN(AD1206*0.06-MIN(50000,AD1206)*0.03,-2))+MAX(0,ROUNDDOWN(AD1206*0.04-MIN(50000,AD1206)*0.02,-2)))</f>
        <v/>
      </c>
      <c r="AF1206" s="19">
        <f>AC1206+AE1206+Y1206</f>
        <v/>
      </c>
      <c r="AG1206" s="19">
        <f>MIN(650000,MAX(0,$B1206))</f>
        <v/>
      </c>
      <c r="AH1206" s="19">
        <f>$B1206-AG1206</f>
        <v/>
      </c>
      <c r="AI1206" s="19">
        <f>MIN(670000,ROUNDDOWN(MAX(0,AH1206-430000)*0.0751+47600,0))+MIN(260000,ROUNDDOWN(MAX(0,AH1206-430000)*0.028+17600,0))+MIN(30000,ROUNDDOWN(MAX(0,AH1206-430000)*0.0027+1873,0))+IF("いいえ"="はい",MIN(170000,ROUNDDOWN(MAX(0,AH1206-430000)*0.0243+17800,0)),0)</f>
        <v/>
      </c>
      <c r="AJ1206" s="19">
        <f>IF(""="",215040+AI1206,"")</f>
        <v/>
      </c>
      <c r="AK1206" s="19">
        <f>IF(AH1206&gt;23500000,NA(),IF(AH1206&lt;=4890000,1040000,IF(AH1206&lt;=6550000,670000,620000)))</f>
        <v/>
      </c>
      <c r="AL1206" s="19">
        <f>MAX(0,ROUNDDOWN(AH1206-AJ1206-AK1206-0,-3))</f>
        <v/>
      </c>
      <c r="AM1206" s="19">
        <f>IF(AL1206&lt;=0,0,ROUNDDOWN((AL1206*LOOKUP(AL1206,{0,1950001,3300001,6950001,9000001,18000001,40000001},{0.05,0.1,0.2,0.23,0.33,0.4,0.45})-LOOKUP(AL1206,{0,1950001,3300001,6950001,9000001,18000001,40000001},{0,97500,427500,636000,1536000,2796000,4796000}))*1.021,-2))</f>
        <v/>
      </c>
      <c r="AN1206" s="19">
        <f>MAX(0,ROUNDDOWN(AH1206-AJ1206-430000-0,-3))</f>
        <v/>
      </c>
      <c r="AO1206" s="19">
        <f>IF(AH1206&lt;=450000,0,MAX(0,ROUNDDOWN(AN1206*0.06-MIN(50000,AN1206)*0.03,-2))+MAX(0,ROUNDDOWN(AN1206*0.04-MIN(50000,AN1206)*0.02,-2)))</f>
        <v/>
      </c>
      <c r="AP1206" s="19">
        <f>AM1206+AO1206+AI1206</f>
        <v/>
      </c>
      <c r="AQ1206" s="19">
        <f>MIN(750000,MAX(0,$B1206))</f>
        <v/>
      </c>
      <c r="AR1206" s="19">
        <f>$B1206-AQ1206</f>
        <v/>
      </c>
      <c r="AS1206" s="19">
        <f>MIN(670000,ROUNDDOWN(MAX(0,AR1206-430000)*0.0751+47600,0))+MIN(260000,ROUNDDOWN(MAX(0,AR1206-430000)*0.028+17600,0))+MIN(30000,ROUNDDOWN(MAX(0,AR1206-430000)*0.0027+1873,0))+IF("いいえ"="はい",MIN(170000,ROUNDDOWN(MAX(0,AR1206-430000)*0.0243+17800,0)),0)</f>
        <v/>
      </c>
      <c r="AT1206" s="19">
        <f>IF(""="",215040+AS1206,"")</f>
        <v/>
      </c>
      <c r="AU1206" s="19">
        <f>IF(AR1206&gt;23500000,NA(),IF(AR1206&lt;=4890000,1040000,IF(AR1206&lt;=6550000,670000,620000)))</f>
        <v/>
      </c>
      <c r="AV1206" s="19">
        <f>MAX(0,ROUNDDOWN(AR1206-AT1206-AU1206-0,-3))</f>
        <v/>
      </c>
      <c r="AW1206" s="19">
        <f>IF(AV1206&lt;=0,0,ROUNDDOWN((AV1206*LOOKUP(AV1206,{0,1950001,3300001,6950001,9000001,18000001,40000001},{0.05,0.1,0.2,0.23,0.33,0.4,0.45})-LOOKUP(AV1206,{0,1950001,3300001,6950001,9000001,18000001,40000001},{0,97500,427500,636000,1536000,2796000,4796000}))*1.021,-2))</f>
        <v/>
      </c>
      <c r="AX1206" s="19">
        <f>MAX(0,ROUNDDOWN(AR1206-AT1206-430000-0,-3))</f>
        <v/>
      </c>
      <c r="AY1206" s="19">
        <f>IF(AR1206&lt;=450000,0,MAX(0,ROUNDDOWN(AX1206*0.06-MIN(50000,AX1206)*0.03,-2))+MAX(0,ROUNDDOWN(AX1206*0.04-MIN(50000,AX1206)*0.02,-2)))</f>
        <v/>
      </c>
      <c r="AZ1206" s="19">
        <f>AW1206+AY1206+AS1206</f>
        <v/>
      </c>
    </row>
    <row r="1207">
      <c r="A1207" t="inlineStr">
        <is>
          <t>1万円刻み</t>
        </is>
      </c>
      <c r="B1207" s="19">
        <f>'3_1万円刻み'!$A$1190</f>
        <v/>
      </c>
      <c r="C1207" s="19">
        <f>MIN(0,MAX(0,$B1207))</f>
        <v/>
      </c>
      <c r="D1207" s="19">
        <f>$B1207-C1207</f>
        <v/>
      </c>
      <c r="E1207" s="19">
        <f>MIN(670000,ROUNDDOWN(MAX(0,D1207-430000)*0.0751+47600,0))+MIN(260000,ROUNDDOWN(MAX(0,D1207-430000)*0.028+17600,0))+MIN(30000,ROUNDDOWN(MAX(0,D1207-430000)*0.0027+1873,0))+IF("いいえ"="はい",MIN(170000,ROUNDDOWN(MAX(0,D1207-430000)*0.0243+17800,0)),0)</f>
        <v/>
      </c>
      <c r="F1207" s="19">
        <f>IF(""="",215040+E1207,"")</f>
        <v/>
      </c>
      <c r="G1207" s="19">
        <f>IF(D1207&gt;23500000,NA(),IF(D1207&lt;=4890000,1040000,IF(D1207&lt;=6550000,670000,620000)))</f>
        <v/>
      </c>
      <c r="H1207" s="19">
        <f>MAX(0,ROUNDDOWN(D1207-F1207-G1207-0,-3))</f>
        <v/>
      </c>
      <c r="I1207" s="19">
        <f>IF(H1207&lt;=0,0,ROUNDDOWN((H1207*LOOKUP(H1207,{0,1950001,3300001,6950001,9000001,18000001,40000001},{0.05,0.1,0.2,0.23,0.33,0.4,0.45})-LOOKUP(H1207,{0,1950001,3300001,6950001,9000001,18000001,40000001},{0,97500,427500,636000,1536000,2796000,4796000}))*1.021,-2))</f>
        <v/>
      </c>
      <c r="J1207" s="19">
        <f>MAX(0,ROUNDDOWN(D1207-F1207-430000-0,-3))</f>
        <v/>
      </c>
      <c r="K1207" s="19">
        <f>IF(D1207&lt;=450000,0,MAX(0,ROUNDDOWN(J1207*0.06-MIN(50000,J1207)*0.03,-2))+MAX(0,ROUNDDOWN(J1207*0.04-MIN(50000,J1207)*0.02,-2)))</f>
        <v/>
      </c>
      <c r="L1207" s="19">
        <f>I1207+K1207+E1207</f>
        <v/>
      </c>
      <c r="M1207" s="19">
        <f>MIN(100000,MAX(0,$B1207))</f>
        <v/>
      </c>
      <c r="N1207" s="19">
        <f>$B1207-M1207</f>
        <v/>
      </c>
      <c r="O1207" s="19">
        <f>MIN(670000,ROUNDDOWN(MAX(0,N1207-430000)*0.0751+47600,0))+MIN(260000,ROUNDDOWN(MAX(0,N1207-430000)*0.028+17600,0))+MIN(30000,ROUNDDOWN(MAX(0,N1207-430000)*0.0027+1873,0))+IF("いいえ"="はい",MIN(170000,ROUNDDOWN(MAX(0,N1207-430000)*0.0243+17800,0)),0)</f>
        <v/>
      </c>
      <c r="P1207" s="19">
        <f>IF(""="",215040+O1207,"")</f>
        <v/>
      </c>
      <c r="Q1207" s="19">
        <f>IF(N1207&gt;23500000,NA(),IF(N1207&lt;=4890000,1040000,IF(N1207&lt;=6550000,670000,620000)))</f>
        <v/>
      </c>
      <c r="R1207" s="19">
        <f>MAX(0,ROUNDDOWN(N1207-P1207-Q1207-0,-3))</f>
        <v/>
      </c>
      <c r="S1207" s="19">
        <f>IF(R1207&lt;=0,0,ROUNDDOWN((R1207*LOOKUP(R1207,{0,1950001,3300001,6950001,9000001,18000001,40000001},{0.05,0.1,0.2,0.23,0.33,0.4,0.45})-LOOKUP(R1207,{0,1950001,3300001,6950001,9000001,18000001,40000001},{0,97500,427500,636000,1536000,2796000,4796000}))*1.021,-2))</f>
        <v/>
      </c>
      <c r="T1207" s="19">
        <f>MAX(0,ROUNDDOWN(N1207-P1207-430000-0,-3))</f>
        <v/>
      </c>
      <c r="U1207" s="19">
        <f>IF(N1207&lt;=450000,0,MAX(0,ROUNDDOWN(T1207*0.06-MIN(50000,T1207)*0.03,-2))+MAX(0,ROUNDDOWN(T1207*0.04-MIN(50000,T1207)*0.02,-2)))</f>
        <v/>
      </c>
      <c r="V1207" s="19">
        <f>S1207+U1207+O1207</f>
        <v/>
      </c>
      <c r="W1207" s="19">
        <f>MIN(550000,MAX(0,$B1207))</f>
        <v/>
      </c>
      <c r="X1207" s="19">
        <f>$B1207-W1207</f>
        <v/>
      </c>
      <c r="Y1207" s="19">
        <f>MIN(670000,ROUNDDOWN(MAX(0,X1207-430000)*0.0751+47600,0))+MIN(260000,ROUNDDOWN(MAX(0,X1207-430000)*0.028+17600,0))+MIN(30000,ROUNDDOWN(MAX(0,X1207-430000)*0.0027+1873,0))+IF("いいえ"="はい",MIN(170000,ROUNDDOWN(MAX(0,X1207-430000)*0.0243+17800,0)),0)</f>
        <v/>
      </c>
      <c r="Z1207" s="19">
        <f>IF(""="",215040+Y1207,"")</f>
        <v/>
      </c>
      <c r="AA1207" s="19">
        <f>IF(X1207&gt;23500000,NA(),IF(X1207&lt;=4890000,1040000,IF(X1207&lt;=6550000,670000,620000)))</f>
        <v/>
      </c>
      <c r="AB1207" s="19">
        <f>MAX(0,ROUNDDOWN(X1207-Z1207-AA1207-0,-3))</f>
        <v/>
      </c>
      <c r="AC1207" s="19">
        <f>IF(AB1207&lt;=0,0,ROUNDDOWN((AB1207*LOOKUP(AB1207,{0,1950001,3300001,6950001,9000001,18000001,40000001},{0.05,0.1,0.2,0.23,0.33,0.4,0.45})-LOOKUP(AB1207,{0,1950001,3300001,6950001,9000001,18000001,40000001},{0,97500,427500,636000,1536000,2796000,4796000}))*1.021,-2))</f>
        <v/>
      </c>
      <c r="AD1207" s="19">
        <f>MAX(0,ROUNDDOWN(X1207-Z1207-430000-0,-3))</f>
        <v/>
      </c>
      <c r="AE1207" s="19">
        <f>IF(X1207&lt;=450000,0,MAX(0,ROUNDDOWN(AD1207*0.06-MIN(50000,AD1207)*0.03,-2))+MAX(0,ROUNDDOWN(AD1207*0.04-MIN(50000,AD1207)*0.02,-2)))</f>
        <v/>
      </c>
      <c r="AF1207" s="19">
        <f>AC1207+AE1207+Y1207</f>
        <v/>
      </c>
      <c r="AG1207" s="19">
        <f>MIN(650000,MAX(0,$B1207))</f>
        <v/>
      </c>
      <c r="AH1207" s="19">
        <f>$B1207-AG1207</f>
        <v/>
      </c>
      <c r="AI1207" s="19">
        <f>MIN(670000,ROUNDDOWN(MAX(0,AH1207-430000)*0.0751+47600,0))+MIN(260000,ROUNDDOWN(MAX(0,AH1207-430000)*0.028+17600,0))+MIN(30000,ROUNDDOWN(MAX(0,AH1207-430000)*0.0027+1873,0))+IF("いいえ"="はい",MIN(170000,ROUNDDOWN(MAX(0,AH1207-430000)*0.0243+17800,0)),0)</f>
        <v/>
      </c>
      <c r="AJ1207" s="19">
        <f>IF(""="",215040+AI1207,"")</f>
        <v/>
      </c>
      <c r="AK1207" s="19">
        <f>IF(AH1207&gt;23500000,NA(),IF(AH1207&lt;=4890000,1040000,IF(AH1207&lt;=6550000,670000,620000)))</f>
        <v/>
      </c>
      <c r="AL1207" s="19">
        <f>MAX(0,ROUNDDOWN(AH1207-AJ1207-AK1207-0,-3))</f>
        <v/>
      </c>
      <c r="AM1207" s="19">
        <f>IF(AL1207&lt;=0,0,ROUNDDOWN((AL1207*LOOKUP(AL1207,{0,1950001,3300001,6950001,9000001,18000001,40000001},{0.05,0.1,0.2,0.23,0.33,0.4,0.45})-LOOKUP(AL1207,{0,1950001,3300001,6950001,9000001,18000001,40000001},{0,97500,427500,636000,1536000,2796000,4796000}))*1.021,-2))</f>
        <v/>
      </c>
      <c r="AN1207" s="19">
        <f>MAX(0,ROUNDDOWN(AH1207-AJ1207-430000-0,-3))</f>
        <v/>
      </c>
      <c r="AO1207" s="19">
        <f>IF(AH1207&lt;=450000,0,MAX(0,ROUNDDOWN(AN1207*0.06-MIN(50000,AN1207)*0.03,-2))+MAX(0,ROUNDDOWN(AN1207*0.04-MIN(50000,AN1207)*0.02,-2)))</f>
        <v/>
      </c>
      <c r="AP1207" s="19">
        <f>AM1207+AO1207+AI1207</f>
        <v/>
      </c>
      <c r="AQ1207" s="19">
        <f>MIN(750000,MAX(0,$B1207))</f>
        <v/>
      </c>
      <c r="AR1207" s="19">
        <f>$B1207-AQ1207</f>
        <v/>
      </c>
      <c r="AS1207" s="19">
        <f>MIN(670000,ROUNDDOWN(MAX(0,AR1207-430000)*0.0751+47600,0))+MIN(260000,ROUNDDOWN(MAX(0,AR1207-430000)*0.028+17600,0))+MIN(30000,ROUNDDOWN(MAX(0,AR1207-430000)*0.0027+1873,0))+IF("いいえ"="はい",MIN(170000,ROUNDDOWN(MAX(0,AR1207-430000)*0.0243+17800,0)),0)</f>
        <v/>
      </c>
      <c r="AT1207" s="19">
        <f>IF(""="",215040+AS1207,"")</f>
        <v/>
      </c>
      <c r="AU1207" s="19">
        <f>IF(AR1207&gt;23500000,NA(),IF(AR1207&lt;=4890000,1040000,IF(AR1207&lt;=6550000,670000,620000)))</f>
        <v/>
      </c>
      <c r="AV1207" s="19">
        <f>MAX(0,ROUNDDOWN(AR1207-AT1207-AU1207-0,-3))</f>
        <v/>
      </c>
      <c r="AW1207" s="19">
        <f>IF(AV1207&lt;=0,0,ROUNDDOWN((AV1207*LOOKUP(AV1207,{0,1950001,3300001,6950001,9000001,18000001,40000001},{0.05,0.1,0.2,0.23,0.33,0.4,0.45})-LOOKUP(AV1207,{0,1950001,3300001,6950001,9000001,18000001,40000001},{0,97500,427500,636000,1536000,2796000,4796000}))*1.021,-2))</f>
        <v/>
      </c>
      <c r="AX1207" s="19">
        <f>MAX(0,ROUNDDOWN(AR1207-AT1207-430000-0,-3))</f>
        <v/>
      </c>
      <c r="AY1207" s="19">
        <f>IF(AR1207&lt;=450000,0,MAX(0,ROUNDDOWN(AX1207*0.06-MIN(50000,AX1207)*0.03,-2))+MAX(0,ROUNDDOWN(AX1207*0.04-MIN(50000,AX1207)*0.02,-2)))</f>
        <v/>
      </c>
      <c r="AZ1207" s="19">
        <f>AW1207+AY1207+AS1207</f>
        <v/>
      </c>
    </row>
    <row r="1208">
      <c r="A1208" t="inlineStr">
        <is>
          <t>1万円刻み</t>
        </is>
      </c>
      <c r="B1208" s="19">
        <f>'3_1万円刻み'!$A$1191</f>
        <v/>
      </c>
      <c r="C1208" s="19">
        <f>MIN(0,MAX(0,$B1208))</f>
        <v/>
      </c>
      <c r="D1208" s="19">
        <f>$B1208-C1208</f>
        <v/>
      </c>
      <c r="E1208" s="19">
        <f>MIN(670000,ROUNDDOWN(MAX(0,D1208-430000)*0.0751+47600,0))+MIN(260000,ROUNDDOWN(MAX(0,D1208-430000)*0.028+17600,0))+MIN(30000,ROUNDDOWN(MAX(0,D1208-430000)*0.0027+1873,0))+IF("いいえ"="はい",MIN(170000,ROUNDDOWN(MAX(0,D1208-430000)*0.0243+17800,0)),0)</f>
        <v/>
      </c>
      <c r="F1208" s="19">
        <f>IF(""="",215040+E1208,"")</f>
        <v/>
      </c>
      <c r="G1208" s="19">
        <f>IF(D1208&gt;23500000,NA(),IF(D1208&lt;=4890000,1040000,IF(D1208&lt;=6550000,670000,620000)))</f>
        <v/>
      </c>
      <c r="H1208" s="19">
        <f>MAX(0,ROUNDDOWN(D1208-F1208-G1208-0,-3))</f>
        <v/>
      </c>
      <c r="I1208" s="19">
        <f>IF(H1208&lt;=0,0,ROUNDDOWN((H1208*LOOKUP(H1208,{0,1950001,3300001,6950001,9000001,18000001,40000001},{0.05,0.1,0.2,0.23,0.33,0.4,0.45})-LOOKUP(H1208,{0,1950001,3300001,6950001,9000001,18000001,40000001},{0,97500,427500,636000,1536000,2796000,4796000}))*1.021,-2))</f>
        <v/>
      </c>
      <c r="J1208" s="19">
        <f>MAX(0,ROUNDDOWN(D1208-F1208-430000-0,-3))</f>
        <v/>
      </c>
      <c r="K1208" s="19">
        <f>IF(D1208&lt;=450000,0,MAX(0,ROUNDDOWN(J1208*0.06-MIN(50000,J1208)*0.03,-2))+MAX(0,ROUNDDOWN(J1208*0.04-MIN(50000,J1208)*0.02,-2)))</f>
        <v/>
      </c>
      <c r="L1208" s="19">
        <f>I1208+K1208+E1208</f>
        <v/>
      </c>
      <c r="M1208" s="19">
        <f>MIN(100000,MAX(0,$B1208))</f>
        <v/>
      </c>
      <c r="N1208" s="19">
        <f>$B1208-M1208</f>
        <v/>
      </c>
      <c r="O1208" s="19">
        <f>MIN(670000,ROUNDDOWN(MAX(0,N1208-430000)*0.0751+47600,0))+MIN(260000,ROUNDDOWN(MAX(0,N1208-430000)*0.028+17600,0))+MIN(30000,ROUNDDOWN(MAX(0,N1208-430000)*0.0027+1873,0))+IF("いいえ"="はい",MIN(170000,ROUNDDOWN(MAX(0,N1208-430000)*0.0243+17800,0)),0)</f>
        <v/>
      </c>
      <c r="P1208" s="19">
        <f>IF(""="",215040+O1208,"")</f>
        <v/>
      </c>
      <c r="Q1208" s="19">
        <f>IF(N1208&gt;23500000,NA(),IF(N1208&lt;=4890000,1040000,IF(N1208&lt;=6550000,670000,620000)))</f>
        <v/>
      </c>
      <c r="R1208" s="19">
        <f>MAX(0,ROUNDDOWN(N1208-P1208-Q1208-0,-3))</f>
        <v/>
      </c>
      <c r="S1208" s="19">
        <f>IF(R1208&lt;=0,0,ROUNDDOWN((R1208*LOOKUP(R1208,{0,1950001,3300001,6950001,9000001,18000001,40000001},{0.05,0.1,0.2,0.23,0.33,0.4,0.45})-LOOKUP(R1208,{0,1950001,3300001,6950001,9000001,18000001,40000001},{0,97500,427500,636000,1536000,2796000,4796000}))*1.021,-2))</f>
        <v/>
      </c>
      <c r="T1208" s="19">
        <f>MAX(0,ROUNDDOWN(N1208-P1208-430000-0,-3))</f>
        <v/>
      </c>
      <c r="U1208" s="19">
        <f>IF(N1208&lt;=450000,0,MAX(0,ROUNDDOWN(T1208*0.06-MIN(50000,T1208)*0.03,-2))+MAX(0,ROUNDDOWN(T1208*0.04-MIN(50000,T1208)*0.02,-2)))</f>
        <v/>
      </c>
      <c r="V1208" s="19">
        <f>S1208+U1208+O1208</f>
        <v/>
      </c>
      <c r="W1208" s="19">
        <f>MIN(550000,MAX(0,$B1208))</f>
        <v/>
      </c>
      <c r="X1208" s="19">
        <f>$B1208-W1208</f>
        <v/>
      </c>
      <c r="Y1208" s="19">
        <f>MIN(670000,ROUNDDOWN(MAX(0,X1208-430000)*0.0751+47600,0))+MIN(260000,ROUNDDOWN(MAX(0,X1208-430000)*0.028+17600,0))+MIN(30000,ROUNDDOWN(MAX(0,X1208-430000)*0.0027+1873,0))+IF("いいえ"="はい",MIN(170000,ROUNDDOWN(MAX(0,X1208-430000)*0.0243+17800,0)),0)</f>
        <v/>
      </c>
      <c r="Z1208" s="19">
        <f>IF(""="",215040+Y1208,"")</f>
        <v/>
      </c>
      <c r="AA1208" s="19">
        <f>IF(X1208&gt;23500000,NA(),IF(X1208&lt;=4890000,1040000,IF(X1208&lt;=6550000,670000,620000)))</f>
        <v/>
      </c>
      <c r="AB1208" s="19">
        <f>MAX(0,ROUNDDOWN(X1208-Z1208-AA1208-0,-3))</f>
        <v/>
      </c>
      <c r="AC1208" s="19">
        <f>IF(AB1208&lt;=0,0,ROUNDDOWN((AB1208*LOOKUP(AB1208,{0,1950001,3300001,6950001,9000001,18000001,40000001},{0.05,0.1,0.2,0.23,0.33,0.4,0.45})-LOOKUP(AB1208,{0,1950001,3300001,6950001,9000001,18000001,40000001},{0,97500,427500,636000,1536000,2796000,4796000}))*1.021,-2))</f>
        <v/>
      </c>
      <c r="AD1208" s="19">
        <f>MAX(0,ROUNDDOWN(X1208-Z1208-430000-0,-3))</f>
        <v/>
      </c>
      <c r="AE1208" s="19">
        <f>IF(X1208&lt;=450000,0,MAX(0,ROUNDDOWN(AD1208*0.06-MIN(50000,AD1208)*0.03,-2))+MAX(0,ROUNDDOWN(AD1208*0.04-MIN(50000,AD1208)*0.02,-2)))</f>
        <v/>
      </c>
      <c r="AF1208" s="19">
        <f>AC1208+AE1208+Y1208</f>
        <v/>
      </c>
      <c r="AG1208" s="19">
        <f>MIN(650000,MAX(0,$B1208))</f>
        <v/>
      </c>
      <c r="AH1208" s="19">
        <f>$B1208-AG1208</f>
        <v/>
      </c>
      <c r="AI1208" s="19">
        <f>MIN(670000,ROUNDDOWN(MAX(0,AH1208-430000)*0.0751+47600,0))+MIN(260000,ROUNDDOWN(MAX(0,AH1208-430000)*0.028+17600,0))+MIN(30000,ROUNDDOWN(MAX(0,AH1208-430000)*0.0027+1873,0))+IF("いいえ"="はい",MIN(170000,ROUNDDOWN(MAX(0,AH1208-430000)*0.0243+17800,0)),0)</f>
        <v/>
      </c>
      <c r="AJ1208" s="19">
        <f>IF(""="",215040+AI1208,"")</f>
        <v/>
      </c>
      <c r="AK1208" s="19">
        <f>IF(AH1208&gt;23500000,NA(),IF(AH1208&lt;=4890000,1040000,IF(AH1208&lt;=6550000,670000,620000)))</f>
        <v/>
      </c>
      <c r="AL1208" s="19">
        <f>MAX(0,ROUNDDOWN(AH1208-AJ1208-AK1208-0,-3))</f>
        <v/>
      </c>
      <c r="AM1208" s="19">
        <f>IF(AL1208&lt;=0,0,ROUNDDOWN((AL1208*LOOKUP(AL1208,{0,1950001,3300001,6950001,9000001,18000001,40000001},{0.05,0.1,0.2,0.23,0.33,0.4,0.45})-LOOKUP(AL1208,{0,1950001,3300001,6950001,9000001,18000001,40000001},{0,97500,427500,636000,1536000,2796000,4796000}))*1.021,-2))</f>
        <v/>
      </c>
      <c r="AN1208" s="19">
        <f>MAX(0,ROUNDDOWN(AH1208-AJ1208-430000-0,-3))</f>
        <v/>
      </c>
      <c r="AO1208" s="19">
        <f>IF(AH1208&lt;=450000,0,MAX(0,ROUNDDOWN(AN1208*0.06-MIN(50000,AN1208)*0.03,-2))+MAX(0,ROUNDDOWN(AN1208*0.04-MIN(50000,AN1208)*0.02,-2)))</f>
        <v/>
      </c>
      <c r="AP1208" s="19">
        <f>AM1208+AO1208+AI1208</f>
        <v/>
      </c>
      <c r="AQ1208" s="19">
        <f>MIN(750000,MAX(0,$B1208))</f>
        <v/>
      </c>
      <c r="AR1208" s="19">
        <f>$B1208-AQ1208</f>
        <v/>
      </c>
      <c r="AS1208" s="19">
        <f>MIN(670000,ROUNDDOWN(MAX(0,AR1208-430000)*0.0751+47600,0))+MIN(260000,ROUNDDOWN(MAX(0,AR1208-430000)*0.028+17600,0))+MIN(30000,ROUNDDOWN(MAX(0,AR1208-430000)*0.0027+1873,0))+IF("いいえ"="はい",MIN(170000,ROUNDDOWN(MAX(0,AR1208-430000)*0.0243+17800,0)),0)</f>
        <v/>
      </c>
      <c r="AT1208" s="19">
        <f>IF(""="",215040+AS1208,"")</f>
        <v/>
      </c>
      <c r="AU1208" s="19">
        <f>IF(AR1208&gt;23500000,NA(),IF(AR1208&lt;=4890000,1040000,IF(AR1208&lt;=6550000,670000,620000)))</f>
        <v/>
      </c>
      <c r="AV1208" s="19">
        <f>MAX(0,ROUNDDOWN(AR1208-AT1208-AU1208-0,-3))</f>
        <v/>
      </c>
      <c r="AW1208" s="19">
        <f>IF(AV1208&lt;=0,0,ROUNDDOWN((AV1208*LOOKUP(AV1208,{0,1950001,3300001,6950001,9000001,18000001,40000001},{0.05,0.1,0.2,0.23,0.33,0.4,0.45})-LOOKUP(AV1208,{0,1950001,3300001,6950001,9000001,18000001,40000001},{0,97500,427500,636000,1536000,2796000,4796000}))*1.021,-2))</f>
        <v/>
      </c>
      <c r="AX1208" s="19">
        <f>MAX(0,ROUNDDOWN(AR1208-AT1208-430000-0,-3))</f>
        <v/>
      </c>
      <c r="AY1208" s="19">
        <f>IF(AR1208&lt;=450000,0,MAX(0,ROUNDDOWN(AX1208*0.06-MIN(50000,AX1208)*0.03,-2))+MAX(0,ROUNDDOWN(AX1208*0.04-MIN(50000,AX1208)*0.02,-2)))</f>
        <v/>
      </c>
      <c r="AZ1208" s="19">
        <f>AW1208+AY1208+AS1208</f>
        <v/>
      </c>
    </row>
    <row r="1209">
      <c r="A1209" t="inlineStr">
        <is>
          <t>1万円刻み</t>
        </is>
      </c>
      <c r="B1209" s="19">
        <f>'3_1万円刻み'!$A$1192</f>
        <v/>
      </c>
      <c r="C1209" s="19">
        <f>MIN(0,MAX(0,$B1209))</f>
        <v/>
      </c>
      <c r="D1209" s="19">
        <f>$B1209-C1209</f>
        <v/>
      </c>
      <c r="E1209" s="19">
        <f>MIN(670000,ROUNDDOWN(MAX(0,D1209-430000)*0.0751+47600,0))+MIN(260000,ROUNDDOWN(MAX(0,D1209-430000)*0.028+17600,0))+MIN(30000,ROUNDDOWN(MAX(0,D1209-430000)*0.0027+1873,0))+IF("いいえ"="はい",MIN(170000,ROUNDDOWN(MAX(0,D1209-430000)*0.0243+17800,0)),0)</f>
        <v/>
      </c>
      <c r="F1209" s="19">
        <f>IF(""="",215040+E1209,"")</f>
        <v/>
      </c>
      <c r="G1209" s="19">
        <f>IF(D1209&gt;23500000,NA(),IF(D1209&lt;=4890000,1040000,IF(D1209&lt;=6550000,670000,620000)))</f>
        <v/>
      </c>
      <c r="H1209" s="19">
        <f>MAX(0,ROUNDDOWN(D1209-F1209-G1209-0,-3))</f>
        <v/>
      </c>
      <c r="I1209" s="19">
        <f>IF(H1209&lt;=0,0,ROUNDDOWN((H1209*LOOKUP(H1209,{0,1950001,3300001,6950001,9000001,18000001,40000001},{0.05,0.1,0.2,0.23,0.33,0.4,0.45})-LOOKUP(H1209,{0,1950001,3300001,6950001,9000001,18000001,40000001},{0,97500,427500,636000,1536000,2796000,4796000}))*1.021,-2))</f>
        <v/>
      </c>
      <c r="J1209" s="19">
        <f>MAX(0,ROUNDDOWN(D1209-F1209-430000-0,-3))</f>
        <v/>
      </c>
      <c r="K1209" s="19">
        <f>IF(D1209&lt;=450000,0,MAX(0,ROUNDDOWN(J1209*0.06-MIN(50000,J1209)*0.03,-2))+MAX(0,ROUNDDOWN(J1209*0.04-MIN(50000,J1209)*0.02,-2)))</f>
        <v/>
      </c>
      <c r="L1209" s="19">
        <f>I1209+K1209+E1209</f>
        <v/>
      </c>
      <c r="M1209" s="19">
        <f>MIN(100000,MAX(0,$B1209))</f>
        <v/>
      </c>
      <c r="N1209" s="19">
        <f>$B1209-M1209</f>
        <v/>
      </c>
      <c r="O1209" s="19">
        <f>MIN(670000,ROUNDDOWN(MAX(0,N1209-430000)*0.0751+47600,0))+MIN(260000,ROUNDDOWN(MAX(0,N1209-430000)*0.028+17600,0))+MIN(30000,ROUNDDOWN(MAX(0,N1209-430000)*0.0027+1873,0))+IF("いいえ"="はい",MIN(170000,ROUNDDOWN(MAX(0,N1209-430000)*0.0243+17800,0)),0)</f>
        <v/>
      </c>
      <c r="P1209" s="19">
        <f>IF(""="",215040+O1209,"")</f>
        <v/>
      </c>
      <c r="Q1209" s="19">
        <f>IF(N1209&gt;23500000,NA(),IF(N1209&lt;=4890000,1040000,IF(N1209&lt;=6550000,670000,620000)))</f>
        <v/>
      </c>
      <c r="R1209" s="19">
        <f>MAX(0,ROUNDDOWN(N1209-P1209-Q1209-0,-3))</f>
        <v/>
      </c>
      <c r="S1209" s="19">
        <f>IF(R1209&lt;=0,0,ROUNDDOWN((R1209*LOOKUP(R1209,{0,1950001,3300001,6950001,9000001,18000001,40000001},{0.05,0.1,0.2,0.23,0.33,0.4,0.45})-LOOKUP(R1209,{0,1950001,3300001,6950001,9000001,18000001,40000001},{0,97500,427500,636000,1536000,2796000,4796000}))*1.021,-2))</f>
        <v/>
      </c>
      <c r="T1209" s="19">
        <f>MAX(0,ROUNDDOWN(N1209-P1209-430000-0,-3))</f>
        <v/>
      </c>
      <c r="U1209" s="19">
        <f>IF(N1209&lt;=450000,0,MAX(0,ROUNDDOWN(T1209*0.06-MIN(50000,T1209)*0.03,-2))+MAX(0,ROUNDDOWN(T1209*0.04-MIN(50000,T1209)*0.02,-2)))</f>
        <v/>
      </c>
      <c r="V1209" s="19">
        <f>S1209+U1209+O1209</f>
        <v/>
      </c>
      <c r="W1209" s="19">
        <f>MIN(550000,MAX(0,$B1209))</f>
        <v/>
      </c>
      <c r="X1209" s="19">
        <f>$B1209-W1209</f>
        <v/>
      </c>
      <c r="Y1209" s="19">
        <f>MIN(670000,ROUNDDOWN(MAX(0,X1209-430000)*0.0751+47600,0))+MIN(260000,ROUNDDOWN(MAX(0,X1209-430000)*0.028+17600,0))+MIN(30000,ROUNDDOWN(MAX(0,X1209-430000)*0.0027+1873,0))+IF("いいえ"="はい",MIN(170000,ROUNDDOWN(MAX(0,X1209-430000)*0.0243+17800,0)),0)</f>
        <v/>
      </c>
      <c r="Z1209" s="19">
        <f>IF(""="",215040+Y1209,"")</f>
        <v/>
      </c>
      <c r="AA1209" s="19">
        <f>IF(X1209&gt;23500000,NA(),IF(X1209&lt;=4890000,1040000,IF(X1209&lt;=6550000,670000,620000)))</f>
        <v/>
      </c>
      <c r="AB1209" s="19">
        <f>MAX(0,ROUNDDOWN(X1209-Z1209-AA1209-0,-3))</f>
        <v/>
      </c>
      <c r="AC1209" s="19">
        <f>IF(AB1209&lt;=0,0,ROUNDDOWN((AB1209*LOOKUP(AB1209,{0,1950001,3300001,6950001,9000001,18000001,40000001},{0.05,0.1,0.2,0.23,0.33,0.4,0.45})-LOOKUP(AB1209,{0,1950001,3300001,6950001,9000001,18000001,40000001},{0,97500,427500,636000,1536000,2796000,4796000}))*1.021,-2))</f>
        <v/>
      </c>
      <c r="AD1209" s="19">
        <f>MAX(0,ROUNDDOWN(X1209-Z1209-430000-0,-3))</f>
        <v/>
      </c>
      <c r="AE1209" s="19">
        <f>IF(X1209&lt;=450000,0,MAX(0,ROUNDDOWN(AD1209*0.06-MIN(50000,AD1209)*0.03,-2))+MAX(0,ROUNDDOWN(AD1209*0.04-MIN(50000,AD1209)*0.02,-2)))</f>
        <v/>
      </c>
      <c r="AF1209" s="19">
        <f>AC1209+AE1209+Y1209</f>
        <v/>
      </c>
      <c r="AG1209" s="19">
        <f>MIN(650000,MAX(0,$B1209))</f>
        <v/>
      </c>
      <c r="AH1209" s="19">
        <f>$B1209-AG1209</f>
        <v/>
      </c>
      <c r="AI1209" s="19">
        <f>MIN(670000,ROUNDDOWN(MAX(0,AH1209-430000)*0.0751+47600,0))+MIN(260000,ROUNDDOWN(MAX(0,AH1209-430000)*0.028+17600,0))+MIN(30000,ROUNDDOWN(MAX(0,AH1209-430000)*0.0027+1873,0))+IF("いいえ"="はい",MIN(170000,ROUNDDOWN(MAX(0,AH1209-430000)*0.0243+17800,0)),0)</f>
        <v/>
      </c>
      <c r="AJ1209" s="19">
        <f>IF(""="",215040+AI1209,"")</f>
        <v/>
      </c>
      <c r="AK1209" s="19">
        <f>IF(AH1209&gt;23500000,NA(),IF(AH1209&lt;=4890000,1040000,IF(AH1209&lt;=6550000,670000,620000)))</f>
        <v/>
      </c>
      <c r="AL1209" s="19">
        <f>MAX(0,ROUNDDOWN(AH1209-AJ1209-AK1209-0,-3))</f>
        <v/>
      </c>
      <c r="AM1209" s="19">
        <f>IF(AL1209&lt;=0,0,ROUNDDOWN((AL1209*LOOKUP(AL1209,{0,1950001,3300001,6950001,9000001,18000001,40000001},{0.05,0.1,0.2,0.23,0.33,0.4,0.45})-LOOKUP(AL1209,{0,1950001,3300001,6950001,9000001,18000001,40000001},{0,97500,427500,636000,1536000,2796000,4796000}))*1.021,-2))</f>
        <v/>
      </c>
      <c r="AN1209" s="19">
        <f>MAX(0,ROUNDDOWN(AH1209-AJ1209-430000-0,-3))</f>
        <v/>
      </c>
      <c r="AO1209" s="19">
        <f>IF(AH1209&lt;=450000,0,MAX(0,ROUNDDOWN(AN1209*0.06-MIN(50000,AN1209)*0.03,-2))+MAX(0,ROUNDDOWN(AN1209*0.04-MIN(50000,AN1209)*0.02,-2)))</f>
        <v/>
      </c>
      <c r="AP1209" s="19">
        <f>AM1209+AO1209+AI1209</f>
        <v/>
      </c>
      <c r="AQ1209" s="19">
        <f>MIN(750000,MAX(0,$B1209))</f>
        <v/>
      </c>
      <c r="AR1209" s="19">
        <f>$B1209-AQ1209</f>
        <v/>
      </c>
      <c r="AS1209" s="19">
        <f>MIN(670000,ROUNDDOWN(MAX(0,AR1209-430000)*0.0751+47600,0))+MIN(260000,ROUNDDOWN(MAX(0,AR1209-430000)*0.028+17600,0))+MIN(30000,ROUNDDOWN(MAX(0,AR1209-430000)*0.0027+1873,0))+IF("いいえ"="はい",MIN(170000,ROUNDDOWN(MAX(0,AR1209-430000)*0.0243+17800,0)),0)</f>
        <v/>
      </c>
      <c r="AT1209" s="19">
        <f>IF(""="",215040+AS1209,"")</f>
        <v/>
      </c>
      <c r="AU1209" s="19">
        <f>IF(AR1209&gt;23500000,NA(),IF(AR1209&lt;=4890000,1040000,IF(AR1209&lt;=6550000,670000,620000)))</f>
        <v/>
      </c>
      <c r="AV1209" s="19">
        <f>MAX(0,ROUNDDOWN(AR1209-AT1209-AU1209-0,-3))</f>
        <v/>
      </c>
      <c r="AW1209" s="19">
        <f>IF(AV1209&lt;=0,0,ROUNDDOWN((AV1209*LOOKUP(AV1209,{0,1950001,3300001,6950001,9000001,18000001,40000001},{0.05,0.1,0.2,0.23,0.33,0.4,0.45})-LOOKUP(AV1209,{0,1950001,3300001,6950001,9000001,18000001,40000001},{0,97500,427500,636000,1536000,2796000,4796000}))*1.021,-2))</f>
        <v/>
      </c>
      <c r="AX1209" s="19">
        <f>MAX(0,ROUNDDOWN(AR1209-AT1209-430000-0,-3))</f>
        <v/>
      </c>
      <c r="AY1209" s="19">
        <f>IF(AR1209&lt;=450000,0,MAX(0,ROUNDDOWN(AX1209*0.06-MIN(50000,AX1209)*0.03,-2))+MAX(0,ROUNDDOWN(AX1209*0.04-MIN(50000,AX1209)*0.02,-2)))</f>
        <v/>
      </c>
      <c r="AZ1209" s="19">
        <f>AW1209+AY1209+AS1209</f>
        <v/>
      </c>
    </row>
    <row r="1210">
      <c r="A1210" t="inlineStr">
        <is>
          <t>1万円刻み</t>
        </is>
      </c>
      <c r="B1210" s="19">
        <f>'3_1万円刻み'!$A$1193</f>
        <v/>
      </c>
      <c r="C1210" s="19">
        <f>MIN(0,MAX(0,$B1210))</f>
        <v/>
      </c>
      <c r="D1210" s="19">
        <f>$B1210-C1210</f>
        <v/>
      </c>
      <c r="E1210" s="19">
        <f>MIN(670000,ROUNDDOWN(MAX(0,D1210-430000)*0.0751+47600,0))+MIN(260000,ROUNDDOWN(MAX(0,D1210-430000)*0.028+17600,0))+MIN(30000,ROUNDDOWN(MAX(0,D1210-430000)*0.0027+1873,0))+IF("いいえ"="はい",MIN(170000,ROUNDDOWN(MAX(0,D1210-430000)*0.0243+17800,0)),0)</f>
        <v/>
      </c>
      <c r="F1210" s="19">
        <f>IF(""="",215040+E1210,"")</f>
        <v/>
      </c>
      <c r="G1210" s="19">
        <f>IF(D1210&gt;23500000,NA(),IF(D1210&lt;=4890000,1040000,IF(D1210&lt;=6550000,670000,620000)))</f>
        <v/>
      </c>
      <c r="H1210" s="19">
        <f>MAX(0,ROUNDDOWN(D1210-F1210-G1210-0,-3))</f>
        <v/>
      </c>
      <c r="I1210" s="19">
        <f>IF(H1210&lt;=0,0,ROUNDDOWN((H1210*LOOKUP(H1210,{0,1950001,3300001,6950001,9000001,18000001,40000001},{0.05,0.1,0.2,0.23,0.33,0.4,0.45})-LOOKUP(H1210,{0,1950001,3300001,6950001,9000001,18000001,40000001},{0,97500,427500,636000,1536000,2796000,4796000}))*1.021,-2))</f>
        <v/>
      </c>
      <c r="J1210" s="19">
        <f>MAX(0,ROUNDDOWN(D1210-F1210-430000-0,-3))</f>
        <v/>
      </c>
      <c r="K1210" s="19">
        <f>IF(D1210&lt;=450000,0,MAX(0,ROUNDDOWN(J1210*0.06-MIN(50000,J1210)*0.03,-2))+MAX(0,ROUNDDOWN(J1210*0.04-MIN(50000,J1210)*0.02,-2)))</f>
        <v/>
      </c>
      <c r="L1210" s="19">
        <f>I1210+K1210+E1210</f>
        <v/>
      </c>
      <c r="M1210" s="19">
        <f>MIN(100000,MAX(0,$B1210))</f>
        <v/>
      </c>
      <c r="N1210" s="19">
        <f>$B1210-M1210</f>
        <v/>
      </c>
      <c r="O1210" s="19">
        <f>MIN(670000,ROUNDDOWN(MAX(0,N1210-430000)*0.0751+47600,0))+MIN(260000,ROUNDDOWN(MAX(0,N1210-430000)*0.028+17600,0))+MIN(30000,ROUNDDOWN(MAX(0,N1210-430000)*0.0027+1873,0))+IF("いいえ"="はい",MIN(170000,ROUNDDOWN(MAX(0,N1210-430000)*0.0243+17800,0)),0)</f>
        <v/>
      </c>
      <c r="P1210" s="19">
        <f>IF(""="",215040+O1210,"")</f>
        <v/>
      </c>
      <c r="Q1210" s="19">
        <f>IF(N1210&gt;23500000,NA(),IF(N1210&lt;=4890000,1040000,IF(N1210&lt;=6550000,670000,620000)))</f>
        <v/>
      </c>
      <c r="R1210" s="19">
        <f>MAX(0,ROUNDDOWN(N1210-P1210-Q1210-0,-3))</f>
        <v/>
      </c>
      <c r="S1210" s="19">
        <f>IF(R1210&lt;=0,0,ROUNDDOWN((R1210*LOOKUP(R1210,{0,1950001,3300001,6950001,9000001,18000001,40000001},{0.05,0.1,0.2,0.23,0.33,0.4,0.45})-LOOKUP(R1210,{0,1950001,3300001,6950001,9000001,18000001,40000001},{0,97500,427500,636000,1536000,2796000,4796000}))*1.021,-2))</f>
        <v/>
      </c>
      <c r="T1210" s="19">
        <f>MAX(0,ROUNDDOWN(N1210-P1210-430000-0,-3))</f>
        <v/>
      </c>
      <c r="U1210" s="19">
        <f>IF(N1210&lt;=450000,0,MAX(0,ROUNDDOWN(T1210*0.06-MIN(50000,T1210)*0.03,-2))+MAX(0,ROUNDDOWN(T1210*0.04-MIN(50000,T1210)*0.02,-2)))</f>
        <v/>
      </c>
      <c r="V1210" s="19">
        <f>S1210+U1210+O1210</f>
        <v/>
      </c>
      <c r="W1210" s="19">
        <f>MIN(550000,MAX(0,$B1210))</f>
        <v/>
      </c>
      <c r="X1210" s="19">
        <f>$B1210-W1210</f>
        <v/>
      </c>
      <c r="Y1210" s="19">
        <f>MIN(670000,ROUNDDOWN(MAX(0,X1210-430000)*0.0751+47600,0))+MIN(260000,ROUNDDOWN(MAX(0,X1210-430000)*0.028+17600,0))+MIN(30000,ROUNDDOWN(MAX(0,X1210-430000)*0.0027+1873,0))+IF("いいえ"="はい",MIN(170000,ROUNDDOWN(MAX(0,X1210-430000)*0.0243+17800,0)),0)</f>
        <v/>
      </c>
      <c r="Z1210" s="19">
        <f>IF(""="",215040+Y1210,"")</f>
        <v/>
      </c>
      <c r="AA1210" s="19">
        <f>IF(X1210&gt;23500000,NA(),IF(X1210&lt;=4890000,1040000,IF(X1210&lt;=6550000,670000,620000)))</f>
        <v/>
      </c>
      <c r="AB1210" s="19">
        <f>MAX(0,ROUNDDOWN(X1210-Z1210-AA1210-0,-3))</f>
        <v/>
      </c>
      <c r="AC1210" s="19">
        <f>IF(AB1210&lt;=0,0,ROUNDDOWN((AB1210*LOOKUP(AB1210,{0,1950001,3300001,6950001,9000001,18000001,40000001},{0.05,0.1,0.2,0.23,0.33,0.4,0.45})-LOOKUP(AB1210,{0,1950001,3300001,6950001,9000001,18000001,40000001},{0,97500,427500,636000,1536000,2796000,4796000}))*1.021,-2))</f>
        <v/>
      </c>
      <c r="AD1210" s="19">
        <f>MAX(0,ROUNDDOWN(X1210-Z1210-430000-0,-3))</f>
        <v/>
      </c>
      <c r="AE1210" s="19">
        <f>IF(X1210&lt;=450000,0,MAX(0,ROUNDDOWN(AD1210*0.06-MIN(50000,AD1210)*0.03,-2))+MAX(0,ROUNDDOWN(AD1210*0.04-MIN(50000,AD1210)*0.02,-2)))</f>
        <v/>
      </c>
      <c r="AF1210" s="19">
        <f>AC1210+AE1210+Y1210</f>
        <v/>
      </c>
      <c r="AG1210" s="19">
        <f>MIN(650000,MAX(0,$B1210))</f>
        <v/>
      </c>
      <c r="AH1210" s="19">
        <f>$B1210-AG1210</f>
        <v/>
      </c>
      <c r="AI1210" s="19">
        <f>MIN(670000,ROUNDDOWN(MAX(0,AH1210-430000)*0.0751+47600,0))+MIN(260000,ROUNDDOWN(MAX(0,AH1210-430000)*0.028+17600,0))+MIN(30000,ROUNDDOWN(MAX(0,AH1210-430000)*0.0027+1873,0))+IF("いいえ"="はい",MIN(170000,ROUNDDOWN(MAX(0,AH1210-430000)*0.0243+17800,0)),0)</f>
        <v/>
      </c>
      <c r="AJ1210" s="19">
        <f>IF(""="",215040+AI1210,"")</f>
        <v/>
      </c>
      <c r="AK1210" s="19">
        <f>IF(AH1210&gt;23500000,NA(),IF(AH1210&lt;=4890000,1040000,IF(AH1210&lt;=6550000,670000,620000)))</f>
        <v/>
      </c>
      <c r="AL1210" s="19">
        <f>MAX(0,ROUNDDOWN(AH1210-AJ1210-AK1210-0,-3))</f>
        <v/>
      </c>
      <c r="AM1210" s="19">
        <f>IF(AL1210&lt;=0,0,ROUNDDOWN((AL1210*LOOKUP(AL1210,{0,1950001,3300001,6950001,9000001,18000001,40000001},{0.05,0.1,0.2,0.23,0.33,0.4,0.45})-LOOKUP(AL1210,{0,1950001,3300001,6950001,9000001,18000001,40000001},{0,97500,427500,636000,1536000,2796000,4796000}))*1.021,-2))</f>
        <v/>
      </c>
      <c r="AN1210" s="19">
        <f>MAX(0,ROUNDDOWN(AH1210-AJ1210-430000-0,-3))</f>
        <v/>
      </c>
      <c r="AO1210" s="19">
        <f>IF(AH1210&lt;=450000,0,MAX(0,ROUNDDOWN(AN1210*0.06-MIN(50000,AN1210)*0.03,-2))+MAX(0,ROUNDDOWN(AN1210*0.04-MIN(50000,AN1210)*0.02,-2)))</f>
        <v/>
      </c>
      <c r="AP1210" s="19">
        <f>AM1210+AO1210+AI1210</f>
        <v/>
      </c>
      <c r="AQ1210" s="19">
        <f>MIN(750000,MAX(0,$B1210))</f>
        <v/>
      </c>
      <c r="AR1210" s="19">
        <f>$B1210-AQ1210</f>
        <v/>
      </c>
      <c r="AS1210" s="19">
        <f>MIN(670000,ROUNDDOWN(MAX(0,AR1210-430000)*0.0751+47600,0))+MIN(260000,ROUNDDOWN(MAX(0,AR1210-430000)*0.028+17600,0))+MIN(30000,ROUNDDOWN(MAX(0,AR1210-430000)*0.0027+1873,0))+IF("いいえ"="はい",MIN(170000,ROUNDDOWN(MAX(0,AR1210-430000)*0.0243+17800,0)),0)</f>
        <v/>
      </c>
      <c r="AT1210" s="19">
        <f>IF(""="",215040+AS1210,"")</f>
        <v/>
      </c>
      <c r="AU1210" s="19">
        <f>IF(AR1210&gt;23500000,NA(),IF(AR1210&lt;=4890000,1040000,IF(AR1210&lt;=6550000,670000,620000)))</f>
        <v/>
      </c>
      <c r="AV1210" s="19">
        <f>MAX(0,ROUNDDOWN(AR1210-AT1210-AU1210-0,-3))</f>
        <v/>
      </c>
      <c r="AW1210" s="19">
        <f>IF(AV1210&lt;=0,0,ROUNDDOWN((AV1210*LOOKUP(AV1210,{0,1950001,3300001,6950001,9000001,18000001,40000001},{0.05,0.1,0.2,0.23,0.33,0.4,0.45})-LOOKUP(AV1210,{0,1950001,3300001,6950001,9000001,18000001,40000001},{0,97500,427500,636000,1536000,2796000,4796000}))*1.021,-2))</f>
        <v/>
      </c>
      <c r="AX1210" s="19">
        <f>MAX(0,ROUNDDOWN(AR1210-AT1210-430000-0,-3))</f>
        <v/>
      </c>
      <c r="AY1210" s="19">
        <f>IF(AR1210&lt;=450000,0,MAX(0,ROUNDDOWN(AX1210*0.06-MIN(50000,AX1210)*0.03,-2))+MAX(0,ROUNDDOWN(AX1210*0.04-MIN(50000,AX1210)*0.02,-2)))</f>
        <v/>
      </c>
      <c r="AZ1210" s="19">
        <f>AW1210+AY1210+AS1210</f>
        <v/>
      </c>
    </row>
    <row r="1211">
      <c r="A1211" t="inlineStr">
        <is>
          <t>1万円刻み</t>
        </is>
      </c>
      <c r="B1211" s="19">
        <f>'3_1万円刻み'!$A$1194</f>
        <v/>
      </c>
      <c r="C1211" s="19">
        <f>MIN(0,MAX(0,$B1211))</f>
        <v/>
      </c>
      <c r="D1211" s="19">
        <f>$B1211-C1211</f>
        <v/>
      </c>
      <c r="E1211" s="19">
        <f>MIN(670000,ROUNDDOWN(MAX(0,D1211-430000)*0.0751+47600,0))+MIN(260000,ROUNDDOWN(MAX(0,D1211-430000)*0.028+17600,0))+MIN(30000,ROUNDDOWN(MAX(0,D1211-430000)*0.0027+1873,0))+IF("いいえ"="はい",MIN(170000,ROUNDDOWN(MAX(0,D1211-430000)*0.0243+17800,0)),0)</f>
        <v/>
      </c>
      <c r="F1211" s="19">
        <f>IF(""="",215040+E1211,"")</f>
        <v/>
      </c>
      <c r="G1211" s="19">
        <f>IF(D1211&gt;23500000,NA(),IF(D1211&lt;=4890000,1040000,IF(D1211&lt;=6550000,670000,620000)))</f>
        <v/>
      </c>
      <c r="H1211" s="19">
        <f>MAX(0,ROUNDDOWN(D1211-F1211-G1211-0,-3))</f>
        <v/>
      </c>
      <c r="I1211" s="19">
        <f>IF(H1211&lt;=0,0,ROUNDDOWN((H1211*LOOKUP(H1211,{0,1950001,3300001,6950001,9000001,18000001,40000001},{0.05,0.1,0.2,0.23,0.33,0.4,0.45})-LOOKUP(H1211,{0,1950001,3300001,6950001,9000001,18000001,40000001},{0,97500,427500,636000,1536000,2796000,4796000}))*1.021,-2))</f>
        <v/>
      </c>
      <c r="J1211" s="19">
        <f>MAX(0,ROUNDDOWN(D1211-F1211-430000-0,-3))</f>
        <v/>
      </c>
      <c r="K1211" s="19">
        <f>IF(D1211&lt;=450000,0,MAX(0,ROUNDDOWN(J1211*0.06-MIN(50000,J1211)*0.03,-2))+MAX(0,ROUNDDOWN(J1211*0.04-MIN(50000,J1211)*0.02,-2)))</f>
        <v/>
      </c>
      <c r="L1211" s="19">
        <f>I1211+K1211+E1211</f>
        <v/>
      </c>
      <c r="M1211" s="19">
        <f>MIN(100000,MAX(0,$B1211))</f>
        <v/>
      </c>
      <c r="N1211" s="19">
        <f>$B1211-M1211</f>
        <v/>
      </c>
      <c r="O1211" s="19">
        <f>MIN(670000,ROUNDDOWN(MAX(0,N1211-430000)*0.0751+47600,0))+MIN(260000,ROUNDDOWN(MAX(0,N1211-430000)*0.028+17600,0))+MIN(30000,ROUNDDOWN(MAX(0,N1211-430000)*0.0027+1873,0))+IF("いいえ"="はい",MIN(170000,ROUNDDOWN(MAX(0,N1211-430000)*0.0243+17800,0)),0)</f>
        <v/>
      </c>
      <c r="P1211" s="19">
        <f>IF(""="",215040+O1211,"")</f>
        <v/>
      </c>
      <c r="Q1211" s="19">
        <f>IF(N1211&gt;23500000,NA(),IF(N1211&lt;=4890000,1040000,IF(N1211&lt;=6550000,670000,620000)))</f>
        <v/>
      </c>
      <c r="R1211" s="19">
        <f>MAX(0,ROUNDDOWN(N1211-P1211-Q1211-0,-3))</f>
        <v/>
      </c>
      <c r="S1211" s="19">
        <f>IF(R1211&lt;=0,0,ROUNDDOWN((R1211*LOOKUP(R1211,{0,1950001,3300001,6950001,9000001,18000001,40000001},{0.05,0.1,0.2,0.23,0.33,0.4,0.45})-LOOKUP(R1211,{0,1950001,3300001,6950001,9000001,18000001,40000001},{0,97500,427500,636000,1536000,2796000,4796000}))*1.021,-2))</f>
        <v/>
      </c>
      <c r="T1211" s="19">
        <f>MAX(0,ROUNDDOWN(N1211-P1211-430000-0,-3))</f>
        <v/>
      </c>
      <c r="U1211" s="19">
        <f>IF(N1211&lt;=450000,0,MAX(0,ROUNDDOWN(T1211*0.06-MIN(50000,T1211)*0.03,-2))+MAX(0,ROUNDDOWN(T1211*0.04-MIN(50000,T1211)*0.02,-2)))</f>
        <v/>
      </c>
      <c r="V1211" s="19">
        <f>S1211+U1211+O1211</f>
        <v/>
      </c>
      <c r="W1211" s="19">
        <f>MIN(550000,MAX(0,$B1211))</f>
        <v/>
      </c>
      <c r="X1211" s="19">
        <f>$B1211-W1211</f>
        <v/>
      </c>
      <c r="Y1211" s="19">
        <f>MIN(670000,ROUNDDOWN(MAX(0,X1211-430000)*0.0751+47600,0))+MIN(260000,ROUNDDOWN(MAX(0,X1211-430000)*0.028+17600,0))+MIN(30000,ROUNDDOWN(MAX(0,X1211-430000)*0.0027+1873,0))+IF("いいえ"="はい",MIN(170000,ROUNDDOWN(MAX(0,X1211-430000)*0.0243+17800,0)),0)</f>
        <v/>
      </c>
      <c r="Z1211" s="19">
        <f>IF(""="",215040+Y1211,"")</f>
        <v/>
      </c>
      <c r="AA1211" s="19">
        <f>IF(X1211&gt;23500000,NA(),IF(X1211&lt;=4890000,1040000,IF(X1211&lt;=6550000,670000,620000)))</f>
        <v/>
      </c>
      <c r="AB1211" s="19">
        <f>MAX(0,ROUNDDOWN(X1211-Z1211-AA1211-0,-3))</f>
        <v/>
      </c>
      <c r="AC1211" s="19">
        <f>IF(AB1211&lt;=0,0,ROUNDDOWN((AB1211*LOOKUP(AB1211,{0,1950001,3300001,6950001,9000001,18000001,40000001},{0.05,0.1,0.2,0.23,0.33,0.4,0.45})-LOOKUP(AB1211,{0,1950001,3300001,6950001,9000001,18000001,40000001},{0,97500,427500,636000,1536000,2796000,4796000}))*1.021,-2))</f>
        <v/>
      </c>
      <c r="AD1211" s="19">
        <f>MAX(0,ROUNDDOWN(X1211-Z1211-430000-0,-3))</f>
        <v/>
      </c>
      <c r="AE1211" s="19">
        <f>IF(X1211&lt;=450000,0,MAX(0,ROUNDDOWN(AD1211*0.06-MIN(50000,AD1211)*0.03,-2))+MAX(0,ROUNDDOWN(AD1211*0.04-MIN(50000,AD1211)*0.02,-2)))</f>
        <v/>
      </c>
      <c r="AF1211" s="19">
        <f>AC1211+AE1211+Y1211</f>
        <v/>
      </c>
      <c r="AG1211" s="19">
        <f>MIN(650000,MAX(0,$B1211))</f>
        <v/>
      </c>
      <c r="AH1211" s="19">
        <f>$B1211-AG1211</f>
        <v/>
      </c>
      <c r="AI1211" s="19">
        <f>MIN(670000,ROUNDDOWN(MAX(0,AH1211-430000)*0.0751+47600,0))+MIN(260000,ROUNDDOWN(MAX(0,AH1211-430000)*0.028+17600,0))+MIN(30000,ROUNDDOWN(MAX(0,AH1211-430000)*0.0027+1873,0))+IF("いいえ"="はい",MIN(170000,ROUNDDOWN(MAX(0,AH1211-430000)*0.0243+17800,0)),0)</f>
        <v/>
      </c>
      <c r="AJ1211" s="19">
        <f>IF(""="",215040+AI1211,"")</f>
        <v/>
      </c>
      <c r="AK1211" s="19">
        <f>IF(AH1211&gt;23500000,NA(),IF(AH1211&lt;=4890000,1040000,IF(AH1211&lt;=6550000,670000,620000)))</f>
        <v/>
      </c>
      <c r="AL1211" s="19">
        <f>MAX(0,ROUNDDOWN(AH1211-AJ1211-AK1211-0,-3))</f>
        <v/>
      </c>
      <c r="AM1211" s="19">
        <f>IF(AL1211&lt;=0,0,ROUNDDOWN((AL1211*LOOKUP(AL1211,{0,1950001,3300001,6950001,9000001,18000001,40000001},{0.05,0.1,0.2,0.23,0.33,0.4,0.45})-LOOKUP(AL1211,{0,1950001,3300001,6950001,9000001,18000001,40000001},{0,97500,427500,636000,1536000,2796000,4796000}))*1.021,-2))</f>
        <v/>
      </c>
      <c r="AN1211" s="19">
        <f>MAX(0,ROUNDDOWN(AH1211-AJ1211-430000-0,-3))</f>
        <v/>
      </c>
      <c r="AO1211" s="19">
        <f>IF(AH1211&lt;=450000,0,MAX(0,ROUNDDOWN(AN1211*0.06-MIN(50000,AN1211)*0.03,-2))+MAX(0,ROUNDDOWN(AN1211*0.04-MIN(50000,AN1211)*0.02,-2)))</f>
        <v/>
      </c>
      <c r="AP1211" s="19">
        <f>AM1211+AO1211+AI1211</f>
        <v/>
      </c>
      <c r="AQ1211" s="19">
        <f>MIN(750000,MAX(0,$B1211))</f>
        <v/>
      </c>
      <c r="AR1211" s="19">
        <f>$B1211-AQ1211</f>
        <v/>
      </c>
      <c r="AS1211" s="19">
        <f>MIN(670000,ROUNDDOWN(MAX(0,AR1211-430000)*0.0751+47600,0))+MIN(260000,ROUNDDOWN(MAX(0,AR1211-430000)*0.028+17600,0))+MIN(30000,ROUNDDOWN(MAX(0,AR1211-430000)*0.0027+1873,0))+IF("いいえ"="はい",MIN(170000,ROUNDDOWN(MAX(0,AR1211-430000)*0.0243+17800,0)),0)</f>
        <v/>
      </c>
      <c r="AT1211" s="19">
        <f>IF(""="",215040+AS1211,"")</f>
        <v/>
      </c>
      <c r="AU1211" s="19">
        <f>IF(AR1211&gt;23500000,NA(),IF(AR1211&lt;=4890000,1040000,IF(AR1211&lt;=6550000,670000,620000)))</f>
        <v/>
      </c>
      <c r="AV1211" s="19">
        <f>MAX(0,ROUNDDOWN(AR1211-AT1211-AU1211-0,-3))</f>
        <v/>
      </c>
      <c r="AW1211" s="19">
        <f>IF(AV1211&lt;=0,0,ROUNDDOWN((AV1211*LOOKUP(AV1211,{0,1950001,3300001,6950001,9000001,18000001,40000001},{0.05,0.1,0.2,0.23,0.33,0.4,0.45})-LOOKUP(AV1211,{0,1950001,3300001,6950001,9000001,18000001,40000001},{0,97500,427500,636000,1536000,2796000,4796000}))*1.021,-2))</f>
        <v/>
      </c>
      <c r="AX1211" s="19">
        <f>MAX(0,ROUNDDOWN(AR1211-AT1211-430000-0,-3))</f>
        <v/>
      </c>
      <c r="AY1211" s="19">
        <f>IF(AR1211&lt;=450000,0,MAX(0,ROUNDDOWN(AX1211*0.06-MIN(50000,AX1211)*0.03,-2))+MAX(0,ROUNDDOWN(AX1211*0.04-MIN(50000,AX1211)*0.02,-2)))</f>
        <v/>
      </c>
      <c r="AZ1211" s="19">
        <f>AW1211+AY1211+AS1211</f>
        <v/>
      </c>
    </row>
    <row r="1212">
      <c r="A1212" t="inlineStr">
        <is>
          <t>1万円刻み</t>
        </is>
      </c>
      <c r="B1212" s="19">
        <f>'3_1万円刻み'!$A$1195</f>
        <v/>
      </c>
      <c r="C1212" s="19">
        <f>MIN(0,MAX(0,$B1212))</f>
        <v/>
      </c>
      <c r="D1212" s="19">
        <f>$B1212-C1212</f>
        <v/>
      </c>
      <c r="E1212" s="19">
        <f>MIN(670000,ROUNDDOWN(MAX(0,D1212-430000)*0.0751+47600,0))+MIN(260000,ROUNDDOWN(MAX(0,D1212-430000)*0.028+17600,0))+MIN(30000,ROUNDDOWN(MAX(0,D1212-430000)*0.0027+1873,0))+IF("いいえ"="はい",MIN(170000,ROUNDDOWN(MAX(0,D1212-430000)*0.0243+17800,0)),0)</f>
        <v/>
      </c>
      <c r="F1212" s="19">
        <f>IF(""="",215040+E1212,"")</f>
        <v/>
      </c>
      <c r="G1212" s="19">
        <f>IF(D1212&gt;23500000,NA(),IF(D1212&lt;=4890000,1040000,IF(D1212&lt;=6550000,670000,620000)))</f>
        <v/>
      </c>
      <c r="H1212" s="19">
        <f>MAX(0,ROUNDDOWN(D1212-F1212-G1212-0,-3))</f>
        <v/>
      </c>
      <c r="I1212" s="19">
        <f>IF(H1212&lt;=0,0,ROUNDDOWN((H1212*LOOKUP(H1212,{0,1950001,3300001,6950001,9000001,18000001,40000001},{0.05,0.1,0.2,0.23,0.33,0.4,0.45})-LOOKUP(H1212,{0,1950001,3300001,6950001,9000001,18000001,40000001},{0,97500,427500,636000,1536000,2796000,4796000}))*1.021,-2))</f>
        <v/>
      </c>
      <c r="J1212" s="19">
        <f>MAX(0,ROUNDDOWN(D1212-F1212-430000-0,-3))</f>
        <v/>
      </c>
      <c r="K1212" s="19">
        <f>IF(D1212&lt;=450000,0,MAX(0,ROUNDDOWN(J1212*0.06-MIN(50000,J1212)*0.03,-2))+MAX(0,ROUNDDOWN(J1212*0.04-MIN(50000,J1212)*0.02,-2)))</f>
        <v/>
      </c>
      <c r="L1212" s="19">
        <f>I1212+K1212+E1212</f>
        <v/>
      </c>
      <c r="M1212" s="19">
        <f>MIN(100000,MAX(0,$B1212))</f>
        <v/>
      </c>
      <c r="N1212" s="19">
        <f>$B1212-M1212</f>
        <v/>
      </c>
      <c r="O1212" s="19">
        <f>MIN(670000,ROUNDDOWN(MAX(0,N1212-430000)*0.0751+47600,0))+MIN(260000,ROUNDDOWN(MAX(0,N1212-430000)*0.028+17600,0))+MIN(30000,ROUNDDOWN(MAX(0,N1212-430000)*0.0027+1873,0))+IF("いいえ"="はい",MIN(170000,ROUNDDOWN(MAX(0,N1212-430000)*0.0243+17800,0)),0)</f>
        <v/>
      </c>
      <c r="P1212" s="19">
        <f>IF(""="",215040+O1212,"")</f>
        <v/>
      </c>
      <c r="Q1212" s="19">
        <f>IF(N1212&gt;23500000,NA(),IF(N1212&lt;=4890000,1040000,IF(N1212&lt;=6550000,670000,620000)))</f>
        <v/>
      </c>
      <c r="R1212" s="19">
        <f>MAX(0,ROUNDDOWN(N1212-P1212-Q1212-0,-3))</f>
        <v/>
      </c>
      <c r="S1212" s="19">
        <f>IF(R1212&lt;=0,0,ROUNDDOWN((R1212*LOOKUP(R1212,{0,1950001,3300001,6950001,9000001,18000001,40000001},{0.05,0.1,0.2,0.23,0.33,0.4,0.45})-LOOKUP(R1212,{0,1950001,3300001,6950001,9000001,18000001,40000001},{0,97500,427500,636000,1536000,2796000,4796000}))*1.021,-2))</f>
        <v/>
      </c>
      <c r="T1212" s="19">
        <f>MAX(0,ROUNDDOWN(N1212-P1212-430000-0,-3))</f>
        <v/>
      </c>
      <c r="U1212" s="19">
        <f>IF(N1212&lt;=450000,0,MAX(0,ROUNDDOWN(T1212*0.06-MIN(50000,T1212)*0.03,-2))+MAX(0,ROUNDDOWN(T1212*0.04-MIN(50000,T1212)*0.02,-2)))</f>
        <v/>
      </c>
      <c r="V1212" s="19">
        <f>S1212+U1212+O1212</f>
        <v/>
      </c>
      <c r="W1212" s="19">
        <f>MIN(550000,MAX(0,$B1212))</f>
        <v/>
      </c>
      <c r="X1212" s="19">
        <f>$B1212-W1212</f>
        <v/>
      </c>
      <c r="Y1212" s="19">
        <f>MIN(670000,ROUNDDOWN(MAX(0,X1212-430000)*0.0751+47600,0))+MIN(260000,ROUNDDOWN(MAX(0,X1212-430000)*0.028+17600,0))+MIN(30000,ROUNDDOWN(MAX(0,X1212-430000)*0.0027+1873,0))+IF("いいえ"="はい",MIN(170000,ROUNDDOWN(MAX(0,X1212-430000)*0.0243+17800,0)),0)</f>
        <v/>
      </c>
      <c r="Z1212" s="19">
        <f>IF(""="",215040+Y1212,"")</f>
        <v/>
      </c>
      <c r="AA1212" s="19">
        <f>IF(X1212&gt;23500000,NA(),IF(X1212&lt;=4890000,1040000,IF(X1212&lt;=6550000,670000,620000)))</f>
        <v/>
      </c>
      <c r="AB1212" s="19">
        <f>MAX(0,ROUNDDOWN(X1212-Z1212-AA1212-0,-3))</f>
        <v/>
      </c>
      <c r="AC1212" s="19">
        <f>IF(AB1212&lt;=0,0,ROUNDDOWN((AB1212*LOOKUP(AB1212,{0,1950001,3300001,6950001,9000001,18000001,40000001},{0.05,0.1,0.2,0.23,0.33,0.4,0.45})-LOOKUP(AB1212,{0,1950001,3300001,6950001,9000001,18000001,40000001},{0,97500,427500,636000,1536000,2796000,4796000}))*1.021,-2))</f>
        <v/>
      </c>
      <c r="AD1212" s="19">
        <f>MAX(0,ROUNDDOWN(X1212-Z1212-430000-0,-3))</f>
        <v/>
      </c>
      <c r="AE1212" s="19">
        <f>IF(X1212&lt;=450000,0,MAX(0,ROUNDDOWN(AD1212*0.06-MIN(50000,AD1212)*0.03,-2))+MAX(0,ROUNDDOWN(AD1212*0.04-MIN(50000,AD1212)*0.02,-2)))</f>
        <v/>
      </c>
      <c r="AF1212" s="19">
        <f>AC1212+AE1212+Y1212</f>
        <v/>
      </c>
      <c r="AG1212" s="19">
        <f>MIN(650000,MAX(0,$B1212))</f>
        <v/>
      </c>
      <c r="AH1212" s="19">
        <f>$B1212-AG1212</f>
        <v/>
      </c>
      <c r="AI1212" s="19">
        <f>MIN(670000,ROUNDDOWN(MAX(0,AH1212-430000)*0.0751+47600,0))+MIN(260000,ROUNDDOWN(MAX(0,AH1212-430000)*0.028+17600,0))+MIN(30000,ROUNDDOWN(MAX(0,AH1212-430000)*0.0027+1873,0))+IF("いいえ"="はい",MIN(170000,ROUNDDOWN(MAX(0,AH1212-430000)*0.0243+17800,0)),0)</f>
        <v/>
      </c>
      <c r="AJ1212" s="19">
        <f>IF(""="",215040+AI1212,"")</f>
        <v/>
      </c>
      <c r="AK1212" s="19">
        <f>IF(AH1212&gt;23500000,NA(),IF(AH1212&lt;=4890000,1040000,IF(AH1212&lt;=6550000,670000,620000)))</f>
        <v/>
      </c>
      <c r="AL1212" s="19">
        <f>MAX(0,ROUNDDOWN(AH1212-AJ1212-AK1212-0,-3))</f>
        <v/>
      </c>
      <c r="AM1212" s="19">
        <f>IF(AL1212&lt;=0,0,ROUNDDOWN((AL1212*LOOKUP(AL1212,{0,1950001,3300001,6950001,9000001,18000001,40000001},{0.05,0.1,0.2,0.23,0.33,0.4,0.45})-LOOKUP(AL1212,{0,1950001,3300001,6950001,9000001,18000001,40000001},{0,97500,427500,636000,1536000,2796000,4796000}))*1.021,-2))</f>
        <v/>
      </c>
      <c r="AN1212" s="19">
        <f>MAX(0,ROUNDDOWN(AH1212-AJ1212-430000-0,-3))</f>
        <v/>
      </c>
      <c r="AO1212" s="19">
        <f>IF(AH1212&lt;=450000,0,MAX(0,ROUNDDOWN(AN1212*0.06-MIN(50000,AN1212)*0.03,-2))+MAX(0,ROUNDDOWN(AN1212*0.04-MIN(50000,AN1212)*0.02,-2)))</f>
        <v/>
      </c>
      <c r="AP1212" s="19">
        <f>AM1212+AO1212+AI1212</f>
        <v/>
      </c>
      <c r="AQ1212" s="19">
        <f>MIN(750000,MAX(0,$B1212))</f>
        <v/>
      </c>
      <c r="AR1212" s="19">
        <f>$B1212-AQ1212</f>
        <v/>
      </c>
      <c r="AS1212" s="19">
        <f>MIN(670000,ROUNDDOWN(MAX(0,AR1212-430000)*0.0751+47600,0))+MIN(260000,ROUNDDOWN(MAX(0,AR1212-430000)*0.028+17600,0))+MIN(30000,ROUNDDOWN(MAX(0,AR1212-430000)*0.0027+1873,0))+IF("いいえ"="はい",MIN(170000,ROUNDDOWN(MAX(0,AR1212-430000)*0.0243+17800,0)),0)</f>
        <v/>
      </c>
      <c r="AT1212" s="19">
        <f>IF(""="",215040+AS1212,"")</f>
        <v/>
      </c>
      <c r="AU1212" s="19">
        <f>IF(AR1212&gt;23500000,NA(),IF(AR1212&lt;=4890000,1040000,IF(AR1212&lt;=6550000,670000,620000)))</f>
        <v/>
      </c>
      <c r="AV1212" s="19">
        <f>MAX(0,ROUNDDOWN(AR1212-AT1212-AU1212-0,-3))</f>
        <v/>
      </c>
      <c r="AW1212" s="19">
        <f>IF(AV1212&lt;=0,0,ROUNDDOWN((AV1212*LOOKUP(AV1212,{0,1950001,3300001,6950001,9000001,18000001,40000001},{0.05,0.1,0.2,0.23,0.33,0.4,0.45})-LOOKUP(AV1212,{0,1950001,3300001,6950001,9000001,18000001,40000001},{0,97500,427500,636000,1536000,2796000,4796000}))*1.021,-2))</f>
        <v/>
      </c>
      <c r="AX1212" s="19">
        <f>MAX(0,ROUNDDOWN(AR1212-AT1212-430000-0,-3))</f>
        <v/>
      </c>
      <c r="AY1212" s="19">
        <f>IF(AR1212&lt;=450000,0,MAX(0,ROUNDDOWN(AX1212*0.06-MIN(50000,AX1212)*0.03,-2))+MAX(0,ROUNDDOWN(AX1212*0.04-MIN(50000,AX1212)*0.02,-2)))</f>
        <v/>
      </c>
      <c r="AZ1212" s="19">
        <f>AW1212+AY1212+AS1212</f>
        <v/>
      </c>
    </row>
    <row r="1213">
      <c r="A1213" t="inlineStr">
        <is>
          <t>1万円刻み</t>
        </is>
      </c>
      <c r="B1213" s="19">
        <f>'3_1万円刻み'!$A$1196</f>
        <v/>
      </c>
      <c r="C1213" s="19">
        <f>MIN(0,MAX(0,$B1213))</f>
        <v/>
      </c>
      <c r="D1213" s="19">
        <f>$B1213-C1213</f>
        <v/>
      </c>
      <c r="E1213" s="19">
        <f>MIN(670000,ROUNDDOWN(MAX(0,D1213-430000)*0.0751+47600,0))+MIN(260000,ROUNDDOWN(MAX(0,D1213-430000)*0.028+17600,0))+MIN(30000,ROUNDDOWN(MAX(0,D1213-430000)*0.0027+1873,0))+IF("いいえ"="はい",MIN(170000,ROUNDDOWN(MAX(0,D1213-430000)*0.0243+17800,0)),0)</f>
        <v/>
      </c>
      <c r="F1213" s="19">
        <f>IF(""="",215040+E1213,"")</f>
        <v/>
      </c>
      <c r="G1213" s="19">
        <f>IF(D1213&gt;23500000,NA(),IF(D1213&lt;=4890000,1040000,IF(D1213&lt;=6550000,670000,620000)))</f>
        <v/>
      </c>
      <c r="H1213" s="19">
        <f>MAX(0,ROUNDDOWN(D1213-F1213-G1213-0,-3))</f>
        <v/>
      </c>
      <c r="I1213" s="19">
        <f>IF(H1213&lt;=0,0,ROUNDDOWN((H1213*LOOKUP(H1213,{0,1950001,3300001,6950001,9000001,18000001,40000001},{0.05,0.1,0.2,0.23,0.33,0.4,0.45})-LOOKUP(H1213,{0,1950001,3300001,6950001,9000001,18000001,40000001},{0,97500,427500,636000,1536000,2796000,4796000}))*1.021,-2))</f>
        <v/>
      </c>
      <c r="J1213" s="19">
        <f>MAX(0,ROUNDDOWN(D1213-F1213-430000-0,-3))</f>
        <v/>
      </c>
      <c r="K1213" s="19">
        <f>IF(D1213&lt;=450000,0,MAX(0,ROUNDDOWN(J1213*0.06-MIN(50000,J1213)*0.03,-2))+MAX(0,ROUNDDOWN(J1213*0.04-MIN(50000,J1213)*0.02,-2)))</f>
        <v/>
      </c>
      <c r="L1213" s="19">
        <f>I1213+K1213+E1213</f>
        <v/>
      </c>
      <c r="M1213" s="19">
        <f>MIN(100000,MAX(0,$B1213))</f>
        <v/>
      </c>
      <c r="N1213" s="19">
        <f>$B1213-M1213</f>
        <v/>
      </c>
      <c r="O1213" s="19">
        <f>MIN(670000,ROUNDDOWN(MAX(0,N1213-430000)*0.0751+47600,0))+MIN(260000,ROUNDDOWN(MAX(0,N1213-430000)*0.028+17600,0))+MIN(30000,ROUNDDOWN(MAX(0,N1213-430000)*0.0027+1873,0))+IF("いいえ"="はい",MIN(170000,ROUNDDOWN(MAX(0,N1213-430000)*0.0243+17800,0)),0)</f>
        <v/>
      </c>
      <c r="P1213" s="19">
        <f>IF(""="",215040+O1213,"")</f>
        <v/>
      </c>
      <c r="Q1213" s="19">
        <f>IF(N1213&gt;23500000,NA(),IF(N1213&lt;=4890000,1040000,IF(N1213&lt;=6550000,670000,620000)))</f>
        <v/>
      </c>
      <c r="R1213" s="19">
        <f>MAX(0,ROUNDDOWN(N1213-P1213-Q1213-0,-3))</f>
        <v/>
      </c>
      <c r="S1213" s="19">
        <f>IF(R1213&lt;=0,0,ROUNDDOWN((R1213*LOOKUP(R1213,{0,1950001,3300001,6950001,9000001,18000001,40000001},{0.05,0.1,0.2,0.23,0.33,0.4,0.45})-LOOKUP(R1213,{0,1950001,3300001,6950001,9000001,18000001,40000001},{0,97500,427500,636000,1536000,2796000,4796000}))*1.021,-2))</f>
        <v/>
      </c>
      <c r="T1213" s="19">
        <f>MAX(0,ROUNDDOWN(N1213-P1213-430000-0,-3))</f>
        <v/>
      </c>
      <c r="U1213" s="19">
        <f>IF(N1213&lt;=450000,0,MAX(0,ROUNDDOWN(T1213*0.06-MIN(50000,T1213)*0.03,-2))+MAX(0,ROUNDDOWN(T1213*0.04-MIN(50000,T1213)*0.02,-2)))</f>
        <v/>
      </c>
      <c r="V1213" s="19">
        <f>S1213+U1213+O1213</f>
        <v/>
      </c>
      <c r="W1213" s="19">
        <f>MIN(550000,MAX(0,$B1213))</f>
        <v/>
      </c>
      <c r="X1213" s="19">
        <f>$B1213-W1213</f>
        <v/>
      </c>
      <c r="Y1213" s="19">
        <f>MIN(670000,ROUNDDOWN(MAX(0,X1213-430000)*0.0751+47600,0))+MIN(260000,ROUNDDOWN(MAX(0,X1213-430000)*0.028+17600,0))+MIN(30000,ROUNDDOWN(MAX(0,X1213-430000)*0.0027+1873,0))+IF("いいえ"="はい",MIN(170000,ROUNDDOWN(MAX(0,X1213-430000)*0.0243+17800,0)),0)</f>
        <v/>
      </c>
      <c r="Z1213" s="19">
        <f>IF(""="",215040+Y1213,"")</f>
        <v/>
      </c>
      <c r="AA1213" s="19">
        <f>IF(X1213&gt;23500000,NA(),IF(X1213&lt;=4890000,1040000,IF(X1213&lt;=6550000,670000,620000)))</f>
        <v/>
      </c>
      <c r="AB1213" s="19">
        <f>MAX(0,ROUNDDOWN(X1213-Z1213-AA1213-0,-3))</f>
        <v/>
      </c>
      <c r="AC1213" s="19">
        <f>IF(AB1213&lt;=0,0,ROUNDDOWN((AB1213*LOOKUP(AB1213,{0,1950001,3300001,6950001,9000001,18000001,40000001},{0.05,0.1,0.2,0.23,0.33,0.4,0.45})-LOOKUP(AB1213,{0,1950001,3300001,6950001,9000001,18000001,40000001},{0,97500,427500,636000,1536000,2796000,4796000}))*1.021,-2))</f>
        <v/>
      </c>
      <c r="AD1213" s="19">
        <f>MAX(0,ROUNDDOWN(X1213-Z1213-430000-0,-3))</f>
        <v/>
      </c>
      <c r="AE1213" s="19">
        <f>IF(X1213&lt;=450000,0,MAX(0,ROUNDDOWN(AD1213*0.06-MIN(50000,AD1213)*0.03,-2))+MAX(0,ROUNDDOWN(AD1213*0.04-MIN(50000,AD1213)*0.02,-2)))</f>
        <v/>
      </c>
      <c r="AF1213" s="19">
        <f>AC1213+AE1213+Y1213</f>
        <v/>
      </c>
      <c r="AG1213" s="19">
        <f>MIN(650000,MAX(0,$B1213))</f>
        <v/>
      </c>
      <c r="AH1213" s="19">
        <f>$B1213-AG1213</f>
        <v/>
      </c>
      <c r="AI1213" s="19">
        <f>MIN(670000,ROUNDDOWN(MAX(0,AH1213-430000)*0.0751+47600,0))+MIN(260000,ROUNDDOWN(MAX(0,AH1213-430000)*0.028+17600,0))+MIN(30000,ROUNDDOWN(MAX(0,AH1213-430000)*0.0027+1873,0))+IF("いいえ"="はい",MIN(170000,ROUNDDOWN(MAX(0,AH1213-430000)*0.0243+17800,0)),0)</f>
        <v/>
      </c>
      <c r="AJ1213" s="19">
        <f>IF(""="",215040+AI1213,"")</f>
        <v/>
      </c>
      <c r="AK1213" s="19">
        <f>IF(AH1213&gt;23500000,NA(),IF(AH1213&lt;=4890000,1040000,IF(AH1213&lt;=6550000,670000,620000)))</f>
        <v/>
      </c>
      <c r="AL1213" s="19">
        <f>MAX(0,ROUNDDOWN(AH1213-AJ1213-AK1213-0,-3))</f>
        <v/>
      </c>
      <c r="AM1213" s="19">
        <f>IF(AL1213&lt;=0,0,ROUNDDOWN((AL1213*LOOKUP(AL1213,{0,1950001,3300001,6950001,9000001,18000001,40000001},{0.05,0.1,0.2,0.23,0.33,0.4,0.45})-LOOKUP(AL1213,{0,1950001,3300001,6950001,9000001,18000001,40000001},{0,97500,427500,636000,1536000,2796000,4796000}))*1.021,-2))</f>
        <v/>
      </c>
      <c r="AN1213" s="19">
        <f>MAX(0,ROUNDDOWN(AH1213-AJ1213-430000-0,-3))</f>
        <v/>
      </c>
      <c r="AO1213" s="19">
        <f>IF(AH1213&lt;=450000,0,MAX(0,ROUNDDOWN(AN1213*0.06-MIN(50000,AN1213)*0.03,-2))+MAX(0,ROUNDDOWN(AN1213*0.04-MIN(50000,AN1213)*0.02,-2)))</f>
        <v/>
      </c>
      <c r="AP1213" s="19">
        <f>AM1213+AO1213+AI1213</f>
        <v/>
      </c>
      <c r="AQ1213" s="19">
        <f>MIN(750000,MAX(0,$B1213))</f>
        <v/>
      </c>
      <c r="AR1213" s="19">
        <f>$B1213-AQ1213</f>
        <v/>
      </c>
      <c r="AS1213" s="19">
        <f>MIN(670000,ROUNDDOWN(MAX(0,AR1213-430000)*0.0751+47600,0))+MIN(260000,ROUNDDOWN(MAX(0,AR1213-430000)*0.028+17600,0))+MIN(30000,ROUNDDOWN(MAX(0,AR1213-430000)*0.0027+1873,0))+IF("いいえ"="はい",MIN(170000,ROUNDDOWN(MAX(0,AR1213-430000)*0.0243+17800,0)),0)</f>
        <v/>
      </c>
      <c r="AT1213" s="19">
        <f>IF(""="",215040+AS1213,"")</f>
        <v/>
      </c>
      <c r="AU1213" s="19">
        <f>IF(AR1213&gt;23500000,NA(),IF(AR1213&lt;=4890000,1040000,IF(AR1213&lt;=6550000,670000,620000)))</f>
        <v/>
      </c>
      <c r="AV1213" s="19">
        <f>MAX(0,ROUNDDOWN(AR1213-AT1213-AU1213-0,-3))</f>
        <v/>
      </c>
      <c r="AW1213" s="19">
        <f>IF(AV1213&lt;=0,0,ROUNDDOWN((AV1213*LOOKUP(AV1213,{0,1950001,3300001,6950001,9000001,18000001,40000001},{0.05,0.1,0.2,0.23,0.33,0.4,0.45})-LOOKUP(AV1213,{0,1950001,3300001,6950001,9000001,18000001,40000001},{0,97500,427500,636000,1536000,2796000,4796000}))*1.021,-2))</f>
        <v/>
      </c>
      <c r="AX1213" s="19">
        <f>MAX(0,ROUNDDOWN(AR1213-AT1213-430000-0,-3))</f>
        <v/>
      </c>
      <c r="AY1213" s="19">
        <f>IF(AR1213&lt;=450000,0,MAX(0,ROUNDDOWN(AX1213*0.06-MIN(50000,AX1213)*0.03,-2))+MAX(0,ROUNDDOWN(AX1213*0.04-MIN(50000,AX1213)*0.02,-2)))</f>
        <v/>
      </c>
      <c r="AZ1213" s="19">
        <f>AW1213+AY1213+AS1213</f>
        <v/>
      </c>
    </row>
    <row r="1214">
      <c r="A1214" t="inlineStr">
        <is>
          <t>1万円刻み</t>
        </is>
      </c>
      <c r="B1214" s="19">
        <f>'3_1万円刻み'!$A$1197</f>
        <v/>
      </c>
      <c r="C1214" s="19">
        <f>MIN(0,MAX(0,$B1214))</f>
        <v/>
      </c>
      <c r="D1214" s="19">
        <f>$B1214-C1214</f>
        <v/>
      </c>
      <c r="E1214" s="19">
        <f>MIN(670000,ROUNDDOWN(MAX(0,D1214-430000)*0.0751+47600,0))+MIN(260000,ROUNDDOWN(MAX(0,D1214-430000)*0.028+17600,0))+MIN(30000,ROUNDDOWN(MAX(0,D1214-430000)*0.0027+1873,0))+IF("いいえ"="はい",MIN(170000,ROUNDDOWN(MAX(0,D1214-430000)*0.0243+17800,0)),0)</f>
        <v/>
      </c>
      <c r="F1214" s="19">
        <f>IF(""="",215040+E1214,"")</f>
        <v/>
      </c>
      <c r="G1214" s="19">
        <f>IF(D1214&gt;23500000,NA(),IF(D1214&lt;=4890000,1040000,IF(D1214&lt;=6550000,670000,620000)))</f>
        <v/>
      </c>
      <c r="H1214" s="19">
        <f>MAX(0,ROUNDDOWN(D1214-F1214-G1214-0,-3))</f>
        <v/>
      </c>
      <c r="I1214" s="19">
        <f>IF(H1214&lt;=0,0,ROUNDDOWN((H1214*LOOKUP(H1214,{0,1950001,3300001,6950001,9000001,18000001,40000001},{0.05,0.1,0.2,0.23,0.33,0.4,0.45})-LOOKUP(H1214,{0,1950001,3300001,6950001,9000001,18000001,40000001},{0,97500,427500,636000,1536000,2796000,4796000}))*1.021,-2))</f>
        <v/>
      </c>
      <c r="J1214" s="19">
        <f>MAX(0,ROUNDDOWN(D1214-F1214-430000-0,-3))</f>
        <v/>
      </c>
      <c r="K1214" s="19">
        <f>IF(D1214&lt;=450000,0,MAX(0,ROUNDDOWN(J1214*0.06-MIN(50000,J1214)*0.03,-2))+MAX(0,ROUNDDOWN(J1214*0.04-MIN(50000,J1214)*0.02,-2)))</f>
        <v/>
      </c>
      <c r="L1214" s="19">
        <f>I1214+K1214+E1214</f>
        <v/>
      </c>
      <c r="M1214" s="19">
        <f>MIN(100000,MAX(0,$B1214))</f>
        <v/>
      </c>
      <c r="N1214" s="19">
        <f>$B1214-M1214</f>
        <v/>
      </c>
      <c r="O1214" s="19">
        <f>MIN(670000,ROUNDDOWN(MAX(0,N1214-430000)*0.0751+47600,0))+MIN(260000,ROUNDDOWN(MAX(0,N1214-430000)*0.028+17600,0))+MIN(30000,ROUNDDOWN(MAX(0,N1214-430000)*0.0027+1873,0))+IF("いいえ"="はい",MIN(170000,ROUNDDOWN(MAX(0,N1214-430000)*0.0243+17800,0)),0)</f>
        <v/>
      </c>
      <c r="P1214" s="19">
        <f>IF(""="",215040+O1214,"")</f>
        <v/>
      </c>
      <c r="Q1214" s="19">
        <f>IF(N1214&gt;23500000,NA(),IF(N1214&lt;=4890000,1040000,IF(N1214&lt;=6550000,670000,620000)))</f>
        <v/>
      </c>
      <c r="R1214" s="19">
        <f>MAX(0,ROUNDDOWN(N1214-P1214-Q1214-0,-3))</f>
        <v/>
      </c>
      <c r="S1214" s="19">
        <f>IF(R1214&lt;=0,0,ROUNDDOWN((R1214*LOOKUP(R1214,{0,1950001,3300001,6950001,9000001,18000001,40000001},{0.05,0.1,0.2,0.23,0.33,0.4,0.45})-LOOKUP(R1214,{0,1950001,3300001,6950001,9000001,18000001,40000001},{0,97500,427500,636000,1536000,2796000,4796000}))*1.021,-2))</f>
        <v/>
      </c>
      <c r="T1214" s="19">
        <f>MAX(0,ROUNDDOWN(N1214-P1214-430000-0,-3))</f>
        <v/>
      </c>
      <c r="U1214" s="19">
        <f>IF(N1214&lt;=450000,0,MAX(0,ROUNDDOWN(T1214*0.06-MIN(50000,T1214)*0.03,-2))+MAX(0,ROUNDDOWN(T1214*0.04-MIN(50000,T1214)*0.02,-2)))</f>
        <v/>
      </c>
      <c r="V1214" s="19">
        <f>S1214+U1214+O1214</f>
        <v/>
      </c>
      <c r="W1214" s="19">
        <f>MIN(550000,MAX(0,$B1214))</f>
        <v/>
      </c>
      <c r="X1214" s="19">
        <f>$B1214-W1214</f>
        <v/>
      </c>
      <c r="Y1214" s="19">
        <f>MIN(670000,ROUNDDOWN(MAX(0,X1214-430000)*0.0751+47600,0))+MIN(260000,ROUNDDOWN(MAX(0,X1214-430000)*0.028+17600,0))+MIN(30000,ROUNDDOWN(MAX(0,X1214-430000)*0.0027+1873,0))+IF("いいえ"="はい",MIN(170000,ROUNDDOWN(MAX(0,X1214-430000)*0.0243+17800,0)),0)</f>
        <v/>
      </c>
      <c r="Z1214" s="19">
        <f>IF(""="",215040+Y1214,"")</f>
        <v/>
      </c>
      <c r="AA1214" s="19">
        <f>IF(X1214&gt;23500000,NA(),IF(X1214&lt;=4890000,1040000,IF(X1214&lt;=6550000,670000,620000)))</f>
        <v/>
      </c>
      <c r="AB1214" s="19">
        <f>MAX(0,ROUNDDOWN(X1214-Z1214-AA1214-0,-3))</f>
        <v/>
      </c>
      <c r="AC1214" s="19">
        <f>IF(AB1214&lt;=0,0,ROUNDDOWN((AB1214*LOOKUP(AB1214,{0,1950001,3300001,6950001,9000001,18000001,40000001},{0.05,0.1,0.2,0.23,0.33,0.4,0.45})-LOOKUP(AB1214,{0,1950001,3300001,6950001,9000001,18000001,40000001},{0,97500,427500,636000,1536000,2796000,4796000}))*1.021,-2))</f>
        <v/>
      </c>
      <c r="AD1214" s="19">
        <f>MAX(0,ROUNDDOWN(X1214-Z1214-430000-0,-3))</f>
        <v/>
      </c>
      <c r="AE1214" s="19">
        <f>IF(X1214&lt;=450000,0,MAX(0,ROUNDDOWN(AD1214*0.06-MIN(50000,AD1214)*0.03,-2))+MAX(0,ROUNDDOWN(AD1214*0.04-MIN(50000,AD1214)*0.02,-2)))</f>
        <v/>
      </c>
      <c r="AF1214" s="19">
        <f>AC1214+AE1214+Y1214</f>
        <v/>
      </c>
      <c r="AG1214" s="19">
        <f>MIN(650000,MAX(0,$B1214))</f>
        <v/>
      </c>
      <c r="AH1214" s="19">
        <f>$B1214-AG1214</f>
        <v/>
      </c>
      <c r="AI1214" s="19">
        <f>MIN(670000,ROUNDDOWN(MAX(0,AH1214-430000)*0.0751+47600,0))+MIN(260000,ROUNDDOWN(MAX(0,AH1214-430000)*0.028+17600,0))+MIN(30000,ROUNDDOWN(MAX(0,AH1214-430000)*0.0027+1873,0))+IF("いいえ"="はい",MIN(170000,ROUNDDOWN(MAX(0,AH1214-430000)*0.0243+17800,0)),0)</f>
        <v/>
      </c>
      <c r="AJ1214" s="19">
        <f>IF(""="",215040+AI1214,"")</f>
        <v/>
      </c>
      <c r="AK1214" s="19">
        <f>IF(AH1214&gt;23500000,NA(),IF(AH1214&lt;=4890000,1040000,IF(AH1214&lt;=6550000,670000,620000)))</f>
        <v/>
      </c>
      <c r="AL1214" s="19">
        <f>MAX(0,ROUNDDOWN(AH1214-AJ1214-AK1214-0,-3))</f>
        <v/>
      </c>
      <c r="AM1214" s="19">
        <f>IF(AL1214&lt;=0,0,ROUNDDOWN((AL1214*LOOKUP(AL1214,{0,1950001,3300001,6950001,9000001,18000001,40000001},{0.05,0.1,0.2,0.23,0.33,0.4,0.45})-LOOKUP(AL1214,{0,1950001,3300001,6950001,9000001,18000001,40000001},{0,97500,427500,636000,1536000,2796000,4796000}))*1.021,-2))</f>
        <v/>
      </c>
      <c r="AN1214" s="19">
        <f>MAX(0,ROUNDDOWN(AH1214-AJ1214-430000-0,-3))</f>
        <v/>
      </c>
      <c r="AO1214" s="19">
        <f>IF(AH1214&lt;=450000,0,MAX(0,ROUNDDOWN(AN1214*0.06-MIN(50000,AN1214)*0.03,-2))+MAX(0,ROUNDDOWN(AN1214*0.04-MIN(50000,AN1214)*0.02,-2)))</f>
        <v/>
      </c>
      <c r="AP1214" s="19">
        <f>AM1214+AO1214+AI1214</f>
        <v/>
      </c>
      <c r="AQ1214" s="19">
        <f>MIN(750000,MAX(0,$B1214))</f>
        <v/>
      </c>
      <c r="AR1214" s="19">
        <f>$B1214-AQ1214</f>
        <v/>
      </c>
      <c r="AS1214" s="19">
        <f>MIN(670000,ROUNDDOWN(MAX(0,AR1214-430000)*0.0751+47600,0))+MIN(260000,ROUNDDOWN(MAX(0,AR1214-430000)*0.028+17600,0))+MIN(30000,ROUNDDOWN(MAX(0,AR1214-430000)*0.0027+1873,0))+IF("いいえ"="はい",MIN(170000,ROUNDDOWN(MAX(0,AR1214-430000)*0.0243+17800,0)),0)</f>
        <v/>
      </c>
      <c r="AT1214" s="19">
        <f>IF(""="",215040+AS1214,"")</f>
        <v/>
      </c>
      <c r="AU1214" s="19">
        <f>IF(AR1214&gt;23500000,NA(),IF(AR1214&lt;=4890000,1040000,IF(AR1214&lt;=6550000,670000,620000)))</f>
        <v/>
      </c>
      <c r="AV1214" s="19">
        <f>MAX(0,ROUNDDOWN(AR1214-AT1214-AU1214-0,-3))</f>
        <v/>
      </c>
      <c r="AW1214" s="19">
        <f>IF(AV1214&lt;=0,0,ROUNDDOWN((AV1214*LOOKUP(AV1214,{0,1950001,3300001,6950001,9000001,18000001,40000001},{0.05,0.1,0.2,0.23,0.33,0.4,0.45})-LOOKUP(AV1214,{0,1950001,3300001,6950001,9000001,18000001,40000001},{0,97500,427500,636000,1536000,2796000,4796000}))*1.021,-2))</f>
        <v/>
      </c>
      <c r="AX1214" s="19">
        <f>MAX(0,ROUNDDOWN(AR1214-AT1214-430000-0,-3))</f>
        <v/>
      </c>
      <c r="AY1214" s="19">
        <f>IF(AR1214&lt;=450000,0,MAX(0,ROUNDDOWN(AX1214*0.06-MIN(50000,AX1214)*0.03,-2))+MAX(0,ROUNDDOWN(AX1214*0.04-MIN(50000,AX1214)*0.02,-2)))</f>
        <v/>
      </c>
      <c r="AZ1214" s="19">
        <f>AW1214+AY1214+AS1214</f>
        <v/>
      </c>
    </row>
    <row r="1215">
      <c r="A1215" t="inlineStr">
        <is>
          <t>1万円刻み</t>
        </is>
      </c>
      <c r="B1215" s="19">
        <f>'3_1万円刻み'!$A$1198</f>
        <v/>
      </c>
      <c r="C1215" s="19">
        <f>MIN(0,MAX(0,$B1215))</f>
        <v/>
      </c>
      <c r="D1215" s="19">
        <f>$B1215-C1215</f>
        <v/>
      </c>
      <c r="E1215" s="19">
        <f>MIN(670000,ROUNDDOWN(MAX(0,D1215-430000)*0.0751+47600,0))+MIN(260000,ROUNDDOWN(MAX(0,D1215-430000)*0.028+17600,0))+MIN(30000,ROUNDDOWN(MAX(0,D1215-430000)*0.0027+1873,0))+IF("いいえ"="はい",MIN(170000,ROUNDDOWN(MAX(0,D1215-430000)*0.0243+17800,0)),0)</f>
        <v/>
      </c>
      <c r="F1215" s="19">
        <f>IF(""="",215040+E1215,"")</f>
        <v/>
      </c>
      <c r="G1215" s="19">
        <f>IF(D1215&gt;23500000,NA(),IF(D1215&lt;=4890000,1040000,IF(D1215&lt;=6550000,670000,620000)))</f>
        <v/>
      </c>
      <c r="H1215" s="19">
        <f>MAX(0,ROUNDDOWN(D1215-F1215-G1215-0,-3))</f>
        <v/>
      </c>
      <c r="I1215" s="19">
        <f>IF(H1215&lt;=0,0,ROUNDDOWN((H1215*LOOKUP(H1215,{0,1950001,3300001,6950001,9000001,18000001,40000001},{0.05,0.1,0.2,0.23,0.33,0.4,0.45})-LOOKUP(H1215,{0,1950001,3300001,6950001,9000001,18000001,40000001},{0,97500,427500,636000,1536000,2796000,4796000}))*1.021,-2))</f>
        <v/>
      </c>
      <c r="J1215" s="19">
        <f>MAX(0,ROUNDDOWN(D1215-F1215-430000-0,-3))</f>
        <v/>
      </c>
      <c r="K1215" s="19">
        <f>IF(D1215&lt;=450000,0,MAX(0,ROUNDDOWN(J1215*0.06-MIN(50000,J1215)*0.03,-2))+MAX(0,ROUNDDOWN(J1215*0.04-MIN(50000,J1215)*0.02,-2)))</f>
        <v/>
      </c>
      <c r="L1215" s="19">
        <f>I1215+K1215+E1215</f>
        <v/>
      </c>
      <c r="M1215" s="19">
        <f>MIN(100000,MAX(0,$B1215))</f>
        <v/>
      </c>
      <c r="N1215" s="19">
        <f>$B1215-M1215</f>
        <v/>
      </c>
      <c r="O1215" s="19">
        <f>MIN(670000,ROUNDDOWN(MAX(0,N1215-430000)*0.0751+47600,0))+MIN(260000,ROUNDDOWN(MAX(0,N1215-430000)*0.028+17600,0))+MIN(30000,ROUNDDOWN(MAX(0,N1215-430000)*0.0027+1873,0))+IF("いいえ"="はい",MIN(170000,ROUNDDOWN(MAX(0,N1215-430000)*0.0243+17800,0)),0)</f>
        <v/>
      </c>
      <c r="P1215" s="19">
        <f>IF(""="",215040+O1215,"")</f>
        <v/>
      </c>
      <c r="Q1215" s="19">
        <f>IF(N1215&gt;23500000,NA(),IF(N1215&lt;=4890000,1040000,IF(N1215&lt;=6550000,670000,620000)))</f>
        <v/>
      </c>
      <c r="R1215" s="19">
        <f>MAX(0,ROUNDDOWN(N1215-P1215-Q1215-0,-3))</f>
        <v/>
      </c>
      <c r="S1215" s="19">
        <f>IF(R1215&lt;=0,0,ROUNDDOWN((R1215*LOOKUP(R1215,{0,1950001,3300001,6950001,9000001,18000001,40000001},{0.05,0.1,0.2,0.23,0.33,0.4,0.45})-LOOKUP(R1215,{0,1950001,3300001,6950001,9000001,18000001,40000001},{0,97500,427500,636000,1536000,2796000,4796000}))*1.021,-2))</f>
        <v/>
      </c>
      <c r="T1215" s="19">
        <f>MAX(0,ROUNDDOWN(N1215-P1215-430000-0,-3))</f>
        <v/>
      </c>
      <c r="U1215" s="19">
        <f>IF(N1215&lt;=450000,0,MAX(0,ROUNDDOWN(T1215*0.06-MIN(50000,T1215)*0.03,-2))+MAX(0,ROUNDDOWN(T1215*0.04-MIN(50000,T1215)*0.02,-2)))</f>
        <v/>
      </c>
      <c r="V1215" s="19">
        <f>S1215+U1215+O1215</f>
        <v/>
      </c>
      <c r="W1215" s="19">
        <f>MIN(550000,MAX(0,$B1215))</f>
        <v/>
      </c>
      <c r="X1215" s="19">
        <f>$B1215-W1215</f>
        <v/>
      </c>
      <c r="Y1215" s="19">
        <f>MIN(670000,ROUNDDOWN(MAX(0,X1215-430000)*0.0751+47600,0))+MIN(260000,ROUNDDOWN(MAX(0,X1215-430000)*0.028+17600,0))+MIN(30000,ROUNDDOWN(MAX(0,X1215-430000)*0.0027+1873,0))+IF("いいえ"="はい",MIN(170000,ROUNDDOWN(MAX(0,X1215-430000)*0.0243+17800,0)),0)</f>
        <v/>
      </c>
      <c r="Z1215" s="19">
        <f>IF(""="",215040+Y1215,"")</f>
        <v/>
      </c>
      <c r="AA1215" s="19">
        <f>IF(X1215&gt;23500000,NA(),IF(X1215&lt;=4890000,1040000,IF(X1215&lt;=6550000,670000,620000)))</f>
        <v/>
      </c>
      <c r="AB1215" s="19">
        <f>MAX(0,ROUNDDOWN(X1215-Z1215-AA1215-0,-3))</f>
        <v/>
      </c>
      <c r="AC1215" s="19">
        <f>IF(AB1215&lt;=0,0,ROUNDDOWN((AB1215*LOOKUP(AB1215,{0,1950001,3300001,6950001,9000001,18000001,40000001},{0.05,0.1,0.2,0.23,0.33,0.4,0.45})-LOOKUP(AB1215,{0,1950001,3300001,6950001,9000001,18000001,40000001},{0,97500,427500,636000,1536000,2796000,4796000}))*1.021,-2))</f>
        <v/>
      </c>
      <c r="AD1215" s="19">
        <f>MAX(0,ROUNDDOWN(X1215-Z1215-430000-0,-3))</f>
        <v/>
      </c>
      <c r="AE1215" s="19">
        <f>IF(X1215&lt;=450000,0,MAX(0,ROUNDDOWN(AD1215*0.06-MIN(50000,AD1215)*0.03,-2))+MAX(0,ROUNDDOWN(AD1215*0.04-MIN(50000,AD1215)*0.02,-2)))</f>
        <v/>
      </c>
      <c r="AF1215" s="19">
        <f>AC1215+AE1215+Y1215</f>
        <v/>
      </c>
      <c r="AG1215" s="19">
        <f>MIN(650000,MAX(0,$B1215))</f>
        <v/>
      </c>
      <c r="AH1215" s="19">
        <f>$B1215-AG1215</f>
        <v/>
      </c>
      <c r="AI1215" s="19">
        <f>MIN(670000,ROUNDDOWN(MAX(0,AH1215-430000)*0.0751+47600,0))+MIN(260000,ROUNDDOWN(MAX(0,AH1215-430000)*0.028+17600,0))+MIN(30000,ROUNDDOWN(MAX(0,AH1215-430000)*0.0027+1873,0))+IF("いいえ"="はい",MIN(170000,ROUNDDOWN(MAX(0,AH1215-430000)*0.0243+17800,0)),0)</f>
        <v/>
      </c>
      <c r="AJ1215" s="19">
        <f>IF(""="",215040+AI1215,"")</f>
        <v/>
      </c>
      <c r="AK1215" s="19">
        <f>IF(AH1215&gt;23500000,NA(),IF(AH1215&lt;=4890000,1040000,IF(AH1215&lt;=6550000,670000,620000)))</f>
        <v/>
      </c>
      <c r="AL1215" s="19">
        <f>MAX(0,ROUNDDOWN(AH1215-AJ1215-AK1215-0,-3))</f>
        <v/>
      </c>
      <c r="AM1215" s="19">
        <f>IF(AL1215&lt;=0,0,ROUNDDOWN((AL1215*LOOKUP(AL1215,{0,1950001,3300001,6950001,9000001,18000001,40000001},{0.05,0.1,0.2,0.23,0.33,0.4,0.45})-LOOKUP(AL1215,{0,1950001,3300001,6950001,9000001,18000001,40000001},{0,97500,427500,636000,1536000,2796000,4796000}))*1.021,-2))</f>
        <v/>
      </c>
      <c r="AN1215" s="19">
        <f>MAX(0,ROUNDDOWN(AH1215-AJ1215-430000-0,-3))</f>
        <v/>
      </c>
      <c r="AO1215" s="19">
        <f>IF(AH1215&lt;=450000,0,MAX(0,ROUNDDOWN(AN1215*0.06-MIN(50000,AN1215)*0.03,-2))+MAX(0,ROUNDDOWN(AN1215*0.04-MIN(50000,AN1215)*0.02,-2)))</f>
        <v/>
      </c>
      <c r="AP1215" s="19">
        <f>AM1215+AO1215+AI1215</f>
        <v/>
      </c>
      <c r="AQ1215" s="19">
        <f>MIN(750000,MAX(0,$B1215))</f>
        <v/>
      </c>
      <c r="AR1215" s="19">
        <f>$B1215-AQ1215</f>
        <v/>
      </c>
      <c r="AS1215" s="19">
        <f>MIN(670000,ROUNDDOWN(MAX(0,AR1215-430000)*0.0751+47600,0))+MIN(260000,ROUNDDOWN(MAX(0,AR1215-430000)*0.028+17600,0))+MIN(30000,ROUNDDOWN(MAX(0,AR1215-430000)*0.0027+1873,0))+IF("いいえ"="はい",MIN(170000,ROUNDDOWN(MAX(0,AR1215-430000)*0.0243+17800,0)),0)</f>
        <v/>
      </c>
      <c r="AT1215" s="19">
        <f>IF(""="",215040+AS1215,"")</f>
        <v/>
      </c>
      <c r="AU1215" s="19">
        <f>IF(AR1215&gt;23500000,NA(),IF(AR1215&lt;=4890000,1040000,IF(AR1215&lt;=6550000,670000,620000)))</f>
        <v/>
      </c>
      <c r="AV1215" s="19">
        <f>MAX(0,ROUNDDOWN(AR1215-AT1215-AU1215-0,-3))</f>
        <v/>
      </c>
      <c r="AW1215" s="19">
        <f>IF(AV1215&lt;=0,0,ROUNDDOWN((AV1215*LOOKUP(AV1215,{0,1950001,3300001,6950001,9000001,18000001,40000001},{0.05,0.1,0.2,0.23,0.33,0.4,0.45})-LOOKUP(AV1215,{0,1950001,3300001,6950001,9000001,18000001,40000001},{0,97500,427500,636000,1536000,2796000,4796000}))*1.021,-2))</f>
        <v/>
      </c>
      <c r="AX1215" s="19">
        <f>MAX(0,ROUNDDOWN(AR1215-AT1215-430000-0,-3))</f>
        <v/>
      </c>
      <c r="AY1215" s="19">
        <f>IF(AR1215&lt;=450000,0,MAX(0,ROUNDDOWN(AX1215*0.06-MIN(50000,AX1215)*0.03,-2))+MAX(0,ROUNDDOWN(AX1215*0.04-MIN(50000,AX1215)*0.02,-2)))</f>
        <v/>
      </c>
      <c r="AZ1215" s="19">
        <f>AW1215+AY1215+AS1215</f>
        <v/>
      </c>
    </row>
    <row r="1216">
      <c r="A1216" t="inlineStr">
        <is>
          <t>1万円刻み</t>
        </is>
      </c>
      <c r="B1216" s="19">
        <f>'3_1万円刻み'!$A$1199</f>
        <v/>
      </c>
      <c r="C1216" s="19">
        <f>MIN(0,MAX(0,$B1216))</f>
        <v/>
      </c>
      <c r="D1216" s="19">
        <f>$B1216-C1216</f>
        <v/>
      </c>
      <c r="E1216" s="19">
        <f>MIN(670000,ROUNDDOWN(MAX(0,D1216-430000)*0.0751+47600,0))+MIN(260000,ROUNDDOWN(MAX(0,D1216-430000)*0.028+17600,0))+MIN(30000,ROUNDDOWN(MAX(0,D1216-430000)*0.0027+1873,0))+IF("いいえ"="はい",MIN(170000,ROUNDDOWN(MAX(0,D1216-430000)*0.0243+17800,0)),0)</f>
        <v/>
      </c>
      <c r="F1216" s="19">
        <f>IF(""="",215040+E1216,"")</f>
        <v/>
      </c>
      <c r="G1216" s="19">
        <f>IF(D1216&gt;23500000,NA(),IF(D1216&lt;=4890000,1040000,IF(D1216&lt;=6550000,670000,620000)))</f>
        <v/>
      </c>
      <c r="H1216" s="19">
        <f>MAX(0,ROUNDDOWN(D1216-F1216-G1216-0,-3))</f>
        <v/>
      </c>
      <c r="I1216" s="19">
        <f>IF(H1216&lt;=0,0,ROUNDDOWN((H1216*LOOKUP(H1216,{0,1950001,3300001,6950001,9000001,18000001,40000001},{0.05,0.1,0.2,0.23,0.33,0.4,0.45})-LOOKUP(H1216,{0,1950001,3300001,6950001,9000001,18000001,40000001},{0,97500,427500,636000,1536000,2796000,4796000}))*1.021,-2))</f>
        <v/>
      </c>
      <c r="J1216" s="19">
        <f>MAX(0,ROUNDDOWN(D1216-F1216-430000-0,-3))</f>
        <v/>
      </c>
      <c r="K1216" s="19">
        <f>IF(D1216&lt;=450000,0,MAX(0,ROUNDDOWN(J1216*0.06-MIN(50000,J1216)*0.03,-2))+MAX(0,ROUNDDOWN(J1216*0.04-MIN(50000,J1216)*0.02,-2)))</f>
        <v/>
      </c>
      <c r="L1216" s="19">
        <f>I1216+K1216+E1216</f>
        <v/>
      </c>
      <c r="M1216" s="19">
        <f>MIN(100000,MAX(0,$B1216))</f>
        <v/>
      </c>
      <c r="N1216" s="19">
        <f>$B1216-M1216</f>
        <v/>
      </c>
      <c r="O1216" s="19">
        <f>MIN(670000,ROUNDDOWN(MAX(0,N1216-430000)*0.0751+47600,0))+MIN(260000,ROUNDDOWN(MAX(0,N1216-430000)*0.028+17600,0))+MIN(30000,ROUNDDOWN(MAX(0,N1216-430000)*0.0027+1873,0))+IF("いいえ"="はい",MIN(170000,ROUNDDOWN(MAX(0,N1216-430000)*0.0243+17800,0)),0)</f>
        <v/>
      </c>
      <c r="P1216" s="19">
        <f>IF(""="",215040+O1216,"")</f>
        <v/>
      </c>
      <c r="Q1216" s="19">
        <f>IF(N1216&gt;23500000,NA(),IF(N1216&lt;=4890000,1040000,IF(N1216&lt;=6550000,670000,620000)))</f>
        <v/>
      </c>
      <c r="R1216" s="19">
        <f>MAX(0,ROUNDDOWN(N1216-P1216-Q1216-0,-3))</f>
        <v/>
      </c>
      <c r="S1216" s="19">
        <f>IF(R1216&lt;=0,0,ROUNDDOWN((R1216*LOOKUP(R1216,{0,1950001,3300001,6950001,9000001,18000001,40000001},{0.05,0.1,0.2,0.23,0.33,0.4,0.45})-LOOKUP(R1216,{0,1950001,3300001,6950001,9000001,18000001,40000001},{0,97500,427500,636000,1536000,2796000,4796000}))*1.021,-2))</f>
        <v/>
      </c>
      <c r="T1216" s="19">
        <f>MAX(0,ROUNDDOWN(N1216-P1216-430000-0,-3))</f>
        <v/>
      </c>
      <c r="U1216" s="19">
        <f>IF(N1216&lt;=450000,0,MAX(0,ROUNDDOWN(T1216*0.06-MIN(50000,T1216)*0.03,-2))+MAX(0,ROUNDDOWN(T1216*0.04-MIN(50000,T1216)*0.02,-2)))</f>
        <v/>
      </c>
      <c r="V1216" s="19">
        <f>S1216+U1216+O1216</f>
        <v/>
      </c>
      <c r="W1216" s="19">
        <f>MIN(550000,MAX(0,$B1216))</f>
        <v/>
      </c>
      <c r="X1216" s="19">
        <f>$B1216-W1216</f>
        <v/>
      </c>
      <c r="Y1216" s="19">
        <f>MIN(670000,ROUNDDOWN(MAX(0,X1216-430000)*0.0751+47600,0))+MIN(260000,ROUNDDOWN(MAX(0,X1216-430000)*0.028+17600,0))+MIN(30000,ROUNDDOWN(MAX(0,X1216-430000)*0.0027+1873,0))+IF("いいえ"="はい",MIN(170000,ROUNDDOWN(MAX(0,X1216-430000)*0.0243+17800,0)),0)</f>
        <v/>
      </c>
      <c r="Z1216" s="19">
        <f>IF(""="",215040+Y1216,"")</f>
        <v/>
      </c>
      <c r="AA1216" s="19">
        <f>IF(X1216&gt;23500000,NA(),IF(X1216&lt;=4890000,1040000,IF(X1216&lt;=6550000,670000,620000)))</f>
        <v/>
      </c>
      <c r="AB1216" s="19">
        <f>MAX(0,ROUNDDOWN(X1216-Z1216-AA1216-0,-3))</f>
        <v/>
      </c>
      <c r="AC1216" s="19">
        <f>IF(AB1216&lt;=0,0,ROUNDDOWN((AB1216*LOOKUP(AB1216,{0,1950001,3300001,6950001,9000001,18000001,40000001},{0.05,0.1,0.2,0.23,0.33,0.4,0.45})-LOOKUP(AB1216,{0,1950001,3300001,6950001,9000001,18000001,40000001},{0,97500,427500,636000,1536000,2796000,4796000}))*1.021,-2))</f>
        <v/>
      </c>
      <c r="AD1216" s="19">
        <f>MAX(0,ROUNDDOWN(X1216-Z1216-430000-0,-3))</f>
        <v/>
      </c>
      <c r="AE1216" s="19">
        <f>IF(X1216&lt;=450000,0,MAX(0,ROUNDDOWN(AD1216*0.06-MIN(50000,AD1216)*0.03,-2))+MAX(0,ROUNDDOWN(AD1216*0.04-MIN(50000,AD1216)*0.02,-2)))</f>
        <v/>
      </c>
      <c r="AF1216" s="19">
        <f>AC1216+AE1216+Y1216</f>
        <v/>
      </c>
      <c r="AG1216" s="19">
        <f>MIN(650000,MAX(0,$B1216))</f>
        <v/>
      </c>
      <c r="AH1216" s="19">
        <f>$B1216-AG1216</f>
        <v/>
      </c>
      <c r="AI1216" s="19">
        <f>MIN(670000,ROUNDDOWN(MAX(0,AH1216-430000)*0.0751+47600,0))+MIN(260000,ROUNDDOWN(MAX(0,AH1216-430000)*0.028+17600,0))+MIN(30000,ROUNDDOWN(MAX(0,AH1216-430000)*0.0027+1873,0))+IF("いいえ"="はい",MIN(170000,ROUNDDOWN(MAX(0,AH1216-430000)*0.0243+17800,0)),0)</f>
        <v/>
      </c>
      <c r="AJ1216" s="19">
        <f>IF(""="",215040+AI1216,"")</f>
        <v/>
      </c>
      <c r="AK1216" s="19">
        <f>IF(AH1216&gt;23500000,NA(),IF(AH1216&lt;=4890000,1040000,IF(AH1216&lt;=6550000,670000,620000)))</f>
        <v/>
      </c>
      <c r="AL1216" s="19">
        <f>MAX(0,ROUNDDOWN(AH1216-AJ1216-AK1216-0,-3))</f>
        <v/>
      </c>
      <c r="AM1216" s="19">
        <f>IF(AL1216&lt;=0,0,ROUNDDOWN((AL1216*LOOKUP(AL1216,{0,1950001,3300001,6950001,9000001,18000001,40000001},{0.05,0.1,0.2,0.23,0.33,0.4,0.45})-LOOKUP(AL1216,{0,1950001,3300001,6950001,9000001,18000001,40000001},{0,97500,427500,636000,1536000,2796000,4796000}))*1.021,-2))</f>
        <v/>
      </c>
      <c r="AN1216" s="19">
        <f>MAX(0,ROUNDDOWN(AH1216-AJ1216-430000-0,-3))</f>
        <v/>
      </c>
      <c r="AO1216" s="19">
        <f>IF(AH1216&lt;=450000,0,MAX(0,ROUNDDOWN(AN1216*0.06-MIN(50000,AN1216)*0.03,-2))+MAX(0,ROUNDDOWN(AN1216*0.04-MIN(50000,AN1216)*0.02,-2)))</f>
        <v/>
      </c>
      <c r="AP1216" s="19">
        <f>AM1216+AO1216+AI1216</f>
        <v/>
      </c>
      <c r="AQ1216" s="19">
        <f>MIN(750000,MAX(0,$B1216))</f>
        <v/>
      </c>
      <c r="AR1216" s="19">
        <f>$B1216-AQ1216</f>
        <v/>
      </c>
      <c r="AS1216" s="19">
        <f>MIN(670000,ROUNDDOWN(MAX(0,AR1216-430000)*0.0751+47600,0))+MIN(260000,ROUNDDOWN(MAX(0,AR1216-430000)*0.028+17600,0))+MIN(30000,ROUNDDOWN(MAX(0,AR1216-430000)*0.0027+1873,0))+IF("いいえ"="はい",MIN(170000,ROUNDDOWN(MAX(0,AR1216-430000)*0.0243+17800,0)),0)</f>
        <v/>
      </c>
      <c r="AT1216" s="19">
        <f>IF(""="",215040+AS1216,"")</f>
        <v/>
      </c>
      <c r="AU1216" s="19">
        <f>IF(AR1216&gt;23500000,NA(),IF(AR1216&lt;=4890000,1040000,IF(AR1216&lt;=6550000,670000,620000)))</f>
        <v/>
      </c>
      <c r="AV1216" s="19">
        <f>MAX(0,ROUNDDOWN(AR1216-AT1216-AU1216-0,-3))</f>
        <v/>
      </c>
      <c r="AW1216" s="19">
        <f>IF(AV1216&lt;=0,0,ROUNDDOWN((AV1216*LOOKUP(AV1216,{0,1950001,3300001,6950001,9000001,18000001,40000001},{0.05,0.1,0.2,0.23,0.33,0.4,0.45})-LOOKUP(AV1216,{0,1950001,3300001,6950001,9000001,18000001,40000001},{0,97500,427500,636000,1536000,2796000,4796000}))*1.021,-2))</f>
        <v/>
      </c>
      <c r="AX1216" s="19">
        <f>MAX(0,ROUNDDOWN(AR1216-AT1216-430000-0,-3))</f>
        <v/>
      </c>
      <c r="AY1216" s="19">
        <f>IF(AR1216&lt;=450000,0,MAX(0,ROUNDDOWN(AX1216*0.06-MIN(50000,AX1216)*0.03,-2))+MAX(0,ROUNDDOWN(AX1216*0.04-MIN(50000,AX1216)*0.02,-2)))</f>
        <v/>
      </c>
      <c r="AZ1216" s="19">
        <f>AW1216+AY1216+AS1216</f>
        <v/>
      </c>
    </row>
    <row r="1217">
      <c r="A1217" t="inlineStr">
        <is>
          <t>1万円刻み</t>
        </is>
      </c>
      <c r="B1217" s="19">
        <f>'3_1万円刻み'!$A$1200</f>
        <v/>
      </c>
      <c r="C1217" s="19">
        <f>MIN(0,MAX(0,$B1217))</f>
        <v/>
      </c>
      <c r="D1217" s="19">
        <f>$B1217-C1217</f>
        <v/>
      </c>
      <c r="E1217" s="19">
        <f>MIN(670000,ROUNDDOWN(MAX(0,D1217-430000)*0.0751+47600,0))+MIN(260000,ROUNDDOWN(MAX(0,D1217-430000)*0.028+17600,0))+MIN(30000,ROUNDDOWN(MAX(0,D1217-430000)*0.0027+1873,0))+IF("いいえ"="はい",MIN(170000,ROUNDDOWN(MAX(0,D1217-430000)*0.0243+17800,0)),0)</f>
        <v/>
      </c>
      <c r="F1217" s="19">
        <f>IF(""="",215040+E1217,"")</f>
        <v/>
      </c>
      <c r="G1217" s="19">
        <f>IF(D1217&gt;23500000,NA(),IF(D1217&lt;=4890000,1040000,IF(D1217&lt;=6550000,670000,620000)))</f>
        <v/>
      </c>
      <c r="H1217" s="19">
        <f>MAX(0,ROUNDDOWN(D1217-F1217-G1217-0,-3))</f>
        <v/>
      </c>
      <c r="I1217" s="19">
        <f>IF(H1217&lt;=0,0,ROUNDDOWN((H1217*LOOKUP(H1217,{0,1950001,3300001,6950001,9000001,18000001,40000001},{0.05,0.1,0.2,0.23,0.33,0.4,0.45})-LOOKUP(H1217,{0,1950001,3300001,6950001,9000001,18000001,40000001},{0,97500,427500,636000,1536000,2796000,4796000}))*1.021,-2))</f>
        <v/>
      </c>
      <c r="J1217" s="19">
        <f>MAX(0,ROUNDDOWN(D1217-F1217-430000-0,-3))</f>
        <v/>
      </c>
      <c r="K1217" s="19">
        <f>IF(D1217&lt;=450000,0,MAX(0,ROUNDDOWN(J1217*0.06-MIN(50000,J1217)*0.03,-2))+MAX(0,ROUNDDOWN(J1217*0.04-MIN(50000,J1217)*0.02,-2)))</f>
        <v/>
      </c>
      <c r="L1217" s="19">
        <f>I1217+K1217+E1217</f>
        <v/>
      </c>
      <c r="M1217" s="19">
        <f>MIN(100000,MAX(0,$B1217))</f>
        <v/>
      </c>
      <c r="N1217" s="19">
        <f>$B1217-M1217</f>
        <v/>
      </c>
      <c r="O1217" s="19">
        <f>MIN(670000,ROUNDDOWN(MAX(0,N1217-430000)*0.0751+47600,0))+MIN(260000,ROUNDDOWN(MAX(0,N1217-430000)*0.028+17600,0))+MIN(30000,ROUNDDOWN(MAX(0,N1217-430000)*0.0027+1873,0))+IF("いいえ"="はい",MIN(170000,ROUNDDOWN(MAX(0,N1217-430000)*0.0243+17800,0)),0)</f>
        <v/>
      </c>
      <c r="P1217" s="19">
        <f>IF(""="",215040+O1217,"")</f>
        <v/>
      </c>
      <c r="Q1217" s="19">
        <f>IF(N1217&gt;23500000,NA(),IF(N1217&lt;=4890000,1040000,IF(N1217&lt;=6550000,670000,620000)))</f>
        <v/>
      </c>
      <c r="R1217" s="19">
        <f>MAX(0,ROUNDDOWN(N1217-P1217-Q1217-0,-3))</f>
        <v/>
      </c>
      <c r="S1217" s="19">
        <f>IF(R1217&lt;=0,0,ROUNDDOWN((R1217*LOOKUP(R1217,{0,1950001,3300001,6950001,9000001,18000001,40000001},{0.05,0.1,0.2,0.23,0.33,0.4,0.45})-LOOKUP(R1217,{0,1950001,3300001,6950001,9000001,18000001,40000001},{0,97500,427500,636000,1536000,2796000,4796000}))*1.021,-2))</f>
        <v/>
      </c>
      <c r="T1217" s="19">
        <f>MAX(0,ROUNDDOWN(N1217-P1217-430000-0,-3))</f>
        <v/>
      </c>
      <c r="U1217" s="19">
        <f>IF(N1217&lt;=450000,0,MAX(0,ROUNDDOWN(T1217*0.06-MIN(50000,T1217)*0.03,-2))+MAX(0,ROUNDDOWN(T1217*0.04-MIN(50000,T1217)*0.02,-2)))</f>
        <v/>
      </c>
      <c r="V1217" s="19">
        <f>S1217+U1217+O1217</f>
        <v/>
      </c>
      <c r="W1217" s="19">
        <f>MIN(550000,MAX(0,$B1217))</f>
        <v/>
      </c>
      <c r="X1217" s="19">
        <f>$B1217-W1217</f>
        <v/>
      </c>
      <c r="Y1217" s="19">
        <f>MIN(670000,ROUNDDOWN(MAX(0,X1217-430000)*0.0751+47600,0))+MIN(260000,ROUNDDOWN(MAX(0,X1217-430000)*0.028+17600,0))+MIN(30000,ROUNDDOWN(MAX(0,X1217-430000)*0.0027+1873,0))+IF("いいえ"="はい",MIN(170000,ROUNDDOWN(MAX(0,X1217-430000)*0.0243+17800,0)),0)</f>
        <v/>
      </c>
      <c r="Z1217" s="19">
        <f>IF(""="",215040+Y1217,"")</f>
        <v/>
      </c>
      <c r="AA1217" s="19">
        <f>IF(X1217&gt;23500000,NA(),IF(X1217&lt;=4890000,1040000,IF(X1217&lt;=6550000,670000,620000)))</f>
        <v/>
      </c>
      <c r="AB1217" s="19">
        <f>MAX(0,ROUNDDOWN(X1217-Z1217-AA1217-0,-3))</f>
        <v/>
      </c>
      <c r="AC1217" s="19">
        <f>IF(AB1217&lt;=0,0,ROUNDDOWN((AB1217*LOOKUP(AB1217,{0,1950001,3300001,6950001,9000001,18000001,40000001},{0.05,0.1,0.2,0.23,0.33,0.4,0.45})-LOOKUP(AB1217,{0,1950001,3300001,6950001,9000001,18000001,40000001},{0,97500,427500,636000,1536000,2796000,4796000}))*1.021,-2))</f>
        <v/>
      </c>
      <c r="AD1217" s="19">
        <f>MAX(0,ROUNDDOWN(X1217-Z1217-430000-0,-3))</f>
        <v/>
      </c>
      <c r="AE1217" s="19">
        <f>IF(X1217&lt;=450000,0,MAX(0,ROUNDDOWN(AD1217*0.06-MIN(50000,AD1217)*0.03,-2))+MAX(0,ROUNDDOWN(AD1217*0.04-MIN(50000,AD1217)*0.02,-2)))</f>
        <v/>
      </c>
      <c r="AF1217" s="19">
        <f>AC1217+AE1217+Y1217</f>
        <v/>
      </c>
      <c r="AG1217" s="19">
        <f>MIN(650000,MAX(0,$B1217))</f>
        <v/>
      </c>
      <c r="AH1217" s="19">
        <f>$B1217-AG1217</f>
        <v/>
      </c>
      <c r="AI1217" s="19">
        <f>MIN(670000,ROUNDDOWN(MAX(0,AH1217-430000)*0.0751+47600,0))+MIN(260000,ROUNDDOWN(MAX(0,AH1217-430000)*0.028+17600,0))+MIN(30000,ROUNDDOWN(MAX(0,AH1217-430000)*0.0027+1873,0))+IF("いいえ"="はい",MIN(170000,ROUNDDOWN(MAX(0,AH1217-430000)*0.0243+17800,0)),0)</f>
        <v/>
      </c>
      <c r="AJ1217" s="19">
        <f>IF(""="",215040+AI1217,"")</f>
        <v/>
      </c>
      <c r="AK1217" s="19">
        <f>IF(AH1217&gt;23500000,NA(),IF(AH1217&lt;=4890000,1040000,IF(AH1217&lt;=6550000,670000,620000)))</f>
        <v/>
      </c>
      <c r="AL1217" s="19">
        <f>MAX(0,ROUNDDOWN(AH1217-AJ1217-AK1217-0,-3))</f>
        <v/>
      </c>
      <c r="AM1217" s="19">
        <f>IF(AL1217&lt;=0,0,ROUNDDOWN((AL1217*LOOKUP(AL1217,{0,1950001,3300001,6950001,9000001,18000001,40000001},{0.05,0.1,0.2,0.23,0.33,0.4,0.45})-LOOKUP(AL1217,{0,1950001,3300001,6950001,9000001,18000001,40000001},{0,97500,427500,636000,1536000,2796000,4796000}))*1.021,-2))</f>
        <v/>
      </c>
      <c r="AN1217" s="19">
        <f>MAX(0,ROUNDDOWN(AH1217-AJ1217-430000-0,-3))</f>
        <v/>
      </c>
      <c r="AO1217" s="19">
        <f>IF(AH1217&lt;=450000,0,MAX(0,ROUNDDOWN(AN1217*0.06-MIN(50000,AN1217)*0.03,-2))+MAX(0,ROUNDDOWN(AN1217*0.04-MIN(50000,AN1217)*0.02,-2)))</f>
        <v/>
      </c>
      <c r="AP1217" s="19">
        <f>AM1217+AO1217+AI1217</f>
        <v/>
      </c>
      <c r="AQ1217" s="19">
        <f>MIN(750000,MAX(0,$B1217))</f>
        <v/>
      </c>
      <c r="AR1217" s="19">
        <f>$B1217-AQ1217</f>
        <v/>
      </c>
      <c r="AS1217" s="19">
        <f>MIN(670000,ROUNDDOWN(MAX(0,AR1217-430000)*0.0751+47600,0))+MIN(260000,ROUNDDOWN(MAX(0,AR1217-430000)*0.028+17600,0))+MIN(30000,ROUNDDOWN(MAX(0,AR1217-430000)*0.0027+1873,0))+IF("いいえ"="はい",MIN(170000,ROUNDDOWN(MAX(0,AR1217-430000)*0.0243+17800,0)),0)</f>
        <v/>
      </c>
      <c r="AT1217" s="19">
        <f>IF(""="",215040+AS1217,"")</f>
        <v/>
      </c>
      <c r="AU1217" s="19">
        <f>IF(AR1217&gt;23500000,NA(),IF(AR1217&lt;=4890000,1040000,IF(AR1217&lt;=6550000,670000,620000)))</f>
        <v/>
      </c>
      <c r="AV1217" s="19">
        <f>MAX(0,ROUNDDOWN(AR1217-AT1217-AU1217-0,-3))</f>
        <v/>
      </c>
      <c r="AW1217" s="19">
        <f>IF(AV1217&lt;=0,0,ROUNDDOWN((AV1217*LOOKUP(AV1217,{0,1950001,3300001,6950001,9000001,18000001,40000001},{0.05,0.1,0.2,0.23,0.33,0.4,0.45})-LOOKUP(AV1217,{0,1950001,3300001,6950001,9000001,18000001,40000001},{0,97500,427500,636000,1536000,2796000,4796000}))*1.021,-2))</f>
        <v/>
      </c>
      <c r="AX1217" s="19">
        <f>MAX(0,ROUNDDOWN(AR1217-AT1217-430000-0,-3))</f>
        <v/>
      </c>
      <c r="AY1217" s="19">
        <f>IF(AR1217&lt;=450000,0,MAX(0,ROUNDDOWN(AX1217*0.06-MIN(50000,AX1217)*0.03,-2))+MAX(0,ROUNDDOWN(AX1217*0.04-MIN(50000,AX1217)*0.02,-2)))</f>
        <v/>
      </c>
      <c r="AZ1217" s="19">
        <f>AW1217+AY1217+AS1217</f>
        <v/>
      </c>
    </row>
    <row r="1218">
      <c r="A1218" t="inlineStr">
        <is>
          <t>1万円刻み</t>
        </is>
      </c>
      <c r="B1218" s="19">
        <f>'3_1万円刻み'!$A$1201</f>
        <v/>
      </c>
      <c r="C1218" s="19">
        <f>MIN(0,MAX(0,$B1218))</f>
        <v/>
      </c>
      <c r="D1218" s="19">
        <f>$B1218-C1218</f>
        <v/>
      </c>
      <c r="E1218" s="19">
        <f>MIN(670000,ROUNDDOWN(MAX(0,D1218-430000)*0.0751+47600,0))+MIN(260000,ROUNDDOWN(MAX(0,D1218-430000)*0.028+17600,0))+MIN(30000,ROUNDDOWN(MAX(0,D1218-430000)*0.0027+1873,0))+IF("いいえ"="はい",MIN(170000,ROUNDDOWN(MAX(0,D1218-430000)*0.0243+17800,0)),0)</f>
        <v/>
      </c>
      <c r="F1218" s="19">
        <f>IF(""="",215040+E1218,"")</f>
        <v/>
      </c>
      <c r="G1218" s="19">
        <f>IF(D1218&gt;23500000,NA(),IF(D1218&lt;=4890000,1040000,IF(D1218&lt;=6550000,670000,620000)))</f>
        <v/>
      </c>
      <c r="H1218" s="19">
        <f>MAX(0,ROUNDDOWN(D1218-F1218-G1218-0,-3))</f>
        <v/>
      </c>
      <c r="I1218" s="19">
        <f>IF(H1218&lt;=0,0,ROUNDDOWN((H1218*LOOKUP(H1218,{0,1950001,3300001,6950001,9000001,18000001,40000001},{0.05,0.1,0.2,0.23,0.33,0.4,0.45})-LOOKUP(H1218,{0,1950001,3300001,6950001,9000001,18000001,40000001},{0,97500,427500,636000,1536000,2796000,4796000}))*1.021,-2))</f>
        <v/>
      </c>
      <c r="J1218" s="19">
        <f>MAX(0,ROUNDDOWN(D1218-F1218-430000-0,-3))</f>
        <v/>
      </c>
      <c r="K1218" s="19">
        <f>IF(D1218&lt;=450000,0,MAX(0,ROUNDDOWN(J1218*0.06-MIN(50000,J1218)*0.03,-2))+MAX(0,ROUNDDOWN(J1218*0.04-MIN(50000,J1218)*0.02,-2)))</f>
        <v/>
      </c>
      <c r="L1218" s="19">
        <f>I1218+K1218+E1218</f>
        <v/>
      </c>
      <c r="M1218" s="19">
        <f>MIN(100000,MAX(0,$B1218))</f>
        <v/>
      </c>
      <c r="N1218" s="19">
        <f>$B1218-M1218</f>
        <v/>
      </c>
      <c r="O1218" s="19">
        <f>MIN(670000,ROUNDDOWN(MAX(0,N1218-430000)*0.0751+47600,0))+MIN(260000,ROUNDDOWN(MAX(0,N1218-430000)*0.028+17600,0))+MIN(30000,ROUNDDOWN(MAX(0,N1218-430000)*0.0027+1873,0))+IF("いいえ"="はい",MIN(170000,ROUNDDOWN(MAX(0,N1218-430000)*0.0243+17800,0)),0)</f>
        <v/>
      </c>
      <c r="P1218" s="19">
        <f>IF(""="",215040+O1218,"")</f>
        <v/>
      </c>
      <c r="Q1218" s="19">
        <f>IF(N1218&gt;23500000,NA(),IF(N1218&lt;=4890000,1040000,IF(N1218&lt;=6550000,670000,620000)))</f>
        <v/>
      </c>
      <c r="R1218" s="19">
        <f>MAX(0,ROUNDDOWN(N1218-P1218-Q1218-0,-3))</f>
        <v/>
      </c>
      <c r="S1218" s="19">
        <f>IF(R1218&lt;=0,0,ROUNDDOWN((R1218*LOOKUP(R1218,{0,1950001,3300001,6950001,9000001,18000001,40000001},{0.05,0.1,0.2,0.23,0.33,0.4,0.45})-LOOKUP(R1218,{0,1950001,3300001,6950001,9000001,18000001,40000001},{0,97500,427500,636000,1536000,2796000,4796000}))*1.021,-2))</f>
        <v/>
      </c>
      <c r="T1218" s="19">
        <f>MAX(0,ROUNDDOWN(N1218-P1218-430000-0,-3))</f>
        <v/>
      </c>
      <c r="U1218" s="19">
        <f>IF(N1218&lt;=450000,0,MAX(0,ROUNDDOWN(T1218*0.06-MIN(50000,T1218)*0.03,-2))+MAX(0,ROUNDDOWN(T1218*0.04-MIN(50000,T1218)*0.02,-2)))</f>
        <v/>
      </c>
      <c r="V1218" s="19">
        <f>S1218+U1218+O1218</f>
        <v/>
      </c>
      <c r="W1218" s="19">
        <f>MIN(550000,MAX(0,$B1218))</f>
        <v/>
      </c>
      <c r="X1218" s="19">
        <f>$B1218-W1218</f>
        <v/>
      </c>
      <c r="Y1218" s="19">
        <f>MIN(670000,ROUNDDOWN(MAX(0,X1218-430000)*0.0751+47600,0))+MIN(260000,ROUNDDOWN(MAX(0,X1218-430000)*0.028+17600,0))+MIN(30000,ROUNDDOWN(MAX(0,X1218-430000)*0.0027+1873,0))+IF("いいえ"="はい",MIN(170000,ROUNDDOWN(MAX(0,X1218-430000)*0.0243+17800,0)),0)</f>
        <v/>
      </c>
      <c r="Z1218" s="19">
        <f>IF(""="",215040+Y1218,"")</f>
        <v/>
      </c>
      <c r="AA1218" s="19">
        <f>IF(X1218&gt;23500000,NA(),IF(X1218&lt;=4890000,1040000,IF(X1218&lt;=6550000,670000,620000)))</f>
        <v/>
      </c>
      <c r="AB1218" s="19">
        <f>MAX(0,ROUNDDOWN(X1218-Z1218-AA1218-0,-3))</f>
        <v/>
      </c>
      <c r="AC1218" s="19">
        <f>IF(AB1218&lt;=0,0,ROUNDDOWN((AB1218*LOOKUP(AB1218,{0,1950001,3300001,6950001,9000001,18000001,40000001},{0.05,0.1,0.2,0.23,0.33,0.4,0.45})-LOOKUP(AB1218,{0,1950001,3300001,6950001,9000001,18000001,40000001},{0,97500,427500,636000,1536000,2796000,4796000}))*1.021,-2))</f>
        <v/>
      </c>
      <c r="AD1218" s="19">
        <f>MAX(0,ROUNDDOWN(X1218-Z1218-430000-0,-3))</f>
        <v/>
      </c>
      <c r="AE1218" s="19">
        <f>IF(X1218&lt;=450000,0,MAX(0,ROUNDDOWN(AD1218*0.06-MIN(50000,AD1218)*0.03,-2))+MAX(0,ROUNDDOWN(AD1218*0.04-MIN(50000,AD1218)*0.02,-2)))</f>
        <v/>
      </c>
      <c r="AF1218" s="19">
        <f>AC1218+AE1218+Y1218</f>
        <v/>
      </c>
      <c r="AG1218" s="19">
        <f>MIN(650000,MAX(0,$B1218))</f>
        <v/>
      </c>
      <c r="AH1218" s="19">
        <f>$B1218-AG1218</f>
        <v/>
      </c>
      <c r="AI1218" s="19">
        <f>MIN(670000,ROUNDDOWN(MAX(0,AH1218-430000)*0.0751+47600,0))+MIN(260000,ROUNDDOWN(MAX(0,AH1218-430000)*0.028+17600,0))+MIN(30000,ROUNDDOWN(MAX(0,AH1218-430000)*0.0027+1873,0))+IF("いいえ"="はい",MIN(170000,ROUNDDOWN(MAX(0,AH1218-430000)*0.0243+17800,0)),0)</f>
        <v/>
      </c>
      <c r="AJ1218" s="19">
        <f>IF(""="",215040+AI1218,"")</f>
        <v/>
      </c>
      <c r="AK1218" s="19">
        <f>IF(AH1218&gt;23500000,NA(),IF(AH1218&lt;=4890000,1040000,IF(AH1218&lt;=6550000,670000,620000)))</f>
        <v/>
      </c>
      <c r="AL1218" s="19">
        <f>MAX(0,ROUNDDOWN(AH1218-AJ1218-AK1218-0,-3))</f>
        <v/>
      </c>
      <c r="AM1218" s="19">
        <f>IF(AL1218&lt;=0,0,ROUNDDOWN((AL1218*LOOKUP(AL1218,{0,1950001,3300001,6950001,9000001,18000001,40000001},{0.05,0.1,0.2,0.23,0.33,0.4,0.45})-LOOKUP(AL1218,{0,1950001,3300001,6950001,9000001,18000001,40000001},{0,97500,427500,636000,1536000,2796000,4796000}))*1.021,-2))</f>
        <v/>
      </c>
      <c r="AN1218" s="19">
        <f>MAX(0,ROUNDDOWN(AH1218-AJ1218-430000-0,-3))</f>
        <v/>
      </c>
      <c r="AO1218" s="19">
        <f>IF(AH1218&lt;=450000,0,MAX(0,ROUNDDOWN(AN1218*0.06-MIN(50000,AN1218)*0.03,-2))+MAX(0,ROUNDDOWN(AN1218*0.04-MIN(50000,AN1218)*0.02,-2)))</f>
        <v/>
      </c>
      <c r="AP1218" s="19">
        <f>AM1218+AO1218+AI1218</f>
        <v/>
      </c>
      <c r="AQ1218" s="19">
        <f>MIN(750000,MAX(0,$B1218))</f>
        <v/>
      </c>
      <c r="AR1218" s="19">
        <f>$B1218-AQ1218</f>
        <v/>
      </c>
      <c r="AS1218" s="19">
        <f>MIN(670000,ROUNDDOWN(MAX(0,AR1218-430000)*0.0751+47600,0))+MIN(260000,ROUNDDOWN(MAX(0,AR1218-430000)*0.028+17600,0))+MIN(30000,ROUNDDOWN(MAX(0,AR1218-430000)*0.0027+1873,0))+IF("いいえ"="はい",MIN(170000,ROUNDDOWN(MAX(0,AR1218-430000)*0.0243+17800,0)),0)</f>
        <v/>
      </c>
      <c r="AT1218" s="19">
        <f>IF(""="",215040+AS1218,"")</f>
        <v/>
      </c>
      <c r="AU1218" s="19">
        <f>IF(AR1218&gt;23500000,NA(),IF(AR1218&lt;=4890000,1040000,IF(AR1218&lt;=6550000,670000,620000)))</f>
        <v/>
      </c>
      <c r="AV1218" s="19">
        <f>MAX(0,ROUNDDOWN(AR1218-AT1218-AU1218-0,-3))</f>
        <v/>
      </c>
      <c r="AW1218" s="19">
        <f>IF(AV1218&lt;=0,0,ROUNDDOWN((AV1218*LOOKUP(AV1218,{0,1950001,3300001,6950001,9000001,18000001,40000001},{0.05,0.1,0.2,0.23,0.33,0.4,0.45})-LOOKUP(AV1218,{0,1950001,3300001,6950001,9000001,18000001,40000001},{0,97500,427500,636000,1536000,2796000,4796000}))*1.021,-2))</f>
        <v/>
      </c>
      <c r="AX1218" s="19">
        <f>MAX(0,ROUNDDOWN(AR1218-AT1218-430000-0,-3))</f>
        <v/>
      </c>
      <c r="AY1218" s="19">
        <f>IF(AR1218&lt;=450000,0,MAX(0,ROUNDDOWN(AX1218*0.06-MIN(50000,AX1218)*0.03,-2))+MAX(0,ROUNDDOWN(AX1218*0.04-MIN(50000,AX1218)*0.02,-2)))</f>
        <v/>
      </c>
      <c r="AZ1218" s="19">
        <f>AW1218+AY1218+AS1218</f>
        <v/>
      </c>
    </row>
    <row r="1219">
      <c r="A1219" t="inlineStr">
        <is>
          <t>1万円刻み</t>
        </is>
      </c>
      <c r="B1219" s="19">
        <f>'3_1万円刻み'!$A$1202</f>
        <v/>
      </c>
      <c r="C1219" s="19">
        <f>MIN(0,MAX(0,$B1219))</f>
        <v/>
      </c>
      <c r="D1219" s="19">
        <f>$B1219-C1219</f>
        <v/>
      </c>
      <c r="E1219" s="19">
        <f>MIN(670000,ROUNDDOWN(MAX(0,D1219-430000)*0.0751+47600,0))+MIN(260000,ROUNDDOWN(MAX(0,D1219-430000)*0.028+17600,0))+MIN(30000,ROUNDDOWN(MAX(0,D1219-430000)*0.0027+1873,0))+IF("いいえ"="はい",MIN(170000,ROUNDDOWN(MAX(0,D1219-430000)*0.0243+17800,0)),0)</f>
        <v/>
      </c>
      <c r="F1219" s="19">
        <f>IF(""="",215040+E1219,"")</f>
        <v/>
      </c>
      <c r="G1219" s="19">
        <f>IF(D1219&gt;23500000,NA(),IF(D1219&lt;=4890000,1040000,IF(D1219&lt;=6550000,670000,620000)))</f>
        <v/>
      </c>
      <c r="H1219" s="19">
        <f>MAX(0,ROUNDDOWN(D1219-F1219-G1219-0,-3))</f>
        <v/>
      </c>
      <c r="I1219" s="19">
        <f>IF(H1219&lt;=0,0,ROUNDDOWN((H1219*LOOKUP(H1219,{0,1950001,3300001,6950001,9000001,18000001,40000001},{0.05,0.1,0.2,0.23,0.33,0.4,0.45})-LOOKUP(H1219,{0,1950001,3300001,6950001,9000001,18000001,40000001},{0,97500,427500,636000,1536000,2796000,4796000}))*1.021,-2))</f>
        <v/>
      </c>
      <c r="J1219" s="19">
        <f>MAX(0,ROUNDDOWN(D1219-F1219-430000-0,-3))</f>
        <v/>
      </c>
      <c r="K1219" s="19">
        <f>IF(D1219&lt;=450000,0,MAX(0,ROUNDDOWN(J1219*0.06-MIN(50000,J1219)*0.03,-2))+MAX(0,ROUNDDOWN(J1219*0.04-MIN(50000,J1219)*0.02,-2)))</f>
        <v/>
      </c>
      <c r="L1219" s="19">
        <f>I1219+K1219+E1219</f>
        <v/>
      </c>
      <c r="M1219" s="19">
        <f>MIN(100000,MAX(0,$B1219))</f>
        <v/>
      </c>
      <c r="N1219" s="19">
        <f>$B1219-M1219</f>
        <v/>
      </c>
      <c r="O1219" s="19">
        <f>MIN(670000,ROUNDDOWN(MAX(0,N1219-430000)*0.0751+47600,0))+MIN(260000,ROUNDDOWN(MAX(0,N1219-430000)*0.028+17600,0))+MIN(30000,ROUNDDOWN(MAX(0,N1219-430000)*0.0027+1873,0))+IF("いいえ"="はい",MIN(170000,ROUNDDOWN(MAX(0,N1219-430000)*0.0243+17800,0)),0)</f>
        <v/>
      </c>
      <c r="P1219" s="19">
        <f>IF(""="",215040+O1219,"")</f>
        <v/>
      </c>
      <c r="Q1219" s="19">
        <f>IF(N1219&gt;23500000,NA(),IF(N1219&lt;=4890000,1040000,IF(N1219&lt;=6550000,670000,620000)))</f>
        <v/>
      </c>
      <c r="R1219" s="19">
        <f>MAX(0,ROUNDDOWN(N1219-P1219-Q1219-0,-3))</f>
        <v/>
      </c>
      <c r="S1219" s="19">
        <f>IF(R1219&lt;=0,0,ROUNDDOWN((R1219*LOOKUP(R1219,{0,1950001,3300001,6950001,9000001,18000001,40000001},{0.05,0.1,0.2,0.23,0.33,0.4,0.45})-LOOKUP(R1219,{0,1950001,3300001,6950001,9000001,18000001,40000001},{0,97500,427500,636000,1536000,2796000,4796000}))*1.021,-2))</f>
        <v/>
      </c>
      <c r="T1219" s="19">
        <f>MAX(0,ROUNDDOWN(N1219-P1219-430000-0,-3))</f>
        <v/>
      </c>
      <c r="U1219" s="19">
        <f>IF(N1219&lt;=450000,0,MAX(0,ROUNDDOWN(T1219*0.06-MIN(50000,T1219)*0.03,-2))+MAX(0,ROUNDDOWN(T1219*0.04-MIN(50000,T1219)*0.02,-2)))</f>
        <v/>
      </c>
      <c r="V1219" s="19">
        <f>S1219+U1219+O1219</f>
        <v/>
      </c>
      <c r="W1219" s="19">
        <f>MIN(550000,MAX(0,$B1219))</f>
        <v/>
      </c>
      <c r="X1219" s="19">
        <f>$B1219-W1219</f>
        <v/>
      </c>
      <c r="Y1219" s="19">
        <f>MIN(670000,ROUNDDOWN(MAX(0,X1219-430000)*0.0751+47600,0))+MIN(260000,ROUNDDOWN(MAX(0,X1219-430000)*0.028+17600,0))+MIN(30000,ROUNDDOWN(MAX(0,X1219-430000)*0.0027+1873,0))+IF("いいえ"="はい",MIN(170000,ROUNDDOWN(MAX(0,X1219-430000)*0.0243+17800,0)),0)</f>
        <v/>
      </c>
      <c r="Z1219" s="19">
        <f>IF(""="",215040+Y1219,"")</f>
        <v/>
      </c>
      <c r="AA1219" s="19">
        <f>IF(X1219&gt;23500000,NA(),IF(X1219&lt;=4890000,1040000,IF(X1219&lt;=6550000,670000,620000)))</f>
        <v/>
      </c>
      <c r="AB1219" s="19">
        <f>MAX(0,ROUNDDOWN(X1219-Z1219-AA1219-0,-3))</f>
        <v/>
      </c>
      <c r="AC1219" s="19">
        <f>IF(AB1219&lt;=0,0,ROUNDDOWN((AB1219*LOOKUP(AB1219,{0,1950001,3300001,6950001,9000001,18000001,40000001},{0.05,0.1,0.2,0.23,0.33,0.4,0.45})-LOOKUP(AB1219,{0,1950001,3300001,6950001,9000001,18000001,40000001},{0,97500,427500,636000,1536000,2796000,4796000}))*1.021,-2))</f>
        <v/>
      </c>
      <c r="AD1219" s="19">
        <f>MAX(0,ROUNDDOWN(X1219-Z1219-430000-0,-3))</f>
        <v/>
      </c>
      <c r="AE1219" s="19">
        <f>IF(X1219&lt;=450000,0,MAX(0,ROUNDDOWN(AD1219*0.06-MIN(50000,AD1219)*0.03,-2))+MAX(0,ROUNDDOWN(AD1219*0.04-MIN(50000,AD1219)*0.02,-2)))</f>
        <v/>
      </c>
      <c r="AF1219" s="19">
        <f>AC1219+AE1219+Y1219</f>
        <v/>
      </c>
      <c r="AG1219" s="19">
        <f>MIN(650000,MAX(0,$B1219))</f>
        <v/>
      </c>
      <c r="AH1219" s="19">
        <f>$B1219-AG1219</f>
        <v/>
      </c>
      <c r="AI1219" s="19">
        <f>MIN(670000,ROUNDDOWN(MAX(0,AH1219-430000)*0.0751+47600,0))+MIN(260000,ROUNDDOWN(MAX(0,AH1219-430000)*0.028+17600,0))+MIN(30000,ROUNDDOWN(MAX(0,AH1219-430000)*0.0027+1873,0))+IF("いいえ"="はい",MIN(170000,ROUNDDOWN(MAX(0,AH1219-430000)*0.0243+17800,0)),0)</f>
        <v/>
      </c>
      <c r="AJ1219" s="19">
        <f>IF(""="",215040+AI1219,"")</f>
        <v/>
      </c>
      <c r="AK1219" s="19">
        <f>IF(AH1219&gt;23500000,NA(),IF(AH1219&lt;=4890000,1040000,IF(AH1219&lt;=6550000,670000,620000)))</f>
        <v/>
      </c>
      <c r="AL1219" s="19">
        <f>MAX(0,ROUNDDOWN(AH1219-AJ1219-AK1219-0,-3))</f>
        <v/>
      </c>
      <c r="AM1219" s="19">
        <f>IF(AL1219&lt;=0,0,ROUNDDOWN((AL1219*LOOKUP(AL1219,{0,1950001,3300001,6950001,9000001,18000001,40000001},{0.05,0.1,0.2,0.23,0.33,0.4,0.45})-LOOKUP(AL1219,{0,1950001,3300001,6950001,9000001,18000001,40000001},{0,97500,427500,636000,1536000,2796000,4796000}))*1.021,-2))</f>
        <v/>
      </c>
      <c r="AN1219" s="19">
        <f>MAX(0,ROUNDDOWN(AH1219-AJ1219-430000-0,-3))</f>
        <v/>
      </c>
      <c r="AO1219" s="19">
        <f>IF(AH1219&lt;=450000,0,MAX(0,ROUNDDOWN(AN1219*0.06-MIN(50000,AN1219)*0.03,-2))+MAX(0,ROUNDDOWN(AN1219*0.04-MIN(50000,AN1219)*0.02,-2)))</f>
        <v/>
      </c>
      <c r="AP1219" s="19">
        <f>AM1219+AO1219+AI1219</f>
        <v/>
      </c>
      <c r="AQ1219" s="19">
        <f>MIN(750000,MAX(0,$B1219))</f>
        <v/>
      </c>
      <c r="AR1219" s="19">
        <f>$B1219-AQ1219</f>
        <v/>
      </c>
      <c r="AS1219" s="19">
        <f>MIN(670000,ROUNDDOWN(MAX(0,AR1219-430000)*0.0751+47600,0))+MIN(260000,ROUNDDOWN(MAX(0,AR1219-430000)*0.028+17600,0))+MIN(30000,ROUNDDOWN(MAX(0,AR1219-430000)*0.0027+1873,0))+IF("いいえ"="はい",MIN(170000,ROUNDDOWN(MAX(0,AR1219-430000)*0.0243+17800,0)),0)</f>
        <v/>
      </c>
      <c r="AT1219" s="19">
        <f>IF(""="",215040+AS1219,"")</f>
        <v/>
      </c>
      <c r="AU1219" s="19">
        <f>IF(AR1219&gt;23500000,NA(),IF(AR1219&lt;=4890000,1040000,IF(AR1219&lt;=6550000,670000,620000)))</f>
        <v/>
      </c>
      <c r="AV1219" s="19">
        <f>MAX(0,ROUNDDOWN(AR1219-AT1219-AU1219-0,-3))</f>
        <v/>
      </c>
      <c r="AW1219" s="19">
        <f>IF(AV1219&lt;=0,0,ROUNDDOWN((AV1219*LOOKUP(AV1219,{0,1950001,3300001,6950001,9000001,18000001,40000001},{0.05,0.1,0.2,0.23,0.33,0.4,0.45})-LOOKUP(AV1219,{0,1950001,3300001,6950001,9000001,18000001,40000001},{0,97500,427500,636000,1536000,2796000,4796000}))*1.021,-2))</f>
        <v/>
      </c>
      <c r="AX1219" s="19">
        <f>MAX(0,ROUNDDOWN(AR1219-AT1219-430000-0,-3))</f>
        <v/>
      </c>
      <c r="AY1219" s="19">
        <f>IF(AR1219&lt;=450000,0,MAX(0,ROUNDDOWN(AX1219*0.06-MIN(50000,AX1219)*0.03,-2))+MAX(0,ROUNDDOWN(AX1219*0.04-MIN(50000,AX1219)*0.02,-2)))</f>
        <v/>
      </c>
      <c r="AZ1219" s="19">
        <f>AW1219+AY1219+AS1219</f>
        <v/>
      </c>
    </row>
    <row r="1220">
      <c r="A1220" t="inlineStr">
        <is>
          <t>1万円刻み</t>
        </is>
      </c>
      <c r="B1220" s="19">
        <f>'3_1万円刻み'!$A$1203</f>
        <v/>
      </c>
      <c r="C1220" s="19">
        <f>MIN(0,MAX(0,$B1220))</f>
        <v/>
      </c>
      <c r="D1220" s="19">
        <f>$B1220-C1220</f>
        <v/>
      </c>
      <c r="E1220" s="19">
        <f>MIN(670000,ROUNDDOWN(MAX(0,D1220-430000)*0.0751+47600,0))+MIN(260000,ROUNDDOWN(MAX(0,D1220-430000)*0.028+17600,0))+MIN(30000,ROUNDDOWN(MAX(0,D1220-430000)*0.0027+1873,0))+IF("いいえ"="はい",MIN(170000,ROUNDDOWN(MAX(0,D1220-430000)*0.0243+17800,0)),0)</f>
        <v/>
      </c>
      <c r="F1220" s="19">
        <f>IF(""="",215040+E1220,"")</f>
        <v/>
      </c>
      <c r="G1220" s="19">
        <f>IF(D1220&gt;23500000,NA(),IF(D1220&lt;=4890000,1040000,IF(D1220&lt;=6550000,670000,620000)))</f>
        <v/>
      </c>
      <c r="H1220" s="19">
        <f>MAX(0,ROUNDDOWN(D1220-F1220-G1220-0,-3))</f>
        <v/>
      </c>
      <c r="I1220" s="19">
        <f>IF(H1220&lt;=0,0,ROUNDDOWN((H1220*LOOKUP(H1220,{0,1950001,3300001,6950001,9000001,18000001,40000001},{0.05,0.1,0.2,0.23,0.33,0.4,0.45})-LOOKUP(H1220,{0,1950001,3300001,6950001,9000001,18000001,40000001},{0,97500,427500,636000,1536000,2796000,4796000}))*1.021,-2))</f>
        <v/>
      </c>
      <c r="J1220" s="19">
        <f>MAX(0,ROUNDDOWN(D1220-F1220-430000-0,-3))</f>
        <v/>
      </c>
      <c r="K1220" s="19">
        <f>IF(D1220&lt;=450000,0,MAX(0,ROUNDDOWN(J1220*0.06-MIN(50000,J1220)*0.03,-2))+MAX(0,ROUNDDOWN(J1220*0.04-MIN(50000,J1220)*0.02,-2)))</f>
        <v/>
      </c>
      <c r="L1220" s="19">
        <f>I1220+K1220+E1220</f>
        <v/>
      </c>
      <c r="M1220" s="19">
        <f>MIN(100000,MAX(0,$B1220))</f>
        <v/>
      </c>
      <c r="N1220" s="19">
        <f>$B1220-M1220</f>
        <v/>
      </c>
      <c r="O1220" s="19">
        <f>MIN(670000,ROUNDDOWN(MAX(0,N1220-430000)*0.0751+47600,0))+MIN(260000,ROUNDDOWN(MAX(0,N1220-430000)*0.028+17600,0))+MIN(30000,ROUNDDOWN(MAX(0,N1220-430000)*0.0027+1873,0))+IF("いいえ"="はい",MIN(170000,ROUNDDOWN(MAX(0,N1220-430000)*0.0243+17800,0)),0)</f>
        <v/>
      </c>
      <c r="P1220" s="19">
        <f>IF(""="",215040+O1220,"")</f>
        <v/>
      </c>
      <c r="Q1220" s="19">
        <f>IF(N1220&gt;23500000,NA(),IF(N1220&lt;=4890000,1040000,IF(N1220&lt;=6550000,670000,620000)))</f>
        <v/>
      </c>
      <c r="R1220" s="19">
        <f>MAX(0,ROUNDDOWN(N1220-P1220-Q1220-0,-3))</f>
        <v/>
      </c>
      <c r="S1220" s="19">
        <f>IF(R1220&lt;=0,0,ROUNDDOWN((R1220*LOOKUP(R1220,{0,1950001,3300001,6950001,9000001,18000001,40000001},{0.05,0.1,0.2,0.23,0.33,0.4,0.45})-LOOKUP(R1220,{0,1950001,3300001,6950001,9000001,18000001,40000001},{0,97500,427500,636000,1536000,2796000,4796000}))*1.021,-2))</f>
        <v/>
      </c>
      <c r="T1220" s="19">
        <f>MAX(0,ROUNDDOWN(N1220-P1220-430000-0,-3))</f>
        <v/>
      </c>
      <c r="U1220" s="19">
        <f>IF(N1220&lt;=450000,0,MAX(0,ROUNDDOWN(T1220*0.06-MIN(50000,T1220)*0.03,-2))+MAX(0,ROUNDDOWN(T1220*0.04-MIN(50000,T1220)*0.02,-2)))</f>
        <v/>
      </c>
      <c r="V1220" s="19">
        <f>S1220+U1220+O1220</f>
        <v/>
      </c>
      <c r="W1220" s="19">
        <f>MIN(550000,MAX(0,$B1220))</f>
        <v/>
      </c>
      <c r="X1220" s="19">
        <f>$B1220-W1220</f>
        <v/>
      </c>
      <c r="Y1220" s="19">
        <f>MIN(670000,ROUNDDOWN(MAX(0,X1220-430000)*0.0751+47600,0))+MIN(260000,ROUNDDOWN(MAX(0,X1220-430000)*0.028+17600,0))+MIN(30000,ROUNDDOWN(MAX(0,X1220-430000)*0.0027+1873,0))+IF("いいえ"="はい",MIN(170000,ROUNDDOWN(MAX(0,X1220-430000)*0.0243+17800,0)),0)</f>
        <v/>
      </c>
      <c r="Z1220" s="19">
        <f>IF(""="",215040+Y1220,"")</f>
        <v/>
      </c>
      <c r="AA1220" s="19">
        <f>IF(X1220&gt;23500000,NA(),IF(X1220&lt;=4890000,1040000,IF(X1220&lt;=6550000,670000,620000)))</f>
        <v/>
      </c>
      <c r="AB1220" s="19">
        <f>MAX(0,ROUNDDOWN(X1220-Z1220-AA1220-0,-3))</f>
        <v/>
      </c>
      <c r="AC1220" s="19">
        <f>IF(AB1220&lt;=0,0,ROUNDDOWN((AB1220*LOOKUP(AB1220,{0,1950001,3300001,6950001,9000001,18000001,40000001},{0.05,0.1,0.2,0.23,0.33,0.4,0.45})-LOOKUP(AB1220,{0,1950001,3300001,6950001,9000001,18000001,40000001},{0,97500,427500,636000,1536000,2796000,4796000}))*1.021,-2))</f>
        <v/>
      </c>
      <c r="AD1220" s="19">
        <f>MAX(0,ROUNDDOWN(X1220-Z1220-430000-0,-3))</f>
        <v/>
      </c>
      <c r="AE1220" s="19">
        <f>IF(X1220&lt;=450000,0,MAX(0,ROUNDDOWN(AD1220*0.06-MIN(50000,AD1220)*0.03,-2))+MAX(0,ROUNDDOWN(AD1220*0.04-MIN(50000,AD1220)*0.02,-2)))</f>
        <v/>
      </c>
      <c r="AF1220" s="19">
        <f>AC1220+AE1220+Y1220</f>
        <v/>
      </c>
      <c r="AG1220" s="19">
        <f>MIN(650000,MAX(0,$B1220))</f>
        <v/>
      </c>
      <c r="AH1220" s="19">
        <f>$B1220-AG1220</f>
        <v/>
      </c>
      <c r="AI1220" s="19">
        <f>MIN(670000,ROUNDDOWN(MAX(0,AH1220-430000)*0.0751+47600,0))+MIN(260000,ROUNDDOWN(MAX(0,AH1220-430000)*0.028+17600,0))+MIN(30000,ROUNDDOWN(MAX(0,AH1220-430000)*0.0027+1873,0))+IF("いいえ"="はい",MIN(170000,ROUNDDOWN(MAX(0,AH1220-430000)*0.0243+17800,0)),0)</f>
        <v/>
      </c>
      <c r="AJ1220" s="19">
        <f>IF(""="",215040+AI1220,"")</f>
        <v/>
      </c>
      <c r="AK1220" s="19">
        <f>IF(AH1220&gt;23500000,NA(),IF(AH1220&lt;=4890000,1040000,IF(AH1220&lt;=6550000,670000,620000)))</f>
        <v/>
      </c>
      <c r="AL1220" s="19">
        <f>MAX(0,ROUNDDOWN(AH1220-AJ1220-AK1220-0,-3))</f>
        <v/>
      </c>
      <c r="AM1220" s="19">
        <f>IF(AL1220&lt;=0,0,ROUNDDOWN((AL1220*LOOKUP(AL1220,{0,1950001,3300001,6950001,9000001,18000001,40000001},{0.05,0.1,0.2,0.23,0.33,0.4,0.45})-LOOKUP(AL1220,{0,1950001,3300001,6950001,9000001,18000001,40000001},{0,97500,427500,636000,1536000,2796000,4796000}))*1.021,-2))</f>
        <v/>
      </c>
      <c r="AN1220" s="19">
        <f>MAX(0,ROUNDDOWN(AH1220-AJ1220-430000-0,-3))</f>
        <v/>
      </c>
      <c r="AO1220" s="19">
        <f>IF(AH1220&lt;=450000,0,MAX(0,ROUNDDOWN(AN1220*0.06-MIN(50000,AN1220)*0.03,-2))+MAX(0,ROUNDDOWN(AN1220*0.04-MIN(50000,AN1220)*0.02,-2)))</f>
        <v/>
      </c>
      <c r="AP1220" s="19">
        <f>AM1220+AO1220+AI1220</f>
        <v/>
      </c>
      <c r="AQ1220" s="19">
        <f>MIN(750000,MAX(0,$B1220))</f>
        <v/>
      </c>
      <c r="AR1220" s="19">
        <f>$B1220-AQ1220</f>
        <v/>
      </c>
      <c r="AS1220" s="19">
        <f>MIN(670000,ROUNDDOWN(MAX(0,AR1220-430000)*0.0751+47600,0))+MIN(260000,ROUNDDOWN(MAX(0,AR1220-430000)*0.028+17600,0))+MIN(30000,ROUNDDOWN(MAX(0,AR1220-430000)*0.0027+1873,0))+IF("いいえ"="はい",MIN(170000,ROUNDDOWN(MAX(0,AR1220-430000)*0.0243+17800,0)),0)</f>
        <v/>
      </c>
      <c r="AT1220" s="19">
        <f>IF(""="",215040+AS1220,"")</f>
        <v/>
      </c>
      <c r="AU1220" s="19">
        <f>IF(AR1220&gt;23500000,NA(),IF(AR1220&lt;=4890000,1040000,IF(AR1220&lt;=6550000,670000,620000)))</f>
        <v/>
      </c>
      <c r="AV1220" s="19">
        <f>MAX(0,ROUNDDOWN(AR1220-AT1220-AU1220-0,-3))</f>
        <v/>
      </c>
      <c r="AW1220" s="19">
        <f>IF(AV1220&lt;=0,0,ROUNDDOWN((AV1220*LOOKUP(AV1220,{0,1950001,3300001,6950001,9000001,18000001,40000001},{0.05,0.1,0.2,0.23,0.33,0.4,0.45})-LOOKUP(AV1220,{0,1950001,3300001,6950001,9000001,18000001,40000001},{0,97500,427500,636000,1536000,2796000,4796000}))*1.021,-2))</f>
        <v/>
      </c>
      <c r="AX1220" s="19">
        <f>MAX(0,ROUNDDOWN(AR1220-AT1220-430000-0,-3))</f>
        <v/>
      </c>
      <c r="AY1220" s="19">
        <f>IF(AR1220&lt;=450000,0,MAX(0,ROUNDDOWN(AX1220*0.06-MIN(50000,AX1220)*0.03,-2))+MAX(0,ROUNDDOWN(AX1220*0.04-MIN(50000,AX1220)*0.02,-2)))</f>
        <v/>
      </c>
      <c r="AZ1220" s="19">
        <f>AW1220+AY1220+AS1220</f>
        <v/>
      </c>
    </row>
    <row r="1221">
      <c r="A1221" t="inlineStr">
        <is>
          <t>1万円刻み</t>
        </is>
      </c>
      <c r="B1221" s="19">
        <f>'3_1万円刻み'!$A$1204</f>
        <v/>
      </c>
      <c r="C1221" s="19">
        <f>MIN(0,MAX(0,$B1221))</f>
        <v/>
      </c>
      <c r="D1221" s="19">
        <f>$B1221-C1221</f>
        <v/>
      </c>
      <c r="E1221" s="19">
        <f>MIN(670000,ROUNDDOWN(MAX(0,D1221-430000)*0.0751+47600,0))+MIN(260000,ROUNDDOWN(MAX(0,D1221-430000)*0.028+17600,0))+MIN(30000,ROUNDDOWN(MAX(0,D1221-430000)*0.0027+1873,0))+IF("いいえ"="はい",MIN(170000,ROUNDDOWN(MAX(0,D1221-430000)*0.0243+17800,0)),0)</f>
        <v/>
      </c>
      <c r="F1221" s="19">
        <f>IF(""="",215040+E1221,"")</f>
        <v/>
      </c>
      <c r="G1221" s="19">
        <f>IF(D1221&gt;23500000,NA(),IF(D1221&lt;=4890000,1040000,IF(D1221&lt;=6550000,670000,620000)))</f>
        <v/>
      </c>
      <c r="H1221" s="19">
        <f>MAX(0,ROUNDDOWN(D1221-F1221-G1221-0,-3))</f>
        <v/>
      </c>
      <c r="I1221" s="19">
        <f>IF(H1221&lt;=0,0,ROUNDDOWN((H1221*LOOKUP(H1221,{0,1950001,3300001,6950001,9000001,18000001,40000001},{0.05,0.1,0.2,0.23,0.33,0.4,0.45})-LOOKUP(H1221,{0,1950001,3300001,6950001,9000001,18000001,40000001},{0,97500,427500,636000,1536000,2796000,4796000}))*1.021,-2))</f>
        <v/>
      </c>
      <c r="J1221" s="19">
        <f>MAX(0,ROUNDDOWN(D1221-F1221-430000-0,-3))</f>
        <v/>
      </c>
      <c r="K1221" s="19">
        <f>IF(D1221&lt;=450000,0,MAX(0,ROUNDDOWN(J1221*0.06-MIN(50000,J1221)*0.03,-2))+MAX(0,ROUNDDOWN(J1221*0.04-MIN(50000,J1221)*0.02,-2)))</f>
        <v/>
      </c>
      <c r="L1221" s="19">
        <f>I1221+K1221+E1221</f>
        <v/>
      </c>
      <c r="M1221" s="19">
        <f>MIN(100000,MAX(0,$B1221))</f>
        <v/>
      </c>
      <c r="N1221" s="19">
        <f>$B1221-M1221</f>
        <v/>
      </c>
      <c r="O1221" s="19">
        <f>MIN(670000,ROUNDDOWN(MAX(0,N1221-430000)*0.0751+47600,0))+MIN(260000,ROUNDDOWN(MAX(0,N1221-430000)*0.028+17600,0))+MIN(30000,ROUNDDOWN(MAX(0,N1221-430000)*0.0027+1873,0))+IF("いいえ"="はい",MIN(170000,ROUNDDOWN(MAX(0,N1221-430000)*0.0243+17800,0)),0)</f>
        <v/>
      </c>
      <c r="P1221" s="19">
        <f>IF(""="",215040+O1221,"")</f>
        <v/>
      </c>
      <c r="Q1221" s="19">
        <f>IF(N1221&gt;23500000,NA(),IF(N1221&lt;=4890000,1040000,IF(N1221&lt;=6550000,670000,620000)))</f>
        <v/>
      </c>
      <c r="R1221" s="19">
        <f>MAX(0,ROUNDDOWN(N1221-P1221-Q1221-0,-3))</f>
        <v/>
      </c>
      <c r="S1221" s="19">
        <f>IF(R1221&lt;=0,0,ROUNDDOWN((R1221*LOOKUP(R1221,{0,1950001,3300001,6950001,9000001,18000001,40000001},{0.05,0.1,0.2,0.23,0.33,0.4,0.45})-LOOKUP(R1221,{0,1950001,3300001,6950001,9000001,18000001,40000001},{0,97500,427500,636000,1536000,2796000,4796000}))*1.021,-2))</f>
        <v/>
      </c>
      <c r="T1221" s="19">
        <f>MAX(0,ROUNDDOWN(N1221-P1221-430000-0,-3))</f>
        <v/>
      </c>
      <c r="U1221" s="19">
        <f>IF(N1221&lt;=450000,0,MAX(0,ROUNDDOWN(T1221*0.06-MIN(50000,T1221)*0.03,-2))+MAX(0,ROUNDDOWN(T1221*0.04-MIN(50000,T1221)*0.02,-2)))</f>
        <v/>
      </c>
      <c r="V1221" s="19">
        <f>S1221+U1221+O1221</f>
        <v/>
      </c>
      <c r="W1221" s="19">
        <f>MIN(550000,MAX(0,$B1221))</f>
        <v/>
      </c>
      <c r="X1221" s="19">
        <f>$B1221-W1221</f>
        <v/>
      </c>
      <c r="Y1221" s="19">
        <f>MIN(670000,ROUNDDOWN(MAX(0,X1221-430000)*0.0751+47600,0))+MIN(260000,ROUNDDOWN(MAX(0,X1221-430000)*0.028+17600,0))+MIN(30000,ROUNDDOWN(MAX(0,X1221-430000)*0.0027+1873,0))+IF("いいえ"="はい",MIN(170000,ROUNDDOWN(MAX(0,X1221-430000)*0.0243+17800,0)),0)</f>
        <v/>
      </c>
      <c r="Z1221" s="19">
        <f>IF(""="",215040+Y1221,"")</f>
        <v/>
      </c>
      <c r="AA1221" s="19">
        <f>IF(X1221&gt;23500000,NA(),IF(X1221&lt;=4890000,1040000,IF(X1221&lt;=6550000,670000,620000)))</f>
        <v/>
      </c>
      <c r="AB1221" s="19">
        <f>MAX(0,ROUNDDOWN(X1221-Z1221-AA1221-0,-3))</f>
        <v/>
      </c>
      <c r="AC1221" s="19">
        <f>IF(AB1221&lt;=0,0,ROUNDDOWN((AB1221*LOOKUP(AB1221,{0,1950001,3300001,6950001,9000001,18000001,40000001},{0.05,0.1,0.2,0.23,0.33,0.4,0.45})-LOOKUP(AB1221,{0,1950001,3300001,6950001,9000001,18000001,40000001},{0,97500,427500,636000,1536000,2796000,4796000}))*1.021,-2))</f>
        <v/>
      </c>
      <c r="AD1221" s="19">
        <f>MAX(0,ROUNDDOWN(X1221-Z1221-430000-0,-3))</f>
        <v/>
      </c>
      <c r="AE1221" s="19">
        <f>IF(X1221&lt;=450000,0,MAX(0,ROUNDDOWN(AD1221*0.06-MIN(50000,AD1221)*0.03,-2))+MAX(0,ROUNDDOWN(AD1221*0.04-MIN(50000,AD1221)*0.02,-2)))</f>
        <v/>
      </c>
      <c r="AF1221" s="19">
        <f>AC1221+AE1221+Y1221</f>
        <v/>
      </c>
      <c r="AG1221" s="19">
        <f>MIN(650000,MAX(0,$B1221))</f>
        <v/>
      </c>
      <c r="AH1221" s="19">
        <f>$B1221-AG1221</f>
        <v/>
      </c>
      <c r="AI1221" s="19">
        <f>MIN(670000,ROUNDDOWN(MAX(0,AH1221-430000)*0.0751+47600,0))+MIN(260000,ROUNDDOWN(MAX(0,AH1221-430000)*0.028+17600,0))+MIN(30000,ROUNDDOWN(MAX(0,AH1221-430000)*0.0027+1873,0))+IF("いいえ"="はい",MIN(170000,ROUNDDOWN(MAX(0,AH1221-430000)*0.0243+17800,0)),0)</f>
        <v/>
      </c>
      <c r="AJ1221" s="19">
        <f>IF(""="",215040+AI1221,"")</f>
        <v/>
      </c>
      <c r="AK1221" s="19">
        <f>IF(AH1221&gt;23500000,NA(),IF(AH1221&lt;=4890000,1040000,IF(AH1221&lt;=6550000,670000,620000)))</f>
        <v/>
      </c>
      <c r="AL1221" s="19">
        <f>MAX(0,ROUNDDOWN(AH1221-AJ1221-AK1221-0,-3))</f>
        <v/>
      </c>
      <c r="AM1221" s="19">
        <f>IF(AL1221&lt;=0,0,ROUNDDOWN((AL1221*LOOKUP(AL1221,{0,1950001,3300001,6950001,9000001,18000001,40000001},{0.05,0.1,0.2,0.23,0.33,0.4,0.45})-LOOKUP(AL1221,{0,1950001,3300001,6950001,9000001,18000001,40000001},{0,97500,427500,636000,1536000,2796000,4796000}))*1.021,-2))</f>
        <v/>
      </c>
      <c r="AN1221" s="19">
        <f>MAX(0,ROUNDDOWN(AH1221-AJ1221-430000-0,-3))</f>
        <v/>
      </c>
      <c r="AO1221" s="19">
        <f>IF(AH1221&lt;=450000,0,MAX(0,ROUNDDOWN(AN1221*0.06-MIN(50000,AN1221)*0.03,-2))+MAX(0,ROUNDDOWN(AN1221*0.04-MIN(50000,AN1221)*0.02,-2)))</f>
        <v/>
      </c>
      <c r="AP1221" s="19">
        <f>AM1221+AO1221+AI1221</f>
        <v/>
      </c>
      <c r="AQ1221" s="19">
        <f>MIN(750000,MAX(0,$B1221))</f>
        <v/>
      </c>
      <c r="AR1221" s="19">
        <f>$B1221-AQ1221</f>
        <v/>
      </c>
      <c r="AS1221" s="19">
        <f>MIN(670000,ROUNDDOWN(MAX(0,AR1221-430000)*0.0751+47600,0))+MIN(260000,ROUNDDOWN(MAX(0,AR1221-430000)*0.028+17600,0))+MIN(30000,ROUNDDOWN(MAX(0,AR1221-430000)*0.0027+1873,0))+IF("いいえ"="はい",MIN(170000,ROUNDDOWN(MAX(0,AR1221-430000)*0.0243+17800,0)),0)</f>
        <v/>
      </c>
      <c r="AT1221" s="19">
        <f>IF(""="",215040+AS1221,"")</f>
        <v/>
      </c>
      <c r="AU1221" s="19">
        <f>IF(AR1221&gt;23500000,NA(),IF(AR1221&lt;=4890000,1040000,IF(AR1221&lt;=6550000,670000,620000)))</f>
        <v/>
      </c>
      <c r="AV1221" s="19">
        <f>MAX(0,ROUNDDOWN(AR1221-AT1221-AU1221-0,-3))</f>
        <v/>
      </c>
      <c r="AW1221" s="19">
        <f>IF(AV1221&lt;=0,0,ROUNDDOWN((AV1221*LOOKUP(AV1221,{0,1950001,3300001,6950001,9000001,18000001,40000001},{0.05,0.1,0.2,0.23,0.33,0.4,0.45})-LOOKUP(AV1221,{0,1950001,3300001,6950001,9000001,18000001,40000001},{0,97500,427500,636000,1536000,2796000,4796000}))*1.021,-2))</f>
        <v/>
      </c>
      <c r="AX1221" s="19">
        <f>MAX(0,ROUNDDOWN(AR1221-AT1221-430000-0,-3))</f>
        <v/>
      </c>
      <c r="AY1221" s="19">
        <f>IF(AR1221&lt;=450000,0,MAX(0,ROUNDDOWN(AX1221*0.06-MIN(50000,AX1221)*0.03,-2))+MAX(0,ROUNDDOWN(AX1221*0.04-MIN(50000,AX1221)*0.02,-2)))</f>
        <v/>
      </c>
      <c r="AZ1221" s="19">
        <f>AW1221+AY1221+AS1221</f>
        <v/>
      </c>
    </row>
    <row r="1222">
      <c r="A1222" t="inlineStr">
        <is>
          <t>1万円刻み</t>
        </is>
      </c>
      <c r="B1222" s="19">
        <f>'3_1万円刻み'!$A$1205</f>
        <v/>
      </c>
      <c r="C1222" s="19">
        <f>MIN(0,MAX(0,$B1222))</f>
        <v/>
      </c>
      <c r="D1222" s="19">
        <f>$B1222-C1222</f>
        <v/>
      </c>
      <c r="E1222" s="19">
        <f>MIN(670000,ROUNDDOWN(MAX(0,D1222-430000)*0.0751+47600,0))+MIN(260000,ROUNDDOWN(MAX(0,D1222-430000)*0.028+17600,0))+MIN(30000,ROUNDDOWN(MAX(0,D1222-430000)*0.0027+1873,0))+IF("いいえ"="はい",MIN(170000,ROUNDDOWN(MAX(0,D1222-430000)*0.0243+17800,0)),0)</f>
        <v/>
      </c>
      <c r="F1222" s="19">
        <f>IF(""="",215040+E1222,"")</f>
        <v/>
      </c>
      <c r="G1222" s="19">
        <f>IF(D1222&gt;23500000,NA(),IF(D1222&lt;=4890000,1040000,IF(D1222&lt;=6550000,670000,620000)))</f>
        <v/>
      </c>
      <c r="H1222" s="19">
        <f>MAX(0,ROUNDDOWN(D1222-F1222-G1222-0,-3))</f>
        <v/>
      </c>
      <c r="I1222" s="19">
        <f>IF(H1222&lt;=0,0,ROUNDDOWN((H1222*LOOKUP(H1222,{0,1950001,3300001,6950001,9000001,18000001,40000001},{0.05,0.1,0.2,0.23,0.33,0.4,0.45})-LOOKUP(H1222,{0,1950001,3300001,6950001,9000001,18000001,40000001},{0,97500,427500,636000,1536000,2796000,4796000}))*1.021,-2))</f>
        <v/>
      </c>
      <c r="J1222" s="19">
        <f>MAX(0,ROUNDDOWN(D1222-F1222-430000-0,-3))</f>
        <v/>
      </c>
      <c r="K1222" s="19">
        <f>IF(D1222&lt;=450000,0,MAX(0,ROUNDDOWN(J1222*0.06-MIN(50000,J1222)*0.03,-2))+MAX(0,ROUNDDOWN(J1222*0.04-MIN(50000,J1222)*0.02,-2)))</f>
        <v/>
      </c>
      <c r="L1222" s="19">
        <f>I1222+K1222+E1222</f>
        <v/>
      </c>
      <c r="M1222" s="19">
        <f>MIN(100000,MAX(0,$B1222))</f>
        <v/>
      </c>
      <c r="N1222" s="19">
        <f>$B1222-M1222</f>
        <v/>
      </c>
      <c r="O1222" s="19">
        <f>MIN(670000,ROUNDDOWN(MAX(0,N1222-430000)*0.0751+47600,0))+MIN(260000,ROUNDDOWN(MAX(0,N1222-430000)*0.028+17600,0))+MIN(30000,ROUNDDOWN(MAX(0,N1222-430000)*0.0027+1873,0))+IF("いいえ"="はい",MIN(170000,ROUNDDOWN(MAX(0,N1222-430000)*0.0243+17800,0)),0)</f>
        <v/>
      </c>
      <c r="P1222" s="19">
        <f>IF(""="",215040+O1222,"")</f>
        <v/>
      </c>
      <c r="Q1222" s="19">
        <f>IF(N1222&gt;23500000,NA(),IF(N1222&lt;=4890000,1040000,IF(N1222&lt;=6550000,670000,620000)))</f>
        <v/>
      </c>
      <c r="R1222" s="19">
        <f>MAX(0,ROUNDDOWN(N1222-P1222-Q1222-0,-3))</f>
        <v/>
      </c>
      <c r="S1222" s="19">
        <f>IF(R1222&lt;=0,0,ROUNDDOWN((R1222*LOOKUP(R1222,{0,1950001,3300001,6950001,9000001,18000001,40000001},{0.05,0.1,0.2,0.23,0.33,0.4,0.45})-LOOKUP(R1222,{0,1950001,3300001,6950001,9000001,18000001,40000001},{0,97500,427500,636000,1536000,2796000,4796000}))*1.021,-2))</f>
        <v/>
      </c>
      <c r="T1222" s="19">
        <f>MAX(0,ROUNDDOWN(N1222-P1222-430000-0,-3))</f>
        <v/>
      </c>
      <c r="U1222" s="19">
        <f>IF(N1222&lt;=450000,0,MAX(0,ROUNDDOWN(T1222*0.06-MIN(50000,T1222)*0.03,-2))+MAX(0,ROUNDDOWN(T1222*0.04-MIN(50000,T1222)*0.02,-2)))</f>
        <v/>
      </c>
      <c r="V1222" s="19">
        <f>S1222+U1222+O1222</f>
        <v/>
      </c>
      <c r="W1222" s="19">
        <f>MIN(550000,MAX(0,$B1222))</f>
        <v/>
      </c>
      <c r="X1222" s="19">
        <f>$B1222-W1222</f>
        <v/>
      </c>
      <c r="Y1222" s="19">
        <f>MIN(670000,ROUNDDOWN(MAX(0,X1222-430000)*0.0751+47600,0))+MIN(260000,ROUNDDOWN(MAX(0,X1222-430000)*0.028+17600,0))+MIN(30000,ROUNDDOWN(MAX(0,X1222-430000)*0.0027+1873,0))+IF("いいえ"="はい",MIN(170000,ROUNDDOWN(MAX(0,X1222-430000)*0.0243+17800,0)),0)</f>
        <v/>
      </c>
      <c r="Z1222" s="19">
        <f>IF(""="",215040+Y1222,"")</f>
        <v/>
      </c>
      <c r="AA1222" s="19">
        <f>IF(X1222&gt;23500000,NA(),IF(X1222&lt;=4890000,1040000,IF(X1222&lt;=6550000,670000,620000)))</f>
        <v/>
      </c>
      <c r="AB1222" s="19">
        <f>MAX(0,ROUNDDOWN(X1222-Z1222-AA1222-0,-3))</f>
        <v/>
      </c>
      <c r="AC1222" s="19">
        <f>IF(AB1222&lt;=0,0,ROUNDDOWN((AB1222*LOOKUP(AB1222,{0,1950001,3300001,6950001,9000001,18000001,40000001},{0.05,0.1,0.2,0.23,0.33,0.4,0.45})-LOOKUP(AB1222,{0,1950001,3300001,6950001,9000001,18000001,40000001},{0,97500,427500,636000,1536000,2796000,4796000}))*1.021,-2))</f>
        <v/>
      </c>
      <c r="AD1222" s="19">
        <f>MAX(0,ROUNDDOWN(X1222-Z1222-430000-0,-3))</f>
        <v/>
      </c>
      <c r="AE1222" s="19">
        <f>IF(X1222&lt;=450000,0,MAX(0,ROUNDDOWN(AD1222*0.06-MIN(50000,AD1222)*0.03,-2))+MAX(0,ROUNDDOWN(AD1222*0.04-MIN(50000,AD1222)*0.02,-2)))</f>
        <v/>
      </c>
      <c r="AF1222" s="19">
        <f>AC1222+AE1222+Y1222</f>
        <v/>
      </c>
      <c r="AG1222" s="19">
        <f>MIN(650000,MAX(0,$B1222))</f>
        <v/>
      </c>
      <c r="AH1222" s="19">
        <f>$B1222-AG1222</f>
        <v/>
      </c>
      <c r="AI1222" s="19">
        <f>MIN(670000,ROUNDDOWN(MAX(0,AH1222-430000)*0.0751+47600,0))+MIN(260000,ROUNDDOWN(MAX(0,AH1222-430000)*0.028+17600,0))+MIN(30000,ROUNDDOWN(MAX(0,AH1222-430000)*0.0027+1873,0))+IF("いいえ"="はい",MIN(170000,ROUNDDOWN(MAX(0,AH1222-430000)*0.0243+17800,0)),0)</f>
        <v/>
      </c>
      <c r="AJ1222" s="19">
        <f>IF(""="",215040+AI1222,"")</f>
        <v/>
      </c>
      <c r="AK1222" s="19">
        <f>IF(AH1222&gt;23500000,NA(),IF(AH1222&lt;=4890000,1040000,IF(AH1222&lt;=6550000,670000,620000)))</f>
        <v/>
      </c>
      <c r="AL1222" s="19">
        <f>MAX(0,ROUNDDOWN(AH1222-AJ1222-AK1222-0,-3))</f>
        <v/>
      </c>
      <c r="AM1222" s="19">
        <f>IF(AL1222&lt;=0,0,ROUNDDOWN((AL1222*LOOKUP(AL1222,{0,1950001,3300001,6950001,9000001,18000001,40000001},{0.05,0.1,0.2,0.23,0.33,0.4,0.45})-LOOKUP(AL1222,{0,1950001,3300001,6950001,9000001,18000001,40000001},{0,97500,427500,636000,1536000,2796000,4796000}))*1.021,-2))</f>
        <v/>
      </c>
      <c r="AN1222" s="19">
        <f>MAX(0,ROUNDDOWN(AH1222-AJ1222-430000-0,-3))</f>
        <v/>
      </c>
      <c r="AO1222" s="19">
        <f>IF(AH1222&lt;=450000,0,MAX(0,ROUNDDOWN(AN1222*0.06-MIN(50000,AN1222)*0.03,-2))+MAX(0,ROUNDDOWN(AN1222*0.04-MIN(50000,AN1222)*0.02,-2)))</f>
        <v/>
      </c>
      <c r="AP1222" s="19">
        <f>AM1222+AO1222+AI1222</f>
        <v/>
      </c>
      <c r="AQ1222" s="19">
        <f>MIN(750000,MAX(0,$B1222))</f>
        <v/>
      </c>
      <c r="AR1222" s="19">
        <f>$B1222-AQ1222</f>
        <v/>
      </c>
      <c r="AS1222" s="19">
        <f>MIN(670000,ROUNDDOWN(MAX(0,AR1222-430000)*0.0751+47600,0))+MIN(260000,ROUNDDOWN(MAX(0,AR1222-430000)*0.028+17600,0))+MIN(30000,ROUNDDOWN(MAX(0,AR1222-430000)*0.0027+1873,0))+IF("いいえ"="はい",MIN(170000,ROUNDDOWN(MAX(0,AR1222-430000)*0.0243+17800,0)),0)</f>
        <v/>
      </c>
      <c r="AT1222" s="19">
        <f>IF(""="",215040+AS1222,"")</f>
        <v/>
      </c>
      <c r="AU1222" s="19">
        <f>IF(AR1222&gt;23500000,NA(),IF(AR1222&lt;=4890000,1040000,IF(AR1222&lt;=6550000,670000,620000)))</f>
        <v/>
      </c>
      <c r="AV1222" s="19">
        <f>MAX(0,ROUNDDOWN(AR1222-AT1222-AU1222-0,-3))</f>
        <v/>
      </c>
      <c r="AW1222" s="19">
        <f>IF(AV1222&lt;=0,0,ROUNDDOWN((AV1222*LOOKUP(AV1222,{0,1950001,3300001,6950001,9000001,18000001,40000001},{0.05,0.1,0.2,0.23,0.33,0.4,0.45})-LOOKUP(AV1222,{0,1950001,3300001,6950001,9000001,18000001,40000001},{0,97500,427500,636000,1536000,2796000,4796000}))*1.021,-2))</f>
        <v/>
      </c>
      <c r="AX1222" s="19">
        <f>MAX(0,ROUNDDOWN(AR1222-AT1222-430000-0,-3))</f>
        <v/>
      </c>
      <c r="AY1222" s="19">
        <f>IF(AR1222&lt;=450000,0,MAX(0,ROUNDDOWN(AX1222*0.06-MIN(50000,AX1222)*0.03,-2))+MAX(0,ROUNDDOWN(AX1222*0.04-MIN(50000,AX1222)*0.02,-2)))</f>
        <v/>
      </c>
      <c r="AZ1222" s="19">
        <f>AW1222+AY1222+AS1222</f>
        <v/>
      </c>
    </row>
    <row r="1223">
      <c r="A1223" t="inlineStr">
        <is>
          <t>1万円刻み</t>
        </is>
      </c>
      <c r="B1223" s="19">
        <f>'3_1万円刻み'!$A$1206</f>
        <v/>
      </c>
      <c r="C1223" s="19">
        <f>MIN(0,MAX(0,$B1223))</f>
        <v/>
      </c>
      <c r="D1223" s="19">
        <f>$B1223-C1223</f>
        <v/>
      </c>
      <c r="E1223" s="19">
        <f>MIN(670000,ROUNDDOWN(MAX(0,D1223-430000)*0.0751+47600,0))+MIN(260000,ROUNDDOWN(MAX(0,D1223-430000)*0.028+17600,0))+MIN(30000,ROUNDDOWN(MAX(0,D1223-430000)*0.0027+1873,0))+IF("いいえ"="はい",MIN(170000,ROUNDDOWN(MAX(0,D1223-430000)*0.0243+17800,0)),0)</f>
        <v/>
      </c>
      <c r="F1223" s="19">
        <f>IF(""="",215040+E1223,"")</f>
        <v/>
      </c>
      <c r="G1223" s="19">
        <f>IF(D1223&gt;23500000,NA(),IF(D1223&lt;=4890000,1040000,IF(D1223&lt;=6550000,670000,620000)))</f>
        <v/>
      </c>
      <c r="H1223" s="19">
        <f>MAX(0,ROUNDDOWN(D1223-F1223-G1223-0,-3))</f>
        <v/>
      </c>
      <c r="I1223" s="19">
        <f>IF(H1223&lt;=0,0,ROUNDDOWN((H1223*LOOKUP(H1223,{0,1950001,3300001,6950001,9000001,18000001,40000001},{0.05,0.1,0.2,0.23,0.33,0.4,0.45})-LOOKUP(H1223,{0,1950001,3300001,6950001,9000001,18000001,40000001},{0,97500,427500,636000,1536000,2796000,4796000}))*1.021,-2))</f>
        <v/>
      </c>
      <c r="J1223" s="19">
        <f>MAX(0,ROUNDDOWN(D1223-F1223-430000-0,-3))</f>
        <v/>
      </c>
      <c r="K1223" s="19">
        <f>IF(D1223&lt;=450000,0,MAX(0,ROUNDDOWN(J1223*0.06-MIN(50000,J1223)*0.03,-2))+MAX(0,ROUNDDOWN(J1223*0.04-MIN(50000,J1223)*0.02,-2)))</f>
        <v/>
      </c>
      <c r="L1223" s="19">
        <f>I1223+K1223+E1223</f>
        <v/>
      </c>
      <c r="M1223" s="19">
        <f>MIN(100000,MAX(0,$B1223))</f>
        <v/>
      </c>
      <c r="N1223" s="19">
        <f>$B1223-M1223</f>
        <v/>
      </c>
      <c r="O1223" s="19">
        <f>MIN(670000,ROUNDDOWN(MAX(0,N1223-430000)*0.0751+47600,0))+MIN(260000,ROUNDDOWN(MAX(0,N1223-430000)*0.028+17600,0))+MIN(30000,ROUNDDOWN(MAX(0,N1223-430000)*0.0027+1873,0))+IF("いいえ"="はい",MIN(170000,ROUNDDOWN(MAX(0,N1223-430000)*0.0243+17800,0)),0)</f>
        <v/>
      </c>
      <c r="P1223" s="19">
        <f>IF(""="",215040+O1223,"")</f>
        <v/>
      </c>
      <c r="Q1223" s="19">
        <f>IF(N1223&gt;23500000,NA(),IF(N1223&lt;=4890000,1040000,IF(N1223&lt;=6550000,670000,620000)))</f>
        <v/>
      </c>
      <c r="R1223" s="19">
        <f>MAX(0,ROUNDDOWN(N1223-P1223-Q1223-0,-3))</f>
        <v/>
      </c>
      <c r="S1223" s="19">
        <f>IF(R1223&lt;=0,0,ROUNDDOWN((R1223*LOOKUP(R1223,{0,1950001,3300001,6950001,9000001,18000001,40000001},{0.05,0.1,0.2,0.23,0.33,0.4,0.45})-LOOKUP(R1223,{0,1950001,3300001,6950001,9000001,18000001,40000001},{0,97500,427500,636000,1536000,2796000,4796000}))*1.021,-2))</f>
        <v/>
      </c>
      <c r="T1223" s="19">
        <f>MAX(0,ROUNDDOWN(N1223-P1223-430000-0,-3))</f>
        <v/>
      </c>
      <c r="U1223" s="19">
        <f>IF(N1223&lt;=450000,0,MAX(0,ROUNDDOWN(T1223*0.06-MIN(50000,T1223)*0.03,-2))+MAX(0,ROUNDDOWN(T1223*0.04-MIN(50000,T1223)*0.02,-2)))</f>
        <v/>
      </c>
      <c r="V1223" s="19">
        <f>S1223+U1223+O1223</f>
        <v/>
      </c>
      <c r="W1223" s="19">
        <f>MIN(550000,MAX(0,$B1223))</f>
        <v/>
      </c>
      <c r="X1223" s="19">
        <f>$B1223-W1223</f>
        <v/>
      </c>
      <c r="Y1223" s="19">
        <f>MIN(670000,ROUNDDOWN(MAX(0,X1223-430000)*0.0751+47600,0))+MIN(260000,ROUNDDOWN(MAX(0,X1223-430000)*0.028+17600,0))+MIN(30000,ROUNDDOWN(MAX(0,X1223-430000)*0.0027+1873,0))+IF("いいえ"="はい",MIN(170000,ROUNDDOWN(MAX(0,X1223-430000)*0.0243+17800,0)),0)</f>
        <v/>
      </c>
      <c r="Z1223" s="19">
        <f>IF(""="",215040+Y1223,"")</f>
        <v/>
      </c>
      <c r="AA1223" s="19">
        <f>IF(X1223&gt;23500000,NA(),IF(X1223&lt;=4890000,1040000,IF(X1223&lt;=6550000,670000,620000)))</f>
        <v/>
      </c>
      <c r="AB1223" s="19">
        <f>MAX(0,ROUNDDOWN(X1223-Z1223-AA1223-0,-3))</f>
        <v/>
      </c>
      <c r="AC1223" s="19">
        <f>IF(AB1223&lt;=0,0,ROUNDDOWN((AB1223*LOOKUP(AB1223,{0,1950001,3300001,6950001,9000001,18000001,40000001},{0.05,0.1,0.2,0.23,0.33,0.4,0.45})-LOOKUP(AB1223,{0,1950001,3300001,6950001,9000001,18000001,40000001},{0,97500,427500,636000,1536000,2796000,4796000}))*1.021,-2))</f>
        <v/>
      </c>
      <c r="AD1223" s="19">
        <f>MAX(0,ROUNDDOWN(X1223-Z1223-430000-0,-3))</f>
        <v/>
      </c>
      <c r="AE1223" s="19">
        <f>IF(X1223&lt;=450000,0,MAX(0,ROUNDDOWN(AD1223*0.06-MIN(50000,AD1223)*0.03,-2))+MAX(0,ROUNDDOWN(AD1223*0.04-MIN(50000,AD1223)*0.02,-2)))</f>
        <v/>
      </c>
      <c r="AF1223" s="19">
        <f>AC1223+AE1223+Y1223</f>
        <v/>
      </c>
      <c r="AG1223" s="19">
        <f>MIN(650000,MAX(0,$B1223))</f>
        <v/>
      </c>
      <c r="AH1223" s="19">
        <f>$B1223-AG1223</f>
        <v/>
      </c>
      <c r="AI1223" s="19">
        <f>MIN(670000,ROUNDDOWN(MAX(0,AH1223-430000)*0.0751+47600,0))+MIN(260000,ROUNDDOWN(MAX(0,AH1223-430000)*0.028+17600,0))+MIN(30000,ROUNDDOWN(MAX(0,AH1223-430000)*0.0027+1873,0))+IF("いいえ"="はい",MIN(170000,ROUNDDOWN(MAX(0,AH1223-430000)*0.0243+17800,0)),0)</f>
        <v/>
      </c>
      <c r="AJ1223" s="19">
        <f>IF(""="",215040+AI1223,"")</f>
        <v/>
      </c>
      <c r="AK1223" s="19">
        <f>IF(AH1223&gt;23500000,NA(),IF(AH1223&lt;=4890000,1040000,IF(AH1223&lt;=6550000,670000,620000)))</f>
        <v/>
      </c>
      <c r="AL1223" s="19">
        <f>MAX(0,ROUNDDOWN(AH1223-AJ1223-AK1223-0,-3))</f>
        <v/>
      </c>
      <c r="AM1223" s="19">
        <f>IF(AL1223&lt;=0,0,ROUNDDOWN((AL1223*LOOKUP(AL1223,{0,1950001,3300001,6950001,9000001,18000001,40000001},{0.05,0.1,0.2,0.23,0.33,0.4,0.45})-LOOKUP(AL1223,{0,1950001,3300001,6950001,9000001,18000001,40000001},{0,97500,427500,636000,1536000,2796000,4796000}))*1.021,-2))</f>
        <v/>
      </c>
      <c r="AN1223" s="19">
        <f>MAX(0,ROUNDDOWN(AH1223-AJ1223-430000-0,-3))</f>
        <v/>
      </c>
      <c r="AO1223" s="19">
        <f>IF(AH1223&lt;=450000,0,MAX(0,ROUNDDOWN(AN1223*0.06-MIN(50000,AN1223)*0.03,-2))+MAX(0,ROUNDDOWN(AN1223*0.04-MIN(50000,AN1223)*0.02,-2)))</f>
        <v/>
      </c>
      <c r="AP1223" s="19">
        <f>AM1223+AO1223+AI1223</f>
        <v/>
      </c>
      <c r="AQ1223" s="19">
        <f>MIN(750000,MAX(0,$B1223))</f>
        <v/>
      </c>
      <c r="AR1223" s="19">
        <f>$B1223-AQ1223</f>
        <v/>
      </c>
      <c r="AS1223" s="19">
        <f>MIN(670000,ROUNDDOWN(MAX(0,AR1223-430000)*0.0751+47600,0))+MIN(260000,ROUNDDOWN(MAX(0,AR1223-430000)*0.028+17600,0))+MIN(30000,ROUNDDOWN(MAX(0,AR1223-430000)*0.0027+1873,0))+IF("いいえ"="はい",MIN(170000,ROUNDDOWN(MAX(0,AR1223-430000)*0.0243+17800,0)),0)</f>
        <v/>
      </c>
      <c r="AT1223" s="19">
        <f>IF(""="",215040+AS1223,"")</f>
        <v/>
      </c>
      <c r="AU1223" s="19">
        <f>IF(AR1223&gt;23500000,NA(),IF(AR1223&lt;=4890000,1040000,IF(AR1223&lt;=6550000,670000,620000)))</f>
        <v/>
      </c>
      <c r="AV1223" s="19">
        <f>MAX(0,ROUNDDOWN(AR1223-AT1223-AU1223-0,-3))</f>
        <v/>
      </c>
      <c r="AW1223" s="19">
        <f>IF(AV1223&lt;=0,0,ROUNDDOWN((AV1223*LOOKUP(AV1223,{0,1950001,3300001,6950001,9000001,18000001,40000001},{0.05,0.1,0.2,0.23,0.33,0.4,0.45})-LOOKUP(AV1223,{0,1950001,3300001,6950001,9000001,18000001,40000001},{0,97500,427500,636000,1536000,2796000,4796000}))*1.021,-2))</f>
        <v/>
      </c>
      <c r="AX1223" s="19">
        <f>MAX(0,ROUNDDOWN(AR1223-AT1223-430000-0,-3))</f>
        <v/>
      </c>
      <c r="AY1223" s="19">
        <f>IF(AR1223&lt;=450000,0,MAX(0,ROUNDDOWN(AX1223*0.06-MIN(50000,AX1223)*0.03,-2))+MAX(0,ROUNDDOWN(AX1223*0.04-MIN(50000,AX1223)*0.02,-2)))</f>
        <v/>
      </c>
      <c r="AZ1223" s="19">
        <f>AW1223+AY1223+AS1223</f>
        <v/>
      </c>
    </row>
    <row r="1224">
      <c r="A1224" t="inlineStr">
        <is>
          <t>1万円刻み</t>
        </is>
      </c>
      <c r="B1224" s="19">
        <f>'3_1万円刻み'!$A$1207</f>
        <v/>
      </c>
      <c r="C1224" s="19">
        <f>MIN(0,MAX(0,$B1224))</f>
        <v/>
      </c>
      <c r="D1224" s="19">
        <f>$B1224-C1224</f>
        <v/>
      </c>
      <c r="E1224" s="19">
        <f>MIN(670000,ROUNDDOWN(MAX(0,D1224-430000)*0.0751+47600,0))+MIN(260000,ROUNDDOWN(MAX(0,D1224-430000)*0.028+17600,0))+MIN(30000,ROUNDDOWN(MAX(0,D1224-430000)*0.0027+1873,0))+IF("いいえ"="はい",MIN(170000,ROUNDDOWN(MAX(0,D1224-430000)*0.0243+17800,0)),0)</f>
        <v/>
      </c>
      <c r="F1224" s="19">
        <f>IF(""="",215040+E1224,"")</f>
        <v/>
      </c>
      <c r="G1224" s="19">
        <f>IF(D1224&gt;23500000,NA(),IF(D1224&lt;=4890000,1040000,IF(D1224&lt;=6550000,670000,620000)))</f>
        <v/>
      </c>
      <c r="H1224" s="19">
        <f>MAX(0,ROUNDDOWN(D1224-F1224-G1224-0,-3))</f>
        <v/>
      </c>
      <c r="I1224" s="19">
        <f>IF(H1224&lt;=0,0,ROUNDDOWN((H1224*LOOKUP(H1224,{0,1950001,3300001,6950001,9000001,18000001,40000001},{0.05,0.1,0.2,0.23,0.33,0.4,0.45})-LOOKUP(H1224,{0,1950001,3300001,6950001,9000001,18000001,40000001},{0,97500,427500,636000,1536000,2796000,4796000}))*1.021,-2))</f>
        <v/>
      </c>
      <c r="J1224" s="19">
        <f>MAX(0,ROUNDDOWN(D1224-F1224-430000-0,-3))</f>
        <v/>
      </c>
      <c r="K1224" s="19">
        <f>IF(D1224&lt;=450000,0,MAX(0,ROUNDDOWN(J1224*0.06-MIN(50000,J1224)*0.03,-2))+MAX(0,ROUNDDOWN(J1224*0.04-MIN(50000,J1224)*0.02,-2)))</f>
        <v/>
      </c>
      <c r="L1224" s="19">
        <f>I1224+K1224+E1224</f>
        <v/>
      </c>
      <c r="M1224" s="19">
        <f>MIN(100000,MAX(0,$B1224))</f>
        <v/>
      </c>
      <c r="N1224" s="19">
        <f>$B1224-M1224</f>
        <v/>
      </c>
      <c r="O1224" s="19">
        <f>MIN(670000,ROUNDDOWN(MAX(0,N1224-430000)*0.0751+47600,0))+MIN(260000,ROUNDDOWN(MAX(0,N1224-430000)*0.028+17600,0))+MIN(30000,ROUNDDOWN(MAX(0,N1224-430000)*0.0027+1873,0))+IF("いいえ"="はい",MIN(170000,ROUNDDOWN(MAX(0,N1224-430000)*0.0243+17800,0)),0)</f>
        <v/>
      </c>
      <c r="P1224" s="19">
        <f>IF(""="",215040+O1224,"")</f>
        <v/>
      </c>
      <c r="Q1224" s="19">
        <f>IF(N1224&gt;23500000,NA(),IF(N1224&lt;=4890000,1040000,IF(N1224&lt;=6550000,670000,620000)))</f>
        <v/>
      </c>
      <c r="R1224" s="19">
        <f>MAX(0,ROUNDDOWN(N1224-P1224-Q1224-0,-3))</f>
        <v/>
      </c>
      <c r="S1224" s="19">
        <f>IF(R1224&lt;=0,0,ROUNDDOWN((R1224*LOOKUP(R1224,{0,1950001,3300001,6950001,9000001,18000001,40000001},{0.05,0.1,0.2,0.23,0.33,0.4,0.45})-LOOKUP(R1224,{0,1950001,3300001,6950001,9000001,18000001,40000001},{0,97500,427500,636000,1536000,2796000,4796000}))*1.021,-2))</f>
        <v/>
      </c>
      <c r="T1224" s="19">
        <f>MAX(0,ROUNDDOWN(N1224-P1224-430000-0,-3))</f>
        <v/>
      </c>
      <c r="U1224" s="19">
        <f>IF(N1224&lt;=450000,0,MAX(0,ROUNDDOWN(T1224*0.06-MIN(50000,T1224)*0.03,-2))+MAX(0,ROUNDDOWN(T1224*0.04-MIN(50000,T1224)*0.02,-2)))</f>
        <v/>
      </c>
      <c r="V1224" s="19">
        <f>S1224+U1224+O1224</f>
        <v/>
      </c>
      <c r="W1224" s="19">
        <f>MIN(550000,MAX(0,$B1224))</f>
        <v/>
      </c>
      <c r="X1224" s="19">
        <f>$B1224-W1224</f>
        <v/>
      </c>
      <c r="Y1224" s="19">
        <f>MIN(670000,ROUNDDOWN(MAX(0,X1224-430000)*0.0751+47600,0))+MIN(260000,ROUNDDOWN(MAX(0,X1224-430000)*0.028+17600,0))+MIN(30000,ROUNDDOWN(MAX(0,X1224-430000)*0.0027+1873,0))+IF("いいえ"="はい",MIN(170000,ROUNDDOWN(MAX(0,X1224-430000)*0.0243+17800,0)),0)</f>
        <v/>
      </c>
      <c r="Z1224" s="19">
        <f>IF(""="",215040+Y1224,"")</f>
        <v/>
      </c>
      <c r="AA1224" s="19">
        <f>IF(X1224&gt;23500000,NA(),IF(X1224&lt;=4890000,1040000,IF(X1224&lt;=6550000,670000,620000)))</f>
        <v/>
      </c>
      <c r="AB1224" s="19">
        <f>MAX(0,ROUNDDOWN(X1224-Z1224-AA1224-0,-3))</f>
        <v/>
      </c>
      <c r="AC1224" s="19">
        <f>IF(AB1224&lt;=0,0,ROUNDDOWN((AB1224*LOOKUP(AB1224,{0,1950001,3300001,6950001,9000001,18000001,40000001},{0.05,0.1,0.2,0.23,0.33,0.4,0.45})-LOOKUP(AB1224,{0,1950001,3300001,6950001,9000001,18000001,40000001},{0,97500,427500,636000,1536000,2796000,4796000}))*1.021,-2))</f>
        <v/>
      </c>
      <c r="AD1224" s="19">
        <f>MAX(0,ROUNDDOWN(X1224-Z1224-430000-0,-3))</f>
        <v/>
      </c>
      <c r="AE1224" s="19">
        <f>IF(X1224&lt;=450000,0,MAX(0,ROUNDDOWN(AD1224*0.06-MIN(50000,AD1224)*0.03,-2))+MAX(0,ROUNDDOWN(AD1224*0.04-MIN(50000,AD1224)*0.02,-2)))</f>
        <v/>
      </c>
      <c r="AF1224" s="19">
        <f>AC1224+AE1224+Y1224</f>
        <v/>
      </c>
      <c r="AG1224" s="19">
        <f>MIN(650000,MAX(0,$B1224))</f>
        <v/>
      </c>
      <c r="AH1224" s="19">
        <f>$B1224-AG1224</f>
        <v/>
      </c>
      <c r="AI1224" s="19">
        <f>MIN(670000,ROUNDDOWN(MAX(0,AH1224-430000)*0.0751+47600,0))+MIN(260000,ROUNDDOWN(MAX(0,AH1224-430000)*0.028+17600,0))+MIN(30000,ROUNDDOWN(MAX(0,AH1224-430000)*0.0027+1873,0))+IF("いいえ"="はい",MIN(170000,ROUNDDOWN(MAX(0,AH1224-430000)*0.0243+17800,0)),0)</f>
        <v/>
      </c>
      <c r="AJ1224" s="19">
        <f>IF(""="",215040+AI1224,"")</f>
        <v/>
      </c>
      <c r="AK1224" s="19">
        <f>IF(AH1224&gt;23500000,NA(),IF(AH1224&lt;=4890000,1040000,IF(AH1224&lt;=6550000,670000,620000)))</f>
        <v/>
      </c>
      <c r="AL1224" s="19">
        <f>MAX(0,ROUNDDOWN(AH1224-AJ1224-AK1224-0,-3))</f>
        <v/>
      </c>
      <c r="AM1224" s="19">
        <f>IF(AL1224&lt;=0,0,ROUNDDOWN((AL1224*LOOKUP(AL1224,{0,1950001,3300001,6950001,9000001,18000001,40000001},{0.05,0.1,0.2,0.23,0.33,0.4,0.45})-LOOKUP(AL1224,{0,1950001,3300001,6950001,9000001,18000001,40000001},{0,97500,427500,636000,1536000,2796000,4796000}))*1.021,-2))</f>
        <v/>
      </c>
      <c r="AN1224" s="19">
        <f>MAX(0,ROUNDDOWN(AH1224-AJ1224-430000-0,-3))</f>
        <v/>
      </c>
      <c r="AO1224" s="19">
        <f>IF(AH1224&lt;=450000,0,MAX(0,ROUNDDOWN(AN1224*0.06-MIN(50000,AN1224)*0.03,-2))+MAX(0,ROUNDDOWN(AN1224*0.04-MIN(50000,AN1224)*0.02,-2)))</f>
        <v/>
      </c>
      <c r="AP1224" s="19">
        <f>AM1224+AO1224+AI1224</f>
        <v/>
      </c>
      <c r="AQ1224" s="19">
        <f>MIN(750000,MAX(0,$B1224))</f>
        <v/>
      </c>
      <c r="AR1224" s="19">
        <f>$B1224-AQ1224</f>
        <v/>
      </c>
      <c r="AS1224" s="19">
        <f>MIN(670000,ROUNDDOWN(MAX(0,AR1224-430000)*0.0751+47600,0))+MIN(260000,ROUNDDOWN(MAX(0,AR1224-430000)*0.028+17600,0))+MIN(30000,ROUNDDOWN(MAX(0,AR1224-430000)*0.0027+1873,0))+IF("いいえ"="はい",MIN(170000,ROUNDDOWN(MAX(0,AR1224-430000)*0.0243+17800,0)),0)</f>
        <v/>
      </c>
      <c r="AT1224" s="19">
        <f>IF(""="",215040+AS1224,"")</f>
        <v/>
      </c>
      <c r="AU1224" s="19">
        <f>IF(AR1224&gt;23500000,NA(),IF(AR1224&lt;=4890000,1040000,IF(AR1224&lt;=6550000,670000,620000)))</f>
        <v/>
      </c>
      <c r="AV1224" s="19">
        <f>MAX(0,ROUNDDOWN(AR1224-AT1224-AU1224-0,-3))</f>
        <v/>
      </c>
      <c r="AW1224" s="19">
        <f>IF(AV1224&lt;=0,0,ROUNDDOWN((AV1224*LOOKUP(AV1224,{0,1950001,3300001,6950001,9000001,18000001,40000001},{0.05,0.1,0.2,0.23,0.33,0.4,0.45})-LOOKUP(AV1224,{0,1950001,3300001,6950001,9000001,18000001,40000001},{0,97500,427500,636000,1536000,2796000,4796000}))*1.021,-2))</f>
        <v/>
      </c>
      <c r="AX1224" s="19">
        <f>MAX(0,ROUNDDOWN(AR1224-AT1224-430000-0,-3))</f>
        <v/>
      </c>
      <c r="AY1224" s="19">
        <f>IF(AR1224&lt;=450000,0,MAX(0,ROUNDDOWN(AX1224*0.06-MIN(50000,AX1224)*0.03,-2))+MAX(0,ROUNDDOWN(AX1224*0.04-MIN(50000,AX1224)*0.02,-2)))</f>
        <v/>
      </c>
      <c r="AZ1224" s="19">
        <f>AW1224+AY1224+AS1224</f>
        <v/>
      </c>
    </row>
    <row r="1225">
      <c r="A1225" t="inlineStr">
        <is>
          <t>1万円刻み</t>
        </is>
      </c>
      <c r="B1225" s="19">
        <f>'3_1万円刻み'!$A$1208</f>
        <v/>
      </c>
      <c r="C1225" s="19">
        <f>MIN(0,MAX(0,$B1225))</f>
        <v/>
      </c>
      <c r="D1225" s="19">
        <f>$B1225-C1225</f>
        <v/>
      </c>
      <c r="E1225" s="19">
        <f>MIN(670000,ROUNDDOWN(MAX(0,D1225-430000)*0.0751+47600,0))+MIN(260000,ROUNDDOWN(MAX(0,D1225-430000)*0.028+17600,0))+MIN(30000,ROUNDDOWN(MAX(0,D1225-430000)*0.0027+1873,0))+IF("いいえ"="はい",MIN(170000,ROUNDDOWN(MAX(0,D1225-430000)*0.0243+17800,0)),0)</f>
        <v/>
      </c>
      <c r="F1225" s="19">
        <f>IF(""="",215040+E1225,"")</f>
        <v/>
      </c>
      <c r="G1225" s="19">
        <f>IF(D1225&gt;23500000,NA(),IF(D1225&lt;=4890000,1040000,IF(D1225&lt;=6550000,670000,620000)))</f>
        <v/>
      </c>
      <c r="H1225" s="19">
        <f>MAX(0,ROUNDDOWN(D1225-F1225-G1225-0,-3))</f>
        <v/>
      </c>
      <c r="I1225" s="19">
        <f>IF(H1225&lt;=0,0,ROUNDDOWN((H1225*LOOKUP(H1225,{0,1950001,3300001,6950001,9000001,18000001,40000001},{0.05,0.1,0.2,0.23,0.33,0.4,0.45})-LOOKUP(H1225,{0,1950001,3300001,6950001,9000001,18000001,40000001},{0,97500,427500,636000,1536000,2796000,4796000}))*1.021,-2))</f>
        <v/>
      </c>
      <c r="J1225" s="19">
        <f>MAX(0,ROUNDDOWN(D1225-F1225-430000-0,-3))</f>
        <v/>
      </c>
      <c r="K1225" s="19">
        <f>IF(D1225&lt;=450000,0,MAX(0,ROUNDDOWN(J1225*0.06-MIN(50000,J1225)*0.03,-2))+MAX(0,ROUNDDOWN(J1225*0.04-MIN(50000,J1225)*0.02,-2)))</f>
        <v/>
      </c>
      <c r="L1225" s="19">
        <f>I1225+K1225+E1225</f>
        <v/>
      </c>
      <c r="M1225" s="19">
        <f>MIN(100000,MAX(0,$B1225))</f>
        <v/>
      </c>
      <c r="N1225" s="19">
        <f>$B1225-M1225</f>
        <v/>
      </c>
      <c r="O1225" s="19">
        <f>MIN(670000,ROUNDDOWN(MAX(0,N1225-430000)*0.0751+47600,0))+MIN(260000,ROUNDDOWN(MAX(0,N1225-430000)*0.028+17600,0))+MIN(30000,ROUNDDOWN(MAX(0,N1225-430000)*0.0027+1873,0))+IF("いいえ"="はい",MIN(170000,ROUNDDOWN(MAX(0,N1225-430000)*0.0243+17800,0)),0)</f>
        <v/>
      </c>
      <c r="P1225" s="19">
        <f>IF(""="",215040+O1225,"")</f>
        <v/>
      </c>
      <c r="Q1225" s="19">
        <f>IF(N1225&gt;23500000,NA(),IF(N1225&lt;=4890000,1040000,IF(N1225&lt;=6550000,670000,620000)))</f>
        <v/>
      </c>
      <c r="R1225" s="19">
        <f>MAX(0,ROUNDDOWN(N1225-P1225-Q1225-0,-3))</f>
        <v/>
      </c>
      <c r="S1225" s="19">
        <f>IF(R1225&lt;=0,0,ROUNDDOWN((R1225*LOOKUP(R1225,{0,1950001,3300001,6950001,9000001,18000001,40000001},{0.05,0.1,0.2,0.23,0.33,0.4,0.45})-LOOKUP(R1225,{0,1950001,3300001,6950001,9000001,18000001,40000001},{0,97500,427500,636000,1536000,2796000,4796000}))*1.021,-2))</f>
        <v/>
      </c>
      <c r="T1225" s="19">
        <f>MAX(0,ROUNDDOWN(N1225-P1225-430000-0,-3))</f>
        <v/>
      </c>
      <c r="U1225" s="19">
        <f>IF(N1225&lt;=450000,0,MAX(0,ROUNDDOWN(T1225*0.06-MIN(50000,T1225)*0.03,-2))+MAX(0,ROUNDDOWN(T1225*0.04-MIN(50000,T1225)*0.02,-2)))</f>
        <v/>
      </c>
      <c r="V1225" s="19">
        <f>S1225+U1225+O1225</f>
        <v/>
      </c>
      <c r="W1225" s="19">
        <f>MIN(550000,MAX(0,$B1225))</f>
        <v/>
      </c>
      <c r="X1225" s="19">
        <f>$B1225-W1225</f>
        <v/>
      </c>
      <c r="Y1225" s="19">
        <f>MIN(670000,ROUNDDOWN(MAX(0,X1225-430000)*0.0751+47600,0))+MIN(260000,ROUNDDOWN(MAX(0,X1225-430000)*0.028+17600,0))+MIN(30000,ROUNDDOWN(MAX(0,X1225-430000)*0.0027+1873,0))+IF("いいえ"="はい",MIN(170000,ROUNDDOWN(MAX(0,X1225-430000)*0.0243+17800,0)),0)</f>
        <v/>
      </c>
      <c r="Z1225" s="19">
        <f>IF(""="",215040+Y1225,"")</f>
        <v/>
      </c>
      <c r="AA1225" s="19">
        <f>IF(X1225&gt;23500000,NA(),IF(X1225&lt;=4890000,1040000,IF(X1225&lt;=6550000,670000,620000)))</f>
        <v/>
      </c>
      <c r="AB1225" s="19">
        <f>MAX(0,ROUNDDOWN(X1225-Z1225-AA1225-0,-3))</f>
        <v/>
      </c>
      <c r="AC1225" s="19">
        <f>IF(AB1225&lt;=0,0,ROUNDDOWN((AB1225*LOOKUP(AB1225,{0,1950001,3300001,6950001,9000001,18000001,40000001},{0.05,0.1,0.2,0.23,0.33,0.4,0.45})-LOOKUP(AB1225,{0,1950001,3300001,6950001,9000001,18000001,40000001},{0,97500,427500,636000,1536000,2796000,4796000}))*1.021,-2))</f>
        <v/>
      </c>
      <c r="AD1225" s="19">
        <f>MAX(0,ROUNDDOWN(X1225-Z1225-430000-0,-3))</f>
        <v/>
      </c>
      <c r="AE1225" s="19">
        <f>IF(X1225&lt;=450000,0,MAX(0,ROUNDDOWN(AD1225*0.06-MIN(50000,AD1225)*0.03,-2))+MAX(0,ROUNDDOWN(AD1225*0.04-MIN(50000,AD1225)*0.02,-2)))</f>
        <v/>
      </c>
      <c r="AF1225" s="19">
        <f>AC1225+AE1225+Y1225</f>
        <v/>
      </c>
      <c r="AG1225" s="19">
        <f>MIN(650000,MAX(0,$B1225))</f>
        <v/>
      </c>
      <c r="AH1225" s="19">
        <f>$B1225-AG1225</f>
        <v/>
      </c>
      <c r="AI1225" s="19">
        <f>MIN(670000,ROUNDDOWN(MAX(0,AH1225-430000)*0.0751+47600,0))+MIN(260000,ROUNDDOWN(MAX(0,AH1225-430000)*0.028+17600,0))+MIN(30000,ROUNDDOWN(MAX(0,AH1225-430000)*0.0027+1873,0))+IF("いいえ"="はい",MIN(170000,ROUNDDOWN(MAX(0,AH1225-430000)*0.0243+17800,0)),0)</f>
        <v/>
      </c>
      <c r="AJ1225" s="19">
        <f>IF(""="",215040+AI1225,"")</f>
        <v/>
      </c>
      <c r="AK1225" s="19">
        <f>IF(AH1225&gt;23500000,NA(),IF(AH1225&lt;=4890000,1040000,IF(AH1225&lt;=6550000,670000,620000)))</f>
        <v/>
      </c>
      <c r="AL1225" s="19">
        <f>MAX(0,ROUNDDOWN(AH1225-AJ1225-AK1225-0,-3))</f>
        <v/>
      </c>
      <c r="AM1225" s="19">
        <f>IF(AL1225&lt;=0,0,ROUNDDOWN((AL1225*LOOKUP(AL1225,{0,1950001,3300001,6950001,9000001,18000001,40000001},{0.05,0.1,0.2,0.23,0.33,0.4,0.45})-LOOKUP(AL1225,{0,1950001,3300001,6950001,9000001,18000001,40000001},{0,97500,427500,636000,1536000,2796000,4796000}))*1.021,-2))</f>
        <v/>
      </c>
      <c r="AN1225" s="19">
        <f>MAX(0,ROUNDDOWN(AH1225-AJ1225-430000-0,-3))</f>
        <v/>
      </c>
      <c r="AO1225" s="19">
        <f>IF(AH1225&lt;=450000,0,MAX(0,ROUNDDOWN(AN1225*0.06-MIN(50000,AN1225)*0.03,-2))+MAX(0,ROUNDDOWN(AN1225*0.04-MIN(50000,AN1225)*0.02,-2)))</f>
        <v/>
      </c>
      <c r="AP1225" s="19">
        <f>AM1225+AO1225+AI1225</f>
        <v/>
      </c>
      <c r="AQ1225" s="19">
        <f>MIN(750000,MAX(0,$B1225))</f>
        <v/>
      </c>
      <c r="AR1225" s="19">
        <f>$B1225-AQ1225</f>
        <v/>
      </c>
      <c r="AS1225" s="19">
        <f>MIN(670000,ROUNDDOWN(MAX(0,AR1225-430000)*0.0751+47600,0))+MIN(260000,ROUNDDOWN(MAX(0,AR1225-430000)*0.028+17600,0))+MIN(30000,ROUNDDOWN(MAX(0,AR1225-430000)*0.0027+1873,0))+IF("いいえ"="はい",MIN(170000,ROUNDDOWN(MAX(0,AR1225-430000)*0.0243+17800,0)),0)</f>
        <v/>
      </c>
      <c r="AT1225" s="19">
        <f>IF(""="",215040+AS1225,"")</f>
        <v/>
      </c>
      <c r="AU1225" s="19">
        <f>IF(AR1225&gt;23500000,NA(),IF(AR1225&lt;=4890000,1040000,IF(AR1225&lt;=6550000,670000,620000)))</f>
        <v/>
      </c>
      <c r="AV1225" s="19">
        <f>MAX(0,ROUNDDOWN(AR1225-AT1225-AU1225-0,-3))</f>
        <v/>
      </c>
      <c r="AW1225" s="19">
        <f>IF(AV1225&lt;=0,0,ROUNDDOWN((AV1225*LOOKUP(AV1225,{0,1950001,3300001,6950001,9000001,18000001,40000001},{0.05,0.1,0.2,0.23,0.33,0.4,0.45})-LOOKUP(AV1225,{0,1950001,3300001,6950001,9000001,18000001,40000001},{0,97500,427500,636000,1536000,2796000,4796000}))*1.021,-2))</f>
        <v/>
      </c>
      <c r="AX1225" s="19">
        <f>MAX(0,ROUNDDOWN(AR1225-AT1225-430000-0,-3))</f>
        <v/>
      </c>
      <c r="AY1225" s="19">
        <f>IF(AR1225&lt;=450000,0,MAX(0,ROUNDDOWN(AX1225*0.06-MIN(50000,AX1225)*0.03,-2))+MAX(0,ROUNDDOWN(AX1225*0.04-MIN(50000,AX1225)*0.02,-2)))</f>
        <v/>
      </c>
      <c r="AZ1225" s="19">
        <f>AW1225+AY1225+AS1225</f>
        <v/>
      </c>
    </row>
    <row r="1226">
      <c r="A1226" t="inlineStr">
        <is>
          <t>1万円刻み</t>
        </is>
      </c>
      <c r="B1226" s="19">
        <f>'3_1万円刻み'!$A$1209</f>
        <v/>
      </c>
      <c r="C1226" s="19">
        <f>MIN(0,MAX(0,$B1226))</f>
        <v/>
      </c>
      <c r="D1226" s="19">
        <f>$B1226-C1226</f>
        <v/>
      </c>
      <c r="E1226" s="19">
        <f>MIN(670000,ROUNDDOWN(MAX(0,D1226-430000)*0.0751+47600,0))+MIN(260000,ROUNDDOWN(MAX(0,D1226-430000)*0.028+17600,0))+MIN(30000,ROUNDDOWN(MAX(0,D1226-430000)*0.0027+1873,0))+IF("いいえ"="はい",MIN(170000,ROUNDDOWN(MAX(0,D1226-430000)*0.0243+17800,0)),0)</f>
        <v/>
      </c>
      <c r="F1226" s="19">
        <f>IF(""="",215040+E1226,"")</f>
        <v/>
      </c>
      <c r="G1226" s="19">
        <f>IF(D1226&gt;23500000,NA(),IF(D1226&lt;=4890000,1040000,IF(D1226&lt;=6550000,670000,620000)))</f>
        <v/>
      </c>
      <c r="H1226" s="19">
        <f>MAX(0,ROUNDDOWN(D1226-F1226-G1226-0,-3))</f>
        <v/>
      </c>
      <c r="I1226" s="19">
        <f>IF(H1226&lt;=0,0,ROUNDDOWN((H1226*LOOKUP(H1226,{0,1950001,3300001,6950001,9000001,18000001,40000001},{0.05,0.1,0.2,0.23,0.33,0.4,0.45})-LOOKUP(H1226,{0,1950001,3300001,6950001,9000001,18000001,40000001},{0,97500,427500,636000,1536000,2796000,4796000}))*1.021,-2))</f>
        <v/>
      </c>
      <c r="J1226" s="19">
        <f>MAX(0,ROUNDDOWN(D1226-F1226-430000-0,-3))</f>
        <v/>
      </c>
      <c r="K1226" s="19">
        <f>IF(D1226&lt;=450000,0,MAX(0,ROUNDDOWN(J1226*0.06-MIN(50000,J1226)*0.03,-2))+MAX(0,ROUNDDOWN(J1226*0.04-MIN(50000,J1226)*0.02,-2)))</f>
        <v/>
      </c>
      <c r="L1226" s="19">
        <f>I1226+K1226+E1226</f>
        <v/>
      </c>
      <c r="M1226" s="19">
        <f>MIN(100000,MAX(0,$B1226))</f>
        <v/>
      </c>
      <c r="N1226" s="19">
        <f>$B1226-M1226</f>
        <v/>
      </c>
      <c r="O1226" s="19">
        <f>MIN(670000,ROUNDDOWN(MAX(0,N1226-430000)*0.0751+47600,0))+MIN(260000,ROUNDDOWN(MAX(0,N1226-430000)*0.028+17600,0))+MIN(30000,ROUNDDOWN(MAX(0,N1226-430000)*0.0027+1873,0))+IF("いいえ"="はい",MIN(170000,ROUNDDOWN(MAX(0,N1226-430000)*0.0243+17800,0)),0)</f>
        <v/>
      </c>
      <c r="P1226" s="19">
        <f>IF(""="",215040+O1226,"")</f>
        <v/>
      </c>
      <c r="Q1226" s="19">
        <f>IF(N1226&gt;23500000,NA(),IF(N1226&lt;=4890000,1040000,IF(N1226&lt;=6550000,670000,620000)))</f>
        <v/>
      </c>
      <c r="R1226" s="19">
        <f>MAX(0,ROUNDDOWN(N1226-P1226-Q1226-0,-3))</f>
        <v/>
      </c>
      <c r="S1226" s="19">
        <f>IF(R1226&lt;=0,0,ROUNDDOWN((R1226*LOOKUP(R1226,{0,1950001,3300001,6950001,9000001,18000001,40000001},{0.05,0.1,0.2,0.23,0.33,0.4,0.45})-LOOKUP(R1226,{0,1950001,3300001,6950001,9000001,18000001,40000001},{0,97500,427500,636000,1536000,2796000,4796000}))*1.021,-2))</f>
        <v/>
      </c>
      <c r="T1226" s="19">
        <f>MAX(0,ROUNDDOWN(N1226-P1226-430000-0,-3))</f>
        <v/>
      </c>
      <c r="U1226" s="19">
        <f>IF(N1226&lt;=450000,0,MAX(0,ROUNDDOWN(T1226*0.06-MIN(50000,T1226)*0.03,-2))+MAX(0,ROUNDDOWN(T1226*0.04-MIN(50000,T1226)*0.02,-2)))</f>
        <v/>
      </c>
      <c r="V1226" s="19">
        <f>S1226+U1226+O1226</f>
        <v/>
      </c>
      <c r="W1226" s="19">
        <f>MIN(550000,MAX(0,$B1226))</f>
        <v/>
      </c>
      <c r="X1226" s="19">
        <f>$B1226-W1226</f>
        <v/>
      </c>
      <c r="Y1226" s="19">
        <f>MIN(670000,ROUNDDOWN(MAX(0,X1226-430000)*0.0751+47600,0))+MIN(260000,ROUNDDOWN(MAX(0,X1226-430000)*0.028+17600,0))+MIN(30000,ROUNDDOWN(MAX(0,X1226-430000)*0.0027+1873,0))+IF("いいえ"="はい",MIN(170000,ROUNDDOWN(MAX(0,X1226-430000)*0.0243+17800,0)),0)</f>
        <v/>
      </c>
      <c r="Z1226" s="19">
        <f>IF(""="",215040+Y1226,"")</f>
        <v/>
      </c>
      <c r="AA1226" s="19">
        <f>IF(X1226&gt;23500000,NA(),IF(X1226&lt;=4890000,1040000,IF(X1226&lt;=6550000,670000,620000)))</f>
        <v/>
      </c>
      <c r="AB1226" s="19">
        <f>MAX(0,ROUNDDOWN(X1226-Z1226-AA1226-0,-3))</f>
        <v/>
      </c>
      <c r="AC1226" s="19">
        <f>IF(AB1226&lt;=0,0,ROUNDDOWN((AB1226*LOOKUP(AB1226,{0,1950001,3300001,6950001,9000001,18000001,40000001},{0.05,0.1,0.2,0.23,0.33,0.4,0.45})-LOOKUP(AB1226,{0,1950001,3300001,6950001,9000001,18000001,40000001},{0,97500,427500,636000,1536000,2796000,4796000}))*1.021,-2))</f>
        <v/>
      </c>
      <c r="AD1226" s="19">
        <f>MAX(0,ROUNDDOWN(X1226-Z1226-430000-0,-3))</f>
        <v/>
      </c>
      <c r="AE1226" s="19">
        <f>IF(X1226&lt;=450000,0,MAX(0,ROUNDDOWN(AD1226*0.06-MIN(50000,AD1226)*0.03,-2))+MAX(0,ROUNDDOWN(AD1226*0.04-MIN(50000,AD1226)*0.02,-2)))</f>
        <v/>
      </c>
      <c r="AF1226" s="19">
        <f>AC1226+AE1226+Y1226</f>
        <v/>
      </c>
      <c r="AG1226" s="19">
        <f>MIN(650000,MAX(0,$B1226))</f>
        <v/>
      </c>
      <c r="AH1226" s="19">
        <f>$B1226-AG1226</f>
        <v/>
      </c>
      <c r="AI1226" s="19">
        <f>MIN(670000,ROUNDDOWN(MAX(0,AH1226-430000)*0.0751+47600,0))+MIN(260000,ROUNDDOWN(MAX(0,AH1226-430000)*0.028+17600,0))+MIN(30000,ROUNDDOWN(MAX(0,AH1226-430000)*0.0027+1873,0))+IF("いいえ"="はい",MIN(170000,ROUNDDOWN(MAX(0,AH1226-430000)*0.0243+17800,0)),0)</f>
        <v/>
      </c>
      <c r="AJ1226" s="19">
        <f>IF(""="",215040+AI1226,"")</f>
        <v/>
      </c>
      <c r="AK1226" s="19">
        <f>IF(AH1226&gt;23500000,NA(),IF(AH1226&lt;=4890000,1040000,IF(AH1226&lt;=6550000,670000,620000)))</f>
        <v/>
      </c>
      <c r="AL1226" s="19">
        <f>MAX(0,ROUNDDOWN(AH1226-AJ1226-AK1226-0,-3))</f>
        <v/>
      </c>
      <c r="AM1226" s="19">
        <f>IF(AL1226&lt;=0,0,ROUNDDOWN((AL1226*LOOKUP(AL1226,{0,1950001,3300001,6950001,9000001,18000001,40000001},{0.05,0.1,0.2,0.23,0.33,0.4,0.45})-LOOKUP(AL1226,{0,1950001,3300001,6950001,9000001,18000001,40000001},{0,97500,427500,636000,1536000,2796000,4796000}))*1.021,-2))</f>
        <v/>
      </c>
      <c r="AN1226" s="19">
        <f>MAX(0,ROUNDDOWN(AH1226-AJ1226-430000-0,-3))</f>
        <v/>
      </c>
      <c r="AO1226" s="19">
        <f>IF(AH1226&lt;=450000,0,MAX(0,ROUNDDOWN(AN1226*0.06-MIN(50000,AN1226)*0.03,-2))+MAX(0,ROUNDDOWN(AN1226*0.04-MIN(50000,AN1226)*0.02,-2)))</f>
        <v/>
      </c>
      <c r="AP1226" s="19">
        <f>AM1226+AO1226+AI1226</f>
        <v/>
      </c>
      <c r="AQ1226" s="19">
        <f>MIN(750000,MAX(0,$B1226))</f>
        <v/>
      </c>
      <c r="AR1226" s="19">
        <f>$B1226-AQ1226</f>
        <v/>
      </c>
      <c r="AS1226" s="19">
        <f>MIN(670000,ROUNDDOWN(MAX(0,AR1226-430000)*0.0751+47600,0))+MIN(260000,ROUNDDOWN(MAX(0,AR1226-430000)*0.028+17600,0))+MIN(30000,ROUNDDOWN(MAX(0,AR1226-430000)*0.0027+1873,0))+IF("いいえ"="はい",MIN(170000,ROUNDDOWN(MAX(0,AR1226-430000)*0.0243+17800,0)),0)</f>
        <v/>
      </c>
      <c r="AT1226" s="19">
        <f>IF(""="",215040+AS1226,"")</f>
        <v/>
      </c>
      <c r="AU1226" s="19">
        <f>IF(AR1226&gt;23500000,NA(),IF(AR1226&lt;=4890000,1040000,IF(AR1226&lt;=6550000,670000,620000)))</f>
        <v/>
      </c>
      <c r="AV1226" s="19">
        <f>MAX(0,ROUNDDOWN(AR1226-AT1226-AU1226-0,-3))</f>
        <v/>
      </c>
      <c r="AW1226" s="19">
        <f>IF(AV1226&lt;=0,0,ROUNDDOWN((AV1226*LOOKUP(AV1226,{0,1950001,3300001,6950001,9000001,18000001,40000001},{0.05,0.1,0.2,0.23,0.33,0.4,0.45})-LOOKUP(AV1226,{0,1950001,3300001,6950001,9000001,18000001,40000001},{0,97500,427500,636000,1536000,2796000,4796000}))*1.021,-2))</f>
        <v/>
      </c>
      <c r="AX1226" s="19">
        <f>MAX(0,ROUNDDOWN(AR1226-AT1226-430000-0,-3))</f>
        <v/>
      </c>
      <c r="AY1226" s="19">
        <f>IF(AR1226&lt;=450000,0,MAX(0,ROUNDDOWN(AX1226*0.06-MIN(50000,AX1226)*0.03,-2))+MAX(0,ROUNDDOWN(AX1226*0.04-MIN(50000,AX1226)*0.02,-2)))</f>
        <v/>
      </c>
      <c r="AZ1226" s="19">
        <f>AW1226+AY1226+AS1226</f>
        <v/>
      </c>
    </row>
    <row r="1227">
      <c r="A1227" t="inlineStr">
        <is>
          <t>1万円刻み</t>
        </is>
      </c>
      <c r="B1227" s="19">
        <f>'3_1万円刻み'!$A$1210</f>
        <v/>
      </c>
      <c r="C1227" s="19">
        <f>MIN(0,MAX(0,$B1227))</f>
        <v/>
      </c>
      <c r="D1227" s="19">
        <f>$B1227-C1227</f>
        <v/>
      </c>
      <c r="E1227" s="19">
        <f>MIN(670000,ROUNDDOWN(MAX(0,D1227-430000)*0.0751+47600,0))+MIN(260000,ROUNDDOWN(MAX(0,D1227-430000)*0.028+17600,0))+MIN(30000,ROUNDDOWN(MAX(0,D1227-430000)*0.0027+1873,0))+IF("いいえ"="はい",MIN(170000,ROUNDDOWN(MAX(0,D1227-430000)*0.0243+17800,0)),0)</f>
        <v/>
      </c>
      <c r="F1227" s="19">
        <f>IF(""="",215040+E1227,"")</f>
        <v/>
      </c>
      <c r="G1227" s="19">
        <f>IF(D1227&gt;23500000,NA(),IF(D1227&lt;=4890000,1040000,IF(D1227&lt;=6550000,670000,620000)))</f>
        <v/>
      </c>
      <c r="H1227" s="19">
        <f>MAX(0,ROUNDDOWN(D1227-F1227-G1227-0,-3))</f>
        <v/>
      </c>
      <c r="I1227" s="19">
        <f>IF(H1227&lt;=0,0,ROUNDDOWN((H1227*LOOKUP(H1227,{0,1950001,3300001,6950001,9000001,18000001,40000001},{0.05,0.1,0.2,0.23,0.33,0.4,0.45})-LOOKUP(H1227,{0,1950001,3300001,6950001,9000001,18000001,40000001},{0,97500,427500,636000,1536000,2796000,4796000}))*1.021,-2))</f>
        <v/>
      </c>
      <c r="J1227" s="19">
        <f>MAX(0,ROUNDDOWN(D1227-F1227-430000-0,-3))</f>
        <v/>
      </c>
      <c r="K1227" s="19">
        <f>IF(D1227&lt;=450000,0,MAX(0,ROUNDDOWN(J1227*0.06-MIN(50000,J1227)*0.03,-2))+MAX(0,ROUNDDOWN(J1227*0.04-MIN(50000,J1227)*0.02,-2)))</f>
        <v/>
      </c>
      <c r="L1227" s="19">
        <f>I1227+K1227+E1227</f>
        <v/>
      </c>
      <c r="M1227" s="19">
        <f>MIN(100000,MAX(0,$B1227))</f>
        <v/>
      </c>
      <c r="N1227" s="19">
        <f>$B1227-M1227</f>
        <v/>
      </c>
      <c r="O1227" s="19">
        <f>MIN(670000,ROUNDDOWN(MAX(0,N1227-430000)*0.0751+47600,0))+MIN(260000,ROUNDDOWN(MAX(0,N1227-430000)*0.028+17600,0))+MIN(30000,ROUNDDOWN(MAX(0,N1227-430000)*0.0027+1873,0))+IF("いいえ"="はい",MIN(170000,ROUNDDOWN(MAX(0,N1227-430000)*0.0243+17800,0)),0)</f>
        <v/>
      </c>
      <c r="P1227" s="19">
        <f>IF(""="",215040+O1227,"")</f>
        <v/>
      </c>
      <c r="Q1227" s="19">
        <f>IF(N1227&gt;23500000,NA(),IF(N1227&lt;=4890000,1040000,IF(N1227&lt;=6550000,670000,620000)))</f>
        <v/>
      </c>
      <c r="R1227" s="19">
        <f>MAX(0,ROUNDDOWN(N1227-P1227-Q1227-0,-3))</f>
        <v/>
      </c>
      <c r="S1227" s="19">
        <f>IF(R1227&lt;=0,0,ROUNDDOWN((R1227*LOOKUP(R1227,{0,1950001,3300001,6950001,9000001,18000001,40000001},{0.05,0.1,0.2,0.23,0.33,0.4,0.45})-LOOKUP(R1227,{0,1950001,3300001,6950001,9000001,18000001,40000001},{0,97500,427500,636000,1536000,2796000,4796000}))*1.021,-2))</f>
        <v/>
      </c>
      <c r="T1227" s="19">
        <f>MAX(0,ROUNDDOWN(N1227-P1227-430000-0,-3))</f>
        <v/>
      </c>
      <c r="U1227" s="19">
        <f>IF(N1227&lt;=450000,0,MAX(0,ROUNDDOWN(T1227*0.06-MIN(50000,T1227)*0.03,-2))+MAX(0,ROUNDDOWN(T1227*0.04-MIN(50000,T1227)*0.02,-2)))</f>
        <v/>
      </c>
      <c r="V1227" s="19">
        <f>S1227+U1227+O1227</f>
        <v/>
      </c>
      <c r="W1227" s="19">
        <f>MIN(550000,MAX(0,$B1227))</f>
        <v/>
      </c>
      <c r="X1227" s="19">
        <f>$B1227-W1227</f>
        <v/>
      </c>
      <c r="Y1227" s="19">
        <f>MIN(670000,ROUNDDOWN(MAX(0,X1227-430000)*0.0751+47600,0))+MIN(260000,ROUNDDOWN(MAX(0,X1227-430000)*0.028+17600,0))+MIN(30000,ROUNDDOWN(MAX(0,X1227-430000)*0.0027+1873,0))+IF("いいえ"="はい",MIN(170000,ROUNDDOWN(MAX(0,X1227-430000)*0.0243+17800,0)),0)</f>
        <v/>
      </c>
      <c r="Z1227" s="19">
        <f>IF(""="",215040+Y1227,"")</f>
        <v/>
      </c>
      <c r="AA1227" s="19">
        <f>IF(X1227&gt;23500000,NA(),IF(X1227&lt;=4890000,1040000,IF(X1227&lt;=6550000,670000,620000)))</f>
        <v/>
      </c>
      <c r="AB1227" s="19">
        <f>MAX(0,ROUNDDOWN(X1227-Z1227-AA1227-0,-3))</f>
        <v/>
      </c>
      <c r="AC1227" s="19">
        <f>IF(AB1227&lt;=0,0,ROUNDDOWN((AB1227*LOOKUP(AB1227,{0,1950001,3300001,6950001,9000001,18000001,40000001},{0.05,0.1,0.2,0.23,0.33,0.4,0.45})-LOOKUP(AB1227,{0,1950001,3300001,6950001,9000001,18000001,40000001},{0,97500,427500,636000,1536000,2796000,4796000}))*1.021,-2))</f>
        <v/>
      </c>
      <c r="AD1227" s="19">
        <f>MAX(0,ROUNDDOWN(X1227-Z1227-430000-0,-3))</f>
        <v/>
      </c>
      <c r="AE1227" s="19">
        <f>IF(X1227&lt;=450000,0,MAX(0,ROUNDDOWN(AD1227*0.06-MIN(50000,AD1227)*0.03,-2))+MAX(0,ROUNDDOWN(AD1227*0.04-MIN(50000,AD1227)*0.02,-2)))</f>
        <v/>
      </c>
      <c r="AF1227" s="19">
        <f>AC1227+AE1227+Y1227</f>
        <v/>
      </c>
      <c r="AG1227" s="19">
        <f>MIN(650000,MAX(0,$B1227))</f>
        <v/>
      </c>
      <c r="AH1227" s="19">
        <f>$B1227-AG1227</f>
        <v/>
      </c>
      <c r="AI1227" s="19">
        <f>MIN(670000,ROUNDDOWN(MAX(0,AH1227-430000)*0.0751+47600,0))+MIN(260000,ROUNDDOWN(MAX(0,AH1227-430000)*0.028+17600,0))+MIN(30000,ROUNDDOWN(MAX(0,AH1227-430000)*0.0027+1873,0))+IF("いいえ"="はい",MIN(170000,ROUNDDOWN(MAX(0,AH1227-430000)*0.0243+17800,0)),0)</f>
        <v/>
      </c>
      <c r="AJ1227" s="19">
        <f>IF(""="",215040+AI1227,"")</f>
        <v/>
      </c>
      <c r="AK1227" s="19">
        <f>IF(AH1227&gt;23500000,NA(),IF(AH1227&lt;=4890000,1040000,IF(AH1227&lt;=6550000,670000,620000)))</f>
        <v/>
      </c>
      <c r="AL1227" s="19">
        <f>MAX(0,ROUNDDOWN(AH1227-AJ1227-AK1227-0,-3))</f>
        <v/>
      </c>
      <c r="AM1227" s="19">
        <f>IF(AL1227&lt;=0,0,ROUNDDOWN((AL1227*LOOKUP(AL1227,{0,1950001,3300001,6950001,9000001,18000001,40000001},{0.05,0.1,0.2,0.23,0.33,0.4,0.45})-LOOKUP(AL1227,{0,1950001,3300001,6950001,9000001,18000001,40000001},{0,97500,427500,636000,1536000,2796000,4796000}))*1.021,-2))</f>
        <v/>
      </c>
      <c r="AN1227" s="19">
        <f>MAX(0,ROUNDDOWN(AH1227-AJ1227-430000-0,-3))</f>
        <v/>
      </c>
      <c r="AO1227" s="19">
        <f>IF(AH1227&lt;=450000,0,MAX(0,ROUNDDOWN(AN1227*0.06-MIN(50000,AN1227)*0.03,-2))+MAX(0,ROUNDDOWN(AN1227*0.04-MIN(50000,AN1227)*0.02,-2)))</f>
        <v/>
      </c>
      <c r="AP1227" s="19">
        <f>AM1227+AO1227+AI1227</f>
        <v/>
      </c>
      <c r="AQ1227" s="19">
        <f>MIN(750000,MAX(0,$B1227))</f>
        <v/>
      </c>
      <c r="AR1227" s="19">
        <f>$B1227-AQ1227</f>
        <v/>
      </c>
      <c r="AS1227" s="19">
        <f>MIN(670000,ROUNDDOWN(MAX(0,AR1227-430000)*0.0751+47600,0))+MIN(260000,ROUNDDOWN(MAX(0,AR1227-430000)*0.028+17600,0))+MIN(30000,ROUNDDOWN(MAX(0,AR1227-430000)*0.0027+1873,0))+IF("いいえ"="はい",MIN(170000,ROUNDDOWN(MAX(0,AR1227-430000)*0.0243+17800,0)),0)</f>
        <v/>
      </c>
      <c r="AT1227" s="19">
        <f>IF(""="",215040+AS1227,"")</f>
        <v/>
      </c>
      <c r="AU1227" s="19">
        <f>IF(AR1227&gt;23500000,NA(),IF(AR1227&lt;=4890000,1040000,IF(AR1227&lt;=6550000,670000,620000)))</f>
        <v/>
      </c>
      <c r="AV1227" s="19">
        <f>MAX(0,ROUNDDOWN(AR1227-AT1227-AU1227-0,-3))</f>
        <v/>
      </c>
      <c r="AW1227" s="19">
        <f>IF(AV1227&lt;=0,0,ROUNDDOWN((AV1227*LOOKUP(AV1227,{0,1950001,3300001,6950001,9000001,18000001,40000001},{0.05,0.1,0.2,0.23,0.33,0.4,0.45})-LOOKUP(AV1227,{0,1950001,3300001,6950001,9000001,18000001,40000001},{0,97500,427500,636000,1536000,2796000,4796000}))*1.021,-2))</f>
        <v/>
      </c>
      <c r="AX1227" s="19">
        <f>MAX(0,ROUNDDOWN(AR1227-AT1227-430000-0,-3))</f>
        <v/>
      </c>
      <c r="AY1227" s="19">
        <f>IF(AR1227&lt;=450000,0,MAX(0,ROUNDDOWN(AX1227*0.06-MIN(50000,AX1227)*0.03,-2))+MAX(0,ROUNDDOWN(AX1227*0.04-MIN(50000,AX1227)*0.02,-2)))</f>
        <v/>
      </c>
      <c r="AZ1227" s="19">
        <f>AW1227+AY1227+AS1227</f>
        <v/>
      </c>
    </row>
    <row r="1228">
      <c r="A1228" t="inlineStr">
        <is>
          <t>1万円刻み</t>
        </is>
      </c>
      <c r="B1228" s="19">
        <f>'3_1万円刻み'!$A$1211</f>
        <v/>
      </c>
      <c r="C1228" s="19">
        <f>MIN(0,MAX(0,$B1228))</f>
        <v/>
      </c>
      <c r="D1228" s="19">
        <f>$B1228-C1228</f>
        <v/>
      </c>
      <c r="E1228" s="19">
        <f>MIN(670000,ROUNDDOWN(MAX(0,D1228-430000)*0.0751+47600,0))+MIN(260000,ROUNDDOWN(MAX(0,D1228-430000)*0.028+17600,0))+MIN(30000,ROUNDDOWN(MAX(0,D1228-430000)*0.0027+1873,0))+IF("いいえ"="はい",MIN(170000,ROUNDDOWN(MAX(0,D1228-430000)*0.0243+17800,0)),0)</f>
        <v/>
      </c>
      <c r="F1228" s="19">
        <f>IF(""="",215040+E1228,"")</f>
        <v/>
      </c>
      <c r="G1228" s="19">
        <f>IF(D1228&gt;23500000,NA(),IF(D1228&lt;=4890000,1040000,IF(D1228&lt;=6550000,670000,620000)))</f>
        <v/>
      </c>
      <c r="H1228" s="19">
        <f>MAX(0,ROUNDDOWN(D1228-F1228-G1228-0,-3))</f>
        <v/>
      </c>
      <c r="I1228" s="19">
        <f>IF(H1228&lt;=0,0,ROUNDDOWN((H1228*LOOKUP(H1228,{0,1950001,3300001,6950001,9000001,18000001,40000001},{0.05,0.1,0.2,0.23,0.33,0.4,0.45})-LOOKUP(H1228,{0,1950001,3300001,6950001,9000001,18000001,40000001},{0,97500,427500,636000,1536000,2796000,4796000}))*1.021,-2))</f>
        <v/>
      </c>
      <c r="J1228" s="19">
        <f>MAX(0,ROUNDDOWN(D1228-F1228-430000-0,-3))</f>
        <v/>
      </c>
      <c r="K1228" s="19">
        <f>IF(D1228&lt;=450000,0,MAX(0,ROUNDDOWN(J1228*0.06-MIN(50000,J1228)*0.03,-2))+MAX(0,ROUNDDOWN(J1228*0.04-MIN(50000,J1228)*0.02,-2)))</f>
        <v/>
      </c>
      <c r="L1228" s="19">
        <f>I1228+K1228+E1228</f>
        <v/>
      </c>
      <c r="M1228" s="19">
        <f>MIN(100000,MAX(0,$B1228))</f>
        <v/>
      </c>
      <c r="N1228" s="19">
        <f>$B1228-M1228</f>
        <v/>
      </c>
      <c r="O1228" s="19">
        <f>MIN(670000,ROUNDDOWN(MAX(0,N1228-430000)*0.0751+47600,0))+MIN(260000,ROUNDDOWN(MAX(0,N1228-430000)*0.028+17600,0))+MIN(30000,ROUNDDOWN(MAX(0,N1228-430000)*0.0027+1873,0))+IF("いいえ"="はい",MIN(170000,ROUNDDOWN(MAX(0,N1228-430000)*0.0243+17800,0)),0)</f>
        <v/>
      </c>
      <c r="P1228" s="19">
        <f>IF(""="",215040+O1228,"")</f>
        <v/>
      </c>
      <c r="Q1228" s="19">
        <f>IF(N1228&gt;23500000,NA(),IF(N1228&lt;=4890000,1040000,IF(N1228&lt;=6550000,670000,620000)))</f>
        <v/>
      </c>
      <c r="R1228" s="19">
        <f>MAX(0,ROUNDDOWN(N1228-P1228-Q1228-0,-3))</f>
        <v/>
      </c>
      <c r="S1228" s="19">
        <f>IF(R1228&lt;=0,0,ROUNDDOWN((R1228*LOOKUP(R1228,{0,1950001,3300001,6950001,9000001,18000001,40000001},{0.05,0.1,0.2,0.23,0.33,0.4,0.45})-LOOKUP(R1228,{0,1950001,3300001,6950001,9000001,18000001,40000001},{0,97500,427500,636000,1536000,2796000,4796000}))*1.021,-2))</f>
        <v/>
      </c>
      <c r="T1228" s="19">
        <f>MAX(0,ROUNDDOWN(N1228-P1228-430000-0,-3))</f>
        <v/>
      </c>
      <c r="U1228" s="19">
        <f>IF(N1228&lt;=450000,0,MAX(0,ROUNDDOWN(T1228*0.06-MIN(50000,T1228)*0.03,-2))+MAX(0,ROUNDDOWN(T1228*0.04-MIN(50000,T1228)*0.02,-2)))</f>
        <v/>
      </c>
      <c r="V1228" s="19">
        <f>S1228+U1228+O1228</f>
        <v/>
      </c>
      <c r="W1228" s="19">
        <f>MIN(550000,MAX(0,$B1228))</f>
        <v/>
      </c>
      <c r="X1228" s="19">
        <f>$B1228-W1228</f>
        <v/>
      </c>
      <c r="Y1228" s="19">
        <f>MIN(670000,ROUNDDOWN(MAX(0,X1228-430000)*0.0751+47600,0))+MIN(260000,ROUNDDOWN(MAX(0,X1228-430000)*0.028+17600,0))+MIN(30000,ROUNDDOWN(MAX(0,X1228-430000)*0.0027+1873,0))+IF("いいえ"="はい",MIN(170000,ROUNDDOWN(MAX(0,X1228-430000)*0.0243+17800,0)),0)</f>
        <v/>
      </c>
      <c r="Z1228" s="19">
        <f>IF(""="",215040+Y1228,"")</f>
        <v/>
      </c>
      <c r="AA1228" s="19">
        <f>IF(X1228&gt;23500000,NA(),IF(X1228&lt;=4890000,1040000,IF(X1228&lt;=6550000,670000,620000)))</f>
        <v/>
      </c>
      <c r="AB1228" s="19">
        <f>MAX(0,ROUNDDOWN(X1228-Z1228-AA1228-0,-3))</f>
        <v/>
      </c>
      <c r="AC1228" s="19">
        <f>IF(AB1228&lt;=0,0,ROUNDDOWN((AB1228*LOOKUP(AB1228,{0,1950001,3300001,6950001,9000001,18000001,40000001},{0.05,0.1,0.2,0.23,0.33,0.4,0.45})-LOOKUP(AB1228,{0,1950001,3300001,6950001,9000001,18000001,40000001},{0,97500,427500,636000,1536000,2796000,4796000}))*1.021,-2))</f>
        <v/>
      </c>
      <c r="AD1228" s="19">
        <f>MAX(0,ROUNDDOWN(X1228-Z1228-430000-0,-3))</f>
        <v/>
      </c>
      <c r="AE1228" s="19">
        <f>IF(X1228&lt;=450000,0,MAX(0,ROUNDDOWN(AD1228*0.06-MIN(50000,AD1228)*0.03,-2))+MAX(0,ROUNDDOWN(AD1228*0.04-MIN(50000,AD1228)*0.02,-2)))</f>
        <v/>
      </c>
      <c r="AF1228" s="19">
        <f>AC1228+AE1228+Y1228</f>
        <v/>
      </c>
      <c r="AG1228" s="19">
        <f>MIN(650000,MAX(0,$B1228))</f>
        <v/>
      </c>
      <c r="AH1228" s="19">
        <f>$B1228-AG1228</f>
        <v/>
      </c>
      <c r="AI1228" s="19">
        <f>MIN(670000,ROUNDDOWN(MAX(0,AH1228-430000)*0.0751+47600,0))+MIN(260000,ROUNDDOWN(MAX(0,AH1228-430000)*0.028+17600,0))+MIN(30000,ROUNDDOWN(MAX(0,AH1228-430000)*0.0027+1873,0))+IF("いいえ"="はい",MIN(170000,ROUNDDOWN(MAX(0,AH1228-430000)*0.0243+17800,0)),0)</f>
        <v/>
      </c>
      <c r="AJ1228" s="19">
        <f>IF(""="",215040+AI1228,"")</f>
        <v/>
      </c>
      <c r="AK1228" s="19">
        <f>IF(AH1228&gt;23500000,NA(),IF(AH1228&lt;=4890000,1040000,IF(AH1228&lt;=6550000,670000,620000)))</f>
        <v/>
      </c>
      <c r="AL1228" s="19">
        <f>MAX(0,ROUNDDOWN(AH1228-AJ1228-AK1228-0,-3))</f>
        <v/>
      </c>
      <c r="AM1228" s="19">
        <f>IF(AL1228&lt;=0,0,ROUNDDOWN((AL1228*LOOKUP(AL1228,{0,1950001,3300001,6950001,9000001,18000001,40000001},{0.05,0.1,0.2,0.23,0.33,0.4,0.45})-LOOKUP(AL1228,{0,1950001,3300001,6950001,9000001,18000001,40000001},{0,97500,427500,636000,1536000,2796000,4796000}))*1.021,-2))</f>
        <v/>
      </c>
      <c r="AN1228" s="19">
        <f>MAX(0,ROUNDDOWN(AH1228-AJ1228-430000-0,-3))</f>
        <v/>
      </c>
      <c r="AO1228" s="19">
        <f>IF(AH1228&lt;=450000,0,MAX(0,ROUNDDOWN(AN1228*0.06-MIN(50000,AN1228)*0.03,-2))+MAX(0,ROUNDDOWN(AN1228*0.04-MIN(50000,AN1228)*0.02,-2)))</f>
        <v/>
      </c>
      <c r="AP1228" s="19">
        <f>AM1228+AO1228+AI1228</f>
        <v/>
      </c>
      <c r="AQ1228" s="19">
        <f>MIN(750000,MAX(0,$B1228))</f>
        <v/>
      </c>
      <c r="AR1228" s="19">
        <f>$B1228-AQ1228</f>
        <v/>
      </c>
      <c r="AS1228" s="19">
        <f>MIN(670000,ROUNDDOWN(MAX(0,AR1228-430000)*0.0751+47600,0))+MIN(260000,ROUNDDOWN(MAX(0,AR1228-430000)*0.028+17600,0))+MIN(30000,ROUNDDOWN(MAX(0,AR1228-430000)*0.0027+1873,0))+IF("いいえ"="はい",MIN(170000,ROUNDDOWN(MAX(0,AR1228-430000)*0.0243+17800,0)),0)</f>
        <v/>
      </c>
      <c r="AT1228" s="19">
        <f>IF(""="",215040+AS1228,"")</f>
        <v/>
      </c>
      <c r="AU1228" s="19">
        <f>IF(AR1228&gt;23500000,NA(),IF(AR1228&lt;=4890000,1040000,IF(AR1228&lt;=6550000,670000,620000)))</f>
        <v/>
      </c>
      <c r="AV1228" s="19">
        <f>MAX(0,ROUNDDOWN(AR1228-AT1228-AU1228-0,-3))</f>
        <v/>
      </c>
      <c r="AW1228" s="19">
        <f>IF(AV1228&lt;=0,0,ROUNDDOWN((AV1228*LOOKUP(AV1228,{0,1950001,3300001,6950001,9000001,18000001,40000001},{0.05,0.1,0.2,0.23,0.33,0.4,0.45})-LOOKUP(AV1228,{0,1950001,3300001,6950001,9000001,18000001,40000001},{0,97500,427500,636000,1536000,2796000,4796000}))*1.021,-2))</f>
        <v/>
      </c>
      <c r="AX1228" s="19">
        <f>MAX(0,ROUNDDOWN(AR1228-AT1228-430000-0,-3))</f>
        <v/>
      </c>
      <c r="AY1228" s="19">
        <f>IF(AR1228&lt;=450000,0,MAX(0,ROUNDDOWN(AX1228*0.06-MIN(50000,AX1228)*0.03,-2))+MAX(0,ROUNDDOWN(AX1228*0.04-MIN(50000,AX1228)*0.02,-2)))</f>
        <v/>
      </c>
      <c r="AZ1228" s="19">
        <f>AW1228+AY1228+AS1228</f>
        <v/>
      </c>
    </row>
    <row r="1229">
      <c r="A1229" t="inlineStr">
        <is>
          <t>1万円刻み</t>
        </is>
      </c>
      <c r="B1229" s="19">
        <f>'3_1万円刻み'!$A$1212</f>
        <v/>
      </c>
      <c r="C1229" s="19">
        <f>MIN(0,MAX(0,$B1229))</f>
        <v/>
      </c>
      <c r="D1229" s="19">
        <f>$B1229-C1229</f>
        <v/>
      </c>
      <c r="E1229" s="19">
        <f>MIN(670000,ROUNDDOWN(MAX(0,D1229-430000)*0.0751+47600,0))+MIN(260000,ROUNDDOWN(MAX(0,D1229-430000)*0.028+17600,0))+MIN(30000,ROUNDDOWN(MAX(0,D1229-430000)*0.0027+1873,0))+IF("いいえ"="はい",MIN(170000,ROUNDDOWN(MAX(0,D1229-430000)*0.0243+17800,0)),0)</f>
        <v/>
      </c>
      <c r="F1229" s="19">
        <f>IF(""="",215040+E1229,"")</f>
        <v/>
      </c>
      <c r="G1229" s="19">
        <f>IF(D1229&gt;23500000,NA(),IF(D1229&lt;=4890000,1040000,IF(D1229&lt;=6550000,670000,620000)))</f>
        <v/>
      </c>
      <c r="H1229" s="19">
        <f>MAX(0,ROUNDDOWN(D1229-F1229-G1229-0,-3))</f>
        <v/>
      </c>
      <c r="I1229" s="19">
        <f>IF(H1229&lt;=0,0,ROUNDDOWN((H1229*LOOKUP(H1229,{0,1950001,3300001,6950001,9000001,18000001,40000001},{0.05,0.1,0.2,0.23,0.33,0.4,0.45})-LOOKUP(H1229,{0,1950001,3300001,6950001,9000001,18000001,40000001},{0,97500,427500,636000,1536000,2796000,4796000}))*1.021,-2))</f>
        <v/>
      </c>
      <c r="J1229" s="19">
        <f>MAX(0,ROUNDDOWN(D1229-F1229-430000-0,-3))</f>
        <v/>
      </c>
      <c r="K1229" s="19">
        <f>IF(D1229&lt;=450000,0,MAX(0,ROUNDDOWN(J1229*0.06-MIN(50000,J1229)*0.03,-2))+MAX(0,ROUNDDOWN(J1229*0.04-MIN(50000,J1229)*0.02,-2)))</f>
        <v/>
      </c>
      <c r="L1229" s="19">
        <f>I1229+K1229+E1229</f>
        <v/>
      </c>
      <c r="M1229" s="19">
        <f>MIN(100000,MAX(0,$B1229))</f>
        <v/>
      </c>
      <c r="N1229" s="19">
        <f>$B1229-M1229</f>
        <v/>
      </c>
      <c r="O1229" s="19">
        <f>MIN(670000,ROUNDDOWN(MAX(0,N1229-430000)*0.0751+47600,0))+MIN(260000,ROUNDDOWN(MAX(0,N1229-430000)*0.028+17600,0))+MIN(30000,ROUNDDOWN(MAX(0,N1229-430000)*0.0027+1873,0))+IF("いいえ"="はい",MIN(170000,ROUNDDOWN(MAX(0,N1229-430000)*0.0243+17800,0)),0)</f>
        <v/>
      </c>
      <c r="P1229" s="19">
        <f>IF(""="",215040+O1229,"")</f>
        <v/>
      </c>
      <c r="Q1229" s="19">
        <f>IF(N1229&gt;23500000,NA(),IF(N1229&lt;=4890000,1040000,IF(N1229&lt;=6550000,670000,620000)))</f>
        <v/>
      </c>
      <c r="R1229" s="19">
        <f>MAX(0,ROUNDDOWN(N1229-P1229-Q1229-0,-3))</f>
        <v/>
      </c>
      <c r="S1229" s="19">
        <f>IF(R1229&lt;=0,0,ROUNDDOWN((R1229*LOOKUP(R1229,{0,1950001,3300001,6950001,9000001,18000001,40000001},{0.05,0.1,0.2,0.23,0.33,0.4,0.45})-LOOKUP(R1229,{0,1950001,3300001,6950001,9000001,18000001,40000001},{0,97500,427500,636000,1536000,2796000,4796000}))*1.021,-2))</f>
        <v/>
      </c>
      <c r="T1229" s="19">
        <f>MAX(0,ROUNDDOWN(N1229-P1229-430000-0,-3))</f>
        <v/>
      </c>
      <c r="U1229" s="19">
        <f>IF(N1229&lt;=450000,0,MAX(0,ROUNDDOWN(T1229*0.06-MIN(50000,T1229)*0.03,-2))+MAX(0,ROUNDDOWN(T1229*0.04-MIN(50000,T1229)*0.02,-2)))</f>
        <v/>
      </c>
      <c r="V1229" s="19">
        <f>S1229+U1229+O1229</f>
        <v/>
      </c>
      <c r="W1229" s="19">
        <f>MIN(550000,MAX(0,$B1229))</f>
        <v/>
      </c>
      <c r="X1229" s="19">
        <f>$B1229-W1229</f>
        <v/>
      </c>
      <c r="Y1229" s="19">
        <f>MIN(670000,ROUNDDOWN(MAX(0,X1229-430000)*0.0751+47600,0))+MIN(260000,ROUNDDOWN(MAX(0,X1229-430000)*0.028+17600,0))+MIN(30000,ROUNDDOWN(MAX(0,X1229-430000)*0.0027+1873,0))+IF("いいえ"="はい",MIN(170000,ROUNDDOWN(MAX(0,X1229-430000)*0.0243+17800,0)),0)</f>
        <v/>
      </c>
      <c r="Z1229" s="19">
        <f>IF(""="",215040+Y1229,"")</f>
        <v/>
      </c>
      <c r="AA1229" s="19">
        <f>IF(X1229&gt;23500000,NA(),IF(X1229&lt;=4890000,1040000,IF(X1229&lt;=6550000,670000,620000)))</f>
        <v/>
      </c>
      <c r="AB1229" s="19">
        <f>MAX(0,ROUNDDOWN(X1229-Z1229-AA1229-0,-3))</f>
        <v/>
      </c>
      <c r="AC1229" s="19">
        <f>IF(AB1229&lt;=0,0,ROUNDDOWN((AB1229*LOOKUP(AB1229,{0,1950001,3300001,6950001,9000001,18000001,40000001},{0.05,0.1,0.2,0.23,0.33,0.4,0.45})-LOOKUP(AB1229,{0,1950001,3300001,6950001,9000001,18000001,40000001},{0,97500,427500,636000,1536000,2796000,4796000}))*1.021,-2))</f>
        <v/>
      </c>
      <c r="AD1229" s="19">
        <f>MAX(0,ROUNDDOWN(X1229-Z1229-430000-0,-3))</f>
        <v/>
      </c>
      <c r="AE1229" s="19">
        <f>IF(X1229&lt;=450000,0,MAX(0,ROUNDDOWN(AD1229*0.06-MIN(50000,AD1229)*0.03,-2))+MAX(0,ROUNDDOWN(AD1229*0.04-MIN(50000,AD1229)*0.02,-2)))</f>
        <v/>
      </c>
      <c r="AF1229" s="19">
        <f>AC1229+AE1229+Y1229</f>
        <v/>
      </c>
      <c r="AG1229" s="19">
        <f>MIN(650000,MAX(0,$B1229))</f>
        <v/>
      </c>
      <c r="AH1229" s="19">
        <f>$B1229-AG1229</f>
        <v/>
      </c>
      <c r="AI1229" s="19">
        <f>MIN(670000,ROUNDDOWN(MAX(0,AH1229-430000)*0.0751+47600,0))+MIN(260000,ROUNDDOWN(MAX(0,AH1229-430000)*0.028+17600,0))+MIN(30000,ROUNDDOWN(MAX(0,AH1229-430000)*0.0027+1873,0))+IF("いいえ"="はい",MIN(170000,ROUNDDOWN(MAX(0,AH1229-430000)*0.0243+17800,0)),0)</f>
        <v/>
      </c>
      <c r="AJ1229" s="19">
        <f>IF(""="",215040+AI1229,"")</f>
        <v/>
      </c>
      <c r="AK1229" s="19">
        <f>IF(AH1229&gt;23500000,NA(),IF(AH1229&lt;=4890000,1040000,IF(AH1229&lt;=6550000,670000,620000)))</f>
        <v/>
      </c>
      <c r="AL1229" s="19">
        <f>MAX(0,ROUNDDOWN(AH1229-AJ1229-AK1229-0,-3))</f>
        <v/>
      </c>
      <c r="AM1229" s="19">
        <f>IF(AL1229&lt;=0,0,ROUNDDOWN((AL1229*LOOKUP(AL1229,{0,1950001,3300001,6950001,9000001,18000001,40000001},{0.05,0.1,0.2,0.23,0.33,0.4,0.45})-LOOKUP(AL1229,{0,1950001,3300001,6950001,9000001,18000001,40000001},{0,97500,427500,636000,1536000,2796000,4796000}))*1.021,-2))</f>
        <v/>
      </c>
      <c r="AN1229" s="19">
        <f>MAX(0,ROUNDDOWN(AH1229-AJ1229-430000-0,-3))</f>
        <v/>
      </c>
      <c r="AO1229" s="19">
        <f>IF(AH1229&lt;=450000,0,MAX(0,ROUNDDOWN(AN1229*0.06-MIN(50000,AN1229)*0.03,-2))+MAX(0,ROUNDDOWN(AN1229*0.04-MIN(50000,AN1229)*0.02,-2)))</f>
        <v/>
      </c>
      <c r="AP1229" s="19">
        <f>AM1229+AO1229+AI1229</f>
        <v/>
      </c>
      <c r="AQ1229" s="19">
        <f>MIN(750000,MAX(0,$B1229))</f>
        <v/>
      </c>
      <c r="AR1229" s="19">
        <f>$B1229-AQ1229</f>
        <v/>
      </c>
      <c r="AS1229" s="19">
        <f>MIN(670000,ROUNDDOWN(MAX(0,AR1229-430000)*0.0751+47600,0))+MIN(260000,ROUNDDOWN(MAX(0,AR1229-430000)*0.028+17600,0))+MIN(30000,ROUNDDOWN(MAX(0,AR1229-430000)*0.0027+1873,0))+IF("いいえ"="はい",MIN(170000,ROUNDDOWN(MAX(0,AR1229-430000)*0.0243+17800,0)),0)</f>
        <v/>
      </c>
      <c r="AT1229" s="19">
        <f>IF(""="",215040+AS1229,"")</f>
        <v/>
      </c>
      <c r="AU1229" s="19">
        <f>IF(AR1229&gt;23500000,NA(),IF(AR1229&lt;=4890000,1040000,IF(AR1229&lt;=6550000,670000,620000)))</f>
        <v/>
      </c>
      <c r="AV1229" s="19">
        <f>MAX(0,ROUNDDOWN(AR1229-AT1229-AU1229-0,-3))</f>
        <v/>
      </c>
      <c r="AW1229" s="19">
        <f>IF(AV1229&lt;=0,0,ROUNDDOWN((AV1229*LOOKUP(AV1229,{0,1950001,3300001,6950001,9000001,18000001,40000001},{0.05,0.1,0.2,0.23,0.33,0.4,0.45})-LOOKUP(AV1229,{0,1950001,3300001,6950001,9000001,18000001,40000001},{0,97500,427500,636000,1536000,2796000,4796000}))*1.021,-2))</f>
        <v/>
      </c>
      <c r="AX1229" s="19">
        <f>MAX(0,ROUNDDOWN(AR1229-AT1229-430000-0,-3))</f>
        <v/>
      </c>
      <c r="AY1229" s="19">
        <f>IF(AR1229&lt;=450000,0,MAX(0,ROUNDDOWN(AX1229*0.06-MIN(50000,AX1229)*0.03,-2))+MAX(0,ROUNDDOWN(AX1229*0.04-MIN(50000,AX1229)*0.02,-2)))</f>
        <v/>
      </c>
      <c r="AZ1229" s="19">
        <f>AW1229+AY1229+AS1229</f>
        <v/>
      </c>
    </row>
    <row r="1230">
      <c r="A1230" t="inlineStr">
        <is>
          <t>1万円刻み</t>
        </is>
      </c>
      <c r="B1230" s="19">
        <f>'3_1万円刻み'!$A$1213</f>
        <v/>
      </c>
      <c r="C1230" s="19">
        <f>MIN(0,MAX(0,$B1230))</f>
        <v/>
      </c>
      <c r="D1230" s="19">
        <f>$B1230-C1230</f>
        <v/>
      </c>
      <c r="E1230" s="19">
        <f>MIN(670000,ROUNDDOWN(MAX(0,D1230-430000)*0.0751+47600,0))+MIN(260000,ROUNDDOWN(MAX(0,D1230-430000)*0.028+17600,0))+MIN(30000,ROUNDDOWN(MAX(0,D1230-430000)*0.0027+1873,0))+IF("いいえ"="はい",MIN(170000,ROUNDDOWN(MAX(0,D1230-430000)*0.0243+17800,0)),0)</f>
        <v/>
      </c>
      <c r="F1230" s="19">
        <f>IF(""="",215040+E1230,"")</f>
        <v/>
      </c>
      <c r="G1230" s="19">
        <f>IF(D1230&gt;23500000,NA(),IF(D1230&lt;=4890000,1040000,IF(D1230&lt;=6550000,670000,620000)))</f>
        <v/>
      </c>
      <c r="H1230" s="19">
        <f>MAX(0,ROUNDDOWN(D1230-F1230-G1230-0,-3))</f>
        <v/>
      </c>
      <c r="I1230" s="19">
        <f>IF(H1230&lt;=0,0,ROUNDDOWN((H1230*LOOKUP(H1230,{0,1950001,3300001,6950001,9000001,18000001,40000001},{0.05,0.1,0.2,0.23,0.33,0.4,0.45})-LOOKUP(H1230,{0,1950001,3300001,6950001,9000001,18000001,40000001},{0,97500,427500,636000,1536000,2796000,4796000}))*1.021,-2))</f>
        <v/>
      </c>
      <c r="J1230" s="19">
        <f>MAX(0,ROUNDDOWN(D1230-F1230-430000-0,-3))</f>
        <v/>
      </c>
      <c r="K1230" s="19">
        <f>IF(D1230&lt;=450000,0,MAX(0,ROUNDDOWN(J1230*0.06-MIN(50000,J1230)*0.03,-2))+MAX(0,ROUNDDOWN(J1230*0.04-MIN(50000,J1230)*0.02,-2)))</f>
        <v/>
      </c>
      <c r="L1230" s="19">
        <f>I1230+K1230+E1230</f>
        <v/>
      </c>
      <c r="M1230" s="19">
        <f>MIN(100000,MAX(0,$B1230))</f>
        <v/>
      </c>
      <c r="N1230" s="19">
        <f>$B1230-M1230</f>
        <v/>
      </c>
      <c r="O1230" s="19">
        <f>MIN(670000,ROUNDDOWN(MAX(0,N1230-430000)*0.0751+47600,0))+MIN(260000,ROUNDDOWN(MAX(0,N1230-430000)*0.028+17600,0))+MIN(30000,ROUNDDOWN(MAX(0,N1230-430000)*0.0027+1873,0))+IF("いいえ"="はい",MIN(170000,ROUNDDOWN(MAX(0,N1230-430000)*0.0243+17800,0)),0)</f>
        <v/>
      </c>
      <c r="P1230" s="19">
        <f>IF(""="",215040+O1230,"")</f>
        <v/>
      </c>
      <c r="Q1230" s="19">
        <f>IF(N1230&gt;23500000,NA(),IF(N1230&lt;=4890000,1040000,IF(N1230&lt;=6550000,670000,620000)))</f>
        <v/>
      </c>
      <c r="R1230" s="19">
        <f>MAX(0,ROUNDDOWN(N1230-P1230-Q1230-0,-3))</f>
        <v/>
      </c>
      <c r="S1230" s="19">
        <f>IF(R1230&lt;=0,0,ROUNDDOWN((R1230*LOOKUP(R1230,{0,1950001,3300001,6950001,9000001,18000001,40000001},{0.05,0.1,0.2,0.23,0.33,0.4,0.45})-LOOKUP(R1230,{0,1950001,3300001,6950001,9000001,18000001,40000001},{0,97500,427500,636000,1536000,2796000,4796000}))*1.021,-2))</f>
        <v/>
      </c>
      <c r="T1230" s="19">
        <f>MAX(0,ROUNDDOWN(N1230-P1230-430000-0,-3))</f>
        <v/>
      </c>
      <c r="U1230" s="19">
        <f>IF(N1230&lt;=450000,0,MAX(0,ROUNDDOWN(T1230*0.06-MIN(50000,T1230)*0.03,-2))+MAX(0,ROUNDDOWN(T1230*0.04-MIN(50000,T1230)*0.02,-2)))</f>
        <v/>
      </c>
      <c r="V1230" s="19">
        <f>S1230+U1230+O1230</f>
        <v/>
      </c>
      <c r="W1230" s="19">
        <f>MIN(550000,MAX(0,$B1230))</f>
        <v/>
      </c>
      <c r="X1230" s="19">
        <f>$B1230-W1230</f>
        <v/>
      </c>
      <c r="Y1230" s="19">
        <f>MIN(670000,ROUNDDOWN(MAX(0,X1230-430000)*0.0751+47600,0))+MIN(260000,ROUNDDOWN(MAX(0,X1230-430000)*0.028+17600,0))+MIN(30000,ROUNDDOWN(MAX(0,X1230-430000)*0.0027+1873,0))+IF("いいえ"="はい",MIN(170000,ROUNDDOWN(MAX(0,X1230-430000)*0.0243+17800,0)),0)</f>
        <v/>
      </c>
      <c r="Z1230" s="19">
        <f>IF(""="",215040+Y1230,"")</f>
        <v/>
      </c>
      <c r="AA1230" s="19">
        <f>IF(X1230&gt;23500000,NA(),IF(X1230&lt;=4890000,1040000,IF(X1230&lt;=6550000,670000,620000)))</f>
        <v/>
      </c>
      <c r="AB1230" s="19">
        <f>MAX(0,ROUNDDOWN(X1230-Z1230-AA1230-0,-3))</f>
        <v/>
      </c>
      <c r="AC1230" s="19">
        <f>IF(AB1230&lt;=0,0,ROUNDDOWN((AB1230*LOOKUP(AB1230,{0,1950001,3300001,6950001,9000001,18000001,40000001},{0.05,0.1,0.2,0.23,0.33,0.4,0.45})-LOOKUP(AB1230,{0,1950001,3300001,6950001,9000001,18000001,40000001},{0,97500,427500,636000,1536000,2796000,4796000}))*1.021,-2))</f>
        <v/>
      </c>
      <c r="AD1230" s="19">
        <f>MAX(0,ROUNDDOWN(X1230-Z1230-430000-0,-3))</f>
        <v/>
      </c>
      <c r="AE1230" s="19">
        <f>IF(X1230&lt;=450000,0,MAX(0,ROUNDDOWN(AD1230*0.06-MIN(50000,AD1230)*0.03,-2))+MAX(0,ROUNDDOWN(AD1230*0.04-MIN(50000,AD1230)*0.02,-2)))</f>
        <v/>
      </c>
      <c r="AF1230" s="19">
        <f>AC1230+AE1230+Y1230</f>
        <v/>
      </c>
      <c r="AG1230" s="19">
        <f>MIN(650000,MAX(0,$B1230))</f>
        <v/>
      </c>
      <c r="AH1230" s="19">
        <f>$B1230-AG1230</f>
        <v/>
      </c>
      <c r="AI1230" s="19">
        <f>MIN(670000,ROUNDDOWN(MAX(0,AH1230-430000)*0.0751+47600,0))+MIN(260000,ROUNDDOWN(MAX(0,AH1230-430000)*0.028+17600,0))+MIN(30000,ROUNDDOWN(MAX(0,AH1230-430000)*0.0027+1873,0))+IF("いいえ"="はい",MIN(170000,ROUNDDOWN(MAX(0,AH1230-430000)*0.0243+17800,0)),0)</f>
        <v/>
      </c>
      <c r="AJ1230" s="19">
        <f>IF(""="",215040+AI1230,"")</f>
        <v/>
      </c>
      <c r="AK1230" s="19">
        <f>IF(AH1230&gt;23500000,NA(),IF(AH1230&lt;=4890000,1040000,IF(AH1230&lt;=6550000,670000,620000)))</f>
        <v/>
      </c>
      <c r="AL1230" s="19">
        <f>MAX(0,ROUNDDOWN(AH1230-AJ1230-AK1230-0,-3))</f>
        <v/>
      </c>
      <c r="AM1230" s="19">
        <f>IF(AL1230&lt;=0,0,ROUNDDOWN((AL1230*LOOKUP(AL1230,{0,1950001,3300001,6950001,9000001,18000001,40000001},{0.05,0.1,0.2,0.23,0.33,0.4,0.45})-LOOKUP(AL1230,{0,1950001,3300001,6950001,9000001,18000001,40000001},{0,97500,427500,636000,1536000,2796000,4796000}))*1.021,-2))</f>
        <v/>
      </c>
      <c r="AN1230" s="19">
        <f>MAX(0,ROUNDDOWN(AH1230-AJ1230-430000-0,-3))</f>
        <v/>
      </c>
      <c r="AO1230" s="19">
        <f>IF(AH1230&lt;=450000,0,MAX(0,ROUNDDOWN(AN1230*0.06-MIN(50000,AN1230)*0.03,-2))+MAX(0,ROUNDDOWN(AN1230*0.04-MIN(50000,AN1230)*0.02,-2)))</f>
        <v/>
      </c>
      <c r="AP1230" s="19">
        <f>AM1230+AO1230+AI1230</f>
        <v/>
      </c>
      <c r="AQ1230" s="19">
        <f>MIN(750000,MAX(0,$B1230))</f>
        <v/>
      </c>
      <c r="AR1230" s="19">
        <f>$B1230-AQ1230</f>
        <v/>
      </c>
      <c r="AS1230" s="19">
        <f>MIN(670000,ROUNDDOWN(MAX(0,AR1230-430000)*0.0751+47600,0))+MIN(260000,ROUNDDOWN(MAX(0,AR1230-430000)*0.028+17600,0))+MIN(30000,ROUNDDOWN(MAX(0,AR1230-430000)*0.0027+1873,0))+IF("いいえ"="はい",MIN(170000,ROUNDDOWN(MAX(0,AR1230-430000)*0.0243+17800,0)),0)</f>
        <v/>
      </c>
      <c r="AT1230" s="19">
        <f>IF(""="",215040+AS1230,"")</f>
        <v/>
      </c>
      <c r="AU1230" s="19">
        <f>IF(AR1230&gt;23500000,NA(),IF(AR1230&lt;=4890000,1040000,IF(AR1230&lt;=6550000,670000,620000)))</f>
        <v/>
      </c>
      <c r="AV1230" s="19">
        <f>MAX(0,ROUNDDOWN(AR1230-AT1230-AU1230-0,-3))</f>
        <v/>
      </c>
      <c r="AW1230" s="19">
        <f>IF(AV1230&lt;=0,0,ROUNDDOWN((AV1230*LOOKUP(AV1230,{0,1950001,3300001,6950001,9000001,18000001,40000001},{0.05,0.1,0.2,0.23,0.33,0.4,0.45})-LOOKUP(AV1230,{0,1950001,3300001,6950001,9000001,18000001,40000001},{0,97500,427500,636000,1536000,2796000,4796000}))*1.021,-2))</f>
        <v/>
      </c>
      <c r="AX1230" s="19">
        <f>MAX(0,ROUNDDOWN(AR1230-AT1230-430000-0,-3))</f>
        <v/>
      </c>
      <c r="AY1230" s="19">
        <f>IF(AR1230&lt;=450000,0,MAX(0,ROUNDDOWN(AX1230*0.06-MIN(50000,AX1230)*0.03,-2))+MAX(0,ROUNDDOWN(AX1230*0.04-MIN(50000,AX1230)*0.02,-2)))</f>
        <v/>
      </c>
      <c r="AZ1230" s="19">
        <f>AW1230+AY1230+AS1230</f>
        <v/>
      </c>
    </row>
    <row r="1231">
      <c r="A1231" t="inlineStr">
        <is>
          <t>1万円刻み</t>
        </is>
      </c>
      <c r="B1231" s="19">
        <f>'3_1万円刻み'!$A$1214</f>
        <v/>
      </c>
      <c r="C1231" s="19">
        <f>MIN(0,MAX(0,$B1231))</f>
        <v/>
      </c>
      <c r="D1231" s="19">
        <f>$B1231-C1231</f>
        <v/>
      </c>
      <c r="E1231" s="19">
        <f>MIN(670000,ROUNDDOWN(MAX(0,D1231-430000)*0.0751+47600,0))+MIN(260000,ROUNDDOWN(MAX(0,D1231-430000)*0.028+17600,0))+MIN(30000,ROUNDDOWN(MAX(0,D1231-430000)*0.0027+1873,0))+IF("いいえ"="はい",MIN(170000,ROUNDDOWN(MAX(0,D1231-430000)*0.0243+17800,0)),0)</f>
        <v/>
      </c>
      <c r="F1231" s="19">
        <f>IF(""="",215040+E1231,"")</f>
        <v/>
      </c>
      <c r="G1231" s="19">
        <f>IF(D1231&gt;23500000,NA(),IF(D1231&lt;=4890000,1040000,IF(D1231&lt;=6550000,670000,620000)))</f>
        <v/>
      </c>
      <c r="H1231" s="19">
        <f>MAX(0,ROUNDDOWN(D1231-F1231-G1231-0,-3))</f>
        <v/>
      </c>
      <c r="I1231" s="19">
        <f>IF(H1231&lt;=0,0,ROUNDDOWN((H1231*LOOKUP(H1231,{0,1950001,3300001,6950001,9000001,18000001,40000001},{0.05,0.1,0.2,0.23,0.33,0.4,0.45})-LOOKUP(H1231,{0,1950001,3300001,6950001,9000001,18000001,40000001},{0,97500,427500,636000,1536000,2796000,4796000}))*1.021,-2))</f>
        <v/>
      </c>
      <c r="J1231" s="19">
        <f>MAX(0,ROUNDDOWN(D1231-F1231-430000-0,-3))</f>
        <v/>
      </c>
      <c r="K1231" s="19">
        <f>IF(D1231&lt;=450000,0,MAX(0,ROUNDDOWN(J1231*0.06-MIN(50000,J1231)*0.03,-2))+MAX(0,ROUNDDOWN(J1231*0.04-MIN(50000,J1231)*0.02,-2)))</f>
        <v/>
      </c>
      <c r="L1231" s="19">
        <f>I1231+K1231+E1231</f>
        <v/>
      </c>
      <c r="M1231" s="19">
        <f>MIN(100000,MAX(0,$B1231))</f>
        <v/>
      </c>
      <c r="N1231" s="19">
        <f>$B1231-M1231</f>
        <v/>
      </c>
      <c r="O1231" s="19">
        <f>MIN(670000,ROUNDDOWN(MAX(0,N1231-430000)*0.0751+47600,0))+MIN(260000,ROUNDDOWN(MAX(0,N1231-430000)*0.028+17600,0))+MIN(30000,ROUNDDOWN(MAX(0,N1231-430000)*0.0027+1873,0))+IF("いいえ"="はい",MIN(170000,ROUNDDOWN(MAX(0,N1231-430000)*0.0243+17800,0)),0)</f>
        <v/>
      </c>
      <c r="P1231" s="19">
        <f>IF(""="",215040+O1231,"")</f>
        <v/>
      </c>
      <c r="Q1231" s="19">
        <f>IF(N1231&gt;23500000,NA(),IF(N1231&lt;=4890000,1040000,IF(N1231&lt;=6550000,670000,620000)))</f>
        <v/>
      </c>
      <c r="R1231" s="19">
        <f>MAX(0,ROUNDDOWN(N1231-P1231-Q1231-0,-3))</f>
        <v/>
      </c>
      <c r="S1231" s="19">
        <f>IF(R1231&lt;=0,0,ROUNDDOWN((R1231*LOOKUP(R1231,{0,1950001,3300001,6950001,9000001,18000001,40000001},{0.05,0.1,0.2,0.23,0.33,0.4,0.45})-LOOKUP(R1231,{0,1950001,3300001,6950001,9000001,18000001,40000001},{0,97500,427500,636000,1536000,2796000,4796000}))*1.021,-2))</f>
        <v/>
      </c>
      <c r="T1231" s="19">
        <f>MAX(0,ROUNDDOWN(N1231-P1231-430000-0,-3))</f>
        <v/>
      </c>
      <c r="U1231" s="19">
        <f>IF(N1231&lt;=450000,0,MAX(0,ROUNDDOWN(T1231*0.06-MIN(50000,T1231)*0.03,-2))+MAX(0,ROUNDDOWN(T1231*0.04-MIN(50000,T1231)*0.02,-2)))</f>
        <v/>
      </c>
      <c r="V1231" s="19">
        <f>S1231+U1231+O1231</f>
        <v/>
      </c>
      <c r="W1231" s="19">
        <f>MIN(550000,MAX(0,$B1231))</f>
        <v/>
      </c>
      <c r="X1231" s="19">
        <f>$B1231-W1231</f>
        <v/>
      </c>
      <c r="Y1231" s="19">
        <f>MIN(670000,ROUNDDOWN(MAX(0,X1231-430000)*0.0751+47600,0))+MIN(260000,ROUNDDOWN(MAX(0,X1231-430000)*0.028+17600,0))+MIN(30000,ROUNDDOWN(MAX(0,X1231-430000)*0.0027+1873,0))+IF("いいえ"="はい",MIN(170000,ROUNDDOWN(MAX(0,X1231-430000)*0.0243+17800,0)),0)</f>
        <v/>
      </c>
      <c r="Z1231" s="19">
        <f>IF(""="",215040+Y1231,"")</f>
        <v/>
      </c>
      <c r="AA1231" s="19">
        <f>IF(X1231&gt;23500000,NA(),IF(X1231&lt;=4890000,1040000,IF(X1231&lt;=6550000,670000,620000)))</f>
        <v/>
      </c>
      <c r="AB1231" s="19">
        <f>MAX(0,ROUNDDOWN(X1231-Z1231-AA1231-0,-3))</f>
        <v/>
      </c>
      <c r="AC1231" s="19">
        <f>IF(AB1231&lt;=0,0,ROUNDDOWN((AB1231*LOOKUP(AB1231,{0,1950001,3300001,6950001,9000001,18000001,40000001},{0.05,0.1,0.2,0.23,0.33,0.4,0.45})-LOOKUP(AB1231,{0,1950001,3300001,6950001,9000001,18000001,40000001},{0,97500,427500,636000,1536000,2796000,4796000}))*1.021,-2))</f>
        <v/>
      </c>
      <c r="AD1231" s="19">
        <f>MAX(0,ROUNDDOWN(X1231-Z1231-430000-0,-3))</f>
        <v/>
      </c>
      <c r="AE1231" s="19">
        <f>IF(X1231&lt;=450000,0,MAX(0,ROUNDDOWN(AD1231*0.06-MIN(50000,AD1231)*0.03,-2))+MAX(0,ROUNDDOWN(AD1231*0.04-MIN(50000,AD1231)*0.02,-2)))</f>
        <v/>
      </c>
      <c r="AF1231" s="19">
        <f>AC1231+AE1231+Y1231</f>
        <v/>
      </c>
      <c r="AG1231" s="19">
        <f>MIN(650000,MAX(0,$B1231))</f>
        <v/>
      </c>
      <c r="AH1231" s="19">
        <f>$B1231-AG1231</f>
        <v/>
      </c>
      <c r="AI1231" s="19">
        <f>MIN(670000,ROUNDDOWN(MAX(0,AH1231-430000)*0.0751+47600,0))+MIN(260000,ROUNDDOWN(MAX(0,AH1231-430000)*0.028+17600,0))+MIN(30000,ROUNDDOWN(MAX(0,AH1231-430000)*0.0027+1873,0))+IF("いいえ"="はい",MIN(170000,ROUNDDOWN(MAX(0,AH1231-430000)*0.0243+17800,0)),0)</f>
        <v/>
      </c>
      <c r="AJ1231" s="19">
        <f>IF(""="",215040+AI1231,"")</f>
        <v/>
      </c>
      <c r="AK1231" s="19">
        <f>IF(AH1231&gt;23500000,NA(),IF(AH1231&lt;=4890000,1040000,IF(AH1231&lt;=6550000,670000,620000)))</f>
        <v/>
      </c>
      <c r="AL1231" s="19">
        <f>MAX(0,ROUNDDOWN(AH1231-AJ1231-AK1231-0,-3))</f>
        <v/>
      </c>
      <c r="AM1231" s="19">
        <f>IF(AL1231&lt;=0,0,ROUNDDOWN((AL1231*LOOKUP(AL1231,{0,1950001,3300001,6950001,9000001,18000001,40000001},{0.05,0.1,0.2,0.23,0.33,0.4,0.45})-LOOKUP(AL1231,{0,1950001,3300001,6950001,9000001,18000001,40000001},{0,97500,427500,636000,1536000,2796000,4796000}))*1.021,-2))</f>
        <v/>
      </c>
      <c r="AN1231" s="19">
        <f>MAX(0,ROUNDDOWN(AH1231-AJ1231-430000-0,-3))</f>
        <v/>
      </c>
      <c r="AO1231" s="19">
        <f>IF(AH1231&lt;=450000,0,MAX(0,ROUNDDOWN(AN1231*0.06-MIN(50000,AN1231)*0.03,-2))+MAX(0,ROUNDDOWN(AN1231*0.04-MIN(50000,AN1231)*0.02,-2)))</f>
        <v/>
      </c>
      <c r="AP1231" s="19">
        <f>AM1231+AO1231+AI1231</f>
        <v/>
      </c>
      <c r="AQ1231" s="19">
        <f>MIN(750000,MAX(0,$B1231))</f>
        <v/>
      </c>
      <c r="AR1231" s="19">
        <f>$B1231-AQ1231</f>
        <v/>
      </c>
      <c r="AS1231" s="19">
        <f>MIN(670000,ROUNDDOWN(MAX(0,AR1231-430000)*0.0751+47600,0))+MIN(260000,ROUNDDOWN(MAX(0,AR1231-430000)*0.028+17600,0))+MIN(30000,ROUNDDOWN(MAX(0,AR1231-430000)*0.0027+1873,0))+IF("いいえ"="はい",MIN(170000,ROUNDDOWN(MAX(0,AR1231-430000)*0.0243+17800,0)),0)</f>
        <v/>
      </c>
      <c r="AT1231" s="19">
        <f>IF(""="",215040+AS1231,"")</f>
        <v/>
      </c>
      <c r="AU1231" s="19">
        <f>IF(AR1231&gt;23500000,NA(),IF(AR1231&lt;=4890000,1040000,IF(AR1231&lt;=6550000,670000,620000)))</f>
        <v/>
      </c>
      <c r="AV1231" s="19">
        <f>MAX(0,ROUNDDOWN(AR1231-AT1231-AU1231-0,-3))</f>
        <v/>
      </c>
      <c r="AW1231" s="19">
        <f>IF(AV1231&lt;=0,0,ROUNDDOWN((AV1231*LOOKUP(AV1231,{0,1950001,3300001,6950001,9000001,18000001,40000001},{0.05,0.1,0.2,0.23,0.33,0.4,0.45})-LOOKUP(AV1231,{0,1950001,3300001,6950001,9000001,18000001,40000001},{0,97500,427500,636000,1536000,2796000,4796000}))*1.021,-2))</f>
        <v/>
      </c>
      <c r="AX1231" s="19">
        <f>MAX(0,ROUNDDOWN(AR1231-AT1231-430000-0,-3))</f>
        <v/>
      </c>
      <c r="AY1231" s="19">
        <f>IF(AR1231&lt;=450000,0,MAX(0,ROUNDDOWN(AX1231*0.06-MIN(50000,AX1231)*0.03,-2))+MAX(0,ROUNDDOWN(AX1231*0.04-MIN(50000,AX1231)*0.02,-2)))</f>
        <v/>
      </c>
      <c r="AZ1231" s="19">
        <f>AW1231+AY1231+AS1231</f>
        <v/>
      </c>
    </row>
    <row r="1232">
      <c r="A1232" t="inlineStr">
        <is>
          <t>1万円刻み</t>
        </is>
      </c>
      <c r="B1232" s="19">
        <f>'3_1万円刻み'!$A$1215</f>
        <v/>
      </c>
      <c r="C1232" s="19">
        <f>MIN(0,MAX(0,$B1232))</f>
        <v/>
      </c>
      <c r="D1232" s="19">
        <f>$B1232-C1232</f>
        <v/>
      </c>
      <c r="E1232" s="19">
        <f>MIN(670000,ROUNDDOWN(MAX(0,D1232-430000)*0.0751+47600,0))+MIN(260000,ROUNDDOWN(MAX(0,D1232-430000)*0.028+17600,0))+MIN(30000,ROUNDDOWN(MAX(0,D1232-430000)*0.0027+1873,0))+IF("いいえ"="はい",MIN(170000,ROUNDDOWN(MAX(0,D1232-430000)*0.0243+17800,0)),0)</f>
        <v/>
      </c>
      <c r="F1232" s="19">
        <f>IF(""="",215040+E1232,"")</f>
        <v/>
      </c>
      <c r="G1232" s="19">
        <f>IF(D1232&gt;23500000,NA(),IF(D1232&lt;=4890000,1040000,IF(D1232&lt;=6550000,670000,620000)))</f>
        <v/>
      </c>
      <c r="H1232" s="19">
        <f>MAX(0,ROUNDDOWN(D1232-F1232-G1232-0,-3))</f>
        <v/>
      </c>
      <c r="I1232" s="19">
        <f>IF(H1232&lt;=0,0,ROUNDDOWN((H1232*LOOKUP(H1232,{0,1950001,3300001,6950001,9000001,18000001,40000001},{0.05,0.1,0.2,0.23,0.33,0.4,0.45})-LOOKUP(H1232,{0,1950001,3300001,6950001,9000001,18000001,40000001},{0,97500,427500,636000,1536000,2796000,4796000}))*1.021,-2))</f>
        <v/>
      </c>
      <c r="J1232" s="19">
        <f>MAX(0,ROUNDDOWN(D1232-F1232-430000-0,-3))</f>
        <v/>
      </c>
      <c r="K1232" s="19">
        <f>IF(D1232&lt;=450000,0,MAX(0,ROUNDDOWN(J1232*0.06-MIN(50000,J1232)*0.03,-2))+MAX(0,ROUNDDOWN(J1232*0.04-MIN(50000,J1232)*0.02,-2)))</f>
        <v/>
      </c>
      <c r="L1232" s="19">
        <f>I1232+K1232+E1232</f>
        <v/>
      </c>
      <c r="M1232" s="19">
        <f>MIN(100000,MAX(0,$B1232))</f>
        <v/>
      </c>
      <c r="N1232" s="19">
        <f>$B1232-M1232</f>
        <v/>
      </c>
      <c r="O1232" s="19">
        <f>MIN(670000,ROUNDDOWN(MAX(0,N1232-430000)*0.0751+47600,0))+MIN(260000,ROUNDDOWN(MAX(0,N1232-430000)*0.028+17600,0))+MIN(30000,ROUNDDOWN(MAX(0,N1232-430000)*0.0027+1873,0))+IF("いいえ"="はい",MIN(170000,ROUNDDOWN(MAX(0,N1232-430000)*0.0243+17800,0)),0)</f>
        <v/>
      </c>
      <c r="P1232" s="19">
        <f>IF(""="",215040+O1232,"")</f>
        <v/>
      </c>
      <c r="Q1232" s="19">
        <f>IF(N1232&gt;23500000,NA(),IF(N1232&lt;=4890000,1040000,IF(N1232&lt;=6550000,670000,620000)))</f>
        <v/>
      </c>
      <c r="R1232" s="19">
        <f>MAX(0,ROUNDDOWN(N1232-P1232-Q1232-0,-3))</f>
        <v/>
      </c>
      <c r="S1232" s="19">
        <f>IF(R1232&lt;=0,0,ROUNDDOWN((R1232*LOOKUP(R1232,{0,1950001,3300001,6950001,9000001,18000001,40000001},{0.05,0.1,0.2,0.23,0.33,0.4,0.45})-LOOKUP(R1232,{0,1950001,3300001,6950001,9000001,18000001,40000001},{0,97500,427500,636000,1536000,2796000,4796000}))*1.021,-2))</f>
        <v/>
      </c>
      <c r="T1232" s="19">
        <f>MAX(0,ROUNDDOWN(N1232-P1232-430000-0,-3))</f>
        <v/>
      </c>
      <c r="U1232" s="19">
        <f>IF(N1232&lt;=450000,0,MAX(0,ROUNDDOWN(T1232*0.06-MIN(50000,T1232)*0.03,-2))+MAX(0,ROUNDDOWN(T1232*0.04-MIN(50000,T1232)*0.02,-2)))</f>
        <v/>
      </c>
      <c r="V1232" s="19">
        <f>S1232+U1232+O1232</f>
        <v/>
      </c>
      <c r="W1232" s="19">
        <f>MIN(550000,MAX(0,$B1232))</f>
        <v/>
      </c>
      <c r="X1232" s="19">
        <f>$B1232-W1232</f>
        <v/>
      </c>
      <c r="Y1232" s="19">
        <f>MIN(670000,ROUNDDOWN(MAX(0,X1232-430000)*0.0751+47600,0))+MIN(260000,ROUNDDOWN(MAX(0,X1232-430000)*0.028+17600,0))+MIN(30000,ROUNDDOWN(MAX(0,X1232-430000)*0.0027+1873,0))+IF("いいえ"="はい",MIN(170000,ROUNDDOWN(MAX(0,X1232-430000)*0.0243+17800,0)),0)</f>
        <v/>
      </c>
      <c r="Z1232" s="19">
        <f>IF(""="",215040+Y1232,"")</f>
        <v/>
      </c>
      <c r="AA1232" s="19">
        <f>IF(X1232&gt;23500000,NA(),IF(X1232&lt;=4890000,1040000,IF(X1232&lt;=6550000,670000,620000)))</f>
        <v/>
      </c>
      <c r="AB1232" s="19">
        <f>MAX(0,ROUNDDOWN(X1232-Z1232-AA1232-0,-3))</f>
        <v/>
      </c>
      <c r="AC1232" s="19">
        <f>IF(AB1232&lt;=0,0,ROUNDDOWN((AB1232*LOOKUP(AB1232,{0,1950001,3300001,6950001,9000001,18000001,40000001},{0.05,0.1,0.2,0.23,0.33,0.4,0.45})-LOOKUP(AB1232,{0,1950001,3300001,6950001,9000001,18000001,40000001},{0,97500,427500,636000,1536000,2796000,4796000}))*1.021,-2))</f>
        <v/>
      </c>
      <c r="AD1232" s="19">
        <f>MAX(0,ROUNDDOWN(X1232-Z1232-430000-0,-3))</f>
        <v/>
      </c>
      <c r="AE1232" s="19">
        <f>IF(X1232&lt;=450000,0,MAX(0,ROUNDDOWN(AD1232*0.06-MIN(50000,AD1232)*0.03,-2))+MAX(0,ROUNDDOWN(AD1232*0.04-MIN(50000,AD1232)*0.02,-2)))</f>
        <v/>
      </c>
      <c r="AF1232" s="19">
        <f>AC1232+AE1232+Y1232</f>
        <v/>
      </c>
      <c r="AG1232" s="19">
        <f>MIN(650000,MAX(0,$B1232))</f>
        <v/>
      </c>
      <c r="AH1232" s="19">
        <f>$B1232-AG1232</f>
        <v/>
      </c>
      <c r="AI1232" s="19">
        <f>MIN(670000,ROUNDDOWN(MAX(0,AH1232-430000)*0.0751+47600,0))+MIN(260000,ROUNDDOWN(MAX(0,AH1232-430000)*0.028+17600,0))+MIN(30000,ROUNDDOWN(MAX(0,AH1232-430000)*0.0027+1873,0))+IF("いいえ"="はい",MIN(170000,ROUNDDOWN(MAX(0,AH1232-430000)*0.0243+17800,0)),0)</f>
        <v/>
      </c>
      <c r="AJ1232" s="19">
        <f>IF(""="",215040+AI1232,"")</f>
        <v/>
      </c>
      <c r="AK1232" s="19">
        <f>IF(AH1232&gt;23500000,NA(),IF(AH1232&lt;=4890000,1040000,IF(AH1232&lt;=6550000,670000,620000)))</f>
        <v/>
      </c>
      <c r="AL1232" s="19">
        <f>MAX(0,ROUNDDOWN(AH1232-AJ1232-AK1232-0,-3))</f>
        <v/>
      </c>
      <c r="AM1232" s="19">
        <f>IF(AL1232&lt;=0,0,ROUNDDOWN((AL1232*LOOKUP(AL1232,{0,1950001,3300001,6950001,9000001,18000001,40000001},{0.05,0.1,0.2,0.23,0.33,0.4,0.45})-LOOKUP(AL1232,{0,1950001,3300001,6950001,9000001,18000001,40000001},{0,97500,427500,636000,1536000,2796000,4796000}))*1.021,-2))</f>
        <v/>
      </c>
      <c r="AN1232" s="19">
        <f>MAX(0,ROUNDDOWN(AH1232-AJ1232-430000-0,-3))</f>
        <v/>
      </c>
      <c r="AO1232" s="19">
        <f>IF(AH1232&lt;=450000,0,MAX(0,ROUNDDOWN(AN1232*0.06-MIN(50000,AN1232)*0.03,-2))+MAX(0,ROUNDDOWN(AN1232*0.04-MIN(50000,AN1232)*0.02,-2)))</f>
        <v/>
      </c>
      <c r="AP1232" s="19">
        <f>AM1232+AO1232+AI1232</f>
        <v/>
      </c>
      <c r="AQ1232" s="19">
        <f>MIN(750000,MAX(0,$B1232))</f>
        <v/>
      </c>
      <c r="AR1232" s="19">
        <f>$B1232-AQ1232</f>
        <v/>
      </c>
      <c r="AS1232" s="19">
        <f>MIN(670000,ROUNDDOWN(MAX(0,AR1232-430000)*0.0751+47600,0))+MIN(260000,ROUNDDOWN(MAX(0,AR1232-430000)*0.028+17600,0))+MIN(30000,ROUNDDOWN(MAX(0,AR1232-430000)*0.0027+1873,0))+IF("いいえ"="はい",MIN(170000,ROUNDDOWN(MAX(0,AR1232-430000)*0.0243+17800,0)),0)</f>
        <v/>
      </c>
      <c r="AT1232" s="19">
        <f>IF(""="",215040+AS1232,"")</f>
        <v/>
      </c>
      <c r="AU1232" s="19">
        <f>IF(AR1232&gt;23500000,NA(),IF(AR1232&lt;=4890000,1040000,IF(AR1232&lt;=6550000,670000,620000)))</f>
        <v/>
      </c>
      <c r="AV1232" s="19">
        <f>MAX(0,ROUNDDOWN(AR1232-AT1232-AU1232-0,-3))</f>
        <v/>
      </c>
      <c r="AW1232" s="19">
        <f>IF(AV1232&lt;=0,0,ROUNDDOWN((AV1232*LOOKUP(AV1232,{0,1950001,3300001,6950001,9000001,18000001,40000001},{0.05,0.1,0.2,0.23,0.33,0.4,0.45})-LOOKUP(AV1232,{0,1950001,3300001,6950001,9000001,18000001,40000001},{0,97500,427500,636000,1536000,2796000,4796000}))*1.021,-2))</f>
        <v/>
      </c>
      <c r="AX1232" s="19">
        <f>MAX(0,ROUNDDOWN(AR1232-AT1232-430000-0,-3))</f>
        <v/>
      </c>
      <c r="AY1232" s="19">
        <f>IF(AR1232&lt;=450000,0,MAX(0,ROUNDDOWN(AX1232*0.06-MIN(50000,AX1232)*0.03,-2))+MAX(0,ROUNDDOWN(AX1232*0.04-MIN(50000,AX1232)*0.02,-2)))</f>
        <v/>
      </c>
      <c r="AZ1232" s="19">
        <f>AW1232+AY1232+AS1232</f>
        <v/>
      </c>
    </row>
    <row r="1233">
      <c r="A1233" t="inlineStr">
        <is>
          <t>1万円刻み</t>
        </is>
      </c>
      <c r="B1233" s="19">
        <f>'3_1万円刻み'!$A$1216</f>
        <v/>
      </c>
      <c r="C1233" s="19">
        <f>MIN(0,MAX(0,$B1233))</f>
        <v/>
      </c>
      <c r="D1233" s="19">
        <f>$B1233-C1233</f>
        <v/>
      </c>
      <c r="E1233" s="19">
        <f>MIN(670000,ROUNDDOWN(MAX(0,D1233-430000)*0.0751+47600,0))+MIN(260000,ROUNDDOWN(MAX(0,D1233-430000)*0.028+17600,0))+MIN(30000,ROUNDDOWN(MAX(0,D1233-430000)*0.0027+1873,0))+IF("いいえ"="はい",MIN(170000,ROUNDDOWN(MAX(0,D1233-430000)*0.0243+17800,0)),0)</f>
        <v/>
      </c>
      <c r="F1233" s="19">
        <f>IF(""="",215040+E1233,"")</f>
        <v/>
      </c>
      <c r="G1233" s="19">
        <f>IF(D1233&gt;23500000,NA(),IF(D1233&lt;=4890000,1040000,IF(D1233&lt;=6550000,670000,620000)))</f>
        <v/>
      </c>
      <c r="H1233" s="19">
        <f>MAX(0,ROUNDDOWN(D1233-F1233-G1233-0,-3))</f>
        <v/>
      </c>
      <c r="I1233" s="19">
        <f>IF(H1233&lt;=0,0,ROUNDDOWN((H1233*LOOKUP(H1233,{0,1950001,3300001,6950001,9000001,18000001,40000001},{0.05,0.1,0.2,0.23,0.33,0.4,0.45})-LOOKUP(H1233,{0,1950001,3300001,6950001,9000001,18000001,40000001},{0,97500,427500,636000,1536000,2796000,4796000}))*1.021,-2))</f>
        <v/>
      </c>
      <c r="J1233" s="19">
        <f>MAX(0,ROUNDDOWN(D1233-F1233-430000-0,-3))</f>
        <v/>
      </c>
      <c r="K1233" s="19">
        <f>IF(D1233&lt;=450000,0,MAX(0,ROUNDDOWN(J1233*0.06-MIN(50000,J1233)*0.03,-2))+MAX(0,ROUNDDOWN(J1233*0.04-MIN(50000,J1233)*0.02,-2)))</f>
        <v/>
      </c>
      <c r="L1233" s="19">
        <f>I1233+K1233+E1233</f>
        <v/>
      </c>
      <c r="M1233" s="19">
        <f>MIN(100000,MAX(0,$B1233))</f>
        <v/>
      </c>
      <c r="N1233" s="19">
        <f>$B1233-M1233</f>
        <v/>
      </c>
      <c r="O1233" s="19">
        <f>MIN(670000,ROUNDDOWN(MAX(0,N1233-430000)*0.0751+47600,0))+MIN(260000,ROUNDDOWN(MAX(0,N1233-430000)*0.028+17600,0))+MIN(30000,ROUNDDOWN(MAX(0,N1233-430000)*0.0027+1873,0))+IF("いいえ"="はい",MIN(170000,ROUNDDOWN(MAX(0,N1233-430000)*0.0243+17800,0)),0)</f>
        <v/>
      </c>
      <c r="P1233" s="19">
        <f>IF(""="",215040+O1233,"")</f>
        <v/>
      </c>
      <c r="Q1233" s="19">
        <f>IF(N1233&gt;23500000,NA(),IF(N1233&lt;=4890000,1040000,IF(N1233&lt;=6550000,670000,620000)))</f>
        <v/>
      </c>
      <c r="R1233" s="19">
        <f>MAX(0,ROUNDDOWN(N1233-P1233-Q1233-0,-3))</f>
        <v/>
      </c>
      <c r="S1233" s="19">
        <f>IF(R1233&lt;=0,0,ROUNDDOWN((R1233*LOOKUP(R1233,{0,1950001,3300001,6950001,9000001,18000001,40000001},{0.05,0.1,0.2,0.23,0.33,0.4,0.45})-LOOKUP(R1233,{0,1950001,3300001,6950001,9000001,18000001,40000001},{0,97500,427500,636000,1536000,2796000,4796000}))*1.021,-2))</f>
        <v/>
      </c>
      <c r="T1233" s="19">
        <f>MAX(0,ROUNDDOWN(N1233-P1233-430000-0,-3))</f>
        <v/>
      </c>
      <c r="U1233" s="19">
        <f>IF(N1233&lt;=450000,0,MAX(0,ROUNDDOWN(T1233*0.06-MIN(50000,T1233)*0.03,-2))+MAX(0,ROUNDDOWN(T1233*0.04-MIN(50000,T1233)*0.02,-2)))</f>
        <v/>
      </c>
      <c r="V1233" s="19">
        <f>S1233+U1233+O1233</f>
        <v/>
      </c>
      <c r="W1233" s="19">
        <f>MIN(550000,MAX(0,$B1233))</f>
        <v/>
      </c>
      <c r="X1233" s="19">
        <f>$B1233-W1233</f>
        <v/>
      </c>
      <c r="Y1233" s="19">
        <f>MIN(670000,ROUNDDOWN(MAX(0,X1233-430000)*0.0751+47600,0))+MIN(260000,ROUNDDOWN(MAX(0,X1233-430000)*0.028+17600,0))+MIN(30000,ROUNDDOWN(MAX(0,X1233-430000)*0.0027+1873,0))+IF("いいえ"="はい",MIN(170000,ROUNDDOWN(MAX(0,X1233-430000)*0.0243+17800,0)),0)</f>
        <v/>
      </c>
      <c r="Z1233" s="19">
        <f>IF(""="",215040+Y1233,"")</f>
        <v/>
      </c>
      <c r="AA1233" s="19">
        <f>IF(X1233&gt;23500000,NA(),IF(X1233&lt;=4890000,1040000,IF(X1233&lt;=6550000,670000,620000)))</f>
        <v/>
      </c>
      <c r="AB1233" s="19">
        <f>MAX(0,ROUNDDOWN(X1233-Z1233-AA1233-0,-3))</f>
        <v/>
      </c>
      <c r="AC1233" s="19">
        <f>IF(AB1233&lt;=0,0,ROUNDDOWN((AB1233*LOOKUP(AB1233,{0,1950001,3300001,6950001,9000001,18000001,40000001},{0.05,0.1,0.2,0.23,0.33,0.4,0.45})-LOOKUP(AB1233,{0,1950001,3300001,6950001,9000001,18000001,40000001},{0,97500,427500,636000,1536000,2796000,4796000}))*1.021,-2))</f>
        <v/>
      </c>
      <c r="AD1233" s="19">
        <f>MAX(0,ROUNDDOWN(X1233-Z1233-430000-0,-3))</f>
        <v/>
      </c>
      <c r="AE1233" s="19">
        <f>IF(X1233&lt;=450000,0,MAX(0,ROUNDDOWN(AD1233*0.06-MIN(50000,AD1233)*0.03,-2))+MAX(0,ROUNDDOWN(AD1233*0.04-MIN(50000,AD1233)*0.02,-2)))</f>
        <v/>
      </c>
      <c r="AF1233" s="19">
        <f>AC1233+AE1233+Y1233</f>
        <v/>
      </c>
      <c r="AG1233" s="19">
        <f>MIN(650000,MAX(0,$B1233))</f>
        <v/>
      </c>
      <c r="AH1233" s="19">
        <f>$B1233-AG1233</f>
        <v/>
      </c>
      <c r="AI1233" s="19">
        <f>MIN(670000,ROUNDDOWN(MAX(0,AH1233-430000)*0.0751+47600,0))+MIN(260000,ROUNDDOWN(MAX(0,AH1233-430000)*0.028+17600,0))+MIN(30000,ROUNDDOWN(MAX(0,AH1233-430000)*0.0027+1873,0))+IF("いいえ"="はい",MIN(170000,ROUNDDOWN(MAX(0,AH1233-430000)*0.0243+17800,0)),0)</f>
        <v/>
      </c>
      <c r="AJ1233" s="19">
        <f>IF(""="",215040+AI1233,"")</f>
        <v/>
      </c>
      <c r="AK1233" s="19">
        <f>IF(AH1233&gt;23500000,NA(),IF(AH1233&lt;=4890000,1040000,IF(AH1233&lt;=6550000,670000,620000)))</f>
        <v/>
      </c>
      <c r="AL1233" s="19">
        <f>MAX(0,ROUNDDOWN(AH1233-AJ1233-AK1233-0,-3))</f>
        <v/>
      </c>
      <c r="AM1233" s="19">
        <f>IF(AL1233&lt;=0,0,ROUNDDOWN((AL1233*LOOKUP(AL1233,{0,1950001,3300001,6950001,9000001,18000001,40000001},{0.05,0.1,0.2,0.23,0.33,0.4,0.45})-LOOKUP(AL1233,{0,1950001,3300001,6950001,9000001,18000001,40000001},{0,97500,427500,636000,1536000,2796000,4796000}))*1.021,-2))</f>
        <v/>
      </c>
      <c r="AN1233" s="19">
        <f>MAX(0,ROUNDDOWN(AH1233-AJ1233-430000-0,-3))</f>
        <v/>
      </c>
      <c r="AO1233" s="19">
        <f>IF(AH1233&lt;=450000,0,MAX(0,ROUNDDOWN(AN1233*0.06-MIN(50000,AN1233)*0.03,-2))+MAX(0,ROUNDDOWN(AN1233*0.04-MIN(50000,AN1233)*0.02,-2)))</f>
        <v/>
      </c>
      <c r="AP1233" s="19">
        <f>AM1233+AO1233+AI1233</f>
        <v/>
      </c>
      <c r="AQ1233" s="19">
        <f>MIN(750000,MAX(0,$B1233))</f>
        <v/>
      </c>
      <c r="AR1233" s="19">
        <f>$B1233-AQ1233</f>
        <v/>
      </c>
      <c r="AS1233" s="19">
        <f>MIN(670000,ROUNDDOWN(MAX(0,AR1233-430000)*0.0751+47600,0))+MIN(260000,ROUNDDOWN(MAX(0,AR1233-430000)*0.028+17600,0))+MIN(30000,ROUNDDOWN(MAX(0,AR1233-430000)*0.0027+1873,0))+IF("いいえ"="はい",MIN(170000,ROUNDDOWN(MAX(0,AR1233-430000)*0.0243+17800,0)),0)</f>
        <v/>
      </c>
      <c r="AT1233" s="19">
        <f>IF(""="",215040+AS1233,"")</f>
        <v/>
      </c>
      <c r="AU1233" s="19">
        <f>IF(AR1233&gt;23500000,NA(),IF(AR1233&lt;=4890000,1040000,IF(AR1233&lt;=6550000,670000,620000)))</f>
        <v/>
      </c>
      <c r="AV1233" s="19">
        <f>MAX(0,ROUNDDOWN(AR1233-AT1233-AU1233-0,-3))</f>
        <v/>
      </c>
      <c r="AW1233" s="19">
        <f>IF(AV1233&lt;=0,0,ROUNDDOWN((AV1233*LOOKUP(AV1233,{0,1950001,3300001,6950001,9000001,18000001,40000001},{0.05,0.1,0.2,0.23,0.33,0.4,0.45})-LOOKUP(AV1233,{0,1950001,3300001,6950001,9000001,18000001,40000001},{0,97500,427500,636000,1536000,2796000,4796000}))*1.021,-2))</f>
        <v/>
      </c>
      <c r="AX1233" s="19">
        <f>MAX(0,ROUNDDOWN(AR1233-AT1233-430000-0,-3))</f>
        <v/>
      </c>
      <c r="AY1233" s="19">
        <f>IF(AR1233&lt;=450000,0,MAX(0,ROUNDDOWN(AX1233*0.06-MIN(50000,AX1233)*0.03,-2))+MAX(0,ROUNDDOWN(AX1233*0.04-MIN(50000,AX1233)*0.02,-2)))</f>
        <v/>
      </c>
      <c r="AZ1233" s="19">
        <f>AW1233+AY1233+AS1233</f>
        <v/>
      </c>
    </row>
    <row r="1234">
      <c r="A1234" t="inlineStr">
        <is>
          <t>1万円刻み</t>
        </is>
      </c>
      <c r="B1234" s="19">
        <f>'3_1万円刻み'!$A$1217</f>
        <v/>
      </c>
      <c r="C1234" s="19">
        <f>MIN(0,MAX(0,$B1234))</f>
        <v/>
      </c>
      <c r="D1234" s="19">
        <f>$B1234-C1234</f>
        <v/>
      </c>
      <c r="E1234" s="19">
        <f>MIN(670000,ROUNDDOWN(MAX(0,D1234-430000)*0.0751+47600,0))+MIN(260000,ROUNDDOWN(MAX(0,D1234-430000)*0.028+17600,0))+MIN(30000,ROUNDDOWN(MAX(0,D1234-430000)*0.0027+1873,0))+IF("いいえ"="はい",MIN(170000,ROUNDDOWN(MAX(0,D1234-430000)*0.0243+17800,0)),0)</f>
        <v/>
      </c>
      <c r="F1234" s="19">
        <f>IF(""="",215040+E1234,"")</f>
        <v/>
      </c>
      <c r="G1234" s="19">
        <f>IF(D1234&gt;23500000,NA(),IF(D1234&lt;=4890000,1040000,IF(D1234&lt;=6550000,670000,620000)))</f>
        <v/>
      </c>
      <c r="H1234" s="19">
        <f>MAX(0,ROUNDDOWN(D1234-F1234-G1234-0,-3))</f>
        <v/>
      </c>
      <c r="I1234" s="19">
        <f>IF(H1234&lt;=0,0,ROUNDDOWN((H1234*LOOKUP(H1234,{0,1950001,3300001,6950001,9000001,18000001,40000001},{0.05,0.1,0.2,0.23,0.33,0.4,0.45})-LOOKUP(H1234,{0,1950001,3300001,6950001,9000001,18000001,40000001},{0,97500,427500,636000,1536000,2796000,4796000}))*1.021,-2))</f>
        <v/>
      </c>
      <c r="J1234" s="19">
        <f>MAX(0,ROUNDDOWN(D1234-F1234-430000-0,-3))</f>
        <v/>
      </c>
      <c r="K1234" s="19">
        <f>IF(D1234&lt;=450000,0,MAX(0,ROUNDDOWN(J1234*0.06-MIN(50000,J1234)*0.03,-2))+MAX(0,ROUNDDOWN(J1234*0.04-MIN(50000,J1234)*0.02,-2)))</f>
        <v/>
      </c>
      <c r="L1234" s="19">
        <f>I1234+K1234+E1234</f>
        <v/>
      </c>
      <c r="M1234" s="19">
        <f>MIN(100000,MAX(0,$B1234))</f>
        <v/>
      </c>
      <c r="N1234" s="19">
        <f>$B1234-M1234</f>
        <v/>
      </c>
      <c r="O1234" s="19">
        <f>MIN(670000,ROUNDDOWN(MAX(0,N1234-430000)*0.0751+47600,0))+MIN(260000,ROUNDDOWN(MAX(0,N1234-430000)*0.028+17600,0))+MIN(30000,ROUNDDOWN(MAX(0,N1234-430000)*0.0027+1873,0))+IF("いいえ"="はい",MIN(170000,ROUNDDOWN(MAX(0,N1234-430000)*0.0243+17800,0)),0)</f>
        <v/>
      </c>
      <c r="P1234" s="19">
        <f>IF(""="",215040+O1234,"")</f>
        <v/>
      </c>
      <c r="Q1234" s="19">
        <f>IF(N1234&gt;23500000,NA(),IF(N1234&lt;=4890000,1040000,IF(N1234&lt;=6550000,670000,620000)))</f>
        <v/>
      </c>
      <c r="R1234" s="19">
        <f>MAX(0,ROUNDDOWN(N1234-P1234-Q1234-0,-3))</f>
        <v/>
      </c>
      <c r="S1234" s="19">
        <f>IF(R1234&lt;=0,0,ROUNDDOWN((R1234*LOOKUP(R1234,{0,1950001,3300001,6950001,9000001,18000001,40000001},{0.05,0.1,0.2,0.23,0.33,0.4,0.45})-LOOKUP(R1234,{0,1950001,3300001,6950001,9000001,18000001,40000001},{0,97500,427500,636000,1536000,2796000,4796000}))*1.021,-2))</f>
        <v/>
      </c>
      <c r="T1234" s="19">
        <f>MAX(0,ROUNDDOWN(N1234-P1234-430000-0,-3))</f>
        <v/>
      </c>
      <c r="U1234" s="19">
        <f>IF(N1234&lt;=450000,0,MAX(0,ROUNDDOWN(T1234*0.06-MIN(50000,T1234)*0.03,-2))+MAX(0,ROUNDDOWN(T1234*0.04-MIN(50000,T1234)*0.02,-2)))</f>
        <v/>
      </c>
      <c r="V1234" s="19">
        <f>S1234+U1234+O1234</f>
        <v/>
      </c>
      <c r="W1234" s="19">
        <f>MIN(550000,MAX(0,$B1234))</f>
        <v/>
      </c>
      <c r="X1234" s="19">
        <f>$B1234-W1234</f>
        <v/>
      </c>
      <c r="Y1234" s="19">
        <f>MIN(670000,ROUNDDOWN(MAX(0,X1234-430000)*0.0751+47600,0))+MIN(260000,ROUNDDOWN(MAX(0,X1234-430000)*0.028+17600,0))+MIN(30000,ROUNDDOWN(MAX(0,X1234-430000)*0.0027+1873,0))+IF("いいえ"="はい",MIN(170000,ROUNDDOWN(MAX(0,X1234-430000)*0.0243+17800,0)),0)</f>
        <v/>
      </c>
      <c r="Z1234" s="19">
        <f>IF(""="",215040+Y1234,"")</f>
        <v/>
      </c>
      <c r="AA1234" s="19">
        <f>IF(X1234&gt;23500000,NA(),IF(X1234&lt;=4890000,1040000,IF(X1234&lt;=6550000,670000,620000)))</f>
        <v/>
      </c>
      <c r="AB1234" s="19">
        <f>MAX(0,ROUNDDOWN(X1234-Z1234-AA1234-0,-3))</f>
        <v/>
      </c>
      <c r="AC1234" s="19">
        <f>IF(AB1234&lt;=0,0,ROUNDDOWN((AB1234*LOOKUP(AB1234,{0,1950001,3300001,6950001,9000001,18000001,40000001},{0.05,0.1,0.2,0.23,0.33,0.4,0.45})-LOOKUP(AB1234,{0,1950001,3300001,6950001,9000001,18000001,40000001},{0,97500,427500,636000,1536000,2796000,4796000}))*1.021,-2))</f>
        <v/>
      </c>
      <c r="AD1234" s="19">
        <f>MAX(0,ROUNDDOWN(X1234-Z1234-430000-0,-3))</f>
        <v/>
      </c>
      <c r="AE1234" s="19">
        <f>IF(X1234&lt;=450000,0,MAX(0,ROUNDDOWN(AD1234*0.06-MIN(50000,AD1234)*0.03,-2))+MAX(0,ROUNDDOWN(AD1234*0.04-MIN(50000,AD1234)*0.02,-2)))</f>
        <v/>
      </c>
      <c r="AF1234" s="19">
        <f>AC1234+AE1234+Y1234</f>
        <v/>
      </c>
      <c r="AG1234" s="19">
        <f>MIN(650000,MAX(0,$B1234))</f>
        <v/>
      </c>
      <c r="AH1234" s="19">
        <f>$B1234-AG1234</f>
        <v/>
      </c>
      <c r="AI1234" s="19">
        <f>MIN(670000,ROUNDDOWN(MAX(0,AH1234-430000)*0.0751+47600,0))+MIN(260000,ROUNDDOWN(MAX(0,AH1234-430000)*0.028+17600,0))+MIN(30000,ROUNDDOWN(MAX(0,AH1234-430000)*0.0027+1873,0))+IF("いいえ"="はい",MIN(170000,ROUNDDOWN(MAX(0,AH1234-430000)*0.0243+17800,0)),0)</f>
        <v/>
      </c>
      <c r="AJ1234" s="19">
        <f>IF(""="",215040+AI1234,"")</f>
        <v/>
      </c>
      <c r="AK1234" s="19">
        <f>IF(AH1234&gt;23500000,NA(),IF(AH1234&lt;=4890000,1040000,IF(AH1234&lt;=6550000,670000,620000)))</f>
        <v/>
      </c>
      <c r="AL1234" s="19">
        <f>MAX(0,ROUNDDOWN(AH1234-AJ1234-AK1234-0,-3))</f>
        <v/>
      </c>
      <c r="AM1234" s="19">
        <f>IF(AL1234&lt;=0,0,ROUNDDOWN((AL1234*LOOKUP(AL1234,{0,1950001,3300001,6950001,9000001,18000001,40000001},{0.05,0.1,0.2,0.23,0.33,0.4,0.45})-LOOKUP(AL1234,{0,1950001,3300001,6950001,9000001,18000001,40000001},{0,97500,427500,636000,1536000,2796000,4796000}))*1.021,-2))</f>
        <v/>
      </c>
      <c r="AN1234" s="19">
        <f>MAX(0,ROUNDDOWN(AH1234-AJ1234-430000-0,-3))</f>
        <v/>
      </c>
      <c r="AO1234" s="19">
        <f>IF(AH1234&lt;=450000,0,MAX(0,ROUNDDOWN(AN1234*0.06-MIN(50000,AN1234)*0.03,-2))+MAX(0,ROUNDDOWN(AN1234*0.04-MIN(50000,AN1234)*0.02,-2)))</f>
        <v/>
      </c>
      <c r="AP1234" s="19">
        <f>AM1234+AO1234+AI1234</f>
        <v/>
      </c>
      <c r="AQ1234" s="19">
        <f>MIN(750000,MAX(0,$B1234))</f>
        <v/>
      </c>
      <c r="AR1234" s="19">
        <f>$B1234-AQ1234</f>
        <v/>
      </c>
      <c r="AS1234" s="19">
        <f>MIN(670000,ROUNDDOWN(MAX(0,AR1234-430000)*0.0751+47600,0))+MIN(260000,ROUNDDOWN(MAX(0,AR1234-430000)*0.028+17600,0))+MIN(30000,ROUNDDOWN(MAX(0,AR1234-430000)*0.0027+1873,0))+IF("いいえ"="はい",MIN(170000,ROUNDDOWN(MAX(0,AR1234-430000)*0.0243+17800,0)),0)</f>
        <v/>
      </c>
      <c r="AT1234" s="19">
        <f>IF(""="",215040+AS1234,"")</f>
        <v/>
      </c>
      <c r="AU1234" s="19">
        <f>IF(AR1234&gt;23500000,NA(),IF(AR1234&lt;=4890000,1040000,IF(AR1234&lt;=6550000,670000,620000)))</f>
        <v/>
      </c>
      <c r="AV1234" s="19">
        <f>MAX(0,ROUNDDOWN(AR1234-AT1234-AU1234-0,-3))</f>
        <v/>
      </c>
      <c r="AW1234" s="19">
        <f>IF(AV1234&lt;=0,0,ROUNDDOWN((AV1234*LOOKUP(AV1234,{0,1950001,3300001,6950001,9000001,18000001,40000001},{0.05,0.1,0.2,0.23,0.33,0.4,0.45})-LOOKUP(AV1234,{0,1950001,3300001,6950001,9000001,18000001,40000001},{0,97500,427500,636000,1536000,2796000,4796000}))*1.021,-2))</f>
        <v/>
      </c>
      <c r="AX1234" s="19">
        <f>MAX(0,ROUNDDOWN(AR1234-AT1234-430000-0,-3))</f>
        <v/>
      </c>
      <c r="AY1234" s="19">
        <f>IF(AR1234&lt;=450000,0,MAX(0,ROUNDDOWN(AX1234*0.06-MIN(50000,AX1234)*0.03,-2))+MAX(0,ROUNDDOWN(AX1234*0.04-MIN(50000,AX1234)*0.02,-2)))</f>
        <v/>
      </c>
      <c r="AZ1234" s="19">
        <f>AW1234+AY1234+AS1234</f>
        <v/>
      </c>
    </row>
    <row r="1235">
      <c r="A1235" t="inlineStr">
        <is>
          <t>1万円刻み</t>
        </is>
      </c>
      <c r="B1235" s="19">
        <f>'3_1万円刻み'!$A$1218</f>
        <v/>
      </c>
      <c r="C1235" s="19">
        <f>MIN(0,MAX(0,$B1235))</f>
        <v/>
      </c>
      <c r="D1235" s="19">
        <f>$B1235-C1235</f>
        <v/>
      </c>
      <c r="E1235" s="19">
        <f>MIN(670000,ROUNDDOWN(MAX(0,D1235-430000)*0.0751+47600,0))+MIN(260000,ROUNDDOWN(MAX(0,D1235-430000)*0.028+17600,0))+MIN(30000,ROUNDDOWN(MAX(0,D1235-430000)*0.0027+1873,0))+IF("いいえ"="はい",MIN(170000,ROUNDDOWN(MAX(0,D1235-430000)*0.0243+17800,0)),0)</f>
        <v/>
      </c>
      <c r="F1235" s="19">
        <f>IF(""="",215040+E1235,"")</f>
        <v/>
      </c>
      <c r="G1235" s="19">
        <f>IF(D1235&gt;23500000,NA(),IF(D1235&lt;=4890000,1040000,IF(D1235&lt;=6550000,670000,620000)))</f>
        <v/>
      </c>
      <c r="H1235" s="19">
        <f>MAX(0,ROUNDDOWN(D1235-F1235-G1235-0,-3))</f>
        <v/>
      </c>
      <c r="I1235" s="19">
        <f>IF(H1235&lt;=0,0,ROUNDDOWN((H1235*LOOKUP(H1235,{0,1950001,3300001,6950001,9000001,18000001,40000001},{0.05,0.1,0.2,0.23,0.33,0.4,0.45})-LOOKUP(H1235,{0,1950001,3300001,6950001,9000001,18000001,40000001},{0,97500,427500,636000,1536000,2796000,4796000}))*1.021,-2))</f>
        <v/>
      </c>
      <c r="J1235" s="19">
        <f>MAX(0,ROUNDDOWN(D1235-F1235-430000-0,-3))</f>
        <v/>
      </c>
      <c r="K1235" s="19">
        <f>IF(D1235&lt;=450000,0,MAX(0,ROUNDDOWN(J1235*0.06-MIN(50000,J1235)*0.03,-2))+MAX(0,ROUNDDOWN(J1235*0.04-MIN(50000,J1235)*0.02,-2)))</f>
        <v/>
      </c>
      <c r="L1235" s="19">
        <f>I1235+K1235+E1235</f>
        <v/>
      </c>
      <c r="M1235" s="19">
        <f>MIN(100000,MAX(0,$B1235))</f>
        <v/>
      </c>
      <c r="N1235" s="19">
        <f>$B1235-M1235</f>
        <v/>
      </c>
      <c r="O1235" s="19">
        <f>MIN(670000,ROUNDDOWN(MAX(0,N1235-430000)*0.0751+47600,0))+MIN(260000,ROUNDDOWN(MAX(0,N1235-430000)*0.028+17600,0))+MIN(30000,ROUNDDOWN(MAX(0,N1235-430000)*0.0027+1873,0))+IF("いいえ"="はい",MIN(170000,ROUNDDOWN(MAX(0,N1235-430000)*0.0243+17800,0)),0)</f>
        <v/>
      </c>
      <c r="P1235" s="19">
        <f>IF(""="",215040+O1235,"")</f>
        <v/>
      </c>
      <c r="Q1235" s="19">
        <f>IF(N1235&gt;23500000,NA(),IF(N1235&lt;=4890000,1040000,IF(N1235&lt;=6550000,670000,620000)))</f>
        <v/>
      </c>
      <c r="R1235" s="19">
        <f>MAX(0,ROUNDDOWN(N1235-P1235-Q1235-0,-3))</f>
        <v/>
      </c>
      <c r="S1235" s="19">
        <f>IF(R1235&lt;=0,0,ROUNDDOWN((R1235*LOOKUP(R1235,{0,1950001,3300001,6950001,9000001,18000001,40000001},{0.05,0.1,0.2,0.23,0.33,0.4,0.45})-LOOKUP(R1235,{0,1950001,3300001,6950001,9000001,18000001,40000001},{0,97500,427500,636000,1536000,2796000,4796000}))*1.021,-2))</f>
        <v/>
      </c>
      <c r="T1235" s="19">
        <f>MAX(0,ROUNDDOWN(N1235-P1235-430000-0,-3))</f>
        <v/>
      </c>
      <c r="U1235" s="19">
        <f>IF(N1235&lt;=450000,0,MAX(0,ROUNDDOWN(T1235*0.06-MIN(50000,T1235)*0.03,-2))+MAX(0,ROUNDDOWN(T1235*0.04-MIN(50000,T1235)*0.02,-2)))</f>
        <v/>
      </c>
      <c r="V1235" s="19">
        <f>S1235+U1235+O1235</f>
        <v/>
      </c>
      <c r="W1235" s="19">
        <f>MIN(550000,MAX(0,$B1235))</f>
        <v/>
      </c>
      <c r="X1235" s="19">
        <f>$B1235-W1235</f>
        <v/>
      </c>
      <c r="Y1235" s="19">
        <f>MIN(670000,ROUNDDOWN(MAX(0,X1235-430000)*0.0751+47600,0))+MIN(260000,ROUNDDOWN(MAX(0,X1235-430000)*0.028+17600,0))+MIN(30000,ROUNDDOWN(MAX(0,X1235-430000)*0.0027+1873,0))+IF("いいえ"="はい",MIN(170000,ROUNDDOWN(MAX(0,X1235-430000)*0.0243+17800,0)),0)</f>
        <v/>
      </c>
      <c r="Z1235" s="19">
        <f>IF(""="",215040+Y1235,"")</f>
        <v/>
      </c>
      <c r="AA1235" s="19">
        <f>IF(X1235&gt;23500000,NA(),IF(X1235&lt;=4890000,1040000,IF(X1235&lt;=6550000,670000,620000)))</f>
        <v/>
      </c>
      <c r="AB1235" s="19">
        <f>MAX(0,ROUNDDOWN(X1235-Z1235-AA1235-0,-3))</f>
        <v/>
      </c>
      <c r="AC1235" s="19">
        <f>IF(AB1235&lt;=0,0,ROUNDDOWN((AB1235*LOOKUP(AB1235,{0,1950001,3300001,6950001,9000001,18000001,40000001},{0.05,0.1,0.2,0.23,0.33,0.4,0.45})-LOOKUP(AB1235,{0,1950001,3300001,6950001,9000001,18000001,40000001},{0,97500,427500,636000,1536000,2796000,4796000}))*1.021,-2))</f>
        <v/>
      </c>
      <c r="AD1235" s="19">
        <f>MAX(0,ROUNDDOWN(X1235-Z1235-430000-0,-3))</f>
        <v/>
      </c>
      <c r="AE1235" s="19">
        <f>IF(X1235&lt;=450000,0,MAX(0,ROUNDDOWN(AD1235*0.06-MIN(50000,AD1235)*0.03,-2))+MAX(0,ROUNDDOWN(AD1235*0.04-MIN(50000,AD1235)*0.02,-2)))</f>
        <v/>
      </c>
      <c r="AF1235" s="19">
        <f>AC1235+AE1235+Y1235</f>
        <v/>
      </c>
      <c r="AG1235" s="19">
        <f>MIN(650000,MAX(0,$B1235))</f>
        <v/>
      </c>
      <c r="AH1235" s="19">
        <f>$B1235-AG1235</f>
        <v/>
      </c>
      <c r="AI1235" s="19">
        <f>MIN(670000,ROUNDDOWN(MAX(0,AH1235-430000)*0.0751+47600,0))+MIN(260000,ROUNDDOWN(MAX(0,AH1235-430000)*0.028+17600,0))+MIN(30000,ROUNDDOWN(MAX(0,AH1235-430000)*0.0027+1873,0))+IF("いいえ"="はい",MIN(170000,ROUNDDOWN(MAX(0,AH1235-430000)*0.0243+17800,0)),0)</f>
        <v/>
      </c>
      <c r="AJ1235" s="19">
        <f>IF(""="",215040+AI1235,"")</f>
        <v/>
      </c>
      <c r="AK1235" s="19">
        <f>IF(AH1235&gt;23500000,NA(),IF(AH1235&lt;=4890000,1040000,IF(AH1235&lt;=6550000,670000,620000)))</f>
        <v/>
      </c>
      <c r="AL1235" s="19">
        <f>MAX(0,ROUNDDOWN(AH1235-AJ1235-AK1235-0,-3))</f>
        <v/>
      </c>
      <c r="AM1235" s="19">
        <f>IF(AL1235&lt;=0,0,ROUNDDOWN((AL1235*LOOKUP(AL1235,{0,1950001,3300001,6950001,9000001,18000001,40000001},{0.05,0.1,0.2,0.23,0.33,0.4,0.45})-LOOKUP(AL1235,{0,1950001,3300001,6950001,9000001,18000001,40000001},{0,97500,427500,636000,1536000,2796000,4796000}))*1.021,-2))</f>
        <v/>
      </c>
      <c r="AN1235" s="19">
        <f>MAX(0,ROUNDDOWN(AH1235-AJ1235-430000-0,-3))</f>
        <v/>
      </c>
      <c r="AO1235" s="19">
        <f>IF(AH1235&lt;=450000,0,MAX(0,ROUNDDOWN(AN1235*0.06-MIN(50000,AN1235)*0.03,-2))+MAX(0,ROUNDDOWN(AN1235*0.04-MIN(50000,AN1235)*0.02,-2)))</f>
        <v/>
      </c>
      <c r="AP1235" s="19">
        <f>AM1235+AO1235+AI1235</f>
        <v/>
      </c>
      <c r="AQ1235" s="19">
        <f>MIN(750000,MAX(0,$B1235))</f>
        <v/>
      </c>
      <c r="AR1235" s="19">
        <f>$B1235-AQ1235</f>
        <v/>
      </c>
      <c r="AS1235" s="19">
        <f>MIN(670000,ROUNDDOWN(MAX(0,AR1235-430000)*0.0751+47600,0))+MIN(260000,ROUNDDOWN(MAX(0,AR1235-430000)*0.028+17600,0))+MIN(30000,ROUNDDOWN(MAX(0,AR1235-430000)*0.0027+1873,0))+IF("いいえ"="はい",MIN(170000,ROUNDDOWN(MAX(0,AR1235-430000)*0.0243+17800,0)),0)</f>
        <v/>
      </c>
      <c r="AT1235" s="19">
        <f>IF(""="",215040+AS1235,"")</f>
        <v/>
      </c>
      <c r="AU1235" s="19">
        <f>IF(AR1235&gt;23500000,NA(),IF(AR1235&lt;=4890000,1040000,IF(AR1235&lt;=6550000,670000,620000)))</f>
        <v/>
      </c>
      <c r="AV1235" s="19">
        <f>MAX(0,ROUNDDOWN(AR1235-AT1235-AU1235-0,-3))</f>
        <v/>
      </c>
      <c r="AW1235" s="19">
        <f>IF(AV1235&lt;=0,0,ROUNDDOWN((AV1235*LOOKUP(AV1235,{0,1950001,3300001,6950001,9000001,18000001,40000001},{0.05,0.1,0.2,0.23,0.33,0.4,0.45})-LOOKUP(AV1235,{0,1950001,3300001,6950001,9000001,18000001,40000001},{0,97500,427500,636000,1536000,2796000,4796000}))*1.021,-2))</f>
        <v/>
      </c>
      <c r="AX1235" s="19">
        <f>MAX(0,ROUNDDOWN(AR1235-AT1235-430000-0,-3))</f>
        <v/>
      </c>
      <c r="AY1235" s="19">
        <f>IF(AR1235&lt;=450000,0,MAX(0,ROUNDDOWN(AX1235*0.06-MIN(50000,AX1235)*0.03,-2))+MAX(0,ROUNDDOWN(AX1235*0.04-MIN(50000,AX1235)*0.02,-2)))</f>
        <v/>
      </c>
      <c r="AZ1235" s="19">
        <f>AW1235+AY1235+AS1235</f>
        <v/>
      </c>
    </row>
    <row r="1236">
      <c r="A1236" t="inlineStr">
        <is>
          <t>1万円刻み</t>
        </is>
      </c>
      <c r="B1236" s="19">
        <f>'3_1万円刻み'!$A$1219</f>
        <v/>
      </c>
      <c r="C1236" s="19">
        <f>MIN(0,MAX(0,$B1236))</f>
        <v/>
      </c>
      <c r="D1236" s="19">
        <f>$B1236-C1236</f>
        <v/>
      </c>
      <c r="E1236" s="19">
        <f>MIN(670000,ROUNDDOWN(MAX(0,D1236-430000)*0.0751+47600,0))+MIN(260000,ROUNDDOWN(MAX(0,D1236-430000)*0.028+17600,0))+MIN(30000,ROUNDDOWN(MAX(0,D1236-430000)*0.0027+1873,0))+IF("いいえ"="はい",MIN(170000,ROUNDDOWN(MAX(0,D1236-430000)*0.0243+17800,0)),0)</f>
        <v/>
      </c>
      <c r="F1236" s="19">
        <f>IF(""="",215040+E1236,"")</f>
        <v/>
      </c>
      <c r="G1236" s="19">
        <f>IF(D1236&gt;23500000,NA(),IF(D1236&lt;=4890000,1040000,IF(D1236&lt;=6550000,670000,620000)))</f>
        <v/>
      </c>
      <c r="H1236" s="19">
        <f>MAX(0,ROUNDDOWN(D1236-F1236-G1236-0,-3))</f>
        <v/>
      </c>
      <c r="I1236" s="19">
        <f>IF(H1236&lt;=0,0,ROUNDDOWN((H1236*LOOKUP(H1236,{0,1950001,3300001,6950001,9000001,18000001,40000001},{0.05,0.1,0.2,0.23,0.33,0.4,0.45})-LOOKUP(H1236,{0,1950001,3300001,6950001,9000001,18000001,40000001},{0,97500,427500,636000,1536000,2796000,4796000}))*1.021,-2))</f>
        <v/>
      </c>
      <c r="J1236" s="19">
        <f>MAX(0,ROUNDDOWN(D1236-F1236-430000-0,-3))</f>
        <v/>
      </c>
      <c r="K1236" s="19">
        <f>IF(D1236&lt;=450000,0,MAX(0,ROUNDDOWN(J1236*0.06-MIN(50000,J1236)*0.03,-2))+MAX(0,ROUNDDOWN(J1236*0.04-MIN(50000,J1236)*0.02,-2)))</f>
        <v/>
      </c>
      <c r="L1236" s="19">
        <f>I1236+K1236+E1236</f>
        <v/>
      </c>
      <c r="M1236" s="19">
        <f>MIN(100000,MAX(0,$B1236))</f>
        <v/>
      </c>
      <c r="N1236" s="19">
        <f>$B1236-M1236</f>
        <v/>
      </c>
      <c r="O1236" s="19">
        <f>MIN(670000,ROUNDDOWN(MAX(0,N1236-430000)*0.0751+47600,0))+MIN(260000,ROUNDDOWN(MAX(0,N1236-430000)*0.028+17600,0))+MIN(30000,ROUNDDOWN(MAX(0,N1236-430000)*0.0027+1873,0))+IF("いいえ"="はい",MIN(170000,ROUNDDOWN(MAX(0,N1236-430000)*0.0243+17800,0)),0)</f>
        <v/>
      </c>
      <c r="P1236" s="19">
        <f>IF(""="",215040+O1236,"")</f>
        <v/>
      </c>
      <c r="Q1236" s="19">
        <f>IF(N1236&gt;23500000,NA(),IF(N1236&lt;=4890000,1040000,IF(N1236&lt;=6550000,670000,620000)))</f>
        <v/>
      </c>
      <c r="R1236" s="19">
        <f>MAX(0,ROUNDDOWN(N1236-P1236-Q1236-0,-3))</f>
        <v/>
      </c>
      <c r="S1236" s="19">
        <f>IF(R1236&lt;=0,0,ROUNDDOWN((R1236*LOOKUP(R1236,{0,1950001,3300001,6950001,9000001,18000001,40000001},{0.05,0.1,0.2,0.23,0.33,0.4,0.45})-LOOKUP(R1236,{0,1950001,3300001,6950001,9000001,18000001,40000001},{0,97500,427500,636000,1536000,2796000,4796000}))*1.021,-2))</f>
        <v/>
      </c>
      <c r="T1236" s="19">
        <f>MAX(0,ROUNDDOWN(N1236-P1236-430000-0,-3))</f>
        <v/>
      </c>
      <c r="U1236" s="19">
        <f>IF(N1236&lt;=450000,0,MAX(0,ROUNDDOWN(T1236*0.06-MIN(50000,T1236)*0.03,-2))+MAX(0,ROUNDDOWN(T1236*0.04-MIN(50000,T1236)*0.02,-2)))</f>
        <v/>
      </c>
      <c r="V1236" s="19">
        <f>S1236+U1236+O1236</f>
        <v/>
      </c>
      <c r="W1236" s="19">
        <f>MIN(550000,MAX(0,$B1236))</f>
        <v/>
      </c>
      <c r="X1236" s="19">
        <f>$B1236-W1236</f>
        <v/>
      </c>
      <c r="Y1236" s="19">
        <f>MIN(670000,ROUNDDOWN(MAX(0,X1236-430000)*0.0751+47600,0))+MIN(260000,ROUNDDOWN(MAX(0,X1236-430000)*0.028+17600,0))+MIN(30000,ROUNDDOWN(MAX(0,X1236-430000)*0.0027+1873,0))+IF("いいえ"="はい",MIN(170000,ROUNDDOWN(MAX(0,X1236-430000)*0.0243+17800,0)),0)</f>
        <v/>
      </c>
      <c r="Z1236" s="19">
        <f>IF(""="",215040+Y1236,"")</f>
        <v/>
      </c>
      <c r="AA1236" s="19">
        <f>IF(X1236&gt;23500000,NA(),IF(X1236&lt;=4890000,1040000,IF(X1236&lt;=6550000,670000,620000)))</f>
        <v/>
      </c>
      <c r="AB1236" s="19">
        <f>MAX(0,ROUNDDOWN(X1236-Z1236-AA1236-0,-3))</f>
        <v/>
      </c>
      <c r="AC1236" s="19">
        <f>IF(AB1236&lt;=0,0,ROUNDDOWN((AB1236*LOOKUP(AB1236,{0,1950001,3300001,6950001,9000001,18000001,40000001},{0.05,0.1,0.2,0.23,0.33,0.4,0.45})-LOOKUP(AB1236,{0,1950001,3300001,6950001,9000001,18000001,40000001},{0,97500,427500,636000,1536000,2796000,4796000}))*1.021,-2))</f>
        <v/>
      </c>
      <c r="AD1236" s="19">
        <f>MAX(0,ROUNDDOWN(X1236-Z1236-430000-0,-3))</f>
        <v/>
      </c>
      <c r="AE1236" s="19">
        <f>IF(X1236&lt;=450000,0,MAX(0,ROUNDDOWN(AD1236*0.06-MIN(50000,AD1236)*0.03,-2))+MAX(0,ROUNDDOWN(AD1236*0.04-MIN(50000,AD1236)*0.02,-2)))</f>
        <v/>
      </c>
      <c r="AF1236" s="19">
        <f>AC1236+AE1236+Y1236</f>
        <v/>
      </c>
      <c r="AG1236" s="19">
        <f>MIN(650000,MAX(0,$B1236))</f>
        <v/>
      </c>
      <c r="AH1236" s="19">
        <f>$B1236-AG1236</f>
        <v/>
      </c>
      <c r="AI1236" s="19">
        <f>MIN(670000,ROUNDDOWN(MAX(0,AH1236-430000)*0.0751+47600,0))+MIN(260000,ROUNDDOWN(MAX(0,AH1236-430000)*0.028+17600,0))+MIN(30000,ROUNDDOWN(MAX(0,AH1236-430000)*0.0027+1873,0))+IF("いいえ"="はい",MIN(170000,ROUNDDOWN(MAX(0,AH1236-430000)*0.0243+17800,0)),0)</f>
        <v/>
      </c>
      <c r="AJ1236" s="19">
        <f>IF(""="",215040+AI1236,"")</f>
        <v/>
      </c>
      <c r="AK1236" s="19">
        <f>IF(AH1236&gt;23500000,NA(),IF(AH1236&lt;=4890000,1040000,IF(AH1236&lt;=6550000,670000,620000)))</f>
        <v/>
      </c>
      <c r="AL1236" s="19">
        <f>MAX(0,ROUNDDOWN(AH1236-AJ1236-AK1236-0,-3))</f>
        <v/>
      </c>
      <c r="AM1236" s="19">
        <f>IF(AL1236&lt;=0,0,ROUNDDOWN((AL1236*LOOKUP(AL1236,{0,1950001,3300001,6950001,9000001,18000001,40000001},{0.05,0.1,0.2,0.23,0.33,0.4,0.45})-LOOKUP(AL1236,{0,1950001,3300001,6950001,9000001,18000001,40000001},{0,97500,427500,636000,1536000,2796000,4796000}))*1.021,-2))</f>
        <v/>
      </c>
      <c r="AN1236" s="19">
        <f>MAX(0,ROUNDDOWN(AH1236-AJ1236-430000-0,-3))</f>
        <v/>
      </c>
      <c r="AO1236" s="19">
        <f>IF(AH1236&lt;=450000,0,MAX(0,ROUNDDOWN(AN1236*0.06-MIN(50000,AN1236)*0.03,-2))+MAX(0,ROUNDDOWN(AN1236*0.04-MIN(50000,AN1236)*0.02,-2)))</f>
        <v/>
      </c>
      <c r="AP1236" s="19">
        <f>AM1236+AO1236+AI1236</f>
        <v/>
      </c>
      <c r="AQ1236" s="19">
        <f>MIN(750000,MAX(0,$B1236))</f>
        <v/>
      </c>
      <c r="AR1236" s="19">
        <f>$B1236-AQ1236</f>
        <v/>
      </c>
      <c r="AS1236" s="19">
        <f>MIN(670000,ROUNDDOWN(MAX(0,AR1236-430000)*0.0751+47600,0))+MIN(260000,ROUNDDOWN(MAX(0,AR1236-430000)*0.028+17600,0))+MIN(30000,ROUNDDOWN(MAX(0,AR1236-430000)*0.0027+1873,0))+IF("いいえ"="はい",MIN(170000,ROUNDDOWN(MAX(0,AR1236-430000)*0.0243+17800,0)),0)</f>
        <v/>
      </c>
      <c r="AT1236" s="19">
        <f>IF(""="",215040+AS1236,"")</f>
        <v/>
      </c>
      <c r="AU1236" s="19">
        <f>IF(AR1236&gt;23500000,NA(),IF(AR1236&lt;=4890000,1040000,IF(AR1236&lt;=6550000,670000,620000)))</f>
        <v/>
      </c>
      <c r="AV1236" s="19">
        <f>MAX(0,ROUNDDOWN(AR1236-AT1236-AU1236-0,-3))</f>
        <v/>
      </c>
      <c r="AW1236" s="19">
        <f>IF(AV1236&lt;=0,0,ROUNDDOWN((AV1236*LOOKUP(AV1236,{0,1950001,3300001,6950001,9000001,18000001,40000001},{0.05,0.1,0.2,0.23,0.33,0.4,0.45})-LOOKUP(AV1236,{0,1950001,3300001,6950001,9000001,18000001,40000001},{0,97500,427500,636000,1536000,2796000,4796000}))*1.021,-2))</f>
        <v/>
      </c>
      <c r="AX1236" s="19">
        <f>MAX(0,ROUNDDOWN(AR1236-AT1236-430000-0,-3))</f>
        <v/>
      </c>
      <c r="AY1236" s="19">
        <f>IF(AR1236&lt;=450000,0,MAX(0,ROUNDDOWN(AX1236*0.06-MIN(50000,AX1236)*0.03,-2))+MAX(0,ROUNDDOWN(AX1236*0.04-MIN(50000,AX1236)*0.02,-2)))</f>
        <v/>
      </c>
      <c r="AZ1236" s="19">
        <f>AW1236+AY1236+AS1236</f>
        <v/>
      </c>
    </row>
    <row r="1237">
      <c r="A1237" t="inlineStr">
        <is>
          <t>1万円刻み</t>
        </is>
      </c>
      <c r="B1237" s="19">
        <f>'3_1万円刻み'!$A$1220</f>
        <v/>
      </c>
      <c r="C1237" s="19">
        <f>MIN(0,MAX(0,$B1237))</f>
        <v/>
      </c>
      <c r="D1237" s="19">
        <f>$B1237-C1237</f>
        <v/>
      </c>
      <c r="E1237" s="19">
        <f>MIN(670000,ROUNDDOWN(MAX(0,D1237-430000)*0.0751+47600,0))+MIN(260000,ROUNDDOWN(MAX(0,D1237-430000)*0.028+17600,0))+MIN(30000,ROUNDDOWN(MAX(0,D1237-430000)*0.0027+1873,0))+IF("いいえ"="はい",MIN(170000,ROUNDDOWN(MAX(0,D1237-430000)*0.0243+17800,0)),0)</f>
        <v/>
      </c>
      <c r="F1237" s="19">
        <f>IF(""="",215040+E1237,"")</f>
        <v/>
      </c>
      <c r="G1237" s="19">
        <f>IF(D1237&gt;23500000,NA(),IF(D1237&lt;=4890000,1040000,IF(D1237&lt;=6550000,670000,620000)))</f>
        <v/>
      </c>
      <c r="H1237" s="19">
        <f>MAX(0,ROUNDDOWN(D1237-F1237-G1237-0,-3))</f>
        <v/>
      </c>
      <c r="I1237" s="19">
        <f>IF(H1237&lt;=0,0,ROUNDDOWN((H1237*LOOKUP(H1237,{0,1950001,3300001,6950001,9000001,18000001,40000001},{0.05,0.1,0.2,0.23,0.33,0.4,0.45})-LOOKUP(H1237,{0,1950001,3300001,6950001,9000001,18000001,40000001},{0,97500,427500,636000,1536000,2796000,4796000}))*1.021,-2))</f>
        <v/>
      </c>
      <c r="J1237" s="19">
        <f>MAX(0,ROUNDDOWN(D1237-F1237-430000-0,-3))</f>
        <v/>
      </c>
      <c r="K1237" s="19">
        <f>IF(D1237&lt;=450000,0,MAX(0,ROUNDDOWN(J1237*0.06-MIN(50000,J1237)*0.03,-2))+MAX(0,ROUNDDOWN(J1237*0.04-MIN(50000,J1237)*0.02,-2)))</f>
        <v/>
      </c>
      <c r="L1237" s="19">
        <f>I1237+K1237+E1237</f>
        <v/>
      </c>
      <c r="M1237" s="19">
        <f>MIN(100000,MAX(0,$B1237))</f>
        <v/>
      </c>
      <c r="N1237" s="19">
        <f>$B1237-M1237</f>
        <v/>
      </c>
      <c r="O1237" s="19">
        <f>MIN(670000,ROUNDDOWN(MAX(0,N1237-430000)*0.0751+47600,0))+MIN(260000,ROUNDDOWN(MAX(0,N1237-430000)*0.028+17600,0))+MIN(30000,ROUNDDOWN(MAX(0,N1237-430000)*0.0027+1873,0))+IF("いいえ"="はい",MIN(170000,ROUNDDOWN(MAX(0,N1237-430000)*0.0243+17800,0)),0)</f>
        <v/>
      </c>
      <c r="P1237" s="19">
        <f>IF(""="",215040+O1237,"")</f>
        <v/>
      </c>
      <c r="Q1237" s="19">
        <f>IF(N1237&gt;23500000,NA(),IF(N1237&lt;=4890000,1040000,IF(N1237&lt;=6550000,670000,620000)))</f>
        <v/>
      </c>
      <c r="R1237" s="19">
        <f>MAX(0,ROUNDDOWN(N1237-P1237-Q1237-0,-3))</f>
        <v/>
      </c>
      <c r="S1237" s="19">
        <f>IF(R1237&lt;=0,0,ROUNDDOWN((R1237*LOOKUP(R1237,{0,1950001,3300001,6950001,9000001,18000001,40000001},{0.05,0.1,0.2,0.23,0.33,0.4,0.45})-LOOKUP(R1237,{0,1950001,3300001,6950001,9000001,18000001,40000001},{0,97500,427500,636000,1536000,2796000,4796000}))*1.021,-2))</f>
        <v/>
      </c>
      <c r="T1237" s="19">
        <f>MAX(0,ROUNDDOWN(N1237-P1237-430000-0,-3))</f>
        <v/>
      </c>
      <c r="U1237" s="19">
        <f>IF(N1237&lt;=450000,0,MAX(0,ROUNDDOWN(T1237*0.06-MIN(50000,T1237)*0.03,-2))+MAX(0,ROUNDDOWN(T1237*0.04-MIN(50000,T1237)*0.02,-2)))</f>
        <v/>
      </c>
      <c r="V1237" s="19">
        <f>S1237+U1237+O1237</f>
        <v/>
      </c>
      <c r="W1237" s="19">
        <f>MIN(550000,MAX(0,$B1237))</f>
        <v/>
      </c>
      <c r="X1237" s="19">
        <f>$B1237-W1237</f>
        <v/>
      </c>
      <c r="Y1237" s="19">
        <f>MIN(670000,ROUNDDOWN(MAX(0,X1237-430000)*0.0751+47600,0))+MIN(260000,ROUNDDOWN(MAX(0,X1237-430000)*0.028+17600,0))+MIN(30000,ROUNDDOWN(MAX(0,X1237-430000)*0.0027+1873,0))+IF("いいえ"="はい",MIN(170000,ROUNDDOWN(MAX(0,X1237-430000)*0.0243+17800,0)),0)</f>
        <v/>
      </c>
      <c r="Z1237" s="19">
        <f>IF(""="",215040+Y1237,"")</f>
        <v/>
      </c>
      <c r="AA1237" s="19">
        <f>IF(X1237&gt;23500000,NA(),IF(X1237&lt;=4890000,1040000,IF(X1237&lt;=6550000,670000,620000)))</f>
        <v/>
      </c>
      <c r="AB1237" s="19">
        <f>MAX(0,ROUNDDOWN(X1237-Z1237-AA1237-0,-3))</f>
        <v/>
      </c>
      <c r="AC1237" s="19">
        <f>IF(AB1237&lt;=0,0,ROUNDDOWN((AB1237*LOOKUP(AB1237,{0,1950001,3300001,6950001,9000001,18000001,40000001},{0.05,0.1,0.2,0.23,0.33,0.4,0.45})-LOOKUP(AB1237,{0,1950001,3300001,6950001,9000001,18000001,40000001},{0,97500,427500,636000,1536000,2796000,4796000}))*1.021,-2))</f>
        <v/>
      </c>
      <c r="AD1237" s="19">
        <f>MAX(0,ROUNDDOWN(X1237-Z1237-430000-0,-3))</f>
        <v/>
      </c>
      <c r="AE1237" s="19">
        <f>IF(X1237&lt;=450000,0,MAX(0,ROUNDDOWN(AD1237*0.06-MIN(50000,AD1237)*0.03,-2))+MAX(0,ROUNDDOWN(AD1237*0.04-MIN(50000,AD1237)*0.02,-2)))</f>
        <v/>
      </c>
      <c r="AF1237" s="19">
        <f>AC1237+AE1237+Y1237</f>
        <v/>
      </c>
      <c r="AG1237" s="19">
        <f>MIN(650000,MAX(0,$B1237))</f>
        <v/>
      </c>
      <c r="AH1237" s="19">
        <f>$B1237-AG1237</f>
        <v/>
      </c>
      <c r="AI1237" s="19">
        <f>MIN(670000,ROUNDDOWN(MAX(0,AH1237-430000)*0.0751+47600,0))+MIN(260000,ROUNDDOWN(MAX(0,AH1237-430000)*0.028+17600,0))+MIN(30000,ROUNDDOWN(MAX(0,AH1237-430000)*0.0027+1873,0))+IF("いいえ"="はい",MIN(170000,ROUNDDOWN(MAX(0,AH1237-430000)*0.0243+17800,0)),0)</f>
        <v/>
      </c>
      <c r="AJ1237" s="19">
        <f>IF(""="",215040+AI1237,"")</f>
        <v/>
      </c>
      <c r="AK1237" s="19">
        <f>IF(AH1237&gt;23500000,NA(),IF(AH1237&lt;=4890000,1040000,IF(AH1237&lt;=6550000,670000,620000)))</f>
        <v/>
      </c>
      <c r="AL1237" s="19">
        <f>MAX(0,ROUNDDOWN(AH1237-AJ1237-AK1237-0,-3))</f>
        <v/>
      </c>
      <c r="AM1237" s="19">
        <f>IF(AL1237&lt;=0,0,ROUNDDOWN((AL1237*LOOKUP(AL1237,{0,1950001,3300001,6950001,9000001,18000001,40000001},{0.05,0.1,0.2,0.23,0.33,0.4,0.45})-LOOKUP(AL1237,{0,1950001,3300001,6950001,9000001,18000001,40000001},{0,97500,427500,636000,1536000,2796000,4796000}))*1.021,-2))</f>
        <v/>
      </c>
      <c r="AN1237" s="19">
        <f>MAX(0,ROUNDDOWN(AH1237-AJ1237-430000-0,-3))</f>
        <v/>
      </c>
      <c r="AO1237" s="19">
        <f>IF(AH1237&lt;=450000,0,MAX(0,ROUNDDOWN(AN1237*0.06-MIN(50000,AN1237)*0.03,-2))+MAX(0,ROUNDDOWN(AN1237*0.04-MIN(50000,AN1237)*0.02,-2)))</f>
        <v/>
      </c>
      <c r="AP1237" s="19">
        <f>AM1237+AO1237+AI1237</f>
        <v/>
      </c>
      <c r="AQ1237" s="19">
        <f>MIN(750000,MAX(0,$B1237))</f>
        <v/>
      </c>
      <c r="AR1237" s="19">
        <f>$B1237-AQ1237</f>
        <v/>
      </c>
      <c r="AS1237" s="19">
        <f>MIN(670000,ROUNDDOWN(MAX(0,AR1237-430000)*0.0751+47600,0))+MIN(260000,ROUNDDOWN(MAX(0,AR1237-430000)*0.028+17600,0))+MIN(30000,ROUNDDOWN(MAX(0,AR1237-430000)*0.0027+1873,0))+IF("いいえ"="はい",MIN(170000,ROUNDDOWN(MAX(0,AR1237-430000)*0.0243+17800,0)),0)</f>
        <v/>
      </c>
      <c r="AT1237" s="19">
        <f>IF(""="",215040+AS1237,"")</f>
        <v/>
      </c>
      <c r="AU1237" s="19">
        <f>IF(AR1237&gt;23500000,NA(),IF(AR1237&lt;=4890000,1040000,IF(AR1237&lt;=6550000,670000,620000)))</f>
        <v/>
      </c>
      <c r="AV1237" s="19">
        <f>MAX(0,ROUNDDOWN(AR1237-AT1237-AU1237-0,-3))</f>
        <v/>
      </c>
      <c r="AW1237" s="19">
        <f>IF(AV1237&lt;=0,0,ROUNDDOWN((AV1237*LOOKUP(AV1237,{0,1950001,3300001,6950001,9000001,18000001,40000001},{0.05,0.1,0.2,0.23,0.33,0.4,0.45})-LOOKUP(AV1237,{0,1950001,3300001,6950001,9000001,18000001,40000001},{0,97500,427500,636000,1536000,2796000,4796000}))*1.021,-2))</f>
        <v/>
      </c>
      <c r="AX1237" s="19">
        <f>MAX(0,ROUNDDOWN(AR1237-AT1237-430000-0,-3))</f>
        <v/>
      </c>
      <c r="AY1237" s="19">
        <f>IF(AR1237&lt;=450000,0,MAX(0,ROUNDDOWN(AX1237*0.06-MIN(50000,AX1237)*0.03,-2))+MAX(0,ROUNDDOWN(AX1237*0.04-MIN(50000,AX1237)*0.02,-2)))</f>
        <v/>
      </c>
      <c r="AZ1237" s="19">
        <f>AW1237+AY1237+AS1237</f>
        <v/>
      </c>
    </row>
    <row r="1238">
      <c r="A1238" t="inlineStr">
        <is>
          <t>1万円刻み</t>
        </is>
      </c>
      <c r="B1238" s="19">
        <f>'3_1万円刻み'!$A$1221</f>
        <v/>
      </c>
      <c r="C1238" s="19">
        <f>MIN(0,MAX(0,$B1238))</f>
        <v/>
      </c>
      <c r="D1238" s="19">
        <f>$B1238-C1238</f>
        <v/>
      </c>
      <c r="E1238" s="19">
        <f>MIN(670000,ROUNDDOWN(MAX(0,D1238-430000)*0.0751+47600,0))+MIN(260000,ROUNDDOWN(MAX(0,D1238-430000)*0.028+17600,0))+MIN(30000,ROUNDDOWN(MAX(0,D1238-430000)*0.0027+1873,0))+IF("いいえ"="はい",MIN(170000,ROUNDDOWN(MAX(0,D1238-430000)*0.0243+17800,0)),0)</f>
        <v/>
      </c>
      <c r="F1238" s="19">
        <f>IF(""="",215040+E1238,"")</f>
        <v/>
      </c>
      <c r="G1238" s="19">
        <f>IF(D1238&gt;23500000,NA(),IF(D1238&lt;=4890000,1040000,IF(D1238&lt;=6550000,670000,620000)))</f>
        <v/>
      </c>
      <c r="H1238" s="19">
        <f>MAX(0,ROUNDDOWN(D1238-F1238-G1238-0,-3))</f>
        <v/>
      </c>
      <c r="I1238" s="19">
        <f>IF(H1238&lt;=0,0,ROUNDDOWN((H1238*LOOKUP(H1238,{0,1950001,3300001,6950001,9000001,18000001,40000001},{0.05,0.1,0.2,0.23,0.33,0.4,0.45})-LOOKUP(H1238,{0,1950001,3300001,6950001,9000001,18000001,40000001},{0,97500,427500,636000,1536000,2796000,4796000}))*1.021,-2))</f>
        <v/>
      </c>
      <c r="J1238" s="19">
        <f>MAX(0,ROUNDDOWN(D1238-F1238-430000-0,-3))</f>
        <v/>
      </c>
      <c r="K1238" s="19">
        <f>IF(D1238&lt;=450000,0,MAX(0,ROUNDDOWN(J1238*0.06-MIN(50000,J1238)*0.03,-2))+MAX(0,ROUNDDOWN(J1238*0.04-MIN(50000,J1238)*0.02,-2)))</f>
        <v/>
      </c>
      <c r="L1238" s="19">
        <f>I1238+K1238+E1238</f>
        <v/>
      </c>
      <c r="M1238" s="19">
        <f>MIN(100000,MAX(0,$B1238))</f>
        <v/>
      </c>
      <c r="N1238" s="19">
        <f>$B1238-M1238</f>
        <v/>
      </c>
      <c r="O1238" s="19">
        <f>MIN(670000,ROUNDDOWN(MAX(0,N1238-430000)*0.0751+47600,0))+MIN(260000,ROUNDDOWN(MAX(0,N1238-430000)*0.028+17600,0))+MIN(30000,ROUNDDOWN(MAX(0,N1238-430000)*0.0027+1873,0))+IF("いいえ"="はい",MIN(170000,ROUNDDOWN(MAX(0,N1238-430000)*0.0243+17800,0)),0)</f>
        <v/>
      </c>
      <c r="P1238" s="19">
        <f>IF(""="",215040+O1238,"")</f>
        <v/>
      </c>
      <c r="Q1238" s="19">
        <f>IF(N1238&gt;23500000,NA(),IF(N1238&lt;=4890000,1040000,IF(N1238&lt;=6550000,670000,620000)))</f>
        <v/>
      </c>
      <c r="R1238" s="19">
        <f>MAX(0,ROUNDDOWN(N1238-P1238-Q1238-0,-3))</f>
        <v/>
      </c>
      <c r="S1238" s="19">
        <f>IF(R1238&lt;=0,0,ROUNDDOWN((R1238*LOOKUP(R1238,{0,1950001,3300001,6950001,9000001,18000001,40000001},{0.05,0.1,0.2,0.23,0.33,0.4,0.45})-LOOKUP(R1238,{0,1950001,3300001,6950001,9000001,18000001,40000001},{0,97500,427500,636000,1536000,2796000,4796000}))*1.021,-2))</f>
        <v/>
      </c>
      <c r="T1238" s="19">
        <f>MAX(0,ROUNDDOWN(N1238-P1238-430000-0,-3))</f>
        <v/>
      </c>
      <c r="U1238" s="19">
        <f>IF(N1238&lt;=450000,0,MAX(0,ROUNDDOWN(T1238*0.06-MIN(50000,T1238)*0.03,-2))+MAX(0,ROUNDDOWN(T1238*0.04-MIN(50000,T1238)*0.02,-2)))</f>
        <v/>
      </c>
      <c r="V1238" s="19">
        <f>S1238+U1238+O1238</f>
        <v/>
      </c>
      <c r="W1238" s="19">
        <f>MIN(550000,MAX(0,$B1238))</f>
        <v/>
      </c>
      <c r="X1238" s="19">
        <f>$B1238-W1238</f>
        <v/>
      </c>
      <c r="Y1238" s="19">
        <f>MIN(670000,ROUNDDOWN(MAX(0,X1238-430000)*0.0751+47600,0))+MIN(260000,ROUNDDOWN(MAX(0,X1238-430000)*0.028+17600,0))+MIN(30000,ROUNDDOWN(MAX(0,X1238-430000)*0.0027+1873,0))+IF("いいえ"="はい",MIN(170000,ROUNDDOWN(MAX(0,X1238-430000)*0.0243+17800,0)),0)</f>
        <v/>
      </c>
      <c r="Z1238" s="19">
        <f>IF(""="",215040+Y1238,"")</f>
        <v/>
      </c>
      <c r="AA1238" s="19">
        <f>IF(X1238&gt;23500000,NA(),IF(X1238&lt;=4890000,1040000,IF(X1238&lt;=6550000,670000,620000)))</f>
        <v/>
      </c>
      <c r="AB1238" s="19">
        <f>MAX(0,ROUNDDOWN(X1238-Z1238-AA1238-0,-3))</f>
        <v/>
      </c>
      <c r="AC1238" s="19">
        <f>IF(AB1238&lt;=0,0,ROUNDDOWN((AB1238*LOOKUP(AB1238,{0,1950001,3300001,6950001,9000001,18000001,40000001},{0.05,0.1,0.2,0.23,0.33,0.4,0.45})-LOOKUP(AB1238,{0,1950001,3300001,6950001,9000001,18000001,40000001},{0,97500,427500,636000,1536000,2796000,4796000}))*1.021,-2))</f>
        <v/>
      </c>
      <c r="AD1238" s="19">
        <f>MAX(0,ROUNDDOWN(X1238-Z1238-430000-0,-3))</f>
        <v/>
      </c>
      <c r="AE1238" s="19">
        <f>IF(X1238&lt;=450000,0,MAX(0,ROUNDDOWN(AD1238*0.06-MIN(50000,AD1238)*0.03,-2))+MAX(0,ROUNDDOWN(AD1238*0.04-MIN(50000,AD1238)*0.02,-2)))</f>
        <v/>
      </c>
      <c r="AF1238" s="19">
        <f>AC1238+AE1238+Y1238</f>
        <v/>
      </c>
      <c r="AG1238" s="19">
        <f>MIN(650000,MAX(0,$B1238))</f>
        <v/>
      </c>
      <c r="AH1238" s="19">
        <f>$B1238-AG1238</f>
        <v/>
      </c>
      <c r="AI1238" s="19">
        <f>MIN(670000,ROUNDDOWN(MAX(0,AH1238-430000)*0.0751+47600,0))+MIN(260000,ROUNDDOWN(MAX(0,AH1238-430000)*0.028+17600,0))+MIN(30000,ROUNDDOWN(MAX(0,AH1238-430000)*0.0027+1873,0))+IF("いいえ"="はい",MIN(170000,ROUNDDOWN(MAX(0,AH1238-430000)*0.0243+17800,0)),0)</f>
        <v/>
      </c>
      <c r="AJ1238" s="19">
        <f>IF(""="",215040+AI1238,"")</f>
        <v/>
      </c>
      <c r="AK1238" s="19">
        <f>IF(AH1238&gt;23500000,NA(),IF(AH1238&lt;=4890000,1040000,IF(AH1238&lt;=6550000,670000,620000)))</f>
        <v/>
      </c>
      <c r="AL1238" s="19">
        <f>MAX(0,ROUNDDOWN(AH1238-AJ1238-AK1238-0,-3))</f>
        <v/>
      </c>
      <c r="AM1238" s="19">
        <f>IF(AL1238&lt;=0,0,ROUNDDOWN((AL1238*LOOKUP(AL1238,{0,1950001,3300001,6950001,9000001,18000001,40000001},{0.05,0.1,0.2,0.23,0.33,0.4,0.45})-LOOKUP(AL1238,{0,1950001,3300001,6950001,9000001,18000001,40000001},{0,97500,427500,636000,1536000,2796000,4796000}))*1.021,-2))</f>
        <v/>
      </c>
      <c r="AN1238" s="19">
        <f>MAX(0,ROUNDDOWN(AH1238-AJ1238-430000-0,-3))</f>
        <v/>
      </c>
      <c r="AO1238" s="19">
        <f>IF(AH1238&lt;=450000,0,MAX(0,ROUNDDOWN(AN1238*0.06-MIN(50000,AN1238)*0.03,-2))+MAX(0,ROUNDDOWN(AN1238*0.04-MIN(50000,AN1238)*0.02,-2)))</f>
        <v/>
      </c>
      <c r="AP1238" s="19">
        <f>AM1238+AO1238+AI1238</f>
        <v/>
      </c>
      <c r="AQ1238" s="19">
        <f>MIN(750000,MAX(0,$B1238))</f>
        <v/>
      </c>
      <c r="AR1238" s="19">
        <f>$B1238-AQ1238</f>
        <v/>
      </c>
      <c r="AS1238" s="19">
        <f>MIN(670000,ROUNDDOWN(MAX(0,AR1238-430000)*0.0751+47600,0))+MIN(260000,ROUNDDOWN(MAX(0,AR1238-430000)*0.028+17600,0))+MIN(30000,ROUNDDOWN(MAX(0,AR1238-430000)*0.0027+1873,0))+IF("いいえ"="はい",MIN(170000,ROUNDDOWN(MAX(0,AR1238-430000)*0.0243+17800,0)),0)</f>
        <v/>
      </c>
      <c r="AT1238" s="19">
        <f>IF(""="",215040+AS1238,"")</f>
        <v/>
      </c>
      <c r="AU1238" s="19">
        <f>IF(AR1238&gt;23500000,NA(),IF(AR1238&lt;=4890000,1040000,IF(AR1238&lt;=6550000,670000,620000)))</f>
        <v/>
      </c>
      <c r="AV1238" s="19">
        <f>MAX(0,ROUNDDOWN(AR1238-AT1238-AU1238-0,-3))</f>
        <v/>
      </c>
      <c r="AW1238" s="19">
        <f>IF(AV1238&lt;=0,0,ROUNDDOWN((AV1238*LOOKUP(AV1238,{0,1950001,3300001,6950001,9000001,18000001,40000001},{0.05,0.1,0.2,0.23,0.33,0.4,0.45})-LOOKUP(AV1238,{0,1950001,3300001,6950001,9000001,18000001,40000001},{0,97500,427500,636000,1536000,2796000,4796000}))*1.021,-2))</f>
        <v/>
      </c>
      <c r="AX1238" s="19">
        <f>MAX(0,ROUNDDOWN(AR1238-AT1238-430000-0,-3))</f>
        <v/>
      </c>
      <c r="AY1238" s="19">
        <f>IF(AR1238&lt;=450000,0,MAX(0,ROUNDDOWN(AX1238*0.06-MIN(50000,AX1238)*0.03,-2))+MAX(0,ROUNDDOWN(AX1238*0.04-MIN(50000,AX1238)*0.02,-2)))</f>
        <v/>
      </c>
      <c r="AZ1238" s="19">
        <f>AW1238+AY1238+AS1238</f>
        <v/>
      </c>
    </row>
    <row r="1239">
      <c r="A1239" t="inlineStr">
        <is>
          <t>1万円刻み</t>
        </is>
      </c>
      <c r="B1239" s="19">
        <f>'3_1万円刻み'!$A$1222</f>
        <v/>
      </c>
      <c r="C1239" s="19">
        <f>MIN(0,MAX(0,$B1239))</f>
        <v/>
      </c>
      <c r="D1239" s="19">
        <f>$B1239-C1239</f>
        <v/>
      </c>
      <c r="E1239" s="19">
        <f>MIN(670000,ROUNDDOWN(MAX(0,D1239-430000)*0.0751+47600,0))+MIN(260000,ROUNDDOWN(MAX(0,D1239-430000)*0.028+17600,0))+MIN(30000,ROUNDDOWN(MAX(0,D1239-430000)*0.0027+1873,0))+IF("いいえ"="はい",MIN(170000,ROUNDDOWN(MAX(0,D1239-430000)*0.0243+17800,0)),0)</f>
        <v/>
      </c>
      <c r="F1239" s="19">
        <f>IF(""="",215040+E1239,"")</f>
        <v/>
      </c>
      <c r="G1239" s="19">
        <f>IF(D1239&gt;23500000,NA(),IF(D1239&lt;=4890000,1040000,IF(D1239&lt;=6550000,670000,620000)))</f>
        <v/>
      </c>
      <c r="H1239" s="19">
        <f>MAX(0,ROUNDDOWN(D1239-F1239-G1239-0,-3))</f>
        <v/>
      </c>
      <c r="I1239" s="19">
        <f>IF(H1239&lt;=0,0,ROUNDDOWN((H1239*LOOKUP(H1239,{0,1950001,3300001,6950001,9000001,18000001,40000001},{0.05,0.1,0.2,0.23,0.33,0.4,0.45})-LOOKUP(H1239,{0,1950001,3300001,6950001,9000001,18000001,40000001},{0,97500,427500,636000,1536000,2796000,4796000}))*1.021,-2))</f>
        <v/>
      </c>
      <c r="J1239" s="19">
        <f>MAX(0,ROUNDDOWN(D1239-F1239-430000-0,-3))</f>
        <v/>
      </c>
      <c r="K1239" s="19">
        <f>IF(D1239&lt;=450000,0,MAX(0,ROUNDDOWN(J1239*0.06-MIN(50000,J1239)*0.03,-2))+MAX(0,ROUNDDOWN(J1239*0.04-MIN(50000,J1239)*0.02,-2)))</f>
        <v/>
      </c>
      <c r="L1239" s="19">
        <f>I1239+K1239+E1239</f>
        <v/>
      </c>
      <c r="M1239" s="19">
        <f>MIN(100000,MAX(0,$B1239))</f>
        <v/>
      </c>
      <c r="N1239" s="19">
        <f>$B1239-M1239</f>
        <v/>
      </c>
      <c r="O1239" s="19">
        <f>MIN(670000,ROUNDDOWN(MAX(0,N1239-430000)*0.0751+47600,0))+MIN(260000,ROUNDDOWN(MAX(0,N1239-430000)*0.028+17600,0))+MIN(30000,ROUNDDOWN(MAX(0,N1239-430000)*0.0027+1873,0))+IF("いいえ"="はい",MIN(170000,ROUNDDOWN(MAX(0,N1239-430000)*0.0243+17800,0)),0)</f>
        <v/>
      </c>
      <c r="P1239" s="19">
        <f>IF(""="",215040+O1239,"")</f>
        <v/>
      </c>
      <c r="Q1239" s="19">
        <f>IF(N1239&gt;23500000,NA(),IF(N1239&lt;=4890000,1040000,IF(N1239&lt;=6550000,670000,620000)))</f>
        <v/>
      </c>
      <c r="R1239" s="19">
        <f>MAX(0,ROUNDDOWN(N1239-P1239-Q1239-0,-3))</f>
        <v/>
      </c>
      <c r="S1239" s="19">
        <f>IF(R1239&lt;=0,0,ROUNDDOWN((R1239*LOOKUP(R1239,{0,1950001,3300001,6950001,9000001,18000001,40000001},{0.05,0.1,0.2,0.23,0.33,0.4,0.45})-LOOKUP(R1239,{0,1950001,3300001,6950001,9000001,18000001,40000001},{0,97500,427500,636000,1536000,2796000,4796000}))*1.021,-2))</f>
        <v/>
      </c>
      <c r="T1239" s="19">
        <f>MAX(0,ROUNDDOWN(N1239-P1239-430000-0,-3))</f>
        <v/>
      </c>
      <c r="U1239" s="19">
        <f>IF(N1239&lt;=450000,0,MAX(0,ROUNDDOWN(T1239*0.06-MIN(50000,T1239)*0.03,-2))+MAX(0,ROUNDDOWN(T1239*0.04-MIN(50000,T1239)*0.02,-2)))</f>
        <v/>
      </c>
      <c r="V1239" s="19">
        <f>S1239+U1239+O1239</f>
        <v/>
      </c>
      <c r="W1239" s="19">
        <f>MIN(550000,MAX(0,$B1239))</f>
        <v/>
      </c>
      <c r="X1239" s="19">
        <f>$B1239-W1239</f>
        <v/>
      </c>
      <c r="Y1239" s="19">
        <f>MIN(670000,ROUNDDOWN(MAX(0,X1239-430000)*0.0751+47600,0))+MIN(260000,ROUNDDOWN(MAX(0,X1239-430000)*0.028+17600,0))+MIN(30000,ROUNDDOWN(MAX(0,X1239-430000)*0.0027+1873,0))+IF("いいえ"="はい",MIN(170000,ROUNDDOWN(MAX(0,X1239-430000)*0.0243+17800,0)),0)</f>
        <v/>
      </c>
      <c r="Z1239" s="19">
        <f>IF(""="",215040+Y1239,"")</f>
        <v/>
      </c>
      <c r="AA1239" s="19">
        <f>IF(X1239&gt;23500000,NA(),IF(X1239&lt;=4890000,1040000,IF(X1239&lt;=6550000,670000,620000)))</f>
        <v/>
      </c>
      <c r="AB1239" s="19">
        <f>MAX(0,ROUNDDOWN(X1239-Z1239-AA1239-0,-3))</f>
        <v/>
      </c>
      <c r="AC1239" s="19">
        <f>IF(AB1239&lt;=0,0,ROUNDDOWN((AB1239*LOOKUP(AB1239,{0,1950001,3300001,6950001,9000001,18000001,40000001},{0.05,0.1,0.2,0.23,0.33,0.4,0.45})-LOOKUP(AB1239,{0,1950001,3300001,6950001,9000001,18000001,40000001},{0,97500,427500,636000,1536000,2796000,4796000}))*1.021,-2))</f>
        <v/>
      </c>
      <c r="AD1239" s="19">
        <f>MAX(0,ROUNDDOWN(X1239-Z1239-430000-0,-3))</f>
        <v/>
      </c>
      <c r="AE1239" s="19">
        <f>IF(X1239&lt;=450000,0,MAX(0,ROUNDDOWN(AD1239*0.06-MIN(50000,AD1239)*0.03,-2))+MAX(0,ROUNDDOWN(AD1239*0.04-MIN(50000,AD1239)*0.02,-2)))</f>
        <v/>
      </c>
      <c r="AF1239" s="19">
        <f>AC1239+AE1239+Y1239</f>
        <v/>
      </c>
      <c r="AG1239" s="19">
        <f>MIN(650000,MAX(0,$B1239))</f>
        <v/>
      </c>
      <c r="AH1239" s="19">
        <f>$B1239-AG1239</f>
        <v/>
      </c>
      <c r="AI1239" s="19">
        <f>MIN(670000,ROUNDDOWN(MAX(0,AH1239-430000)*0.0751+47600,0))+MIN(260000,ROUNDDOWN(MAX(0,AH1239-430000)*0.028+17600,0))+MIN(30000,ROUNDDOWN(MAX(0,AH1239-430000)*0.0027+1873,0))+IF("いいえ"="はい",MIN(170000,ROUNDDOWN(MAX(0,AH1239-430000)*0.0243+17800,0)),0)</f>
        <v/>
      </c>
      <c r="AJ1239" s="19">
        <f>IF(""="",215040+AI1239,"")</f>
        <v/>
      </c>
      <c r="AK1239" s="19">
        <f>IF(AH1239&gt;23500000,NA(),IF(AH1239&lt;=4890000,1040000,IF(AH1239&lt;=6550000,670000,620000)))</f>
        <v/>
      </c>
      <c r="AL1239" s="19">
        <f>MAX(0,ROUNDDOWN(AH1239-AJ1239-AK1239-0,-3))</f>
        <v/>
      </c>
      <c r="AM1239" s="19">
        <f>IF(AL1239&lt;=0,0,ROUNDDOWN((AL1239*LOOKUP(AL1239,{0,1950001,3300001,6950001,9000001,18000001,40000001},{0.05,0.1,0.2,0.23,0.33,0.4,0.45})-LOOKUP(AL1239,{0,1950001,3300001,6950001,9000001,18000001,40000001},{0,97500,427500,636000,1536000,2796000,4796000}))*1.021,-2))</f>
        <v/>
      </c>
      <c r="AN1239" s="19">
        <f>MAX(0,ROUNDDOWN(AH1239-AJ1239-430000-0,-3))</f>
        <v/>
      </c>
      <c r="AO1239" s="19">
        <f>IF(AH1239&lt;=450000,0,MAX(0,ROUNDDOWN(AN1239*0.06-MIN(50000,AN1239)*0.03,-2))+MAX(0,ROUNDDOWN(AN1239*0.04-MIN(50000,AN1239)*0.02,-2)))</f>
        <v/>
      </c>
      <c r="AP1239" s="19">
        <f>AM1239+AO1239+AI1239</f>
        <v/>
      </c>
      <c r="AQ1239" s="19">
        <f>MIN(750000,MAX(0,$B1239))</f>
        <v/>
      </c>
      <c r="AR1239" s="19">
        <f>$B1239-AQ1239</f>
        <v/>
      </c>
      <c r="AS1239" s="19">
        <f>MIN(670000,ROUNDDOWN(MAX(0,AR1239-430000)*0.0751+47600,0))+MIN(260000,ROUNDDOWN(MAX(0,AR1239-430000)*0.028+17600,0))+MIN(30000,ROUNDDOWN(MAX(0,AR1239-430000)*0.0027+1873,0))+IF("いいえ"="はい",MIN(170000,ROUNDDOWN(MAX(0,AR1239-430000)*0.0243+17800,0)),0)</f>
        <v/>
      </c>
      <c r="AT1239" s="19">
        <f>IF(""="",215040+AS1239,"")</f>
        <v/>
      </c>
      <c r="AU1239" s="19">
        <f>IF(AR1239&gt;23500000,NA(),IF(AR1239&lt;=4890000,1040000,IF(AR1239&lt;=6550000,670000,620000)))</f>
        <v/>
      </c>
      <c r="AV1239" s="19">
        <f>MAX(0,ROUNDDOWN(AR1239-AT1239-AU1239-0,-3))</f>
        <v/>
      </c>
      <c r="AW1239" s="19">
        <f>IF(AV1239&lt;=0,0,ROUNDDOWN((AV1239*LOOKUP(AV1239,{0,1950001,3300001,6950001,9000001,18000001,40000001},{0.05,0.1,0.2,0.23,0.33,0.4,0.45})-LOOKUP(AV1239,{0,1950001,3300001,6950001,9000001,18000001,40000001},{0,97500,427500,636000,1536000,2796000,4796000}))*1.021,-2))</f>
        <v/>
      </c>
      <c r="AX1239" s="19">
        <f>MAX(0,ROUNDDOWN(AR1239-AT1239-430000-0,-3))</f>
        <v/>
      </c>
      <c r="AY1239" s="19">
        <f>IF(AR1239&lt;=450000,0,MAX(0,ROUNDDOWN(AX1239*0.06-MIN(50000,AX1239)*0.03,-2))+MAX(0,ROUNDDOWN(AX1239*0.04-MIN(50000,AX1239)*0.02,-2)))</f>
        <v/>
      </c>
      <c r="AZ1239" s="19">
        <f>AW1239+AY1239+AS1239</f>
        <v/>
      </c>
    </row>
    <row r="1240">
      <c r="A1240" t="inlineStr">
        <is>
          <t>1万円刻み</t>
        </is>
      </c>
      <c r="B1240" s="19">
        <f>'3_1万円刻み'!$A$1223</f>
        <v/>
      </c>
      <c r="C1240" s="19">
        <f>MIN(0,MAX(0,$B1240))</f>
        <v/>
      </c>
      <c r="D1240" s="19">
        <f>$B1240-C1240</f>
        <v/>
      </c>
      <c r="E1240" s="19">
        <f>MIN(670000,ROUNDDOWN(MAX(0,D1240-430000)*0.0751+47600,0))+MIN(260000,ROUNDDOWN(MAX(0,D1240-430000)*0.028+17600,0))+MIN(30000,ROUNDDOWN(MAX(0,D1240-430000)*0.0027+1873,0))+IF("いいえ"="はい",MIN(170000,ROUNDDOWN(MAX(0,D1240-430000)*0.0243+17800,0)),0)</f>
        <v/>
      </c>
      <c r="F1240" s="19">
        <f>IF(""="",215040+E1240,"")</f>
        <v/>
      </c>
      <c r="G1240" s="19">
        <f>IF(D1240&gt;23500000,NA(),IF(D1240&lt;=4890000,1040000,IF(D1240&lt;=6550000,670000,620000)))</f>
        <v/>
      </c>
      <c r="H1240" s="19">
        <f>MAX(0,ROUNDDOWN(D1240-F1240-G1240-0,-3))</f>
        <v/>
      </c>
      <c r="I1240" s="19">
        <f>IF(H1240&lt;=0,0,ROUNDDOWN((H1240*LOOKUP(H1240,{0,1950001,3300001,6950001,9000001,18000001,40000001},{0.05,0.1,0.2,0.23,0.33,0.4,0.45})-LOOKUP(H1240,{0,1950001,3300001,6950001,9000001,18000001,40000001},{0,97500,427500,636000,1536000,2796000,4796000}))*1.021,-2))</f>
        <v/>
      </c>
      <c r="J1240" s="19">
        <f>MAX(0,ROUNDDOWN(D1240-F1240-430000-0,-3))</f>
        <v/>
      </c>
      <c r="K1240" s="19">
        <f>IF(D1240&lt;=450000,0,MAX(0,ROUNDDOWN(J1240*0.06-MIN(50000,J1240)*0.03,-2))+MAX(0,ROUNDDOWN(J1240*0.04-MIN(50000,J1240)*0.02,-2)))</f>
        <v/>
      </c>
      <c r="L1240" s="19">
        <f>I1240+K1240+E1240</f>
        <v/>
      </c>
      <c r="M1240" s="19">
        <f>MIN(100000,MAX(0,$B1240))</f>
        <v/>
      </c>
      <c r="N1240" s="19">
        <f>$B1240-M1240</f>
        <v/>
      </c>
      <c r="O1240" s="19">
        <f>MIN(670000,ROUNDDOWN(MAX(0,N1240-430000)*0.0751+47600,0))+MIN(260000,ROUNDDOWN(MAX(0,N1240-430000)*0.028+17600,0))+MIN(30000,ROUNDDOWN(MAX(0,N1240-430000)*0.0027+1873,0))+IF("いいえ"="はい",MIN(170000,ROUNDDOWN(MAX(0,N1240-430000)*0.0243+17800,0)),0)</f>
        <v/>
      </c>
      <c r="P1240" s="19">
        <f>IF(""="",215040+O1240,"")</f>
        <v/>
      </c>
      <c r="Q1240" s="19">
        <f>IF(N1240&gt;23500000,NA(),IF(N1240&lt;=4890000,1040000,IF(N1240&lt;=6550000,670000,620000)))</f>
        <v/>
      </c>
      <c r="R1240" s="19">
        <f>MAX(0,ROUNDDOWN(N1240-P1240-Q1240-0,-3))</f>
        <v/>
      </c>
      <c r="S1240" s="19">
        <f>IF(R1240&lt;=0,0,ROUNDDOWN((R1240*LOOKUP(R1240,{0,1950001,3300001,6950001,9000001,18000001,40000001},{0.05,0.1,0.2,0.23,0.33,0.4,0.45})-LOOKUP(R1240,{0,1950001,3300001,6950001,9000001,18000001,40000001},{0,97500,427500,636000,1536000,2796000,4796000}))*1.021,-2))</f>
        <v/>
      </c>
      <c r="T1240" s="19">
        <f>MAX(0,ROUNDDOWN(N1240-P1240-430000-0,-3))</f>
        <v/>
      </c>
      <c r="U1240" s="19">
        <f>IF(N1240&lt;=450000,0,MAX(0,ROUNDDOWN(T1240*0.06-MIN(50000,T1240)*0.03,-2))+MAX(0,ROUNDDOWN(T1240*0.04-MIN(50000,T1240)*0.02,-2)))</f>
        <v/>
      </c>
      <c r="V1240" s="19">
        <f>S1240+U1240+O1240</f>
        <v/>
      </c>
      <c r="W1240" s="19">
        <f>MIN(550000,MAX(0,$B1240))</f>
        <v/>
      </c>
      <c r="X1240" s="19">
        <f>$B1240-W1240</f>
        <v/>
      </c>
      <c r="Y1240" s="19">
        <f>MIN(670000,ROUNDDOWN(MAX(0,X1240-430000)*0.0751+47600,0))+MIN(260000,ROUNDDOWN(MAX(0,X1240-430000)*0.028+17600,0))+MIN(30000,ROUNDDOWN(MAX(0,X1240-430000)*0.0027+1873,0))+IF("いいえ"="はい",MIN(170000,ROUNDDOWN(MAX(0,X1240-430000)*0.0243+17800,0)),0)</f>
        <v/>
      </c>
      <c r="Z1240" s="19">
        <f>IF(""="",215040+Y1240,"")</f>
        <v/>
      </c>
      <c r="AA1240" s="19">
        <f>IF(X1240&gt;23500000,NA(),IF(X1240&lt;=4890000,1040000,IF(X1240&lt;=6550000,670000,620000)))</f>
        <v/>
      </c>
      <c r="AB1240" s="19">
        <f>MAX(0,ROUNDDOWN(X1240-Z1240-AA1240-0,-3))</f>
        <v/>
      </c>
      <c r="AC1240" s="19">
        <f>IF(AB1240&lt;=0,0,ROUNDDOWN((AB1240*LOOKUP(AB1240,{0,1950001,3300001,6950001,9000001,18000001,40000001},{0.05,0.1,0.2,0.23,0.33,0.4,0.45})-LOOKUP(AB1240,{0,1950001,3300001,6950001,9000001,18000001,40000001},{0,97500,427500,636000,1536000,2796000,4796000}))*1.021,-2))</f>
        <v/>
      </c>
      <c r="AD1240" s="19">
        <f>MAX(0,ROUNDDOWN(X1240-Z1240-430000-0,-3))</f>
        <v/>
      </c>
      <c r="AE1240" s="19">
        <f>IF(X1240&lt;=450000,0,MAX(0,ROUNDDOWN(AD1240*0.06-MIN(50000,AD1240)*0.03,-2))+MAX(0,ROUNDDOWN(AD1240*0.04-MIN(50000,AD1240)*0.02,-2)))</f>
        <v/>
      </c>
      <c r="AF1240" s="19">
        <f>AC1240+AE1240+Y1240</f>
        <v/>
      </c>
      <c r="AG1240" s="19">
        <f>MIN(650000,MAX(0,$B1240))</f>
        <v/>
      </c>
      <c r="AH1240" s="19">
        <f>$B1240-AG1240</f>
        <v/>
      </c>
      <c r="AI1240" s="19">
        <f>MIN(670000,ROUNDDOWN(MAX(0,AH1240-430000)*0.0751+47600,0))+MIN(260000,ROUNDDOWN(MAX(0,AH1240-430000)*0.028+17600,0))+MIN(30000,ROUNDDOWN(MAX(0,AH1240-430000)*0.0027+1873,0))+IF("いいえ"="はい",MIN(170000,ROUNDDOWN(MAX(0,AH1240-430000)*0.0243+17800,0)),0)</f>
        <v/>
      </c>
      <c r="AJ1240" s="19">
        <f>IF(""="",215040+AI1240,"")</f>
        <v/>
      </c>
      <c r="AK1240" s="19">
        <f>IF(AH1240&gt;23500000,NA(),IF(AH1240&lt;=4890000,1040000,IF(AH1240&lt;=6550000,670000,620000)))</f>
        <v/>
      </c>
      <c r="AL1240" s="19">
        <f>MAX(0,ROUNDDOWN(AH1240-AJ1240-AK1240-0,-3))</f>
        <v/>
      </c>
      <c r="AM1240" s="19">
        <f>IF(AL1240&lt;=0,0,ROUNDDOWN((AL1240*LOOKUP(AL1240,{0,1950001,3300001,6950001,9000001,18000001,40000001},{0.05,0.1,0.2,0.23,0.33,0.4,0.45})-LOOKUP(AL1240,{0,1950001,3300001,6950001,9000001,18000001,40000001},{0,97500,427500,636000,1536000,2796000,4796000}))*1.021,-2))</f>
        <v/>
      </c>
      <c r="AN1240" s="19">
        <f>MAX(0,ROUNDDOWN(AH1240-AJ1240-430000-0,-3))</f>
        <v/>
      </c>
      <c r="AO1240" s="19">
        <f>IF(AH1240&lt;=450000,0,MAX(0,ROUNDDOWN(AN1240*0.06-MIN(50000,AN1240)*0.03,-2))+MAX(0,ROUNDDOWN(AN1240*0.04-MIN(50000,AN1240)*0.02,-2)))</f>
        <v/>
      </c>
      <c r="AP1240" s="19">
        <f>AM1240+AO1240+AI1240</f>
        <v/>
      </c>
      <c r="AQ1240" s="19">
        <f>MIN(750000,MAX(0,$B1240))</f>
        <v/>
      </c>
      <c r="AR1240" s="19">
        <f>$B1240-AQ1240</f>
        <v/>
      </c>
      <c r="AS1240" s="19">
        <f>MIN(670000,ROUNDDOWN(MAX(0,AR1240-430000)*0.0751+47600,0))+MIN(260000,ROUNDDOWN(MAX(0,AR1240-430000)*0.028+17600,0))+MIN(30000,ROUNDDOWN(MAX(0,AR1240-430000)*0.0027+1873,0))+IF("いいえ"="はい",MIN(170000,ROUNDDOWN(MAX(0,AR1240-430000)*0.0243+17800,0)),0)</f>
        <v/>
      </c>
      <c r="AT1240" s="19">
        <f>IF(""="",215040+AS1240,"")</f>
        <v/>
      </c>
      <c r="AU1240" s="19">
        <f>IF(AR1240&gt;23500000,NA(),IF(AR1240&lt;=4890000,1040000,IF(AR1240&lt;=6550000,670000,620000)))</f>
        <v/>
      </c>
      <c r="AV1240" s="19">
        <f>MAX(0,ROUNDDOWN(AR1240-AT1240-AU1240-0,-3))</f>
        <v/>
      </c>
      <c r="AW1240" s="19">
        <f>IF(AV1240&lt;=0,0,ROUNDDOWN((AV1240*LOOKUP(AV1240,{0,1950001,3300001,6950001,9000001,18000001,40000001},{0.05,0.1,0.2,0.23,0.33,0.4,0.45})-LOOKUP(AV1240,{0,1950001,3300001,6950001,9000001,18000001,40000001},{0,97500,427500,636000,1536000,2796000,4796000}))*1.021,-2))</f>
        <v/>
      </c>
      <c r="AX1240" s="19">
        <f>MAX(0,ROUNDDOWN(AR1240-AT1240-430000-0,-3))</f>
        <v/>
      </c>
      <c r="AY1240" s="19">
        <f>IF(AR1240&lt;=450000,0,MAX(0,ROUNDDOWN(AX1240*0.06-MIN(50000,AX1240)*0.03,-2))+MAX(0,ROUNDDOWN(AX1240*0.04-MIN(50000,AX1240)*0.02,-2)))</f>
        <v/>
      </c>
      <c r="AZ1240" s="19">
        <f>AW1240+AY1240+AS1240</f>
        <v/>
      </c>
    </row>
    <row r="1241">
      <c r="A1241" t="inlineStr">
        <is>
          <t>1万円刻み</t>
        </is>
      </c>
      <c r="B1241" s="19">
        <f>'3_1万円刻み'!$A$1224</f>
        <v/>
      </c>
      <c r="C1241" s="19">
        <f>MIN(0,MAX(0,$B1241))</f>
        <v/>
      </c>
      <c r="D1241" s="19">
        <f>$B1241-C1241</f>
        <v/>
      </c>
      <c r="E1241" s="19">
        <f>MIN(670000,ROUNDDOWN(MAX(0,D1241-430000)*0.0751+47600,0))+MIN(260000,ROUNDDOWN(MAX(0,D1241-430000)*0.028+17600,0))+MIN(30000,ROUNDDOWN(MAX(0,D1241-430000)*0.0027+1873,0))+IF("いいえ"="はい",MIN(170000,ROUNDDOWN(MAX(0,D1241-430000)*0.0243+17800,0)),0)</f>
        <v/>
      </c>
      <c r="F1241" s="19">
        <f>IF(""="",215040+E1241,"")</f>
        <v/>
      </c>
      <c r="G1241" s="19">
        <f>IF(D1241&gt;23500000,NA(),IF(D1241&lt;=4890000,1040000,IF(D1241&lt;=6550000,670000,620000)))</f>
        <v/>
      </c>
      <c r="H1241" s="19">
        <f>MAX(0,ROUNDDOWN(D1241-F1241-G1241-0,-3))</f>
        <v/>
      </c>
      <c r="I1241" s="19">
        <f>IF(H1241&lt;=0,0,ROUNDDOWN((H1241*LOOKUP(H1241,{0,1950001,3300001,6950001,9000001,18000001,40000001},{0.05,0.1,0.2,0.23,0.33,0.4,0.45})-LOOKUP(H1241,{0,1950001,3300001,6950001,9000001,18000001,40000001},{0,97500,427500,636000,1536000,2796000,4796000}))*1.021,-2))</f>
        <v/>
      </c>
      <c r="J1241" s="19">
        <f>MAX(0,ROUNDDOWN(D1241-F1241-430000-0,-3))</f>
        <v/>
      </c>
      <c r="K1241" s="19">
        <f>IF(D1241&lt;=450000,0,MAX(0,ROUNDDOWN(J1241*0.06-MIN(50000,J1241)*0.03,-2))+MAX(0,ROUNDDOWN(J1241*0.04-MIN(50000,J1241)*0.02,-2)))</f>
        <v/>
      </c>
      <c r="L1241" s="19">
        <f>I1241+K1241+E1241</f>
        <v/>
      </c>
      <c r="M1241" s="19">
        <f>MIN(100000,MAX(0,$B1241))</f>
        <v/>
      </c>
      <c r="N1241" s="19">
        <f>$B1241-M1241</f>
        <v/>
      </c>
      <c r="O1241" s="19">
        <f>MIN(670000,ROUNDDOWN(MAX(0,N1241-430000)*0.0751+47600,0))+MIN(260000,ROUNDDOWN(MAX(0,N1241-430000)*0.028+17600,0))+MIN(30000,ROUNDDOWN(MAX(0,N1241-430000)*0.0027+1873,0))+IF("いいえ"="はい",MIN(170000,ROUNDDOWN(MAX(0,N1241-430000)*0.0243+17800,0)),0)</f>
        <v/>
      </c>
      <c r="P1241" s="19">
        <f>IF(""="",215040+O1241,"")</f>
        <v/>
      </c>
      <c r="Q1241" s="19">
        <f>IF(N1241&gt;23500000,NA(),IF(N1241&lt;=4890000,1040000,IF(N1241&lt;=6550000,670000,620000)))</f>
        <v/>
      </c>
      <c r="R1241" s="19">
        <f>MAX(0,ROUNDDOWN(N1241-P1241-Q1241-0,-3))</f>
        <v/>
      </c>
      <c r="S1241" s="19">
        <f>IF(R1241&lt;=0,0,ROUNDDOWN((R1241*LOOKUP(R1241,{0,1950001,3300001,6950001,9000001,18000001,40000001},{0.05,0.1,0.2,0.23,0.33,0.4,0.45})-LOOKUP(R1241,{0,1950001,3300001,6950001,9000001,18000001,40000001},{0,97500,427500,636000,1536000,2796000,4796000}))*1.021,-2))</f>
        <v/>
      </c>
      <c r="T1241" s="19">
        <f>MAX(0,ROUNDDOWN(N1241-P1241-430000-0,-3))</f>
        <v/>
      </c>
      <c r="U1241" s="19">
        <f>IF(N1241&lt;=450000,0,MAX(0,ROUNDDOWN(T1241*0.06-MIN(50000,T1241)*0.03,-2))+MAX(0,ROUNDDOWN(T1241*0.04-MIN(50000,T1241)*0.02,-2)))</f>
        <v/>
      </c>
      <c r="V1241" s="19">
        <f>S1241+U1241+O1241</f>
        <v/>
      </c>
      <c r="W1241" s="19">
        <f>MIN(550000,MAX(0,$B1241))</f>
        <v/>
      </c>
      <c r="X1241" s="19">
        <f>$B1241-W1241</f>
        <v/>
      </c>
      <c r="Y1241" s="19">
        <f>MIN(670000,ROUNDDOWN(MAX(0,X1241-430000)*0.0751+47600,0))+MIN(260000,ROUNDDOWN(MAX(0,X1241-430000)*0.028+17600,0))+MIN(30000,ROUNDDOWN(MAX(0,X1241-430000)*0.0027+1873,0))+IF("いいえ"="はい",MIN(170000,ROUNDDOWN(MAX(0,X1241-430000)*0.0243+17800,0)),0)</f>
        <v/>
      </c>
      <c r="Z1241" s="19">
        <f>IF(""="",215040+Y1241,"")</f>
        <v/>
      </c>
      <c r="AA1241" s="19">
        <f>IF(X1241&gt;23500000,NA(),IF(X1241&lt;=4890000,1040000,IF(X1241&lt;=6550000,670000,620000)))</f>
        <v/>
      </c>
      <c r="AB1241" s="19">
        <f>MAX(0,ROUNDDOWN(X1241-Z1241-AA1241-0,-3))</f>
        <v/>
      </c>
      <c r="AC1241" s="19">
        <f>IF(AB1241&lt;=0,0,ROUNDDOWN((AB1241*LOOKUP(AB1241,{0,1950001,3300001,6950001,9000001,18000001,40000001},{0.05,0.1,0.2,0.23,0.33,0.4,0.45})-LOOKUP(AB1241,{0,1950001,3300001,6950001,9000001,18000001,40000001},{0,97500,427500,636000,1536000,2796000,4796000}))*1.021,-2))</f>
        <v/>
      </c>
      <c r="AD1241" s="19">
        <f>MAX(0,ROUNDDOWN(X1241-Z1241-430000-0,-3))</f>
        <v/>
      </c>
      <c r="AE1241" s="19">
        <f>IF(X1241&lt;=450000,0,MAX(0,ROUNDDOWN(AD1241*0.06-MIN(50000,AD1241)*0.03,-2))+MAX(0,ROUNDDOWN(AD1241*0.04-MIN(50000,AD1241)*0.02,-2)))</f>
        <v/>
      </c>
      <c r="AF1241" s="19">
        <f>AC1241+AE1241+Y1241</f>
        <v/>
      </c>
      <c r="AG1241" s="19">
        <f>MIN(650000,MAX(0,$B1241))</f>
        <v/>
      </c>
      <c r="AH1241" s="19">
        <f>$B1241-AG1241</f>
        <v/>
      </c>
      <c r="AI1241" s="19">
        <f>MIN(670000,ROUNDDOWN(MAX(0,AH1241-430000)*0.0751+47600,0))+MIN(260000,ROUNDDOWN(MAX(0,AH1241-430000)*0.028+17600,0))+MIN(30000,ROUNDDOWN(MAX(0,AH1241-430000)*0.0027+1873,0))+IF("いいえ"="はい",MIN(170000,ROUNDDOWN(MAX(0,AH1241-430000)*0.0243+17800,0)),0)</f>
        <v/>
      </c>
      <c r="AJ1241" s="19">
        <f>IF(""="",215040+AI1241,"")</f>
        <v/>
      </c>
      <c r="AK1241" s="19">
        <f>IF(AH1241&gt;23500000,NA(),IF(AH1241&lt;=4890000,1040000,IF(AH1241&lt;=6550000,670000,620000)))</f>
        <v/>
      </c>
      <c r="AL1241" s="19">
        <f>MAX(0,ROUNDDOWN(AH1241-AJ1241-AK1241-0,-3))</f>
        <v/>
      </c>
      <c r="AM1241" s="19">
        <f>IF(AL1241&lt;=0,0,ROUNDDOWN((AL1241*LOOKUP(AL1241,{0,1950001,3300001,6950001,9000001,18000001,40000001},{0.05,0.1,0.2,0.23,0.33,0.4,0.45})-LOOKUP(AL1241,{0,1950001,3300001,6950001,9000001,18000001,40000001},{0,97500,427500,636000,1536000,2796000,4796000}))*1.021,-2))</f>
        <v/>
      </c>
      <c r="AN1241" s="19">
        <f>MAX(0,ROUNDDOWN(AH1241-AJ1241-430000-0,-3))</f>
        <v/>
      </c>
      <c r="AO1241" s="19">
        <f>IF(AH1241&lt;=450000,0,MAX(0,ROUNDDOWN(AN1241*0.06-MIN(50000,AN1241)*0.03,-2))+MAX(0,ROUNDDOWN(AN1241*0.04-MIN(50000,AN1241)*0.02,-2)))</f>
        <v/>
      </c>
      <c r="AP1241" s="19">
        <f>AM1241+AO1241+AI1241</f>
        <v/>
      </c>
      <c r="AQ1241" s="19">
        <f>MIN(750000,MAX(0,$B1241))</f>
        <v/>
      </c>
      <c r="AR1241" s="19">
        <f>$B1241-AQ1241</f>
        <v/>
      </c>
      <c r="AS1241" s="19">
        <f>MIN(670000,ROUNDDOWN(MAX(0,AR1241-430000)*0.0751+47600,0))+MIN(260000,ROUNDDOWN(MAX(0,AR1241-430000)*0.028+17600,0))+MIN(30000,ROUNDDOWN(MAX(0,AR1241-430000)*0.0027+1873,0))+IF("いいえ"="はい",MIN(170000,ROUNDDOWN(MAX(0,AR1241-430000)*0.0243+17800,0)),0)</f>
        <v/>
      </c>
      <c r="AT1241" s="19">
        <f>IF(""="",215040+AS1241,"")</f>
        <v/>
      </c>
      <c r="AU1241" s="19">
        <f>IF(AR1241&gt;23500000,NA(),IF(AR1241&lt;=4890000,1040000,IF(AR1241&lt;=6550000,670000,620000)))</f>
        <v/>
      </c>
      <c r="AV1241" s="19">
        <f>MAX(0,ROUNDDOWN(AR1241-AT1241-AU1241-0,-3))</f>
        <v/>
      </c>
      <c r="AW1241" s="19">
        <f>IF(AV1241&lt;=0,0,ROUNDDOWN((AV1241*LOOKUP(AV1241,{0,1950001,3300001,6950001,9000001,18000001,40000001},{0.05,0.1,0.2,0.23,0.33,0.4,0.45})-LOOKUP(AV1241,{0,1950001,3300001,6950001,9000001,18000001,40000001},{0,97500,427500,636000,1536000,2796000,4796000}))*1.021,-2))</f>
        <v/>
      </c>
      <c r="AX1241" s="19">
        <f>MAX(0,ROUNDDOWN(AR1241-AT1241-430000-0,-3))</f>
        <v/>
      </c>
      <c r="AY1241" s="19">
        <f>IF(AR1241&lt;=450000,0,MAX(0,ROUNDDOWN(AX1241*0.06-MIN(50000,AX1241)*0.03,-2))+MAX(0,ROUNDDOWN(AX1241*0.04-MIN(50000,AX1241)*0.02,-2)))</f>
        <v/>
      </c>
      <c r="AZ1241" s="19">
        <f>AW1241+AY1241+AS1241</f>
        <v/>
      </c>
    </row>
    <row r="1242">
      <c r="A1242" t="inlineStr">
        <is>
          <t>1万円刻み</t>
        </is>
      </c>
      <c r="B1242" s="19">
        <f>'3_1万円刻み'!$A$1225</f>
        <v/>
      </c>
      <c r="C1242" s="19">
        <f>MIN(0,MAX(0,$B1242))</f>
        <v/>
      </c>
      <c r="D1242" s="19">
        <f>$B1242-C1242</f>
        <v/>
      </c>
      <c r="E1242" s="19">
        <f>MIN(670000,ROUNDDOWN(MAX(0,D1242-430000)*0.0751+47600,0))+MIN(260000,ROUNDDOWN(MAX(0,D1242-430000)*0.028+17600,0))+MIN(30000,ROUNDDOWN(MAX(0,D1242-430000)*0.0027+1873,0))+IF("いいえ"="はい",MIN(170000,ROUNDDOWN(MAX(0,D1242-430000)*0.0243+17800,0)),0)</f>
        <v/>
      </c>
      <c r="F1242" s="19">
        <f>IF(""="",215040+E1242,"")</f>
        <v/>
      </c>
      <c r="G1242" s="19">
        <f>IF(D1242&gt;23500000,NA(),IF(D1242&lt;=4890000,1040000,IF(D1242&lt;=6550000,670000,620000)))</f>
        <v/>
      </c>
      <c r="H1242" s="19">
        <f>MAX(0,ROUNDDOWN(D1242-F1242-G1242-0,-3))</f>
        <v/>
      </c>
      <c r="I1242" s="19">
        <f>IF(H1242&lt;=0,0,ROUNDDOWN((H1242*LOOKUP(H1242,{0,1950001,3300001,6950001,9000001,18000001,40000001},{0.05,0.1,0.2,0.23,0.33,0.4,0.45})-LOOKUP(H1242,{0,1950001,3300001,6950001,9000001,18000001,40000001},{0,97500,427500,636000,1536000,2796000,4796000}))*1.021,-2))</f>
        <v/>
      </c>
      <c r="J1242" s="19">
        <f>MAX(0,ROUNDDOWN(D1242-F1242-430000-0,-3))</f>
        <v/>
      </c>
      <c r="K1242" s="19">
        <f>IF(D1242&lt;=450000,0,MAX(0,ROUNDDOWN(J1242*0.06-MIN(50000,J1242)*0.03,-2))+MAX(0,ROUNDDOWN(J1242*0.04-MIN(50000,J1242)*0.02,-2)))</f>
        <v/>
      </c>
      <c r="L1242" s="19">
        <f>I1242+K1242+E1242</f>
        <v/>
      </c>
      <c r="M1242" s="19">
        <f>MIN(100000,MAX(0,$B1242))</f>
        <v/>
      </c>
      <c r="N1242" s="19">
        <f>$B1242-M1242</f>
        <v/>
      </c>
      <c r="O1242" s="19">
        <f>MIN(670000,ROUNDDOWN(MAX(0,N1242-430000)*0.0751+47600,0))+MIN(260000,ROUNDDOWN(MAX(0,N1242-430000)*0.028+17600,0))+MIN(30000,ROUNDDOWN(MAX(0,N1242-430000)*0.0027+1873,0))+IF("いいえ"="はい",MIN(170000,ROUNDDOWN(MAX(0,N1242-430000)*0.0243+17800,0)),0)</f>
        <v/>
      </c>
      <c r="P1242" s="19">
        <f>IF(""="",215040+O1242,"")</f>
        <v/>
      </c>
      <c r="Q1242" s="19">
        <f>IF(N1242&gt;23500000,NA(),IF(N1242&lt;=4890000,1040000,IF(N1242&lt;=6550000,670000,620000)))</f>
        <v/>
      </c>
      <c r="R1242" s="19">
        <f>MAX(0,ROUNDDOWN(N1242-P1242-Q1242-0,-3))</f>
        <v/>
      </c>
      <c r="S1242" s="19">
        <f>IF(R1242&lt;=0,0,ROUNDDOWN((R1242*LOOKUP(R1242,{0,1950001,3300001,6950001,9000001,18000001,40000001},{0.05,0.1,0.2,0.23,0.33,0.4,0.45})-LOOKUP(R1242,{0,1950001,3300001,6950001,9000001,18000001,40000001},{0,97500,427500,636000,1536000,2796000,4796000}))*1.021,-2))</f>
        <v/>
      </c>
      <c r="T1242" s="19">
        <f>MAX(0,ROUNDDOWN(N1242-P1242-430000-0,-3))</f>
        <v/>
      </c>
      <c r="U1242" s="19">
        <f>IF(N1242&lt;=450000,0,MAX(0,ROUNDDOWN(T1242*0.06-MIN(50000,T1242)*0.03,-2))+MAX(0,ROUNDDOWN(T1242*0.04-MIN(50000,T1242)*0.02,-2)))</f>
        <v/>
      </c>
      <c r="V1242" s="19">
        <f>S1242+U1242+O1242</f>
        <v/>
      </c>
      <c r="W1242" s="19">
        <f>MIN(550000,MAX(0,$B1242))</f>
        <v/>
      </c>
      <c r="X1242" s="19">
        <f>$B1242-W1242</f>
        <v/>
      </c>
      <c r="Y1242" s="19">
        <f>MIN(670000,ROUNDDOWN(MAX(0,X1242-430000)*0.0751+47600,0))+MIN(260000,ROUNDDOWN(MAX(0,X1242-430000)*0.028+17600,0))+MIN(30000,ROUNDDOWN(MAX(0,X1242-430000)*0.0027+1873,0))+IF("いいえ"="はい",MIN(170000,ROUNDDOWN(MAX(0,X1242-430000)*0.0243+17800,0)),0)</f>
        <v/>
      </c>
      <c r="Z1242" s="19">
        <f>IF(""="",215040+Y1242,"")</f>
        <v/>
      </c>
      <c r="AA1242" s="19">
        <f>IF(X1242&gt;23500000,NA(),IF(X1242&lt;=4890000,1040000,IF(X1242&lt;=6550000,670000,620000)))</f>
        <v/>
      </c>
      <c r="AB1242" s="19">
        <f>MAX(0,ROUNDDOWN(X1242-Z1242-AA1242-0,-3))</f>
        <v/>
      </c>
      <c r="AC1242" s="19">
        <f>IF(AB1242&lt;=0,0,ROUNDDOWN((AB1242*LOOKUP(AB1242,{0,1950001,3300001,6950001,9000001,18000001,40000001},{0.05,0.1,0.2,0.23,0.33,0.4,0.45})-LOOKUP(AB1242,{0,1950001,3300001,6950001,9000001,18000001,40000001},{0,97500,427500,636000,1536000,2796000,4796000}))*1.021,-2))</f>
        <v/>
      </c>
      <c r="AD1242" s="19">
        <f>MAX(0,ROUNDDOWN(X1242-Z1242-430000-0,-3))</f>
        <v/>
      </c>
      <c r="AE1242" s="19">
        <f>IF(X1242&lt;=450000,0,MAX(0,ROUNDDOWN(AD1242*0.06-MIN(50000,AD1242)*0.03,-2))+MAX(0,ROUNDDOWN(AD1242*0.04-MIN(50000,AD1242)*0.02,-2)))</f>
        <v/>
      </c>
      <c r="AF1242" s="19">
        <f>AC1242+AE1242+Y1242</f>
        <v/>
      </c>
      <c r="AG1242" s="19">
        <f>MIN(650000,MAX(0,$B1242))</f>
        <v/>
      </c>
      <c r="AH1242" s="19">
        <f>$B1242-AG1242</f>
        <v/>
      </c>
      <c r="AI1242" s="19">
        <f>MIN(670000,ROUNDDOWN(MAX(0,AH1242-430000)*0.0751+47600,0))+MIN(260000,ROUNDDOWN(MAX(0,AH1242-430000)*0.028+17600,0))+MIN(30000,ROUNDDOWN(MAX(0,AH1242-430000)*0.0027+1873,0))+IF("いいえ"="はい",MIN(170000,ROUNDDOWN(MAX(0,AH1242-430000)*0.0243+17800,0)),0)</f>
        <v/>
      </c>
      <c r="AJ1242" s="19">
        <f>IF(""="",215040+AI1242,"")</f>
        <v/>
      </c>
      <c r="AK1242" s="19">
        <f>IF(AH1242&gt;23500000,NA(),IF(AH1242&lt;=4890000,1040000,IF(AH1242&lt;=6550000,670000,620000)))</f>
        <v/>
      </c>
      <c r="AL1242" s="19">
        <f>MAX(0,ROUNDDOWN(AH1242-AJ1242-AK1242-0,-3))</f>
        <v/>
      </c>
      <c r="AM1242" s="19">
        <f>IF(AL1242&lt;=0,0,ROUNDDOWN((AL1242*LOOKUP(AL1242,{0,1950001,3300001,6950001,9000001,18000001,40000001},{0.05,0.1,0.2,0.23,0.33,0.4,0.45})-LOOKUP(AL1242,{0,1950001,3300001,6950001,9000001,18000001,40000001},{0,97500,427500,636000,1536000,2796000,4796000}))*1.021,-2))</f>
        <v/>
      </c>
      <c r="AN1242" s="19">
        <f>MAX(0,ROUNDDOWN(AH1242-AJ1242-430000-0,-3))</f>
        <v/>
      </c>
      <c r="AO1242" s="19">
        <f>IF(AH1242&lt;=450000,0,MAX(0,ROUNDDOWN(AN1242*0.06-MIN(50000,AN1242)*0.03,-2))+MAX(0,ROUNDDOWN(AN1242*0.04-MIN(50000,AN1242)*0.02,-2)))</f>
        <v/>
      </c>
      <c r="AP1242" s="19">
        <f>AM1242+AO1242+AI1242</f>
        <v/>
      </c>
      <c r="AQ1242" s="19">
        <f>MIN(750000,MAX(0,$B1242))</f>
        <v/>
      </c>
      <c r="AR1242" s="19">
        <f>$B1242-AQ1242</f>
        <v/>
      </c>
      <c r="AS1242" s="19">
        <f>MIN(670000,ROUNDDOWN(MAX(0,AR1242-430000)*0.0751+47600,0))+MIN(260000,ROUNDDOWN(MAX(0,AR1242-430000)*0.028+17600,0))+MIN(30000,ROUNDDOWN(MAX(0,AR1242-430000)*0.0027+1873,0))+IF("いいえ"="はい",MIN(170000,ROUNDDOWN(MAX(0,AR1242-430000)*0.0243+17800,0)),0)</f>
        <v/>
      </c>
      <c r="AT1242" s="19">
        <f>IF(""="",215040+AS1242,"")</f>
        <v/>
      </c>
      <c r="AU1242" s="19">
        <f>IF(AR1242&gt;23500000,NA(),IF(AR1242&lt;=4890000,1040000,IF(AR1242&lt;=6550000,670000,620000)))</f>
        <v/>
      </c>
      <c r="AV1242" s="19">
        <f>MAX(0,ROUNDDOWN(AR1242-AT1242-AU1242-0,-3))</f>
        <v/>
      </c>
      <c r="AW1242" s="19">
        <f>IF(AV1242&lt;=0,0,ROUNDDOWN((AV1242*LOOKUP(AV1242,{0,1950001,3300001,6950001,9000001,18000001,40000001},{0.05,0.1,0.2,0.23,0.33,0.4,0.45})-LOOKUP(AV1242,{0,1950001,3300001,6950001,9000001,18000001,40000001},{0,97500,427500,636000,1536000,2796000,4796000}))*1.021,-2))</f>
        <v/>
      </c>
      <c r="AX1242" s="19">
        <f>MAX(0,ROUNDDOWN(AR1242-AT1242-430000-0,-3))</f>
        <v/>
      </c>
      <c r="AY1242" s="19">
        <f>IF(AR1242&lt;=450000,0,MAX(0,ROUNDDOWN(AX1242*0.06-MIN(50000,AX1242)*0.03,-2))+MAX(0,ROUNDDOWN(AX1242*0.04-MIN(50000,AX1242)*0.02,-2)))</f>
        <v/>
      </c>
      <c r="AZ1242" s="19">
        <f>AW1242+AY1242+AS1242</f>
        <v/>
      </c>
    </row>
    <row r="1243">
      <c r="A1243" t="inlineStr">
        <is>
          <t>1万円刻み</t>
        </is>
      </c>
      <c r="B1243" s="19">
        <f>'3_1万円刻み'!$A$1226</f>
        <v/>
      </c>
      <c r="C1243" s="19">
        <f>MIN(0,MAX(0,$B1243))</f>
        <v/>
      </c>
      <c r="D1243" s="19">
        <f>$B1243-C1243</f>
        <v/>
      </c>
      <c r="E1243" s="19">
        <f>MIN(670000,ROUNDDOWN(MAX(0,D1243-430000)*0.0751+47600,0))+MIN(260000,ROUNDDOWN(MAX(0,D1243-430000)*0.028+17600,0))+MIN(30000,ROUNDDOWN(MAX(0,D1243-430000)*0.0027+1873,0))+IF("いいえ"="はい",MIN(170000,ROUNDDOWN(MAX(0,D1243-430000)*0.0243+17800,0)),0)</f>
        <v/>
      </c>
      <c r="F1243" s="19">
        <f>IF(""="",215040+E1243,"")</f>
        <v/>
      </c>
      <c r="G1243" s="19">
        <f>IF(D1243&gt;23500000,NA(),IF(D1243&lt;=4890000,1040000,IF(D1243&lt;=6550000,670000,620000)))</f>
        <v/>
      </c>
      <c r="H1243" s="19">
        <f>MAX(0,ROUNDDOWN(D1243-F1243-G1243-0,-3))</f>
        <v/>
      </c>
      <c r="I1243" s="19">
        <f>IF(H1243&lt;=0,0,ROUNDDOWN((H1243*LOOKUP(H1243,{0,1950001,3300001,6950001,9000001,18000001,40000001},{0.05,0.1,0.2,0.23,0.33,0.4,0.45})-LOOKUP(H1243,{0,1950001,3300001,6950001,9000001,18000001,40000001},{0,97500,427500,636000,1536000,2796000,4796000}))*1.021,-2))</f>
        <v/>
      </c>
      <c r="J1243" s="19">
        <f>MAX(0,ROUNDDOWN(D1243-F1243-430000-0,-3))</f>
        <v/>
      </c>
      <c r="K1243" s="19">
        <f>IF(D1243&lt;=450000,0,MAX(0,ROUNDDOWN(J1243*0.06-MIN(50000,J1243)*0.03,-2))+MAX(0,ROUNDDOWN(J1243*0.04-MIN(50000,J1243)*0.02,-2)))</f>
        <v/>
      </c>
      <c r="L1243" s="19">
        <f>I1243+K1243+E1243</f>
        <v/>
      </c>
      <c r="M1243" s="19">
        <f>MIN(100000,MAX(0,$B1243))</f>
        <v/>
      </c>
      <c r="N1243" s="19">
        <f>$B1243-M1243</f>
        <v/>
      </c>
      <c r="O1243" s="19">
        <f>MIN(670000,ROUNDDOWN(MAX(0,N1243-430000)*0.0751+47600,0))+MIN(260000,ROUNDDOWN(MAX(0,N1243-430000)*0.028+17600,0))+MIN(30000,ROUNDDOWN(MAX(0,N1243-430000)*0.0027+1873,0))+IF("いいえ"="はい",MIN(170000,ROUNDDOWN(MAX(0,N1243-430000)*0.0243+17800,0)),0)</f>
        <v/>
      </c>
      <c r="P1243" s="19">
        <f>IF(""="",215040+O1243,"")</f>
        <v/>
      </c>
      <c r="Q1243" s="19">
        <f>IF(N1243&gt;23500000,NA(),IF(N1243&lt;=4890000,1040000,IF(N1243&lt;=6550000,670000,620000)))</f>
        <v/>
      </c>
      <c r="R1243" s="19">
        <f>MAX(0,ROUNDDOWN(N1243-P1243-Q1243-0,-3))</f>
        <v/>
      </c>
      <c r="S1243" s="19">
        <f>IF(R1243&lt;=0,0,ROUNDDOWN((R1243*LOOKUP(R1243,{0,1950001,3300001,6950001,9000001,18000001,40000001},{0.05,0.1,0.2,0.23,0.33,0.4,0.45})-LOOKUP(R1243,{0,1950001,3300001,6950001,9000001,18000001,40000001},{0,97500,427500,636000,1536000,2796000,4796000}))*1.021,-2))</f>
        <v/>
      </c>
      <c r="T1243" s="19">
        <f>MAX(0,ROUNDDOWN(N1243-P1243-430000-0,-3))</f>
        <v/>
      </c>
      <c r="U1243" s="19">
        <f>IF(N1243&lt;=450000,0,MAX(0,ROUNDDOWN(T1243*0.06-MIN(50000,T1243)*0.03,-2))+MAX(0,ROUNDDOWN(T1243*0.04-MIN(50000,T1243)*0.02,-2)))</f>
        <v/>
      </c>
      <c r="V1243" s="19">
        <f>S1243+U1243+O1243</f>
        <v/>
      </c>
      <c r="W1243" s="19">
        <f>MIN(550000,MAX(0,$B1243))</f>
        <v/>
      </c>
      <c r="X1243" s="19">
        <f>$B1243-W1243</f>
        <v/>
      </c>
      <c r="Y1243" s="19">
        <f>MIN(670000,ROUNDDOWN(MAX(0,X1243-430000)*0.0751+47600,0))+MIN(260000,ROUNDDOWN(MAX(0,X1243-430000)*0.028+17600,0))+MIN(30000,ROUNDDOWN(MAX(0,X1243-430000)*0.0027+1873,0))+IF("いいえ"="はい",MIN(170000,ROUNDDOWN(MAX(0,X1243-430000)*0.0243+17800,0)),0)</f>
        <v/>
      </c>
      <c r="Z1243" s="19">
        <f>IF(""="",215040+Y1243,"")</f>
        <v/>
      </c>
      <c r="AA1243" s="19">
        <f>IF(X1243&gt;23500000,NA(),IF(X1243&lt;=4890000,1040000,IF(X1243&lt;=6550000,670000,620000)))</f>
        <v/>
      </c>
      <c r="AB1243" s="19">
        <f>MAX(0,ROUNDDOWN(X1243-Z1243-AA1243-0,-3))</f>
        <v/>
      </c>
      <c r="AC1243" s="19">
        <f>IF(AB1243&lt;=0,0,ROUNDDOWN((AB1243*LOOKUP(AB1243,{0,1950001,3300001,6950001,9000001,18000001,40000001},{0.05,0.1,0.2,0.23,0.33,0.4,0.45})-LOOKUP(AB1243,{0,1950001,3300001,6950001,9000001,18000001,40000001},{0,97500,427500,636000,1536000,2796000,4796000}))*1.021,-2))</f>
        <v/>
      </c>
      <c r="AD1243" s="19">
        <f>MAX(0,ROUNDDOWN(X1243-Z1243-430000-0,-3))</f>
        <v/>
      </c>
      <c r="AE1243" s="19">
        <f>IF(X1243&lt;=450000,0,MAX(0,ROUNDDOWN(AD1243*0.06-MIN(50000,AD1243)*0.03,-2))+MAX(0,ROUNDDOWN(AD1243*0.04-MIN(50000,AD1243)*0.02,-2)))</f>
        <v/>
      </c>
      <c r="AF1243" s="19">
        <f>AC1243+AE1243+Y1243</f>
        <v/>
      </c>
      <c r="AG1243" s="19">
        <f>MIN(650000,MAX(0,$B1243))</f>
        <v/>
      </c>
      <c r="AH1243" s="19">
        <f>$B1243-AG1243</f>
        <v/>
      </c>
      <c r="AI1243" s="19">
        <f>MIN(670000,ROUNDDOWN(MAX(0,AH1243-430000)*0.0751+47600,0))+MIN(260000,ROUNDDOWN(MAX(0,AH1243-430000)*0.028+17600,0))+MIN(30000,ROUNDDOWN(MAX(0,AH1243-430000)*0.0027+1873,0))+IF("いいえ"="はい",MIN(170000,ROUNDDOWN(MAX(0,AH1243-430000)*0.0243+17800,0)),0)</f>
        <v/>
      </c>
      <c r="AJ1243" s="19">
        <f>IF(""="",215040+AI1243,"")</f>
        <v/>
      </c>
      <c r="AK1243" s="19">
        <f>IF(AH1243&gt;23500000,NA(),IF(AH1243&lt;=4890000,1040000,IF(AH1243&lt;=6550000,670000,620000)))</f>
        <v/>
      </c>
      <c r="AL1243" s="19">
        <f>MAX(0,ROUNDDOWN(AH1243-AJ1243-AK1243-0,-3))</f>
        <v/>
      </c>
      <c r="AM1243" s="19">
        <f>IF(AL1243&lt;=0,0,ROUNDDOWN((AL1243*LOOKUP(AL1243,{0,1950001,3300001,6950001,9000001,18000001,40000001},{0.05,0.1,0.2,0.23,0.33,0.4,0.45})-LOOKUP(AL1243,{0,1950001,3300001,6950001,9000001,18000001,40000001},{0,97500,427500,636000,1536000,2796000,4796000}))*1.021,-2))</f>
        <v/>
      </c>
      <c r="AN1243" s="19">
        <f>MAX(0,ROUNDDOWN(AH1243-AJ1243-430000-0,-3))</f>
        <v/>
      </c>
      <c r="AO1243" s="19">
        <f>IF(AH1243&lt;=450000,0,MAX(0,ROUNDDOWN(AN1243*0.06-MIN(50000,AN1243)*0.03,-2))+MAX(0,ROUNDDOWN(AN1243*0.04-MIN(50000,AN1243)*0.02,-2)))</f>
        <v/>
      </c>
      <c r="AP1243" s="19">
        <f>AM1243+AO1243+AI1243</f>
        <v/>
      </c>
      <c r="AQ1243" s="19">
        <f>MIN(750000,MAX(0,$B1243))</f>
        <v/>
      </c>
      <c r="AR1243" s="19">
        <f>$B1243-AQ1243</f>
        <v/>
      </c>
      <c r="AS1243" s="19">
        <f>MIN(670000,ROUNDDOWN(MAX(0,AR1243-430000)*0.0751+47600,0))+MIN(260000,ROUNDDOWN(MAX(0,AR1243-430000)*0.028+17600,0))+MIN(30000,ROUNDDOWN(MAX(0,AR1243-430000)*0.0027+1873,0))+IF("いいえ"="はい",MIN(170000,ROUNDDOWN(MAX(0,AR1243-430000)*0.0243+17800,0)),0)</f>
        <v/>
      </c>
      <c r="AT1243" s="19">
        <f>IF(""="",215040+AS1243,"")</f>
        <v/>
      </c>
      <c r="AU1243" s="19">
        <f>IF(AR1243&gt;23500000,NA(),IF(AR1243&lt;=4890000,1040000,IF(AR1243&lt;=6550000,670000,620000)))</f>
        <v/>
      </c>
      <c r="AV1243" s="19">
        <f>MAX(0,ROUNDDOWN(AR1243-AT1243-AU1243-0,-3))</f>
        <v/>
      </c>
      <c r="AW1243" s="19">
        <f>IF(AV1243&lt;=0,0,ROUNDDOWN((AV1243*LOOKUP(AV1243,{0,1950001,3300001,6950001,9000001,18000001,40000001},{0.05,0.1,0.2,0.23,0.33,0.4,0.45})-LOOKUP(AV1243,{0,1950001,3300001,6950001,9000001,18000001,40000001},{0,97500,427500,636000,1536000,2796000,4796000}))*1.021,-2))</f>
        <v/>
      </c>
      <c r="AX1243" s="19">
        <f>MAX(0,ROUNDDOWN(AR1243-AT1243-430000-0,-3))</f>
        <v/>
      </c>
      <c r="AY1243" s="19">
        <f>IF(AR1243&lt;=450000,0,MAX(0,ROUNDDOWN(AX1243*0.06-MIN(50000,AX1243)*0.03,-2))+MAX(0,ROUNDDOWN(AX1243*0.04-MIN(50000,AX1243)*0.02,-2)))</f>
        <v/>
      </c>
      <c r="AZ1243" s="19">
        <f>AW1243+AY1243+AS1243</f>
        <v/>
      </c>
    </row>
    <row r="1244">
      <c r="A1244" t="inlineStr">
        <is>
          <t>1万円刻み</t>
        </is>
      </c>
      <c r="B1244" s="19">
        <f>'3_1万円刻み'!$A$1227</f>
        <v/>
      </c>
      <c r="C1244" s="19">
        <f>MIN(0,MAX(0,$B1244))</f>
        <v/>
      </c>
      <c r="D1244" s="19">
        <f>$B1244-C1244</f>
        <v/>
      </c>
      <c r="E1244" s="19">
        <f>MIN(670000,ROUNDDOWN(MAX(0,D1244-430000)*0.0751+47600,0))+MIN(260000,ROUNDDOWN(MAX(0,D1244-430000)*0.028+17600,0))+MIN(30000,ROUNDDOWN(MAX(0,D1244-430000)*0.0027+1873,0))+IF("いいえ"="はい",MIN(170000,ROUNDDOWN(MAX(0,D1244-430000)*0.0243+17800,0)),0)</f>
        <v/>
      </c>
      <c r="F1244" s="19">
        <f>IF(""="",215040+E1244,"")</f>
        <v/>
      </c>
      <c r="G1244" s="19">
        <f>IF(D1244&gt;23500000,NA(),IF(D1244&lt;=4890000,1040000,IF(D1244&lt;=6550000,670000,620000)))</f>
        <v/>
      </c>
      <c r="H1244" s="19">
        <f>MAX(0,ROUNDDOWN(D1244-F1244-G1244-0,-3))</f>
        <v/>
      </c>
      <c r="I1244" s="19">
        <f>IF(H1244&lt;=0,0,ROUNDDOWN((H1244*LOOKUP(H1244,{0,1950001,3300001,6950001,9000001,18000001,40000001},{0.05,0.1,0.2,0.23,0.33,0.4,0.45})-LOOKUP(H1244,{0,1950001,3300001,6950001,9000001,18000001,40000001},{0,97500,427500,636000,1536000,2796000,4796000}))*1.021,-2))</f>
        <v/>
      </c>
      <c r="J1244" s="19">
        <f>MAX(0,ROUNDDOWN(D1244-F1244-430000-0,-3))</f>
        <v/>
      </c>
      <c r="K1244" s="19">
        <f>IF(D1244&lt;=450000,0,MAX(0,ROUNDDOWN(J1244*0.06-MIN(50000,J1244)*0.03,-2))+MAX(0,ROUNDDOWN(J1244*0.04-MIN(50000,J1244)*0.02,-2)))</f>
        <v/>
      </c>
      <c r="L1244" s="19">
        <f>I1244+K1244+E1244</f>
        <v/>
      </c>
      <c r="M1244" s="19">
        <f>MIN(100000,MAX(0,$B1244))</f>
        <v/>
      </c>
      <c r="N1244" s="19">
        <f>$B1244-M1244</f>
        <v/>
      </c>
      <c r="O1244" s="19">
        <f>MIN(670000,ROUNDDOWN(MAX(0,N1244-430000)*0.0751+47600,0))+MIN(260000,ROUNDDOWN(MAX(0,N1244-430000)*0.028+17600,0))+MIN(30000,ROUNDDOWN(MAX(0,N1244-430000)*0.0027+1873,0))+IF("いいえ"="はい",MIN(170000,ROUNDDOWN(MAX(0,N1244-430000)*0.0243+17800,0)),0)</f>
        <v/>
      </c>
      <c r="P1244" s="19">
        <f>IF(""="",215040+O1244,"")</f>
        <v/>
      </c>
      <c r="Q1244" s="19">
        <f>IF(N1244&gt;23500000,NA(),IF(N1244&lt;=4890000,1040000,IF(N1244&lt;=6550000,670000,620000)))</f>
        <v/>
      </c>
      <c r="R1244" s="19">
        <f>MAX(0,ROUNDDOWN(N1244-P1244-Q1244-0,-3))</f>
        <v/>
      </c>
      <c r="S1244" s="19">
        <f>IF(R1244&lt;=0,0,ROUNDDOWN((R1244*LOOKUP(R1244,{0,1950001,3300001,6950001,9000001,18000001,40000001},{0.05,0.1,0.2,0.23,0.33,0.4,0.45})-LOOKUP(R1244,{0,1950001,3300001,6950001,9000001,18000001,40000001},{0,97500,427500,636000,1536000,2796000,4796000}))*1.021,-2))</f>
        <v/>
      </c>
      <c r="T1244" s="19">
        <f>MAX(0,ROUNDDOWN(N1244-P1244-430000-0,-3))</f>
        <v/>
      </c>
      <c r="U1244" s="19">
        <f>IF(N1244&lt;=450000,0,MAX(0,ROUNDDOWN(T1244*0.06-MIN(50000,T1244)*0.03,-2))+MAX(0,ROUNDDOWN(T1244*0.04-MIN(50000,T1244)*0.02,-2)))</f>
        <v/>
      </c>
      <c r="V1244" s="19">
        <f>S1244+U1244+O1244</f>
        <v/>
      </c>
      <c r="W1244" s="19">
        <f>MIN(550000,MAX(0,$B1244))</f>
        <v/>
      </c>
      <c r="X1244" s="19">
        <f>$B1244-W1244</f>
        <v/>
      </c>
      <c r="Y1244" s="19">
        <f>MIN(670000,ROUNDDOWN(MAX(0,X1244-430000)*0.0751+47600,0))+MIN(260000,ROUNDDOWN(MAX(0,X1244-430000)*0.028+17600,0))+MIN(30000,ROUNDDOWN(MAX(0,X1244-430000)*0.0027+1873,0))+IF("いいえ"="はい",MIN(170000,ROUNDDOWN(MAX(0,X1244-430000)*0.0243+17800,0)),0)</f>
        <v/>
      </c>
      <c r="Z1244" s="19">
        <f>IF(""="",215040+Y1244,"")</f>
        <v/>
      </c>
      <c r="AA1244" s="19">
        <f>IF(X1244&gt;23500000,NA(),IF(X1244&lt;=4890000,1040000,IF(X1244&lt;=6550000,670000,620000)))</f>
        <v/>
      </c>
      <c r="AB1244" s="19">
        <f>MAX(0,ROUNDDOWN(X1244-Z1244-AA1244-0,-3))</f>
        <v/>
      </c>
      <c r="AC1244" s="19">
        <f>IF(AB1244&lt;=0,0,ROUNDDOWN((AB1244*LOOKUP(AB1244,{0,1950001,3300001,6950001,9000001,18000001,40000001},{0.05,0.1,0.2,0.23,0.33,0.4,0.45})-LOOKUP(AB1244,{0,1950001,3300001,6950001,9000001,18000001,40000001},{0,97500,427500,636000,1536000,2796000,4796000}))*1.021,-2))</f>
        <v/>
      </c>
      <c r="AD1244" s="19">
        <f>MAX(0,ROUNDDOWN(X1244-Z1244-430000-0,-3))</f>
        <v/>
      </c>
      <c r="AE1244" s="19">
        <f>IF(X1244&lt;=450000,0,MAX(0,ROUNDDOWN(AD1244*0.06-MIN(50000,AD1244)*0.03,-2))+MAX(0,ROUNDDOWN(AD1244*0.04-MIN(50000,AD1244)*0.02,-2)))</f>
        <v/>
      </c>
      <c r="AF1244" s="19">
        <f>AC1244+AE1244+Y1244</f>
        <v/>
      </c>
      <c r="AG1244" s="19">
        <f>MIN(650000,MAX(0,$B1244))</f>
        <v/>
      </c>
      <c r="AH1244" s="19">
        <f>$B1244-AG1244</f>
        <v/>
      </c>
      <c r="AI1244" s="19">
        <f>MIN(670000,ROUNDDOWN(MAX(0,AH1244-430000)*0.0751+47600,0))+MIN(260000,ROUNDDOWN(MAX(0,AH1244-430000)*0.028+17600,0))+MIN(30000,ROUNDDOWN(MAX(0,AH1244-430000)*0.0027+1873,0))+IF("いいえ"="はい",MIN(170000,ROUNDDOWN(MAX(0,AH1244-430000)*0.0243+17800,0)),0)</f>
        <v/>
      </c>
      <c r="AJ1244" s="19">
        <f>IF(""="",215040+AI1244,"")</f>
        <v/>
      </c>
      <c r="AK1244" s="19">
        <f>IF(AH1244&gt;23500000,NA(),IF(AH1244&lt;=4890000,1040000,IF(AH1244&lt;=6550000,670000,620000)))</f>
        <v/>
      </c>
      <c r="AL1244" s="19">
        <f>MAX(0,ROUNDDOWN(AH1244-AJ1244-AK1244-0,-3))</f>
        <v/>
      </c>
      <c r="AM1244" s="19">
        <f>IF(AL1244&lt;=0,0,ROUNDDOWN((AL1244*LOOKUP(AL1244,{0,1950001,3300001,6950001,9000001,18000001,40000001},{0.05,0.1,0.2,0.23,0.33,0.4,0.45})-LOOKUP(AL1244,{0,1950001,3300001,6950001,9000001,18000001,40000001},{0,97500,427500,636000,1536000,2796000,4796000}))*1.021,-2))</f>
        <v/>
      </c>
      <c r="AN1244" s="19">
        <f>MAX(0,ROUNDDOWN(AH1244-AJ1244-430000-0,-3))</f>
        <v/>
      </c>
      <c r="AO1244" s="19">
        <f>IF(AH1244&lt;=450000,0,MAX(0,ROUNDDOWN(AN1244*0.06-MIN(50000,AN1244)*0.03,-2))+MAX(0,ROUNDDOWN(AN1244*0.04-MIN(50000,AN1244)*0.02,-2)))</f>
        <v/>
      </c>
      <c r="AP1244" s="19">
        <f>AM1244+AO1244+AI1244</f>
        <v/>
      </c>
      <c r="AQ1244" s="19">
        <f>MIN(750000,MAX(0,$B1244))</f>
        <v/>
      </c>
      <c r="AR1244" s="19">
        <f>$B1244-AQ1244</f>
        <v/>
      </c>
      <c r="AS1244" s="19">
        <f>MIN(670000,ROUNDDOWN(MAX(0,AR1244-430000)*0.0751+47600,0))+MIN(260000,ROUNDDOWN(MAX(0,AR1244-430000)*0.028+17600,0))+MIN(30000,ROUNDDOWN(MAX(0,AR1244-430000)*0.0027+1873,0))+IF("いいえ"="はい",MIN(170000,ROUNDDOWN(MAX(0,AR1244-430000)*0.0243+17800,0)),0)</f>
        <v/>
      </c>
      <c r="AT1244" s="19">
        <f>IF(""="",215040+AS1244,"")</f>
        <v/>
      </c>
      <c r="AU1244" s="19">
        <f>IF(AR1244&gt;23500000,NA(),IF(AR1244&lt;=4890000,1040000,IF(AR1244&lt;=6550000,670000,620000)))</f>
        <v/>
      </c>
      <c r="AV1244" s="19">
        <f>MAX(0,ROUNDDOWN(AR1244-AT1244-AU1244-0,-3))</f>
        <v/>
      </c>
      <c r="AW1244" s="19">
        <f>IF(AV1244&lt;=0,0,ROUNDDOWN((AV1244*LOOKUP(AV1244,{0,1950001,3300001,6950001,9000001,18000001,40000001},{0.05,0.1,0.2,0.23,0.33,0.4,0.45})-LOOKUP(AV1244,{0,1950001,3300001,6950001,9000001,18000001,40000001},{0,97500,427500,636000,1536000,2796000,4796000}))*1.021,-2))</f>
        <v/>
      </c>
      <c r="AX1244" s="19">
        <f>MAX(0,ROUNDDOWN(AR1244-AT1244-430000-0,-3))</f>
        <v/>
      </c>
      <c r="AY1244" s="19">
        <f>IF(AR1244&lt;=450000,0,MAX(0,ROUNDDOWN(AX1244*0.06-MIN(50000,AX1244)*0.03,-2))+MAX(0,ROUNDDOWN(AX1244*0.04-MIN(50000,AX1244)*0.02,-2)))</f>
        <v/>
      </c>
      <c r="AZ1244" s="19">
        <f>AW1244+AY1244+AS1244</f>
        <v/>
      </c>
    </row>
    <row r="1245">
      <c r="A1245" t="inlineStr">
        <is>
          <t>1万円刻み</t>
        </is>
      </c>
      <c r="B1245" s="19">
        <f>'3_1万円刻み'!$A$1228</f>
        <v/>
      </c>
      <c r="C1245" s="19">
        <f>MIN(0,MAX(0,$B1245))</f>
        <v/>
      </c>
      <c r="D1245" s="19">
        <f>$B1245-C1245</f>
        <v/>
      </c>
      <c r="E1245" s="19">
        <f>MIN(670000,ROUNDDOWN(MAX(0,D1245-430000)*0.0751+47600,0))+MIN(260000,ROUNDDOWN(MAX(0,D1245-430000)*0.028+17600,0))+MIN(30000,ROUNDDOWN(MAX(0,D1245-430000)*0.0027+1873,0))+IF("いいえ"="はい",MIN(170000,ROUNDDOWN(MAX(0,D1245-430000)*0.0243+17800,0)),0)</f>
        <v/>
      </c>
      <c r="F1245" s="19">
        <f>IF(""="",215040+E1245,"")</f>
        <v/>
      </c>
      <c r="G1245" s="19">
        <f>IF(D1245&gt;23500000,NA(),IF(D1245&lt;=4890000,1040000,IF(D1245&lt;=6550000,670000,620000)))</f>
        <v/>
      </c>
      <c r="H1245" s="19">
        <f>MAX(0,ROUNDDOWN(D1245-F1245-G1245-0,-3))</f>
        <v/>
      </c>
      <c r="I1245" s="19">
        <f>IF(H1245&lt;=0,0,ROUNDDOWN((H1245*LOOKUP(H1245,{0,1950001,3300001,6950001,9000001,18000001,40000001},{0.05,0.1,0.2,0.23,0.33,0.4,0.45})-LOOKUP(H1245,{0,1950001,3300001,6950001,9000001,18000001,40000001},{0,97500,427500,636000,1536000,2796000,4796000}))*1.021,-2))</f>
        <v/>
      </c>
      <c r="J1245" s="19">
        <f>MAX(0,ROUNDDOWN(D1245-F1245-430000-0,-3))</f>
        <v/>
      </c>
      <c r="K1245" s="19">
        <f>IF(D1245&lt;=450000,0,MAX(0,ROUNDDOWN(J1245*0.06-MIN(50000,J1245)*0.03,-2))+MAX(0,ROUNDDOWN(J1245*0.04-MIN(50000,J1245)*0.02,-2)))</f>
        <v/>
      </c>
      <c r="L1245" s="19">
        <f>I1245+K1245+E1245</f>
        <v/>
      </c>
      <c r="M1245" s="19">
        <f>MIN(100000,MAX(0,$B1245))</f>
        <v/>
      </c>
      <c r="N1245" s="19">
        <f>$B1245-M1245</f>
        <v/>
      </c>
      <c r="O1245" s="19">
        <f>MIN(670000,ROUNDDOWN(MAX(0,N1245-430000)*0.0751+47600,0))+MIN(260000,ROUNDDOWN(MAX(0,N1245-430000)*0.028+17600,0))+MIN(30000,ROUNDDOWN(MAX(0,N1245-430000)*0.0027+1873,0))+IF("いいえ"="はい",MIN(170000,ROUNDDOWN(MAX(0,N1245-430000)*0.0243+17800,0)),0)</f>
        <v/>
      </c>
      <c r="P1245" s="19">
        <f>IF(""="",215040+O1245,"")</f>
        <v/>
      </c>
      <c r="Q1245" s="19">
        <f>IF(N1245&gt;23500000,NA(),IF(N1245&lt;=4890000,1040000,IF(N1245&lt;=6550000,670000,620000)))</f>
        <v/>
      </c>
      <c r="R1245" s="19">
        <f>MAX(0,ROUNDDOWN(N1245-P1245-Q1245-0,-3))</f>
        <v/>
      </c>
      <c r="S1245" s="19">
        <f>IF(R1245&lt;=0,0,ROUNDDOWN((R1245*LOOKUP(R1245,{0,1950001,3300001,6950001,9000001,18000001,40000001},{0.05,0.1,0.2,0.23,0.33,0.4,0.45})-LOOKUP(R1245,{0,1950001,3300001,6950001,9000001,18000001,40000001},{0,97500,427500,636000,1536000,2796000,4796000}))*1.021,-2))</f>
        <v/>
      </c>
      <c r="T1245" s="19">
        <f>MAX(0,ROUNDDOWN(N1245-P1245-430000-0,-3))</f>
        <v/>
      </c>
      <c r="U1245" s="19">
        <f>IF(N1245&lt;=450000,0,MAX(0,ROUNDDOWN(T1245*0.06-MIN(50000,T1245)*0.03,-2))+MAX(0,ROUNDDOWN(T1245*0.04-MIN(50000,T1245)*0.02,-2)))</f>
        <v/>
      </c>
      <c r="V1245" s="19">
        <f>S1245+U1245+O1245</f>
        <v/>
      </c>
      <c r="W1245" s="19">
        <f>MIN(550000,MAX(0,$B1245))</f>
        <v/>
      </c>
      <c r="X1245" s="19">
        <f>$B1245-W1245</f>
        <v/>
      </c>
      <c r="Y1245" s="19">
        <f>MIN(670000,ROUNDDOWN(MAX(0,X1245-430000)*0.0751+47600,0))+MIN(260000,ROUNDDOWN(MAX(0,X1245-430000)*0.028+17600,0))+MIN(30000,ROUNDDOWN(MAX(0,X1245-430000)*0.0027+1873,0))+IF("いいえ"="はい",MIN(170000,ROUNDDOWN(MAX(0,X1245-430000)*0.0243+17800,0)),0)</f>
        <v/>
      </c>
      <c r="Z1245" s="19">
        <f>IF(""="",215040+Y1245,"")</f>
        <v/>
      </c>
      <c r="AA1245" s="19">
        <f>IF(X1245&gt;23500000,NA(),IF(X1245&lt;=4890000,1040000,IF(X1245&lt;=6550000,670000,620000)))</f>
        <v/>
      </c>
      <c r="AB1245" s="19">
        <f>MAX(0,ROUNDDOWN(X1245-Z1245-AA1245-0,-3))</f>
        <v/>
      </c>
      <c r="AC1245" s="19">
        <f>IF(AB1245&lt;=0,0,ROUNDDOWN((AB1245*LOOKUP(AB1245,{0,1950001,3300001,6950001,9000001,18000001,40000001},{0.05,0.1,0.2,0.23,0.33,0.4,0.45})-LOOKUP(AB1245,{0,1950001,3300001,6950001,9000001,18000001,40000001},{0,97500,427500,636000,1536000,2796000,4796000}))*1.021,-2))</f>
        <v/>
      </c>
      <c r="AD1245" s="19">
        <f>MAX(0,ROUNDDOWN(X1245-Z1245-430000-0,-3))</f>
        <v/>
      </c>
      <c r="AE1245" s="19">
        <f>IF(X1245&lt;=450000,0,MAX(0,ROUNDDOWN(AD1245*0.06-MIN(50000,AD1245)*0.03,-2))+MAX(0,ROUNDDOWN(AD1245*0.04-MIN(50000,AD1245)*0.02,-2)))</f>
        <v/>
      </c>
      <c r="AF1245" s="19">
        <f>AC1245+AE1245+Y1245</f>
        <v/>
      </c>
      <c r="AG1245" s="19">
        <f>MIN(650000,MAX(0,$B1245))</f>
        <v/>
      </c>
      <c r="AH1245" s="19">
        <f>$B1245-AG1245</f>
        <v/>
      </c>
      <c r="AI1245" s="19">
        <f>MIN(670000,ROUNDDOWN(MAX(0,AH1245-430000)*0.0751+47600,0))+MIN(260000,ROUNDDOWN(MAX(0,AH1245-430000)*0.028+17600,0))+MIN(30000,ROUNDDOWN(MAX(0,AH1245-430000)*0.0027+1873,0))+IF("いいえ"="はい",MIN(170000,ROUNDDOWN(MAX(0,AH1245-430000)*0.0243+17800,0)),0)</f>
        <v/>
      </c>
      <c r="AJ1245" s="19">
        <f>IF(""="",215040+AI1245,"")</f>
        <v/>
      </c>
      <c r="AK1245" s="19">
        <f>IF(AH1245&gt;23500000,NA(),IF(AH1245&lt;=4890000,1040000,IF(AH1245&lt;=6550000,670000,620000)))</f>
        <v/>
      </c>
      <c r="AL1245" s="19">
        <f>MAX(0,ROUNDDOWN(AH1245-AJ1245-AK1245-0,-3))</f>
        <v/>
      </c>
      <c r="AM1245" s="19">
        <f>IF(AL1245&lt;=0,0,ROUNDDOWN((AL1245*LOOKUP(AL1245,{0,1950001,3300001,6950001,9000001,18000001,40000001},{0.05,0.1,0.2,0.23,0.33,0.4,0.45})-LOOKUP(AL1245,{0,1950001,3300001,6950001,9000001,18000001,40000001},{0,97500,427500,636000,1536000,2796000,4796000}))*1.021,-2))</f>
        <v/>
      </c>
      <c r="AN1245" s="19">
        <f>MAX(0,ROUNDDOWN(AH1245-AJ1245-430000-0,-3))</f>
        <v/>
      </c>
      <c r="AO1245" s="19">
        <f>IF(AH1245&lt;=450000,0,MAX(0,ROUNDDOWN(AN1245*0.06-MIN(50000,AN1245)*0.03,-2))+MAX(0,ROUNDDOWN(AN1245*0.04-MIN(50000,AN1245)*0.02,-2)))</f>
        <v/>
      </c>
      <c r="AP1245" s="19">
        <f>AM1245+AO1245+AI1245</f>
        <v/>
      </c>
      <c r="AQ1245" s="19">
        <f>MIN(750000,MAX(0,$B1245))</f>
        <v/>
      </c>
      <c r="AR1245" s="19">
        <f>$B1245-AQ1245</f>
        <v/>
      </c>
      <c r="AS1245" s="19">
        <f>MIN(670000,ROUNDDOWN(MAX(0,AR1245-430000)*0.0751+47600,0))+MIN(260000,ROUNDDOWN(MAX(0,AR1245-430000)*0.028+17600,0))+MIN(30000,ROUNDDOWN(MAX(0,AR1245-430000)*0.0027+1873,0))+IF("いいえ"="はい",MIN(170000,ROUNDDOWN(MAX(0,AR1245-430000)*0.0243+17800,0)),0)</f>
        <v/>
      </c>
      <c r="AT1245" s="19">
        <f>IF(""="",215040+AS1245,"")</f>
        <v/>
      </c>
      <c r="AU1245" s="19">
        <f>IF(AR1245&gt;23500000,NA(),IF(AR1245&lt;=4890000,1040000,IF(AR1245&lt;=6550000,670000,620000)))</f>
        <v/>
      </c>
      <c r="AV1245" s="19">
        <f>MAX(0,ROUNDDOWN(AR1245-AT1245-AU1245-0,-3))</f>
        <v/>
      </c>
      <c r="AW1245" s="19">
        <f>IF(AV1245&lt;=0,0,ROUNDDOWN((AV1245*LOOKUP(AV1245,{0,1950001,3300001,6950001,9000001,18000001,40000001},{0.05,0.1,0.2,0.23,0.33,0.4,0.45})-LOOKUP(AV1245,{0,1950001,3300001,6950001,9000001,18000001,40000001},{0,97500,427500,636000,1536000,2796000,4796000}))*1.021,-2))</f>
        <v/>
      </c>
      <c r="AX1245" s="19">
        <f>MAX(0,ROUNDDOWN(AR1245-AT1245-430000-0,-3))</f>
        <v/>
      </c>
      <c r="AY1245" s="19">
        <f>IF(AR1245&lt;=450000,0,MAX(0,ROUNDDOWN(AX1245*0.06-MIN(50000,AX1245)*0.03,-2))+MAX(0,ROUNDDOWN(AX1245*0.04-MIN(50000,AX1245)*0.02,-2)))</f>
        <v/>
      </c>
      <c r="AZ1245" s="19">
        <f>AW1245+AY1245+AS1245</f>
        <v/>
      </c>
    </row>
    <row r="1246">
      <c r="A1246" t="inlineStr">
        <is>
          <t>1万円刻み</t>
        </is>
      </c>
      <c r="B1246" s="19">
        <f>'3_1万円刻み'!$A$1229</f>
        <v/>
      </c>
      <c r="C1246" s="19">
        <f>MIN(0,MAX(0,$B1246))</f>
        <v/>
      </c>
      <c r="D1246" s="19">
        <f>$B1246-C1246</f>
        <v/>
      </c>
      <c r="E1246" s="19">
        <f>MIN(670000,ROUNDDOWN(MAX(0,D1246-430000)*0.0751+47600,0))+MIN(260000,ROUNDDOWN(MAX(0,D1246-430000)*0.028+17600,0))+MIN(30000,ROUNDDOWN(MAX(0,D1246-430000)*0.0027+1873,0))+IF("いいえ"="はい",MIN(170000,ROUNDDOWN(MAX(0,D1246-430000)*0.0243+17800,0)),0)</f>
        <v/>
      </c>
      <c r="F1246" s="19">
        <f>IF(""="",215040+E1246,"")</f>
        <v/>
      </c>
      <c r="G1246" s="19">
        <f>IF(D1246&gt;23500000,NA(),IF(D1246&lt;=4890000,1040000,IF(D1246&lt;=6550000,670000,620000)))</f>
        <v/>
      </c>
      <c r="H1246" s="19">
        <f>MAX(0,ROUNDDOWN(D1246-F1246-G1246-0,-3))</f>
        <v/>
      </c>
      <c r="I1246" s="19">
        <f>IF(H1246&lt;=0,0,ROUNDDOWN((H1246*LOOKUP(H1246,{0,1950001,3300001,6950001,9000001,18000001,40000001},{0.05,0.1,0.2,0.23,0.33,0.4,0.45})-LOOKUP(H1246,{0,1950001,3300001,6950001,9000001,18000001,40000001},{0,97500,427500,636000,1536000,2796000,4796000}))*1.021,-2))</f>
        <v/>
      </c>
      <c r="J1246" s="19">
        <f>MAX(0,ROUNDDOWN(D1246-F1246-430000-0,-3))</f>
        <v/>
      </c>
      <c r="K1246" s="19">
        <f>IF(D1246&lt;=450000,0,MAX(0,ROUNDDOWN(J1246*0.06-MIN(50000,J1246)*0.03,-2))+MAX(0,ROUNDDOWN(J1246*0.04-MIN(50000,J1246)*0.02,-2)))</f>
        <v/>
      </c>
      <c r="L1246" s="19">
        <f>I1246+K1246+E1246</f>
        <v/>
      </c>
      <c r="M1246" s="19">
        <f>MIN(100000,MAX(0,$B1246))</f>
        <v/>
      </c>
      <c r="N1246" s="19">
        <f>$B1246-M1246</f>
        <v/>
      </c>
      <c r="O1246" s="19">
        <f>MIN(670000,ROUNDDOWN(MAX(0,N1246-430000)*0.0751+47600,0))+MIN(260000,ROUNDDOWN(MAX(0,N1246-430000)*0.028+17600,0))+MIN(30000,ROUNDDOWN(MAX(0,N1246-430000)*0.0027+1873,0))+IF("いいえ"="はい",MIN(170000,ROUNDDOWN(MAX(0,N1246-430000)*0.0243+17800,0)),0)</f>
        <v/>
      </c>
      <c r="P1246" s="19">
        <f>IF(""="",215040+O1246,"")</f>
        <v/>
      </c>
      <c r="Q1246" s="19">
        <f>IF(N1246&gt;23500000,NA(),IF(N1246&lt;=4890000,1040000,IF(N1246&lt;=6550000,670000,620000)))</f>
        <v/>
      </c>
      <c r="R1246" s="19">
        <f>MAX(0,ROUNDDOWN(N1246-P1246-Q1246-0,-3))</f>
        <v/>
      </c>
      <c r="S1246" s="19">
        <f>IF(R1246&lt;=0,0,ROUNDDOWN((R1246*LOOKUP(R1246,{0,1950001,3300001,6950001,9000001,18000001,40000001},{0.05,0.1,0.2,0.23,0.33,0.4,0.45})-LOOKUP(R1246,{0,1950001,3300001,6950001,9000001,18000001,40000001},{0,97500,427500,636000,1536000,2796000,4796000}))*1.021,-2))</f>
        <v/>
      </c>
      <c r="T1246" s="19">
        <f>MAX(0,ROUNDDOWN(N1246-P1246-430000-0,-3))</f>
        <v/>
      </c>
      <c r="U1246" s="19">
        <f>IF(N1246&lt;=450000,0,MAX(0,ROUNDDOWN(T1246*0.06-MIN(50000,T1246)*0.03,-2))+MAX(0,ROUNDDOWN(T1246*0.04-MIN(50000,T1246)*0.02,-2)))</f>
        <v/>
      </c>
      <c r="V1246" s="19">
        <f>S1246+U1246+O1246</f>
        <v/>
      </c>
      <c r="W1246" s="19">
        <f>MIN(550000,MAX(0,$B1246))</f>
        <v/>
      </c>
      <c r="X1246" s="19">
        <f>$B1246-W1246</f>
        <v/>
      </c>
      <c r="Y1246" s="19">
        <f>MIN(670000,ROUNDDOWN(MAX(0,X1246-430000)*0.0751+47600,0))+MIN(260000,ROUNDDOWN(MAX(0,X1246-430000)*0.028+17600,0))+MIN(30000,ROUNDDOWN(MAX(0,X1246-430000)*0.0027+1873,0))+IF("いいえ"="はい",MIN(170000,ROUNDDOWN(MAX(0,X1246-430000)*0.0243+17800,0)),0)</f>
        <v/>
      </c>
      <c r="Z1246" s="19">
        <f>IF(""="",215040+Y1246,"")</f>
        <v/>
      </c>
      <c r="AA1246" s="19">
        <f>IF(X1246&gt;23500000,NA(),IF(X1246&lt;=4890000,1040000,IF(X1246&lt;=6550000,670000,620000)))</f>
        <v/>
      </c>
      <c r="AB1246" s="19">
        <f>MAX(0,ROUNDDOWN(X1246-Z1246-AA1246-0,-3))</f>
        <v/>
      </c>
      <c r="AC1246" s="19">
        <f>IF(AB1246&lt;=0,0,ROUNDDOWN((AB1246*LOOKUP(AB1246,{0,1950001,3300001,6950001,9000001,18000001,40000001},{0.05,0.1,0.2,0.23,0.33,0.4,0.45})-LOOKUP(AB1246,{0,1950001,3300001,6950001,9000001,18000001,40000001},{0,97500,427500,636000,1536000,2796000,4796000}))*1.021,-2))</f>
        <v/>
      </c>
      <c r="AD1246" s="19">
        <f>MAX(0,ROUNDDOWN(X1246-Z1246-430000-0,-3))</f>
        <v/>
      </c>
      <c r="AE1246" s="19">
        <f>IF(X1246&lt;=450000,0,MAX(0,ROUNDDOWN(AD1246*0.06-MIN(50000,AD1246)*0.03,-2))+MAX(0,ROUNDDOWN(AD1246*0.04-MIN(50000,AD1246)*0.02,-2)))</f>
        <v/>
      </c>
      <c r="AF1246" s="19">
        <f>AC1246+AE1246+Y1246</f>
        <v/>
      </c>
      <c r="AG1246" s="19">
        <f>MIN(650000,MAX(0,$B1246))</f>
        <v/>
      </c>
      <c r="AH1246" s="19">
        <f>$B1246-AG1246</f>
        <v/>
      </c>
      <c r="AI1246" s="19">
        <f>MIN(670000,ROUNDDOWN(MAX(0,AH1246-430000)*0.0751+47600,0))+MIN(260000,ROUNDDOWN(MAX(0,AH1246-430000)*0.028+17600,0))+MIN(30000,ROUNDDOWN(MAX(0,AH1246-430000)*0.0027+1873,0))+IF("いいえ"="はい",MIN(170000,ROUNDDOWN(MAX(0,AH1246-430000)*0.0243+17800,0)),0)</f>
        <v/>
      </c>
      <c r="AJ1246" s="19">
        <f>IF(""="",215040+AI1246,"")</f>
        <v/>
      </c>
      <c r="AK1246" s="19">
        <f>IF(AH1246&gt;23500000,NA(),IF(AH1246&lt;=4890000,1040000,IF(AH1246&lt;=6550000,670000,620000)))</f>
        <v/>
      </c>
      <c r="AL1246" s="19">
        <f>MAX(0,ROUNDDOWN(AH1246-AJ1246-AK1246-0,-3))</f>
        <v/>
      </c>
      <c r="AM1246" s="19">
        <f>IF(AL1246&lt;=0,0,ROUNDDOWN((AL1246*LOOKUP(AL1246,{0,1950001,3300001,6950001,9000001,18000001,40000001},{0.05,0.1,0.2,0.23,0.33,0.4,0.45})-LOOKUP(AL1246,{0,1950001,3300001,6950001,9000001,18000001,40000001},{0,97500,427500,636000,1536000,2796000,4796000}))*1.021,-2))</f>
        <v/>
      </c>
      <c r="AN1246" s="19">
        <f>MAX(0,ROUNDDOWN(AH1246-AJ1246-430000-0,-3))</f>
        <v/>
      </c>
      <c r="AO1246" s="19">
        <f>IF(AH1246&lt;=450000,0,MAX(0,ROUNDDOWN(AN1246*0.06-MIN(50000,AN1246)*0.03,-2))+MAX(0,ROUNDDOWN(AN1246*0.04-MIN(50000,AN1246)*0.02,-2)))</f>
        <v/>
      </c>
      <c r="AP1246" s="19">
        <f>AM1246+AO1246+AI1246</f>
        <v/>
      </c>
      <c r="AQ1246" s="19">
        <f>MIN(750000,MAX(0,$B1246))</f>
        <v/>
      </c>
      <c r="AR1246" s="19">
        <f>$B1246-AQ1246</f>
        <v/>
      </c>
      <c r="AS1246" s="19">
        <f>MIN(670000,ROUNDDOWN(MAX(0,AR1246-430000)*0.0751+47600,0))+MIN(260000,ROUNDDOWN(MAX(0,AR1246-430000)*0.028+17600,0))+MIN(30000,ROUNDDOWN(MAX(0,AR1246-430000)*0.0027+1873,0))+IF("いいえ"="はい",MIN(170000,ROUNDDOWN(MAX(0,AR1246-430000)*0.0243+17800,0)),0)</f>
        <v/>
      </c>
      <c r="AT1246" s="19">
        <f>IF(""="",215040+AS1246,"")</f>
        <v/>
      </c>
      <c r="AU1246" s="19">
        <f>IF(AR1246&gt;23500000,NA(),IF(AR1246&lt;=4890000,1040000,IF(AR1246&lt;=6550000,670000,620000)))</f>
        <v/>
      </c>
      <c r="AV1246" s="19">
        <f>MAX(0,ROUNDDOWN(AR1246-AT1246-AU1246-0,-3))</f>
        <v/>
      </c>
      <c r="AW1246" s="19">
        <f>IF(AV1246&lt;=0,0,ROUNDDOWN((AV1246*LOOKUP(AV1246,{0,1950001,3300001,6950001,9000001,18000001,40000001},{0.05,0.1,0.2,0.23,0.33,0.4,0.45})-LOOKUP(AV1246,{0,1950001,3300001,6950001,9000001,18000001,40000001},{0,97500,427500,636000,1536000,2796000,4796000}))*1.021,-2))</f>
        <v/>
      </c>
      <c r="AX1246" s="19">
        <f>MAX(0,ROUNDDOWN(AR1246-AT1246-430000-0,-3))</f>
        <v/>
      </c>
      <c r="AY1246" s="19">
        <f>IF(AR1246&lt;=450000,0,MAX(0,ROUNDDOWN(AX1246*0.06-MIN(50000,AX1246)*0.03,-2))+MAX(0,ROUNDDOWN(AX1246*0.04-MIN(50000,AX1246)*0.02,-2)))</f>
        <v/>
      </c>
      <c r="AZ1246" s="19">
        <f>AW1246+AY1246+AS1246</f>
        <v/>
      </c>
    </row>
    <row r="1247">
      <c r="A1247" t="inlineStr">
        <is>
          <t>1万円刻み</t>
        </is>
      </c>
      <c r="B1247" s="19">
        <f>'3_1万円刻み'!$A$1230</f>
        <v/>
      </c>
      <c r="C1247" s="19">
        <f>MIN(0,MAX(0,$B1247))</f>
        <v/>
      </c>
      <c r="D1247" s="19">
        <f>$B1247-C1247</f>
        <v/>
      </c>
      <c r="E1247" s="19">
        <f>MIN(670000,ROUNDDOWN(MAX(0,D1247-430000)*0.0751+47600,0))+MIN(260000,ROUNDDOWN(MAX(0,D1247-430000)*0.028+17600,0))+MIN(30000,ROUNDDOWN(MAX(0,D1247-430000)*0.0027+1873,0))+IF("いいえ"="はい",MIN(170000,ROUNDDOWN(MAX(0,D1247-430000)*0.0243+17800,0)),0)</f>
        <v/>
      </c>
      <c r="F1247" s="19">
        <f>IF(""="",215040+E1247,"")</f>
        <v/>
      </c>
      <c r="G1247" s="19">
        <f>IF(D1247&gt;23500000,NA(),IF(D1247&lt;=4890000,1040000,IF(D1247&lt;=6550000,670000,620000)))</f>
        <v/>
      </c>
      <c r="H1247" s="19">
        <f>MAX(0,ROUNDDOWN(D1247-F1247-G1247-0,-3))</f>
        <v/>
      </c>
      <c r="I1247" s="19">
        <f>IF(H1247&lt;=0,0,ROUNDDOWN((H1247*LOOKUP(H1247,{0,1950001,3300001,6950001,9000001,18000001,40000001},{0.05,0.1,0.2,0.23,0.33,0.4,0.45})-LOOKUP(H1247,{0,1950001,3300001,6950001,9000001,18000001,40000001},{0,97500,427500,636000,1536000,2796000,4796000}))*1.021,-2))</f>
        <v/>
      </c>
      <c r="J1247" s="19">
        <f>MAX(0,ROUNDDOWN(D1247-F1247-430000-0,-3))</f>
        <v/>
      </c>
      <c r="K1247" s="19">
        <f>IF(D1247&lt;=450000,0,MAX(0,ROUNDDOWN(J1247*0.06-MIN(50000,J1247)*0.03,-2))+MAX(0,ROUNDDOWN(J1247*0.04-MIN(50000,J1247)*0.02,-2)))</f>
        <v/>
      </c>
      <c r="L1247" s="19">
        <f>I1247+K1247+E1247</f>
        <v/>
      </c>
      <c r="M1247" s="19">
        <f>MIN(100000,MAX(0,$B1247))</f>
        <v/>
      </c>
      <c r="N1247" s="19">
        <f>$B1247-M1247</f>
        <v/>
      </c>
      <c r="O1247" s="19">
        <f>MIN(670000,ROUNDDOWN(MAX(0,N1247-430000)*0.0751+47600,0))+MIN(260000,ROUNDDOWN(MAX(0,N1247-430000)*0.028+17600,0))+MIN(30000,ROUNDDOWN(MAX(0,N1247-430000)*0.0027+1873,0))+IF("いいえ"="はい",MIN(170000,ROUNDDOWN(MAX(0,N1247-430000)*0.0243+17800,0)),0)</f>
        <v/>
      </c>
      <c r="P1247" s="19">
        <f>IF(""="",215040+O1247,"")</f>
        <v/>
      </c>
      <c r="Q1247" s="19">
        <f>IF(N1247&gt;23500000,NA(),IF(N1247&lt;=4890000,1040000,IF(N1247&lt;=6550000,670000,620000)))</f>
        <v/>
      </c>
      <c r="R1247" s="19">
        <f>MAX(0,ROUNDDOWN(N1247-P1247-Q1247-0,-3))</f>
        <v/>
      </c>
      <c r="S1247" s="19">
        <f>IF(R1247&lt;=0,0,ROUNDDOWN((R1247*LOOKUP(R1247,{0,1950001,3300001,6950001,9000001,18000001,40000001},{0.05,0.1,0.2,0.23,0.33,0.4,0.45})-LOOKUP(R1247,{0,1950001,3300001,6950001,9000001,18000001,40000001},{0,97500,427500,636000,1536000,2796000,4796000}))*1.021,-2))</f>
        <v/>
      </c>
      <c r="T1247" s="19">
        <f>MAX(0,ROUNDDOWN(N1247-P1247-430000-0,-3))</f>
        <v/>
      </c>
      <c r="U1247" s="19">
        <f>IF(N1247&lt;=450000,0,MAX(0,ROUNDDOWN(T1247*0.06-MIN(50000,T1247)*0.03,-2))+MAX(0,ROUNDDOWN(T1247*0.04-MIN(50000,T1247)*0.02,-2)))</f>
        <v/>
      </c>
      <c r="V1247" s="19">
        <f>S1247+U1247+O1247</f>
        <v/>
      </c>
      <c r="W1247" s="19">
        <f>MIN(550000,MAX(0,$B1247))</f>
        <v/>
      </c>
      <c r="X1247" s="19">
        <f>$B1247-W1247</f>
        <v/>
      </c>
      <c r="Y1247" s="19">
        <f>MIN(670000,ROUNDDOWN(MAX(0,X1247-430000)*0.0751+47600,0))+MIN(260000,ROUNDDOWN(MAX(0,X1247-430000)*0.028+17600,0))+MIN(30000,ROUNDDOWN(MAX(0,X1247-430000)*0.0027+1873,0))+IF("いいえ"="はい",MIN(170000,ROUNDDOWN(MAX(0,X1247-430000)*0.0243+17800,0)),0)</f>
        <v/>
      </c>
      <c r="Z1247" s="19">
        <f>IF(""="",215040+Y1247,"")</f>
        <v/>
      </c>
      <c r="AA1247" s="19">
        <f>IF(X1247&gt;23500000,NA(),IF(X1247&lt;=4890000,1040000,IF(X1247&lt;=6550000,670000,620000)))</f>
        <v/>
      </c>
      <c r="AB1247" s="19">
        <f>MAX(0,ROUNDDOWN(X1247-Z1247-AA1247-0,-3))</f>
        <v/>
      </c>
      <c r="AC1247" s="19">
        <f>IF(AB1247&lt;=0,0,ROUNDDOWN((AB1247*LOOKUP(AB1247,{0,1950001,3300001,6950001,9000001,18000001,40000001},{0.05,0.1,0.2,0.23,0.33,0.4,0.45})-LOOKUP(AB1247,{0,1950001,3300001,6950001,9000001,18000001,40000001},{0,97500,427500,636000,1536000,2796000,4796000}))*1.021,-2))</f>
        <v/>
      </c>
      <c r="AD1247" s="19">
        <f>MAX(0,ROUNDDOWN(X1247-Z1247-430000-0,-3))</f>
        <v/>
      </c>
      <c r="AE1247" s="19">
        <f>IF(X1247&lt;=450000,0,MAX(0,ROUNDDOWN(AD1247*0.06-MIN(50000,AD1247)*0.03,-2))+MAX(0,ROUNDDOWN(AD1247*0.04-MIN(50000,AD1247)*0.02,-2)))</f>
        <v/>
      </c>
      <c r="AF1247" s="19">
        <f>AC1247+AE1247+Y1247</f>
        <v/>
      </c>
      <c r="AG1247" s="19">
        <f>MIN(650000,MAX(0,$B1247))</f>
        <v/>
      </c>
      <c r="AH1247" s="19">
        <f>$B1247-AG1247</f>
        <v/>
      </c>
      <c r="AI1247" s="19">
        <f>MIN(670000,ROUNDDOWN(MAX(0,AH1247-430000)*0.0751+47600,0))+MIN(260000,ROUNDDOWN(MAX(0,AH1247-430000)*0.028+17600,0))+MIN(30000,ROUNDDOWN(MAX(0,AH1247-430000)*0.0027+1873,0))+IF("いいえ"="はい",MIN(170000,ROUNDDOWN(MAX(0,AH1247-430000)*0.0243+17800,0)),0)</f>
        <v/>
      </c>
      <c r="AJ1247" s="19">
        <f>IF(""="",215040+AI1247,"")</f>
        <v/>
      </c>
      <c r="AK1247" s="19">
        <f>IF(AH1247&gt;23500000,NA(),IF(AH1247&lt;=4890000,1040000,IF(AH1247&lt;=6550000,670000,620000)))</f>
        <v/>
      </c>
      <c r="AL1247" s="19">
        <f>MAX(0,ROUNDDOWN(AH1247-AJ1247-AK1247-0,-3))</f>
        <v/>
      </c>
      <c r="AM1247" s="19">
        <f>IF(AL1247&lt;=0,0,ROUNDDOWN((AL1247*LOOKUP(AL1247,{0,1950001,3300001,6950001,9000001,18000001,40000001},{0.05,0.1,0.2,0.23,0.33,0.4,0.45})-LOOKUP(AL1247,{0,1950001,3300001,6950001,9000001,18000001,40000001},{0,97500,427500,636000,1536000,2796000,4796000}))*1.021,-2))</f>
        <v/>
      </c>
      <c r="AN1247" s="19">
        <f>MAX(0,ROUNDDOWN(AH1247-AJ1247-430000-0,-3))</f>
        <v/>
      </c>
      <c r="AO1247" s="19">
        <f>IF(AH1247&lt;=450000,0,MAX(0,ROUNDDOWN(AN1247*0.06-MIN(50000,AN1247)*0.03,-2))+MAX(0,ROUNDDOWN(AN1247*0.04-MIN(50000,AN1247)*0.02,-2)))</f>
        <v/>
      </c>
      <c r="AP1247" s="19">
        <f>AM1247+AO1247+AI1247</f>
        <v/>
      </c>
      <c r="AQ1247" s="19">
        <f>MIN(750000,MAX(0,$B1247))</f>
        <v/>
      </c>
      <c r="AR1247" s="19">
        <f>$B1247-AQ1247</f>
        <v/>
      </c>
      <c r="AS1247" s="19">
        <f>MIN(670000,ROUNDDOWN(MAX(0,AR1247-430000)*0.0751+47600,0))+MIN(260000,ROUNDDOWN(MAX(0,AR1247-430000)*0.028+17600,0))+MIN(30000,ROUNDDOWN(MAX(0,AR1247-430000)*0.0027+1873,0))+IF("いいえ"="はい",MIN(170000,ROUNDDOWN(MAX(0,AR1247-430000)*0.0243+17800,0)),0)</f>
        <v/>
      </c>
      <c r="AT1247" s="19">
        <f>IF(""="",215040+AS1247,"")</f>
        <v/>
      </c>
      <c r="AU1247" s="19">
        <f>IF(AR1247&gt;23500000,NA(),IF(AR1247&lt;=4890000,1040000,IF(AR1247&lt;=6550000,670000,620000)))</f>
        <v/>
      </c>
      <c r="AV1247" s="19">
        <f>MAX(0,ROUNDDOWN(AR1247-AT1247-AU1247-0,-3))</f>
        <v/>
      </c>
      <c r="AW1247" s="19">
        <f>IF(AV1247&lt;=0,0,ROUNDDOWN((AV1247*LOOKUP(AV1247,{0,1950001,3300001,6950001,9000001,18000001,40000001},{0.05,0.1,0.2,0.23,0.33,0.4,0.45})-LOOKUP(AV1247,{0,1950001,3300001,6950001,9000001,18000001,40000001},{0,97500,427500,636000,1536000,2796000,4796000}))*1.021,-2))</f>
        <v/>
      </c>
      <c r="AX1247" s="19">
        <f>MAX(0,ROUNDDOWN(AR1247-AT1247-430000-0,-3))</f>
        <v/>
      </c>
      <c r="AY1247" s="19">
        <f>IF(AR1247&lt;=450000,0,MAX(0,ROUNDDOWN(AX1247*0.06-MIN(50000,AX1247)*0.03,-2))+MAX(0,ROUNDDOWN(AX1247*0.04-MIN(50000,AX1247)*0.02,-2)))</f>
        <v/>
      </c>
      <c r="AZ1247" s="19">
        <f>AW1247+AY1247+AS1247</f>
        <v/>
      </c>
    </row>
    <row r="1248">
      <c r="A1248" t="inlineStr">
        <is>
          <t>1万円刻み</t>
        </is>
      </c>
      <c r="B1248" s="19">
        <f>'3_1万円刻み'!$A$1231</f>
        <v/>
      </c>
      <c r="C1248" s="19">
        <f>MIN(0,MAX(0,$B1248))</f>
        <v/>
      </c>
      <c r="D1248" s="19">
        <f>$B1248-C1248</f>
        <v/>
      </c>
      <c r="E1248" s="19">
        <f>MIN(670000,ROUNDDOWN(MAX(0,D1248-430000)*0.0751+47600,0))+MIN(260000,ROUNDDOWN(MAX(0,D1248-430000)*0.028+17600,0))+MIN(30000,ROUNDDOWN(MAX(0,D1248-430000)*0.0027+1873,0))+IF("いいえ"="はい",MIN(170000,ROUNDDOWN(MAX(0,D1248-430000)*0.0243+17800,0)),0)</f>
        <v/>
      </c>
      <c r="F1248" s="19">
        <f>IF(""="",215040+E1248,"")</f>
        <v/>
      </c>
      <c r="G1248" s="19">
        <f>IF(D1248&gt;23500000,NA(),IF(D1248&lt;=4890000,1040000,IF(D1248&lt;=6550000,670000,620000)))</f>
        <v/>
      </c>
      <c r="H1248" s="19">
        <f>MAX(0,ROUNDDOWN(D1248-F1248-G1248-0,-3))</f>
        <v/>
      </c>
      <c r="I1248" s="19">
        <f>IF(H1248&lt;=0,0,ROUNDDOWN((H1248*LOOKUP(H1248,{0,1950001,3300001,6950001,9000001,18000001,40000001},{0.05,0.1,0.2,0.23,0.33,0.4,0.45})-LOOKUP(H1248,{0,1950001,3300001,6950001,9000001,18000001,40000001},{0,97500,427500,636000,1536000,2796000,4796000}))*1.021,-2))</f>
        <v/>
      </c>
      <c r="J1248" s="19">
        <f>MAX(0,ROUNDDOWN(D1248-F1248-430000-0,-3))</f>
        <v/>
      </c>
      <c r="K1248" s="19">
        <f>IF(D1248&lt;=450000,0,MAX(0,ROUNDDOWN(J1248*0.06-MIN(50000,J1248)*0.03,-2))+MAX(0,ROUNDDOWN(J1248*0.04-MIN(50000,J1248)*0.02,-2)))</f>
        <v/>
      </c>
      <c r="L1248" s="19">
        <f>I1248+K1248+E1248</f>
        <v/>
      </c>
      <c r="M1248" s="19">
        <f>MIN(100000,MAX(0,$B1248))</f>
        <v/>
      </c>
      <c r="N1248" s="19">
        <f>$B1248-M1248</f>
        <v/>
      </c>
      <c r="O1248" s="19">
        <f>MIN(670000,ROUNDDOWN(MAX(0,N1248-430000)*0.0751+47600,0))+MIN(260000,ROUNDDOWN(MAX(0,N1248-430000)*0.028+17600,0))+MIN(30000,ROUNDDOWN(MAX(0,N1248-430000)*0.0027+1873,0))+IF("いいえ"="はい",MIN(170000,ROUNDDOWN(MAX(0,N1248-430000)*0.0243+17800,0)),0)</f>
        <v/>
      </c>
      <c r="P1248" s="19">
        <f>IF(""="",215040+O1248,"")</f>
        <v/>
      </c>
      <c r="Q1248" s="19">
        <f>IF(N1248&gt;23500000,NA(),IF(N1248&lt;=4890000,1040000,IF(N1248&lt;=6550000,670000,620000)))</f>
        <v/>
      </c>
      <c r="R1248" s="19">
        <f>MAX(0,ROUNDDOWN(N1248-P1248-Q1248-0,-3))</f>
        <v/>
      </c>
      <c r="S1248" s="19">
        <f>IF(R1248&lt;=0,0,ROUNDDOWN((R1248*LOOKUP(R1248,{0,1950001,3300001,6950001,9000001,18000001,40000001},{0.05,0.1,0.2,0.23,0.33,0.4,0.45})-LOOKUP(R1248,{0,1950001,3300001,6950001,9000001,18000001,40000001},{0,97500,427500,636000,1536000,2796000,4796000}))*1.021,-2))</f>
        <v/>
      </c>
      <c r="T1248" s="19">
        <f>MAX(0,ROUNDDOWN(N1248-P1248-430000-0,-3))</f>
        <v/>
      </c>
      <c r="U1248" s="19">
        <f>IF(N1248&lt;=450000,0,MAX(0,ROUNDDOWN(T1248*0.06-MIN(50000,T1248)*0.03,-2))+MAX(0,ROUNDDOWN(T1248*0.04-MIN(50000,T1248)*0.02,-2)))</f>
        <v/>
      </c>
      <c r="V1248" s="19">
        <f>S1248+U1248+O1248</f>
        <v/>
      </c>
      <c r="W1248" s="19">
        <f>MIN(550000,MAX(0,$B1248))</f>
        <v/>
      </c>
      <c r="X1248" s="19">
        <f>$B1248-W1248</f>
        <v/>
      </c>
      <c r="Y1248" s="19">
        <f>MIN(670000,ROUNDDOWN(MAX(0,X1248-430000)*0.0751+47600,0))+MIN(260000,ROUNDDOWN(MAX(0,X1248-430000)*0.028+17600,0))+MIN(30000,ROUNDDOWN(MAX(0,X1248-430000)*0.0027+1873,0))+IF("いいえ"="はい",MIN(170000,ROUNDDOWN(MAX(0,X1248-430000)*0.0243+17800,0)),0)</f>
        <v/>
      </c>
      <c r="Z1248" s="19">
        <f>IF(""="",215040+Y1248,"")</f>
        <v/>
      </c>
      <c r="AA1248" s="19">
        <f>IF(X1248&gt;23500000,NA(),IF(X1248&lt;=4890000,1040000,IF(X1248&lt;=6550000,670000,620000)))</f>
        <v/>
      </c>
      <c r="AB1248" s="19">
        <f>MAX(0,ROUNDDOWN(X1248-Z1248-AA1248-0,-3))</f>
        <v/>
      </c>
      <c r="AC1248" s="19">
        <f>IF(AB1248&lt;=0,0,ROUNDDOWN((AB1248*LOOKUP(AB1248,{0,1950001,3300001,6950001,9000001,18000001,40000001},{0.05,0.1,0.2,0.23,0.33,0.4,0.45})-LOOKUP(AB1248,{0,1950001,3300001,6950001,9000001,18000001,40000001},{0,97500,427500,636000,1536000,2796000,4796000}))*1.021,-2))</f>
        <v/>
      </c>
      <c r="AD1248" s="19">
        <f>MAX(0,ROUNDDOWN(X1248-Z1248-430000-0,-3))</f>
        <v/>
      </c>
      <c r="AE1248" s="19">
        <f>IF(X1248&lt;=450000,0,MAX(0,ROUNDDOWN(AD1248*0.06-MIN(50000,AD1248)*0.03,-2))+MAX(0,ROUNDDOWN(AD1248*0.04-MIN(50000,AD1248)*0.02,-2)))</f>
        <v/>
      </c>
      <c r="AF1248" s="19">
        <f>AC1248+AE1248+Y1248</f>
        <v/>
      </c>
      <c r="AG1248" s="19">
        <f>MIN(650000,MAX(0,$B1248))</f>
        <v/>
      </c>
      <c r="AH1248" s="19">
        <f>$B1248-AG1248</f>
        <v/>
      </c>
      <c r="AI1248" s="19">
        <f>MIN(670000,ROUNDDOWN(MAX(0,AH1248-430000)*0.0751+47600,0))+MIN(260000,ROUNDDOWN(MAX(0,AH1248-430000)*0.028+17600,0))+MIN(30000,ROUNDDOWN(MAX(0,AH1248-430000)*0.0027+1873,0))+IF("いいえ"="はい",MIN(170000,ROUNDDOWN(MAX(0,AH1248-430000)*0.0243+17800,0)),0)</f>
        <v/>
      </c>
      <c r="AJ1248" s="19">
        <f>IF(""="",215040+AI1248,"")</f>
        <v/>
      </c>
      <c r="AK1248" s="19">
        <f>IF(AH1248&gt;23500000,NA(),IF(AH1248&lt;=4890000,1040000,IF(AH1248&lt;=6550000,670000,620000)))</f>
        <v/>
      </c>
      <c r="AL1248" s="19">
        <f>MAX(0,ROUNDDOWN(AH1248-AJ1248-AK1248-0,-3))</f>
        <v/>
      </c>
      <c r="AM1248" s="19">
        <f>IF(AL1248&lt;=0,0,ROUNDDOWN((AL1248*LOOKUP(AL1248,{0,1950001,3300001,6950001,9000001,18000001,40000001},{0.05,0.1,0.2,0.23,0.33,0.4,0.45})-LOOKUP(AL1248,{0,1950001,3300001,6950001,9000001,18000001,40000001},{0,97500,427500,636000,1536000,2796000,4796000}))*1.021,-2))</f>
        <v/>
      </c>
      <c r="AN1248" s="19">
        <f>MAX(0,ROUNDDOWN(AH1248-AJ1248-430000-0,-3))</f>
        <v/>
      </c>
      <c r="AO1248" s="19">
        <f>IF(AH1248&lt;=450000,0,MAX(0,ROUNDDOWN(AN1248*0.06-MIN(50000,AN1248)*0.03,-2))+MAX(0,ROUNDDOWN(AN1248*0.04-MIN(50000,AN1248)*0.02,-2)))</f>
        <v/>
      </c>
      <c r="AP1248" s="19">
        <f>AM1248+AO1248+AI1248</f>
        <v/>
      </c>
      <c r="AQ1248" s="19">
        <f>MIN(750000,MAX(0,$B1248))</f>
        <v/>
      </c>
      <c r="AR1248" s="19">
        <f>$B1248-AQ1248</f>
        <v/>
      </c>
      <c r="AS1248" s="19">
        <f>MIN(670000,ROUNDDOWN(MAX(0,AR1248-430000)*0.0751+47600,0))+MIN(260000,ROUNDDOWN(MAX(0,AR1248-430000)*0.028+17600,0))+MIN(30000,ROUNDDOWN(MAX(0,AR1248-430000)*0.0027+1873,0))+IF("いいえ"="はい",MIN(170000,ROUNDDOWN(MAX(0,AR1248-430000)*0.0243+17800,0)),0)</f>
        <v/>
      </c>
      <c r="AT1248" s="19">
        <f>IF(""="",215040+AS1248,"")</f>
        <v/>
      </c>
      <c r="AU1248" s="19">
        <f>IF(AR1248&gt;23500000,NA(),IF(AR1248&lt;=4890000,1040000,IF(AR1248&lt;=6550000,670000,620000)))</f>
        <v/>
      </c>
      <c r="AV1248" s="19">
        <f>MAX(0,ROUNDDOWN(AR1248-AT1248-AU1248-0,-3))</f>
        <v/>
      </c>
      <c r="AW1248" s="19">
        <f>IF(AV1248&lt;=0,0,ROUNDDOWN((AV1248*LOOKUP(AV1248,{0,1950001,3300001,6950001,9000001,18000001,40000001},{0.05,0.1,0.2,0.23,0.33,0.4,0.45})-LOOKUP(AV1248,{0,1950001,3300001,6950001,9000001,18000001,40000001},{0,97500,427500,636000,1536000,2796000,4796000}))*1.021,-2))</f>
        <v/>
      </c>
      <c r="AX1248" s="19">
        <f>MAX(0,ROUNDDOWN(AR1248-AT1248-430000-0,-3))</f>
        <v/>
      </c>
      <c r="AY1248" s="19">
        <f>IF(AR1248&lt;=450000,0,MAX(0,ROUNDDOWN(AX1248*0.06-MIN(50000,AX1248)*0.03,-2))+MAX(0,ROUNDDOWN(AX1248*0.04-MIN(50000,AX1248)*0.02,-2)))</f>
        <v/>
      </c>
      <c r="AZ1248" s="19">
        <f>AW1248+AY1248+AS1248</f>
        <v/>
      </c>
    </row>
    <row r="1249">
      <c r="A1249" t="inlineStr">
        <is>
          <t>1万円刻み</t>
        </is>
      </c>
      <c r="B1249" s="19">
        <f>'3_1万円刻み'!$A$1232</f>
        <v/>
      </c>
      <c r="C1249" s="19">
        <f>MIN(0,MAX(0,$B1249))</f>
        <v/>
      </c>
      <c r="D1249" s="19">
        <f>$B1249-C1249</f>
        <v/>
      </c>
      <c r="E1249" s="19">
        <f>MIN(670000,ROUNDDOWN(MAX(0,D1249-430000)*0.0751+47600,0))+MIN(260000,ROUNDDOWN(MAX(0,D1249-430000)*0.028+17600,0))+MIN(30000,ROUNDDOWN(MAX(0,D1249-430000)*0.0027+1873,0))+IF("いいえ"="はい",MIN(170000,ROUNDDOWN(MAX(0,D1249-430000)*0.0243+17800,0)),0)</f>
        <v/>
      </c>
      <c r="F1249" s="19">
        <f>IF(""="",215040+E1249,"")</f>
        <v/>
      </c>
      <c r="G1249" s="19">
        <f>IF(D1249&gt;23500000,NA(),IF(D1249&lt;=4890000,1040000,IF(D1249&lt;=6550000,670000,620000)))</f>
        <v/>
      </c>
      <c r="H1249" s="19">
        <f>MAX(0,ROUNDDOWN(D1249-F1249-G1249-0,-3))</f>
        <v/>
      </c>
      <c r="I1249" s="19">
        <f>IF(H1249&lt;=0,0,ROUNDDOWN((H1249*LOOKUP(H1249,{0,1950001,3300001,6950001,9000001,18000001,40000001},{0.05,0.1,0.2,0.23,0.33,0.4,0.45})-LOOKUP(H1249,{0,1950001,3300001,6950001,9000001,18000001,40000001},{0,97500,427500,636000,1536000,2796000,4796000}))*1.021,-2))</f>
        <v/>
      </c>
      <c r="J1249" s="19">
        <f>MAX(0,ROUNDDOWN(D1249-F1249-430000-0,-3))</f>
        <v/>
      </c>
      <c r="K1249" s="19">
        <f>IF(D1249&lt;=450000,0,MAX(0,ROUNDDOWN(J1249*0.06-MIN(50000,J1249)*0.03,-2))+MAX(0,ROUNDDOWN(J1249*0.04-MIN(50000,J1249)*0.02,-2)))</f>
        <v/>
      </c>
      <c r="L1249" s="19">
        <f>I1249+K1249+E1249</f>
        <v/>
      </c>
      <c r="M1249" s="19">
        <f>MIN(100000,MAX(0,$B1249))</f>
        <v/>
      </c>
      <c r="N1249" s="19">
        <f>$B1249-M1249</f>
        <v/>
      </c>
      <c r="O1249" s="19">
        <f>MIN(670000,ROUNDDOWN(MAX(0,N1249-430000)*0.0751+47600,0))+MIN(260000,ROUNDDOWN(MAX(0,N1249-430000)*0.028+17600,0))+MIN(30000,ROUNDDOWN(MAX(0,N1249-430000)*0.0027+1873,0))+IF("いいえ"="はい",MIN(170000,ROUNDDOWN(MAX(0,N1249-430000)*0.0243+17800,0)),0)</f>
        <v/>
      </c>
      <c r="P1249" s="19">
        <f>IF(""="",215040+O1249,"")</f>
        <v/>
      </c>
      <c r="Q1249" s="19">
        <f>IF(N1249&gt;23500000,NA(),IF(N1249&lt;=4890000,1040000,IF(N1249&lt;=6550000,670000,620000)))</f>
        <v/>
      </c>
      <c r="R1249" s="19">
        <f>MAX(0,ROUNDDOWN(N1249-P1249-Q1249-0,-3))</f>
        <v/>
      </c>
      <c r="S1249" s="19">
        <f>IF(R1249&lt;=0,0,ROUNDDOWN((R1249*LOOKUP(R1249,{0,1950001,3300001,6950001,9000001,18000001,40000001},{0.05,0.1,0.2,0.23,0.33,0.4,0.45})-LOOKUP(R1249,{0,1950001,3300001,6950001,9000001,18000001,40000001},{0,97500,427500,636000,1536000,2796000,4796000}))*1.021,-2))</f>
        <v/>
      </c>
      <c r="T1249" s="19">
        <f>MAX(0,ROUNDDOWN(N1249-P1249-430000-0,-3))</f>
        <v/>
      </c>
      <c r="U1249" s="19">
        <f>IF(N1249&lt;=450000,0,MAX(0,ROUNDDOWN(T1249*0.06-MIN(50000,T1249)*0.03,-2))+MAX(0,ROUNDDOWN(T1249*0.04-MIN(50000,T1249)*0.02,-2)))</f>
        <v/>
      </c>
      <c r="V1249" s="19">
        <f>S1249+U1249+O1249</f>
        <v/>
      </c>
      <c r="W1249" s="19">
        <f>MIN(550000,MAX(0,$B1249))</f>
        <v/>
      </c>
      <c r="X1249" s="19">
        <f>$B1249-W1249</f>
        <v/>
      </c>
      <c r="Y1249" s="19">
        <f>MIN(670000,ROUNDDOWN(MAX(0,X1249-430000)*0.0751+47600,0))+MIN(260000,ROUNDDOWN(MAX(0,X1249-430000)*0.028+17600,0))+MIN(30000,ROUNDDOWN(MAX(0,X1249-430000)*0.0027+1873,0))+IF("いいえ"="はい",MIN(170000,ROUNDDOWN(MAX(0,X1249-430000)*0.0243+17800,0)),0)</f>
        <v/>
      </c>
      <c r="Z1249" s="19">
        <f>IF(""="",215040+Y1249,"")</f>
        <v/>
      </c>
      <c r="AA1249" s="19">
        <f>IF(X1249&gt;23500000,NA(),IF(X1249&lt;=4890000,1040000,IF(X1249&lt;=6550000,670000,620000)))</f>
        <v/>
      </c>
      <c r="AB1249" s="19">
        <f>MAX(0,ROUNDDOWN(X1249-Z1249-AA1249-0,-3))</f>
        <v/>
      </c>
      <c r="AC1249" s="19">
        <f>IF(AB1249&lt;=0,0,ROUNDDOWN((AB1249*LOOKUP(AB1249,{0,1950001,3300001,6950001,9000001,18000001,40000001},{0.05,0.1,0.2,0.23,0.33,0.4,0.45})-LOOKUP(AB1249,{0,1950001,3300001,6950001,9000001,18000001,40000001},{0,97500,427500,636000,1536000,2796000,4796000}))*1.021,-2))</f>
        <v/>
      </c>
      <c r="AD1249" s="19">
        <f>MAX(0,ROUNDDOWN(X1249-Z1249-430000-0,-3))</f>
        <v/>
      </c>
      <c r="AE1249" s="19">
        <f>IF(X1249&lt;=450000,0,MAX(0,ROUNDDOWN(AD1249*0.06-MIN(50000,AD1249)*0.03,-2))+MAX(0,ROUNDDOWN(AD1249*0.04-MIN(50000,AD1249)*0.02,-2)))</f>
        <v/>
      </c>
      <c r="AF1249" s="19">
        <f>AC1249+AE1249+Y1249</f>
        <v/>
      </c>
      <c r="AG1249" s="19">
        <f>MIN(650000,MAX(0,$B1249))</f>
        <v/>
      </c>
      <c r="AH1249" s="19">
        <f>$B1249-AG1249</f>
        <v/>
      </c>
      <c r="AI1249" s="19">
        <f>MIN(670000,ROUNDDOWN(MAX(0,AH1249-430000)*0.0751+47600,0))+MIN(260000,ROUNDDOWN(MAX(0,AH1249-430000)*0.028+17600,0))+MIN(30000,ROUNDDOWN(MAX(0,AH1249-430000)*0.0027+1873,0))+IF("いいえ"="はい",MIN(170000,ROUNDDOWN(MAX(0,AH1249-430000)*0.0243+17800,0)),0)</f>
        <v/>
      </c>
      <c r="AJ1249" s="19">
        <f>IF(""="",215040+AI1249,"")</f>
        <v/>
      </c>
      <c r="AK1249" s="19">
        <f>IF(AH1249&gt;23500000,NA(),IF(AH1249&lt;=4890000,1040000,IF(AH1249&lt;=6550000,670000,620000)))</f>
        <v/>
      </c>
      <c r="AL1249" s="19">
        <f>MAX(0,ROUNDDOWN(AH1249-AJ1249-AK1249-0,-3))</f>
        <v/>
      </c>
      <c r="AM1249" s="19">
        <f>IF(AL1249&lt;=0,0,ROUNDDOWN((AL1249*LOOKUP(AL1249,{0,1950001,3300001,6950001,9000001,18000001,40000001},{0.05,0.1,0.2,0.23,0.33,0.4,0.45})-LOOKUP(AL1249,{0,1950001,3300001,6950001,9000001,18000001,40000001},{0,97500,427500,636000,1536000,2796000,4796000}))*1.021,-2))</f>
        <v/>
      </c>
      <c r="AN1249" s="19">
        <f>MAX(0,ROUNDDOWN(AH1249-AJ1249-430000-0,-3))</f>
        <v/>
      </c>
      <c r="AO1249" s="19">
        <f>IF(AH1249&lt;=450000,0,MAX(0,ROUNDDOWN(AN1249*0.06-MIN(50000,AN1249)*0.03,-2))+MAX(0,ROUNDDOWN(AN1249*0.04-MIN(50000,AN1249)*0.02,-2)))</f>
        <v/>
      </c>
      <c r="AP1249" s="19">
        <f>AM1249+AO1249+AI1249</f>
        <v/>
      </c>
      <c r="AQ1249" s="19">
        <f>MIN(750000,MAX(0,$B1249))</f>
        <v/>
      </c>
      <c r="AR1249" s="19">
        <f>$B1249-AQ1249</f>
        <v/>
      </c>
      <c r="AS1249" s="19">
        <f>MIN(670000,ROUNDDOWN(MAX(0,AR1249-430000)*0.0751+47600,0))+MIN(260000,ROUNDDOWN(MAX(0,AR1249-430000)*0.028+17600,0))+MIN(30000,ROUNDDOWN(MAX(0,AR1249-430000)*0.0027+1873,0))+IF("いいえ"="はい",MIN(170000,ROUNDDOWN(MAX(0,AR1249-430000)*0.0243+17800,0)),0)</f>
        <v/>
      </c>
      <c r="AT1249" s="19">
        <f>IF(""="",215040+AS1249,"")</f>
        <v/>
      </c>
      <c r="AU1249" s="19">
        <f>IF(AR1249&gt;23500000,NA(),IF(AR1249&lt;=4890000,1040000,IF(AR1249&lt;=6550000,670000,620000)))</f>
        <v/>
      </c>
      <c r="AV1249" s="19">
        <f>MAX(0,ROUNDDOWN(AR1249-AT1249-AU1249-0,-3))</f>
        <v/>
      </c>
      <c r="AW1249" s="19">
        <f>IF(AV1249&lt;=0,0,ROUNDDOWN((AV1249*LOOKUP(AV1249,{0,1950001,3300001,6950001,9000001,18000001,40000001},{0.05,0.1,0.2,0.23,0.33,0.4,0.45})-LOOKUP(AV1249,{0,1950001,3300001,6950001,9000001,18000001,40000001},{0,97500,427500,636000,1536000,2796000,4796000}))*1.021,-2))</f>
        <v/>
      </c>
      <c r="AX1249" s="19">
        <f>MAX(0,ROUNDDOWN(AR1249-AT1249-430000-0,-3))</f>
        <v/>
      </c>
      <c r="AY1249" s="19">
        <f>IF(AR1249&lt;=450000,0,MAX(0,ROUNDDOWN(AX1249*0.06-MIN(50000,AX1249)*0.03,-2))+MAX(0,ROUNDDOWN(AX1249*0.04-MIN(50000,AX1249)*0.02,-2)))</f>
        <v/>
      </c>
      <c r="AZ1249" s="19">
        <f>AW1249+AY1249+AS1249</f>
        <v/>
      </c>
    </row>
    <row r="1250">
      <c r="A1250" t="inlineStr">
        <is>
          <t>1万円刻み</t>
        </is>
      </c>
      <c r="B1250" s="19">
        <f>'3_1万円刻み'!$A$1233</f>
        <v/>
      </c>
      <c r="C1250" s="19">
        <f>MIN(0,MAX(0,$B1250))</f>
        <v/>
      </c>
      <c r="D1250" s="19">
        <f>$B1250-C1250</f>
        <v/>
      </c>
      <c r="E1250" s="19">
        <f>MIN(670000,ROUNDDOWN(MAX(0,D1250-430000)*0.0751+47600,0))+MIN(260000,ROUNDDOWN(MAX(0,D1250-430000)*0.028+17600,0))+MIN(30000,ROUNDDOWN(MAX(0,D1250-430000)*0.0027+1873,0))+IF("いいえ"="はい",MIN(170000,ROUNDDOWN(MAX(0,D1250-430000)*0.0243+17800,0)),0)</f>
        <v/>
      </c>
      <c r="F1250" s="19">
        <f>IF(""="",215040+E1250,"")</f>
        <v/>
      </c>
      <c r="G1250" s="19">
        <f>IF(D1250&gt;23500000,NA(),IF(D1250&lt;=4890000,1040000,IF(D1250&lt;=6550000,670000,620000)))</f>
        <v/>
      </c>
      <c r="H1250" s="19">
        <f>MAX(0,ROUNDDOWN(D1250-F1250-G1250-0,-3))</f>
        <v/>
      </c>
      <c r="I1250" s="19">
        <f>IF(H1250&lt;=0,0,ROUNDDOWN((H1250*LOOKUP(H1250,{0,1950001,3300001,6950001,9000001,18000001,40000001},{0.05,0.1,0.2,0.23,0.33,0.4,0.45})-LOOKUP(H1250,{0,1950001,3300001,6950001,9000001,18000001,40000001},{0,97500,427500,636000,1536000,2796000,4796000}))*1.021,-2))</f>
        <v/>
      </c>
      <c r="J1250" s="19">
        <f>MAX(0,ROUNDDOWN(D1250-F1250-430000-0,-3))</f>
        <v/>
      </c>
      <c r="K1250" s="19">
        <f>IF(D1250&lt;=450000,0,MAX(0,ROUNDDOWN(J1250*0.06-MIN(50000,J1250)*0.03,-2))+MAX(0,ROUNDDOWN(J1250*0.04-MIN(50000,J1250)*0.02,-2)))</f>
        <v/>
      </c>
      <c r="L1250" s="19">
        <f>I1250+K1250+E1250</f>
        <v/>
      </c>
      <c r="M1250" s="19">
        <f>MIN(100000,MAX(0,$B1250))</f>
        <v/>
      </c>
      <c r="N1250" s="19">
        <f>$B1250-M1250</f>
        <v/>
      </c>
      <c r="O1250" s="19">
        <f>MIN(670000,ROUNDDOWN(MAX(0,N1250-430000)*0.0751+47600,0))+MIN(260000,ROUNDDOWN(MAX(0,N1250-430000)*0.028+17600,0))+MIN(30000,ROUNDDOWN(MAX(0,N1250-430000)*0.0027+1873,0))+IF("いいえ"="はい",MIN(170000,ROUNDDOWN(MAX(0,N1250-430000)*0.0243+17800,0)),0)</f>
        <v/>
      </c>
      <c r="P1250" s="19">
        <f>IF(""="",215040+O1250,"")</f>
        <v/>
      </c>
      <c r="Q1250" s="19">
        <f>IF(N1250&gt;23500000,NA(),IF(N1250&lt;=4890000,1040000,IF(N1250&lt;=6550000,670000,620000)))</f>
        <v/>
      </c>
      <c r="R1250" s="19">
        <f>MAX(0,ROUNDDOWN(N1250-P1250-Q1250-0,-3))</f>
        <v/>
      </c>
      <c r="S1250" s="19">
        <f>IF(R1250&lt;=0,0,ROUNDDOWN((R1250*LOOKUP(R1250,{0,1950001,3300001,6950001,9000001,18000001,40000001},{0.05,0.1,0.2,0.23,0.33,0.4,0.45})-LOOKUP(R1250,{0,1950001,3300001,6950001,9000001,18000001,40000001},{0,97500,427500,636000,1536000,2796000,4796000}))*1.021,-2))</f>
        <v/>
      </c>
      <c r="T1250" s="19">
        <f>MAX(0,ROUNDDOWN(N1250-P1250-430000-0,-3))</f>
        <v/>
      </c>
      <c r="U1250" s="19">
        <f>IF(N1250&lt;=450000,0,MAX(0,ROUNDDOWN(T1250*0.06-MIN(50000,T1250)*0.03,-2))+MAX(0,ROUNDDOWN(T1250*0.04-MIN(50000,T1250)*0.02,-2)))</f>
        <v/>
      </c>
      <c r="V1250" s="19">
        <f>S1250+U1250+O1250</f>
        <v/>
      </c>
      <c r="W1250" s="19">
        <f>MIN(550000,MAX(0,$B1250))</f>
        <v/>
      </c>
      <c r="X1250" s="19">
        <f>$B1250-W1250</f>
        <v/>
      </c>
      <c r="Y1250" s="19">
        <f>MIN(670000,ROUNDDOWN(MAX(0,X1250-430000)*0.0751+47600,0))+MIN(260000,ROUNDDOWN(MAX(0,X1250-430000)*0.028+17600,0))+MIN(30000,ROUNDDOWN(MAX(0,X1250-430000)*0.0027+1873,0))+IF("いいえ"="はい",MIN(170000,ROUNDDOWN(MAX(0,X1250-430000)*0.0243+17800,0)),0)</f>
        <v/>
      </c>
      <c r="Z1250" s="19">
        <f>IF(""="",215040+Y1250,"")</f>
        <v/>
      </c>
      <c r="AA1250" s="19">
        <f>IF(X1250&gt;23500000,NA(),IF(X1250&lt;=4890000,1040000,IF(X1250&lt;=6550000,670000,620000)))</f>
        <v/>
      </c>
      <c r="AB1250" s="19">
        <f>MAX(0,ROUNDDOWN(X1250-Z1250-AA1250-0,-3))</f>
        <v/>
      </c>
      <c r="AC1250" s="19">
        <f>IF(AB1250&lt;=0,0,ROUNDDOWN((AB1250*LOOKUP(AB1250,{0,1950001,3300001,6950001,9000001,18000001,40000001},{0.05,0.1,0.2,0.23,0.33,0.4,0.45})-LOOKUP(AB1250,{0,1950001,3300001,6950001,9000001,18000001,40000001},{0,97500,427500,636000,1536000,2796000,4796000}))*1.021,-2))</f>
        <v/>
      </c>
      <c r="AD1250" s="19">
        <f>MAX(0,ROUNDDOWN(X1250-Z1250-430000-0,-3))</f>
        <v/>
      </c>
      <c r="AE1250" s="19">
        <f>IF(X1250&lt;=450000,0,MAX(0,ROUNDDOWN(AD1250*0.06-MIN(50000,AD1250)*0.03,-2))+MAX(0,ROUNDDOWN(AD1250*0.04-MIN(50000,AD1250)*0.02,-2)))</f>
        <v/>
      </c>
      <c r="AF1250" s="19">
        <f>AC1250+AE1250+Y1250</f>
        <v/>
      </c>
      <c r="AG1250" s="19">
        <f>MIN(650000,MAX(0,$B1250))</f>
        <v/>
      </c>
      <c r="AH1250" s="19">
        <f>$B1250-AG1250</f>
        <v/>
      </c>
      <c r="AI1250" s="19">
        <f>MIN(670000,ROUNDDOWN(MAX(0,AH1250-430000)*0.0751+47600,0))+MIN(260000,ROUNDDOWN(MAX(0,AH1250-430000)*0.028+17600,0))+MIN(30000,ROUNDDOWN(MAX(0,AH1250-430000)*0.0027+1873,0))+IF("いいえ"="はい",MIN(170000,ROUNDDOWN(MAX(0,AH1250-430000)*0.0243+17800,0)),0)</f>
        <v/>
      </c>
      <c r="AJ1250" s="19">
        <f>IF(""="",215040+AI1250,"")</f>
        <v/>
      </c>
      <c r="AK1250" s="19">
        <f>IF(AH1250&gt;23500000,NA(),IF(AH1250&lt;=4890000,1040000,IF(AH1250&lt;=6550000,670000,620000)))</f>
        <v/>
      </c>
      <c r="AL1250" s="19">
        <f>MAX(0,ROUNDDOWN(AH1250-AJ1250-AK1250-0,-3))</f>
        <v/>
      </c>
      <c r="AM1250" s="19">
        <f>IF(AL1250&lt;=0,0,ROUNDDOWN((AL1250*LOOKUP(AL1250,{0,1950001,3300001,6950001,9000001,18000001,40000001},{0.05,0.1,0.2,0.23,0.33,0.4,0.45})-LOOKUP(AL1250,{0,1950001,3300001,6950001,9000001,18000001,40000001},{0,97500,427500,636000,1536000,2796000,4796000}))*1.021,-2))</f>
        <v/>
      </c>
      <c r="AN1250" s="19">
        <f>MAX(0,ROUNDDOWN(AH1250-AJ1250-430000-0,-3))</f>
        <v/>
      </c>
      <c r="AO1250" s="19">
        <f>IF(AH1250&lt;=450000,0,MAX(0,ROUNDDOWN(AN1250*0.06-MIN(50000,AN1250)*0.03,-2))+MAX(0,ROUNDDOWN(AN1250*0.04-MIN(50000,AN1250)*0.02,-2)))</f>
        <v/>
      </c>
      <c r="AP1250" s="19">
        <f>AM1250+AO1250+AI1250</f>
        <v/>
      </c>
      <c r="AQ1250" s="19">
        <f>MIN(750000,MAX(0,$B1250))</f>
        <v/>
      </c>
      <c r="AR1250" s="19">
        <f>$B1250-AQ1250</f>
        <v/>
      </c>
      <c r="AS1250" s="19">
        <f>MIN(670000,ROUNDDOWN(MAX(0,AR1250-430000)*0.0751+47600,0))+MIN(260000,ROUNDDOWN(MAX(0,AR1250-430000)*0.028+17600,0))+MIN(30000,ROUNDDOWN(MAX(0,AR1250-430000)*0.0027+1873,0))+IF("いいえ"="はい",MIN(170000,ROUNDDOWN(MAX(0,AR1250-430000)*0.0243+17800,0)),0)</f>
        <v/>
      </c>
      <c r="AT1250" s="19">
        <f>IF(""="",215040+AS1250,"")</f>
        <v/>
      </c>
      <c r="AU1250" s="19">
        <f>IF(AR1250&gt;23500000,NA(),IF(AR1250&lt;=4890000,1040000,IF(AR1250&lt;=6550000,670000,620000)))</f>
        <v/>
      </c>
      <c r="AV1250" s="19">
        <f>MAX(0,ROUNDDOWN(AR1250-AT1250-AU1250-0,-3))</f>
        <v/>
      </c>
      <c r="AW1250" s="19">
        <f>IF(AV1250&lt;=0,0,ROUNDDOWN((AV1250*LOOKUP(AV1250,{0,1950001,3300001,6950001,9000001,18000001,40000001},{0.05,0.1,0.2,0.23,0.33,0.4,0.45})-LOOKUP(AV1250,{0,1950001,3300001,6950001,9000001,18000001,40000001},{0,97500,427500,636000,1536000,2796000,4796000}))*1.021,-2))</f>
        <v/>
      </c>
      <c r="AX1250" s="19">
        <f>MAX(0,ROUNDDOWN(AR1250-AT1250-430000-0,-3))</f>
        <v/>
      </c>
      <c r="AY1250" s="19">
        <f>IF(AR1250&lt;=450000,0,MAX(0,ROUNDDOWN(AX1250*0.06-MIN(50000,AX1250)*0.03,-2))+MAX(0,ROUNDDOWN(AX1250*0.04-MIN(50000,AX1250)*0.02,-2)))</f>
        <v/>
      </c>
      <c r="AZ1250" s="19">
        <f>AW1250+AY1250+AS1250</f>
        <v/>
      </c>
    </row>
    <row r="1251">
      <c r="A1251" t="inlineStr">
        <is>
          <t>1万円刻み</t>
        </is>
      </c>
      <c r="B1251" s="19">
        <f>'3_1万円刻み'!$A$1234</f>
        <v/>
      </c>
      <c r="C1251" s="19">
        <f>MIN(0,MAX(0,$B1251))</f>
        <v/>
      </c>
      <c r="D1251" s="19">
        <f>$B1251-C1251</f>
        <v/>
      </c>
      <c r="E1251" s="19">
        <f>MIN(670000,ROUNDDOWN(MAX(0,D1251-430000)*0.0751+47600,0))+MIN(260000,ROUNDDOWN(MAX(0,D1251-430000)*0.028+17600,0))+MIN(30000,ROUNDDOWN(MAX(0,D1251-430000)*0.0027+1873,0))+IF("いいえ"="はい",MIN(170000,ROUNDDOWN(MAX(0,D1251-430000)*0.0243+17800,0)),0)</f>
        <v/>
      </c>
      <c r="F1251" s="19">
        <f>IF(""="",215040+E1251,"")</f>
        <v/>
      </c>
      <c r="G1251" s="19">
        <f>IF(D1251&gt;23500000,NA(),IF(D1251&lt;=4890000,1040000,IF(D1251&lt;=6550000,670000,620000)))</f>
        <v/>
      </c>
      <c r="H1251" s="19">
        <f>MAX(0,ROUNDDOWN(D1251-F1251-G1251-0,-3))</f>
        <v/>
      </c>
      <c r="I1251" s="19">
        <f>IF(H1251&lt;=0,0,ROUNDDOWN((H1251*LOOKUP(H1251,{0,1950001,3300001,6950001,9000001,18000001,40000001},{0.05,0.1,0.2,0.23,0.33,0.4,0.45})-LOOKUP(H1251,{0,1950001,3300001,6950001,9000001,18000001,40000001},{0,97500,427500,636000,1536000,2796000,4796000}))*1.021,-2))</f>
        <v/>
      </c>
      <c r="J1251" s="19">
        <f>MAX(0,ROUNDDOWN(D1251-F1251-430000-0,-3))</f>
        <v/>
      </c>
      <c r="K1251" s="19">
        <f>IF(D1251&lt;=450000,0,MAX(0,ROUNDDOWN(J1251*0.06-MIN(50000,J1251)*0.03,-2))+MAX(0,ROUNDDOWN(J1251*0.04-MIN(50000,J1251)*0.02,-2)))</f>
        <v/>
      </c>
      <c r="L1251" s="19">
        <f>I1251+K1251+E1251</f>
        <v/>
      </c>
      <c r="M1251" s="19">
        <f>MIN(100000,MAX(0,$B1251))</f>
        <v/>
      </c>
      <c r="N1251" s="19">
        <f>$B1251-M1251</f>
        <v/>
      </c>
      <c r="O1251" s="19">
        <f>MIN(670000,ROUNDDOWN(MAX(0,N1251-430000)*0.0751+47600,0))+MIN(260000,ROUNDDOWN(MAX(0,N1251-430000)*0.028+17600,0))+MIN(30000,ROUNDDOWN(MAX(0,N1251-430000)*0.0027+1873,0))+IF("いいえ"="はい",MIN(170000,ROUNDDOWN(MAX(0,N1251-430000)*0.0243+17800,0)),0)</f>
        <v/>
      </c>
      <c r="P1251" s="19">
        <f>IF(""="",215040+O1251,"")</f>
        <v/>
      </c>
      <c r="Q1251" s="19">
        <f>IF(N1251&gt;23500000,NA(),IF(N1251&lt;=4890000,1040000,IF(N1251&lt;=6550000,670000,620000)))</f>
        <v/>
      </c>
      <c r="R1251" s="19">
        <f>MAX(0,ROUNDDOWN(N1251-P1251-Q1251-0,-3))</f>
        <v/>
      </c>
      <c r="S1251" s="19">
        <f>IF(R1251&lt;=0,0,ROUNDDOWN((R1251*LOOKUP(R1251,{0,1950001,3300001,6950001,9000001,18000001,40000001},{0.05,0.1,0.2,0.23,0.33,0.4,0.45})-LOOKUP(R1251,{0,1950001,3300001,6950001,9000001,18000001,40000001},{0,97500,427500,636000,1536000,2796000,4796000}))*1.021,-2))</f>
        <v/>
      </c>
      <c r="T1251" s="19">
        <f>MAX(0,ROUNDDOWN(N1251-P1251-430000-0,-3))</f>
        <v/>
      </c>
      <c r="U1251" s="19">
        <f>IF(N1251&lt;=450000,0,MAX(0,ROUNDDOWN(T1251*0.06-MIN(50000,T1251)*0.03,-2))+MAX(0,ROUNDDOWN(T1251*0.04-MIN(50000,T1251)*0.02,-2)))</f>
        <v/>
      </c>
      <c r="V1251" s="19">
        <f>S1251+U1251+O1251</f>
        <v/>
      </c>
      <c r="W1251" s="19">
        <f>MIN(550000,MAX(0,$B1251))</f>
        <v/>
      </c>
      <c r="X1251" s="19">
        <f>$B1251-W1251</f>
        <v/>
      </c>
      <c r="Y1251" s="19">
        <f>MIN(670000,ROUNDDOWN(MAX(0,X1251-430000)*0.0751+47600,0))+MIN(260000,ROUNDDOWN(MAX(0,X1251-430000)*0.028+17600,0))+MIN(30000,ROUNDDOWN(MAX(0,X1251-430000)*0.0027+1873,0))+IF("いいえ"="はい",MIN(170000,ROUNDDOWN(MAX(0,X1251-430000)*0.0243+17800,0)),0)</f>
        <v/>
      </c>
      <c r="Z1251" s="19">
        <f>IF(""="",215040+Y1251,"")</f>
        <v/>
      </c>
      <c r="AA1251" s="19">
        <f>IF(X1251&gt;23500000,NA(),IF(X1251&lt;=4890000,1040000,IF(X1251&lt;=6550000,670000,620000)))</f>
        <v/>
      </c>
      <c r="AB1251" s="19">
        <f>MAX(0,ROUNDDOWN(X1251-Z1251-AA1251-0,-3))</f>
        <v/>
      </c>
      <c r="AC1251" s="19">
        <f>IF(AB1251&lt;=0,0,ROUNDDOWN((AB1251*LOOKUP(AB1251,{0,1950001,3300001,6950001,9000001,18000001,40000001},{0.05,0.1,0.2,0.23,0.33,0.4,0.45})-LOOKUP(AB1251,{0,1950001,3300001,6950001,9000001,18000001,40000001},{0,97500,427500,636000,1536000,2796000,4796000}))*1.021,-2))</f>
        <v/>
      </c>
      <c r="AD1251" s="19">
        <f>MAX(0,ROUNDDOWN(X1251-Z1251-430000-0,-3))</f>
        <v/>
      </c>
      <c r="AE1251" s="19">
        <f>IF(X1251&lt;=450000,0,MAX(0,ROUNDDOWN(AD1251*0.06-MIN(50000,AD1251)*0.03,-2))+MAX(0,ROUNDDOWN(AD1251*0.04-MIN(50000,AD1251)*0.02,-2)))</f>
        <v/>
      </c>
      <c r="AF1251" s="19">
        <f>AC1251+AE1251+Y1251</f>
        <v/>
      </c>
      <c r="AG1251" s="19">
        <f>MIN(650000,MAX(0,$B1251))</f>
        <v/>
      </c>
      <c r="AH1251" s="19">
        <f>$B1251-AG1251</f>
        <v/>
      </c>
      <c r="AI1251" s="19">
        <f>MIN(670000,ROUNDDOWN(MAX(0,AH1251-430000)*0.0751+47600,0))+MIN(260000,ROUNDDOWN(MAX(0,AH1251-430000)*0.028+17600,0))+MIN(30000,ROUNDDOWN(MAX(0,AH1251-430000)*0.0027+1873,0))+IF("いいえ"="はい",MIN(170000,ROUNDDOWN(MAX(0,AH1251-430000)*0.0243+17800,0)),0)</f>
        <v/>
      </c>
      <c r="AJ1251" s="19">
        <f>IF(""="",215040+AI1251,"")</f>
        <v/>
      </c>
      <c r="AK1251" s="19">
        <f>IF(AH1251&gt;23500000,NA(),IF(AH1251&lt;=4890000,1040000,IF(AH1251&lt;=6550000,670000,620000)))</f>
        <v/>
      </c>
      <c r="AL1251" s="19">
        <f>MAX(0,ROUNDDOWN(AH1251-AJ1251-AK1251-0,-3))</f>
        <v/>
      </c>
      <c r="AM1251" s="19">
        <f>IF(AL1251&lt;=0,0,ROUNDDOWN((AL1251*LOOKUP(AL1251,{0,1950001,3300001,6950001,9000001,18000001,40000001},{0.05,0.1,0.2,0.23,0.33,0.4,0.45})-LOOKUP(AL1251,{0,1950001,3300001,6950001,9000001,18000001,40000001},{0,97500,427500,636000,1536000,2796000,4796000}))*1.021,-2))</f>
        <v/>
      </c>
      <c r="AN1251" s="19">
        <f>MAX(0,ROUNDDOWN(AH1251-AJ1251-430000-0,-3))</f>
        <v/>
      </c>
      <c r="AO1251" s="19">
        <f>IF(AH1251&lt;=450000,0,MAX(0,ROUNDDOWN(AN1251*0.06-MIN(50000,AN1251)*0.03,-2))+MAX(0,ROUNDDOWN(AN1251*0.04-MIN(50000,AN1251)*0.02,-2)))</f>
        <v/>
      </c>
      <c r="AP1251" s="19">
        <f>AM1251+AO1251+AI1251</f>
        <v/>
      </c>
      <c r="AQ1251" s="19">
        <f>MIN(750000,MAX(0,$B1251))</f>
        <v/>
      </c>
      <c r="AR1251" s="19">
        <f>$B1251-AQ1251</f>
        <v/>
      </c>
      <c r="AS1251" s="19">
        <f>MIN(670000,ROUNDDOWN(MAX(0,AR1251-430000)*0.0751+47600,0))+MIN(260000,ROUNDDOWN(MAX(0,AR1251-430000)*0.028+17600,0))+MIN(30000,ROUNDDOWN(MAX(0,AR1251-430000)*0.0027+1873,0))+IF("いいえ"="はい",MIN(170000,ROUNDDOWN(MAX(0,AR1251-430000)*0.0243+17800,0)),0)</f>
        <v/>
      </c>
      <c r="AT1251" s="19">
        <f>IF(""="",215040+AS1251,"")</f>
        <v/>
      </c>
      <c r="AU1251" s="19">
        <f>IF(AR1251&gt;23500000,NA(),IF(AR1251&lt;=4890000,1040000,IF(AR1251&lt;=6550000,670000,620000)))</f>
        <v/>
      </c>
      <c r="AV1251" s="19">
        <f>MAX(0,ROUNDDOWN(AR1251-AT1251-AU1251-0,-3))</f>
        <v/>
      </c>
      <c r="AW1251" s="19">
        <f>IF(AV1251&lt;=0,0,ROUNDDOWN((AV1251*LOOKUP(AV1251,{0,1950001,3300001,6950001,9000001,18000001,40000001},{0.05,0.1,0.2,0.23,0.33,0.4,0.45})-LOOKUP(AV1251,{0,1950001,3300001,6950001,9000001,18000001,40000001},{0,97500,427500,636000,1536000,2796000,4796000}))*1.021,-2))</f>
        <v/>
      </c>
      <c r="AX1251" s="19">
        <f>MAX(0,ROUNDDOWN(AR1251-AT1251-430000-0,-3))</f>
        <v/>
      </c>
      <c r="AY1251" s="19">
        <f>IF(AR1251&lt;=450000,0,MAX(0,ROUNDDOWN(AX1251*0.06-MIN(50000,AX1251)*0.03,-2))+MAX(0,ROUNDDOWN(AX1251*0.04-MIN(50000,AX1251)*0.02,-2)))</f>
        <v/>
      </c>
      <c r="AZ1251" s="19">
        <f>AW1251+AY1251+AS1251</f>
        <v/>
      </c>
    </row>
    <row r="1252">
      <c r="A1252" t="inlineStr">
        <is>
          <t>1万円刻み</t>
        </is>
      </c>
      <c r="B1252" s="19">
        <f>'3_1万円刻み'!$A$1235</f>
        <v/>
      </c>
      <c r="C1252" s="19">
        <f>MIN(0,MAX(0,$B1252))</f>
        <v/>
      </c>
      <c r="D1252" s="19">
        <f>$B1252-C1252</f>
        <v/>
      </c>
      <c r="E1252" s="19">
        <f>MIN(670000,ROUNDDOWN(MAX(0,D1252-430000)*0.0751+47600,0))+MIN(260000,ROUNDDOWN(MAX(0,D1252-430000)*0.028+17600,0))+MIN(30000,ROUNDDOWN(MAX(0,D1252-430000)*0.0027+1873,0))+IF("いいえ"="はい",MIN(170000,ROUNDDOWN(MAX(0,D1252-430000)*0.0243+17800,0)),0)</f>
        <v/>
      </c>
      <c r="F1252" s="19">
        <f>IF(""="",215040+E1252,"")</f>
        <v/>
      </c>
      <c r="G1252" s="19">
        <f>IF(D1252&gt;23500000,NA(),IF(D1252&lt;=4890000,1040000,IF(D1252&lt;=6550000,670000,620000)))</f>
        <v/>
      </c>
      <c r="H1252" s="19">
        <f>MAX(0,ROUNDDOWN(D1252-F1252-G1252-0,-3))</f>
        <v/>
      </c>
      <c r="I1252" s="19">
        <f>IF(H1252&lt;=0,0,ROUNDDOWN((H1252*LOOKUP(H1252,{0,1950001,3300001,6950001,9000001,18000001,40000001},{0.05,0.1,0.2,0.23,0.33,0.4,0.45})-LOOKUP(H1252,{0,1950001,3300001,6950001,9000001,18000001,40000001},{0,97500,427500,636000,1536000,2796000,4796000}))*1.021,-2))</f>
        <v/>
      </c>
      <c r="J1252" s="19">
        <f>MAX(0,ROUNDDOWN(D1252-F1252-430000-0,-3))</f>
        <v/>
      </c>
      <c r="K1252" s="19">
        <f>IF(D1252&lt;=450000,0,MAX(0,ROUNDDOWN(J1252*0.06-MIN(50000,J1252)*0.03,-2))+MAX(0,ROUNDDOWN(J1252*0.04-MIN(50000,J1252)*0.02,-2)))</f>
        <v/>
      </c>
      <c r="L1252" s="19">
        <f>I1252+K1252+E1252</f>
        <v/>
      </c>
      <c r="M1252" s="19">
        <f>MIN(100000,MAX(0,$B1252))</f>
        <v/>
      </c>
      <c r="N1252" s="19">
        <f>$B1252-M1252</f>
        <v/>
      </c>
      <c r="O1252" s="19">
        <f>MIN(670000,ROUNDDOWN(MAX(0,N1252-430000)*0.0751+47600,0))+MIN(260000,ROUNDDOWN(MAX(0,N1252-430000)*0.028+17600,0))+MIN(30000,ROUNDDOWN(MAX(0,N1252-430000)*0.0027+1873,0))+IF("いいえ"="はい",MIN(170000,ROUNDDOWN(MAX(0,N1252-430000)*0.0243+17800,0)),0)</f>
        <v/>
      </c>
      <c r="P1252" s="19">
        <f>IF(""="",215040+O1252,"")</f>
        <v/>
      </c>
      <c r="Q1252" s="19">
        <f>IF(N1252&gt;23500000,NA(),IF(N1252&lt;=4890000,1040000,IF(N1252&lt;=6550000,670000,620000)))</f>
        <v/>
      </c>
      <c r="R1252" s="19">
        <f>MAX(0,ROUNDDOWN(N1252-P1252-Q1252-0,-3))</f>
        <v/>
      </c>
      <c r="S1252" s="19">
        <f>IF(R1252&lt;=0,0,ROUNDDOWN((R1252*LOOKUP(R1252,{0,1950001,3300001,6950001,9000001,18000001,40000001},{0.05,0.1,0.2,0.23,0.33,0.4,0.45})-LOOKUP(R1252,{0,1950001,3300001,6950001,9000001,18000001,40000001},{0,97500,427500,636000,1536000,2796000,4796000}))*1.021,-2))</f>
        <v/>
      </c>
      <c r="T1252" s="19">
        <f>MAX(0,ROUNDDOWN(N1252-P1252-430000-0,-3))</f>
        <v/>
      </c>
      <c r="U1252" s="19">
        <f>IF(N1252&lt;=450000,0,MAX(0,ROUNDDOWN(T1252*0.06-MIN(50000,T1252)*0.03,-2))+MAX(0,ROUNDDOWN(T1252*0.04-MIN(50000,T1252)*0.02,-2)))</f>
        <v/>
      </c>
      <c r="V1252" s="19">
        <f>S1252+U1252+O1252</f>
        <v/>
      </c>
      <c r="W1252" s="19">
        <f>MIN(550000,MAX(0,$B1252))</f>
        <v/>
      </c>
      <c r="X1252" s="19">
        <f>$B1252-W1252</f>
        <v/>
      </c>
      <c r="Y1252" s="19">
        <f>MIN(670000,ROUNDDOWN(MAX(0,X1252-430000)*0.0751+47600,0))+MIN(260000,ROUNDDOWN(MAX(0,X1252-430000)*0.028+17600,0))+MIN(30000,ROUNDDOWN(MAX(0,X1252-430000)*0.0027+1873,0))+IF("いいえ"="はい",MIN(170000,ROUNDDOWN(MAX(0,X1252-430000)*0.0243+17800,0)),0)</f>
        <v/>
      </c>
      <c r="Z1252" s="19">
        <f>IF(""="",215040+Y1252,"")</f>
        <v/>
      </c>
      <c r="AA1252" s="19">
        <f>IF(X1252&gt;23500000,NA(),IF(X1252&lt;=4890000,1040000,IF(X1252&lt;=6550000,670000,620000)))</f>
        <v/>
      </c>
      <c r="AB1252" s="19">
        <f>MAX(0,ROUNDDOWN(X1252-Z1252-AA1252-0,-3))</f>
        <v/>
      </c>
      <c r="AC1252" s="19">
        <f>IF(AB1252&lt;=0,0,ROUNDDOWN((AB1252*LOOKUP(AB1252,{0,1950001,3300001,6950001,9000001,18000001,40000001},{0.05,0.1,0.2,0.23,0.33,0.4,0.45})-LOOKUP(AB1252,{0,1950001,3300001,6950001,9000001,18000001,40000001},{0,97500,427500,636000,1536000,2796000,4796000}))*1.021,-2))</f>
        <v/>
      </c>
      <c r="AD1252" s="19">
        <f>MAX(0,ROUNDDOWN(X1252-Z1252-430000-0,-3))</f>
        <v/>
      </c>
      <c r="AE1252" s="19">
        <f>IF(X1252&lt;=450000,0,MAX(0,ROUNDDOWN(AD1252*0.06-MIN(50000,AD1252)*0.03,-2))+MAX(0,ROUNDDOWN(AD1252*0.04-MIN(50000,AD1252)*0.02,-2)))</f>
        <v/>
      </c>
      <c r="AF1252" s="19">
        <f>AC1252+AE1252+Y1252</f>
        <v/>
      </c>
      <c r="AG1252" s="19">
        <f>MIN(650000,MAX(0,$B1252))</f>
        <v/>
      </c>
      <c r="AH1252" s="19">
        <f>$B1252-AG1252</f>
        <v/>
      </c>
      <c r="AI1252" s="19">
        <f>MIN(670000,ROUNDDOWN(MAX(0,AH1252-430000)*0.0751+47600,0))+MIN(260000,ROUNDDOWN(MAX(0,AH1252-430000)*0.028+17600,0))+MIN(30000,ROUNDDOWN(MAX(0,AH1252-430000)*0.0027+1873,0))+IF("いいえ"="はい",MIN(170000,ROUNDDOWN(MAX(0,AH1252-430000)*0.0243+17800,0)),0)</f>
        <v/>
      </c>
      <c r="AJ1252" s="19">
        <f>IF(""="",215040+AI1252,"")</f>
        <v/>
      </c>
      <c r="AK1252" s="19">
        <f>IF(AH1252&gt;23500000,NA(),IF(AH1252&lt;=4890000,1040000,IF(AH1252&lt;=6550000,670000,620000)))</f>
        <v/>
      </c>
      <c r="AL1252" s="19">
        <f>MAX(0,ROUNDDOWN(AH1252-AJ1252-AK1252-0,-3))</f>
        <v/>
      </c>
      <c r="AM1252" s="19">
        <f>IF(AL1252&lt;=0,0,ROUNDDOWN((AL1252*LOOKUP(AL1252,{0,1950001,3300001,6950001,9000001,18000001,40000001},{0.05,0.1,0.2,0.23,0.33,0.4,0.45})-LOOKUP(AL1252,{0,1950001,3300001,6950001,9000001,18000001,40000001},{0,97500,427500,636000,1536000,2796000,4796000}))*1.021,-2))</f>
        <v/>
      </c>
      <c r="AN1252" s="19">
        <f>MAX(0,ROUNDDOWN(AH1252-AJ1252-430000-0,-3))</f>
        <v/>
      </c>
      <c r="AO1252" s="19">
        <f>IF(AH1252&lt;=450000,0,MAX(0,ROUNDDOWN(AN1252*0.06-MIN(50000,AN1252)*0.03,-2))+MAX(0,ROUNDDOWN(AN1252*0.04-MIN(50000,AN1252)*0.02,-2)))</f>
        <v/>
      </c>
      <c r="AP1252" s="19">
        <f>AM1252+AO1252+AI1252</f>
        <v/>
      </c>
      <c r="AQ1252" s="19">
        <f>MIN(750000,MAX(0,$B1252))</f>
        <v/>
      </c>
      <c r="AR1252" s="19">
        <f>$B1252-AQ1252</f>
        <v/>
      </c>
      <c r="AS1252" s="19">
        <f>MIN(670000,ROUNDDOWN(MAX(0,AR1252-430000)*0.0751+47600,0))+MIN(260000,ROUNDDOWN(MAX(0,AR1252-430000)*0.028+17600,0))+MIN(30000,ROUNDDOWN(MAX(0,AR1252-430000)*0.0027+1873,0))+IF("いいえ"="はい",MIN(170000,ROUNDDOWN(MAX(0,AR1252-430000)*0.0243+17800,0)),0)</f>
        <v/>
      </c>
      <c r="AT1252" s="19">
        <f>IF(""="",215040+AS1252,"")</f>
        <v/>
      </c>
      <c r="AU1252" s="19">
        <f>IF(AR1252&gt;23500000,NA(),IF(AR1252&lt;=4890000,1040000,IF(AR1252&lt;=6550000,670000,620000)))</f>
        <v/>
      </c>
      <c r="AV1252" s="19">
        <f>MAX(0,ROUNDDOWN(AR1252-AT1252-AU1252-0,-3))</f>
        <v/>
      </c>
      <c r="AW1252" s="19">
        <f>IF(AV1252&lt;=0,0,ROUNDDOWN((AV1252*LOOKUP(AV1252,{0,1950001,3300001,6950001,9000001,18000001,40000001},{0.05,0.1,0.2,0.23,0.33,0.4,0.45})-LOOKUP(AV1252,{0,1950001,3300001,6950001,9000001,18000001,40000001},{0,97500,427500,636000,1536000,2796000,4796000}))*1.021,-2))</f>
        <v/>
      </c>
      <c r="AX1252" s="19">
        <f>MAX(0,ROUNDDOWN(AR1252-AT1252-430000-0,-3))</f>
        <v/>
      </c>
      <c r="AY1252" s="19">
        <f>IF(AR1252&lt;=450000,0,MAX(0,ROUNDDOWN(AX1252*0.06-MIN(50000,AX1252)*0.03,-2))+MAX(0,ROUNDDOWN(AX1252*0.04-MIN(50000,AX1252)*0.02,-2)))</f>
        <v/>
      </c>
      <c r="AZ1252" s="19">
        <f>AW1252+AY1252+AS1252</f>
        <v/>
      </c>
    </row>
    <row r="1253">
      <c r="A1253" t="inlineStr">
        <is>
          <t>1万円刻み</t>
        </is>
      </c>
      <c r="B1253" s="19">
        <f>'3_1万円刻み'!$A$1236</f>
        <v/>
      </c>
      <c r="C1253" s="19">
        <f>MIN(0,MAX(0,$B1253))</f>
        <v/>
      </c>
      <c r="D1253" s="19">
        <f>$B1253-C1253</f>
        <v/>
      </c>
      <c r="E1253" s="19">
        <f>MIN(670000,ROUNDDOWN(MAX(0,D1253-430000)*0.0751+47600,0))+MIN(260000,ROUNDDOWN(MAX(0,D1253-430000)*0.028+17600,0))+MIN(30000,ROUNDDOWN(MAX(0,D1253-430000)*0.0027+1873,0))+IF("いいえ"="はい",MIN(170000,ROUNDDOWN(MAX(0,D1253-430000)*0.0243+17800,0)),0)</f>
        <v/>
      </c>
      <c r="F1253" s="19">
        <f>IF(""="",215040+E1253,"")</f>
        <v/>
      </c>
      <c r="G1253" s="19">
        <f>IF(D1253&gt;23500000,NA(),IF(D1253&lt;=4890000,1040000,IF(D1253&lt;=6550000,670000,620000)))</f>
        <v/>
      </c>
      <c r="H1253" s="19">
        <f>MAX(0,ROUNDDOWN(D1253-F1253-G1253-0,-3))</f>
        <v/>
      </c>
      <c r="I1253" s="19">
        <f>IF(H1253&lt;=0,0,ROUNDDOWN((H1253*LOOKUP(H1253,{0,1950001,3300001,6950001,9000001,18000001,40000001},{0.05,0.1,0.2,0.23,0.33,0.4,0.45})-LOOKUP(H1253,{0,1950001,3300001,6950001,9000001,18000001,40000001},{0,97500,427500,636000,1536000,2796000,4796000}))*1.021,-2))</f>
        <v/>
      </c>
      <c r="J1253" s="19">
        <f>MAX(0,ROUNDDOWN(D1253-F1253-430000-0,-3))</f>
        <v/>
      </c>
      <c r="K1253" s="19">
        <f>IF(D1253&lt;=450000,0,MAX(0,ROUNDDOWN(J1253*0.06-MIN(50000,J1253)*0.03,-2))+MAX(0,ROUNDDOWN(J1253*0.04-MIN(50000,J1253)*0.02,-2)))</f>
        <v/>
      </c>
      <c r="L1253" s="19">
        <f>I1253+K1253+E1253</f>
        <v/>
      </c>
      <c r="M1253" s="19">
        <f>MIN(100000,MAX(0,$B1253))</f>
        <v/>
      </c>
      <c r="N1253" s="19">
        <f>$B1253-M1253</f>
        <v/>
      </c>
      <c r="O1253" s="19">
        <f>MIN(670000,ROUNDDOWN(MAX(0,N1253-430000)*0.0751+47600,0))+MIN(260000,ROUNDDOWN(MAX(0,N1253-430000)*0.028+17600,0))+MIN(30000,ROUNDDOWN(MAX(0,N1253-430000)*0.0027+1873,0))+IF("いいえ"="はい",MIN(170000,ROUNDDOWN(MAX(0,N1253-430000)*0.0243+17800,0)),0)</f>
        <v/>
      </c>
      <c r="P1253" s="19">
        <f>IF(""="",215040+O1253,"")</f>
        <v/>
      </c>
      <c r="Q1253" s="19">
        <f>IF(N1253&gt;23500000,NA(),IF(N1253&lt;=4890000,1040000,IF(N1253&lt;=6550000,670000,620000)))</f>
        <v/>
      </c>
      <c r="R1253" s="19">
        <f>MAX(0,ROUNDDOWN(N1253-P1253-Q1253-0,-3))</f>
        <v/>
      </c>
      <c r="S1253" s="19">
        <f>IF(R1253&lt;=0,0,ROUNDDOWN((R1253*LOOKUP(R1253,{0,1950001,3300001,6950001,9000001,18000001,40000001},{0.05,0.1,0.2,0.23,0.33,0.4,0.45})-LOOKUP(R1253,{0,1950001,3300001,6950001,9000001,18000001,40000001},{0,97500,427500,636000,1536000,2796000,4796000}))*1.021,-2))</f>
        <v/>
      </c>
      <c r="T1253" s="19">
        <f>MAX(0,ROUNDDOWN(N1253-P1253-430000-0,-3))</f>
        <v/>
      </c>
      <c r="U1253" s="19">
        <f>IF(N1253&lt;=450000,0,MAX(0,ROUNDDOWN(T1253*0.06-MIN(50000,T1253)*0.03,-2))+MAX(0,ROUNDDOWN(T1253*0.04-MIN(50000,T1253)*0.02,-2)))</f>
        <v/>
      </c>
      <c r="V1253" s="19">
        <f>S1253+U1253+O1253</f>
        <v/>
      </c>
      <c r="W1253" s="19">
        <f>MIN(550000,MAX(0,$B1253))</f>
        <v/>
      </c>
      <c r="X1253" s="19">
        <f>$B1253-W1253</f>
        <v/>
      </c>
      <c r="Y1253" s="19">
        <f>MIN(670000,ROUNDDOWN(MAX(0,X1253-430000)*0.0751+47600,0))+MIN(260000,ROUNDDOWN(MAX(0,X1253-430000)*0.028+17600,0))+MIN(30000,ROUNDDOWN(MAX(0,X1253-430000)*0.0027+1873,0))+IF("いいえ"="はい",MIN(170000,ROUNDDOWN(MAX(0,X1253-430000)*0.0243+17800,0)),0)</f>
        <v/>
      </c>
      <c r="Z1253" s="19">
        <f>IF(""="",215040+Y1253,"")</f>
        <v/>
      </c>
      <c r="AA1253" s="19">
        <f>IF(X1253&gt;23500000,NA(),IF(X1253&lt;=4890000,1040000,IF(X1253&lt;=6550000,670000,620000)))</f>
        <v/>
      </c>
      <c r="AB1253" s="19">
        <f>MAX(0,ROUNDDOWN(X1253-Z1253-AA1253-0,-3))</f>
        <v/>
      </c>
      <c r="AC1253" s="19">
        <f>IF(AB1253&lt;=0,0,ROUNDDOWN((AB1253*LOOKUP(AB1253,{0,1950001,3300001,6950001,9000001,18000001,40000001},{0.05,0.1,0.2,0.23,0.33,0.4,0.45})-LOOKUP(AB1253,{0,1950001,3300001,6950001,9000001,18000001,40000001},{0,97500,427500,636000,1536000,2796000,4796000}))*1.021,-2))</f>
        <v/>
      </c>
      <c r="AD1253" s="19">
        <f>MAX(0,ROUNDDOWN(X1253-Z1253-430000-0,-3))</f>
        <v/>
      </c>
      <c r="AE1253" s="19">
        <f>IF(X1253&lt;=450000,0,MAX(0,ROUNDDOWN(AD1253*0.06-MIN(50000,AD1253)*0.03,-2))+MAX(0,ROUNDDOWN(AD1253*0.04-MIN(50000,AD1253)*0.02,-2)))</f>
        <v/>
      </c>
      <c r="AF1253" s="19">
        <f>AC1253+AE1253+Y1253</f>
        <v/>
      </c>
      <c r="AG1253" s="19">
        <f>MIN(650000,MAX(0,$B1253))</f>
        <v/>
      </c>
      <c r="AH1253" s="19">
        <f>$B1253-AG1253</f>
        <v/>
      </c>
      <c r="AI1253" s="19">
        <f>MIN(670000,ROUNDDOWN(MAX(0,AH1253-430000)*0.0751+47600,0))+MIN(260000,ROUNDDOWN(MAX(0,AH1253-430000)*0.028+17600,0))+MIN(30000,ROUNDDOWN(MAX(0,AH1253-430000)*0.0027+1873,0))+IF("いいえ"="はい",MIN(170000,ROUNDDOWN(MAX(0,AH1253-430000)*0.0243+17800,0)),0)</f>
        <v/>
      </c>
      <c r="AJ1253" s="19">
        <f>IF(""="",215040+AI1253,"")</f>
        <v/>
      </c>
      <c r="AK1253" s="19">
        <f>IF(AH1253&gt;23500000,NA(),IF(AH1253&lt;=4890000,1040000,IF(AH1253&lt;=6550000,670000,620000)))</f>
        <v/>
      </c>
      <c r="AL1253" s="19">
        <f>MAX(0,ROUNDDOWN(AH1253-AJ1253-AK1253-0,-3))</f>
        <v/>
      </c>
      <c r="AM1253" s="19">
        <f>IF(AL1253&lt;=0,0,ROUNDDOWN((AL1253*LOOKUP(AL1253,{0,1950001,3300001,6950001,9000001,18000001,40000001},{0.05,0.1,0.2,0.23,0.33,0.4,0.45})-LOOKUP(AL1253,{0,1950001,3300001,6950001,9000001,18000001,40000001},{0,97500,427500,636000,1536000,2796000,4796000}))*1.021,-2))</f>
        <v/>
      </c>
      <c r="AN1253" s="19">
        <f>MAX(0,ROUNDDOWN(AH1253-AJ1253-430000-0,-3))</f>
        <v/>
      </c>
      <c r="AO1253" s="19">
        <f>IF(AH1253&lt;=450000,0,MAX(0,ROUNDDOWN(AN1253*0.06-MIN(50000,AN1253)*0.03,-2))+MAX(0,ROUNDDOWN(AN1253*0.04-MIN(50000,AN1253)*0.02,-2)))</f>
        <v/>
      </c>
      <c r="AP1253" s="19">
        <f>AM1253+AO1253+AI1253</f>
        <v/>
      </c>
      <c r="AQ1253" s="19">
        <f>MIN(750000,MAX(0,$B1253))</f>
        <v/>
      </c>
      <c r="AR1253" s="19">
        <f>$B1253-AQ1253</f>
        <v/>
      </c>
      <c r="AS1253" s="19">
        <f>MIN(670000,ROUNDDOWN(MAX(0,AR1253-430000)*0.0751+47600,0))+MIN(260000,ROUNDDOWN(MAX(0,AR1253-430000)*0.028+17600,0))+MIN(30000,ROUNDDOWN(MAX(0,AR1253-430000)*0.0027+1873,0))+IF("いいえ"="はい",MIN(170000,ROUNDDOWN(MAX(0,AR1253-430000)*0.0243+17800,0)),0)</f>
        <v/>
      </c>
      <c r="AT1253" s="19">
        <f>IF(""="",215040+AS1253,"")</f>
        <v/>
      </c>
      <c r="AU1253" s="19">
        <f>IF(AR1253&gt;23500000,NA(),IF(AR1253&lt;=4890000,1040000,IF(AR1253&lt;=6550000,670000,620000)))</f>
        <v/>
      </c>
      <c r="AV1253" s="19">
        <f>MAX(0,ROUNDDOWN(AR1253-AT1253-AU1253-0,-3))</f>
        <v/>
      </c>
      <c r="AW1253" s="19">
        <f>IF(AV1253&lt;=0,0,ROUNDDOWN((AV1253*LOOKUP(AV1253,{0,1950001,3300001,6950001,9000001,18000001,40000001},{0.05,0.1,0.2,0.23,0.33,0.4,0.45})-LOOKUP(AV1253,{0,1950001,3300001,6950001,9000001,18000001,40000001},{0,97500,427500,636000,1536000,2796000,4796000}))*1.021,-2))</f>
        <v/>
      </c>
      <c r="AX1253" s="19">
        <f>MAX(0,ROUNDDOWN(AR1253-AT1253-430000-0,-3))</f>
        <v/>
      </c>
      <c r="AY1253" s="19">
        <f>IF(AR1253&lt;=450000,0,MAX(0,ROUNDDOWN(AX1253*0.06-MIN(50000,AX1253)*0.03,-2))+MAX(0,ROUNDDOWN(AX1253*0.04-MIN(50000,AX1253)*0.02,-2)))</f>
        <v/>
      </c>
      <c r="AZ1253" s="19">
        <f>AW1253+AY1253+AS1253</f>
        <v/>
      </c>
    </row>
    <row r="1254">
      <c r="A1254" t="inlineStr">
        <is>
          <t>1万円刻み</t>
        </is>
      </c>
      <c r="B1254" s="19">
        <f>'3_1万円刻み'!$A$1237</f>
        <v/>
      </c>
      <c r="C1254" s="19">
        <f>MIN(0,MAX(0,$B1254))</f>
        <v/>
      </c>
      <c r="D1254" s="19">
        <f>$B1254-C1254</f>
        <v/>
      </c>
      <c r="E1254" s="19">
        <f>MIN(670000,ROUNDDOWN(MAX(0,D1254-430000)*0.0751+47600,0))+MIN(260000,ROUNDDOWN(MAX(0,D1254-430000)*0.028+17600,0))+MIN(30000,ROUNDDOWN(MAX(0,D1254-430000)*0.0027+1873,0))+IF("いいえ"="はい",MIN(170000,ROUNDDOWN(MAX(0,D1254-430000)*0.0243+17800,0)),0)</f>
        <v/>
      </c>
      <c r="F1254" s="19">
        <f>IF(""="",215040+E1254,"")</f>
        <v/>
      </c>
      <c r="G1254" s="19">
        <f>IF(D1254&gt;23500000,NA(),IF(D1254&lt;=4890000,1040000,IF(D1254&lt;=6550000,670000,620000)))</f>
        <v/>
      </c>
      <c r="H1254" s="19">
        <f>MAX(0,ROUNDDOWN(D1254-F1254-G1254-0,-3))</f>
        <v/>
      </c>
      <c r="I1254" s="19">
        <f>IF(H1254&lt;=0,0,ROUNDDOWN((H1254*LOOKUP(H1254,{0,1950001,3300001,6950001,9000001,18000001,40000001},{0.05,0.1,0.2,0.23,0.33,0.4,0.45})-LOOKUP(H1254,{0,1950001,3300001,6950001,9000001,18000001,40000001},{0,97500,427500,636000,1536000,2796000,4796000}))*1.021,-2))</f>
        <v/>
      </c>
      <c r="J1254" s="19">
        <f>MAX(0,ROUNDDOWN(D1254-F1254-430000-0,-3))</f>
        <v/>
      </c>
      <c r="K1254" s="19">
        <f>IF(D1254&lt;=450000,0,MAX(0,ROUNDDOWN(J1254*0.06-MIN(50000,J1254)*0.03,-2))+MAX(0,ROUNDDOWN(J1254*0.04-MIN(50000,J1254)*0.02,-2)))</f>
        <v/>
      </c>
      <c r="L1254" s="19">
        <f>I1254+K1254+E1254</f>
        <v/>
      </c>
      <c r="M1254" s="19">
        <f>MIN(100000,MAX(0,$B1254))</f>
        <v/>
      </c>
      <c r="N1254" s="19">
        <f>$B1254-M1254</f>
        <v/>
      </c>
      <c r="O1254" s="19">
        <f>MIN(670000,ROUNDDOWN(MAX(0,N1254-430000)*0.0751+47600,0))+MIN(260000,ROUNDDOWN(MAX(0,N1254-430000)*0.028+17600,0))+MIN(30000,ROUNDDOWN(MAX(0,N1254-430000)*0.0027+1873,0))+IF("いいえ"="はい",MIN(170000,ROUNDDOWN(MAX(0,N1254-430000)*0.0243+17800,0)),0)</f>
        <v/>
      </c>
      <c r="P1254" s="19">
        <f>IF(""="",215040+O1254,"")</f>
        <v/>
      </c>
      <c r="Q1254" s="19">
        <f>IF(N1254&gt;23500000,NA(),IF(N1254&lt;=4890000,1040000,IF(N1254&lt;=6550000,670000,620000)))</f>
        <v/>
      </c>
      <c r="R1254" s="19">
        <f>MAX(0,ROUNDDOWN(N1254-P1254-Q1254-0,-3))</f>
        <v/>
      </c>
      <c r="S1254" s="19">
        <f>IF(R1254&lt;=0,0,ROUNDDOWN((R1254*LOOKUP(R1254,{0,1950001,3300001,6950001,9000001,18000001,40000001},{0.05,0.1,0.2,0.23,0.33,0.4,0.45})-LOOKUP(R1254,{0,1950001,3300001,6950001,9000001,18000001,40000001},{0,97500,427500,636000,1536000,2796000,4796000}))*1.021,-2))</f>
        <v/>
      </c>
      <c r="T1254" s="19">
        <f>MAX(0,ROUNDDOWN(N1254-P1254-430000-0,-3))</f>
        <v/>
      </c>
      <c r="U1254" s="19">
        <f>IF(N1254&lt;=450000,0,MAX(0,ROUNDDOWN(T1254*0.06-MIN(50000,T1254)*0.03,-2))+MAX(0,ROUNDDOWN(T1254*0.04-MIN(50000,T1254)*0.02,-2)))</f>
        <v/>
      </c>
      <c r="V1254" s="19">
        <f>S1254+U1254+O1254</f>
        <v/>
      </c>
      <c r="W1254" s="19">
        <f>MIN(550000,MAX(0,$B1254))</f>
        <v/>
      </c>
      <c r="X1254" s="19">
        <f>$B1254-W1254</f>
        <v/>
      </c>
      <c r="Y1254" s="19">
        <f>MIN(670000,ROUNDDOWN(MAX(0,X1254-430000)*0.0751+47600,0))+MIN(260000,ROUNDDOWN(MAX(0,X1254-430000)*0.028+17600,0))+MIN(30000,ROUNDDOWN(MAX(0,X1254-430000)*0.0027+1873,0))+IF("いいえ"="はい",MIN(170000,ROUNDDOWN(MAX(0,X1254-430000)*0.0243+17800,0)),0)</f>
        <v/>
      </c>
      <c r="Z1254" s="19">
        <f>IF(""="",215040+Y1254,"")</f>
        <v/>
      </c>
      <c r="AA1254" s="19">
        <f>IF(X1254&gt;23500000,NA(),IF(X1254&lt;=4890000,1040000,IF(X1254&lt;=6550000,670000,620000)))</f>
        <v/>
      </c>
      <c r="AB1254" s="19">
        <f>MAX(0,ROUNDDOWN(X1254-Z1254-AA1254-0,-3))</f>
        <v/>
      </c>
      <c r="AC1254" s="19">
        <f>IF(AB1254&lt;=0,0,ROUNDDOWN((AB1254*LOOKUP(AB1254,{0,1950001,3300001,6950001,9000001,18000001,40000001},{0.05,0.1,0.2,0.23,0.33,0.4,0.45})-LOOKUP(AB1254,{0,1950001,3300001,6950001,9000001,18000001,40000001},{0,97500,427500,636000,1536000,2796000,4796000}))*1.021,-2))</f>
        <v/>
      </c>
      <c r="AD1254" s="19">
        <f>MAX(0,ROUNDDOWN(X1254-Z1254-430000-0,-3))</f>
        <v/>
      </c>
      <c r="AE1254" s="19">
        <f>IF(X1254&lt;=450000,0,MAX(0,ROUNDDOWN(AD1254*0.06-MIN(50000,AD1254)*0.03,-2))+MAX(0,ROUNDDOWN(AD1254*0.04-MIN(50000,AD1254)*0.02,-2)))</f>
        <v/>
      </c>
      <c r="AF1254" s="19">
        <f>AC1254+AE1254+Y1254</f>
        <v/>
      </c>
      <c r="AG1254" s="19">
        <f>MIN(650000,MAX(0,$B1254))</f>
        <v/>
      </c>
      <c r="AH1254" s="19">
        <f>$B1254-AG1254</f>
        <v/>
      </c>
      <c r="AI1254" s="19">
        <f>MIN(670000,ROUNDDOWN(MAX(0,AH1254-430000)*0.0751+47600,0))+MIN(260000,ROUNDDOWN(MAX(0,AH1254-430000)*0.028+17600,0))+MIN(30000,ROUNDDOWN(MAX(0,AH1254-430000)*0.0027+1873,0))+IF("いいえ"="はい",MIN(170000,ROUNDDOWN(MAX(0,AH1254-430000)*0.0243+17800,0)),0)</f>
        <v/>
      </c>
      <c r="AJ1254" s="19">
        <f>IF(""="",215040+AI1254,"")</f>
        <v/>
      </c>
      <c r="AK1254" s="19">
        <f>IF(AH1254&gt;23500000,NA(),IF(AH1254&lt;=4890000,1040000,IF(AH1254&lt;=6550000,670000,620000)))</f>
        <v/>
      </c>
      <c r="AL1254" s="19">
        <f>MAX(0,ROUNDDOWN(AH1254-AJ1254-AK1254-0,-3))</f>
        <v/>
      </c>
      <c r="AM1254" s="19">
        <f>IF(AL1254&lt;=0,0,ROUNDDOWN((AL1254*LOOKUP(AL1254,{0,1950001,3300001,6950001,9000001,18000001,40000001},{0.05,0.1,0.2,0.23,0.33,0.4,0.45})-LOOKUP(AL1254,{0,1950001,3300001,6950001,9000001,18000001,40000001},{0,97500,427500,636000,1536000,2796000,4796000}))*1.021,-2))</f>
        <v/>
      </c>
      <c r="AN1254" s="19">
        <f>MAX(0,ROUNDDOWN(AH1254-AJ1254-430000-0,-3))</f>
        <v/>
      </c>
      <c r="AO1254" s="19">
        <f>IF(AH1254&lt;=450000,0,MAX(0,ROUNDDOWN(AN1254*0.06-MIN(50000,AN1254)*0.03,-2))+MAX(0,ROUNDDOWN(AN1254*0.04-MIN(50000,AN1254)*0.02,-2)))</f>
        <v/>
      </c>
      <c r="AP1254" s="19">
        <f>AM1254+AO1254+AI1254</f>
        <v/>
      </c>
      <c r="AQ1254" s="19">
        <f>MIN(750000,MAX(0,$B1254))</f>
        <v/>
      </c>
      <c r="AR1254" s="19">
        <f>$B1254-AQ1254</f>
        <v/>
      </c>
      <c r="AS1254" s="19">
        <f>MIN(670000,ROUNDDOWN(MAX(0,AR1254-430000)*0.0751+47600,0))+MIN(260000,ROUNDDOWN(MAX(0,AR1254-430000)*0.028+17600,0))+MIN(30000,ROUNDDOWN(MAX(0,AR1254-430000)*0.0027+1873,0))+IF("いいえ"="はい",MIN(170000,ROUNDDOWN(MAX(0,AR1254-430000)*0.0243+17800,0)),0)</f>
        <v/>
      </c>
      <c r="AT1254" s="19">
        <f>IF(""="",215040+AS1254,"")</f>
        <v/>
      </c>
      <c r="AU1254" s="19">
        <f>IF(AR1254&gt;23500000,NA(),IF(AR1254&lt;=4890000,1040000,IF(AR1254&lt;=6550000,670000,620000)))</f>
        <v/>
      </c>
      <c r="AV1254" s="19">
        <f>MAX(0,ROUNDDOWN(AR1254-AT1254-AU1254-0,-3))</f>
        <v/>
      </c>
      <c r="AW1254" s="19">
        <f>IF(AV1254&lt;=0,0,ROUNDDOWN((AV1254*LOOKUP(AV1254,{0,1950001,3300001,6950001,9000001,18000001,40000001},{0.05,0.1,0.2,0.23,0.33,0.4,0.45})-LOOKUP(AV1254,{0,1950001,3300001,6950001,9000001,18000001,40000001},{0,97500,427500,636000,1536000,2796000,4796000}))*1.021,-2))</f>
        <v/>
      </c>
      <c r="AX1254" s="19">
        <f>MAX(0,ROUNDDOWN(AR1254-AT1254-430000-0,-3))</f>
        <v/>
      </c>
      <c r="AY1254" s="19">
        <f>IF(AR1254&lt;=450000,0,MAX(0,ROUNDDOWN(AX1254*0.06-MIN(50000,AX1254)*0.03,-2))+MAX(0,ROUNDDOWN(AX1254*0.04-MIN(50000,AX1254)*0.02,-2)))</f>
        <v/>
      </c>
      <c r="AZ1254" s="19">
        <f>AW1254+AY1254+AS1254</f>
        <v/>
      </c>
    </row>
    <row r="1255">
      <c r="A1255" t="inlineStr">
        <is>
          <t>1万円刻み</t>
        </is>
      </c>
      <c r="B1255" s="19">
        <f>'3_1万円刻み'!$A$1238</f>
        <v/>
      </c>
      <c r="C1255" s="19">
        <f>MIN(0,MAX(0,$B1255))</f>
        <v/>
      </c>
      <c r="D1255" s="19">
        <f>$B1255-C1255</f>
        <v/>
      </c>
      <c r="E1255" s="19">
        <f>MIN(670000,ROUNDDOWN(MAX(0,D1255-430000)*0.0751+47600,0))+MIN(260000,ROUNDDOWN(MAX(0,D1255-430000)*0.028+17600,0))+MIN(30000,ROUNDDOWN(MAX(0,D1255-430000)*0.0027+1873,0))+IF("いいえ"="はい",MIN(170000,ROUNDDOWN(MAX(0,D1255-430000)*0.0243+17800,0)),0)</f>
        <v/>
      </c>
      <c r="F1255" s="19">
        <f>IF(""="",215040+E1255,"")</f>
        <v/>
      </c>
      <c r="G1255" s="19">
        <f>IF(D1255&gt;23500000,NA(),IF(D1255&lt;=4890000,1040000,IF(D1255&lt;=6550000,670000,620000)))</f>
        <v/>
      </c>
      <c r="H1255" s="19">
        <f>MAX(0,ROUNDDOWN(D1255-F1255-G1255-0,-3))</f>
        <v/>
      </c>
      <c r="I1255" s="19">
        <f>IF(H1255&lt;=0,0,ROUNDDOWN((H1255*LOOKUP(H1255,{0,1950001,3300001,6950001,9000001,18000001,40000001},{0.05,0.1,0.2,0.23,0.33,0.4,0.45})-LOOKUP(H1255,{0,1950001,3300001,6950001,9000001,18000001,40000001},{0,97500,427500,636000,1536000,2796000,4796000}))*1.021,-2))</f>
        <v/>
      </c>
      <c r="J1255" s="19">
        <f>MAX(0,ROUNDDOWN(D1255-F1255-430000-0,-3))</f>
        <v/>
      </c>
      <c r="K1255" s="19">
        <f>IF(D1255&lt;=450000,0,MAX(0,ROUNDDOWN(J1255*0.06-MIN(50000,J1255)*0.03,-2))+MAX(0,ROUNDDOWN(J1255*0.04-MIN(50000,J1255)*0.02,-2)))</f>
        <v/>
      </c>
      <c r="L1255" s="19">
        <f>I1255+K1255+E1255</f>
        <v/>
      </c>
      <c r="M1255" s="19">
        <f>MIN(100000,MAX(0,$B1255))</f>
        <v/>
      </c>
      <c r="N1255" s="19">
        <f>$B1255-M1255</f>
        <v/>
      </c>
      <c r="O1255" s="19">
        <f>MIN(670000,ROUNDDOWN(MAX(0,N1255-430000)*0.0751+47600,0))+MIN(260000,ROUNDDOWN(MAX(0,N1255-430000)*0.028+17600,0))+MIN(30000,ROUNDDOWN(MAX(0,N1255-430000)*0.0027+1873,0))+IF("いいえ"="はい",MIN(170000,ROUNDDOWN(MAX(0,N1255-430000)*0.0243+17800,0)),0)</f>
        <v/>
      </c>
      <c r="P1255" s="19">
        <f>IF(""="",215040+O1255,"")</f>
        <v/>
      </c>
      <c r="Q1255" s="19">
        <f>IF(N1255&gt;23500000,NA(),IF(N1255&lt;=4890000,1040000,IF(N1255&lt;=6550000,670000,620000)))</f>
        <v/>
      </c>
      <c r="R1255" s="19">
        <f>MAX(0,ROUNDDOWN(N1255-P1255-Q1255-0,-3))</f>
        <v/>
      </c>
      <c r="S1255" s="19">
        <f>IF(R1255&lt;=0,0,ROUNDDOWN((R1255*LOOKUP(R1255,{0,1950001,3300001,6950001,9000001,18000001,40000001},{0.05,0.1,0.2,0.23,0.33,0.4,0.45})-LOOKUP(R1255,{0,1950001,3300001,6950001,9000001,18000001,40000001},{0,97500,427500,636000,1536000,2796000,4796000}))*1.021,-2))</f>
        <v/>
      </c>
      <c r="T1255" s="19">
        <f>MAX(0,ROUNDDOWN(N1255-P1255-430000-0,-3))</f>
        <v/>
      </c>
      <c r="U1255" s="19">
        <f>IF(N1255&lt;=450000,0,MAX(0,ROUNDDOWN(T1255*0.06-MIN(50000,T1255)*0.03,-2))+MAX(0,ROUNDDOWN(T1255*0.04-MIN(50000,T1255)*0.02,-2)))</f>
        <v/>
      </c>
      <c r="V1255" s="19">
        <f>S1255+U1255+O1255</f>
        <v/>
      </c>
      <c r="W1255" s="19">
        <f>MIN(550000,MAX(0,$B1255))</f>
        <v/>
      </c>
      <c r="X1255" s="19">
        <f>$B1255-W1255</f>
        <v/>
      </c>
      <c r="Y1255" s="19">
        <f>MIN(670000,ROUNDDOWN(MAX(0,X1255-430000)*0.0751+47600,0))+MIN(260000,ROUNDDOWN(MAX(0,X1255-430000)*0.028+17600,0))+MIN(30000,ROUNDDOWN(MAX(0,X1255-430000)*0.0027+1873,0))+IF("いいえ"="はい",MIN(170000,ROUNDDOWN(MAX(0,X1255-430000)*0.0243+17800,0)),0)</f>
        <v/>
      </c>
      <c r="Z1255" s="19">
        <f>IF(""="",215040+Y1255,"")</f>
        <v/>
      </c>
      <c r="AA1255" s="19">
        <f>IF(X1255&gt;23500000,NA(),IF(X1255&lt;=4890000,1040000,IF(X1255&lt;=6550000,670000,620000)))</f>
        <v/>
      </c>
      <c r="AB1255" s="19">
        <f>MAX(0,ROUNDDOWN(X1255-Z1255-AA1255-0,-3))</f>
        <v/>
      </c>
      <c r="AC1255" s="19">
        <f>IF(AB1255&lt;=0,0,ROUNDDOWN((AB1255*LOOKUP(AB1255,{0,1950001,3300001,6950001,9000001,18000001,40000001},{0.05,0.1,0.2,0.23,0.33,0.4,0.45})-LOOKUP(AB1255,{0,1950001,3300001,6950001,9000001,18000001,40000001},{0,97500,427500,636000,1536000,2796000,4796000}))*1.021,-2))</f>
        <v/>
      </c>
      <c r="AD1255" s="19">
        <f>MAX(0,ROUNDDOWN(X1255-Z1255-430000-0,-3))</f>
        <v/>
      </c>
      <c r="AE1255" s="19">
        <f>IF(X1255&lt;=450000,0,MAX(0,ROUNDDOWN(AD1255*0.06-MIN(50000,AD1255)*0.03,-2))+MAX(0,ROUNDDOWN(AD1255*0.04-MIN(50000,AD1255)*0.02,-2)))</f>
        <v/>
      </c>
      <c r="AF1255" s="19">
        <f>AC1255+AE1255+Y1255</f>
        <v/>
      </c>
      <c r="AG1255" s="19">
        <f>MIN(650000,MAX(0,$B1255))</f>
        <v/>
      </c>
      <c r="AH1255" s="19">
        <f>$B1255-AG1255</f>
        <v/>
      </c>
      <c r="AI1255" s="19">
        <f>MIN(670000,ROUNDDOWN(MAX(0,AH1255-430000)*0.0751+47600,0))+MIN(260000,ROUNDDOWN(MAX(0,AH1255-430000)*0.028+17600,0))+MIN(30000,ROUNDDOWN(MAX(0,AH1255-430000)*0.0027+1873,0))+IF("いいえ"="はい",MIN(170000,ROUNDDOWN(MAX(0,AH1255-430000)*0.0243+17800,0)),0)</f>
        <v/>
      </c>
      <c r="AJ1255" s="19">
        <f>IF(""="",215040+AI1255,"")</f>
        <v/>
      </c>
      <c r="AK1255" s="19">
        <f>IF(AH1255&gt;23500000,NA(),IF(AH1255&lt;=4890000,1040000,IF(AH1255&lt;=6550000,670000,620000)))</f>
        <v/>
      </c>
      <c r="AL1255" s="19">
        <f>MAX(0,ROUNDDOWN(AH1255-AJ1255-AK1255-0,-3))</f>
        <v/>
      </c>
      <c r="AM1255" s="19">
        <f>IF(AL1255&lt;=0,0,ROUNDDOWN((AL1255*LOOKUP(AL1255,{0,1950001,3300001,6950001,9000001,18000001,40000001},{0.05,0.1,0.2,0.23,0.33,0.4,0.45})-LOOKUP(AL1255,{0,1950001,3300001,6950001,9000001,18000001,40000001},{0,97500,427500,636000,1536000,2796000,4796000}))*1.021,-2))</f>
        <v/>
      </c>
      <c r="AN1255" s="19">
        <f>MAX(0,ROUNDDOWN(AH1255-AJ1255-430000-0,-3))</f>
        <v/>
      </c>
      <c r="AO1255" s="19">
        <f>IF(AH1255&lt;=450000,0,MAX(0,ROUNDDOWN(AN1255*0.06-MIN(50000,AN1255)*0.03,-2))+MAX(0,ROUNDDOWN(AN1255*0.04-MIN(50000,AN1255)*0.02,-2)))</f>
        <v/>
      </c>
      <c r="AP1255" s="19">
        <f>AM1255+AO1255+AI1255</f>
        <v/>
      </c>
      <c r="AQ1255" s="19">
        <f>MIN(750000,MAX(0,$B1255))</f>
        <v/>
      </c>
      <c r="AR1255" s="19">
        <f>$B1255-AQ1255</f>
        <v/>
      </c>
      <c r="AS1255" s="19">
        <f>MIN(670000,ROUNDDOWN(MAX(0,AR1255-430000)*0.0751+47600,0))+MIN(260000,ROUNDDOWN(MAX(0,AR1255-430000)*0.028+17600,0))+MIN(30000,ROUNDDOWN(MAX(0,AR1255-430000)*0.0027+1873,0))+IF("いいえ"="はい",MIN(170000,ROUNDDOWN(MAX(0,AR1255-430000)*0.0243+17800,0)),0)</f>
        <v/>
      </c>
      <c r="AT1255" s="19">
        <f>IF(""="",215040+AS1255,"")</f>
        <v/>
      </c>
      <c r="AU1255" s="19">
        <f>IF(AR1255&gt;23500000,NA(),IF(AR1255&lt;=4890000,1040000,IF(AR1255&lt;=6550000,670000,620000)))</f>
        <v/>
      </c>
      <c r="AV1255" s="19">
        <f>MAX(0,ROUNDDOWN(AR1255-AT1255-AU1255-0,-3))</f>
        <v/>
      </c>
      <c r="AW1255" s="19">
        <f>IF(AV1255&lt;=0,0,ROUNDDOWN((AV1255*LOOKUP(AV1255,{0,1950001,3300001,6950001,9000001,18000001,40000001},{0.05,0.1,0.2,0.23,0.33,0.4,0.45})-LOOKUP(AV1255,{0,1950001,3300001,6950001,9000001,18000001,40000001},{0,97500,427500,636000,1536000,2796000,4796000}))*1.021,-2))</f>
        <v/>
      </c>
      <c r="AX1255" s="19">
        <f>MAX(0,ROUNDDOWN(AR1255-AT1255-430000-0,-3))</f>
        <v/>
      </c>
      <c r="AY1255" s="19">
        <f>IF(AR1255&lt;=450000,0,MAX(0,ROUNDDOWN(AX1255*0.06-MIN(50000,AX1255)*0.03,-2))+MAX(0,ROUNDDOWN(AX1255*0.04-MIN(50000,AX1255)*0.02,-2)))</f>
        <v/>
      </c>
      <c r="AZ1255" s="19">
        <f>AW1255+AY1255+AS1255</f>
        <v/>
      </c>
    </row>
    <row r="1256">
      <c r="A1256" t="inlineStr">
        <is>
          <t>1万円刻み</t>
        </is>
      </c>
      <c r="B1256" s="19">
        <f>'3_1万円刻み'!$A$1239</f>
        <v/>
      </c>
      <c r="C1256" s="19">
        <f>MIN(0,MAX(0,$B1256))</f>
        <v/>
      </c>
      <c r="D1256" s="19">
        <f>$B1256-C1256</f>
        <v/>
      </c>
      <c r="E1256" s="19">
        <f>MIN(670000,ROUNDDOWN(MAX(0,D1256-430000)*0.0751+47600,0))+MIN(260000,ROUNDDOWN(MAX(0,D1256-430000)*0.028+17600,0))+MIN(30000,ROUNDDOWN(MAX(0,D1256-430000)*0.0027+1873,0))+IF("いいえ"="はい",MIN(170000,ROUNDDOWN(MAX(0,D1256-430000)*0.0243+17800,0)),0)</f>
        <v/>
      </c>
      <c r="F1256" s="19">
        <f>IF(""="",215040+E1256,"")</f>
        <v/>
      </c>
      <c r="G1256" s="19">
        <f>IF(D1256&gt;23500000,NA(),IF(D1256&lt;=4890000,1040000,IF(D1256&lt;=6550000,670000,620000)))</f>
        <v/>
      </c>
      <c r="H1256" s="19">
        <f>MAX(0,ROUNDDOWN(D1256-F1256-G1256-0,-3))</f>
        <v/>
      </c>
      <c r="I1256" s="19">
        <f>IF(H1256&lt;=0,0,ROUNDDOWN((H1256*LOOKUP(H1256,{0,1950001,3300001,6950001,9000001,18000001,40000001},{0.05,0.1,0.2,0.23,0.33,0.4,0.45})-LOOKUP(H1256,{0,1950001,3300001,6950001,9000001,18000001,40000001},{0,97500,427500,636000,1536000,2796000,4796000}))*1.021,-2))</f>
        <v/>
      </c>
      <c r="J1256" s="19">
        <f>MAX(0,ROUNDDOWN(D1256-F1256-430000-0,-3))</f>
        <v/>
      </c>
      <c r="K1256" s="19">
        <f>IF(D1256&lt;=450000,0,MAX(0,ROUNDDOWN(J1256*0.06-MIN(50000,J1256)*0.03,-2))+MAX(0,ROUNDDOWN(J1256*0.04-MIN(50000,J1256)*0.02,-2)))</f>
        <v/>
      </c>
      <c r="L1256" s="19">
        <f>I1256+K1256+E1256</f>
        <v/>
      </c>
      <c r="M1256" s="19">
        <f>MIN(100000,MAX(0,$B1256))</f>
        <v/>
      </c>
      <c r="N1256" s="19">
        <f>$B1256-M1256</f>
        <v/>
      </c>
      <c r="O1256" s="19">
        <f>MIN(670000,ROUNDDOWN(MAX(0,N1256-430000)*0.0751+47600,0))+MIN(260000,ROUNDDOWN(MAX(0,N1256-430000)*0.028+17600,0))+MIN(30000,ROUNDDOWN(MAX(0,N1256-430000)*0.0027+1873,0))+IF("いいえ"="はい",MIN(170000,ROUNDDOWN(MAX(0,N1256-430000)*0.0243+17800,0)),0)</f>
        <v/>
      </c>
      <c r="P1256" s="19">
        <f>IF(""="",215040+O1256,"")</f>
        <v/>
      </c>
      <c r="Q1256" s="19">
        <f>IF(N1256&gt;23500000,NA(),IF(N1256&lt;=4890000,1040000,IF(N1256&lt;=6550000,670000,620000)))</f>
        <v/>
      </c>
      <c r="R1256" s="19">
        <f>MAX(0,ROUNDDOWN(N1256-P1256-Q1256-0,-3))</f>
        <v/>
      </c>
      <c r="S1256" s="19">
        <f>IF(R1256&lt;=0,0,ROUNDDOWN((R1256*LOOKUP(R1256,{0,1950001,3300001,6950001,9000001,18000001,40000001},{0.05,0.1,0.2,0.23,0.33,0.4,0.45})-LOOKUP(R1256,{0,1950001,3300001,6950001,9000001,18000001,40000001},{0,97500,427500,636000,1536000,2796000,4796000}))*1.021,-2))</f>
        <v/>
      </c>
      <c r="T1256" s="19">
        <f>MAX(0,ROUNDDOWN(N1256-P1256-430000-0,-3))</f>
        <v/>
      </c>
      <c r="U1256" s="19">
        <f>IF(N1256&lt;=450000,0,MAX(0,ROUNDDOWN(T1256*0.06-MIN(50000,T1256)*0.03,-2))+MAX(0,ROUNDDOWN(T1256*0.04-MIN(50000,T1256)*0.02,-2)))</f>
        <v/>
      </c>
      <c r="V1256" s="19">
        <f>S1256+U1256+O1256</f>
        <v/>
      </c>
      <c r="W1256" s="19">
        <f>MIN(550000,MAX(0,$B1256))</f>
        <v/>
      </c>
      <c r="X1256" s="19">
        <f>$B1256-W1256</f>
        <v/>
      </c>
      <c r="Y1256" s="19">
        <f>MIN(670000,ROUNDDOWN(MAX(0,X1256-430000)*0.0751+47600,0))+MIN(260000,ROUNDDOWN(MAX(0,X1256-430000)*0.028+17600,0))+MIN(30000,ROUNDDOWN(MAX(0,X1256-430000)*0.0027+1873,0))+IF("いいえ"="はい",MIN(170000,ROUNDDOWN(MAX(0,X1256-430000)*0.0243+17800,0)),0)</f>
        <v/>
      </c>
      <c r="Z1256" s="19">
        <f>IF(""="",215040+Y1256,"")</f>
        <v/>
      </c>
      <c r="AA1256" s="19">
        <f>IF(X1256&gt;23500000,NA(),IF(X1256&lt;=4890000,1040000,IF(X1256&lt;=6550000,670000,620000)))</f>
        <v/>
      </c>
      <c r="AB1256" s="19">
        <f>MAX(0,ROUNDDOWN(X1256-Z1256-AA1256-0,-3))</f>
        <v/>
      </c>
      <c r="AC1256" s="19">
        <f>IF(AB1256&lt;=0,0,ROUNDDOWN((AB1256*LOOKUP(AB1256,{0,1950001,3300001,6950001,9000001,18000001,40000001},{0.05,0.1,0.2,0.23,0.33,0.4,0.45})-LOOKUP(AB1256,{0,1950001,3300001,6950001,9000001,18000001,40000001},{0,97500,427500,636000,1536000,2796000,4796000}))*1.021,-2))</f>
        <v/>
      </c>
      <c r="AD1256" s="19">
        <f>MAX(0,ROUNDDOWN(X1256-Z1256-430000-0,-3))</f>
        <v/>
      </c>
      <c r="AE1256" s="19">
        <f>IF(X1256&lt;=450000,0,MAX(0,ROUNDDOWN(AD1256*0.06-MIN(50000,AD1256)*0.03,-2))+MAX(0,ROUNDDOWN(AD1256*0.04-MIN(50000,AD1256)*0.02,-2)))</f>
        <v/>
      </c>
      <c r="AF1256" s="19">
        <f>AC1256+AE1256+Y1256</f>
        <v/>
      </c>
      <c r="AG1256" s="19">
        <f>MIN(650000,MAX(0,$B1256))</f>
        <v/>
      </c>
      <c r="AH1256" s="19">
        <f>$B1256-AG1256</f>
        <v/>
      </c>
      <c r="AI1256" s="19">
        <f>MIN(670000,ROUNDDOWN(MAX(0,AH1256-430000)*0.0751+47600,0))+MIN(260000,ROUNDDOWN(MAX(0,AH1256-430000)*0.028+17600,0))+MIN(30000,ROUNDDOWN(MAX(0,AH1256-430000)*0.0027+1873,0))+IF("いいえ"="はい",MIN(170000,ROUNDDOWN(MAX(0,AH1256-430000)*0.0243+17800,0)),0)</f>
        <v/>
      </c>
      <c r="AJ1256" s="19">
        <f>IF(""="",215040+AI1256,"")</f>
        <v/>
      </c>
      <c r="AK1256" s="19">
        <f>IF(AH1256&gt;23500000,NA(),IF(AH1256&lt;=4890000,1040000,IF(AH1256&lt;=6550000,670000,620000)))</f>
        <v/>
      </c>
      <c r="AL1256" s="19">
        <f>MAX(0,ROUNDDOWN(AH1256-AJ1256-AK1256-0,-3))</f>
        <v/>
      </c>
      <c r="AM1256" s="19">
        <f>IF(AL1256&lt;=0,0,ROUNDDOWN((AL1256*LOOKUP(AL1256,{0,1950001,3300001,6950001,9000001,18000001,40000001},{0.05,0.1,0.2,0.23,0.33,0.4,0.45})-LOOKUP(AL1256,{0,1950001,3300001,6950001,9000001,18000001,40000001},{0,97500,427500,636000,1536000,2796000,4796000}))*1.021,-2))</f>
        <v/>
      </c>
      <c r="AN1256" s="19">
        <f>MAX(0,ROUNDDOWN(AH1256-AJ1256-430000-0,-3))</f>
        <v/>
      </c>
      <c r="AO1256" s="19">
        <f>IF(AH1256&lt;=450000,0,MAX(0,ROUNDDOWN(AN1256*0.06-MIN(50000,AN1256)*0.03,-2))+MAX(0,ROUNDDOWN(AN1256*0.04-MIN(50000,AN1256)*0.02,-2)))</f>
        <v/>
      </c>
      <c r="AP1256" s="19">
        <f>AM1256+AO1256+AI1256</f>
        <v/>
      </c>
      <c r="AQ1256" s="19">
        <f>MIN(750000,MAX(0,$B1256))</f>
        <v/>
      </c>
      <c r="AR1256" s="19">
        <f>$B1256-AQ1256</f>
        <v/>
      </c>
      <c r="AS1256" s="19">
        <f>MIN(670000,ROUNDDOWN(MAX(0,AR1256-430000)*0.0751+47600,0))+MIN(260000,ROUNDDOWN(MAX(0,AR1256-430000)*0.028+17600,0))+MIN(30000,ROUNDDOWN(MAX(0,AR1256-430000)*0.0027+1873,0))+IF("いいえ"="はい",MIN(170000,ROUNDDOWN(MAX(0,AR1256-430000)*0.0243+17800,0)),0)</f>
        <v/>
      </c>
      <c r="AT1256" s="19">
        <f>IF(""="",215040+AS1256,"")</f>
        <v/>
      </c>
      <c r="AU1256" s="19">
        <f>IF(AR1256&gt;23500000,NA(),IF(AR1256&lt;=4890000,1040000,IF(AR1256&lt;=6550000,670000,620000)))</f>
        <v/>
      </c>
      <c r="AV1256" s="19">
        <f>MAX(0,ROUNDDOWN(AR1256-AT1256-AU1256-0,-3))</f>
        <v/>
      </c>
      <c r="AW1256" s="19">
        <f>IF(AV1256&lt;=0,0,ROUNDDOWN((AV1256*LOOKUP(AV1256,{0,1950001,3300001,6950001,9000001,18000001,40000001},{0.05,0.1,0.2,0.23,0.33,0.4,0.45})-LOOKUP(AV1256,{0,1950001,3300001,6950001,9000001,18000001,40000001},{0,97500,427500,636000,1536000,2796000,4796000}))*1.021,-2))</f>
        <v/>
      </c>
      <c r="AX1256" s="19">
        <f>MAX(0,ROUNDDOWN(AR1256-AT1256-430000-0,-3))</f>
        <v/>
      </c>
      <c r="AY1256" s="19">
        <f>IF(AR1256&lt;=450000,0,MAX(0,ROUNDDOWN(AX1256*0.06-MIN(50000,AX1256)*0.03,-2))+MAX(0,ROUNDDOWN(AX1256*0.04-MIN(50000,AX1256)*0.02,-2)))</f>
        <v/>
      </c>
      <c r="AZ1256" s="19">
        <f>AW1256+AY1256+AS1256</f>
        <v/>
      </c>
    </row>
    <row r="1257">
      <c r="A1257" t="inlineStr">
        <is>
          <t>1万円刻み</t>
        </is>
      </c>
      <c r="B1257" s="19">
        <f>'3_1万円刻み'!$A$1240</f>
        <v/>
      </c>
      <c r="C1257" s="19">
        <f>MIN(0,MAX(0,$B1257))</f>
        <v/>
      </c>
      <c r="D1257" s="19">
        <f>$B1257-C1257</f>
        <v/>
      </c>
      <c r="E1257" s="19">
        <f>MIN(670000,ROUNDDOWN(MAX(0,D1257-430000)*0.0751+47600,0))+MIN(260000,ROUNDDOWN(MAX(0,D1257-430000)*0.028+17600,0))+MIN(30000,ROUNDDOWN(MAX(0,D1257-430000)*0.0027+1873,0))+IF("いいえ"="はい",MIN(170000,ROUNDDOWN(MAX(0,D1257-430000)*0.0243+17800,0)),0)</f>
        <v/>
      </c>
      <c r="F1257" s="19">
        <f>IF(""="",215040+E1257,"")</f>
        <v/>
      </c>
      <c r="G1257" s="19">
        <f>IF(D1257&gt;23500000,NA(),IF(D1257&lt;=4890000,1040000,IF(D1257&lt;=6550000,670000,620000)))</f>
        <v/>
      </c>
      <c r="H1257" s="19">
        <f>MAX(0,ROUNDDOWN(D1257-F1257-G1257-0,-3))</f>
        <v/>
      </c>
      <c r="I1257" s="19">
        <f>IF(H1257&lt;=0,0,ROUNDDOWN((H1257*LOOKUP(H1257,{0,1950001,3300001,6950001,9000001,18000001,40000001},{0.05,0.1,0.2,0.23,0.33,0.4,0.45})-LOOKUP(H1257,{0,1950001,3300001,6950001,9000001,18000001,40000001},{0,97500,427500,636000,1536000,2796000,4796000}))*1.021,-2))</f>
        <v/>
      </c>
      <c r="J1257" s="19">
        <f>MAX(0,ROUNDDOWN(D1257-F1257-430000-0,-3))</f>
        <v/>
      </c>
      <c r="K1257" s="19">
        <f>IF(D1257&lt;=450000,0,MAX(0,ROUNDDOWN(J1257*0.06-MIN(50000,J1257)*0.03,-2))+MAX(0,ROUNDDOWN(J1257*0.04-MIN(50000,J1257)*0.02,-2)))</f>
        <v/>
      </c>
      <c r="L1257" s="19">
        <f>I1257+K1257+E1257</f>
        <v/>
      </c>
      <c r="M1257" s="19">
        <f>MIN(100000,MAX(0,$B1257))</f>
        <v/>
      </c>
      <c r="N1257" s="19">
        <f>$B1257-M1257</f>
        <v/>
      </c>
      <c r="O1257" s="19">
        <f>MIN(670000,ROUNDDOWN(MAX(0,N1257-430000)*0.0751+47600,0))+MIN(260000,ROUNDDOWN(MAX(0,N1257-430000)*0.028+17600,0))+MIN(30000,ROUNDDOWN(MAX(0,N1257-430000)*0.0027+1873,0))+IF("いいえ"="はい",MIN(170000,ROUNDDOWN(MAX(0,N1257-430000)*0.0243+17800,0)),0)</f>
        <v/>
      </c>
      <c r="P1257" s="19">
        <f>IF(""="",215040+O1257,"")</f>
        <v/>
      </c>
      <c r="Q1257" s="19">
        <f>IF(N1257&gt;23500000,NA(),IF(N1257&lt;=4890000,1040000,IF(N1257&lt;=6550000,670000,620000)))</f>
        <v/>
      </c>
      <c r="R1257" s="19">
        <f>MAX(0,ROUNDDOWN(N1257-P1257-Q1257-0,-3))</f>
        <v/>
      </c>
      <c r="S1257" s="19">
        <f>IF(R1257&lt;=0,0,ROUNDDOWN((R1257*LOOKUP(R1257,{0,1950001,3300001,6950001,9000001,18000001,40000001},{0.05,0.1,0.2,0.23,0.33,0.4,0.45})-LOOKUP(R1257,{0,1950001,3300001,6950001,9000001,18000001,40000001},{0,97500,427500,636000,1536000,2796000,4796000}))*1.021,-2))</f>
        <v/>
      </c>
      <c r="T1257" s="19">
        <f>MAX(0,ROUNDDOWN(N1257-P1257-430000-0,-3))</f>
        <v/>
      </c>
      <c r="U1257" s="19">
        <f>IF(N1257&lt;=450000,0,MAX(0,ROUNDDOWN(T1257*0.06-MIN(50000,T1257)*0.03,-2))+MAX(0,ROUNDDOWN(T1257*0.04-MIN(50000,T1257)*0.02,-2)))</f>
        <v/>
      </c>
      <c r="V1257" s="19">
        <f>S1257+U1257+O1257</f>
        <v/>
      </c>
      <c r="W1257" s="19">
        <f>MIN(550000,MAX(0,$B1257))</f>
        <v/>
      </c>
      <c r="X1257" s="19">
        <f>$B1257-W1257</f>
        <v/>
      </c>
      <c r="Y1257" s="19">
        <f>MIN(670000,ROUNDDOWN(MAX(0,X1257-430000)*0.0751+47600,0))+MIN(260000,ROUNDDOWN(MAX(0,X1257-430000)*0.028+17600,0))+MIN(30000,ROUNDDOWN(MAX(0,X1257-430000)*0.0027+1873,0))+IF("いいえ"="はい",MIN(170000,ROUNDDOWN(MAX(0,X1257-430000)*0.0243+17800,0)),0)</f>
        <v/>
      </c>
      <c r="Z1257" s="19">
        <f>IF(""="",215040+Y1257,"")</f>
        <v/>
      </c>
      <c r="AA1257" s="19">
        <f>IF(X1257&gt;23500000,NA(),IF(X1257&lt;=4890000,1040000,IF(X1257&lt;=6550000,670000,620000)))</f>
        <v/>
      </c>
      <c r="AB1257" s="19">
        <f>MAX(0,ROUNDDOWN(X1257-Z1257-AA1257-0,-3))</f>
        <v/>
      </c>
      <c r="AC1257" s="19">
        <f>IF(AB1257&lt;=0,0,ROUNDDOWN((AB1257*LOOKUP(AB1257,{0,1950001,3300001,6950001,9000001,18000001,40000001},{0.05,0.1,0.2,0.23,0.33,0.4,0.45})-LOOKUP(AB1257,{0,1950001,3300001,6950001,9000001,18000001,40000001},{0,97500,427500,636000,1536000,2796000,4796000}))*1.021,-2))</f>
        <v/>
      </c>
      <c r="AD1257" s="19">
        <f>MAX(0,ROUNDDOWN(X1257-Z1257-430000-0,-3))</f>
        <v/>
      </c>
      <c r="AE1257" s="19">
        <f>IF(X1257&lt;=450000,0,MAX(0,ROUNDDOWN(AD1257*0.06-MIN(50000,AD1257)*0.03,-2))+MAX(0,ROUNDDOWN(AD1257*0.04-MIN(50000,AD1257)*0.02,-2)))</f>
        <v/>
      </c>
      <c r="AF1257" s="19">
        <f>AC1257+AE1257+Y1257</f>
        <v/>
      </c>
      <c r="AG1257" s="19">
        <f>MIN(650000,MAX(0,$B1257))</f>
        <v/>
      </c>
      <c r="AH1257" s="19">
        <f>$B1257-AG1257</f>
        <v/>
      </c>
      <c r="AI1257" s="19">
        <f>MIN(670000,ROUNDDOWN(MAX(0,AH1257-430000)*0.0751+47600,0))+MIN(260000,ROUNDDOWN(MAX(0,AH1257-430000)*0.028+17600,0))+MIN(30000,ROUNDDOWN(MAX(0,AH1257-430000)*0.0027+1873,0))+IF("いいえ"="はい",MIN(170000,ROUNDDOWN(MAX(0,AH1257-430000)*0.0243+17800,0)),0)</f>
        <v/>
      </c>
      <c r="AJ1257" s="19">
        <f>IF(""="",215040+AI1257,"")</f>
        <v/>
      </c>
      <c r="AK1257" s="19">
        <f>IF(AH1257&gt;23500000,NA(),IF(AH1257&lt;=4890000,1040000,IF(AH1257&lt;=6550000,670000,620000)))</f>
        <v/>
      </c>
      <c r="AL1257" s="19">
        <f>MAX(0,ROUNDDOWN(AH1257-AJ1257-AK1257-0,-3))</f>
        <v/>
      </c>
      <c r="AM1257" s="19">
        <f>IF(AL1257&lt;=0,0,ROUNDDOWN((AL1257*LOOKUP(AL1257,{0,1950001,3300001,6950001,9000001,18000001,40000001},{0.05,0.1,0.2,0.23,0.33,0.4,0.45})-LOOKUP(AL1257,{0,1950001,3300001,6950001,9000001,18000001,40000001},{0,97500,427500,636000,1536000,2796000,4796000}))*1.021,-2))</f>
        <v/>
      </c>
      <c r="AN1257" s="19">
        <f>MAX(0,ROUNDDOWN(AH1257-AJ1257-430000-0,-3))</f>
        <v/>
      </c>
      <c r="AO1257" s="19">
        <f>IF(AH1257&lt;=450000,0,MAX(0,ROUNDDOWN(AN1257*0.06-MIN(50000,AN1257)*0.03,-2))+MAX(0,ROUNDDOWN(AN1257*0.04-MIN(50000,AN1257)*0.02,-2)))</f>
        <v/>
      </c>
      <c r="AP1257" s="19">
        <f>AM1257+AO1257+AI1257</f>
        <v/>
      </c>
      <c r="AQ1257" s="19">
        <f>MIN(750000,MAX(0,$B1257))</f>
        <v/>
      </c>
      <c r="AR1257" s="19">
        <f>$B1257-AQ1257</f>
        <v/>
      </c>
      <c r="AS1257" s="19">
        <f>MIN(670000,ROUNDDOWN(MAX(0,AR1257-430000)*0.0751+47600,0))+MIN(260000,ROUNDDOWN(MAX(0,AR1257-430000)*0.028+17600,0))+MIN(30000,ROUNDDOWN(MAX(0,AR1257-430000)*0.0027+1873,0))+IF("いいえ"="はい",MIN(170000,ROUNDDOWN(MAX(0,AR1257-430000)*0.0243+17800,0)),0)</f>
        <v/>
      </c>
      <c r="AT1257" s="19">
        <f>IF(""="",215040+AS1257,"")</f>
        <v/>
      </c>
      <c r="AU1257" s="19">
        <f>IF(AR1257&gt;23500000,NA(),IF(AR1257&lt;=4890000,1040000,IF(AR1257&lt;=6550000,670000,620000)))</f>
        <v/>
      </c>
      <c r="AV1257" s="19">
        <f>MAX(0,ROUNDDOWN(AR1257-AT1257-AU1257-0,-3))</f>
        <v/>
      </c>
      <c r="AW1257" s="19">
        <f>IF(AV1257&lt;=0,0,ROUNDDOWN((AV1257*LOOKUP(AV1257,{0,1950001,3300001,6950001,9000001,18000001,40000001},{0.05,0.1,0.2,0.23,0.33,0.4,0.45})-LOOKUP(AV1257,{0,1950001,3300001,6950001,9000001,18000001,40000001},{0,97500,427500,636000,1536000,2796000,4796000}))*1.021,-2))</f>
        <v/>
      </c>
      <c r="AX1257" s="19">
        <f>MAX(0,ROUNDDOWN(AR1257-AT1257-430000-0,-3))</f>
        <v/>
      </c>
      <c r="AY1257" s="19">
        <f>IF(AR1257&lt;=450000,0,MAX(0,ROUNDDOWN(AX1257*0.06-MIN(50000,AX1257)*0.03,-2))+MAX(0,ROUNDDOWN(AX1257*0.04-MIN(50000,AX1257)*0.02,-2)))</f>
        <v/>
      </c>
      <c r="AZ1257" s="19">
        <f>AW1257+AY1257+AS1257</f>
        <v/>
      </c>
    </row>
    <row r="1258">
      <c r="A1258" t="inlineStr">
        <is>
          <t>1万円刻み</t>
        </is>
      </c>
      <c r="B1258" s="19">
        <f>'3_1万円刻み'!$A$1241</f>
        <v/>
      </c>
      <c r="C1258" s="19">
        <f>MIN(0,MAX(0,$B1258))</f>
        <v/>
      </c>
      <c r="D1258" s="19">
        <f>$B1258-C1258</f>
        <v/>
      </c>
      <c r="E1258" s="19">
        <f>MIN(670000,ROUNDDOWN(MAX(0,D1258-430000)*0.0751+47600,0))+MIN(260000,ROUNDDOWN(MAX(0,D1258-430000)*0.028+17600,0))+MIN(30000,ROUNDDOWN(MAX(0,D1258-430000)*0.0027+1873,0))+IF("いいえ"="はい",MIN(170000,ROUNDDOWN(MAX(0,D1258-430000)*0.0243+17800,0)),0)</f>
        <v/>
      </c>
      <c r="F1258" s="19">
        <f>IF(""="",215040+E1258,"")</f>
        <v/>
      </c>
      <c r="G1258" s="19">
        <f>IF(D1258&gt;23500000,NA(),IF(D1258&lt;=4890000,1040000,IF(D1258&lt;=6550000,670000,620000)))</f>
        <v/>
      </c>
      <c r="H1258" s="19">
        <f>MAX(0,ROUNDDOWN(D1258-F1258-G1258-0,-3))</f>
        <v/>
      </c>
      <c r="I1258" s="19">
        <f>IF(H1258&lt;=0,0,ROUNDDOWN((H1258*LOOKUP(H1258,{0,1950001,3300001,6950001,9000001,18000001,40000001},{0.05,0.1,0.2,0.23,0.33,0.4,0.45})-LOOKUP(H1258,{0,1950001,3300001,6950001,9000001,18000001,40000001},{0,97500,427500,636000,1536000,2796000,4796000}))*1.021,-2))</f>
        <v/>
      </c>
      <c r="J1258" s="19">
        <f>MAX(0,ROUNDDOWN(D1258-F1258-430000-0,-3))</f>
        <v/>
      </c>
      <c r="K1258" s="19">
        <f>IF(D1258&lt;=450000,0,MAX(0,ROUNDDOWN(J1258*0.06-MIN(50000,J1258)*0.03,-2))+MAX(0,ROUNDDOWN(J1258*0.04-MIN(50000,J1258)*0.02,-2)))</f>
        <v/>
      </c>
      <c r="L1258" s="19">
        <f>I1258+K1258+E1258</f>
        <v/>
      </c>
      <c r="M1258" s="19">
        <f>MIN(100000,MAX(0,$B1258))</f>
        <v/>
      </c>
      <c r="N1258" s="19">
        <f>$B1258-M1258</f>
        <v/>
      </c>
      <c r="O1258" s="19">
        <f>MIN(670000,ROUNDDOWN(MAX(0,N1258-430000)*0.0751+47600,0))+MIN(260000,ROUNDDOWN(MAX(0,N1258-430000)*0.028+17600,0))+MIN(30000,ROUNDDOWN(MAX(0,N1258-430000)*0.0027+1873,0))+IF("いいえ"="はい",MIN(170000,ROUNDDOWN(MAX(0,N1258-430000)*0.0243+17800,0)),0)</f>
        <v/>
      </c>
      <c r="P1258" s="19">
        <f>IF(""="",215040+O1258,"")</f>
        <v/>
      </c>
      <c r="Q1258" s="19">
        <f>IF(N1258&gt;23500000,NA(),IF(N1258&lt;=4890000,1040000,IF(N1258&lt;=6550000,670000,620000)))</f>
        <v/>
      </c>
      <c r="R1258" s="19">
        <f>MAX(0,ROUNDDOWN(N1258-P1258-Q1258-0,-3))</f>
        <v/>
      </c>
      <c r="S1258" s="19">
        <f>IF(R1258&lt;=0,0,ROUNDDOWN((R1258*LOOKUP(R1258,{0,1950001,3300001,6950001,9000001,18000001,40000001},{0.05,0.1,0.2,0.23,0.33,0.4,0.45})-LOOKUP(R1258,{0,1950001,3300001,6950001,9000001,18000001,40000001},{0,97500,427500,636000,1536000,2796000,4796000}))*1.021,-2))</f>
        <v/>
      </c>
      <c r="T1258" s="19">
        <f>MAX(0,ROUNDDOWN(N1258-P1258-430000-0,-3))</f>
        <v/>
      </c>
      <c r="U1258" s="19">
        <f>IF(N1258&lt;=450000,0,MAX(0,ROUNDDOWN(T1258*0.06-MIN(50000,T1258)*0.03,-2))+MAX(0,ROUNDDOWN(T1258*0.04-MIN(50000,T1258)*0.02,-2)))</f>
        <v/>
      </c>
      <c r="V1258" s="19">
        <f>S1258+U1258+O1258</f>
        <v/>
      </c>
      <c r="W1258" s="19">
        <f>MIN(550000,MAX(0,$B1258))</f>
        <v/>
      </c>
      <c r="X1258" s="19">
        <f>$B1258-W1258</f>
        <v/>
      </c>
      <c r="Y1258" s="19">
        <f>MIN(670000,ROUNDDOWN(MAX(0,X1258-430000)*0.0751+47600,0))+MIN(260000,ROUNDDOWN(MAX(0,X1258-430000)*0.028+17600,0))+MIN(30000,ROUNDDOWN(MAX(0,X1258-430000)*0.0027+1873,0))+IF("いいえ"="はい",MIN(170000,ROUNDDOWN(MAX(0,X1258-430000)*0.0243+17800,0)),0)</f>
        <v/>
      </c>
      <c r="Z1258" s="19">
        <f>IF(""="",215040+Y1258,"")</f>
        <v/>
      </c>
      <c r="AA1258" s="19">
        <f>IF(X1258&gt;23500000,NA(),IF(X1258&lt;=4890000,1040000,IF(X1258&lt;=6550000,670000,620000)))</f>
        <v/>
      </c>
      <c r="AB1258" s="19">
        <f>MAX(0,ROUNDDOWN(X1258-Z1258-AA1258-0,-3))</f>
        <v/>
      </c>
      <c r="AC1258" s="19">
        <f>IF(AB1258&lt;=0,0,ROUNDDOWN((AB1258*LOOKUP(AB1258,{0,1950001,3300001,6950001,9000001,18000001,40000001},{0.05,0.1,0.2,0.23,0.33,0.4,0.45})-LOOKUP(AB1258,{0,1950001,3300001,6950001,9000001,18000001,40000001},{0,97500,427500,636000,1536000,2796000,4796000}))*1.021,-2))</f>
        <v/>
      </c>
      <c r="AD1258" s="19">
        <f>MAX(0,ROUNDDOWN(X1258-Z1258-430000-0,-3))</f>
        <v/>
      </c>
      <c r="AE1258" s="19">
        <f>IF(X1258&lt;=450000,0,MAX(0,ROUNDDOWN(AD1258*0.06-MIN(50000,AD1258)*0.03,-2))+MAX(0,ROUNDDOWN(AD1258*0.04-MIN(50000,AD1258)*0.02,-2)))</f>
        <v/>
      </c>
      <c r="AF1258" s="19">
        <f>AC1258+AE1258+Y1258</f>
        <v/>
      </c>
      <c r="AG1258" s="19">
        <f>MIN(650000,MAX(0,$B1258))</f>
        <v/>
      </c>
      <c r="AH1258" s="19">
        <f>$B1258-AG1258</f>
        <v/>
      </c>
      <c r="AI1258" s="19">
        <f>MIN(670000,ROUNDDOWN(MAX(0,AH1258-430000)*0.0751+47600,0))+MIN(260000,ROUNDDOWN(MAX(0,AH1258-430000)*0.028+17600,0))+MIN(30000,ROUNDDOWN(MAX(0,AH1258-430000)*0.0027+1873,0))+IF("いいえ"="はい",MIN(170000,ROUNDDOWN(MAX(0,AH1258-430000)*0.0243+17800,0)),0)</f>
        <v/>
      </c>
      <c r="AJ1258" s="19">
        <f>IF(""="",215040+AI1258,"")</f>
        <v/>
      </c>
      <c r="AK1258" s="19">
        <f>IF(AH1258&gt;23500000,NA(),IF(AH1258&lt;=4890000,1040000,IF(AH1258&lt;=6550000,670000,620000)))</f>
        <v/>
      </c>
      <c r="AL1258" s="19">
        <f>MAX(0,ROUNDDOWN(AH1258-AJ1258-AK1258-0,-3))</f>
        <v/>
      </c>
      <c r="AM1258" s="19">
        <f>IF(AL1258&lt;=0,0,ROUNDDOWN((AL1258*LOOKUP(AL1258,{0,1950001,3300001,6950001,9000001,18000001,40000001},{0.05,0.1,0.2,0.23,0.33,0.4,0.45})-LOOKUP(AL1258,{0,1950001,3300001,6950001,9000001,18000001,40000001},{0,97500,427500,636000,1536000,2796000,4796000}))*1.021,-2))</f>
        <v/>
      </c>
      <c r="AN1258" s="19">
        <f>MAX(0,ROUNDDOWN(AH1258-AJ1258-430000-0,-3))</f>
        <v/>
      </c>
      <c r="AO1258" s="19">
        <f>IF(AH1258&lt;=450000,0,MAX(0,ROUNDDOWN(AN1258*0.06-MIN(50000,AN1258)*0.03,-2))+MAX(0,ROUNDDOWN(AN1258*0.04-MIN(50000,AN1258)*0.02,-2)))</f>
        <v/>
      </c>
      <c r="AP1258" s="19">
        <f>AM1258+AO1258+AI1258</f>
        <v/>
      </c>
      <c r="AQ1258" s="19">
        <f>MIN(750000,MAX(0,$B1258))</f>
        <v/>
      </c>
      <c r="AR1258" s="19">
        <f>$B1258-AQ1258</f>
        <v/>
      </c>
      <c r="AS1258" s="19">
        <f>MIN(670000,ROUNDDOWN(MAX(0,AR1258-430000)*0.0751+47600,0))+MIN(260000,ROUNDDOWN(MAX(0,AR1258-430000)*0.028+17600,0))+MIN(30000,ROUNDDOWN(MAX(0,AR1258-430000)*0.0027+1873,0))+IF("いいえ"="はい",MIN(170000,ROUNDDOWN(MAX(0,AR1258-430000)*0.0243+17800,0)),0)</f>
        <v/>
      </c>
      <c r="AT1258" s="19">
        <f>IF(""="",215040+AS1258,"")</f>
        <v/>
      </c>
      <c r="AU1258" s="19">
        <f>IF(AR1258&gt;23500000,NA(),IF(AR1258&lt;=4890000,1040000,IF(AR1258&lt;=6550000,670000,620000)))</f>
        <v/>
      </c>
      <c r="AV1258" s="19">
        <f>MAX(0,ROUNDDOWN(AR1258-AT1258-AU1258-0,-3))</f>
        <v/>
      </c>
      <c r="AW1258" s="19">
        <f>IF(AV1258&lt;=0,0,ROUNDDOWN((AV1258*LOOKUP(AV1258,{0,1950001,3300001,6950001,9000001,18000001,40000001},{0.05,0.1,0.2,0.23,0.33,0.4,0.45})-LOOKUP(AV1258,{0,1950001,3300001,6950001,9000001,18000001,40000001},{0,97500,427500,636000,1536000,2796000,4796000}))*1.021,-2))</f>
        <v/>
      </c>
      <c r="AX1258" s="19">
        <f>MAX(0,ROUNDDOWN(AR1258-AT1258-430000-0,-3))</f>
        <v/>
      </c>
      <c r="AY1258" s="19">
        <f>IF(AR1258&lt;=450000,0,MAX(0,ROUNDDOWN(AX1258*0.06-MIN(50000,AX1258)*0.03,-2))+MAX(0,ROUNDDOWN(AX1258*0.04-MIN(50000,AX1258)*0.02,-2)))</f>
        <v/>
      </c>
      <c r="AZ1258" s="19">
        <f>AW1258+AY1258+AS1258</f>
        <v/>
      </c>
    </row>
    <row r="1259">
      <c r="A1259" t="inlineStr">
        <is>
          <t>1万円刻み</t>
        </is>
      </c>
      <c r="B1259" s="19">
        <f>'3_1万円刻み'!$A$1242</f>
        <v/>
      </c>
      <c r="C1259" s="19">
        <f>MIN(0,MAX(0,$B1259))</f>
        <v/>
      </c>
      <c r="D1259" s="19">
        <f>$B1259-C1259</f>
        <v/>
      </c>
      <c r="E1259" s="19">
        <f>MIN(670000,ROUNDDOWN(MAX(0,D1259-430000)*0.0751+47600,0))+MIN(260000,ROUNDDOWN(MAX(0,D1259-430000)*0.028+17600,0))+MIN(30000,ROUNDDOWN(MAX(0,D1259-430000)*0.0027+1873,0))+IF("いいえ"="はい",MIN(170000,ROUNDDOWN(MAX(0,D1259-430000)*0.0243+17800,0)),0)</f>
        <v/>
      </c>
      <c r="F1259" s="19">
        <f>IF(""="",215040+E1259,"")</f>
        <v/>
      </c>
      <c r="G1259" s="19">
        <f>IF(D1259&gt;23500000,NA(),IF(D1259&lt;=4890000,1040000,IF(D1259&lt;=6550000,670000,620000)))</f>
        <v/>
      </c>
      <c r="H1259" s="19">
        <f>MAX(0,ROUNDDOWN(D1259-F1259-G1259-0,-3))</f>
        <v/>
      </c>
      <c r="I1259" s="19">
        <f>IF(H1259&lt;=0,0,ROUNDDOWN((H1259*LOOKUP(H1259,{0,1950001,3300001,6950001,9000001,18000001,40000001},{0.05,0.1,0.2,0.23,0.33,0.4,0.45})-LOOKUP(H1259,{0,1950001,3300001,6950001,9000001,18000001,40000001},{0,97500,427500,636000,1536000,2796000,4796000}))*1.021,-2))</f>
        <v/>
      </c>
      <c r="J1259" s="19">
        <f>MAX(0,ROUNDDOWN(D1259-F1259-430000-0,-3))</f>
        <v/>
      </c>
      <c r="K1259" s="19">
        <f>IF(D1259&lt;=450000,0,MAX(0,ROUNDDOWN(J1259*0.06-MIN(50000,J1259)*0.03,-2))+MAX(0,ROUNDDOWN(J1259*0.04-MIN(50000,J1259)*0.02,-2)))</f>
        <v/>
      </c>
      <c r="L1259" s="19">
        <f>I1259+K1259+E1259</f>
        <v/>
      </c>
      <c r="M1259" s="19">
        <f>MIN(100000,MAX(0,$B1259))</f>
        <v/>
      </c>
      <c r="N1259" s="19">
        <f>$B1259-M1259</f>
        <v/>
      </c>
      <c r="O1259" s="19">
        <f>MIN(670000,ROUNDDOWN(MAX(0,N1259-430000)*0.0751+47600,0))+MIN(260000,ROUNDDOWN(MAX(0,N1259-430000)*0.028+17600,0))+MIN(30000,ROUNDDOWN(MAX(0,N1259-430000)*0.0027+1873,0))+IF("いいえ"="はい",MIN(170000,ROUNDDOWN(MAX(0,N1259-430000)*0.0243+17800,0)),0)</f>
        <v/>
      </c>
      <c r="P1259" s="19">
        <f>IF(""="",215040+O1259,"")</f>
        <v/>
      </c>
      <c r="Q1259" s="19">
        <f>IF(N1259&gt;23500000,NA(),IF(N1259&lt;=4890000,1040000,IF(N1259&lt;=6550000,670000,620000)))</f>
        <v/>
      </c>
      <c r="R1259" s="19">
        <f>MAX(0,ROUNDDOWN(N1259-P1259-Q1259-0,-3))</f>
        <v/>
      </c>
      <c r="S1259" s="19">
        <f>IF(R1259&lt;=0,0,ROUNDDOWN((R1259*LOOKUP(R1259,{0,1950001,3300001,6950001,9000001,18000001,40000001},{0.05,0.1,0.2,0.23,0.33,0.4,0.45})-LOOKUP(R1259,{0,1950001,3300001,6950001,9000001,18000001,40000001},{0,97500,427500,636000,1536000,2796000,4796000}))*1.021,-2))</f>
        <v/>
      </c>
      <c r="T1259" s="19">
        <f>MAX(0,ROUNDDOWN(N1259-P1259-430000-0,-3))</f>
        <v/>
      </c>
      <c r="U1259" s="19">
        <f>IF(N1259&lt;=450000,0,MAX(0,ROUNDDOWN(T1259*0.06-MIN(50000,T1259)*0.03,-2))+MAX(0,ROUNDDOWN(T1259*0.04-MIN(50000,T1259)*0.02,-2)))</f>
        <v/>
      </c>
      <c r="V1259" s="19">
        <f>S1259+U1259+O1259</f>
        <v/>
      </c>
      <c r="W1259" s="19">
        <f>MIN(550000,MAX(0,$B1259))</f>
        <v/>
      </c>
      <c r="X1259" s="19">
        <f>$B1259-W1259</f>
        <v/>
      </c>
      <c r="Y1259" s="19">
        <f>MIN(670000,ROUNDDOWN(MAX(0,X1259-430000)*0.0751+47600,0))+MIN(260000,ROUNDDOWN(MAX(0,X1259-430000)*0.028+17600,0))+MIN(30000,ROUNDDOWN(MAX(0,X1259-430000)*0.0027+1873,0))+IF("いいえ"="はい",MIN(170000,ROUNDDOWN(MAX(0,X1259-430000)*0.0243+17800,0)),0)</f>
        <v/>
      </c>
      <c r="Z1259" s="19">
        <f>IF(""="",215040+Y1259,"")</f>
        <v/>
      </c>
      <c r="AA1259" s="19">
        <f>IF(X1259&gt;23500000,NA(),IF(X1259&lt;=4890000,1040000,IF(X1259&lt;=6550000,670000,620000)))</f>
        <v/>
      </c>
      <c r="AB1259" s="19">
        <f>MAX(0,ROUNDDOWN(X1259-Z1259-AA1259-0,-3))</f>
        <v/>
      </c>
      <c r="AC1259" s="19">
        <f>IF(AB1259&lt;=0,0,ROUNDDOWN((AB1259*LOOKUP(AB1259,{0,1950001,3300001,6950001,9000001,18000001,40000001},{0.05,0.1,0.2,0.23,0.33,0.4,0.45})-LOOKUP(AB1259,{0,1950001,3300001,6950001,9000001,18000001,40000001},{0,97500,427500,636000,1536000,2796000,4796000}))*1.021,-2))</f>
        <v/>
      </c>
      <c r="AD1259" s="19">
        <f>MAX(0,ROUNDDOWN(X1259-Z1259-430000-0,-3))</f>
        <v/>
      </c>
      <c r="AE1259" s="19">
        <f>IF(X1259&lt;=450000,0,MAX(0,ROUNDDOWN(AD1259*0.06-MIN(50000,AD1259)*0.03,-2))+MAX(0,ROUNDDOWN(AD1259*0.04-MIN(50000,AD1259)*0.02,-2)))</f>
        <v/>
      </c>
      <c r="AF1259" s="19">
        <f>AC1259+AE1259+Y1259</f>
        <v/>
      </c>
      <c r="AG1259" s="19">
        <f>MIN(650000,MAX(0,$B1259))</f>
        <v/>
      </c>
      <c r="AH1259" s="19">
        <f>$B1259-AG1259</f>
        <v/>
      </c>
      <c r="AI1259" s="19">
        <f>MIN(670000,ROUNDDOWN(MAX(0,AH1259-430000)*0.0751+47600,0))+MIN(260000,ROUNDDOWN(MAX(0,AH1259-430000)*0.028+17600,0))+MIN(30000,ROUNDDOWN(MAX(0,AH1259-430000)*0.0027+1873,0))+IF("いいえ"="はい",MIN(170000,ROUNDDOWN(MAX(0,AH1259-430000)*0.0243+17800,0)),0)</f>
        <v/>
      </c>
      <c r="AJ1259" s="19">
        <f>IF(""="",215040+AI1259,"")</f>
        <v/>
      </c>
      <c r="AK1259" s="19">
        <f>IF(AH1259&gt;23500000,NA(),IF(AH1259&lt;=4890000,1040000,IF(AH1259&lt;=6550000,670000,620000)))</f>
        <v/>
      </c>
      <c r="AL1259" s="19">
        <f>MAX(0,ROUNDDOWN(AH1259-AJ1259-AK1259-0,-3))</f>
        <v/>
      </c>
      <c r="AM1259" s="19">
        <f>IF(AL1259&lt;=0,0,ROUNDDOWN((AL1259*LOOKUP(AL1259,{0,1950001,3300001,6950001,9000001,18000001,40000001},{0.05,0.1,0.2,0.23,0.33,0.4,0.45})-LOOKUP(AL1259,{0,1950001,3300001,6950001,9000001,18000001,40000001},{0,97500,427500,636000,1536000,2796000,4796000}))*1.021,-2))</f>
        <v/>
      </c>
      <c r="AN1259" s="19">
        <f>MAX(0,ROUNDDOWN(AH1259-AJ1259-430000-0,-3))</f>
        <v/>
      </c>
      <c r="AO1259" s="19">
        <f>IF(AH1259&lt;=450000,0,MAX(0,ROUNDDOWN(AN1259*0.06-MIN(50000,AN1259)*0.03,-2))+MAX(0,ROUNDDOWN(AN1259*0.04-MIN(50000,AN1259)*0.02,-2)))</f>
        <v/>
      </c>
      <c r="AP1259" s="19">
        <f>AM1259+AO1259+AI1259</f>
        <v/>
      </c>
      <c r="AQ1259" s="19">
        <f>MIN(750000,MAX(0,$B1259))</f>
        <v/>
      </c>
      <c r="AR1259" s="19">
        <f>$B1259-AQ1259</f>
        <v/>
      </c>
      <c r="AS1259" s="19">
        <f>MIN(670000,ROUNDDOWN(MAX(0,AR1259-430000)*0.0751+47600,0))+MIN(260000,ROUNDDOWN(MAX(0,AR1259-430000)*0.028+17600,0))+MIN(30000,ROUNDDOWN(MAX(0,AR1259-430000)*0.0027+1873,0))+IF("いいえ"="はい",MIN(170000,ROUNDDOWN(MAX(0,AR1259-430000)*0.0243+17800,0)),0)</f>
        <v/>
      </c>
      <c r="AT1259" s="19">
        <f>IF(""="",215040+AS1259,"")</f>
        <v/>
      </c>
      <c r="AU1259" s="19">
        <f>IF(AR1259&gt;23500000,NA(),IF(AR1259&lt;=4890000,1040000,IF(AR1259&lt;=6550000,670000,620000)))</f>
        <v/>
      </c>
      <c r="AV1259" s="19">
        <f>MAX(0,ROUNDDOWN(AR1259-AT1259-AU1259-0,-3))</f>
        <v/>
      </c>
      <c r="AW1259" s="19">
        <f>IF(AV1259&lt;=0,0,ROUNDDOWN((AV1259*LOOKUP(AV1259,{0,1950001,3300001,6950001,9000001,18000001,40000001},{0.05,0.1,0.2,0.23,0.33,0.4,0.45})-LOOKUP(AV1259,{0,1950001,3300001,6950001,9000001,18000001,40000001},{0,97500,427500,636000,1536000,2796000,4796000}))*1.021,-2))</f>
        <v/>
      </c>
      <c r="AX1259" s="19">
        <f>MAX(0,ROUNDDOWN(AR1259-AT1259-430000-0,-3))</f>
        <v/>
      </c>
      <c r="AY1259" s="19">
        <f>IF(AR1259&lt;=450000,0,MAX(0,ROUNDDOWN(AX1259*0.06-MIN(50000,AX1259)*0.03,-2))+MAX(0,ROUNDDOWN(AX1259*0.04-MIN(50000,AX1259)*0.02,-2)))</f>
        <v/>
      </c>
      <c r="AZ1259" s="19">
        <f>AW1259+AY1259+AS1259</f>
        <v/>
      </c>
    </row>
    <row r="1260">
      <c r="A1260" t="inlineStr">
        <is>
          <t>1万円刻み</t>
        </is>
      </c>
      <c r="B1260" s="19">
        <f>'3_1万円刻み'!$A$1243</f>
        <v/>
      </c>
      <c r="C1260" s="19">
        <f>MIN(0,MAX(0,$B1260))</f>
        <v/>
      </c>
      <c r="D1260" s="19">
        <f>$B1260-C1260</f>
        <v/>
      </c>
      <c r="E1260" s="19">
        <f>MIN(670000,ROUNDDOWN(MAX(0,D1260-430000)*0.0751+47600,0))+MIN(260000,ROUNDDOWN(MAX(0,D1260-430000)*0.028+17600,0))+MIN(30000,ROUNDDOWN(MAX(0,D1260-430000)*0.0027+1873,0))+IF("いいえ"="はい",MIN(170000,ROUNDDOWN(MAX(0,D1260-430000)*0.0243+17800,0)),0)</f>
        <v/>
      </c>
      <c r="F1260" s="19">
        <f>IF(""="",215040+E1260,"")</f>
        <v/>
      </c>
      <c r="G1260" s="19">
        <f>IF(D1260&gt;23500000,NA(),IF(D1260&lt;=4890000,1040000,IF(D1260&lt;=6550000,670000,620000)))</f>
        <v/>
      </c>
      <c r="H1260" s="19">
        <f>MAX(0,ROUNDDOWN(D1260-F1260-G1260-0,-3))</f>
        <v/>
      </c>
      <c r="I1260" s="19">
        <f>IF(H1260&lt;=0,0,ROUNDDOWN((H1260*LOOKUP(H1260,{0,1950001,3300001,6950001,9000001,18000001,40000001},{0.05,0.1,0.2,0.23,0.33,0.4,0.45})-LOOKUP(H1260,{0,1950001,3300001,6950001,9000001,18000001,40000001},{0,97500,427500,636000,1536000,2796000,4796000}))*1.021,-2))</f>
        <v/>
      </c>
      <c r="J1260" s="19">
        <f>MAX(0,ROUNDDOWN(D1260-F1260-430000-0,-3))</f>
        <v/>
      </c>
      <c r="K1260" s="19">
        <f>IF(D1260&lt;=450000,0,MAX(0,ROUNDDOWN(J1260*0.06-MIN(50000,J1260)*0.03,-2))+MAX(0,ROUNDDOWN(J1260*0.04-MIN(50000,J1260)*0.02,-2)))</f>
        <v/>
      </c>
      <c r="L1260" s="19">
        <f>I1260+K1260+E1260</f>
        <v/>
      </c>
      <c r="M1260" s="19">
        <f>MIN(100000,MAX(0,$B1260))</f>
        <v/>
      </c>
      <c r="N1260" s="19">
        <f>$B1260-M1260</f>
        <v/>
      </c>
      <c r="O1260" s="19">
        <f>MIN(670000,ROUNDDOWN(MAX(0,N1260-430000)*0.0751+47600,0))+MIN(260000,ROUNDDOWN(MAX(0,N1260-430000)*0.028+17600,0))+MIN(30000,ROUNDDOWN(MAX(0,N1260-430000)*0.0027+1873,0))+IF("いいえ"="はい",MIN(170000,ROUNDDOWN(MAX(0,N1260-430000)*0.0243+17800,0)),0)</f>
        <v/>
      </c>
      <c r="P1260" s="19">
        <f>IF(""="",215040+O1260,"")</f>
        <v/>
      </c>
      <c r="Q1260" s="19">
        <f>IF(N1260&gt;23500000,NA(),IF(N1260&lt;=4890000,1040000,IF(N1260&lt;=6550000,670000,620000)))</f>
        <v/>
      </c>
      <c r="R1260" s="19">
        <f>MAX(0,ROUNDDOWN(N1260-P1260-Q1260-0,-3))</f>
        <v/>
      </c>
      <c r="S1260" s="19">
        <f>IF(R1260&lt;=0,0,ROUNDDOWN((R1260*LOOKUP(R1260,{0,1950001,3300001,6950001,9000001,18000001,40000001},{0.05,0.1,0.2,0.23,0.33,0.4,0.45})-LOOKUP(R1260,{0,1950001,3300001,6950001,9000001,18000001,40000001},{0,97500,427500,636000,1536000,2796000,4796000}))*1.021,-2))</f>
        <v/>
      </c>
      <c r="T1260" s="19">
        <f>MAX(0,ROUNDDOWN(N1260-P1260-430000-0,-3))</f>
        <v/>
      </c>
      <c r="U1260" s="19">
        <f>IF(N1260&lt;=450000,0,MAX(0,ROUNDDOWN(T1260*0.06-MIN(50000,T1260)*0.03,-2))+MAX(0,ROUNDDOWN(T1260*0.04-MIN(50000,T1260)*0.02,-2)))</f>
        <v/>
      </c>
      <c r="V1260" s="19">
        <f>S1260+U1260+O1260</f>
        <v/>
      </c>
      <c r="W1260" s="19">
        <f>MIN(550000,MAX(0,$B1260))</f>
        <v/>
      </c>
      <c r="X1260" s="19">
        <f>$B1260-W1260</f>
        <v/>
      </c>
      <c r="Y1260" s="19">
        <f>MIN(670000,ROUNDDOWN(MAX(0,X1260-430000)*0.0751+47600,0))+MIN(260000,ROUNDDOWN(MAX(0,X1260-430000)*0.028+17600,0))+MIN(30000,ROUNDDOWN(MAX(0,X1260-430000)*0.0027+1873,0))+IF("いいえ"="はい",MIN(170000,ROUNDDOWN(MAX(0,X1260-430000)*0.0243+17800,0)),0)</f>
        <v/>
      </c>
      <c r="Z1260" s="19">
        <f>IF(""="",215040+Y1260,"")</f>
        <v/>
      </c>
      <c r="AA1260" s="19">
        <f>IF(X1260&gt;23500000,NA(),IF(X1260&lt;=4890000,1040000,IF(X1260&lt;=6550000,670000,620000)))</f>
        <v/>
      </c>
      <c r="AB1260" s="19">
        <f>MAX(0,ROUNDDOWN(X1260-Z1260-AA1260-0,-3))</f>
        <v/>
      </c>
      <c r="AC1260" s="19">
        <f>IF(AB1260&lt;=0,0,ROUNDDOWN((AB1260*LOOKUP(AB1260,{0,1950001,3300001,6950001,9000001,18000001,40000001},{0.05,0.1,0.2,0.23,0.33,0.4,0.45})-LOOKUP(AB1260,{0,1950001,3300001,6950001,9000001,18000001,40000001},{0,97500,427500,636000,1536000,2796000,4796000}))*1.021,-2))</f>
        <v/>
      </c>
      <c r="AD1260" s="19">
        <f>MAX(0,ROUNDDOWN(X1260-Z1260-430000-0,-3))</f>
        <v/>
      </c>
      <c r="AE1260" s="19">
        <f>IF(X1260&lt;=450000,0,MAX(0,ROUNDDOWN(AD1260*0.06-MIN(50000,AD1260)*0.03,-2))+MAX(0,ROUNDDOWN(AD1260*0.04-MIN(50000,AD1260)*0.02,-2)))</f>
        <v/>
      </c>
      <c r="AF1260" s="19">
        <f>AC1260+AE1260+Y1260</f>
        <v/>
      </c>
      <c r="AG1260" s="19">
        <f>MIN(650000,MAX(0,$B1260))</f>
        <v/>
      </c>
      <c r="AH1260" s="19">
        <f>$B1260-AG1260</f>
        <v/>
      </c>
      <c r="AI1260" s="19">
        <f>MIN(670000,ROUNDDOWN(MAX(0,AH1260-430000)*0.0751+47600,0))+MIN(260000,ROUNDDOWN(MAX(0,AH1260-430000)*0.028+17600,0))+MIN(30000,ROUNDDOWN(MAX(0,AH1260-430000)*0.0027+1873,0))+IF("いいえ"="はい",MIN(170000,ROUNDDOWN(MAX(0,AH1260-430000)*0.0243+17800,0)),0)</f>
        <v/>
      </c>
      <c r="AJ1260" s="19">
        <f>IF(""="",215040+AI1260,"")</f>
        <v/>
      </c>
      <c r="AK1260" s="19">
        <f>IF(AH1260&gt;23500000,NA(),IF(AH1260&lt;=4890000,1040000,IF(AH1260&lt;=6550000,670000,620000)))</f>
        <v/>
      </c>
      <c r="AL1260" s="19">
        <f>MAX(0,ROUNDDOWN(AH1260-AJ1260-AK1260-0,-3))</f>
        <v/>
      </c>
      <c r="AM1260" s="19">
        <f>IF(AL1260&lt;=0,0,ROUNDDOWN((AL1260*LOOKUP(AL1260,{0,1950001,3300001,6950001,9000001,18000001,40000001},{0.05,0.1,0.2,0.23,0.33,0.4,0.45})-LOOKUP(AL1260,{0,1950001,3300001,6950001,9000001,18000001,40000001},{0,97500,427500,636000,1536000,2796000,4796000}))*1.021,-2))</f>
        <v/>
      </c>
      <c r="AN1260" s="19">
        <f>MAX(0,ROUNDDOWN(AH1260-AJ1260-430000-0,-3))</f>
        <v/>
      </c>
      <c r="AO1260" s="19">
        <f>IF(AH1260&lt;=450000,0,MAX(0,ROUNDDOWN(AN1260*0.06-MIN(50000,AN1260)*0.03,-2))+MAX(0,ROUNDDOWN(AN1260*0.04-MIN(50000,AN1260)*0.02,-2)))</f>
        <v/>
      </c>
      <c r="AP1260" s="19">
        <f>AM1260+AO1260+AI1260</f>
        <v/>
      </c>
      <c r="AQ1260" s="19">
        <f>MIN(750000,MAX(0,$B1260))</f>
        <v/>
      </c>
      <c r="AR1260" s="19">
        <f>$B1260-AQ1260</f>
        <v/>
      </c>
      <c r="AS1260" s="19">
        <f>MIN(670000,ROUNDDOWN(MAX(0,AR1260-430000)*0.0751+47600,0))+MIN(260000,ROUNDDOWN(MAX(0,AR1260-430000)*0.028+17600,0))+MIN(30000,ROUNDDOWN(MAX(0,AR1260-430000)*0.0027+1873,0))+IF("いいえ"="はい",MIN(170000,ROUNDDOWN(MAX(0,AR1260-430000)*0.0243+17800,0)),0)</f>
        <v/>
      </c>
      <c r="AT1260" s="19">
        <f>IF(""="",215040+AS1260,"")</f>
        <v/>
      </c>
      <c r="AU1260" s="19">
        <f>IF(AR1260&gt;23500000,NA(),IF(AR1260&lt;=4890000,1040000,IF(AR1260&lt;=6550000,670000,620000)))</f>
        <v/>
      </c>
      <c r="AV1260" s="19">
        <f>MAX(0,ROUNDDOWN(AR1260-AT1260-AU1260-0,-3))</f>
        <v/>
      </c>
      <c r="AW1260" s="19">
        <f>IF(AV1260&lt;=0,0,ROUNDDOWN((AV1260*LOOKUP(AV1260,{0,1950001,3300001,6950001,9000001,18000001,40000001},{0.05,0.1,0.2,0.23,0.33,0.4,0.45})-LOOKUP(AV1260,{0,1950001,3300001,6950001,9000001,18000001,40000001},{0,97500,427500,636000,1536000,2796000,4796000}))*1.021,-2))</f>
        <v/>
      </c>
      <c r="AX1260" s="19">
        <f>MAX(0,ROUNDDOWN(AR1260-AT1260-430000-0,-3))</f>
        <v/>
      </c>
      <c r="AY1260" s="19">
        <f>IF(AR1260&lt;=450000,0,MAX(0,ROUNDDOWN(AX1260*0.06-MIN(50000,AX1260)*0.03,-2))+MAX(0,ROUNDDOWN(AX1260*0.04-MIN(50000,AX1260)*0.02,-2)))</f>
        <v/>
      </c>
      <c r="AZ1260" s="19">
        <f>AW1260+AY1260+AS1260</f>
        <v/>
      </c>
    </row>
    <row r="1261">
      <c r="A1261" t="inlineStr">
        <is>
          <t>1万円刻み</t>
        </is>
      </c>
      <c r="B1261" s="19">
        <f>'3_1万円刻み'!$A$1244</f>
        <v/>
      </c>
      <c r="C1261" s="19">
        <f>MIN(0,MAX(0,$B1261))</f>
        <v/>
      </c>
      <c r="D1261" s="19">
        <f>$B1261-C1261</f>
        <v/>
      </c>
      <c r="E1261" s="19">
        <f>MIN(670000,ROUNDDOWN(MAX(0,D1261-430000)*0.0751+47600,0))+MIN(260000,ROUNDDOWN(MAX(0,D1261-430000)*0.028+17600,0))+MIN(30000,ROUNDDOWN(MAX(0,D1261-430000)*0.0027+1873,0))+IF("いいえ"="はい",MIN(170000,ROUNDDOWN(MAX(0,D1261-430000)*0.0243+17800,0)),0)</f>
        <v/>
      </c>
      <c r="F1261" s="19">
        <f>IF(""="",215040+E1261,"")</f>
        <v/>
      </c>
      <c r="G1261" s="19">
        <f>IF(D1261&gt;23500000,NA(),IF(D1261&lt;=4890000,1040000,IF(D1261&lt;=6550000,670000,620000)))</f>
        <v/>
      </c>
      <c r="H1261" s="19">
        <f>MAX(0,ROUNDDOWN(D1261-F1261-G1261-0,-3))</f>
        <v/>
      </c>
      <c r="I1261" s="19">
        <f>IF(H1261&lt;=0,0,ROUNDDOWN((H1261*LOOKUP(H1261,{0,1950001,3300001,6950001,9000001,18000001,40000001},{0.05,0.1,0.2,0.23,0.33,0.4,0.45})-LOOKUP(H1261,{0,1950001,3300001,6950001,9000001,18000001,40000001},{0,97500,427500,636000,1536000,2796000,4796000}))*1.021,-2))</f>
        <v/>
      </c>
      <c r="J1261" s="19">
        <f>MAX(0,ROUNDDOWN(D1261-F1261-430000-0,-3))</f>
        <v/>
      </c>
      <c r="K1261" s="19">
        <f>IF(D1261&lt;=450000,0,MAX(0,ROUNDDOWN(J1261*0.06-MIN(50000,J1261)*0.03,-2))+MAX(0,ROUNDDOWN(J1261*0.04-MIN(50000,J1261)*0.02,-2)))</f>
        <v/>
      </c>
      <c r="L1261" s="19">
        <f>I1261+K1261+E1261</f>
        <v/>
      </c>
      <c r="M1261" s="19">
        <f>MIN(100000,MAX(0,$B1261))</f>
        <v/>
      </c>
      <c r="N1261" s="19">
        <f>$B1261-M1261</f>
        <v/>
      </c>
      <c r="O1261" s="19">
        <f>MIN(670000,ROUNDDOWN(MAX(0,N1261-430000)*0.0751+47600,0))+MIN(260000,ROUNDDOWN(MAX(0,N1261-430000)*0.028+17600,0))+MIN(30000,ROUNDDOWN(MAX(0,N1261-430000)*0.0027+1873,0))+IF("いいえ"="はい",MIN(170000,ROUNDDOWN(MAX(0,N1261-430000)*0.0243+17800,0)),0)</f>
        <v/>
      </c>
      <c r="P1261" s="19">
        <f>IF(""="",215040+O1261,"")</f>
        <v/>
      </c>
      <c r="Q1261" s="19">
        <f>IF(N1261&gt;23500000,NA(),IF(N1261&lt;=4890000,1040000,IF(N1261&lt;=6550000,670000,620000)))</f>
        <v/>
      </c>
      <c r="R1261" s="19">
        <f>MAX(0,ROUNDDOWN(N1261-P1261-Q1261-0,-3))</f>
        <v/>
      </c>
      <c r="S1261" s="19">
        <f>IF(R1261&lt;=0,0,ROUNDDOWN((R1261*LOOKUP(R1261,{0,1950001,3300001,6950001,9000001,18000001,40000001},{0.05,0.1,0.2,0.23,0.33,0.4,0.45})-LOOKUP(R1261,{0,1950001,3300001,6950001,9000001,18000001,40000001},{0,97500,427500,636000,1536000,2796000,4796000}))*1.021,-2))</f>
        <v/>
      </c>
      <c r="T1261" s="19">
        <f>MAX(0,ROUNDDOWN(N1261-P1261-430000-0,-3))</f>
        <v/>
      </c>
      <c r="U1261" s="19">
        <f>IF(N1261&lt;=450000,0,MAX(0,ROUNDDOWN(T1261*0.06-MIN(50000,T1261)*0.03,-2))+MAX(0,ROUNDDOWN(T1261*0.04-MIN(50000,T1261)*0.02,-2)))</f>
        <v/>
      </c>
      <c r="V1261" s="19">
        <f>S1261+U1261+O1261</f>
        <v/>
      </c>
      <c r="W1261" s="19">
        <f>MIN(550000,MAX(0,$B1261))</f>
        <v/>
      </c>
      <c r="X1261" s="19">
        <f>$B1261-W1261</f>
        <v/>
      </c>
      <c r="Y1261" s="19">
        <f>MIN(670000,ROUNDDOWN(MAX(0,X1261-430000)*0.0751+47600,0))+MIN(260000,ROUNDDOWN(MAX(0,X1261-430000)*0.028+17600,0))+MIN(30000,ROUNDDOWN(MAX(0,X1261-430000)*0.0027+1873,0))+IF("いいえ"="はい",MIN(170000,ROUNDDOWN(MAX(0,X1261-430000)*0.0243+17800,0)),0)</f>
        <v/>
      </c>
      <c r="Z1261" s="19">
        <f>IF(""="",215040+Y1261,"")</f>
        <v/>
      </c>
      <c r="AA1261" s="19">
        <f>IF(X1261&gt;23500000,NA(),IF(X1261&lt;=4890000,1040000,IF(X1261&lt;=6550000,670000,620000)))</f>
        <v/>
      </c>
      <c r="AB1261" s="19">
        <f>MAX(0,ROUNDDOWN(X1261-Z1261-AA1261-0,-3))</f>
        <v/>
      </c>
      <c r="AC1261" s="19">
        <f>IF(AB1261&lt;=0,0,ROUNDDOWN((AB1261*LOOKUP(AB1261,{0,1950001,3300001,6950001,9000001,18000001,40000001},{0.05,0.1,0.2,0.23,0.33,0.4,0.45})-LOOKUP(AB1261,{0,1950001,3300001,6950001,9000001,18000001,40000001},{0,97500,427500,636000,1536000,2796000,4796000}))*1.021,-2))</f>
        <v/>
      </c>
      <c r="AD1261" s="19">
        <f>MAX(0,ROUNDDOWN(X1261-Z1261-430000-0,-3))</f>
        <v/>
      </c>
      <c r="AE1261" s="19">
        <f>IF(X1261&lt;=450000,0,MAX(0,ROUNDDOWN(AD1261*0.06-MIN(50000,AD1261)*0.03,-2))+MAX(0,ROUNDDOWN(AD1261*0.04-MIN(50000,AD1261)*0.02,-2)))</f>
        <v/>
      </c>
      <c r="AF1261" s="19">
        <f>AC1261+AE1261+Y1261</f>
        <v/>
      </c>
      <c r="AG1261" s="19">
        <f>MIN(650000,MAX(0,$B1261))</f>
        <v/>
      </c>
      <c r="AH1261" s="19">
        <f>$B1261-AG1261</f>
        <v/>
      </c>
      <c r="AI1261" s="19">
        <f>MIN(670000,ROUNDDOWN(MAX(0,AH1261-430000)*0.0751+47600,0))+MIN(260000,ROUNDDOWN(MAX(0,AH1261-430000)*0.028+17600,0))+MIN(30000,ROUNDDOWN(MAX(0,AH1261-430000)*0.0027+1873,0))+IF("いいえ"="はい",MIN(170000,ROUNDDOWN(MAX(0,AH1261-430000)*0.0243+17800,0)),0)</f>
        <v/>
      </c>
      <c r="AJ1261" s="19">
        <f>IF(""="",215040+AI1261,"")</f>
        <v/>
      </c>
      <c r="AK1261" s="19">
        <f>IF(AH1261&gt;23500000,NA(),IF(AH1261&lt;=4890000,1040000,IF(AH1261&lt;=6550000,670000,620000)))</f>
        <v/>
      </c>
      <c r="AL1261" s="19">
        <f>MAX(0,ROUNDDOWN(AH1261-AJ1261-AK1261-0,-3))</f>
        <v/>
      </c>
      <c r="AM1261" s="19">
        <f>IF(AL1261&lt;=0,0,ROUNDDOWN((AL1261*LOOKUP(AL1261,{0,1950001,3300001,6950001,9000001,18000001,40000001},{0.05,0.1,0.2,0.23,0.33,0.4,0.45})-LOOKUP(AL1261,{0,1950001,3300001,6950001,9000001,18000001,40000001},{0,97500,427500,636000,1536000,2796000,4796000}))*1.021,-2))</f>
        <v/>
      </c>
      <c r="AN1261" s="19">
        <f>MAX(0,ROUNDDOWN(AH1261-AJ1261-430000-0,-3))</f>
        <v/>
      </c>
      <c r="AO1261" s="19">
        <f>IF(AH1261&lt;=450000,0,MAX(0,ROUNDDOWN(AN1261*0.06-MIN(50000,AN1261)*0.03,-2))+MAX(0,ROUNDDOWN(AN1261*0.04-MIN(50000,AN1261)*0.02,-2)))</f>
        <v/>
      </c>
      <c r="AP1261" s="19">
        <f>AM1261+AO1261+AI1261</f>
        <v/>
      </c>
      <c r="AQ1261" s="19">
        <f>MIN(750000,MAX(0,$B1261))</f>
        <v/>
      </c>
      <c r="AR1261" s="19">
        <f>$B1261-AQ1261</f>
        <v/>
      </c>
      <c r="AS1261" s="19">
        <f>MIN(670000,ROUNDDOWN(MAX(0,AR1261-430000)*0.0751+47600,0))+MIN(260000,ROUNDDOWN(MAX(0,AR1261-430000)*0.028+17600,0))+MIN(30000,ROUNDDOWN(MAX(0,AR1261-430000)*0.0027+1873,0))+IF("いいえ"="はい",MIN(170000,ROUNDDOWN(MAX(0,AR1261-430000)*0.0243+17800,0)),0)</f>
        <v/>
      </c>
      <c r="AT1261" s="19">
        <f>IF(""="",215040+AS1261,"")</f>
        <v/>
      </c>
      <c r="AU1261" s="19">
        <f>IF(AR1261&gt;23500000,NA(),IF(AR1261&lt;=4890000,1040000,IF(AR1261&lt;=6550000,670000,620000)))</f>
        <v/>
      </c>
      <c r="AV1261" s="19">
        <f>MAX(0,ROUNDDOWN(AR1261-AT1261-AU1261-0,-3))</f>
        <v/>
      </c>
      <c r="AW1261" s="19">
        <f>IF(AV1261&lt;=0,0,ROUNDDOWN((AV1261*LOOKUP(AV1261,{0,1950001,3300001,6950001,9000001,18000001,40000001},{0.05,0.1,0.2,0.23,0.33,0.4,0.45})-LOOKUP(AV1261,{0,1950001,3300001,6950001,9000001,18000001,40000001},{0,97500,427500,636000,1536000,2796000,4796000}))*1.021,-2))</f>
        <v/>
      </c>
      <c r="AX1261" s="19">
        <f>MAX(0,ROUNDDOWN(AR1261-AT1261-430000-0,-3))</f>
        <v/>
      </c>
      <c r="AY1261" s="19">
        <f>IF(AR1261&lt;=450000,0,MAX(0,ROUNDDOWN(AX1261*0.06-MIN(50000,AX1261)*0.03,-2))+MAX(0,ROUNDDOWN(AX1261*0.04-MIN(50000,AX1261)*0.02,-2)))</f>
        <v/>
      </c>
      <c r="AZ1261" s="19">
        <f>AW1261+AY1261+AS1261</f>
        <v/>
      </c>
    </row>
    <row r="1262">
      <c r="A1262" t="inlineStr">
        <is>
          <t>1万円刻み</t>
        </is>
      </c>
      <c r="B1262" s="19">
        <f>'3_1万円刻み'!$A$1245</f>
        <v/>
      </c>
      <c r="C1262" s="19">
        <f>MIN(0,MAX(0,$B1262))</f>
        <v/>
      </c>
      <c r="D1262" s="19">
        <f>$B1262-C1262</f>
        <v/>
      </c>
      <c r="E1262" s="19">
        <f>MIN(670000,ROUNDDOWN(MAX(0,D1262-430000)*0.0751+47600,0))+MIN(260000,ROUNDDOWN(MAX(0,D1262-430000)*0.028+17600,0))+MIN(30000,ROUNDDOWN(MAX(0,D1262-430000)*0.0027+1873,0))+IF("いいえ"="はい",MIN(170000,ROUNDDOWN(MAX(0,D1262-430000)*0.0243+17800,0)),0)</f>
        <v/>
      </c>
      <c r="F1262" s="19">
        <f>IF(""="",215040+E1262,"")</f>
        <v/>
      </c>
      <c r="G1262" s="19">
        <f>IF(D1262&gt;23500000,NA(),IF(D1262&lt;=4890000,1040000,IF(D1262&lt;=6550000,670000,620000)))</f>
        <v/>
      </c>
      <c r="H1262" s="19">
        <f>MAX(0,ROUNDDOWN(D1262-F1262-G1262-0,-3))</f>
        <v/>
      </c>
      <c r="I1262" s="19">
        <f>IF(H1262&lt;=0,0,ROUNDDOWN((H1262*LOOKUP(H1262,{0,1950001,3300001,6950001,9000001,18000001,40000001},{0.05,0.1,0.2,0.23,0.33,0.4,0.45})-LOOKUP(H1262,{0,1950001,3300001,6950001,9000001,18000001,40000001},{0,97500,427500,636000,1536000,2796000,4796000}))*1.021,-2))</f>
        <v/>
      </c>
      <c r="J1262" s="19">
        <f>MAX(0,ROUNDDOWN(D1262-F1262-430000-0,-3))</f>
        <v/>
      </c>
      <c r="K1262" s="19">
        <f>IF(D1262&lt;=450000,0,MAX(0,ROUNDDOWN(J1262*0.06-MIN(50000,J1262)*0.03,-2))+MAX(0,ROUNDDOWN(J1262*0.04-MIN(50000,J1262)*0.02,-2)))</f>
        <v/>
      </c>
      <c r="L1262" s="19">
        <f>I1262+K1262+E1262</f>
        <v/>
      </c>
      <c r="M1262" s="19">
        <f>MIN(100000,MAX(0,$B1262))</f>
        <v/>
      </c>
      <c r="N1262" s="19">
        <f>$B1262-M1262</f>
        <v/>
      </c>
      <c r="O1262" s="19">
        <f>MIN(670000,ROUNDDOWN(MAX(0,N1262-430000)*0.0751+47600,0))+MIN(260000,ROUNDDOWN(MAX(0,N1262-430000)*0.028+17600,0))+MIN(30000,ROUNDDOWN(MAX(0,N1262-430000)*0.0027+1873,0))+IF("いいえ"="はい",MIN(170000,ROUNDDOWN(MAX(0,N1262-430000)*0.0243+17800,0)),0)</f>
        <v/>
      </c>
      <c r="P1262" s="19">
        <f>IF(""="",215040+O1262,"")</f>
        <v/>
      </c>
      <c r="Q1262" s="19">
        <f>IF(N1262&gt;23500000,NA(),IF(N1262&lt;=4890000,1040000,IF(N1262&lt;=6550000,670000,620000)))</f>
        <v/>
      </c>
      <c r="R1262" s="19">
        <f>MAX(0,ROUNDDOWN(N1262-P1262-Q1262-0,-3))</f>
        <v/>
      </c>
      <c r="S1262" s="19">
        <f>IF(R1262&lt;=0,0,ROUNDDOWN((R1262*LOOKUP(R1262,{0,1950001,3300001,6950001,9000001,18000001,40000001},{0.05,0.1,0.2,0.23,0.33,0.4,0.45})-LOOKUP(R1262,{0,1950001,3300001,6950001,9000001,18000001,40000001},{0,97500,427500,636000,1536000,2796000,4796000}))*1.021,-2))</f>
        <v/>
      </c>
      <c r="T1262" s="19">
        <f>MAX(0,ROUNDDOWN(N1262-P1262-430000-0,-3))</f>
        <v/>
      </c>
      <c r="U1262" s="19">
        <f>IF(N1262&lt;=450000,0,MAX(0,ROUNDDOWN(T1262*0.06-MIN(50000,T1262)*0.03,-2))+MAX(0,ROUNDDOWN(T1262*0.04-MIN(50000,T1262)*0.02,-2)))</f>
        <v/>
      </c>
      <c r="V1262" s="19">
        <f>S1262+U1262+O1262</f>
        <v/>
      </c>
      <c r="W1262" s="19">
        <f>MIN(550000,MAX(0,$B1262))</f>
        <v/>
      </c>
      <c r="X1262" s="19">
        <f>$B1262-W1262</f>
        <v/>
      </c>
      <c r="Y1262" s="19">
        <f>MIN(670000,ROUNDDOWN(MAX(0,X1262-430000)*0.0751+47600,0))+MIN(260000,ROUNDDOWN(MAX(0,X1262-430000)*0.028+17600,0))+MIN(30000,ROUNDDOWN(MAX(0,X1262-430000)*0.0027+1873,0))+IF("いいえ"="はい",MIN(170000,ROUNDDOWN(MAX(0,X1262-430000)*0.0243+17800,0)),0)</f>
        <v/>
      </c>
      <c r="Z1262" s="19">
        <f>IF(""="",215040+Y1262,"")</f>
        <v/>
      </c>
      <c r="AA1262" s="19">
        <f>IF(X1262&gt;23500000,NA(),IF(X1262&lt;=4890000,1040000,IF(X1262&lt;=6550000,670000,620000)))</f>
        <v/>
      </c>
      <c r="AB1262" s="19">
        <f>MAX(0,ROUNDDOWN(X1262-Z1262-AA1262-0,-3))</f>
        <v/>
      </c>
      <c r="AC1262" s="19">
        <f>IF(AB1262&lt;=0,0,ROUNDDOWN((AB1262*LOOKUP(AB1262,{0,1950001,3300001,6950001,9000001,18000001,40000001},{0.05,0.1,0.2,0.23,0.33,0.4,0.45})-LOOKUP(AB1262,{0,1950001,3300001,6950001,9000001,18000001,40000001},{0,97500,427500,636000,1536000,2796000,4796000}))*1.021,-2))</f>
        <v/>
      </c>
      <c r="AD1262" s="19">
        <f>MAX(0,ROUNDDOWN(X1262-Z1262-430000-0,-3))</f>
        <v/>
      </c>
      <c r="AE1262" s="19">
        <f>IF(X1262&lt;=450000,0,MAX(0,ROUNDDOWN(AD1262*0.06-MIN(50000,AD1262)*0.03,-2))+MAX(0,ROUNDDOWN(AD1262*0.04-MIN(50000,AD1262)*0.02,-2)))</f>
        <v/>
      </c>
      <c r="AF1262" s="19">
        <f>AC1262+AE1262+Y1262</f>
        <v/>
      </c>
      <c r="AG1262" s="19">
        <f>MIN(650000,MAX(0,$B1262))</f>
        <v/>
      </c>
      <c r="AH1262" s="19">
        <f>$B1262-AG1262</f>
        <v/>
      </c>
      <c r="AI1262" s="19">
        <f>MIN(670000,ROUNDDOWN(MAX(0,AH1262-430000)*0.0751+47600,0))+MIN(260000,ROUNDDOWN(MAX(0,AH1262-430000)*0.028+17600,0))+MIN(30000,ROUNDDOWN(MAX(0,AH1262-430000)*0.0027+1873,0))+IF("いいえ"="はい",MIN(170000,ROUNDDOWN(MAX(0,AH1262-430000)*0.0243+17800,0)),0)</f>
        <v/>
      </c>
      <c r="AJ1262" s="19">
        <f>IF(""="",215040+AI1262,"")</f>
        <v/>
      </c>
      <c r="AK1262" s="19">
        <f>IF(AH1262&gt;23500000,NA(),IF(AH1262&lt;=4890000,1040000,IF(AH1262&lt;=6550000,670000,620000)))</f>
        <v/>
      </c>
      <c r="AL1262" s="19">
        <f>MAX(0,ROUNDDOWN(AH1262-AJ1262-AK1262-0,-3))</f>
        <v/>
      </c>
      <c r="AM1262" s="19">
        <f>IF(AL1262&lt;=0,0,ROUNDDOWN((AL1262*LOOKUP(AL1262,{0,1950001,3300001,6950001,9000001,18000001,40000001},{0.05,0.1,0.2,0.23,0.33,0.4,0.45})-LOOKUP(AL1262,{0,1950001,3300001,6950001,9000001,18000001,40000001},{0,97500,427500,636000,1536000,2796000,4796000}))*1.021,-2))</f>
        <v/>
      </c>
      <c r="AN1262" s="19">
        <f>MAX(0,ROUNDDOWN(AH1262-AJ1262-430000-0,-3))</f>
        <v/>
      </c>
      <c r="AO1262" s="19">
        <f>IF(AH1262&lt;=450000,0,MAX(0,ROUNDDOWN(AN1262*0.06-MIN(50000,AN1262)*0.03,-2))+MAX(0,ROUNDDOWN(AN1262*0.04-MIN(50000,AN1262)*0.02,-2)))</f>
        <v/>
      </c>
      <c r="AP1262" s="19">
        <f>AM1262+AO1262+AI1262</f>
        <v/>
      </c>
      <c r="AQ1262" s="19">
        <f>MIN(750000,MAX(0,$B1262))</f>
        <v/>
      </c>
      <c r="AR1262" s="19">
        <f>$B1262-AQ1262</f>
        <v/>
      </c>
      <c r="AS1262" s="19">
        <f>MIN(670000,ROUNDDOWN(MAX(0,AR1262-430000)*0.0751+47600,0))+MIN(260000,ROUNDDOWN(MAX(0,AR1262-430000)*0.028+17600,0))+MIN(30000,ROUNDDOWN(MAX(0,AR1262-430000)*0.0027+1873,0))+IF("いいえ"="はい",MIN(170000,ROUNDDOWN(MAX(0,AR1262-430000)*0.0243+17800,0)),0)</f>
        <v/>
      </c>
      <c r="AT1262" s="19">
        <f>IF(""="",215040+AS1262,"")</f>
        <v/>
      </c>
      <c r="AU1262" s="19">
        <f>IF(AR1262&gt;23500000,NA(),IF(AR1262&lt;=4890000,1040000,IF(AR1262&lt;=6550000,670000,620000)))</f>
        <v/>
      </c>
      <c r="AV1262" s="19">
        <f>MAX(0,ROUNDDOWN(AR1262-AT1262-AU1262-0,-3))</f>
        <v/>
      </c>
      <c r="AW1262" s="19">
        <f>IF(AV1262&lt;=0,0,ROUNDDOWN((AV1262*LOOKUP(AV1262,{0,1950001,3300001,6950001,9000001,18000001,40000001},{0.05,0.1,0.2,0.23,0.33,0.4,0.45})-LOOKUP(AV1262,{0,1950001,3300001,6950001,9000001,18000001,40000001},{0,97500,427500,636000,1536000,2796000,4796000}))*1.021,-2))</f>
        <v/>
      </c>
      <c r="AX1262" s="19">
        <f>MAX(0,ROUNDDOWN(AR1262-AT1262-430000-0,-3))</f>
        <v/>
      </c>
      <c r="AY1262" s="19">
        <f>IF(AR1262&lt;=450000,0,MAX(0,ROUNDDOWN(AX1262*0.06-MIN(50000,AX1262)*0.03,-2))+MAX(0,ROUNDDOWN(AX1262*0.04-MIN(50000,AX1262)*0.02,-2)))</f>
        <v/>
      </c>
      <c r="AZ1262" s="19">
        <f>AW1262+AY1262+AS1262</f>
        <v/>
      </c>
    </row>
    <row r="1263">
      <c r="A1263" t="inlineStr">
        <is>
          <t>1万円刻み</t>
        </is>
      </c>
      <c r="B1263" s="19">
        <f>'3_1万円刻み'!$A$1246</f>
        <v/>
      </c>
      <c r="C1263" s="19">
        <f>MIN(0,MAX(0,$B1263))</f>
        <v/>
      </c>
      <c r="D1263" s="19">
        <f>$B1263-C1263</f>
        <v/>
      </c>
      <c r="E1263" s="19">
        <f>MIN(670000,ROUNDDOWN(MAX(0,D1263-430000)*0.0751+47600,0))+MIN(260000,ROUNDDOWN(MAX(0,D1263-430000)*0.028+17600,0))+MIN(30000,ROUNDDOWN(MAX(0,D1263-430000)*0.0027+1873,0))+IF("いいえ"="はい",MIN(170000,ROUNDDOWN(MAX(0,D1263-430000)*0.0243+17800,0)),0)</f>
        <v/>
      </c>
      <c r="F1263" s="19">
        <f>IF(""="",215040+E1263,"")</f>
        <v/>
      </c>
      <c r="G1263" s="19">
        <f>IF(D1263&gt;23500000,NA(),IF(D1263&lt;=4890000,1040000,IF(D1263&lt;=6550000,670000,620000)))</f>
        <v/>
      </c>
      <c r="H1263" s="19">
        <f>MAX(0,ROUNDDOWN(D1263-F1263-G1263-0,-3))</f>
        <v/>
      </c>
      <c r="I1263" s="19">
        <f>IF(H1263&lt;=0,0,ROUNDDOWN((H1263*LOOKUP(H1263,{0,1950001,3300001,6950001,9000001,18000001,40000001},{0.05,0.1,0.2,0.23,0.33,0.4,0.45})-LOOKUP(H1263,{0,1950001,3300001,6950001,9000001,18000001,40000001},{0,97500,427500,636000,1536000,2796000,4796000}))*1.021,-2))</f>
        <v/>
      </c>
      <c r="J1263" s="19">
        <f>MAX(0,ROUNDDOWN(D1263-F1263-430000-0,-3))</f>
        <v/>
      </c>
      <c r="K1263" s="19">
        <f>IF(D1263&lt;=450000,0,MAX(0,ROUNDDOWN(J1263*0.06-MIN(50000,J1263)*0.03,-2))+MAX(0,ROUNDDOWN(J1263*0.04-MIN(50000,J1263)*0.02,-2)))</f>
        <v/>
      </c>
      <c r="L1263" s="19">
        <f>I1263+K1263+E1263</f>
        <v/>
      </c>
      <c r="M1263" s="19">
        <f>MIN(100000,MAX(0,$B1263))</f>
        <v/>
      </c>
      <c r="N1263" s="19">
        <f>$B1263-M1263</f>
        <v/>
      </c>
      <c r="O1263" s="19">
        <f>MIN(670000,ROUNDDOWN(MAX(0,N1263-430000)*0.0751+47600,0))+MIN(260000,ROUNDDOWN(MAX(0,N1263-430000)*0.028+17600,0))+MIN(30000,ROUNDDOWN(MAX(0,N1263-430000)*0.0027+1873,0))+IF("いいえ"="はい",MIN(170000,ROUNDDOWN(MAX(0,N1263-430000)*0.0243+17800,0)),0)</f>
        <v/>
      </c>
      <c r="P1263" s="19">
        <f>IF(""="",215040+O1263,"")</f>
        <v/>
      </c>
      <c r="Q1263" s="19">
        <f>IF(N1263&gt;23500000,NA(),IF(N1263&lt;=4890000,1040000,IF(N1263&lt;=6550000,670000,620000)))</f>
        <v/>
      </c>
      <c r="R1263" s="19">
        <f>MAX(0,ROUNDDOWN(N1263-P1263-Q1263-0,-3))</f>
        <v/>
      </c>
      <c r="S1263" s="19">
        <f>IF(R1263&lt;=0,0,ROUNDDOWN((R1263*LOOKUP(R1263,{0,1950001,3300001,6950001,9000001,18000001,40000001},{0.05,0.1,0.2,0.23,0.33,0.4,0.45})-LOOKUP(R1263,{0,1950001,3300001,6950001,9000001,18000001,40000001},{0,97500,427500,636000,1536000,2796000,4796000}))*1.021,-2))</f>
        <v/>
      </c>
      <c r="T1263" s="19">
        <f>MAX(0,ROUNDDOWN(N1263-P1263-430000-0,-3))</f>
        <v/>
      </c>
      <c r="U1263" s="19">
        <f>IF(N1263&lt;=450000,0,MAX(0,ROUNDDOWN(T1263*0.06-MIN(50000,T1263)*0.03,-2))+MAX(0,ROUNDDOWN(T1263*0.04-MIN(50000,T1263)*0.02,-2)))</f>
        <v/>
      </c>
      <c r="V1263" s="19">
        <f>S1263+U1263+O1263</f>
        <v/>
      </c>
      <c r="W1263" s="19">
        <f>MIN(550000,MAX(0,$B1263))</f>
        <v/>
      </c>
      <c r="X1263" s="19">
        <f>$B1263-W1263</f>
        <v/>
      </c>
      <c r="Y1263" s="19">
        <f>MIN(670000,ROUNDDOWN(MAX(0,X1263-430000)*0.0751+47600,0))+MIN(260000,ROUNDDOWN(MAX(0,X1263-430000)*0.028+17600,0))+MIN(30000,ROUNDDOWN(MAX(0,X1263-430000)*0.0027+1873,0))+IF("いいえ"="はい",MIN(170000,ROUNDDOWN(MAX(0,X1263-430000)*0.0243+17800,0)),0)</f>
        <v/>
      </c>
      <c r="Z1263" s="19">
        <f>IF(""="",215040+Y1263,"")</f>
        <v/>
      </c>
      <c r="AA1263" s="19">
        <f>IF(X1263&gt;23500000,NA(),IF(X1263&lt;=4890000,1040000,IF(X1263&lt;=6550000,670000,620000)))</f>
        <v/>
      </c>
      <c r="AB1263" s="19">
        <f>MAX(0,ROUNDDOWN(X1263-Z1263-AA1263-0,-3))</f>
        <v/>
      </c>
      <c r="AC1263" s="19">
        <f>IF(AB1263&lt;=0,0,ROUNDDOWN((AB1263*LOOKUP(AB1263,{0,1950001,3300001,6950001,9000001,18000001,40000001},{0.05,0.1,0.2,0.23,0.33,0.4,0.45})-LOOKUP(AB1263,{0,1950001,3300001,6950001,9000001,18000001,40000001},{0,97500,427500,636000,1536000,2796000,4796000}))*1.021,-2))</f>
        <v/>
      </c>
      <c r="AD1263" s="19">
        <f>MAX(0,ROUNDDOWN(X1263-Z1263-430000-0,-3))</f>
        <v/>
      </c>
      <c r="AE1263" s="19">
        <f>IF(X1263&lt;=450000,0,MAX(0,ROUNDDOWN(AD1263*0.06-MIN(50000,AD1263)*0.03,-2))+MAX(0,ROUNDDOWN(AD1263*0.04-MIN(50000,AD1263)*0.02,-2)))</f>
        <v/>
      </c>
      <c r="AF1263" s="19">
        <f>AC1263+AE1263+Y1263</f>
        <v/>
      </c>
      <c r="AG1263" s="19">
        <f>MIN(650000,MAX(0,$B1263))</f>
        <v/>
      </c>
      <c r="AH1263" s="19">
        <f>$B1263-AG1263</f>
        <v/>
      </c>
      <c r="AI1263" s="19">
        <f>MIN(670000,ROUNDDOWN(MAX(0,AH1263-430000)*0.0751+47600,0))+MIN(260000,ROUNDDOWN(MAX(0,AH1263-430000)*0.028+17600,0))+MIN(30000,ROUNDDOWN(MAX(0,AH1263-430000)*0.0027+1873,0))+IF("いいえ"="はい",MIN(170000,ROUNDDOWN(MAX(0,AH1263-430000)*0.0243+17800,0)),0)</f>
        <v/>
      </c>
      <c r="AJ1263" s="19">
        <f>IF(""="",215040+AI1263,"")</f>
        <v/>
      </c>
      <c r="AK1263" s="19">
        <f>IF(AH1263&gt;23500000,NA(),IF(AH1263&lt;=4890000,1040000,IF(AH1263&lt;=6550000,670000,620000)))</f>
        <v/>
      </c>
      <c r="AL1263" s="19">
        <f>MAX(0,ROUNDDOWN(AH1263-AJ1263-AK1263-0,-3))</f>
        <v/>
      </c>
      <c r="AM1263" s="19">
        <f>IF(AL1263&lt;=0,0,ROUNDDOWN((AL1263*LOOKUP(AL1263,{0,1950001,3300001,6950001,9000001,18000001,40000001},{0.05,0.1,0.2,0.23,0.33,0.4,0.45})-LOOKUP(AL1263,{0,1950001,3300001,6950001,9000001,18000001,40000001},{0,97500,427500,636000,1536000,2796000,4796000}))*1.021,-2))</f>
        <v/>
      </c>
      <c r="AN1263" s="19">
        <f>MAX(0,ROUNDDOWN(AH1263-AJ1263-430000-0,-3))</f>
        <v/>
      </c>
      <c r="AO1263" s="19">
        <f>IF(AH1263&lt;=450000,0,MAX(0,ROUNDDOWN(AN1263*0.06-MIN(50000,AN1263)*0.03,-2))+MAX(0,ROUNDDOWN(AN1263*0.04-MIN(50000,AN1263)*0.02,-2)))</f>
        <v/>
      </c>
      <c r="AP1263" s="19">
        <f>AM1263+AO1263+AI1263</f>
        <v/>
      </c>
      <c r="AQ1263" s="19">
        <f>MIN(750000,MAX(0,$B1263))</f>
        <v/>
      </c>
      <c r="AR1263" s="19">
        <f>$B1263-AQ1263</f>
        <v/>
      </c>
      <c r="AS1263" s="19">
        <f>MIN(670000,ROUNDDOWN(MAX(0,AR1263-430000)*0.0751+47600,0))+MIN(260000,ROUNDDOWN(MAX(0,AR1263-430000)*0.028+17600,0))+MIN(30000,ROUNDDOWN(MAX(0,AR1263-430000)*0.0027+1873,0))+IF("いいえ"="はい",MIN(170000,ROUNDDOWN(MAX(0,AR1263-430000)*0.0243+17800,0)),0)</f>
        <v/>
      </c>
      <c r="AT1263" s="19">
        <f>IF(""="",215040+AS1263,"")</f>
        <v/>
      </c>
      <c r="AU1263" s="19">
        <f>IF(AR1263&gt;23500000,NA(),IF(AR1263&lt;=4890000,1040000,IF(AR1263&lt;=6550000,670000,620000)))</f>
        <v/>
      </c>
      <c r="AV1263" s="19">
        <f>MAX(0,ROUNDDOWN(AR1263-AT1263-AU1263-0,-3))</f>
        <v/>
      </c>
      <c r="AW1263" s="19">
        <f>IF(AV1263&lt;=0,0,ROUNDDOWN((AV1263*LOOKUP(AV1263,{0,1950001,3300001,6950001,9000001,18000001,40000001},{0.05,0.1,0.2,0.23,0.33,0.4,0.45})-LOOKUP(AV1263,{0,1950001,3300001,6950001,9000001,18000001,40000001},{0,97500,427500,636000,1536000,2796000,4796000}))*1.021,-2))</f>
        <v/>
      </c>
      <c r="AX1263" s="19">
        <f>MAX(0,ROUNDDOWN(AR1263-AT1263-430000-0,-3))</f>
        <v/>
      </c>
      <c r="AY1263" s="19">
        <f>IF(AR1263&lt;=450000,0,MAX(0,ROUNDDOWN(AX1263*0.06-MIN(50000,AX1263)*0.03,-2))+MAX(0,ROUNDDOWN(AX1263*0.04-MIN(50000,AX1263)*0.02,-2)))</f>
        <v/>
      </c>
      <c r="AZ1263" s="19">
        <f>AW1263+AY1263+AS1263</f>
        <v/>
      </c>
    </row>
    <row r="1264">
      <c r="A1264" t="inlineStr">
        <is>
          <t>1万円刻み</t>
        </is>
      </c>
      <c r="B1264" s="19">
        <f>'3_1万円刻み'!$A$1247</f>
        <v/>
      </c>
      <c r="C1264" s="19">
        <f>MIN(0,MAX(0,$B1264))</f>
        <v/>
      </c>
      <c r="D1264" s="19">
        <f>$B1264-C1264</f>
        <v/>
      </c>
      <c r="E1264" s="19">
        <f>MIN(670000,ROUNDDOWN(MAX(0,D1264-430000)*0.0751+47600,0))+MIN(260000,ROUNDDOWN(MAX(0,D1264-430000)*0.028+17600,0))+MIN(30000,ROUNDDOWN(MAX(0,D1264-430000)*0.0027+1873,0))+IF("いいえ"="はい",MIN(170000,ROUNDDOWN(MAX(0,D1264-430000)*0.0243+17800,0)),0)</f>
        <v/>
      </c>
      <c r="F1264" s="19">
        <f>IF(""="",215040+E1264,"")</f>
        <v/>
      </c>
      <c r="G1264" s="19">
        <f>IF(D1264&gt;23500000,NA(),IF(D1264&lt;=4890000,1040000,IF(D1264&lt;=6550000,670000,620000)))</f>
        <v/>
      </c>
      <c r="H1264" s="19">
        <f>MAX(0,ROUNDDOWN(D1264-F1264-G1264-0,-3))</f>
        <v/>
      </c>
      <c r="I1264" s="19">
        <f>IF(H1264&lt;=0,0,ROUNDDOWN((H1264*LOOKUP(H1264,{0,1950001,3300001,6950001,9000001,18000001,40000001},{0.05,0.1,0.2,0.23,0.33,0.4,0.45})-LOOKUP(H1264,{0,1950001,3300001,6950001,9000001,18000001,40000001},{0,97500,427500,636000,1536000,2796000,4796000}))*1.021,-2))</f>
        <v/>
      </c>
      <c r="J1264" s="19">
        <f>MAX(0,ROUNDDOWN(D1264-F1264-430000-0,-3))</f>
        <v/>
      </c>
      <c r="K1264" s="19">
        <f>IF(D1264&lt;=450000,0,MAX(0,ROUNDDOWN(J1264*0.06-MIN(50000,J1264)*0.03,-2))+MAX(0,ROUNDDOWN(J1264*0.04-MIN(50000,J1264)*0.02,-2)))</f>
        <v/>
      </c>
      <c r="L1264" s="19">
        <f>I1264+K1264+E1264</f>
        <v/>
      </c>
      <c r="M1264" s="19">
        <f>MIN(100000,MAX(0,$B1264))</f>
        <v/>
      </c>
      <c r="N1264" s="19">
        <f>$B1264-M1264</f>
        <v/>
      </c>
      <c r="O1264" s="19">
        <f>MIN(670000,ROUNDDOWN(MAX(0,N1264-430000)*0.0751+47600,0))+MIN(260000,ROUNDDOWN(MAX(0,N1264-430000)*0.028+17600,0))+MIN(30000,ROUNDDOWN(MAX(0,N1264-430000)*0.0027+1873,0))+IF("いいえ"="はい",MIN(170000,ROUNDDOWN(MAX(0,N1264-430000)*0.0243+17800,0)),0)</f>
        <v/>
      </c>
      <c r="P1264" s="19">
        <f>IF(""="",215040+O1264,"")</f>
        <v/>
      </c>
      <c r="Q1264" s="19">
        <f>IF(N1264&gt;23500000,NA(),IF(N1264&lt;=4890000,1040000,IF(N1264&lt;=6550000,670000,620000)))</f>
        <v/>
      </c>
      <c r="R1264" s="19">
        <f>MAX(0,ROUNDDOWN(N1264-P1264-Q1264-0,-3))</f>
        <v/>
      </c>
      <c r="S1264" s="19">
        <f>IF(R1264&lt;=0,0,ROUNDDOWN((R1264*LOOKUP(R1264,{0,1950001,3300001,6950001,9000001,18000001,40000001},{0.05,0.1,0.2,0.23,0.33,0.4,0.45})-LOOKUP(R1264,{0,1950001,3300001,6950001,9000001,18000001,40000001},{0,97500,427500,636000,1536000,2796000,4796000}))*1.021,-2))</f>
        <v/>
      </c>
      <c r="T1264" s="19">
        <f>MAX(0,ROUNDDOWN(N1264-P1264-430000-0,-3))</f>
        <v/>
      </c>
      <c r="U1264" s="19">
        <f>IF(N1264&lt;=450000,0,MAX(0,ROUNDDOWN(T1264*0.06-MIN(50000,T1264)*0.03,-2))+MAX(0,ROUNDDOWN(T1264*0.04-MIN(50000,T1264)*0.02,-2)))</f>
        <v/>
      </c>
      <c r="V1264" s="19">
        <f>S1264+U1264+O1264</f>
        <v/>
      </c>
      <c r="W1264" s="19">
        <f>MIN(550000,MAX(0,$B1264))</f>
        <v/>
      </c>
      <c r="X1264" s="19">
        <f>$B1264-W1264</f>
        <v/>
      </c>
      <c r="Y1264" s="19">
        <f>MIN(670000,ROUNDDOWN(MAX(0,X1264-430000)*0.0751+47600,0))+MIN(260000,ROUNDDOWN(MAX(0,X1264-430000)*0.028+17600,0))+MIN(30000,ROUNDDOWN(MAX(0,X1264-430000)*0.0027+1873,0))+IF("いいえ"="はい",MIN(170000,ROUNDDOWN(MAX(0,X1264-430000)*0.0243+17800,0)),0)</f>
        <v/>
      </c>
      <c r="Z1264" s="19">
        <f>IF(""="",215040+Y1264,"")</f>
        <v/>
      </c>
      <c r="AA1264" s="19">
        <f>IF(X1264&gt;23500000,NA(),IF(X1264&lt;=4890000,1040000,IF(X1264&lt;=6550000,670000,620000)))</f>
        <v/>
      </c>
      <c r="AB1264" s="19">
        <f>MAX(0,ROUNDDOWN(X1264-Z1264-AA1264-0,-3))</f>
        <v/>
      </c>
      <c r="AC1264" s="19">
        <f>IF(AB1264&lt;=0,0,ROUNDDOWN((AB1264*LOOKUP(AB1264,{0,1950001,3300001,6950001,9000001,18000001,40000001},{0.05,0.1,0.2,0.23,0.33,0.4,0.45})-LOOKUP(AB1264,{0,1950001,3300001,6950001,9000001,18000001,40000001},{0,97500,427500,636000,1536000,2796000,4796000}))*1.021,-2))</f>
        <v/>
      </c>
      <c r="AD1264" s="19">
        <f>MAX(0,ROUNDDOWN(X1264-Z1264-430000-0,-3))</f>
        <v/>
      </c>
      <c r="AE1264" s="19">
        <f>IF(X1264&lt;=450000,0,MAX(0,ROUNDDOWN(AD1264*0.06-MIN(50000,AD1264)*0.03,-2))+MAX(0,ROUNDDOWN(AD1264*0.04-MIN(50000,AD1264)*0.02,-2)))</f>
        <v/>
      </c>
      <c r="AF1264" s="19">
        <f>AC1264+AE1264+Y1264</f>
        <v/>
      </c>
      <c r="AG1264" s="19">
        <f>MIN(650000,MAX(0,$B1264))</f>
        <v/>
      </c>
      <c r="AH1264" s="19">
        <f>$B1264-AG1264</f>
        <v/>
      </c>
      <c r="AI1264" s="19">
        <f>MIN(670000,ROUNDDOWN(MAX(0,AH1264-430000)*0.0751+47600,0))+MIN(260000,ROUNDDOWN(MAX(0,AH1264-430000)*0.028+17600,0))+MIN(30000,ROUNDDOWN(MAX(0,AH1264-430000)*0.0027+1873,0))+IF("いいえ"="はい",MIN(170000,ROUNDDOWN(MAX(0,AH1264-430000)*0.0243+17800,0)),0)</f>
        <v/>
      </c>
      <c r="AJ1264" s="19">
        <f>IF(""="",215040+AI1264,"")</f>
        <v/>
      </c>
      <c r="AK1264" s="19">
        <f>IF(AH1264&gt;23500000,NA(),IF(AH1264&lt;=4890000,1040000,IF(AH1264&lt;=6550000,670000,620000)))</f>
        <v/>
      </c>
      <c r="AL1264" s="19">
        <f>MAX(0,ROUNDDOWN(AH1264-AJ1264-AK1264-0,-3))</f>
        <v/>
      </c>
      <c r="AM1264" s="19">
        <f>IF(AL1264&lt;=0,0,ROUNDDOWN((AL1264*LOOKUP(AL1264,{0,1950001,3300001,6950001,9000001,18000001,40000001},{0.05,0.1,0.2,0.23,0.33,0.4,0.45})-LOOKUP(AL1264,{0,1950001,3300001,6950001,9000001,18000001,40000001},{0,97500,427500,636000,1536000,2796000,4796000}))*1.021,-2))</f>
        <v/>
      </c>
      <c r="AN1264" s="19">
        <f>MAX(0,ROUNDDOWN(AH1264-AJ1264-430000-0,-3))</f>
        <v/>
      </c>
      <c r="AO1264" s="19">
        <f>IF(AH1264&lt;=450000,0,MAX(0,ROUNDDOWN(AN1264*0.06-MIN(50000,AN1264)*0.03,-2))+MAX(0,ROUNDDOWN(AN1264*0.04-MIN(50000,AN1264)*0.02,-2)))</f>
        <v/>
      </c>
      <c r="AP1264" s="19">
        <f>AM1264+AO1264+AI1264</f>
        <v/>
      </c>
      <c r="AQ1264" s="19">
        <f>MIN(750000,MAX(0,$B1264))</f>
        <v/>
      </c>
      <c r="AR1264" s="19">
        <f>$B1264-AQ1264</f>
        <v/>
      </c>
      <c r="AS1264" s="19">
        <f>MIN(670000,ROUNDDOWN(MAX(0,AR1264-430000)*0.0751+47600,0))+MIN(260000,ROUNDDOWN(MAX(0,AR1264-430000)*0.028+17600,0))+MIN(30000,ROUNDDOWN(MAX(0,AR1264-430000)*0.0027+1873,0))+IF("いいえ"="はい",MIN(170000,ROUNDDOWN(MAX(0,AR1264-430000)*0.0243+17800,0)),0)</f>
        <v/>
      </c>
      <c r="AT1264" s="19">
        <f>IF(""="",215040+AS1264,"")</f>
        <v/>
      </c>
      <c r="AU1264" s="19">
        <f>IF(AR1264&gt;23500000,NA(),IF(AR1264&lt;=4890000,1040000,IF(AR1264&lt;=6550000,670000,620000)))</f>
        <v/>
      </c>
      <c r="AV1264" s="19">
        <f>MAX(0,ROUNDDOWN(AR1264-AT1264-AU1264-0,-3))</f>
        <v/>
      </c>
      <c r="AW1264" s="19">
        <f>IF(AV1264&lt;=0,0,ROUNDDOWN((AV1264*LOOKUP(AV1264,{0,1950001,3300001,6950001,9000001,18000001,40000001},{0.05,0.1,0.2,0.23,0.33,0.4,0.45})-LOOKUP(AV1264,{0,1950001,3300001,6950001,9000001,18000001,40000001},{0,97500,427500,636000,1536000,2796000,4796000}))*1.021,-2))</f>
        <v/>
      </c>
      <c r="AX1264" s="19">
        <f>MAX(0,ROUNDDOWN(AR1264-AT1264-430000-0,-3))</f>
        <v/>
      </c>
      <c r="AY1264" s="19">
        <f>IF(AR1264&lt;=450000,0,MAX(0,ROUNDDOWN(AX1264*0.06-MIN(50000,AX1264)*0.03,-2))+MAX(0,ROUNDDOWN(AX1264*0.04-MIN(50000,AX1264)*0.02,-2)))</f>
        <v/>
      </c>
      <c r="AZ1264" s="19">
        <f>AW1264+AY1264+AS1264</f>
        <v/>
      </c>
    </row>
    <row r="1265">
      <c r="A1265" t="inlineStr">
        <is>
          <t>1万円刻み</t>
        </is>
      </c>
      <c r="B1265" s="19">
        <f>'3_1万円刻み'!$A$1248</f>
        <v/>
      </c>
      <c r="C1265" s="19">
        <f>MIN(0,MAX(0,$B1265))</f>
        <v/>
      </c>
      <c r="D1265" s="19">
        <f>$B1265-C1265</f>
        <v/>
      </c>
      <c r="E1265" s="19">
        <f>MIN(670000,ROUNDDOWN(MAX(0,D1265-430000)*0.0751+47600,0))+MIN(260000,ROUNDDOWN(MAX(0,D1265-430000)*0.028+17600,0))+MIN(30000,ROUNDDOWN(MAX(0,D1265-430000)*0.0027+1873,0))+IF("いいえ"="はい",MIN(170000,ROUNDDOWN(MAX(0,D1265-430000)*0.0243+17800,0)),0)</f>
        <v/>
      </c>
      <c r="F1265" s="19">
        <f>IF(""="",215040+E1265,"")</f>
        <v/>
      </c>
      <c r="G1265" s="19">
        <f>IF(D1265&gt;23500000,NA(),IF(D1265&lt;=4890000,1040000,IF(D1265&lt;=6550000,670000,620000)))</f>
        <v/>
      </c>
      <c r="H1265" s="19">
        <f>MAX(0,ROUNDDOWN(D1265-F1265-G1265-0,-3))</f>
        <v/>
      </c>
      <c r="I1265" s="19">
        <f>IF(H1265&lt;=0,0,ROUNDDOWN((H1265*LOOKUP(H1265,{0,1950001,3300001,6950001,9000001,18000001,40000001},{0.05,0.1,0.2,0.23,0.33,0.4,0.45})-LOOKUP(H1265,{0,1950001,3300001,6950001,9000001,18000001,40000001},{0,97500,427500,636000,1536000,2796000,4796000}))*1.021,-2))</f>
        <v/>
      </c>
      <c r="J1265" s="19">
        <f>MAX(0,ROUNDDOWN(D1265-F1265-430000-0,-3))</f>
        <v/>
      </c>
      <c r="K1265" s="19">
        <f>IF(D1265&lt;=450000,0,MAX(0,ROUNDDOWN(J1265*0.06-MIN(50000,J1265)*0.03,-2))+MAX(0,ROUNDDOWN(J1265*0.04-MIN(50000,J1265)*0.02,-2)))</f>
        <v/>
      </c>
      <c r="L1265" s="19">
        <f>I1265+K1265+E1265</f>
        <v/>
      </c>
      <c r="M1265" s="19">
        <f>MIN(100000,MAX(0,$B1265))</f>
        <v/>
      </c>
      <c r="N1265" s="19">
        <f>$B1265-M1265</f>
        <v/>
      </c>
      <c r="O1265" s="19">
        <f>MIN(670000,ROUNDDOWN(MAX(0,N1265-430000)*0.0751+47600,0))+MIN(260000,ROUNDDOWN(MAX(0,N1265-430000)*0.028+17600,0))+MIN(30000,ROUNDDOWN(MAX(0,N1265-430000)*0.0027+1873,0))+IF("いいえ"="はい",MIN(170000,ROUNDDOWN(MAX(0,N1265-430000)*0.0243+17800,0)),0)</f>
        <v/>
      </c>
      <c r="P1265" s="19">
        <f>IF(""="",215040+O1265,"")</f>
        <v/>
      </c>
      <c r="Q1265" s="19">
        <f>IF(N1265&gt;23500000,NA(),IF(N1265&lt;=4890000,1040000,IF(N1265&lt;=6550000,670000,620000)))</f>
        <v/>
      </c>
      <c r="R1265" s="19">
        <f>MAX(0,ROUNDDOWN(N1265-P1265-Q1265-0,-3))</f>
        <v/>
      </c>
      <c r="S1265" s="19">
        <f>IF(R1265&lt;=0,0,ROUNDDOWN((R1265*LOOKUP(R1265,{0,1950001,3300001,6950001,9000001,18000001,40000001},{0.05,0.1,0.2,0.23,0.33,0.4,0.45})-LOOKUP(R1265,{0,1950001,3300001,6950001,9000001,18000001,40000001},{0,97500,427500,636000,1536000,2796000,4796000}))*1.021,-2))</f>
        <v/>
      </c>
      <c r="T1265" s="19">
        <f>MAX(0,ROUNDDOWN(N1265-P1265-430000-0,-3))</f>
        <v/>
      </c>
      <c r="U1265" s="19">
        <f>IF(N1265&lt;=450000,0,MAX(0,ROUNDDOWN(T1265*0.06-MIN(50000,T1265)*0.03,-2))+MAX(0,ROUNDDOWN(T1265*0.04-MIN(50000,T1265)*0.02,-2)))</f>
        <v/>
      </c>
      <c r="V1265" s="19">
        <f>S1265+U1265+O1265</f>
        <v/>
      </c>
      <c r="W1265" s="19">
        <f>MIN(550000,MAX(0,$B1265))</f>
        <v/>
      </c>
      <c r="X1265" s="19">
        <f>$B1265-W1265</f>
        <v/>
      </c>
      <c r="Y1265" s="19">
        <f>MIN(670000,ROUNDDOWN(MAX(0,X1265-430000)*0.0751+47600,0))+MIN(260000,ROUNDDOWN(MAX(0,X1265-430000)*0.028+17600,0))+MIN(30000,ROUNDDOWN(MAX(0,X1265-430000)*0.0027+1873,0))+IF("いいえ"="はい",MIN(170000,ROUNDDOWN(MAX(0,X1265-430000)*0.0243+17800,0)),0)</f>
        <v/>
      </c>
      <c r="Z1265" s="19">
        <f>IF(""="",215040+Y1265,"")</f>
        <v/>
      </c>
      <c r="AA1265" s="19">
        <f>IF(X1265&gt;23500000,NA(),IF(X1265&lt;=4890000,1040000,IF(X1265&lt;=6550000,670000,620000)))</f>
        <v/>
      </c>
      <c r="AB1265" s="19">
        <f>MAX(0,ROUNDDOWN(X1265-Z1265-AA1265-0,-3))</f>
        <v/>
      </c>
      <c r="AC1265" s="19">
        <f>IF(AB1265&lt;=0,0,ROUNDDOWN((AB1265*LOOKUP(AB1265,{0,1950001,3300001,6950001,9000001,18000001,40000001},{0.05,0.1,0.2,0.23,0.33,0.4,0.45})-LOOKUP(AB1265,{0,1950001,3300001,6950001,9000001,18000001,40000001},{0,97500,427500,636000,1536000,2796000,4796000}))*1.021,-2))</f>
        <v/>
      </c>
      <c r="AD1265" s="19">
        <f>MAX(0,ROUNDDOWN(X1265-Z1265-430000-0,-3))</f>
        <v/>
      </c>
      <c r="AE1265" s="19">
        <f>IF(X1265&lt;=450000,0,MAX(0,ROUNDDOWN(AD1265*0.06-MIN(50000,AD1265)*0.03,-2))+MAX(0,ROUNDDOWN(AD1265*0.04-MIN(50000,AD1265)*0.02,-2)))</f>
        <v/>
      </c>
      <c r="AF1265" s="19">
        <f>AC1265+AE1265+Y1265</f>
        <v/>
      </c>
      <c r="AG1265" s="19">
        <f>MIN(650000,MAX(0,$B1265))</f>
        <v/>
      </c>
      <c r="AH1265" s="19">
        <f>$B1265-AG1265</f>
        <v/>
      </c>
      <c r="AI1265" s="19">
        <f>MIN(670000,ROUNDDOWN(MAX(0,AH1265-430000)*0.0751+47600,0))+MIN(260000,ROUNDDOWN(MAX(0,AH1265-430000)*0.028+17600,0))+MIN(30000,ROUNDDOWN(MAX(0,AH1265-430000)*0.0027+1873,0))+IF("いいえ"="はい",MIN(170000,ROUNDDOWN(MAX(0,AH1265-430000)*0.0243+17800,0)),0)</f>
        <v/>
      </c>
      <c r="AJ1265" s="19">
        <f>IF(""="",215040+AI1265,"")</f>
        <v/>
      </c>
      <c r="AK1265" s="19">
        <f>IF(AH1265&gt;23500000,NA(),IF(AH1265&lt;=4890000,1040000,IF(AH1265&lt;=6550000,670000,620000)))</f>
        <v/>
      </c>
      <c r="AL1265" s="19">
        <f>MAX(0,ROUNDDOWN(AH1265-AJ1265-AK1265-0,-3))</f>
        <v/>
      </c>
      <c r="AM1265" s="19">
        <f>IF(AL1265&lt;=0,0,ROUNDDOWN((AL1265*LOOKUP(AL1265,{0,1950001,3300001,6950001,9000001,18000001,40000001},{0.05,0.1,0.2,0.23,0.33,0.4,0.45})-LOOKUP(AL1265,{0,1950001,3300001,6950001,9000001,18000001,40000001},{0,97500,427500,636000,1536000,2796000,4796000}))*1.021,-2))</f>
        <v/>
      </c>
      <c r="AN1265" s="19">
        <f>MAX(0,ROUNDDOWN(AH1265-AJ1265-430000-0,-3))</f>
        <v/>
      </c>
      <c r="AO1265" s="19">
        <f>IF(AH1265&lt;=450000,0,MAX(0,ROUNDDOWN(AN1265*0.06-MIN(50000,AN1265)*0.03,-2))+MAX(0,ROUNDDOWN(AN1265*0.04-MIN(50000,AN1265)*0.02,-2)))</f>
        <v/>
      </c>
      <c r="AP1265" s="19">
        <f>AM1265+AO1265+AI1265</f>
        <v/>
      </c>
      <c r="AQ1265" s="19">
        <f>MIN(750000,MAX(0,$B1265))</f>
        <v/>
      </c>
      <c r="AR1265" s="19">
        <f>$B1265-AQ1265</f>
        <v/>
      </c>
      <c r="AS1265" s="19">
        <f>MIN(670000,ROUNDDOWN(MAX(0,AR1265-430000)*0.0751+47600,0))+MIN(260000,ROUNDDOWN(MAX(0,AR1265-430000)*0.028+17600,0))+MIN(30000,ROUNDDOWN(MAX(0,AR1265-430000)*0.0027+1873,0))+IF("いいえ"="はい",MIN(170000,ROUNDDOWN(MAX(0,AR1265-430000)*0.0243+17800,0)),0)</f>
        <v/>
      </c>
      <c r="AT1265" s="19">
        <f>IF(""="",215040+AS1265,"")</f>
        <v/>
      </c>
      <c r="AU1265" s="19">
        <f>IF(AR1265&gt;23500000,NA(),IF(AR1265&lt;=4890000,1040000,IF(AR1265&lt;=6550000,670000,620000)))</f>
        <v/>
      </c>
      <c r="AV1265" s="19">
        <f>MAX(0,ROUNDDOWN(AR1265-AT1265-AU1265-0,-3))</f>
        <v/>
      </c>
      <c r="AW1265" s="19">
        <f>IF(AV1265&lt;=0,0,ROUNDDOWN((AV1265*LOOKUP(AV1265,{0,1950001,3300001,6950001,9000001,18000001,40000001},{0.05,0.1,0.2,0.23,0.33,0.4,0.45})-LOOKUP(AV1265,{0,1950001,3300001,6950001,9000001,18000001,40000001},{0,97500,427500,636000,1536000,2796000,4796000}))*1.021,-2))</f>
        <v/>
      </c>
      <c r="AX1265" s="19">
        <f>MAX(0,ROUNDDOWN(AR1265-AT1265-430000-0,-3))</f>
        <v/>
      </c>
      <c r="AY1265" s="19">
        <f>IF(AR1265&lt;=450000,0,MAX(0,ROUNDDOWN(AX1265*0.06-MIN(50000,AX1265)*0.03,-2))+MAX(0,ROUNDDOWN(AX1265*0.04-MIN(50000,AX1265)*0.02,-2)))</f>
        <v/>
      </c>
      <c r="AZ1265" s="19">
        <f>AW1265+AY1265+AS1265</f>
        <v/>
      </c>
    </row>
    <row r="1266">
      <c r="A1266" t="inlineStr">
        <is>
          <t>1万円刻み</t>
        </is>
      </c>
      <c r="B1266" s="19">
        <f>'3_1万円刻み'!$A$1249</f>
        <v/>
      </c>
      <c r="C1266" s="19">
        <f>MIN(0,MAX(0,$B1266))</f>
        <v/>
      </c>
      <c r="D1266" s="19">
        <f>$B1266-C1266</f>
        <v/>
      </c>
      <c r="E1266" s="19">
        <f>MIN(670000,ROUNDDOWN(MAX(0,D1266-430000)*0.0751+47600,0))+MIN(260000,ROUNDDOWN(MAX(0,D1266-430000)*0.028+17600,0))+MIN(30000,ROUNDDOWN(MAX(0,D1266-430000)*0.0027+1873,0))+IF("いいえ"="はい",MIN(170000,ROUNDDOWN(MAX(0,D1266-430000)*0.0243+17800,0)),0)</f>
        <v/>
      </c>
      <c r="F1266" s="19">
        <f>IF(""="",215040+E1266,"")</f>
        <v/>
      </c>
      <c r="G1266" s="19">
        <f>IF(D1266&gt;23500000,NA(),IF(D1266&lt;=4890000,1040000,IF(D1266&lt;=6550000,670000,620000)))</f>
        <v/>
      </c>
      <c r="H1266" s="19">
        <f>MAX(0,ROUNDDOWN(D1266-F1266-G1266-0,-3))</f>
        <v/>
      </c>
      <c r="I1266" s="19">
        <f>IF(H1266&lt;=0,0,ROUNDDOWN((H1266*LOOKUP(H1266,{0,1950001,3300001,6950001,9000001,18000001,40000001},{0.05,0.1,0.2,0.23,0.33,0.4,0.45})-LOOKUP(H1266,{0,1950001,3300001,6950001,9000001,18000001,40000001},{0,97500,427500,636000,1536000,2796000,4796000}))*1.021,-2))</f>
        <v/>
      </c>
      <c r="J1266" s="19">
        <f>MAX(0,ROUNDDOWN(D1266-F1266-430000-0,-3))</f>
        <v/>
      </c>
      <c r="K1266" s="19">
        <f>IF(D1266&lt;=450000,0,MAX(0,ROUNDDOWN(J1266*0.06-MIN(50000,J1266)*0.03,-2))+MAX(0,ROUNDDOWN(J1266*0.04-MIN(50000,J1266)*0.02,-2)))</f>
        <v/>
      </c>
      <c r="L1266" s="19">
        <f>I1266+K1266+E1266</f>
        <v/>
      </c>
      <c r="M1266" s="19">
        <f>MIN(100000,MAX(0,$B1266))</f>
        <v/>
      </c>
      <c r="N1266" s="19">
        <f>$B1266-M1266</f>
        <v/>
      </c>
      <c r="O1266" s="19">
        <f>MIN(670000,ROUNDDOWN(MAX(0,N1266-430000)*0.0751+47600,0))+MIN(260000,ROUNDDOWN(MAX(0,N1266-430000)*0.028+17600,0))+MIN(30000,ROUNDDOWN(MAX(0,N1266-430000)*0.0027+1873,0))+IF("いいえ"="はい",MIN(170000,ROUNDDOWN(MAX(0,N1266-430000)*0.0243+17800,0)),0)</f>
        <v/>
      </c>
      <c r="P1266" s="19">
        <f>IF(""="",215040+O1266,"")</f>
        <v/>
      </c>
      <c r="Q1266" s="19">
        <f>IF(N1266&gt;23500000,NA(),IF(N1266&lt;=4890000,1040000,IF(N1266&lt;=6550000,670000,620000)))</f>
        <v/>
      </c>
      <c r="R1266" s="19">
        <f>MAX(0,ROUNDDOWN(N1266-P1266-Q1266-0,-3))</f>
        <v/>
      </c>
      <c r="S1266" s="19">
        <f>IF(R1266&lt;=0,0,ROUNDDOWN((R1266*LOOKUP(R1266,{0,1950001,3300001,6950001,9000001,18000001,40000001},{0.05,0.1,0.2,0.23,0.33,0.4,0.45})-LOOKUP(R1266,{0,1950001,3300001,6950001,9000001,18000001,40000001},{0,97500,427500,636000,1536000,2796000,4796000}))*1.021,-2))</f>
        <v/>
      </c>
      <c r="T1266" s="19">
        <f>MAX(0,ROUNDDOWN(N1266-P1266-430000-0,-3))</f>
        <v/>
      </c>
      <c r="U1266" s="19">
        <f>IF(N1266&lt;=450000,0,MAX(0,ROUNDDOWN(T1266*0.06-MIN(50000,T1266)*0.03,-2))+MAX(0,ROUNDDOWN(T1266*0.04-MIN(50000,T1266)*0.02,-2)))</f>
        <v/>
      </c>
      <c r="V1266" s="19">
        <f>S1266+U1266+O1266</f>
        <v/>
      </c>
      <c r="W1266" s="19">
        <f>MIN(550000,MAX(0,$B1266))</f>
        <v/>
      </c>
      <c r="X1266" s="19">
        <f>$B1266-W1266</f>
        <v/>
      </c>
      <c r="Y1266" s="19">
        <f>MIN(670000,ROUNDDOWN(MAX(0,X1266-430000)*0.0751+47600,0))+MIN(260000,ROUNDDOWN(MAX(0,X1266-430000)*0.028+17600,0))+MIN(30000,ROUNDDOWN(MAX(0,X1266-430000)*0.0027+1873,0))+IF("いいえ"="はい",MIN(170000,ROUNDDOWN(MAX(0,X1266-430000)*0.0243+17800,0)),0)</f>
        <v/>
      </c>
      <c r="Z1266" s="19">
        <f>IF(""="",215040+Y1266,"")</f>
        <v/>
      </c>
      <c r="AA1266" s="19">
        <f>IF(X1266&gt;23500000,NA(),IF(X1266&lt;=4890000,1040000,IF(X1266&lt;=6550000,670000,620000)))</f>
        <v/>
      </c>
      <c r="AB1266" s="19">
        <f>MAX(0,ROUNDDOWN(X1266-Z1266-AA1266-0,-3))</f>
        <v/>
      </c>
      <c r="AC1266" s="19">
        <f>IF(AB1266&lt;=0,0,ROUNDDOWN((AB1266*LOOKUP(AB1266,{0,1950001,3300001,6950001,9000001,18000001,40000001},{0.05,0.1,0.2,0.23,0.33,0.4,0.45})-LOOKUP(AB1266,{0,1950001,3300001,6950001,9000001,18000001,40000001},{0,97500,427500,636000,1536000,2796000,4796000}))*1.021,-2))</f>
        <v/>
      </c>
      <c r="AD1266" s="19">
        <f>MAX(0,ROUNDDOWN(X1266-Z1266-430000-0,-3))</f>
        <v/>
      </c>
      <c r="AE1266" s="19">
        <f>IF(X1266&lt;=450000,0,MAX(0,ROUNDDOWN(AD1266*0.06-MIN(50000,AD1266)*0.03,-2))+MAX(0,ROUNDDOWN(AD1266*0.04-MIN(50000,AD1266)*0.02,-2)))</f>
        <v/>
      </c>
      <c r="AF1266" s="19">
        <f>AC1266+AE1266+Y1266</f>
        <v/>
      </c>
      <c r="AG1266" s="19">
        <f>MIN(650000,MAX(0,$B1266))</f>
        <v/>
      </c>
      <c r="AH1266" s="19">
        <f>$B1266-AG1266</f>
        <v/>
      </c>
      <c r="AI1266" s="19">
        <f>MIN(670000,ROUNDDOWN(MAX(0,AH1266-430000)*0.0751+47600,0))+MIN(260000,ROUNDDOWN(MAX(0,AH1266-430000)*0.028+17600,0))+MIN(30000,ROUNDDOWN(MAX(0,AH1266-430000)*0.0027+1873,0))+IF("いいえ"="はい",MIN(170000,ROUNDDOWN(MAX(0,AH1266-430000)*0.0243+17800,0)),0)</f>
        <v/>
      </c>
      <c r="AJ1266" s="19">
        <f>IF(""="",215040+AI1266,"")</f>
        <v/>
      </c>
      <c r="AK1266" s="19">
        <f>IF(AH1266&gt;23500000,NA(),IF(AH1266&lt;=4890000,1040000,IF(AH1266&lt;=6550000,670000,620000)))</f>
        <v/>
      </c>
      <c r="AL1266" s="19">
        <f>MAX(0,ROUNDDOWN(AH1266-AJ1266-AK1266-0,-3))</f>
        <v/>
      </c>
      <c r="AM1266" s="19">
        <f>IF(AL1266&lt;=0,0,ROUNDDOWN((AL1266*LOOKUP(AL1266,{0,1950001,3300001,6950001,9000001,18000001,40000001},{0.05,0.1,0.2,0.23,0.33,0.4,0.45})-LOOKUP(AL1266,{0,1950001,3300001,6950001,9000001,18000001,40000001},{0,97500,427500,636000,1536000,2796000,4796000}))*1.021,-2))</f>
        <v/>
      </c>
      <c r="AN1266" s="19">
        <f>MAX(0,ROUNDDOWN(AH1266-AJ1266-430000-0,-3))</f>
        <v/>
      </c>
      <c r="AO1266" s="19">
        <f>IF(AH1266&lt;=450000,0,MAX(0,ROUNDDOWN(AN1266*0.06-MIN(50000,AN1266)*0.03,-2))+MAX(0,ROUNDDOWN(AN1266*0.04-MIN(50000,AN1266)*0.02,-2)))</f>
        <v/>
      </c>
      <c r="AP1266" s="19">
        <f>AM1266+AO1266+AI1266</f>
        <v/>
      </c>
      <c r="AQ1266" s="19">
        <f>MIN(750000,MAX(0,$B1266))</f>
        <v/>
      </c>
      <c r="AR1266" s="19">
        <f>$B1266-AQ1266</f>
        <v/>
      </c>
      <c r="AS1266" s="19">
        <f>MIN(670000,ROUNDDOWN(MAX(0,AR1266-430000)*0.0751+47600,0))+MIN(260000,ROUNDDOWN(MAX(0,AR1266-430000)*0.028+17600,0))+MIN(30000,ROUNDDOWN(MAX(0,AR1266-430000)*0.0027+1873,0))+IF("いいえ"="はい",MIN(170000,ROUNDDOWN(MAX(0,AR1266-430000)*0.0243+17800,0)),0)</f>
        <v/>
      </c>
      <c r="AT1266" s="19">
        <f>IF(""="",215040+AS1266,"")</f>
        <v/>
      </c>
      <c r="AU1266" s="19">
        <f>IF(AR1266&gt;23500000,NA(),IF(AR1266&lt;=4890000,1040000,IF(AR1266&lt;=6550000,670000,620000)))</f>
        <v/>
      </c>
      <c r="AV1266" s="19">
        <f>MAX(0,ROUNDDOWN(AR1266-AT1266-AU1266-0,-3))</f>
        <v/>
      </c>
      <c r="AW1266" s="19">
        <f>IF(AV1266&lt;=0,0,ROUNDDOWN((AV1266*LOOKUP(AV1266,{0,1950001,3300001,6950001,9000001,18000001,40000001},{0.05,0.1,0.2,0.23,0.33,0.4,0.45})-LOOKUP(AV1266,{0,1950001,3300001,6950001,9000001,18000001,40000001},{0,97500,427500,636000,1536000,2796000,4796000}))*1.021,-2))</f>
        <v/>
      </c>
      <c r="AX1266" s="19">
        <f>MAX(0,ROUNDDOWN(AR1266-AT1266-430000-0,-3))</f>
        <v/>
      </c>
      <c r="AY1266" s="19">
        <f>IF(AR1266&lt;=450000,0,MAX(0,ROUNDDOWN(AX1266*0.06-MIN(50000,AX1266)*0.03,-2))+MAX(0,ROUNDDOWN(AX1266*0.04-MIN(50000,AX1266)*0.02,-2)))</f>
        <v/>
      </c>
      <c r="AZ1266" s="19">
        <f>AW1266+AY1266+AS1266</f>
        <v/>
      </c>
    </row>
    <row r="1267">
      <c r="A1267" t="inlineStr">
        <is>
          <t>1万円刻み</t>
        </is>
      </c>
      <c r="B1267" s="19">
        <f>'3_1万円刻み'!$A$1250</f>
        <v/>
      </c>
      <c r="C1267" s="19">
        <f>MIN(0,MAX(0,$B1267))</f>
        <v/>
      </c>
      <c r="D1267" s="19">
        <f>$B1267-C1267</f>
        <v/>
      </c>
      <c r="E1267" s="19">
        <f>MIN(670000,ROUNDDOWN(MAX(0,D1267-430000)*0.0751+47600,0))+MIN(260000,ROUNDDOWN(MAX(0,D1267-430000)*0.028+17600,0))+MIN(30000,ROUNDDOWN(MAX(0,D1267-430000)*0.0027+1873,0))+IF("いいえ"="はい",MIN(170000,ROUNDDOWN(MAX(0,D1267-430000)*0.0243+17800,0)),0)</f>
        <v/>
      </c>
      <c r="F1267" s="19">
        <f>IF(""="",215040+E1267,"")</f>
        <v/>
      </c>
      <c r="G1267" s="19">
        <f>IF(D1267&gt;23500000,NA(),IF(D1267&lt;=4890000,1040000,IF(D1267&lt;=6550000,670000,620000)))</f>
        <v/>
      </c>
      <c r="H1267" s="19">
        <f>MAX(0,ROUNDDOWN(D1267-F1267-G1267-0,-3))</f>
        <v/>
      </c>
      <c r="I1267" s="19">
        <f>IF(H1267&lt;=0,0,ROUNDDOWN((H1267*LOOKUP(H1267,{0,1950001,3300001,6950001,9000001,18000001,40000001},{0.05,0.1,0.2,0.23,0.33,0.4,0.45})-LOOKUP(H1267,{0,1950001,3300001,6950001,9000001,18000001,40000001},{0,97500,427500,636000,1536000,2796000,4796000}))*1.021,-2))</f>
        <v/>
      </c>
      <c r="J1267" s="19">
        <f>MAX(0,ROUNDDOWN(D1267-F1267-430000-0,-3))</f>
        <v/>
      </c>
      <c r="K1267" s="19">
        <f>IF(D1267&lt;=450000,0,MAX(0,ROUNDDOWN(J1267*0.06-MIN(50000,J1267)*0.03,-2))+MAX(0,ROUNDDOWN(J1267*0.04-MIN(50000,J1267)*0.02,-2)))</f>
        <v/>
      </c>
      <c r="L1267" s="19">
        <f>I1267+K1267+E1267</f>
        <v/>
      </c>
      <c r="M1267" s="19">
        <f>MIN(100000,MAX(0,$B1267))</f>
        <v/>
      </c>
      <c r="N1267" s="19">
        <f>$B1267-M1267</f>
        <v/>
      </c>
      <c r="O1267" s="19">
        <f>MIN(670000,ROUNDDOWN(MAX(0,N1267-430000)*0.0751+47600,0))+MIN(260000,ROUNDDOWN(MAX(0,N1267-430000)*0.028+17600,0))+MIN(30000,ROUNDDOWN(MAX(0,N1267-430000)*0.0027+1873,0))+IF("いいえ"="はい",MIN(170000,ROUNDDOWN(MAX(0,N1267-430000)*0.0243+17800,0)),0)</f>
        <v/>
      </c>
      <c r="P1267" s="19">
        <f>IF(""="",215040+O1267,"")</f>
        <v/>
      </c>
      <c r="Q1267" s="19">
        <f>IF(N1267&gt;23500000,NA(),IF(N1267&lt;=4890000,1040000,IF(N1267&lt;=6550000,670000,620000)))</f>
        <v/>
      </c>
      <c r="R1267" s="19">
        <f>MAX(0,ROUNDDOWN(N1267-P1267-Q1267-0,-3))</f>
        <v/>
      </c>
      <c r="S1267" s="19">
        <f>IF(R1267&lt;=0,0,ROUNDDOWN((R1267*LOOKUP(R1267,{0,1950001,3300001,6950001,9000001,18000001,40000001},{0.05,0.1,0.2,0.23,0.33,0.4,0.45})-LOOKUP(R1267,{0,1950001,3300001,6950001,9000001,18000001,40000001},{0,97500,427500,636000,1536000,2796000,4796000}))*1.021,-2))</f>
        <v/>
      </c>
      <c r="T1267" s="19">
        <f>MAX(0,ROUNDDOWN(N1267-P1267-430000-0,-3))</f>
        <v/>
      </c>
      <c r="U1267" s="19">
        <f>IF(N1267&lt;=450000,0,MAX(0,ROUNDDOWN(T1267*0.06-MIN(50000,T1267)*0.03,-2))+MAX(0,ROUNDDOWN(T1267*0.04-MIN(50000,T1267)*0.02,-2)))</f>
        <v/>
      </c>
      <c r="V1267" s="19">
        <f>S1267+U1267+O1267</f>
        <v/>
      </c>
      <c r="W1267" s="19">
        <f>MIN(550000,MAX(0,$B1267))</f>
        <v/>
      </c>
      <c r="X1267" s="19">
        <f>$B1267-W1267</f>
        <v/>
      </c>
      <c r="Y1267" s="19">
        <f>MIN(670000,ROUNDDOWN(MAX(0,X1267-430000)*0.0751+47600,0))+MIN(260000,ROUNDDOWN(MAX(0,X1267-430000)*0.028+17600,0))+MIN(30000,ROUNDDOWN(MAX(0,X1267-430000)*0.0027+1873,0))+IF("いいえ"="はい",MIN(170000,ROUNDDOWN(MAX(0,X1267-430000)*0.0243+17800,0)),0)</f>
        <v/>
      </c>
      <c r="Z1267" s="19">
        <f>IF(""="",215040+Y1267,"")</f>
        <v/>
      </c>
      <c r="AA1267" s="19">
        <f>IF(X1267&gt;23500000,NA(),IF(X1267&lt;=4890000,1040000,IF(X1267&lt;=6550000,670000,620000)))</f>
        <v/>
      </c>
      <c r="AB1267" s="19">
        <f>MAX(0,ROUNDDOWN(X1267-Z1267-AA1267-0,-3))</f>
        <v/>
      </c>
      <c r="AC1267" s="19">
        <f>IF(AB1267&lt;=0,0,ROUNDDOWN((AB1267*LOOKUP(AB1267,{0,1950001,3300001,6950001,9000001,18000001,40000001},{0.05,0.1,0.2,0.23,0.33,0.4,0.45})-LOOKUP(AB1267,{0,1950001,3300001,6950001,9000001,18000001,40000001},{0,97500,427500,636000,1536000,2796000,4796000}))*1.021,-2))</f>
        <v/>
      </c>
      <c r="AD1267" s="19">
        <f>MAX(0,ROUNDDOWN(X1267-Z1267-430000-0,-3))</f>
        <v/>
      </c>
      <c r="AE1267" s="19">
        <f>IF(X1267&lt;=450000,0,MAX(0,ROUNDDOWN(AD1267*0.06-MIN(50000,AD1267)*0.03,-2))+MAX(0,ROUNDDOWN(AD1267*0.04-MIN(50000,AD1267)*0.02,-2)))</f>
        <v/>
      </c>
      <c r="AF1267" s="19">
        <f>AC1267+AE1267+Y1267</f>
        <v/>
      </c>
      <c r="AG1267" s="19">
        <f>MIN(650000,MAX(0,$B1267))</f>
        <v/>
      </c>
      <c r="AH1267" s="19">
        <f>$B1267-AG1267</f>
        <v/>
      </c>
      <c r="AI1267" s="19">
        <f>MIN(670000,ROUNDDOWN(MAX(0,AH1267-430000)*0.0751+47600,0))+MIN(260000,ROUNDDOWN(MAX(0,AH1267-430000)*0.028+17600,0))+MIN(30000,ROUNDDOWN(MAX(0,AH1267-430000)*0.0027+1873,0))+IF("いいえ"="はい",MIN(170000,ROUNDDOWN(MAX(0,AH1267-430000)*0.0243+17800,0)),0)</f>
        <v/>
      </c>
      <c r="AJ1267" s="19">
        <f>IF(""="",215040+AI1267,"")</f>
        <v/>
      </c>
      <c r="AK1267" s="19">
        <f>IF(AH1267&gt;23500000,NA(),IF(AH1267&lt;=4890000,1040000,IF(AH1267&lt;=6550000,670000,620000)))</f>
        <v/>
      </c>
      <c r="AL1267" s="19">
        <f>MAX(0,ROUNDDOWN(AH1267-AJ1267-AK1267-0,-3))</f>
        <v/>
      </c>
      <c r="AM1267" s="19">
        <f>IF(AL1267&lt;=0,0,ROUNDDOWN((AL1267*LOOKUP(AL1267,{0,1950001,3300001,6950001,9000001,18000001,40000001},{0.05,0.1,0.2,0.23,0.33,0.4,0.45})-LOOKUP(AL1267,{0,1950001,3300001,6950001,9000001,18000001,40000001},{0,97500,427500,636000,1536000,2796000,4796000}))*1.021,-2))</f>
        <v/>
      </c>
      <c r="AN1267" s="19">
        <f>MAX(0,ROUNDDOWN(AH1267-AJ1267-430000-0,-3))</f>
        <v/>
      </c>
      <c r="AO1267" s="19">
        <f>IF(AH1267&lt;=450000,0,MAX(0,ROUNDDOWN(AN1267*0.06-MIN(50000,AN1267)*0.03,-2))+MAX(0,ROUNDDOWN(AN1267*0.04-MIN(50000,AN1267)*0.02,-2)))</f>
        <v/>
      </c>
      <c r="AP1267" s="19">
        <f>AM1267+AO1267+AI1267</f>
        <v/>
      </c>
      <c r="AQ1267" s="19">
        <f>MIN(750000,MAX(0,$B1267))</f>
        <v/>
      </c>
      <c r="AR1267" s="19">
        <f>$B1267-AQ1267</f>
        <v/>
      </c>
      <c r="AS1267" s="19">
        <f>MIN(670000,ROUNDDOWN(MAX(0,AR1267-430000)*0.0751+47600,0))+MIN(260000,ROUNDDOWN(MAX(0,AR1267-430000)*0.028+17600,0))+MIN(30000,ROUNDDOWN(MAX(0,AR1267-430000)*0.0027+1873,0))+IF("いいえ"="はい",MIN(170000,ROUNDDOWN(MAX(0,AR1267-430000)*0.0243+17800,0)),0)</f>
        <v/>
      </c>
      <c r="AT1267" s="19">
        <f>IF(""="",215040+AS1267,"")</f>
        <v/>
      </c>
      <c r="AU1267" s="19">
        <f>IF(AR1267&gt;23500000,NA(),IF(AR1267&lt;=4890000,1040000,IF(AR1267&lt;=6550000,670000,620000)))</f>
        <v/>
      </c>
      <c r="AV1267" s="19">
        <f>MAX(0,ROUNDDOWN(AR1267-AT1267-AU1267-0,-3))</f>
        <v/>
      </c>
      <c r="AW1267" s="19">
        <f>IF(AV1267&lt;=0,0,ROUNDDOWN((AV1267*LOOKUP(AV1267,{0,1950001,3300001,6950001,9000001,18000001,40000001},{0.05,0.1,0.2,0.23,0.33,0.4,0.45})-LOOKUP(AV1267,{0,1950001,3300001,6950001,9000001,18000001,40000001},{0,97500,427500,636000,1536000,2796000,4796000}))*1.021,-2))</f>
        <v/>
      </c>
      <c r="AX1267" s="19">
        <f>MAX(0,ROUNDDOWN(AR1267-AT1267-430000-0,-3))</f>
        <v/>
      </c>
      <c r="AY1267" s="19">
        <f>IF(AR1267&lt;=450000,0,MAX(0,ROUNDDOWN(AX1267*0.06-MIN(50000,AX1267)*0.03,-2))+MAX(0,ROUNDDOWN(AX1267*0.04-MIN(50000,AX1267)*0.02,-2)))</f>
        <v/>
      </c>
      <c r="AZ1267" s="19">
        <f>AW1267+AY1267+AS1267</f>
        <v/>
      </c>
    </row>
    <row r="1268">
      <c r="A1268" t="inlineStr">
        <is>
          <t>1万円刻み</t>
        </is>
      </c>
      <c r="B1268" s="19">
        <f>'3_1万円刻み'!$A$1251</f>
        <v/>
      </c>
      <c r="C1268" s="19">
        <f>MIN(0,MAX(0,$B1268))</f>
        <v/>
      </c>
      <c r="D1268" s="19">
        <f>$B1268-C1268</f>
        <v/>
      </c>
      <c r="E1268" s="19">
        <f>MIN(670000,ROUNDDOWN(MAX(0,D1268-430000)*0.0751+47600,0))+MIN(260000,ROUNDDOWN(MAX(0,D1268-430000)*0.028+17600,0))+MIN(30000,ROUNDDOWN(MAX(0,D1268-430000)*0.0027+1873,0))+IF("いいえ"="はい",MIN(170000,ROUNDDOWN(MAX(0,D1268-430000)*0.0243+17800,0)),0)</f>
        <v/>
      </c>
      <c r="F1268" s="19">
        <f>IF(""="",215040+E1268,"")</f>
        <v/>
      </c>
      <c r="G1268" s="19">
        <f>IF(D1268&gt;23500000,NA(),IF(D1268&lt;=4890000,1040000,IF(D1268&lt;=6550000,670000,620000)))</f>
        <v/>
      </c>
      <c r="H1268" s="19">
        <f>MAX(0,ROUNDDOWN(D1268-F1268-G1268-0,-3))</f>
        <v/>
      </c>
      <c r="I1268" s="19">
        <f>IF(H1268&lt;=0,0,ROUNDDOWN((H1268*LOOKUP(H1268,{0,1950001,3300001,6950001,9000001,18000001,40000001},{0.05,0.1,0.2,0.23,0.33,0.4,0.45})-LOOKUP(H1268,{0,1950001,3300001,6950001,9000001,18000001,40000001},{0,97500,427500,636000,1536000,2796000,4796000}))*1.021,-2))</f>
        <v/>
      </c>
      <c r="J1268" s="19">
        <f>MAX(0,ROUNDDOWN(D1268-F1268-430000-0,-3))</f>
        <v/>
      </c>
      <c r="K1268" s="19">
        <f>IF(D1268&lt;=450000,0,MAX(0,ROUNDDOWN(J1268*0.06-MIN(50000,J1268)*0.03,-2))+MAX(0,ROUNDDOWN(J1268*0.04-MIN(50000,J1268)*0.02,-2)))</f>
        <v/>
      </c>
      <c r="L1268" s="19">
        <f>I1268+K1268+E1268</f>
        <v/>
      </c>
      <c r="M1268" s="19">
        <f>MIN(100000,MAX(0,$B1268))</f>
        <v/>
      </c>
      <c r="N1268" s="19">
        <f>$B1268-M1268</f>
        <v/>
      </c>
      <c r="O1268" s="19">
        <f>MIN(670000,ROUNDDOWN(MAX(0,N1268-430000)*0.0751+47600,0))+MIN(260000,ROUNDDOWN(MAX(0,N1268-430000)*0.028+17600,0))+MIN(30000,ROUNDDOWN(MAX(0,N1268-430000)*0.0027+1873,0))+IF("いいえ"="はい",MIN(170000,ROUNDDOWN(MAX(0,N1268-430000)*0.0243+17800,0)),0)</f>
        <v/>
      </c>
      <c r="P1268" s="19">
        <f>IF(""="",215040+O1268,"")</f>
        <v/>
      </c>
      <c r="Q1268" s="19">
        <f>IF(N1268&gt;23500000,NA(),IF(N1268&lt;=4890000,1040000,IF(N1268&lt;=6550000,670000,620000)))</f>
        <v/>
      </c>
      <c r="R1268" s="19">
        <f>MAX(0,ROUNDDOWN(N1268-P1268-Q1268-0,-3))</f>
        <v/>
      </c>
      <c r="S1268" s="19">
        <f>IF(R1268&lt;=0,0,ROUNDDOWN((R1268*LOOKUP(R1268,{0,1950001,3300001,6950001,9000001,18000001,40000001},{0.05,0.1,0.2,0.23,0.33,0.4,0.45})-LOOKUP(R1268,{0,1950001,3300001,6950001,9000001,18000001,40000001},{0,97500,427500,636000,1536000,2796000,4796000}))*1.021,-2))</f>
        <v/>
      </c>
      <c r="T1268" s="19">
        <f>MAX(0,ROUNDDOWN(N1268-P1268-430000-0,-3))</f>
        <v/>
      </c>
      <c r="U1268" s="19">
        <f>IF(N1268&lt;=450000,0,MAX(0,ROUNDDOWN(T1268*0.06-MIN(50000,T1268)*0.03,-2))+MAX(0,ROUNDDOWN(T1268*0.04-MIN(50000,T1268)*0.02,-2)))</f>
        <v/>
      </c>
      <c r="V1268" s="19">
        <f>S1268+U1268+O1268</f>
        <v/>
      </c>
      <c r="W1268" s="19">
        <f>MIN(550000,MAX(0,$B1268))</f>
        <v/>
      </c>
      <c r="X1268" s="19">
        <f>$B1268-W1268</f>
        <v/>
      </c>
      <c r="Y1268" s="19">
        <f>MIN(670000,ROUNDDOWN(MAX(0,X1268-430000)*0.0751+47600,0))+MIN(260000,ROUNDDOWN(MAX(0,X1268-430000)*0.028+17600,0))+MIN(30000,ROUNDDOWN(MAX(0,X1268-430000)*0.0027+1873,0))+IF("いいえ"="はい",MIN(170000,ROUNDDOWN(MAX(0,X1268-430000)*0.0243+17800,0)),0)</f>
        <v/>
      </c>
      <c r="Z1268" s="19">
        <f>IF(""="",215040+Y1268,"")</f>
        <v/>
      </c>
      <c r="AA1268" s="19">
        <f>IF(X1268&gt;23500000,NA(),IF(X1268&lt;=4890000,1040000,IF(X1268&lt;=6550000,670000,620000)))</f>
        <v/>
      </c>
      <c r="AB1268" s="19">
        <f>MAX(0,ROUNDDOWN(X1268-Z1268-AA1268-0,-3))</f>
        <v/>
      </c>
      <c r="AC1268" s="19">
        <f>IF(AB1268&lt;=0,0,ROUNDDOWN((AB1268*LOOKUP(AB1268,{0,1950001,3300001,6950001,9000001,18000001,40000001},{0.05,0.1,0.2,0.23,0.33,0.4,0.45})-LOOKUP(AB1268,{0,1950001,3300001,6950001,9000001,18000001,40000001},{0,97500,427500,636000,1536000,2796000,4796000}))*1.021,-2))</f>
        <v/>
      </c>
      <c r="AD1268" s="19">
        <f>MAX(0,ROUNDDOWN(X1268-Z1268-430000-0,-3))</f>
        <v/>
      </c>
      <c r="AE1268" s="19">
        <f>IF(X1268&lt;=450000,0,MAX(0,ROUNDDOWN(AD1268*0.06-MIN(50000,AD1268)*0.03,-2))+MAX(0,ROUNDDOWN(AD1268*0.04-MIN(50000,AD1268)*0.02,-2)))</f>
        <v/>
      </c>
      <c r="AF1268" s="19">
        <f>AC1268+AE1268+Y1268</f>
        <v/>
      </c>
      <c r="AG1268" s="19">
        <f>MIN(650000,MAX(0,$B1268))</f>
        <v/>
      </c>
      <c r="AH1268" s="19">
        <f>$B1268-AG1268</f>
        <v/>
      </c>
      <c r="AI1268" s="19">
        <f>MIN(670000,ROUNDDOWN(MAX(0,AH1268-430000)*0.0751+47600,0))+MIN(260000,ROUNDDOWN(MAX(0,AH1268-430000)*0.028+17600,0))+MIN(30000,ROUNDDOWN(MAX(0,AH1268-430000)*0.0027+1873,0))+IF("いいえ"="はい",MIN(170000,ROUNDDOWN(MAX(0,AH1268-430000)*0.0243+17800,0)),0)</f>
        <v/>
      </c>
      <c r="AJ1268" s="19">
        <f>IF(""="",215040+AI1268,"")</f>
        <v/>
      </c>
      <c r="AK1268" s="19">
        <f>IF(AH1268&gt;23500000,NA(),IF(AH1268&lt;=4890000,1040000,IF(AH1268&lt;=6550000,670000,620000)))</f>
        <v/>
      </c>
      <c r="AL1268" s="19">
        <f>MAX(0,ROUNDDOWN(AH1268-AJ1268-AK1268-0,-3))</f>
        <v/>
      </c>
      <c r="AM1268" s="19">
        <f>IF(AL1268&lt;=0,0,ROUNDDOWN((AL1268*LOOKUP(AL1268,{0,1950001,3300001,6950001,9000001,18000001,40000001},{0.05,0.1,0.2,0.23,0.33,0.4,0.45})-LOOKUP(AL1268,{0,1950001,3300001,6950001,9000001,18000001,40000001},{0,97500,427500,636000,1536000,2796000,4796000}))*1.021,-2))</f>
        <v/>
      </c>
      <c r="AN1268" s="19">
        <f>MAX(0,ROUNDDOWN(AH1268-AJ1268-430000-0,-3))</f>
        <v/>
      </c>
      <c r="AO1268" s="19">
        <f>IF(AH1268&lt;=450000,0,MAX(0,ROUNDDOWN(AN1268*0.06-MIN(50000,AN1268)*0.03,-2))+MAX(0,ROUNDDOWN(AN1268*0.04-MIN(50000,AN1268)*0.02,-2)))</f>
        <v/>
      </c>
      <c r="AP1268" s="19">
        <f>AM1268+AO1268+AI1268</f>
        <v/>
      </c>
      <c r="AQ1268" s="19">
        <f>MIN(750000,MAX(0,$B1268))</f>
        <v/>
      </c>
      <c r="AR1268" s="19">
        <f>$B1268-AQ1268</f>
        <v/>
      </c>
      <c r="AS1268" s="19">
        <f>MIN(670000,ROUNDDOWN(MAX(0,AR1268-430000)*0.0751+47600,0))+MIN(260000,ROUNDDOWN(MAX(0,AR1268-430000)*0.028+17600,0))+MIN(30000,ROUNDDOWN(MAX(0,AR1268-430000)*0.0027+1873,0))+IF("いいえ"="はい",MIN(170000,ROUNDDOWN(MAX(0,AR1268-430000)*0.0243+17800,0)),0)</f>
        <v/>
      </c>
      <c r="AT1268" s="19">
        <f>IF(""="",215040+AS1268,"")</f>
        <v/>
      </c>
      <c r="AU1268" s="19">
        <f>IF(AR1268&gt;23500000,NA(),IF(AR1268&lt;=4890000,1040000,IF(AR1268&lt;=6550000,670000,620000)))</f>
        <v/>
      </c>
      <c r="AV1268" s="19">
        <f>MAX(0,ROUNDDOWN(AR1268-AT1268-AU1268-0,-3))</f>
        <v/>
      </c>
      <c r="AW1268" s="19">
        <f>IF(AV1268&lt;=0,0,ROUNDDOWN((AV1268*LOOKUP(AV1268,{0,1950001,3300001,6950001,9000001,18000001,40000001},{0.05,0.1,0.2,0.23,0.33,0.4,0.45})-LOOKUP(AV1268,{0,1950001,3300001,6950001,9000001,18000001,40000001},{0,97500,427500,636000,1536000,2796000,4796000}))*1.021,-2))</f>
        <v/>
      </c>
      <c r="AX1268" s="19">
        <f>MAX(0,ROUNDDOWN(AR1268-AT1268-430000-0,-3))</f>
        <v/>
      </c>
      <c r="AY1268" s="19">
        <f>IF(AR1268&lt;=450000,0,MAX(0,ROUNDDOWN(AX1268*0.06-MIN(50000,AX1268)*0.03,-2))+MAX(0,ROUNDDOWN(AX1268*0.04-MIN(50000,AX1268)*0.02,-2)))</f>
        <v/>
      </c>
      <c r="AZ1268" s="19">
        <f>AW1268+AY1268+AS1268</f>
        <v/>
      </c>
    </row>
    <row r="1269">
      <c r="A1269" t="inlineStr">
        <is>
          <t>1万円刻み</t>
        </is>
      </c>
      <c r="B1269" s="19">
        <f>'3_1万円刻み'!$A$1252</f>
        <v/>
      </c>
      <c r="C1269" s="19">
        <f>MIN(0,MAX(0,$B1269))</f>
        <v/>
      </c>
      <c r="D1269" s="19">
        <f>$B1269-C1269</f>
        <v/>
      </c>
      <c r="E1269" s="19">
        <f>MIN(670000,ROUNDDOWN(MAX(0,D1269-430000)*0.0751+47600,0))+MIN(260000,ROUNDDOWN(MAX(0,D1269-430000)*0.028+17600,0))+MIN(30000,ROUNDDOWN(MAX(0,D1269-430000)*0.0027+1873,0))+IF("いいえ"="はい",MIN(170000,ROUNDDOWN(MAX(0,D1269-430000)*0.0243+17800,0)),0)</f>
        <v/>
      </c>
      <c r="F1269" s="19">
        <f>IF(""="",215040+E1269,"")</f>
        <v/>
      </c>
      <c r="G1269" s="19">
        <f>IF(D1269&gt;23500000,NA(),IF(D1269&lt;=4890000,1040000,IF(D1269&lt;=6550000,670000,620000)))</f>
        <v/>
      </c>
      <c r="H1269" s="19">
        <f>MAX(0,ROUNDDOWN(D1269-F1269-G1269-0,-3))</f>
        <v/>
      </c>
      <c r="I1269" s="19">
        <f>IF(H1269&lt;=0,0,ROUNDDOWN((H1269*LOOKUP(H1269,{0,1950001,3300001,6950001,9000001,18000001,40000001},{0.05,0.1,0.2,0.23,0.33,0.4,0.45})-LOOKUP(H1269,{0,1950001,3300001,6950001,9000001,18000001,40000001},{0,97500,427500,636000,1536000,2796000,4796000}))*1.021,-2))</f>
        <v/>
      </c>
      <c r="J1269" s="19">
        <f>MAX(0,ROUNDDOWN(D1269-F1269-430000-0,-3))</f>
        <v/>
      </c>
      <c r="K1269" s="19">
        <f>IF(D1269&lt;=450000,0,MAX(0,ROUNDDOWN(J1269*0.06-MIN(50000,J1269)*0.03,-2))+MAX(0,ROUNDDOWN(J1269*0.04-MIN(50000,J1269)*0.02,-2)))</f>
        <v/>
      </c>
      <c r="L1269" s="19">
        <f>I1269+K1269+E1269</f>
        <v/>
      </c>
      <c r="M1269" s="19">
        <f>MIN(100000,MAX(0,$B1269))</f>
        <v/>
      </c>
      <c r="N1269" s="19">
        <f>$B1269-M1269</f>
        <v/>
      </c>
      <c r="O1269" s="19">
        <f>MIN(670000,ROUNDDOWN(MAX(0,N1269-430000)*0.0751+47600,0))+MIN(260000,ROUNDDOWN(MAX(0,N1269-430000)*0.028+17600,0))+MIN(30000,ROUNDDOWN(MAX(0,N1269-430000)*0.0027+1873,0))+IF("いいえ"="はい",MIN(170000,ROUNDDOWN(MAX(0,N1269-430000)*0.0243+17800,0)),0)</f>
        <v/>
      </c>
      <c r="P1269" s="19">
        <f>IF(""="",215040+O1269,"")</f>
        <v/>
      </c>
      <c r="Q1269" s="19">
        <f>IF(N1269&gt;23500000,NA(),IF(N1269&lt;=4890000,1040000,IF(N1269&lt;=6550000,670000,620000)))</f>
        <v/>
      </c>
      <c r="R1269" s="19">
        <f>MAX(0,ROUNDDOWN(N1269-P1269-Q1269-0,-3))</f>
        <v/>
      </c>
      <c r="S1269" s="19">
        <f>IF(R1269&lt;=0,0,ROUNDDOWN((R1269*LOOKUP(R1269,{0,1950001,3300001,6950001,9000001,18000001,40000001},{0.05,0.1,0.2,0.23,0.33,0.4,0.45})-LOOKUP(R1269,{0,1950001,3300001,6950001,9000001,18000001,40000001},{0,97500,427500,636000,1536000,2796000,4796000}))*1.021,-2))</f>
        <v/>
      </c>
      <c r="T1269" s="19">
        <f>MAX(0,ROUNDDOWN(N1269-P1269-430000-0,-3))</f>
        <v/>
      </c>
      <c r="U1269" s="19">
        <f>IF(N1269&lt;=450000,0,MAX(0,ROUNDDOWN(T1269*0.06-MIN(50000,T1269)*0.03,-2))+MAX(0,ROUNDDOWN(T1269*0.04-MIN(50000,T1269)*0.02,-2)))</f>
        <v/>
      </c>
      <c r="V1269" s="19">
        <f>S1269+U1269+O1269</f>
        <v/>
      </c>
      <c r="W1269" s="19">
        <f>MIN(550000,MAX(0,$B1269))</f>
        <v/>
      </c>
      <c r="X1269" s="19">
        <f>$B1269-W1269</f>
        <v/>
      </c>
      <c r="Y1269" s="19">
        <f>MIN(670000,ROUNDDOWN(MAX(0,X1269-430000)*0.0751+47600,0))+MIN(260000,ROUNDDOWN(MAX(0,X1269-430000)*0.028+17600,0))+MIN(30000,ROUNDDOWN(MAX(0,X1269-430000)*0.0027+1873,0))+IF("いいえ"="はい",MIN(170000,ROUNDDOWN(MAX(0,X1269-430000)*0.0243+17800,0)),0)</f>
        <v/>
      </c>
      <c r="Z1269" s="19">
        <f>IF(""="",215040+Y1269,"")</f>
        <v/>
      </c>
      <c r="AA1269" s="19">
        <f>IF(X1269&gt;23500000,NA(),IF(X1269&lt;=4890000,1040000,IF(X1269&lt;=6550000,670000,620000)))</f>
        <v/>
      </c>
      <c r="AB1269" s="19">
        <f>MAX(0,ROUNDDOWN(X1269-Z1269-AA1269-0,-3))</f>
        <v/>
      </c>
      <c r="AC1269" s="19">
        <f>IF(AB1269&lt;=0,0,ROUNDDOWN((AB1269*LOOKUP(AB1269,{0,1950001,3300001,6950001,9000001,18000001,40000001},{0.05,0.1,0.2,0.23,0.33,0.4,0.45})-LOOKUP(AB1269,{0,1950001,3300001,6950001,9000001,18000001,40000001},{0,97500,427500,636000,1536000,2796000,4796000}))*1.021,-2))</f>
        <v/>
      </c>
      <c r="AD1269" s="19">
        <f>MAX(0,ROUNDDOWN(X1269-Z1269-430000-0,-3))</f>
        <v/>
      </c>
      <c r="AE1269" s="19">
        <f>IF(X1269&lt;=450000,0,MAX(0,ROUNDDOWN(AD1269*0.06-MIN(50000,AD1269)*0.03,-2))+MAX(0,ROUNDDOWN(AD1269*0.04-MIN(50000,AD1269)*0.02,-2)))</f>
        <v/>
      </c>
      <c r="AF1269" s="19">
        <f>AC1269+AE1269+Y1269</f>
        <v/>
      </c>
      <c r="AG1269" s="19">
        <f>MIN(650000,MAX(0,$B1269))</f>
        <v/>
      </c>
      <c r="AH1269" s="19">
        <f>$B1269-AG1269</f>
        <v/>
      </c>
      <c r="AI1269" s="19">
        <f>MIN(670000,ROUNDDOWN(MAX(0,AH1269-430000)*0.0751+47600,0))+MIN(260000,ROUNDDOWN(MAX(0,AH1269-430000)*0.028+17600,0))+MIN(30000,ROUNDDOWN(MAX(0,AH1269-430000)*0.0027+1873,0))+IF("いいえ"="はい",MIN(170000,ROUNDDOWN(MAX(0,AH1269-430000)*0.0243+17800,0)),0)</f>
        <v/>
      </c>
      <c r="AJ1269" s="19">
        <f>IF(""="",215040+AI1269,"")</f>
        <v/>
      </c>
      <c r="AK1269" s="19">
        <f>IF(AH1269&gt;23500000,NA(),IF(AH1269&lt;=4890000,1040000,IF(AH1269&lt;=6550000,670000,620000)))</f>
        <v/>
      </c>
      <c r="AL1269" s="19">
        <f>MAX(0,ROUNDDOWN(AH1269-AJ1269-AK1269-0,-3))</f>
        <v/>
      </c>
      <c r="AM1269" s="19">
        <f>IF(AL1269&lt;=0,0,ROUNDDOWN((AL1269*LOOKUP(AL1269,{0,1950001,3300001,6950001,9000001,18000001,40000001},{0.05,0.1,0.2,0.23,0.33,0.4,0.45})-LOOKUP(AL1269,{0,1950001,3300001,6950001,9000001,18000001,40000001},{0,97500,427500,636000,1536000,2796000,4796000}))*1.021,-2))</f>
        <v/>
      </c>
      <c r="AN1269" s="19">
        <f>MAX(0,ROUNDDOWN(AH1269-AJ1269-430000-0,-3))</f>
        <v/>
      </c>
      <c r="AO1269" s="19">
        <f>IF(AH1269&lt;=450000,0,MAX(0,ROUNDDOWN(AN1269*0.06-MIN(50000,AN1269)*0.03,-2))+MAX(0,ROUNDDOWN(AN1269*0.04-MIN(50000,AN1269)*0.02,-2)))</f>
        <v/>
      </c>
      <c r="AP1269" s="19">
        <f>AM1269+AO1269+AI1269</f>
        <v/>
      </c>
      <c r="AQ1269" s="19">
        <f>MIN(750000,MAX(0,$B1269))</f>
        <v/>
      </c>
      <c r="AR1269" s="19">
        <f>$B1269-AQ1269</f>
        <v/>
      </c>
      <c r="AS1269" s="19">
        <f>MIN(670000,ROUNDDOWN(MAX(0,AR1269-430000)*0.0751+47600,0))+MIN(260000,ROUNDDOWN(MAX(0,AR1269-430000)*0.028+17600,0))+MIN(30000,ROUNDDOWN(MAX(0,AR1269-430000)*0.0027+1873,0))+IF("いいえ"="はい",MIN(170000,ROUNDDOWN(MAX(0,AR1269-430000)*0.0243+17800,0)),0)</f>
        <v/>
      </c>
      <c r="AT1269" s="19">
        <f>IF(""="",215040+AS1269,"")</f>
        <v/>
      </c>
      <c r="AU1269" s="19">
        <f>IF(AR1269&gt;23500000,NA(),IF(AR1269&lt;=4890000,1040000,IF(AR1269&lt;=6550000,670000,620000)))</f>
        <v/>
      </c>
      <c r="AV1269" s="19">
        <f>MAX(0,ROUNDDOWN(AR1269-AT1269-AU1269-0,-3))</f>
        <v/>
      </c>
      <c r="AW1269" s="19">
        <f>IF(AV1269&lt;=0,0,ROUNDDOWN((AV1269*LOOKUP(AV1269,{0,1950001,3300001,6950001,9000001,18000001,40000001},{0.05,0.1,0.2,0.23,0.33,0.4,0.45})-LOOKUP(AV1269,{0,1950001,3300001,6950001,9000001,18000001,40000001},{0,97500,427500,636000,1536000,2796000,4796000}))*1.021,-2))</f>
        <v/>
      </c>
      <c r="AX1269" s="19">
        <f>MAX(0,ROUNDDOWN(AR1269-AT1269-430000-0,-3))</f>
        <v/>
      </c>
      <c r="AY1269" s="19">
        <f>IF(AR1269&lt;=450000,0,MAX(0,ROUNDDOWN(AX1269*0.06-MIN(50000,AX1269)*0.03,-2))+MAX(0,ROUNDDOWN(AX1269*0.04-MIN(50000,AX1269)*0.02,-2)))</f>
        <v/>
      </c>
      <c r="AZ1269" s="19">
        <f>AW1269+AY1269+AS1269</f>
        <v/>
      </c>
    </row>
    <row r="1270">
      <c r="A1270" t="inlineStr">
        <is>
          <t>1万円刻み</t>
        </is>
      </c>
      <c r="B1270" s="19">
        <f>'3_1万円刻み'!$A$1253</f>
        <v/>
      </c>
      <c r="C1270" s="19">
        <f>MIN(0,MAX(0,$B1270))</f>
        <v/>
      </c>
      <c r="D1270" s="19">
        <f>$B1270-C1270</f>
        <v/>
      </c>
      <c r="E1270" s="19">
        <f>MIN(670000,ROUNDDOWN(MAX(0,D1270-430000)*0.0751+47600,0))+MIN(260000,ROUNDDOWN(MAX(0,D1270-430000)*0.028+17600,0))+MIN(30000,ROUNDDOWN(MAX(0,D1270-430000)*0.0027+1873,0))+IF("いいえ"="はい",MIN(170000,ROUNDDOWN(MAX(0,D1270-430000)*0.0243+17800,0)),0)</f>
        <v/>
      </c>
      <c r="F1270" s="19">
        <f>IF(""="",215040+E1270,"")</f>
        <v/>
      </c>
      <c r="G1270" s="19">
        <f>IF(D1270&gt;23500000,NA(),IF(D1270&lt;=4890000,1040000,IF(D1270&lt;=6550000,670000,620000)))</f>
        <v/>
      </c>
      <c r="H1270" s="19">
        <f>MAX(0,ROUNDDOWN(D1270-F1270-G1270-0,-3))</f>
        <v/>
      </c>
      <c r="I1270" s="19">
        <f>IF(H1270&lt;=0,0,ROUNDDOWN((H1270*LOOKUP(H1270,{0,1950001,3300001,6950001,9000001,18000001,40000001},{0.05,0.1,0.2,0.23,0.33,0.4,0.45})-LOOKUP(H1270,{0,1950001,3300001,6950001,9000001,18000001,40000001},{0,97500,427500,636000,1536000,2796000,4796000}))*1.021,-2))</f>
        <v/>
      </c>
      <c r="J1270" s="19">
        <f>MAX(0,ROUNDDOWN(D1270-F1270-430000-0,-3))</f>
        <v/>
      </c>
      <c r="K1270" s="19">
        <f>IF(D1270&lt;=450000,0,MAX(0,ROUNDDOWN(J1270*0.06-MIN(50000,J1270)*0.03,-2))+MAX(0,ROUNDDOWN(J1270*0.04-MIN(50000,J1270)*0.02,-2)))</f>
        <v/>
      </c>
      <c r="L1270" s="19">
        <f>I1270+K1270+E1270</f>
        <v/>
      </c>
      <c r="M1270" s="19">
        <f>MIN(100000,MAX(0,$B1270))</f>
        <v/>
      </c>
      <c r="N1270" s="19">
        <f>$B1270-M1270</f>
        <v/>
      </c>
      <c r="O1270" s="19">
        <f>MIN(670000,ROUNDDOWN(MAX(0,N1270-430000)*0.0751+47600,0))+MIN(260000,ROUNDDOWN(MAX(0,N1270-430000)*0.028+17600,0))+MIN(30000,ROUNDDOWN(MAX(0,N1270-430000)*0.0027+1873,0))+IF("いいえ"="はい",MIN(170000,ROUNDDOWN(MAX(0,N1270-430000)*0.0243+17800,0)),0)</f>
        <v/>
      </c>
      <c r="P1270" s="19">
        <f>IF(""="",215040+O1270,"")</f>
        <v/>
      </c>
      <c r="Q1270" s="19">
        <f>IF(N1270&gt;23500000,NA(),IF(N1270&lt;=4890000,1040000,IF(N1270&lt;=6550000,670000,620000)))</f>
        <v/>
      </c>
      <c r="R1270" s="19">
        <f>MAX(0,ROUNDDOWN(N1270-P1270-Q1270-0,-3))</f>
        <v/>
      </c>
      <c r="S1270" s="19">
        <f>IF(R1270&lt;=0,0,ROUNDDOWN((R1270*LOOKUP(R1270,{0,1950001,3300001,6950001,9000001,18000001,40000001},{0.05,0.1,0.2,0.23,0.33,0.4,0.45})-LOOKUP(R1270,{0,1950001,3300001,6950001,9000001,18000001,40000001},{0,97500,427500,636000,1536000,2796000,4796000}))*1.021,-2))</f>
        <v/>
      </c>
      <c r="T1270" s="19">
        <f>MAX(0,ROUNDDOWN(N1270-P1270-430000-0,-3))</f>
        <v/>
      </c>
      <c r="U1270" s="19">
        <f>IF(N1270&lt;=450000,0,MAX(0,ROUNDDOWN(T1270*0.06-MIN(50000,T1270)*0.03,-2))+MAX(0,ROUNDDOWN(T1270*0.04-MIN(50000,T1270)*0.02,-2)))</f>
        <v/>
      </c>
      <c r="V1270" s="19">
        <f>S1270+U1270+O1270</f>
        <v/>
      </c>
      <c r="W1270" s="19">
        <f>MIN(550000,MAX(0,$B1270))</f>
        <v/>
      </c>
      <c r="X1270" s="19">
        <f>$B1270-W1270</f>
        <v/>
      </c>
      <c r="Y1270" s="19">
        <f>MIN(670000,ROUNDDOWN(MAX(0,X1270-430000)*0.0751+47600,0))+MIN(260000,ROUNDDOWN(MAX(0,X1270-430000)*0.028+17600,0))+MIN(30000,ROUNDDOWN(MAX(0,X1270-430000)*0.0027+1873,0))+IF("いいえ"="はい",MIN(170000,ROUNDDOWN(MAX(0,X1270-430000)*0.0243+17800,0)),0)</f>
        <v/>
      </c>
      <c r="Z1270" s="19">
        <f>IF(""="",215040+Y1270,"")</f>
        <v/>
      </c>
      <c r="AA1270" s="19">
        <f>IF(X1270&gt;23500000,NA(),IF(X1270&lt;=4890000,1040000,IF(X1270&lt;=6550000,670000,620000)))</f>
        <v/>
      </c>
      <c r="AB1270" s="19">
        <f>MAX(0,ROUNDDOWN(X1270-Z1270-AA1270-0,-3))</f>
        <v/>
      </c>
      <c r="AC1270" s="19">
        <f>IF(AB1270&lt;=0,0,ROUNDDOWN((AB1270*LOOKUP(AB1270,{0,1950001,3300001,6950001,9000001,18000001,40000001},{0.05,0.1,0.2,0.23,0.33,0.4,0.45})-LOOKUP(AB1270,{0,1950001,3300001,6950001,9000001,18000001,40000001},{0,97500,427500,636000,1536000,2796000,4796000}))*1.021,-2))</f>
        <v/>
      </c>
      <c r="AD1270" s="19">
        <f>MAX(0,ROUNDDOWN(X1270-Z1270-430000-0,-3))</f>
        <v/>
      </c>
      <c r="AE1270" s="19">
        <f>IF(X1270&lt;=450000,0,MAX(0,ROUNDDOWN(AD1270*0.06-MIN(50000,AD1270)*0.03,-2))+MAX(0,ROUNDDOWN(AD1270*0.04-MIN(50000,AD1270)*0.02,-2)))</f>
        <v/>
      </c>
      <c r="AF1270" s="19">
        <f>AC1270+AE1270+Y1270</f>
        <v/>
      </c>
      <c r="AG1270" s="19">
        <f>MIN(650000,MAX(0,$B1270))</f>
        <v/>
      </c>
      <c r="AH1270" s="19">
        <f>$B1270-AG1270</f>
        <v/>
      </c>
      <c r="AI1270" s="19">
        <f>MIN(670000,ROUNDDOWN(MAX(0,AH1270-430000)*0.0751+47600,0))+MIN(260000,ROUNDDOWN(MAX(0,AH1270-430000)*0.028+17600,0))+MIN(30000,ROUNDDOWN(MAX(0,AH1270-430000)*0.0027+1873,0))+IF("いいえ"="はい",MIN(170000,ROUNDDOWN(MAX(0,AH1270-430000)*0.0243+17800,0)),0)</f>
        <v/>
      </c>
      <c r="AJ1270" s="19">
        <f>IF(""="",215040+AI1270,"")</f>
        <v/>
      </c>
      <c r="AK1270" s="19">
        <f>IF(AH1270&gt;23500000,NA(),IF(AH1270&lt;=4890000,1040000,IF(AH1270&lt;=6550000,670000,620000)))</f>
        <v/>
      </c>
      <c r="AL1270" s="19">
        <f>MAX(0,ROUNDDOWN(AH1270-AJ1270-AK1270-0,-3))</f>
        <v/>
      </c>
      <c r="AM1270" s="19">
        <f>IF(AL1270&lt;=0,0,ROUNDDOWN((AL1270*LOOKUP(AL1270,{0,1950001,3300001,6950001,9000001,18000001,40000001},{0.05,0.1,0.2,0.23,0.33,0.4,0.45})-LOOKUP(AL1270,{0,1950001,3300001,6950001,9000001,18000001,40000001},{0,97500,427500,636000,1536000,2796000,4796000}))*1.021,-2))</f>
        <v/>
      </c>
      <c r="AN1270" s="19">
        <f>MAX(0,ROUNDDOWN(AH1270-AJ1270-430000-0,-3))</f>
        <v/>
      </c>
      <c r="AO1270" s="19">
        <f>IF(AH1270&lt;=450000,0,MAX(0,ROUNDDOWN(AN1270*0.06-MIN(50000,AN1270)*0.03,-2))+MAX(0,ROUNDDOWN(AN1270*0.04-MIN(50000,AN1270)*0.02,-2)))</f>
        <v/>
      </c>
      <c r="AP1270" s="19">
        <f>AM1270+AO1270+AI1270</f>
        <v/>
      </c>
      <c r="AQ1270" s="19">
        <f>MIN(750000,MAX(0,$B1270))</f>
        <v/>
      </c>
      <c r="AR1270" s="19">
        <f>$B1270-AQ1270</f>
        <v/>
      </c>
      <c r="AS1270" s="19">
        <f>MIN(670000,ROUNDDOWN(MAX(0,AR1270-430000)*0.0751+47600,0))+MIN(260000,ROUNDDOWN(MAX(0,AR1270-430000)*0.028+17600,0))+MIN(30000,ROUNDDOWN(MAX(0,AR1270-430000)*0.0027+1873,0))+IF("いいえ"="はい",MIN(170000,ROUNDDOWN(MAX(0,AR1270-430000)*0.0243+17800,0)),0)</f>
        <v/>
      </c>
      <c r="AT1270" s="19">
        <f>IF(""="",215040+AS1270,"")</f>
        <v/>
      </c>
      <c r="AU1270" s="19">
        <f>IF(AR1270&gt;23500000,NA(),IF(AR1270&lt;=4890000,1040000,IF(AR1270&lt;=6550000,670000,620000)))</f>
        <v/>
      </c>
      <c r="AV1270" s="19">
        <f>MAX(0,ROUNDDOWN(AR1270-AT1270-AU1270-0,-3))</f>
        <v/>
      </c>
      <c r="AW1270" s="19">
        <f>IF(AV1270&lt;=0,0,ROUNDDOWN((AV1270*LOOKUP(AV1270,{0,1950001,3300001,6950001,9000001,18000001,40000001},{0.05,0.1,0.2,0.23,0.33,0.4,0.45})-LOOKUP(AV1270,{0,1950001,3300001,6950001,9000001,18000001,40000001},{0,97500,427500,636000,1536000,2796000,4796000}))*1.021,-2))</f>
        <v/>
      </c>
      <c r="AX1270" s="19">
        <f>MAX(0,ROUNDDOWN(AR1270-AT1270-430000-0,-3))</f>
        <v/>
      </c>
      <c r="AY1270" s="19">
        <f>IF(AR1270&lt;=450000,0,MAX(0,ROUNDDOWN(AX1270*0.06-MIN(50000,AX1270)*0.03,-2))+MAX(0,ROUNDDOWN(AX1270*0.04-MIN(50000,AX1270)*0.02,-2)))</f>
        <v/>
      </c>
      <c r="AZ1270" s="19">
        <f>AW1270+AY1270+AS1270</f>
        <v/>
      </c>
    </row>
    <row r="1271">
      <c r="A1271" t="inlineStr">
        <is>
          <t>1万円刻み</t>
        </is>
      </c>
      <c r="B1271" s="19">
        <f>'3_1万円刻み'!$A$1254</f>
        <v/>
      </c>
      <c r="C1271" s="19">
        <f>MIN(0,MAX(0,$B1271))</f>
        <v/>
      </c>
      <c r="D1271" s="19">
        <f>$B1271-C1271</f>
        <v/>
      </c>
      <c r="E1271" s="19">
        <f>MIN(670000,ROUNDDOWN(MAX(0,D1271-430000)*0.0751+47600,0))+MIN(260000,ROUNDDOWN(MAX(0,D1271-430000)*0.028+17600,0))+MIN(30000,ROUNDDOWN(MAX(0,D1271-430000)*0.0027+1873,0))+IF("いいえ"="はい",MIN(170000,ROUNDDOWN(MAX(0,D1271-430000)*0.0243+17800,0)),0)</f>
        <v/>
      </c>
      <c r="F1271" s="19">
        <f>IF(""="",215040+E1271,"")</f>
        <v/>
      </c>
      <c r="G1271" s="19">
        <f>IF(D1271&gt;23500000,NA(),IF(D1271&lt;=4890000,1040000,IF(D1271&lt;=6550000,670000,620000)))</f>
        <v/>
      </c>
      <c r="H1271" s="19">
        <f>MAX(0,ROUNDDOWN(D1271-F1271-G1271-0,-3))</f>
        <v/>
      </c>
      <c r="I1271" s="19">
        <f>IF(H1271&lt;=0,0,ROUNDDOWN((H1271*LOOKUP(H1271,{0,1950001,3300001,6950001,9000001,18000001,40000001},{0.05,0.1,0.2,0.23,0.33,0.4,0.45})-LOOKUP(H1271,{0,1950001,3300001,6950001,9000001,18000001,40000001},{0,97500,427500,636000,1536000,2796000,4796000}))*1.021,-2))</f>
        <v/>
      </c>
      <c r="J1271" s="19">
        <f>MAX(0,ROUNDDOWN(D1271-F1271-430000-0,-3))</f>
        <v/>
      </c>
      <c r="K1271" s="19">
        <f>IF(D1271&lt;=450000,0,MAX(0,ROUNDDOWN(J1271*0.06-MIN(50000,J1271)*0.03,-2))+MAX(0,ROUNDDOWN(J1271*0.04-MIN(50000,J1271)*0.02,-2)))</f>
        <v/>
      </c>
      <c r="L1271" s="19">
        <f>I1271+K1271+E1271</f>
        <v/>
      </c>
      <c r="M1271" s="19">
        <f>MIN(100000,MAX(0,$B1271))</f>
        <v/>
      </c>
      <c r="N1271" s="19">
        <f>$B1271-M1271</f>
        <v/>
      </c>
      <c r="O1271" s="19">
        <f>MIN(670000,ROUNDDOWN(MAX(0,N1271-430000)*0.0751+47600,0))+MIN(260000,ROUNDDOWN(MAX(0,N1271-430000)*0.028+17600,0))+MIN(30000,ROUNDDOWN(MAX(0,N1271-430000)*0.0027+1873,0))+IF("いいえ"="はい",MIN(170000,ROUNDDOWN(MAX(0,N1271-430000)*0.0243+17800,0)),0)</f>
        <v/>
      </c>
      <c r="P1271" s="19">
        <f>IF(""="",215040+O1271,"")</f>
        <v/>
      </c>
      <c r="Q1271" s="19">
        <f>IF(N1271&gt;23500000,NA(),IF(N1271&lt;=4890000,1040000,IF(N1271&lt;=6550000,670000,620000)))</f>
        <v/>
      </c>
      <c r="R1271" s="19">
        <f>MAX(0,ROUNDDOWN(N1271-P1271-Q1271-0,-3))</f>
        <v/>
      </c>
      <c r="S1271" s="19">
        <f>IF(R1271&lt;=0,0,ROUNDDOWN((R1271*LOOKUP(R1271,{0,1950001,3300001,6950001,9000001,18000001,40000001},{0.05,0.1,0.2,0.23,0.33,0.4,0.45})-LOOKUP(R1271,{0,1950001,3300001,6950001,9000001,18000001,40000001},{0,97500,427500,636000,1536000,2796000,4796000}))*1.021,-2))</f>
        <v/>
      </c>
      <c r="T1271" s="19">
        <f>MAX(0,ROUNDDOWN(N1271-P1271-430000-0,-3))</f>
        <v/>
      </c>
      <c r="U1271" s="19">
        <f>IF(N1271&lt;=450000,0,MAX(0,ROUNDDOWN(T1271*0.06-MIN(50000,T1271)*0.03,-2))+MAX(0,ROUNDDOWN(T1271*0.04-MIN(50000,T1271)*0.02,-2)))</f>
        <v/>
      </c>
      <c r="V1271" s="19">
        <f>S1271+U1271+O1271</f>
        <v/>
      </c>
      <c r="W1271" s="19">
        <f>MIN(550000,MAX(0,$B1271))</f>
        <v/>
      </c>
      <c r="X1271" s="19">
        <f>$B1271-W1271</f>
        <v/>
      </c>
      <c r="Y1271" s="19">
        <f>MIN(670000,ROUNDDOWN(MAX(0,X1271-430000)*0.0751+47600,0))+MIN(260000,ROUNDDOWN(MAX(0,X1271-430000)*0.028+17600,0))+MIN(30000,ROUNDDOWN(MAX(0,X1271-430000)*0.0027+1873,0))+IF("いいえ"="はい",MIN(170000,ROUNDDOWN(MAX(0,X1271-430000)*0.0243+17800,0)),0)</f>
        <v/>
      </c>
      <c r="Z1271" s="19">
        <f>IF(""="",215040+Y1271,"")</f>
        <v/>
      </c>
      <c r="AA1271" s="19">
        <f>IF(X1271&gt;23500000,NA(),IF(X1271&lt;=4890000,1040000,IF(X1271&lt;=6550000,670000,620000)))</f>
        <v/>
      </c>
      <c r="AB1271" s="19">
        <f>MAX(0,ROUNDDOWN(X1271-Z1271-AA1271-0,-3))</f>
        <v/>
      </c>
      <c r="AC1271" s="19">
        <f>IF(AB1271&lt;=0,0,ROUNDDOWN((AB1271*LOOKUP(AB1271,{0,1950001,3300001,6950001,9000001,18000001,40000001},{0.05,0.1,0.2,0.23,0.33,0.4,0.45})-LOOKUP(AB1271,{0,1950001,3300001,6950001,9000001,18000001,40000001},{0,97500,427500,636000,1536000,2796000,4796000}))*1.021,-2))</f>
        <v/>
      </c>
      <c r="AD1271" s="19">
        <f>MAX(0,ROUNDDOWN(X1271-Z1271-430000-0,-3))</f>
        <v/>
      </c>
      <c r="AE1271" s="19">
        <f>IF(X1271&lt;=450000,0,MAX(0,ROUNDDOWN(AD1271*0.06-MIN(50000,AD1271)*0.03,-2))+MAX(0,ROUNDDOWN(AD1271*0.04-MIN(50000,AD1271)*0.02,-2)))</f>
        <v/>
      </c>
      <c r="AF1271" s="19">
        <f>AC1271+AE1271+Y1271</f>
        <v/>
      </c>
      <c r="AG1271" s="19">
        <f>MIN(650000,MAX(0,$B1271))</f>
        <v/>
      </c>
      <c r="AH1271" s="19">
        <f>$B1271-AG1271</f>
        <v/>
      </c>
      <c r="AI1271" s="19">
        <f>MIN(670000,ROUNDDOWN(MAX(0,AH1271-430000)*0.0751+47600,0))+MIN(260000,ROUNDDOWN(MAX(0,AH1271-430000)*0.028+17600,0))+MIN(30000,ROUNDDOWN(MAX(0,AH1271-430000)*0.0027+1873,0))+IF("いいえ"="はい",MIN(170000,ROUNDDOWN(MAX(0,AH1271-430000)*0.0243+17800,0)),0)</f>
        <v/>
      </c>
      <c r="AJ1271" s="19">
        <f>IF(""="",215040+AI1271,"")</f>
        <v/>
      </c>
      <c r="AK1271" s="19">
        <f>IF(AH1271&gt;23500000,NA(),IF(AH1271&lt;=4890000,1040000,IF(AH1271&lt;=6550000,670000,620000)))</f>
        <v/>
      </c>
      <c r="AL1271" s="19">
        <f>MAX(0,ROUNDDOWN(AH1271-AJ1271-AK1271-0,-3))</f>
        <v/>
      </c>
      <c r="AM1271" s="19">
        <f>IF(AL1271&lt;=0,0,ROUNDDOWN((AL1271*LOOKUP(AL1271,{0,1950001,3300001,6950001,9000001,18000001,40000001},{0.05,0.1,0.2,0.23,0.33,0.4,0.45})-LOOKUP(AL1271,{0,1950001,3300001,6950001,9000001,18000001,40000001},{0,97500,427500,636000,1536000,2796000,4796000}))*1.021,-2))</f>
        <v/>
      </c>
      <c r="AN1271" s="19">
        <f>MAX(0,ROUNDDOWN(AH1271-AJ1271-430000-0,-3))</f>
        <v/>
      </c>
      <c r="AO1271" s="19">
        <f>IF(AH1271&lt;=450000,0,MAX(0,ROUNDDOWN(AN1271*0.06-MIN(50000,AN1271)*0.03,-2))+MAX(0,ROUNDDOWN(AN1271*0.04-MIN(50000,AN1271)*0.02,-2)))</f>
        <v/>
      </c>
      <c r="AP1271" s="19">
        <f>AM1271+AO1271+AI1271</f>
        <v/>
      </c>
      <c r="AQ1271" s="19">
        <f>MIN(750000,MAX(0,$B1271))</f>
        <v/>
      </c>
      <c r="AR1271" s="19">
        <f>$B1271-AQ1271</f>
        <v/>
      </c>
      <c r="AS1271" s="19">
        <f>MIN(670000,ROUNDDOWN(MAX(0,AR1271-430000)*0.0751+47600,0))+MIN(260000,ROUNDDOWN(MAX(0,AR1271-430000)*0.028+17600,0))+MIN(30000,ROUNDDOWN(MAX(0,AR1271-430000)*0.0027+1873,0))+IF("いいえ"="はい",MIN(170000,ROUNDDOWN(MAX(0,AR1271-430000)*0.0243+17800,0)),0)</f>
        <v/>
      </c>
      <c r="AT1271" s="19">
        <f>IF(""="",215040+AS1271,"")</f>
        <v/>
      </c>
      <c r="AU1271" s="19">
        <f>IF(AR1271&gt;23500000,NA(),IF(AR1271&lt;=4890000,1040000,IF(AR1271&lt;=6550000,670000,620000)))</f>
        <v/>
      </c>
      <c r="AV1271" s="19">
        <f>MAX(0,ROUNDDOWN(AR1271-AT1271-AU1271-0,-3))</f>
        <v/>
      </c>
      <c r="AW1271" s="19">
        <f>IF(AV1271&lt;=0,0,ROUNDDOWN((AV1271*LOOKUP(AV1271,{0,1950001,3300001,6950001,9000001,18000001,40000001},{0.05,0.1,0.2,0.23,0.33,0.4,0.45})-LOOKUP(AV1271,{0,1950001,3300001,6950001,9000001,18000001,40000001},{0,97500,427500,636000,1536000,2796000,4796000}))*1.021,-2))</f>
        <v/>
      </c>
      <c r="AX1271" s="19">
        <f>MAX(0,ROUNDDOWN(AR1271-AT1271-430000-0,-3))</f>
        <v/>
      </c>
      <c r="AY1271" s="19">
        <f>IF(AR1271&lt;=450000,0,MAX(0,ROUNDDOWN(AX1271*0.06-MIN(50000,AX1271)*0.03,-2))+MAX(0,ROUNDDOWN(AX1271*0.04-MIN(50000,AX1271)*0.02,-2)))</f>
        <v/>
      </c>
      <c r="AZ1271" s="19">
        <f>AW1271+AY1271+AS1271</f>
        <v/>
      </c>
    </row>
    <row r="1272">
      <c r="A1272" t="inlineStr">
        <is>
          <t>1万円刻み</t>
        </is>
      </c>
      <c r="B1272" s="19">
        <f>'3_1万円刻み'!$A$1255</f>
        <v/>
      </c>
      <c r="C1272" s="19">
        <f>MIN(0,MAX(0,$B1272))</f>
        <v/>
      </c>
      <c r="D1272" s="19">
        <f>$B1272-C1272</f>
        <v/>
      </c>
      <c r="E1272" s="19">
        <f>MIN(670000,ROUNDDOWN(MAX(0,D1272-430000)*0.0751+47600,0))+MIN(260000,ROUNDDOWN(MAX(0,D1272-430000)*0.028+17600,0))+MIN(30000,ROUNDDOWN(MAX(0,D1272-430000)*0.0027+1873,0))+IF("いいえ"="はい",MIN(170000,ROUNDDOWN(MAX(0,D1272-430000)*0.0243+17800,0)),0)</f>
        <v/>
      </c>
      <c r="F1272" s="19">
        <f>IF(""="",215040+E1272,"")</f>
        <v/>
      </c>
      <c r="G1272" s="19">
        <f>IF(D1272&gt;23500000,NA(),IF(D1272&lt;=4890000,1040000,IF(D1272&lt;=6550000,670000,620000)))</f>
        <v/>
      </c>
      <c r="H1272" s="19">
        <f>MAX(0,ROUNDDOWN(D1272-F1272-G1272-0,-3))</f>
        <v/>
      </c>
      <c r="I1272" s="19">
        <f>IF(H1272&lt;=0,0,ROUNDDOWN((H1272*LOOKUP(H1272,{0,1950001,3300001,6950001,9000001,18000001,40000001},{0.05,0.1,0.2,0.23,0.33,0.4,0.45})-LOOKUP(H1272,{0,1950001,3300001,6950001,9000001,18000001,40000001},{0,97500,427500,636000,1536000,2796000,4796000}))*1.021,-2))</f>
        <v/>
      </c>
      <c r="J1272" s="19">
        <f>MAX(0,ROUNDDOWN(D1272-F1272-430000-0,-3))</f>
        <v/>
      </c>
      <c r="K1272" s="19">
        <f>IF(D1272&lt;=450000,0,MAX(0,ROUNDDOWN(J1272*0.06-MIN(50000,J1272)*0.03,-2))+MAX(0,ROUNDDOWN(J1272*0.04-MIN(50000,J1272)*0.02,-2)))</f>
        <v/>
      </c>
      <c r="L1272" s="19">
        <f>I1272+K1272+E1272</f>
        <v/>
      </c>
      <c r="M1272" s="19">
        <f>MIN(100000,MAX(0,$B1272))</f>
        <v/>
      </c>
      <c r="N1272" s="19">
        <f>$B1272-M1272</f>
        <v/>
      </c>
      <c r="O1272" s="19">
        <f>MIN(670000,ROUNDDOWN(MAX(0,N1272-430000)*0.0751+47600,0))+MIN(260000,ROUNDDOWN(MAX(0,N1272-430000)*0.028+17600,0))+MIN(30000,ROUNDDOWN(MAX(0,N1272-430000)*0.0027+1873,0))+IF("いいえ"="はい",MIN(170000,ROUNDDOWN(MAX(0,N1272-430000)*0.0243+17800,0)),0)</f>
        <v/>
      </c>
      <c r="P1272" s="19">
        <f>IF(""="",215040+O1272,"")</f>
        <v/>
      </c>
      <c r="Q1272" s="19">
        <f>IF(N1272&gt;23500000,NA(),IF(N1272&lt;=4890000,1040000,IF(N1272&lt;=6550000,670000,620000)))</f>
        <v/>
      </c>
      <c r="R1272" s="19">
        <f>MAX(0,ROUNDDOWN(N1272-P1272-Q1272-0,-3))</f>
        <v/>
      </c>
      <c r="S1272" s="19">
        <f>IF(R1272&lt;=0,0,ROUNDDOWN((R1272*LOOKUP(R1272,{0,1950001,3300001,6950001,9000001,18000001,40000001},{0.05,0.1,0.2,0.23,0.33,0.4,0.45})-LOOKUP(R1272,{0,1950001,3300001,6950001,9000001,18000001,40000001},{0,97500,427500,636000,1536000,2796000,4796000}))*1.021,-2))</f>
        <v/>
      </c>
      <c r="T1272" s="19">
        <f>MAX(0,ROUNDDOWN(N1272-P1272-430000-0,-3))</f>
        <v/>
      </c>
      <c r="U1272" s="19">
        <f>IF(N1272&lt;=450000,0,MAX(0,ROUNDDOWN(T1272*0.06-MIN(50000,T1272)*0.03,-2))+MAX(0,ROUNDDOWN(T1272*0.04-MIN(50000,T1272)*0.02,-2)))</f>
        <v/>
      </c>
      <c r="V1272" s="19">
        <f>S1272+U1272+O1272</f>
        <v/>
      </c>
      <c r="W1272" s="19">
        <f>MIN(550000,MAX(0,$B1272))</f>
        <v/>
      </c>
      <c r="X1272" s="19">
        <f>$B1272-W1272</f>
        <v/>
      </c>
      <c r="Y1272" s="19">
        <f>MIN(670000,ROUNDDOWN(MAX(0,X1272-430000)*0.0751+47600,0))+MIN(260000,ROUNDDOWN(MAX(0,X1272-430000)*0.028+17600,0))+MIN(30000,ROUNDDOWN(MAX(0,X1272-430000)*0.0027+1873,0))+IF("いいえ"="はい",MIN(170000,ROUNDDOWN(MAX(0,X1272-430000)*0.0243+17800,0)),0)</f>
        <v/>
      </c>
      <c r="Z1272" s="19">
        <f>IF(""="",215040+Y1272,"")</f>
        <v/>
      </c>
      <c r="AA1272" s="19">
        <f>IF(X1272&gt;23500000,NA(),IF(X1272&lt;=4890000,1040000,IF(X1272&lt;=6550000,670000,620000)))</f>
        <v/>
      </c>
      <c r="AB1272" s="19">
        <f>MAX(0,ROUNDDOWN(X1272-Z1272-AA1272-0,-3))</f>
        <v/>
      </c>
      <c r="AC1272" s="19">
        <f>IF(AB1272&lt;=0,0,ROUNDDOWN((AB1272*LOOKUP(AB1272,{0,1950001,3300001,6950001,9000001,18000001,40000001},{0.05,0.1,0.2,0.23,0.33,0.4,0.45})-LOOKUP(AB1272,{0,1950001,3300001,6950001,9000001,18000001,40000001},{0,97500,427500,636000,1536000,2796000,4796000}))*1.021,-2))</f>
        <v/>
      </c>
      <c r="AD1272" s="19">
        <f>MAX(0,ROUNDDOWN(X1272-Z1272-430000-0,-3))</f>
        <v/>
      </c>
      <c r="AE1272" s="19">
        <f>IF(X1272&lt;=450000,0,MAX(0,ROUNDDOWN(AD1272*0.06-MIN(50000,AD1272)*0.03,-2))+MAX(0,ROUNDDOWN(AD1272*0.04-MIN(50000,AD1272)*0.02,-2)))</f>
        <v/>
      </c>
      <c r="AF1272" s="19">
        <f>AC1272+AE1272+Y1272</f>
        <v/>
      </c>
      <c r="AG1272" s="19">
        <f>MIN(650000,MAX(0,$B1272))</f>
        <v/>
      </c>
      <c r="AH1272" s="19">
        <f>$B1272-AG1272</f>
        <v/>
      </c>
      <c r="AI1272" s="19">
        <f>MIN(670000,ROUNDDOWN(MAX(0,AH1272-430000)*0.0751+47600,0))+MIN(260000,ROUNDDOWN(MAX(0,AH1272-430000)*0.028+17600,0))+MIN(30000,ROUNDDOWN(MAX(0,AH1272-430000)*0.0027+1873,0))+IF("いいえ"="はい",MIN(170000,ROUNDDOWN(MAX(0,AH1272-430000)*0.0243+17800,0)),0)</f>
        <v/>
      </c>
      <c r="AJ1272" s="19">
        <f>IF(""="",215040+AI1272,"")</f>
        <v/>
      </c>
      <c r="AK1272" s="19">
        <f>IF(AH1272&gt;23500000,NA(),IF(AH1272&lt;=4890000,1040000,IF(AH1272&lt;=6550000,670000,620000)))</f>
        <v/>
      </c>
      <c r="AL1272" s="19">
        <f>MAX(0,ROUNDDOWN(AH1272-AJ1272-AK1272-0,-3))</f>
        <v/>
      </c>
      <c r="AM1272" s="19">
        <f>IF(AL1272&lt;=0,0,ROUNDDOWN((AL1272*LOOKUP(AL1272,{0,1950001,3300001,6950001,9000001,18000001,40000001},{0.05,0.1,0.2,0.23,0.33,0.4,0.45})-LOOKUP(AL1272,{0,1950001,3300001,6950001,9000001,18000001,40000001},{0,97500,427500,636000,1536000,2796000,4796000}))*1.021,-2))</f>
        <v/>
      </c>
      <c r="AN1272" s="19">
        <f>MAX(0,ROUNDDOWN(AH1272-AJ1272-430000-0,-3))</f>
        <v/>
      </c>
      <c r="AO1272" s="19">
        <f>IF(AH1272&lt;=450000,0,MAX(0,ROUNDDOWN(AN1272*0.06-MIN(50000,AN1272)*0.03,-2))+MAX(0,ROUNDDOWN(AN1272*0.04-MIN(50000,AN1272)*0.02,-2)))</f>
        <v/>
      </c>
      <c r="AP1272" s="19">
        <f>AM1272+AO1272+AI1272</f>
        <v/>
      </c>
      <c r="AQ1272" s="19">
        <f>MIN(750000,MAX(0,$B1272))</f>
        <v/>
      </c>
      <c r="AR1272" s="19">
        <f>$B1272-AQ1272</f>
        <v/>
      </c>
      <c r="AS1272" s="19">
        <f>MIN(670000,ROUNDDOWN(MAX(0,AR1272-430000)*0.0751+47600,0))+MIN(260000,ROUNDDOWN(MAX(0,AR1272-430000)*0.028+17600,0))+MIN(30000,ROUNDDOWN(MAX(0,AR1272-430000)*0.0027+1873,0))+IF("いいえ"="はい",MIN(170000,ROUNDDOWN(MAX(0,AR1272-430000)*0.0243+17800,0)),0)</f>
        <v/>
      </c>
      <c r="AT1272" s="19">
        <f>IF(""="",215040+AS1272,"")</f>
        <v/>
      </c>
      <c r="AU1272" s="19">
        <f>IF(AR1272&gt;23500000,NA(),IF(AR1272&lt;=4890000,1040000,IF(AR1272&lt;=6550000,670000,620000)))</f>
        <v/>
      </c>
      <c r="AV1272" s="19">
        <f>MAX(0,ROUNDDOWN(AR1272-AT1272-AU1272-0,-3))</f>
        <v/>
      </c>
      <c r="AW1272" s="19">
        <f>IF(AV1272&lt;=0,0,ROUNDDOWN((AV1272*LOOKUP(AV1272,{0,1950001,3300001,6950001,9000001,18000001,40000001},{0.05,0.1,0.2,0.23,0.33,0.4,0.45})-LOOKUP(AV1272,{0,1950001,3300001,6950001,9000001,18000001,40000001},{0,97500,427500,636000,1536000,2796000,4796000}))*1.021,-2))</f>
        <v/>
      </c>
      <c r="AX1272" s="19">
        <f>MAX(0,ROUNDDOWN(AR1272-AT1272-430000-0,-3))</f>
        <v/>
      </c>
      <c r="AY1272" s="19">
        <f>IF(AR1272&lt;=450000,0,MAX(0,ROUNDDOWN(AX1272*0.06-MIN(50000,AX1272)*0.03,-2))+MAX(0,ROUNDDOWN(AX1272*0.04-MIN(50000,AX1272)*0.02,-2)))</f>
        <v/>
      </c>
      <c r="AZ1272" s="19">
        <f>AW1272+AY1272+AS1272</f>
        <v/>
      </c>
    </row>
    <row r="1273">
      <c r="A1273" t="inlineStr">
        <is>
          <t>1万円刻み</t>
        </is>
      </c>
      <c r="B1273" s="19">
        <f>'3_1万円刻み'!$A$1256</f>
        <v/>
      </c>
      <c r="C1273" s="19">
        <f>MIN(0,MAX(0,$B1273))</f>
        <v/>
      </c>
      <c r="D1273" s="19">
        <f>$B1273-C1273</f>
        <v/>
      </c>
      <c r="E1273" s="19">
        <f>MIN(670000,ROUNDDOWN(MAX(0,D1273-430000)*0.0751+47600,0))+MIN(260000,ROUNDDOWN(MAX(0,D1273-430000)*0.028+17600,0))+MIN(30000,ROUNDDOWN(MAX(0,D1273-430000)*0.0027+1873,0))+IF("いいえ"="はい",MIN(170000,ROUNDDOWN(MAX(0,D1273-430000)*0.0243+17800,0)),0)</f>
        <v/>
      </c>
      <c r="F1273" s="19">
        <f>IF(""="",215040+E1273,"")</f>
        <v/>
      </c>
      <c r="G1273" s="19">
        <f>IF(D1273&gt;23500000,NA(),IF(D1273&lt;=4890000,1040000,IF(D1273&lt;=6550000,670000,620000)))</f>
        <v/>
      </c>
      <c r="H1273" s="19">
        <f>MAX(0,ROUNDDOWN(D1273-F1273-G1273-0,-3))</f>
        <v/>
      </c>
      <c r="I1273" s="19">
        <f>IF(H1273&lt;=0,0,ROUNDDOWN((H1273*LOOKUP(H1273,{0,1950001,3300001,6950001,9000001,18000001,40000001},{0.05,0.1,0.2,0.23,0.33,0.4,0.45})-LOOKUP(H1273,{0,1950001,3300001,6950001,9000001,18000001,40000001},{0,97500,427500,636000,1536000,2796000,4796000}))*1.021,-2))</f>
        <v/>
      </c>
      <c r="J1273" s="19">
        <f>MAX(0,ROUNDDOWN(D1273-F1273-430000-0,-3))</f>
        <v/>
      </c>
      <c r="K1273" s="19">
        <f>IF(D1273&lt;=450000,0,MAX(0,ROUNDDOWN(J1273*0.06-MIN(50000,J1273)*0.03,-2))+MAX(0,ROUNDDOWN(J1273*0.04-MIN(50000,J1273)*0.02,-2)))</f>
        <v/>
      </c>
      <c r="L1273" s="19">
        <f>I1273+K1273+E1273</f>
        <v/>
      </c>
      <c r="M1273" s="19">
        <f>MIN(100000,MAX(0,$B1273))</f>
        <v/>
      </c>
      <c r="N1273" s="19">
        <f>$B1273-M1273</f>
        <v/>
      </c>
      <c r="O1273" s="19">
        <f>MIN(670000,ROUNDDOWN(MAX(0,N1273-430000)*0.0751+47600,0))+MIN(260000,ROUNDDOWN(MAX(0,N1273-430000)*0.028+17600,0))+MIN(30000,ROUNDDOWN(MAX(0,N1273-430000)*0.0027+1873,0))+IF("いいえ"="はい",MIN(170000,ROUNDDOWN(MAX(0,N1273-430000)*0.0243+17800,0)),0)</f>
        <v/>
      </c>
      <c r="P1273" s="19">
        <f>IF(""="",215040+O1273,"")</f>
        <v/>
      </c>
      <c r="Q1273" s="19">
        <f>IF(N1273&gt;23500000,NA(),IF(N1273&lt;=4890000,1040000,IF(N1273&lt;=6550000,670000,620000)))</f>
        <v/>
      </c>
      <c r="R1273" s="19">
        <f>MAX(0,ROUNDDOWN(N1273-P1273-Q1273-0,-3))</f>
        <v/>
      </c>
      <c r="S1273" s="19">
        <f>IF(R1273&lt;=0,0,ROUNDDOWN((R1273*LOOKUP(R1273,{0,1950001,3300001,6950001,9000001,18000001,40000001},{0.05,0.1,0.2,0.23,0.33,0.4,0.45})-LOOKUP(R1273,{0,1950001,3300001,6950001,9000001,18000001,40000001},{0,97500,427500,636000,1536000,2796000,4796000}))*1.021,-2))</f>
        <v/>
      </c>
      <c r="T1273" s="19">
        <f>MAX(0,ROUNDDOWN(N1273-P1273-430000-0,-3))</f>
        <v/>
      </c>
      <c r="U1273" s="19">
        <f>IF(N1273&lt;=450000,0,MAX(0,ROUNDDOWN(T1273*0.06-MIN(50000,T1273)*0.03,-2))+MAX(0,ROUNDDOWN(T1273*0.04-MIN(50000,T1273)*0.02,-2)))</f>
        <v/>
      </c>
      <c r="V1273" s="19">
        <f>S1273+U1273+O1273</f>
        <v/>
      </c>
      <c r="W1273" s="19">
        <f>MIN(550000,MAX(0,$B1273))</f>
        <v/>
      </c>
      <c r="X1273" s="19">
        <f>$B1273-W1273</f>
        <v/>
      </c>
      <c r="Y1273" s="19">
        <f>MIN(670000,ROUNDDOWN(MAX(0,X1273-430000)*0.0751+47600,0))+MIN(260000,ROUNDDOWN(MAX(0,X1273-430000)*0.028+17600,0))+MIN(30000,ROUNDDOWN(MAX(0,X1273-430000)*0.0027+1873,0))+IF("いいえ"="はい",MIN(170000,ROUNDDOWN(MAX(0,X1273-430000)*0.0243+17800,0)),0)</f>
        <v/>
      </c>
      <c r="Z1273" s="19">
        <f>IF(""="",215040+Y1273,"")</f>
        <v/>
      </c>
      <c r="AA1273" s="19">
        <f>IF(X1273&gt;23500000,NA(),IF(X1273&lt;=4890000,1040000,IF(X1273&lt;=6550000,670000,620000)))</f>
        <v/>
      </c>
      <c r="AB1273" s="19">
        <f>MAX(0,ROUNDDOWN(X1273-Z1273-AA1273-0,-3))</f>
        <v/>
      </c>
      <c r="AC1273" s="19">
        <f>IF(AB1273&lt;=0,0,ROUNDDOWN((AB1273*LOOKUP(AB1273,{0,1950001,3300001,6950001,9000001,18000001,40000001},{0.05,0.1,0.2,0.23,0.33,0.4,0.45})-LOOKUP(AB1273,{0,1950001,3300001,6950001,9000001,18000001,40000001},{0,97500,427500,636000,1536000,2796000,4796000}))*1.021,-2))</f>
        <v/>
      </c>
      <c r="AD1273" s="19">
        <f>MAX(0,ROUNDDOWN(X1273-Z1273-430000-0,-3))</f>
        <v/>
      </c>
      <c r="AE1273" s="19">
        <f>IF(X1273&lt;=450000,0,MAX(0,ROUNDDOWN(AD1273*0.06-MIN(50000,AD1273)*0.03,-2))+MAX(0,ROUNDDOWN(AD1273*0.04-MIN(50000,AD1273)*0.02,-2)))</f>
        <v/>
      </c>
      <c r="AF1273" s="19">
        <f>AC1273+AE1273+Y1273</f>
        <v/>
      </c>
      <c r="AG1273" s="19">
        <f>MIN(650000,MAX(0,$B1273))</f>
        <v/>
      </c>
      <c r="AH1273" s="19">
        <f>$B1273-AG1273</f>
        <v/>
      </c>
      <c r="AI1273" s="19">
        <f>MIN(670000,ROUNDDOWN(MAX(0,AH1273-430000)*0.0751+47600,0))+MIN(260000,ROUNDDOWN(MAX(0,AH1273-430000)*0.028+17600,0))+MIN(30000,ROUNDDOWN(MAX(0,AH1273-430000)*0.0027+1873,0))+IF("いいえ"="はい",MIN(170000,ROUNDDOWN(MAX(0,AH1273-430000)*0.0243+17800,0)),0)</f>
        <v/>
      </c>
      <c r="AJ1273" s="19">
        <f>IF(""="",215040+AI1273,"")</f>
        <v/>
      </c>
      <c r="AK1273" s="19">
        <f>IF(AH1273&gt;23500000,NA(),IF(AH1273&lt;=4890000,1040000,IF(AH1273&lt;=6550000,670000,620000)))</f>
        <v/>
      </c>
      <c r="AL1273" s="19">
        <f>MAX(0,ROUNDDOWN(AH1273-AJ1273-AK1273-0,-3))</f>
        <v/>
      </c>
      <c r="AM1273" s="19">
        <f>IF(AL1273&lt;=0,0,ROUNDDOWN((AL1273*LOOKUP(AL1273,{0,1950001,3300001,6950001,9000001,18000001,40000001},{0.05,0.1,0.2,0.23,0.33,0.4,0.45})-LOOKUP(AL1273,{0,1950001,3300001,6950001,9000001,18000001,40000001},{0,97500,427500,636000,1536000,2796000,4796000}))*1.021,-2))</f>
        <v/>
      </c>
      <c r="AN1273" s="19">
        <f>MAX(0,ROUNDDOWN(AH1273-AJ1273-430000-0,-3))</f>
        <v/>
      </c>
      <c r="AO1273" s="19">
        <f>IF(AH1273&lt;=450000,0,MAX(0,ROUNDDOWN(AN1273*0.06-MIN(50000,AN1273)*0.03,-2))+MAX(0,ROUNDDOWN(AN1273*0.04-MIN(50000,AN1273)*0.02,-2)))</f>
        <v/>
      </c>
      <c r="AP1273" s="19">
        <f>AM1273+AO1273+AI1273</f>
        <v/>
      </c>
      <c r="AQ1273" s="19">
        <f>MIN(750000,MAX(0,$B1273))</f>
        <v/>
      </c>
      <c r="AR1273" s="19">
        <f>$B1273-AQ1273</f>
        <v/>
      </c>
      <c r="AS1273" s="19">
        <f>MIN(670000,ROUNDDOWN(MAX(0,AR1273-430000)*0.0751+47600,0))+MIN(260000,ROUNDDOWN(MAX(0,AR1273-430000)*0.028+17600,0))+MIN(30000,ROUNDDOWN(MAX(0,AR1273-430000)*0.0027+1873,0))+IF("いいえ"="はい",MIN(170000,ROUNDDOWN(MAX(0,AR1273-430000)*0.0243+17800,0)),0)</f>
        <v/>
      </c>
      <c r="AT1273" s="19">
        <f>IF(""="",215040+AS1273,"")</f>
        <v/>
      </c>
      <c r="AU1273" s="19">
        <f>IF(AR1273&gt;23500000,NA(),IF(AR1273&lt;=4890000,1040000,IF(AR1273&lt;=6550000,670000,620000)))</f>
        <v/>
      </c>
      <c r="AV1273" s="19">
        <f>MAX(0,ROUNDDOWN(AR1273-AT1273-AU1273-0,-3))</f>
        <v/>
      </c>
      <c r="AW1273" s="19">
        <f>IF(AV1273&lt;=0,0,ROUNDDOWN((AV1273*LOOKUP(AV1273,{0,1950001,3300001,6950001,9000001,18000001,40000001},{0.05,0.1,0.2,0.23,0.33,0.4,0.45})-LOOKUP(AV1273,{0,1950001,3300001,6950001,9000001,18000001,40000001},{0,97500,427500,636000,1536000,2796000,4796000}))*1.021,-2))</f>
        <v/>
      </c>
      <c r="AX1273" s="19">
        <f>MAX(0,ROUNDDOWN(AR1273-AT1273-430000-0,-3))</f>
        <v/>
      </c>
      <c r="AY1273" s="19">
        <f>IF(AR1273&lt;=450000,0,MAX(0,ROUNDDOWN(AX1273*0.06-MIN(50000,AX1273)*0.03,-2))+MAX(0,ROUNDDOWN(AX1273*0.04-MIN(50000,AX1273)*0.02,-2)))</f>
        <v/>
      </c>
      <c r="AZ1273" s="19">
        <f>AW1273+AY1273+AS1273</f>
        <v/>
      </c>
    </row>
    <row r="1274">
      <c r="A1274" t="inlineStr">
        <is>
          <t>1万円刻み</t>
        </is>
      </c>
      <c r="B1274" s="19">
        <f>'3_1万円刻み'!$A$1257</f>
        <v/>
      </c>
      <c r="C1274" s="19">
        <f>MIN(0,MAX(0,$B1274))</f>
        <v/>
      </c>
      <c r="D1274" s="19">
        <f>$B1274-C1274</f>
        <v/>
      </c>
      <c r="E1274" s="19">
        <f>MIN(670000,ROUNDDOWN(MAX(0,D1274-430000)*0.0751+47600,0))+MIN(260000,ROUNDDOWN(MAX(0,D1274-430000)*0.028+17600,0))+MIN(30000,ROUNDDOWN(MAX(0,D1274-430000)*0.0027+1873,0))+IF("いいえ"="はい",MIN(170000,ROUNDDOWN(MAX(0,D1274-430000)*0.0243+17800,0)),0)</f>
        <v/>
      </c>
      <c r="F1274" s="19">
        <f>IF(""="",215040+E1274,"")</f>
        <v/>
      </c>
      <c r="G1274" s="19">
        <f>IF(D1274&gt;23500000,NA(),IF(D1274&lt;=4890000,1040000,IF(D1274&lt;=6550000,670000,620000)))</f>
        <v/>
      </c>
      <c r="H1274" s="19">
        <f>MAX(0,ROUNDDOWN(D1274-F1274-G1274-0,-3))</f>
        <v/>
      </c>
      <c r="I1274" s="19">
        <f>IF(H1274&lt;=0,0,ROUNDDOWN((H1274*LOOKUP(H1274,{0,1950001,3300001,6950001,9000001,18000001,40000001},{0.05,0.1,0.2,0.23,0.33,0.4,0.45})-LOOKUP(H1274,{0,1950001,3300001,6950001,9000001,18000001,40000001},{0,97500,427500,636000,1536000,2796000,4796000}))*1.021,-2))</f>
        <v/>
      </c>
      <c r="J1274" s="19">
        <f>MAX(0,ROUNDDOWN(D1274-F1274-430000-0,-3))</f>
        <v/>
      </c>
      <c r="K1274" s="19">
        <f>IF(D1274&lt;=450000,0,MAX(0,ROUNDDOWN(J1274*0.06-MIN(50000,J1274)*0.03,-2))+MAX(0,ROUNDDOWN(J1274*0.04-MIN(50000,J1274)*0.02,-2)))</f>
        <v/>
      </c>
      <c r="L1274" s="19">
        <f>I1274+K1274+E1274</f>
        <v/>
      </c>
      <c r="M1274" s="19">
        <f>MIN(100000,MAX(0,$B1274))</f>
        <v/>
      </c>
      <c r="N1274" s="19">
        <f>$B1274-M1274</f>
        <v/>
      </c>
      <c r="O1274" s="19">
        <f>MIN(670000,ROUNDDOWN(MAX(0,N1274-430000)*0.0751+47600,0))+MIN(260000,ROUNDDOWN(MAX(0,N1274-430000)*0.028+17600,0))+MIN(30000,ROUNDDOWN(MAX(0,N1274-430000)*0.0027+1873,0))+IF("いいえ"="はい",MIN(170000,ROUNDDOWN(MAX(0,N1274-430000)*0.0243+17800,0)),0)</f>
        <v/>
      </c>
      <c r="P1274" s="19">
        <f>IF(""="",215040+O1274,"")</f>
        <v/>
      </c>
      <c r="Q1274" s="19">
        <f>IF(N1274&gt;23500000,NA(),IF(N1274&lt;=4890000,1040000,IF(N1274&lt;=6550000,670000,620000)))</f>
        <v/>
      </c>
      <c r="R1274" s="19">
        <f>MAX(0,ROUNDDOWN(N1274-P1274-Q1274-0,-3))</f>
        <v/>
      </c>
      <c r="S1274" s="19">
        <f>IF(R1274&lt;=0,0,ROUNDDOWN((R1274*LOOKUP(R1274,{0,1950001,3300001,6950001,9000001,18000001,40000001},{0.05,0.1,0.2,0.23,0.33,0.4,0.45})-LOOKUP(R1274,{0,1950001,3300001,6950001,9000001,18000001,40000001},{0,97500,427500,636000,1536000,2796000,4796000}))*1.021,-2))</f>
        <v/>
      </c>
      <c r="T1274" s="19">
        <f>MAX(0,ROUNDDOWN(N1274-P1274-430000-0,-3))</f>
        <v/>
      </c>
      <c r="U1274" s="19">
        <f>IF(N1274&lt;=450000,0,MAX(0,ROUNDDOWN(T1274*0.06-MIN(50000,T1274)*0.03,-2))+MAX(0,ROUNDDOWN(T1274*0.04-MIN(50000,T1274)*0.02,-2)))</f>
        <v/>
      </c>
      <c r="V1274" s="19">
        <f>S1274+U1274+O1274</f>
        <v/>
      </c>
      <c r="W1274" s="19">
        <f>MIN(550000,MAX(0,$B1274))</f>
        <v/>
      </c>
      <c r="X1274" s="19">
        <f>$B1274-W1274</f>
        <v/>
      </c>
      <c r="Y1274" s="19">
        <f>MIN(670000,ROUNDDOWN(MAX(0,X1274-430000)*0.0751+47600,0))+MIN(260000,ROUNDDOWN(MAX(0,X1274-430000)*0.028+17600,0))+MIN(30000,ROUNDDOWN(MAX(0,X1274-430000)*0.0027+1873,0))+IF("いいえ"="はい",MIN(170000,ROUNDDOWN(MAX(0,X1274-430000)*0.0243+17800,0)),0)</f>
        <v/>
      </c>
      <c r="Z1274" s="19">
        <f>IF(""="",215040+Y1274,"")</f>
        <v/>
      </c>
      <c r="AA1274" s="19">
        <f>IF(X1274&gt;23500000,NA(),IF(X1274&lt;=4890000,1040000,IF(X1274&lt;=6550000,670000,620000)))</f>
        <v/>
      </c>
      <c r="AB1274" s="19">
        <f>MAX(0,ROUNDDOWN(X1274-Z1274-AA1274-0,-3))</f>
        <v/>
      </c>
      <c r="AC1274" s="19">
        <f>IF(AB1274&lt;=0,0,ROUNDDOWN((AB1274*LOOKUP(AB1274,{0,1950001,3300001,6950001,9000001,18000001,40000001},{0.05,0.1,0.2,0.23,0.33,0.4,0.45})-LOOKUP(AB1274,{0,1950001,3300001,6950001,9000001,18000001,40000001},{0,97500,427500,636000,1536000,2796000,4796000}))*1.021,-2))</f>
        <v/>
      </c>
      <c r="AD1274" s="19">
        <f>MAX(0,ROUNDDOWN(X1274-Z1274-430000-0,-3))</f>
        <v/>
      </c>
      <c r="AE1274" s="19">
        <f>IF(X1274&lt;=450000,0,MAX(0,ROUNDDOWN(AD1274*0.06-MIN(50000,AD1274)*0.03,-2))+MAX(0,ROUNDDOWN(AD1274*0.04-MIN(50000,AD1274)*0.02,-2)))</f>
        <v/>
      </c>
      <c r="AF1274" s="19">
        <f>AC1274+AE1274+Y1274</f>
        <v/>
      </c>
      <c r="AG1274" s="19">
        <f>MIN(650000,MAX(0,$B1274))</f>
        <v/>
      </c>
      <c r="AH1274" s="19">
        <f>$B1274-AG1274</f>
        <v/>
      </c>
      <c r="AI1274" s="19">
        <f>MIN(670000,ROUNDDOWN(MAX(0,AH1274-430000)*0.0751+47600,0))+MIN(260000,ROUNDDOWN(MAX(0,AH1274-430000)*0.028+17600,0))+MIN(30000,ROUNDDOWN(MAX(0,AH1274-430000)*0.0027+1873,0))+IF("いいえ"="はい",MIN(170000,ROUNDDOWN(MAX(0,AH1274-430000)*0.0243+17800,0)),0)</f>
        <v/>
      </c>
      <c r="AJ1274" s="19">
        <f>IF(""="",215040+AI1274,"")</f>
        <v/>
      </c>
      <c r="AK1274" s="19">
        <f>IF(AH1274&gt;23500000,NA(),IF(AH1274&lt;=4890000,1040000,IF(AH1274&lt;=6550000,670000,620000)))</f>
        <v/>
      </c>
      <c r="AL1274" s="19">
        <f>MAX(0,ROUNDDOWN(AH1274-AJ1274-AK1274-0,-3))</f>
        <v/>
      </c>
      <c r="AM1274" s="19">
        <f>IF(AL1274&lt;=0,0,ROUNDDOWN((AL1274*LOOKUP(AL1274,{0,1950001,3300001,6950001,9000001,18000001,40000001},{0.05,0.1,0.2,0.23,0.33,0.4,0.45})-LOOKUP(AL1274,{0,1950001,3300001,6950001,9000001,18000001,40000001},{0,97500,427500,636000,1536000,2796000,4796000}))*1.021,-2))</f>
        <v/>
      </c>
      <c r="AN1274" s="19">
        <f>MAX(0,ROUNDDOWN(AH1274-AJ1274-430000-0,-3))</f>
        <v/>
      </c>
      <c r="AO1274" s="19">
        <f>IF(AH1274&lt;=450000,0,MAX(0,ROUNDDOWN(AN1274*0.06-MIN(50000,AN1274)*0.03,-2))+MAX(0,ROUNDDOWN(AN1274*0.04-MIN(50000,AN1274)*0.02,-2)))</f>
        <v/>
      </c>
      <c r="AP1274" s="19">
        <f>AM1274+AO1274+AI1274</f>
        <v/>
      </c>
      <c r="AQ1274" s="19">
        <f>MIN(750000,MAX(0,$B1274))</f>
        <v/>
      </c>
      <c r="AR1274" s="19">
        <f>$B1274-AQ1274</f>
        <v/>
      </c>
      <c r="AS1274" s="19">
        <f>MIN(670000,ROUNDDOWN(MAX(0,AR1274-430000)*0.0751+47600,0))+MIN(260000,ROUNDDOWN(MAX(0,AR1274-430000)*0.028+17600,0))+MIN(30000,ROUNDDOWN(MAX(0,AR1274-430000)*0.0027+1873,0))+IF("いいえ"="はい",MIN(170000,ROUNDDOWN(MAX(0,AR1274-430000)*0.0243+17800,0)),0)</f>
        <v/>
      </c>
      <c r="AT1274" s="19">
        <f>IF(""="",215040+AS1274,"")</f>
        <v/>
      </c>
      <c r="AU1274" s="19">
        <f>IF(AR1274&gt;23500000,NA(),IF(AR1274&lt;=4890000,1040000,IF(AR1274&lt;=6550000,670000,620000)))</f>
        <v/>
      </c>
      <c r="AV1274" s="19">
        <f>MAX(0,ROUNDDOWN(AR1274-AT1274-AU1274-0,-3))</f>
        <v/>
      </c>
      <c r="AW1274" s="19">
        <f>IF(AV1274&lt;=0,0,ROUNDDOWN((AV1274*LOOKUP(AV1274,{0,1950001,3300001,6950001,9000001,18000001,40000001},{0.05,0.1,0.2,0.23,0.33,0.4,0.45})-LOOKUP(AV1274,{0,1950001,3300001,6950001,9000001,18000001,40000001},{0,97500,427500,636000,1536000,2796000,4796000}))*1.021,-2))</f>
        <v/>
      </c>
      <c r="AX1274" s="19">
        <f>MAX(0,ROUNDDOWN(AR1274-AT1274-430000-0,-3))</f>
        <v/>
      </c>
      <c r="AY1274" s="19">
        <f>IF(AR1274&lt;=450000,0,MAX(0,ROUNDDOWN(AX1274*0.06-MIN(50000,AX1274)*0.03,-2))+MAX(0,ROUNDDOWN(AX1274*0.04-MIN(50000,AX1274)*0.02,-2)))</f>
        <v/>
      </c>
      <c r="AZ1274" s="19">
        <f>AW1274+AY1274+AS1274</f>
        <v/>
      </c>
    </row>
    <row r="1275">
      <c r="A1275" t="inlineStr">
        <is>
          <t>1万円刻み</t>
        </is>
      </c>
      <c r="B1275" s="19">
        <f>'3_1万円刻み'!$A$1258</f>
        <v/>
      </c>
      <c r="C1275" s="19">
        <f>MIN(0,MAX(0,$B1275))</f>
        <v/>
      </c>
      <c r="D1275" s="19">
        <f>$B1275-C1275</f>
        <v/>
      </c>
      <c r="E1275" s="19">
        <f>MIN(670000,ROUNDDOWN(MAX(0,D1275-430000)*0.0751+47600,0))+MIN(260000,ROUNDDOWN(MAX(0,D1275-430000)*0.028+17600,0))+MIN(30000,ROUNDDOWN(MAX(0,D1275-430000)*0.0027+1873,0))+IF("いいえ"="はい",MIN(170000,ROUNDDOWN(MAX(0,D1275-430000)*0.0243+17800,0)),0)</f>
        <v/>
      </c>
      <c r="F1275" s="19">
        <f>IF(""="",215040+E1275,"")</f>
        <v/>
      </c>
      <c r="G1275" s="19">
        <f>IF(D1275&gt;23500000,NA(),IF(D1275&lt;=4890000,1040000,IF(D1275&lt;=6550000,670000,620000)))</f>
        <v/>
      </c>
      <c r="H1275" s="19">
        <f>MAX(0,ROUNDDOWN(D1275-F1275-G1275-0,-3))</f>
        <v/>
      </c>
      <c r="I1275" s="19">
        <f>IF(H1275&lt;=0,0,ROUNDDOWN((H1275*LOOKUP(H1275,{0,1950001,3300001,6950001,9000001,18000001,40000001},{0.05,0.1,0.2,0.23,0.33,0.4,0.45})-LOOKUP(H1275,{0,1950001,3300001,6950001,9000001,18000001,40000001},{0,97500,427500,636000,1536000,2796000,4796000}))*1.021,-2))</f>
        <v/>
      </c>
      <c r="J1275" s="19">
        <f>MAX(0,ROUNDDOWN(D1275-F1275-430000-0,-3))</f>
        <v/>
      </c>
      <c r="K1275" s="19">
        <f>IF(D1275&lt;=450000,0,MAX(0,ROUNDDOWN(J1275*0.06-MIN(50000,J1275)*0.03,-2))+MAX(0,ROUNDDOWN(J1275*0.04-MIN(50000,J1275)*0.02,-2)))</f>
        <v/>
      </c>
      <c r="L1275" s="19">
        <f>I1275+K1275+E1275</f>
        <v/>
      </c>
      <c r="M1275" s="19">
        <f>MIN(100000,MAX(0,$B1275))</f>
        <v/>
      </c>
      <c r="N1275" s="19">
        <f>$B1275-M1275</f>
        <v/>
      </c>
      <c r="O1275" s="19">
        <f>MIN(670000,ROUNDDOWN(MAX(0,N1275-430000)*0.0751+47600,0))+MIN(260000,ROUNDDOWN(MAX(0,N1275-430000)*0.028+17600,0))+MIN(30000,ROUNDDOWN(MAX(0,N1275-430000)*0.0027+1873,0))+IF("いいえ"="はい",MIN(170000,ROUNDDOWN(MAX(0,N1275-430000)*0.0243+17800,0)),0)</f>
        <v/>
      </c>
      <c r="P1275" s="19">
        <f>IF(""="",215040+O1275,"")</f>
        <v/>
      </c>
      <c r="Q1275" s="19">
        <f>IF(N1275&gt;23500000,NA(),IF(N1275&lt;=4890000,1040000,IF(N1275&lt;=6550000,670000,620000)))</f>
        <v/>
      </c>
      <c r="R1275" s="19">
        <f>MAX(0,ROUNDDOWN(N1275-P1275-Q1275-0,-3))</f>
        <v/>
      </c>
      <c r="S1275" s="19">
        <f>IF(R1275&lt;=0,0,ROUNDDOWN((R1275*LOOKUP(R1275,{0,1950001,3300001,6950001,9000001,18000001,40000001},{0.05,0.1,0.2,0.23,0.33,0.4,0.45})-LOOKUP(R1275,{0,1950001,3300001,6950001,9000001,18000001,40000001},{0,97500,427500,636000,1536000,2796000,4796000}))*1.021,-2))</f>
        <v/>
      </c>
      <c r="T1275" s="19">
        <f>MAX(0,ROUNDDOWN(N1275-P1275-430000-0,-3))</f>
        <v/>
      </c>
      <c r="U1275" s="19">
        <f>IF(N1275&lt;=450000,0,MAX(0,ROUNDDOWN(T1275*0.06-MIN(50000,T1275)*0.03,-2))+MAX(0,ROUNDDOWN(T1275*0.04-MIN(50000,T1275)*0.02,-2)))</f>
        <v/>
      </c>
      <c r="V1275" s="19">
        <f>S1275+U1275+O1275</f>
        <v/>
      </c>
      <c r="W1275" s="19">
        <f>MIN(550000,MAX(0,$B1275))</f>
        <v/>
      </c>
      <c r="X1275" s="19">
        <f>$B1275-W1275</f>
        <v/>
      </c>
      <c r="Y1275" s="19">
        <f>MIN(670000,ROUNDDOWN(MAX(0,X1275-430000)*0.0751+47600,0))+MIN(260000,ROUNDDOWN(MAX(0,X1275-430000)*0.028+17600,0))+MIN(30000,ROUNDDOWN(MAX(0,X1275-430000)*0.0027+1873,0))+IF("いいえ"="はい",MIN(170000,ROUNDDOWN(MAX(0,X1275-430000)*0.0243+17800,0)),0)</f>
        <v/>
      </c>
      <c r="Z1275" s="19">
        <f>IF(""="",215040+Y1275,"")</f>
        <v/>
      </c>
      <c r="AA1275" s="19">
        <f>IF(X1275&gt;23500000,NA(),IF(X1275&lt;=4890000,1040000,IF(X1275&lt;=6550000,670000,620000)))</f>
        <v/>
      </c>
      <c r="AB1275" s="19">
        <f>MAX(0,ROUNDDOWN(X1275-Z1275-AA1275-0,-3))</f>
        <v/>
      </c>
      <c r="AC1275" s="19">
        <f>IF(AB1275&lt;=0,0,ROUNDDOWN((AB1275*LOOKUP(AB1275,{0,1950001,3300001,6950001,9000001,18000001,40000001},{0.05,0.1,0.2,0.23,0.33,0.4,0.45})-LOOKUP(AB1275,{0,1950001,3300001,6950001,9000001,18000001,40000001},{0,97500,427500,636000,1536000,2796000,4796000}))*1.021,-2))</f>
        <v/>
      </c>
      <c r="AD1275" s="19">
        <f>MAX(0,ROUNDDOWN(X1275-Z1275-430000-0,-3))</f>
        <v/>
      </c>
      <c r="AE1275" s="19">
        <f>IF(X1275&lt;=450000,0,MAX(0,ROUNDDOWN(AD1275*0.06-MIN(50000,AD1275)*0.03,-2))+MAX(0,ROUNDDOWN(AD1275*0.04-MIN(50000,AD1275)*0.02,-2)))</f>
        <v/>
      </c>
      <c r="AF1275" s="19">
        <f>AC1275+AE1275+Y1275</f>
        <v/>
      </c>
      <c r="AG1275" s="19">
        <f>MIN(650000,MAX(0,$B1275))</f>
        <v/>
      </c>
      <c r="AH1275" s="19">
        <f>$B1275-AG1275</f>
        <v/>
      </c>
      <c r="AI1275" s="19">
        <f>MIN(670000,ROUNDDOWN(MAX(0,AH1275-430000)*0.0751+47600,0))+MIN(260000,ROUNDDOWN(MAX(0,AH1275-430000)*0.028+17600,0))+MIN(30000,ROUNDDOWN(MAX(0,AH1275-430000)*0.0027+1873,0))+IF("いいえ"="はい",MIN(170000,ROUNDDOWN(MAX(0,AH1275-430000)*0.0243+17800,0)),0)</f>
        <v/>
      </c>
      <c r="AJ1275" s="19">
        <f>IF(""="",215040+AI1275,"")</f>
        <v/>
      </c>
      <c r="AK1275" s="19">
        <f>IF(AH1275&gt;23500000,NA(),IF(AH1275&lt;=4890000,1040000,IF(AH1275&lt;=6550000,670000,620000)))</f>
        <v/>
      </c>
      <c r="AL1275" s="19">
        <f>MAX(0,ROUNDDOWN(AH1275-AJ1275-AK1275-0,-3))</f>
        <v/>
      </c>
      <c r="AM1275" s="19">
        <f>IF(AL1275&lt;=0,0,ROUNDDOWN((AL1275*LOOKUP(AL1275,{0,1950001,3300001,6950001,9000001,18000001,40000001},{0.05,0.1,0.2,0.23,0.33,0.4,0.45})-LOOKUP(AL1275,{0,1950001,3300001,6950001,9000001,18000001,40000001},{0,97500,427500,636000,1536000,2796000,4796000}))*1.021,-2))</f>
        <v/>
      </c>
      <c r="AN1275" s="19">
        <f>MAX(0,ROUNDDOWN(AH1275-AJ1275-430000-0,-3))</f>
        <v/>
      </c>
      <c r="AO1275" s="19">
        <f>IF(AH1275&lt;=450000,0,MAX(0,ROUNDDOWN(AN1275*0.06-MIN(50000,AN1275)*0.03,-2))+MAX(0,ROUNDDOWN(AN1275*0.04-MIN(50000,AN1275)*0.02,-2)))</f>
        <v/>
      </c>
      <c r="AP1275" s="19">
        <f>AM1275+AO1275+AI1275</f>
        <v/>
      </c>
      <c r="AQ1275" s="19">
        <f>MIN(750000,MAX(0,$B1275))</f>
        <v/>
      </c>
      <c r="AR1275" s="19">
        <f>$B1275-AQ1275</f>
        <v/>
      </c>
      <c r="AS1275" s="19">
        <f>MIN(670000,ROUNDDOWN(MAX(0,AR1275-430000)*0.0751+47600,0))+MIN(260000,ROUNDDOWN(MAX(0,AR1275-430000)*0.028+17600,0))+MIN(30000,ROUNDDOWN(MAX(0,AR1275-430000)*0.0027+1873,0))+IF("いいえ"="はい",MIN(170000,ROUNDDOWN(MAX(0,AR1275-430000)*0.0243+17800,0)),0)</f>
        <v/>
      </c>
      <c r="AT1275" s="19">
        <f>IF(""="",215040+AS1275,"")</f>
        <v/>
      </c>
      <c r="AU1275" s="19">
        <f>IF(AR1275&gt;23500000,NA(),IF(AR1275&lt;=4890000,1040000,IF(AR1275&lt;=6550000,670000,620000)))</f>
        <v/>
      </c>
      <c r="AV1275" s="19">
        <f>MAX(0,ROUNDDOWN(AR1275-AT1275-AU1275-0,-3))</f>
        <v/>
      </c>
      <c r="AW1275" s="19">
        <f>IF(AV1275&lt;=0,0,ROUNDDOWN((AV1275*LOOKUP(AV1275,{0,1950001,3300001,6950001,9000001,18000001,40000001},{0.05,0.1,0.2,0.23,0.33,0.4,0.45})-LOOKUP(AV1275,{0,1950001,3300001,6950001,9000001,18000001,40000001},{0,97500,427500,636000,1536000,2796000,4796000}))*1.021,-2))</f>
        <v/>
      </c>
      <c r="AX1275" s="19">
        <f>MAX(0,ROUNDDOWN(AR1275-AT1275-430000-0,-3))</f>
        <v/>
      </c>
      <c r="AY1275" s="19">
        <f>IF(AR1275&lt;=450000,0,MAX(0,ROUNDDOWN(AX1275*0.06-MIN(50000,AX1275)*0.03,-2))+MAX(0,ROUNDDOWN(AX1275*0.04-MIN(50000,AX1275)*0.02,-2)))</f>
        <v/>
      </c>
      <c r="AZ1275" s="19">
        <f>AW1275+AY1275+AS1275</f>
        <v/>
      </c>
    </row>
    <row r="1276">
      <c r="A1276" t="inlineStr">
        <is>
          <t>1万円刻み</t>
        </is>
      </c>
      <c r="B1276" s="19">
        <f>'3_1万円刻み'!$A$1259</f>
        <v/>
      </c>
      <c r="C1276" s="19">
        <f>MIN(0,MAX(0,$B1276))</f>
        <v/>
      </c>
      <c r="D1276" s="19">
        <f>$B1276-C1276</f>
        <v/>
      </c>
      <c r="E1276" s="19">
        <f>MIN(670000,ROUNDDOWN(MAX(0,D1276-430000)*0.0751+47600,0))+MIN(260000,ROUNDDOWN(MAX(0,D1276-430000)*0.028+17600,0))+MIN(30000,ROUNDDOWN(MAX(0,D1276-430000)*0.0027+1873,0))+IF("いいえ"="はい",MIN(170000,ROUNDDOWN(MAX(0,D1276-430000)*0.0243+17800,0)),0)</f>
        <v/>
      </c>
      <c r="F1276" s="19">
        <f>IF(""="",215040+E1276,"")</f>
        <v/>
      </c>
      <c r="G1276" s="19">
        <f>IF(D1276&gt;23500000,NA(),IF(D1276&lt;=4890000,1040000,IF(D1276&lt;=6550000,670000,620000)))</f>
        <v/>
      </c>
      <c r="H1276" s="19">
        <f>MAX(0,ROUNDDOWN(D1276-F1276-G1276-0,-3))</f>
        <v/>
      </c>
      <c r="I1276" s="19">
        <f>IF(H1276&lt;=0,0,ROUNDDOWN((H1276*LOOKUP(H1276,{0,1950001,3300001,6950001,9000001,18000001,40000001},{0.05,0.1,0.2,0.23,0.33,0.4,0.45})-LOOKUP(H1276,{0,1950001,3300001,6950001,9000001,18000001,40000001},{0,97500,427500,636000,1536000,2796000,4796000}))*1.021,-2))</f>
        <v/>
      </c>
      <c r="J1276" s="19">
        <f>MAX(0,ROUNDDOWN(D1276-F1276-430000-0,-3))</f>
        <v/>
      </c>
      <c r="K1276" s="19">
        <f>IF(D1276&lt;=450000,0,MAX(0,ROUNDDOWN(J1276*0.06-MIN(50000,J1276)*0.03,-2))+MAX(0,ROUNDDOWN(J1276*0.04-MIN(50000,J1276)*0.02,-2)))</f>
        <v/>
      </c>
      <c r="L1276" s="19">
        <f>I1276+K1276+E1276</f>
        <v/>
      </c>
      <c r="M1276" s="19">
        <f>MIN(100000,MAX(0,$B1276))</f>
        <v/>
      </c>
      <c r="N1276" s="19">
        <f>$B1276-M1276</f>
        <v/>
      </c>
      <c r="O1276" s="19">
        <f>MIN(670000,ROUNDDOWN(MAX(0,N1276-430000)*0.0751+47600,0))+MIN(260000,ROUNDDOWN(MAX(0,N1276-430000)*0.028+17600,0))+MIN(30000,ROUNDDOWN(MAX(0,N1276-430000)*0.0027+1873,0))+IF("いいえ"="はい",MIN(170000,ROUNDDOWN(MAX(0,N1276-430000)*0.0243+17800,0)),0)</f>
        <v/>
      </c>
      <c r="P1276" s="19">
        <f>IF(""="",215040+O1276,"")</f>
        <v/>
      </c>
      <c r="Q1276" s="19">
        <f>IF(N1276&gt;23500000,NA(),IF(N1276&lt;=4890000,1040000,IF(N1276&lt;=6550000,670000,620000)))</f>
        <v/>
      </c>
      <c r="R1276" s="19">
        <f>MAX(0,ROUNDDOWN(N1276-P1276-Q1276-0,-3))</f>
        <v/>
      </c>
      <c r="S1276" s="19">
        <f>IF(R1276&lt;=0,0,ROUNDDOWN((R1276*LOOKUP(R1276,{0,1950001,3300001,6950001,9000001,18000001,40000001},{0.05,0.1,0.2,0.23,0.33,0.4,0.45})-LOOKUP(R1276,{0,1950001,3300001,6950001,9000001,18000001,40000001},{0,97500,427500,636000,1536000,2796000,4796000}))*1.021,-2))</f>
        <v/>
      </c>
      <c r="T1276" s="19">
        <f>MAX(0,ROUNDDOWN(N1276-P1276-430000-0,-3))</f>
        <v/>
      </c>
      <c r="U1276" s="19">
        <f>IF(N1276&lt;=450000,0,MAX(0,ROUNDDOWN(T1276*0.06-MIN(50000,T1276)*0.03,-2))+MAX(0,ROUNDDOWN(T1276*0.04-MIN(50000,T1276)*0.02,-2)))</f>
        <v/>
      </c>
      <c r="V1276" s="19">
        <f>S1276+U1276+O1276</f>
        <v/>
      </c>
      <c r="W1276" s="19">
        <f>MIN(550000,MAX(0,$B1276))</f>
        <v/>
      </c>
      <c r="X1276" s="19">
        <f>$B1276-W1276</f>
        <v/>
      </c>
      <c r="Y1276" s="19">
        <f>MIN(670000,ROUNDDOWN(MAX(0,X1276-430000)*0.0751+47600,0))+MIN(260000,ROUNDDOWN(MAX(0,X1276-430000)*0.028+17600,0))+MIN(30000,ROUNDDOWN(MAX(0,X1276-430000)*0.0027+1873,0))+IF("いいえ"="はい",MIN(170000,ROUNDDOWN(MAX(0,X1276-430000)*0.0243+17800,0)),0)</f>
        <v/>
      </c>
      <c r="Z1276" s="19">
        <f>IF(""="",215040+Y1276,"")</f>
        <v/>
      </c>
      <c r="AA1276" s="19">
        <f>IF(X1276&gt;23500000,NA(),IF(X1276&lt;=4890000,1040000,IF(X1276&lt;=6550000,670000,620000)))</f>
        <v/>
      </c>
      <c r="AB1276" s="19">
        <f>MAX(0,ROUNDDOWN(X1276-Z1276-AA1276-0,-3))</f>
        <v/>
      </c>
      <c r="AC1276" s="19">
        <f>IF(AB1276&lt;=0,0,ROUNDDOWN((AB1276*LOOKUP(AB1276,{0,1950001,3300001,6950001,9000001,18000001,40000001},{0.05,0.1,0.2,0.23,0.33,0.4,0.45})-LOOKUP(AB1276,{0,1950001,3300001,6950001,9000001,18000001,40000001},{0,97500,427500,636000,1536000,2796000,4796000}))*1.021,-2))</f>
        <v/>
      </c>
      <c r="AD1276" s="19">
        <f>MAX(0,ROUNDDOWN(X1276-Z1276-430000-0,-3))</f>
        <v/>
      </c>
      <c r="AE1276" s="19">
        <f>IF(X1276&lt;=450000,0,MAX(0,ROUNDDOWN(AD1276*0.06-MIN(50000,AD1276)*0.03,-2))+MAX(0,ROUNDDOWN(AD1276*0.04-MIN(50000,AD1276)*0.02,-2)))</f>
        <v/>
      </c>
      <c r="AF1276" s="19">
        <f>AC1276+AE1276+Y1276</f>
        <v/>
      </c>
      <c r="AG1276" s="19">
        <f>MIN(650000,MAX(0,$B1276))</f>
        <v/>
      </c>
      <c r="AH1276" s="19">
        <f>$B1276-AG1276</f>
        <v/>
      </c>
      <c r="AI1276" s="19">
        <f>MIN(670000,ROUNDDOWN(MAX(0,AH1276-430000)*0.0751+47600,0))+MIN(260000,ROUNDDOWN(MAX(0,AH1276-430000)*0.028+17600,0))+MIN(30000,ROUNDDOWN(MAX(0,AH1276-430000)*0.0027+1873,0))+IF("いいえ"="はい",MIN(170000,ROUNDDOWN(MAX(0,AH1276-430000)*0.0243+17800,0)),0)</f>
        <v/>
      </c>
      <c r="AJ1276" s="19">
        <f>IF(""="",215040+AI1276,"")</f>
        <v/>
      </c>
      <c r="AK1276" s="19">
        <f>IF(AH1276&gt;23500000,NA(),IF(AH1276&lt;=4890000,1040000,IF(AH1276&lt;=6550000,670000,620000)))</f>
        <v/>
      </c>
      <c r="AL1276" s="19">
        <f>MAX(0,ROUNDDOWN(AH1276-AJ1276-AK1276-0,-3))</f>
        <v/>
      </c>
      <c r="AM1276" s="19">
        <f>IF(AL1276&lt;=0,0,ROUNDDOWN((AL1276*LOOKUP(AL1276,{0,1950001,3300001,6950001,9000001,18000001,40000001},{0.05,0.1,0.2,0.23,0.33,0.4,0.45})-LOOKUP(AL1276,{0,1950001,3300001,6950001,9000001,18000001,40000001},{0,97500,427500,636000,1536000,2796000,4796000}))*1.021,-2))</f>
        <v/>
      </c>
      <c r="AN1276" s="19">
        <f>MAX(0,ROUNDDOWN(AH1276-AJ1276-430000-0,-3))</f>
        <v/>
      </c>
      <c r="AO1276" s="19">
        <f>IF(AH1276&lt;=450000,0,MAX(0,ROUNDDOWN(AN1276*0.06-MIN(50000,AN1276)*0.03,-2))+MAX(0,ROUNDDOWN(AN1276*0.04-MIN(50000,AN1276)*0.02,-2)))</f>
        <v/>
      </c>
      <c r="AP1276" s="19">
        <f>AM1276+AO1276+AI1276</f>
        <v/>
      </c>
      <c r="AQ1276" s="19">
        <f>MIN(750000,MAX(0,$B1276))</f>
        <v/>
      </c>
      <c r="AR1276" s="19">
        <f>$B1276-AQ1276</f>
        <v/>
      </c>
      <c r="AS1276" s="19">
        <f>MIN(670000,ROUNDDOWN(MAX(0,AR1276-430000)*0.0751+47600,0))+MIN(260000,ROUNDDOWN(MAX(0,AR1276-430000)*0.028+17600,0))+MIN(30000,ROUNDDOWN(MAX(0,AR1276-430000)*0.0027+1873,0))+IF("いいえ"="はい",MIN(170000,ROUNDDOWN(MAX(0,AR1276-430000)*0.0243+17800,0)),0)</f>
        <v/>
      </c>
      <c r="AT1276" s="19">
        <f>IF(""="",215040+AS1276,"")</f>
        <v/>
      </c>
      <c r="AU1276" s="19">
        <f>IF(AR1276&gt;23500000,NA(),IF(AR1276&lt;=4890000,1040000,IF(AR1276&lt;=6550000,670000,620000)))</f>
        <v/>
      </c>
      <c r="AV1276" s="19">
        <f>MAX(0,ROUNDDOWN(AR1276-AT1276-AU1276-0,-3))</f>
        <v/>
      </c>
      <c r="AW1276" s="19">
        <f>IF(AV1276&lt;=0,0,ROUNDDOWN((AV1276*LOOKUP(AV1276,{0,1950001,3300001,6950001,9000001,18000001,40000001},{0.05,0.1,0.2,0.23,0.33,0.4,0.45})-LOOKUP(AV1276,{0,1950001,3300001,6950001,9000001,18000001,40000001},{0,97500,427500,636000,1536000,2796000,4796000}))*1.021,-2))</f>
        <v/>
      </c>
      <c r="AX1276" s="19">
        <f>MAX(0,ROUNDDOWN(AR1276-AT1276-430000-0,-3))</f>
        <v/>
      </c>
      <c r="AY1276" s="19">
        <f>IF(AR1276&lt;=450000,0,MAX(0,ROUNDDOWN(AX1276*0.06-MIN(50000,AX1276)*0.03,-2))+MAX(0,ROUNDDOWN(AX1276*0.04-MIN(50000,AX1276)*0.02,-2)))</f>
        <v/>
      </c>
      <c r="AZ1276" s="19">
        <f>AW1276+AY1276+AS1276</f>
        <v/>
      </c>
    </row>
    <row r="1277">
      <c r="A1277" t="inlineStr">
        <is>
          <t>1万円刻み</t>
        </is>
      </c>
      <c r="B1277" s="19">
        <f>'3_1万円刻み'!$A$1260</f>
        <v/>
      </c>
      <c r="C1277" s="19">
        <f>MIN(0,MAX(0,$B1277))</f>
        <v/>
      </c>
      <c r="D1277" s="19">
        <f>$B1277-C1277</f>
        <v/>
      </c>
      <c r="E1277" s="19">
        <f>MIN(670000,ROUNDDOWN(MAX(0,D1277-430000)*0.0751+47600,0))+MIN(260000,ROUNDDOWN(MAX(0,D1277-430000)*0.028+17600,0))+MIN(30000,ROUNDDOWN(MAX(0,D1277-430000)*0.0027+1873,0))+IF("いいえ"="はい",MIN(170000,ROUNDDOWN(MAX(0,D1277-430000)*0.0243+17800,0)),0)</f>
        <v/>
      </c>
      <c r="F1277" s="19">
        <f>IF(""="",215040+E1277,"")</f>
        <v/>
      </c>
      <c r="G1277" s="19">
        <f>IF(D1277&gt;23500000,NA(),IF(D1277&lt;=4890000,1040000,IF(D1277&lt;=6550000,670000,620000)))</f>
        <v/>
      </c>
      <c r="H1277" s="19">
        <f>MAX(0,ROUNDDOWN(D1277-F1277-G1277-0,-3))</f>
        <v/>
      </c>
      <c r="I1277" s="19">
        <f>IF(H1277&lt;=0,0,ROUNDDOWN((H1277*LOOKUP(H1277,{0,1950001,3300001,6950001,9000001,18000001,40000001},{0.05,0.1,0.2,0.23,0.33,0.4,0.45})-LOOKUP(H1277,{0,1950001,3300001,6950001,9000001,18000001,40000001},{0,97500,427500,636000,1536000,2796000,4796000}))*1.021,-2))</f>
        <v/>
      </c>
      <c r="J1277" s="19">
        <f>MAX(0,ROUNDDOWN(D1277-F1277-430000-0,-3))</f>
        <v/>
      </c>
      <c r="K1277" s="19">
        <f>IF(D1277&lt;=450000,0,MAX(0,ROUNDDOWN(J1277*0.06-MIN(50000,J1277)*0.03,-2))+MAX(0,ROUNDDOWN(J1277*0.04-MIN(50000,J1277)*0.02,-2)))</f>
        <v/>
      </c>
      <c r="L1277" s="19">
        <f>I1277+K1277+E1277</f>
        <v/>
      </c>
      <c r="M1277" s="19">
        <f>MIN(100000,MAX(0,$B1277))</f>
        <v/>
      </c>
      <c r="N1277" s="19">
        <f>$B1277-M1277</f>
        <v/>
      </c>
      <c r="O1277" s="19">
        <f>MIN(670000,ROUNDDOWN(MAX(0,N1277-430000)*0.0751+47600,0))+MIN(260000,ROUNDDOWN(MAX(0,N1277-430000)*0.028+17600,0))+MIN(30000,ROUNDDOWN(MAX(0,N1277-430000)*0.0027+1873,0))+IF("いいえ"="はい",MIN(170000,ROUNDDOWN(MAX(0,N1277-430000)*0.0243+17800,0)),0)</f>
        <v/>
      </c>
      <c r="P1277" s="19">
        <f>IF(""="",215040+O1277,"")</f>
        <v/>
      </c>
      <c r="Q1277" s="19">
        <f>IF(N1277&gt;23500000,NA(),IF(N1277&lt;=4890000,1040000,IF(N1277&lt;=6550000,670000,620000)))</f>
        <v/>
      </c>
      <c r="R1277" s="19">
        <f>MAX(0,ROUNDDOWN(N1277-P1277-Q1277-0,-3))</f>
        <v/>
      </c>
      <c r="S1277" s="19">
        <f>IF(R1277&lt;=0,0,ROUNDDOWN((R1277*LOOKUP(R1277,{0,1950001,3300001,6950001,9000001,18000001,40000001},{0.05,0.1,0.2,0.23,0.33,0.4,0.45})-LOOKUP(R1277,{0,1950001,3300001,6950001,9000001,18000001,40000001},{0,97500,427500,636000,1536000,2796000,4796000}))*1.021,-2))</f>
        <v/>
      </c>
      <c r="T1277" s="19">
        <f>MAX(0,ROUNDDOWN(N1277-P1277-430000-0,-3))</f>
        <v/>
      </c>
      <c r="U1277" s="19">
        <f>IF(N1277&lt;=450000,0,MAX(0,ROUNDDOWN(T1277*0.06-MIN(50000,T1277)*0.03,-2))+MAX(0,ROUNDDOWN(T1277*0.04-MIN(50000,T1277)*0.02,-2)))</f>
        <v/>
      </c>
      <c r="V1277" s="19">
        <f>S1277+U1277+O1277</f>
        <v/>
      </c>
      <c r="W1277" s="19">
        <f>MIN(550000,MAX(0,$B1277))</f>
        <v/>
      </c>
      <c r="X1277" s="19">
        <f>$B1277-W1277</f>
        <v/>
      </c>
      <c r="Y1277" s="19">
        <f>MIN(670000,ROUNDDOWN(MAX(0,X1277-430000)*0.0751+47600,0))+MIN(260000,ROUNDDOWN(MAX(0,X1277-430000)*0.028+17600,0))+MIN(30000,ROUNDDOWN(MAX(0,X1277-430000)*0.0027+1873,0))+IF("いいえ"="はい",MIN(170000,ROUNDDOWN(MAX(0,X1277-430000)*0.0243+17800,0)),0)</f>
        <v/>
      </c>
      <c r="Z1277" s="19">
        <f>IF(""="",215040+Y1277,"")</f>
        <v/>
      </c>
      <c r="AA1277" s="19">
        <f>IF(X1277&gt;23500000,NA(),IF(X1277&lt;=4890000,1040000,IF(X1277&lt;=6550000,670000,620000)))</f>
        <v/>
      </c>
      <c r="AB1277" s="19">
        <f>MAX(0,ROUNDDOWN(X1277-Z1277-AA1277-0,-3))</f>
        <v/>
      </c>
      <c r="AC1277" s="19">
        <f>IF(AB1277&lt;=0,0,ROUNDDOWN((AB1277*LOOKUP(AB1277,{0,1950001,3300001,6950001,9000001,18000001,40000001},{0.05,0.1,0.2,0.23,0.33,0.4,0.45})-LOOKUP(AB1277,{0,1950001,3300001,6950001,9000001,18000001,40000001},{0,97500,427500,636000,1536000,2796000,4796000}))*1.021,-2))</f>
        <v/>
      </c>
      <c r="AD1277" s="19">
        <f>MAX(0,ROUNDDOWN(X1277-Z1277-430000-0,-3))</f>
        <v/>
      </c>
      <c r="AE1277" s="19">
        <f>IF(X1277&lt;=450000,0,MAX(0,ROUNDDOWN(AD1277*0.06-MIN(50000,AD1277)*0.03,-2))+MAX(0,ROUNDDOWN(AD1277*0.04-MIN(50000,AD1277)*0.02,-2)))</f>
        <v/>
      </c>
      <c r="AF1277" s="19">
        <f>AC1277+AE1277+Y1277</f>
        <v/>
      </c>
      <c r="AG1277" s="19">
        <f>MIN(650000,MAX(0,$B1277))</f>
        <v/>
      </c>
      <c r="AH1277" s="19">
        <f>$B1277-AG1277</f>
        <v/>
      </c>
      <c r="AI1277" s="19">
        <f>MIN(670000,ROUNDDOWN(MAX(0,AH1277-430000)*0.0751+47600,0))+MIN(260000,ROUNDDOWN(MAX(0,AH1277-430000)*0.028+17600,0))+MIN(30000,ROUNDDOWN(MAX(0,AH1277-430000)*0.0027+1873,0))+IF("いいえ"="はい",MIN(170000,ROUNDDOWN(MAX(0,AH1277-430000)*0.0243+17800,0)),0)</f>
        <v/>
      </c>
      <c r="AJ1277" s="19">
        <f>IF(""="",215040+AI1277,"")</f>
        <v/>
      </c>
      <c r="AK1277" s="19">
        <f>IF(AH1277&gt;23500000,NA(),IF(AH1277&lt;=4890000,1040000,IF(AH1277&lt;=6550000,670000,620000)))</f>
        <v/>
      </c>
      <c r="AL1277" s="19">
        <f>MAX(0,ROUNDDOWN(AH1277-AJ1277-AK1277-0,-3))</f>
        <v/>
      </c>
      <c r="AM1277" s="19">
        <f>IF(AL1277&lt;=0,0,ROUNDDOWN((AL1277*LOOKUP(AL1277,{0,1950001,3300001,6950001,9000001,18000001,40000001},{0.05,0.1,0.2,0.23,0.33,0.4,0.45})-LOOKUP(AL1277,{0,1950001,3300001,6950001,9000001,18000001,40000001},{0,97500,427500,636000,1536000,2796000,4796000}))*1.021,-2))</f>
        <v/>
      </c>
      <c r="AN1277" s="19">
        <f>MAX(0,ROUNDDOWN(AH1277-AJ1277-430000-0,-3))</f>
        <v/>
      </c>
      <c r="AO1277" s="19">
        <f>IF(AH1277&lt;=450000,0,MAX(0,ROUNDDOWN(AN1277*0.06-MIN(50000,AN1277)*0.03,-2))+MAX(0,ROUNDDOWN(AN1277*0.04-MIN(50000,AN1277)*0.02,-2)))</f>
        <v/>
      </c>
      <c r="AP1277" s="19">
        <f>AM1277+AO1277+AI1277</f>
        <v/>
      </c>
      <c r="AQ1277" s="19">
        <f>MIN(750000,MAX(0,$B1277))</f>
        <v/>
      </c>
      <c r="AR1277" s="19">
        <f>$B1277-AQ1277</f>
        <v/>
      </c>
      <c r="AS1277" s="19">
        <f>MIN(670000,ROUNDDOWN(MAX(0,AR1277-430000)*0.0751+47600,0))+MIN(260000,ROUNDDOWN(MAX(0,AR1277-430000)*0.028+17600,0))+MIN(30000,ROUNDDOWN(MAX(0,AR1277-430000)*0.0027+1873,0))+IF("いいえ"="はい",MIN(170000,ROUNDDOWN(MAX(0,AR1277-430000)*0.0243+17800,0)),0)</f>
        <v/>
      </c>
      <c r="AT1277" s="19">
        <f>IF(""="",215040+AS1277,"")</f>
        <v/>
      </c>
      <c r="AU1277" s="19">
        <f>IF(AR1277&gt;23500000,NA(),IF(AR1277&lt;=4890000,1040000,IF(AR1277&lt;=6550000,670000,620000)))</f>
        <v/>
      </c>
      <c r="AV1277" s="19">
        <f>MAX(0,ROUNDDOWN(AR1277-AT1277-AU1277-0,-3))</f>
        <v/>
      </c>
      <c r="AW1277" s="19">
        <f>IF(AV1277&lt;=0,0,ROUNDDOWN((AV1277*LOOKUP(AV1277,{0,1950001,3300001,6950001,9000001,18000001,40000001},{0.05,0.1,0.2,0.23,0.33,0.4,0.45})-LOOKUP(AV1277,{0,1950001,3300001,6950001,9000001,18000001,40000001},{0,97500,427500,636000,1536000,2796000,4796000}))*1.021,-2))</f>
        <v/>
      </c>
      <c r="AX1277" s="19">
        <f>MAX(0,ROUNDDOWN(AR1277-AT1277-430000-0,-3))</f>
        <v/>
      </c>
      <c r="AY1277" s="19">
        <f>IF(AR1277&lt;=450000,0,MAX(0,ROUNDDOWN(AX1277*0.06-MIN(50000,AX1277)*0.03,-2))+MAX(0,ROUNDDOWN(AX1277*0.04-MIN(50000,AX1277)*0.02,-2)))</f>
        <v/>
      </c>
      <c r="AZ1277" s="19">
        <f>AW1277+AY1277+AS1277</f>
        <v/>
      </c>
    </row>
    <row r="1278">
      <c r="A1278" t="inlineStr">
        <is>
          <t>1万円刻み</t>
        </is>
      </c>
      <c r="B1278" s="19">
        <f>'3_1万円刻み'!$A$1261</f>
        <v/>
      </c>
      <c r="C1278" s="19">
        <f>MIN(0,MAX(0,$B1278))</f>
        <v/>
      </c>
      <c r="D1278" s="19">
        <f>$B1278-C1278</f>
        <v/>
      </c>
      <c r="E1278" s="19">
        <f>MIN(670000,ROUNDDOWN(MAX(0,D1278-430000)*0.0751+47600,0))+MIN(260000,ROUNDDOWN(MAX(0,D1278-430000)*0.028+17600,0))+MIN(30000,ROUNDDOWN(MAX(0,D1278-430000)*0.0027+1873,0))+IF("いいえ"="はい",MIN(170000,ROUNDDOWN(MAX(0,D1278-430000)*0.0243+17800,0)),0)</f>
        <v/>
      </c>
      <c r="F1278" s="19">
        <f>IF(""="",215040+E1278,"")</f>
        <v/>
      </c>
      <c r="G1278" s="19">
        <f>IF(D1278&gt;23500000,NA(),IF(D1278&lt;=4890000,1040000,IF(D1278&lt;=6550000,670000,620000)))</f>
        <v/>
      </c>
      <c r="H1278" s="19">
        <f>MAX(0,ROUNDDOWN(D1278-F1278-G1278-0,-3))</f>
        <v/>
      </c>
      <c r="I1278" s="19">
        <f>IF(H1278&lt;=0,0,ROUNDDOWN((H1278*LOOKUP(H1278,{0,1950001,3300001,6950001,9000001,18000001,40000001},{0.05,0.1,0.2,0.23,0.33,0.4,0.45})-LOOKUP(H1278,{0,1950001,3300001,6950001,9000001,18000001,40000001},{0,97500,427500,636000,1536000,2796000,4796000}))*1.021,-2))</f>
        <v/>
      </c>
      <c r="J1278" s="19">
        <f>MAX(0,ROUNDDOWN(D1278-F1278-430000-0,-3))</f>
        <v/>
      </c>
      <c r="K1278" s="19">
        <f>IF(D1278&lt;=450000,0,MAX(0,ROUNDDOWN(J1278*0.06-MIN(50000,J1278)*0.03,-2))+MAX(0,ROUNDDOWN(J1278*0.04-MIN(50000,J1278)*0.02,-2)))</f>
        <v/>
      </c>
      <c r="L1278" s="19">
        <f>I1278+K1278+E1278</f>
        <v/>
      </c>
      <c r="M1278" s="19">
        <f>MIN(100000,MAX(0,$B1278))</f>
        <v/>
      </c>
      <c r="N1278" s="19">
        <f>$B1278-M1278</f>
        <v/>
      </c>
      <c r="O1278" s="19">
        <f>MIN(670000,ROUNDDOWN(MAX(0,N1278-430000)*0.0751+47600,0))+MIN(260000,ROUNDDOWN(MAX(0,N1278-430000)*0.028+17600,0))+MIN(30000,ROUNDDOWN(MAX(0,N1278-430000)*0.0027+1873,0))+IF("いいえ"="はい",MIN(170000,ROUNDDOWN(MAX(0,N1278-430000)*0.0243+17800,0)),0)</f>
        <v/>
      </c>
      <c r="P1278" s="19">
        <f>IF(""="",215040+O1278,"")</f>
        <v/>
      </c>
      <c r="Q1278" s="19">
        <f>IF(N1278&gt;23500000,NA(),IF(N1278&lt;=4890000,1040000,IF(N1278&lt;=6550000,670000,620000)))</f>
        <v/>
      </c>
      <c r="R1278" s="19">
        <f>MAX(0,ROUNDDOWN(N1278-P1278-Q1278-0,-3))</f>
        <v/>
      </c>
      <c r="S1278" s="19">
        <f>IF(R1278&lt;=0,0,ROUNDDOWN((R1278*LOOKUP(R1278,{0,1950001,3300001,6950001,9000001,18000001,40000001},{0.05,0.1,0.2,0.23,0.33,0.4,0.45})-LOOKUP(R1278,{0,1950001,3300001,6950001,9000001,18000001,40000001},{0,97500,427500,636000,1536000,2796000,4796000}))*1.021,-2))</f>
        <v/>
      </c>
      <c r="T1278" s="19">
        <f>MAX(0,ROUNDDOWN(N1278-P1278-430000-0,-3))</f>
        <v/>
      </c>
      <c r="U1278" s="19">
        <f>IF(N1278&lt;=450000,0,MAX(0,ROUNDDOWN(T1278*0.06-MIN(50000,T1278)*0.03,-2))+MAX(0,ROUNDDOWN(T1278*0.04-MIN(50000,T1278)*0.02,-2)))</f>
        <v/>
      </c>
      <c r="V1278" s="19">
        <f>S1278+U1278+O1278</f>
        <v/>
      </c>
      <c r="W1278" s="19">
        <f>MIN(550000,MAX(0,$B1278))</f>
        <v/>
      </c>
      <c r="X1278" s="19">
        <f>$B1278-W1278</f>
        <v/>
      </c>
      <c r="Y1278" s="19">
        <f>MIN(670000,ROUNDDOWN(MAX(0,X1278-430000)*0.0751+47600,0))+MIN(260000,ROUNDDOWN(MAX(0,X1278-430000)*0.028+17600,0))+MIN(30000,ROUNDDOWN(MAX(0,X1278-430000)*0.0027+1873,0))+IF("いいえ"="はい",MIN(170000,ROUNDDOWN(MAX(0,X1278-430000)*0.0243+17800,0)),0)</f>
        <v/>
      </c>
      <c r="Z1278" s="19">
        <f>IF(""="",215040+Y1278,"")</f>
        <v/>
      </c>
      <c r="AA1278" s="19">
        <f>IF(X1278&gt;23500000,NA(),IF(X1278&lt;=4890000,1040000,IF(X1278&lt;=6550000,670000,620000)))</f>
        <v/>
      </c>
      <c r="AB1278" s="19">
        <f>MAX(0,ROUNDDOWN(X1278-Z1278-AA1278-0,-3))</f>
        <v/>
      </c>
      <c r="AC1278" s="19">
        <f>IF(AB1278&lt;=0,0,ROUNDDOWN((AB1278*LOOKUP(AB1278,{0,1950001,3300001,6950001,9000001,18000001,40000001},{0.05,0.1,0.2,0.23,0.33,0.4,0.45})-LOOKUP(AB1278,{0,1950001,3300001,6950001,9000001,18000001,40000001},{0,97500,427500,636000,1536000,2796000,4796000}))*1.021,-2))</f>
        <v/>
      </c>
      <c r="AD1278" s="19">
        <f>MAX(0,ROUNDDOWN(X1278-Z1278-430000-0,-3))</f>
        <v/>
      </c>
      <c r="AE1278" s="19">
        <f>IF(X1278&lt;=450000,0,MAX(0,ROUNDDOWN(AD1278*0.06-MIN(50000,AD1278)*0.03,-2))+MAX(0,ROUNDDOWN(AD1278*0.04-MIN(50000,AD1278)*0.02,-2)))</f>
        <v/>
      </c>
      <c r="AF1278" s="19">
        <f>AC1278+AE1278+Y1278</f>
        <v/>
      </c>
      <c r="AG1278" s="19">
        <f>MIN(650000,MAX(0,$B1278))</f>
        <v/>
      </c>
      <c r="AH1278" s="19">
        <f>$B1278-AG1278</f>
        <v/>
      </c>
      <c r="AI1278" s="19">
        <f>MIN(670000,ROUNDDOWN(MAX(0,AH1278-430000)*0.0751+47600,0))+MIN(260000,ROUNDDOWN(MAX(0,AH1278-430000)*0.028+17600,0))+MIN(30000,ROUNDDOWN(MAX(0,AH1278-430000)*0.0027+1873,0))+IF("いいえ"="はい",MIN(170000,ROUNDDOWN(MAX(0,AH1278-430000)*0.0243+17800,0)),0)</f>
        <v/>
      </c>
      <c r="AJ1278" s="19">
        <f>IF(""="",215040+AI1278,"")</f>
        <v/>
      </c>
      <c r="AK1278" s="19">
        <f>IF(AH1278&gt;23500000,NA(),IF(AH1278&lt;=4890000,1040000,IF(AH1278&lt;=6550000,670000,620000)))</f>
        <v/>
      </c>
      <c r="AL1278" s="19">
        <f>MAX(0,ROUNDDOWN(AH1278-AJ1278-AK1278-0,-3))</f>
        <v/>
      </c>
      <c r="AM1278" s="19">
        <f>IF(AL1278&lt;=0,0,ROUNDDOWN((AL1278*LOOKUP(AL1278,{0,1950001,3300001,6950001,9000001,18000001,40000001},{0.05,0.1,0.2,0.23,0.33,0.4,0.45})-LOOKUP(AL1278,{0,1950001,3300001,6950001,9000001,18000001,40000001},{0,97500,427500,636000,1536000,2796000,4796000}))*1.021,-2))</f>
        <v/>
      </c>
      <c r="AN1278" s="19">
        <f>MAX(0,ROUNDDOWN(AH1278-AJ1278-430000-0,-3))</f>
        <v/>
      </c>
      <c r="AO1278" s="19">
        <f>IF(AH1278&lt;=450000,0,MAX(0,ROUNDDOWN(AN1278*0.06-MIN(50000,AN1278)*0.03,-2))+MAX(0,ROUNDDOWN(AN1278*0.04-MIN(50000,AN1278)*0.02,-2)))</f>
        <v/>
      </c>
      <c r="AP1278" s="19">
        <f>AM1278+AO1278+AI1278</f>
        <v/>
      </c>
      <c r="AQ1278" s="19">
        <f>MIN(750000,MAX(0,$B1278))</f>
        <v/>
      </c>
      <c r="AR1278" s="19">
        <f>$B1278-AQ1278</f>
        <v/>
      </c>
      <c r="AS1278" s="19">
        <f>MIN(670000,ROUNDDOWN(MAX(0,AR1278-430000)*0.0751+47600,0))+MIN(260000,ROUNDDOWN(MAX(0,AR1278-430000)*0.028+17600,0))+MIN(30000,ROUNDDOWN(MAX(0,AR1278-430000)*0.0027+1873,0))+IF("いいえ"="はい",MIN(170000,ROUNDDOWN(MAX(0,AR1278-430000)*0.0243+17800,0)),0)</f>
        <v/>
      </c>
      <c r="AT1278" s="19">
        <f>IF(""="",215040+AS1278,"")</f>
        <v/>
      </c>
      <c r="AU1278" s="19">
        <f>IF(AR1278&gt;23500000,NA(),IF(AR1278&lt;=4890000,1040000,IF(AR1278&lt;=6550000,670000,620000)))</f>
        <v/>
      </c>
      <c r="AV1278" s="19">
        <f>MAX(0,ROUNDDOWN(AR1278-AT1278-AU1278-0,-3))</f>
        <v/>
      </c>
      <c r="AW1278" s="19">
        <f>IF(AV1278&lt;=0,0,ROUNDDOWN((AV1278*LOOKUP(AV1278,{0,1950001,3300001,6950001,9000001,18000001,40000001},{0.05,0.1,0.2,0.23,0.33,0.4,0.45})-LOOKUP(AV1278,{0,1950001,3300001,6950001,9000001,18000001,40000001},{0,97500,427500,636000,1536000,2796000,4796000}))*1.021,-2))</f>
        <v/>
      </c>
      <c r="AX1278" s="19">
        <f>MAX(0,ROUNDDOWN(AR1278-AT1278-430000-0,-3))</f>
        <v/>
      </c>
      <c r="AY1278" s="19">
        <f>IF(AR1278&lt;=450000,0,MAX(0,ROUNDDOWN(AX1278*0.06-MIN(50000,AX1278)*0.03,-2))+MAX(0,ROUNDDOWN(AX1278*0.04-MIN(50000,AX1278)*0.02,-2)))</f>
        <v/>
      </c>
      <c r="AZ1278" s="19">
        <f>AW1278+AY1278+AS1278</f>
        <v/>
      </c>
    </row>
    <row r="1279">
      <c r="A1279" t="inlineStr">
        <is>
          <t>1万円刻み</t>
        </is>
      </c>
      <c r="B1279" s="19">
        <f>'3_1万円刻み'!$A$1262</f>
        <v/>
      </c>
      <c r="C1279" s="19">
        <f>MIN(0,MAX(0,$B1279))</f>
        <v/>
      </c>
      <c r="D1279" s="19">
        <f>$B1279-C1279</f>
        <v/>
      </c>
      <c r="E1279" s="19">
        <f>MIN(670000,ROUNDDOWN(MAX(0,D1279-430000)*0.0751+47600,0))+MIN(260000,ROUNDDOWN(MAX(0,D1279-430000)*0.028+17600,0))+MIN(30000,ROUNDDOWN(MAX(0,D1279-430000)*0.0027+1873,0))+IF("いいえ"="はい",MIN(170000,ROUNDDOWN(MAX(0,D1279-430000)*0.0243+17800,0)),0)</f>
        <v/>
      </c>
      <c r="F1279" s="19">
        <f>IF(""="",215040+E1279,"")</f>
        <v/>
      </c>
      <c r="G1279" s="19">
        <f>IF(D1279&gt;23500000,NA(),IF(D1279&lt;=4890000,1040000,IF(D1279&lt;=6550000,670000,620000)))</f>
        <v/>
      </c>
      <c r="H1279" s="19">
        <f>MAX(0,ROUNDDOWN(D1279-F1279-G1279-0,-3))</f>
        <v/>
      </c>
      <c r="I1279" s="19">
        <f>IF(H1279&lt;=0,0,ROUNDDOWN((H1279*LOOKUP(H1279,{0,1950001,3300001,6950001,9000001,18000001,40000001},{0.05,0.1,0.2,0.23,0.33,0.4,0.45})-LOOKUP(H1279,{0,1950001,3300001,6950001,9000001,18000001,40000001},{0,97500,427500,636000,1536000,2796000,4796000}))*1.021,-2))</f>
        <v/>
      </c>
      <c r="J1279" s="19">
        <f>MAX(0,ROUNDDOWN(D1279-F1279-430000-0,-3))</f>
        <v/>
      </c>
      <c r="K1279" s="19">
        <f>IF(D1279&lt;=450000,0,MAX(0,ROUNDDOWN(J1279*0.06-MIN(50000,J1279)*0.03,-2))+MAX(0,ROUNDDOWN(J1279*0.04-MIN(50000,J1279)*0.02,-2)))</f>
        <v/>
      </c>
      <c r="L1279" s="19">
        <f>I1279+K1279+E1279</f>
        <v/>
      </c>
      <c r="M1279" s="19">
        <f>MIN(100000,MAX(0,$B1279))</f>
        <v/>
      </c>
      <c r="N1279" s="19">
        <f>$B1279-M1279</f>
        <v/>
      </c>
      <c r="O1279" s="19">
        <f>MIN(670000,ROUNDDOWN(MAX(0,N1279-430000)*0.0751+47600,0))+MIN(260000,ROUNDDOWN(MAX(0,N1279-430000)*0.028+17600,0))+MIN(30000,ROUNDDOWN(MAX(0,N1279-430000)*0.0027+1873,0))+IF("いいえ"="はい",MIN(170000,ROUNDDOWN(MAX(0,N1279-430000)*0.0243+17800,0)),0)</f>
        <v/>
      </c>
      <c r="P1279" s="19">
        <f>IF(""="",215040+O1279,"")</f>
        <v/>
      </c>
      <c r="Q1279" s="19">
        <f>IF(N1279&gt;23500000,NA(),IF(N1279&lt;=4890000,1040000,IF(N1279&lt;=6550000,670000,620000)))</f>
        <v/>
      </c>
      <c r="R1279" s="19">
        <f>MAX(0,ROUNDDOWN(N1279-P1279-Q1279-0,-3))</f>
        <v/>
      </c>
      <c r="S1279" s="19">
        <f>IF(R1279&lt;=0,0,ROUNDDOWN((R1279*LOOKUP(R1279,{0,1950001,3300001,6950001,9000001,18000001,40000001},{0.05,0.1,0.2,0.23,0.33,0.4,0.45})-LOOKUP(R1279,{0,1950001,3300001,6950001,9000001,18000001,40000001},{0,97500,427500,636000,1536000,2796000,4796000}))*1.021,-2))</f>
        <v/>
      </c>
      <c r="T1279" s="19">
        <f>MAX(0,ROUNDDOWN(N1279-P1279-430000-0,-3))</f>
        <v/>
      </c>
      <c r="U1279" s="19">
        <f>IF(N1279&lt;=450000,0,MAX(0,ROUNDDOWN(T1279*0.06-MIN(50000,T1279)*0.03,-2))+MAX(0,ROUNDDOWN(T1279*0.04-MIN(50000,T1279)*0.02,-2)))</f>
        <v/>
      </c>
      <c r="V1279" s="19">
        <f>S1279+U1279+O1279</f>
        <v/>
      </c>
      <c r="W1279" s="19">
        <f>MIN(550000,MAX(0,$B1279))</f>
        <v/>
      </c>
      <c r="X1279" s="19">
        <f>$B1279-W1279</f>
        <v/>
      </c>
      <c r="Y1279" s="19">
        <f>MIN(670000,ROUNDDOWN(MAX(0,X1279-430000)*0.0751+47600,0))+MIN(260000,ROUNDDOWN(MAX(0,X1279-430000)*0.028+17600,0))+MIN(30000,ROUNDDOWN(MAX(0,X1279-430000)*0.0027+1873,0))+IF("いいえ"="はい",MIN(170000,ROUNDDOWN(MAX(0,X1279-430000)*0.0243+17800,0)),0)</f>
        <v/>
      </c>
      <c r="Z1279" s="19">
        <f>IF(""="",215040+Y1279,"")</f>
        <v/>
      </c>
      <c r="AA1279" s="19">
        <f>IF(X1279&gt;23500000,NA(),IF(X1279&lt;=4890000,1040000,IF(X1279&lt;=6550000,670000,620000)))</f>
        <v/>
      </c>
      <c r="AB1279" s="19">
        <f>MAX(0,ROUNDDOWN(X1279-Z1279-AA1279-0,-3))</f>
        <v/>
      </c>
      <c r="AC1279" s="19">
        <f>IF(AB1279&lt;=0,0,ROUNDDOWN((AB1279*LOOKUP(AB1279,{0,1950001,3300001,6950001,9000001,18000001,40000001},{0.05,0.1,0.2,0.23,0.33,0.4,0.45})-LOOKUP(AB1279,{0,1950001,3300001,6950001,9000001,18000001,40000001},{0,97500,427500,636000,1536000,2796000,4796000}))*1.021,-2))</f>
        <v/>
      </c>
      <c r="AD1279" s="19">
        <f>MAX(0,ROUNDDOWN(X1279-Z1279-430000-0,-3))</f>
        <v/>
      </c>
      <c r="AE1279" s="19">
        <f>IF(X1279&lt;=450000,0,MAX(0,ROUNDDOWN(AD1279*0.06-MIN(50000,AD1279)*0.03,-2))+MAX(0,ROUNDDOWN(AD1279*0.04-MIN(50000,AD1279)*0.02,-2)))</f>
        <v/>
      </c>
      <c r="AF1279" s="19">
        <f>AC1279+AE1279+Y1279</f>
        <v/>
      </c>
      <c r="AG1279" s="19">
        <f>MIN(650000,MAX(0,$B1279))</f>
        <v/>
      </c>
      <c r="AH1279" s="19">
        <f>$B1279-AG1279</f>
        <v/>
      </c>
      <c r="AI1279" s="19">
        <f>MIN(670000,ROUNDDOWN(MAX(0,AH1279-430000)*0.0751+47600,0))+MIN(260000,ROUNDDOWN(MAX(0,AH1279-430000)*0.028+17600,0))+MIN(30000,ROUNDDOWN(MAX(0,AH1279-430000)*0.0027+1873,0))+IF("いいえ"="はい",MIN(170000,ROUNDDOWN(MAX(0,AH1279-430000)*0.0243+17800,0)),0)</f>
        <v/>
      </c>
      <c r="AJ1279" s="19">
        <f>IF(""="",215040+AI1279,"")</f>
        <v/>
      </c>
      <c r="AK1279" s="19">
        <f>IF(AH1279&gt;23500000,NA(),IF(AH1279&lt;=4890000,1040000,IF(AH1279&lt;=6550000,670000,620000)))</f>
        <v/>
      </c>
      <c r="AL1279" s="19">
        <f>MAX(0,ROUNDDOWN(AH1279-AJ1279-AK1279-0,-3))</f>
        <v/>
      </c>
      <c r="AM1279" s="19">
        <f>IF(AL1279&lt;=0,0,ROUNDDOWN((AL1279*LOOKUP(AL1279,{0,1950001,3300001,6950001,9000001,18000001,40000001},{0.05,0.1,0.2,0.23,0.33,0.4,0.45})-LOOKUP(AL1279,{0,1950001,3300001,6950001,9000001,18000001,40000001},{0,97500,427500,636000,1536000,2796000,4796000}))*1.021,-2))</f>
        <v/>
      </c>
      <c r="AN1279" s="19">
        <f>MAX(0,ROUNDDOWN(AH1279-AJ1279-430000-0,-3))</f>
        <v/>
      </c>
      <c r="AO1279" s="19">
        <f>IF(AH1279&lt;=450000,0,MAX(0,ROUNDDOWN(AN1279*0.06-MIN(50000,AN1279)*0.03,-2))+MAX(0,ROUNDDOWN(AN1279*0.04-MIN(50000,AN1279)*0.02,-2)))</f>
        <v/>
      </c>
      <c r="AP1279" s="19">
        <f>AM1279+AO1279+AI1279</f>
        <v/>
      </c>
      <c r="AQ1279" s="19">
        <f>MIN(750000,MAX(0,$B1279))</f>
        <v/>
      </c>
      <c r="AR1279" s="19">
        <f>$B1279-AQ1279</f>
        <v/>
      </c>
      <c r="AS1279" s="19">
        <f>MIN(670000,ROUNDDOWN(MAX(0,AR1279-430000)*0.0751+47600,0))+MIN(260000,ROUNDDOWN(MAX(0,AR1279-430000)*0.028+17600,0))+MIN(30000,ROUNDDOWN(MAX(0,AR1279-430000)*0.0027+1873,0))+IF("いいえ"="はい",MIN(170000,ROUNDDOWN(MAX(0,AR1279-430000)*0.0243+17800,0)),0)</f>
        <v/>
      </c>
      <c r="AT1279" s="19">
        <f>IF(""="",215040+AS1279,"")</f>
        <v/>
      </c>
      <c r="AU1279" s="19">
        <f>IF(AR1279&gt;23500000,NA(),IF(AR1279&lt;=4890000,1040000,IF(AR1279&lt;=6550000,670000,620000)))</f>
        <v/>
      </c>
      <c r="AV1279" s="19">
        <f>MAX(0,ROUNDDOWN(AR1279-AT1279-AU1279-0,-3))</f>
        <v/>
      </c>
      <c r="AW1279" s="19">
        <f>IF(AV1279&lt;=0,0,ROUNDDOWN((AV1279*LOOKUP(AV1279,{0,1950001,3300001,6950001,9000001,18000001,40000001},{0.05,0.1,0.2,0.23,0.33,0.4,0.45})-LOOKUP(AV1279,{0,1950001,3300001,6950001,9000001,18000001,40000001},{0,97500,427500,636000,1536000,2796000,4796000}))*1.021,-2))</f>
        <v/>
      </c>
      <c r="AX1279" s="19">
        <f>MAX(0,ROUNDDOWN(AR1279-AT1279-430000-0,-3))</f>
        <v/>
      </c>
      <c r="AY1279" s="19">
        <f>IF(AR1279&lt;=450000,0,MAX(0,ROUNDDOWN(AX1279*0.06-MIN(50000,AX1279)*0.03,-2))+MAX(0,ROUNDDOWN(AX1279*0.04-MIN(50000,AX1279)*0.02,-2)))</f>
        <v/>
      </c>
      <c r="AZ1279" s="19">
        <f>AW1279+AY1279+AS1279</f>
        <v/>
      </c>
    </row>
    <row r="1280">
      <c r="A1280" t="inlineStr">
        <is>
          <t>1万円刻み</t>
        </is>
      </c>
      <c r="B1280" s="19">
        <f>'3_1万円刻み'!$A$1263</f>
        <v/>
      </c>
      <c r="C1280" s="19">
        <f>MIN(0,MAX(0,$B1280))</f>
        <v/>
      </c>
      <c r="D1280" s="19">
        <f>$B1280-C1280</f>
        <v/>
      </c>
      <c r="E1280" s="19">
        <f>MIN(670000,ROUNDDOWN(MAX(0,D1280-430000)*0.0751+47600,0))+MIN(260000,ROUNDDOWN(MAX(0,D1280-430000)*0.028+17600,0))+MIN(30000,ROUNDDOWN(MAX(0,D1280-430000)*0.0027+1873,0))+IF("いいえ"="はい",MIN(170000,ROUNDDOWN(MAX(0,D1280-430000)*0.0243+17800,0)),0)</f>
        <v/>
      </c>
      <c r="F1280" s="19">
        <f>IF(""="",215040+E1280,"")</f>
        <v/>
      </c>
      <c r="G1280" s="19">
        <f>IF(D1280&gt;23500000,NA(),IF(D1280&lt;=4890000,1040000,IF(D1280&lt;=6550000,670000,620000)))</f>
        <v/>
      </c>
      <c r="H1280" s="19">
        <f>MAX(0,ROUNDDOWN(D1280-F1280-G1280-0,-3))</f>
        <v/>
      </c>
      <c r="I1280" s="19">
        <f>IF(H1280&lt;=0,0,ROUNDDOWN((H1280*LOOKUP(H1280,{0,1950001,3300001,6950001,9000001,18000001,40000001},{0.05,0.1,0.2,0.23,0.33,0.4,0.45})-LOOKUP(H1280,{0,1950001,3300001,6950001,9000001,18000001,40000001},{0,97500,427500,636000,1536000,2796000,4796000}))*1.021,-2))</f>
        <v/>
      </c>
      <c r="J1280" s="19">
        <f>MAX(0,ROUNDDOWN(D1280-F1280-430000-0,-3))</f>
        <v/>
      </c>
      <c r="K1280" s="19">
        <f>IF(D1280&lt;=450000,0,MAX(0,ROUNDDOWN(J1280*0.06-MIN(50000,J1280)*0.03,-2))+MAX(0,ROUNDDOWN(J1280*0.04-MIN(50000,J1280)*0.02,-2)))</f>
        <v/>
      </c>
      <c r="L1280" s="19">
        <f>I1280+K1280+E1280</f>
        <v/>
      </c>
      <c r="M1280" s="19">
        <f>MIN(100000,MAX(0,$B1280))</f>
        <v/>
      </c>
      <c r="N1280" s="19">
        <f>$B1280-M1280</f>
        <v/>
      </c>
      <c r="O1280" s="19">
        <f>MIN(670000,ROUNDDOWN(MAX(0,N1280-430000)*0.0751+47600,0))+MIN(260000,ROUNDDOWN(MAX(0,N1280-430000)*0.028+17600,0))+MIN(30000,ROUNDDOWN(MAX(0,N1280-430000)*0.0027+1873,0))+IF("いいえ"="はい",MIN(170000,ROUNDDOWN(MAX(0,N1280-430000)*0.0243+17800,0)),0)</f>
        <v/>
      </c>
      <c r="P1280" s="19">
        <f>IF(""="",215040+O1280,"")</f>
        <v/>
      </c>
      <c r="Q1280" s="19">
        <f>IF(N1280&gt;23500000,NA(),IF(N1280&lt;=4890000,1040000,IF(N1280&lt;=6550000,670000,620000)))</f>
        <v/>
      </c>
      <c r="R1280" s="19">
        <f>MAX(0,ROUNDDOWN(N1280-P1280-Q1280-0,-3))</f>
        <v/>
      </c>
      <c r="S1280" s="19">
        <f>IF(R1280&lt;=0,0,ROUNDDOWN((R1280*LOOKUP(R1280,{0,1950001,3300001,6950001,9000001,18000001,40000001},{0.05,0.1,0.2,0.23,0.33,0.4,0.45})-LOOKUP(R1280,{0,1950001,3300001,6950001,9000001,18000001,40000001},{0,97500,427500,636000,1536000,2796000,4796000}))*1.021,-2))</f>
        <v/>
      </c>
      <c r="T1280" s="19">
        <f>MAX(0,ROUNDDOWN(N1280-P1280-430000-0,-3))</f>
        <v/>
      </c>
      <c r="U1280" s="19">
        <f>IF(N1280&lt;=450000,0,MAX(0,ROUNDDOWN(T1280*0.06-MIN(50000,T1280)*0.03,-2))+MAX(0,ROUNDDOWN(T1280*0.04-MIN(50000,T1280)*0.02,-2)))</f>
        <v/>
      </c>
      <c r="V1280" s="19">
        <f>S1280+U1280+O1280</f>
        <v/>
      </c>
      <c r="W1280" s="19">
        <f>MIN(550000,MAX(0,$B1280))</f>
        <v/>
      </c>
      <c r="X1280" s="19">
        <f>$B1280-W1280</f>
        <v/>
      </c>
      <c r="Y1280" s="19">
        <f>MIN(670000,ROUNDDOWN(MAX(0,X1280-430000)*0.0751+47600,0))+MIN(260000,ROUNDDOWN(MAX(0,X1280-430000)*0.028+17600,0))+MIN(30000,ROUNDDOWN(MAX(0,X1280-430000)*0.0027+1873,0))+IF("いいえ"="はい",MIN(170000,ROUNDDOWN(MAX(0,X1280-430000)*0.0243+17800,0)),0)</f>
        <v/>
      </c>
      <c r="Z1280" s="19">
        <f>IF(""="",215040+Y1280,"")</f>
        <v/>
      </c>
      <c r="AA1280" s="19">
        <f>IF(X1280&gt;23500000,NA(),IF(X1280&lt;=4890000,1040000,IF(X1280&lt;=6550000,670000,620000)))</f>
        <v/>
      </c>
      <c r="AB1280" s="19">
        <f>MAX(0,ROUNDDOWN(X1280-Z1280-AA1280-0,-3))</f>
        <v/>
      </c>
      <c r="AC1280" s="19">
        <f>IF(AB1280&lt;=0,0,ROUNDDOWN((AB1280*LOOKUP(AB1280,{0,1950001,3300001,6950001,9000001,18000001,40000001},{0.05,0.1,0.2,0.23,0.33,0.4,0.45})-LOOKUP(AB1280,{0,1950001,3300001,6950001,9000001,18000001,40000001},{0,97500,427500,636000,1536000,2796000,4796000}))*1.021,-2))</f>
        <v/>
      </c>
      <c r="AD1280" s="19">
        <f>MAX(0,ROUNDDOWN(X1280-Z1280-430000-0,-3))</f>
        <v/>
      </c>
      <c r="AE1280" s="19">
        <f>IF(X1280&lt;=450000,0,MAX(0,ROUNDDOWN(AD1280*0.06-MIN(50000,AD1280)*0.03,-2))+MAX(0,ROUNDDOWN(AD1280*0.04-MIN(50000,AD1280)*0.02,-2)))</f>
        <v/>
      </c>
      <c r="AF1280" s="19">
        <f>AC1280+AE1280+Y1280</f>
        <v/>
      </c>
      <c r="AG1280" s="19">
        <f>MIN(650000,MAX(0,$B1280))</f>
        <v/>
      </c>
      <c r="AH1280" s="19">
        <f>$B1280-AG1280</f>
        <v/>
      </c>
      <c r="AI1280" s="19">
        <f>MIN(670000,ROUNDDOWN(MAX(0,AH1280-430000)*0.0751+47600,0))+MIN(260000,ROUNDDOWN(MAX(0,AH1280-430000)*0.028+17600,0))+MIN(30000,ROUNDDOWN(MAX(0,AH1280-430000)*0.0027+1873,0))+IF("いいえ"="はい",MIN(170000,ROUNDDOWN(MAX(0,AH1280-430000)*0.0243+17800,0)),0)</f>
        <v/>
      </c>
      <c r="AJ1280" s="19">
        <f>IF(""="",215040+AI1280,"")</f>
        <v/>
      </c>
      <c r="AK1280" s="19">
        <f>IF(AH1280&gt;23500000,NA(),IF(AH1280&lt;=4890000,1040000,IF(AH1280&lt;=6550000,670000,620000)))</f>
        <v/>
      </c>
      <c r="AL1280" s="19">
        <f>MAX(0,ROUNDDOWN(AH1280-AJ1280-AK1280-0,-3))</f>
        <v/>
      </c>
      <c r="AM1280" s="19">
        <f>IF(AL1280&lt;=0,0,ROUNDDOWN((AL1280*LOOKUP(AL1280,{0,1950001,3300001,6950001,9000001,18000001,40000001},{0.05,0.1,0.2,0.23,0.33,0.4,0.45})-LOOKUP(AL1280,{0,1950001,3300001,6950001,9000001,18000001,40000001},{0,97500,427500,636000,1536000,2796000,4796000}))*1.021,-2))</f>
        <v/>
      </c>
      <c r="AN1280" s="19">
        <f>MAX(0,ROUNDDOWN(AH1280-AJ1280-430000-0,-3))</f>
        <v/>
      </c>
      <c r="AO1280" s="19">
        <f>IF(AH1280&lt;=450000,0,MAX(0,ROUNDDOWN(AN1280*0.06-MIN(50000,AN1280)*0.03,-2))+MAX(0,ROUNDDOWN(AN1280*0.04-MIN(50000,AN1280)*0.02,-2)))</f>
        <v/>
      </c>
      <c r="AP1280" s="19">
        <f>AM1280+AO1280+AI1280</f>
        <v/>
      </c>
      <c r="AQ1280" s="19">
        <f>MIN(750000,MAX(0,$B1280))</f>
        <v/>
      </c>
      <c r="AR1280" s="19">
        <f>$B1280-AQ1280</f>
        <v/>
      </c>
      <c r="AS1280" s="19">
        <f>MIN(670000,ROUNDDOWN(MAX(0,AR1280-430000)*0.0751+47600,0))+MIN(260000,ROUNDDOWN(MAX(0,AR1280-430000)*0.028+17600,0))+MIN(30000,ROUNDDOWN(MAX(0,AR1280-430000)*0.0027+1873,0))+IF("いいえ"="はい",MIN(170000,ROUNDDOWN(MAX(0,AR1280-430000)*0.0243+17800,0)),0)</f>
        <v/>
      </c>
      <c r="AT1280" s="19">
        <f>IF(""="",215040+AS1280,"")</f>
        <v/>
      </c>
      <c r="AU1280" s="19">
        <f>IF(AR1280&gt;23500000,NA(),IF(AR1280&lt;=4890000,1040000,IF(AR1280&lt;=6550000,670000,620000)))</f>
        <v/>
      </c>
      <c r="AV1280" s="19">
        <f>MAX(0,ROUNDDOWN(AR1280-AT1280-AU1280-0,-3))</f>
        <v/>
      </c>
      <c r="AW1280" s="19">
        <f>IF(AV1280&lt;=0,0,ROUNDDOWN((AV1280*LOOKUP(AV1280,{0,1950001,3300001,6950001,9000001,18000001,40000001},{0.05,0.1,0.2,0.23,0.33,0.4,0.45})-LOOKUP(AV1280,{0,1950001,3300001,6950001,9000001,18000001,40000001},{0,97500,427500,636000,1536000,2796000,4796000}))*1.021,-2))</f>
        <v/>
      </c>
      <c r="AX1280" s="19">
        <f>MAX(0,ROUNDDOWN(AR1280-AT1280-430000-0,-3))</f>
        <v/>
      </c>
      <c r="AY1280" s="19">
        <f>IF(AR1280&lt;=450000,0,MAX(0,ROUNDDOWN(AX1280*0.06-MIN(50000,AX1280)*0.03,-2))+MAX(0,ROUNDDOWN(AX1280*0.04-MIN(50000,AX1280)*0.02,-2)))</f>
        <v/>
      </c>
      <c r="AZ1280" s="19">
        <f>AW1280+AY1280+AS1280</f>
        <v/>
      </c>
    </row>
    <row r="1281">
      <c r="A1281" t="inlineStr">
        <is>
          <t>1万円刻み</t>
        </is>
      </c>
      <c r="B1281" s="19">
        <f>'3_1万円刻み'!$A$1264</f>
        <v/>
      </c>
      <c r="C1281" s="19">
        <f>MIN(0,MAX(0,$B1281))</f>
        <v/>
      </c>
      <c r="D1281" s="19">
        <f>$B1281-C1281</f>
        <v/>
      </c>
      <c r="E1281" s="19">
        <f>MIN(670000,ROUNDDOWN(MAX(0,D1281-430000)*0.0751+47600,0))+MIN(260000,ROUNDDOWN(MAX(0,D1281-430000)*0.028+17600,0))+MIN(30000,ROUNDDOWN(MAX(0,D1281-430000)*0.0027+1873,0))+IF("いいえ"="はい",MIN(170000,ROUNDDOWN(MAX(0,D1281-430000)*0.0243+17800,0)),0)</f>
        <v/>
      </c>
      <c r="F1281" s="19">
        <f>IF(""="",215040+E1281,"")</f>
        <v/>
      </c>
      <c r="G1281" s="19">
        <f>IF(D1281&gt;23500000,NA(),IF(D1281&lt;=4890000,1040000,IF(D1281&lt;=6550000,670000,620000)))</f>
        <v/>
      </c>
      <c r="H1281" s="19">
        <f>MAX(0,ROUNDDOWN(D1281-F1281-G1281-0,-3))</f>
        <v/>
      </c>
      <c r="I1281" s="19">
        <f>IF(H1281&lt;=0,0,ROUNDDOWN((H1281*LOOKUP(H1281,{0,1950001,3300001,6950001,9000001,18000001,40000001},{0.05,0.1,0.2,0.23,0.33,0.4,0.45})-LOOKUP(H1281,{0,1950001,3300001,6950001,9000001,18000001,40000001},{0,97500,427500,636000,1536000,2796000,4796000}))*1.021,-2))</f>
        <v/>
      </c>
      <c r="J1281" s="19">
        <f>MAX(0,ROUNDDOWN(D1281-F1281-430000-0,-3))</f>
        <v/>
      </c>
      <c r="K1281" s="19">
        <f>IF(D1281&lt;=450000,0,MAX(0,ROUNDDOWN(J1281*0.06-MIN(50000,J1281)*0.03,-2))+MAX(0,ROUNDDOWN(J1281*0.04-MIN(50000,J1281)*0.02,-2)))</f>
        <v/>
      </c>
      <c r="L1281" s="19">
        <f>I1281+K1281+E1281</f>
        <v/>
      </c>
      <c r="M1281" s="19">
        <f>MIN(100000,MAX(0,$B1281))</f>
        <v/>
      </c>
      <c r="N1281" s="19">
        <f>$B1281-M1281</f>
        <v/>
      </c>
      <c r="O1281" s="19">
        <f>MIN(670000,ROUNDDOWN(MAX(0,N1281-430000)*0.0751+47600,0))+MIN(260000,ROUNDDOWN(MAX(0,N1281-430000)*0.028+17600,0))+MIN(30000,ROUNDDOWN(MAX(0,N1281-430000)*0.0027+1873,0))+IF("いいえ"="はい",MIN(170000,ROUNDDOWN(MAX(0,N1281-430000)*0.0243+17800,0)),0)</f>
        <v/>
      </c>
      <c r="P1281" s="19">
        <f>IF(""="",215040+O1281,"")</f>
        <v/>
      </c>
      <c r="Q1281" s="19">
        <f>IF(N1281&gt;23500000,NA(),IF(N1281&lt;=4890000,1040000,IF(N1281&lt;=6550000,670000,620000)))</f>
        <v/>
      </c>
      <c r="R1281" s="19">
        <f>MAX(0,ROUNDDOWN(N1281-P1281-Q1281-0,-3))</f>
        <v/>
      </c>
      <c r="S1281" s="19">
        <f>IF(R1281&lt;=0,0,ROUNDDOWN((R1281*LOOKUP(R1281,{0,1950001,3300001,6950001,9000001,18000001,40000001},{0.05,0.1,0.2,0.23,0.33,0.4,0.45})-LOOKUP(R1281,{0,1950001,3300001,6950001,9000001,18000001,40000001},{0,97500,427500,636000,1536000,2796000,4796000}))*1.021,-2))</f>
        <v/>
      </c>
      <c r="T1281" s="19">
        <f>MAX(0,ROUNDDOWN(N1281-P1281-430000-0,-3))</f>
        <v/>
      </c>
      <c r="U1281" s="19">
        <f>IF(N1281&lt;=450000,0,MAX(0,ROUNDDOWN(T1281*0.06-MIN(50000,T1281)*0.03,-2))+MAX(0,ROUNDDOWN(T1281*0.04-MIN(50000,T1281)*0.02,-2)))</f>
        <v/>
      </c>
      <c r="V1281" s="19">
        <f>S1281+U1281+O1281</f>
        <v/>
      </c>
      <c r="W1281" s="19">
        <f>MIN(550000,MAX(0,$B1281))</f>
        <v/>
      </c>
      <c r="X1281" s="19">
        <f>$B1281-W1281</f>
        <v/>
      </c>
      <c r="Y1281" s="19">
        <f>MIN(670000,ROUNDDOWN(MAX(0,X1281-430000)*0.0751+47600,0))+MIN(260000,ROUNDDOWN(MAX(0,X1281-430000)*0.028+17600,0))+MIN(30000,ROUNDDOWN(MAX(0,X1281-430000)*0.0027+1873,0))+IF("いいえ"="はい",MIN(170000,ROUNDDOWN(MAX(0,X1281-430000)*0.0243+17800,0)),0)</f>
        <v/>
      </c>
      <c r="Z1281" s="19">
        <f>IF(""="",215040+Y1281,"")</f>
        <v/>
      </c>
      <c r="AA1281" s="19">
        <f>IF(X1281&gt;23500000,NA(),IF(X1281&lt;=4890000,1040000,IF(X1281&lt;=6550000,670000,620000)))</f>
        <v/>
      </c>
      <c r="AB1281" s="19">
        <f>MAX(0,ROUNDDOWN(X1281-Z1281-AA1281-0,-3))</f>
        <v/>
      </c>
      <c r="AC1281" s="19">
        <f>IF(AB1281&lt;=0,0,ROUNDDOWN((AB1281*LOOKUP(AB1281,{0,1950001,3300001,6950001,9000001,18000001,40000001},{0.05,0.1,0.2,0.23,0.33,0.4,0.45})-LOOKUP(AB1281,{0,1950001,3300001,6950001,9000001,18000001,40000001},{0,97500,427500,636000,1536000,2796000,4796000}))*1.021,-2))</f>
        <v/>
      </c>
      <c r="AD1281" s="19">
        <f>MAX(0,ROUNDDOWN(X1281-Z1281-430000-0,-3))</f>
        <v/>
      </c>
      <c r="AE1281" s="19">
        <f>IF(X1281&lt;=450000,0,MAX(0,ROUNDDOWN(AD1281*0.06-MIN(50000,AD1281)*0.03,-2))+MAX(0,ROUNDDOWN(AD1281*0.04-MIN(50000,AD1281)*0.02,-2)))</f>
        <v/>
      </c>
      <c r="AF1281" s="19">
        <f>AC1281+AE1281+Y1281</f>
        <v/>
      </c>
      <c r="AG1281" s="19">
        <f>MIN(650000,MAX(0,$B1281))</f>
        <v/>
      </c>
      <c r="AH1281" s="19">
        <f>$B1281-AG1281</f>
        <v/>
      </c>
      <c r="AI1281" s="19">
        <f>MIN(670000,ROUNDDOWN(MAX(0,AH1281-430000)*0.0751+47600,0))+MIN(260000,ROUNDDOWN(MAX(0,AH1281-430000)*0.028+17600,0))+MIN(30000,ROUNDDOWN(MAX(0,AH1281-430000)*0.0027+1873,0))+IF("いいえ"="はい",MIN(170000,ROUNDDOWN(MAX(0,AH1281-430000)*0.0243+17800,0)),0)</f>
        <v/>
      </c>
      <c r="AJ1281" s="19">
        <f>IF(""="",215040+AI1281,"")</f>
        <v/>
      </c>
      <c r="AK1281" s="19">
        <f>IF(AH1281&gt;23500000,NA(),IF(AH1281&lt;=4890000,1040000,IF(AH1281&lt;=6550000,670000,620000)))</f>
        <v/>
      </c>
      <c r="AL1281" s="19">
        <f>MAX(0,ROUNDDOWN(AH1281-AJ1281-AK1281-0,-3))</f>
        <v/>
      </c>
      <c r="AM1281" s="19">
        <f>IF(AL1281&lt;=0,0,ROUNDDOWN((AL1281*LOOKUP(AL1281,{0,1950001,3300001,6950001,9000001,18000001,40000001},{0.05,0.1,0.2,0.23,0.33,0.4,0.45})-LOOKUP(AL1281,{0,1950001,3300001,6950001,9000001,18000001,40000001},{0,97500,427500,636000,1536000,2796000,4796000}))*1.021,-2))</f>
        <v/>
      </c>
      <c r="AN1281" s="19">
        <f>MAX(0,ROUNDDOWN(AH1281-AJ1281-430000-0,-3))</f>
        <v/>
      </c>
      <c r="AO1281" s="19">
        <f>IF(AH1281&lt;=450000,0,MAX(0,ROUNDDOWN(AN1281*0.06-MIN(50000,AN1281)*0.03,-2))+MAX(0,ROUNDDOWN(AN1281*0.04-MIN(50000,AN1281)*0.02,-2)))</f>
        <v/>
      </c>
      <c r="AP1281" s="19">
        <f>AM1281+AO1281+AI1281</f>
        <v/>
      </c>
      <c r="AQ1281" s="19">
        <f>MIN(750000,MAX(0,$B1281))</f>
        <v/>
      </c>
      <c r="AR1281" s="19">
        <f>$B1281-AQ1281</f>
        <v/>
      </c>
      <c r="AS1281" s="19">
        <f>MIN(670000,ROUNDDOWN(MAX(0,AR1281-430000)*0.0751+47600,0))+MIN(260000,ROUNDDOWN(MAX(0,AR1281-430000)*0.028+17600,0))+MIN(30000,ROUNDDOWN(MAX(0,AR1281-430000)*0.0027+1873,0))+IF("いいえ"="はい",MIN(170000,ROUNDDOWN(MAX(0,AR1281-430000)*0.0243+17800,0)),0)</f>
        <v/>
      </c>
      <c r="AT1281" s="19">
        <f>IF(""="",215040+AS1281,"")</f>
        <v/>
      </c>
      <c r="AU1281" s="19">
        <f>IF(AR1281&gt;23500000,NA(),IF(AR1281&lt;=4890000,1040000,IF(AR1281&lt;=6550000,670000,620000)))</f>
        <v/>
      </c>
      <c r="AV1281" s="19">
        <f>MAX(0,ROUNDDOWN(AR1281-AT1281-AU1281-0,-3))</f>
        <v/>
      </c>
      <c r="AW1281" s="19">
        <f>IF(AV1281&lt;=0,0,ROUNDDOWN((AV1281*LOOKUP(AV1281,{0,1950001,3300001,6950001,9000001,18000001,40000001},{0.05,0.1,0.2,0.23,0.33,0.4,0.45})-LOOKUP(AV1281,{0,1950001,3300001,6950001,9000001,18000001,40000001},{0,97500,427500,636000,1536000,2796000,4796000}))*1.021,-2))</f>
        <v/>
      </c>
      <c r="AX1281" s="19">
        <f>MAX(0,ROUNDDOWN(AR1281-AT1281-430000-0,-3))</f>
        <v/>
      </c>
      <c r="AY1281" s="19">
        <f>IF(AR1281&lt;=450000,0,MAX(0,ROUNDDOWN(AX1281*0.06-MIN(50000,AX1281)*0.03,-2))+MAX(0,ROUNDDOWN(AX1281*0.04-MIN(50000,AX1281)*0.02,-2)))</f>
        <v/>
      </c>
      <c r="AZ1281" s="19">
        <f>AW1281+AY1281+AS1281</f>
        <v/>
      </c>
    </row>
    <row r="1282">
      <c r="A1282" t="inlineStr">
        <is>
          <t>1万円刻み</t>
        </is>
      </c>
      <c r="B1282" s="19">
        <f>'3_1万円刻み'!$A$1265</f>
        <v/>
      </c>
      <c r="C1282" s="19">
        <f>MIN(0,MAX(0,$B1282))</f>
        <v/>
      </c>
      <c r="D1282" s="19">
        <f>$B1282-C1282</f>
        <v/>
      </c>
      <c r="E1282" s="19">
        <f>MIN(670000,ROUNDDOWN(MAX(0,D1282-430000)*0.0751+47600,0))+MIN(260000,ROUNDDOWN(MAX(0,D1282-430000)*0.028+17600,0))+MIN(30000,ROUNDDOWN(MAX(0,D1282-430000)*0.0027+1873,0))+IF("いいえ"="はい",MIN(170000,ROUNDDOWN(MAX(0,D1282-430000)*0.0243+17800,0)),0)</f>
        <v/>
      </c>
      <c r="F1282" s="19">
        <f>IF(""="",215040+E1282,"")</f>
        <v/>
      </c>
      <c r="G1282" s="19">
        <f>IF(D1282&gt;23500000,NA(),IF(D1282&lt;=4890000,1040000,IF(D1282&lt;=6550000,670000,620000)))</f>
        <v/>
      </c>
      <c r="H1282" s="19">
        <f>MAX(0,ROUNDDOWN(D1282-F1282-G1282-0,-3))</f>
        <v/>
      </c>
      <c r="I1282" s="19">
        <f>IF(H1282&lt;=0,0,ROUNDDOWN((H1282*LOOKUP(H1282,{0,1950001,3300001,6950001,9000001,18000001,40000001},{0.05,0.1,0.2,0.23,0.33,0.4,0.45})-LOOKUP(H1282,{0,1950001,3300001,6950001,9000001,18000001,40000001},{0,97500,427500,636000,1536000,2796000,4796000}))*1.021,-2))</f>
        <v/>
      </c>
      <c r="J1282" s="19">
        <f>MAX(0,ROUNDDOWN(D1282-F1282-430000-0,-3))</f>
        <v/>
      </c>
      <c r="K1282" s="19">
        <f>IF(D1282&lt;=450000,0,MAX(0,ROUNDDOWN(J1282*0.06-MIN(50000,J1282)*0.03,-2))+MAX(0,ROUNDDOWN(J1282*0.04-MIN(50000,J1282)*0.02,-2)))</f>
        <v/>
      </c>
      <c r="L1282" s="19">
        <f>I1282+K1282+E1282</f>
        <v/>
      </c>
      <c r="M1282" s="19">
        <f>MIN(100000,MAX(0,$B1282))</f>
        <v/>
      </c>
      <c r="N1282" s="19">
        <f>$B1282-M1282</f>
        <v/>
      </c>
      <c r="O1282" s="19">
        <f>MIN(670000,ROUNDDOWN(MAX(0,N1282-430000)*0.0751+47600,0))+MIN(260000,ROUNDDOWN(MAX(0,N1282-430000)*0.028+17600,0))+MIN(30000,ROUNDDOWN(MAX(0,N1282-430000)*0.0027+1873,0))+IF("いいえ"="はい",MIN(170000,ROUNDDOWN(MAX(0,N1282-430000)*0.0243+17800,0)),0)</f>
        <v/>
      </c>
      <c r="P1282" s="19">
        <f>IF(""="",215040+O1282,"")</f>
        <v/>
      </c>
      <c r="Q1282" s="19">
        <f>IF(N1282&gt;23500000,NA(),IF(N1282&lt;=4890000,1040000,IF(N1282&lt;=6550000,670000,620000)))</f>
        <v/>
      </c>
      <c r="R1282" s="19">
        <f>MAX(0,ROUNDDOWN(N1282-P1282-Q1282-0,-3))</f>
        <v/>
      </c>
      <c r="S1282" s="19">
        <f>IF(R1282&lt;=0,0,ROUNDDOWN((R1282*LOOKUP(R1282,{0,1950001,3300001,6950001,9000001,18000001,40000001},{0.05,0.1,0.2,0.23,0.33,0.4,0.45})-LOOKUP(R1282,{0,1950001,3300001,6950001,9000001,18000001,40000001},{0,97500,427500,636000,1536000,2796000,4796000}))*1.021,-2))</f>
        <v/>
      </c>
      <c r="T1282" s="19">
        <f>MAX(0,ROUNDDOWN(N1282-P1282-430000-0,-3))</f>
        <v/>
      </c>
      <c r="U1282" s="19">
        <f>IF(N1282&lt;=450000,0,MAX(0,ROUNDDOWN(T1282*0.06-MIN(50000,T1282)*0.03,-2))+MAX(0,ROUNDDOWN(T1282*0.04-MIN(50000,T1282)*0.02,-2)))</f>
        <v/>
      </c>
      <c r="V1282" s="19">
        <f>S1282+U1282+O1282</f>
        <v/>
      </c>
      <c r="W1282" s="19">
        <f>MIN(550000,MAX(0,$B1282))</f>
        <v/>
      </c>
      <c r="X1282" s="19">
        <f>$B1282-W1282</f>
        <v/>
      </c>
      <c r="Y1282" s="19">
        <f>MIN(670000,ROUNDDOWN(MAX(0,X1282-430000)*0.0751+47600,0))+MIN(260000,ROUNDDOWN(MAX(0,X1282-430000)*0.028+17600,0))+MIN(30000,ROUNDDOWN(MAX(0,X1282-430000)*0.0027+1873,0))+IF("いいえ"="はい",MIN(170000,ROUNDDOWN(MAX(0,X1282-430000)*0.0243+17800,0)),0)</f>
        <v/>
      </c>
      <c r="Z1282" s="19">
        <f>IF(""="",215040+Y1282,"")</f>
        <v/>
      </c>
      <c r="AA1282" s="19">
        <f>IF(X1282&gt;23500000,NA(),IF(X1282&lt;=4890000,1040000,IF(X1282&lt;=6550000,670000,620000)))</f>
        <v/>
      </c>
      <c r="AB1282" s="19">
        <f>MAX(0,ROUNDDOWN(X1282-Z1282-AA1282-0,-3))</f>
        <v/>
      </c>
      <c r="AC1282" s="19">
        <f>IF(AB1282&lt;=0,0,ROUNDDOWN((AB1282*LOOKUP(AB1282,{0,1950001,3300001,6950001,9000001,18000001,40000001},{0.05,0.1,0.2,0.23,0.33,0.4,0.45})-LOOKUP(AB1282,{0,1950001,3300001,6950001,9000001,18000001,40000001},{0,97500,427500,636000,1536000,2796000,4796000}))*1.021,-2))</f>
        <v/>
      </c>
      <c r="AD1282" s="19">
        <f>MAX(0,ROUNDDOWN(X1282-Z1282-430000-0,-3))</f>
        <v/>
      </c>
      <c r="AE1282" s="19">
        <f>IF(X1282&lt;=450000,0,MAX(0,ROUNDDOWN(AD1282*0.06-MIN(50000,AD1282)*0.03,-2))+MAX(0,ROUNDDOWN(AD1282*0.04-MIN(50000,AD1282)*0.02,-2)))</f>
        <v/>
      </c>
      <c r="AF1282" s="19">
        <f>AC1282+AE1282+Y1282</f>
        <v/>
      </c>
      <c r="AG1282" s="19">
        <f>MIN(650000,MAX(0,$B1282))</f>
        <v/>
      </c>
      <c r="AH1282" s="19">
        <f>$B1282-AG1282</f>
        <v/>
      </c>
      <c r="AI1282" s="19">
        <f>MIN(670000,ROUNDDOWN(MAX(0,AH1282-430000)*0.0751+47600,0))+MIN(260000,ROUNDDOWN(MAX(0,AH1282-430000)*0.028+17600,0))+MIN(30000,ROUNDDOWN(MAX(0,AH1282-430000)*0.0027+1873,0))+IF("いいえ"="はい",MIN(170000,ROUNDDOWN(MAX(0,AH1282-430000)*0.0243+17800,0)),0)</f>
        <v/>
      </c>
      <c r="AJ1282" s="19">
        <f>IF(""="",215040+AI1282,"")</f>
        <v/>
      </c>
      <c r="AK1282" s="19">
        <f>IF(AH1282&gt;23500000,NA(),IF(AH1282&lt;=4890000,1040000,IF(AH1282&lt;=6550000,670000,620000)))</f>
        <v/>
      </c>
      <c r="AL1282" s="19">
        <f>MAX(0,ROUNDDOWN(AH1282-AJ1282-AK1282-0,-3))</f>
        <v/>
      </c>
      <c r="AM1282" s="19">
        <f>IF(AL1282&lt;=0,0,ROUNDDOWN((AL1282*LOOKUP(AL1282,{0,1950001,3300001,6950001,9000001,18000001,40000001},{0.05,0.1,0.2,0.23,0.33,0.4,0.45})-LOOKUP(AL1282,{0,1950001,3300001,6950001,9000001,18000001,40000001},{0,97500,427500,636000,1536000,2796000,4796000}))*1.021,-2))</f>
        <v/>
      </c>
      <c r="AN1282" s="19">
        <f>MAX(0,ROUNDDOWN(AH1282-AJ1282-430000-0,-3))</f>
        <v/>
      </c>
      <c r="AO1282" s="19">
        <f>IF(AH1282&lt;=450000,0,MAX(0,ROUNDDOWN(AN1282*0.06-MIN(50000,AN1282)*0.03,-2))+MAX(0,ROUNDDOWN(AN1282*0.04-MIN(50000,AN1282)*0.02,-2)))</f>
        <v/>
      </c>
      <c r="AP1282" s="19">
        <f>AM1282+AO1282+AI1282</f>
        <v/>
      </c>
      <c r="AQ1282" s="19">
        <f>MIN(750000,MAX(0,$B1282))</f>
        <v/>
      </c>
      <c r="AR1282" s="19">
        <f>$B1282-AQ1282</f>
        <v/>
      </c>
      <c r="AS1282" s="19">
        <f>MIN(670000,ROUNDDOWN(MAX(0,AR1282-430000)*0.0751+47600,0))+MIN(260000,ROUNDDOWN(MAX(0,AR1282-430000)*0.028+17600,0))+MIN(30000,ROUNDDOWN(MAX(0,AR1282-430000)*0.0027+1873,0))+IF("いいえ"="はい",MIN(170000,ROUNDDOWN(MAX(0,AR1282-430000)*0.0243+17800,0)),0)</f>
        <v/>
      </c>
      <c r="AT1282" s="19">
        <f>IF(""="",215040+AS1282,"")</f>
        <v/>
      </c>
      <c r="AU1282" s="19">
        <f>IF(AR1282&gt;23500000,NA(),IF(AR1282&lt;=4890000,1040000,IF(AR1282&lt;=6550000,670000,620000)))</f>
        <v/>
      </c>
      <c r="AV1282" s="19">
        <f>MAX(0,ROUNDDOWN(AR1282-AT1282-AU1282-0,-3))</f>
        <v/>
      </c>
      <c r="AW1282" s="19">
        <f>IF(AV1282&lt;=0,0,ROUNDDOWN((AV1282*LOOKUP(AV1282,{0,1950001,3300001,6950001,9000001,18000001,40000001},{0.05,0.1,0.2,0.23,0.33,0.4,0.45})-LOOKUP(AV1282,{0,1950001,3300001,6950001,9000001,18000001,40000001},{0,97500,427500,636000,1536000,2796000,4796000}))*1.021,-2))</f>
        <v/>
      </c>
      <c r="AX1282" s="19">
        <f>MAX(0,ROUNDDOWN(AR1282-AT1282-430000-0,-3))</f>
        <v/>
      </c>
      <c r="AY1282" s="19">
        <f>IF(AR1282&lt;=450000,0,MAX(0,ROUNDDOWN(AX1282*0.06-MIN(50000,AX1282)*0.03,-2))+MAX(0,ROUNDDOWN(AX1282*0.04-MIN(50000,AX1282)*0.02,-2)))</f>
        <v/>
      </c>
      <c r="AZ1282" s="19">
        <f>AW1282+AY1282+AS1282</f>
        <v/>
      </c>
    </row>
    <row r="1283">
      <c r="A1283" t="inlineStr">
        <is>
          <t>1万円刻み</t>
        </is>
      </c>
      <c r="B1283" s="19">
        <f>'3_1万円刻み'!$A$1266</f>
        <v/>
      </c>
      <c r="C1283" s="19">
        <f>MIN(0,MAX(0,$B1283))</f>
        <v/>
      </c>
      <c r="D1283" s="19">
        <f>$B1283-C1283</f>
        <v/>
      </c>
      <c r="E1283" s="19">
        <f>MIN(670000,ROUNDDOWN(MAX(0,D1283-430000)*0.0751+47600,0))+MIN(260000,ROUNDDOWN(MAX(0,D1283-430000)*0.028+17600,0))+MIN(30000,ROUNDDOWN(MAX(0,D1283-430000)*0.0027+1873,0))+IF("いいえ"="はい",MIN(170000,ROUNDDOWN(MAX(0,D1283-430000)*0.0243+17800,0)),0)</f>
        <v/>
      </c>
      <c r="F1283" s="19">
        <f>IF(""="",215040+E1283,"")</f>
        <v/>
      </c>
      <c r="G1283" s="19">
        <f>IF(D1283&gt;23500000,NA(),IF(D1283&lt;=4890000,1040000,IF(D1283&lt;=6550000,670000,620000)))</f>
        <v/>
      </c>
      <c r="H1283" s="19">
        <f>MAX(0,ROUNDDOWN(D1283-F1283-G1283-0,-3))</f>
        <v/>
      </c>
      <c r="I1283" s="19">
        <f>IF(H1283&lt;=0,0,ROUNDDOWN((H1283*LOOKUP(H1283,{0,1950001,3300001,6950001,9000001,18000001,40000001},{0.05,0.1,0.2,0.23,0.33,0.4,0.45})-LOOKUP(H1283,{0,1950001,3300001,6950001,9000001,18000001,40000001},{0,97500,427500,636000,1536000,2796000,4796000}))*1.021,-2))</f>
        <v/>
      </c>
      <c r="J1283" s="19">
        <f>MAX(0,ROUNDDOWN(D1283-F1283-430000-0,-3))</f>
        <v/>
      </c>
      <c r="K1283" s="19">
        <f>IF(D1283&lt;=450000,0,MAX(0,ROUNDDOWN(J1283*0.06-MIN(50000,J1283)*0.03,-2))+MAX(0,ROUNDDOWN(J1283*0.04-MIN(50000,J1283)*0.02,-2)))</f>
        <v/>
      </c>
      <c r="L1283" s="19">
        <f>I1283+K1283+E1283</f>
        <v/>
      </c>
      <c r="M1283" s="19">
        <f>MIN(100000,MAX(0,$B1283))</f>
        <v/>
      </c>
      <c r="N1283" s="19">
        <f>$B1283-M1283</f>
        <v/>
      </c>
      <c r="O1283" s="19">
        <f>MIN(670000,ROUNDDOWN(MAX(0,N1283-430000)*0.0751+47600,0))+MIN(260000,ROUNDDOWN(MAX(0,N1283-430000)*0.028+17600,0))+MIN(30000,ROUNDDOWN(MAX(0,N1283-430000)*0.0027+1873,0))+IF("いいえ"="はい",MIN(170000,ROUNDDOWN(MAX(0,N1283-430000)*0.0243+17800,0)),0)</f>
        <v/>
      </c>
      <c r="P1283" s="19">
        <f>IF(""="",215040+O1283,"")</f>
        <v/>
      </c>
      <c r="Q1283" s="19">
        <f>IF(N1283&gt;23500000,NA(),IF(N1283&lt;=4890000,1040000,IF(N1283&lt;=6550000,670000,620000)))</f>
        <v/>
      </c>
      <c r="R1283" s="19">
        <f>MAX(0,ROUNDDOWN(N1283-P1283-Q1283-0,-3))</f>
        <v/>
      </c>
      <c r="S1283" s="19">
        <f>IF(R1283&lt;=0,0,ROUNDDOWN((R1283*LOOKUP(R1283,{0,1950001,3300001,6950001,9000001,18000001,40000001},{0.05,0.1,0.2,0.23,0.33,0.4,0.45})-LOOKUP(R1283,{0,1950001,3300001,6950001,9000001,18000001,40000001},{0,97500,427500,636000,1536000,2796000,4796000}))*1.021,-2))</f>
        <v/>
      </c>
      <c r="T1283" s="19">
        <f>MAX(0,ROUNDDOWN(N1283-P1283-430000-0,-3))</f>
        <v/>
      </c>
      <c r="U1283" s="19">
        <f>IF(N1283&lt;=450000,0,MAX(0,ROUNDDOWN(T1283*0.06-MIN(50000,T1283)*0.03,-2))+MAX(0,ROUNDDOWN(T1283*0.04-MIN(50000,T1283)*0.02,-2)))</f>
        <v/>
      </c>
      <c r="V1283" s="19">
        <f>S1283+U1283+O1283</f>
        <v/>
      </c>
      <c r="W1283" s="19">
        <f>MIN(550000,MAX(0,$B1283))</f>
        <v/>
      </c>
      <c r="X1283" s="19">
        <f>$B1283-W1283</f>
        <v/>
      </c>
      <c r="Y1283" s="19">
        <f>MIN(670000,ROUNDDOWN(MAX(0,X1283-430000)*0.0751+47600,0))+MIN(260000,ROUNDDOWN(MAX(0,X1283-430000)*0.028+17600,0))+MIN(30000,ROUNDDOWN(MAX(0,X1283-430000)*0.0027+1873,0))+IF("いいえ"="はい",MIN(170000,ROUNDDOWN(MAX(0,X1283-430000)*0.0243+17800,0)),0)</f>
        <v/>
      </c>
      <c r="Z1283" s="19">
        <f>IF(""="",215040+Y1283,"")</f>
        <v/>
      </c>
      <c r="AA1283" s="19">
        <f>IF(X1283&gt;23500000,NA(),IF(X1283&lt;=4890000,1040000,IF(X1283&lt;=6550000,670000,620000)))</f>
        <v/>
      </c>
      <c r="AB1283" s="19">
        <f>MAX(0,ROUNDDOWN(X1283-Z1283-AA1283-0,-3))</f>
        <v/>
      </c>
      <c r="AC1283" s="19">
        <f>IF(AB1283&lt;=0,0,ROUNDDOWN((AB1283*LOOKUP(AB1283,{0,1950001,3300001,6950001,9000001,18000001,40000001},{0.05,0.1,0.2,0.23,0.33,0.4,0.45})-LOOKUP(AB1283,{0,1950001,3300001,6950001,9000001,18000001,40000001},{0,97500,427500,636000,1536000,2796000,4796000}))*1.021,-2))</f>
        <v/>
      </c>
      <c r="AD1283" s="19">
        <f>MAX(0,ROUNDDOWN(X1283-Z1283-430000-0,-3))</f>
        <v/>
      </c>
      <c r="AE1283" s="19">
        <f>IF(X1283&lt;=450000,0,MAX(0,ROUNDDOWN(AD1283*0.06-MIN(50000,AD1283)*0.03,-2))+MAX(0,ROUNDDOWN(AD1283*0.04-MIN(50000,AD1283)*0.02,-2)))</f>
        <v/>
      </c>
      <c r="AF1283" s="19">
        <f>AC1283+AE1283+Y1283</f>
        <v/>
      </c>
      <c r="AG1283" s="19">
        <f>MIN(650000,MAX(0,$B1283))</f>
        <v/>
      </c>
      <c r="AH1283" s="19">
        <f>$B1283-AG1283</f>
        <v/>
      </c>
      <c r="AI1283" s="19">
        <f>MIN(670000,ROUNDDOWN(MAX(0,AH1283-430000)*0.0751+47600,0))+MIN(260000,ROUNDDOWN(MAX(0,AH1283-430000)*0.028+17600,0))+MIN(30000,ROUNDDOWN(MAX(0,AH1283-430000)*0.0027+1873,0))+IF("いいえ"="はい",MIN(170000,ROUNDDOWN(MAX(0,AH1283-430000)*0.0243+17800,0)),0)</f>
        <v/>
      </c>
      <c r="AJ1283" s="19">
        <f>IF(""="",215040+AI1283,"")</f>
        <v/>
      </c>
      <c r="AK1283" s="19">
        <f>IF(AH1283&gt;23500000,NA(),IF(AH1283&lt;=4890000,1040000,IF(AH1283&lt;=6550000,670000,620000)))</f>
        <v/>
      </c>
      <c r="AL1283" s="19">
        <f>MAX(0,ROUNDDOWN(AH1283-AJ1283-AK1283-0,-3))</f>
        <v/>
      </c>
      <c r="AM1283" s="19">
        <f>IF(AL1283&lt;=0,0,ROUNDDOWN((AL1283*LOOKUP(AL1283,{0,1950001,3300001,6950001,9000001,18000001,40000001},{0.05,0.1,0.2,0.23,0.33,0.4,0.45})-LOOKUP(AL1283,{0,1950001,3300001,6950001,9000001,18000001,40000001},{0,97500,427500,636000,1536000,2796000,4796000}))*1.021,-2))</f>
        <v/>
      </c>
      <c r="AN1283" s="19">
        <f>MAX(0,ROUNDDOWN(AH1283-AJ1283-430000-0,-3))</f>
        <v/>
      </c>
      <c r="AO1283" s="19">
        <f>IF(AH1283&lt;=450000,0,MAX(0,ROUNDDOWN(AN1283*0.06-MIN(50000,AN1283)*0.03,-2))+MAX(0,ROUNDDOWN(AN1283*0.04-MIN(50000,AN1283)*0.02,-2)))</f>
        <v/>
      </c>
      <c r="AP1283" s="19">
        <f>AM1283+AO1283+AI1283</f>
        <v/>
      </c>
      <c r="AQ1283" s="19">
        <f>MIN(750000,MAX(0,$B1283))</f>
        <v/>
      </c>
      <c r="AR1283" s="19">
        <f>$B1283-AQ1283</f>
        <v/>
      </c>
      <c r="AS1283" s="19">
        <f>MIN(670000,ROUNDDOWN(MAX(0,AR1283-430000)*0.0751+47600,0))+MIN(260000,ROUNDDOWN(MAX(0,AR1283-430000)*0.028+17600,0))+MIN(30000,ROUNDDOWN(MAX(0,AR1283-430000)*0.0027+1873,0))+IF("いいえ"="はい",MIN(170000,ROUNDDOWN(MAX(0,AR1283-430000)*0.0243+17800,0)),0)</f>
        <v/>
      </c>
      <c r="AT1283" s="19">
        <f>IF(""="",215040+AS1283,"")</f>
        <v/>
      </c>
      <c r="AU1283" s="19">
        <f>IF(AR1283&gt;23500000,NA(),IF(AR1283&lt;=4890000,1040000,IF(AR1283&lt;=6550000,670000,620000)))</f>
        <v/>
      </c>
      <c r="AV1283" s="19">
        <f>MAX(0,ROUNDDOWN(AR1283-AT1283-AU1283-0,-3))</f>
        <v/>
      </c>
      <c r="AW1283" s="19">
        <f>IF(AV1283&lt;=0,0,ROUNDDOWN((AV1283*LOOKUP(AV1283,{0,1950001,3300001,6950001,9000001,18000001,40000001},{0.05,0.1,0.2,0.23,0.33,0.4,0.45})-LOOKUP(AV1283,{0,1950001,3300001,6950001,9000001,18000001,40000001},{0,97500,427500,636000,1536000,2796000,4796000}))*1.021,-2))</f>
        <v/>
      </c>
      <c r="AX1283" s="19">
        <f>MAX(0,ROUNDDOWN(AR1283-AT1283-430000-0,-3))</f>
        <v/>
      </c>
      <c r="AY1283" s="19">
        <f>IF(AR1283&lt;=450000,0,MAX(0,ROUNDDOWN(AX1283*0.06-MIN(50000,AX1283)*0.03,-2))+MAX(0,ROUNDDOWN(AX1283*0.04-MIN(50000,AX1283)*0.02,-2)))</f>
        <v/>
      </c>
      <c r="AZ1283" s="19">
        <f>AW1283+AY1283+AS1283</f>
        <v/>
      </c>
    </row>
    <row r="1284">
      <c r="A1284" t="inlineStr">
        <is>
          <t>1万円刻み</t>
        </is>
      </c>
      <c r="B1284" s="19">
        <f>'3_1万円刻み'!$A$1267</f>
        <v/>
      </c>
      <c r="C1284" s="19">
        <f>MIN(0,MAX(0,$B1284))</f>
        <v/>
      </c>
      <c r="D1284" s="19">
        <f>$B1284-C1284</f>
        <v/>
      </c>
      <c r="E1284" s="19">
        <f>MIN(670000,ROUNDDOWN(MAX(0,D1284-430000)*0.0751+47600,0))+MIN(260000,ROUNDDOWN(MAX(0,D1284-430000)*0.028+17600,0))+MIN(30000,ROUNDDOWN(MAX(0,D1284-430000)*0.0027+1873,0))+IF("いいえ"="はい",MIN(170000,ROUNDDOWN(MAX(0,D1284-430000)*0.0243+17800,0)),0)</f>
        <v/>
      </c>
      <c r="F1284" s="19">
        <f>IF(""="",215040+E1284,"")</f>
        <v/>
      </c>
      <c r="G1284" s="19">
        <f>IF(D1284&gt;23500000,NA(),IF(D1284&lt;=4890000,1040000,IF(D1284&lt;=6550000,670000,620000)))</f>
        <v/>
      </c>
      <c r="H1284" s="19">
        <f>MAX(0,ROUNDDOWN(D1284-F1284-G1284-0,-3))</f>
        <v/>
      </c>
      <c r="I1284" s="19">
        <f>IF(H1284&lt;=0,0,ROUNDDOWN((H1284*LOOKUP(H1284,{0,1950001,3300001,6950001,9000001,18000001,40000001},{0.05,0.1,0.2,0.23,0.33,0.4,0.45})-LOOKUP(H1284,{0,1950001,3300001,6950001,9000001,18000001,40000001},{0,97500,427500,636000,1536000,2796000,4796000}))*1.021,-2))</f>
        <v/>
      </c>
      <c r="J1284" s="19">
        <f>MAX(0,ROUNDDOWN(D1284-F1284-430000-0,-3))</f>
        <v/>
      </c>
      <c r="K1284" s="19">
        <f>IF(D1284&lt;=450000,0,MAX(0,ROUNDDOWN(J1284*0.06-MIN(50000,J1284)*0.03,-2))+MAX(0,ROUNDDOWN(J1284*0.04-MIN(50000,J1284)*0.02,-2)))</f>
        <v/>
      </c>
      <c r="L1284" s="19">
        <f>I1284+K1284+E1284</f>
        <v/>
      </c>
      <c r="M1284" s="19">
        <f>MIN(100000,MAX(0,$B1284))</f>
        <v/>
      </c>
      <c r="N1284" s="19">
        <f>$B1284-M1284</f>
        <v/>
      </c>
      <c r="O1284" s="19">
        <f>MIN(670000,ROUNDDOWN(MAX(0,N1284-430000)*0.0751+47600,0))+MIN(260000,ROUNDDOWN(MAX(0,N1284-430000)*0.028+17600,0))+MIN(30000,ROUNDDOWN(MAX(0,N1284-430000)*0.0027+1873,0))+IF("いいえ"="はい",MIN(170000,ROUNDDOWN(MAX(0,N1284-430000)*0.0243+17800,0)),0)</f>
        <v/>
      </c>
      <c r="P1284" s="19">
        <f>IF(""="",215040+O1284,"")</f>
        <v/>
      </c>
      <c r="Q1284" s="19">
        <f>IF(N1284&gt;23500000,NA(),IF(N1284&lt;=4890000,1040000,IF(N1284&lt;=6550000,670000,620000)))</f>
        <v/>
      </c>
      <c r="R1284" s="19">
        <f>MAX(0,ROUNDDOWN(N1284-P1284-Q1284-0,-3))</f>
        <v/>
      </c>
      <c r="S1284" s="19">
        <f>IF(R1284&lt;=0,0,ROUNDDOWN((R1284*LOOKUP(R1284,{0,1950001,3300001,6950001,9000001,18000001,40000001},{0.05,0.1,0.2,0.23,0.33,0.4,0.45})-LOOKUP(R1284,{0,1950001,3300001,6950001,9000001,18000001,40000001},{0,97500,427500,636000,1536000,2796000,4796000}))*1.021,-2))</f>
        <v/>
      </c>
      <c r="T1284" s="19">
        <f>MAX(0,ROUNDDOWN(N1284-P1284-430000-0,-3))</f>
        <v/>
      </c>
      <c r="U1284" s="19">
        <f>IF(N1284&lt;=450000,0,MAX(0,ROUNDDOWN(T1284*0.06-MIN(50000,T1284)*0.03,-2))+MAX(0,ROUNDDOWN(T1284*0.04-MIN(50000,T1284)*0.02,-2)))</f>
        <v/>
      </c>
      <c r="V1284" s="19">
        <f>S1284+U1284+O1284</f>
        <v/>
      </c>
      <c r="W1284" s="19">
        <f>MIN(550000,MAX(0,$B1284))</f>
        <v/>
      </c>
      <c r="X1284" s="19">
        <f>$B1284-W1284</f>
        <v/>
      </c>
      <c r="Y1284" s="19">
        <f>MIN(670000,ROUNDDOWN(MAX(0,X1284-430000)*0.0751+47600,0))+MIN(260000,ROUNDDOWN(MAX(0,X1284-430000)*0.028+17600,0))+MIN(30000,ROUNDDOWN(MAX(0,X1284-430000)*0.0027+1873,0))+IF("いいえ"="はい",MIN(170000,ROUNDDOWN(MAX(0,X1284-430000)*0.0243+17800,0)),0)</f>
        <v/>
      </c>
      <c r="Z1284" s="19">
        <f>IF(""="",215040+Y1284,"")</f>
        <v/>
      </c>
      <c r="AA1284" s="19">
        <f>IF(X1284&gt;23500000,NA(),IF(X1284&lt;=4890000,1040000,IF(X1284&lt;=6550000,670000,620000)))</f>
        <v/>
      </c>
      <c r="AB1284" s="19">
        <f>MAX(0,ROUNDDOWN(X1284-Z1284-AA1284-0,-3))</f>
        <v/>
      </c>
      <c r="AC1284" s="19">
        <f>IF(AB1284&lt;=0,0,ROUNDDOWN((AB1284*LOOKUP(AB1284,{0,1950001,3300001,6950001,9000001,18000001,40000001},{0.05,0.1,0.2,0.23,0.33,0.4,0.45})-LOOKUP(AB1284,{0,1950001,3300001,6950001,9000001,18000001,40000001},{0,97500,427500,636000,1536000,2796000,4796000}))*1.021,-2))</f>
        <v/>
      </c>
      <c r="AD1284" s="19">
        <f>MAX(0,ROUNDDOWN(X1284-Z1284-430000-0,-3))</f>
        <v/>
      </c>
      <c r="AE1284" s="19">
        <f>IF(X1284&lt;=450000,0,MAX(0,ROUNDDOWN(AD1284*0.06-MIN(50000,AD1284)*0.03,-2))+MAX(0,ROUNDDOWN(AD1284*0.04-MIN(50000,AD1284)*0.02,-2)))</f>
        <v/>
      </c>
      <c r="AF1284" s="19">
        <f>AC1284+AE1284+Y1284</f>
        <v/>
      </c>
      <c r="AG1284" s="19">
        <f>MIN(650000,MAX(0,$B1284))</f>
        <v/>
      </c>
      <c r="AH1284" s="19">
        <f>$B1284-AG1284</f>
        <v/>
      </c>
      <c r="AI1284" s="19">
        <f>MIN(670000,ROUNDDOWN(MAX(0,AH1284-430000)*0.0751+47600,0))+MIN(260000,ROUNDDOWN(MAX(0,AH1284-430000)*0.028+17600,0))+MIN(30000,ROUNDDOWN(MAX(0,AH1284-430000)*0.0027+1873,0))+IF("いいえ"="はい",MIN(170000,ROUNDDOWN(MAX(0,AH1284-430000)*0.0243+17800,0)),0)</f>
        <v/>
      </c>
      <c r="AJ1284" s="19">
        <f>IF(""="",215040+AI1284,"")</f>
        <v/>
      </c>
      <c r="AK1284" s="19">
        <f>IF(AH1284&gt;23500000,NA(),IF(AH1284&lt;=4890000,1040000,IF(AH1284&lt;=6550000,670000,620000)))</f>
        <v/>
      </c>
      <c r="AL1284" s="19">
        <f>MAX(0,ROUNDDOWN(AH1284-AJ1284-AK1284-0,-3))</f>
        <v/>
      </c>
      <c r="AM1284" s="19">
        <f>IF(AL1284&lt;=0,0,ROUNDDOWN((AL1284*LOOKUP(AL1284,{0,1950001,3300001,6950001,9000001,18000001,40000001},{0.05,0.1,0.2,0.23,0.33,0.4,0.45})-LOOKUP(AL1284,{0,1950001,3300001,6950001,9000001,18000001,40000001},{0,97500,427500,636000,1536000,2796000,4796000}))*1.021,-2))</f>
        <v/>
      </c>
      <c r="AN1284" s="19">
        <f>MAX(0,ROUNDDOWN(AH1284-AJ1284-430000-0,-3))</f>
        <v/>
      </c>
      <c r="AO1284" s="19">
        <f>IF(AH1284&lt;=450000,0,MAX(0,ROUNDDOWN(AN1284*0.06-MIN(50000,AN1284)*0.03,-2))+MAX(0,ROUNDDOWN(AN1284*0.04-MIN(50000,AN1284)*0.02,-2)))</f>
        <v/>
      </c>
      <c r="AP1284" s="19">
        <f>AM1284+AO1284+AI1284</f>
        <v/>
      </c>
      <c r="AQ1284" s="19">
        <f>MIN(750000,MAX(0,$B1284))</f>
        <v/>
      </c>
      <c r="AR1284" s="19">
        <f>$B1284-AQ1284</f>
        <v/>
      </c>
      <c r="AS1284" s="19">
        <f>MIN(670000,ROUNDDOWN(MAX(0,AR1284-430000)*0.0751+47600,0))+MIN(260000,ROUNDDOWN(MAX(0,AR1284-430000)*0.028+17600,0))+MIN(30000,ROUNDDOWN(MAX(0,AR1284-430000)*0.0027+1873,0))+IF("いいえ"="はい",MIN(170000,ROUNDDOWN(MAX(0,AR1284-430000)*0.0243+17800,0)),0)</f>
        <v/>
      </c>
      <c r="AT1284" s="19">
        <f>IF(""="",215040+AS1284,"")</f>
        <v/>
      </c>
      <c r="AU1284" s="19">
        <f>IF(AR1284&gt;23500000,NA(),IF(AR1284&lt;=4890000,1040000,IF(AR1284&lt;=6550000,670000,620000)))</f>
        <v/>
      </c>
      <c r="AV1284" s="19">
        <f>MAX(0,ROUNDDOWN(AR1284-AT1284-AU1284-0,-3))</f>
        <v/>
      </c>
      <c r="AW1284" s="19">
        <f>IF(AV1284&lt;=0,0,ROUNDDOWN((AV1284*LOOKUP(AV1284,{0,1950001,3300001,6950001,9000001,18000001,40000001},{0.05,0.1,0.2,0.23,0.33,0.4,0.45})-LOOKUP(AV1284,{0,1950001,3300001,6950001,9000001,18000001,40000001},{0,97500,427500,636000,1536000,2796000,4796000}))*1.021,-2))</f>
        <v/>
      </c>
      <c r="AX1284" s="19">
        <f>MAX(0,ROUNDDOWN(AR1284-AT1284-430000-0,-3))</f>
        <v/>
      </c>
      <c r="AY1284" s="19">
        <f>IF(AR1284&lt;=450000,0,MAX(0,ROUNDDOWN(AX1284*0.06-MIN(50000,AX1284)*0.03,-2))+MAX(0,ROUNDDOWN(AX1284*0.04-MIN(50000,AX1284)*0.02,-2)))</f>
        <v/>
      </c>
      <c r="AZ1284" s="19">
        <f>AW1284+AY1284+AS1284</f>
        <v/>
      </c>
    </row>
    <row r="1285">
      <c r="A1285" t="inlineStr">
        <is>
          <t>1万円刻み</t>
        </is>
      </c>
      <c r="B1285" s="19">
        <f>'3_1万円刻み'!$A$1268</f>
        <v/>
      </c>
      <c r="C1285" s="19">
        <f>MIN(0,MAX(0,$B1285))</f>
        <v/>
      </c>
      <c r="D1285" s="19">
        <f>$B1285-C1285</f>
        <v/>
      </c>
      <c r="E1285" s="19">
        <f>MIN(670000,ROUNDDOWN(MAX(0,D1285-430000)*0.0751+47600,0))+MIN(260000,ROUNDDOWN(MAX(0,D1285-430000)*0.028+17600,0))+MIN(30000,ROUNDDOWN(MAX(0,D1285-430000)*0.0027+1873,0))+IF("いいえ"="はい",MIN(170000,ROUNDDOWN(MAX(0,D1285-430000)*0.0243+17800,0)),0)</f>
        <v/>
      </c>
      <c r="F1285" s="19">
        <f>IF(""="",215040+E1285,"")</f>
        <v/>
      </c>
      <c r="G1285" s="19">
        <f>IF(D1285&gt;23500000,NA(),IF(D1285&lt;=4890000,1040000,IF(D1285&lt;=6550000,670000,620000)))</f>
        <v/>
      </c>
      <c r="H1285" s="19">
        <f>MAX(0,ROUNDDOWN(D1285-F1285-G1285-0,-3))</f>
        <v/>
      </c>
      <c r="I1285" s="19">
        <f>IF(H1285&lt;=0,0,ROUNDDOWN((H1285*LOOKUP(H1285,{0,1950001,3300001,6950001,9000001,18000001,40000001},{0.05,0.1,0.2,0.23,0.33,0.4,0.45})-LOOKUP(H1285,{0,1950001,3300001,6950001,9000001,18000001,40000001},{0,97500,427500,636000,1536000,2796000,4796000}))*1.021,-2))</f>
        <v/>
      </c>
      <c r="J1285" s="19">
        <f>MAX(0,ROUNDDOWN(D1285-F1285-430000-0,-3))</f>
        <v/>
      </c>
      <c r="K1285" s="19">
        <f>IF(D1285&lt;=450000,0,MAX(0,ROUNDDOWN(J1285*0.06-MIN(50000,J1285)*0.03,-2))+MAX(0,ROUNDDOWN(J1285*0.04-MIN(50000,J1285)*0.02,-2)))</f>
        <v/>
      </c>
      <c r="L1285" s="19">
        <f>I1285+K1285+E1285</f>
        <v/>
      </c>
      <c r="M1285" s="19">
        <f>MIN(100000,MAX(0,$B1285))</f>
        <v/>
      </c>
      <c r="N1285" s="19">
        <f>$B1285-M1285</f>
        <v/>
      </c>
      <c r="O1285" s="19">
        <f>MIN(670000,ROUNDDOWN(MAX(0,N1285-430000)*0.0751+47600,0))+MIN(260000,ROUNDDOWN(MAX(0,N1285-430000)*0.028+17600,0))+MIN(30000,ROUNDDOWN(MAX(0,N1285-430000)*0.0027+1873,0))+IF("いいえ"="はい",MIN(170000,ROUNDDOWN(MAX(0,N1285-430000)*0.0243+17800,0)),0)</f>
        <v/>
      </c>
      <c r="P1285" s="19">
        <f>IF(""="",215040+O1285,"")</f>
        <v/>
      </c>
      <c r="Q1285" s="19">
        <f>IF(N1285&gt;23500000,NA(),IF(N1285&lt;=4890000,1040000,IF(N1285&lt;=6550000,670000,620000)))</f>
        <v/>
      </c>
      <c r="R1285" s="19">
        <f>MAX(0,ROUNDDOWN(N1285-P1285-Q1285-0,-3))</f>
        <v/>
      </c>
      <c r="S1285" s="19">
        <f>IF(R1285&lt;=0,0,ROUNDDOWN((R1285*LOOKUP(R1285,{0,1950001,3300001,6950001,9000001,18000001,40000001},{0.05,0.1,0.2,0.23,0.33,0.4,0.45})-LOOKUP(R1285,{0,1950001,3300001,6950001,9000001,18000001,40000001},{0,97500,427500,636000,1536000,2796000,4796000}))*1.021,-2))</f>
        <v/>
      </c>
      <c r="T1285" s="19">
        <f>MAX(0,ROUNDDOWN(N1285-P1285-430000-0,-3))</f>
        <v/>
      </c>
      <c r="U1285" s="19">
        <f>IF(N1285&lt;=450000,0,MAX(0,ROUNDDOWN(T1285*0.06-MIN(50000,T1285)*0.03,-2))+MAX(0,ROUNDDOWN(T1285*0.04-MIN(50000,T1285)*0.02,-2)))</f>
        <v/>
      </c>
      <c r="V1285" s="19">
        <f>S1285+U1285+O1285</f>
        <v/>
      </c>
      <c r="W1285" s="19">
        <f>MIN(550000,MAX(0,$B1285))</f>
        <v/>
      </c>
      <c r="X1285" s="19">
        <f>$B1285-W1285</f>
        <v/>
      </c>
      <c r="Y1285" s="19">
        <f>MIN(670000,ROUNDDOWN(MAX(0,X1285-430000)*0.0751+47600,0))+MIN(260000,ROUNDDOWN(MAX(0,X1285-430000)*0.028+17600,0))+MIN(30000,ROUNDDOWN(MAX(0,X1285-430000)*0.0027+1873,0))+IF("いいえ"="はい",MIN(170000,ROUNDDOWN(MAX(0,X1285-430000)*0.0243+17800,0)),0)</f>
        <v/>
      </c>
      <c r="Z1285" s="19">
        <f>IF(""="",215040+Y1285,"")</f>
        <v/>
      </c>
      <c r="AA1285" s="19">
        <f>IF(X1285&gt;23500000,NA(),IF(X1285&lt;=4890000,1040000,IF(X1285&lt;=6550000,670000,620000)))</f>
        <v/>
      </c>
      <c r="AB1285" s="19">
        <f>MAX(0,ROUNDDOWN(X1285-Z1285-AA1285-0,-3))</f>
        <v/>
      </c>
      <c r="AC1285" s="19">
        <f>IF(AB1285&lt;=0,0,ROUNDDOWN((AB1285*LOOKUP(AB1285,{0,1950001,3300001,6950001,9000001,18000001,40000001},{0.05,0.1,0.2,0.23,0.33,0.4,0.45})-LOOKUP(AB1285,{0,1950001,3300001,6950001,9000001,18000001,40000001},{0,97500,427500,636000,1536000,2796000,4796000}))*1.021,-2))</f>
        <v/>
      </c>
      <c r="AD1285" s="19">
        <f>MAX(0,ROUNDDOWN(X1285-Z1285-430000-0,-3))</f>
        <v/>
      </c>
      <c r="AE1285" s="19">
        <f>IF(X1285&lt;=450000,0,MAX(0,ROUNDDOWN(AD1285*0.06-MIN(50000,AD1285)*0.03,-2))+MAX(0,ROUNDDOWN(AD1285*0.04-MIN(50000,AD1285)*0.02,-2)))</f>
        <v/>
      </c>
      <c r="AF1285" s="19">
        <f>AC1285+AE1285+Y1285</f>
        <v/>
      </c>
      <c r="AG1285" s="19">
        <f>MIN(650000,MAX(0,$B1285))</f>
        <v/>
      </c>
      <c r="AH1285" s="19">
        <f>$B1285-AG1285</f>
        <v/>
      </c>
      <c r="AI1285" s="19">
        <f>MIN(670000,ROUNDDOWN(MAX(0,AH1285-430000)*0.0751+47600,0))+MIN(260000,ROUNDDOWN(MAX(0,AH1285-430000)*0.028+17600,0))+MIN(30000,ROUNDDOWN(MAX(0,AH1285-430000)*0.0027+1873,0))+IF("いいえ"="はい",MIN(170000,ROUNDDOWN(MAX(0,AH1285-430000)*0.0243+17800,0)),0)</f>
        <v/>
      </c>
      <c r="AJ1285" s="19">
        <f>IF(""="",215040+AI1285,"")</f>
        <v/>
      </c>
      <c r="AK1285" s="19">
        <f>IF(AH1285&gt;23500000,NA(),IF(AH1285&lt;=4890000,1040000,IF(AH1285&lt;=6550000,670000,620000)))</f>
        <v/>
      </c>
      <c r="AL1285" s="19">
        <f>MAX(0,ROUNDDOWN(AH1285-AJ1285-AK1285-0,-3))</f>
        <v/>
      </c>
      <c r="AM1285" s="19">
        <f>IF(AL1285&lt;=0,0,ROUNDDOWN((AL1285*LOOKUP(AL1285,{0,1950001,3300001,6950001,9000001,18000001,40000001},{0.05,0.1,0.2,0.23,0.33,0.4,0.45})-LOOKUP(AL1285,{0,1950001,3300001,6950001,9000001,18000001,40000001},{0,97500,427500,636000,1536000,2796000,4796000}))*1.021,-2))</f>
        <v/>
      </c>
      <c r="AN1285" s="19">
        <f>MAX(0,ROUNDDOWN(AH1285-AJ1285-430000-0,-3))</f>
        <v/>
      </c>
      <c r="AO1285" s="19">
        <f>IF(AH1285&lt;=450000,0,MAX(0,ROUNDDOWN(AN1285*0.06-MIN(50000,AN1285)*0.03,-2))+MAX(0,ROUNDDOWN(AN1285*0.04-MIN(50000,AN1285)*0.02,-2)))</f>
        <v/>
      </c>
      <c r="AP1285" s="19">
        <f>AM1285+AO1285+AI1285</f>
        <v/>
      </c>
      <c r="AQ1285" s="19">
        <f>MIN(750000,MAX(0,$B1285))</f>
        <v/>
      </c>
      <c r="AR1285" s="19">
        <f>$B1285-AQ1285</f>
        <v/>
      </c>
      <c r="AS1285" s="19">
        <f>MIN(670000,ROUNDDOWN(MAX(0,AR1285-430000)*0.0751+47600,0))+MIN(260000,ROUNDDOWN(MAX(0,AR1285-430000)*0.028+17600,0))+MIN(30000,ROUNDDOWN(MAX(0,AR1285-430000)*0.0027+1873,0))+IF("いいえ"="はい",MIN(170000,ROUNDDOWN(MAX(0,AR1285-430000)*0.0243+17800,0)),0)</f>
        <v/>
      </c>
      <c r="AT1285" s="19">
        <f>IF(""="",215040+AS1285,"")</f>
        <v/>
      </c>
      <c r="AU1285" s="19">
        <f>IF(AR1285&gt;23500000,NA(),IF(AR1285&lt;=4890000,1040000,IF(AR1285&lt;=6550000,670000,620000)))</f>
        <v/>
      </c>
      <c r="AV1285" s="19">
        <f>MAX(0,ROUNDDOWN(AR1285-AT1285-AU1285-0,-3))</f>
        <v/>
      </c>
      <c r="AW1285" s="19">
        <f>IF(AV1285&lt;=0,0,ROUNDDOWN((AV1285*LOOKUP(AV1285,{0,1950001,3300001,6950001,9000001,18000001,40000001},{0.05,0.1,0.2,0.23,0.33,0.4,0.45})-LOOKUP(AV1285,{0,1950001,3300001,6950001,9000001,18000001,40000001},{0,97500,427500,636000,1536000,2796000,4796000}))*1.021,-2))</f>
        <v/>
      </c>
      <c r="AX1285" s="19">
        <f>MAX(0,ROUNDDOWN(AR1285-AT1285-430000-0,-3))</f>
        <v/>
      </c>
      <c r="AY1285" s="19">
        <f>IF(AR1285&lt;=450000,0,MAX(0,ROUNDDOWN(AX1285*0.06-MIN(50000,AX1285)*0.03,-2))+MAX(0,ROUNDDOWN(AX1285*0.04-MIN(50000,AX1285)*0.02,-2)))</f>
        <v/>
      </c>
      <c r="AZ1285" s="19">
        <f>AW1285+AY1285+AS1285</f>
        <v/>
      </c>
    </row>
    <row r="1286">
      <c r="A1286" t="inlineStr">
        <is>
          <t>1万円刻み</t>
        </is>
      </c>
      <c r="B1286" s="19">
        <f>'3_1万円刻み'!$A$1269</f>
        <v/>
      </c>
      <c r="C1286" s="19">
        <f>MIN(0,MAX(0,$B1286))</f>
        <v/>
      </c>
      <c r="D1286" s="19">
        <f>$B1286-C1286</f>
        <v/>
      </c>
      <c r="E1286" s="19">
        <f>MIN(670000,ROUNDDOWN(MAX(0,D1286-430000)*0.0751+47600,0))+MIN(260000,ROUNDDOWN(MAX(0,D1286-430000)*0.028+17600,0))+MIN(30000,ROUNDDOWN(MAX(0,D1286-430000)*0.0027+1873,0))+IF("いいえ"="はい",MIN(170000,ROUNDDOWN(MAX(0,D1286-430000)*0.0243+17800,0)),0)</f>
        <v/>
      </c>
      <c r="F1286" s="19">
        <f>IF(""="",215040+E1286,"")</f>
        <v/>
      </c>
      <c r="G1286" s="19">
        <f>IF(D1286&gt;23500000,NA(),IF(D1286&lt;=4890000,1040000,IF(D1286&lt;=6550000,670000,620000)))</f>
        <v/>
      </c>
      <c r="H1286" s="19">
        <f>MAX(0,ROUNDDOWN(D1286-F1286-G1286-0,-3))</f>
        <v/>
      </c>
      <c r="I1286" s="19">
        <f>IF(H1286&lt;=0,0,ROUNDDOWN((H1286*LOOKUP(H1286,{0,1950001,3300001,6950001,9000001,18000001,40000001},{0.05,0.1,0.2,0.23,0.33,0.4,0.45})-LOOKUP(H1286,{0,1950001,3300001,6950001,9000001,18000001,40000001},{0,97500,427500,636000,1536000,2796000,4796000}))*1.021,-2))</f>
        <v/>
      </c>
      <c r="J1286" s="19">
        <f>MAX(0,ROUNDDOWN(D1286-F1286-430000-0,-3))</f>
        <v/>
      </c>
      <c r="K1286" s="19">
        <f>IF(D1286&lt;=450000,0,MAX(0,ROUNDDOWN(J1286*0.06-MIN(50000,J1286)*0.03,-2))+MAX(0,ROUNDDOWN(J1286*0.04-MIN(50000,J1286)*0.02,-2)))</f>
        <v/>
      </c>
      <c r="L1286" s="19">
        <f>I1286+K1286+E1286</f>
        <v/>
      </c>
      <c r="M1286" s="19">
        <f>MIN(100000,MAX(0,$B1286))</f>
        <v/>
      </c>
      <c r="N1286" s="19">
        <f>$B1286-M1286</f>
        <v/>
      </c>
      <c r="O1286" s="19">
        <f>MIN(670000,ROUNDDOWN(MAX(0,N1286-430000)*0.0751+47600,0))+MIN(260000,ROUNDDOWN(MAX(0,N1286-430000)*0.028+17600,0))+MIN(30000,ROUNDDOWN(MAX(0,N1286-430000)*0.0027+1873,0))+IF("いいえ"="はい",MIN(170000,ROUNDDOWN(MAX(0,N1286-430000)*0.0243+17800,0)),0)</f>
        <v/>
      </c>
      <c r="P1286" s="19">
        <f>IF(""="",215040+O1286,"")</f>
        <v/>
      </c>
      <c r="Q1286" s="19">
        <f>IF(N1286&gt;23500000,NA(),IF(N1286&lt;=4890000,1040000,IF(N1286&lt;=6550000,670000,620000)))</f>
        <v/>
      </c>
      <c r="R1286" s="19">
        <f>MAX(0,ROUNDDOWN(N1286-P1286-Q1286-0,-3))</f>
        <v/>
      </c>
      <c r="S1286" s="19">
        <f>IF(R1286&lt;=0,0,ROUNDDOWN((R1286*LOOKUP(R1286,{0,1950001,3300001,6950001,9000001,18000001,40000001},{0.05,0.1,0.2,0.23,0.33,0.4,0.45})-LOOKUP(R1286,{0,1950001,3300001,6950001,9000001,18000001,40000001},{0,97500,427500,636000,1536000,2796000,4796000}))*1.021,-2))</f>
        <v/>
      </c>
      <c r="T1286" s="19">
        <f>MAX(0,ROUNDDOWN(N1286-P1286-430000-0,-3))</f>
        <v/>
      </c>
      <c r="U1286" s="19">
        <f>IF(N1286&lt;=450000,0,MAX(0,ROUNDDOWN(T1286*0.06-MIN(50000,T1286)*0.03,-2))+MAX(0,ROUNDDOWN(T1286*0.04-MIN(50000,T1286)*0.02,-2)))</f>
        <v/>
      </c>
      <c r="V1286" s="19">
        <f>S1286+U1286+O1286</f>
        <v/>
      </c>
      <c r="W1286" s="19">
        <f>MIN(550000,MAX(0,$B1286))</f>
        <v/>
      </c>
      <c r="X1286" s="19">
        <f>$B1286-W1286</f>
        <v/>
      </c>
      <c r="Y1286" s="19">
        <f>MIN(670000,ROUNDDOWN(MAX(0,X1286-430000)*0.0751+47600,0))+MIN(260000,ROUNDDOWN(MAX(0,X1286-430000)*0.028+17600,0))+MIN(30000,ROUNDDOWN(MAX(0,X1286-430000)*0.0027+1873,0))+IF("いいえ"="はい",MIN(170000,ROUNDDOWN(MAX(0,X1286-430000)*0.0243+17800,0)),0)</f>
        <v/>
      </c>
      <c r="Z1286" s="19">
        <f>IF(""="",215040+Y1286,"")</f>
        <v/>
      </c>
      <c r="AA1286" s="19">
        <f>IF(X1286&gt;23500000,NA(),IF(X1286&lt;=4890000,1040000,IF(X1286&lt;=6550000,670000,620000)))</f>
        <v/>
      </c>
      <c r="AB1286" s="19">
        <f>MAX(0,ROUNDDOWN(X1286-Z1286-AA1286-0,-3))</f>
        <v/>
      </c>
      <c r="AC1286" s="19">
        <f>IF(AB1286&lt;=0,0,ROUNDDOWN((AB1286*LOOKUP(AB1286,{0,1950001,3300001,6950001,9000001,18000001,40000001},{0.05,0.1,0.2,0.23,0.33,0.4,0.45})-LOOKUP(AB1286,{0,1950001,3300001,6950001,9000001,18000001,40000001},{0,97500,427500,636000,1536000,2796000,4796000}))*1.021,-2))</f>
        <v/>
      </c>
      <c r="AD1286" s="19">
        <f>MAX(0,ROUNDDOWN(X1286-Z1286-430000-0,-3))</f>
        <v/>
      </c>
      <c r="AE1286" s="19">
        <f>IF(X1286&lt;=450000,0,MAX(0,ROUNDDOWN(AD1286*0.06-MIN(50000,AD1286)*0.03,-2))+MAX(0,ROUNDDOWN(AD1286*0.04-MIN(50000,AD1286)*0.02,-2)))</f>
        <v/>
      </c>
      <c r="AF1286" s="19">
        <f>AC1286+AE1286+Y1286</f>
        <v/>
      </c>
      <c r="AG1286" s="19">
        <f>MIN(650000,MAX(0,$B1286))</f>
        <v/>
      </c>
      <c r="AH1286" s="19">
        <f>$B1286-AG1286</f>
        <v/>
      </c>
      <c r="AI1286" s="19">
        <f>MIN(670000,ROUNDDOWN(MAX(0,AH1286-430000)*0.0751+47600,0))+MIN(260000,ROUNDDOWN(MAX(0,AH1286-430000)*0.028+17600,0))+MIN(30000,ROUNDDOWN(MAX(0,AH1286-430000)*0.0027+1873,0))+IF("いいえ"="はい",MIN(170000,ROUNDDOWN(MAX(0,AH1286-430000)*0.0243+17800,0)),0)</f>
        <v/>
      </c>
      <c r="AJ1286" s="19">
        <f>IF(""="",215040+AI1286,"")</f>
        <v/>
      </c>
      <c r="AK1286" s="19">
        <f>IF(AH1286&gt;23500000,NA(),IF(AH1286&lt;=4890000,1040000,IF(AH1286&lt;=6550000,670000,620000)))</f>
        <v/>
      </c>
      <c r="AL1286" s="19">
        <f>MAX(0,ROUNDDOWN(AH1286-AJ1286-AK1286-0,-3))</f>
        <v/>
      </c>
      <c r="AM1286" s="19">
        <f>IF(AL1286&lt;=0,0,ROUNDDOWN((AL1286*LOOKUP(AL1286,{0,1950001,3300001,6950001,9000001,18000001,40000001},{0.05,0.1,0.2,0.23,0.33,0.4,0.45})-LOOKUP(AL1286,{0,1950001,3300001,6950001,9000001,18000001,40000001},{0,97500,427500,636000,1536000,2796000,4796000}))*1.021,-2))</f>
        <v/>
      </c>
      <c r="AN1286" s="19">
        <f>MAX(0,ROUNDDOWN(AH1286-AJ1286-430000-0,-3))</f>
        <v/>
      </c>
      <c r="AO1286" s="19">
        <f>IF(AH1286&lt;=450000,0,MAX(0,ROUNDDOWN(AN1286*0.06-MIN(50000,AN1286)*0.03,-2))+MAX(0,ROUNDDOWN(AN1286*0.04-MIN(50000,AN1286)*0.02,-2)))</f>
        <v/>
      </c>
      <c r="AP1286" s="19">
        <f>AM1286+AO1286+AI1286</f>
        <v/>
      </c>
      <c r="AQ1286" s="19">
        <f>MIN(750000,MAX(0,$B1286))</f>
        <v/>
      </c>
      <c r="AR1286" s="19">
        <f>$B1286-AQ1286</f>
        <v/>
      </c>
      <c r="AS1286" s="19">
        <f>MIN(670000,ROUNDDOWN(MAX(0,AR1286-430000)*0.0751+47600,0))+MIN(260000,ROUNDDOWN(MAX(0,AR1286-430000)*0.028+17600,0))+MIN(30000,ROUNDDOWN(MAX(0,AR1286-430000)*0.0027+1873,0))+IF("いいえ"="はい",MIN(170000,ROUNDDOWN(MAX(0,AR1286-430000)*0.0243+17800,0)),0)</f>
        <v/>
      </c>
      <c r="AT1286" s="19">
        <f>IF(""="",215040+AS1286,"")</f>
        <v/>
      </c>
      <c r="AU1286" s="19">
        <f>IF(AR1286&gt;23500000,NA(),IF(AR1286&lt;=4890000,1040000,IF(AR1286&lt;=6550000,670000,620000)))</f>
        <v/>
      </c>
      <c r="AV1286" s="19">
        <f>MAX(0,ROUNDDOWN(AR1286-AT1286-AU1286-0,-3))</f>
        <v/>
      </c>
      <c r="AW1286" s="19">
        <f>IF(AV1286&lt;=0,0,ROUNDDOWN((AV1286*LOOKUP(AV1286,{0,1950001,3300001,6950001,9000001,18000001,40000001},{0.05,0.1,0.2,0.23,0.33,0.4,0.45})-LOOKUP(AV1286,{0,1950001,3300001,6950001,9000001,18000001,40000001},{0,97500,427500,636000,1536000,2796000,4796000}))*1.021,-2))</f>
        <v/>
      </c>
      <c r="AX1286" s="19">
        <f>MAX(0,ROUNDDOWN(AR1286-AT1286-430000-0,-3))</f>
        <v/>
      </c>
      <c r="AY1286" s="19">
        <f>IF(AR1286&lt;=450000,0,MAX(0,ROUNDDOWN(AX1286*0.06-MIN(50000,AX1286)*0.03,-2))+MAX(0,ROUNDDOWN(AX1286*0.04-MIN(50000,AX1286)*0.02,-2)))</f>
        <v/>
      </c>
      <c r="AZ1286" s="19">
        <f>AW1286+AY1286+AS1286</f>
        <v/>
      </c>
    </row>
    <row r="1287">
      <c r="A1287" t="inlineStr">
        <is>
          <t>1万円刻み</t>
        </is>
      </c>
      <c r="B1287" s="19">
        <f>'3_1万円刻み'!$A$1270</f>
        <v/>
      </c>
      <c r="C1287" s="19">
        <f>MIN(0,MAX(0,$B1287))</f>
        <v/>
      </c>
      <c r="D1287" s="19">
        <f>$B1287-C1287</f>
        <v/>
      </c>
      <c r="E1287" s="19">
        <f>MIN(670000,ROUNDDOWN(MAX(0,D1287-430000)*0.0751+47600,0))+MIN(260000,ROUNDDOWN(MAX(0,D1287-430000)*0.028+17600,0))+MIN(30000,ROUNDDOWN(MAX(0,D1287-430000)*0.0027+1873,0))+IF("いいえ"="はい",MIN(170000,ROUNDDOWN(MAX(0,D1287-430000)*0.0243+17800,0)),0)</f>
        <v/>
      </c>
      <c r="F1287" s="19">
        <f>IF(""="",215040+E1287,"")</f>
        <v/>
      </c>
      <c r="G1287" s="19">
        <f>IF(D1287&gt;23500000,NA(),IF(D1287&lt;=4890000,1040000,IF(D1287&lt;=6550000,670000,620000)))</f>
        <v/>
      </c>
      <c r="H1287" s="19">
        <f>MAX(0,ROUNDDOWN(D1287-F1287-G1287-0,-3))</f>
        <v/>
      </c>
      <c r="I1287" s="19">
        <f>IF(H1287&lt;=0,0,ROUNDDOWN((H1287*LOOKUP(H1287,{0,1950001,3300001,6950001,9000001,18000001,40000001},{0.05,0.1,0.2,0.23,0.33,0.4,0.45})-LOOKUP(H1287,{0,1950001,3300001,6950001,9000001,18000001,40000001},{0,97500,427500,636000,1536000,2796000,4796000}))*1.021,-2))</f>
        <v/>
      </c>
      <c r="J1287" s="19">
        <f>MAX(0,ROUNDDOWN(D1287-F1287-430000-0,-3))</f>
        <v/>
      </c>
      <c r="K1287" s="19">
        <f>IF(D1287&lt;=450000,0,MAX(0,ROUNDDOWN(J1287*0.06-MIN(50000,J1287)*0.03,-2))+MAX(0,ROUNDDOWN(J1287*0.04-MIN(50000,J1287)*0.02,-2)))</f>
        <v/>
      </c>
      <c r="L1287" s="19">
        <f>I1287+K1287+E1287</f>
        <v/>
      </c>
      <c r="M1287" s="19">
        <f>MIN(100000,MAX(0,$B1287))</f>
        <v/>
      </c>
      <c r="N1287" s="19">
        <f>$B1287-M1287</f>
        <v/>
      </c>
      <c r="O1287" s="19">
        <f>MIN(670000,ROUNDDOWN(MAX(0,N1287-430000)*0.0751+47600,0))+MIN(260000,ROUNDDOWN(MAX(0,N1287-430000)*0.028+17600,0))+MIN(30000,ROUNDDOWN(MAX(0,N1287-430000)*0.0027+1873,0))+IF("いいえ"="はい",MIN(170000,ROUNDDOWN(MAX(0,N1287-430000)*0.0243+17800,0)),0)</f>
        <v/>
      </c>
      <c r="P1287" s="19">
        <f>IF(""="",215040+O1287,"")</f>
        <v/>
      </c>
      <c r="Q1287" s="19">
        <f>IF(N1287&gt;23500000,NA(),IF(N1287&lt;=4890000,1040000,IF(N1287&lt;=6550000,670000,620000)))</f>
        <v/>
      </c>
      <c r="R1287" s="19">
        <f>MAX(0,ROUNDDOWN(N1287-P1287-Q1287-0,-3))</f>
        <v/>
      </c>
      <c r="S1287" s="19">
        <f>IF(R1287&lt;=0,0,ROUNDDOWN((R1287*LOOKUP(R1287,{0,1950001,3300001,6950001,9000001,18000001,40000001},{0.05,0.1,0.2,0.23,0.33,0.4,0.45})-LOOKUP(R1287,{0,1950001,3300001,6950001,9000001,18000001,40000001},{0,97500,427500,636000,1536000,2796000,4796000}))*1.021,-2))</f>
        <v/>
      </c>
      <c r="T1287" s="19">
        <f>MAX(0,ROUNDDOWN(N1287-P1287-430000-0,-3))</f>
        <v/>
      </c>
      <c r="U1287" s="19">
        <f>IF(N1287&lt;=450000,0,MAX(0,ROUNDDOWN(T1287*0.06-MIN(50000,T1287)*0.03,-2))+MAX(0,ROUNDDOWN(T1287*0.04-MIN(50000,T1287)*0.02,-2)))</f>
        <v/>
      </c>
      <c r="V1287" s="19">
        <f>S1287+U1287+O1287</f>
        <v/>
      </c>
      <c r="W1287" s="19">
        <f>MIN(550000,MAX(0,$B1287))</f>
        <v/>
      </c>
      <c r="X1287" s="19">
        <f>$B1287-W1287</f>
        <v/>
      </c>
      <c r="Y1287" s="19">
        <f>MIN(670000,ROUNDDOWN(MAX(0,X1287-430000)*0.0751+47600,0))+MIN(260000,ROUNDDOWN(MAX(0,X1287-430000)*0.028+17600,0))+MIN(30000,ROUNDDOWN(MAX(0,X1287-430000)*0.0027+1873,0))+IF("いいえ"="はい",MIN(170000,ROUNDDOWN(MAX(0,X1287-430000)*0.0243+17800,0)),0)</f>
        <v/>
      </c>
      <c r="Z1287" s="19">
        <f>IF(""="",215040+Y1287,"")</f>
        <v/>
      </c>
      <c r="AA1287" s="19">
        <f>IF(X1287&gt;23500000,NA(),IF(X1287&lt;=4890000,1040000,IF(X1287&lt;=6550000,670000,620000)))</f>
        <v/>
      </c>
      <c r="AB1287" s="19">
        <f>MAX(0,ROUNDDOWN(X1287-Z1287-AA1287-0,-3))</f>
        <v/>
      </c>
      <c r="AC1287" s="19">
        <f>IF(AB1287&lt;=0,0,ROUNDDOWN((AB1287*LOOKUP(AB1287,{0,1950001,3300001,6950001,9000001,18000001,40000001},{0.05,0.1,0.2,0.23,0.33,0.4,0.45})-LOOKUP(AB1287,{0,1950001,3300001,6950001,9000001,18000001,40000001},{0,97500,427500,636000,1536000,2796000,4796000}))*1.021,-2))</f>
        <v/>
      </c>
      <c r="AD1287" s="19">
        <f>MAX(0,ROUNDDOWN(X1287-Z1287-430000-0,-3))</f>
        <v/>
      </c>
      <c r="AE1287" s="19">
        <f>IF(X1287&lt;=450000,0,MAX(0,ROUNDDOWN(AD1287*0.06-MIN(50000,AD1287)*0.03,-2))+MAX(0,ROUNDDOWN(AD1287*0.04-MIN(50000,AD1287)*0.02,-2)))</f>
        <v/>
      </c>
      <c r="AF1287" s="19">
        <f>AC1287+AE1287+Y1287</f>
        <v/>
      </c>
      <c r="AG1287" s="19">
        <f>MIN(650000,MAX(0,$B1287))</f>
        <v/>
      </c>
      <c r="AH1287" s="19">
        <f>$B1287-AG1287</f>
        <v/>
      </c>
      <c r="AI1287" s="19">
        <f>MIN(670000,ROUNDDOWN(MAX(0,AH1287-430000)*0.0751+47600,0))+MIN(260000,ROUNDDOWN(MAX(0,AH1287-430000)*0.028+17600,0))+MIN(30000,ROUNDDOWN(MAX(0,AH1287-430000)*0.0027+1873,0))+IF("いいえ"="はい",MIN(170000,ROUNDDOWN(MAX(0,AH1287-430000)*0.0243+17800,0)),0)</f>
        <v/>
      </c>
      <c r="AJ1287" s="19">
        <f>IF(""="",215040+AI1287,"")</f>
        <v/>
      </c>
      <c r="AK1287" s="19">
        <f>IF(AH1287&gt;23500000,NA(),IF(AH1287&lt;=4890000,1040000,IF(AH1287&lt;=6550000,670000,620000)))</f>
        <v/>
      </c>
      <c r="AL1287" s="19">
        <f>MAX(0,ROUNDDOWN(AH1287-AJ1287-AK1287-0,-3))</f>
        <v/>
      </c>
      <c r="AM1287" s="19">
        <f>IF(AL1287&lt;=0,0,ROUNDDOWN((AL1287*LOOKUP(AL1287,{0,1950001,3300001,6950001,9000001,18000001,40000001},{0.05,0.1,0.2,0.23,0.33,0.4,0.45})-LOOKUP(AL1287,{0,1950001,3300001,6950001,9000001,18000001,40000001},{0,97500,427500,636000,1536000,2796000,4796000}))*1.021,-2))</f>
        <v/>
      </c>
      <c r="AN1287" s="19">
        <f>MAX(0,ROUNDDOWN(AH1287-AJ1287-430000-0,-3))</f>
        <v/>
      </c>
      <c r="AO1287" s="19">
        <f>IF(AH1287&lt;=450000,0,MAX(0,ROUNDDOWN(AN1287*0.06-MIN(50000,AN1287)*0.03,-2))+MAX(0,ROUNDDOWN(AN1287*0.04-MIN(50000,AN1287)*0.02,-2)))</f>
        <v/>
      </c>
      <c r="AP1287" s="19">
        <f>AM1287+AO1287+AI1287</f>
        <v/>
      </c>
      <c r="AQ1287" s="19">
        <f>MIN(750000,MAX(0,$B1287))</f>
        <v/>
      </c>
      <c r="AR1287" s="19">
        <f>$B1287-AQ1287</f>
        <v/>
      </c>
      <c r="AS1287" s="19">
        <f>MIN(670000,ROUNDDOWN(MAX(0,AR1287-430000)*0.0751+47600,0))+MIN(260000,ROUNDDOWN(MAX(0,AR1287-430000)*0.028+17600,0))+MIN(30000,ROUNDDOWN(MAX(0,AR1287-430000)*0.0027+1873,0))+IF("いいえ"="はい",MIN(170000,ROUNDDOWN(MAX(0,AR1287-430000)*0.0243+17800,0)),0)</f>
        <v/>
      </c>
      <c r="AT1287" s="19">
        <f>IF(""="",215040+AS1287,"")</f>
        <v/>
      </c>
      <c r="AU1287" s="19">
        <f>IF(AR1287&gt;23500000,NA(),IF(AR1287&lt;=4890000,1040000,IF(AR1287&lt;=6550000,670000,620000)))</f>
        <v/>
      </c>
      <c r="AV1287" s="19">
        <f>MAX(0,ROUNDDOWN(AR1287-AT1287-AU1287-0,-3))</f>
        <v/>
      </c>
      <c r="AW1287" s="19">
        <f>IF(AV1287&lt;=0,0,ROUNDDOWN((AV1287*LOOKUP(AV1287,{0,1950001,3300001,6950001,9000001,18000001,40000001},{0.05,0.1,0.2,0.23,0.33,0.4,0.45})-LOOKUP(AV1287,{0,1950001,3300001,6950001,9000001,18000001,40000001},{0,97500,427500,636000,1536000,2796000,4796000}))*1.021,-2))</f>
        <v/>
      </c>
      <c r="AX1287" s="19">
        <f>MAX(0,ROUNDDOWN(AR1287-AT1287-430000-0,-3))</f>
        <v/>
      </c>
      <c r="AY1287" s="19">
        <f>IF(AR1287&lt;=450000,0,MAX(0,ROUNDDOWN(AX1287*0.06-MIN(50000,AX1287)*0.03,-2))+MAX(0,ROUNDDOWN(AX1287*0.04-MIN(50000,AX1287)*0.02,-2)))</f>
        <v/>
      </c>
      <c r="AZ1287" s="19">
        <f>AW1287+AY1287+AS1287</f>
        <v/>
      </c>
    </row>
    <row r="1288">
      <c r="A1288" t="inlineStr">
        <is>
          <t>1万円刻み</t>
        </is>
      </c>
      <c r="B1288" s="19">
        <f>'3_1万円刻み'!$A$1271</f>
        <v/>
      </c>
      <c r="C1288" s="19">
        <f>MIN(0,MAX(0,$B1288))</f>
        <v/>
      </c>
      <c r="D1288" s="19">
        <f>$B1288-C1288</f>
        <v/>
      </c>
      <c r="E1288" s="19">
        <f>MIN(670000,ROUNDDOWN(MAX(0,D1288-430000)*0.0751+47600,0))+MIN(260000,ROUNDDOWN(MAX(0,D1288-430000)*0.028+17600,0))+MIN(30000,ROUNDDOWN(MAX(0,D1288-430000)*0.0027+1873,0))+IF("いいえ"="はい",MIN(170000,ROUNDDOWN(MAX(0,D1288-430000)*0.0243+17800,0)),0)</f>
        <v/>
      </c>
      <c r="F1288" s="19">
        <f>IF(""="",215040+E1288,"")</f>
        <v/>
      </c>
      <c r="G1288" s="19">
        <f>IF(D1288&gt;23500000,NA(),IF(D1288&lt;=4890000,1040000,IF(D1288&lt;=6550000,670000,620000)))</f>
        <v/>
      </c>
      <c r="H1288" s="19">
        <f>MAX(0,ROUNDDOWN(D1288-F1288-G1288-0,-3))</f>
        <v/>
      </c>
      <c r="I1288" s="19">
        <f>IF(H1288&lt;=0,0,ROUNDDOWN((H1288*LOOKUP(H1288,{0,1950001,3300001,6950001,9000001,18000001,40000001},{0.05,0.1,0.2,0.23,0.33,0.4,0.45})-LOOKUP(H1288,{0,1950001,3300001,6950001,9000001,18000001,40000001},{0,97500,427500,636000,1536000,2796000,4796000}))*1.021,-2))</f>
        <v/>
      </c>
      <c r="J1288" s="19">
        <f>MAX(0,ROUNDDOWN(D1288-F1288-430000-0,-3))</f>
        <v/>
      </c>
      <c r="K1288" s="19">
        <f>IF(D1288&lt;=450000,0,MAX(0,ROUNDDOWN(J1288*0.06-MIN(50000,J1288)*0.03,-2))+MAX(0,ROUNDDOWN(J1288*0.04-MIN(50000,J1288)*0.02,-2)))</f>
        <v/>
      </c>
      <c r="L1288" s="19">
        <f>I1288+K1288+E1288</f>
        <v/>
      </c>
      <c r="M1288" s="19">
        <f>MIN(100000,MAX(0,$B1288))</f>
        <v/>
      </c>
      <c r="N1288" s="19">
        <f>$B1288-M1288</f>
        <v/>
      </c>
      <c r="O1288" s="19">
        <f>MIN(670000,ROUNDDOWN(MAX(0,N1288-430000)*0.0751+47600,0))+MIN(260000,ROUNDDOWN(MAX(0,N1288-430000)*0.028+17600,0))+MIN(30000,ROUNDDOWN(MAX(0,N1288-430000)*0.0027+1873,0))+IF("いいえ"="はい",MIN(170000,ROUNDDOWN(MAX(0,N1288-430000)*0.0243+17800,0)),0)</f>
        <v/>
      </c>
      <c r="P1288" s="19">
        <f>IF(""="",215040+O1288,"")</f>
        <v/>
      </c>
      <c r="Q1288" s="19">
        <f>IF(N1288&gt;23500000,NA(),IF(N1288&lt;=4890000,1040000,IF(N1288&lt;=6550000,670000,620000)))</f>
        <v/>
      </c>
      <c r="R1288" s="19">
        <f>MAX(0,ROUNDDOWN(N1288-P1288-Q1288-0,-3))</f>
        <v/>
      </c>
      <c r="S1288" s="19">
        <f>IF(R1288&lt;=0,0,ROUNDDOWN((R1288*LOOKUP(R1288,{0,1950001,3300001,6950001,9000001,18000001,40000001},{0.05,0.1,0.2,0.23,0.33,0.4,0.45})-LOOKUP(R1288,{0,1950001,3300001,6950001,9000001,18000001,40000001},{0,97500,427500,636000,1536000,2796000,4796000}))*1.021,-2))</f>
        <v/>
      </c>
      <c r="T1288" s="19">
        <f>MAX(0,ROUNDDOWN(N1288-P1288-430000-0,-3))</f>
        <v/>
      </c>
      <c r="U1288" s="19">
        <f>IF(N1288&lt;=450000,0,MAX(0,ROUNDDOWN(T1288*0.06-MIN(50000,T1288)*0.03,-2))+MAX(0,ROUNDDOWN(T1288*0.04-MIN(50000,T1288)*0.02,-2)))</f>
        <v/>
      </c>
      <c r="V1288" s="19">
        <f>S1288+U1288+O1288</f>
        <v/>
      </c>
      <c r="W1288" s="19">
        <f>MIN(550000,MAX(0,$B1288))</f>
        <v/>
      </c>
      <c r="X1288" s="19">
        <f>$B1288-W1288</f>
        <v/>
      </c>
      <c r="Y1288" s="19">
        <f>MIN(670000,ROUNDDOWN(MAX(0,X1288-430000)*0.0751+47600,0))+MIN(260000,ROUNDDOWN(MAX(0,X1288-430000)*0.028+17600,0))+MIN(30000,ROUNDDOWN(MAX(0,X1288-430000)*0.0027+1873,0))+IF("いいえ"="はい",MIN(170000,ROUNDDOWN(MAX(0,X1288-430000)*0.0243+17800,0)),0)</f>
        <v/>
      </c>
      <c r="Z1288" s="19">
        <f>IF(""="",215040+Y1288,"")</f>
        <v/>
      </c>
      <c r="AA1288" s="19">
        <f>IF(X1288&gt;23500000,NA(),IF(X1288&lt;=4890000,1040000,IF(X1288&lt;=6550000,670000,620000)))</f>
        <v/>
      </c>
      <c r="AB1288" s="19">
        <f>MAX(0,ROUNDDOWN(X1288-Z1288-AA1288-0,-3))</f>
        <v/>
      </c>
      <c r="AC1288" s="19">
        <f>IF(AB1288&lt;=0,0,ROUNDDOWN((AB1288*LOOKUP(AB1288,{0,1950001,3300001,6950001,9000001,18000001,40000001},{0.05,0.1,0.2,0.23,0.33,0.4,0.45})-LOOKUP(AB1288,{0,1950001,3300001,6950001,9000001,18000001,40000001},{0,97500,427500,636000,1536000,2796000,4796000}))*1.021,-2))</f>
        <v/>
      </c>
      <c r="AD1288" s="19">
        <f>MAX(0,ROUNDDOWN(X1288-Z1288-430000-0,-3))</f>
        <v/>
      </c>
      <c r="AE1288" s="19">
        <f>IF(X1288&lt;=450000,0,MAX(0,ROUNDDOWN(AD1288*0.06-MIN(50000,AD1288)*0.03,-2))+MAX(0,ROUNDDOWN(AD1288*0.04-MIN(50000,AD1288)*0.02,-2)))</f>
        <v/>
      </c>
      <c r="AF1288" s="19">
        <f>AC1288+AE1288+Y1288</f>
        <v/>
      </c>
      <c r="AG1288" s="19">
        <f>MIN(650000,MAX(0,$B1288))</f>
        <v/>
      </c>
      <c r="AH1288" s="19">
        <f>$B1288-AG1288</f>
        <v/>
      </c>
      <c r="AI1288" s="19">
        <f>MIN(670000,ROUNDDOWN(MAX(0,AH1288-430000)*0.0751+47600,0))+MIN(260000,ROUNDDOWN(MAX(0,AH1288-430000)*0.028+17600,0))+MIN(30000,ROUNDDOWN(MAX(0,AH1288-430000)*0.0027+1873,0))+IF("いいえ"="はい",MIN(170000,ROUNDDOWN(MAX(0,AH1288-430000)*0.0243+17800,0)),0)</f>
        <v/>
      </c>
      <c r="AJ1288" s="19">
        <f>IF(""="",215040+AI1288,"")</f>
        <v/>
      </c>
      <c r="AK1288" s="19">
        <f>IF(AH1288&gt;23500000,NA(),IF(AH1288&lt;=4890000,1040000,IF(AH1288&lt;=6550000,670000,620000)))</f>
        <v/>
      </c>
      <c r="AL1288" s="19">
        <f>MAX(0,ROUNDDOWN(AH1288-AJ1288-AK1288-0,-3))</f>
        <v/>
      </c>
      <c r="AM1288" s="19">
        <f>IF(AL1288&lt;=0,0,ROUNDDOWN((AL1288*LOOKUP(AL1288,{0,1950001,3300001,6950001,9000001,18000001,40000001},{0.05,0.1,0.2,0.23,0.33,0.4,0.45})-LOOKUP(AL1288,{0,1950001,3300001,6950001,9000001,18000001,40000001},{0,97500,427500,636000,1536000,2796000,4796000}))*1.021,-2))</f>
        <v/>
      </c>
      <c r="AN1288" s="19">
        <f>MAX(0,ROUNDDOWN(AH1288-AJ1288-430000-0,-3))</f>
        <v/>
      </c>
      <c r="AO1288" s="19">
        <f>IF(AH1288&lt;=450000,0,MAX(0,ROUNDDOWN(AN1288*0.06-MIN(50000,AN1288)*0.03,-2))+MAX(0,ROUNDDOWN(AN1288*0.04-MIN(50000,AN1288)*0.02,-2)))</f>
        <v/>
      </c>
      <c r="AP1288" s="19">
        <f>AM1288+AO1288+AI1288</f>
        <v/>
      </c>
      <c r="AQ1288" s="19">
        <f>MIN(750000,MAX(0,$B1288))</f>
        <v/>
      </c>
      <c r="AR1288" s="19">
        <f>$B1288-AQ1288</f>
        <v/>
      </c>
      <c r="AS1288" s="19">
        <f>MIN(670000,ROUNDDOWN(MAX(0,AR1288-430000)*0.0751+47600,0))+MIN(260000,ROUNDDOWN(MAX(0,AR1288-430000)*0.028+17600,0))+MIN(30000,ROUNDDOWN(MAX(0,AR1288-430000)*0.0027+1873,0))+IF("いいえ"="はい",MIN(170000,ROUNDDOWN(MAX(0,AR1288-430000)*0.0243+17800,0)),0)</f>
        <v/>
      </c>
      <c r="AT1288" s="19">
        <f>IF(""="",215040+AS1288,"")</f>
        <v/>
      </c>
      <c r="AU1288" s="19">
        <f>IF(AR1288&gt;23500000,NA(),IF(AR1288&lt;=4890000,1040000,IF(AR1288&lt;=6550000,670000,620000)))</f>
        <v/>
      </c>
      <c r="AV1288" s="19">
        <f>MAX(0,ROUNDDOWN(AR1288-AT1288-AU1288-0,-3))</f>
        <v/>
      </c>
      <c r="AW1288" s="19">
        <f>IF(AV1288&lt;=0,0,ROUNDDOWN((AV1288*LOOKUP(AV1288,{0,1950001,3300001,6950001,9000001,18000001,40000001},{0.05,0.1,0.2,0.23,0.33,0.4,0.45})-LOOKUP(AV1288,{0,1950001,3300001,6950001,9000001,18000001,40000001},{0,97500,427500,636000,1536000,2796000,4796000}))*1.021,-2))</f>
        <v/>
      </c>
      <c r="AX1288" s="19">
        <f>MAX(0,ROUNDDOWN(AR1288-AT1288-430000-0,-3))</f>
        <v/>
      </c>
      <c r="AY1288" s="19">
        <f>IF(AR1288&lt;=450000,0,MAX(0,ROUNDDOWN(AX1288*0.06-MIN(50000,AX1288)*0.03,-2))+MAX(0,ROUNDDOWN(AX1288*0.04-MIN(50000,AX1288)*0.02,-2)))</f>
        <v/>
      </c>
      <c r="AZ1288" s="19">
        <f>AW1288+AY1288+AS1288</f>
        <v/>
      </c>
    </row>
    <row r="1289">
      <c r="A1289" t="inlineStr">
        <is>
          <t>1万円刻み</t>
        </is>
      </c>
      <c r="B1289" s="19">
        <f>'3_1万円刻み'!$A$1272</f>
        <v/>
      </c>
      <c r="C1289" s="19">
        <f>MIN(0,MAX(0,$B1289))</f>
        <v/>
      </c>
      <c r="D1289" s="19">
        <f>$B1289-C1289</f>
        <v/>
      </c>
      <c r="E1289" s="19">
        <f>MIN(670000,ROUNDDOWN(MAX(0,D1289-430000)*0.0751+47600,0))+MIN(260000,ROUNDDOWN(MAX(0,D1289-430000)*0.028+17600,0))+MIN(30000,ROUNDDOWN(MAX(0,D1289-430000)*0.0027+1873,0))+IF("いいえ"="はい",MIN(170000,ROUNDDOWN(MAX(0,D1289-430000)*0.0243+17800,0)),0)</f>
        <v/>
      </c>
      <c r="F1289" s="19">
        <f>IF(""="",215040+E1289,"")</f>
        <v/>
      </c>
      <c r="G1289" s="19">
        <f>IF(D1289&gt;23500000,NA(),IF(D1289&lt;=4890000,1040000,IF(D1289&lt;=6550000,670000,620000)))</f>
        <v/>
      </c>
      <c r="H1289" s="19">
        <f>MAX(0,ROUNDDOWN(D1289-F1289-G1289-0,-3))</f>
        <v/>
      </c>
      <c r="I1289" s="19">
        <f>IF(H1289&lt;=0,0,ROUNDDOWN((H1289*LOOKUP(H1289,{0,1950001,3300001,6950001,9000001,18000001,40000001},{0.05,0.1,0.2,0.23,0.33,0.4,0.45})-LOOKUP(H1289,{0,1950001,3300001,6950001,9000001,18000001,40000001},{0,97500,427500,636000,1536000,2796000,4796000}))*1.021,-2))</f>
        <v/>
      </c>
      <c r="J1289" s="19">
        <f>MAX(0,ROUNDDOWN(D1289-F1289-430000-0,-3))</f>
        <v/>
      </c>
      <c r="K1289" s="19">
        <f>IF(D1289&lt;=450000,0,MAX(0,ROUNDDOWN(J1289*0.06-MIN(50000,J1289)*0.03,-2))+MAX(0,ROUNDDOWN(J1289*0.04-MIN(50000,J1289)*0.02,-2)))</f>
        <v/>
      </c>
      <c r="L1289" s="19">
        <f>I1289+K1289+E1289</f>
        <v/>
      </c>
      <c r="M1289" s="19">
        <f>MIN(100000,MAX(0,$B1289))</f>
        <v/>
      </c>
      <c r="N1289" s="19">
        <f>$B1289-M1289</f>
        <v/>
      </c>
      <c r="O1289" s="19">
        <f>MIN(670000,ROUNDDOWN(MAX(0,N1289-430000)*0.0751+47600,0))+MIN(260000,ROUNDDOWN(MAX(0,N1289-430000)*0.028+17600,0))+MIN(30000,ROUNDDOWN(MAX(0,N1289-430000)*0.0027+1873,0))+IF("いいえ"="はい",MIN(170000,ROUNDDOWN(MAX(0,N1289-430000)*0.0243+17800,0)),0)</f>
        <v/>
      </c>
      <c r="P1289" s="19">
        <f>IF(""="",215040+O1289,"")</f>
        <v/>
      </c>
      <c r="Q1289" s="19">
        <f>IF(N1289&gt;23500000,NA(),IF(N1289&lt;=4890000,1040000,IF(N1289&lt;=6550000,670000,620000)))</f>
        <v/>
      </c>
      <c r="R1289" s="19">
        <f>MAX(0,ROUNDDOWN(N1289-P1289-Q1289-0,-3))</f>
        <v/>
      </c>
      <c r="S1289" s="19">
        <f>IF(R1289&lt;=0,0,ROUNDDOWN((R1289*LOOKUP(R1289,{0,1950001,3300001,6950001,9000001,18000001,40000001},{0.05,0.1,0.2,0.23,0.33,0.4,0.45})-LOOKUP(R1289,{0,1950001,3300001,6950001,9000001,18000001,40000001},{0,97500,427500,636000,1536000,2796000,4796000}))*1.021,-2))</f>
        <v/>
      </c>
      <c r="T1289" s="19">
        <f>MAX(0,ROUNDDOWN(N1289-P1289-430000-0,-3))</f>
        <v/>
      </c>
      <c r="U1289" s="19">
        <f>IF(N1289&lt;=450000,0,MAX(0,ROUNDDOWN(T1289*0.06-MIN(50000,T1289)*0.03,-2))+MAX(0,ROUNDDOWN(T1289*0.04-MIN(50000,T1289)*0.02,-2)))</f>
        <v/>
      </c>
      <c r="V1289" s="19">
        <f>S1289+U1289+O1289</f>
        <v/>
      </c>
      <c r="W1289" s="19">
        <f>MIN(550000,MAX(0,$B1289))</f>
        <v/>
      </c>
      <c r="X1289" s="19">
        <f>$B1289-W1289</f>
        <v/>
      </c>
      <c r="Y1289" s="19">
        <f>MIN(670000,ROUNDDOWN(MAX(0,X1289-430000)*0.0751+47600,0))+MIN(260000,ROUNDDOWN(MAX(0,X1289-430000)*0.028+17600,0))+MIN(30000,ROUNDDOWN(MAX(0,X1289-430000)*0.0027+1873,0))+IF("いいえ"="はい",MIN(170000,ROUNDDOWN(MAX(0,X1289-430000)*0.0243+17800,0)),0)</f>
        <v/>
      </c>
      <c r="Z1289" s="19">
        <f>IF(""="",215040+Y1289,"")</f>
        <v/>
      </c>
      <c r="AA1289" s="19">
        <f>IF(X1289&gt;23500000,NA(),IF(X1289&lt;=4890000,1040000,IF(X1289&lt;=6550000,670000,620000)))</f>
        <v/>
      </c>
      <c r="AB1289" s="19">
        <f>MAX(0,ROUNDDOWN(X1289-Z1289-AA1289-0,-3))</f>
        <v/>
      </c>
      <c r="AC1289" s="19">
        <f>IF(AB1289&lt;=0,0,ROUNDDOWN((AB1289*LOOKUP(AB1289,{0,1950001,3300001,6950001,9000001,18000001,40000001},{0.05,0.1,0.2,0.23,0.33,0.4,0.45})-LOOKUP(AB1289,{0,1950001,3300001,6950001,9000001,18000001,40000001},{0,97500,427500,636000,1536000,2796000,4796000}))*1.021,-2))</f>
        <v/>
      </c>
      <c r="AD1289" s="19">
        <f>MAX(0,ROUNDDOWN(X1289-Z1289-430000-0,-3))</f>
        <v/>
      </c>
      <c r="AE1289" s="19">
        <f>IF(X1289&lt;=450000,0,MAX(0,ROUNDDOWN(AD1289*0.06-MIN(50000,AD1289)*0.03,-2))+MAX(0,ROUNDDOWN(AD1289*0.04-MIN(50000,AD1289)*0.02,-2)))</f>
        <v/>
      </c>
      <c r="AF1289" s="19">
        <f>AC1289+AE1289+Y1289</f>
        <v/>
      </c>
      <c r="AG1289" s="19">
        <f>MIN(650000,MAX(0,$B1289))</f>
        <v/>
      </c>
      <c r="AH1289" s="19">
        <f>$B1289-AG1289</f>
        <v/>
      </c>
      <c r="AI1289" s="19">
        <f>MIN(670000,ROUNDDOWN(MAX(0,AH1289-430000)*0.0751+47600,0))+MIN(260000,ROUNDDOWN(MAX(0,AH1289-430000)*0.028+17600,0))+MIN(30000,ROUNDDOWN(MAX(0,AH1289-430000)*0.0027+1873,0))+IF("いいえ"="はい",MIN(170000,ROUNDDOWN(MAX(0,AH1289-430000)*0.0243+17800,0)),0)</f>
        <v/>
      </c>
      <c r="AJ1289" s="19">
        <f>IF(""="",215040+AI1289,"")</f>
        <v/>
      </c>
      <c r="AK1289" s="19">
        <f>IF(AH1289&gt;23500000,NA(),IF(AH1289&lt;=4890000,1040000,IF(AH1289&lt;=6550000,670000,620000)))</f>
        <v/>
      </c>
      <c r="AL1289" s="19">
        <f>MAX(0,ROUNDDOWN(AH1289-AJ1289-AK1289-0,-3))</f>
        <v/>
      </c>
      <c r="AM1289" s="19">
        <f>IF(AL1289&lt;=0,0,ROUNDDOWN((AL1289*LOOKUP(AL1289,{0,1950001,3300001,6950001,9000001,18000001,40000001},{0.05,0.1,0.2,0.23,0.33,0.4,0.45})-LOOKUP(AL1289,{0,1950001,3300001,6950001,9000001,18000001,40000001},{0,97500,427500,636000,1536000,2796000,4796000}))*1.021,-2))</f>
        <v/>
      </c>
      <c r="AN1289" s="19">
        <f>MAX(0,ROUNDDOWN(AH1289-AJ1289-430000-0,-3))</f>
        <v/>
      </c>
      <c r="AO1289" s="19">
        <f>IF(AH1289&lt;=450000,0,MAX(0,ROUNDDOWN(AN1289*0.06-MIN(50000,AN1289)*0.03,-2))+MAX(0,ROUNDDOWN(AN1289*0.04-MIN(50000,AN1289)*0.02,-2)))</f>
        <v/>
      </c>
      <c r="AP1289" s="19">
        <f>AM1289+AO1289+AI1289</f>
        <v/>
      </c>
      <c r="AQ1289" s="19">
        <f>MIN(750000,MAX(0,$B1289))</f>
        <v/>
      </c>
      <c r="AR1289" s="19">
        <f>$B1289-AQ1289</f>
        <v/>
      </c>
      <c r="AS1289" s="19">
        <f>MIN(670000,ROUNDDOWN(MAX(0,AR1289-430000)*0.0751+47600,0))+MIN(260000,ROUNDDOWN(MAX(0,AR1289-430000)*0.028+17600,0))+MIN(30000,ROUNDDOWN(MAX(0,AR1289-430000)*0.0027+1873,0))+IF("いいえ"="はい",MIN(170000,ROUNDDOWN(MAX(0,AR1289-430000)*0.0243+17800,0)),0)</f>
        <v/>
      </c>
      <c r="AT1289" s="19">
        <f>IF(""="",215040+AS1289,"")</f>
        <v/>
      </c>
      <c r="AU1289" s="19">
        <f>IF(AR1289&gt;23500000,NA(),IF(AR1289&lt;=4890000,1040000,IF(AR1289&lt;=6550000,670000,620000)))</f>
        <v/>
      </c>
      <c r="AV1289" s="19">
        <f>MAX(0,ROUNDDOWN(AR1289-AT1289-AU1289-0,-3))</f>
        <v/>
      </c>
      <c r="AW1289" s="19">
        <f>IF(AV1289&lt;=0,0,ROUNDDOWN((AV1289*LOOKUP(AV1289,{0,1950001,3300001,6950001,9000001,18000001,40000001},{0.05,0.1,0.2,0.23,0.33,0.4,0.45})-LOOKUP(AV1289,{0,1950001,3300001,6950001,9000001,18000001,40000001},{0,97500,427500,636000,1536000,2796000,4796000}))*1.021,-2))</f>
        <v/>
      </c>
      <c r="AX1289" s="19">
        <f>MAX(0,ROUNDDOWN(AR1289-AT1289-430000-0,-3))</f>
        <v/>
      </c>
      <c r="AY1289" s="19">
        <f>IF(AR1289&lt;=450000,0,MAX(0,ROUNDDOWN(AX1289*0.06-MIN(50000,AX1289)*0.03,-2))+MAX(0,ROUNDDOWN(AX1289*0.04-MIN(50000,AX1289)*0.02,-2)))</f>
        <v/>
      </c>
      <c r="AZ1289" s="19">
        <f>AW1289+AY1289+AS1289</f>
        <v/>
      </c>
    </row>
    <row r="1290">
      <c r="A1290" t="inlineStr">
        <is>
          <t>1万円刻み</t>
        </is>
      </c>
      <c r="B1290" s="19">
        <f>'3_1万円刻み'!$A$1273</f>
        <v/>
      </c>
      <c r="C1290" s="19">
        <f>MIN(0,MAX(0,$B1290))</f>
        <v/>
      </c>
      <c r="D1290" s="19">
        <f>$B1290-C1290</f>
        <v/>
      </c>
      <c r="E1290" s="19">
        <f>MIN(670000,ROUNDDOWN(MAX(0,D1290-430000)*0.0751+47600,0))+MIN(260000,ROUNDDOWN(MAX(0,D1290-430000)*0.028+17600,0))+MIN(30000,ROUNDDOWN(MAX(0,D1290-430000)*0.0027+1873,0))+IF("いいえ"="はい",MIN(170000,ROUNDDOWN(MAX(0,D1290-430000)*0.0243+17800,0)),0)</f>
        <v/>
      </c>
      <c r="F1290" s="19">
        <f>IF(""="",215040+E1290,"")</f>
        <v/>
      </c>
      <c r="G1290" s="19">
        <f>IF(D1290&gt;23500000,NA(),IF(D1290&lt;=4890000,1040000,IF(D1290&lt;=6550000,670000,620000)))</f>
        <v/>
      </c>
      <c r="H1290" s="19">
        <f>MAX(0,ROUNDDOWN(D1290-F1290-G1290-0,-3))</f>
        <v/>
      </c>
      <c r="I1290" s="19">
        <f>IF(H1290&lt;=0,0,ROUNDDOWN((H1290*LOOKUP(H1290,{0,1950001,3300001,6950001,9000001,18000001,40000001},{0.05,0.1,0.2,0.23,0.33,0.4,0.45})-LOOKUP(H1290,{0,1950001,3300001,6950001,9000001,18000001,40000001},{0,97500,427500,636000,1536000,2796000,4796000}))*1.021,-2))</f>
        <v/>
      </c>
      <c r="J1290" s="19">
        <f>MAX(0,ROUNDDOWN(D1290-F1290-430000-0,-3))</f>
        <v/>
      </c>
      <c r="K1290" s="19">
        <f>IF(D1290&lt;=450000,0,MAX(0,ROUNDDOWN(J1290*0.06-MIN(50000,J1290)*0.03,-2))+MAX(0,ROUNDDOWN(J1290*0.04-MIN(50000,J1290)*0.02,-2)))</f>
        <v/>
      </c>
      <c r="L1290" s="19">
        <f>I1290+K1290+E1290</f>
        <v/>
      </c>
      <c r="M1290" s="19">
        <f>MIN(100000,MAX(0,$B1290))</f>
        <v/>
      </c>
      <c r="N1290" s="19">
        <f>$B1290-M1290</f>
        <v/>
      </c>
      <c r="O1290" s="19">
        <f>MIN(670000,ROUNDDOWN(MAX(0,N1290-430000)*0.0751+47600,0))+MIN(260000,ROUNDDOWN(MAX(0,N1290-430000)*0.028+17600,0))+MIN(30000,ROUNDDOWN(MAX(0,N1290-430000)*0.0027+1873,0))+IF("いいえ"="はい",MIN(170000,ROUNDDOWN(MAX(0,N1290-430000)*0.0243+17800,0)),0)</f>
        <v/>
      </c>
      <c r="P1290" s="19">
        <f>IF(""="",215040+O1290,"")</f>
        <v/>
      </c>
      <c r="Q1290" s="19">
        <f>IF(N1290&gt;23500000,NA(),IF(N1290&lt;=4890000,1040000,IF(N1290&lt;=6550000,670000,620000)))</f>
        <v/>
      </c>
      <c r="R1290" s="19">
        <f>MAX(0,ROUNDDOWN(N1290-P1290-Q1290-0,-3))</f>
        <v/>
      </c>
      <c r="S1290" s="19">
        <f>IF(R1290&lt;=0,0,ROUNDDOWN((R1290*LOOKUP(R1290,{0,1950001,3300001,6950001,9000001,18000001,40000001},{0.05,0.1,0.2,0.23,0.33,0.4,0.45})-LOOKUP(R1290,{0,1950001,3300001,6950001,9000001,18000001,40000001},{0,97500,427500,636000,1536000,2796000,4796000}))*1.021,-2))</f>
        <v/>
      </c>
      <c r="T1290" s="19">
        <f>MAX(0,ROUNDDOWN(N1290-P1290-430000-0,-3))</f>
        <v/>
      </c>
      <c r="U1290" s="19">
        <f>IF(N1290&lt;=450000,0,MAX(0,ROUNDDOWN(T1290*0.06-MIN(50000,T1290)*0.03,-2))+MAX(0,ROUNDDOWN(T1290*0.04-MIN(50000,T1290)*0.02,-2)))</f>
        <v/>
      </c>
      <c r="V1290" s="19">
        <f>S1290+U1290+O1290</f>
        <v/>
      </c>
      <c r="W1290" s="19">
        <f>MIN(550000,MAX(0,$B1290))</f>
        <v/>
      </c>
      <c r="X1290" s="19">
        <f>$B1290-W1290</f>
        <v/>
      </c>
      <c r="Y1290" s="19">
        <f>MIN(670000,ROUNDDOWN(MAX(0,X1290-430000)*0.0751+47600,0))+MIN(260000,ROUNDDOWN(MAX(0,X1290-430000)*0.028+17600,0))+MIN(30000,ROUNDDOWN(MAX(0,X1290-430000)*0.0027+1873,0))+IF("いいえ"="はい",MIN(170000,ROUNDDOWN(MAX(0,X1290-430000)*0.0243+17800,0)),0)</f>
        <v/>
      </c>
      <c r="Z1290" s="19">
        <f>IF(""="",215040+Y1290,"")</f>
        <v/>
      </c>
      <c r="AA1290" s="19">
        <f>IF(X1290&gt;23500000,NA(),IF(X1290&lt;=4890000,1040000,IF(X1290&lt;=6550000,670000,620000)))</f>
        <v/>
      </c>
      <c r="AB1290" s="19">
        <f>MAX(0,ROUNDDOWN(X1290-Z1290-AA1290-0,-3))</f>
        <v/>
      </c>
      <c r="AC1290" s="19">
        <f>IF(AB1290&lt;=0,0,ROUNDDOWN((AB1290*LOOKUP(AB1290,{0,1950001,3300001,6950001,9000001,18000001,40000001},{0.05,0.1,0.2,0.23,0.33,0.4,0.45})-LOOKUP(AB1290,{0,1950001,3300001,6950001,9000001,18000001,40000001},{0,97500,427500,636000,1536000,2796000,4796000}))*1.021,-2))</f>
        <v/>
      </c>
      <c r="AD1290" s="19">
        <f>MAX(0,ROUNDDOWN(X1290-Z1290-430000-0,-3))</f>
        <v/>
      </c>
      <c r="AE1290" s="19">
        <f>IF(X1290&lt;=450000,0,MAX(0,ROUNDDOWN(AD1290*0.06-MIN(50000,AD1290)*0.03,-2))+MAX(0,ROUNDDOWN(AD1290*0.04-MIN(50000,AD1290)*0.02,-2)))</f>
        <v/>
      </c>
      <c r="AF1290" s="19">
        <f>AC1290+AE1290+Y1290</f>
        <v/>
      </c>
      <c r="AG1290" s="19">
        <f>MIN(650000,MAX(0,$B1290))</f>
        <v/>
      </c>
      <c r="AH1290" s="19">
        <f>$B1290-AG1290</f>
        <v/>
      </c>
      <c r="AI1290" s="19">
        <f>MIN(670000,ROUNDDOWN(MAX(0,AH1290-430000)*0.0751+47600,0))+MIN(260000,ROUNDDOWN(MAX(0,AH1290-430000)*0.028+17600,0))+MIN(30000,ROUNDDOWN(MAX(0,AH1290-430000)*0.0027+1873,0))+IF("いいえ"="はい",MIN(170000,ROUNDDOWN(MAX(0,AH1290-430000)*0.0243+17800,0)),0)</f>
        <v/>
      </c>
      <c r="AJ1290" s="19">
        <f>IF(""="",215040+AI1290,"")</f>
        <v/>
      </c>
      <c r="AK1290" s="19">
        <f>IF(AH1290&gt;23500000,NA(),IF(AH1290&lt;=4890000,1040000,IF(AH1290&lt;=6550000,670000,620000)))</f>
        <v/>
      </c>
      <c r="AL1290" s="19">
        <f>MAX(0,ROUNDDOWN(AH1290-AJ1290-AK1290-0,-3))</f>
        <v/>
      </c>
      <c r="AM1290" s="19">
        <f>IF(AL1290&lt;=0,0,ROUNDDOWN((AL1290*LOOKUP(AL1290,{0,1950001,3300001,6950001,9000001,18000001,40000001},{0.05,0.1,0.2,0.23,0.33,0.4,0.45})-LOOKUP(AL1290,{0,1950001,3300001,6950001,9000001,18000001,40000001},{0,97500,427500,636000,1536000,2796000,4796000}))*1.021,-2))</f>
        <v/>
      </c>
      <c r="AN1290" s="19">
        <f>MAX(0,ROUNDDOWN(AH1290-AJ1290-430000-0,-3))</f>
        <v/>
      </c>
      <c r="AO1290" s="19">
        <f>IF(AH1290&lt;=450000,0,MAX(0,ROUNDDOWN(AN1290*0.06-MIN(50000,AN1290)*0.03,-2))+MAX(0,ROUNDDOWN(AN1290*0.04-MIN(50000,AN1290)*0.02,-2)))</f>
        <v/>
      </c>
      <c r="AP1290" s="19">
        <f>AM1290+AO1290+AI1290</f>
        <v/>
      </c>
      <c r="AQ1290" s="19">
        <f>MIN(750000,MAX(0,$B1290))</f>
        <v/>
      </c>
      <c r="AR1290" s="19">
        <f>$B1290-AQ1290</f>
        <v/>
      </c>
      <c r="AS1290" s="19">
        <f>MIN(670000,ROUNDDOWN(MAX(0,AR1290-430000)*0.0751+47600,0))+MIN(260000,ROUNDDOWN(MAX(0,AR1290-430000)*0.028+17600,0))+MIN(30000,ROUNDDOWN(MAX(0,AR1290-430000)*0.0027+1873,0))+IF("いいえ"="はい",MIN(170000,ROUNDDOWN(MAX(0,AR1290-430000)*0.0243+17800,0)),0)</f>
        <v/>
      </c>
      <c r="AT1290" s="19">
        <f>IF(""="",215040+AS1290,"")</f>
        <v/>
      </c>
      <c r="AU1290" s="19">
        <f>IF(AR1290&gt;23500000,NA(),IF(AR1290&lt;=4890000,1040000,IF(AR1290&lt;=6550000,670000,620000)))</f>
        <v/>
      </c>
      <c r="AV1290" s="19">
        <f>MAX(0,ROUNDDOWN(AR1290-AT1290-AU1290-0,-3))</f>
        <v/>
      </c>
      <c r="AW1290" s="19">
        <f>IF(AV1290&lt;=0,0,ROUNDDOWN((AV1290*LOOKUP(AV1290,{0,1950001,3300001,6950001,9000001,18000001,40000001},{0.05,0.1,0.2,0.23,0.33,0.4,0.45})-LOOKUP(AV1290,{0,1950001,3300001,6950001,9000001,18000001,40000001},{0,97500,427500,636000,1536000,2796000,4796000}))*1.021,-2))</f>
        <v/>
      </c>
      <c r="AX1290" s="19">
        <f>MAX(0,ROUNDDOWN(AR1290-AT1290-430000-0,-3))</f>
        <v/>
      </c>
      <c r="AY1290" s="19">
        <f>IF(AR1290&lt;=450000,0,MAX(0,ROUNDDOWN(AX1290*0.06-MIN(50000,AX1290)*0.03,-2))+MAX(0,ROUNDDOWN(AX1290*0.04-MIN(50000,AX1290)*0.02,-2)))</f>
        <v/>
      </c>
      <c r="AZ1290" s="19">
        <f>AW1290+AY1290+AS1290</f>
        <v/>
      </c>
    </row>
    <row r="1291">
      <c r="A1291" t="inlineStr">
        <is>
          <t>1万円刻み</t>
        </is>
      </c>
      <c r="B1291" s="19">
        <f>'3_1万円刻み'!$A$1274</f>
        <v/>
      </c>
      <c r="C1291" s="19">
        <f>MIN(0,MAX(0,$B1291))</f>
        <v/>
      </c>
      <c r="D1291" s="19">
        <f>$B1291-C1291</f>
        <v/>
      </c>
      <c r="E1291" s="19">
        <f>MIN(670000,ROUNDDOWN(MAX(0,D1291-430000)*0.0751+47600,0))+MIN(260000,ROUNDDOWN(MAX(0,D1291-430000)*0.028+17600,0))+MIN(30000,ROUNDDOWN(MAX(0,D1291-430000)*0.0027+1873,0))+IF("いいえ"="はい",MIN(170000,ROUNDDOWN(MAX(0,D1291-430000)*0.0243+17800,0)),0)</f>
        <v/>
      </c>
      <c r="F1291" s="19">
        <f>IF(""="",215040+E1291,"")</f>
        <v/>
      </c>
      <c r="G1291" s="19">
        <f>IF(D1291&gt;23500000,NA(),IF(D1291&lt;=4890000,1040000,IF(D1291&lt;=6550000,670000,620000)))</f>
        <v/>
      </c>
      <c r="H1291" s="19">
        <f>MAX(0,ROUNDDOWN(D1291-F1291-G1291-0,-3))</f>
        <v/>
      </c>
      <c r="I1291" s="19">
        <f>IF(H1291&lt;=0,0,ROUNDDOWN((H1291*LOOKUP(H1291,{0,1950001,3300001,6950001,9000001,18000001,40000001},{0.05,0.1,0.2,0.23,0.33,0.4,0.45})-LOOKUP(H1291,{0,1950001,3300001,6950001,9000001,18000001,40000001},{0,97500,427500,636000,1536000,2796000,4796000}))*1.021,-2))</f>
        <v/>
      </c>
      <c r="J1291" s="19">
        <f>MAX(0,ROUNDDOWN(D1291-F1291-430000-0,-3))</f>
        <v/>
      </c>
      <c r="K1291" s="19">
        <f>IF(D1291&lt;=450000,0,MAX(0,ROUNDDOWN(J1291*0.06-MIN(50000,J1291)*0.03,-2))+MAX(0,ROUNDDOWN(J1291*0.04-MIN(50000,J1291)*0.02,-2)))</f>
        <v/>
      </c>
      <c r="L1291" s="19">
        <f>I1291+K1291+E1291</f>
        <v/>
      </c>
      <c r="M1291" s="19">
        <f>MIN(100000,MAX(0,$B1291))</f>
        <v/>
      </c>
      <c r="N1291" s="19">
        <f>$B1291-M1291</f>
        <v/>
      </c>
      <c r="O1291" s="19">
        <f>MIN(670000,ROUNDDOWN(MAX(0,N1291-430000)*0.0751+47600,0))+MIN(260000,ROUNDDOWN(MAX(0,N1291-430000)*0.028+17600,0))+MIN(30000,ROUNDDOWN(MAX(0,N1291-430000)*0.0027+1873,0))+IF("いいえ"="はい",MIN(170000,ROUNDDOWN(MAX(0,N1291-430000)*0.0243+17800,0)),0)</f>
        <v/>
      </c>
      <c r="P1291" s="19">
        <f>IF(""="",215040+O1291,"")</f>
        <v/>
      </c>
      <c r="Q1291" s="19">
        <f>IF(N1291&gt;23500000,NA(),IF(N1291&lt;=4890000,1040000,IF(N1291&lt;=6550000,670000,620000)))</f>
        <v/>
      </c>
      <c r="R1291" s="19">
        <f>MAX(0,ROUNDDOWN(N1291-P1291-Q1291-0,-3))</f>
        <v/>
      </c>
      <c r="S1291" s="19">
        <f>IF(R1291&lt;=0,0,ROUNDDOWN((R1291*LOOKUP(R1291,{0,1950001,3300001,6950001,9000001,18000001,40000001},{0.05,0.1,0.2,0.23,0.33,0.4,0.45})-LOOKUP(R1291,{0,1950001,3300001,6950001,9000001,18000001,40000001},{0,97500,427500,636000,1536000,2796000,4796000}))*1.021,-2))</f>
        <v/>
      </c>
      <c r="T1291" s="19">
        <f>MAX(0,ROUNDDOWN(N1291-P1291-430000-0,-3))</f>
        <v/>
      </c>
      <c r="U1291" s="19">
        <f>IF(N1291&lt;=450000,0,MAX(0,ROUNDDOWN(T1291*0.06-MIN(50000,T1291)*0.03,-2))+MAX(0,ROUNDDOWN(T1291*0.04-MIN(50000,T1291)*0.02,-2)))</f>
        <v/>
      </c>
      <c r="V1291" s="19">
        <f>S1291+U1291+O1291</f>
        <v/>
      </c>
      <c r="W1291" s="19">
        <f>MIN(550000,MAX(0,$B1291))</f>
        <v/>
      </c>
      <c r="X1291" s="19">
        <f>$B1291-W1291</f>
        <v/>
      </c>
      <c r="Y1291" s="19">
        <f>MIN(670000,ROUNDDOWN(MAX(0,X1291-430000)*0.0751+47600,0))+MIN(260000,ROUNDDOWN(MAX(0,X1291-430000)*0.028+17600,0))+MIN(30000,ROUNDDOWN(MAX(0,X1291-430000)*0.0027+1873,0))+IF("いいえ"="はい",MIN(170000,ROUNDDOWN(MAX(0,X1291-430000)*0.0243+17800,0)),0)</f>
        <v/>
      </c>
      <c r="Z1291" s="19">
        <f>IF(""="",215040+Y1291,"")</f>
        <v/>
      </c>
      <c r="AA1291" s="19">
        <f>IF(X1291&gt;23500000,NA(),IF(X1291&lt;=4890000,1040000,IF(X1291&lt;=6550000,670000,620000)))</f>
        <v/>
      </c>
      <c r="AB1291" s="19">
        <f>MAX(0,ROUNDDOWN(X1291-Z1291-AA1291-0,-3))</f>
        <v/>
      </c>
      <c r="AC1291" s="19">
        <f>IF(AB1291&lt;=0,0,ROUNDDOWN((AB1291*LOOKUP(AB1291,{0,1950001,3300001,6950001,9000001,18000001,40000001},{0.05,0.1,0.2,0.23,0.33,0.4,0.45})-LOOKUP(AB1291,{0,1950001,3300001,6950001,9000001,18000001,40000001},{0,97500,427500,636000,1536000,2796000,4796000}))*1.021,-2))</f>
        <v/>
      </c>
      <c r="AD1291" s="19">
        <f>MAX(0,ROUNDDOWN(X1291-Z1291-430000-0,-3))</f>
        <v/>
      </c>
      <c r="AE1291" s="19">
        <f>IF(X1291&lt;=450000,0,MAX(0,ROUNDDOWN(AD1291*0.06-MIN(50000,AD1291)*0.03,-2))+MAX(0,ROUNDDOWN(AD1291*0.04-MIN(50000,AD1291)*0.02,-2)))</f>
        <v/>
      </c>
      <c r="AF1291" s="19">
        <f>AC1291+AE1291+Y1291</f>
        <v/>
      </c>
      <c r="AG1291" s="19">
        <f>MIN(650000,MAX(0,$B1291))</f>
        <v/>
      </c>
      <c r="AH1291" s="19">
        <f>$B1291-AG1291</f>
        <v/>
      </c>
      <c r="AI1291" s="19">
        <f>MIN(670000,ROUNDDOWN(MAX(0,AH1291-430000)*0.0751+47600,0))+MIN(260000,ROUNDDOWN(MAX(0,AH1291-430000)*0.028+17600,0))+MIN(30000,ROUNDDOWN(MAX(0,AH1291-430000)*0.0027+1873,0))+IF("いいえ"="はい",MIN(170000,ROUNDDOWN(MAX(0,AH1291-430000)*0.0243+17800,0)),0)</f>
        <v/>
      </c>
      <c r="AJ1291" s="19">
        <f>IF(""="",215040+AI1291,"")</f>
        <v/>
      </c>
      <c r="AK1291" s="19">
        <f>IF(AH1291&gt;23500000,NA(),IF(AH1291&lt;=4890000,1040000,IF(AH1291&lt;=6550000,670000,620000)))</f>
        <v/>
      </c>
      <c r="AL1291" s="19">
        <f>MAX(0,ROUNDDOWN(AH1291-AJ1291-AK1291-0,-3))</f>
        <v/>
      </c>
      <c r="AM1291" s="19">
        <f>IF(AL1291&lt;=0,0,ROUNDDOWN((AL1291*LOOKUP(AL1291,{0,1950001,3300001,6950001,9000001,18000001,40000001},{0.05,0.1,0.2,0.23,0.33,0.4,0.45})-LOOKUP(AL1291,{0,1950001,3300001,6950001,9000001,18000001,40000001},{0,97500,427500,636000,1536000,2796000,4796000}))*1.021,-2))</f>
        <v/>
      </c>
      <c r="AN1291" s="19">
        <f>MAX(0,ROUNDDOWN(AH1291-AJ1291-430000-0,-3))</f>
        <v/>
      </c>
      <c r="AO1291" s="19">
        <f>IF(AH1291&lt;=450000,0,MAX(0,ROUNDDOWN(AN1291*0.06-MIN(50000,AN1291)*0.03,-2))+MAX(0,ROUNDDOWN(AN1291*0.04-MIN(50000,AN1291)*0.02,-2)))</f>
        <v/>
      </c>
      <c r="AP1291" s="19">
        <f>AM1291+AO1291+AI1291</f>
        <v/>
      </c>
      <c r="AQ1291" s="19">
        <f>MIN(750000,MAX(0,$B1291))</f>
        <v/>
      </c>
      <c r="AR1291" s="19">
        <f>$B1291-AQ1291</f>
        <v/>
      </c>
      <c r="AS1291" s="19">
        <f>MIN(670000,ROUNDDOWN(MAX(0,AR1291-430000)*0.0751+47600,0))+MIN(260000,ROUNDDOWN(MAX(0,AR1291-430000)*0.028+17600,0))+MIN(30000,ROUNDDOWN(MAX(0,AR1291-430000)*0.0027+1873,0))+IF("いいえ"="はい",MIN(170000,ROUNDDOWN(MAX(0,AR1291-430000)*0.0243+17800,0)),0)</f>
        <v/>
      </c>
      <c r="AT1291" s="19">
        <f>IF(""="",215040+AS1291,"")</f>
        <v/>
      </c>
      <c r="AU1291" s="19">
        <f>IF(AR1291&gt;23500000,NA(),IF(AR1291&lt;=4890000,1040000,IF(AR1291&lt;=6550000,670000,620000)))</f>
        <v/>
      </c>
      <c r="AV1291" s="19">
        <f>MAX(0,ROUNDDOWN(AR1291-AT1291-AU1291-0,-3))</f>
        <v/>
      </c>
      <c r="AW1291" s="19">
        <f>IF(AV1291&lt;=0,0,ROUNDDOWN((AV1291*LOOKUP(AV1291,{0,1950001,3300001,6950001,9000001,18000001,40000001},{0.05,0.1,0.2,0.23,0.33,0.4,0.45})-LOOKUP(AV1291,{0,1950001,3300001,6950001,9000001,18000001,40000001},{0,97500,427500,636000,1536000,2796000,4796000}))*1.021,-2))</f>
        <v/>
      </c>
      <c r="AX1291" s="19">
        <f>MAX(0,ROUNDDOWN(AR1291-AT1291-430000-0,-3))</f>
        <v/>
      </c>
      <c r="AY1291" s="19">
        <f>IF(AR1291&lt;=450000,0,MAX(0,ROUNDDOWN(AX1291*0.06-MIN(50000,AX1291)*0.03,-2))+MAX(0,ROUNDDOWN(AX1291*0.04-MIN(50000,AX1291)*0.02,-2)))</f>
        <v/>
      </c>
      <c r="AZ1291" s="19">
        <f>AW1291+AY1291+AS1291</f>
        <v/>
      </c>
    </row>
    <row r="1292">
      <c r="A1292" t="inlineStr">
        <is>
          <t>1万円刻み</t>
        </is>
      </c>
      <c r="B1292" s="19">
        <f>'3_1万円刻み'!$A$1275</f>
        <v/>
      </c>
      <c r="C1292" s="19">
        <f>MIN(0,MAX(0,$B1292))</f>
        <v/>
      </c>
      <c r="D1292" s="19">
        <f>$B1292-C1292</f>
        <v/>
      </c>
      <c r="E1292" s="19">
        <f>MIN(670000,ROUNDDOWN(MAX(0,D1292-430000)*0.0751+47600,0))+MIN(260000,ROUNDDOWN(MAX(0,D1292-430000)*0.028+17600,0))+MIN(30000,ROUNDDOWN(MAX(0,D1292-430000)*0.0027+1873,0))+IF("いいえ"="はい",MIN(170000,ROUNDDOWN(MAX(0,D1292-430000)*0.0243+17800,0)),0)</f>
        <v/>
      </c>
      <c r="F1292" s="19">
        <f>IF(""="",215040+E1292,"")</f>
        <v/>
      </c>
      <c r="G1292" s="19">
        <f>IF(D1292&gt;23500000,NA(),IF(D1292&lt;=4890000,1040000,IF(D1292&lt;=6550000,670000,620000)))</f>
        <v/>
      </c>
      <c r="H1292" s="19">
        <f>MAX(0,ROUNDDOWN(D1292-F1292-G1292-0,-3))</f>
        <v/>
      </c>
      <c r="I1292" s="19">
        <f>IF(H1292&lt;=0,0,ROUNDDOWN((H1292*LOOKUP(H1292,{0,1950001,3300001,6950001,9000001,18000001,40000001},{0.05,0.1,0.2,0.23,0.33,0.4,0.45})-LOOKUP(H1292,{0,1950001,3300001,6950001,9000001,18000001,40000001},{0,97500,427500,636000,1536000,2796000,4796000}))*1.021,-2))</f>
        <v/>
      </c>
      <c r="J1292" s="19">
        <f>MAX(0,ROUNDDOWN(D1292-F1292-430000-0,-3))</f>
        <v/>
      </c>
      <c r="K1292" s="19">
        <f>IF(D1292&lt;=450000,0,MAX(0,ROUNDDOWN(J1292*0.06-MIN(50000,J1292)*0.03,-2))+MAX(0,ROUNDDOWN(J1292*0.04-MIN(50000,J1292)*0.02,-2)))</f>
        <v/>
      </c>
      <c r="L1292" s="19">
        <f>I1292+K1292+E1292</f>
        <v/>
      </c>
      <c r="M1292" s="19">
        <f>MIN(100000,MAX(0,$B1292))</f>
        <v/>
      </c>
      <c r="N1292" s="19">
        <f>$B1292-M1292</f>
        <v/>
      </c>
      <c r="O1292" s="19">
        <f>MIN(670000,ROUNDDOWN(MAX(0,N1292-430000)*0.0751+47600,0))+MIN(260000,ROUNDDOWN(MAX(0,N1292-430000)*0.028+17600,0))+MIN(30000,ROUNDDOWN(MAX(0,N1292-430000)*0.0027+1873,0))+IF("いいえ"="はい",MIN(170000,ROUNDDOWN(MAX(0,N1292-430000)*0.0243+17800,0)),0)</f>
        <v/>
      </c>
      <c r="P1292" s="19">
        <f>IF(""="",215040+O1292,"")</f>
        <v/>
      </c>
      <c r="Q1292" s="19">
        <f>IF(N1292&gt;23500000,NA(),IF(N1292&lt;=4890000,1040000,IF(N1292&lt;=6550000,670000,620000)))</f>
        <v/>
      </c>
      <c r="R1292" s="19">
        <f>MAX(0,ROUNDDOWN(N1292-P1292-Q1292-0,-3))</f>
        <v/>
      </c>
      <c r="S1292" s="19">
        <f>IF(R1292&lt;=0,0,ROUNDDOWN((R1292*LOOKUP(R1292,{0,1950001,3300001,6950001,9000001,18000001,40000001},{0.05,0.1,0.2,0.23,0.33,0.4,0.45})-LOOKUP(R1292,{0,1950001,3300001,6950001,9000001,18000001,40000001},{0,97500,427500,636000,1536000,2796000,4796000}))*1.021,-2))</f>
        <v/>
      </c>
      <c r="T1292" s="19">
        <f>MAX(0,ROUNDDOWN(N1292-P1292-430000-0,-3))</f>
        <v/>
      </c>
      <c r="U1292" s="19">
        <f>IF(N1292&lt;=450000,0,MAX(0,ROUNDDOWN(T1292*0.06-MIN(50000,T1292)*0.03,-2))+MAX(0,ROUNDDOWN(T1292*0.04-MIN(50000,T1292)*0.02,-2)))</f>
        <v/>
      </c>
      <c r="V1292" s="19">
        <f>S1292+U1292+O1292</f>
        <v/>
      </c>
      <c r="W1292" s="19">
        <f>MIN(550000,MAX(0,$B1292))</f>
        <v/>
      </c>
      <c r="X1292" s="19">
        <f>$B1292-W1292</f>
        <v/>
      </c>
      <c r="Y1292" s="19">
        <f>MIN(670000,ROUNDDOWN(MAX(0,X1292-430000)*0.0751+47600,0))+MIN(260000,ROUNDDOWN(MAX(0,X1292-430000)*0.028+17600,0))+MIN(30000,ROUNDDOWN(MAX(0,X1292-430000)*0.0027+1873,0))+IF("いいえ"="はい",MIN(170000,ROUNDDOWN(MAX(0,X1292-430000)*0.0243+17800,0)),0)</f>
        <v/>
      </c>
      <c r="Z1292" s="19">
        <f>IF(""="",215040+Y1292,"")</f>
        <v/>
      </c>
      <c r="AA1292" s="19">
        <f>IF(X1292&gt;23500000,NA(),IF(X1292&lt;=4890000,1040000,IF(X1292&lt;=6550000,670000,620000)))</f>
        <v/>
      </c>
      <c r="AB1292" s="19">
        <f>MAX(0,ROUNDDOWN(X1292-Z1292-AA1292-0,-3))</f>
        <v/>
      </c>
      <c r="AC1292" s="19">
        <f>IF(AB1292&lt;=0,0,ROUNDDOWN((AB1292*LOOKUP(AB1292,{0,1950001,3300001,6950001,9000001,18000001,40000001},{0.05,0.1,0.2,0.23,0.33,0.4,0.45})-LOOKUP(AB1292,{0,1950001,3300001,6950001,9000001,18000001,40000001},{0,97500,427500,636000,1536000,2796000,4796000}))*1.021,-2))</f>
        <v/>
      </c>
      <c r="AD1292" s="19">
        <f>MAX(0,ROUNDDOWN(X1292-Z1292-430000-0,-3))</f>
        <v/>
      </c>
      <c r="AE1292" s="19">
        <f>IF(X1292&lt;=450000,0,MAX(0,ROUNDDOWN(AD1292*0.06-MIN(50000,AD1292)*0.03,-2))+MAX(0,ROUNDDOWN(AD1292*0.04-MIN(50000,AD1292)*0.02,-2)))</f>
        <v/>
      </c>
      <c r="AF1292" s="19">
        <f>AC1292+AE1292+Y1292</f>
        <v/>
      </c>
      <c r="AG1292" s="19">
        <f>MIN(650000,MAX(0,$B1292))</f>
        <v/>
      </c>
      <c r="AH1292" s="19">
        <f>$B1292-AG1292</f>
        <v/>
      </c>
      <c r="AI1292" s="19">
        <f>MIN(670000,ROUNDDOWN(MAX(0,AH1292-430000)*0.0751+47600,0))+MIN(260000,ROUNDDOWN(MAX(0,AH1292-430000)*0.028+17600,0))+MIN(30000,ROUNDDOWN(MAX(0,AH1292-430000)*0.0027+1873,0))+IF("いいえ"="はい",MIN(170000,ROUNDDOWN(MAX(0,AH1292-430000)*0.0243+17800,0)),0)</f>
        <v/>
      </c>
      <c r="AJ1292" s="19">
        <f>IF(""="",215040+AI1292,"")</f>
        <v/>
      </c>
      <c r="AK1292" s="19">
        <f>IF(AH1292&gt;23500000,NA(),IF(AH1292&lt;=4890000,1040000,IF(AH1292&lt;=6550000,670000,620000)))</f>
        <v/>
      </c>
      <c r="AL1292" s="19">
        <f>MAX(0,ROUNDDOWN(AH1292-AJ1292-AK1292-0,-3))</f>
        <v/>
      </c>
      <c r="AM1292" s="19">
        <f>IF(AL1292&lt;=0,0,ROUNDDOWN((AL1292*LOOKUP(AL1292,{0,1950001,3300001,6950001,9000001,18000001,40000001},{0.05,0.1,0.2,0.23,0.33,0.4,0.45})-LOOKUP(AL1292,{0,1950001,3300001,6950001,9000001,18000001,40000001},{0,97500,427500,636000,1536000,2796000,4796000}))*1.021,-2))</f>
        <v/>
      </c>
      <c r="AN1292" s="19">
        <f>MAX(0,ROUNDDOWN(AH1292-AJ1292-430000-0,-3))</f>
        <v/>
      </c>
      <c r="AO1292" s="19">
        <f>IF(AH1292&lt;=450000,0,MAX(0,ROUNDDOWN(AN1292*0.06-MIN(50000,AN1292)*0.03,-2))+MAX(0,ROUNDDOWN(AN1292*0.04-MIN(50000,AN1292)*0.02,-2)))</f>
        <v/>
      </c>
      <c r="AP1292" s="19">
        <f>AM1292+AO1292+AI1292</f>
        <v/>
      </c>
      <c r="AQ1292" s="19">
        <f>MIN(750000,MAX(0,$B1292))</f>
        <v/>
      </c>
      <c r="AR1292" s="19">
        <f>$B1292-AQ1292</f>
        <v/>
      </c>
      <c r="AS1292" s="19">
        <f>MIN(670000,ROUNDDOWN(MAX(0,AR1292-430000)*0.0751+47600,0))+MIN(260000,ROUNDDOWN(MAX(0,AR1292-430000)*0.028+17600,0))+MIN(30000,ROUNDDOWN(MAX(0,AR1292-430000)*0.0027+1873,0))+IF("いいえ"="はい",MIN(170000,ROUNDDOWN(MAX(0,AR1292-430000)*0.0243+17800,0)),0)</f>
        <v/>
      </c>
      <c r="AT1292" s="19">
        <f>IF(""="",215040+AS1292,"")</f>
        <v/>
      </c>
      <c r="AU1292" s="19">
        <f>IF(AR1292&gt;23500000,NA(),IF(AR1292&lt;=4890000,1040000,IF(AR1292&lt;=6550000,670000,620000)))</f>
        <v/>
      </c>
      <c r="AV1292" s="19">
        <f>MAX(0,ROUNDDOWN(AR1292-AT1292-AU1292-0,-3))</f>
        <v/>
      </c>
      <c r="AW1292" s="19">
        <f>IF(AV1292&lt;=0,0,ROUNDDOWN((AV1292*LOOKUP(AV1292,{0,1950001,3300001,6950001,9000001,18000001,40000001},{0.05,0.1,0.2,0.23,0.33,0.4,0.45})-LOOKUP(AV1292,{0,1950001,3300001,6950001,9000001,18000001,40000001},{0,97500,427500,636000,1536000,2796000,4796000}))*1.021,-2))</f>
        <v/>
      </c>
      <c r="AX1292" s="19">
        <f>MAX(0,ROUNDDOWN(AR1292-AT1292-430000-0,-3))</f>
        <v/>
      </c>
      <c r="AY1292" s="19">
        <f>IF(AR1292&lt;=450000,0,MAX(0,ROUNDDOWN(AX1292*0.06-MIN(50000,AX1292)*0.03,-2))+MAX(0,ROUNDDOWN(AX1292*0.04-MIN(50000,AX1292)*0.02,-2)))</f>
        <v/>
      </c>
      <c r="AZ1292" s="19">
        <f>AW1292+AY1292+AS1292</f>
        <v/>
      </c>
    </row>
    <row r="1293">
      <c r="A1293" t="inlineStr">
        <is>
          <t>1万円刻み</t>
        </is>
      </c>
      <c r="B1293" s="19">
        <f>'3_1万円刻み'!$A$1276</f>
        <v/>
      </c>
      <c r="C1293" s="19">
        <f>MIN(0,MAX(0,$B1293))</f>
        <v/>
      </c>
      <c r="D1293" s="19">
        <f>$B1293-C1293</f>
        <v/>
      </c>
      <c r="E1293" s="19">
        <f>MIN(670000,ROUNDDOWN(MAX(0,D1293-430000)*0.0751+47600,0))+MIN(260000,ROUNDDOWN(MAX(0,D1293-430000)*0.028+17600,0))+MIN(30000,ROUNDDOWN(MAX(0,D1293-430000)*0.0027+1873,0))+IF("いいえ"="はい",MIN(170000,ROUNDDOWN(MAX(0,D1293-430000)*0.0243+17800,0)),0)</f>
        <v/>
      </c>
      <c r="F1293" s="19">
        <f>IF(""="",215040+E1293,"")</f>
        <v/>
      </c>
      <c r="G1293" s="19">
        <f>IF(D1293&gt;23500000,NA(),IF(D1293&lt;=4890000,1040000,IF(D1293&lt;=6550000,670000,620000)))</f>
        <v/>
      </c>
      <c r="H1293" s="19">
        <f>MAX(0,ROUNDDOWN(D1293-F1293-G1293-0,-3))</f>
        <v/>
      </c>
      <c r="I1293" s="19">
        <f>IF(H1293&lt;=0,0,ROUNDDOWN((H1293*LOOKUP(H1293,{0,1950001,3300001,6950001,9000001,18000001,40000001},{0.05,0.1,0.2,0.23,0.33,0.4,0.45})-LOOKUP(H1293,{0,1950001,3300001,6950001,9000001,18000001,40000001},{0,97500,427500,636000,1536000,2796000,4796000}))*1.021,-2))</f>
        <v/>
      </c>
      <c r="J1293" s="19">
        <f>MAX(0,ROUNDDOWN(D1293-F1293-430000-0,-3))</f>
        <v/>
      </c>
      <c r="K1293" s="19">
        <f>IF(D1293&lt;=450000,0,MAX(0,ROUNDDOWN(J1293*0.06-MIN(50000,J1293)*0.03,-2))+MAX(0,ROUNDDOWN(J1293*0.04-MIN(50000,J1293)*0.02,-2)))</f>
        <v/>
      </c>
      <c r="L1293" s="19">
        <f>I1293+K1293+E1293</f>
        <v/>
      </c>
      <c r="M1293" s="19">
        <f>MIN(100000,MAX(0,$B1293))</f>
        <v/>
      </c>
      <c r="N1293" s="19">
        <f>$B1293-M1293</f>
        <v/>
      </c>
      <c r="O1293" s="19">
        <f>MIN(670000,ROUNDDOWN(MAX(0,N1293-430000)*0.0751+47600,0))+MIN(260000,ROUNDDOWN(MAX(0,N1293-430000)*0.028+17600,0))+MIN(30000,ROUNDDOWN(MAX(0,N1293-430000)*0.0027+1873,0))+IF("いいえ"="はい",MIN(170000,ROUNDDOWN(MAX(0,N1293-430000)*0.0243+17800,0)),0)</f>
        <v/>
      </c>
      <c r="P1293" s="19">
        <f>IF(""="",215040+O1293,"")</f>
        <v/>
      </c>
      <c r="Q1293" s="19">
        <f>IF(N1293&gt;23500000,NA(),IF(N1293&lt;=4890000,1040000,IF(N1293&lt;=6550000,670000,620000)))</f>
        <v/>
      </c>
      <c r="R1293" s="19">
        <f>MAX(0,ROUNDDOWN(N1293-P1293-Q1293-0,-3))</f>
        <v/>
      </c>
      <c r="S1293" s="19">
        <f>IF(R1293&lt;=0,0,ROUNDDOWN((R1293*LOOKUP(R1293,{0,1950001,3300001,6950001,9000001,18000001,40000001},{0.05,0.1,0.2,0.23,0.33,0.4,0.45})-LOOKUP(R1293,{0,1950001,3300001,6950001,9000001,18000001,40000001},{0,97500,427500,636000,1536000,2796000,4796000}))*1.021,-2))</f>
        <v/>
      </c>
      <c r="T1293" s="19">
        <f>MAX(0,ROUNDDOWN(N1293-P1293-430000-0,-3))</f>
        <v/>
      </c>
      <c r="U1293" s="19">
        <f>IF(N1293&lt;=450000,0,MAX(0,ROUNDDOWN(T1293*0.06-MIN(50000,T1293)*0.03,-2))+MAX(0,ROUNDDOWN(T1293*0.04-MIN(50000,T1293)*0.02,-2)))</f>
        <v/>
      </c>
      <c r="V1293" s="19">
        <f>S1293+U1293+O1293</f>
        <v/>
      </c>
      <c r="W1293" s="19">
        <f>MIN(550000,MAX(0,$B1293))</f>
        <v/>
      </c>
      <c r="X1293" s="19">
        <f>$B1293-W1293</f>
        <v/>
      </c>
      <c r="Y1293" s="19">
        <f>MIN(670000,ROUNDDOWN(MAX(0,X1293-430000)*0.0751+47600,0))+MIN(260000,ROUNDDOWN(MAX(0,X1293-430000)*0.028+17600,0))+MIN(30000,ROUNDDOWN(MAX(0,X1293-430000)*0.0027+1873,0))+IF("いいえ"="はい",MIN(170000,ROUNDDOWN(MAX(0,X1293-430000)*0.0243+17800,0)),0)</f>
        <v/>
      </c>
      <c r="Z1293" s="19">
        <f>IF(""="",215040+Y1293,"")</f>
        <v/>
      </c>
      <c r="AA1293" s="19">
        <f>IF(X1293&gt;23500000,NA(),IF(X1293&lt;=4890000,1040000,IF(X1293&lt;=6550000,670000,620000)))</f>
        <v/>
      </c>
      <c r="AB1293" s="19">
        <f>MAX(0,ROUNDDOWN(X1293-Z1293-AA1293-0,-3))</f>
        <v/>
      </c>
      <c r="AC1293" s="19">
        <f>IF(AB1293&lt;=0,0,ROUNDDOWN((AB1293*LOOKUP(AB1293,{0,1950001,3300001,6950001,9000001,18000001,40000001},{0.05,0.1,0.2,0.23,0.33,0.4,0.45})-LOOKUP(AB1293,{0,1950001,3300001,6950001,9000001,18000001,40000001},{0,97500,427500,636000,1536000,2796000,4796000}))*1.021,-2))</f>
        <v/>
      </c>
      <c r="AD1293" s="19">
        <f>MAX(0,ROUNDDOWN(X1293-Z1293-430000-0,-3))</f>
        <v/>
      </c>
      <c r="AE1293" s="19">
        <f>IF(X1293&lt;=450000,0,MAX(0,ROUNDDOWN(AD1293*0.06-MIN(50000,AD1293)*0.03,-2))+MAX(0,ROUNDDOWN(AD1293*0.04-MIN(50000,AD1293)*0.02,-2)))</f>
        <v/>
      </c>
      <c r="AF1293" s="19">
        <f>AC1293+AE1293+Y1293</f>
        <v/>
      </c>
      <c r="AG1293" s="19">
        <f>MIN(650000,MAX(0,$B1293))</f>
        <v/>
      </c>
      <c r="AH1293" s="19">
        <f>$B1293-AG1293</f>
        <v/>
      </c>
      <c r="AI1293" s="19">
        <f>MIN(670000,ROUNDDOWN(MAX(0,AH1293-430000)*0.0751+47600,0))+MIN(260000,ROUNDDOWN(MAX(0,AH1293-430000)*0.028+17600,0))+MIN(30000,ROUNDDOWN(MAX(0,AH1293-430000)*0.0027+1873,0))+IF("いいえ"="はい",MIN(170000,ROUNDDOWN(MAX(0,AH1293-430000)*0.0243+17800,0)),0)</f>
        <v/>
      </c>
      <c r="AJ1293" s="19">
        <f>IF(""="",215040+AI1293,"")</f>
        <v/>
      </c>
      <c r="AK1293" s="19">
        <f>IF(AH1293&gt;23500000,NA(),IF(AH1293&lt;=4890000,1040000,IF(AH1293&lt;=6550000,670000,620000)))</f>
        <v/>
      </c>
      <c r="AL1293" s="19">
        <f>MAX(0,ROUNDDOWN(AH1293-AJ1293-AK1293-0,-3))</f>
        <v/>
      </c>
      <c r="AM1293" s="19">
        <f>IF(AL1293&lt;=0,0,ROUNDDOWN((AL1293*LOOKUP(AL1293,{0,1950001,3300001,6950001,9000001,18000001,40000001},{0.05,0.1,0.2,0.23,0.33,0.4,0.45})-LOOKUP(AL1293,{0,1950001,3300001,6950001,9000001,18000001,40000001},{0,97500,427500,636000,1536000,2796000,4796000}))*1.021,-2))</f>
        <v/>
      </c>
      <c r="AN1293" s="19">
        <f>MAX(0,ROUNDDOWN(AH1293-AJ1293-430000-0,-3))</f>
        <v/>
      </c>
      <c r="AO1293" s="19">
        <f>IF(AH1293&lt;=450000,0,MAX(0,ROUNDDOWN(AN1293*0.06-MIN(50000,AN1293)*0.03,-2))+MAX(0,ROUNDDOWN(AN1293*0.04-MIN(50000,AN1293)*0.02,-2)))</f>
        <v/>
      </c>
      <c r="AP1293" s="19">
        <f>AM1293+AO1293+AI1293</f>
        <v/>
      </c>
      <c r="AQ1293" s="19">
        <f>MIN(750000,MAX(0,$B1293))</f>
        <v/>
      </c>
      <c r="AR1293" s="19">
        <f>$B1293-AQ1293</f>
        <v/>
      </c>
      <c r="AS1293" s="19">
        <f>MIN(670000,ROUNDDOWN(MAX(0,AR1293-430000)*0.0751+47600,0))+MIN(260000,ROUNDDOWN(MAX(0,AR1293-430000)*0.028+17600,0))+MIN(30000,ROUNDDOWN(MAX(0,AR1293-430000)*0.0027+1873,0))+IF("いいえ"="はい",MIN(170000,ROUNDDOWN(MAX(0,AR1293-430000)*0.0243+17800,0)),0)</f>
        <v/>
      </c>
      <c r="AT1293" s="19">
        <f>IF(""="",215040+AS1293,"")</f>
        <v/>
      </c>
      <c r="AU1293" s="19">
        <f>IF(AR1293&gt;23500000,NA(),IF(AR1293&lt;=4890000,1040000,IF(AR1293&lt;=6550000,670000,620000)))</f>
        <v/>
      </c>
      <c r="AV1293" s="19">
        <f>MAX(0,ROUNDDOWN(AR1293-AT1293-AU1293-0,-3))</f>
        <v/>
      </c>
      <c r="AW1293" s="19">
        <f>IF(AV1293&lt;=0,0,ROUNDDOWN((AV1293*LOOKUP(AV1293,{0,1950001,3300001,6950001,9000001,18000001,40000001},{0.05,0.1,0.2,0.23,0.33,0.4,0.45})-LOOKUP(AV1293,{0,1950001,3300001,6950001,9000001,18000001,40000001},{0,97500,427500,636000,1536000,2796000,4796000}))*1.021,-2))</f>
        <v/>
      </c>
      <c r="AX1293" s="19">
        <f>MAX(0,ROUNDDOWN(AR1293-AT1293-430000-0,-3))</f>
        <v/>
      </c>
      <c r="AY1293" s="19">
        <f>IF(AR1293&lt;=450000,0,MAX(0,ROUNDDOWN(AX1293*0.06-MIN(50000,AX1293)*0.03,-2))+MAX(0,ROUNDDOWN(AX1293*0.04-MIN(50000,AX1293)*0.02,-2)))</f>
        <v/>
      </c>
      <c r="AZ1293" s="19">
        <f>AW1293+AY1293+AS1293</f>
        <v/>
      </c>
    </row>
    <row r="1294">
      <c r="A1294" t="inlineStr">
        <is>
          <t>1万円刻み</t>
        </is>
      </c>
      <c r="B1294" s="19">
        <f>'3_1万円刻み'!$A$1277</f>
        <v/>
      </c>
      <c r="C1294" s="19">
        <f>MIN(0,MAX(0,$B1294))</f>
        <v/>
      </c>
      <c r="D1294" s="19">
        <f>$B1294-C1294</f>
        <v/>
      </c>
      <c r="E1294" s="19">
        <f>MIN(670000,ROUNDDOWN(MAX(0,D1294-430000)*0.0751+47600,0))+MIN(260000,ROUNDDOWN(MAX(0,D1294-430000)*0.028+17600,0))+MIN(30000,ROUNDDOWN(MAX(0,D1294-430000)*0.0027+1873,0))+IF("いいえ"="はい",MIN(170000,ROUNDDOWN(MAX(0,D1294-430000)*0.0243+17800,0)),0)</f>
        <v/>
      </c>
      <c r="F1294" s="19">
        <f>IF(""="",215040+E1294,"")</f>
        <v/>
      </c>
      <c r="G1294" s="19">
        <f>IF(D1294&gt;23500000,NA(),IF(D1294&lt;=4890000,1040000,IF(D1294&lt;=6550000,670000,620000)))</f>
        <v/>
      </c>
      <c r="H1294" s="19">
        <f>MAX(0,ROUNDDOWN(D1294-F1294-G1294-0,-3))</f>
        <v/>
      </c>
      <c r="I1294" s="19">
        <f>IF(H1294&lt;=0,0,ROUNDDOWN((H1294*LOOKUP(H1294,{0,1950001,3300001,6950001,9000001,18000001,40000001},{0.05,0.1,0.2,0.23,0.33,0.4,0.45})-LOOKUP(H1294,{0,1950001,3300001,6950001,9000001,18000001,40000001},{0,97500,427500,636000,1536000,2796000,4796000}))*1.021,-2))</f>
        <v/>
      </c>
      <c r="J1294" s="19">
        <f>MAX(0,ROUNDDOWN(D1294-F1294-430000-0,-3))</f>
        <v/>
      </c>
      <c r="K1294" s="19">
        <f>IF(D1294&lt;=450000,0,MAX(0,ROUNDDOWN(J1294*0.06-MIN(50000,J1294)*0.03,-2))+MAX(0,ROUNDDOWN(J1294*0.04-MIN(50000,J1294)*0.02,-2)))</f>
        <v/>
      </c>
      <c r="L1294" s="19">
        <f>I1294+K1294+E1294</f>
        <v/>
      </c>
      <c r="M1294" s="19">
        <f>MIN(100000,MAX(0,$B1294))</f>
        <v/>
      </c>
      <c r="N1294" s="19">
        <f>$B1294-M1294</f>
        <v/>
      </c>
      <c r="O1294" s="19">
        <f>MIN(670000,ROUNDDOWN(MAX(0,N1294-430000)*0.0751+47600,0))+MIN(260000,ROUNDDOWN(MAX(0,N1294-430000)*0.028+17600,0))+MIN(30000,ROUNDDOWN(MAX(0,N1294-430000)*0.0027+1873,0))+IF("いいえ"="はい",MIN(170000,ROUNDDOWN(MAX(0,N1294-430000)*0.0243+17800,0)),0)</f>
        <v/>
      </c>
      <c r="P1294" s="19">
        <f>IF(""="",215040+O1294,"")</f>
        <v/>
      </c>
      <c r="Q1294" s="19">
        <f>IF(N1294&gt;23500000,NA(),IF(N1294&lt;=4890000,1040000,IF(N1294&lt;=6550000,670000,620000)))</f>
        <v/>
      </c>
      <c r="R1294" s="19">
        <f>MAX(0,ROUNDDOWN(N1294-P1294-Q1294-0,-3))</f>
        <v/>
      </c>
      <c r="S1294" s="19">
        <f>IF(R1294&lt;=0,0,ROUNDDOWN((R1294*LOOKUP(R1294,{0,1950001,3300001,6950001,9000001,18000001,40000001},{0.05,0.1,0.2,0.23,0.33,0.4,0.45})-LOOKUP(R1294,{0,1950001,3300001,6950001,9000001,18000001,40000001},{0,97500,427500,636000,1536000,2796000,4796000}))*1.021,-2))</f>
        <v/>
      </c>
      <c r="T1294" s="19">
        <f>MAX(0,ROUNDDOWN(N1294-P1294-430000-0,-3))</f>
        <v/>
      </c>
      <c r="U1294" s="19">
        <f>IF(N1294&lt;=450000,0,MAX(0,ROUNDDOWN(T1294*0.06-MIN(50000,T1294)*0.03,-2))+MAX(0,ROUNDDOWN(T1294*0.04-MIN(50000,T1294)*0.02,-2)))</f>
        <v/>
      </c>
      <c r="V1294" s="19">
        <f>S1294+U1294+O1294</f>
        <v/>
      </c>
      <c r="W1294" s="19">
        <f>MIN(550000,MAX(0,$B1294))</f>
        <v/>
      </c>
      <c r="X1294" s="19">
        <f>$B1294-W1294</f>
        <v/>
      </c>
      <c r="Y1294" s="19">
        <f>MIN(670000,ROUNDDOWN(MAX(0,X1294-430000)*0.0751+47600,0))+MIN(260000,ROUNDDOWN(MAX(0,X1294-430000)*0.028+17600,0))+MIN(30000,ROUNDDOWN(MAX(0,X1294-430000)*0.0027+1873,0))+IF("いいえ"="はい",MIN(170000,ROUNDDOWN(MAX(0,X1294-430000)*0.0243+17800,0)),0)</f>
        <v/>
      </c>
      <c r="Z1294" s="19">
        <f>IF(""="",215040+Y1294,"")</f>
        <v/>
      </c>
      <c r="AA1294" s="19">
        <f>IF(X1294&gt;23500000,NA(),IF(X1294&lt;=4890000,1040000,IF(X1294&lt;=6550000,670000,620000)))</f>
        <v/>
      </c>
      <c r="AB1294" s="19">
        <f>MAX(0,ROUNDDOWN(X1294-Z1294-AA1294-0,-3))</f>
        <v/>
      </c>
      <c r="AC1294" s="19">
        <f>IF(AB1294&lt;=0,0,ROUNDDOWN((AB1294*LOOKUP(AB1294,{0,1950001,3300001,6950001,9000001,18000001,40000001},{0.05,0.1,0.2,0.23,0.33,0.4,0.45})-LOOKUP(AB1294,{0,1950001,3300001,6950001,9000001,18000001,40000001},{0,97500,427500,636000,1536000,2796000,4796000}))*1.021,-2))</f>
        <v/>
      </c>
      <c r="AD1294" s="19">
        <f>MAX(0,ROUNDDOWN(X1294-Z1294-430000-0,-3))</f>
        <v/>
      </c>
      <c r="AE1294" s="19">
        <f>IF(X1294&lt;=450000,0,MAX(0,ROUNDDOWN(AD1294*0.06-MIN(50000,AD1294)*0.03,-2))+MAX(0,ROUNDDOWN(AD1294*0.04-MIN(50000,AD1294)*0.02,-2)))</f>
        <v/>
      </c>
      <c r="AF1294" s="19">
        <f>AC1294+AE1294+Y1294</f>
        <v/>
      </c>
      <c r="AG1294" s="19">
        <f>MIN(650000,MAX(0,$B1294))</f>
        <v/>
      </c>
      <c r="AH1294" s="19">
        <f>$B1294-AG1294</f>
        <v/>
      </c>
      <c r="AI1294" s="19">
        <f>MIN(670000,ROUNDDOWN(MAX(0,AH1294-430000)*0.0751+47600,0))+MIN(260000,ROUNDDOWN(MAX(0,AH1294-430000)*0.028+17600,0))+MIN(30000,ROUNDDOWN(MAX(0,AH1294-430000)*0.0027+1873,0))+IF("いいえ"="はい",MIN(170000,ROUNDDOWN(MAX(0,AH1294-430000)*0.0243+17800,0)),0)</f>
        <v/>
      </c>
      <c r="AJ1294" s="19">
        <f>IF(""="",215040+AI1294,"")</f>
        <v/>
      </c>
      <c r="AK1294" s="19">
        <f>IF(AH1294&gt;23500000,NA(),IF(AH1294&lt;=4890000,1040000,IF(AH1294&lt;=6550000,670000,620000)))</f>
        <v/>
      </c>
      <c r="AL1294" s="19">
        <f>MAX(0,ROUNDDOWN(AH1294-AJ1294-AK1294-0,-3))</f>
        <v/>
      </c>
      <c r="AM1294" s="19">
        <f>IF(AL1294&lt;=0,0,ROUNDDOWN((AL1294*LOOKUP(AL1294,{0,1950001,3300001,6950001,9000001,18000001,40000001},{0.05,0.1,0.2,0.23,0.33,0.4,0.45})-LOOKUP(AL1294,{0,1950001,3300001,6950001,9000001,18000001,40000001},{0,97500,427500,636000,1536000,2796000,4796000}))*1.021,-2))</f>
        <v/>
      </c>
      <c r="AN1294" s="19">
        <f>MAX(0,ROUNDDOWN(AH1294-AJ1294-430000-0,-3))</f>
        <v/>
      </c>
      <c r="AO1294" s="19">
        <f>IF(AH1294&lt;=450000,0,MAX(0,ROUNDDOWN(AN1294*0.06-MIN(50000,AN1294)*0.03,-2))+MAX(0,ROUNDDOWN(AN1294*0.04-MIN(50000,AN1294)*0.02,-2)))</f>
        <v/>
      </c>
      <c r="AP1294" s="19">
        <f>AM1294+AO1294+AI1294</f>
        <v/>
      </c>
      <c r="AQ1294" s="19">
        <f>MIN(750000,MAX(0,$B1294))</f>
        <v/>
      </c>
      <c r="AR1294" s="19">
        <f>$B1294-AQ1294</f>
        <v/>
      </c>
      <c r="AS1294" s="19">
        <f>MIN(670000,ROUNDDOWN(MAX(0,AR1294-430000)*0.0751+47600,0))+MIN(260000,ROUNDDOWN(MAX(0,AR1294-430000)*0.028+17600,0))+MIN(30000,ROUNDDOWN(MAX(0,AR1294-430000)*0.0027+1873,0))+IF("いいえ"="はい",MIN(170000,ROUNDDOWN(MAX(0,AR1294-430000)*0.0243+17800,0)),0)</f>
        <v/>
      </c>
      <c r="AT1294" s="19">
        <f>IF(""="",215040+AS1294,"")</f>
        <v/>
      </c>
      <c r="AU1294" s="19">
        <f>IF(AR1294&gt;23500000,NA(),IF(AR1294&lt;=4890000,1040000,IF(AR1294&lt;=6550000,670000,620000)))</f>
        <v/>
      </c>
      <c r="AV1294" s="19">
        <f>MAX(0,ROUNDDOWN(AR1294-AT1294-AU1294-0,-3))</f>
        <v/>
      </c>
      <c r="AW1294" s="19">
        <f>IF(AV1294&lt;=0,0,ROUNDDOWN((AV1294*LOOKUP(AV1294,{0,1950001,3300001,6950001,9000001,18000001,40000001},{0.05,0.1,0.2,0.23,0.33,0.4,0.45})-LOOKUP(AV1294,{0,1950001,3300001,6950001,9000001,18000001,40000001},{0,97500,427500,636000,1536000,2796000,4796000}))*1.021,-2))</f>
        <v/>
      </c>
      <c r="AX1294" s="19">
        <f>MAX(0,ROUNDDOWN(AR1294-AT1294-430000-0,-3))</f>
        <v/>
      </c>
      <c r="AY1294" s="19">
        <f>IF(AR1294&lt;=450000,0,MAX(0,ROUNDDOWN(AX1294*0.06-MIN(50000,AX1294)*0.03,-2))+MAX(0,ROUNDDOWN(AX1294*0.04-MIN(50000,AX1294)*0.02,-2)))</f>
        <v/>
      </c>
      <c r="AZ1294" s="19">
        <f>AW1294+AY1294+AS1294</f>
        <v/>
      </c>
    </row>
    <row r="1295">
      <c r="A1295" t="inlineStr">
        <is>
          <t>1万円刻み</t>
        </is>
      </c>
      <c r="B1295" s="19">
        <f>'3_1万円刻み'!$A$1278</f>
        <v/>
      </c>
      <c r="C1295" s="19">
        <f>MIN(0,MAX(0,$B1295))</f>
        <v/>
      </c>
      <c r="D1295" s="19">
        <f>$B1295-C1295</f>
        <v/>
      </c>
      <c r="E1295" s="19">
        <f>MIN(670000,ROUNDDOWN(MAX(0,D1295-430000)*0.0751+47600,0))+MIN(260000,ROUNDDOWN(MAX(0,D1295-430000)*0.028+17600,0))+MIN(30000,ROUNDDOWN(MAX(0,D1295-430000)*0.0027+1873,0))+IF("いいえ"="はい",MIN(170000,ROUNDDOWN(MAX(0,D1295-430000)*0.0243+17800,0)),0)</f>
        <v/>
      </c>
      <c r="F1295" s="19">
        <f>IF(""="",215040+E1295,"")</f>
        <v/>
      </c>
      <c r="G1295" s="19">
        <f>IF(D1295&gt;23500000,NA(),IF(D1295&lt;=4890000,1040000,IF(D1295&lt;=6550000,670000,620000)))</f>
        <v/>
      </c>
      <c r="H1295" s="19">
        <f>MAX(0,ROUNDDOWN(D1295-F1295-G1295-0,-3))</f>
        <v/>
      </c>
      <c r="I1295" s="19">
        <f>IF(H1295&lt;=0,0,ROUNDDOWN((H1295*LOOKUP(H1295,{0,1950001,3300001,6950001,9000001,18000001,40000001},{0.05,0.1,0.2,0.23,0.33,0.4,0.45})-LOOKUP(H1295,{0,1950001,3300001,6950001,9000001,18000001,40000001},{0,97500,427500,636000,1536000,2796000,4796000}))*1.021,-2))</f>
        <v/>
      </c>
      <c r="J1295" s="19">
        <f>MAX(0,ROUNDDOWN(D1295-F1295-430000-0,-3))</f>
        <v/>
      </c>
      <c r="K1295" s="19">
        <f>IF(D1295&lt;=450000,0,MAX(0,ROUNDDOWN(J1295*0.06-MIN(50000,J1295)*0.03,-2))+MAX(0,ROUNDDOWN(J1295*0.04-MIN(50000,J1295)*0.02,-2)))</f>
        <v/>
      </c>
      <c r="L1295" s="19">
        <f>I1295+K1295+E1295</f>
        <v/>
      </c>
      <c r="M1295" s="19">
        <f>MIN(100000,MAX(0,$B1295))</f>
        <v/>
      </c>
      <c r="N1295" s="19">
        <f>$B1295-M1295</f>
        <v/>
      </c>
      <c r="O1295" s="19">
        <f>MIN(670000,ROUNDDOWN(MAX(0,N1295-430000)*0.0751+47600,0))+MIN(260000,ROUNDDOWN(MAX(0,N1295-430000)*0.028+17600,0))+MIN(30000,ROUNDDOWN(MAX(0,N1295-430000)*0.0027+1873,0))+IF("いいえ"="はい",MIN(170000,ROUNDDOWN(MAX(0,N1295-430000)*0.0243+17800,0)),0)</f>
        <v/>
      </c>
      <c r="P1295" s="19">
        <f>IF(""="",215040+O1295,"")</f>
        <v/>
      </c>
      <c r="Q1295" s="19">
        <f>IF(N1295&gt;23500000,NA(),IF(N1295&lt;=4890000,1040000,IF(N1295&lt;=6550000,670000,620000)))</f>
        <v/>
      </c>
      <c r="R1295" s="19">
        <f>MAX(0,ROUNDDOWN(N1295-P1295-Q1295-0,-3))</f>
        <v/>
      </c>
      <c r="S1295" s="19">
        <f>IF(R1295&lt;=0,0,ROUNDDOWN((R1295*LOOKUP(R1295,{0,1950001,3300001,6950001,9000001,18000001,40000001},{0.05,0.1,0.2,0.23,0.33,0.4,0.45})-LOOKUP(R1295,{0,1950001,3300001,6950001,9000001,18000001,40000001},{0,97500,427500,636000,1536000,2796000,4796000}))*1.021,-2))</f>
        <v/>
      </c>
      <c r="T1295" s="19">
        <f>MAX(0,ROUNDDOWN(N1295-P1295-430000-0,-3))</f>
        <v/>
      </c>
      <c r="U1295" s="19">
        <f>IF(N1295&lt;=450000,0,MAX(0,ROUNDDOWN(T1295*0.06-MIN(50000,T1295)*0.03,-2))+MAX(0,ROUNDDOWN(T1295*0.04-MIN(50000,T1295)*0.02,-2)))</f>
        <v/>
      </c>
      <c r="V1295" s="19">
        <f>S1295+U1295+O1295</f>
        <v/>
      </c>
      <c r="W1295" s="19">
        <f>MIN(550000,MAX(0,$B1295))</f>
        <v/>
      </c>
      <c r="X1295" s="19">
        <f>$B1295-W1295</f>
        <v/>
      </c>
      <c r="Y1295" s="19">
        <f>MIN(670000,ROUNDDOWN(MAX(0,X1295-430000)*0.0751+47600,0))+MIN(260000,ROUNDDOWN(MAX(0,X1295-430000)*0.028+17600,0))+MIN(30000,ROUNDDOWN(MAX(0,X1295-430000)*0.0027+1873,0))+IF("いいえ"="はい",MIN(170000,ROUNDDOWN(MAX(0,X1295-430000)*0.0243+17800,0)),0)</f>
        <v/>
      </c>
      <c r="Z1295" s="19">
        <f>IF(""="",215040+Y1295,"")</f>
        <v/>
      </c>
      <c r="AA1295" s="19">
        <f>IF(X1295&gt;23500000,NA(),IF(X1295&lt;=4890000,1040000,IF(X1295&lt;=6550000,670000,620000)))</f>
        <v/>
      </c>
      <c r="AB1295" s="19">
        <f>MAX(0,ROUNDDOWN(X1295-Z1295-AA1295-0,-3))</f>
        <v/>
      </c>
      <c r="AC1295" s="19">
        <f>IF(AB1295&lt;=0,0,ROUNDDOWN((AB1295*LOOKUP(AB1295,{0,1950001,3300001,6950001,9000001,18000001,40000001},{0.05,0.1,0.2,0.23,0.33,0.4,0.45})-LOOKUP(AB1295,{0,1950001,3300001,6950001,9000001,18000001,40000001},{0,97500,427500,636000,1536000,2796000,4796000}))*1.021,-2))</f>
        <v/>
      </c>
      <c r="AD1295" s="19">
        <f>MAX(0,ROUNDDOWN(X1295-Z1295-430000-0,-3))</f>
        <v/>
      </c>
      <c r="AE1295" s="19">
        <f>IF(X1295&lt;=450000,0,MAX(0,ROUNDDOWN(AD1295*0.06-MIN(50000,AD1295)*0.03,-2))+MAX(0,ROUNDDOWN(AD1295*0.04-MIN(50000,AD1295)*0.02,-2)))</f>
        <v/>
      </c>
      <c r="AF1295" s="19">
        <f>AC1295+AE1295+Y1295</f>
        <v/>
      </c>
      <c r="AG1295" s="19">
        <f>MIN(650000,MAX(0,$B1295))</f>
        <v/>
      </c>
      <c r="AH1295" s="19">
        <f>$B1295-AG1295</f>
        <v/>
      </c>
      <c r="AI1295" s="19">
        <f>MIN(670000,ROUNDDOWN(MAX(0,AH1295-430000)*0.0751+47600,0))+MIN(260000,ROUNDDOWN(MAX(0,AH1295-430000)*0.028+17600,0))+MIN(30000,ROUNDDOWN(MAX(0,AH1295-430000)*0.0027+1873,0))+IF("いいえ"="はい",MIN(170000,ROUNDDOWN(MAX(0,AH1295-430000)*0.0243+17800,0)),0)</f>
        <v/>
      </c>
      <c r="AJ1295" s="19">
        <f>IF(""="",215040+AI1295,"")</f>
        <v/>
      </c>
      <c r="AK1295" s="19">
        <f>IF(AH1295&gt;23500000,NA(),IF(AH1295&lt;=4890000,1040000,IF(AH1295&lt;=6550000,670000,620000)))</f>
        <v/>
      </c>
      <c r="AL1295" s="19">
        <f>MAX(0,ROUNDDOWN(AH1295-AJ1295-AK1295-0,-3))</f>
        <v/>
      </c>
      <c r="AM1295" s="19">
        <f>IF(AL1295&lt;=0,0,ROUNDDOWN((AL1295*LOOKUP(AL1295,{0,1950001,3300001,6950001,9000001,18000001,40000001},{0.05,0.1,0.2,0.23,0.33,0.4,0.45})-LOOKUP(AL1295,{0,1950001,3300001,6950001,9000001,18000001,40000001},{0,97500,427500,636000,1536000,2796000,4796000}))*1.021,-2))</f>
        <v/>
      </c>
      <c r="AN1295" s="19">
        <f>MAX(0,ROUNDDOWN(AH1295-AJ1295-430000-0,-3))</f>
        <v/>
      </c>
      <c r="AO1295" s="19">
        <f>IF(AH1295&lt;=450000,0,MAX(0,ROUNDDOWN(AN1295*0.06-MIN(50000,AN1295)*0.03,-2))+MAX(0,ROUNDDOWN(AN1295*0.04-MIN(50000,AN1295)*0.02,-2)))</f>
        <v/>
      </c>
      <c r="AP1295" s="19">
        <f>AM1295+AO1295+AI1295</f>
        <v/>
      </c>
      <c r="AQ1295" s="19">
        <f>MIN(750000,MAX(0,$B1295))</f>
        <v/>
      </c>
      <c r="AR1295" s="19">
        <f>$B1295-AQ1295</f>
        <v/>
      </c>
      <c r="AS1295" s="19">
        <f>MIN(670000,ROUNDDOWN(MAX(0,AR1295-430000)*0.0751+47600,0))+MIN(260000,ROUNDDOWN(MAX(0,AR1295-430000)*0.028+17600,0))+MIN(30000,ROUNDDOWN(MAX(0,AR1295-430000)*0.0027+1873,0))+IF("いいえ"="はい",MIN(170000,ROUNDDOWN(MAX(0,AR1295-430000)*0.0243+17800,0)),0)</f>
        <v/>
      </c>
      <c r="AT1295" s="19">
        <f>IF(""="",215040+AS1295,"")</f>
        <v/>
      </c>
      <c r="AU1295" s="19">
        <f>IF(AR1295&gt;23500000,NA(),IF(AR1295&lt;=4890000,1040000,IF(AR1295&lt;=6550000,670000,620000)))</f>
        <v/>
      </c>
      <c r="AV1295" s="19">
        <f>MAX(0,ROUNDDOWN(AR1295-AT1295-AU1295-0,-3))</f>
        <v/>
      </c>
      <c r="AW1295" s="19">
        <f>IF(AV1295&lt;=0,0,ROUNDDOWN((AV1295*LOOKUP(AV1295,{0,1950001,3300001,6950001,9000001,18000001,40000001},{0.05,0.1,0.2,0.23,0.33,0.4,0.45})-LOOKUP(AV1295,{0,1950001,3300001,6950001,9000001,18000001,40000001},{0,97500,427500,636000,1536000,2796000,4796000}))*1.021,-2))</f>
        <v/>
      </c>
      <c r="AX1295" s="19">
        <f>MAX(0,ROUNDDOWN(AR1295-AT1295-430000-0,-3))</f>
        <v/>
      </c>
      <c r="AY1295" s="19">
        <f>IF(AR1295&lt;=450000,0,MAX(0,ROUNDDOWN(AX1295*0.06-MIN(50000,AX1295)*0.03,-2))+MAX(0,ROUNDDOWN(AX1295*0.04-MIN(50000,AX1295)*0.02,-2)))</f>
        <v/>
      </c>
      <c r="AZ1295" s="19">
        <f>AW1295+AY1295+AS1295</f>
        <v/>
      </c>
    </row>
    <row r="1296">
      <c r="A1296" t="inlineStr">
        <is>
          <t>1万円刻み</t>
        </is>
      </c>
      <c r="B1296" s="19">
        <f>'3_1万円刻み'!$A$1279</f>
        <v/>
      </c>
      <c r="C1296" s="19">
        <f>MIN(0,MAX(0,$B1296))</f>
        <v/>
      </c>
      <c r="D1296" s="19">
        <f>$B1296-C1296</f>
        <v/>
      </c>
      <c r="E1296" s="19">
        <f>MIN(670000,ROUNDDOWN(MAX(0,D1296-430000)*0.0751+47600,0))+MIN(260000,ROUNDDOWN(MAX(0,D1296-430000)*0.028+17600,0))+MIN(30000,ROUNDDOWN(MAX(0,D1296-430000)*0.0027+1873,0))+IF("いいえ"="はい",MIN(170000,ROUNDDOWN(MAX(0,D1296-430000)*0.0243+17800,0)),0)</f>
        <v/>
      </c>
      <c r="F1296" s="19">
        <f>IF(""="",215040+E1296,"")</f>
        <v/>
      </c>
      <c r="G1296" s="19">
        <f>IF(D1296&gt;23500000,NA(),IF(D1296&lt;=4890000,1040000,IF(D1296&lt;=6550000,670000,620000)))</f>
        <v/>
      </c>
      <c r="H1296" s="19">
        <f>MAX(0,ROUNDDOWN(D1296-F1296-G1296-0,-3))</f>
        <v/>
      </c>
      <c r="I1296" s="19">
        <f>IF(H1296&lt;=0,0,ROUNDDOWN((H1296*LOOKUP(H1296,{0,1950001,3300001,6950001,9000001,18000001,40000001},{0.05,0.1,0.2,0.23,0.33,0.4,0.45})-LOOKUP(H1296,{0,1950001,3300001,6950001,9000001,18000001,40000001},{0,97500,427500,636000,1536000,2796000,4796000}))*1.021,-2))</f>
        <v/>
      </c>
      <c r="J1296" s="19">
        <f>MAX(0,ROUNDDOWN(D1296-F1296-430000-0,-3))</f>
        <v/>
      </c>
      <c r="K1296" s="19">
        <f>IF(D1296&lt;=450000,0,MAX(0,ROUNDDOWN(J1296*0.06-MIN(50000,J1296)*0.03,-2))+MAX(0,ROUNDDOWN(J1296*0.04-MIN(50000,J1296)*0.02,-2)))</f>
        <v/>
      </c>
      <c r="L1296" s="19">
        <f>I1296+K1296+E1296</f>
        <v/>
      </c>
      <c r="M1296" s="19">
        <f>MIN(100000,MAX(0,$B1296))</f>
        <v/>
      </c>
      <c r="N1296" s="19">
        <f>$B1296-M1296</f>
        <v/>
      </c>
      <c r="O1296" s="19">
        <f>MIN(670000,ROUNDDOWN(MAX(0,N1296-430000)*0.0751+47600,0))+MIN(260000,ROUNDDOWN(MAX(0,N1296-430000)*0.028+17600,0))+MIN(30000,ROUNDDOWN(MAX(0,N1296-430000)*0.0027+1873,0))+IF("いいえ"="はい",MIN(170000,ROUNDDOWN(MAX(0,N1296-430000)*0.0243+17800,0)),0)</f>
        <v/>
      </c>
      <c r="P1296" s="19">
        <f>IF(""="",215040+O1296,"")</f>
        <v/>
      </c>
      <c r="Q1296" s="19">
        <f>IF(N1296&gt;23500000,NA(),IF(N1296&lt;=4890000,1040000,IF(N1296&lt;=6550000,670000,620000)))</f>
        <v/>
      </c>
      <c r="R1296" s="19">
        <f>MAX(0,ROUNDDOWN(N1296-P1296-Q1296-0,-3))</f>
        <v/>
      </c>
      <c r="S1296" s="19">
        <f>IF(R1296&lt;=0,0,ROUNDDOWN((R1296*LOOKUP(R1296,{0,1950001,3300001,6950001,9000001,18000001,40000001},{0.05,0.1,0.2,0.23,0.33,0.4,0.45})-LOOKUP(R1296,{0,1950001,3300001,6950001,9000001,18000001,40000001},{0,97500,427500,636000,1536000,2796000,4796000}))*1.021,-2))</f>
        <v/>
      </c>
      <c r="T1296" s="19">
        <f>MAX(0,ROUNDDOWN(N1296-P1296-430000-0,-3))</f>
        <v/>
      </c>
      <c r="U1296" s="19">
        <f>IF(N1296&lt;=450000,0,MAX(0,ROUNDDOWN(T1296*0.06-MIN(50000,T1296)*0.03,-2))+MAX(0,ROUNDDOWN(T1296*0.04-MIN(50000,T1296)*0.02,-2)))</f>
        <v/>
      </c>
      <c r="V1296" s="19">
        <f>S1296+U1296+O1296</f>
        <v/>
      </c>
      <c r="W1296" s="19">
        <f>MIN(550000,MAX(0,$B1296))</f>
        <v/>
      </c>
      <c r="X1296" s="19">
        <f>$B1296-W1296</f>
        <v/>
      </c>
      <c r="Y1296" s="19">
        <f>MIN(670000,ROUNDDOWN(MAX(0,X1296-430000)*0.0751+47600,0))+MIN(260000,ROUNDDOWN(MAX(0,X1296-430000)*0.028+17600,0))+MIN(30000,ROUNDDOWN(MAX(0,X1296-430000)*0.0027+1873,0))+IF("いいえ"="はい",MIN(170000,ROUNDDOWN(MAX(0,X1296-430000)*0.0243+17800,0)),0)</f>
        <v/>
      </c>
      <c r="Z1296" s="19">
        <f>IF(""="",215040+Y1296,"")</f>
        <v/>
      </c>
      <c r="AA1296" s="19">
        <f>IF(X1296&gt;23500000,NA(),IF(X1296&lt;=4890000,1040000,IF(X1296&lt;=6550000,670000,620000)))</f>
        <v/>
      </c>
      <c r="AB1296" s="19">
        <f>MAX(0,ROUNDDOWN(X1296-Z1296-AA1296-0,-3))</f>
        <v/>
      </c>
      <c r="AC1296" s="19">
        <f>IF(AB1296&lt;=0,0,ROUNDDOWN((AB1296*LOOKUP(AB1296,{0,1950001,3300001,6950001,9000001,18000001,40000001},{0.05,0.1,0.2,0.23,0.33,0.4,0.45})-LOOKUP(AB1296,{0,1950001,3300001,6950001,9000001,18000001,40000001},{0,97500,427500,636000,1536000,2796000,4796000}))*1.021,-2))</f>
        <v/>
      </c>
      <c r="AD1296" s="19">
        <f>MAX(0,ROUNDDOWN(X1296-Z1296-430000-0,-3))</f>
        <v/>
      </c>
      <c r="AE1296" s="19">
        <f>IF(X1296&lt;=450000,0,MAX(0,ROUNDDOWN(AD1296*0.06-MIN(50000,AD1296)*0.03,-2))+MAX(0,ROUNDDOWN(AD1296*0.04-MIN(50000,AD1296)*0.02,-2)))</f>
        <v/>
      </c>
      <c r="AF1296" s="19">
        <f>AC1296+AE1296+Y1296</f>
        <v/>
      </c>
      <c r="AG1296" s="19">
        <f>MIN(650000,MAX(0,$B1296))</f>
        <v/>
      </c>
      <c r="AH1296" s="19">
        <f>$B1296-AG1296</f>
        <v/>
      </c>
      <c r="AI1296" s="19">
        <f>MIN(670000,ROUNDDOWN(MAX(0,AH1296-430000)*0.0751+47600,0))+MIN(260000,ROUNDDOWN(MAX(0,AH1296-430000)*0.028+17600,0))+MIN(30000,ROUNDDOWN(MAX(0,AH1296-430000)*0.0027+1873,0))+IF("いいえ"="はい",MIN(170000,ROUNDDOWN(MAX(0,AH1296-430000)*0.0243+17800,0)),0)</f>
        <v/>
      </c>
      <c r="AJ1296" s="19">
        <f>IF(""="",215040+AI1296,"")</f>
        <v/>
      </c>
      <c r="AK1296" s="19">
        <f>IF(AH1296&gt;23500000,NA(),IF(AH1296&lt;=4890000,1040000,IF(AH1296&lt;=6550000,670000,620000)))</f>
        <v/>
      </c>
      <c r="AL1296" s="19">
        <f>MAX(0,ROUNDDOWN(AH1296-AJ1296-AK1296-0,-3))</f>
        <v/>
      </c>
      <c r="AM1296" s="19">
        <f>IF(AL1296&lt;=0,0,ROUNDDOWN((AL1296*LOOKUP(AL1296,{0,1950001,3300001,6950001,9000001,18000001,40000001},{0.05,0.1,0.2,0.23,0.33,0.4,0.45})-LOOKUP(AL1296,{0,1950001,3300001,6950001,9000001,18000001,40000001},{0,97500,427500,636000,1536000,2796000,4796000}))*1.021,-2))</f>
        <v/>
      </c>
      <c r="AN1296" s="19">
        <f>MAX(0,ROUNDDOWN(AH1296-AJ1296-430000-0,-3))</f>
        <v/>
      </c>
      <c r="AO1296" s="19">
        <f>IF(AH1296&lt;=450000,0,MAX(0,ROUNDDOWN(AN1296*0.06-MIN(50000,AN1296)*0.03,-2))+MAX(0,ROUNDDOWN(AN1296*0.04-MIN(50000,AN1296)*0.02,-2)))</f>
        <v/>
      </c>
      <c r="AP1296" s="19">
        <f>AM1296+AO1296+AI1296</f>
        <v/>
      </c>
      <c r="AQ1296" s="19">
        <f>MIN(750000,MAX(0,$B1296))</f>
        <v/>
      </c>
      <c r="AR1296" s="19">
        <f>$B1296-AQ1296</f>
        <v/>
      </c>
      <c r="AS1296" s="19">
        <f>MIN(670000,ROUNDDOWN(MAX(0,AR1296-430000)*0.0751+47600,0))+MIN(260000,ROUNDDOWN(MAX(0,AR1296-430000)*0.028+17600,0))+MIN(30000,ROUNDDOWN(MAX(0,AR1296-430000)*0.0027+1873,0))+IF("いいえ"="はい",MIN(170000,ROUNDDOWN(MAX(0,AR1296-430000)*0.0243+17800,0)),0)</f>
        <v/>
      </c>
      <c r="AT1296" s="19">
        <f>IF(""="",215040+AS1296,"")</f>
        <v/>
      </c>
      <c r="AU1296" s="19">
        <f>IF(AR1296&gt;23500000,NA(),IF(AR1296&lt;=4890000,1040000,IF(AR1296&lt;=6550000,670000,620000)))</f>
        <v/>
      </c>
      <c r="AV1296" s="19">
        <f>MAX(0,ROUNDDOWN(AR1296-AT1296-AU1296-0,-3))</f>
        <v/>
      </c>
      <c r="AW1296" s="19">
        <f>IF(AV1296&lt;=0,0,ROUNDDOWN((AV1296*LOOKUP(AV1296,{0,1950001,3300001,6950001,9000001,18000001,40000001},{0.05,0.1,0.2,0.23,0.33,0.4,0.45})-LOOKUP(AV1296,{0,1950001,3300001,6950001,9000001,18000001,40000001},{0,97500,427500,636000,1536000,2796000,4796000}))*1.021,-2))</f>
        <v/>
      </c>
      <c r="AX1296" s="19">
        <f>MAX(0,ROUNDDOWN(AR1296-AT1296-430000-0,-3))</f>
        <v/>
      </c>
      <c r="AY1296" s="19">
        <f>IF(AR1296&lt;=450000,0,MAX(0,ROUNDDOWN(AX1296*0.06-MIN(50000,AX1296)*0.03,-2))+MAX(0,ROUNDDOWN(AX1296*0.04-MIN(50000,AX1296)*0.02,-2)))</f>
        <v/>
      </c>
      <c r="AZ1296" s="19">
        <f>AW1296+AY1296+AS1296</f>
        <v/>
      </c>
    </row>
    <row r="1297">
      <c r="A1297" t="inlineStr">
        <is>
          <t>1万円刻み</t>
        </is>
      </c>
      <c r="B1297" s="19">
        <f>'3_1万円刻み'!$A$1280</f>
        <v/>
      </c>
      <c r="C1297" s="19">
        <f>MIN(0,MAX(0,$B1297))</f>
        <v/>
      </c>
      <c r="D1297" s="19">
        <f>$B1297-C1297</f>
        <v/>
      </c>
      <c r="E1297" s="19">
        <f>MIN(670000,ROUNDDOWN(MAX(0,D1297-430000)*0.0751+47600,0))+MIN(260000,ROUNDDOWN(MAX(0,D1297-430000)*0.028+17600,0))+MIN(30000,ROUNDDOWN(MAX(0,D1297-430000)*0.0027+1873,0))+IF("いいえ"="はい",MIN(170000,ROUNDDOWN(MAX(0,D1297-430000)*0.0243+17800,0)),0)</f>
        <v/>
      </c>
      <c r="F1297" s="19">
        <f>IF(""="",215040+E1297,"")</f>
        <v/>
      </c>
      <c r="G1297" s="19">
        <f>IF(D1297&gt;23500000,NA(),IF(D1297&lt;=4890000,1040000,IF(D1297&lt;=6550000,670000,620000)))</f>
        <v/>
      </c>
      <c r="H1297" s="19">
        <f>MAX(0,ROUNDDOWN(D1297-F1297-G1297-0,-3))</f>
        <v/>
      </c>
      <c r="I1297" s="19">
        <f>IF(H1297&lt;=0,0,ROUNDDOWN((H1297*LOOKUP(H1297,{0,1950001,3300001,6950001,9000001,18000001,40000001},{0.05,0.1,0.2,0.23,0.33,0.4,0.45})-LOOKUP(H1297,{0,1950001,3300001,6950001,9000001,18000001,40000001},{0,97500,427500,636000,1536000,2796000,4796000}))*1.021,-2))</f>
        <v/>
      </c>
      <c r="J1297" s="19">
        <f>MAX(0,ROUNDDOWN(D1297-F1297-430000-0,-3))</f>
        <v/>
      </c>
      <c r="K1297" s="19">
        <f>IF(D1297&lt;=450000,0,MAX(0,ROUNDDOWN(J1297*0.06-MIN(50000,J1297)*0.03,-2))+MAX(0,ROUNDDOWN(J1297*0.04-MIN(50000,J1297)*0.02,-2)))</f>
        <v/>
      </c>
      <c r="L1297" s="19">
        <f>I1297+K1297+E1297</f>
        <v/>
      </c>
      <c r="M1297" s="19">
        <f>MIN(100000,MAX(0,$B1297))</f>
        <v/>
      </c>
      <c r="N1297" s="19">
        <f>$B1297-M1297</f>
        <v/>
      </c>
      <c r="O1297" s="19">
        <f>MIN(670000,ROUNDDOWN(MAX(0,N1297-430000)*0.0751+47600,0))+MIN(260000,ROUNDDOWN(MAX(0,N1297-430000)*0.028+17600,0))+MIN(30000,ROUNDDOWN(MAX(0,N1297-430000)*0.0027+1873,0))+IF("いいえ"="はい",MIN(170000,ROUNDDOWN(MAX(0,N1297-430000)*0.0243+17800,0)),0)</f>
        <v/>
      </c>
      <c r="P1297" s="19">
        <f>IF(""="",215040+O1297,"")</f>
        <v/>
      </c>
      <c r="Q1297" s="19">
        <f>IF(N1297&gt;23500000,NA(),IF(N1297&lt;=4890000,1040000,IF(N1297&lt;=6550000,670000,620000)))</f>
        <v/>
      </c>
      <c r="R1297" s="19">
        <f>MAX(0,ROUNDDOWN(N1297-P1297-Q1297-0,-3))</f>
        <v/>
      </c>
      <c r="S1297" s="19">
        <f>IF(R1297&lt;=0,0,ROUNDDOWN((R1297*LOOKUP(R1297,{0,1950001,3300001,6950001,9000001,18000001,40000001},{0.05,0.1,0.2,0.23,0.33,0.4,0.45})-LOOKUP(R1297,{0,1950001,3300001,6950001,9000001,18000001,40000001},{0,97500,427500,636000,1536000,2796000,4796000}))*1.021,-2))</f>
        <v/>
      </c>
      <c r="T1297" s="19">
        <f>MAX(0,ROUNDDOWN(N1297-P1297-430000-0,-3))</f>
        <v/>
      </c>
      <c r="U1297" s="19">
        <f>IF(N1297&lt;=450000,0,MAX(0,ROUNDDOWN(T1297*0.06-MIN(50000,T1297)*0.03,-2))+MAX(0,ROUNDDOWN(T1297*0.04-MIN(50000,T1297)*0.02,-2)))</f>
        <v/>
      </c>
      <c r="V1297" s="19">
        <f>S1297+U1297+O1297</f>
        <v/>
      </c>
      <c r="W1297" s="19">
        <f>MIN(550000,MAX(0,$B1297))</f>
        <v/>
      </c>
      <c r="X1297" s="19">
        <f>$B1297-W1297</f>
        <v/>
      </c>
      <c r="Y1297" s="19">
        <f>MIN(670000,ROUNDDOWN(MAX(0,X1297-430000)*0.0751+47600,0))+MIN(260000,ROUNDDOWN(MAX(0,X1297-430000)*0.028+17600,0))+MIN(30000,ROUNDDOWN(MAX(0,X1297-430000)*0.0027+1873,0))+IF("いいえ"="はい",MIN(170000,ROUNDDOWN(MAX(0,X1297-430000)*0.0243+17800,0)),0)</f>
        <v/>
      </c>
      <c r="Z1297" s="19">
        <f>IF(""="",215040+Y1297,"")</f>
        <v/>
      </c>
      <c r="AA1297" s="19">
        <f>IF(X1297&gt;23500000,NA(),IF(X1297&lt;=4890000,1040000,IF(X1297&lt;=6550000,670000,620000)))</f>
        <v/>
      </c>
      <c r="AB1297" s="19">
        <f>MAX(0,ROUNDDOWN(X1297-Z1297-AA1297-0,-3))</f>
        <v/>
      </c>
      <c r="AC1297" s="19">
        <f>IF(AB1297&lt;=0,0,ROUNDDOWN((AB1297*LOOKUP(AB1297,{0,1950001,3300001,6950001,9000001,18000001,40000001},{0.05,0.1,0.2,0.23,0.33,0.4,0.45})-LOOKUP(AB1297,{0,1950001,3300001,6950001,9000001,18000001,40000001},{0,97500,427500,636000,1536000,2796000,4796000}))*1.021,-2))</f>
        <v/>
      </c>
      <c r="AD1297" s="19">
        <f>MAX(0,ROUNDDOWN(X1297-Z1297-430000-0,-3))</f>
        <v/>
      </c>
      <c r="AE1297" s="19">
        <f>IF(X1297&lt;=450000,0,MAX(0,ROUNDDOWN(AD1297*0.06-MIN(50000,AD1297)*0.03,-2))+MAX(0,ROUNDDOWN(AD1297*0.04-MIN(50000,AD1297)*0.02,-2)))</f>
        <v/>
      </c>
      <c r="AF1297" s="19">
        <f>AC1297+AE1297+Y1297</f>
        <v/>
      </c>
      <c r="AG1297" s="19">
        <f>MIN(650000,MAX(0,$B1297))</f>
        <v/>
      </c>
      <c r="AH1297" s="19">
        <f>$B1297-AG1297</f>
        <v/>
      </c>
      <c r="AI1297" s="19">
        <f>MIN(670000,ROUNDDOWN(MAX(0,AH1297-430000)*0.0751+47600,0))+MIN(260000,ROUNDDOWN(MAX(0,AH1297-430000)*0.028+17600,0))+MIN(30000,ROUNDDOWN(MAX(0,AH1297-430000)*0.0027+1873,0))+IF("いいえ"="はい",MIN(170000,ROUNDDOWN(MAX(0,AH1297-430000)*0.0243+17800,0)),0)</f>
        <v/>
      </c>
      <c r="AJ1297" s="19">
        <f>IF(""="",215040+AI1297,"")</f>
        <v/>
      </c>
      <c r="AK1297" s="19">
        <f>IF(AH1297&gt;23500000,NA(),IF(AH1297&lt;=4890000,1040000,IF(AH1297&lt;=6550000,670000,620000)))</f>
        <v/>
      </c>
      <c r="AL1297" s="19">
        <f>MAX(0,ROUNDDOWN(AH1297-AJ1297-AK1297-0,-3))</f>
        <v/>
      </c>
      <c r="AM1297" s="19">
        <f>IF(AL1297&lt;=0,0,ROUNDDOWN((AL1297*LOOKUP(AL1297,{0,1950001,3300001,6950001,9000001,18000001,40000001},{0.05,0.1,0.2,0.23,0.33,0.4,0.45})-LOOKUP(AL1297,{0,1950001,3300001,6950001,9000001,18000001,40000001},{0,97500,427500,636000,1536000,2796000,4796000}))*1.021,-2))</f>
        <v/>
      </c>
      <c r="AN1297" s="19">
        <f>MAX(0,ROUNDDOWN(AH1297-AJ1297-430000-0,-3))</f>
        <v/>
      </c>
      <c r="AO1297" s="19">
        <f>IF(AH1297&lt;=450000,0,MAX(0,ROUNDDOWN(AN1297*0.06-MIN(50000,AN1297)*0.03,-2))+MAX(0,ROUNDDOWN(AN1297*0.04-MIN(50000,AN1297)*0.02,-2)))</f>
        <v/>
      </c>
      <c r="AP1297" s="19">
        <f>AM1297+AO1297+AI1297</f>
        <v/>
      </c>
      <c r="AQ1297" s="19">
        <f>MIN(750000,MAX(0,$B1297))</f>
        <v/>
      </c>
      <c r="AR1297" s="19">
        <f>$B1297-AQ1297</f>
        <v/>
      </c>
      <c r="AS1297" s="19">
        <f>MIN(670000,ROUNDDOWN(MAX(0,AR1297-430000)*0.0751+47600,0))+MIN(260000,ROUNDDOWN(MAX(0,AR1297-430000)*0.028+17600,0))+MIN(30000,ROUNDDOWN(MAX(0,AR1297-430000)*0.0027+1873,0))+IF("いいえ"="はい",MIN(170000,ROUNDDOWN(MAX(0,AR1297-430000)*0.0243+17800,0)),0)</f>
        <v/>
      </c>
      <c r="AT1297" s="19">
        <f>IF(""="",215040+AS1297,"")</f>
        <v/>
      </c>
      <c r="AU1297" s="19">
        <f>IF(AR1297&gt;23500000,NA(),IF(AR1297&lt;=4890000,1040000,IF(AR1297&lt;=6550000,670000,620000)))</f>
        <v/>
      </c>
      <c r="AV1297" s="19">
        <f>MAX(0,ROUNDDOWN(AR1297-AT1297-AU1297-0,-3))</f>
        <v/>
      </c>
      <c r="AW1297" s="19">
        <f>IF(AV1297&lt;=0,0,ROUNDDOWN((AV1297*LOOKUP(AV1297,{0,1950001,3300001,6950001,9000001,18000001,40000001},{0.05,0.1,0.2,0.23,0.33,0.4,0.45})-LOOKUP(AV1297,{0,1950001,3300001,6950001,9000001,18000001,40000001},{0,97500,427500,636000,1536000,2796000,4796000}))*1.021,-2))</f>
        <v/>
      </c>
      <c r="AX1297" s="19">
        <f>MAX(0,ROUNDDOWN(AR1297-AT1297-430000-0,-3))</f>
        <v/>
      </c>
      <c r="AY1297" s="19">
        <f>IF(AR1297&lt;=450000,0,MAX(0,ROUNDDOWN(AX1297*0.06-MIN(50000,AX1297)*0.03,-2))+MAX(0,ROUNDDOWN(AX1297*0.04-MIN(50000,AX1297)*0.02,-2)))</f>
        <v/>
      </c>
      <c r="AZ1297" s="19">
        <f>AW1297+AY1297+AS1297</f>
        <v/>
      </c>
    </row>
    <row r="1298">
      <c r="A1298" t="inlineStr">
        <is>
          <t>1万円刻み</t>
        </is>
      </c>
      <c r="B1298" s="19">
        <f>'3_1万円刻み'!$A$1281</f>
        <v/>
      </c>
      <c r="C1298" s="19">
        <f>MIN(0,MAX(0,$B1298))</f>
        <v/>
      </c>
      <c r="D1298" s="19">
        <f>$B1298-C1298</f>
        <v/>
      </c>
      <c r="E1298" s="19">
        <f>MIN(670000,ROUNDDOWN(MAX(0,D1298-430000)*0.0751+47600,0))+MIN(260000,ROUNDDOWN(MAX(0,D1298-430000)*0.028+17600,0))+MIN(30000,ROUNDDOWN(MAX(0,D1298-430000)*0.0027+1873,0))+IF("いいえ"="はい",MIN(170000,ROUNDDOWN(MAX(0,D1298-430000)*0.0243+17800,0)),0)</f>
        <v/>
      </c>
      <c r="F1298" s="19">
        <f>IF(""="",215040+E1298,"")</f>
        <v/>
      </c>
      <c r="G1298" s="19">
        <f>IF(D1298&gt;23500000,NA(),IF(D1298&lt;=4890000,1040000,IF(D1298&lt;=6550000,670000,620000)))</f>
        <v/>
      </c>
      <c r="H1298" s="19">
        <f>MAX(0,ROUNDDOWN(D1298-F1298-G1298-0,-3))</f>
        <v/>
      </c>
      <c r="I1298" s="19">
        <f>IF(H1298&lt;=0,0,ROUNDDOWN((H1298*LOOKUP(H1298,{0,1950001,3300001,6950001,9000001,18000001,40000001},{0.05,0.1,0.2,0.23,0.33,0.4,0.45})-LOOKUP(H1298,{0,1950001,3300001,6950001,9000001,18000001,40000001},{0,97500,427500,636000,1536000,2796000,4796000}))*1.021,-2))</f>
        <v/>
      </c>
      <c r="J1298" s="19">
        <f>MAX(0,ROUNDDOWN(D1298-F1298-430000-0,-3))</f>
        <v/>
      </c>
      <c r="K1298" s="19">
        <f>IF(D1298&lt;=450000,0,MAX(0,ROUNDDOWN(J1298*0.06-MIN(50000,J1298)*0.03,-2))+MAX(0,ROUNDDOWN(J1298*0.04-MIN(50000,J1298)*0.02,-2)))</f>
        <v/>
      </c>
      <c r="L1298" s="19">
        <f>I1298+K1298+E1298</f>
        <v/>
      </c>
      <c r="M1298" s="19">
        <f>MIN(100000,MAX(0,$B1298))</f>
        <v/>
      </c>
      <c r="N1298" s="19">
        <f>$B1298-M1298</f>
        <v/>
      </c>
      <c r="O1298" s="19">
        <f>MIN(670000,ROUNDDOWN(MAX(0,N1298-430000)*0.0751+47600,0))+MIN(260000,ROUNDDOWN(MAX(0,N1298-430000)*0.028+17600,0))+MIN(30000,ROUNDDOWN(MAX(0,N1298-430000)*0.0027+1873,0))+IF("いいえ"="はい",MIN(170000,ROUNDDOWN(MAX(0,N1298-430000)*0.0243+17800,0)),0)</f>
        <v/>
      </c>
      <c r="P1298" s="19">
        <f>IF(""="",215040+O1298,"")</f>
        <v/>
      </c>
      <c r="Q1298" s="19">
        <f>IF(N1298&gt;23500000,NA(),IF(N1298&lt;=4890000,1040000,IF(N1298&lt;=6550000,670000,620000)))</f>
        <v/>
      </c>
      <c r="R1298" s="19">
        <f>MAX(0,ROUNDDOWN(N1298-P1298-Q1298-0,-3))</f>
        <v/>
      </c>
      <c r="S1298" s="19">
        <f>IF(R1298&lt;=0,0,ROUNDDOWN((R1298*LOOKUP(R1298,{0,1950001,3300001,6950001,9000001,18000001,40000001},{0.05,0.1,0.2,0.23,0.33,0.4,0.45})-LOOKUP(R1298,{0,1950001,3300001,6950001,9000001,18000001,40000001},{0,97500,427500,636000,1536000,2796000,4796000}))*1.021,-2))</f>
        <v/>
      </c>
      <c r="T1298" s="19">
        <f>MAX(0,ROUNDDOWN(N1298-P1298-430000-0,-3))</f>
        <v/>
      </c>
      <c r="U1298" s="19">
        <f>IF(N1298&lt;=450000,0,MAX(0,ROUNDDOWN(T1298*0.06-MIN(50000,T1298)*0.03,-2))+MAX(0,ROUNDDOWN(T1298*0.04-MIN(50000,T1298)*0.02,-2)))</f>
        <v/>
      </c>
      <c r="V1298" s="19">
        <f>S1298+U1298+O1298</f>
        <v/>
      </c>
      <c r="W1298" s="19">
        <f>MIN(550000,MAX(0,$B1298))</f>
        <v/>
      </c>
      <c r="X1298" s="19">
        <f>$B1298-W1298</f>
        <v/>
      </c>
      <c r="Y1298" s="19">
        <f>MIN(670000,ROUNDDOWN(MAX(0,X1298-430000)*0.0751+47600,0))+MIN(260000,ROUNDDOWN(MAX(0,X1298-430000)*0.028+17600,0))+MIN(30000,ROUNDDOWN(MAX(0,X1298-430000)*0.0027+1873,0))+IF("いいえ"="はい",MIN(170000,ROUNDDOWN(MAX(0,X1298-430000)*0.0243+17800,0)),0)</f>
        <v/>
      </c>
      <c r="Z1298" s="19">
        <f>IF(""="",215040+Y1298,"")</f>
        <v/>
      </c>
      <c r="AA1298" s="19">
        <f>IF(X1298&gt;23500000,NA(),IF(X1298&lt;=4890000,1040000,IF(X1298&lt;=6550000,670000,620000)))</f>
        <v/>
      </c>
      <c r="AB1298" s="19">
        <f>MAX(0,ROUNDDOWN(X1298-Z1298-AA1298-0,-3))</f>
        <v/>
      </c>
      <c r="AC1298" s="19">
        <f>IF(AB1298&lt;=0,0,ROUNDDOWN((AB1298*LOOKUP(AB1298,{0,1950001,3300001,6950001,9000001,18000001,40000001},{0.05,0.1,0.2,0.23,0.33,0.4,0.45})-LOOKUP(AB1298,{0,1950001,3300001,6950001,9000001,18000001,40000001},{0,97500,427500,636000,1536000,2796000,4796000}))*1.021,-2))</f>
        <v/>
      </c>
      <c r="AD1298" s="19">
        <f>MAX(0,ROUNDDOWN(X1298-Z1298-430000-0,-3))</f>
        <v/>
      </c>
      <c r="AE1298" s="19">
        <f>IF(X1298&lt;=450000,0,MAX(0,ROUNDDOWN(AD1298*0.06-MIN(50000,AD1298)*0.03,-2))+MAX(0,ROUNDDOWN(AD1298*0.04-MIN(50000,AD1298)*0.02,-2)))</f>
        <v/>
      </c>
      <c r="AF1298" s="19">
        <f>AC1298+AE1298+Y1298</f>
        <v/>
      </c>
      <c r="AG1298" s="19">
        <f>MIN(650000,MAX(0,$B1298))</f>
        <v/>
      </c>
      <c r="AH1298" s="19">
        <f>$B1298-AG1298</f>
        <v/>
      </c>
      <c r="AI1298" s="19">
        <f>MIN(670000,ROUNDDOWN(MAX(0,AH1298-430000)*0.0751+47600,0))+MIN(260000,ROUNDDOWN(MAX(0,AH1298-430000)*0.028+17600,0))+MIN(30000,ROUNDDOWN(MAX(0,AH1298-430000)*0.0027+1873,0))+IF("いいえ"="はい",MIN(170000,ROUNDDOWN(MAX(0,AH1298-430000)*0.0243+17800,0)),0)</f>
        <v/>
      </c>
      <c r="AJ1298" s="19">
        <f>IF(""="",215040+AI1298,"")</f>
        <v/>
      </c>
      <c r="AK1298" s="19">
        <f>IF(AH1298&gt;23500000,NA(),IF(AH1298&lt;=4890000,1040000,IF(AH1298&lt;=6550000,670000,620000)))</f>
        <v/>
      </c>
      <c r="AL1298" s="19">
        <f>MAX(0,ROUNDDOWN(AH1298-AJ1298-AK1298-0,-3))</f>
        <v/>
      </c>
      <c r="AM1298" s="19">
        <f>IF(AL1298&lt;=0,0,ROUNDDOWN((AL1298*LOOKUP(AL1298,{0,1950001,3300001,6950001,9000001,18000001,40000001},{0.05,0.1,0.2,0.23,0.33,0.4,0.45})-LOOKUP(AL1298,{0,1950001,3300001,6950001,9000001,18000001,40000001},{0,97500,427500,636000,1536000,2796000,4796000}))*1.021,-2))</f>
        <v/>
      </c>
      <c r="AN1298" s="19">
        <f>MAX(0,ROUNDDOWN(AH1298-AJ1298-430000-0,-3))</f>
        <v/>
      </c>
      <c r="AO1298" s="19">
        <f>IF(AH1298&lt;=450000,0,MAX(0,ROUNDDOWN(AN1298*0.06-MIN(50000,AN1298)*0.03,-2))+MAX(0,ROUNDDOWN(AN1298*0.04-MIN(50000,AN1298)*0.02,-2)))</f>
        <v/>
      </c>
      <c r="AP1298" s="19">
        <f>AM1298+AO1298+AI1298</f>
        <v/>
      </c>
      <c r="AQ1298" s="19">
        <f>MIN(750000,MAX(0,$B1298))</f>
        <v/>
      </c>
      <c r="AR1298" s="19">
        <f>$B1298-AQ1298</f>
        <v/>
      </c>
      <c r="AS1298" s="19">
        <f>MIN(670000,ROUNDDOWN(MAX(0,AR1298-430000)*0.0751+47600,0))+MIN(260000,ROUNDDOWN(MAX(0,AR1298-430000)*0.028+17600,0))+MIN(30000,ROUNDDOWN(MAX(0,AR1298-430000)*0.0027+1873,0))+IF("いいえ"="はい",MIN(170000,ROUNDDOWN(MAX(0,AR1298-430000)*0.0243+17800,0)),0)</f>
        <v/>
      </c>
      <c r="AT1298" s="19">
        <f>IF(""="",215040+AS1298,"")</f>
        <v/>
      </c>
      <c r="AU1298" s="19">
        <f>IF(AR1298&gt;23500000,NA(),IF(AR1298&lt;=4890000,1040000,IF(AR1298&lt;=6550000,670000,620000)))</f>
        <v/>
      </c>
      <c r="AV1298" s="19">
        <f>MAX(0,ROUNDDOWN(AR1298-AT1298-AU1298-0,-3))</f>
        <v/>
      </c>
      <c r="AW1298" s="19">
        <f>IF(AV1298&lt;=0,0,ROUNDDOWN((AV1298*LOOKUP(AV1298,{0,1950001,3300001,6950001,9000001,18000001,40000001},{0.05,0.1,0.2,0.23,0.33,0.4,0.45})-LOOKUP(AV1298,{0,1950001,3300001,6950001,9000001,18000001,40000001},{0,97500,427500,636000,1536000,2796000,4796000}))*1.021,-2))</f>
        <v/>
      </c>
      <c r="AX1298" s="19">
        <f>MAX(0,ROUNDDOWN(AR1298-AT1298-430000-0,-3))</f>
        <v/>
      </c>
      <c r="AY1298" s="19">
        <f>IF(AR1298&lt;=450000,0,MAX(0,ROUNDDOWN(AX1298*0.06-MIN(50000,AX1298)*0.03,-2))+MAX(0,ROUNDDOWN(AX1298*0.04-MIN(50000,AX1298)*0.02,-2)))</f>
        <v/>
      </c>
      <c r="AZ1298" s="19">
        <f>AW1298+AY1298+AS1298</f>
        <v/>
      </c>
    </row>
    <row r="1299">
      <c r="A1299" t="inlineStr">
        <is>
          <t>1万円刻み</t>
        </is>
      </c>
      <c r="B1299" s="19">
        <f>'3_1万円刻み'!$A$1282</f>
        <v/>
      </c>
      <c r="C1299" s="19">
        <f>MIN(0,MAX(0,$B1299))</f>
        <v/>
      </c>
      <c r="D1299" s="19">
        <f>$B1299-C1299</f>
        <v/>
      </c>
      <c r="E1299" s="19">
        <f>MIN(670000,ROUNDDOWN(MAX(0,D1299-430000)*0.0751+47600,0))+MIN(260000,ROUNDDOWN(MAX(0,D1299-430000)*0.028+17600,0))+MIN(30000,ROUNDDOWN(MAX(0,D1299-430000)*0.0027+1873,0))+IF("いいえ"="はい",MIN(170000,ROUNDDOWN(MAX(0,D1299-430000)*0.0243+17800,0)),0)</f>
        <v/>
      </c>
      <c r="F1299" s="19">
        <f>IF(""="",215040+E1299,"")</f>
        <v/>
      </c>
      <c r="G1299" s="19">
        <f>IF(D1299&gt;23500000,NA(),IF(D1299&lt;=4890000,1040000,IF(D1299&lt;=6550000,670000,620000)))</f>
        <v/>
      </c>
      <c r="H1299" s="19">
        <f>MAX(0,ROUNDDOWN(D1299-F1299-G1299-0,-3))</f>
        <v/>
      </c>
      <c r="I1299" s="19">
        <f>IF(H1299&lt;=0,0,ROUNDDOWN((H1299*LOOKUP(H1299,{0,1950001,3300001,6950001,9000001,18000001,40000001},{0.05,0.1,0.2,0.23,0.33,0.4,0.45})-LOOKUP(H1299,{0,1950001,3300001,6950001,9000001,18000001,40000001},{0,97500,427500,636000,1536000,2796000,4796000}))*1.021,-2))</f>
        <v/>
      </c>
      <c r="J1299" s="19">
        <f>MAX(0,ROUNDDOWN(D1299-F1299-430000-0,-3))</f>
        <v/>
      </c>
      <c r="K1299" s="19">
        <f>IF(D1299&lt;=450000,0,MAX(0,ROUNDDOWN(J1299*0.06-MIN(50000,J1299)*0.03,-2))+MAX(0,ROUNDDOWN(J1299*0.04-MIN(50000,J1299)*0.02,-2)))</f>
        <v/>
      </c>
      <c r="L1299" s="19">
        <f>I1299+K1299+E1299</f>
        <v/>
      </c>
      <c r="M1299" s="19">
        <f>MIN(100000,MAX(0,$B1299))</f>
        <v/>
      </c>
      <c r="N1299" s="19">
        <f>$B1299-M1299</f>
        <v/>
      </c>
      <c r="O1299" s="19">
        <f>MIN(670000,ROUNDDOWN(MAX(0,N1299-430000)*0.0751+47600,0))+MIN(260000,ROUNDDOWN(MAX(0,N1299-430000)*0.028+17600,0))+MIN(30000,ROUNDDOWN(MAX(0,N1299-430000)*0.0027+1873,0))+IF("いいえ"="はい",MIN(170000,ROUNDDOWN(MAX(0,N1299-430000)*0.0243+17800,0)),0)</f>
        <v/>
      </c>
      <c r="P1299" s="19">
        <f>IF(""="",215040+O1299,"")</f>
        <v/>
      </c>
      <c r="Q1299" s="19">
        <f>IF(N1299&gt;23500000,NA(),IF(N1299&lt;=4890000,1040000,IF(N1299&lt;=6550000,670000,620000)))</f>
        <v/>
      </c>
      <c r="R1299" s="19">
        <f>MAX(0,ROUNDDOWN(N1299-P1299-Q1299-0,-3))</f>
        <v/>
      </c>
      <c r="S1299" s="19">
        <f>IF(R1299&lt;=0,0,ROUNDDOWN((R1299*LOOKUP(R1299,{0,1950001,3300001,6950001,9000001,18000001,40000001},{0.05,0.1,0.2,0.23,0.33,0.4,0.45})-LOOKUP(R1299,{0,1950001,3300001,6950001,9000001,18000001,40000001},{0,97500,427500,636000,1536000,2796000,4796000}))*1.021,-2))</f>
        <v/>
      </c>
      <c r="T1299" s="19">
        <f>MAX(0,ROUNDDOWN(N1299-P1299-430000-0,-3))</f>
        <v/>
      </c>
      <c r="U1299" s="19">
        <f>IF(N1299&lt;=450000,0,MAX(0,ROUNDDOWN(T1299*0.06-MIN(50000,T1299)*0.03,-2))+MAX(0,ROUNDDOWN(T1299*0.04-MIN(50000,T1299)*0.02,-2)))</f>
        <v/>
      </c>
      <c r="V1299" s="19">
        <f>S1299+U1299+O1299</f>
        <v/>
      </c>
      <c r="W1299" s="19">
        <f>MIN(550000,MAX(0,$B1299))</f>
        <v/>
      </c>
      <c r="X1299" s="19">
        <f>$B1299-W1299</f>
        <v/>
      </c>
      <c r="Y1299" s="19">
        <f>MIN(670000,ROUNDDOWN(MAX(0,X1299-430000)*0.0751+47600,0))+MIN(260000,ROUNDDOWN(MAX(0,X1299-430000)*0.028+17600,0))+MIN(30000,ROUNDDOWN(MAX(0,X1299-430000)*0.0027+1873,0))+IF("いいえ"="はい",MIN(170000,ROUNDDOWN(MAX(0,X1299-430000)*0.0243+17800,0)),0)</f>
        <v/>
      </c>
      <c r="Z1299" s="19">
        <f>IF(""="",215040+Y1299,"")</f>
        <v/>
      </c>
      <c r="AA1299" s="19">
        <f>IF(X1299&gt;23500000,NA(),IF(X1299&lt;=4890000,1040000,IF(X1299&lt;=6550000,670000,620000)))</f>
        <v/>
      </c>
      <c r="AB1299" s="19">
        <f>MAX(0,ROUNDDOWN(X1299-Z1299-AA1299-0,-3))</f>
        <v/>
      </c>
      <c r="AC1299" s="19">
        <f>IF(AB1299&lt;=0,0,ROUNDDOWN((AB1299*LOOKUP(AB1299,{0,1950001,3300001,6950001,9000001,18000001,40000001},{0.05,0.1,0.2,0.23,0.33,0.4,0.45})-LOOKUP(AB1299,{0,1950001,3300001,6950001,9000001,18000001,40000001},{0,97500,427500,636000,1536000,2796000,4796000}))*1.021,-2))</f>
        <v/>
      </c>
      <c r="AD1299" s="19">
        <f>MAX(0,ROUNDDOWN(X1299-Z1299-430000-0,-3))</f>
        <v/>
      </c>
      <c r="AE1299" s="19">
        <f>IF(X1299&lt;=450000,0,MAX(0,ROUNDDOWN(AD1299*0.06-MIN(50000,AD1299)*0.03,-2))+MAX(0,ROUNDDOWN(AD1299*0.04-MIN(50000,AD1299)*0.02,-2)))</f>
        <v/>
      </c>
      <c r="AF1299" s="19">
        <f>AC1299+AE1299+Y1299</f>
        <v/>
      </c>
      <c r="AG1299" s="19">
        <f>MIN(650000,MAX(0,$B1299))</f>
        <v/>
      </c>
      <c r="AH1299" s="19">
        <f>$B1299-AG1299</f>
        <v/>
      </c>
      <c r="AI1299" s="19">
        <f>MIN(670000,ROUNDDOWN(MAX(0,AH1299-430000)*0.0751+47600,0))+MIN(260000,ROUNDDOWN(MAX(0,AH1299-430000)*0.028+17600,0))+MIN(30000,ROUNDDOWN(MAX(0,AH1299-430000)*0.0027+1873,0))+IF("いいえ"="はい",MIN(170000,ROUNDDOWN(MAX(0,AH1299-430000)*0.0243+17800,0)),0)</f>
        <v/>
      </c>
      <c r="AJ1299" s="19">
        <f>IF(""="",215040+AI1299,"")</f>
        <v/>
      </c>
      <c r="AK1299" s="19">
        <f>IF(AH1299&gt;23500000,NA(),IF(AH1299&lt;=4890000,1040000,IF(AH1299&lt;=6550000,670000,620000)))</f>
        <v/>
      </c>
      <c r="AL1299" s="19">
        <f>MAX(0,ROUNDDOWN(AH1299-AJ1299-AK1299-0,-3))</f>
        <v/>
      </c>
      <c r="AM1299" s="19">
        <f>IF(AL1299&lt;=0,0,ROUNDDOWN((AL1299*LOOKUP(AL1299,{0,1950001,3300001,6950001,9000001,18000001,40000001},{0.05,0.1,0.2,0.23,0.33,0.4,0.45})-LOOKUP(AL1299,{0,1950001,3300001,6950001,9000001,18000001,40000001},{0,97500,427500,636000,1536000,2796000,4796000}))*1.021,-2))</f>
        <v/>
      </c>
      <c r="AN1299" s="19">
        <f>MAX(0,ROUNDDOWN(AH1299-AJ1299-430000-0,-3))</f>
        <v/>
      </c>
      <c r="AO1299" s="19">
        <f>IF(AH1299&lt;=450000,0,MAX(0,ROUNDDOWN(AN1299*0.06-MIN(50000,AN1299)*0.03,-2))+MAX(0,ROUNDDOWN(AN1299*0.04-MIN(50000,AN1299)*0.02,-2)))</f>
        <v/>
      </c>
      <c r="AP1299" s="19">
        <f>AM1299+AO1299+AI1299</f>
        <v/>
      </c>
      <c r="AQ1299" s="19">
        <f>MIN(750000,MAX(0,$B1299))</f>
        <v/>
      </c>
      <c r="AR1299" s="19">
        <f>$B1299-AQ1299</f>
        <v/>
      </c>
      <c r="AS1299" s="19">
        <f>MIN(670000,ROUNDDOWN(MAX(0,AR1299-430000)*0.0751+47600,0))+MIN(260000,ROUNDDOWN(MAX(0,AR1299-430000)*0.028+17600,0))+MIN(30000,ROUNDDOWN(MAX(0,AR1299-430000)*0.0027+1873,0))+IF("いいえ"="はい",MIN(170000,ROUNDDOWN(MAX(0,AR1299-430000)*0.0243+17800,0)),0)</f>
        <v/>
      </c>
      <c r="AT1299" s="19">
        <f>IF(""="",215040+AS1299,"")</f>
        <v/>
      </c>
      <c r="AU1299" s="19">
        <f>IF(AR1299&gt;23500000,NA(),IF(AR1299&lt;=4890000,1040000,IF(AR1299&lt;=6550000,670000,620000)))</f>
        <v/>
      </c>
      <c r="AV1299" s="19">
        <f>MAX(0,ROUNDDOWN(AR1299-AT1299-AU1299-0,-3))</f>
        <v/>
      </c>
      <c r="AW1299" s="19">
        <f>IF(AV1299&lt;=0,0,ROUNDDOWN((AV1299*LOOKUP(AV1299,{0,1950001,3300001,6950001,9000001,18000001,40000001},{0.05,0.1,0.2,0.23,0.33,0.4,0.45})-LOOKUP(AV1299,{0,1950001,3300001,6950001,9000001,18000001,40000001},{0,97500,427500,636000,1536000,2796000,4796000}))*1.021,-2))</f>
        <v/>
      </c>
      <c r="AX1299" s="19">
        <f>MAX(0,ROUNDDOWN(AR1299-AT1299-430000-0,-3))</f>
        <v/>
      </c>
      <c r="AY1299" s="19">
        <f>IF(AR1299&lt;=450000,0,MAX(0,ROUNDDOWN(AX1299*0.06-MIN(50000,AX1299)*0.03,-2))+MAX(0,ROUNDDOWN(AX1299*0.04-MIN(50000,AX1299)*0.02,-2)))</f>
        <v/>
      </c>
      <c r="AZ1299" s="19">
        <f>AW1299+AY1299+AS1299</f>
        <v/>
      </c>
    </row>
    <row r="1300">
      <c r="A1300" t="inlineStr">
        <is>
          <t>1万円刻み</t>
        </is>
      </c>
      <c r="B1300" s="19">
        <f>'3_1万円刻み'!$A$1283</f>
        <v/>
      </c>
      <c r="C1300" s="19">
        <f>MIN(0,MAX(0,$B1300))</f>
        <v/>
      </c>
      <c r="D1300" s="19">
        <f>$B1300-C1300</f>
        <v/>
      </c>
      <c r="E1300" s="19">
        <f>MIN(670000,ROUNDDOWN(MAX(0,D1300-430000)*0.0751+47600,0))+MIN(260000,ROUNDDOWN(MAX(0,D1300-430000)*0.028+17600,0))+MIN(30000,ROUNDDOWN(MAX(0,D1300-430000)*0.0027+1873,0))+IF("いいえ"="はい",MIN(170000,ROUNDDOWN(MAX(0,D1300-430000)*0.0243+17800,0)),0)</f>
        <v/>
      </c>
      <c r="F1300" s="19">
        <f>IF(""="",215040+E1300,"")</f>
        <v/>
      </c>
      <c r="G1300" s="19">
        <f>IF(D1300&gt;23500000,NA(),IF(D1300&lt;=4890000,1040000,IF(D1300&lt;=6550000,670000,620000)))</f>
        <v/>
      </c>
      <c r="H1300" s="19">
        <f>MAX(0,ROUNDDOWN(D1300-F1300-G1300-0,-3))</f>
        <v/>
      </c>
      <c r="I1300" s="19">
        <f>IF(H1300&lt;=0,0,ROUNDDOWN((H1300*LOOKUP(H1300,{0,1950001,3300001,6950001,9000001,18000001,40000001},{0.05,0.1,0.2,0.23,0.33,0.4,0.45})-LOOKUP(H1300,{0,1950001,3300001,6950001,9000001,18000001,40000001},{0,97500,427500,636000,1536000,2796000,4796000}))*1.021,-2))</f>
        <v/>
      </c>
      <c r="J1300" s="19">
        <f>MAX(0,ROUNDDOWN(D1300-F1300-430000-0,-3))</f>
        <v/>
      </c>
      <c r="K1300" s="19">
        <f>IF(D1300&lt;=450000,0,MAX(0,ROUNDDOWN(J1300*0.06-MIN(50000,J1300)*0.03,-2))+MAX(0,ROUNDDOWN(J1300*0.04-MIN(50000,J1300)*0.02,-2)))</f>
        <v/>
      </c>
      <c r="L1300" s="19">
        <f>I1300+K1300+E1300</f>
        <v/>
      </c>
      <c r="M1300" s="19">
        <f>MIN(100000,MAX(0,$B1300))</f>
        <v/>
      </c>
      <c r="N1300" s="19">
        <f>$B1300-M1300</f>
        <v/>
      </c>
      <c r="O1300" s="19">
        <f>MIN(670000,ROUNDDOWN(MAX(0,N1300-430000)*0.0751+47600,0))+MIN(260000,ROUNDDOWN(MAX(0,N1300-430000)*0.028+17600,0))+MIN(30000,ROUNDDOWN(MAX(0,N1300-430000)*0.0027+1873,0))+IF("いいえ"="はい",MIN(170000,ROUNDDOWN(MAX(0,N1300-430000)*0.0243+17800,0)),0)</f>
        <v/>
      </c>
      <c r="P1300" s="19">
        <f>IF(""="",215040+O1300,"")</f>
        <v/>
      </c>
      <c r="Q1300" s="19">
        <f>IF(N1300&gt;23500000,NA(),IF(N1300&lt;=4890000,1040000,IF(N1300&lt;=6550000,670000,620000)))</f>
        <v/>
      </c>
      <c r="R1300" s="19">
        <f>MAX(0,ROUNDDOWN(N1300-P1300-Q1300-0,-3))</f>
        <v/>
      </c>
      <c r="S1300" s="19">
        <f>IF(R1300&lt;=0,0,ROUNDDOWN((R1300*LOOKUP(R1300,{0,1950001,3300001,6950001,9000001,18000001,40000001},{0.05,0.1,0.2,0.23,0.33,0.4,0.45})-LOOKUP(R1300,{0,1950001,3300001,6950001,9000001,18000001,40000001},{0,97500,427500,636000,1536000,2796000,4796000}))*1.021,-2))</f>
        <v/>
      </c>
      <c r="T1300" s="19">
        <f>MAX(0,ROUNDDOWN(N1300-P1300-430000-0,-3))</f>
        <v/>
      </c>
      <c r="U1300" s="19">
        <f>IF(N1300&lt;=450000,0,MAX(0,ROUNDDOWN(T1300*0.06-MIN(50000,T1300)*0.03,-2))+MAX(0,ROUNDDOWN(T1300*0.04-MIN(50000,T1300)*0.02,-2)))</f>
        <v/>
      </c>
      <c r="V1300" s="19">
        <f>S1300+U1300+O1300</f>
        <v/>
      </c>
      <c r="W1300" s="19">
        <f>MIN(550000,MAX(0,$B1300))</f>
        <v/>
      </c>
      <c r="X1300" s="19">
        <f>$B1300-W1300</f>
        <v/>
      </c>
      <c r="Y1300" s="19">
        <f>MIN(670000,ROUNDDOWN(MAX(0,X1300-430000)*0.0751+47600,0))+MIN(260000,ROUNDDOWN(MAX(0,X1300-430000)*0.028+17600,0))+MIN(30000,ROUNDDOWN(MAX(0,X1300-430000)*0.0027+1873,0))+IF("いいえ"="はい",MIN(170000,ROUNDDOWN(MAX(0,X1300-430000)*0.0243+17800,0)),0)</f>
        <v/>
      </c>
      <c r="Z1300" s="19">
        <f>IF(""="",215040+Y1300,"")</f>
        <v/>
      </c>
      <c r="AA1300" s="19">
        <f>IF(X1300&gt;23500000,NA(),IF(X1300&lt;=4890000,1040000,IF(X1300&lt;=6550000,670000,620000)))</f>
        <v/>
      </c>
      <c r="AB1300" s="19">
        <f>MAX(0,ROUNDDOWN(X1300-Z1300-AA1300-0,-3))</f>
        <v/>
      </c>
      <c r="AC1300" s="19">
        <f>IF(AB1300&lt;=0,0,ROUNDDOWN((AB1300*LOOKUP(AB1300,{0,1950001,3300001,6950001,9000001,18000001,40000001},{0.05,0.1,0.2,0.23,0.33,0.4,0.45})-LOOKUP(AB1300,{0,1950001,3300001,6950001,9000001,18000001,40000001},{0,97500,427500,636000,1536000,2796000,4796000}))*1.021,-2))</f>
        <v/>
      </c>
      <c r="AD1300" s="19">
        <f>MAX(0,ROUNDDOWN(X1300-Z1300-430000-0,-3))</f>
        <v/>
      </c>
      <c r="AE1300" s="19">
        <f>IF(X1300&lt;=450000,0,MAX(0,ROUNDDOWN(AD1300*0.06-MIN(50000,AD1300)*0.03,-2))+MAX(0,ROUNDDOWN(AD1300*0.04-MIN(50000,AD1300)*0.02,-2)))</f>
        <v/>
      </c>
      <c r="AF1300" s="19">
        <f>AC1300+AE1300+Y1300</f>
        <v/>
      </c>
      <c r="AG1300" s="19">
        <f>MIN(650000,MAX(0,$B1300))</f>
        <v/>
      </c>
      <c r="AH1300" s="19">
        <f>$B1300-AG1300</f>
        <v/>
      </c>
      <c r="AI1300" s="19">
        <f>MIN(670000,ROUNDDOWN(MAX(0,AH1300-430000)*0.0751+47600,0))+MIN(260000,ROUNDDOWN(MAX(0,AH1300-430000)*0.028+17600,0))+MIN(30000,ROUNDDOWN(MAX(0,AH1300-430000)*0.0027+1873,0))+IF("いいえ"="はい",MIN(170000,ROUNDDOWN(MAX(0,AH1300-430000)*0.0243+17800,0)),0)</f>
        <v/>
      </c>
      <c r="AJ1300" s="19">
        <f>IF(""="",215040+AI1300,"")</f>
        <v/>
      </c>
      <c r="AK1300" s="19">
        <f>IF(AH1300&gt;23500000,NA(),IF(AH1300&lt;=4890000,1040000,IF(AH1300&lt;=6550000,670000,620000)))</f>
        <v/>
      </c>
      <c r="AL1300" s="19">
        <f>MAX(0,ROUNDDOWN(AH1300-AJ1300-AK1300-0,-3))</f>
        <v/>
      </c>
      <c r="AM1300" s="19">
        <f>IF(AL1300&lt;=0,0,ROUNDDOWN((AL1300*LOOKUP(AL1300,{0,1950001,3300001,6950001,9000001,18000001,40000001},{0.05,0.1,0.2,0.23,0.33,0.4,0.45})-LOOKUP(AL1300,{0,1950001,3300001,6950001,9000001,18000001,40000001},{0,97500,427500,636000,1536000,2796000,4796000}))*1.021,-2))</f>
        <v/>
      </c>
      <c r="AN1300" s="19">
        <f>MAX(0,ROUNDDOWN(AH1300-AJ1300-430000-0,-3))</f>
        <v/>
      </c>
      <c r="AO1300" s="19">
        <f>IF(AH1300&lt;=450000,0,MAX(0,ROUNDDOWN(AN1300*0.06-MIN(50000,AN1300)*0.03,-2))+MAX(0,ROUNDDOWN(AN1300*0.04-MIN(50000,AN1300)*0.02,-2)))</f>
        <v/>
      </c>
      <c r="AP1300" s="19">
        <f>AM1300+AO1300+AI1300</f>
        <v/>
      </c>
      <c r="AQ1300" s="19">
        <f>MIN(750000,MAX(0,$B1300))</f>
        <v/>
      </c>
      <c r="AR1300" s="19">
        <f>$B1300-AQ1300</f>
        <v/>
      </c>
      <c r="AS1300" s="19">
        <f>MIN(670000,ROUNDDOWN(MAX(0,AR1300-430000)*0.0751+47600,0))+MIN(260000,ROUNDDOWN(MAX(0,AR1300-430000)*0.028+17600,0))+MIN(30000,ROUNDDOWN(MAX(0,AR1300-430000)*0.0027+1873,0))+IF("いいえ"="はい",MIN(170000,ROUNDDOWN(MAX(0,AR1300-430000)*0.0243+17800,0)),0)</f>
        <v/>
      </c>
      <c r="AT1300" s="19">
        <f>IF(""="",215040+AS1300,"")</f>
        <v/>
      </c>
      <c r="AU1300" s="19">
        <f>IF(AR1300&gt;23500000,NA(),IF(AR1300&lt;=4890000,1040000,IF(AR1300&lt;=6550000,670000,620000)))</f>
        <v/>
      </c>
      <c r="AV1300" s="19">
        <f>MAX(0,ROUNDDOWN(AR1300-AT1300-AU1300-0,-3))</f>
        <v/>
      </c>
      <c r="AW1300" s="19">
        <f>IF(AV1300&lt;=0,0,ROUNDDOWN((AV1300*LOOKUP(AV1300,{0,1950001,3300001,6950001,9000001,18000001,40000001},{0.05,0.1,0.2,0.23,0.33,0.4,0.45})-LOOKUP(AV1300,{0,1950001,3300001,6950001,9000001,18000001,40000001},{0,97500,427500,636000,1536000,2796000,4796000}))*1.021,-2))</f>
        <v/>
      </c>
      <c r="AX1300" s="19">
        <f>MAX(0,ROUNDDOWN(AR1300-AT1300-430000-0,-3))</f>
        <v/>
      </c>
      <c r="AY1300" s="19">
        <f>IF(AR1300&lt;=450000,0,MAX(0,ROUNDDOWN(AX1300*0.06-MIN(50000,AX1300)*0.03,-2))+MAX(0,ROUNDDOWN(AX1300*0.04-MIN(50000,AX1300)*0.02,-2)))</f>
        <v/>
      </c>
      <c r="AZ1300" s="19">
        <f>AW1300+AY1300+AS1300</f>
        <v/>
      </c>
    </row>
    <row r="1301">
      <c r="A1301" t="inlineStr">
        <is>
          <t>1万円刻み</t>
        </is>
      </c>
      <c r="B1301" s="19">
        <f>'3_1万円刻み'!$A$1284</f>
        <v/>
      </c>
      <c r="C1301" s="19">
        <f>MIN(0,MAX(0,$B1301))</f>
        <v/>
      </c>
      <c r="D1301" s="19">
        <f>$B1301-C1301</f>
        <v/>
      </c>
      <c r="E1301" s="19">
        <f>MIN(670000,ROUNDDOWN(MAX(0,D1301-430000)*0.0751+47600,0))+MIN(260000,ROUNDDOWN(MAX(0,D1301-430000)*0.028+17600,0))+MIN(30000,ROUNDDOWN(MAX(0,D1301-430000)*0.0027+1873,0))+IF("いいえ"="はい",MIN(170000,ROUNDDOWN(MAX(0,D1301-430000)*0.0243+17800,0)),0)</f>
        <v/>
      </c>
      <c r="F1301" s="19">
        <f>IF(""="",215040+E1301,"")</f>
        <v/>
      </c>
      <c r="G1301" s="19">
        <f>IF(D1301&gt;23500000,NA(),IF(D1301&lt;=4890000,1040000,IF(D1301&lt;=6550000,670000,620000)))</f>
        <v/>
      </c>
      <c r="H1301" s="19">
        <f>MAX(0,ROUNDDOWN(D1301-F1301-G1301-0,-3))</f>
        <v/>
      </c>
      <c r="I1301" s="19">
        <f>IF(H1301&lt;=0,0,ROUNDDOWN((H1301*LOOKUP(H1301,{0,1950001,3300001,6950001,9000001,18000001,40000001},{0.05,0.1,0.2,0.23,0.33,0.4,0.45})-LOOKUP(H1301,{0,1950001,3300001,6950001,9000001,18000001,40000001},{0,97500,427500,636000,1536000,2796000,4796000}))*1.021,-2))</f>
        <v/>
      </c>
      <c r="J1301" s="19">
        <f>MAX(0,ROUNDDOWN(D1301-F1301-430000-0,-3))</f>
        <v/>
      </c>
      <c r="K1301" s="19">
        <f>IF(D1301&lt;=450000,0,MAX(0,ROUNDDOWN(J1301*0.06-MIN(50000,J1301)*0.03,-2))+MAX(0,ROUNDDOWN(J1301*0.04-MIN(50000,J1301)*0.02,-2)))</f>
        <v/>
      </c>
      <c r="L1301" s="19">
        <f>I1301+K1301+E1301</f>
        <v/>
      </c>
      <c r="M1301" s="19">
        <f>MIN(100000,MAX(0,$B1301))</f>
        <v/>
      </c>
      <c r="N1301" s="19">
        <f>$B1301-M1301</f>
        <v/>
      </c>
      <c r="O1301" s="19">
        <f>MIN(670000,ROUNDDOWN(MAX(0,N1301-430000)*0.0751+47600,0))+MIN(260000,ROUNDDOWN(MAX(0,N1301-430000)*0.028+17600,0))+MIN(30000,ROUNDDOWN(MAX(0,N1301-430000)*0.0027+1873,0))+IF("いいえ"="はい",MIN(170000,ROUNDDOWN(MAX(0,N1301-430000)*0.0243+17800,0)),0)</f>
        <v/>
      </c>
      <c r="P1301" s="19">
        <f>IF(""="",215040+O1301,"")</f>
        <v/>
      </c>
      <c r="Q1301" s="19">
        <f>IF(N1301&gt;23500000,NA(),IF(N1301&lt;=4890000,1040000,IF(N1301&lt;=6550000,670000,620000)))</f>
        <v/>
      </c>
      <c r="R1301" s="19">
        <f>MAX(0,ROUNDDOWN(N1301-P1301-Q1301-0,-3))</f>
        <v/>
      </c>
      <c r="S1301" s="19">
        <f>IF(R1301&lt;=0,0,ROUNDDOWN((R1301*LOOKUP(R1301,{0,1950001,3300001,6950001,9000001,18000001,40000001},{0.05,0.1,0.2,0.23,0.33,0.4,0.45})-LOOKUP(R1301,{0,1950001,3300001,6950001,9000001,18000001,40000001},{0,97500,427500,636000,1536000,2796000,4796000}))*1.021,-2))</f>
        <v/>
      </c>
      <c r="T1301" s="19">
        <f>MAX(0,ROUNDDOWN(N1301-P1301-430000-0,-3))</f>
        <v/>
      </c>
      <c r="U1301" s="19">
        <f>IF(N1301&lt;=450000,0,MAX(0,ROUNDDOWN(T1301*0.06-MIN(50000,T1301)*0.03,-2))+MAX(0,ROUNDDOWN(T1301*0.04-MIN(50000,T1301)*0.02,-2)))</f>
        <v/>
      </c>
      <c r="V1301" s="19">
        <f>S1301+U1301+O1301</f>
        <v/>
      </c>
      <c r="W1301" s="19">
        <f>MIN(550000,MAX(0,$B1301))</f>
        <v/>
      </c>
      <c r="X1301" s="19">
        <f>$B1301-W1301</f>
        <v/>
      </c>
      <c r="Y1301" s="19">
        <f>MIN(670000,ROUNDDOWN(MAX(0,X1301-430000)*0.0751+47600,0))+MIN(260000,ROUNDDOWN(MAX(0,X1301-430000)*0.028+17600,0))+MIN(30000,ROUNDDOWN(MAX(0,X1301-430000)*0.0027+1873,0))+IF("いいえ"="はい",MIN(170000,ROUNDDOWN(MAX(0,X1301-430000)*0.0243+17800,0)),0)</f>
        <v/>
      </c>
      <c r="Z1301" s="19">
        <f>IF(""="",215040+Y1301,"")</f>
        <v/>
      </c>
      <c r="AA1301" s="19">
        <f>IF(X1301&gt;23500000,NA(),IF(X1301&lt;=4890000,1040000,IF(X1301&lt;=6550000,670000,620000)))</f>
        <v/>
      </c>
      <c r="AB1301" s="19">
        <f>MAX(0,ROUNDDOWN(X1301-Z1301-AA1301-0,-3))</f>
        <v/>
      </c>
      <c r="AC1301" s="19">
        <f>IF(AB1301&lt;=0,0,ROUNDDOWN((AB1301*LOOKUP(AB1301,{0,1950001,3300001,6950001,9000001,18000001,40000001},{0.05,0.1,0.2,0.23,0.33,0.4,0.45})-LOOKUP(AB1301,{0,1950001,3300001,6950001,9000001,18000001,40000001},{0,97500,427500,636000,1536000,2796000,4796000}))*1.021,-2))</f>
        <v/>
      </c>
      <c r="AD1301" s="19">
        <f>MAX(0,ROUNDDOWN(X1301-Z1301-430000-0,-3))</f>
        <v/>
      </c>
      <c r="AE1301" s="19">
        <f>IF(X1301&lt;=450000,0,MAX(0,ROUNDDOWN(AD1301*0.06-MIN(50000,AD1301)*0.03,-2))+MAX(0,ROUNDDOWN(AD1301*0.04-MIN(50000,AD1301)*0.02,-2)))</f>
        <v/>
      </c>
      <c r="AF1301" s="19">
        <f>AC1301+AE1301+Y1301</f>
        <v/>
      </c>
      <c r="AG1301" s="19">
        <f>MIN(650000,MAX(0,$B1301))</f>
        <v/>
      </c>
      <c r="AH1301" s="19">
        <f>$B1301-AG1301</f>
        <v/>
      </c>
      <c r="AI1301" s="19">
        <f>MIN(670000,ROUNDDOWN(MAX(0,AH1301-430000)*0.0751+47600,0))+MIN(260000,ROUNDDOWN(MAX(0,AH1301-430000)*0.028+17600,0))+MIN(30000,ROUNDDOWN(MAX(0,AH1301-430000)*0.0027+1873,0))+IF("いいえ"="はい",MIN(170000,ROUNDDOWN(MAX(0,AH1301-430000)*0.0243+17800,0)),0)</f>
        <v/>
      </c>
      <c r="AJ1301" s="19">
        <f>IF(""="",215040+AI1301,"")</f>
        <v/>
      </c>
      <c r="AK1301" s="19">
        <f>IF(AH1301&gt;23500000,NA(),IF(AH1301&lt;=4890000,1040000,IF(AH1301&lt;=6550000,670000,620000)))</f>
        <v/>
      </c>
      <c r="AL1301" s="19">
        <f>MAX(0,ROUNDDOWN(AH1301-AJ1301-AK1301-0,-3))</f>
        <v/>
      </c>
      <c r="AM1301" s="19">
        <f>IF(AL1301&lt;=0,0,ROUNDDOWN((AL1301*LOOKUP(AL1301,{0,1950001,3300001,6950001,9000001,18000001,40000001},{0.05,0.1,0.2,0.23,0.33,0.4,0.45})-LOOKUP(AL1301,{0,1950001,3300001,6950001,9000001,18000001,40000001},{0,97500,427500,636000,1536000,2796000,4796000}))*1.021,-2))</f>
        <v/>
      </c>
      <c r="AN1301" s="19">
        <f>MAX(0,ROUNDDOWN(AH1301-AJ1301-430000-0,-3))</f>
        <v/>
      </c>
      <c r="AO1301" s="19">
        <f>IF(AH1301&lt;=450000,0,MAX(0,ROUNDDOWN(AN1301*0.06-MIN(50000,AN1301)*0.03,-2))+MAX(0,ROUNDDOWN(AN1301*0.04-MIN(50000,AN1301)*0.02,-2)))</f>
        <v/>
      </c>
      <c r="AP1301" s="19">
        <f>AM1301+AO1301+AI1301</f>
        <v/>
      </c>
      <c r="AQ1301" s="19">
        <f>MIN(750000,MAX(0,$B1301))</f>
        <v/>
      </c>
      <c r="AR1301" s="19">
        <f>$B1301-AQ1301</f>
        <v/>
      </c>
      <c r="AS1301" s="19">
        <f>MIN(670000,ROUNDDOWN(MAX(0,AR1301-430000)*0.0751+47600,0))+MIN(260000,ROUNDDOWN(MAX(0,AR1301-430000)*0.028+17600,0))+MIN(30000,ROUNDDOWN(MAX(0,AR1301-430000)*0.0027+1873,0))+IF("いいえ"="はい",MIN(170000,ROUNDDOWN(MAX(0,AR1301-430000)*0.0243+17800,0)),0)</f>
        <v/>
      </c>
      <c r="AT1301" s="19">
        <f>IF(""="",215040+AS1301,"")</f>
        <v/>
      </c>
      <c r="AU1301" s="19">
        <f>IF(AR1301&gt;23500000,NA(),IF(AR1301&lt;=4890000,1040000,IF(AR1301&lt;=6550000,670000,620000)))</f>
        <v/>
      </c>
      <c r="AV1301" s="19">
        <f>MAX(0,ROUNDDOWN(AR1301-AT1301-AU1301-0,-3))</f>
        <v/>
      </c>
      <c r="AW1301" s="19">
        <f>IF(AV1301&lt;=0,0,ROUNDDOWN((AV1301*LOOKUP(AV1301,{0,1950001,3300001,6950001,9000001,18000001,40000001},{0.05,0.1,0.2,0.23,0.33,0.4,0.45})-LOOKUP(AV1301,{0,1950001,3300001,6950001,9000001,18000001,40000001},{0,97500,427500,636000,1536000,2796000,4796000}))*1.021,-2))</f>
        <v/>
      </c>
      <c r="AX1301" s="19">
        <f>MAX(0,ROUNDDOWN(AR1301-AT1301-430000-0,-3))</f>
        <v/>
      </c>
      <c r="AY1301" s="19">
        <f>IF(AR1301&lt;=450000,0,MAX(0,ROUNDDOWN(AX1301*0.06-MIN(50000,AX1301)*0.03,-2))+MAX(0,ROUNDDOWN(AX1301*0.04-MIN(50000,AX1301)*0.02,-2)))</f>
        <v/>
      </c>
      <c r="AZ1301" s="19">
        <f>AW1301+AY1301+AS1301</f>
        <v/>
      </c>
    </row>
    <row r="1302">
      <c r="A1302" t="inlineStr">
        <is>
          <t>1万円刻み</t>
        </is>
      </c>
      <c r="B1302" s="19">
        <f>'3_1万円刻み'!$A$1285</f>
        <v/>
      </c>
      <c r="C1302" s="19">
        <f>MIN(0,MAX(0,$B1302))</f>
        <v/>
      </c>
      <c r="D1302" s="19">
        <f>$B1302-C1302</f>
        <v/>
      </c>
      <c r="E1302" s="19">
        <f>MIN(670000,ROUNDDOWN(MAX(0,D1302-430000)*0.0751+47600,0))+MIN(260000,ROUNDDOWN(MAX(0,D1302-430000)*0.028+17600,0))+MIN(30000,ROUNDDOWN(MAX(0,D1302-430000)*0.0027+1873,0))+IF("いいえ"="はい",MIN(170000,ROUNDDOWN(MAX(0,D1302-430000)*0.0243+17800,0)),0)</f>
        <v/>
      </c>
      <c r="F1302" s="19">
        <f>IF(""="",215040+E1302,"")</f>
        <v/>
      </c>
      <c r="G1302" s="19">
        <f>IF(D1302&gt;23500000,NA(),IF(D1302&lt;=4890000,1040000,IF(D1302&lt;=6550000,670000,620000)))</f>
        <v/>
      </c>
      <c r="H1302" s="19">
        <f>MAX(0,ROUNDDOWN(D1302-F1302-G1302-0,-3))</f>
        <v/>
      </c>
      <c r="I1302" s="19">
        <f>IF(H1302&lt;=0,0,ROUNDDOWN((H1302*LOOKUP(H1302,{0,1950001,3300001,6950001,9000001,18000001,40000001},{0.05,0.1,0.2,0.23,0.33,0.4,0.45})-LOOKUP(H1302,{0,1950001,3300001,6950001,9000001,18000001,40000001},{0,97500,427500,636000,1536000,2796000,4796000}))*1.021,-2))</f>
        <v/>
      </c>
      <c r="J1302" s="19">
        <f>MAX(0,ROUNDDOWN(D1302-F1302-430000-0,-3))</f>
        <v/>
      </c>
      <c r="K1302" s="19">
        <f>IF(D1302&lt;=450000,0,MAX(0,ROUNDDOWN(J1302*0.06-MIN(50000,J1302)*0.03,-2))+MAX(0,ROUNDDOWN(J1302*0.04-MIN(50000,J1302)*0.02,-2)))</f>
        <v/>
      </c>
      <c r="L1302" s="19">
        <f>I1302+K1302+E1302</f>
        <v/>
      </c>
      <c r="M1302" s="19">
        <f>MIN(100000,MAX(0,$B1302))</f>
        <v/>
      </c>
      <c r="N1302" s="19">
        <f>$B1302-M1302</f>
        <v/>
      </c>
      <c r="O1302" s="19">
        <f>MIN(670000,ROUNDDOWN(MAX(0,N1302-430000)*0.0751+47600,0))+MIN(260000,ROUNDDOWN(MAX(0,N1302-430000)*0.028+17600,0))+MIN(30000,ROUNDDOWN(MAX(0,N1302-430000)*0.0027+1873,0))+IF("いいえ"="はい",MIN(170000,ROUNDDOWN(MAX(0,N1302-430000)*0.0243+17800,0)),0)</f>
        <v/>
      </c>
      <c r="P1302" s="19">
        <f>IF(""="",215040+O1302,"")</f>
        <v/>
      </c>
      <c r="Q1302" s="19">
        <f>IF(N1302&gt;23500000,NA(),IF(N1302&lt;=4890000,1040000,IF(N1302&lt;=6550000,670000,620000)))</f>
        <v/>
      </c>
      <c r="R1302" s="19">
        <f>MAX(0,ROUNDDOWN(N1302-P1302-Q1302-0,-3))</f>
        <v/>
      </c>
      <c r="S1302" s="19">
        <f>IF(R1302&lt;=0,0,ROUNDDOWN((R1302*LOOKUP(R1302,{0,1950001,3300001,6950001,9000001,18000001,40000001},{0.05,0.1,0.2,0.23,0.33,0.4,0.45})-LOOKUP(R1302,{0,1950001,3300001,6950001,9000001,18000001,40000001},{0,97500,427500,636000,1536000,2796000,4796000}))*1.021,-2))</f>
        <v/>
      </c>
      <c r="T1302" s="19">
        <f>MAX(0,ROUNDDOWN(N1302-P1302-430000-0,-3))</f>
        <v/>
      </c>
      <c r="U1302" s="19">
        <f>IF(N1302&lt;=450000,0,MAX(0,ROUNDDOWN(T1302*0.06-MIN(50000,T1302)*0.03,-2))+MAX(0,ROUNDDOWN(T1302*0.04-MIN(50000,T1302)*0.02,-2)))</f>
        <v/>
      </c>
      <c r="V1302" s="19">
        <f>S1302+U1302+O1302</f>
        <v/>
      </c>
      <c r="W1302" s="19">
        <f>MIN(550000,MAX(0,$B1302))</f>
        <v/>
      </c>
      <c r="X1302" s="19">
        <f>$B1302-W1302</f>
        <v/>
      </c>
      <c r="Y1302" s="19">
        <f>MIN(670000,ROUNDDOWN(MAX(0,X1302-430000)*0.0751+47600,0))+MIN(260000,ROUNDDOWN(MAX(0,X1302-430000)*0.028+17600,0))+MIN(30000,ROUNDDOWN(MAX(0,X1302-430000)*0.0027+1873,0))+IF("いいえ"="はい",MIN(170000,ROUNDDOWN(MAX(0,X1302-430000)*0.0243+17800,0)),0)</f>
        <v/>
      </c>
      <c r="Z1302" s="19">
        <f>IF(""="",215040+Y1302,"")</f>
        <v/>
      </c>
      <c r="AA1302" s="19">
        <f>IF(X1302&gt;23500000,NA(),IF(X1302&lt;=4890000,1040000,IF(X1302&lt;=6550000,670000,620000)))</f>
        <v/>
      </c>
      <c r="AB1302" s="19">
        <f>MAX(0,ROUNDDOWN(X1302-Z1302-AA1302-0,-3))</f>
        <v/>
      </c>
      <c r="AC1302" s="19">
        <f>IF(AB1302&lt;=0,0,ROUNDDOWN((AB1302*LOOKUP(AB1302,{0,1950001,3300001,6950001,9000001,18000001,40000001},{0.05,0.1,0.2,0.23,0.33,0.4,0.45})-LOOKUP(AB1302,{0,1950001,3300001,6950001,9000001,18000001,40000001},{0,97500,427500,636000,1536000,2796000,4796000}))*1.021,-2))</f>
        <v/>
      </c>
      <c r="AD1302" s="19">
        <f>MAX(0,ROUNDDOWN(X1302-Z1302-430000-0,-3))</f>
        <v/>
      </c>
      <c r="AE1302" s="19">
        <f>IF(X1302&lt;=450000,0,MAX(0,ROUNDDOWN(AD1302*0.06-MIN(50000,AD1302)*0.03,-2))+MAX(0,ROUNDDOWN(AD1302*0.04-MIN(50000,AD1302)*0.02,-2)))</f>
        <v/>
      </c>
      <c r="AF1302" s="19">
        <f>AC1302+AE1302+Y1302</f>
        <v/>
      </c>
      <c r="AG1302" s="19">
        <f>MIN(650000,MAX(0,$B1302))</f>
        <v/>
      </c>
      <c r="AH1302" s="19">
        <f>$B1302-AG1302</f>
        <v/>
      </c>
      <c r="AI1302" s="19">
        <f>MIN(670000,ROUNDDOWN(MAX(0,AH1302-430000)*0.0751+47600,0))+MIN(260000,ROUNDDOWN(MAX(0,AH1302-430000)*0.028+17600,0))+MIN(30000,ROUNDDOWN(MAX(0,AH1302-430000)*0.0027+1873,0))+IF("いいえ"="はい",MIN(170000,ROUNDDOWN(MAX(0,AH1302-430000)*0.0243+17800,0)),0)</f>
        <v/>
      </c>
      <c r="AJ1302" s="19">
        <f>IF(""="",215040+AI1302,"")</f>
        <v/>
      </c>
      <c r="AK1302" s="19">
        <f>IF(AH1302&gt;23500000,NA(),IF(AH1302&lt;=4890000,1040000,IF(AH1302&lt;=6550000,670000,620000)))</f>
        <v/>
      </c>
      <c r="AL1302" s="19">
        <f>MAX(0,ROUNDDOWN(AH1302-AJ1302-AK1302-0,-3))</f>
        <v/>
      </c>
      <c r="AM1302" s="19">
        <f>IF(AL1302&lt;=0,0,ROUNDDOWN((AL1302*LOOKUP(AL1302,{0,1950001,3300001,6950001,9000001,18000001,40000001},{0.05,0.1,0.2,0.23,0.33,0.4,0.45})-LOOKUP(AL1302,{0,1950001,3300001,6950001,9000001,18000001,40000001},{0,97500,427500,636000,1536000,2796000,4796000}))*1.021,-2))</f>
        <v/>
      </c>
      <c r="AN1302" s="19">
        <f>MAX(0,ROUNDDOWN(AH1302-AJ1302-430000-0,-3))</f>
        <v/>
      </c>
      <c r="AO1302" s="19">
        <f>IF(AH1302&lt;=450000,0,MAX(0,ROUNDDOWN(AN1302*0.06-MIN(50000,AN1302)*0.03,-2))+MAX(0,ROUNDDOWN(AN1302*0.04-MIN(50000,AN1302)*0.02,-2)))</f>
        <v/>
      </c>
      <c r="AP1302" s="19">
        <f>AM1302+AO1302+AI1302</f>
        <v/>
      </c>
      <c r="AQ1302" s="19">
        <f>MIN(750000,MAX(0,$B1302))</f>
        <v/>
      </c>
      <c r="AR1302" s="19">
        <f>$B1302-AQ1302</f>
        <v/>
      </c>
      <c r="AS1302" s="19">
        <f>MIN(670000,ROUNDDOWN(MAX(0,AR1302-430000)*0.0751+47600,0))+MIN(260000,ROUNDDOWN(MAX(0,AR1302-430000)*0.028+17600,0))+MIN(30000,ROUNDDOWN(MAX(0,AR1302-430000)*0.0027+1873,0))+IF("いいえ"="はい",MIN(170000,ROUNDDOWN(MAX(0,AR1302-430000)*0.0243+17800,0)),0)</f>
        <v/>
      </c>
      <c r="AT1302" s="19">
        <f>IF(""="",215040+AS1302,"")</f>
        <v/>
      </c>
      <c r="AU1302" s="19">
        <f>IF(AR1302&gt;23500000,NA(),IF(AR1302&lt;=4890000,1040000,IF(AR1302&lt;=6550000,670000,620000)))</f>
        <v/>
      </c>
      <c r="AV1302" s="19">
        <f>MAX(0,ROUNDDOWN(AR1302-AT1302-AU1302-0,-3))</f>
        <v/>
      </c>
      <c r="AW1302" s="19">
        <f>IF(AV1302&lt;=0,0,ROUNDDOWN((AV1302*LOOKUP(AV1302,{0,1950001,3300001,6950001,9000001,18000001,40000001},{0.05,0.1,0.2,0.23,0.33,0.4,0.45})-LOOKUP(AV1302,{0,1950001,3300001,6950001,9000001,18000001,40000001},{0,97500,427500,636000,1536000,2796000,4796000}))*1.021,-2))</f>
        <v/>
      </c>
      <c r="AX1302" s="19">
        <f>MAX(0,ROUNDDOWN(AR1302-AT1302-430000-0,-3))</f>
        <v/>
      </c>
      <c r="AY1302" s="19">
        <f>IF(AR1302&lt;=450000,0,MAX(0,ROUNDDOWN(AX1302*0.06-MIN(50000,AX1302)*0.03,-2))+MAX(0,ROUNDDOWN(AX1302*0.04-MIN(50000,AX1302)*0.02,-2)))</f>
        <v/>
      </c>
      <c r="AZ1302" s="19">
        <f>AW1302+AY1302+AS1302</f>
        <v/>
      </c>
    </row>
    <row r="1303">
      <c r="A1303" t="inlineStr">
        <is>
          <t>1万円刻み</t>
        </is>
      </c>
      <c r="B1303" s="19">
        <f>'3_1万円刻み'!$A$1286</f>
        <v/>
      </c>
      <c r="C1303" s="19">
        <f>MIN(0,MAX(0,$B1303))</f>
        <v/>
      </c>
      <c r="D1303" s="19">
        <f>$B1303-C1303</f>
        <v/>
      </c>
      <c r="E1303" s="19">
        <f>MIN(670000,ROUNDDOWN(MAX(0,D1303-430000)*0.0751+47600,0))+MIN(260000,ROUNDDOWN(MAX(0,D1303-430000)*0.028+17600,0))+MIN(30000,ROUNDDOWN(MAX(0,D1303-430000)*0.0027+1873,0))+IF("いいえ"="はい",MIN(170000,ROUNDDOWN(MAX(0,D1303-430000)*0.0243+17800,0)),0)</f>
        <v/>
      </c>
      <c r="F1303" s="19">
        <f>IF(""="",215040+E1303,"")</f>
        <v/>
      </c>
      <c r="G1303" s="19">
        <f>IF(D1303&gt;23500000,NA(),IF(D1303&lt;=4890000,1040000,IF(D1303&lt;=6550000,670000,620000)))</f>
        <v/>
      </c>
      <c r="H1303" s="19">
        <f>MAX(0,ROUNDDOWN(D1303-F1303-G1303-0,-3))</f>
        <v/>
      </c>
      <c r="I1303" s="19">
        <f>IF(H1303&lt;=0,0,ROUNDDOWN((H1303*LOOKUP(H1303,{0,1950001,3300001,6950001,9000001,18000001,40000001},{0.05,0.1,0.2,0.23,0.33,0.4,0.45})-LOOKUP(H1303,{0,1950001,3300001,6950001,9000001,18000001,40000001},{0,97500,427500,636000,1536000,2796000,4796000}))*1.021,-2))</f>
        <v/>
      </c>
      <c r="J1303" s="19">
        <f>MAX(0,ROUNDDOWN(D1303-F1303-430000-0,-3))</f>
        <v/>
      </c>
      <c r="K1303" s="19">
        <f>IF(D1303&lt;=450000,0,MAX(0,ROUNDDOWN(J1303*0.06-MIN(50000,J1303)*0.03,-2))+MAX(0,ROUNDDOWN(J1303*0.04-MIN(50000,J1303)*0.02,-2)))</f>
        <v/>
      </c>
      <c r="L1303" s="19">
        <f>I1303+K1303+E1303</f>
        <v/>
      </c>
      <c r="M1303" s="19">
        <f>MIN(100000,MAX(0,$B1303))</f>
        <v/>
      </c>
      <c r="N1303" s="19">
        <f>$B1303-M1303</f>
        <v/>
      </c>
      <c r="O1303" s="19">
        <f>MIN(670000,ROUNDDOWN(MAX(0,N1303-430000)*0.0751+47600,0))+MIN(260000,ROUNDDOWN(MAX(0,N1303-430000)*0.028+17600,0))+MIN(30000,ROUNDDOWN(MAX(0,N1303-430000)*0.0027+1873,0))+IF("いいえ"="はい",MIN(170000,ROUNDDOWN(MAX(0,N1303-430000)*0.0243+17800,0)),0)</f>
        <v/>
      </c>
      <c r="P1303" s="19">
        <f>IF(""="",215040+O1303,"")</f>
        <v/>
      </c>
      <c r="Q1303" s="19">
        <f>IF(N1303&gt;23500000,NA(),IF(N1303&lt;=4890000,1040000,IF(N1303&lt;=6550000,670000,620000)))</f>
        <v/>
      </c>
      <c r="R1303" s="19">
        <f>MAX(0,ROUNDDOWN(N1303-P1303-Q1303-0,-3))</f>
        <v/>
      </c>
      <c r="S1303" s="19">
        <f>IF(R1303&lt;=0,0,ROUNDDOWN((R1303*LOOKUP(R1303,{0,1950001,3300001,6950001,9000001,18000001,40000001},{0.05,0.1,0.2,0.23,0.33,0.4,0.45})-LOOKUP(R1303,{0,1950001,3300001,6950001,9000001,18000001,40000001},{0,97500,427500,636000,1536000,2796000,4796000}))*1.021,-2))</f>
        <v/>
      </c>
      <c r="T1303" s="19">
        <f>MAX(0,ROUNDDOWN(N1303-P1303-430000-0,-3))</f>
        <v/>
      </c>
      <c r="U1303" s="19">
        <f>IF(N1303&lt;=450000,0,MAX(0,ROUNDDOWN(T1303*0.06-MIN(50000,T1303)*0.03,-2))+MAX(0,ROUNDDOWN(T1303*0.04-MIN(50000,T1303)*0.02,-2)))</f>
        <v/>
      </c>
      <c r="V1303" s="19">
        <f>S1303+U1303+O1303</f>
        <v/>
      </c>
      <c r="W1303" s="19">
        <f>MIN(550000,MAX(0,$B1303))</f>
        <v/>
      </c>
      <c r="X1303" s="19">
        <f>$B1303-W1303</f>
        <v/>
      </c>
      <c r="Y1303" s="19">
        <f>MIN(670000,ROUNDDOWN(MAX(0,X1303-430000)*0.0751+47600,0))+MIN(260000,ROUNDDOWN(MAX(0,X1303-430000)*0.028+17600,0))+MIN(30000,ROUNDDOWN(MAX(0,X1303-430000)*0.0027+1873,0))+IF("いいえ"="はい",MIN(170000,ROUNDDOWN(MAX(0,X1303-430000)*0.0243+17800,0)),0)</f>
        <v/>
      </c>
      <c r="Z1303" s="19">
        <f>IF(""="",215040+Y1303,"")</f>
        <v/>
      </c>
      <c r="AA1303" s="19">
        <f>IF(X1303&gt;23500000,NA(),IF(X1303&lt;=4890000,1040000,IF(X1303&lt;=6550000,670000,620000)))</f>
        <v/>
      </c>
      <c r="AB1303" s="19">
        <f>MAX(0,ROUNDDOWN(X1303-Z1303-AA1303-0,-3))</f>
        <v/>
      </c>
      <c r="AC1303" s="19">
        <f>IF(AB1303&lt;=0,0,ROUNDDOWN((AB1303*LOOKUP(AB1303,{0,1950001,3300001,6950001,9000001,18000001,40000001},{0.05,0.1,0.2,0.23,0.33,0.4,0.45})-LOOKUP(AB1303,{0,1950001,3300001,6950001,9000001,18000001,40000001},{0,97500,427500,636000,1536000,2796000,4796000}))*1.021,-2))</f>
        <v/>
      </c>
      <c r="AD1303" s="19">
        <f>MAX(0,ROUNDDOWN(X1303-Z1303-430000-0,-3))</f>
        <v/>
      </c>
      <c r="AE1303" s="19">
        <f>IF(X1303&lt;=450000,0,MAX(0,ROUNDDOWN(AD1303*0.06-MIN(50000,AD1303)*0.03,-2))+MAX(0,ROUNDDOWN(AD1303*0.04-MIN(50000,AD1303)*0.02,-2)))</f>
        <v/>
      </c>
      <c r="AF1303" s="19">
        <f>AC1303+AE1303+Y1303</f>
        <v/>
      </c>
      <c r="AG1303" s="19">
        <f>MIN(650000,MAX(0,$B1303))</f>
        <v/>
      </c>
      <c r="AH1303" s="19">
        <f>$B1303-AG1303</f>
        <v/>
      </c>
      <c r="AI1303" s="19">
        <f>MIN(670000,ROUNDDOWN(MAX(0,AH1303-430000)*0.0751+47600,0))+MIN(260000,ROUNDDOWN(MAX(0,AH1303-430000)*0.028+17600,0))+MIN(30000,ROUNDDOWN(MAX(0,AH1303-430000)*0.0027+1873,0))+IF("いいえ"="はい",MIN(170000,ROUNDDOWN(MAX(0,AH1303-430000)*0.0243+17800,0)),0)</f>
        <v/>
      </c>
      <c r="AJ1303" s="19">
        <f>IF(""="",215040+AI1303,"")</f>
        <v/>
      </c>
      <c r="AK1303" s="19">
        <f>IF(AH1303&gt;23500000,NA(),IF(AH1303&lt;=4890000,1040000,IF(AH1303&lt;=6550000,670000,620000)))</f>
        <v/>
      </c>
      <c r="AL1303" s="19">
        <f>MAX(0,ROUNDDOWN(AH1303-AJ1303-AK1303-0,-3))</f>
        <v/>
      </c>
      <c r="AM1303" s="19">
        <f>IF(AL1303&lt;=0,0,ROUNDDOWN((AL1303*LOOKUP(AL1303,{0,1950001,3300001,6950001,9000001,18000001,40000001},{0.05,0.1,0.2,0.23,0.33,0.4,0.45})-LOOKUP(AL1303,{0,1950001,3300001,6950001,9000001,18000001,40000001},{0,97500,427500,636000,1536000,2796000,4796000}))*1.021,-2))</f>
        <v/>
      </c>
      <c r="AN1303" s="19">
        <f>MAX(0,ROUNDDOWN(AH1303-AJ1303-430000-0,-3))</f>
        <v/>
      </c>
      <c r="AO1303" s="19">
        <f>IF(AH1303&lt;=450000,0,MAX(0,ROUNDDOWN(AN1303*0.06-MIN(50000,AN1303)*0.03,-2))+MAX(0,ROUNDDOWN(AN1303*0.04-MIN(50000,AN1303)*0.02,-2)))</f>
        <v/>
      </c>
      <c r="AP1303" s="19">
        <f>AM1303+AO1303+AI1303</f>
        <v/>
      </c>
      <c r="AQ1303" s="19">
        <f>MIN(750000,MAX(0,$B1303))</f>
        <v/>
      </c>
      <c r="AR1303" s="19">
        <f>$B1303-AQ1303</f>
        <v/>
      </c>
      <c r="AS1303" s="19">
        <f>MIN(670000,ROUNDDOWN(MAX(0,AR1303-430000)*0.0751+47600,0))+MIN(260000,ROUNDDOWN(MAX(0,AR1303-430000)*0.028+17600,0))+MIN(30000,ROUNDDOWN(MAX(0,AR1303-430000)*0.0027+1873,0))+IF("いいえ"="はい",MIN(170000,ROUNDDOWN(MAX(0,AR1303-430000)*0.0243+17800,0)),0)</f>
        <v/>
      </c>
      <c r="AT1303" s="19">
        <f>IF(""="",215040+AS1303,"")</f>
        <v/>
      </c>
      <c r="AU1303" s="19">
        <f>IF(AR1303&gt;23500000,NA(),IF(AR1303&lt;=4890000,1040000,IF(AR1303&lt;=6550000,670000,620000)))</f>
        <v/>
      </c>
      <c r="AV1303" s="19">
        <f>MAX(0,ROUNDDOWN(AR1303-AT1303-AU1303-0,-3))</f>
        <v/>
      </c>
      <c r="AW1303" s="19">
        <f>IF(AV1303&lt;=0,0,ROUNDDOWN((AV1303*LOOKUP(AV1303,{0,1950001,3300001,6950001,9000001,18000001,40000001},{0.05,0.1,0.2,0.23,0.33,0.4,0.45})-LOOKUP(AV1303,{0,1950001,3300001,6950001,9000001,18000001,40000001},{0,97500,427500,636000,1536000,2796000,4796000}))*1.021,-2))</f>
        <v/>
      </c>
      <c r="AX1303" s="19">
        <f>MAX(0,ROUNDDOWN(AR1303-AT1303-430000-0,-3))</f>
        <v/>
      </c>
      <c r="AY1303" s="19">
        <f>IF(AR1303&lt;=450000,0,MAX(0,ROUNDDOWN(AX1303*0.06-MIN(50000,AX1303)*0.03,-2))+MAX(0,ROUNDDOWN(AX1303*0.04-MIN(50000,AX1303)*0.02,-2)))</f>
        <v/>
      </c>
      <c r="AZ1303" s="19">
        <f>AW1303+AY1303+AS1303</f>
        <v/>
      </c>
    </row>
    <row r="1304">
      <c r="A1304" t="inlineStr">
        <is>
          <t>1万円刻み</t>
        </is>
      </c>
      <c r="B1304" s="19">
        <f>'3_1万円刻み'!$A$1287</f>
        <v/>
      </c>
      <c r="C1304" s="19">
        <f>MIN(0,MAX(0,$B1304))</f>
        <v/>
      </c>
      <c r="D1304" s="19">
        <f>$B1304-C1304</f>
        <v/>
      </c>
      <c r="E1304" s="19">
        <f>MIN(670000,ROUNDDOWN(MAX(0,D1304-430000)*0.0751+47600,0))+MIN(260000,ROUNDDOWN(MAX(0,D1304-430000)*0.028+17600,0))+MIN(30000,ROUNDDOWN(MAX(0,D1304-430000)*0.0027+1873,0))+IF("いいえ"="はい",MIN(170000,ROUNDDOWN(MAX(0,D1304-430000)*0.0243+17800,0)),0)</f>
        <v/>
      </c>
      <c r="F1304" s="19">
        <f>IF(""="",215040+E1304,"")</f>
        <v/>
      </c>
      <c r="G1304" s="19">
        <f>IF(D1304&gt;23500000,NA(),IF(D1304&lt;=4890000,1040000,IF(D1304&lt;=6550000,670000,620000)))</f>
        <v/>
      </c>
      <c r="H1304" s="19">
        <f>MAX(0,ROUNDDOWN(D1304-F1304-G1304-0,-3))</f>
        <v/>
      </c>
      <c r="I1304" s="19">
        <f>IF(H1304&lt;=0,0,ROUNDDOWN((H1304*LOOKUP(H1304,{0,1950001,3300001,6950001,9000001,18000001,40000001},{0.05,0.1,0.2,0.23,0.33,0.4,0.45})-LOOKUP(H1304,{0,1950001,3300001,6950001,9000001,18000001,40000001},{0,97500,427500,636000,1536000,2796000,4796000}))*1.021,-2))</f>
        <v/>
      </c>
      <c r="J1304" s="19">
        <f>MAX(0,ROUNDDOWN(D1304-F1304-430000-0,-3))</f>
        <v/>
      </c>
      <c r="K1304" s="19">
        <f>IF(D1304&lt;=450000,0,MAX(0,ROUNDDOWN(J1304*0.06-MIN(50000,J1304)*0.03,-2))+MAX(0,ROUNDDOWN(J1304*0.04-MIN(50000,J1304)*0.02,-2)))</f>
        <v/>
      </c>
      <c r="L1304" s="19">
        <f>I1304+K1304+E1304</f>
        <v/>
      </c>
      <c r="M1304" s="19">
        <f>MIN(100000,MAX(0,$B1304))</f>
        <v/>
      </c>
      <c r="N1304" s="19">
        <f>$B1304-M1304</f>
        <v/>
      </c>
      <c r="O1304" s="19">
        <f>MIN(670000,ROUNDDOWN(MAX(0,N1304-430000)*0.0751+47600,0))+MIN(260000,ROUNDDOWN(MAX(0,N1304-430000)*0.028+17600,0))+MIN(30000,ROUNDDOWN(MAX(0,N1304-430000)*0.0027+1873,0))+IF("いいえ"="はい",MIN(170000,ROUNDDOWN(MAX(0,N1304-430000)*0.0243+17800,0)),0)</f>
        <v/>
      </c>
      <c r="P1304" s="19">
        <f>IF(""="",215040+O1304,"")</f>
        <v/>
      </c>
      <c r="Q1304" s="19">
        <f>IF(N1304&gt;23500000,NA(),IF(N1304&lt;=4890000,1040000,IF(N1304&lt;=6550000,670000,620000)))</f>
        <v/>
      </c>
      <c r="R1304" s="19">
        <f>MAX(0,ROUNDDOWN(N1304-P1304-Q1304-0,-3))</f>
        <v/>
      </c>
      <c r="S1304" s="19">
        <f>IF(R1304&lt;=0,0,ROUNDDOWN((R1304*LOOKUP(R1304,{0,1950001,3300001,6950001,9000001,18000001,40000001},{0.05,0.1,0.2,0.23,0.33,0.4,0.45})-LOOKUP(R1304,{0,1950001,3300001,6950001,9000001,18000001,40000001},{0,97500,427500,636000,1536000,2796000,4796000}))*1.021,-2))</f>
        <v/>
      </c>
      <c r="T1304" s="19">
        <f>MAX(0,ROUNDDOWN(N1304-P1304-430000-0,-3))</f>
        <v/>
      </c>
      <c r="U1304" s="19">
        <f>IF(N1304&lt;=450000,0,MAX(0,ROUNDDOWN(T1304*0.06-MIN(50000,T1304)*0.03,-2))+MAX(0,ROUNDDOWN(T1304*0.04-MIN(50000,T1304)*0.02,-2)))</f>
        <v/>
      </c>
      <c r="V1304" s="19">
        <f>S1304+U1304+O1304</f>
        <v/>
      </c>
      <c r="W1304" s="19">
        <f>MIN(550000,MAX(0,$B1304))</f>
        <v/>
      </c>
      <c r="X1304" s="19">
        <f>$B1304-W1304</f>
        <v/>
      </c>
      <c r="Y1304" s="19">
        <f>MIN(670000,ROUNDDOWN(MAX(0,X1304-430000)*0.0751+47600,0))+MIN(260000,ROUNDDOWN(MAX(0,X1304-430000)*0.028+17600,0))+MIN(30000,ROUNDDOWN(MAX(0,X1304-430000)*0.0027+1873,0))+IF("いいえ"="はい",MIN(170000,ROUNDDOWN(MAX(0,X1304-430000)*0.0243+17800,0)),0)</f>
        <v/>
      </c>
      <c r="Z1304" s="19">
        <f>IF(""="",215040+Y1304,"")</f>
        <v/>
      </c>
      <c r="AA1304" s="19">
        <f>IF(X1304&gt;23500000,NA(),IF(X1304&lt;=4890000,1040000,IF(X1304&lt;=6550000,670000,620000)))</f>
        <v/>
      </c>
      <c r="AB1304" s="19">
        <f>MAX(0,ROUNDDOWN(X1304-Z1304-AA1304-0,-3))</f>
        <v/>
      </c>
      <c r="AC1304" s="19">
        <f>IF(AB1304&lt;=0,0,ROUNDDOWN((AB1304*LOOKUP(AB1304,{0,1950001,3300001,6950001,9000001,18000001,40000001},{0.05,0.1,0.2,0.23,0.33,0.4,0.45})-LOOKUP(AB1304,{0,1950001,3300001,6950001,9000001,18000001,40000001},{0,97500,427500,636000,1536000,2796000,4796000}))*1.021,-2))</f>
        <v/>
      </c>
      <c r="AD1304" s="19">
        <f>MAX(0,ROUNDDOWN(X1304-Z1304-430000-0,-3))</f>
        <v/>
      </c>
      <c r="AE1304" s="19">
        <f>IF(X1304&lt;=450000,0,MAX(0,ROUNDDOWN(AD1304*0.06-MIN(50000,AD1304)*0.03,-2))+MAX(0,ROUNDDOWN(AD1304*0.04-MIN(50000,AD1304)*0.02,-2)))</f>
        <v/>
      </c>
      <c r="AF1304" s="19">
        <f>AC1304+AE1304+Y1304</f>
        <v/>
      </c>
      <c r="AG1304" s="19">
        <f>MIN(650000,MAX(0,$B1304))</f>
        <v/>
      </c>
      <c r="AH1304" s="19">
        <f>$B1304-AG1304</f>
        <v/>
      </c>
      <c r="AI1304" s="19">
        <f>MIN(670000,ROUNDDOWN(MAX(0,AH1304-430000)*0.0751+47600,0))+MIN(260000,ROUNDDOWN(MAX(0,AH1304-430000)*0.028+17600,0))+MIN(30000,ROUNDDOWN(MAX(0,AH1304-430000)*0.0027+1873,0))+IF("いいえ"="はい",MIN(170000,ROUNDDOWN(MAX(0,AH1304-430000)*0.0243+17800,0)),0)</f>
        <v/>
      </c>
      <c r="AJ1304" s="19">
        <f>IF(""="",215040+AI1304,"")</f>
        <v/>
      </c>
      <c r="AK1304" s="19">
        <f>IF(AH1304&gt;23500000,NA(),IF(AH1304&lt;=4890000,1040000,IF(AH1304&lt;=6550000,670000,620000)))</f>
        <v/>
      </c>
      <c r="AL1304" s="19">
        <f>MAX(0,ROUNDDOWN(AH1304-AJ1304-AK1304-0,-3))</f>
        <v/>
      </c>
      <c r="AM1304" s="19">
        <f>IF(AL1304&lt;=0,0,ROUNDDOWN((AL1304*LOOKUP(AL1304,{0,1950001,3300001,6950001,9000001,18000001,40000001},{0.05,0.1,0.2,0.23,0.33,0.4,0.45})-LOOKUP(AL1304,{0,1950001,3300001,6950001,9000001,18000001,40000001},{0,97500,427500,636000,1536000,2796000,4796000}))*1.021,-2))</f>
        <v/>
      </c>
      <c r="AN1304" s="19">
        <f>MAX(0,ROUNDDOWN(AH1304-AJ1304-430000-0,-3))</f>
        <v/>
      </c>
      <c r="AO1304" s="19">
        <f>IF(AH1304&lt;=450000,0,MAX(0,ROUNDDOWN(AN1304*0.06-MIN(50000,AN1304)*0.03,-2))+MAX(0,ROUNDDOWN(AN1304*0.04-MIN(50000,AN1304)*0.02,-2)))</f>
        <v/>
      </c>
      <c r="AP1304" s="19">
        <f>AM1304+AO1304+AI1304</f>
        <v/>
      </c>
      <c r="AQ1304" s="19">
        <f>MIN(750000,MAX(0,$B1304))</f>
        <v/>
      </c>
      <c r="AR1304" s="19">
        <f>$B1304-AQ1304</f>
        <v/>
      </c>
      <c r="AS1304" s="19">
        <f>MIN(670000,ROUNDDOWN(MAX(0,AR1304-430000)*0.0751+47600,0))+MIN(260000,ROUNDDOWN(MAX(0,AR1304-430000)*0.028+17600,0))+MIN(30000,ROUNDDOWN(MAX(0,AR1304-430000)*0.0027+1873,0))+IF("いいえ"="はい",MIN(170000,ROUNDDOWN(MAX(0,AR1304-430000)*0.0243+17800,0)),0)</f>
        <v/>
      </c>
      <c r="AT1304" s="19">
        <f>IF(""="",215040+AS1304,"")</f>
        <v/>
      </c>
      <c r="AU1304" s="19">
        <f>IF(AR1304&gt;23500000,NA(),IF(AR1304&lt;=4890000,1040000,IF(AR1304&lt;=6550000,670000,620000)))</f>
        <v/>
      </c>
      <c r="AV1304" s="19">
        <f>MAX(0,ROUNDDOWN(AR1304-AT1304-AU1304-0,-3))</f>
        <v/>
      </c>
      <c r="AW1304" s="19">
        <f>IF(AV1304&lt;=0,0,ROUNDDOWN((AV1304*LOOKUP(AV1304,{0,1950001,3300001,6950001,9000001,18000001,40000001},{0.05,0.1,0.2,0.23,0.33,0.4,0.45})-LOOKUP(AV1304,{0,1950001,3300001,6950001,9000001,18000001,40000001},{0,97500,427500,636000,1536000,2796000,4796000}))*1.021,-2))</f>
        <v/>
      </c>
      <c r="AX1304" s="19">
        <f>MAX(0,ROUNDDOWN(AR1304-AT1304-430000-0,-3))</f>
        <v/>
      </c>
      <c r="AY1304" s="19">
        <f>IF(AR1304&lt;=450000,0,MAX(0,ROUNDDOWN(AX1304*0.06-MIN(50000,AX1304)*0.03,-2))+MAX(0,ROUNDDOWN(AX1304*0.04-MIN(50000,AX1304)*0.02,-2)))</f>
        <v/>
      </c>
      <c r="AZ1304" s="19">
        <f>AW1304+AY1304+AS1304</f>
        <v/>
      </c>
    </row>
    <row r="1305">
      <c r="A1305" t="inlineStr">
        <is>
          <t>1万円刻み</t>
        </is>
      </c>
      <c r="B1305" s="19">
        <f>'3_1万円刻み'!$A$1288</f>
        <v/>
      </c>
      <c r="C1305" s="19">
        <f>MIN(0,MAX(0,$B1305))</f>
        <v/>
      </c>
      <c r="D1305" s="19">
        <f>$B1305-C1305</f>
        <v/>
      </c>
      <c r="E1305" s="19">
        <f>MIN(670000,ROUNDDOWN(MAX(0,D1305-430000)*0.0751+47600,0))+MIN(260000,ROUNDDOWN(MAX(0,D1305-430000)*0.028+17600,0))+MIN(30000,ROUNDDOWN(MAX(0,D1305-430000)*0.0027+1873,0))+IF("いいえ"="はい",MIN(170000,ROUNDDOWN(MAX(0,D1305-430000)*0.0243+17800,0)),0)</f>
        <v/>
      </c>
      <c r="F1305" s="19">
        <f>IF(""="",215040+E1305,"")</f>
        <v/>
      </c>
      <c r="G1305" s="19">
        <f>IF(D1305&gt;23500000,NA(),IF(D1305&lt;=4890000,1040000,IF(D1305&lt;=6550000,670000,620000)))</f>
        <v/>
      </c>
      <c r="H1305" s="19">
        <f>MAX(0,ROUNDDOWN(D1305-F1305-G1305-0,-3))</f>
        <v/>
      </c>
      <c r="I1305" s="19">
        <f>IF(H1305&lt;=0,0,ROUNDDOWN((H1305*LOOKUP(H1305,{0,1950001,3300001,6950001,9000001,18000001,40000001},{0.05,0.1,0.2,0.23,0.33,0.4,0.45})-LOOKUP(H1305,{0,1950001,3300001,6950001,9000001,18000001,40000001},{0,97500,427500,636000,1536000,2796000,4796000}))*1.021,-2))</f>
        <v/>
      </c>
      <c r="J1305" s="19">
        <f>MAX(0,ROUNDDOWN(D1305-F1305-430000-0,-3))</f>
        <v/>
      </c>
      <c r="K1305" s="19">
        <f>IF(D1305&lt;=450000,0,MAX(0,ROUNDDOWN(J1305*0.06-MIN(50000,J1305)*0.03,-2))+MAX(0,ROUNDDOWN(J1305*0.04-MIN(50000,J1305)*0.02,-2)))</f>
        <v/>
      </c>
      <c r="L1305" s="19">
        <f>I1305+K1305+E1305</f>
        <v/>
      </c>
      <c r="M1305" s="19">
        <f>MIN(100000,MAX(0,$B1305))</f>
        <v/>
      </c>
      <c r="N1305" s="19">
        <f>$B1305-M1305</f>
        <v/>
      </c>
      <c r="O1305" s="19">
        <f>MIN(670000,ROUNDDOWN(MAX(0,N1305-430000)*0.0751+47600,0))+MIN(260000,ROUNDDOWN(MAX(0,N1305-430000)*0.028+17600,0))+MIN(30000,ROUNDDOWN(MAX(0,N1305-430000)*0.0027+1873,0))+IF("いいえ"="はい",MIN(170000,ROUNDDOWN(MAX(0,N1305-430000)*0.0243+17800,0)),0)</f>
        <v/>
      </c>
      <c r="P1305" s="19">
        <f>IF(""="",215040+O1305,"")</f>
        <v/>
      </c>
      <c r="Q1305" s="19">
        <f>IF(N1305&gt;23500000,NA(),IF(N1305&lt;=4890000,1040000,IF(N1305&lt;=6550000,670000,620000)))</f>
        <v/>
      </c>
      <c r="R1305" s="19">
        <f>MAX(0,ROUNDDOWN(N1305-P1305-Q1305-0,-3))</f>
        <v/>
      </c>
      <c r="S1305" s="19">
        <f>IF(R1305&lt;=0,0,ROUNDDOWN((R1305*LOOKUP(R1305,{0,1950001,3300001,6950001,9000001,18000001,40000001},{0.05,0.1,0.2,0.23,0.33,0.4,0.45})-LOOKUP(R1305,{0,1950001,3300001,6950001,9000001,18000001,40000001},{0,97500,427500,636000,1536000,2796000,4796000}))*1.021,-2))</f>
        <v/>
      </c>
      <c r="T1305" s="19">
        <f>MAX(0,ROUNDDOWN(N1305-P1305-430000-0,-3))</f>
        <v/>
      </c>
      <c r="U1305" s="19">
        <f>IF(N1305&lt;=450000,0,MAX(0,ROUNDDOWN(T1305*0.06-MIN(50000,T1305)*0.03,-2))+MAX(0,ROUNDDOWN(T1305*0.04-MIN(50000,T1305)*0.02,-2)))</f>
        <v/>
      </c>
      <c r="V1305" s="19">
        <f>S1305+U1305+O1305</f>
        <v/>
      </c>
      <c r="W1305" s="19">
        <f>MIN(550000,MAX(0,$B1305))</f>
        <v/>
      </c>
      <c r="X1305" s="19">
        <f>$B1305-W1305</f>
        <v/>
      </c>
      <c r="Y1305" s="19">
        <f>MIN(670000,ROUNDDOWN(MAX(0,X1305-430000)*0.0751+47600,0))+MIN(260000,ROUNDDOWN(MAX(0,X1305-430000)*0.028+17600,0))+MIN(30000,ROUNDDOWN(MAX(0,X1305-430000)*0.0027+1873,0))+IF("いいえ"="はい",MIN(170000,ROUNDDOWN(MAX(0,X1305-430000)*0.0243+17800,0)),0)</f>
        <v/>
      </c>
      <c r="Z1305" s="19">
        <f>IF(""="",215040+Y1305,"")</f>
        <v/>
      </c>
      <c r="AA1305" s="19">
        <f>IF(X1305&gt;23500000,NA(),IF(X1305&lt;=4890000,1040000,IF(X1305&lt;=6550000,670000,620000)))</f>
        <v/>
      </c>
      <c r="AB1305" s="19">
        <f>MAX(0,ROUNDDOWN(X1305-Z1305-AA1305-0,-3))</f>
        <v/>
      </c>
      <c r="AC1305" s="19">
        <f>IF(AB1305&lt;=0,0,ROUNDDOWN((AB1305*LOOKUP(AB1305,{0,1950001,3300001,6950001,9000001,18000001,40000001},{0.05,0.1,0.2,0.23,0.33,0.4,0.45})-LOOKUP(AB1305,{0,1950001,3300001,6950001,9000001,18000001,40000001},{0,97500,427500,636000,1536000,2796000,4796000}))*1.021,-2))</f>
        <v/>
      </c>
      <c r="AD1305" s="19">
        <f>MAX(0,ROUNDDOWN(X1305-Z1305-430000-0,-3))</f>
        <v/>
      </c>
      <c r="AE1305" s="19">
        <f>IF(X1305&lt;=450000,0,MAX(0,ROUNDDOWN(AD1305*0.06-MIN(50000,AD1305)*0.03,-2))+MAX(0,ROUNDDOWN(AD1305*0.04-MIN(50000,AD1305)*0.02,-2)))</f>
        <v/>
      </c>
      <c r="AF1305" s="19">
        <f>AC1305+AE1305+Y1305</f>
        <v/>
      </c>
      <c r="AG1305" s="19">
        <f>MIN(650000,MAX(0,$B1305))</f>
        <v/>
      </c>
      <c r="AH1305" s="19">
        <f>$B1305-AG1305</f>
        <v/>
      </c>
      <c r="AI1305" s="19">
        <f>MIN(670000,ROUNDDOWN(MAX(0,AH1305-430000)*0.0751+47600,0))+MIN(260000,ROUNDDOWN(MAX(0,AH1305-430000)*0.028+17600,0))+MIN(30000,ROUNDDOWN(MAX(0,AH1305-430000)*0.0027+1873,0))+IF("いいえ"="はい",MIN(170000,ROUNDDOWN(MAX(0,AH1305-430000)*0.0243+17800,0)),0)</f>
        <v/>
      </c>
      <c r="AJ1305" s="19">
        <f>IF(""="",215040+AI1305,"")</f>
        <v/>
      </c>
      <c r="AK1305" s="19">
        <f>IF(AH1305&gt;23500000,NA(),IF(AH1305&lt;=4890000,1040000,IF(AH1305&lt;=6550000,670000,620000)))</f>
        <v/>
      </c>
      <c r="AL1305" s="19">
        <f>MAX(0,ROUNDDOWN(AH1305-AJ1305-AK1305-0,-3))</f>
        <v/>
      </c>
      <c r="AM1305" s="19">
        <f>IF(AL1305&lt;=0,0,ROUNDDOWN((AL1305*LOOKUP(AL1305,{0,1950001,3300001,6950001,9000001,18000001,40000001},{0.05,0.1,0.2,0.23,0.33,0.4,0.45})-LOOKUP(AL1305,{0,1950001,3300001,6950001,9000001,18000001,40000001},{0,97500,427500,636000,1536000,2796000,4796000}))*1.021,-2))</f>
        <v/>
      </c>
      <c r="AN1305" s="19">
        <f>MAX(0,ROUNDDOWN(AH1305-AJ1305-430000-0,-3))</f>
        <v/>
      </c>
      <c r="AO1305" s="19">
        <f>IF(AH1305&lt;=450000,0,MAX(0,ROUNDDOWN(AN1305*0.06-MIN(50000,AN1305)*0.03,-2))+MAX(0,ROUNDDOWN(AN1305*0.04-MIN(50000,AN1305)*0.02,-2)))</f>
        <v/>
      </c>
      <c r="AP1305" s="19">
        <f>AM1305+AO1305+AI1305</f>
        <v/>
      </c>
      <c r="AQ1305" s="19">
        <f>MIN(750000,MAX(0,$B1305))</f>
        <v/>
      </c>
      <c r="AR1305" s="19">
        <f>$B1305-AQ1305</f>
        <v/>
      </c>
      <c r="AS1305" s="19">
        <f>MIN(670000,ROUNDDOWN(MAX(0,AR1305-430000)*0.0751+47600,0))+MIN(260000,ROUNDDOWN(MAX(0,AR1305-430000)*0.028+17600,0))+MIN(30000,ROUNDDOWN(MAX(0,AR1305-430000)*0.0027+1873,0))+IF("いいえ"="はい",MIN(170000,ROUNDDOWN(MAX(0,AR1305-430000)*0.0243+17800,0)),0)</f>
        <v/>
      </c>
      <c r="AT1305" s="19">
        <f>IF(""="",215040+AS1305,"")</f>
        <v/>
      </c>
      <c r="AU1305" s="19">
        <f>IF(AR1305&gt;23500000,NA(),IF(AR1305&lt;=4890000,1040000,IF(AR1305&lt;=6550000,670000,620000)))</f>
        <v/>
      </c>
      <c r="AV1305" s="19">
        <f>MAX(0,ROUNDDOWN(AR1305-AT1305-AU1305-0,-3))</f>
        <v/>
      </c>
      <c r="AW1305" s="19">
        <f>IF(AV1305&lt;=0,0,ROUNDDOWN((AV1305*LOOKUP(AV1305,{0,1950001,3300001,6950001,9000001,18000001,40000001},{0.05,0.1,0.2,0.23,0.33,0.4,0.45})-LOOKUP(AV1305,{0,1950001,3300001,6950001,9000001,18000001,40000001},{0,97500,427500,636000,1536000,2796000,4796000}))*1.021,-2))</f>
        <v/>
      </c>
      <c r="AX1305" s="19">
        <f>MAX(0,ROUNDDOWN(AR1305-AT1305-430000-0,-3))</f>
        <v/>
      </c>
      <c r="AY1305" s="19">
        <f>IF(AR1305&lt;=450000,0,MAX(0,ROUNDDOWN(AX1305*0.06-MIN(50000,AX1305)*0.03,-2))+MAX(0,ROUNDDOWN(AX1305*0.04-MIN(50000,AX1305)*0.02,-2)))</f>
        <v/>
      </c>
      <c r="AZ1305" s="19">
        <f>AW1305+AY1305+AS1305</f>
        <v/>
      </c>
    </row>
    <row r="1306">
      <c r="A1306" t="inlineStr">
        <is>
          <t>1万円刻み</t>
        </is>
      </c>
      <c r="B1306" s="19">
        <f>'3_1万円刻み'!$A$1289</f>
        <v/>
      </c>
      <c r="C1306" s="19">
        <f>MIN(0,MAX(0,$B1306))</f>
        <v/>
      </c>
      <c r="D1306" s="19">
        <f>$B1306-C1306</f>
        <v/>
      </c>
      <c r="E1306" s="19">
        <f>MIN(670000,ROUNDDOWN(MAX(0,D1306-430000)*0.0751+47600,0))+MIN(260000,ROUNDDOWN(MAX(0,D1306-430000)*0.028+17600,0))+MIN(30000,ROUNDDOWN(MAX(0,D1306-430000)*0.0027+1873,0))+IF("いいえ"="はい",MIN(170000,ROUNDDOWN(MAX(0,D1306-430000)*0.0243+17800,0)),0)</f>
        <v/>
      </c>
      <c r="F1306" s="19">
        <f>IF(""="",215040+E1306,"")</f>
        <v/>
      </c>
      <c r="G1306" s="19">
        <f>IF(D1306&gt;23500000,NA(),IF(D1306&lt;=4890000,1040000,IF(D1306&lt;=6550000,670000,620000)))</f>
        <v/>
      </c>
      <c r="H1306" s="19">
        <f>MAX(0,ROUNDDOWN(D1306-F1306-G1306-0,-3))</f>
        <v/>
      </c>
      <c r="I1306" s="19">
        <f>IF(H1306&lt;=0,0,ROUNDDOWN((H1306*LOOKUP(H1306,{0,1950001,3300001,6950001,9000001,18000001,40000001},{0.05,0.1,0.2,0.23,0.33,0.4,0.45})-LOOKUP(H1306,{0,1950001,3300001,6950001,9000001,18000001,40000001},{0,97500,427500,636000,1536000,2796000,4796000}))*1.021,-2))</f>
        <v/>
      </c>
      <c r="J1306" s="19">
        <f>MAX(0,ROUNDDOWN(D1306-F1306-430000-0,-3))</f>
        <v/>
      </c>
      <c r="K1306" s="19">
        <f>IF(D1306&lt;=450000,0,MAX(0,ROUNDDOWN(J1306*0.06-MIN(50000,J1306)*0.03,-2))+MAX(0,ROUNDDOWN(J1306*0.04-MIN(50000,J1306)*0.02,-2)))</f>
        <v/>
      </c>
      <c r="L1306" s="19">
        <f>I1306+K1306+E1306</f>
        <v/>
      </c>
      <c r="M1306" s="19">
        <f>MIN(100000,MAX(0,$B1306))</f>
        <v/>
      </c>
      <c r="N1306" s="19">
        <f>$B1306-M1306</f>
        <v/>
      </c>
      <c r="O1306" s="19">
        <f>MIN(670000,ROUNDDOWN(MAX(0,N1306-430000)*0.0751+47600,0))+MIN(260000,ROUNDDOWN(MAX(0,N1306-430000)*0.028+17600,0))+MIN(30000,ROUNDDOWN(MAX(0,N1306-430000)*0.0027+1873,0))+IF("いいえ"="はい",MIN(170000,ROUNDDOWN(MAX(0,N1306-430000)*0.0243+17800,0)),0)</f>
        <v/>
      </c>
      <c r="P1306" s="19">
        <f>IF(""="",215040+O1306,"")</f>
        <v/>
      </c>
      <c r="Q1306" s="19">
        <f>IF(N1306&gt;23500000,NA(),IF(N1306&lt;=4890000,1040000,IF(N1306&lt;=6550000,670000,620000)))</f>
        <v/>
      </c>
      <c r="R1306" s="19">
        <f>MAX(0,ROUNDDOWN(N1306-P1306-Q1306-0,-3))</f>
        <v/>
      </c>
      <c r="S1306" s="19">
        <f>IF(R1306&lt;=0,0,ROUNDDOWN((R1306*LOOKUP(R1306,{0,1950001,3300001,6950001,9000001,18000001,40000001},{0.05,0.1,0.2,0.23,0.33,0.4,0.45})-LOOKUP(R1306,{0,1950001,3300001,6950001,9000001,18000001,40000001},{0,97500,427500,636000,1536000,2796000,4796000}))*1.021,-2))</f>
        <v/>
      </c>
      <c r="T1306" s="19">
        <f>MAX(0,ROUNDDOWN(N1306-P1306-430000-0,-3))</f>
        <v/>
      </c>
      <c r="U1306" s="19">
        <f>IF(N1306&lt;=450000,0,MAX(0,ROUNDDOWN(T1306*0.06-MIN(50000,T1306)*0.03,-2))+MAX(0,ROUNDDOWN(T1306*0.04-MIN(50000,T1306)*0.02,-2)))</f>
        <v/>
      </c>
      <c r="V1306" s="19">
        <f>S1306+U1306+O1306</f>
        <v/>
      </c>
      <c r="W1306" s="19">
        <f>MIN(550000,MAX(0,$B1306))</f>
        <v/>
      </c>
      <c r="X1306" s="19">
        <f>$B1306-W1306</f>
        <v/>
      </c>
      <c r="Y1306" s="19">
        <f>MIN(670000,ROUNDDOWN(MAX(0,X1306-430000)*0.0751+47600,0))+MIN(260000,ROUNDDOWN(MAX(0,X1306-430000)*0.028+17600,0))+MIN(30000,ROUNDDOWN(MAX(0,X1306-430000)*0.0027+1873,0))+IF("いいえ"="はい",MIN(170000,ROUNDDOWN(MAX(0,X1306-430000)*0.0243+17800,0)),0)</f>
        <v/>
      </c>
      <c r="Z1306" s="19">
        <f>IF(""="",215040+Y1306,"")</f>
        <v/>
      </c>
      <c r="AA1306" s="19">
        <f>IF(X1306&gt;23500000,NA(),IF(X1306&lt;=4890000,1040000,IF(X1306&lt;=6550000,670000,620000)))</f>
        <v/>
      </c>
      <c r="AB1306" s="19">
        <f>MAX(0,ROUNDDOWN(X1306-Z1306-AA1306-0,-3))</f>
        <v/>
      </c>
      <c r="AC1306" s="19">
        <f>IF(AB1306&lt;=0,0,ROUNDDOWN((AB1306*LOOKUP(AB1306,{0,1950001,3300001,6950001,9000001,18000001,40000001},{0.05,0.1,0.2,0.23,0.33,0.4,0.45})-LOOKUP(AB1306,{0,1950001,3300001,6950001,9000001,18000001,40000001},{0,97500,427500,636000,1536000,2796000,4796000}))*1.021,-2))</f>
        <v/>
      </c>
      <c r="AD1306" s="19">
        <f>MAX(0,ROUNDDOWN(X1306-Z1306-430000-0,-3))</f>
        <v/>
      </c>
      <c r="AE1306" s="19">
        <f>IF(X1306&lt;=450000,0,MAX(0,ROUNDDOWN(AD1306*0.06-MIN(50000,AD1306)*0.03,-2))+MAX(0,ROUNDDOWN(AD1306*0.04-MIN(50000,AD1306)*0.02,-2)))</f>
        <v/>
      </c>
      <c r="AF1306" s="19">
        <f>AC1306+AE1306+Y1306</f>
        <v/>
      </c>
      <c r="AG1306" s="19">
        <f>MIN(650000,MAX(0,$B1306))</f>
        <v/>
      </c>
      <c r="AH1306" s="19">
        <f>$B1306-AG1306</f>
        <v/>
      </c>
      <c r="AI1306" s="19">
        <f>MIN(670000,ROUNDDOWN(MAX(0,AH1306-430000)*0.0751+47600,0))+MIN(260000,ROUNDDOWN(MAX(0,AH1306-430000)*0.028+17600,0))+MIN(30000,ROUNDDOWN(MAX(0,AH1306-430000)*0.0027+1873,0))+IF("いいえ"="はい",MIN(170000,ROUNDDOWN(MAX(0,AH1306-430000)*0.0243+17800,0)),0)</f>
        <v/>
      </c>
      <c r="AJ1306" s="19">
        <f>IF(""="",215040+AI1306,"")</f>
        <v/>
      </c>
      <c r="AK1306" s="19">
        <f>IF(AH1306&gt;23500000,NA(),IF(AH1306&lt;=4890000,1040000,IF(AH1306&lt;=6550000,670000,620000)))</f>
        <v/>
      </c>
      <c r="AL1306" s="19">
        <f>MAX(0,ROUNDDOWN(AH1306-AJ1306-AK1306-0,-3))</f>
        <v/>
      </c>
      <c r="AM1306" s="19">
        <f>IF(AL1306&lt;=0,0,ROUNDDOWN((AL1306*LOOKUP(AL1306,{0,1950001,3300001,6950001,9000001,18000001,40000001},{0.05,0.1,0.2,0.23,0.33,0.4,0.45})-LOOKUP(AL1306,{0,1950001,3300001,6950001,9000001,18000001,40000001},{0,97500,427500,636000,1536000,2796000,4796000}))*1.021,-2))</f>
        <v/>
      </c>
      <c r="AN1306" s="19">
        <f>MAX(0,ROUNDDOWN(AH1306-AJ1306-430000-0,-3))</f>
        <v/>
      </c>
      <c r="AO1306" s="19">
        <f>IF(AH1306&lt;=450000,0,MAX(0,ROUNDDOWN(AN1306*0.06-MIN(50000,AN1306)*0.03,-2))+MAX(0,ROUNDDOWN(AN1306*0.04-MIN(50000,AN1306)*0.02,-2)))</f>
        <v/>
      </c>
      <c r="AP1306" s="19">
        <f>AM1306+AO1306+AI1306</f>
        <v/>
      </c>
      <c r="AQ1306" s="19">
        <f>MIN(750000,MAX(0,$B1306))</f>
        <v/>
      </c>
      <c r="AR1306" s="19">
        <f>$B1306-AQ1306</f>
        <v/>
      </c>
      <c r="AS1306" s="19">
        <f>MIN(670000,ROUNDDOWN(MAX(0,AR1306-430000)*0.0751+47600,0))+MIN(260000,ROUNDDOWN(MAX(0,AR1306-430000)*0.028+17600,0))+MIN(30000,ROUNDDOWN(MAX(0,AR1306-430000)*0.0027+1873,0))+IF("いいえ"="はい",MIN(170000,ROUNDDOWN(MAX(0,AR1306-430000)*0.0243+17800,0)),0)</f>
        <v/>
      </c>
      <c r="AT1306" s="19">
        <f>IF(""="",215040+AS1306,"")</f>
        <v/>
      </c>
      <c r="AU1306" s="19">
        <f>IF(AR1306&gt;23500000,NA(),IF(AR1306&lt;=4890000,1040000,IF(AR1306&lt;=6550000,670000,620000)))</f>
        <v/>
      </c>
      <c r="AV1306" s="19">
        <f>MAX(0,ROUNDDOWN(AR1306-AT1306-AU1306-0,-3))</f>
        <v/>
      </c>
      <c r="AW1306" s="19">
        <f>IF(AV1306&lt;=0,0,ROUNDDOWN((AV1306*LOOKUP(AV1306,{0,1950001,3300001,6950001,9000001,18000001,40000001},{0.05,0.1,0.2,0.23,0.33,0.4,0.45})-LOOKUP(AV1306,{0,1950001,3300001,6950001,9000001,18000001,40000001},{0,97500,427500,636000,1536000,2796000,4796000}))*1.021,-2))</f>
        <v/>
      </c>
      <c r="AX1306" s="19">
        <f>MAX(0,ROUNDDOWN(AR1306-AT1306-430000-0,-3))</f>
        <v/>
      </c>
      <c r="AY1306" s="19">
        <f>IF(AR1306&lt;=450000,0,MAX(0,ROUNDDOWN(AX1306*0.06-MIN(50000,AX1306)*0.03,-2))+MAX(0,ROUNDDOWN(AX1306*0.04-MIN(50000,AX1306)*0.02,-2)))</f>
        <v/>
      </c>
      <c r="AZ1306" s="19">
        <f>AW1306+AY1306+AS1306</f>
        <v/>
      </c>
    </row>
    <row r="1307">
      <c r="A1307" t="inlineStr">
        <is>
          <t>1万円刻み</t>
        </is>
      </c>
      <c r="B1307" s="19">
        <f>'3_1万円刻み'!$A$1290</f>
        <v/>
      </c>
      <c r="C1307" s="19">
        <f>MIN(0,MAX(0,$B1307))</f>
        <v/>
      </c>
      <c r="D1307" s="19">
        <f>$B1307-C1307</f>
        <v/>
      </c>
      <c r="E1307" s="19">
        <f>MIN(670000,ROUNDDOWN(MAX(0,D1307-430000)*0.0751+47600,0))+MIN(260000,ROUNDDOWN(MAX(0,D1307-430000)*0.028+17600,0))+MIN(30000,ROUNDDOWN(MAX(0,D1307-430000)*0.0027+1873,0))+IF("いいえ"="はい",MIN(170000,ROUNDDOWN(MAX(0,D1307-430000)*0.0243+17800,0)),0)</f>
        <v/>
      </c>
      <c r="F1307" s="19">
        <f>IF(""="",215040+E1307,"")</f>
        <v/>
      </c>
      <c r="G1307" s="19">
        <f>IF(D1307&gt;23500000,NA(),IF(D1307&lt;=4890000,1040000,IF(D1307&lt;=6550000,670000,620000)))</f>
        <v/>
      </c>
      <c r="H1307" s="19">
        <f>MAX(0,ROUNDDOWN(D1307-F1307-G1307-0,-3))</f>
        <v/>
      </c>
      <c r="I1307" s="19">
        <f>IF(H1307&lt;=0,0,ROUNDDOWN((H1307*LOOKUP(H1307,{0,1950001,3300001,6950001,9000001,18000001,40000001},{0.05,0.1,0.2,0.23,0.33,0.4,0.45})-LOOKUP(H1307,{0,1950001,3300001,6950001,9000001,18000001,40000001},{0,97500,427500,636000,1536000,2796000,4796000}))*1.021,-2))</f>
        <v/>
      </c>
      <c r="J1307" s="19">
        <f>MAX(0,ROUNDDOWN(D1307-F1307-430000-0,-3))</f>
        <v/>
      </c>
      <c r="K1307" s="19">
        <f>IF(D1307&lt;=450000,0,MAX(0,ROUNDDOWN(J1307*0.06-MIN(50000,J1307)*0.03,-2))+MAX(0,ROUNDDOWN(J1307*0.04-MIN(50000,J1307)*0.02,-2)))</f>
        <v/>
      </c>
      <c r="L1307" s="19">
        <f>I1307+K1307+E1307</f>
        <v/>
      </c>
      <c r="M1307" s="19">
        <f>MIN(100000,MAX(0,$B1307))</f>
        <v/>
      </c>
      <c r="N1307" s="19">
        <f>$B1307-M1307</f>
        <v/>
      </c>
      <c r="O1307" s="19">
        <f>MIN(670000,ROUNDDOWN(MAX(0,N1307-430000)*0.0751+47600,0))+MIN(260000,ROUNDDOWN(MAX(0,N1307-430000)*0.028+17600,0))+MIN(30000,ROUNDDOWN(MAX(0,N1307-430000)*0.0027+1873,0))+IF("いいえ"="はい",MIN(170000,ROUNDDOWN(MAX(0,N1307-430000)*0.0243+17800,0)),0)</f>
        <v/>
      </c>
      <c r="P1307" s="19">
        <f>IF(""="",215040+O1307,"")</f>
        <v/>
      </c>
      <c r="Q1307" s="19">
        <f>IF(N1307&gt;23500000,NA(),IF(N1307&lt;=4890000,1040000,IF(N1307&lt;=6550000,670000,620000)))</f>
        <v/>
      </c>
      <c r="R1307" s="19">
        <f>MAX(0,ROUNDDOWN(N1307-P1307-Q1307-0,-3))</f>
        <v/>
      </c>
      <c r="S1307" s="19">
        <f>IF(R1307&lt;=0,0,ROUNDDOWN((R1307*LOOKUP(R1307,{0,1950001,3300001,6950001,9000001,18000001,40000001},{0.05,0.1,0.2,0.23,0.33,0.4,0.45})-LOOKUP(R1307,{0,1950001,3300001,6950001,9000001,18000001,40000001},{0,97500,427500,636000,1536000,2796000,4796000}))*1.021,-2))</f>
        <v/>
      </c>
      <c r="T1307" s="19">
        <f>MAX(0,ROUNDDOWN(N1307-P1307-430000-0,-3))</f>
        <v/>
      </c>
      <c r="U1307" s="19">
        <f>IF(N1307&lt;=450000,0,MAX(0,ROUNDDOWN(T1307*0.06-MIN(50000,T1307)*0.03,-2))+MAX(0,ROUNDDOWN(T1307*0.04-MIN(50000,T1307)*0.02,-2)))</f>
        <v/>
      </c>
      <c r="V1307" s="19">
        <f>S1307+U1307+O1307</f>
        <v/>
      </c>
      <c r="W1307" s="19">
        <f>MIN(550000,MAX(0,$B1307))</f>
        <v/>
      </c>
      <c r="X1307" s="19">
        <f>$B1307-W1307</f>
        <v/>
      </c>
      <c r="Y1307" s="19">
        <f>MIN(670000,ROUNDDOWN(MAX(0,X1307-430000)*0.0751+47600,0))+MIN(260000,ROUNDDOWN(MAX(0,X1307-430000)*0.028+17600,0))+MIN(30000,ROUNDDOWN(MAX(0,X1307-430000)*0.0027+1873,0))+IF("いいえ"="はい",MIN(170000,ROUNDDOWN(MAX(0,X1307-430000)*0.0243+17800,0)),0)</f>
        <v/>
      </c>
      <c r="Z1307" s="19">
        <f>IF(""="",215040+Y1307,"")</f>
        <v/>
      </c>
      <c r="AA1307" s="19">
        <f>IF(X1307&gt;23500000,NA(),IF(X1307&lt;=4890000,1040000,IF(X1307&lt;=6550000,670000,620000)))</f>
        <v/>
      </c>
      <c r="AB1307" s="19">
        <f>MAX(0,ROUNDDOWN(X1307-Z1307-AA1307-0,-3))</f>
        <v/>
      </c>
      <c r="AC1307" s="19">
        <f>IF(AB1307&lt;=0,0,ROUNDDOWN((AB1307*LOOKUP(AB1307,{0,1950001,3300001,6950001,9000001,18000001,40000001},{0.05,0.1,0.2,0.23,0.33,0.4,0.45})-LOOKUP(AB1307,{0,1950001,3300001,6950001,9000001,18000001,40000001},{0,97500,427500,636000,1536000,2796000,4796000}))*1.021,-2))</f>
        <v/>
      </c>
      <c r="AD1307" s="19">
        <f>MAX(0,ROUNDDOWN(X1307-Z1307-430000-0,-3))</f>
        <v/>
      </c>
      <c r="AE1307" s="19">
        <f>IF(X1307&lt;=450000,0,MAX(0,ROUNDDOWN(AD1307*0.06-MIN(50000,AD1307)*0.03,-2))+MAX(0,ROUNDDOWN(AD1307*0.04-MIN(50000,AD1307)*0.02,-2)))</f>
        <v/>
      </c>
      <c r="AF1307" s="19">
        <f>AC1307+AE1307+Y1307</f>
        <v/>
      </c>
      <c r="AG1307" s="19">
        <f>MIN(650000,MAX(0,$B1307))</f>
        <v/>
      </c>
      <c r="AH1307" s="19">
        <f>$B1307-AG1307</f>
        <v/>
      </c>
      <c r="AI1307" s="19">
        <f>MIN(670000,ROUNDDOWN(MAX(0,AH1307-430000)*0.0751+47600,0))+MIN(260000,ROUNDDOWN(MAX(0,AH1307-430000)*0.028+17600,0))+MIN(30000,ROUNDDOWN(MAX(0,AH1307-430000)*0.0027+1873,0))+IF("いいえ"="はい",MIN(170000,ROUNDDOWN(MAX(0,AH1307-430000)*0.0243+17800,0)),0)</f>
        <v/>
      </c>
      <c r="AJ1307" s="19">
        <f>IF(""="",215040+AI1307,"")</f>
        <v/>
      </c>
      <c r="AK1307" s="19">
        <f>IF(AH1307&gt;23500000,NA(),IF(AH1307&lt;=4890000,1040000,IF(AH1307&lt;=6550000,670000,620000)))</f>
        <v/>
      </c>
      <c r="AL1307" s="19">
        <f>MAX(0,ROUNDDOWN(AH1307-AJ1307-AK1307-0,-3))</f>
        <v/>
      </c>
      <c r="AM1307" s="19">
        <f>IF(AL1307&lt;=0,0,ROUNDDOWN((AL1307*LOOKUP(AL1307,{0,1950001,3300001,6950001,9000001,18000001,40000001},{0.05,0.1,0.2,0.23,0.33,0.4,0.45})-LOOKUP(AL1307,{0,1950001,3300001,6950001,9000001,18000001,40000001},{0,97500,427500,636000,1536000,2796000,4796000}))*1.021,-2))</f>
        <v/>
      </c>
      <c r="AN1307" s="19">
        <f>MAX(0,ROUNDDOWN(AH1307-AJ1307-430000-0,-3))</f>
        <v/>
      </c>
      <c r="AO1307" s="19">
        <f>IF(AH1307&lt;=450000,0,MAX(0,ROUNDDOWN(AN1307*0.06-MIN(50000,AN1307)*0.03,-2))+MAX(0,ROUNDDOWN(AN1307*0.04-MIN(50000,AN1307)*0.02,-2)))</f>
        <v/>
      </c>
      <c r="AP1307" s="19">
        <f>AM1307+AO1307+AI1307</f>
        <v/>
      </c>
      <c r="AQ1307" s="19">
        <f>MIN(750000,MAX(0,$B1307))</f>
        <v/>
      </c>
      <c r="AR1307" s="19">
        <f>$B1307-AQ1307</f>
        <v/>
      </c>
      <c r="AS1307" s="19">
        <f>MIN(670000,ROUNDDOWN(MAX(0,AR1307-430000)*0.0751+47600,0))+MIN(260000,ROUNDDOWN(MAX(0,AR1307-430000)*0.028+17600,0))+MIN(30000,ROUNDDOWN(MAX(0,AR1307-430000)*0.0027+1873,0))+IF("いいえ"="はい",MIN(170000,ROUNDDOWN(MAX(0,AR1307-430000)*0.0243+17800,0)),0)</f>
        <v/>
      </c>
      <c r="AT1307" s="19">
        <f>IF(""="",215040+AS1307,"")</f>
        <v/>
      </c>
      <c r="AU1307" s="19">
        <f>IF(AR1307&gt;23500000,NA(),IF(AR1307&lt;=4890000,1040000,IF(AR1307&lt;=6550000,670000,620000)))</f>
        <v/>
      </c>
      <c r="AV1307" s="19">
        <f>MAX(0,ROUNDDOWN(AR1307-AT1307-AU1307-0,-3))</f>
        <v/>
      </c>
      <c r="AW1307" s="19">
        <f>IF(AV1307&lt;=0,0,ROUNDDOWN((AV1307*LOOKUP(AV1307,{0,1950001,3300001,6950001,9000001,18000001,40000001},{0.05,0.1,0.2,0.23,0.33,0.4,0.45})-LOOKUP(AV1307,{0,1950001,3300001,6950001,9000001,18000001,40000001},{0,97500,427500,636000,1536000,2796000,4796000}))*1.021,-2))</f>
        <v/>
      </c>
      <c r="AX1307" s="19">
        <f>MAX(0,ROUNDDOWN(AR1307-AT1307-430000-0,-3))</f>
        <v/>
      </c>
      <c r="AY1307" s="19">
        <f>IF(AR1307&lt;=450000,0,MAX(0,ROUNDDOWN(AX1307*0.06-MIN(50000,AX1307)*0.03,-2))+MAX(0,ROUNDDOWN(AX1307*0.04-MIN(50000,AX1307)*0.02,-2)))</f>
        <v/>
      </c>
      <c r="AZ1307" s="19">
        <f>AW1307+AY1307+AS1307</f>
        <v/>
      </c>
    </row>
    <row r="1308">
      <c r="A1308" t="inlineStr">
        <is>
          <t>1万円刻み</t>
        </is>
      </c>
      <c r="B1308" s="19">
        <f>'3_1万円刻み'!$A$1291</f>
        <v/>
      </c>
      <c r="C1308" s="19">
        <f>MIN(0,MAX(0,$B1308))</f>
        <v/>
      </c>
      <c r="D1308" s="19">
        <f>$B1308-C1308</f>
        <v/>
      </c>
      <c r="E1308" s="19">
        <f>MIN(670000,ROUNDDOWN(MAX(0,D1308-430000)*0.0751+47600,0))+MIN(260000,ROUNDDOWN(MAX(0,D1308-430000)*0.028+17600,0))+MIN(30000,ROUNDDOWN(MAX(0,D1308-430000)*0.0027+1873,0))+IF("いいえ"="はい",MIN(170000,ROUNDDOWN(MAX(0,D1308-430000)*0.0243+17800,0)),0)</f>
        <v/>
      </c>
      <c r="F1308" s="19">
        <f>IF(""="",215040+E1308,"")</f>
        <v/>
      </c>
      <c r="G1308" s="19">
        <f>IF(D1308&gt;23500000,NA(),IF(D1308&lt;=4890000,1040000,IF(D1308&lt;=6550000,670000,620000)))</f>
        <v/>
      </c>
      <c r="H1308" s="19">
        <f>MAX(0,ROUNDDOWN(D1308-F1308-G1308-0,-3))</f>
        <v/>
      </c>
      <c r="I1308" s="19">
        <f>IF(H1308&lt;=0,0,ROUNDDOWN((H1308*LOOKUP(H1308,{0,1950001,3300001,6950001,9000001,18000001,40000001},{0.05,0.1,0.2,0.23,0.33,0.4,0.45})-LOOKUP(H1308,{0,1950001,3300001,6950001,9000001,18000001,40000001},{0,97500,427500,636000,1536000,2796000,4796000}))*1.021,-2))</f>
        <v/>
      </c>
      <c r="J1308" s="19">
        <f>MAX(0,ROUNDDOWN(D1308-F1308-430000-0,-3))</f>
        <v/>
      </c>
      <c r="K1308" s="19">
        <f>IF(D1308&lt;=450000,0,MAX(0,ROUNDDOWN(J1308*0.06-MIN(50000,J1308)*0.03,-2))+MAX(0,ROUNDDOWN(J1308*0.04-MIN(50000,J1308)*0.02,-2)))</f>
        <v/>
      </c>
      <c r="L1308" s="19">
        <f>I1308+K1308+E1308</f>
        <v/>
      </c>
      <c r="M1308" s="19">
        <f>MIN(100000,MAX(0,$B1308))</f>
        <v/>
      </c>
      <c r="N1308" s="19">
        <f>$B1308-M1308</f>
        <v/>
      </c>
      <c r="O1308" s="19">
        <f>MIN(670000,ROUNDDOWN(MAX(0,N1308-430000)*0.0751+47600,0))+MIN(260000,ROUNDDOWN(MAX(0,N1308-430000)*0.028+17600,0))+MIN(30000,ROUNDDOWN(MAX(0,N1308-430000)*0.0027+1873,0))+IF("いいえ"="はい",MIN(170000,ROUNDDOWN(MAX(0,N1308-430000)*0.0243+17800,0)),0)</f>
        <v/>
      </c>
      <c r="P1308" s="19">
        <f>IF(""="",215040+O1308,"")</f>
        <v/>
      </c>
      <c r="Q1308" s="19">
        <f>IF(N1308&gt;23500000,NA(),IF(N1308&lt;=4890000,1040000,IF(N1308&lt;=6550000,670000,620000)))</f>
        <v/>
      </c>
      <c r="R1308" s="19">
        <f>MAX(0,ROUNDDOWN(N1308-P1308-Q1308-0,-3))</f>
        <v/>
      </c>
      <c r="S1308" s="19">
        <f>IF(R1308&lt;=0,0,ROUNDDOWN((R1308*LOOKUP(R1308,{0,1950001,3300001,6950001,9000001,18000001,40000001},{0.05,0.1,0.2,0.23,0.33,0.4,0.45})-LOOKUP(R1308,{0,1950001,3300001,6950001,9000001,18000001,40000001},{0,97500,427500,636000,1536000,2796000,4796000}))*1.021,-2))</f>
        <v/>
      </c>
      <c r="T1308" s="19">
        <f>MAX(0,ROUNDDOWN(N1308-P1308-430000-0,-3))</f>
        <v/>
      </c>
      <c r="U1308" s="19">
        <f>IF(N1308&lt;=450000,0,MAX(0,ROUNDDOWN(T1308*0.06-MIN(50000,T1308)*0.03,-2))+MAX(0,ROUNDDOWN(T1308*0.04-MIN(50000,T1308)*0.02,-2)))</f>
        <v/>
      </c>
      <c r="V1308" s="19">
        <f>S1308+U1308+O1308</f>
        <v/>
      </c>
      <c r="W1308" s="19">
        <f>MIN(550000,MAX(0,$B1308))</f>
        <v/>
      </c>
      <c r="X1308" s="19">
        <f>$B1308-W1308</f>
        <v/>
      </c>
      <c r="Y1308" s="19">
        <f>MIN(670000,ROUNDDOWN(MAX(0,X1308-430000)*0.0751+47600,0))+MIN(260000,ROUNDDOWN(MAX(0,X1308-430000)*0.028+17600,0))+MIN(30000,ROUNDDOWN(MAX(0,X1308-430000)*0.0027+1873,0))+IF("いいえ"="はい",MIN(170000,ROUNDDOWN(MAX(0,X1308-430000)*0.0243+17800,0)),0)</f>
        <v/>
      </c>
      <c r="Z1308" s="19">
        <f>IF(""="",215040+Y1308,"")</f>
        <v/>
      </c>
      <c r="AA1308" s="19">
        <f>IF(X1308&gt;23500000,NA(),IF(X1308&lt;=4890000,1040000,IF(X1308&lt;=6550000,670000,620000)))</f>
        <v/>
      </c>
      <c r="AB1308" s="19">
        <f>MAX(0,ROUNDDOWN(X1308-Z1308-AA1308-0,-3))</f>
        <v/>
      </c>
      <c r="AC1308" s="19">
        <f>IF(AB1308&lt;=0,0,ROUNDDOWN((AB1308*LOOKUP(AB1308,{0,1950001,3300001,6950001,9000001,18000001,40000001},{0.05,0.1,0.2,0.23,0.33,0.4,0.45})-LOOKUP(AB1308,{0,1950001,3300001,6950001,9000001,18000001,40000001},{0,97500,427500,636000,1536000,2796000,4796000}))*1.021,-2))</f>
        <v/>
      </c>
      <c r="AD1308" s="19">
        <f>MAX(0,ROUNDDOWN(X1308-Z1308-430000-0,-3))</f>
        <v/>
      </c>
      <c r="AE1308" s="19">
        <f>IF(X1308&lt;=450000,0,MAX(0,ROUNDDOWN(AD1308*0.06-MIN(50000,AD1308)*0.03,-2))+MAX(0,ROUNDDOWN(AD1308*0.04-MIN(50000,AD1308)*0.02,-2)))</f>
        <v/>
      </c>
      <c r="AF1308" s="19">
        <f>AC1308+AE1308+Y1308</f>
        <v/>
      </c>
      <c r="AG1308" s="19">
        <f>MIN(650000,MAX(0,$B1308))</f>
        <v/>
      </c>
      <c r="AH1308" s="19">
        <f>$B1308-AG1308</f>
        <v/>
      </c>
      <c r="AI1308" s="19">
        <f>MIN(670000,ROUNDDOWN(MAX(0,AH1308-430000)*0.0751+47600,0))+MIN(260000,ROUNDDOWN(MAX(0,AH1308-430000)*0.028+17600,0))+MIN(30000,ROUNDDOWN(MAX(0,AH1308-430000)*0.0027+1873,0))+IF("いいえ"="はい",MIN(170000,ROUNDDOWN(MAX(0,AH1308-430000)*0.0243+17800,0)),0)</f>
        <v/>
      </c>
      <c r="AJ1308" s="19">
        <f>IF(""="",215040+AI1308,"")</f>
        <v/>
      </c>
      <c r="AK1308" s="19">
        <f>IF(AH1308&gt;23500000,NA(),IF(AH1308&lt;=4890000,1040000,IF(AH1308&lt;=6550000,670000,620000)))</f>
        <v/>
      </c>
      <c r="AL1308" s="19">
        <f>MAX(0,ROUNDDOWN(AH1308-AJ1308-AK1308-0,-3))</f>
        <v/>
      </c>
      <c r="AM1308" s="19">
        <f>IF(AL1308&lt;=0,0,ROUNDDOWN((AL1308*LOOKUP(AL1308,{0,1950001,3300001,6950001,9000001,18000001,40000001},{0.05,0.1,0.2,0.23,0.33,0.4,0.45})-LOOKUP(AL1308,{0,1950001,3300001,6950001,9000001,18000001,40000001},{0,97500,427500,636000,1536000,2796000,4796000}))*1.021,-2))</f>
        <v/>
      </c>
      <c r="AN1308" s="19">
        <f>MAX(0,ROUNDDOWN(AH1308-AJ1308-430000-0,-3))</f>
        <v/>
      </c>
      <c r="AO1308" s="19">
        <f>IF(AH1308&lt;=450000,0,MAX(0,ROUNDDOWN(AN1308*0.06-MIN(50000,AN1308)*0.03,-2))+MAX(0,ROUNDDOWN(AN1308*0.04-MIN(50000,AN1308)*0.02,-2)))</f>
        <v/>
      </c>
      <c r="AP1308" s="19">
        <f>AM1308+AO1308+AI1308</f>
        <v/>
      </c>
      <c r="AQ1308" s="19">
        <f>MIN(750000,MAX(0,$B1308))</f>
        <v/>
      </c>
      <c r="AR1308" s="19">
        <f>$B1308-AQ1308</f>
        <v/>
      </c>
      <c r="AS1308" s="19">
        <f>MIN(670000,ROUNDDOWN(MAX(0,AR1308-430000)*0.0751+47600,0))+MIN(260000,ROUNDDOWN(MAX(0,AR1308-430000)*0.028+17600,0))+MIN(30000,ROUNDDOWN(MAX(0,AR1308-430000)*0.0027+1873,0))+IF("いいえ"="はい",MIN(170000,ROUNDDOWN(MAX(0,AR1308-430000)*0.0243+17800,0)),0)</f>
        <v/>
      </c>
      <c r="AT1308" s="19">
        <f>IF(""="",215040+AS1308,"")</f>
        <v/>
      </c>
      <c r="AU1308" s="19">
        <f>IF(AR1308&gt;23500000,NA(),IF(AR1308&lt;=4890000,1040000,IF(AR1308&lt;=6550000,670000,620000)))</f>
        <v/>
      </c>
      <c r="AV1308" s="19">
        <f>MAX(0,ROUNDDOWN(AR1308-AT1308-AU1308-0,-3))</f>
        <v/>
      </c>
      <c r="AW1308" s="19">
        <f>IF(AV1308&lt;=0,0,ROUNDDOWN((AV1308*LOOKUP(AV1308,{0,1950001,3300001,6950001,9000001,18000001,40000001},{0.05,0.1,0.2,0.23,0.33,0.4,0.45})-LOOKUP(AV1308,{0,1950001,3300001,6950001,9000001,18000001,40000001},{0,97500,427500,636000,1536000,2796000,4796000}))*1.021,-2))</f>
        <v/>
      </c>
      <c r="AX1308" s="19">
        <f>MAX(0,ROUNDDOWN(AR1308-AT1308-430000-0,-3))</f>
        <v/>
      </c>
      <c r="AY1308" s="19">
        <f>IF(AR1308&lt;=450000,0,MAX(0,ROUNDDOWN(AX1308*0.06-MIN(50000,AX1308)*0.03,-2))+MAX(0,ROUNDDOWN(AX1308*0.04-MIN(50000,AX1308)*0.02,-2)))</f>
        <v/>
      </c>
      <c r="AZ1308" s="19">
        <f>AW1308+AY1308+AS1308</f>
        <v/>
      </c>
    </row>
    <row r="1309">
      <c r="A1309" t="inlineStr">
        <is>
          <t>1万円刻み</t>
        </is>
      </c>
      <c r="B1309" s="19">
        <f>'3_1万円刻み'!$A$1292</f>
        <v/>
      </c>
      <c r="C1309" s="19">
        <f>MIN(0,MAX(0,$B1309))</f>
        <v/>
      </c>
      <c r="D1309" s="19">
        <f>$B1309-C1309</f>
        <v/>
      </c>
      <c r="E1309" s="19">
        <f>MIN(670000,ROUNDDOWN(MAX(0,D1309-430000)*0.0751+47600,0))+MIN(260000,ROUNDDOWN(MAX(0,D1309-430000)*0.028+17600,0))+MIN(30000,ROUNDDOWN(MAX(0,D1309-430000)*0.0027+1873,0))+IF("いいえ"="はい",MIN(170000,ROUNDDOWN(MAX(0,D1309-430000)*0.0243+17800,0)),0)</f>
        <v/>
      </c>
      <c r="F1309" s="19">
        <f>IF(""="",215040+E1309,"")</f>
        <v/>
      </c>
      <c r="G1309" s="19">
        <f>IF(D1309&gt;23500000,NA(),IF(D1309&lt;=4890000,1040000,IF(D1309&lt;=6550000,670000,620000)))</f>
        <v/>
      </c>
      <c r="H1309" s="19">
        <f>MAX(0,ROUNDDOWN(D1309-F1309-G1309-0,-3))</f>
        <v/>
      </c>
      <c r="I1309" s="19">
        <f>IF(H1309&lt;=0,0,ROUNDDOWN((H1309*LOOKUP(H1309,{0,1950001,3300001,6950001,9000001,18000001,40000001},{0.05,0.1,0.2,0.23,0.33,0.4,0.45})-LOOKUP(H1309,{0,1950001,3300001,6950001,9000001,18000001,40000001},{0,97500,427500,636000,1536000,2796000,4796000}))*1.021,-2))</f>
        <v/>
      </c>
      <c r="J1309" s="19">
        <f>MAX(0,ROUNDDOWN(D1309-F1309-430000-0,-3))</f>
        <v/>
      </c>
      <c r="K1309" s="19">
        <f>IF(D1309&lt;=450000,0,MAX(0,ROUNDDOWN(J1309*0.06-MIN(50000,J1309)*0.03,-2))+MAX(0,ROUNDDOWN(J1309*0.04-MIN(50000,J1309)*0.02,-2)))</f>
        <v/>
      </c>
      <c r="L1309" s="19">
        <f>I1309+K1309+E1309</f>
        <v/>
      </c>
      <c r="M1309" s="19">
        <f>MIN(100000,MAX(0,$B1309))</f>
        <v/>
      </c>
      <c r="N1309" s="19">
        <f>$B1309-M1309</f>
        <v/>
      </c>
      <c r="O1309" s="19">
        <f>MIN(670000,ROUNDDOWN(MAX(0,N1309-430000)*0.0751+47600,0))+MIN(260000,ROUNDDOWN(MAX(0,N1309-430000)*0.028+17600,0))+MIN(30000,ROUNDDOWN(MAX(0,N1309-430000)*0.0027+1873,0))+IF("いいえ"="はい",MIN(170000,ROUNDDOWN(MAX(0,N1309-430000)*0.0243+17800,0)),0)</f>
        <v/>
      </c>
      <c r="P1309" s="19">
        <f>IF(""="",215040+O1309,"")</f>
        <v/>
      </c>
      <c r="Q1309" s="19">
        <f>IF(N1309&gt;23500000,NA(),IF(N1309&lt;=4890000,1040000,IF(N1309&lt;=6550000,670000,620000)))</f>
        <v/>
      </c>
      <c r="R1309" s="19">
        <f>MAX(0,ROUNDDOWN(N1309-P1309-Q1309-0,-3))</f>
        <v/>
      </c>
      <c r="S1309" s="19">
        <f>IF(R1309&lt;=0,0,ROUNDDOWN((R1309*LOOKUP(R1309,{0,1950001,3300001,6950001,9000001,18000001,40000001},{0.05,0.1,0.2,0.23,0.33,0.4,0.45})-LOOKUP(R1309,{0,1950001,3300001,6950001,9000001,18000001,40000001},{0,97500,427500,636000,1536000,2796000,4796000}))*1.021,-2))</f>
        <v/>
      </c>
      <c r="T1309" s="19">
        <f>MAX(0,ROUNDDOWN(N1309-P1309-430000-0,-3))</f>
        <v/>
      </c>
      <c r="U1309" s="19">
        <f>IF(N1309&lt;=450000,0,MAX(0,ROUNDDOWN(T1309*0.06-MIN(50000,T1309)*0.03,-2))+MAX(0,ROUNDDOWN(T1309*0.04-MIN(50000,T1309)*0.02,-2)))</f>
        <v/>
      </c>
      <c r="V1309" s="19">
        <f>S1309+U1309+O1309</f>
        <v/>
      </c>
      <c r="W1309" s="19">
        <f>MIN(550000,MAX(0,$B1309))</f>
        <v/>
      </c>
      <c r="X1309" s="19">
        <f>$B1309-W1309</f>
        <v/>
      </c>
      <c r="Y1309" s="19">
        <f>MIN(670000,ROUNDDOWN(MAX(0,X1309-430000)*0.0751+47600,0))+MIN(260000,ROUNDDOWN(MAX(0,X1309-430000)*0.028+17600,0))+MIN(30000,ROUNDDOWN(MAX(0,X1309-430000)*0.0027+1873,0))+IF("いいえ"="はい",MIN(170000,ROUNDDOWN(MAX(0,X1309-430000)*0.0243+17800,0)),0)</f>
        <v/>
      </c>
      <c r="Z1309" s="19">
        <f>IF(""="",215040+Y1309,"")</f>
        <v/>
      </c>
      <c r="AA1309" s="19">
        <f>IF(X1309&gt;23500000,NA(),IF(X1309&lt;=4890000,1040000,IF(X1309&lt;=6550000,670000,620000)))</f>
        <v/>
      </c>
      <c r="AB1309" s="19">
        <f>MAX(0,ROUNDDOWN(X1309-Z1309-AA1309-0,-3))</f>
        <v/>
      </c>
      <c r="AC1309" s="19">
        <f>IF(AB1309&lt;=0,0,ROUNDDOWN((AB1309*LOOKUP(AB1309,{0,1950001,3300001,6950001,9000001,18000001,40000001},{0.05,0.1,0.2,0.23,0.33,0.4,0.45})-LOOKUP(AB1309,{0,1950001,3300001,6950001,9000001,18000001,40000001},{0,97500,427500,636000,1536000,2796000,4796000}))*1.021,-2))</f>
        <v/>
      </c>
      <c r="AD1309" s="19">
        <f>MAX(0,ROUNDDOWN(X1309-Z1309-430000-0,-3))</f>
        <v/>
      </c>
      <c r="AE1309" s="19">
        <f>IF(X1309&lt;=450000,0,MAX(0,ROUNDDOWN(AD1309*0.06-MIN(50000,AD1309)*0.03,-2))+MAX(0,ROUNDDOWN(AD1309*0.04-MIN(50000,AD1309)*0.02,-2)))</f>
        <v/>
      </c>
      <c r="AF1309" s="19">
        <f>AC1309+AE1309+Y1309</f>
        <v/>
      </c>
      <c r="AG1309" s="19">
        <f>MIN(650000,MAX(0,$B1309))</f>
        <v/>
      </c>
      <c r="AH1309" s="19">
        <f>$B1309-AG1309</f>
        <v/>
      </c>
      <c r="AI1309" s="19">
        <f>MIN(670000,ROUNDDOWN(MAX(0,AH1309-430000)*0.0751+47600,0))+MIN(260000,ROUNDDOWN(MAX(0,AH1309-430000)*0.028+17600,0))+MIN(30000,ROUNDDOWN(MAX(0,AH1309-430000)*0.0027+1873,0))+IF("いいえ"="はい",MIN(170000,ROUNDDOWN(MAX(0,AH1309-430000)*0.0243+17800,0)),0)</f>
        <v/>
      </c>
      <c r="AJ1309" s="19">
        <f>IF(""="",215040+AI1309,"")</f>
        <v/>
      </c>
      <c r="AK1309" s="19">
        <f>IF(AH1309&gt;23500000,NA(),IF(AH1309&lt;=4890000,1040000,IF(AH1309&lt;=6550000,670000,620000)))</f>
        <v/>
      </c>
      <c r="AL1309" s="19">
        <f>MAX(0,ROUNDDOWN(AH1309-AJ1309-AK1309-0,-3))</f>
        <v/>
      </c>
      <c r="AM1309" s="19">
        <f>IF(AL1309&lt;=0,0,ROUNDDOWN((AL1309*LOOKUP(AL1309,{0,1950001,3300001,6950001,9000001,18000001,40000001},{0.05,0.1,0.2,0.23,0.33,0.4,0.45})-LOOKUP(AL1309,{0,1950001,3300001,6950001,9000001,18000001,40000001},{0,97500,427500,636000,1536000,2796000,4796000}))*1.021,-2))</f>
        <v/>
      </c>
      <c r="AN1309" s="19">
        <f>MAX(0,ROUNDDOWN(AH1309-AJ1309-430000-0,-3))</f>
        <v/>
      </c>
      <c r="AO1309" s="19">
        <f>IF(AH1309&lt;=450000,0,MAX(0,ROUNDDOWN(AN1309*0.06-MIN(50000,AN1309)*0.03,-2))+MAX(0,ROUNDDOWN(AN1309*0.04-MIN(50000,AN1309)*0.02,-2)))</f>
        <v/>
      </c>
      <c r="AP1309" s="19">
        <f>AM1309+AO1309+AI1309</f>
        <v/>
      </c>
      <c r="AQ1309" s="19">
        <f>MIN(750000,MAX(0,$B1309))</f>
        <v/>
      </c>
      <c r="AR1309" s="19">
        <f>$B1309-AQ1309</f>
        <v/>
      </c>
      <c r="AS1309" s="19">
        <f>MIN(670000,ROUNDDOWN(MAX(0,AR1309-430000)*0.0751+47600,0))+MIN(260000,ROUNDDOWN(MAX(0,AR1309-430000)*0.028+17600,0))+MIN(30000,ROUNDDOWN(MAX(0,AR1309-430000)*0.0027+1873,0))+IF("いいえ"="はい",MIN(170000,ROUNDDOWN(MAX(0,AR1309-430000)*0.0243+17800,0)),0)</f>
        <v/>
      </c>
      <c r="AT1309" s="19">
        <f>IF(""="",215040+AS1309,"")</f>
        <v/>
      </c>
      <c r="AU1309" s="19">
        <f>IF(AR1309&gt;23500000,NA(),IF(AR1309&lt;=4890000,1040000,IF(AR1309&lt;=6550000,670000,620000)))</f>
        <v/>
      </c>
      <c r="AV1309" s="19">
        <f>MAX(0,ROUNDDOWN(AR1309-AT1309-AU1309-0,-3))</f>
        <v/>
      </c>
      <c r="AW1309" s="19">
        <f>IF(AV1309&lt;=0,0,ROUNDDOWN((AV1309*LOOKUP(AV1309,{0,1950001,3300001,6950001,9000001,18000001,40000001},{0.05,0.1,0.2,0.23,0.33,0.4,0.45})-LOOKUP(AV1309,{0,1950001,3300001,6950001,9000001,18000001,40000001},{0,97500,427500,636000,1536000,2796000,4796000}))*1.021,-2))</f>
        <v/>
      </c>
      <c r="AX1309" s="19">
        <f>MAX(0,ROUNDDOWN(AR1309-AT1309-430000-0,-3))</f>
        <v/>
      </c>
      <c r="AY1309" s="19">
        <f>IF(AR1309&lt;=450000,0,MAX(0,ROUNDDOWN(AX1309*0.06-MIN(50000,AX1309)*0.03,-2))+MAX(0,ROUNDDOWN(AX1309*0.04-MIN(50000,AX1309)*0.02,-2)))</f>
        <v/>
      </c>
      <c r="AZ1309" s="19">
        <f>AW1309+AY1309+AS1309</f>
        <v/>
      </c>
    </row>
    <row r="1310">
      <c r="A1310" t="inlineStr">
        <is>
          <t>1万円刻み</t>
        </is>
      </c>
      <c r="B1310" s="19">
        <f>'3_1万円刻み'!$A$1293</f>
        <v/>
      </c>
      <c r="C1310" s="19">
        <f>MIN(0,MAX(0,$B1310))</f>
        <v/>
      </c>
      <c r="D1310" s="19">
        <f>$B1310-C1310</f>
        <v/>
      </c>
      <c r="E1310" s="19">
        <f>MIN(670000,ROUNDDOWN(MAX(0,D1310-430000)*0.0751+47600,0))+MIN(260000,ROUNDDOWN(MAX(0,D1310-430000)*0.028+17600,0))+MIN(30000,ROUNDDOWN(MAX(0,D1310-430000)*0.0027+1873,0))+IF("いいえ"="はい",MIN(170000,ROUNDDOWN(MAX(0,D1310-430000)*0.0243+17800,0)),0)</f>
        <v/>
      </c>
      <c r="F1310" s="19">
        <f>IF(""="",215040+E1310,"")</f>
        <v/>
      </c>
      <c r="G1310" s="19">
        <f>IF(D1310&gt;23500000,NA(),IF(D1310&lt;=4890000,1040000,IF(D1310&lt;=6550000,670000,620000)))</f>
        <v/>
      </c>
      <c r="H1310" s="19">
        <f>MAX(0,ROUNDDOWN(D1310-F1310-G1310-0,-3))</f>
        <v/>
      </c>
      <c r="I1310" s="19">
        <f>IF(H1310&lt;=0,0,ROUNDDOWN((H1310*LOOKUP(H1310,{0,1950001,3300001,6950001,9000001,18000001,40000001},{0.05,0.1,0.2,0.23,0.33,0.4,0.45})-LOOKUP(H1310,{0,1950001,3300001,6950001,9000001,18000001,40000001},{0,97500,427500,636000,1536000,2796000,4796000}))*1.021,-2))</f>
        <v/>
      </c>
      <c r="J1310" s="19">
        <f>MAX(0,ROUNDDOWN(D1310-F1310-430000-0,-3))</f>
        <v/>
      </c>
      <c r="K1310" s="19">
        <f>IF(D1310&lt;=450000,0,MAX(0,ROUNDDOWN(J1310*0.06-MIN(50000,J1310)*0.03,-2))+MAX(0,ROUNDDOWN(J1310*0.04-MIN(50000,J1310)*0.02,-2)))</f>
        <v/>
      </c>
      <c r="L1310" s="19">
        <f>I1310+K1310+E1310</f>
        <v/>
      </c>
      <c r="M1310" s="19">
        <f>MIN(100000,MAX(0,$B1310))</f>
        <v/>
      </c>
      <c r="N1310" s="19">
        <f>$B1310-M1310</f>
        <v/>
      </c>
      <c r="O1310" s="19">
        <f>MIN(670000,ROUNDDOWN(MAX(0,N1310-430000)*0.0751+47600,0))+MIN(260000,ROUNDDOWN(MAX(0,N1310-430000)*0.028+17600,0))+MIN(30000,ROUNDDOWN(MAX(0,N1310-430000)*0.0027+1873,0))+IF("いいえ"="はい",MIN(170000,ROUNDDOWN(MAX(0,N1310-430000)*0.0243+17800,0)),0)</f>
        <v/>
      </c>
      <c r="P1310" s="19">
        <f>IF(""="",215040+O1310,"")</f>
        <v/>
      </c>
      <c r="Q1310" s="19">
        <f>IF(N1310&gt;23500000,NA(),IF(N1310&lt;=4890000,1040000,IF(N1310&lt;=6550000,670000,620000)))</f>
        <v/>
      </c>
      <c r="R1310" s="19">
        <f>MAX(0,ROUNDDOWN(N1310-P1310-Q1310-0,-3))</f>
        <v/>
      </c>
      <c r="S1310" s="19">
        <f>IF(R1310&lt;=0,0,ROUNDDOWN((R1310*LOOKUP(R1310,{0,1950001,3300001,6950001,9000001,18000001,40000001},{0.05,0.1,0.2,0.23,0.33,0.4,0.45})-LOOKUP(R1310,{0,1950001,3300001,6950001,9000001,18000001,40000001},{0,97500,427500,636000,1536000,2796000,4796000}))*1.021,-2))</f>
        <v/>
      </c>
      <c r="T1310" s="19">
        <f>MAX(0,ROUNDDOWN(N1310-P1310-430000-0,-3))</f>
        <v/>
      </c>
      <c r="U1310" s="19">
        <f>IF(N1310&lt;=450000,0,MAX(0,ROUNDDOWN(T1310*0.06-MIN(50000,T1310)*0.03,-2))+MAX(0,ROUNDDOWN(T1310*0.04-MIN(50000,T1310)*0.02,-2)))</f>
        <v/>
      </c>
      <c r="V1310" s="19">
        <f>S1310+U1310+O1310</f>
        <v/>
      </c>
      <c r="W1310" s="19">
        <f>MIN(550000,MAX(0,$B1310))</f>
        <v/>
      </c>
      <c r="X1310" s="19">
        <f>$B1310-W1310</f>
        <v/>
      </c>
      <c r="Y1310" s="19">
        <f>MIN(670000,ROUNDDOWN(MAX(0,X1310-430000)*0.0751+47600,0))+MIN(260000,ROUNDDOWN(MAX(0,X1310-430000)*0.028+17600,0))+MIN(30000,ROUNDDOWN(MAX(0,X1310-430000)*0.0027+1873,0))+IF("いいえ"="はい",MIN(170000,ROUNDDOWN(MAX(0,X1310-430000)*0.0243+17800,0)),0)</f>
        <v/>
      </c>
      <c r="Z1310" s="19">
        <f>IF(""="",215040+Y1310,"")</f>
        <v/>
      </c>
      <c r="AA1310" s="19">
        <f>IF(X1310&gt;23500000,NA(),IF(X1310&lt;=4890000,1040000,IF(X1310&lt;=6550000,670000,620000)))</f>
        <v/>
      </c>
      <c r="AB1310" s="19">
        <f>MAX(0,ROUNDDOWN(X1310-Z1310-AA1310-0,-3))</f>
        <v/>
      </c>
      <c r="AC1310" s="19">
        <f>IF(AB1310&lt;=0,0,ROUNDDOWN((AB1310*LOOKUP(AB1310,{0,1950001,3300001,6950001,9000001,18000001,40000001},{0.05,0.1,0.2,0.23,0.33,0.4,0.45})-LOOKUP(AB1310,{0,1950001,3300001,6950001,9000001,18000001,40000001},{0,97500,427500,636000,1536000,2796000,4796000}))*1.021,-2))</f>
        <v/>
      </c>
      <c r="AD1310" s="19">
        <f>MAX(0,ROUNDDOWN(X1310-Z1310-430000-0,-3))</f>
        <v/>
      </c>
      <c r="AE1310" s="19">
        <f>IF(X1310&lt;=450000,0,MAX(0,ROUNDDOWN(AD1310*0.06-MIN(50000,AD1310)*0.03,-2))+MAX(0,ROUNDDOWN(AD1310*0.04-MIN(50000,AD1310)*0.02,-2)))</f>
        <v/>
      </c>
      <c r="AF1310" s="19">
        <f>AC1310+AE1310+Y1310</f>
        <v/>
      </c>
      <c r="AG1310" s="19">
        <f>MIN(650000,MAX(0,$B1310))</f>
        <v/>
      </c>
      <c r="AH1310" s="19">
        <f>$B1310-AG1310</f>
        <v/>
      </c>
      <c r="AI1310" s="19">
        <f>MIN(670000,ROUNDDOWN(MAX(0,AH1310-430000)*0.0751+47600,0))+MIN(260000,ROUNDDOWN(MAX(0,AH1310-430000)*0.028+17600,0))+MIN(30000,ROUNDDOWN(MAX(0,AH1310-430000)*0.0027+1873,0))+IF("いいえ"="はい",MIN(170000,ROUNDDOWN(MAX(0,AH1310-430000)*0.0243+17800,0)),0)</f>
        <v/>
      </c>
      <c r="AJ1310" s="19">
        <f>IF(""="",215040+AI1310,"")</f>
        <v/>
      </c>
      <c r="AK1310" s="19">
        <f>IF(AH1310&gt;23500000,NA(),IF(AH1310&lt;=4890000,1040000,IF(AH1310&lt;=6550000,670000,620000)))</f>
        <v/>
      </c>
      <c r="AL1310" s="19">
        <f>MAX(0,ROUNDDOWN(AH1310-AJ1310-AK1310-0,-3))</f>
        <v/>
      </c>
      <c r="AM1310" s="19">
        <f>IF(AL1310&lt;=0,0,ROUNDDOWN((AL1310*LOOKUP(AL1310,{0,1950001,3300001,6950001,9000001,18000001,40000001},{0.05,0.1,0.2,0.23,0.33,0.4,0.45})-LOOKUP(AL1310,{0,1950001,3300001,6950001,9000001,18000001,40000001},{0,97500,427500,636000,1536000,2796000,4796000}))*1.021,-2))</f>
        <v/>
      </c>
      <c r="AN1310" s="19">
        <f>MAX(0,ROUNDDOWN(AH1310-AJ1310-430000-0,-3))</f>
        <v/>
      </c>
      <c r="AO1310" s="19">
        <f>IF(AH1310&lt;=450000,0,MAX(0,ROUNDDOWN(AN1310*0.06-MIN(50000,AN1310)*0.03,-2))+MAX(0,ROUNDDOWN(AN1310*0.04-MIN(50000,AN1310)*0.02,-2)))</f>
        <v/>
      </c>
      <c r="AP1310" s="19">
        <f>AM1310+AO1310+AI1310</f>
        <v/>
      </c>
      <c r="AQ1310" s="19">
        <f>MIN(750000,MAX(0,$B1310))</f>
        <v/>
      </c>
      <c r="AR1310" s="19">
        <f>$B1310-AQ1310</f>
        <v/>
      </c>
      <c r="AS1310" s="19">
        <f>MIN(670000,ROUNDDOWN(MAX(0,AR1310-430000)*0.0751+47600,0))+MIN(260000,ROUNDDOWN(MAX(0,AR1310-430000)*0.028+17600,0))+MIN(30000,ROUNDDOWN(MAX(0,AR1310-430000)*0.0027+1873,0))+IF("いいえ"="はい",MIN(170000,ROUNDDOWN(MAX(0,AR1310-430000)*0.0243+17800,0)),0)</f>
        <v/>
      </c>
      <c r="AT1310" s="19">
        <f>IF(""="",215040+AS1310,"")</f>
        <v/>
      </c>
      <c r="AU1310" s="19">
        <f>IF(AR1310&gt;23500000,NA(),IF(AR1310&lt;=4890000,1040000,IF(AR1310&lt;=6550000,670000,620000)))</f>
        <v/>
      </c>
      <c r="AV1310" s="19">
        <f>MAX(0,ROUNDDOWN(AR1310-AT1310-AU1310-0,-3))</f>
        <v/>
      </c>
      <c r="AW1310" s="19">
        <f>IF(AV1310&lt;=0,0,ROUNDDOWN((AV1310*LOOKUP(AV1310,{0,1950001,3300001,6950001,9000001,18000001,40000001},{0.05,0.1,0.2,0.23,0.33,0.4,0.45})-LOOKUP(AV1310,{0,1950001,3300001,6950001,9000001,18000001,40000001},{0,97500,427500,636000,1536000,2796000,4796000}))*1.021,-2))</f>
        <v/>
      </c>
      <c r="AX1310" s="19">
        <f>MAX(0,ROUNDDOWN(AR1310-AT1310-430000-0,-3))</f>
        <v/>
      </c>
      <c r="AY1310" s="19">
        <f>IF(AR1310&lt;=450000,0,MAX(0,ROUNDDOWN(AX1310*0.06-MIN(50000,AX1310)*0.03,-2))+MAX(0,ROUNDDOWN(AX1310*0.04-MIN(50000,AX1310)*0.02,-2)))</f>
        <v/>
      </c>
      <c r="AZ1310" s="19">
        <f>AW1310+AY1310+AS1310</f>
        <v/>
      </c>
    </row>
    <row r="1311">
      <c r="A1311" t="inlineStr">
        <is>
          <t>1万円刻み</t>
        </is>
      </c>
      <c r="B1311" s="19">
        <f>'3_1万円刻み'!$A$1294</f>
        <v/>
      </c>
      <c r="C1311" s="19">
        <f>MIN(0,MAX(0,$B1311))</f>
        <v/>
      </c>
      <c r="D1311" s="19">
        <f>$B1311-C1311</f>
        <v/>
      </c>
      <c r="E1311" s="19">
        <f>MIN(670000,ROUNDDOWN(MAX(0,D1311-430000)*0.0751+47600,0))+MIN(260000,ROUNDDOWN(MAX(0,D1311-430000)*0.028+17600,0))+MIN(30000,ROUNDDOWN(MAX(0,D1311-430000)*0.0027+1873,0))+IF("いいえ"="はい",MIN(170000,ROUNDDOWN(MAX(0,D1311-430000)*0.0243+17800,0)),0)</f>
        <v/>
      </c>
      <c r="F1311" s="19">
        <f>IF(""="",215040+E1311,"")</f>
        <v/>
      </c>
      <c r="G1311" s="19">
        <f>IF(D1311&gt;23500000,NA(),IF(D1311&lt;=4890000,1040000,IF(D1311&lt;=6550000,670000,620000)))</f>
        <v/>
      </c>
      <c r="H1311" s="19">
        <f>MAX(0,ROUNDDOWN(D1311-F1311-G1311-0,-3))</f>
        <v/>
      </c>
      <c r="I1311" s="19">
        <f>IF(H1311&lt;=0,0,ROUNDDOWN((H1311*LOOKUP(H1311,{0,1950001,3300001,6950001,9000001,18000001,40000001},{0.05,0.1,0.2,0.23,0.33,0.4,0.45})-LOOKUP(H1311,{0,1950001,3300001,6950001,9000001,18000001,40000001},{0,97500,427500,636000,1536000,2796000,4796000}))*1.021,-2))</f>
        <v/>
      </c>
      <c r="J1311" s="19">
        <f>MAX(0,ROUNDDOWN(D1311-F1311-430000-0,-3))</f>
        <v/>
      </c>
      <c r="K1311" s="19">
        <f>IF(D1311&lt;=450000,0,MAX(0,ROUNDDOWN(J1311*0.06-MIN(50000,J1311)*0.03,-2))+MAX(0,ROUNDDOWN(J1311*0.04-MIN(50000,J1311)*0.02,-2)))</f>
        <v/>
      </c>
      <c r="L1311" s="19">
        <f>I1311+K1311+E1311</f>
        <v/>
      </c>
      <c r="M1311" s="19">
        <f>MIN(100000,MAX(0,$B1311))</f>
        <v/>
      </c>
      <c r="N1311" s="19">
        <f>$B1311-M1311</f>
        <v/>
      </c>
      <c r="O1311" s="19">
        <f>MIN(670000,ROUNDDOWN(MAX(0,N1311-430000)*0.0751+47600,0))+MIN(260000,ROUNDDOWN(MAX(0,N1311-430000)*0.028+17600,0))+MIN(30000,ROUNDDOWN(MAX(0,N1311-430000)*0.0027+1873,0))+IF("いいえ"="はい",MIN(170000,ROUNDDOWN(MAX(0,N1311-430000)*0.0243+17800,0)),0)</f>
        <v/>
      </c>
      <c r="P1311" s="19">
        <f>IF(""="",215040+O1311,"")</f>
        <v/>
      </c>
      <c r="Q1311" s="19">
        <f>IF(N1311&gt;23500000,NA(),IF(N1311&lt;=4890000,1040000,IF(N1311&lt;=6550000,670000,620000)))</f>
        <v/>
      </c>
      <c r="R1311" s="19">
        <f>MAX(0,ROUNDDOWN(N1311-P1311-Q1311-0,-3))</f>
        <v/>
      </c>
      <c r="S1311" s="19">
        <f>IF(R1311&lt;=0,0,ROUNDDOWN((R1311*LOOKUP(R1311,{0,1950001,3300001,6950001,9000001,18000001,40000001},{0.05,0.1,0.2,0.23,0.33,0.4,0.45})-LOOKUP(R1311,{0,1950001,3300001,6950001,9000001,18000001,40000001},{0,97500,427500,636000,1536000,2796000,4796000}))*1.021,-2))</f>
        <v/>
      </c>
      <c r="T1311" s="19">
        <f>MAX(0,ROUNDDOWN(N1311-P1311-430000-0,-3))</f>
        <v/>
      </c>
      <c r="U1311" s="19">
        <f>IF(N1311&lt;=450000,0,MAX(0,ROUNDDOWN(T1311*0.06-MIN(50000,T1311)*0.03,-2))+MAX(0,ROUNDDOWN(T1311*0.04-MIN(50000,T1311)*0.02,-2)))</f>
        <v/>
      </c>
      <c r="V1311" s="19">
        <f>S1311+U1311+O1311</f>
        <v/>
      </c>
      <c r="W1311" s="19">
        <f>MIN(550000,MAX(0,$B1311))</f>
        <v/>
      </c>
      <c r="X1311" s="19">
        <f>$B1311-W1311</f>
        <v/>
      </c>
      <c r="Y1311" s="19">
        <f>MIN(670000,ROUNDDOWN(MAX(0,X1311-430000)*0.0751+47600,0))+MIN(260000,ROUNDDOWN(MAX(0,X1311-430000)*0.028+17600,0))+MIN(30000,ROUNDDOWN(MAX(0,X1311-430000)*0.0027+1873,0))+IF("いいえ"="はい",MIN(170000,ROUNDDOWN(MAX(0,X1311-430000)*0.0243+17800,0)),0)</f>
        <v/>
      </c>
      <c r="Z1311" s="19">
        <f>IF(""="",215040+Y1311,"")</f>
        <v/>
      </c>
      <c r="AA1311" s="19">
        <f>IF(X1311&gt;23500000,NA(),IF(X1311&lt;=4890000,1040000,IF(X1311&lt;=6550000,670000,620000)))</f>
        <v/>
      </c>
      <c r="AB1311" s="19">
        <f>MAX(0,ROUNDDOWN(X1311-Z1311-AA1311-0,-3))</f>
        <v/>
      </c>
      <c r="AC1311" s="19">
        <f>IF(AB1311&lt;=0,0,ROUNDDOWN((AB1311*LOOKUP(AB1311,{0,1950001,3300001,6950001,9000001,18000001,40000001},{0.05,0.1,0.2,0.23,0.33,0.4,0.45})-LOOKUP(AB1311,{0,1950001,3300001,6950001,9000001,18000001,40000001},{0,97500,427500,636000,1536000,2796000,4796000}))*1.021,-2))</f>
        <v/>
      </c>
      <c r="AD1311" s="19">
        <f>MAX(0,ROUNDDOWN(X1311-Z1311-430000-0,-3))</f>
        <v/>
      </c>
      <c r="AE1311" s="19">
        <f>IF(X1311&lt;=450000,0,MAX(0,ROUNDDOWN(AD1311*0.06-MIN(50000,AD1311)*0.03,-2))+MAX(0,ROUNDDOWN(AD1311*0.04-MIN(50000,AD1311)*0.02,-2)))</f>
        <v/>
      </c>
      <c r="AF1311" s="19">
        <f>AC1311+AE1311+Y1311</f>
        <v/>
      </c>
      <c r="AG1311" s="19">
        <f>MIN(650000,MAX(0,$B1311))</f>
        <v/>
      </c>
      <c r="AH1311" s="19">
        <f>$B1311-AG1311</f>
        <v/>
      </c>
      <c r="AI1311" s="19">
        <f>MIN(670000,ROUNDDOWN(MAX(0,AH1311-430000)*0.0751+47600,0))+MIN(260000,ROUNDDOWN(MAX(0,AH1311-430000)*0.028+17600,0))+MIN(30000,ROUNDDOWN(MAX(0,AH1311-430000)*0.0027+1873,0))+IF("いいえ"="はい",MIN(170000,ROUNDDOWN(MAX(0,AH1311-430000)*0.0243+17800,0)),0)</f>
        <v/>
      </c>
      <c r="AJ1311" s="19">
        <f>IF(""="",215040+AI1311,"")</f>
        <v/>
      </c>
      <c r="AK1311" s="19">
        <f>IF(AH1311&gt;23500000,NA(),IF(AH1311&lt;=4890000,1040000,IF(AH1311&lt;=6550000,670000,620000)))</f>
        <v/>
      </c>
      <c r="AL1311" s="19">
        <f>MAX(0,ROUNDDOWN(AH1311-AJ1311-AK1311-0,-3))</f>
        <v/>
      </c>
      <c r="AM1311" s="19">
        <f>IF(AL1311&lt;=0,0,ROUNDDOWN((AL1311*LOOKUP(AL1311,{0,1950001,3300001,6950001,9000001,18000001,40000001},{0.05,0.1,0.2,0.23,0.33,0.4,0.45})-LOOKUP(AL1311,{0,1950001,3300001,6950001,9000001,18000001,40000001},{0,97500,427500,636000,1536000,2796000,4796000}))*1.021,-2))</f>
        <v/>
      </c>
      <c r="AN1311" s="19">
        <f>MAX(0,ROUNDDOWN(AH1311-AJ1311-430000-0,-3))</f>
        <v/>
      </c>
      <c r="AO1311" s="19">
        <f>IF(AH1311&lt;=450000,0,MAX(0,ROUNDDOWN(AN1311*0.06-MIN(50000,AN1311)*0.03,-2))+MAX(0,ROUNDDOWN(AN1311*0.04-MIN(50000,AN1311)*0.02,-2)))</f>
        <v/>
      </c>
      <c r="AP1311" s="19">
        <f>AM1311+AO1311+AI1311</f>
        <v/>
      </c>
      <c r="AQ1311" s="19">
        <f>MIN(750000,MAX(0,$B1311))</f>
        <v/>
      </c>
      <c r="AR1311" s="19">
        <f>$B1311-AQ1311</f>
        <v/>
      </c>
      <c r="AS1311" s="19">
        <f>MIN(670000,ROUNDDOWN(MAX(0,AR1311-430000)*0.0751+47600,0))+MIN(260000,ROUNDDOWN(MAX(0,AR1311-430000)*0.028+17600,0))+MIN(30000,ROUNDDOWN(MAX(0,AR1311-430000)*0.0027+1873,0))+IF("いいえ"="はい",MIN(170000,ROUNDDOWN(MAX(0,AR1311-430000)*0.0243+17800,0)),0)</f>
        <v/>
      </c>
      <c r="AT1311" s="19">
        <f>IF(""="",215040+AS1311,"")</f>
        <v/>
      </c>
      <c r="AU1311" s="19">
        <f>IF(AR1311&gt;23500000,NA(),IF(AR1311&lt;=4890000,1040000,IF(AR1311&lt;=6550000,670000,620000)))</f>
        <v/>
      </c>
      <c r="AV1311" s="19">
        <f>MAX(0,ROUNDDOWN(AR1311-AT1311-AU1311-0,-3))</f>
        <v/>
      </c>
      <c r="AW1311" s="19">
        <f>IF(AV1311&lt;=0,0,ROUNDDOWN((AV1311*LOOKUP(AV1311,{0,1950001,3300001,6950001,9000001,18000001,40000001},{0.05,0.1,0.2,0.23,0.33,0.4,0.45})-LOOKUP(AV1311,{0,1950001,3300001,6950001,9000001,18000001,40000001},{0,97500,427500,636000,1536000,2796000,4796000}))*1.021,-2))</f>
        <v/>
      </c>
      <c r="AX1311" s="19">
        <f>MAX(0,ROUNDDOWN(AR1311-AT1311-430000-0,-3))</f>
        <v/>
      </c>
      <c r="AY1311" s="19">
        <f>IF(AR1311&lt;=450000,0,MAX(0,ROUNDDOWN(AX1311*0.06-MIN(50000,AX1311)*0.03,-2))+MAX(0,ROUNDDOWN(AX1311*0.04-MIN(50000,AX1311)*0.02,-2)))</f>
        <v/>
      </c>
      <c r="AZ1311" s="19">
        <f>AW1311+AY1311+AS1311</f>
        <v/>
      </c>
    </row>
    <row r="1312">
      <c r="A1312" t="inlineStr">
        <is>
          <t>1万円刻み</t>
        </is>
      </c>
      <c r="B1312" s="19">
        <f>'3_1万円刻み'!$A$1295</f>
        <v/>
      </c>
      <c r="C1312" s="19">
        <f>MIN(0,MAX(0,$B1312))</f>
        <v/>
      </c>
      <c r="D1312" s="19">
        <f>$B1312-C1312</f>
        <v/>
      </c>
      <c r="E1312" s="19">
        <f>MIN(670000,ROUNDDOWN(MAX(0,D1312-430000)*0.0751+47600,0))+MIN(260000,ROUNDDOWN(MAX(0,D1312-430000)*0.028+17600,0))+MIN(30000,ROUNDDOWN(MAX(0,D1312-430000)*0.0027+1873,0))+IF("いいえ"="はい",MIN(170000,ROUNDDOWN(MAX(0,D1312-430000)*0.0243+17800,0)),0)</f>
        <v/>
      </c>
      <c r="F1312" s="19">
        <f>IF(""="",215040+E1312,"")</f>
        <v/>
      </c>
      <c r="G1312" s="19">
        <f>IF(D1312&gt;23500000,NA(),IF(D1312&lt;=4890000,1040000,IF(D1312&lt;=6550000,670000,620000)))</f>
        <v/>
      </c>
      <c r="H1312" s="19">
        <f>MAX(0,ROUNDDOWN(D1312-F1312-G1312-0,-3))</f>
        <v/>
      </c>
      <c r="I1312" s="19">
        <f>IF(H1312&lt;=0,0,ROUNDDOWN((H1312*LOOKUP(H1312,{0,1950001,3300001,6950001,9000001,18000001,40000001},{0.05,0.1,0.2,0.23,0.33,0.4,0.45})-LOOKUP(H1312,{0,1950001,3300001,6950001,9000001,18000001,40000001},{0,97500,427500,636000,1536000,2796000,4796000}))*1.021,-2))</f>
        <v/>
      </c>
      <c r="J1312" s="19">
        <f>MAX(0,ROUNDDOWN(D1312-F1312-430000-0,-3))</f>
        <v/>
      </c>
      <c r="K1312" s="19">
        <f>IF(D1312&lt;=450000,0,MAX(0,ROUNDDOWN(J1312*0.06-MIN(50000,J1312)*0.03,-2))+MAX(0,ROUNDDOWN(J1312*0.04-MIN(50000,J1312)*0.02,-2)))</f>
        <v/>
      </c>
      <c r="L1312" s="19">
        <f>I1312+K1312+E1312</f>
        <v/>
      </c>
      <c r="M1312" s="19">
        <f>MIN(100000,MAX(0,$B1312))</f>
        <v/>
      </c>
      <c r="N1312" s="19">
        <f>$B1312-M1312</f>
        <v/>
      </c>
      <c r="O1312" s="19">
        <f>MIN(670000,ROUNDDOWN(MAX(0,N1312-430000)*0.0751+47600,0))+MIN(260000,ROUNDDOWN(MAX(0,N1312-430000)*0.028+17600,0))+MIN(30000,ROUNDDOWN(MAX(0,N1312-430000)*0.0027+1873,0))+IF("いいえ"="はい",MIN(170000,ROUNDDOWN(MAX(0,N1312-430000)*0.0243+17800,0)),0)</f>
        <v/>
      </c>
      <c r="P1312" s="19">
        <f>IF(""="",215040+O1312,"")</f>
        <v/>
      </c>
      <c r="Q1312" s="19">
        <f>IF(N1312&gt;23500000,NA(),IF(N1312&lt;=4890000,1040000,IF(N1312&lt;=6550000,670000,620000)))</f>
        <v/>
      </c>
      <c r="R1312" s="19">
        <f>MAX(0,ROUNDDOWN(N1312-P1312-Q1312-0,-3))</f>
        <v/>
      </c>
      <c r="S1312" s="19">
        <f>IF(R1312&lt;=0,0,ROUNDDOWN((R1312*LOOKUP(R1312,{0,1950001,3300001,6950001,9000001,18000001,40000001},{0.05,0.1,0.2,0.23,0.33,0.4,0.45})-LOOKUP(R1312,{0,1950001,3300001,6950001,9000001,18000001,40000001},{0,97500,427500,636000,1536000,2796000,4796000}))*1.021,-2))</f>
        <v/>
      </c>
      <c r="T1312" s="19">
        <f>MAX(0,ROUNDDOWN(N1312-P1312-430000-0,-3))</f>
        <v/>
      </c>
      <c r="U1312" s="19">
        <f>IF(N1312&lt;=450000,0,MAX(0,ROUNDDOWN(T1312*0.06-MIN(50000,T1312)*0.03,-2))+MAX(0,ROUNDDOWN(T1312*0.04-MIN(50000,T1312)*0.02,-2)))</f>
        <v/>
      </c>
      <c r="V1312" s="19">
        <f>S1312+U1312+O1312</f>
        <v/>
      </c>
      <c r="W1312" s="19">
        <f>MIN(550000,MAX(0,$B1312))</f>
        <v/>
      </c>
      <c r="X1312" s="19">
        <f>$B1312-W1312</f>
        <v/>
      </c>
      <c r="Y1312" s="19">
        <f>MIN(670000,ROUNDDOWN(MAX(0,X1312-430000)*0.0751+47600,0))+MIN(260000,ROUNDDOWN(MAX(0,X1312-430000)*0.028+17600,0))+MIN(30000,ROUNDDOWN(MAX(0,X1312-430000)*0.0027+1873,0))+IF("いいえ"="はい",MIN(170000,ROUNDDOWN(MAX(0,X1312-430000)*0.0243+17800,0)),0)</f>
        <v/>
      </c>
      <c r="Z1312" s="19">
        <f>IF(""="",215040+Y1312,"")</f>
        <v/>
      </c>
      <c r="AA1312" s="19">
        <f>IF(X1312&gt;23500000,NA(),IF(X1312&lt;=4890000,1040000,IF(X1312&lt;=6550000,670000,620000)))</f>
        <v/>
      </c>
      <c r="AB1312" s="19">
        <f>MAX(0,ROUNDDOWN(X1312-Z1312-AA1312-0,-3))</f>
        <v/>
      </c>
      <c r="AC1312" s="19">
        <f>IF(AB1312&lt;=0,0,ROUNDDOWN((AB1312*LOOKUP(AB1312,{0,1950001,3300001,6950001,9000001,18000001,40000001},{0.05,0.1,0.2,0.23,0.33,0.4,0.45})-LOOKUP(AB1312,{0,1950001,3300001,6950001,9000001,18000001,40000001},{0,97500,427500,636000,1536000,2796000,4796000}))*1.021,-2))</f>
        <v/>
      </c>
      <c r="AD1312" s="19">
        <f>MAX(0,ROUNDDOWN(X1312-Z1312-430000-0,-3))</f>
        <v/>
      </c>
      <c r="AE1312" s="19">
        <f>IF(X1312&lt;=450000,0,MAX(0,ROUNDDOWN(AD1312*0.06-MIN(50000,AD1312)*0.03,-2))+MAX(0,ROUNDDOWN(AD1312*0.04-MIN(50000,AD1312)*0.02,-2)))</f>
        <v/>
      </c>
      <c r="AF1312" s="19">
        <f>AC1312+AE1312+Y1312</f>
        <v/>
      </c>
      <c r="AG1312" s="19">
        <f>MIN(650000,MAX(0,$B1312))</f>
        <v/>
      </c>
      <c r="AH1312" s="19">
        <f>$B1312-AG1312</f>
        <v/>
      </c>
      <c r="AI1312" s="19">
        <f>MIN(670000,ROUNDDOWN(MAX(0,AH1312-430000)*0.0751+47600,0))+MIN(260000,ROUNDDOWN(MAX(0,AH1312-430000)*0.028+17600,0))+MIN(30000,ROUNDDOWN(MAX(0,AH1312-430000)*0.0027+1873,0))+IF("いいえ"="はい",MIN(170000,ROUNDDOWN(MAX(0,AH1312-430000)*0.0243+17800,0)),0)</f>
        <v/>
      </c>
      <c r="AJ1312" s="19">
        <f>IF(""="",215040+AI1312,"")</f>
        <v/>
      </c>
      <c r="AK1312" s="19">
        <f>IF(AH1312&gt;23500000,NA(),IF(AH1312&lt;=4890000,1040000,IF(AH1312&lt;=6550000,670000,620000)))</f>
        <v/>
      </c>
      <c r="AL1312" s="19">
        <f>MAX(0,ROUNDDOWN(AH1312-AJ1312-AK1312-0,-3))</f>
        <v/>
      </c>
      <c r="AM1312" s="19">
        <f>IF(AL1312&lt;=0,0,ROUNDDOWN((AL1312*LOOKUP(AL1312,{0,1950001,3300001,6950001,9000001,18000001,40000001},{0.05,0.1,0.2,0.23,0.33,0.4,0.45})-LOOKUP(AL1312,{0,1950001,3300001,6950001,9000001,18000001,40000001},{0,97500,427500,636000,1536000,2796000,4796000}))*1.021,-2))</f>
        <v/>
      </c>
      <c r="AN1312" s="19">
        <f>MAX(0,ROUNDDOWN(AH1312-AJ1312-430000-0,-3))</f>
        <v/>
      </c>
      <c r="AO1312" s="19">
        <f>IF(AH1312&lt;=450000,0,MAX(0,ROUNDDOWN(AN1312*0.06-MIN(50000,AN1312)*0.03,-2))+MAX(0,ROUNDDOWN(AN1312*0.04-MIN(50000,AN1312)*0.02,-2)))</f>
        <v/>
      </c>
      <c r="AP1312" s="19">
        <f>AM1312+AO1312+AI1312</f>
        <v/>
      </c>
      <c r="AQ1312" s="19">
        <f>MIN(750000,MAX(0,$B1312))</f>
        <v/>
      </c>
      <c r="AR1312" s="19">
        <f>$B1312-AQ1312</f>
        <v/>
      </c>
      <c r="AS1312" s="19">
        <f>MIN(670000,ROUNDDOWN(MAX(0,AR1312-430000)*0.0751+47600,0))+MIN(260000,ROUNDDOWN(MAX(0,AR1312-430000)*0.028+17600,0))+MIN(30000,ROUNDDOWN(MAX(0,AR1312-430000)*0.0027+1873,0))+IF("いいえ"="はい",MIN(170000,ROUNDDOWN(MAX(0,AR1312-430000)*0.0243+17800,0)),0)</f>
        <v/>
      </c>
      <c r="AT1312" s="19">
        <f>IF(""="",215040+AS1312,"")</f>
        <v/>
      </c>
      <c r="AU1312" s="19">
        <f>IF(AR1312&gt;23500000,NA(),IF(AR1312&lt;=4890000,1040000,IF(AR1312&lt;=6550000,670000,620000)))</f>
        <v/>
      </c>
      <c r="AV1312" s="19">
        <f>MAX(0,ROUNDDOWN(AR1312-AT1312-AU1312-0,-3))</f>
        <v/>
      </c>
      <c r="AW1312" s="19">
        <f>IF(AV1312&lt;=0,0,ROUNDDOWN((AV1312*LOOKUP(AV1312,{0,1950001,3300001,6950001,9000001,18000001,40000001},{0.05,0.1,0.2,0.23,0.33,0.4,0.45})-LOOKUP(AV1312,{0,1950001,3300001,6950001,9000001,18000001,40000001},{0,97500,427500,636000,1536000,2796000,4796000}))*1.021,-2))</f>
        <v/>
      </c>
      <c r="AX1312" s="19">
        <f>MAX(0,ROUNDDOWN(AR1312-AT1312-430000-0,-3))</f>
        <v/>
      </c>
      <c r="AY1312" s="19">
        <f>IF(AR1312&lt;=450000,0,MAX(0,ROUNDDOWN(AX1312*0.06-MIN(50000,AX1312)*0.03,-2))+MAX(0,ROUNDDOWN(AX1312*0.04-MIN(50000,AX1312)*0.02,-2)))</f>
        <v/>
      </c>
      <c r="AZ1312" s="19">
        <f>AW1312+AY1312+AS1312</f>
        <v/>
      </c>
    </row>
    <row r="1313">
      <c r="A1313" t="inlineStr">
        <is>
          <t>1万円刻み</t>
        </is>
      </c>
      <c r="B1313" s="19">
        <f>'3_1万円刻み'!$A$1296</f>
        <v/>
      </c>
      <c r="C1313" s="19">
        <f>MIN(0,MAX(0,$B1313))</f>
        <v/>
      </c>
      <c r="D1313" s="19">
        <f>$B1313-C1313</f>
        <v/>
      </c>
      <c r="E1313" s="19">
        <f>MIN(670000,ROUNDDOWN(MAX(0,D1313-430000)*0.0751+47600,0))+MIN(260000,ROUNDDOWN(MAX(0,D1313-430000)*0.028+17600,0))+MIN(30000,ROUNDDOWN(MAX(0,D1313-430000)*0.0027+1873,0))+IF("いいえ"="はい",MIN(170000,ROUNDDOWN(MAX(0,D1313-430000)*0.0243+17800,0)),0)</f>
        <v/>
      </c>
      <c r="F1313" s="19">
        <f>IF(""="",215040+E1313,"")</f>
        <v/>
      </c>
      <c r="G1313" s="19">
        <f>IF(D1313&gt;23500000,NA(),IF(D1313&lt;=4890000,1040000,IF(D1313&lt;=6550000,670000,620000)))</f>
        <v/>
      </c>
      <c r="H1313" s="19">
        <f>MAX(0,ROUNDDOWN(D1313-F1313-G1313-0,-3))</f>
        <v/>
      </c>
      <c r="I1313" s="19">
        <f>IF(H1313&lt;=0,0,ROUNDDOWN((H1313*LOOKUP(H1313,{0,1950001,3300001,6950001,9000001,18000001,40000001},{0.05,0.1,0.2,0.23,0.33,0.4,0.45})-LOOKUP(H1313,{0,1950001,3300001,6950001,9000001,18000001,40000001},{0,97500,427500,636000,1536000,2796000,4796000}))*1.021,-2))</f>
        <v/>
      </c>
      <c r="J1313" s="19">
        <f>MAX(0,ROUNDDOWN(D1313-F1313-430000-0,-3))</f>
        <v/>
      </c>
      <c r="K1313" s="19">
        <f>IF(D1313&lt;=450000,0,MAX(0,ROUNDDOWN(J1313*0.06-MIN(50000,J1313)*0.03,-2))+MAX(0,ROUNDDOWN(J1313*0.04-MIN(50000,J1313)*0.02,-2)))</f>
        <v/>
      </c>
      <c r="L1313" s="19">
        <f>I1313+K1313+E1313</f>
        <v/>
      </c>
      <c r="M1313" s="19">
        <f>MIN(100000,MAX(0,$B1313))</f>
        <v/>
      </c>
      <c r="N1313" s="19">
        <f>$B1313-M1313</f>
        <v/>
      </c>
      <c r="O1313" s="19">
        <f>MIN(670000,ROUNDDOWN(MAX(0,N1313-430000)*0.0751+47600,0))+MIN(260000,ROUNDDOWN(MAX(0,N1313-430000)*0.028+17600,0))+MIN(30000,ROUNDDOWN(MAX(0,N1313-430000)*0.0027+1873,0))+IF("いいえ"="はい",MIN(170000,ROUNDDOWN(MAX(0,N1313-430000)*0.0243+17800,0)),0)</f>
        <v/>
      </c>
      <c r="P1313" s="19">
        <f>IF(""="",215040+O1313,"")</f>
        <v/>
      </c>
      <c r="Q1313" s="19">
        <f>IF(N1313&gt;23500000,NA(),IF(N1313&lt;=4890000,1040000,IF(N1313&lt;=6550000,670000,620000)))</f>
        <v/>
      </c>
      <c r="R1313" s="19">
        <f>MAX(0,ROUNDDOWN(N1313-P1313-Q1313-0,-3))</f>
        <v/>
      </c>
      <c r="S1313" s="19">
        <f>IF(R1313&lt;=0,0,ROUNDDOWN((R1313*LOOKUP(R1313,{0,1950001,3300001,6950001,9000001,18000001,40000001},{0.05,0.1,0.2,0.23,0.33,0.4,0.45})-LOOKUP(R1313,{0,1950001,3300001,6950001,9000001,18000001,40000001},{0,97500,427500,636000,1536000,2796000,4796000}))*1.021,-2))</f>
        <v/>
      </c>
      <c r="T1313" s="19">
        <f>MAX(0,ROUNDDOWN(N1313-P1313-430000-0,-3))</f>
        <v/>
      </c>
      <c r="U1313" s="19">
        <f>IF(N1313&lt;=450000,0,MAX(0,ROUNDDOWN(T1313*0.06-MIN(50000,T1313)*0.03,-2))+MAX(0,ROUNDDOWN(T1313*0.04-MIN(50000,T1313)*0.02,-2)))</f>
        <v/>
      </c>
      <c r="V1313" s="19">
        <f>S1313+U1313+O1313</f>
        <v/>
      </c>
      <c r="W1313" s="19">
        <f>MIN(550000,MAX(0,$B1313))</f>
        <v/>
      </c>
      <c r="X1313" s="19">
        <f>$B1313-W1313</f>
        <v/>
      </c>
      <c r="Y1313" s="19">
        <f>MIN(670000,ROUNDDOWN(MAX(0,X1313-430000)*0.0751+47600,0))+MIN(260000,ROUNDDOWN(MAX(0,X1313-430000)*0.028+17600,0))+MIN(30000,ROUNDDOWN(MAX(0,X1313-430000)*0.0027+1873,0))+IF("いいえ"="はい",MIN(170000,ROUNDDOWN(MAX(0,X1313-430000)*0.0243+17800,0)),0)</f>
        <v/>
      </c>
      <c r="Z1313" s="19">
        <f>IF(""="",215040+Y1313,"")</f>
        <v/>
      </c>
      <c r="AA1313" s="19">
        <f>IF(X1313&gt;23500000,NA(),IF(X1313&lt;=4890000,1040000,IF(X1313&lt;=6550000,670000,620000)))</f>
        <v/>
      </c>
      <c r="AB1313" s="19">
        <f>MAX(0,ROUNDDOWN(X1313-Z1313-AA1313-0,-3))</f>
        <v/>
      </c>
      <c r="AC1313" s="19">
        <f>IF(AB1313&lt;=0,0,ROUNDDOWN((AB1313*LOOKUP(AB1313,{0,1950001,3300001,6950001,9000001,18000001,40000001},{0.05,0.1,0.2,0.23,0.33,0.4,0.45})-LOOKUP(AB1313,{0,1950001,3300001,6950001,9000001,18000001,40000001},{0,97500,427500,636000,1536000,2796000,4796000}))*1.021,-2))</f>
        <v/>
      </c>
      <c r="AD1313" s="19">
        <f>MAX(0,ROUNDDOWN(X1313-Z1313-430000-0,-3))</f>
        <v/>
      </c>
      <c r="AE1313" s="19">
        <f>IF(X1313&lt;=450000,0,MAX(0,ROUNDDOWN(AD1313*0.06-MIN(50000,AD1313)*0.03,-2))+MAX(0,ROUNDDOWN(AD1313*0.04-MIN(50000,AD1313)*0.02,-2)))</f>
        <v/>
      </c>
      <c r="AF1313" s="19">
        <f>AC1313+AE1313+Y1313</f>
        <v/>
      </c>
      <c r="AG1313" s="19">
        <f>MIN(650000,MAX(0,$B1313))</f>
        <v/>
      </c>
      <c r="AH1313" s="19">
        <f>$B1313-AG1313</f>
        <v/>
      </c>
      <c r="AI1313" s="19">
        <f>MIN(670000,ROUNDDOWN(MAX(0,AH1313-430000)*0.0751+47600,0))+MIN(260000,ROUNDDOWN(MAX(0,AH1313-430000)*0.028+17600,0))+MIN(30000,ROUNDDOWN(MAX(0,AH1313-430000)*0.0027+1873,0))+IF("いいえ"="はい",MIN(170000,ROUNDDOWN(MAX(0,AH1313-430000)*0.0243+17800,0)),0)</f>
        <v/>
      </c>
      <c r="AJ1313" s="19">
        <f>IF(""="",215040+AI1313,"")</f>
        <v/>
      </c>
      <c r="AK1313" s="19">
        <f>IF(AH1313&gt;23500000,NA(),IF(AH1313&lt;=4890000,1040000,IF(AH1313&lt;=6550000,670000,620000)))</f>
        <v/>
      </c>
      <c r="AL1313" s="19">
        <f>MAX(0,ROUNDDOWN(AH1313-AJ1313-AK1313-0,-3))</f>
        <v/>
      </c>
      <c r="AM1313" s="19">
        <f>IF(AL1313&lt;=0,0,ROUNDDOWN((AL1313*LOOKUP(AL1313,{0,1950001,3300001,6950001,9000001,18000001,40000001},{0.05,0.1,0.2,0.23,0.33,0.4,0.45})-LOOKUP(AL1313,{0,1950001,3300001,6950001,9000001,18000001,40000001},{0,97500,427500,636000,1536000,2796000,4796000}))*1.021,-2))</f>
        <v/>
      </c>
      <c r="AN1313" s="19">
        <f>MAX(0,ROUNDDOWN(AH1313-AJ1313-430000-0,-3))</f>
        <v/>
      </c>
      <c r="AO1313" s="19">
        <f>IF(AH1313&lt;=450000,0,MAX(0,ROUNDDOWN(AN1313*0.06-MIN(50000,AN1313)*0.03,-2))+MAX(0,ROUNDDOWN(AN1313*0.04-MIN(50000,AN1313)*0.02,-2)))</f>
        <v/>
      </c>
      <c r="AP1313" s="19">
        <f>AM1313+AO1313+AI1313</f>
        <v/>
      </c>
      <c r="AQ1313" s="19">
        <f>MIN(750000,MAX(0,$B1313))</f>
        <v/>
      </c>
      <c r="AR1313" s="19">
        <f>$B1313-AQ1313</f>
        <v/>
      </c>
      <c r="AS1313" s="19">
        <f>MIN(670000,ROUNDDOWN(MAX(0,AR1313-430000)*0.0751+47600,0))+MIN(260000,ROUNDDOWN(MAX(0,AR1313-430000)*0.028+17600,0))+MIN(30000,ROUNDDOWN(MAX(0,AR1313-430000)*0.0027+1873,0))+IF("いいえ"="はい",MIN(170000,ROUNDDOWN(MAX(0,AR1313-430000)*0.0243+17800,0)),0)</f>
        <v/>
      </c>
      <c r="AT1313" s="19">
        <f>IF(""="",215040+AS1313,"")</f>
        <v/>
      </c>
      <c r="AU1313" s="19">
        <f>IF(AR1313&gt;23500000,NA(),IF(AR1313&lt;=4890000,1040000,IF(AR1313&lt;=6550000,670000,620000)))</f>
        <v/>
      </c>
      <c r="AV1313" s="19">
        <f>MAX(0,ROUNDDOWN(AR1313-AT1313-AU1313-0,-3))</f>
        <v/>
      </c>
      <c r="AW1313" s="19">
        <f>IF(AV1313&lt;=0,0,ROUNDDOWN((AV1313*LOOKUP(AV1313,{0,1950001,3300001,6950001,9000001,18000001,40000001},{0.05,0.1,0.2,0.23,0.33,0.4,0.45})-LOOKUP(AV1313,{0,1950001,3300001,6950001,9000001,18000001,40000001},{0,97500,427500,636000,1536000,2796000,4796000}))*1.021,-2))</f>
        <v/>
      </c>
      <c r="AX1313" s="19">
        <f>MAX(0,ROUNDDOWN(AR1313-AT1313-430000-0,-3))</f>
        <v/>
      </c>
      <c r="AY1313" s="19">
        <f>IF(AR1313&lt;=450000,0,MAX(0,ROUNDDOWN(AX1313*0.06-MIN(50000,AX1313)*0.03,-2))+MAX(0,ROUNDDOWN(AX1313*0.04-MIN(50000,AX1313)*0.02,-2)))</f>
        <v/>
      </c>
      <c r="AZ1313" s="19">
        <f>AW1313+AY1313+AS1313</f>
        <v/>
      </c>
    </row>
    <row r="1314">
      <c r="A1314" t="inlineStr">
        <is>
          <t>1万円刻み</t>
        </is>
      </c>
      <c r="B1314" s="19">
        <f>'3_1万円刻み'!$A$1297</f>
        <v/>
      </c>
      <c r="C1314" s="19">
        <f>MIN(0,MAX(0,$B1314))</f>
        <v/>
      </c>
      <c r="D1314" s="19">
        <f>$B1314-C1314</f>
        <v/>
      </c>
      <c r="E1314" s="19">
        <f>MIN(670000,ROUNDDOWN(MAX(0,D1314-430000)*0.0751+47600,0))+MIN(260000,ROUNDDOWN(MAX(0,D1314-430000)*0.028+17600,0))+MIN(30000,ROUNDDOWN(MAX(0,D1314-430000)*0.0027+1873,0))+IF("いいえ"="はい",MIN(170000,ROUNDDOWN(MAX(0,D1314-430000)*0.0243+17800,0)),0)</f>
        <v/>
      </c>
      <c r="F1314" s="19">
        <f>IF(""="",215040+E1314,"")</f>
        <v/>
      </c>
      <c r="G1314" s="19">
        <f>IF(D1314&gt;23500000,NA(),IF(D1314&lt;=4890000,1040000,IF(D1314&lt;=6550000,670000,620000)))</f>
        <v/>
      </c>
      <c r="H1314" s="19">
        <f>MAX(0,ROUNDDOWN(D1314-F1314-G1314-0,-3))</f>
        <v/>
      </c>
      <c r="I1314" s="19">
        <f>IF(H1314&lt;=0,0,ROUNDDOWN((H1314*LOOKUP(H1314,{0,1950001,3300001,6950001,9000001,18000001,40000001},{0.05,0.1,0.2,0.23,0.33,0.4,0.45})-LOOKUP(H1314,{0,1950001,3300001,6950001,9000001,18000001,40000001},{0,97500,427500,636000,1536000,2796000,4796000}))*1.021,-2))</f>
        <v/>
      </c>
      <c r="J1314" s="19">
        <f>MAX(0,ROUNDDOWN(D1314-F1314-430000-0,-3))</f>
        <v/>
      </c>
      <c r="K1314" s="19">
        <f>IF(D1314&lt;=450000,0,MAX(0,ROUNDDOWN(J1314*0.06-MIN(50000,J1314)*0.03,-2))+MAX(0,ROUNDDOWN(J1314*0.04-MIN(50000,J1314)*0.02,-2)))</f>
        <v/>
      </c>
      <c r="L1314" s="19">
        <f>I1314+K1314+E1314</f>
        <v/>
      </c>
      <c r="M1314" s="19">
        <f>MIN(100000,MAX(0,$B1314))</f>
        <v/>
      </c>
      <c r="N1314" s="19">
        <f>$B1314-M1314</f>
        <v/>
      </c>
      <c r="O1314" s="19">
        <f>MIN(670000,ROUNDDOWN(MAX(0,N1314-430000)*0.0751+47600,0))+MIN(260000,ROUNDDOWN(MAX(0,N1314-430000)*0.028+17600,0))+MIN(30000,ROUNDDOWN(MAX(0,N1314-430000)*0.0027+1873,0))+IF("いいえ"="はい",MIN(170000,ROUNDDOWN(MAX(0,N1314-430000)*0.0243+17800,0)),0)</f>
        <v/>
      </c>
      <c r="P1314" s="19">
        <f>IF(""="",215040+O1314,"")</f>
        <v/>
      </c>
      <c r="Q1314" s="19">
        <f>IF(N1314&gt;23500000,NA(),IF(N1314&lt;=4890000,1040000,IF(N1314&lt;=6550000,670000,620000)))</f>
        <v/>
      </c>
      <c r="R1314" s="19">
        <f>MAX(0,ROUNDDOWN(N1314-P1314-Q1314-0,-3))</f>
        <v/>
      </c>
      <c r="S1314" s="19">
        <f>IF(R1314&lt;=0,0,ROUNDDOWN((R1314*LOOKUP(R1314,{0,1950001,3300001,6950001,9000001,18000001,40000001},{0.05,0.1,0.2,0.23,0.33,0.4,0.45})-LOOKUP(R1314,{0,1950001,3300001,6950001,9000001,18000001,40000001},{0,97500,427500,636000,1536000,2796000,4796000}))*1.021,-2))</f>
        <v/>
      </c>
      <c r="T1314" s="19">
        <f>MAX(0,ROUNDDOWN(N1314-P1314-430000-0,-3))</f>
        <v/>
      </c>
      <c r="U1314" s="19">
        <f>IF(N1314&lt;=450000,0,MAX(0,ROUNDDOWN(T1314*0.06-MIN(50000,T1314)*0.03,-2))+MAX(0,ROUNDDOWN(T1314*0.04-MIN(50000,T1314)*0.02,-2)))</f>
        <v/>
      </c>
      <c r="V1314" s="19">
        <f>S1314+U1314+O1314</f>
        <v/>
      </c>
      <c r="W1314" s="19">
        <f>MIN(550000,MAX(0,$B1314))</f>
        <v/>
      </c>
      <c r="X1314" s="19">
        <f>$B1314-W1314</f>
        <v/>
      </c>
      <c r="Y1314" s="19">
        <f>MIN(670000,ROUNDDOWN(MAX(0,X1314-430000)*0.0751+47600,0))+MIN(260000,ROUNDDOWN(MAX(0,X1314-430000)*0.028+17600,0))+MIN(30000,ROUNDDOWN(MAX(0,X1314-430000)*0.0027+1873,0))+IF("いいえ"="はい",MIN(170000,ROUNDDOWN(MAX(0,X1314-430000)*0.0243+17800,0)),0)</f>
        <v/>
      </c>
      <c r="Z1314" s="19">
        <f>IF(""="",215040+Y1314,"")</f>
        <v/>
      </c>
      <c r="AA1314" s="19">
        <f>IF(X1314&gt;23500000,NA(),IF(X1314&lt;=4890000,1040000,IF(X1314&lt;=6550000,670000,620000)))</f>
        <v/>
      </c>
      <c r="AB1314" s="19">
        <f>MAX(0,ROUNDDOWN(X1314-Z1314-AA1314-0,-3))</f>
        <v/>
      </c>
      <c r="AC1314" s="19">
        <f>IF(AB1314&lt;=0,0,ROUNDDOWN((AB1314*LOOKUP(AB1314,{0,1950001,3300001,6950001,9000001,18000001,40000001},{0.05,0.1,0.2,0.23,0.33,0.4,0.45})-LOOKUP(AB1314,{0,1950001,3300001,6950001,9000001,18000001,40000001},{0,97500,427500,636000,1536000,2796000,4796000}))*1.021,-2))</f>
        <v/>
      </c>
      <c r="AD1314" s="19">
        <f>MAX(0,ROUNDDOWN(X1314-Z1314-430000-0,-3))</f>
        <v/>
      </c>
      <c r="AE1314" s="19">
        <f>IF(X1314&lt;=450000,0,MAX(0,ROUNDDOWN(AD1314*0.06-MIN(50000,AD1314)*0.03,-2))+MAX(0,ROUNDDOWN(AD1314*0.04-MIN(50000,AD1314)*0.02,-2)))</f>
        <v/>
      </c>
      <c r="AF1314" s="19">
        <f>AC1314+AE1314+Y1314</f>
        <v/>
      </c>
      <c r="AG1314" s="19">
        <f>MIN(650000,MAX(0,$B1314))</f>
        <v/>
      </c>
      <c r="AH1314" s="19">
        <f>$B1314-AG1314</f>
        <v/>
      </c>
      <c r="AI1314" s="19">
        <f>MIN(670000,ROUNDDOWN(MAX(0,AH1314-430000)*0.0751+47600,0))+MIN(260000,ROUNDDOWN(MAX(0,AH1314-430000)*0.028+17600,0))+MIN(30000,ROUNDDOWN(MAX(0,AH1314-430000)*0.0027+1873,0))+IF("いいえ"="はい",MIN(170000,ROUNDDOWN(MAX(0,AH1314-430000)*0.0243+17800,0)),0)</f>
        <v/>
      </c>
      <c r="AJ1314" s="19">
        <f>IF(""="",215040+AI1314,"")</f>
        <v/>
      </c>
      <c r="AK1314" s="19">
        <f>IF(AH1314&gt;23500000,NA(),IF(AH1314&lt;=4890000,1040000,IF(AH1314&lt;=6550000,670000,620000)))</f>
        <v/>
      </c>
      <c r="AL1314" s="19">
        <f>MAX(0,ROUNDDOWN(AH1314-AJ1314-AK1314-0,-3))</f>
        <v/>
      </c>
      <c r="AM1314" s="19">
        <f>IF(AL1314&lt;=0,0,ROUNDDOWN((AL1314*LOOKUP(AL1314,{0,1950001,3300001,6950001,9000001,18000001,40000001},{0.05,0.1,0.2,0.23,0.33,0.4,0.45})-LOOKUP(AL1314,{0,1950001,3300001,6950001,9000001,18000001,40000001},{0,97500,427500,636000,1536000,2796000,4796000}))*1.021,-2))</f>
        <v/>
      </c>
      <c r="AN1314" s="19">
        <f>MAX(0,ROUNDDOWN(AH1314-AJ1314-430000-0,-3))</f>
        <v/>
      </c>
      <c r="AO1314" s="19">
        <f>IF(AH1314&lt;=450000,0,MAX(0,ROUNDDOWN(AN1314*0.06-MIN(50000,AN1314)*0.03,-2))+MAX(0,ROUNDDOWN(AN1314*0.04-MIN(50000,AN1314)*0.02,-2)))</f>
        <v/>
      </c>
      <c r="AP1314" s="19">
        <f>AM1314+AO1314+AI1314</f>
        <v/>
      </c>
      <c r="AQ1314" s="19">
        <f>MIN(750000,MAX(0,$B1314))</f>
        <v/>
      </c>
      <c r="AR1314" s="19">
        <f>$B1314-AQ1314</f>
        <v/>
      </c>
      <c r="AS1314" s="19">
        <f>MIN(670000,ROUNDDOWN(MAX(0,AR1314-430000)*0.0751+47600,0))+MIN(260000,ROUNDDOWN(MAX(0,AR1314-430000)*0.028+17600,0))+MIN(30000,ROUNDDOWN(MAX(0,AR1314-430000)*0.0027+1873,0))+IF("いいえ"="はい",MIN(170000,ROUNDDOWN(MAX(0,AR1314-430000)*0.0243+17800,0)),0)</f>
        <v/>
      </c>
      <c r="AT1314" s="19">
        <f>IF(""="",215040+AS1314,"")</f>
        <v/>
      </c>
      <c r="AU1314" s="19">
        <f>IF(AR1314&gt;23500000,NA(),IF(AR1314&lt;=4890000,1040000,IF(AR1314&lt;=6550000,670000,620000)))</f>
        <v/>
      </c>
      <c r="AV1314" s="19">
        <f>MAX(0,ROUNDDOWN(AR1314-AT1314-AU1314-0,-3))</f>
        <v/>
      </c>
      <c r="AW1314" s="19">
        <f>IF(AV1314&lt;=0,0,ROUNDDOWN((AV1314*LOOKUP(AV1314,{0,1950001,3300001,6950001,9000001,18000001,40000001},{0.05,0.1,0.2,0.23,0.33,0.4,0.45})-LOOKUP(AV1314,{0,1950001,3300001,6950001,9000001,18000001,40000001},{0,97500,427500,636000,1536000,2796000,4796000}))*1.021,-2))</f>
        <v/>
      </c>
      <c r="AX1314" s="19">
        <f>MAX(0,ROUNDDOWN(AR1314-AT1314-430000-0,-3))</f>
        <v/>
      </c>
      <c r="AY1314" s="19">
        <f>IF(AR1314&lt;=450000,0,MAX(0,ROUNDDOWN(AX1314*0.06-MIN(50000,AX1314)*0.03,-2))+MAX(0,ROUNDDOWN(AX1314*0.04-MIN(50000,AX1314)*0.02,-2)))</f>
        <v/>
      </c>
      <c r="AZ1314" s="19">
        <f>AW1314+AY1314+AS1314</f>
        <v/>
      </c>
    </row>
    <row r="1315">
      <c r="A1315" t="inlineStr">
        <is>
          <t>1万円刻み</t>
        </is>
      </c>
      <c r="B1315" s="19">
        <f>'3_1万円刻み'!$A$1298</f>
        <v/>
      </c>
      <c r="C1315" s="19">
        <f>MIN(0,MAX(0,$B1315))</f>
        <v/>
      </c>
      <c r="D1315" s="19">
        <f>$B1315-C1315</f>
        <v/>
      </c>
      <c r="E1315" s="19">
        <f>MIN(670000,ROUNDDOWN(MAX(0,D1315-430000)*0.0751+47600,0))+MIN(260000,ROUNDDOWN(MAX(0,D1315-430000)*0.028+17600,0))+MIN(30000,ROUNDDOWN(MAX(0,D1315-430000)*0.0027+1873,0))+IF("いいえ"="はい",MIN(170000,ROUNDDOWN(MAX(0,D1315-430000)*0.0243+17800,0)),0)</f>
        <v/>
      </c>
      <c r="F1315" s="19">
        <f>IF(""="",215040+E1315,"")</f>
        <v/>
      </c>
      <c r="G1315" s="19">
        <f>IF(D1315&gt;23500000,NA(),IF(D1315&lt;=4890000,1040000,IF(D1315&lt;=6550000,670000,620000)))</f>
        <v/>
      </c>
      <c r="H1315" s="19">
        <f>MAX(0,ROUNDDOWN(D1315-F1315-G1315-0,-3))</f>
        <v/>
      </c>
      <c r="I1315" s="19">
        <f>IF(H1315&lt;=0,0,ROUNDDOWN((H1315*LOOKUP(H1315,{0,1950001,3300001,6950001,9000001,18000001,40000001},{0.05,0.1,0.2,0.23,0.33,0.4,0.45})-LOOKUP(H1315,{0,1950001,3300001,6950001,9000001,18000001,40000001},{0,97500,427500,636000,1536000,2796000,4796000}))*1.021,-2))</f>
        <v/>
      </c>
      <c r="J1315" s="19">
        <f>MAX(0,ROUNDDOWN(D1315-F1315-430000-0,-3))</f>
        <v/>
      </c>
      <c r="K1315" s="19">
        <f>IF(D1315&lt;=450000,0,MAX(0,ROUNDDOWN(J1315*0.06-MIN(50000,J1315)*0.03,-2))+MAX(0,ROUNDDOWN(J1315*0.04-MIN(50000,J1315)*0.02,-2)))</f>
        <v/>
      </c>
      <c r="L1315" s="19">
        <f>I1315+K1315+E1315</f>
        <v/>
      </c>
      <c r="M1315" s="19">
        <f>MIN(100000,MAX(0,$B1315))</f>
        <v/>
      </c>
      <c r="N1315" s="19">
        <f>$B1315-M1315</f>
        <v/>
      </c>
      <c r="O1315" s="19">
        <f>MIN(670000,ROUNDDOWN(MAX(0,N1315-430000)*0.0751+47600,0))+MIN(260000,ROUNDDOWN(MAX(0,N1315-430000)*0.028+17600,0))+MIN(30000,ROUNDDOWN(MAX(0,N1315-430000)*0.0027+1873,0))+IF("いいえ"="はい",MIN(170000,ROUNDDOWN(MAX(0,N1315-430000)*0.0243+17800,0)),0)</f>
        <v/>
      </c>
      <c r="P1315" s="19">
        <f>IF(""="",215040+O1315,"")</f>
        <v/>
      </c>
      <c r="Q1315" s="19">
        <f>IF(N1315&gt;23500000,NA(),IF(N1315&lt;=4890000,1040000,IF(N1315&lt;=6550000,670000,620000)))</f>
        <v/>
      </c>
      <c r="R1315" s="19">
        <f>MAX(0,ROUNDDOWN(N1315-P1315-Q1315-0,-3))</f>
        <v/>
      </c>
      <c r="S1315" s="19">
        <f>IF(R1315&lt;=0,0,ROUNDDOWN((R1315*LOOKUP(R1315,{0,1950001,3300001,6950001,9000001,18000001,40000001},{0.05,0.1,0.2,0.23,0.33,0.4,0.45})-LOOKUP(R1315,{0,1950001,3300001,6950001,9000001,18000001,40000001},{0,97500,427500,636000,1536000,2796000,4796000}))*1.021,-2))</f>
        <v/>
      </c>
      <c r="T1315" s="19">
        <f>MAX(0,ROUNDDOWN(N1315-P1315-430000-0,-3))</f>
        <v/>
      </c>
      <c r="U1315" s="19">
        <f>IF(N1315&lt;=450000,0,MAX(0,ROUNDDOWN(T1315*0.06-MIN(50000,T1315)*0.03,-2))+MAX(0,ROUNDDOWN(T1315*0.04-MIN(50000,T1315)*0.02,-2)))</f>
        <v/>
      </c>
      <c r="V1315" s="19">
        <f>S1315+U1315+O1315</f>
        <v/>
      </c>
      <c r="W1315" s="19">
        <f>MIN(550000,MAX(0,$B1315))</f>
        <v/>
      </c>
      <c r="X1315" s="19">
        <f>$B1315-W1315</f>
        <v/>
      </c>
      <c r="Y1315" s="19">
        <f>MIN(670000,ROUNDDOWN(MAX(0,X1315-430000)*0.0751+47600,0))+MIN(260000,ROUNDDOWN(MAX(0,X1315-430000)*0.028+17600,0))+MIN(30000,ROUNDDOWN(MAX(0,X1315-430000)*0.0027+1873,0))+IF("いいえ"="はい",MIN(170000,ROUNDDOWN(MAX(0,X1315-430000)*0.0243+17800,0)),0)</f>
        <v/>
      </c>
      <c r="Z1315" s="19">
        <f>IF(""="",215040+Y1315,"")</f>
        <v/>
      </c>
      <c r="AA1315" s="19">
        <f>IF(X1315&gt;23500000,NA(),IF(X1315&lt;=4890000,1040000,IF(X1315&lt;=6550000,670000,620000)))</f>
        <v/>
      </c>
      <c r="AB1315" s="19">
        <f>MAX(0,ROUNDDOWN(X1315-Z1315-AA1315-0,-3))</f>
        <v/>
      </c>
      <c r="AC1315" s="19">
        <f>IF(AB1315&lt;=0,0,ROUNDDOWN((AB1315*LOOKUP(AB1315,{0,1950001,3300001,6950001,9000001,18000001,40000001},{0.05,0.1,0.2,0.23,0.33,0.4,0.45})-LOOKUP(AB1315,{0,1950001,3300001,6950001,9000001,18000001,40000001},{0,97500,427500,636000,1536000,2796000,4796000}))*1.021,-2))</f>
        <v/>
      </c>
      <c r="AD1315" s="19">
        <f>MAX(0,ROUNDDOWN(X1315-Z1315-430000-0,-3))</f>
        <v/>
      </c>
      <c r="AE1315" s="19">
        <f>IF(X1315&lt;=450000,0,MAX(0,ROUNDDOWN(AD1315*0.06-MIN(50000,AD1315)*0.03,-2))+MAX(0,ROUNDDOWN(AD1315*0.04-MIN(50000,AD1315)*0.02,-2)))</f>
        <v/>
      </c>
      <c r="AF1315" s="19">
        <f>AC1315+AE1315+Y1315</f>
        <v/>
      </c>
      <c r="AG1315" s="19">
        <f>MIN(650000,MAX(0,$B1315))</f>
        <v/>
      </c>
      <c r="AH1315" s="19">
        <f>$B1315-AG1315</f>
        <v/>
      </c>
      <c r="AI1315" s="19">
        <f>MIN(670000,ROUNDDOWN(MAX(0,AH1315-430000)*0.0751+47600,0))+MIN(260000,ROUNDDOWN(MAX(0,AH1315-430000)*0.028+17600,0))+MIN(30000,ROUNDDOWN(MAX(0,AH1315-430000)*0.0027+1873,0))+IF("いいえ"="はい",MIN(170000,ROUNDDOWN(MAX(0,AH1315-430000)*0.0243+17800,0)),0)</f>
        <v/>
      </c>
      <c r="AJ1315" s="19">
        <f>IF(""="",215040+AI1315,"")</f>
        <v/>
      </c>
      <c r="AK1315" s="19">
        <f>IF(AH1315&gt;23500000,NA(),IF(AH1315&lt;=4890000,1040000,IF(AH1315&lt;=6550000,670000,620000)))</f>
        <v/>
      </c>
      <c r="AL1315" s="19">
        <f>MAX(0,ROUNDDOWN(AH1315-AJ1315-AK1315-0,-3))</f>
        <v/>
      </c>
      <c r="AM1315" s="19">
        <f>IF(AL1315&lt;=0,0,ROUNDDOWN((AL1315*LOOKUP(AL1315,{0,1950001,3300001,6950001,9000001,18000001,40000001},{0.05,0.1,0.2,0.23,0.33,0.4,0.45})-LOOKUP(AL1315,{0,1950001,3300001,6950001,9000001,18000001,40000001},{0,97500,427500,636000,1536000,2796000,4796000}))*1.021,-2))</f>
        <v/>
      </c>
      <c r="AN1315" s="19">
        <f>MAX(0,ROUNDDOWN(AH1315-AJ1315-430000-0,-3))</f>
        <v/>
      </c>
      <c r="AO1315" s="19">
        <f>IF(AH1315&lt;=450000,0,MAX(0,ROUNDDOWN(AN1315*0.06-MIN(50000,AN1315)*0.03,-2))+MAX(0,ROUNDDOWN(AN1315*0.04-MIN(50000,AN1315)*0.02,-2)))</f>
        <v/>
      </c>
      <c r="AP1315" s="19">
        <f>AM1315+AO1315+AI1315</f>
        <v/>
      </c>
      <c r="AQ1315" s="19">
        <f>MIN(750000,MAX(0,$B1315))</f>
        <v/>
      </c>
      <c r="AR1315" s="19">
        <f>$B1315-AQ1315</f>
        <v/>
      </c>
      <c r="AS1315" s="19">
        <f>MIN(670000,ROUNDDOWN(MAX(0,AR1315-430000)*0.0751+47600,0))+MIN(260000,ROUNDDOWN(MAX(0,AR1315-430000)*0.028+17600,0))+MIN(30000,ROUNDDOWN(MAX(0,AR1315-430000)*0.0027+1873,0))+IF("いいえ"="はい",MIN(170000,ROUNDDOWN(MAX(0,AR1315-430000)*0.0243+17800,0)),0)</f>
        <v/>
      </c>
      <c r="AT1315" s="19">
        <f>IF(""="",215040+AS1315,"")</f>
        <v/>
      </c>
      <c r="AU1315" s="19">
        <f>IF(AR1315&gt;23500000,NA(),IF(AR1315&lt;=4890000,1040000,IF(AR1315&lt;=6550000,670000,620000)))</f>
        <v/>
      </c>
      <c r="AV1315" s="19">
        <f>MAX(0,ROUNDDOWN(AR1315-AT1315-AU1315-0,-3))</f>
        <v/>
      </c>
      <c r="AW1315" s="19">
        <f>IF(AV1315&lt;=0,0,ROUNDDOWN((AV1315*LOOKUP(AV1315,{0,1950001,3300001,6950001,9000001,18000001,40000001},{0.05,0.1,0.2,0.23,0.33,0.4,0.45})-LOOKUP(AV1315,{0,1950001,3300001,6950001,9000001,18000001,40000001},{0,97500,427500,636000,1536000,2796000,4796000}))*1.021,-2))</f>
        <v/>
      </c>
      <c r="AX1315" s="19">
        <f>MAX(0,ROUNDDOWN(AR1315-AT1315-430000-0,-3))</f>
        <v/>
      </c>
      <c r="AY1315" s="19">
        <f>IF(AR1315&lt;=450000,0,MAX(0,ROUNDDOWN(AX1315*0.06-MIN(50000,AX1315)*0.03,-2))+MAX(0,ROUNDDOWN(AX1315*0.04-MIN(50000,AX1315)*0.02,-2)))</f>
        <v/>
      </c>
      <c r="AZ1315" s="19">
        <f>AW1315+AY1315+AS1315</f>
        <v/>
      </c>
    </row>
    <row r="1316">
      <c r="A1316" t="inlineStr">
        <is>
          <t>1万円刻み</t>
        </is>
      </c>
      <c r="B1316" s="19">
        <f>'3_1万円刻み'!$A$1299</f>
        <v/>
      </c>
      <c r="C1316" s="19">
        <f>MIN(0,MAX(0,$B1316))</f>
        <v/>
      </c>
      <c r="D1316" s="19">
        <f>$B1316-C1316</f>
        <v/>
      </c>
      <c r="E1316" s="19">
        <f>MIN(670000,ROUNDDOWN(MAX(0,D1316-430000)*0.0751+47600,0))+MIN(260000,ROUNDDOWN(MAX(0,D1316-430000)*0.028+17600,0))+MIN(30000,ROUNDDOWN(MAX(0,D1316-430000)*0.0027+1873,0))+IF("いいえ"="はい",MIN(170000,ROUNDDOWN(MAX(0,D1316-430000)*0.0243+17800,0)),0)</f>
        <v/>
      </c>
      <c r="F1316" s="19">
        <f>IF(""="",215040+E1316,"")</f>
        <v/>
      </c>
      <c r="G1316" s="19">
        <f>IF(D1316&gt;23500000,NA(),IF(D1316&lt;=4890000,1040000,IF(D1316&lt;=6550000,670000,620000)))</f>
        <v/>
      </c>
      <c r="H1316" s="19">
        <f>MAX(0,ROUNDDOWN(D1316-F1316-G1316-0,-3))</f>
        <v/>
      </c>
      <c r="I1316" s="19">
        <f>IF(H1316&lt;=0,0,ROUNDDOWN((H1316*LOOKUP(H1316,{0,1950001,3300001,6950001,9000001,18000001,40000001},{0.05,0.1,0.2,0.23,0.33,0.4,0.45})-LOOKUP(H1316,{0,1950001,3300001,6950001,9000001,18000001,40000001},{0,97500,427500,636000,1536000,2796000,4796000}))*1.021,-2))</f>
        <v/>
      </c>
      <c r="J1316" s="19">
        <f>MAX(0,ROUNDDOWN(D1316-F1316-430000-0,-3))</f>
        <v/>
      </c>
      <c r="K1316" s="19">
        <f>IF(D1316&lt;=450000,0,MAX(0,ROUNDDOWN(J1316*0.06-MIN(50000,J1316)*0.03,-2))+MAX(0,ROUNDDOWN(J1316*0.04-MIN(50000,J1316)*0.02,-2)))</f>
        <v/>
      </c>
      <c r="L1316" s="19">
        <f>I1316+K1316+E1316</f>
        <v/>
      </c>
      <c r="M1316" s="19">
        <f>MIN(100000,MAX(0,$B1316))</f>
        <v/>
      </c>
      <c r="N1316" s="19">
        <f>$B1316-M1316</f>
        <v/>
      </c>
      <c r="O1316" s="19">
        <f>MIN(670000,ROUNDDOWN(MAX(0,N1316-430000)*0.0751+47600,0))+MIN(260000,ROUNDDOWN(MAX(0,N1316-430000)*0.028+17600,0))+MIN(30000,ROUNDDOWN(MAX(0,N1316-430000)*0.0027+1873,0))+IF("いいえ"="はい",MIN(170000,ROUNDDOWN(MAX(0,N1316-430000)*0.0243+17800,0)),0)</f>
        <v/>
      </c>
      <c r="P1316" s="19">
        <f>IF(""="",215040+O1316,"")</f>
        <v/>
      </c>
      <c r="Q1316" s="19">
        <f>IF(N1316&gt;23500000,NA(),IF(N1316&lt;=4890000,1040000,IF(N1316&lt;=6550000,670000,620000)))</f>
        <v/>
      </c>
      <c r="R1316" s="19">
        <f>MAX(0,ROUNDDOWN(N1316-P1316-Q1316-0,-3))</f>
        <v/>
      </c>
      <c r="S1316" s="19">
        <f>IF(R1316&lt;=0,0,ROUNDDOWN((R1316*LOOKUP(R1316,{0,1950001,3300001,6950001,9000001,18000001,40000001},{0.05,0.1,0.2,0.23,0.33,0.4,0.45})-LOOKUP(R1316,{0,1950001,3300001,6950001,9000001,18000001,40000001},{0,97500,427500,636000,1536000,2796000,4796000}))*1.021,-2))</f>
        <v/>
      </c>
      <c r="T1316" s="19">
        <f>MAX(0,ROUNDDOWN(N1316-P1316-430000-0,-3))</f>
        <v/>
      </c>
      <c r="U1316" s="19">
        <f>IF(N1316&lt;=450000,0,MAX(0,ROUNDDOWN(T1316*0.06-MIN(50000,T1316)*0.03,-2))+MAX(0,ROUNDDOWN(T1316*0.04-MIN(50000,T1316)*0.02,-2)))</f>
        <v/>
      </c>
      <c r="V1316" s="19">
        <f>S1316+U1316+O1316</f>
        <v/>
      </c>
      <c r="W1316" s="19">
        <f>MIN(550000,MAX(0,$B1316))</f>
        <v/>
      </c>
      <c r="X1316" s="19">
        <f>$B1316-W1316</f>
        <v/>
      </c>
      <c r="Y1316" s="19">
        <f>MIN(670000,ROUNDDOWN(MAX(0,X1316-430000)*0.0751+47600,0))+MIN(260000,ROUNDDOWN(MAX(0,X1316-430000)*0.028+17600,0))+MIN(30000,ROUNDDOWN(MAX(0,X1316-430000)*0.0027+1873,0))+IF("いいえ"="はい",MIN(170000,ROUNDDOWN(MAX(0,X1316-430000)*0.0243+17800,0)),0)</f>
        <v/>
      </c>
      <c r="Z1316" s="19">
        <f>IF(""="",215040+Y1316,"")</f>
        <v/>
      </c>
      <c r="AA1316" s="19">
        <f>IF(X1316&gt;23500000,NA(),IF(X1316&lt;=4890000,1040000,IF(X1316&lt;=6550000,670000,620000)))</f>
        <v/>
      </c>
      <c r="AB1316" s="19">
        <f>MAX(0,ROUNDDOWN(X1316-Z1316-AA1316-0,-3))</f>
        <v/>
      </c>
      <c r="AC1316" s="19">
        <f>IF(AB1316&lt;=0,0,ROUNDDOWN((AB1316*LOOKUP(AB1316,{0,1950001,3300001,6950001,9000001,18000001,40000001},{0.05,0.1,0.2,0.23,0.33,0.4,0.45})-LOOKUP(AB1316,{0,1950001,3300001,6950001,9000001,18000001,40000001},{0,97500,427500,636000,1536000,2796000,4796000}))*1.021,-2))</f>
        <v/>
      </c>
      <c r="AD1316" s="19">
        <f>MAX(0,ROUNDDOWN(X1316-Z1316-430000-0,-3))</f>
        <v/>
      </c>
      <c r="AE1316" s="19">
        <f>IF(X1316&lt;=450000,0,MAX(0,ROUNDDOWN(AD1316*0.06-MIN(50000,AD1316)*0.03,-2))+MAX(0,ROUNDDOWN(AD1316*0.04-MIN(50000,AD1316)*0.02,-2)))</f>
        <v/>
      </c>
      <c r="AF1316" s="19">
        <f>AC1316+AE1316+Y1316</f>
        <v/>
      </c>
      <c r="AG1316" s="19">
        <f>MIN(650000,MAX(0,$B1316))</f>
        <v/>
      </c>
      <c r="AH1316" s="19">
        <f>$B1316-AG1316</f>
        <v/>
      </c>
      <c r="AI1316" s="19">
        <f>MIN(670000,ROUNDDOWN(MAX(0,AH1316-430000)*0.0751+47600,0))+MIN(260000,ROUNDDOWN(MAX(0,AH1316-430000)*0.028+17600,0))+MIN(30000,ROUNDDOWN(MAX(0,AH1316-430000)*0.0027+1873,0))+IF("いいえ"="はい",MIN(170000,ROUNDDOWN(MAX(0,AH1316-430000)*0.0243+17800,0)),0)</f>
        <v/>
      </c>
      <c r="AJ1316" s="19">
        <f>IF(""="",215040+AI1316,"")</f>
        <v/>
      </c>
      <c r="AK1316" s="19">
        <f>IF(AH1316&gt;23500000,NA(),IF(AH1316&lt;=4890000,1040000,IF(AH1316&lt;=6550000,670000,620000)))</f>
        <v/>
      </c>
      <c r="AL1316" s="19">
        <f>MAX(0,ROUNDDOWN(AH1316-AJ1316-AK1316-0,-3))</f>
        <v/>
      </c>
      <c r="AM1316" s="19">
        <f>IF(AL1316&lt;=0,0,ROUNDDOWN((AL1316*LOOKUP(AL1316,{0,1950001,3300001,6950001,9000001,18000001,40000001},{0.05,0.1,0.2,0.23,0.33,0.4,0.45})-LOOKUP(AL1316,{0,1950001,3300001,6950001,9000001,18000001,40000001},{0,97500,427500,636000,1536000,2796000,4796000}))*1.021,-2))</f>
        <v/>
      </c>
      <c r="AN1316" s="19">
        <f>MAX(0,ROUNDDOWN(AH1316-AJ1316-430000-0,-3))</f>
        <v/>
      </c>
      <c r="AO1316" s="19">
        <f>IF(AH1316&lt;=450000,0,MAX(0,ROUNDDOWN(AN1316*0.06-MIN(50000,AN1316)*0.03,-2))+MAX(0,ROUNDDOWN(AN1316*0.04-MIN(50000,AN1316)*0.02,-2)))</f>
        <v/>
      </c>
      <c r="AP1316" s="19">
        <f>AM1316+AO1316+AI1316</f>
        <v/>
      </c>
      <c r="AQ1316" s="19">
        <f>MIN(750000,MAX(0,$B1316))</f>
        <v/>
      </c>
      <c r="AR1316" s="19">
        <f>$B1316-AQ1316</f>
        <v/>
      </c>
      <c r="AS1316" s="19">
        <f>MIN(670000,ROUNDDOWN(MAX(0,AR1316-430000)*0.0751+47600,0))+MIN(260000,ROUNDDOWN(MAX(0,AR1316-430000)*0.028+17600,0))+MIN(30000,ROUNDDOWN(MAX(0,AR1316-430000)*0.0027+1873,0))+IF("いいえ"="はい",MIN(170000,ROUNDDOWN(MAX(0,AR1316-430000)*0.0243+17800,0)),0)</f>
        <v/>
      </c>
      <c r="AT1316" s="19">
        <f>IF(""="",215040+AS1316,"")</f>
        <v/>
      </c>
      <c r="AU1316" s="19">
        <f>IF(AR1316&gt;23500000,NA(),IF(AR1316&lt;=4890000,1040000,IF(AR1316&lt;=6550000,670000,620000)))</f>
        <v/>
      </c>
      <c r="AV1316" s="19">
        <f>MAX(0,ROUNDDOWN(AR1316-AT1316-AU1316-0,-3))</f>
        <v/>
      </c>
      <c r="AW1316" s="19">
        <f>IF(AV1316&lt;=0,0,ROUNDDOWN((AV1316*LOOKUP(AV1316,{0,1950001,3300001,6950001,9000001,18000001,40000001},{0.05,0.1,0.2,0.23,0.33,0.4,0.45})-LOOKUP(AV1316,{0,1950001,3300001,6950001,9000001,18000001,40000001},{0,97500,427500,636000,1536000,2796000,4796000}))*1.021,-2))</f>
        <v/>
      </c>
      <c r="AX1316" s="19">
        <f>MAX(0,ROUNDDOWN(AR1316-AT1316-430000-0,-3))</f>
        <v/>
      </c>
      <c r="AY1316" s="19">
        <f>IF(AR1316&lt;=450000,0,MAX(0,ROUNDDOWN(AX1316*0.06-MIN(50000,AX1316)*0.03,-2))+MAX(0,ROUNDDOWN(AX1316*0.04-MIN(50000,AX1316)*0.02,-2)))</f>
        <v/>
      </c>
      <c r="AZ1316" s="19">
        <f>AW1316+AY1316+AS1316</f>
        <v/>
      </c>
    </row>
    <row r="1317">
      <c r="A1317" t="inlineStr">
        <is>
          <t>1万円刻み</t>
        </is>
      </c>
      <c r="B1317" s="19">
        <f>'3_1万円刻み'!$A$1300</f>
        <v/>
      </c>
      <c r="C1317" s="19">
        <f>MIN(0,MAX(0,$B1317))</f>
        <v/>
      </c>
      <c r="D1317" s="19">
        <f>$B1317-C1317</f>
        <v/>
      </c>
      <c r="E1317" s="19">
        <f>MIN(670000,ROUNDDOWN(MAX(0,D1317-430000)*0.0751+47600,0))+MIN(260000,ROUNDDOWN(MAX(0,D1317-430000)*0.028+17600,0))+MIN(30000,ROUNDDOWN(MAX(0,D1317-430000)*0.0027+1873,0))+IF("いいえ"="はい",MIN(170000,ROUNDDOWN(MAX(0,D1317-430000)*0.0243+17800,0)),0)</f>
        <v/>
      </c>
      <c r="F1317" s="19">
        <f>IF(""="",215040+E1317,"")</f>
        <v/>
      </c>
      <c r="G1317" s="19">
        <f>IF(D1317&gt;23500000,NA(),IF(D1317&lt;=4890000,1040000,IF(D1317&lt;=6550000,670000,620000)))</f>
        <v/>
      </c>
      <c r="H1317" s="19">
        <f>MAX(0,ROUNDDOWN(D1317-F1317-G1317-0,-3))</f>
        <v/>
      </c>
      <c r="I1317" s="19">
        <f>IF(H1317&lt;=0,0,ROUNDDOWN((H1317*LOOKUP(H1317,{0,1950001,3300001,6950001,9000001,18000001,40000001},{0.05,0.1,0.2,0.23,0.33,0.4,0.45})-LOOKUP(H1317,{0,1950001,3300001,6950001,9000001,18000001,40000001},{0,97500,427500,636000,1536000,2796000,4796000}))*1.021,-2))</f>
        <v/>
      </c>
      <c r="J1317" s="19">
        <f>MAX(0,ROUNDDOWN(D1317-F1317-430000-0,-3))</f>
        <v/>
      </c>
      <c r="K1317" s="19">
        <f>IF(D1317&lt;=450000,0,MAX(0,ROUNDDOWN(J1317*0.06-MIN(50000,J1317)*0.03,-2))+MAX(0,ROUNDDOWN(J1317*0.04-MIN(50000,J1317)*0.02,-2)))</f>
        <v/>
      </c>
      <c r="L1317" s="19">
        <f>I1317+K1317+E1317</f>
        <v/>
      </c>
      <c r="M1317" s="19">
        <f>MIN(100000,MAX(0,$B1317))</f>
        <v/>
      </c>
      <c r="N1317" s="19">
        <f>$B1317-M1317</f>
        <v/>
      </c>
      <c r="O1317" s="19">
        <f>MIN(670000,ROUNDDOWN(MAX(0,N1317-430000)*0.0751+47600,0))+MIN(260000,ROUNDDOWN(MAX(0,N1317-430000)*0.028+17600,0))+MIN(30000,ROUNDDOWN(MAX(0,N1317-430000)*0.0027+1873,0))+IF("いいえ"="はい",MIN(170000,ROUNDDOWN(MAX(0,N1317-430000)*0.0243+17800,0)),0)</f>
        <v/>
      </c>
      <c r="P1317" s="19">
        <f>IF(""="",215040+O1317,"")</f>
        <v/>
      </c>
      <c r="Q1317" s="19">
        <f>IF(N1317&gt;23500000,NA(),IF(N1317&lt;=4890000,1040000,IF(N1317&lt;=6550000,670000,620000)))</f>
        <v/>
      </c>
      <c r="R1317" s="19">
        <f>MAX(0,ROUNDDOWN(N1317-P1317-Q1317-0,-3))</f>
        <v/>
      </c>
      <c r="S1317" s="19">
        <f>IF(R1317&lt;=0,0,ROUNDDOWN((R1317*LOOKUP(R1317,{0,1950001,3300001,6950001,9000001,18000001,40000001},{0.05,0.1,0.2,0.23,0.33,0.4,0.45})-LOOKUP(R1317,{0,1950001,3300001,6950001,9000001,18000001,40000001},{0,97500,427500,636000,1536000,2796000,4796000}))*1.021,-2))</f>
        <v/>
      </c>
      <c r="T1317" s="19">
        <f>MAX(0,ROUNDDOWN(N1317-P1317-430000-0,-3))</f>
        <v/>
      </c>
      <c r="U1317" s="19">
        <f>IF(N1317&lt;=450000,0,MAX(0,ROUNDDOWN(T1317*0.06-MIN(50000,T1317)*0.03,-2))+MAX(0,ROUNDDOWN(T1317*0.04-MIN(50000,T1317)*0.02,-2)))</f>
        <v/>
      </c>
      <c r="V1317" s="19">
        <f>S1317+U1317+O1317</f>
        <v/>
      </c>
      <c r="W1317" s="19">
        <f>MIN(550000,MAX(0,$B1317))</f>
        <v/>
      </c>
      <c r="X1317" s="19">
        <f>$B1317-W1317</f>
        <v/>
      </c>
      <c r="Y1317" s="19">
        <f>MIN(670000,ROUNDDOWN(MAX(0,X1317-430000)*0.0751+47600,0))+MIN(260000,ROUNDDOWN(MAX(0,X1317-430000)*0.028+17600,0))+MIN(30000,ROUNDDOWN(MAX(0,X1317-430000)*0.0027+1873,0))+IF("いいえ"="はい",MIN(170000,ROUNDDOWN(MAX(0,X1317-430000)*0.0243+17800,0)),0)</f>
        <v/>
      </c>
      <c r="Z1317" s="19">
        <f>IF(""="",215040+Y1317,"")</f>
        <v/>
      </c>
      <c r="AA1317" s="19">
        <f>IF(X1317&gt;23500000,NA(),IF(X1317&lt;=4890000,1040000,IF(X1317&lt;=6550000,670000,620000)))</f>
        <v/>
      </c>
      <c r="AB1317" s="19">
        <f>MAX(0,ROUNDDOWN(X1317-Z1317-AA1317-0,-3))</f>
        <v/>
      </c>
      <c r="AC1317" s="19">
        <f>IF(AB1317&lt;=0,0,ROUNDDOWN((AB1317*LOOKUP(AB1317,{0,1950001,3300001,6950001,9000001,18000001,40000001},{0.05,0.1,0.2,0.23,0.33,0.4,0.45})-LOOKUP(AB1317,{0,1950001,3300001,6950001,9000001,18000001,40000001},{0,97500,427500,636000,1536000,2796000,4796000}))*1.021,-2))</f>
        <v/>
      </c>
      <c r="AD1317" s="19">
        <f>MAX(0,ROUNDDOWN(X1317-Z1317-430000-0,-3))</f>
        <v/>
      </c>
      <c r="AE1317" s="19">
        <f>IF(X1317&lt;=450000,0,MAX(0,ROUNDDOWN(AD1317*0.06-MIN(50000,AD1317)*0.03,-2))+MAX(0,ROUNDDOWN(AD1317*0.04-MIN(50000,AD1317)*0.02,-2)))</f>
        <v/>
      </c>
      <c r="AF1317" s="19">
        <f>AC1317+AE1317+Y1317</f>
        <v/>
      </c>
      <c r="AG1317" s="19">
        <f>MIN(650000,MAX(0,$B1317))</f>
        <v/>
      </c>
      <c r="AH1317" s="19">
        <f>$B1317-AG1317</f>
        <v/>
      </c>
      <c r="AI1317" s="19">
        <f>MIN(670000,ROUNDDOWN(MAX(0,AH1317-430000)*0.0751+47600,0))+MIN(260000,ROUNDDOWN(MAX(0,AH1317-430000)*0.028+17600,0))+MIN(30000,ROUNDDOWN(MAX(0,AH1317-430000)*0.0027+1873,0))+IF("いいえ"="はい",MIN(170000,ROUNDDOWN(MAX(0,AH1317-430000)*0.0243+17800,0)),0)</f>
        <v/>
      </c>
      <c r="AJ1317" s="19">
        <f>IF(""="",215040+AI1317,"")</f>
        <v/>
      </c>
      <c r="AK1317" s="19">
        <f>IF(AH1317&gt;23500000,NA(),IF(AH1317&lt;=4890000,1040000,IF(AH1317&lt;=6550000,670000,620000)))</f>
        <v/>
      </c>
      <c r="AL1317" s="19">
        <f>MAX(0,ROUNDDOWN(AH1317-AJ1317-AK1317-0,-3))</f>
        <v/>
      </c>
      <c r="AM1317" s="19">
        <f>IF(AL1317&lt;=0,0,ROUNDDOWN((AL1317*LOOKUP(AL1317,{0,1950001,3300001,6950001,9000001,18000001,40000001},{0.05,0.1,0.2,0.23,0.33,0.4,0.45})-LOOKUP(AL1317,{0,1950001,3300001,6950001,9000001,18000001,40000001},{0,97500,427500,636000,1536000,2796000,4796000}))*1.021,-2))</f>
        <v/>
      </c>
      <c r="AN1317" s="19">
        <f>MAX(0,ROUNDDOWN(AH1317-AJ1317-430000-0,-3))</f>
        <v/>
      </c>
      <c r="AO1317" s="19">
        <f>IF(AH1317&lt;=450000,0,MAX(0,ROUNDDOWN(AN1317*0.06-MIN(50000,AN1317)*0.03,-2))+MAX(0,ROUNDDOWN(AN1317*0.04-MIN(50000,AN1317)*0.02,-2)))</f>
        <v/>
      </c>
      <c r="AP1317" s="19">
        <f>AM1317+AO1317+AI1317</f>
        <v/>
      </c>
      <c r="AQ1317" s="19">
        <f>MIN(750000,MAX(0,$B1317))</f>
        <v/>
      </c>
      <c r="AR1317" s="19">
        <f>$B1317-AQ1317</f>
        <v/>
      </c>
      <c r="AS1317" s="19">
        <f>MIN(670000,ROUNDDOWN(MAX(0,AR1317-430000)*0.0751+47600,0))+MIN(260000,ROUNDDOWN(MAX(0,AR1317-430000)*0.028+17600,0))+MIN(30000,ROUNDDOWN(MAX(0,AR1317-430000)*0.0027+1873,0))+IF("いいえ"="はい",MIN(170000,ROUNDDOWN(MAX(0,AR1317-430000)*0.0243+17800,0)),0)</f>
        <v/>
      </c>
      <c r="AT1317" s="19">
        <f>IF(""="",215040+AS1317,"")</f>
        <v/>
      </c>
      <c r="AU1317" s="19">
        <f>IF(AR1317&gt;23500000,NA(),IF(AR1317&lt;=4890000,1040000,IF(AR1317&lt;=6550000,670000,620000)))</f>
        <v/>
      </c>
      <c r="AV1317" s="19">
        <f>MAX(0,ROUNDDOWN(AR1317-AT1317-AU1317-0,-3))</f>
        <v/>
      </c>
      <c r="AW1317" s="19">
        <f>IF(AV1317&lt;=0,0,ROUNDDOWN((AV1317*LOOKUP(AV1317,{0,1950001,3300001,6950001,9000001,18000001,40000001},{0.05,0.1,0.2,0.23,0.33,0.4,0.45})-LOOKUP(AV1317,{0,1950001,3300001,6950001,9000001,18000001,40000001},{0,97500,427500,636000,1536000,2796000,4796000}))*1.021,-2))</f>
        <v/>
      </c>
      <c r="AX1317" s="19">
        <f>MAX(0,ROUNDDOWN(AR1317-AT1317-430000-0,-3))</f>
        <v/>
      </c>
      <c r="AY1317" s="19">
        <f>IF(AR1317&lt;=450000,0,MAX(0,ROUNDDOWN(AX1317*0.06-MIN(50000,AX1317)*0.03,-2))+MAX(0,ROUNDDOWN(AX1317*0.04-MIN(50000,AX1317)*0.02,-2)))</f>
        <v/>
      </c>
      <c r="AZ1317" s="19">
        <f>AW1317+AY1317+AS1317</f>
        <v/>
      </c>
    </row>
    <row r="1318">
      <c r="A1318" t="inlineStr">
        <is>
          <t>1万円刻み</t>
        </is>
      </c>
      <c r="B1318" s="19">
        <f>'3_1万円刻み'!$A$1301</f>
        <v/>
      </c>
      <c r="C1318" s="19">
        <f>MIN(0,MAX(0,$B1318))</f>
        <v/>
      </c>
      <c r="D1318" s="19">
        <f>$B1318-C1318</f>
        <v/>
      </c>
      <c r="E1318" s="19">
        <f>MIN(670000,ROUNDDOWN(MAX(0,D1318-430000)*0.0751+47600,0))+MIN(260000,ROUNDDOWN(MAX(0,D1318-430000)*0.028+17600,0))+MIN(30000,ROUNDDOWN(MAX(0,D1318-430000)*0.0027+1873,0))+IF("いいえ"="はい",MIN(170000,ROUNDDOWN(MAX(0,D1318-430000)*0.0243+17800,0)),0)</f>
        <v/>
      </c>
      <c r="F1318" s="19">
        <f>IF(""="",215040+E1318,"")</f>
        <v/>
      </c>
      <c r="G1318" s="19">
        <f>IF(D1318&gt;23500000,NA(),IF(D1318&lt;=4890000,1040000,IF(D1318&lt;=6550000,670000,620000)))</f>
        <v/>
      </c>
      <c r="H1318" s="19">
        <f>MAX(0,ROUNDDOWN(D1318-F1318-G1318-0,-3))</f>
        <v/>
      </c>
      <c r="I1318" s="19">
        <f>IF(H1318&lt;=0,0,ROUNDDOWN((H1318*LOOKUP(H1318,{0,1950001,3300001,6950001,9000001,18000001,40000001},{0.05,0.1,0.2,0.23,0.33,0.4,0.45})-LOOKUP(H1318,{0,1950001,3300001,6950001,9000001,18000001,40000001},{0,97500,427500,636000,1536000,2796000,4796000}))*1.021,-2))</f>
        <v/>
      </c>
      <c r="J1318" s="19">
        <f>MAX(0,ROUNDDOWN(D1318-F1318-430000-0,-3))</f>
        <v/>
      </c>
      <c r="K1318" s="19">
        <f>IF(D1318&lt;=450000,0,MAX(0,ROUNDDOWN(J1318*0.06-MIN(50000,J1318)*0.03,-2))+MAX(0,ROUNDDOWN(J1318*0.04-MIN(50000,J1318)*0.02,-2)))</f>
        <v/>
      </c>
      <c r="L1318" s="19">
        <f>I1318+K1318+E1318</f>
        <v/>
      </c>
      <c r="M1318" s="19">
        <f>MIN(100000,MAX(0,$B1318))</f>
        <v/>
      </c>
      <c r="N1318" s="19">
        <f>$B1318-M1318</f>
        <v/>
      </c>
      <c r="O1318" s="19">
        <f>MIN(670000,ROUNDDOWN(MAX(0,N1318-430000)*0.0751+47600,0))+MIN(260000,ROUNDDOWN(MAX(0,N1318-430000)*0.028+17600,0))+MIN(30000,ROUNDDOWN(MAX(0,N1318-430000)*0.0027+1873,0))+IF("いいえ"="はい",MIN(170000,ROUNDDOWN(MAX(0,N1318-430000)*0.0243+17800,0)),0)</f>
        <v/>
      </c>
      <c r="P1318" s="19">
        <f>IF(""="",215040+O1318,"")</f>
        <v/>
      </c>
      <c r="Q1318" s="19">
        <f>IF(N1318&gt;23500000,NA(),IF(N1318&lt;=4890000,1040000,IF(N1318&lt;=6550000,670000,620000)))</f>
        <v/>
      </c>
      <c r="R1318" s="19">
        <f>MAX(0,ROUNDDOWN(N1318-P1318-Q1318-0,-3))</f>
        <v/>
      </c>
      <c r="S1318" s="19">
        <f>IF(R1318&lt;=0,0,ROUNDDOWN((R1318*LOOKUP(R1318,{0,1950001,3300001,6950001,9000001,18000001,40000001},{0.05,0.1,0.2,0.23,0.33,0.4,0.45})-LOOKUP(R1318,{0,1950001,3300001,6950001,9000001,18000001,40000001},{0,97500,427500,636000,1536000,2796000,4796000}))*1.021,-2))</f>
        <v/>
      </c>
      <c r="T1318" s="19">
        <f>MAX(0,ROUNDDOWN(N1318-P1318-430000-0,-3))</f>
        <v/>
      </c>
      <c r="U1318" s="19">
        <f>IF(N1318&lt;=450000,0,MAX(0,ROUNDDOWN(T1318*0.06-MIN(50000,T1318)*0.03,-2))+MAX(0,ROUNDDOWN(T1318*0.04-MIN(50000,T1318)*0.02,-2)))</f>
        <v/>
      </c>
      <c r="V1318" s="19">
        <f>S1318+U1318+O1318</f>
        <v/>
      </c>
      <c r="W1318" s="19">
        <f>MIN(550000,MAX(0,$B1318))</f>
        <v/>
      </c>
      <c r="X1318" s="19">
        <f>$B1318-W1318</f>
        <v/>
      </c>
      <c r="Y1318" s="19">
        <f>MIN(670000,ROUNDDOWN(MAX(0,X1318-430000)*0.0751+47600,0))+MIN(260000,ROUNDDOWN(MAX(0,X1318-430000)*0.028+17600,0))+MIN(30000,ROUNDDOWN(MAX(0,X1318-430000)*0.0027+1873,0))+IF("いいえ"="はい",MIN(170000,ROUNDDOWN(MAX(0,X1318-430000)*0.0243+17800,0)),0)</f>
        <v/>
      </c>
      <c r="Z1318" s="19">
        <f>IF(""="",215040+Y1318,"")</f>
        <v/>
      </c>
      <c r="AA1318" s="19">
        <f>IF(X1318&gt;23500000,NA(),IF(X1318&lt;=4890000,1040000,IF(X1318&lt;=6550000,670000,620000)))</f>
        <v/>
      </c>
      <c r="AB1318" s="19">
        <f>MAX(0,ROUNDDOWN(X1318-Z1318-AA1318-0,-3))</f>
        <v/>
      </c>
      <c r="AC1318" s="19">
        <f>IF(AB1318&lt;=0,0,ROUNDDOWN((AB1318*LOOKUP(AB1318,{0,1950001,3300001,6950001,9000001,18000001,40000001},{0.05,0.1,0.2,0.23,0.33,0.4,0.45})-LOOKUP(AB1318,{0,1950001,3300001,6950001,9000001,18000001,40000001},{0,97500,427500,636000,1536000,2796000,4796000}))*1.021,-2))</f>
        <v/>
      </c>
      <c r="AD1318" s="19">
        <f>MAX(0,ROUNDDOWN(X1318-Z1318-430000-0,-3))</f>
        <v/>
      </c>
      <c r="AE1318" s="19">
        <f>IF(X1318&lt;=450000,0,MAX(0,ROUNDDOWN(AD1318*0.06-MIN(50000,AD1318)*0.03,-2))+MAX(0,ROUNDDOWN(AD1318*0.04-MIN(50000,AD1318)*0.02,-2)))</f>
        <v/>
      </c>
      <c r="AF1318" s="19">
        <f>AC1318+AE1318+Y1318</f>
        <v/>
      </c>
      <c r="AG1318" s="19">
        <f>MIN(650000,MAX(0,$B1318))</f>
        <v/>
      </c>
      <c r="AH1318" s="19">
        <f>$B1318-AG1318</f>
        <v/>
      </c>
      <c r="AI1318" s="19">
        <f>MIN(670000,ROUNDDOWN(MAX(0,AH1318-430000)*0.0751+47600,0))+MIN(260000,ROUNDDOWN(MAX(0,AH1318-430000)*0.028+17600,0))+MIN(30000,ROUNDDOWN(MAX(0,AH1318-430000)*0.0027+1873,0))+IF("いいえ"="はい",MIN(170000,ROUNDDOWN(MAX(0,AH1318-430000)*0.0243+17800,0)),0)</f>
        <v/>
      </c>
      <c r="AJ1318" s="19">
        <f>IF(""="",215040+AI1318,"")</f>
        <v/>
      </c>
      <c r="AK1318" s="19">
        <f>IF(AH1318&gt;23500000,NA(),IF(AH1318&lt;=4890000,1040000,IF(AH1318&lt;=6550000,670000,620000)))</f>
        <v/>
      </c>
      <c r="AL1318" s="19">
        <f>MAX(0,ROUNDDOWN(AH1318-AJ1318-AK1318-0,-3))</f>
        <v/>
      </c>
      <c r="AM1318" s="19">
        <f>IF(AL1318&lt;=0,0,ROUNDDOWN((AL1318*LOOKUP(AL1318,{0,1950001,3300001,6950001,9000001,18000001,40000001},{0.05,0.1,0.2,0.23,0.33,0.4,0.45})-LOOKUP(AL1318,{0,1950001,3300001,6950001,9000001,18000001,40000001},{0,97500,427500,636000,1536000,2796000,4796000}))*1.021,-2))</f>
        <v/>
      </c>
      <c r="AN1318" s="19">
        <f>MAX(0,ROUNDDOWN(AH1318-AJ1318-430000-0,-3))</f>
        <v/>
      </c>
      <c r="AO1318" s="19">
        <f>IF(AH1318&lt;=450000,0,MAX(0,ROUNDDOWN(AN1318*0.06-MIN(50000,AN1318)*0.03,-2))+MAX(0,ROUNDDOWN(AN1318*0.04-MIN(50000,AN1318)*0.02,-2)))</f>
        <v/>
      </c>
      <c r="AP1318" s="19">
        <f>AM1318+AO1318+AI1318</f>
        <v/>
      </c>
      <c r="AQ1318" s="19">
        <f>MIN(750000,MAX(0,$B1318))</f>
        <v/>
      </c>
      <c r="AR1318" s="19">
        <f>$B1318-AQ1318</f>
        <v/>
      </c>
      <c r="AS1318" s="19">
        <f>MIN(670000,ROUNDDOWN(MAX(0,AR1318-430000)*0.0751+47600,0))+MIN(260000,ROUNDDOWN(MAX(0,AR1318-430000)*0.028+17600,0))+MIN(30000,ROUNDDOWN(MAX(0,AR1318-430000)*0.0027+1873,0))+IF("いいえ"="はい",MIN(170000,ROUNDDOWN(MAX(0,AR1318-430000)*0.0243+17800,0)),0)</f>
        <v/>
      </c>
      <c r="AT1318" s="19">
        <f>IF(""="",215040+AS1318,"")</f>
        <v/>
      </c>
      <c r="AU1318" s="19">
        <f>IF(AR1318&gt;23500000,NA(),IF(AR1318&lt;=4890000,1040000,IF(AR1318&lt;=6550000,670000,620000)))</f>
        <v/>
      </c>
      <c r="AV1318" s="19">
        <f>MAX(0,ROUNDDOWN(AR1318-AT1318-AU1318-0,-3))</f>
        <v/>
      </c>
      <c r="AW1318" s="19">
        <f>IF(AV1318&lt;=0,0,ROUNDDOWN((AV1318*LOOKUP(AV1318,{0,1950001,3300001,6950001,9000001,18000001,40000001},{0.05,0.1,0.2,0.23,0.33,0.4,0.45})-LOOKUP(AV1318,{0,1950001,3300001,6950001,9000001,18000001,40000001},{0,97500,427500,636000,1536000,2796000,4796000}))*1.021,-2))</f>
        <v/>
      </c>
      <c r="AX1318" s="19">
        <f>MAX(0,ROUNDDOWN(AR1318-AT1318-430000-0,-3))</f>
        <v/>
      </c>
      <c r="AY1318" s="19">
        <f>IF(AR1318&lt;=450000,0,MAX(0,ROUNDDOWN(AX1318*0.06-MIN(50000,AX1318)*0.03,-2))+MAX(0,ROUNDDOWN(AX1318*0.04-MIN(50000,AX1318)*0.02,-2)))</f>
        <v/>
      </c>
      <c r="AZ1318" s="19">
        <f>AW1318+AY1318+AS1318</f>
        <v/>
      </c>
    </row>
    <row r="1319">
      <c r="A1319" t="inlineStr">
        <is>
          <t>1万円刻み</t>
        </is>
      </c>
      <c r="B1319" s="19">
        <f>'3_1万円刻み'!$A$1302</f>
        <v/>
      </c>
      <c r="C1319" s="19">
        <f>MIN(0,MAX(0,$B1319))</f>
        <v/>
      </c>
      <c r="D1319" s="19">
        <f>$B1319-C1319</f>
        <v/>
      </c>
      <c r="E1319" s="19">
        <f>MIN(670000,ROUNDDOWN(MAX(0,D1319-430000)*0.0751+47600,0))+MIN(260000,ROUNDDOWN(MAX(0,D1319-430000)*0.028+17600,0))+MIN(30000,ROUNDDOWN(MAX(0,D1319-430000)*0.0027+1873,0))+IF("いいえ"="はい",MIN(170000,ROUNDDOWN(MAX(0,D1319-430000)*0.0243+17800,0)),0)</f>
        <v/>
      </c>
      <c r="F1319" s="19">
        <f>IF(""="",215040+E1319,"")</f>
        <v/>
      </c>
      <c r="G1319" s="19">
        <f>IF(D1319&gt;23500000,NA(),IF(D1319&lt;=4890000,1040000,IF(D1319&lt;=6550000,670000,620000)))</f>
        <v/>
      </c>
      <c r="H1319" s="19">
        <f>MAX(0,ROUNDDOWN(D1319-F1319-G1319-0,-3))</f>
        <v/>
      </c>
      <c r="I1319" s="19">
        <f>IF(H1319&lt;=0,0,ROUNDDOWN((H1319*LOOKUP(H1319,{0,1950001,3300001,6950001,9000001,18000001,40000001},{0.05,0.1,0.2,0.23,0.33,0.4,0.45})-LOOKUP(H1319,{0,1950001,3300001,6950001,9000001,18000001,40000001},{0,97500,427500,636000,1536000,2796000,4796000}))*1.021,-2))</f>
        <v/>
      </c>
      <c r="J1319" s="19">
        <f>MAX(0,ROUNDDOWN(D1319-F1319-430000-0,-3))</f>
        <v/>
      </c>
      <c r="K1319" s="19">
        <f>IF(D1319&lt;=450000,0,MAX(0,ROUNDDOWN(J1319*0.06-MIN(50000,J1319)*0.03,-2))+MAX(0,ROUNDDOWN(J1319*0.04-MIN(50000,J1319)*0.02,-2)))</f>
        <v/>
      </c>
      <c r="L1319" s="19">
        <f>I1319+K1319+E1319</f>
        <v/>
      </c>
      <c r="M1319" s="19">
        <f>MIN(100000,MAX(0,$B1319))</f>
        <v/>
      </c>
      <c r="N1319" s="19">
        <f>$B1319-M1319</f>
        <v/>
      </c>
      <c r="O1319" s="19">
        <f>MIN(670000,ROUNDDOWN(MAX(0,N1319-430000)*0.0751+47600,0))+MIN(260000,ROUNDDOWN(MAX(0,N1319-430000)*0.028+17600,0))+MIN(30000,ROUNDDOWN(MAX(0,N1319-430000)*0.0027+1873,0))+IF("いいえ"="はい",MIN(170000,ROUNDDOWN(MAX(0,N1319-430000)*0.0243+17800,0)),0)</f>
        <v/>
      </c>
      <c r="P1319" s="19">
        <f>IF(""="",215040+O1319,"")</f>
        <v/>
      </c>
      <c r="Q1319" s="19">
        <f>IF(N1319&gt;23500000,NA(),IF(N1319&lt;=4890000,1040000,IF(N1319&lt;=6550000,670000,620000)))</f>
        <v/>
      </c>
      <c r="R1319" s="19">
        <f>MAX(0,ROUNDDOWN(N1319-P1319-Q1319-0,-3))</f>
        <v/>
      </c>
      <c r="S1319" s="19">
        <f>IF(R1319&lt;=0,0,ROUNDDOWN((R1319*LOOKUP(R1319,{0,1950001,3300001,6950001,9000001,18000001,40000001},{0.05,0.1,0.2,0.23,0.33,0.4,0.45})-LOOKUP(R1319,{0,1950001,3300001,6950001,9000001,18000001,40000001},{0,97500,427500,636000,1536000,2796000,4796000}))*1.021,-2))</f>
        <v/>
      </c>
      <c r="T1319" s="19">
        <f>MAX(0,ROUNDDOWN(N1319-P1319-430000-0,-3))</f>
        <v/>
      </c>
      <c r="U1319" s="19">
        <f>IF(N1319&lt;=450000,0,MAX(0,ROUNDDOWN(T1319*0.06-MIN(50000,T1319)*0.03,-2))+MAX(0,ROUNDDOWN(T1319*0.04-MIN(50000,T1319)*0.02,-2)))</f>
        <v/>
      </c>
      <c r="V1319" s="19">
        <f>S1319+U1319+O1319</f>
        <v/>
      </c>
      <c r="W1319" s="19">
        <f>MIN(550000,MAX(0,$B1319))</f>
        <v/>
      </c>
      <c r="X1319" s="19">
        <f>$B1319-W1319</f>
        <v/>
      </c>
      <c r="Y1319" s="19">
        <f>MIN(670000,ROUNDDOWN(MAX(0,X1319-430000)*0.0751+47600,0))+MIN(260000,ROUNDDOWN(MAX(0,X1319-430000)*0.028+17600,0))+MIN(30000,ROUNDDOWN(MAX(0,X1319-430000)*0.0027+1873,0))+IF("いいえ"="はい",MIN(170000,ROUNDDOWN(MAX(0,X1319-430000)*0.0243+17800,0)),0)</f>
        <v/>
      </c>
      <c r="Z1319" s="19">
        <f>IF(""="",215040+Y1319,"")</f>
        <v/>
      </c>
      <c r="AA1319" s="19">
        <f>IF(X1319&gt;23500000,NA(),IF(X1319&lt;=4890000,1040000,IF(X1319&lt;=6550000,670000,620000)))</f>
        <v/>
      </c>
      <c r="AB1319" s="19">
        <f>MAX(0,ROUNDDOWN(X1319-Z1319-AA1319-0,-3))</f>
        <v/>
      </c>
      <c r="AC1319" s="19">
        <f>IF(AB1319&lt;=0,0,ROUNDDOWN((AB1319*LOOKUP(AB1319,{0,1950001,3300001,6950001,9000001,18000001,40000001},{0.05,0.1,0.2,0.23,0.33,0.4,0.45})-LOOKUP(AB1319,{0,1950001,3300001,6950001,9000001,18000001,40000001},{0,97500,427500,636000,1536000,2796000,4796000}))*1.021,-2))</f>
        <v/>
      </c>
      <c r="AD1319" s="19">
        <f>MAX(0,ROUNDDOWN(X1319-Z1319-430000-0,-3))</f>
        <v/>
      </c>
      <c r="AE1319" s="19">
        <f>IF(X1319&lt;=450000,0,MAX(0,ROUNDDOWN(AD1319*0.06-MIN(50000,AD1319)*0.03,-2))+MAX(0,ROUNDDOWN(AD1319*0.04-MIN(50000,AD1319)*0.02,-2)))</f>
        <v/>
      </c>
      <c r="AF1319" s="19">
        <f>AC1319+AE1319+Y1319</f>
        <v/>
      </c>
      <c r="AG1319" s="19">
        <f>MIN(650000,MAX(0,$B1319))</f>
        <v/>
      </c>
      <c r="AH1319" s="19">
        <f>$B1319-AG1319</f>
        <v/>
      </c>
      <c r="AI1319" s="19">
        <f>MIN(670000,ROUNDDOWN(MAX(0,AH1319-430000)*0.0751+47600,0))+MIN(260000,ROUNDDOWN(MAX(0,AH1319-430000)*0.028+17600,0))+MIN(30000,ROUNDDOWN(MAX(0,AH1319-430000)*0.0027+1873,0))+IF("いいえ"="はい",MIN(170000,ROUNDDOWN(MAX(0,AH1319-430000)*0.0243+17800,0)),0)</f>
        <v/>
      </c>
      <c r="AJ1319" s="19">
        <f>IF(""="",215040+AI1319,"")</f>
        <v/>
      </c>
      <c r="AK1319" s="19">
        <f>IF(AH1319&gt;23500000,NA(),IF(AH1319&lt;=4890000,1040000,IF(AH1319&lt;=6550000,670000,620000)))</f>
        <v/>
      </c>
      <c r="AL1319" s="19">
        <f>MAX(0,ROUNDDOWN(AH1319-AJ1319-AK1319-0,-3))</f>
        <v/>
      </c>
      <c r="AM1319" s="19">
        <f>IF(AL1319&lt;=0,0,ROUNDDOWN((AL1319*LOOKUP(AL1319,{0,1950001,3300001,6950001,9000001,18000001,40000001},{0.05,0.1,0.2,0.23,0.33,0.4,0.45})-LOOKUP(AL1319,{0,1950001,3300001,6950001,9000001,18000001,40000001},{0,97500,427500,636000,1536000,2796000,4796000}))*1.021,-2))</f>
        <v/>
      </c>
      <c r="AN1319" s="19">
        <f>MAX(0,ROUNDDOWN(AH1319-AJ1319-430000-0,-3))</f>
        <v/>
      </c>
      <c r="AO1319" s="19">
        <f>IF(AH1319&lt;=450000,0,MAX(0,ROUNDDOWN(AN1319*0.06-MIN(50000,AN1319)*0.03,-2))+MAX(0,ROUNDDOWN(AN1319*0.04-MIN(50000,AN1319)*0.02,-2)))</f>
        <v/>
      </c>
      <c r="AP1319" s="19">
        <f>AM1319+AO1319+AI1319</f>
        <v/>
      </c>
      <c r="AQ1319" s="19">
        <f>MIN(750000,MAX(0,$B1319))</f>
        <v/>
      </c>
      <c r="AR1319" s="19">
        <f>$B1319-AQ1319</f>
        <v/>
      </c>
      <c r="AS1319" s="19">
        <f>MIN(670000,ROUNDDOWN(MAX(0,AR1319-430000)*0.0751+47600,0))+MIN(260000,ROUNDDOWN(MAX(0,AR1319-430000)*0.028+17600,0))+MIN(30000,ROUNDDOWN(MAX(0,AR1319-430000)*0.0027+1873,0))+IF("いいえ"="はい",MIN(170000,ROUNDDOWN(MAX(0,AR1319-430000)*0.0243+17800,0)),0)</f>
        <v/>
      </c>
      <c r="AT1319" s="19">
        <f>IF(""="",215040+AS1319,"")</f>
        <v/>
      </c>
      <c r="AU1319" s="19">
        <f>IF(AR1319&gt;23500000,NA(),IF(AR1319&lt;=4890000,1040000,IF(AR1319&lt;=6550000,670000,620000)))</f>
        <v/>
      </c>
      <c r="AV1319" s="19">
        <f>MAX(0,ROUNDDOWN(AR1319-AT1319-AU1319-0,-3))</f>
        <v/>
      </c>
      <c r="AW1319" s="19">
        <f>IF(AV1319&lt;=0,0,ROUNDDOWN((AV1319*LOOKUP(AV1319,{0,1950001,3300001,6950001,9000001,18000001,40000001},{0.05,0.1,0.2,0.23,0.33,0.4,0.45})-LOOKUP(AV1319,{0,1950001,3300001,6950001,9000001,18000001,40000001},{0,97500,427500,636000,1536000,2796000,4796000}))*1.021,-2))</f>
        <v/>
      </c>
      <c r="AX1319" s="19">
        <f>MAX(0,ROUNDDOWN(AR1319-AT1319-430000-0,-3))</f>
        <v/>
      </c>
      <c r="AY1319" s="19">
        <f>IF(AR1319&lt;=450000,0,MAX(0,ROUNDDOWN(AX1319*0.06-MIN(50000,AX1319)*0.03,-2))+MAX(0,ROUNDDOWN(AX1319*0.04-MIN(50000,AX1319)*0.02,-2)))</f>
        <v/>
      </c>
      <c r="AZ1319" s="19">
        <f>AW1319+AY1319+AS1319</f>
        <v/>
      </c>
    </row>
    <row r="1320">
      <c r="A1320" t="inlineStr">
        <is>
          <t>1万円刻み</t>
        </is>
      </c>
      <c r="B1320" s="19">
        <f>'3_1万円刻み'!$A$1303</f>
        <v/>
      </c>
      <c r="C1320" s="19">
        <f>MIN(0,MAX(0,$B1320))</f>
        <v/>
      </c>
      <c r="D1320" s="19">
        <f>$B1320-C1320</f>
        <v/>
      </c>
      <c r="E1320" s="19">
        <f>MIN(670000,ROUNDDOWN(MAX(0,D1320-430000)*0.0751+47600,0))+MIN(260000,ROUNDDOWN(MAX(0,D1320-430000)*0.028+17600,0))+MIN(30000,ROUNDDOWN(MAX(0,D1320-430000)*0.0027+1873,0))+IF("いいえ"="はい",MIN(170000,ROUNDDOWN(MAX(0,D1320-430000)*0.0243+17800,0)),0)</f>
        <v/>
      </c>
      <c r="F1320" s="19">
        <f>IF(""="",215040+E1320,"")</f>
        <v/>
      </c>
      <c r="G1320" s="19">
        <f>IF(D1320&gt;23500000,NA(),IF(D1320&lt;=4890000,1040000,IF(D1320&lt;=6550000,670000,620000)))</f>
        <v/>
      </c>
      <c r="H1320" s="19">
        <f>MAX(0,ROUNDDOWN(D1320-F1320-G1320-0,-3))</f>
        <v/>
      </c>
      <c r="I1320" s="19">
        <f>IF(H1320&lt;=0,0,ROUNDDOWN((H1320*LOOKUP(H1320,{0,1950001,3300001,6950001,9000001,18000001,40000001},{0.05,0.1,0.2,0.23,0.33,0.4,0.45})-LOOKUP(H1320,{0,1950001,3300001,6950001,9000001,18000001,40000001},{0,97500,427500,636000,1536000,2796000,4796000}))*1.021,-2))</f>
        <v/>
      </c>
      <c r="J1320" s="19">
        <f>MAX(0,ROUNDDOWN(D1320-F1320-430000-0,-3))</f>
        <v/>
      </c>
      <c r="K1320" s="19">
        <f>IF(D1320&lt;=450000,0,MAX(0,ROUNDDOWN(J1320*0.06-MIN(50000,J1320)*0.03,-2))+MAX(0,ROUNDDOWN(J1320*0.04-MIN(50000,J1320)*0.02,-2)))</f>
        <v/>
      </c>
      <c r="L1320" s="19">
        <f>I1320+K1320+E1320</f>
        <v/>
      </c>
      <c r="M1320" s="19">
        <f>MIN(100000,MAX(0,$B1320))</f>
        <v/>
      </c>
      <c r="N1320" s="19">
        <f>$B1320-M1320</f>
        <v/>
      </c>
      <c r="O1320" s="19">
        <f>MIN(670000,ROUNDDOWN(MAX(0,N1320-430000)*0.0751+47600,0))+MIN(260000,ROUNDDOWN(MAX(0,N1320-430000)*0.028+17600,0))+MIN(30000,ROUNDDOWN(MAX(0,N1320-430000)*0.0027+1873,0))+IF("いいえ"="はい",MIN(170000,ROUNDDOWN(MAX(0,N1320-430000)*0.0243+17800,0)),0)</f>
        <v/>
      </c>
      <c r="P1320" s="19">
        <f>IF(""="",215040+O1320,"")</f>
        <v/>
      </c>
      <c r="Q1320" s="19">
        <f>IF(N1320&gt;23500000,NA(),IF(N1320&lt;=4890000,1040000,IF(N1320&lt;=6550000,670000,620000)))</f>
        <v/>
      </c>
      <c r="R1320" s="19">
        <f>MAX(0,ROUNDDOWN(N1320-P1320-Q1320-0,-3))</f>
        <v/>
      </c>
      <c r="S1320" s="19">
        <f>IF(R1320&lt;=0,0,ROUNDDOWN((R1320*LOOKUP(R1320,{0,1950001,3300001,6950001,9000001,18000001,40000001},{0.05,0.1,0.2,0.23,0.33,0.4,0.45})-LOOKUP(R1320,{0,1950001,3300001,6950001,9000001,18000001,40000001},{0,97500,427500,636000,1536000,2796000,4796000}))*1.021,-2))</f>
        <v/>
      </c>
      <c r="T1320" s="19">
        <f>MAX(0,ROUNDDOWN(N1320-P1320-430000-0,-3))</f>
        <v/>
      </c>
      <c r="U1320" s="19">
        <f>IF(N1320&lt;=450000,0,MAX(0,ROUNDDOWN(T1320*0.06-MIN(50000,T1320)*0.03,-2))+MAX(0,ROUNDDOWN(T1320*0.04-MIN(50000,T1320)*0.02,-2)))</f>
        <v/>
      </c>
      <c r="V1320" s="19">
        <f>S1320+U1320+O1320</f>
        <v/>
      </c>
      <c r="W1320" s="19">
        <f>MIN(550000,MAX(0,$B1320))</f>
        <v/>
      </c>
      <c r="X1320" s="19">
        <f>$B1320-W1320</f>
        <v/>
      </c>
      <c r="Y1320" s="19">
        <f>MIN(670000,ROUNDDOWN(MAX(0,X1320-430000)*0.0751+47600,0))+MIN(260000,ROUNDDOWN(MAX(0,X1320-430000)*0.028+17600,0))+MIN(30000,ROUNDDOWN(MAX(0,X1320-430000)*0.0027+1873,0))+IF("いいえ"="はい",MIN(170000,ROUNDDOWN(MAX(0,X1320-430000)*0.0243+17800,0)),0)</f>
        <v/>
      </c>
      <c r="Z1320" s="19">
        <f>IF(""="",215040+Y1320,"")</f>
        <v/>
      </c>
      <c r="AA1320" s="19">
        <f>IF(X1320&gt;23500000,NA(),IF(X1320&lt;=4890000,1040000,IF(X1320&lt;=6550000,670000,620000)))</f>
        <v/>
      </c>
      <c r="AB1320" s="19">
        <f>MAX(0,ROUNDDOWN(X1320-Z1320-AA1320-0,-3))</f>
        <v/>
      </c>
      <c r="AC1320" s="19">
        <f>IF(AB1320&lt;=0,0,ROUNDDOWN((AB1320*LOOKUP(AB1320,{0,1950001,3300001,6950001,9000001,18000001,40000001},{0.05,0.1,0.2,0.23,0.33,0.4,0.45})-LOOKUP(AB1320,{0,1950001,3300001,6950001,9000001,18000001,40000001},{0,97500,427500,636000,1536000,2796000,4796000}))*1.021,-2))</f>
        <v/>
      </c>
      <c r="AD1320" s="19">
        <f>MAX(0,ROUNDDOWN(X1320-Z1320-430000-0,-3))</f>
        <v/>
      </c>
      <c r="AE1320" s="19">
        <f>IF(X1320&lt;=450000,0,MAX(0,ROUNDDOWN(AD1320*0.06-MIN(50000,AD1320)*0.03,-2))+MAX(0,ROUNDDOWN(AD1320*0.04-MIN(50000,AD1320)*0.02,-2)))</f>
        <v/>
      </c>
      <c r="AF1320" s="19">
        <f>AC1320+AE1320+Y1320</f>
        <v/>
      </c>
      <c r="AG1320" s="19">
        <f>MIN(650000,MAX(0,$B1320))</f>
        <v/>
      </c>
      <c r="AH1320" s="19">
        <f>$B1320-AG1320</f>
        <v/>
      </c>
      <c r="AI1320" s="19">
        <f>MIN(670000,ROUNDDOWN(MAX(0,AH1320-430000)*0.0751+47600,0))+MIN(260000,ROUNDDOWN(MAX(0,AH1320-430000)*0.028+17600,0))+MIN(30000,ROUNDDOWN(MAX(0,AH1320-430000)*0.0027+1873,0))+IF("いいえ"="はい",MIN(170000,ROUNDDOWN(MAX(0,AH1320-430000)*0.0243+17800,0)),0)</f>
        <v/>
      </c>
      <c r="AJ1320" s="19">
        <f>IF(""="",215040+AI1320,"")</f>
        <v/>
      </c>
      <c r="AK1320" s="19">
        <f>IF(AH1320&gt;23500000,NA(),IF(AH1320&lt;=4890000,1040000,IF(AH1320&lt;=6550000,670000,620000)))</f>
        <v/>
      </c>
      <c r="AL1320" s="19">
        <f>MAX(0,ROUNDDOWN(AH1320-AJ1320-AK1320-0,-3))</f>
        <v/>
      </c>
      <c r="AM1320" s="19">
        <f>IF(AL1320&lt;=0,0,ROUNDDOWN((AL1320*LOOKUP(AL1320,{0,1950001,3300001,6950001,9000001,18000001,40000001},{0.05,0.1,0.2,0.23,0.33,0.4,0.45})-LOOKUP(AL1320,{0,1950001,3300001,6950001,9000001,18000001,40000001},{0,97500,427500,636000,1536000,2796000,4796000}))*1.021,-2))</f>
        <v/>
      </c>
      <c r="AN1320" s="19">
        <f>MAX(0,ROUNDDOWN(AH1320-AJ1320-430000-0,-3))</f>
        <v/>
      </c>
      <c r="AO1320" s="19">
        <f>IF(AH1320&lt;=450000,0,MAX(0,ROUNDDOWN(AN1320*0.06-MIN(50000,AN1320)*0.03,-2))+MAX(0,ROUNDDOWN(AN1320*0.04-MIN(50000,AN1320)*0.02,-2)))</f>
        <v/>
      </c>
      <c r="AP1320" s="19">
        <f>AM1320+AO1320+AI1320</f>
        <v/>
      </c>
      <c r="AQ1320" s="19">
        <f>MIN(750000,MAX(0,$B1320))</f>
        <v/>
      </c>
      <c r="AR1320" s="19">
        <f>$B1320-AQ1320</f>
        <v/>
      </c>
      <c r="AS1320" s="19">
        <f>MIN(670000,ROUNDDOWN(MAX(0,AR1320-430000)*0.0751+47600,0))+MIN(260000,ROUNDDOWN(MAX(0,AR1320-430000)*0.028+17600,0))+MIN(30000,ROUNDDOWN(MAX(0,AR1320-430000)*0.0027+1873,0))+IF("いいえ"="はい",MIN(170000,ROUNDDOWN(MAX(0,AR1320-430000)*0.0243+17800,0)),0)</f>
        <v/>
      </c>
      <c r="AT1320" s="19">
        <f>IF(""="",215040+AS1320,"")</f>
        <v/>
      </c>
      <c r="AU1320" s="19">
        <f>IF(AR1320&gt;23500000,NA(),IF(AR1320&lt;=4890000,1040000,IF(AR1320&lt;=6550000,670000,620000)))</f>
        <v/>
      </c>
      <c r="AV1320" s="19">
        <f>MAX(0,ROUNDDOWN(AR1320-AT1320-AU1320-0,-3))</f>
        <v/>
      </c>
      <c r="AW1320" s="19">
        <f>IF(AV1320&lt;=0,0,ROUNDDOWN((AV1320*LOOKUP(AV1320,{0,1950001,3300001,6950001,9000001,18000001,40000001},{0.05,0.1,0.2,0.23,0.33,0.4,0.45})-LOOKUP(AV1320,{0,1950001,3300001,6950001,9000001,18000001,40000001},{0,97500,427500,636000,1536000,2796000,4796000}))*1.021,-2))</f>
        <v/>
      </c>
      <c r="AX1320" s="19">
        <f>MAX(0,ROUNDDOWN(AR1320-AT1320-430000-0,-3))</f>
        <v/>
      </c>
      <c r="AY1320" s="19">
        <f>IF(AR1320&lt;=450000,0,MAX(0,ROUNDDOWN(AX1320*0.06-MIN(50000,AX1320)*0.03,-2))+MAX(0,ROUNDDOWN(AX1320*0.04-MIN(50000,AX1320)*0.02,-2)))</f>
        <v/>
      </c>
      <c r="AZ1320" s="19">
        <f>AW1320+AY1320+AS1320</f>
        <v/>
      </c>
    </row>
    <row r="1321">
      <c r="A1321" t="inlineStr">
        <is>
          <t>1万円刻み</t>
        </is>
      </c>
      <c r="B1321" s="19">
        <f>'3_1万円刻み'!$A$1304</f>
        <v/>
      </c>
      <c r="C1321" s="19">
        <f>MIN(0,MAX(0,$B1321))</f>
        <v/>
      </c>
      <c r="D1321" s="19">
        <f>$B1321-C1321</f>
        <v/>
      </c>
      <c r="E1321" s="19">
        <f>MIN(670000,ROUNDDOWN(MAX(0,D1321-430000)*0.0751+47600,0))+MIN(260000,ROUNDDOWN(MAX(0,D1321-430000)*0.028+17600,0))+MIN(30000,ROUNDDOWN(MAX(0,D1321-430000)*0.0027+1873,0))+IF("いいえ"="はい",MIN(170000,ROUNDDOWN(MAX(0,D1321-430000)*0.0243+17800,0)),0)</f>
        <v/>
      </c>
      <c r="F1321" s="19">
        <f>IF(""="",215040+E1321,"")</f>
        <v/>
      </c>
      <c r="G1321" s="19">
        <f>IF(D1321&gt;23500000,NA(),IF(D1321&lt;=4890000,1040000,IF(D1321&lt;=6550000,670000,620000)))</f>
        <v/>
      </c>
      <c r="H1321" s="19">
        <f>MAX(0,ROUNDDOWN(D1321-F1321-G1321-0,-3))</f>
        <v/>
      </c>
      <c r="I1321" s="19">
        <f>IF(H1321&lt;=0,0,ROUNDDOWN((H1321*LOOKUP(H1321,{0,1950001,3300001,6950001,9000001,18000001,40000001},{0.05,0.1,0.2,0.23,0.33,0.4,0.45})-LOOKUP(H1321,{0,1950001,3300001,6950001,9000001,18000001,40000001},{0,97500,427500,636000,1536000,2796000,4796000}))*1.021,-2))</f>
        <v/>
      </c>
      <c r="J1321" s="19">
        <f>MAX(0,ROUNDDOWN(D1321-F1321-430000-0,-3))</f>
        <v/>
      </c>
      <c r="K1321" s="19">
        <f>IF(D1321&lt;=450000,0,MAX(0,ROUNDDOWN(J1321*0.06-MIN(50000,J1321)*0.03,-2))+MAX(0,ROUNDDOWN(J1321*0.04-MIN(50000,J1321)*0.02,-2)))</f>
        <v/>
      </c>
      <c r="L1321" s="19">
        <f>I1321+K1321+E1321</f>
        <v/>
      </c>
      <c r="M1321" s="19">
        <f>MIN(100000,MAX(0,$B1321))</f>
        <v/>
      </c>
      <c r="N1321" s="19">
        <f>$B1321-M1321</f>
        <v/>
      </c>
      <c r="O1321" s="19">
        <f>MIN(670000,ROUNDDOWN(MAX(0,N1321-430000)*0.0751+47600,0))+MIN(260000,ROUNDDOWN(MAX(0,N1321-430000)*0.028+17600,0))+MIN(30000,ROUNDDOWN(MAX(0,N1321-430000)*0.0027+1873,0))+IF("いいえ"="はい",MIN(170000,ROUNDDOWN(MAX(0,N1321-430000)*0.0243+17800,0)),0)</f>
        <v/>
      </c>
      <c r="P1321" s="19">
        <f>IF(""="",215040+O1321,"")</f>
        <v/>
      </c>
      <c r="Q1321" s="19">
        <f>IF(N1321&gt;23500000,NA(),IF(N1321&lt;=4890000,1040000,IF(N1321&lt;=6550000,670000,620000)))</f>
        <v/>
      </c>
      <c r="R1321" s="19">
        <f>MAX(0,ROUNDDOWN(N1321-P1321-Q1321-0,-3))</f>
        <v/>
      </c>
      <c r="S1321" s="19">
        <f>IF(R1321&lt;=0,0,ROUNDDOWN((R1321*LOOKUP(R1321,{0,1950001,3300001,6950001,9000001,18000001,40000001},{0.05,0.1,0.2,0.23,0.33,0.4,0.45})-LOOKUP(R1321,{0,1950001,3300001,6950001,9000001,18000001,40000001},{0,97500,427500,636000,1536000,2796000,4796000}))*1.021,-2))</f>
        <v/>
      </c>
      <c r="T1321" s="19">
        <f>MAX(0,ROUNDDOWN(N1321-P1321-430000-0,-3))</f>
        <v/>
      </c>
      <c r="U1321" s="19">
        <f>IF(N1321&lt;=450000,0,MAX(0,ROUNDDOWN(T1321*0.06-MIN(50000,T1321)*0.03,-2))+MAX(0,ROUNDDOWN(T1321*0.04-MIN(50000,T1321)*0.02,-2)))</f>
        <v/>
      </c>
      <c r="V1321" s="19">
        <f>S1321+U1321+O1321</f>
        <v/>
      </c>
      <c r="W1321" s="19">
        <f>MIN(550000,MAX(0,$B1321))</f>
        <v/>
      </c>
      <c r="X1321" s="19">
        <f>$B1321-W1321</f>
        <v/>
      </c>
      <c r="Y1321" s="19">
        <f>MIN(670000,ROUNDDOWN(MAX(0,X1321-430000)*0.0751+47600,0))+MIN(260000,ROUNDDOWN(MAX(0,X1321-430000)*0.028+17600,0))+MIN(30000,ROUNDDOWN(MAX(0,X1321-430000)*0.0027+1873,0))+IF("いいえ"="はい",MIN(170000,ROUNDDOWN(MAX(0,X1321-430000)*0.0243+17800,0)),0)</f>
        <v/>
      </c>
      <c r="Z1321" s="19">
        <f>IF(""="",215040+Y1321,"")</f>
        <v/>
      </c>
      <c r="AA1321" s="19">
        <f>IF(X1321&gt;23500000,NA(),IF(X1321&lt;=4890000,1040000,IF(X1321&lt;=6550000,670000,620000)))</f>
        <v/>
      </c>
      <c r="AB1321" s="19">
        <f>MAX(0,ROUNDDOWN(X1321-Z1321-AA1321-0,-3))</f>
        <v/>
      </c>
      <c r="AC1321" s="19">
        <f>IF(AB1321&lt;=0,0,ROUNDDOWN((AB1321*LOOKUP(AB1321,{0,1950001,3300001,6950001,9000001,18000001,40000001},{0.05,0.1,0.2,0.23,0.33,0.4,0.45})-LOOKUP(AB1321,{0,1950001,3300001,6950001,9000001,18000001,40000001},{0,97500,427500,636000,1536000,2796000,4796000}))*1.021,-2))</f>
        <v/>
      </c>
      <c r="AD1321" s="19">
        <f>MAX(0,ROUNDDOWN(X1321-Z1321-430000-0,-3))</f>
        <v/>
      </c>
      <c r="AE1321" s="19">
        <f>IF(X1321&lt;=450000,0,MAX(0,ROUNDDOWN(AD1321*0.06-MIN(50000,AD1321)*0.03,-2))+MAX(0,ROUNDDOWN(AD1321*0.04-MIN(50000,AD1321)*0.02,-2)))</f>
        <v/>
      </c>
      <c r="AF1321" s="19">
        <f>AC1321+AE1321+Y1321</f>
        <v/>
      </c>
      <c r="AG1321" s="19">
        <f>MIN(650000,MAX(0,$B1321))</f>
        <v/>
      </c>
      <c r="AH1321" s="19">
        <f>$B1321-AG1321</f>
        <v/>
      </c>
      <c r="AI1321" s="19">
        <f>MIN(670000,ROUNDDOWN(MAX(0,AH1321-430000)*0.0751+47600,0))+MIN(260000,ROUNDDOWN(MAX(0,AH1321-430000)*0.028+17600,0))+MIN(30000,ROUNDDOWN(MAX(0,AH1321-430000)*0.0027+1873,0))+IF("いいえ"="はい",MIN(170000,ROUNDDOWN(MAX(0,AH1321-430000)*0.0243+17800,0)),0)</f>
        <v/>
      </c>
      <c r="AJ1321" s="19">
        <f>IF(""="",215040+AI1321,"")</f>
        <v/>
      </c>
      <c r="AK1321" s="19">
        <f>IF(AH1321&gt;23500000,NA(),IF(AH1321&lt;=4890000,1040000,IF(AH1321&lt;=6550000,670000,620000)))</f>
        <v/>
      </c>
      <c r="AL1321" s="19">
        <f>MAX(0,ROUNDDOWN(AH1321-AJ1321-AK1321-0,-3))</f>
        <v/>
      </c>
      <c r="AM1321" s="19">
        <f>IF(AL1321&lt;=0,0,ROUNDDOWN((AL1321*LOOKUP(AL1321,{0,1950001,3300001,6950001,9000001,18000001,40000001},{0.05,0.1,0.2,0.23,0.33,0.4,0.45})-LOOKUP(AL1321,{0,1950001,3300001,6950001,9000001,18000001,40000001},{0,97500,427500,636000,1536000,2796000,4796000}))*1.021,-2))</f>
        <v/>
      </c>
      <c r="AN1321" s="19">
        <f>MAX(0,ROUNDDOWN(AH1321-AJ1321-430000-0,-3))</f>
        <v/>
      </c>
      <c r="AO1321" s="19">
        <f>IF(AH1321&lt;=450000,0,MAX(0,ROUNDDOWN(AN1321*0.06-MIN(50000,AN1321)*0.03,-2))+MAX(0,ROUNDDOWN(AN1321*0.04-MIN(50000,AN1321)*0.02,-2)))</f>
        <v/>
      </c>
      <c r="AP1321" s="19">
        <f>AM1321+AO1321+AI1321</f>
        <v/>
      </c>
      <c r="AQ1321" s="19">
        <f>MIN(750000,MAX(0,$B1321))</f>
        <v/>
      </c>
      <c r="AR1321" s="19">
        <f>$B1321-AQ1321</f>
        <v/>
      </c>
      <c r="AS1321" s="19">
        <f>MIN(670000,ROUNDDOWN(MAX(0,AR1321-430000)*0.0751+47600,0))+MIN(260000,ROUNDDOWN(MAX(0,AR1321-430000)*0.028+17600,0))+MIN(30000,ROUNDDOWN(MAX(0,AR1321-430000)*0.0027+1873,0))+IF("いいえ"="はい",MIN(170000,ROUNDDOWN(MAX(0,AR1321-430000)*0.0243+17800,0)),0)</f>
        <v/>
      </c>
      <c r="AT1321" s="19">
        <f>IF(""="",215040+AS1321,"")</f>
        <v/>
      </c>
      <c r="AU1321" s="19">
        <f>IF(AR1321&gt;23500000,NA(),IF(AR1321&lt;=4890000,1040000,IF(AR1321&lt;=6550000,670000,620000)))</f>
        <v/>
      </c>
      <c r="AV1321" s="19">
        <f>MAX(0,ROUNDDOWN(AR1321-AT1321-AU1321-0,-3))</f>
        <v/>
      </c>
      <c r="AW1321" s="19">
        <f>IF(AV1321&lt;=0,0,ROUNDDOWN((AV1321*LOOKUP(AV1321,{0,1950001,3300001,6950001,9000001,18000001,40000001},{0.05,0.1,0.2,0.23,0.33,0.4,0.45})-LOOKUP(AV1321,{0,1950001,3300001,6950001,9000001,18000001,40000001},{0,97500,427500,636000,1536000,2796000,4796000}))*1.021,-2))</f>
        <v/>
      </c>
      <c r="AX1321" s="19">
        <f>MAX(0,ROUNDDOWN(AR1321-AT1321-430000-0,-3))</f>
        <v/>
      </c>
      <c r="AY1321" s="19">
        <f>IF(AR1321&lt;=450000,0,MAX(0,ROUNDDOWN(AX1321*0.06-MIN(50000,AX1321)*0.03,-2))+MAX(0,ROUNDDOWN(AX1321*0.04-MIN(50000,AX1321)*0.02,-2)))</f>
        <v/>
      </c>
      <c r="AZ1321" s="19">
        <f>AW1321+AY1321+AS1321</f>
        <v/>
      </c>
    </row>
    <row r="1322">
      <c r="A1322" t="inlineStr">
        <is>
          <t>1万円刻み</t>
        </is>
      </c>
      <c r="B1322" s="19">
        <f>'3_1万円刻み'!$A$1305</f>
        <v/>
      </c>
      <c r="C1322" s="19">
        <f>MIN(0,MAX(0,$B1322))</f>
        <v/>
      </c>
      <c r="D1322" s="19">
        <f>$B1322-C1322</f>
        <v/>
      </c>
      <c r="E1322" s="19">
        <f>MIN(670000,ROUNDDOWN(MAX(0,D1322-430000)*0.0751+47600,0))+MIN(260000,ROUNDDOWN(MAX(0,D1322-430000)*0.028+17600,0))+MIN(30000,ROUNDDOWN(MAX(0,D1322-430000)*0.0027+1873,0))+IF("いいえ"="はい",MIN(170000,ROUNDDOWN(MAX(0,D1322-430000)*0.0243+17800,0)),0)</f>
        <v/>
      </c>
      <c r="F1322" s="19">
        <f>IF(""="",215040+E1322,"")</f>
        <v/>
      </c>
      <c r="G1322" s="19">
        <f>IF(D1322&gt;23500000,NA(),IF(D1322&lt;=4890000,1040000,IF(D1322&lt;=6550000,670000,620000)))</f>
        <v/>
      </c>
      <c r="H1322" s="19">
        <f>MAX(0,ROUNDDOWN(D1322-F1322-G1322-0,-3))</f>
        <v/>
      </c>
      <c r="I1322" s="19">
        <f>IF(H1322&lt;=0,0,ROUNDDOWN((H1322*LOOKUP(H1322,{0,1950001,3300001,6950001,9000001,18000001,40000001},{0.05,0.1,0.2,0.23,0.33,0.4,0.45})-LOOKUP(H1322,{0,1950001,3300001,6950001,9000001,18000001,40000001},{0,97500,427500,636000,1536000,2796000,4796000}))*1.021,-2))</f>
        <v/>
      </c>
      <c r="J1322" s="19">
        <f>MAX(0,ROUNDDOWN(D1322-F1322-430000-0,-3))</f>
        <v/>
      </c>
      <c r="K1322" s="19">
        <f>IF(D1322&lt;=450000,0,MAX(0,ROUNDDOWN(J1322*0.06-MIN(50000,J1322)*0.03,-2))+MAX(0,ROUNDDOWN(J1322*0.04-MIN(50000,J1322)*0.02,-2)))</f>
        <v/>
      </c>
      <c r="L1322" s="19">
        <f>I1322+K1322+E1322</f>
        <v/>
      </c>
      <c r="M1322" s="19">
        <f>MIN(100000,MAX(0,$B1322))</f>
        <v/>
      </c>
      <c r="N1322" s="19">
        <f>$B1322-M1322</f>
        <v/>
      </c>
      <c r="O1322" s="19">
        <f>MIN(670000,ROUNDDOWN(MAX(0,N1322-430000)*0.0751+47600,0))+MIN(260000,ROUNDDOWN(MAX(0,N1322-430000)*0.028+17600,0))+MIN(30000,ROUNDDOWN(MAX(0,N1322-430000)*0.0027+1873,0))+IF("いいえ"="はい",MIN(170000,ROUNDDOWN(MAX(0,N1322-430000)*0.0243+17800,0)),0)</f>
        <v/>
      </c>
      <c r="P1322" s="19">
        <f>IF(""="",215040+O1322,"")</f>
        <v/>
      </c>
      <c r="Q1322" s="19">
        <f>IF(N1322&gt;23500000,NA(),IF(N1322&lt;=4890000,1040000,IF(N1322&lt;=6550000,670000,620000)))</f>
        <v/>
      </c>
      <c r="R1322" s="19">
        <f>MAX(0,ROUNDDOWN(N1322-P1322-Q1322-0,-3))</f>
        <v/>
      </c>
      <c r="S1322" s="19">
        <f>IF(R1322&lt;=0,0,ROUNDDOWN((R1322*LOOKUP(R1322,{0,1950001,3300001,6950001,9000001,18000001,40000001},{0.05,0.1,0.2,0.23,0.33,0.4,0.45})-LOOKUP(R1322,{0,1950001,3300001,6950001,9000001,18000001,40000001},{0,97500,427500,636000,1536000,2796000,4796000}))*1.021,-2))</f>
        <v/>
      </c>
      <c r="T1322" s="19">
        <f>MAX(0,ROUNDDOWN(N1322-P1322-430000-0,-3))</f>
        <v/>
      </c>
      <c r="U1322" s="19">
        <f>IF(N1322&lt;=450000,0,MAX(0,ROUNDDOWN(T1322*0.06-MIN(50000,T1322)*0.03,-2))+MAX(0,ROUNDDOWN(T1322*0.04-MIN(50000,T1322)*0.02,-2)))</f>
        <v/>
      </c>
      <c r="V1322" s="19">
        <f>S1322+U1322+O1322</f>
        <v/>
      </c>
      <c r="W1322" s="19">
        <f>MIN(550000,MAX(0,$B1322))</f>
        <v/>
      </c>
      <c r="X1322" s="19">
        <f>$B1322-W1322</f>
        <v/>
      </c>
      <c r="Y1322" s="19">
        <f>MIN(670000,ROUNDDOWN(MAX(0,X1322-430000)*0.0751+47600,0))+MIN(260000,ROUNDDOWN(MAX(0,X1322-430000)*0.028+17600,0))+MIN(30000,ROUNDDOWN(MAX(0,X1322-430000)*0.0027+1873,0))+IF("いいえ"="はい",MIN(170000,ROUNDDOWN(MAX(0,X1322-430000)*0.0243+17800,0)),0)</f>
        <v/>
      </c>
      <c r="Z1322" s="19">
        <f>IF(""="",215040+Y1322,"")</f>
        <v/>
      </c>
      <c r="AA1322" s="19">
        <f>IF(X1322&gt;23500000,NA(),IF(X1322&lt;=4890000,1040000,IF(X1322&lt;=6550000,670000,620000)))</f>
        <v/>
      </c>
      <c r="AB1322" s="19">
        <f>MAX(0,ROUNDDOWN(X1322-Z1322-AA1322-0,-3))</f>
        <v/>
      </c>
      <c r="AC1322" s="19">
        <f>IF(AB1322&lt;=0,0,ROUNDDOWN((AB1322*LOOKUP(AB1322,{0,1950001,3300001,6950001,9000001,18000001,40000001},{0.05,0.1,0.2,0.23,0.33,0.4,0.45})-LOOKUP(AB1322,{0,1950001,3300001,6950001,9000001,18000001,40000001},{0,97500,427500,636000,1536000,2796000,4796000}))*1.021,-2))</f>
        <v/>
      </c>
      <c r="AD1322" s="19">
        <f>MAX(0,ROUNDDOWN(X1322-Z1322-430000-0,-3))</f>
        <v/>
      </c>
      <c r="AE1322" s="19">
        <f>IF(X1322&lt;=450000,0,MAX(0,ROUNDDOWN(AD1322*0.06-MIN(50000,AD1322)*0.03,-2))+MAX(0,ROUNDDOWN(AD1322*0.04-MIN(50000,AD1322)*0.02,-2)))</f>
        <v/>
      </c>
      <c r="AF1322" s="19">
        <f>AC1322+AE1322+Y1322</f>
        <v/>
      </c>
      <c r="AG1322" s="19">
        <f>MIN(650000,MAX(0,$B1322))</f>
        <v/>
      </c>
      <c r="AH1322" s="19">
        <f>$B1322-AG1322</f>
        <v/>
      </c>
      <c r="AI1322" s="19">
        <f>MIN(670000,ROUNDDOWN(MAX(0,AH1322-430000)*0.0751+47600,0))+MIN(260000,ROUNDDOWN(MAX(0,AH1322-430000)*0.028+17600,0))+MIN(30000,ROUNDDOWN(MAX(0,AH1322-430000)*0.0027+1873,0))+IF("いいえ"="はい",MIN(170000,ROUNDDOWN(MAX(0,AH1322-430000)*0.0243+17800,0)),0)</f>
        <v/>
      </c>
      <c r="AJ1322" s="19">
        <f>IF(""="",215040+AI1322,"")</f>
        <v/>
      </c>
      <c r="AK1322" s="19">
        <f>IF(AH1322&gt;23500000,NA(),IF(AH1322&lt;=4890000,1040000,IF(AH1322&lt;=6550000,670000,620000)))</f>
        <v/>
      </c>
      <c r="AL1322" s="19">
        <f>MAX(0,ROUNDDOWN(AH1322-AJ1322-AK1322-0,-3))</f>
        <v/>
      </c>
      <c r="AM1322" s="19">
        <f>IF(AL1322&lt;=0,0,ROUNDDOWN((AL1322*LOOKUP(AL1322,{0,1950001,3300001,6950001,9000001,18000001,40000001},{0.05,0.1,0.2,0.23,0.33,0.4,0.45})-LOOKUP(AL1322,{0,1950001,3300001,6950001,9000001,18000001,40000001},{0,97500,427500,636000,1536000,2796000,4796000}))*1.021,-2))</f>
        <v/>
      </c>
      <c r="AN1322" s="19">
        <f>MAX(0,ROUNDDOWN(AH1322-AJ1322-430000-0,-3))</f>
        <v/>
      </c>
      <c r="AO1322" s="19">
        <f>IF(AH1322&lt;=450000,0,MAX(0,ROUNDDOWN(AN1322*0.06-MIN(50000,AN1322)*0.03,-2))+MAX(0,ROUNDDOWN(AN1322*0.04-MIN(50000,AN1322)*0.02,-2)))</f>
        <v/>
      </c>
      <c r="AP1322" s="19">
        <f>AM1322+AO1322+AI1322</f>
        <v/>
      </c>
      <c r="AQ1322" s="19">
        <f>MIN(750000,MAX(0,$B1322))</f>
        <v/>
      </c>
      <c r="AR1322" s="19">
        <f>$B1322-AQ1322</f>
        <v/>
      </c>
      <c r="AS1322" s="19">
        <f>MIN(670000,ROUNDDOWN(MAX(0,AR1322-430000)*0.0751+47600,0))+MIN(260000,ROUNDDOWN(MAX(0,AR1322-430000)*0.028+17600,0))+MIN(30000,ROUNDDOWN(MAX(0,AR1322-430000)*0.0027+1873,0))+IF("いいえ"="はい",MIN(170000,ROUNDDOWN(MAX(0,AR1322-430000)*0.0243+17800,0)),0)</f>
        <v/>
      </c>
      <c r="AT1322" s="19">
        <f>IF(""="",215040+AS1322,"")</f>
        <v/>
      </c>
      <c r="AU1322" s="19">
        <f>IF(AR1322&gt;23500000,NA(),IF(AR1322&lt;=4890000,1040000,IF(AR1322&lt;=6550000,670000,620000)))</f>
        <v/>
      </c>
      <c r="AV1322" s="19">
        <f>MAX(0,ROUNDDOWN(AR1322-AT1322-AU1322-0,-3))</f>
        <v/>
      </c>
      <c r="AW1322" s="19">
        <f>IF(AV1322&lt;=0,0,ROUNDDOWN((AV1322*LOOKUP(AV1322,{0,1950001,3300001,6950001,9000001,18000001,40000001},{0.05,0.1,0.2,0.23,0.33,0.4,0.45})-LOOKUP(AV1322,{0,1950001,3300001,6950001,9000001,18000001,40000001},{0,97500,427500,636000,1536000,2796000,4796000}))*1.021,-2))</f>
        <v/>
      </c>
      <c r="AX1322" s="19">
        <f>MAX(0,ROUNDDOWN(AR1322-AT1322-430000-0,-3))</f>
        <v/>
      </c>
      <c r="AY1322" s="19">
        <f>IF(AR1322&lt;=450000,0,MAX(0,ROUNDDOWN(AX1322*0.06-MIN(50000,AX1322)*0.03,-2))+MAX(0,ROUNDDOWN(AX1322*0.04-MIN(50000,AX1322)*0.02,-2)))</f>
        <v/>
      </c>
      <c r="AZ1322" s="19">
        <f>AW1322+AY1322+AS1322</f>
        <v/>
      </c>
    </row>
    <row r="1323">
      <c r="A1323" t="inlineStr">
        <is>
          <t>1万円刻み</t>
        </is>
      </c>
      <c r="B1323" s="19">
        <f>'3_1万円刻み'!$A$1306</f>
        <v/>
      </c>
      <c r="C1323" s="19">
        <f>MIN(0,MAX(0,$B1323))</f>
        <v/>
      </c>
      <c r="D1323" s="19">
        <f>$B1323-C1323</f>
        <v/>
      </c>
      <c r="E1323" s="19">
        <f>MIN(670000,ROUNDDOWN(MAX(0,D1323-430000)*0.0751+47600,0))+MIN(260000,ROUNDDOWN(MAX(0,D1323-430000)*0.028+17600,0))+MIN(30000,ROUNDDOWN(MAX(0,D1323-430000)*0.0027+1873,0))+IF("いいえ"="はい",MIN(170000,ROUNDDOWN(MAX(0,D1323-430000)*0.0243+17800,0)),0)</f>
        <v/>
      </c>
      <c r="F1323" s="19">
        <f>IF(""="",215040+E1323,"")</f>
        <v/>
      </c>
      <c r="G1323" s="19">
        <f>IF(D1323&gt;23500000,NA(),IF(D1323&lt;=4890000,1040000,IF(D1323&lt;=6550000,670000,620000)))</f>
        <v/>
      </c>
      <c r="H1323" s="19">
        <f>MAX(0,ROUNDDOWN(D1323-F1323-G1323-0,-3))</f>
        <v/>
      </c>
      <c r="I1323" s="19">
        <f>IF(H1323&lt;=0,0,ROUNDDOWN((H1323*LOOKUP(H1323,{0,1950001,3300001,6950001,9000001,18000001,40000001},{0.05,0.1,0.2,0.23,0.33,0.4,0.45})-LOOKUP(H1323,{0,1950001,3300001,6950001,9000001,18000001,40000001},{0,97500,427500,636000,1536000,2796000,4796000}))*1.021,-2))</f>
        <v/>
      </c>
      <c r="J1323" s="19">
        <f>MAX(0,ROUNDDOWN(D1323-F1323-430000-0,-3))</f>
        <v/>
      </c>
      <c r="K1323" s="19">
        <f>IF(D1323&lt;=450000,0,MAX(0,ROUNDDOWN(J1323*0.06-MIN(50000,J1323)*0.03,-2))+MAX(0,ROUNDDOWN(J1323*0.04-MIN(50000,J1323)*0.02,-2)))</f>
        <v/>
      </c>
      <c r="L1323" s="19">
        <f>I1323+K1323+E1323</f>
        <v/>
      </c>
      <c r="M1323" s="19">
        <f>MIN(100000,MAX(0,$B1323))</f>
        <v/>
      </c>
      <c r="N1323" s="19">
        <f>$B1323-M1323</f>
        <v/>
      </c>
      <c r="O1323" s="19">
        <f>MIN(670000,ROUNDDOWN(MAX(0,N1323-430000)*0.0751+47600,0))+MIN(260000,ROUNDDOWN(MAX(0,N1323-430000)*0.028+17600,0))+MIN(30000,ROUNDDOWN(MAX(0,N1323-430000)*0.0027+1873,0))+IF("いいえ"="はい",MIN(170000,ROUNDDOWN(MAX(0,N1323-430000)*0.0243+17800,0)),0)</f>
        <v/>
      </c>
      <c r="P1323" s="19">
        <f>IF(""="",215040+O1323,"")</f>
        <v/>
      </c>
      <c r="Q1323" s="19">
        <f>IF(N1323&gt;23500000,NA(),IF(N1323&lt;=4890000,1040000,IF(N1323&lt;=6550000,670000,620000)))</f>
        <v/>
      </c>
      <c r="R1323" s="19">
        <f>MAX(0,ROUNDDOWN(N1323-P1323-Q1323-0,-3))</f>
        <v/>
      </c>
      <c r="S1323" s="19">
        <f>IF(R1323&lt;=0,0,ROUNDDOWN((R1323*LOOKUP(R1323,{0,1950001,3300001,6950001,9000001,18000001,40000001},{0.05,0.1,0.2,0.23,0.33,0.4,0.45})-LOOKUP(R1323,{0,1950001,3300001,6950001,9000001,18000001,40000001},{0,97500,427500,636000,1536000,2796000,4796000}))*1.021,-2))</f>
        <v/>
      </c>
      <c r="T1323" s="19">
        <f>MAX(0,ROUNDDOWN(N1323-P1323-430000-0,-3))</f>
        <v/>
      </c>
      <c r="U1323" s="19">
        <f>IF(N1323&lt;=450000,0,MAX(0,ROUNDDOWN(T1323*0.06-MIN(50000,T1323)*0.03,-2))+MAX(0,ROUNDDOWN(T1323*0.04-MIN(50000,T1323)*0.02,-2)))</f>
        <v/>
      </c>
      <c r="V1323" s="19">
        <f>S1323+U1323+O1323</f>
        <v/>
      </c>
      <c r="W1323" s="19">
        <f>MIN(550000,MAX(0,$B1323))</f>
        <v/>
      </c>
      <c r="X1323" s="19">
        <f>$B1323-W1323</f>
        <v/>
      </c>
      <c r="Y1323" s="19">
        <f>MIN(670000,ROUNDDOWN(MAX(0,X1323-430000)*0.0751+47600,0))+MIN(260000,ROUNDDOWN(MAX(0,X1323-430000)*0.028+17600,0))+MIN(30000,ROUNDDOWN(MAX(0,X1323-430000)*0.0027+1873,0))+IF("いいえ"="はい",MIN(170000,ROUNDDOWN(MAX(0,X1323-430000)*0.0243+17800,0)),0)</f>
        <v/>
      </c>
      <c r="Z1323" s="19">
        <f>IF(""="",215040+Y1323,"")</f>
        <v/>
      </c>
      <c r="AA1323" s="19">
        <f>IF(X1323&gt;23500000,NA(),IF(X1323&lt;=4890000,1040000,IF(X1323&lt;=6550000,670000,620000)))</f>
        <v/>
      </c>
      <c r="AB1323" s="19">
        <f>MAX(0,ROUNDDOWN(X1323-Z1323-AA1323-0,-3))</f>
        <v/>
      </c>
      <c r="AC1323" s="19">
        <f>IF(AB1323&lt;=0,0,ROUNDDOWN((AB1323*LOOKUP(AB1323,{0,1950001,3300001,6950001,9000001,18000001,40000001},{0.05,0.1,0.2,0.23,0.33,0.4,0.45})-LOOKUP(AB1323,{0,1950001,3300001,6950001,9000001,18000001,40000001},{0,97500,427500,636000,1536000,2796000,4796000}))*1.021,-2))</f>
        <v/>
      </c>
      <c r="AD1323" s="19">
        <f>MAX(0,ROUNDDOWN(X1323-Z1323-430000-0,-3))</f>
        <v/>
      </c>
      <c r="AE1323" s="19">
        <f>IF(X1323&lt;=450000,0,MAX(0,ROUNDDOWN(AD1323*0.06-MIN(50000,AD1323)*0.03,-2))+MAX(0,ROUNDDOWN(AD1323*0.04-MIN(50000,AD1323)*0.02,-2)))</f>
        <v/>
      </c>
      <c r="AF1323" s="19">
        <f>AC1323+AE1323+Y1323</f>
        <v/>
      </c>
      <c r="AG1323" s="19">
        <f>MIN(650000,MAX(0,$B1323))</f>
        <v/>
      </c>
      <c r="AH1323" s="19">
        <f>$B1323-AG1323</f>
        <v/>
      </c>
      <c r="AI1323" s="19">
        <f>MIN(670000,ROUNDDOWN(MAX(0,AH1323-430000)*0.0751+47600,0))+MIN(260000,ROUNDDOWN(MAX(0,AH1323-430000)*0.028+17600,0))+MIN(30000,ROUNDDOWN(MAX(0,AH1323-430000)*0.0027+1873,0))+IF("いいえ"="はい",MIN(170000,ROUNDDOWN(MAX(0,AH1323-430000)*0.0243+17800,0)),0)</f>
        <v/>
      </c>
      <c r="AJ1323" s="19">
        <f>IF(""="",215040+AI1323,"")</f>
        <v/>
      </c>
      <c r="AK1323" s="19">
        <f>IF(AH1323&gt;23500000,NA(),IF(AH1323&lt;=4890000,1040000,IF(AH1323&lt;=6550000,670000,620000)))</f>
        <v/>
      </c>
      <c r="AL1323" s="19">
        <f>MAX(0,ROUNDDOWN(AH1323-AJ1323-AK1323-0,-3))</f>
        <v/>
      </c>
      <c r="AM1323" s="19">
        <f>IF(AL1323&lt;=0,0,ROUNDDOWN((AL1323*LOOKUP(AL1323,{0,1950001,3300001,6950001,9000001,18000001,40000001},{0.05,0.1,0.2,0.23,0.33,0.4,0.45})-LOOKUP(AL1323,{0,1950001,3300001,6950001,9000001,18000001,40000001},{0,97500,427500,636000,1536000,2796000,4796000}))*1.021,-2))</f>
        <v/>
      </c>
      <c r="AN1323" s="19">
        <f>MAX(0,ROUNDDOWN(AH1323-AJ1323-430000-0,-3))</f>
        <v/>
      </c>
      <c r="AO1323" s="19">
        <f>IF(AH1323&lt;=450000,0,MAX(0,ROUNDDOWN(AN1323*0.06-MIN(50000,AN1323)*0.03,-2))+MAX(0,ROUNDDOWN(AN1323*0.04-MIN(50000,AN1323)*0.02,-2)))</f>
        <v/>
      </c>
      <c r="AP1323" s="19">
        <f>AM1323+AO1323+AI1323</f>
        <v/>
      </c>
      <c r="AQ1323" s="19">
        <f>MIN(750000,MAX(0,$B1323))</f>
        <v/>
      </c>
      <c r="AR1323" s="19">
        <f>$B1323-AQ1323</f>
        <v/>
      </c>
      <c r="AS1323" s="19">
        <f>MIN(670000,ROUNDDOWN(MAX(0,AR1323-430000)*0.0751+47600,0))+MIN(260000,ROUNDDOWN(MAX(0,AR1323-430000)*0.028+17600,0))+MIN(30000,ROUNDDOWN(MAX(0,AR1323-430000)*0.0027+1873,0))+IF("いいえ"="はい",MIN(170000,ROUNDDOWN(MAX(0,AR1323-430000)*0.0243+17800,0)),0)</f>
        <v/>
      </c>
      <c r="AT1323" s="19">
        <f>IF(""="",215040+AS1323,"")</f>
        <v/>
      </c>
      <c r="AU1323" s="19">
        <f>IF(AR1323&gt;23500000,NA(),IF(AR1323&lt;=4890000,1040000,IF(AR1323&lt;=6550000,670000,620000)))</f>
        <v/>
      </c>
      <c r="AV1323" s="19">
        <f>MAX(0,ROUNDDOWN(AR1323-AT1323-AU1323-0,-3))</f>
        <v/>
      </c>
      <c r="AW1323" s="19">
        <f>IF(AV1323&lt;=0,0,ROUNDDOWN((AV1323*LOOKUP(AV1323,{0,1950001,3300001,6950001,9000001,18000001,40000001},{0.05,0.1,0.2,0.23,0.33,0.4,0.45})-LOOKUP(AV1323,{0,1950001,3300001,6950001,9000001,18000001,40000001},{0,97500,427500,636000,1536000,2796000,4796000}))*1.021,-2))</f>
        <v/>
      </c>
      <c r="AX1323" s="19">
        <f>MAX(0,ROUNDDOWN(AR1323-AT1323-430000-0,-3))</f>
        <v/>
      </c>
      <c r="AY1323" s="19">
        <f>IF(AR1323&lt;=450000,0,MAX(0,ROUNDDOWN(AX1323*0.06-MIN(50000,AX1323)*0.03,-2))+MAX(0,ROUNDDOWN(AX1323*0.04-MIN(50000,AX1323)*0.02,-2)))</f>
        <v/>
      </c>
      <c r="AZ1323" s="19">
        <f>AW1323+AY1323+AS1323</f>
        <v/>
      </c>
    </row>
    <row r="1324">
      <c r="A1324" t="inlineStr">
        <is>
          <t>1万円刻み</t>
        </is>
      </c>
      <c r="B1324" s="19">
        <f>'3_1万円刻み'!$A$1307</f>
        <v/>
      </c>
      <c r="C1324" s="19">
        <f>MIN(0,MAX(0,$B1324))</f>
        <v/>
      </c>
      <c r="D1324" s="19">
        <f>$B1324-C1324</f>
        <v/>
      </c>
      <c r="E1324" s="19">
        <f>MIN(670000,ROUNDDOWN(MAX(0,D1324-430000)*0.0751+47600,0))+MIN(260000,ROUNDDOWN(MAX(0,D1324-430000)*0.028+17600,0))+MIN(30000,ROUNDDOWN(MAX(0,D1324-430000)*0.0027+1873,0))+IF("いいえ"="はい",MIN(170000,ROUNDDOWN(MAX(0,D1324-430000)*0.0243+17800,0)),0)</f>
        <v/>
      </c>
      <c r="F1324" s="19">
        <f>IF(""="",215040+E1324,"")</f>
        <v/>
      </c>
      <c r="G1324" s="19">
        <f>IF(D1324&gt;23500000,NA(),IF(D1324&lt;=4890000,1040000,IF(D1324&lt;=6550000,670000,620000)))</f>
        <v/>
      </c>
      <c r="H1324" s="19">
        <f>MAX(0,ROUNDDOWN(D1324-F1324-G1324-0,-3))</f>
        <v/>
      </c>
      <c r="I1324" s="19">
        <f>IF(H1324&lt;=0,0,ROUNDDOWN((H1324*LOOKUP(H1324,{0,1950001,3300001,6950001,9000001,18000001,40000001},{0.05,0.1,0.2,0.23,0.33,0.4,0.45})-LOOKUP(H1324,{0,1950001,3300001,6950001,9000001,18000001,40000001},{0,97500,427500,636000,1536000,2796000,4796000}))*1.021,-2))</f>
        <v/>
      </c>
      <c r="J1324" s="19">
        <f>MAX(0,ROUNDDOWN(D1324-F1324-430000-0,-3))</f>
        <v/>
      </c>
      <c r="K1324" s="19">
        <f>IF(D1324&lt;=450000,0,MAX(0,ROUNDDOWN(J1324*0.06-MIN(50000,J1324)*0.03,-2))+MAX(0,ROUNDDOWN(J1324*0.04-MIN(50000,J1324)*0.02,-2)))</f>
        <v/>
      </c>
      <c r="L1324" s="19">
        <f>I1324+K1324+E1324</f>
        <v/>
      </c>
      <c r="M1324" s="19">
        <f>MIN(100000,MAX(0,$B1324))</f>
        <v/>
      </c>
      <c r="N1324" s="19">
        <f>$B1324-M1324</f>
        <v/>
      </c>
      <c r="O1324" s="19">
        <f>MIN(670000,ROUNDDOWN(MAX(0,N1324-430000)*0.0751+47600,0))+MIN(260000,ROUNDDOWN(MAX(0,N1324-430000)*0.028+17600,0))+MIN(30000,ROUNDDOWN(MAX(0,N1324-430000)*0.0027+1873,0))+IF("いいえ"="はい",MIN(170000,ROUNDDOWN(MAX(0,N1324-430000)*0.0243+17800,0)),0)</f>
        <v/>
      </c>
      <c r="P1324" s="19">
        <f>IF(""="",215040+O1324,"")</f>
        <v/>
      </c>
      <c r="Q1324" s="19">
        <f>IF(N1324&gt;23500000,NA(),IF(N1324&lt;=4890000,1040000,IF(N1324&lt;=6550000,670000,620000)))</f>
        <v/>
      </c>
      <c r="R1324" s="19">
        <f>MAX(0,ROUNDDOWN(N1324-P1324-Q1324-0,-3))</f>
        <v/>
      </c>
      <c r="S1324" s="19">
        <f>IF(R1324&lt;=0,0,ROUNDDOWN((R1324*LOOKUP(R1324,{0,1950001,3300001,6950001,9000001,18000001,40000001},{0.05,0.1,0.2,0.23,0.33,0.4,0.45})-LOOKUP(R1324,{0,1950001,3300001,6950001,9000001,18000001,40000001},{0,97500,427500,636000,1536000,2796000,4796000}))*1.021,-2))</f>
        <v/>
      </c>
      <c r="T1324" s="19">
        <f>MAX(0,ROUNDDOWN(N1324-P1324-430000-0,-3))</f>
        <v/>
      </c>
      <c r="U1324" s="19">
        <f>IF(N1324&lt;=450000,0,MAX(0,ROUNDDOWN(T1324*0.06-MIN(50000,T1324)*0.03,-2))+MAX(0,ROUNDDOWN(T1324*0.04-MIN(50000,T1324)*0.02,-2)))</f>
        <v/>
      </c>
      <c r="V1324" s="19">
        <f>S1324+U1324+O1324</f>
        <v/>
      </c>
      <c r="W1324" s="19">
        <f>MIN(550000,MAX(0,$B1324))</f>
        <v/>
      </c>
      <c r="X1324" s="19">
        <f>$B1324-W1324</f>
        <v/>
      </c>
      <c r="Y1324" s="19">
        <f>MIN(670000,ROUNDDOWN(MAX(0,X1324-430000)*0.0751+47600,0))+MIN(260000,ROUNDDOWN(MAX(0,X1324-430000)*0.028+17600,0))+MIN(30000,ROUNDDOWN(MAX(0,X1324-430000)*0.0027+1873,0))+IF("いいえ"="はい",MIN(170000,ROUNDDOWN(MAX(0,X1324-430000)*0.0243+17800,0)),0)</f>
        <v/>
      </c>
      <c r="Z1324" s="19">
        <f>IF(""="",215040+Y1324,"")</f>
        <v/>
      </c>
      <c r="AA1324" s="19">
        <f>IF(X1324&gt;23500000,NA(),IF(X1324&lt;=4890000,1040000,IF(X1324&lt;=6550000,670000,620000)))</f>
        <v/>
      </c>
      <c r="AB1324" s="19">
        <f>MAX(0,ROUNDDOWN(X1324-Z1324-AA1324-0,-3))</f>
        <v/>
      </c>
      <c r="AC1324" s="19">
        <f>IF(AB1324&lt;=0,0,ROUNDDOWN((AB1324*LOOKUP(AB1324,{0,1950001,3300001,6950001,9000001,18000001,40000001},{0.05,0.1,0.2,0.23,0.33,0.4,0.45})-LOOKUP(AB1324,{0,1950001,3300001,6950001,9000001,18000001,40000001},{0,97500,427500,636000,1536000,2796000,4796000}))*1.021,-2))</f>
        <v/>
      </c>
      <c r="AD1324" s="19">
        <f>MAX(0,ROUNDDOWN(X1324-Z1324-430000-0,-3))</f>
        <v/>
      </c>
      <c r="AE1324" s="19">
        <f>IF(X1324&lt;=450000,0,MAX(0,ROUNDDOWN(AD1324*0.06-MIN(50000,AD1324)*0.03,-2))+MAX(0,ROUNDDOWN(AD1324*0.04-MIN(50000,AD1324)*0.02,-2)))</f>
        <v/>
      </c>
      <c r="AF1324" s="19">
        <f>AC1324+AE1324+Y1324</f>
        <v/>
      </c>
      <c r="AG1324" s="19">
        <f>MIN(650000,MAX(0,$B1324))</f>
        <v/>
      </c>
      <c r="AH1324" s="19">
        <f>$B1324-AG1324</f>
        <v/>
      </c>
      <c r="AI1324" s="19">
        <f>MIN(670000,ROUNDDOWN(MAX(0,AH1324-430000)*0.0751+47600,0))+MIN(260000,ROUNDDOWN(MAX(0,AH1324-430000)*0.028+17600,0))+MIN(30000,ROUNDDOWN(MAX(0,AH1324-430000)*0.0027+1873,0))+IF("いいえ"="はい",MIN(170000,ROUNDDOWN(MAX(0,AH1324-430000)*0.0243+17800,0)),0)</f>
        <v/>
      </c>
      <c r="AJ1324" s="19">
        <f>IF(""="",215040+AI1324,"")</f>
        <v/>
      </c>
      <c r="AK1324" s="19">
        <f>IF(AH1324&gt;23500000,NA(),IF(AH1324&lt;=4890000,1040000,IF(AH1324&lt;=6550000,670000,620000)))</f>
        <v/>
      </c>
      <c r="AL1324" s="19">
        <f>MAX(0,ROUNDDOWN(AH1324-AJ1324-AK1324-0,-3))</f>
        <v/>
      </c>
      <c r="AM1324" s="19">
        <f>IF(AL1324&lt;=0,0,ROUNDDOWN((AL1324*LOOKUP(AL1324,{0,1950001,3300001,6950001,9000001,18000001,40000001},{0.05,0.1,0.2,0.23,0.33,0.4,0.45})-LOOKUP(AL1324,{0,1950001,3300001,6950001,9000001,18000001,40000001},{0,97500,427500,636000,1536000,2796000,4796000}))*1.021,-2))</f>
        <v/>
      </c>
      <c r="AN1324" s="19">
        <f>MAX(0,ROUNDDOWN(AH1324-AJ1324-430000-0,-3))</f>
        <v/>
      </c>
      <c r="AO1324" s="19">
        <f>IF(AH1324&lt;=450000,0,MAX(0,ROUNDDOWN(AN1324*0.06-MIN(50000,AN1324)*0.03,-2))+MAX(0,ROUNDDOWN(AN1324*0.04-MIN(50000,AN1324)*0.02,-2)))</f>
        <v/>
      </c>
      <c r="AP1324" s="19">
        <f>AM1324+AO1324+AI1324</f>
        <v/>
      </c>
      <c r="AQ1324" s="19">
        <f>MIN(750000,MAX(0,$B1324))</f>
        <v/>
      </c>
      <c r="AR1324" s="19">
        <f>$B1324-AQ1324</f>
        <v/>
      </c>
      <c r="AS1324" s="19">
        <f>MIN(670000,ROUNDDOWN(MAX(0,AR1324-430000)*0.0751+47600,0))+MIN(260000,ROUNDDOWN(MAX(0,AR1324-430000)*0.028+17600,0))+MIN(30000,ROUNDDOWN(MAX(0,AR1324-430000)*0.0027+1873,0))+IF("いいえ"="はい",MIN(170000,ROUNDDOWN(MAX(0,AR1324-430000)*0.0243+17800,0)),0)</f>
        <v/>
      </c>
      <c r="AT1324" s="19">
        <f>IF(""="",215040+AS1324,"")</f>
        <v/>
      </c>
      <c r="AU1324" s="19">
        <f>IF(AR1324&gt;23500000,NA(),IF(AR1324&lt;=4890000,1040000,IF(AR1324&lt;=6550000,670000,620000)))</f>
        <v/>
      </c>
      <c r="AV1324" s="19">
        <f>MAX(0,ROUNDDOWN(AR1324-AT1324-AU1324-0,-3))</f>
        <v/>
      </c>
      <c r="AW1324" s="19">
        <f>IF(AV1324&lt;=0,0,ROUNDDOWN((AV1324*LOOKUP(AV1324,{0,1950001,3300001,6950001,9000001,18000001,40000001},{0.05,0.1,0.2,0.23,0.33,0.4,0.45})-LOOKUP(AV1324,{0,1950001,3300001,6950001,9000001,18000001,40000001},{0,97500,427500,636000,1536000,2796000,4796000}))*1.021,-2))</f>
        <v/>
      </c>
      <c r="AX1324" s="19">
        <f>MAX(0,ROUNDDOWN(AR1324-AT1324-430000-0,-3))</f>
        <v/>
      </c>
      <c r="AY1324" s="19">
        <f>IF(AR1324&lt;=450000,0,MAX(0,ROUNDDOWN(AX1324*0.06-MIN(50000,AX1324)*0.03,-2))+MAX(0,ROUNDDOWN(AX1324*0.04-MIN(50000,AX1324)*0.02,-2)))</f>
        <v/>
      </c>
      <c r="AZ1324" s="19">
        <f>AW1324+AY1324+AS1324</f>
        <v/>
      </c>
    </row>
    <row r="1325">
      <c r="A1325" t="inlineStr">
        <is>
          <t>1万円刻み</t>
        </is>
      </c>
      <c r="B1325" s="19">
        <f>'3_1万円刻み'!$A$1308</f>
        <v/>
      </c>
      <c r="C1325" s="19">
        <f>MIN(0,MAX(0,$B1325))</f>
        <v/>
      </c>
      <c r="D1325" s="19">
        <f>$B1325-C1325</f>
        <v/>
      </c>
      <c r="E1325" s="19">
        <f>MIN(670000,ROUNDDOWN(MAX(0,D1325-430000)*0.0751+47600,0))+MIN(260000,ROUNDDOWN(MAX(0,D1325-430000)*0.028+17600,0))+MIN(30000,ROUNDDOWN(MAX(0,D1325-430000)*0.0027+1873,0))+IF("いいえ"="はい",MIN(170000,ROUNDDOWN(MAX(0,D1325-430000)*0.0243+17800,0)),0)</f>
        <v/>
      </c>
      <c r="F1325" s="19">
        <f>IF(""="",215040+E1325,"")</f>
        <v/>
      </c>
      <c r="G1325" s="19">
        <f>IF(D1325&gt;23500000,NA(),IF(D1325&lt;=4890000,1040000,IF(D1325&lt;=6550000,670000,620000)))</f>
        <v/>
      </c>
      <c r="H1325" s="19">
        <f>MAX(0,ROUNDDOWN(D1325-F1325-G1325-0,-3))</f>
        <v/>
      </c>
      <c r="I1325" s="19">
        <f>IF(H1325&lt;=0,0,ROUNDDOWN((H1325*LOOKUP(H1325,{0,1950001,3300001,6950001,9000001,18000001,40000001},{0.05,0.1,0.2,0.23,0.33,0.4,0.45})-LOOKUP(H1325,{0,1950001,3300001,6950001,9000001,18000001,40000001},{0,97500,427500,636000,1536000,2796000,4796000}))*1.021,-2))</f>
        <v/>
      </c>
      <c r="J1325" s="19">
        <f>MAX(0,ROUNDDOWN(D1325-F1325-430000-0,-3))</f>
        <v/>
      </c>
      <c r="K1325" s="19">
        <f>IF(D1325&lt;=450000,0,MAX(0,ROUNDDOWN(J1325*0.06-MIN(50000,J1325)*0.03,-2))+MAX(0,ROUNDDOWN(J1325*0.04-MIN(50000,J1325)*0.02,-2)))</f>
        <v/>
      </c>
      <c r="L1325" s="19">
        <f>I1325+K1325+E1325</f>
        <v/>
      </c>
      <c r="M1325" s="19">
        <f>MIN(100000,MAX(0,$B1325))</f>
        <v/>
      </c>
      <c r="N1325" s="19">
        <f>$B1325-M1325</f>
        <v/>
      </c>
      <c r="O1325" s="19">
        <f>MIN(670000,ROUNDDOWN(MAX(0,N1325-430000)*0.0751+47600,0))+MIN(260000,ROUNDDOWN(MAX(0,N1325-430000)*0.028+17600,0))+MIN(30000,ROUNDDOWN(MAX(0,N1325-430000)*0.0027+1873,0))+IF("いいえ"="はい",MIN(170000,ROUNDDOWN(MAX(0,N1325-430000)*0.0243+17800,0)),0)</f>
        <v/>
      </c>
      <c r="P1325" s="19">
        <f>IF(""="",215040+O1325,"")</f>
        <v/>
      </c>
      <c r="Q1325" s="19">
        <f>IF(N1325&gt;23500000,NA(),IF(N1325&lt;=4890000,1040000,IF(N1325&lt;=6550000,670000,620000)))</f>
        <v/>
      </c>
      <c r="R1325" s="19">
        <f>MAX(0,ROUNDDOWN(N1325-P1325-Q1325-0,-3))</f>
        <v/>
      </c>
      <c r="S1325" s="19">
        <f>IF(R1325&lt;=0,0,ROUNDDOWN((R1325*LOOKUP(R1325,{0,1950001,3300001,6950001,9000001,18000001,40000001},{0.05,0.1,0.2,0.23,0.33,0.4,0.45})-LOOKUP(R1325,{0,1950001,3300001,6950001,9000001,18000001,40000001},{0,97500,427500,636000,1536000,2796000,4796000}))*1.021,-2))</f>
        <v/>
      </c>
      <c r="T1325" s="19">
        <f>MAX(0,ROUNDDOWN(N1325-P1325-430000-0,-3))</f>
        <v/>
      </c>
      <c r="U1325" s="19">
        <f>IF(N1325&lt;=450000,0,MAX(0,ROUNDDOWN(T1325*0.06-MIN(50000,T1325)*0.03,-2))+MAX(0,ROUNDDOWN(T1325*0.04-MIN(50000,T1325)*0.02,-2)))</f>
        <v/>
      </c>
      <c r="V1325" s="19">
        <f>S1325+U1325+O1325</f>
        <v/>
      </c>
      <c r="W1325" s="19">
        <f>MIN(550000,MAX(0,$B1325))</f>
        <v/>
      </c>
      <c r="X1325" s="19">
        <f>$B1325-W1325</f>
        <v/>
      </c>
      <c r="Y1325" s="19">
        <f>MIN(670000,ROUNDDOWN(MAX(0,X1325-430000)*0.0751+47600,0))+MIN(260000,ROUNDDOWN(MAX(0,X1325-430000)*0.028+17600,0))+MIN(30000,ROUNDDOWN(MAX(0,X1325-430000)*0.0027+1873,0))+IF("いいえ"="はい",MIN(170000,ROUNDDOWN(MAX(0,X1325-430000)*0.0243+17800,0)),0)</f>
        <v/>
      </c>
      <c r="Z1325" s="19">
        <f>IF(""="",215040+Y1325,"")</f>
        <v/>
      </c>
      <c r="AA1325" s="19">
        <f>IF(X1325&gt;23500000,NA(),IF(X1325&lt;=4890000,1040000,IF(X1325&lt;=6550000,670000,620000)))</f>
        <v/>
      </c>
      <c r="AB1325" s="19">
        <f>MAX(0,ROUNDDOWN(X1325-Z1325-AA1325-0,-3))</f>
        <v/>
      </c>
      <c r="AC1325" s="19">
        <f>IF(AB1325&lt;=0,0,ROUNDDOWN((AB1325*LOOKUP(AB1325,{0,1950001,3300001,6950001,9000001,18000001,40000001},{0.05,0.1,0.2,0.23,0.33,0.4,0.45})-LOOKUP(AB1325,{0,1950001,3300001,6950001,9000001,18000001,40000001},{0,97500,427500,636000,1536000,2796000,4796000}))*1.021,-2))</f>
        <v/>
      </c>
      <c r="AD1325" s="19">
        <f>MAX(0,ROUNDDOWN(X1325-Z1325-430000-0,-3))</f>
        <v/>
      </c>
      <c r="AE1325" s="19">
        <f>IF(X1325&lt;=450000,0,MAX(0,ROUNDDOWN(AD1325*0.06-MIN(50000,AD1325)*0.03,-2))+MAX(0,ROUNDDOWN(AD1325*0.04-MIN(50000,AD1325)*0.02,-2)))</f>
        <v/>
      </c>
      <c r="AF1325" s="19">
        <f>AC1325+AE1325+Y1325</f>
        <v/>
      </c>
      <c r="AG1325" s="19">
        <f>MIN(650000,MAX(0,$B1325))</f>
        <v/>
      </c>
      <c r="AH1325" s="19">
        <f>$B1325-AG1325</f>
        <v/>
      </c>
      <c r="AI1325" s="19">
        <f>MIN(670000,ROUNDDOWN(MAX(0,AH1325-430000)*0.0751+47600,0))+MIN(260000,ROUNDDOWN(MAX(0,AH1325-430000)*0.028+17600,0))+MIN(30000,ROUNDDOWN(MAX(0,AH1325-430000)*0.0027+1873,0))+IF("いいえ"="はい",MIN(170000,ROUNDDOWN(MAX(0,AH1325-430000)*0.0243+17800,0)),0)</f>
        <v/>
      </c>
      <c r="AJ1325" s="19">
        <f>IF(""="",215040+AI1325,"")</f>
        <v/>
      </c>
      <c r="AK1325" s="19">
        <f>IF(AH1325&gt;23500000,NA(),IF(AH1325&lt;=4890000,1040000,IF(AH1325&lt;=6550000,670000,620000)))</f>
        <v/>
      </c>
      <c r="AL1325" s="19">
        <f>MAX(0,ROUNDDOWN(AH1325-AJ1325-AK1325-0,-3))</f>
        <v/>
      </c>
      <c r="AM1325" s="19">
        <f>IF(AL1325&lt;=0,0,ROUNDDOWN((AL1325*LOOKUP(AL1325,{0,1950001,3300001,6950001,9000001,18000001,40000001},{0.05,0.1,0.2,0.23,0.33,0.4,0.45})-LOOKUP(AL1325,{0,1950001,3300001,6950001,9000001,18000001,40000001},{0,97500,427500,636000,1536000,2796000,4796000}))*1.021,-2))</f>
        <v/>
      </c>
      <c r="AN1325" s="19">
        <f>MAX(0,ROUNDDOWN(AH1325-AJ1325-430000-0,-3))</f>
        <v/>
      </c>
      <c r="AO1325" s="19">
        <f>IF(AH1325&lt;=450000,0,MAX(0,ROUNDDOWN(AN1325*0.06-MIN(50000,AN1325)*0.03,-2))+MAX(0,ROUNDDOWN(AN1325*0.04-MIN(50000,AN1325)*0.02,-2)))</f>
        <v/>
      </c>
      <c r="AP1325" s="19">
        <f>AM1325+AO1325+AI1325</f>
        <v/>
      </c>
      <c r="AQ1325" s="19">
        <f>MIN(750000,MAX(0,$B1325))</f>
        <v/>
      </c>
      <c r="AR1325" s="19">
        <f>$B1325-AQ1325</f>
        <v/>
      </c>
      <c r="AS1325" s="19">
        <f>MIN(670000,ROUNDDOWN(MAX(0,AR1325-430000)*0.0751+47600,0))+MIN(260000,ROUNDDOWN(MAX(0,AR1325-430000)*0.028+17600,0))+MIN(30000,ROUNDDOWN(MAX(0,AR1325-430000)*0.0027+1873,0))+IF("いいえ"="はい",MIN(170000,ROUNDDOWN(MAX(0,AR1325-430000)*0.0243+17800,0)),0)</f>
        <v/>
      </c>
      <c r="AT1325" s="19">
        <f>IF(""="",215040+AS1325,"")</f>
        <v/>
      </c>
      <c r="AU1325" s="19">
        <f>IF(AR1325&gt;23500000,NA(),IF(AR1325&lt;=4890000,1040000,IF(AR1325&lt;=6550000,670000,620000)))</f>
        <v/>
      </c>
      <c r="AV1325" s="19">
        <f>MAX(0,ROUNDDOWN(AR1325-AT1325-AU1325-0,-3))</f>
        <v/>
      </c>
      <c r="AW1325" s="19">
        <f>IF(AV1325&lt;=0,0,ROUNDDOWN((AV1325*LOOKUP(AV1325,{0,1950001,3300001,6950001,9000001,18000001,40000001},{0.05,0.1,0.2,0.23,0.33,0.4,0.45})-LOOKUP(AV1325,{0,1950001,3300001,6950001,9000001,18000001,40000001},{0,97500,427500,636000,1536000,2796000,4796000}))*1.021,-2))</f>
        <v/>
      </c>
      <c r="AX1325" s="19">
        <f>MAX(0,ROUNDDOWN(AR1325-AT1325-430000-0,-3))</f>
        <v/>
      </c>
      <c r="AY1325" s="19">
        <f>IF(AR1325&lt;=450000,0,MAX(0,ROUNDDOWN(AX1325*0.06-MIN(50000,AX1325)*0.03,-2))+MAX(0,ROUNDDOWN(AX1325*0.04-MIN(50000,AX1325)*0.02,-2)))</f>
        <v/>
      </c>
      <c r="AZ1325" s="19">
        <f>AW1325+AY1325+AS1325</f>
        <v/>
      </c>
    </row>
    <row r="1326">
      <c r="A1326" t="inlineStr">
        <is>
          <t>1万円刻み</t>
        </is>
      </c>
      <c r="B1326" s="19">
        <f>'3_1万円刻み'!$A$1309</f>
        <v/>
      </c>
      <c r="C1326" s="19">
        <f>MIN(0,MAX(0,$B1326))</f>
        <v/>
      </c>
      <c r="D1326" s="19">
        <f>$B1326-C1326</f>
        <v/>
      </c>
      <c r="E1326" s="19">
        <f>MIN(670000,ROUNDDOWN(MAX(0,D1326-430000)*0.0751+47600,0))+MIN(260000,ROUNDDOWN(MAX(0,D1326-430000)*0.028+17600,0))+MIN(30000,ROUNDDOWN(MAX(0,D1326-430000)*0.0027+1873,0))+IF("いいえ"="はい",MIN(170000,ROUNDDOWN(MAX(0,D1326-430000)*0.0243+17800,0)),0)</f>
        <v/>
      </c>
      <c r="F1326" s="19">
        <f>IF(""="",215040+E1326,"")</f>
        <v/>
      </c>
      <c r="G1326" s="19">
        <f>IF(D1326&gt;23500000,NA(),IF(D1326&lt;=4890000,1040000,IF(D1326&lt;=6550000,670000,620000)))</f>
        <v/>
      </c>
      <c r="H1326" s="19">
        <f>MAX(0,ROUNDDOWN(D1326-F1326-G1326-0,-3))</f>
        <v/>
      </c>
      <c r="I1326" s="19">
        <f>IF(H1326&lt;=0,0,ROUNDDOWN((H1326*LOOKUP(H1326,{0,1950001,3300001,6950001,9000001,18000001,40000001},{0.05,0.1,0.2,0.23,0.33,0.4,0.45})-LOOKUP(H1326,{0,1950001,3300001,6950001,9000001,18000001,40000001},{0,97500,427500,636000,1536000,2796000,4796000}))*1.021,-2))</f>
        <v/>
      </c>
      <c r="J1326" s="19">
        <f>MAX(0,ROUNDDOWN(D1326-F1326-430000-0,-3))</f>
        <v/>
      </c>
      <c r="K1326" s="19">
        <f>IF(D1326&lt;=450000,0,MAX(0,ROUNDDOWN(J1326*0.06-MIN(50000,J1326)*0.03,-2))+MAX(0,ROUNDDOWN(J1326*0.04-MIN(50000,J1326)*0.02,-2)))</f>
        <v/>
      </c>
      <c r="L1326" s="19">
        <f>I1326+K1326+E1326</f>
        <v/>
      </c>
      <c r="M1326" s="19">
        <f>MIN(100000,MAX(0,$B1326))</f>
        <v/>
      </c>
      <c r="N1326" s="19">
        <f>$B1326-M1326</f>
        <v/>
      </c>
      <c r="O1326" s="19">
        <f>MIN(670000,ROUNDDOWN(MAX(0,N1326-430000)*0.0751+47600,0))+MIN(260000,ROUNDDOWN(MAX(0,N1326-430000)*0.028+17600,0))+MIN(30000,ROUNDDOWN(MAX(0,N1326-430000)*0.0027+1873,0))+IF("いいえ"="はい",MIN(170000,ROUNDDOWN(MAX(0,N1326-430000)*0.0243+17800,0)),0)</f>
        <v/>
      </c>
      <c r="P1326" s="19">
        <f>IF(""="",215040+O1326,"")</f>
        <v/>
      </c>
      <c r="Q1326" s="19">
        <f>IF(N1326&gt;23500000,NA(),IF(N1326&lt;=4890000,1040000,IF(N1326&lt;=6550000,670000,620000)))</f>
        <v/>
      </c>
      <c r="R1326" s="19">
        <f>MAX(0,ROUNDDOWN(N1326-P1326-Q1326-0,-3))</f>
        <v/>
      </c>
      <c r="S1326" s="19">
        <f>IF(R1326&lt;=0,0,ROUNDDOWN((R1326*LOOKUP(R1326,{0,1950001,3300001,6950001,9000001,18000001,40000001},{0.05,0.1,0.2,0.23,0.33,0.4,0.45})-LOOKUP(R1326,{0,1950001,3300001,6950001,9000001,18000001,40000001},{0,97500,427500,636000,1536000,2796000,4796000}))*1.021,-2))</f>
        <v/>
      </c>
      <c r="T1326" s="19">
        <f>MAX(0,ROUNDDOWN(N1326-P1326-430000-0,-3))</f>
        <v/>
      </c>
      <c r="U1326" s="19">
        <f>IF(N1326&lt;=450000,0,MAX(0,ROUNDDOWN(T1326*0.06-MIN(50000,T1326)*0.03,-2))+MAX(0,ROUNDDOWN(T1326*0.04-MIN(50000,T1326)*0.02,-2)))</f>
        <v/>
      </c>
      <c r="V1326" s="19">
        <f>S1326+U1326+O1326</f>
        <v/>
      </c>
      <c r="W1326" s="19">
        <f>MIN(550000,MAX(0,$B1326))</f>
        <v/>
      </c>
      <c r="X1326" s="19">
        <f>$B1326-W1326</f>
        <v/>
      </c>
      <c r="Y1326" s="19">
        <f>MIN(670000,ROUNDDOWN(MAX(0,X1326-430000)*0.0751+47600,0))+MIN(260000,ROUNDDOWN(MAX(0,X1326-430000)*0.028+17600,0))+MIN(30000,ROUNDDOWN(MAX(0,X1326-430000)*0.0027+1873,0))+IF("いいえ"="はい",MIN(170000,ROUNDDOWN(MAX(0,X1326-430000)*0.0243+17800,0)),0)</f>
        <v/>
      </c>
      <c r="Z1326" s="19">
        <f>IF(""="",215040+Y1326,"")</f>
        <v/>
      </c>
      <c r="AA1326" s="19">
        <f>IF(X1326&gt;23500000,NA(),IF(X1326&lt;=4890000,1040000,IF(X1326&lt;=6550000,670000,620000)))</f>
        <v/>
      </c>
      <c r="AB1326" s="19">
        <f>MAX(0,ROUNDDOWN(X1326-Z1326-AA1326-0,-3))</f>
        <v/>
      </c>
      <c r="AC1326" s="19">
        <f>IF(AB1326&lt;=0,0,ROUNDDOWN((AB1326*LOOKUP(AB1326,{0,1950001,3300001,6950001,9000001,18000001,40000001},{0.05,0.1,0.2,0.23,0.33,0.4,0.45})-LOOKUP(AB1326,{0,1950001,3300001,6950001,9000001,18000001,40000001},{0,97500,427500,636000,1536000,2796000,4796000}))*1.021,-2))</f>
        <v/>
      </c>
      <c r="AD1326" s="19">
        <f>MAX(0,ROUNDDOWN(X1326-Z1326-430000-0,-3))</f>
        <v/>
      </c>
      <c r="AE1326" s="19">
        <f>IF(X1326&lt;=450000,0,MAX(0,ROUNDDOWN(AD1326*0.06-MIN(50000,AD1326)*0.03,-2))+MAX(0,ROUNDDOWN(AD1326*0.04-MIN(50000,AD1326)*0.02,-2)))</f>
        <v/>
      </c>
      <c r="AF1326" s="19">
        <f>AC1326+AE1326+Y1326</f>
        <v/>
      </c>
      <c r="AG1326" s="19">
        <f>MIN(650000,MAX(0,$B1326))</f>
        <v/>
      </c>
      <c r="AH1326" s="19">
        <f>$B1326-AG1326</f>
        <v/>
      </c>
      <c r="AI1326" s="19">
        <f>MIN(670000,ROUNDDOWN(MAX(0,AH1326-430000)*0.0751+47600,0))+MIN(260000,ROUNDDOWN(MAX(0,AH1326-430000)*0.028+17600,0))+MIN(30000,ROUNDDOWN(MAX(0,AH1326-430000)*0.0027+1873,0))+IF("いいえ"="はい",MIN(170000,ROUNDDOWN(MAX(0,AH1326-430000)*0.0243+17800,0)),0)</f>
        <v/>
      </c>
      <c r="AJ1326" s="19">
        <f>IF(""="",215040+AI1326,"")</f>
        <v/>
      </c>
      <c r="AK1326" s="19">
        <f>IF(AH1326&gt;23500000,NA(),IF(AH1326&lt;=4890000,1040000,IF(AH1326&lt;=6550000,670000,620000)))</f>
        <v/>
      </c>
      <c r="AL1326" s="19">
        <f>MAX(0,ROUNDDOWN(AH1326-AJ1326-AK1326-0,-3))</f>
        <v/>
      </c>
      <c r="AM1326" s="19">
        <f>IF(AL1326&lt;=0,0,ROUNDDOWN((AL1326*LOOKUP(AL1326,{0,1950001,3300001,6950001,9000001,18000001,40000001},{0.05,0.1,0.2,0.23,0.33,0.4,0.45})-LOOKUP(AL1326,{0,1950001,3300001,6950001,9000001,18000001,40000001},{0,97500,427500,636000,1536000,2796000,4796000}))*1.021,-2))</f>
        <v/>
      </c>
      <c r="AN1326" s="19">
        <f>MAX(0,ROUNDDOWN(AH1326-AJ1326-430000-0,-3))</f>
        <v/>
      </c>
      <c r="AO1326" s="19">
        <f>IF(AH1326&lt;=450000,0,MAX(0,ROUNDDOWN(AN1326*0.06-MIN(50000,AN1326)*0.03,-2))+MAX(0,ROUNDDOWN(AN1326*0.04-MIN(50000,AN1326)*0.02,-2)))</f>
        <v/>
      </c>
      <c r="AP1326" s="19">
        <f>AM1326+AO1326+AI1326</f>
        <v/>
      </c>
      <c r="AQ1326" s="19">
        <f>MIN(750000,MAX(0,$B1326))</f>
        <v/>
      </c>
      <c r="AR1326" s="19">
        <f>$B1326-AQ1326</f>
        <v/>
      </c>
      <c r="AS1326" s="19">
        <f>MIN(670000,ROUNDDOWN(MAX(0,AR1326-430000)*0.0751+47600,0))+MIN(260000,ROUNDDOWN(MAX(0,AR1326-430000)*0.028+17600,0))+MIN(30000,ROUNDDOWN(MAX(0,AR1326-430000)*0.0027+1873,0))+IF("いいえ"="はい",MIN(170000,ROUNDDOWN(MAX(0,AR1326-430000)*0.0243+17800,0)),0)</f>
        <v/>
      </c>
      <c r="AT1326" s="19">
        <f>IF(""="",215040+AS1326,"")</f>
        <v/>
      </c>
      <c r="AU1326" s="19">
        <f>IF(AR1326&gt;23500000,NA(),IF(AR1326&lt;=4890000,1040000,IF(AR1326&lt;=6550000,670000,620000)))</f>
        <v/>
      </c>
      <c r="AV1326" s="19">
        <f>MAX(0,ROUNDDOWN(AR1326-AT1326-AU1326-0,-3))</f>
        <v/>
      </c>
      <c r="AW1326" s="19">
        <f>IF(AV1326&lt;=0,0,ROUNDDOWN((AV1326*LOOKUP(AV1326,{0,1950001,3300001,6950001,9000001,18000001,40000001},{0.05,0.1,0.2,0.23,0.33,0.4,0.45})-LOOKUP(AV1326,{0,1950001,3300001,6950001,9000001,18000001,40000001},{0,97500,427500,636000,1536000,2796000,4796000}))*1.021,-2))</f>
        <v/>
      </c>
      <c r="AX1326" s="19">
        <f>MAX(0,ROUNDDOWN(AR1326-AT1326-430000-0,-3))</f>
        <v/>
      </c>
      <c r="AY1326" s="19">
        <f>IF(AR1326&lt;=450000,0,MAX(0,ROUNDDOWN(AX1326*0.06-MIN(50000,AX1326)*0.03,-2))+MAX(0,ROUNDDOWN(AX1326*0.04-MIN(50000,AX1326)*0.02,-2)))</f>
        <v/>
      </c>
      <c r="AZ1326" s="19">
        <f>AW1326+AY1326+AS1326</f>
        <v/>
      </c>
    </row>
    <row r="1327">
      <c r="A1327" t="inlineStr">
        <is>
          <t>1万円刻み</t>
        </is>
      </c>
      <c r="B1327" s="19">
        <f>'3_1万円刻み'!$A$1310</f>
        <v/>
      </c>
      <c r="C1327" s="19">
        <f>MIN(0,MAX(0,$B1327))</f>
        <v/>
      </c>
      <c r="D1327" s="19">
        <f>$B1327-C1327</f>
        <v/>
      </c>
      <c r="E1327" s="19">
        <f>MIN(670000,ROUNDDOWN(MAX(0,D1327-430000)*0.0751+47600,0))+MIN(260000,ROUNDDOWN(MAX(0,D1327-430000)*0.028+17600,0))+MIN(30000,ROUNDDOWN(MAX(0,D1327-430000)*0.0027+1873,0))+IF("いいえ"="はい",MIN(170000,ROUNDDOWN(MAX(0,D1327-430000)*0.0243+17800,0)),0)</f>
        <v/>
      </c>
      <c r="F1327" s="19">
        <f>IF(""="",215040+E1327,"")</f>
        <v/>
      </c>
      <c r="G1327" s="19">
        <f>IF(D1327&gt;23500000,NA(),IF(D1327&lt;=4890000,1040000,IF(D1327&lt;=6550000,670000,620000)))</f>
        <v/>
      </c>
      <c r="H1327" s="19">
        <f>MAX(0,ROUNDDOWN(D1327-F1327-G1327-0,-3))</f>
        <v/>
      </c>
      <c r="I1327" s="19">
        <f>IF(H1327&lt;=0,0,ROUNDDOWN((H1327*LOOKUP(H1327,{0,1950001,3300001,6950001,9000001,18000001,40000001},{0.05,0.1,0.2,0.23,0.33,0.4,0.45})-LOOKUP(H1327,{0,1950001,3300001,6950001,9000001,18000001,40000001},{0,97500,427500,636000,1536000,2796000,4796000}))*1.021,-2))</f>
        <v/>
      </c>
      <c r="J1327" s="19">
        <f>MAX(0,ROUNDDOWN(D1327-F1327-430000-0,-3))</f>
        <v/>
      </c>
      <c r="K1327" s="19">
        <f>IF(D1327&lt;=450000,0,MAX(0,ROUNDDOWN(J1327*0.06-MIN(50000,J1327)*0.03,-2))+MAX(0,ROUNDDOWN(J1327*0.04-MIN(50000,J1327)*0.02,-2)))</f>
        <v/>
      </c>
      <c r="L1327" s="19">
        <f>I1327+K1327+E1327</f>
        <v/>
      </c>
      <c r="M1327" s="19">
        <f>MIN(100000,MAX(0,$B1327))</f>
        <v/>
      </c>
      <c r="N1327" s="19">
        <f>$B1327-M1327</f>
        <v/>
      </c>
      <c r="O1327" s="19">
        <f>MIN(670000,ROUNDDOWN(MAX(0,N1327-430000)*0.0751+47600,0))+MIN(260000,ROUNDDOWN(MAX(0,N1327-430000)*0.028+17600,0))+MIN(30000,ROUNDDOWN(MAX(0,N1327-430000)*0.0027+1873,0))+IF("いいえ"="はい",MIN(170000,ROUNDDOWN(MAX(0,N1327-430000)*0.0243+17800,0)),0)</f>
        <v/>
      </c>
      <c r="P1327" s="19">
        <f>IF(""="",215040+O1327,"")</f>
        <v/>
      </c>
      <c r="Q1327" s="19">
        <f>IF(N1327&gt;23500000,NA(),IF(N1327&lt;=4890000,1040000,IF(N1327&lt;=6550000,670000,620000)))</f>
        <v/>
      </c>
      <c r="R1327" s="19">
        <f>MAX(0,ROUNDDOWN(N1327-P1327-Q1327-0,-3))</f>
        <v/>
      </c>
      <c r="S1327" s="19">
        <f>IF(R1327&lt;=0,0,ROUNDDOWN((R1327*LOOKUP(R1327,{0,1950001,3300001,6950001,9000001,18000001,40000001},{0.05,0.1,0.2,0.23,0.33,0.4,0.45})-LOOKUP(R1327,{0,1950001,3300001,6950001,9000001,18000001,40000001},{0,97500,427500,636000,1536000,2796000,4796000}))*1.021,-2))</f>
        <v/>
      </c>
      <c r="T1327" s="19">
        <f>MAX(0,ROUNDDOWN(N1327-P1327-430000-0,-3))</f>
        <v/>
      </c>
      <c r="U1327" s="19">
        <f>IF(N1327&lt;=450000,0,MAX(0,ROUNDDOWN(T1327*0.06-MIN(50000,T1327)*0.03,-2))+MAX(0,ROUNDDOWN(T1327*0.04-MIN(50000,T1327)*0.02,-2)))</f>
        <v/>
      </c>
      <c r="V1327" s="19">
        <f>S1327+U1327+O1327</f>
        <v/>
      </c>
      <c r="W1327" s="19">
        <f>MIN(550000,MAX(0,$B1327))</f>
        <v/>
      </c>
      <c r="X1327" s="19">
        <f>$B1327-W1327</f>
        <v/>
      </c>
      <c r="Y1327" s="19">
        <f>MIN(670000,ROUNDDOWN(MAX(0,X1327-430000)*0.0751+47600,0))+MIN(260000,ROUNDDOWN(MAX(0,X1327-430000)*0.028+17600,0))+MIN(30000,ROUNDDOWN(MAX(0,X1327-430000)*0.0027+1873,0))+IF("いいえ"="はい",MIN(170000,ROUNDDOWN(MAX(0,X1327-430000)*0.0243+17800,0)),0)</f>
        <v/>
      </c>
      <c r="Z1327" s="19">
        <f>IF(""="",215040+Y1327,"")</f>
        <v/>
      </c>
      <c r="AA1327" s="19">
        <f>IF(X1327&gt;23500000,NA(),IF(X1327&lt;=4890000,1040000,IF(X1327&lt;=6550000,670000,620000)))</f>
        <v/>
      </c>
      <c r="AB1327" s="19">
        <f>MAX(0,ROUNDDOWN(X1327-Z1327-AA1327-0,-3))</f>
        <v/>
      </c>
      <c r="AC1327" s="19">
        <f>IF(AB1327&lt;=0,0,ROUNDDOWN((AB1327*LOOKUP(AB1327,{0,1950001,3300001,6950001,9000001,18000001,40000001},{0.05,0.1,0.2,0.23,0.33,0.4,0.45})-LOOKUP(AB1327,{0,1950001,3300001,6950001,9000001,18000001,40000001},{0,97500,427500,636000,1536000,2796000,4796000}))*1.021,-2))</f>
        <v/>
      </c>
      <c r="AD1327" s="19">
        <f>MAX(0,ROUNDDOWN(X1327-Z1327-430000-0,-3))</f>
        <v/>
      </c>
      <c r="AE1327" s="19">
        <f>IF(X1327&lt;=450000,0,MAX(0,ROUNDDOWN(AD1327*0.06-MIN(50000,AD1327)*0.03,-2))+MAX(0,ROUNDDOWN(AD1327*0.04-MIN(50000,AD1327)*0.02,-2)))</f>
        <v/>
      </c>
      <c r="AF1327" s="19">
        <f>AC1327+AE1327+Y1327</f>
        <v/>
      </c>
      <c r="AG1327" s="19">
        <f>MIN(650000,MAX(0,$B1327))</f>
        <v/>
      </c>
      <c r="AH1327" s="19">
        <f>$B1327-AG1327</f>
        <v/>
      </c>
      <c r="AI1327" s="19">
        <f>MIN(670000,ROUNDDOWN(MAX(0,AH1327-430000)*0.0751+47600,0))+MIN(260000,ROUNDDOWN(MAX(0,AH1327-430000)*0.028+17600,0))+MIN(30000,ROUNDDOWN(MAX(0,AH1327-430000)*0.0027+1873,0))+IF("いいえ"="はい",MIN(170000,ROUNDDOWN(MAX(0,AH1327-430000)*0.0243+17800,0)),0)</f>
        <v/>
      </c>
      <c r="AJ1327" s="19">
        <f>IF(""="",215040+AI1327,"")</f>
        <v/>
      </c>
      <c r="AK1327" s="19">
        <f>IF(AH1327&gt;23500000,NA(),IF(AH1327&lt;=4890000,1040000,IF(AH1327&lt;=6550000,670000,620000)))</f>
        <v/>
      </c>
      <c r="AL1327" s="19">
        <f>MAX(0,ROUNDDOWN(AH1327-AJ1327-AK1327-0,-3))</f>
        <v/>
      </c>
      <c r="AM1327" s="19">
        <f>IF(AL1327&lt;=0,0,ROUNDDOWN((AL1327*LOOKUP(AL1327,{0,1950001,3300001,6950001,9000001,18000001,40000001},{0.05,0.1,0.2,0.23,0.33,0.4,0.45})-LOOKUP(AL1327,{0,1950001,3300001,6950001,9000001,18000001,40000001},{0,97500,427500,636000,1536000,2796000,4796000}))*1.021,-2))</f>
        <v/>
      </c>
      <c r="AN1327" s="19">
        <f>MAX(0,ROUNDDOWN(AH1327-AJ1327-430000-0,-3))</f>
        <v/>
      </c>
      <c r="AO1327" s="19">
        <f>IF(AH1327&lt;=450000,0,MAX(0,ROUNDDOWN(AN1327*0.06-MIN(50000,AN1327)*0.03,-2))+MAX(0,ROUNDDOWN(AN1327*0.04-MIN(50000,AN1327)*0.02,-2)))</f>
        <v/>
      </c>
      <c r="AP1327" s="19">
        <f>AM1327+AO1327+AI1327</f>
        <v/>
      </c>
      <c r="AQ1327" s="19">
        <f>MIN(750000,MAX(0,$B1327))</f>
        <v/>
      </c>
      <c r="AR1327" s="19">
        <f>$B1327-AQ1327</f>
        <v/>
      </c>
      <c r="AS1327" s="19">
        <f>MIN(670000,ROUNDDOWN(MAX(0,AR1327-430000)*0.0751+47600,0))+MIN(260000,ROUNDDOWN(MAX(0,AR1327-430000)*0.028+17600,0))+MIN(30000,ROUNDDOWN(MAX(0,AR1327-430000)*0.0027+1873,0))+IF("いいえ"="はい",MIN(170000,ROUNDDOWN(MAX(0,AR1327-430000)*0.0243+17800,0)),0)</f>
        <v/>
      </c>
      <c r="AT1327" s="19">
        <f>IF(""="",215040+AS1327,"")</f>
        <v/>
      </c>
      <c r="AU1327" s="19">
        <f>IF(AR1327&gt;23500000,NA(),IF(AR1327&lt;=4890000,1040000,IF(AR1327&lt;=6550000,670000,620000)))</f>
        <v/>
      </c>
      <c r="AV1327" s="19">
        <f>MAX(0,ROUNDDOWN(AR1327-AT1327-AU1327-0,-3))</f>
        <v/>
      </c>
      <c r="AW1327" s="19">
        <f>IF(AV1327&lt;=0,0,ROUNDDOWN((AV1327*LOOKUP(AV1327,{0,1950001,3300001,6950001,9000001,18000001,40000001},{0.05,0.1,0.2,0.23,0.33,0.4,0.45})-LOOKUP(AV1327,{0,1950001,3300001,6950001,9000001,18000001,40000001},{0,97500,427500,636000,1536000,2796000,4796000}))*1.021,-2))</f>
        <v/>
      </c>
      <c r="AX1327" s="19">
        <f>MAX(0,ROUNDDOWN(AR1327-AT1327-430000-0,-3))</f>
        <v/>
      </c>
      <c r="AY1327" s="19">
        <f>IF(AR1327&lt;=450000,0,MAX(0,ROUNDDOWN(AX1327*0.06-MIN(50000,AX1327)*0.03,-2))+MAX(0,ROUNDDOWN(AX1327*0.04-MIN(50000,AX1327)*0.02,-2)))</f>
        <v/>
      </c>
      <c r="AZ1327" s="19">
        <f>AW1327+AY1327+AS1327</f>
        <v/>
      </c>
    </row>
    <row r="1328">
      <c r="A1328" t="inlineStr">
        <is>
          <t>1万円刻み</t>
        </is>
      </c>
      <c r="B1328" s="19">
        <f>'3_1万円刻み'!$A$1311</f>
        <v/>
      </c>
      <c r="C1328" s="19">
        <f>MIN(0,MAX(0,$B1328))</f>
        <v/>
      </c>
      <c r="D1328" s="19">
        <f>$B1328-C1328</f>
        <v/>
      </c>
      <c r="E1328" s="19">
        <f>MIN(670000,ROUNDDOWN(MAX(0,D1328-430000)*0.0751+47600,0))+MIN(260000,ROUNDDOWN(MAX(0,D1328-430000)*0.028+17600,0))+MIN(30000,ROUNDDOWN(MAX(0,D1328-430000)*0.0027+1873,0))+IF("いいえ"="はい",MIN(170000,ROUNDDOWN(MAX(0,D1328-430000)*0.0243+17800,0)),0)</f>
        <v/>
      </c>
      <c r="F1328" s="19">
        <f>IF(""="",215040+E1328,"")</f>
        <v/>
      </c>
      <c r="G1328" s="19">
        <f>IF(D1328&gt;23500000,NA(),IF(D1328&lt;=4890000,1040000,IF(D1328&lt;=6550000,670000,620000)))</f>
        <v/>
      </c>
      <c r="H1328" s="19">
        <f>MAX(0,ROUNDDOWN(D1328-F1328-G1328-0,-3))</f>
        <v/>
      </c>
      <c r="I1328" s="19">
        <f>IF(H1328&lt;=0,0,ROUNDDOWN((H1328*LOOKUP(H1328,{0,1950001,3300001,6950001,9000001,18000001,40000001},{0.05,0.1,0.2,0.23,0.33,0.4,0.45})-LOOKUP(H1328,{0,1950001,3300001,6950001,9000001,18000001,40000001},{0,97500,427500,636000,1536000,2796000,4796000}))*1.021,-2))</f>
        <v/>
      </c>
      <c r="J1328" s="19">
        <f>MAX(0,ROUNDDOWN(D1328-F1328-430000-0,-3))</f>
        <v/>
      </c>
      <c r="K1328" s="19">
        <f>IF(D1328&lt;=450000,0,MAX(0,ROUNDDOWN(J1328*0.06-MIN(50000,J1328)*0.03,-2))+MAX(0,ROUNDDOWN(J1328*0.04-MIN(50000,J1328)*0.02,-2)))</f>
        <v/>
      </c>
      <c r="L1328" s="19">
        <f>I1328+K1328+E1328</f>
        <v/>
      </c>
      <c r="M1328" s="19">
        <f>MIN(100000,MAX(0,$B1328))</f>
        <v/>
      </c>
      <c r="N1328" s="19">
        <f>$B1328-M1328</f>
        <v/>
      </c>
      <c r="O1328" s="19">
        <f>MIN(670000,ROUNDDOWN(MAX(0,N1328-430000)*0.0751+47600,0))+MIN(260000,ROUNDDOWN(MAX(0,N1328-430000)*0.028+17600,0))+MIN(30000,ROUNDDOWN(MAX(0,N1328-430000)*0.0027+1873,0))+IF("いいえ"="はい",MIN(170000,ROUNDDOWN(MAX(0,N1328-430000)*0.0243+17800,0)),0)</f>
        <v/>
      </c>
      <c r="P1328" s="19">
        <f>IF(""="",215040+O1328,"")</f>
        <v/>
      </c>
      <c r="Q1328" s="19">
        <f>IF(N1328&gt;23500000,NA(),IF(N1328&lt;=4890000,1040000,IF(N1328&lt;=6550000,670000,620000)))</f>
        <v/>
      </c>
      <c r="R1328" s="19">
        <f>MAX(0,ROUNDDOWN(N1328-P1328-Q1328-0,-3))</f>
        <v/>
      </c>
      <c r="S1328" s="19">
        <f>IF(R1328&lt;=0,0,ROUNDDOWN((R1328*LOOKUP(R1328,{0,1950001,3300001,6950001,9000001,18000001,40000001},{0.05,0.1,0.2,0.23,0.33,0.4,0.45})-LOOKUP(R1328,{0,1950001,3300001,6950001,9000001,18000001,40000001},{0,97500,427500,636000,1536000,2796000,4796000}))*1.021,-2))</f>
        <v/>
      </c>
      <c r="T1328" s="19">
        <f>MAX(0,ROUNDDOWN(N1328-P1328-430000-0,-3))</f>
        <v/>
      </c>
      <c r="U1328" s="19">
        <f>IF(N1328&lt;=450000,0,MAX(0,ROUNDDOWN(T1328*0.06-MIN(50000,T1328)*0.03,-2))+MAX(0,ROUNDDOWN(T1328*0.04-MIN(50000,T1328)*0.02,-2)))</f>
        <v/>
      </c>
      <c r="V1328" s="19">
        <f>S1328+U1328+O1328</f>
        <v/>
      </c>
      <c r="W1328" s="19">
        <f>MIN(550000,MAX(0,$B1328))</f>
        <v/>
      </c>
      <c r="X1328" s="19">
        <f>$B1328-W1328</f>
        <v/>
      </c>
      <c r="Y1328" s="19">
        <f>MIN(670000,ROUNDDOWN(MAX(0,X1328-430000)*0.0751+47600,0))+MIN(260000,ROUNDDOWN(MAX(0,X1328-430000)*0.028+17600,0))+MIN(30000,ROUNDDOWN(MAX(0,X1328-430000)*0.0027+1873,0))+IF("いいえ"="はい",MIN(170000,ROUNDDOWN(MAX(0,X1328-430000)*0.0243+17800,0)),0)</f>
        <v/>
      </c>
      <c r="Z1328" s="19">
        <f>IF(""="",215040+Y1328,"")</f>
        <v/>
      </c>
      <c r="AA1328" s="19">
        <f>IF(X1328&gt;23500000,NA(),IF(X1328&lt;=4890000,1040000,IF(X1328&lt;=6550000,670000,620000)))</f>
        <v/>
      </c>
      <c r="AB1328" s="19">
        <f>MAX(0,ROUNDDOWN(X1328-Z1328-AA1328-0,-3))</f>
        <v/>
      </c>
      <c r="AC1328" s="19">
        <f>IF(AB1328&lt;=0,0,ROUNDDOWN((AB1328*LOOKUP(AB1328,{0,1950001,3300001,6950001,9000001,18000001,40000001},{0.05,0.1,0.2,0.23,0.33,0.4,0.45})-LOOKUP(AB1328,{0,1950001,3300001,6950001,9000001,18000001,40000001},{0,97500,427500,636000,1536000,2796000,4796000}))*1.021,-2))</f>
        <v/>
      </c>
      <c r="AD1328" s="19">
        <f>MAX(0,ROUNDDOWN(X1328-Z1328-430000-0,-3))</f>
        <v/>
      </c>
      <c r="AE1328" s="19">
        <f>IF(X1328&lt;=450000,0,MAX(0,ROUNDDOWN(AD1328*0.06-MIN(50000,AD1328)*0.03,-2))+MAX(0,ROUNDDOWN(AD1328*0.04-MIN(50000,AD1328)*0.02,-2)))</f>
        <v/>
      </c>
      <c r="AF1328" s="19">
        <f>AC1328+AE1328+Y1328</f>
        <v/>
      </c>
      <c r="AG1328" s="19">
        <f>MIN(650000,MAX(0,$B1328))</f>
        <v/>
      </c>
      <c r="AH1328" s="19">
        <f>$B1328-AG1328</f>
        <v/>
      </c>
      <c r="AI1328" s="19">
        <f>MIN(670000,ROUNDDOWN(MAX(0,AH1328-430000)*0.0751+47600,0))+MIN(260000,ROUNDDOWN(MAX(0,AH1328-430000)*0.028+17600,0))+MIN(30000,ROUNDDOWN(MAX(0,AH1328-430000)*0.0027+1873,0))+IF("いいえ"="はい",MIN(170000,ROUNDDOWN(MAX(0,AH1328-430000)*0.0243+17800,0)),0)</f>
        <v/>
      </c>
      <c r="AJ1328" s="19">
        <f>IF(""="",215040+AI1328,"")</f>
        <v/>
      </c>
      <c r="AK1328" s="19">
        <f>IF(AH1328&gt;23500000,NA(),IF(AH1328&lt;=4890000,1040000,IF(AH1328&lt;=6550000,670000,620000)))</f>
        <v/>
      </c>
      <c r="AL1328" s="19">
        <f>MAX(0,ROUNDDOWN(AH1328-AJ1328-AK1328-0,-3))</f>
        <v/>
      </c>
      <c r="AM1328" s="19">
        <f>IF(AL1328&lt;=0,0,ROUNDDOWN((AL1328*LOOKUP(AL1328,{0,1950001,3300001,6950001,9000001,18000001,40000001},{0.05,0.1,0.2,0.23,0.33,0.4,0.45})-LOOKUP(AL1328,{0,1950001,3300001,6950001,9000001,18000001,40000001},{0,97500,427500,636000,1536000,2796000,4796000}))*1.021,-2))</f>
        <v/>
      </c>
      <c r="AN1328" s="19">
        <f>MAX(0,ROUNDDOWN(AH1328-AJ1328-430000-0,-3))</f>
        <v/>
      </c>
      <c r="AO1328" s="19">
        <f>IF(AH1328&lt;=450000,0,MAX(0,ROUNDDOWN(AN1328*0.06-MIN(50000,AN1328)*0.03,-2))+MAX(0,ROUNDDOWN(AN1328*0.04-MIN(50000,AN1328)*0.02,-2)))</f>
        <v/>
      </c>
      <c r="AP1328" s="19">
        <f>AM1328+AO1328+AI1328</f>
        <v/>
      </c>
      <c r="AQ1328" s="19">
        <f>MIN(750000,MAX(0,$B1328))</f>
        <v/>
      </c>
      <c r="AR1328" s="19">
        <f>$B1328-AQ1328</f>
        <v/>
      </c>
      <c r="AS1328" s="19">
        <f>MIN(670000,ROUNDDOWN(MAX(0,AR1328-430000)*0.0751+47600,0))+MIN(260000,ROUNDDOWN(MAX(0,AR1328-430000)*0.028+17600,0))+MIN(30000,ROUNDDOWN(MAX(0,AR1328-430000)*0.0027+1873,0))+IF("いいえ"="はい",MIN(170000,ROUNDDOWN(MAX(0,AR1328-430000)*0.0243+17800,0)),0)</f>
        <v/>
      </c>
      <c r="AT1328" s="19">
        <f>IF(""="",215040+AS1328,"")</f>
        <v/>
      </c>
      <c r="AU1328" s="19">
        <f>IF(AR1328&gt;23500000,NA(),IF(AR1328&lt;=4890000,1040000,IF(AR1328&lt;=6550000,670000,620000)))</f>
        <v/>
      </c>
      <c r="AV1328" s="19">
        <f>MAX(0,ROUNDDOWN(AR1328-AT1328-AU1328-0,-3))</f>
        <v/>
      </c>
      <c r="AW1328" s="19">
        <f>IF(AV1328&lt;=0,0,ROUNDDOWN((AV1328*LOOKUP(AV1328,{0,1950001,3300001,6950001,9000001,18000001,40000001},{0.05,0.1,0.2,0.23,0.33,0.4,0.45})-LOOKUP(AV1328,{0,1950001,3300001,6950001,9000001,18000001,40000001},{0,97500,427500,636000,1536000,2796000,4796000}))*1.021,-2))</f>
        <v/>
      </c>
      <c r="AX1328" s="19">
        <f>MAX(0,ROUNDDOWN(AR1328-AT1328-430000-0,-3))</f>
        <v/>
      </c>
      <c r="AY1328" s="19">
        <f>IF(AR1328&lt;=450000,0,MAX(0,ROUNDDOWN(AX1328*0.06-MIN(50000,AX1328)*0.03,-2))+MAX(0,ROUNDDOWN(AX1328*0.04-MIN(50000,AX1328)*0.02,-2)))</f>
        <v/>
      </c>
      <c r="AZ1328" s="19">
        <f>AW1328+AY1328+AS1328</f>
        <v/>
      </c>
    </row>
    <row r="1329">
      <c r="A1329" t="inlineStr">
        <is>
          <t>1万円刻み</t>
        </is>
      </c>
      <c r="B1329" s="19">
        <f>'3_1万円刻み'!$A$1312</f>
        <v/>
      </c>
      <c r="C1329" s="19">
        <f>MIN(0,MAX(0,$B1329))</f>
        <v/>
      </c>
      <c r="D1329" s="19">
        <f>$B1329-C1329</f>
        <v/>
      </c>
      <c r="E1329" s="19">
        <f>MIN(670000,ROUNDDOWN(MAX(0,D1329-430000)*0.0751+47600,0))+MIN(260000,ROUNDDOWN(MAX(0,D1329-430000)*0.028+17600,0))+MIN(30000,ROUNDDOWN(MAX(0,D1329-430000)*0.0027+1873,0))+IF("いいえ"="はい",MIN(170000,ROUNDDOWN(MAX(0,D1329-430000)*0.0243+17800,0)),0)</f>
        <v/>
      </c>
      <c r="F1329" s="19">
        <f>IF(""="",215040+E1329,"")</f>
        <v/>
      </c>
      <c r="G1329" s="19">
        <f>IF(D1329&gt;23500000,NA(),IF(D1329&lt;=4890000,1040000,IF(D1329&lt;=6550000,670000,620000)))</f>
        <v/>
      </c>
      <c r="H1329" s="19">
        <f>MAX(0,ROUNDDOWN(D1329-F1329-G1329-0,-3))</f>
        <v/>
      </c>
      <c r="I1329" s="19">
        <f>IF(H1329&lt;=0,0,ROUNDDOWN((H1329*LOOKUP(H1329,{0,1950001,3300001,6950001,9000001,18000001,40000001},{0.05,0.1,0.2,0.23,0.33,0.4,0.45})-LOOKUP(H1329,{0,1950001,3300001,6950001,9000001,18000001,40000001},{0,97500,427500,636000,1536000,2796000,4796000}))*1.021,-2))</f>
        <v/>
      </c>
      <c r="J1329" s="19">
        <f>MAX(0,ROUNDDOWN(D1329-F1329-430000-0,-3))</f>
        <v/>
      </c>
      <c r="K1329" s="19">
        <f>IF(D1329&lt;=450000,0,MAX(0,ROUNDDOWN(J1329*0.06-MIN(50000,J1329)*0.03,-2))+MAX(0,ROUNDDOWN(J1329*0.04-MIN(50000,J1329)*0.02,-2)))</f>
        <v/>
      </c>
      <c r="L1329" s="19">
        <f>I1329+K1329+E1329</f>
        <v/>
      </c>
      <c r="M1329" s="19">
        <f>MIN(100000,MAX(0,$B1329))</f>
        <v/>
      </c>
      <c r="N1329" s="19">
        <f>$B1329-M1329</f>
        <v/>
      </c>
      <c r="O1329" s="19">
        <f>MIN(670000,ROUNDDOWN(MAX(0,N1329-430000)*0.0751+47600,0))+MIN(260000,ROUNDDOWN(MAX(0,N1329-430000)*0.028+17600,0))+MIN(30000,ROUNDDOWN(MAX(0,N1329-430000)*0.0027+1873,0))+IF("いいえ"="はい",MIN(170000,ROUNDDOWN(MAX(0,N1329-430000)*0.0243+17800,0)),0)</f>
        <v/>
      </c>
      <c r="P1329" s="19">
        <f>IF(""="",215040+O1329,"")</f>
        <v/>
      </c>
      <c r="Q1329" s="19">
        <f>IF(N1329&gt;23500000,NA(),IF(N1329&lt;=4890000,1040000,IF(N1329&lt;=6550000,670000,620000)))</f>
        <v/>
      </c>
      <c r="R1329" s="19">
        <f>MAX(0,ROUNDDOWN(N1329-P1329-Q1329-0,-3))</f>
        <v/>
      </c>
      <c r="S1329" s="19">
        <f>IF(R1329&lt;=0,0,ROUNDDOWN((R1329*LOOKUP(R1329,{0,1950001,3300001,6950001,9000001,18000001,40000001},{0.05,0.1,0.2,0.23,0.33,0.4,0.45})-LOOKUP(R1329,{0,1950001,3300001,6950001,9000001,18000001,40000001},{0,97500,427500,636000,1536000,2796000,4796000}))*1.021,-2))</f>
        <v/>
      </c>
      <c r="T1329" s="19">
        <f>MAX(0,ROUNDDOWN(N1329-P1329-430000-0,-3))</f>
        <v/>
      </c>
      <c r="U1329" s="19">
        <f>IF(N1329&lt;=450000,0,MAX(0,ROUNDDOWN(T1329*0.06-MIN(50000,T1329)*0.03,-2))+MAX(0,ROUNDDOWN(T1329*0.04-MIN(50000,T1329)*0.02,-2)))</f>
        <v/>
      </c>
      <c r="V1329" s="19">
        <f>S1329+U1329+O1329</f>
        <v/>
      </c>
      <c r="W1329" s="19">
        <f>MIN(550000,MAX(0,$B1329))</f>
        <v/>
      </c>
      <c r="X1329" s="19">
        <f>$B1329-W1329</f>
        <v/>
      </c>
      <c r="Y1329" s="19">
        <f>MIN(670000,ROUNDDOWN(MAX(0,X1329-430000)*0.0751+47600,0))+MIN(260000,ROUNDDOWN(MAX(0,X1329-430000)*0.028+17600,0))+MIN(30000,ROUNDDOWN(MAX(0,X1329-430000)*0.0027+1873,0))+IF("いいえ"="はい",MIN(170000,ROUNDDOWN(MAX(0,X1329-430000)*0.0243+17800,0)),0)</f>
        <v/>
      </c>
      <c r="Z1329" s="19">
        <f>IF(""="",215040+Y1329,"")</f>
        <v/>
      </c>
      <c r="AA1329" s="19">
        <f>IF(X1329&gt;23500000,NA(),IF(X1329&lt;=4890000,1040000,IF(X1329&lt;=6550000,670000,620000)))</f>
        <v/>
      </c>
      <c r="AB1329" s="19">
        <f>MAX(0,ROUNDDOWN(X1329-Z1329-AA1329-0,-3))</f>
        <v/>
      </c>
      <c r="AC1329" s="19">
        <f>IF(AB1329&lt;=0,0,ROUNDDOWN((AB1329*LOOKUP(AB1329,{0,1950001,3300001,6950001,9000001,18000001,40000001},{0.05,0.1,0.2,0.23,0.33,0.4,0.45})-LOOKUP(AB1329,{0,1950001,3300001,6950001,9000001,18000001,40000001},{0,97500,427500,636000,1536000,2796000,4796000}))*1.021,-2))</f>
        <v/>
      </c>
      <c r="AD1329" s="19">
        <f>MAX(0,ROUNDDOWN(X1329-Z1329-430000-0,-3))</f>
        <v/>
      </c>
      <c r="AE1329" s="19">
        <f>IF(X1329&lt;=450000,0,MAX(0,ROUNDDOWN(AD1329*0.06-MIN(50000,AD1329)*0.03,-2))+MAX(0,ROUNDDOWN(AD1329*0.04-MIN(50000,AD1329)*0.02,-2)))</f>
        <v/>
      </c>
      <c r="AF1329" s="19">
        <f>AC1329+AE1329+Y1329</f>
        <v/>
      </c>
      <c r="AG1329" s="19">
        <f>MIN(650000,MAX(0,$B1329))</f>
        <v/>
      </c>
      <c r="AH1329" s="19">
        <f>$B1329-AG1329</f>
        <v/>
      </c>
      <c r="AI1329" s="19">
        <f>MIN(670000,ROUNDDOWN(MAX(0,AH1329-430000)*0.0751+47600,0))+MIN(260000,ROUNDDOWN(MAX(0,AH1329-430000)*0.028+17600,0))+MIN(30000,ROUNDDOWN(MAX(0,AH1329-430000)*0.0027+1873,0))+IF("いいえ"="はい",MIN(170000,ROUNDDOWN(MAX(0,AH1329-430000)*0.0243+17800,0)),0)</f>
        <v/>
      </c>
      <c r="AJ1329" s="19">
        <f>IF(""="",215040+AI1329,"")</f>
        <v/>
      </c>
      <c r="AK1329" s="19">
        <f>IF(AH1329&gt;23500000,NA(),IF(AH1329&lt;=4890000,1040000,IF(AH1329&lt;=6550000,670000,620000)))</f>
        <v/>
      </c>
      <c r="AL1329" s="19">
        <f>MAX(0,ROUNDDOWN(AH1329-AJ1329-AK1329-0,-3))</f>
        <v/>
      </c>
      <c r="AM1329" s="19">
        <f>IF(AL1329&lt;=0,0,ROUNDDOWN((AL1329*LOOKUP(AL1329,{0,1950001,3300001,6950001,9000001,18000001,40000001},{0.05,0.1,0.2,0.23,0.33,0.4,0.45})-LOOKUP(AL1329,{0,1950001,3300001,6950001,9000001,18000001,40000001},{0,97500,427500,636000,1536000,2796000,4796000}))*1.021,-2))</f>
        <v/>
      </c>
      <c r="AN1329" s="19">
        <f>MAX(0,ROUNDDOWN(AH1329-AJ1329-430000-0,-3))</f>
        <v/>
      </c>
      <c r="AO1329" s="19">
        <f>IF(AH1329&lt;=450000,0,MAX(0,ROUNDDOWN(AN1329*0.06-MIN(50000,AN1329)*0.03,-2))+MAX(0,ROUNDDOWN(AN1329*0.04-MIN(50000,AN1329)*0.02,-2)))</f>
        <v/>
      </c>
      <c r="AP1329" s="19">
        <f>AM1329+AO1329+AI1329</f>
        <v/>
      </c>
      <c r="AQ1329" s="19">
        <f>MIN(750000,MAX(0,$B1329))</f>
        <v/>
      </c>
      <c r="AR1329" s="19">
        <f>$B1329-AQ1329</f>
        <v/>
      </c>
      <c r="AS1329" s="19">
        <f>MIN(670000,ROUNDDOWN(MAX(0,AR1329-430000)*0.0751+47600,0))+MIN(260000,ROUNDDOWN(MAX(0,AR1329-430000)*0.028+17600,0))+MIN(30000,ROUNDDOWN(MAX(0,AR1329-430000)*0.0027+1873,0))+IF("いいえ"="はい",MIN(170000,ROUNDDOWN(MAX(0,AR1329-430000)*0.0243+17800,0)),0)</f>
        <v/>
      </c>
      <c r="AT1329" s="19">
        <f>IF(""="",215040+AS1329,"")</f>
        <v/>
      </c>
      <c r="AU1329" s="19">
        <f>IF(AR1329&gt;23500000,NA(),IF(AR1329&lt;=4890000,1040000,IF(AR1329&lt;=6550000,670000,620000)))</f>
        <v/>
      </c>
      <c r="AV1329" s="19">
        <f>MAX(0,ROUNDDOWN(AR1329-AT1329-AU1329-0,-3))</f>
        <v/>
      </c>
      <c r="AW1329" s="19">
        <f>IF(AV1329&lt;=0,0,ROUNDDOWN((AV1329*LOOKUP(AV1329,{0,1950001,3300001,6950001,9000001,18000001,40000001},{0.05,0.1,0.2,0.23,0.33,0.4,0.45})-LOOKUP(AV1329,{0,1950001,3300001,6950001,9000001,18000001,40000001},{0,97500,427500,636000,1536000,2796000,4796000}))*1.021,-2))</f>
        <v/>
      </c>
      <c r="AX1329" s="19">
        <f>MAX(0,ROUNDDOWN(AR1329-AT1329-430000-0,-3))</f>
        <v/>
      </c>
      <c r="AY1329" s="19">
        <f>IF(AR1329&lt;=450000,0,MAX(0,ROUNDDOWN(AX1329*0.06-MIN(50000,AX1329)*0.03,-2))+MAX(0,ROUNDDOWN(AX1329*0.04-MIN(50000,AX1329)*0.02,-2)))</f>
        <v/>
      </c>
      <c r="AZ1329" s="19">
        <f>AW1329+AY1329+AS1329</f>
        <v/>
      </c>
    </row>
    <row r="1330">
      <c r="A1330" t="inlineStr">
        <is>
          <t>1万円刻み</t>
        </is>
      </c>
      <c r="B1330" s="19">
        <f>'3_1万円刻み'!$A$1313</f>
        <v/>
      </c>
      <c r="C1330" s="19">
        <f>MIN(0,MAX(0,$B1330))</f>
        <v/>
      </c>
      <c r="D1330" s="19">
        <f>$B1330-C1330</f>
        <v/>
      </c>
      <c r="E1330" s="19">
        <f>MIN(670000,ROUNDDOWN(MAX(0,D1330-430000)*0.0751+47600,0))+MIN(260000,ROUNDDOWN(MAX(0,D1330-430000)*0.028+17600,0))+MIN(30000,ROUNDDOWN(MAX(0,D1330-430000)*0.0027+1873,0))+IF("いいえ"="はい",MIN(170000,ROUNDDOWN(MAX(0,D1330-430000)*0.0243+17800,0)),0)</f>
        <v/>
      </c>
      <c r="F1330" s="19">
        <f>IF(""="",215040+E1330,"")</f>
        <v/>
      </c>
      <c r="G1330" s="19">
        <f>IF(D1330&gt;23500000,NA(),IF(D1330&lt;=4890000,1040000,IF(D1330&lt;=6550000,670000,620000)))</f>
        <v/>
      </c>
      <c r="H1330" s="19">
        <f>MAX(0,ROUNDDOWN(D1330-F1330-G1330-0,-3))</f>
        <v/>
      </c>
      <c r="I1330" s="19">
        <f>IF(H1330&lt;=0,0,ROUNDDOWN((H1330*LOOKUP(H1330,{0,1950001,3300001,6950001,9000001,18000001,40000001},{0.05,0.1,0.2,0.23,0.33,0.4,0.45})-LOOKUP(H1330,{0,1950001,3300001,6950001,9000001,18000001,40000001},{0,97500,427500,636000,1536000,2796000,4796000}))*1.021,-2))</f>
        <v/>
      </c>
      <c r="J1330" s="19">
        <f>MAX(0,ROUNDDOWN(D1330-F1330-430000-0,-3))</f>
        <v/>
      </c>
      <c r="K1330" s="19">
        <f>IF(D1330&lt;=450000,0,MAX(0,ROUNDDOWN(J1330*0.06-MIN(50000,J1330)*0.03,-2))+MAX(0,ROUNDDOWN(J1330*0.04-MIN(50000,J1330)*0.02,-2)))</f>
        <v/>
      </c>
      <c r="L1330" s="19">
        <f>I1330+K1330+E1330</f>
        <v/>
      </c>
      <c r="M1330" s="19">
        <f>MIN(100000,MAX(0,$B1330))</f>
        <v/>
      </c>
      <c r="N1330" s="19">
        <f>$B1330-M1330</f>
        <v/>
      </c>
      <c r="O1330" s="19">
        <f>MIN(670000,ROUNDDOWN(MAX(0,N1330-430000)*0.0751+47600,0))+MIN(260000,ROUNDDOWN(MAX(0,N1330-430000)*0.028+17600,0))+MIN(30000,ROUNDDOWN(MAX(0,N1330-430000)*0.0027+1873,0))+IF("いいえ"="はい",MIN(170000,ROUNDDOWN(MAX(0,N1330-430000)*0.0243+17800,0)),0)</f>
        <v/>
      </c>
      <c r="P1330" s="19">
        <f>IF(""="",215040+O1330,"")</f>
        <v/>
      </c>
      <c r="Q1330" s="19">
        <f>IF(N1330&gt;23500000,NA(),IF(N1330&lt;=4890000,1040000,IF(N1330&lt;=6550000,670000,620000)))</f>
        <v/>
      </c>
      <c r="R1330" s="19">
        <f>MAX(0,ROUNDDOWN(N1330-P1330-Q1330-0,-3))</f>
        <v/>
      </c>
      <c r="S1330" s="19">
        <f>IF(R1330&lt;=0,0,ROUNDDOWN((R1330*LOOKUP(R1330,{0,1950001,3300001,6950001,9000001,18000001,40000001},{0.05,0.1,0.2,0.23,0.33,0.4,0.45})-LOOKUP(R1330,{0,1950001,3300001,6950001,9000001,18000001,40000001},{0,97500,427500,636000,1536000,2796000,4796000}))*1.021,-2))</f>
        <v/>
      </c>
      <c r="T1330" s="19">
        <f>MAX(0,ROUNDDOWN(N1330-P1330-430000-0,-3))</f>
        <v/>
      </c>
      <c r="U1330" s="19">
        <f>IF(N1330&lt;=450000,0,MAX(0,ROUNDDOWN(T1330*0.06-MIN(50000,T1330)*0.03,-2))+MAX(0,ROUNDDOWN(T1330*0.04-MIN(50000,T1330)*0.02,-2)))</f>
        <v/>
      </c>
      <c r="V1330" s="19">
        <f>S1330+U1330+O1330</f>
        <v/>
      </c>
      <c r="W1330" s="19">
        <f>MIN(550000,MAX(0,$B1330))</f>
        <v/>
      </c>
      <c r="X1330" s="19">
        <f>$B1330-W1330</f>
        <v/>
      </c>
      <c r="Y1330" s="19">
        <f>MIN(670000,ROUNDDOWN(MAX(0,X1330-430000)*0.0751+47600,0))+MIN(260000,ROUNDDOWN(MAX(0,X1330-430000)*0.028+17600,0))+MIN(30000,ROUNDDOWN(MAX(0,X1330-430000)*0.0027+1873,0))+IF("いいえ"="はい",MIN(170000,ROUNDDOWN(MAX(0,X1330-430000)*0.0243+17800,0)),0)</f>
        <v/>
      </c>
      <c r="Z1330" s="19">
        <f>IF(""="",215040+Y1330,"")</f>
        <v/>
      </c>
      <c r="AA1330" s="19">
        <f>IF(X1330&gt;23500000,NA(),IF(X1330&lt;=4890000,1040000,IF(X1330&lt;=6550000,670000,620000)))</f>
        <v/>
      </c>
      <c r="AB1330" s="19">
        <f>MAX(0,ROUNDDOWN(X1330-Z1330-AA1330-0,-3))</f>
        <v/>
      </c>
      <c r="AC1330" s="19">
        <f>IF(AB1330&lt;=0,0,ROUNDDOWN((AB1330*LOOKUP(AB1330,{0,1950001,3300001,6950001,9000001,18000001,40000001},{0.05,0.1,0.2,0.23,0.33,0.4,0.45})-LOOKUP(AB1330,{0,1950001,3300001,6950001,9000001,18000001,40000001},{0,97500,427500,636000,1536000,2796000,4796000}))*1.021,-2))</f>
        <v/>
      </c>
      <c r="AD1330" s="19">
        <f>MAX(0,ROUNDDOWN(X1330-Z1330-430000-0,-3))</f>
        <v/>
      </c>
      <c r="AE1330" s="19">
        <f>IF(X1330&lt;=450000,0,MAX(0,ROUNDDOWN(AD1330*0.06-MIN(50000,AD1330)*0.03,-2))+MAX(0,ROUNDDOWN(AD1330*0.04-MIN(50000,AD1330)*0.02,-2)))</f>
        <v/>
      </c>
      <c r="AF1330" s="19">
        <f>AC1330+AE1330+Y1330</f>
        <v/>
      </c>
      <c r="AG1330" s="19">
        <f>MIN(650000,MAX(0,$B1330))</f>
        <v/>
      </c>
      <c r="AH1330" s="19">
        <f>$B1330-AG1330</f>
        <v/>
      </c>
      <c r="AI1330" s="19">
        <f>MIN(670000,ROUNDDOWN(MAX(0,AH1330-430000)*0.0751+47600,0))+MIN(260000,ROUNDDOWN(MAX(0,AH1330-430000)*0.028+17600,0))+MIN(30000,ROUNDDOWN(MAX(0,AH1330-430000)*0.0027+1873,0))+IF("いいえ"="はい",MIN(170000,ROUNDDOWN(MAX(0,AH1330-430000)*0.0243+17800,0)),0)</f>
        <v/>
      </c>
      <c r="AJ1330" s="19">
        <f>IF(""="",215040+AI1330,"")</f>
        <v/>
      </c>
      <c r="AK1330" s="19">
        <f>IF(AH1330&gt;23500000,NA(),IF(AH1330&lt;=4890000,1040000,IF(AH1330&lt;=6550000,670000,620000)))</f>
        <v/>
      </c>
      <c r="AL1330" s="19">
        <f>MAX(0,ROUNDDOWN(AH1330-AJ1330-AK1330-0,-3))</f>
        <v/>
      </c>
      <c r="AM1330" s="19">
        <f>IF(AL1330&lt;=0,0,ROUNDDOWN((AL1330*LOOKUP(AL1330,{0,1950001,3300001,6950001,9000001,18000001,40000001},{0.05,0.1,0.2,0.23,0.33,0.4,0.45})-LOOKUP(AL1330,{0,1950001,3300001,6950001,9000001,18000001,40000001},{0,97500,427500,636000,1536000,2796000,4796000}))*1.021,-2))</f>
        <v/>
      </c>
      <c r="AN1330" s="19">
        <f>MAX(0,ROUNDDOWN(AH1330-AJ1330-430000-0,-3))</f>
        <v/>
      </c>
      <c r="AO1330" s="19">
        <f>IF(AH1330&lt;=450000,0,MAX(0,ROUNDDOWN(AN1330*0.06-MIN(50000,AN1330)*0.03,-2))+MAX(0,ROUNDDOWN(AN1330*0.04-MIN(50000,AN1330)*0.02,-2)))</f>
        <v/>
      </c>
      <c r="AP1330" s="19">
        <f>AM1330+AO1330+AI1330</f>
        <v/>
      </c>
      <c r="AQ1330" s="19">
        <f>MIN(750000,MAX(0,$B1330))</f>
        <v/>
      </c>
      <c r="AR1330" s="19">
        <f>$B1330-AQ1330</f>
        <v/>
      </c>
      <c r="AS1330" s="19">
        <f>MIN(670000,ROUNDDOWN(MAX(0,AR1330-430000)*0.0751+47600,0))+MIN(260000,ROUNDDOWN(MAX(0,AR1330-430000)*0.028+17600,0))+MIN(30000,ROUNDDOWN(MAX(0,AR1330-430000)*0.0027+1873,0))+IF("いいえ"="はい",MIN(170000,ROUNDDOWN(MAX(0,AR1330-430000)*0.0243+17800,0)),0)</f>
        <v/>
      </c>
      <c r="AT1330" s="19">
        <f>IF(""="",215040+AS1330,"")</f>
        <v/>
      </c>
      <c r="AU1330" s="19">
        <f>IF(AR1330&gt;23500000,NA(),IF(AR1330&lt;=4890000,1040000,IF(AR1330&lt;=6550000,670000,620000)))</f>
        <v/>
      </c>
      <c r="AV1330" s="19">
        <f>MAX(0,ROUNDDOWN(AR1330-AT1330-AU1330-0,-3))</f>
        <v/>
      </c>
      <c r="AW1330" s="19">
        <f>IF(AV1330&lt;=0,0,ROUNDDOWN((AV1330*LOOKUP(AV1330,{0,1950001,3300001,6950001,9000001,18000001,40000001},{0.05,0.1,0.2,0.23,0.33,0.4,0.45})-LOOKUP(AV1330,{0,1950001,3300001,6950001,9000001,18000001,40000001},{0,97500,427500,636000,1536000,2796000,4796000}))*1.021,-2))</f>
        <v/>
      </c>
      <c r="AX1330" s="19">
        <f>MAX(0,ROUNDDOWN(AR1330-AT1330-430000-0,-3))</f>
        <v/>
      </c>
      <c r="AY1330" s="19">
        <f>IF(AR1330&lt;=450000,0,MAX(0,ROUNDDOWN(AX1330*0.06-MIN(50000,AX1330)*0.03,-2))+MAX(0,ROUNDDOWN(AX1330*0.04-MIN(50000,AX1330)*0.02,-2)))</f>
        <v/>
      </c>
      <c r="AZ1330" s="19">
        <f>AW1330+AY1330+AS1330</f>
        <v/>
      </c>
    </row>
    <row r="1331">
      <c r="A1331" t="inlineStr">
        <is>
          <t>1万円刻み</t>
        </is>
      </c>
      <c r="B1331" s="19">
        <f>'3_1万円刻み'!$A$1314</f>
        <v/>
      </c>
      <c r="C1331" s="19">
        <f>MIN(0,MAX(0,$B1331))</f>
        <v/>
      </c>
      <c r="D1331" s="19">
        <f>$B1331-C1331</f>
        <v/>
      </c>
      <c r="E1331" s="19">
        <f>MIN(670000,ROUNDDOWN(MAX(0,D1331-430000)*0.0751+47600,0))+MIN(260000,ROUNDDOWN(MAX(0,D1331-430000)*0.028+17600,0))+MIN(30000,ROUNDDOWN(MAX(0,D1331-430000)*0.0027+1873,0))+IF("いいえ"="はい",MIN(170000,ROUNDDOWN(MAX(0,D1331-430000)*0.0243+17800,0)),0)</f>
        <v/>
      </c>
      <c r="F1331" s="19">
        <f>IF(""="",215040+E1331,"")</f>
        <v/>
      </c>
      <c r="G1331" s="19">
        <f>IF(D1331&gt;23500000,NA(),IF(D1331&lt;=4890000,1040000,IF(D1331&lt;=6550000,670000,620000)))</f>
        <v/>
      </c>
      <c r="H1331" s="19">
        <f>MAX(0,ROUNDDOWN(D1331-F1331-G1331-0,-3))</f>
        <v/>
      </c>
      <c r="I1331" s="19">
        <f>IF(H1331&lt;=0,0,ROUNDDOWN((H1331*LOOKUP(H1331,{0,1950001,3300001,6950001,9000001,18000001,40000001},{0.05,0.1,0.2,0.23,0.33,0.4,0.45})-LOOKUP(H1331,{0,1950001,3300001,6950001,9000001,18000001,40000001},{0,97500,427500,636000,1536000,2796000,4796000}))*1.021,-2))</f>
        <v/>
      </c>
      <c r="J1331" s="19">
        <f>MAX(0,ROUNDDOWN(D1331-F1331-430000-0,-3))</f>
        <v/>
      </c>
      <c r="K1331" s="19">
        <f>IF(D1331&lt;=450000,0,MAX(0,ROUNDDOWN(J1331*0.06-MIN(50000,J1331)*0.03,-2))+MAX(0,ROUNDDOWN(J1331*0.04-MIN(50000,J1331)*0.02,-2)))</f>
        <v/>
      </c>
      <c r="L1331" s="19">
        <f>I1331+K1331+E1331</f>
        <v/>
      </c>
      <c r="M1331" s="19">
        <f>MIN(100000,MAX(0,$B1331))</f>
        <v/>
      </c>
      <c r="N1331" s="19">
        <f>$B1331-M1331</f>
        <v/>
      </c>
      <c r="O1331" s="19">
        <f>MIN(670000,ROUNDDOWN(MAX(0,N1331-430000)*0.0751+47600,0))+MIN(260000,ROUNDDOWN(MAX(0,N1331-430000)*0.028+17600,0))+MIN(30000,ROUNDDOWN(MAX(0,N1331-430000)*0.0027+1873,0))+IF("いいえ"="はい",MIN(170000,ROUNDDOWN(MAX(0,N1331-430000)*0.0243+17800,0)),0)</f>
        <v/>
      </c>
      <c r="P1331" s="19">
        <f>IF(""="",215040+O1331,"")</f>
        <v/>
      </c>
      <c r="Q1331" s="19">
        <f>IF(N1331&gt;23500000,NA(),IF(N1331&lt;=4890000,1040000,IF(N1331&lt;=6550000,670000,620000)))</f>
        <v/>
      </c>
      <c r="R1331" s="19">
        <f>MAX(0,ROUNDDOWN(N1331-P1331-Q1331-0,-3))</f>
        <v/>
      </c>
      <c r="S1331" s="19">
        <f>IF(R1331&lt;=0,0,ROUNDDOWN((R1331*LOOKUP(R1331,{0,1950001,3300001,6950001,9000001,18000001,40000001},{0.05,0.1,0.2,0.23,0.33,0.4,0.45})-LOOKUP(R1331,{0,1950001,3300001,6950001,9000001,18000001,40000001},{0,97500,427500,636000,1536000,2796000,4796000}))*1.021,-2))</f>
        <v/>
      </c>
      <c r="T1331" s="19">
        <f>MAX(0,ROUNDDOWN(N1331-P1331-430000-0,-3))</f>
        <v/>
      </c>
      <c r="U1331" s="19">
        <f>IF(N1331&lt;=450000,0,MAX(0,ROUNDDOWN(T1331*0.06-MIN(50000,T1331)*0.03,-2))+MAX(0,ROUNDDOWN(T1331*0.04-MIN(50000,T1331)*0.02,-2)))</f>
        <v/>
      </c>
      <c r="V1331" s="19">
        <f>S1331+U1331+O1331</f>
        <v/>
      </c>
      <c r="W1331" s="19">
        <f>MIN(550000,MAX(0,$B1331))</f>
        <v/>
      </c>
      <c r="X1331" s="19">
        <f>$B1331-W1331</f>
        <v/>
      </c>
      <c r="Y1331" s="19">
        <f>MIN(670000,ROUNDDOWN(MAX(0,X1331-430000)*0.0751+47600,0))+MIN(260000,ROUNDDOWN(MAX(0,X1331-430000)*0.028+17600,0))+MIN(30000,ROUNDDOWN(MAX(0,X1331-430000)*0.0027+1873,0))+IF("いいえ"="はい",MIN(170000,ROUNDDOWN(MAX(0,X1331-430000)*0.0243+17800,0)),0)</f>
        <v/>
      </c>
      <c r="Z1331" s="19">
        <f>IF(""="",215040+Y1331,"")</f>
        <v/>
      </c>
      <c r="AA1331" s="19">
        <f>IF(X1331&gt;23500000,NA(),IF(X1331&lt;=4890000,1040000,IF(X1331&lt;=6550000,670000,620000)))</f>
        <v/>
      </c>
      <c r="AB1331" s="19">
        <f>MAX(0,ROUNDDOWN(X1331-Z1331-AA1331-0,-3))</f>
        <v/>
      </c>
      <c r="AC1331" s="19">
        <f>IF(AB1331&lt;=0,0,ROUNDDOWN((AB1331*LOOKUP(AB1331,{0,1950001,3300001,6950001,9000001,18000001,40000001},{0.05,0.1,0.2,0.23,0.33,0.4,0.45})-LOOKUP(AB1331,{0,1950001,3300001,6950001,9000001,18000001,40000001},{0,97500,427500,636000,1536000,2796000,4796000}))*1.021,-2))</f>
        <v/>
      </c>
      <c r="AD1331" s="19">
        <f>MAX(0,ROUNDDOWN(X1331-Z1331-430000-0,-3))</f>
        <v/>
      </c>
      <c r="AE1331" s="19">
        <f>IF(X1331&lt;=450000,0,MAX(0,ROUNDDOWN(AD1331*0.06-MIN(50000,AD1331)*0.03,-2))+MAX(0,ROUNDDOWN(AD1331*0.04-MIN(50000,AD1331)*0.02,-2)))</f>
        <v/>
      </c>
      <c r="AF1331" s="19">
        <f>AC1331+AE1331+Y1331</f>
        <v/>
      </c>
      <c r="AG1331" s="19">
        <f>MIN(650000,MAX(0,$B1331))</f>
        <v/>
      </c>
      <c r="AH1331" s="19">
        <f>$B1331-AG1331</f>
        <v/>
      </c>
      <c r="AI1331" s="19">
        <f>MIN(670000,ROUNDDOWN(MAX(0,AH1331-430000)*0.0751+47600,0))+MIN(260000,ROUNDDOWN(MAX(0,AH1331-430000)*0.028+17600,0))+MIN(30000,ROUNDDOWN(MAX(0,AH1331-430000)*0.0027+1873,0))+IF("いいえ"="はい",MIN(170000,ROUNDDOWN(MAX(0,AH1331-430000)*0.0243+17800,0)),0)</f>
        <v/>
      </c>
      <c r="AJ1331" s="19">
        <f>IF(""="",215040+AI1331,"")</f>
        <v/>
      </c>
      <c r="AK1331" s="19">
        <f>IF(AH1331&gt;23500000,NA(),IF(AH1331&lt;=4890000,1040000,IF(AH1331&lt;=6550000,670000,620000)))</f>
        <v/>
      </c>
      <c r="AL1331" s="19">
        <f>MAX(0,ROUNDDOWN(AH1331-AJ1331-AK1331-0,-3))</f>
        <v/>
      </c>
      <c r="AM1331" s="19">
        <f>IF(AL1331&lt;=0,0,ROUNDDOWN((AL1331*LOOKUP(AL1331,{0,1950001,3300001,6950001,9000001,18000001,40000001},{0.05,0.1,0.2,0.23,0.33,0.4,0.45})-LOOKUP(AL1331,{0,1950001,3300001,6950001,9000001,18000001,40000001},{0,97500,427500,636000,1536000,2796000,4796000}))*1.021,-2))</f>
        <v/>
      </c>
      <c r="AN1331" s="19">
        <f>MAX(0,ROUNDDOWN(AH1331-AJ1331-430000-0,-3))</f>
        <v/>
      </c>
      <c r="AO1331" s="19">
        <f>IF(AH1331&lt;=450000,0,MAX(0,ROUNDDOWN(AN1331*0.06-MIN(50000,AN1331)*0.03,-2))+MAX(0,ROUNDDOWN(AN1331*0.04-MIN(50000,AN1331)*0.02,-2)))</f>
        <v/>
      </c>
      <c r="AP1331" s="19">
        <f>AM1331+AO1331+AI1331</f>
        <v/>
      </c>
      <c r="AQ1331" s="19">
        <f>MIN(750000,MAX(0,$B1331))</f>
        <v/>
      </c>
      <c r="AR1331" s="19">
        <f>$B1331-AQ1331</f>
        <v/>
      </c>
      <c r="AS1331" s="19">
        <f>MIN(670000,ROUNDDOWN(MAX(0,AR1331-430000)*0.0751+47600,0))+MIN(260000,ROUNDDOWN(MAX(0,AR1331-430000)*0.028+17600,0))+MIN(30000,ROUNDDOWN(MAX(0,AR1331-430000)*0.0027+1873,0))+IF("いいえ"="はい",MIN(170000,ROUNDDOWN(MAX(0,AR1331-430000)*0.0243+17800,0)),0)</f>
        <v/>
      </c>
      <c r="AT1331" s="19">
        <f>IF(""="",215040+AS1331,"")</f>
        <v/>
      </c>
      <c r="AU1331" s="19">
        <f>IF(AR1331&gt;23500000,NA(),IF(AR1331&lt;=4890000,1040000,IF(AR1331&lt;=6550000,670000,620000)))</f>
        <v/>
      </c>
      <c r="AV1331" s="19">
        <f>MAX(0,ROUNDDOWN(AR1331-AT1331-AU1331-0,-3))</f>
        <v/>
      </c>
      <c r="AW1331" s="19">
        <f>IF(AV1331&lt;=0,0,ROUNDDOWN((AV1331*LOOKUP(AV1331,{0,1950001,3300001,6950001,9000001,18000001,40000001},{0.05,0.1,0.2,0.23,0.33,0.4,0.45})-LOOKUP(AV1331,{0,1950001,3300001,6950001,9000001,18000001,40000001},{0,97500,427500,636000,1536000,2796000,4796000}))*1.021,-2))</f>
        <v/>
      </c>
      <c r="AX1331" s="19">
        <f>MAX(0,ROUNDDOWN(AR1331-AT1331-430000-0,-3))</f>
        <v/>
      </c>
      <c r="AY1331" s="19">
        <f>IF(AR1331&lt;=450000,0,MAX(0,ROUNDDOWN(AX1331*0.06-MIN(50000,AX1331)*0.03,-2))+MAX(0,ROUNDDOWN(AX1331*0.04-MIN(50000,AX1331)*0.02,-2)))</f>
        <v/>
      </c>
      <c r="AZ1331" s="19">
        <f>AW1331+AY1331+AS1331</f>
        <v/>
      </c>
    </row>
    <row r="1332">
      <c r="A1332" t="inlineStr">
        <is>
          <t>1万円刻み</t>
        </is>
      </c>
      <c r="B1332" s="19">
        <f>'3_1万円刻み'!$A$1315</f>
        <v/>
      </c>
      <c r="C1332" s="19">
        <f>MIN(0,MAX(0,$B1332))</f>
        <v/>
      </c>
      <c r="D1332" s="19">
        <f>$B1332-C1332</f>
        <v/>
      </c>
      <c r="E1332" s="19">
        <f>MIN(670000,ROUNDDOWN(MAX(0,D1332-430000)*0.0751+47600,0))+MIN(260000,ROUNDDOWN(MAX(0,D1332-430000)*0.028+17600,0))+MIN(30000,ROUNDDOWN(MAX(0,D1332-430000)*0.0027+1873,0))+IF("いいえ"="はい",MIN(170000,ROUNDDOWN(MAX(0,D1332-430000)*0.0243+17800,0)),0)</f>
        <v/>
      </c>
      <c r="F1332" s="19">
        <f>IF(""="",215040+E1332,"")</f>
        <v/>
      </c>
      <c r="G1332" s="19">
        <f>IF(D1332&gt;23500000,NA(),IF(D1332&lt;=4890000,1040000,IF(D1332&lt;=6550000,670000,620000)))</f>
        <v/>
      </c>
      <c r="H1332" s="19">
        <f>MAX(0,ROUNDDOWN(D1332-F1332-G1332-0,-3))</f>
        <v/>
      </c>
      <c r="I1332" s="19">
        <f>IF(H1332&lt;=0,0,ROUNDDOWN((H1332*LOOKUP(H1332,{0,1950001,3300001,6950001,9000001,18000001,40000001},{0.05,0.1,0.2,0.23,0.33,0.4,0.45})-LOOKUP(H1332,{0,1950001,3300001,6950001,9000001,18000001,40000001},{0,97500,427500,636000,1536000,2796000,4796000}))*1.021,-2))</f>
        <v/>
      </c>
      <c r="J1332" s="19">
        <f>MAX(0,ROUNDDOWN(D1332-F1332-430000-0,-3))</f>
        <v/>
      </c>
      <c r="K1332" s="19">
        <f>IF(D1332&lt;=450000,0,MAX(0,ROUNDDOWN(J1332*0.06-MIN(50000,J1332)*0.03,-2))+MAX(0,ROUNDDOWN(J1332*0.04-MIN(50000,J1332)*0.02,-2)))</f>
        <v/>
      </c>
      <c r="L1332" s="19">
        <f>I1332+K1332+E1332</f>
        <v/>
      </c>
      <c r="M1332" s="19">
        <f>MIN(100000,MAX(0,$B1332))</f>
        <v/>
      </c>
      <c r="N1332" s="19">
        <f>$B1332-M1332</f>
        <v/>
      </c>
      <c r="O1332" s="19">
        <f>MIN(670000,ROUNDDOWN(MAX(0,N1332-430000)*0.0751+47600,0))+MIN(260000,ROUNDDOWN(MAX(0,N1332-430000)*0.028+17600,0))+MIN(30000,ROUNDDOWN(MAX(0,N1332-430000)*0.0027+1873,0))+IF("いいえ"="はい",MIN(170000,ROUNDDOWN(MAX(0,N1332-430000)*0.0243+17800,0)),0)</f>
        <v/>
      </c>
      <c r="P1332" s="19">
        <f>IF(""="",215040+O1332,"")</f>
        <v/>
      </c>
      <c r="Q1332" s="19">
        <f>IF(N1332&gt;23500000,NA(),IF(N1332&lt;=4890000,1040000,IF(N1332&lt;=6550000,670000,620000)))</f>
        <v/>
      </c>
      <c r="R1332" s="19">
        <f>MAX(0,ROUNDDOWN(N1332-P1332-Q1332-0,-3))</f>
        <v/>
      </c>
      <c r="S1332" s="19">
        <f>IF(R1332&lt;=0,0,ROUNDDOWN((R1332*LOOKUP(R1332,{0,1950001,3300001,6950001,9000001,18000001,40000001},{0.05,0.1,0.2,0.23,0.33,0.4,0.45})-LOOKUP(R1332,{0,1950001,3300001,6950001,9000001,18000001,40000001},{0,97500,427500,636000,1536000,2796000,4796000}))*1.021,-2))</f>
        <v/>
      </c>
      <c r="T1332" s="19">
        <f>MAX(0,ROUNDDOWN(N1332-P1332-430000-0,-3))</f>
        <v/>
      </c>
      <c r="U1332" s="19">
        <f>IF(N1332&lt;=450000,0,MAX(0,ROUNDDOWN(T1332*0.06-MIN(50000,T1332)*0.03,-2))+MAX(0,ROUNDDOWN(T1332*0.04-MIN(50000,T1332)*0.02,-2)))</f>
        <v/>
      </c>
      <c r="V1332" s="19">
        <f>S1332+U1332+O1332</f>
        <v/>
      </c>
      <c r="W1332" s="19">
        <f>MIN(550000,MAX(0,$B1332))</f>
        <v/>
      </c>
      <c r="X1332" s="19">
        <f>$B1332-W1332</f>
        <v/>
      </c>
      <c r="Y1332" s="19">
        <f>MIN(670000,ROUNDDOWN(MAX(0,X1332-430000)*0.0751+47600,0))+MIN(260000,ROUNDDOWN(MAX(0,X1332-430000)*0.028+17600,0))+MIN(30000,ROUNDDOWN(MAX(0,X1332-430000)*0.0027+1873,0))+IF("いいえ"="はい",MIN(170000,ROUNDDOWN(MAX(0,X1332-430000)*0.0243+17800,0)),0)</f>
        <v/>
      </c>
      <c r="Z1332" s="19">
        <f>IF(""="",215040+Y1332,"")</f>
        <v/>
      </c>
      <c r="AA1332" s="19">
        <f>IF(X1332&gt;23500000,NA(),IF(X1332&lt;=4890000,1040000,IF(X1332&lt;=6550000,670000,620000)))</f>
        <v/>
      </c>
      <c r="AB1332" s="19">
        <f>MAX(0,ROUNDDOWN(X1332-Z1332-AA1332-0,-3))</f>
        <v/>
      </c>
      <c r="AC1332" s="19">
        <f>IF(AB1332&lt;=0,0,ROUNDDOWN((AB1332*LOOKUP(AB1332,{0,1950001,3300001,6950001,9000001,18000001,40000001},{0.05,0.1,0.2,0.23,0.33,0.4,0.45})-LOOKUP(AB1332,{0,1950001,3300001,6950001,9000001,18000001,40000001},{0,97500,427500,636000,1536000,2796000,4796000}))*1.021,-2))</f>
        <v/>
      </c>
      <c r="AD1332" s="19">
        <f>MAX(0,ROUNDDOWN(X1332-Z1332-430000-0,-3))</f>
        <v/>
      </c>
      <c r="AE1332" s="19">
        <f>IF(X1332&lt;=450000,0,MAX(0,ROUNDDOWN(AD1332*0.06-MIN(50000,AD1332)*0.03,-2))+MAX(0,ROUNDDOWN(AD1332*0.04-MIN(50000,AD1332)*0.02,-2)))</f>
        <v/>
      </c>
      <c r="AF1332" s="19">
        <f>AC1332+AE1332+Y1332</f>
        <v/>
      </c>
      <c r="AG1332" s="19">
        <f>MIN(650000,MAX(0,$B1332))</f>
        <v/>
      </c>
      <c r="AH1332" s="19">
        <f>$B1332-AG1332</f>
        <v/>
      </c>
      <c r="AI1332" s="19">
        <f>MIN(670000,ROUNDDOWN(MAX(0,AH1332-430000)*0.0751+47600,0))+MIN(260000,ROUNDDOWN(MAX(0,AH1332-430000)*0.028+17600,0))+MIN(30000,ROUNDDOWN(MAX(0,AH1332-430000)*0.0027+1873,0))+IF("いいえ"="はい",MIN(170000,ROUNDDOWN(MAX(0,AH1332-430000)*0.0243+17800,0)),0)</f>
        <v/>
      </c>
      <c r="AJ1332" s="19">
        <f>IF(""="",215040+AI1332,"")</f>
        <v/>
      </c>
      <c r="AK1332" s="19">
        <f>IF(AH1332&gt;23500000,NA(),IF(AH1332&lt;=4890000,1040000,IF(AH1332&lt;=6550000,670000,620000)))</f>
        <v/>
      </c>
      <c r="AL1332" s="19">
        <f>MAX(0,ROUNDDOWN(AH1332-AJ1332-AK1332-0,-3))</f>
        <v/>
      </c>
      <c r="AM1332" s="19">
        <f>IF(AL1332&lt;=0,0,ROUNDDOWN((AL1332*LOOKUP(AL1332,{0,1950001,3300001,6950001,9000001,18000001,40000001},{0.05,0.1,0.2,0.23,0.33,0.4,0.45})-LOOKUP(AL1332,{0,1950001,3300001,6950001,9000001,18000001,40000001},{0,97500,427500,636000,1536000,2796000,4796000}))*1.021,-2))</f>
        <v/>
      </c>
      <c r="AN1332" s="19">
        <f>MAX(0,ROUNDDOWN(AH1332-AJ1332-430000-0,-3))</f>
        <v/>
      </c>
      <c r="AO1332" s="19">
        <f>IF(AH1332&lt;=450000,0,MAX(0,ROUNDDOWN(AN1332*0.06-MIN(50000,AN1332)*0.03,-2))+MAX(0,ROUNDDOWN(AN1332*0.04-MIN(50000,AN1332)*0.02,-2)))</f>
        <v/>
      </c>
      <c r="AP1332" s="19">
        <f>AM1332+AO1332+AI1332</f>
        <v/>
      </c>
      <c r="AQ1332" s="19">
        <f>MIN(750000,MAX(0,$B1332))</f>
        <v/>
      </c>
      <c r="AR1332" s="19">
        <f>$B1332-AQ1332</f>
        <v/>
      </c>
      <c r="AS1332" s="19">
        <f>MIN(670000,ROUNDDOWN(MAX(0,AR1332-430000)*0.0751+47600,0))+MIN(260000,ROUNDDOWN(MAX(0,AR1332-430000)*0.028+17600,0))+MIN(30000,ROUNDDOWN(MAX(0,AR1332-430000)*0.0027+1873,0))+IF("いいえ"="はい",MIN(170000,ROUNDDOWN(MAX(0,AR1332-430000)*0.0243+17800,0)),0)</f>
        <v/>
      </c>
      <c r="AT1332" s="19">
        <f>IF(""="",215040+AS1332,"")</f>
        <v/>
      </c>
      <c r="AU1332" s="19">
        <f>IF(AR1332&gt;23500000,NA(),IF(AR1332&lt;=4890000,1040000,IF(AR1332&lt;=6550000,670000,620000)))</f>
        <v/>
      </c>
      <c r="AV1332" s="19">
        <f>MAX(0,ROUNDDOWN(AR1332-AT1332-AU1332-0,-3))</f>
        <v/>
      </c>
      <c r="AW1332" s="19">
        <f>IF(AV1332&lt;=0,0,ROUNDDOWN((AV1332*LOOKUP(AV1332,{0,1950001,3300001,6950001,9000001,18000001,40000001},{0.05,0.1,0.2,0.23,0.33,0.4,0.45})-LOOKUP(AV1332,{0,1950001,3300001,6950001,9000001,18000001,40000001},{0,97500,427500,636000,1536000,2796000,4796000}))*1.021,-2))</f>
        <v/>
      </c>
      <c r="AX1332" s="19">
        <f>MAX(0,ROUNDDOWN(AR1332-AT1332-430000-0,-3))</f>
        <v/>
      </c>
      <c r="AY1332" s="19">
        <f>IF(AR1332&lt;=450000,0,MAX(0,ROUNDDOWN(AX1332*0.06-MIN(50000,AX1332)*0.03,-2))+MAX(0,ROUNDDOWN(AX1332*0.04-MIN(50000,AX1332)*0.02,-2)))</f>
        <v/>
      </c>
      <c r="AZ1332" s="19">
        <f>AW1332+AY1332+AS1332</f>
        <v/>
      </c>
    </row>
    <row r="1333">
      <c r="A1333" t="inlineStr">
        <is>
          <t>1万円刻み</t>
        </is>
      </c>
      <c r="B1333" s="19">
        <f>'3_1万円刻み'!$A$1316</f>
        <v/>
      </c>
      <c r="C1333" s="19">
        <f>MIN(0,MAX(0,$B1333))</f>
        <v/>
      </c>
      <c r="D1333" s="19">
        <f>$B1333-C1333</f>
        <v/>
      </c>
      <c r="E1333" s="19">
        <f>MIN(670000,ROUNDDOWN(MAX(0,D1333-430000)*0.0751+47600,0))+MIN(260000,ROUNDDOWN(MAX(0,D1333-430000)*0.028+17600,0))+MIN(30000,ROUNDDOWN(MAX(0,D1333-430000)*0.0027+1873,0))+IF("いいえ"="はい",MIN(170000,ROUNDDOWN(MAX(0,D1333-430000)*0.0243+17800,0)),0)</f>
        <v/>
      </c>
      <c r="F1333" s="19">
        <f>IF(""="",215040+E1333,"")</f>
        <v/>
      </c>
      <c r="G1333" s="19">
        <f>IF(D1333&gt;23500000,NA(),IF(D1333&lt;=4890000,1040000,IF(D1333&lt;=6550000,670000,620000)))</f>
        <v/>
      </c>
      <c r="H1333" s="19">
        <f>MAX(0,ROUNDDOWN(D1333-F1333-G1333-0,-3))</f>
        <v/>
      </c>
      <c r="I1333" s="19">
        <f>IF(H1333&lt;=0,0,ROUNDDOWN((H1333*LOOKUP(H1333,{0,1950001,3300001,6950001,9000001,18000001,40000001},{0.05,0.1,0.2,0.23,0.33,0.4,0.45})-LOOKUP(H1333,{0,1950001,3300001,6950001,9000001,18000001,40000001},{0,97500,427500,636000,1536000,2796000,4796000}))*1.021,-2))</f>
        <v/>
      </c>
      <c r="J1333" s="19">
        <f>MAX(0,ROUNDDOWN(D1333-F1333-430000-0,-3))</f>
        <v/>
      </c>
      <c r="K1333" s="19">
        <f>IF(D1333&lt;=450000,0,MAX(0,ROUNDDOWN(J1333*0.06-MIN(50000,J1333)*0.03,-2))+MAX(0,ROUNDDOWN(J1333*0.04-MIN(50000,J1333)*0.02,-2)))</f>
        <v/>
      </c>
      <c r="L1333" s="19">
        <f>I1333+K1333+E1333</f>
        <v/>
      </c>
      <c r="M1333" s="19">
        <f>MIN(100000,MAX(0,$B1333))</f>
        <v/>
      </c>
      <c r="N1333" s="19">
        <f>$B1333-M1333</f>
        <v/>
      </c>
      <c r="O1333" s="19">
        <f>MIN(670000,ROUNDDOWN(MAX(0,N1333-430000)*0.0751+47600,0))+MIN(260000,ROUNDDOWN(MAX(0,N1333-430000)*0.028+17600,0))+MIN(30000,ROUNDDOWN(MAX(0,N1333-430000)*0.0027+1873,0))+IF("いいえ"="はい",MIN(170000,ROUNDDOWN(MAX(0,N1333-430000)*0.0243+17800,0)),0)</f>
        <v/>
      </c>
      <c r="P1333" s="19">
        <f>IF(""="",215040+O1333,"")</f>
        <v/>
      </c>
      <c r="Q1333" s="19">
        <f>IF(N1333&gt;23500000,NA(),IF(N1333&lt;=4890000,1040000,IF(N1333&lt;=6550000,670000,620000)))</f>
        <v/>
      </c>
      <c r="R1333" s="19">
        <f>MAX(0,ROUNDDOWN(N1333-P1333-Q1333-0,-3))</f>
        <v/>
      </c>
      <c r="S1333" s="19">
        <f>IF(R1333&lt;=0,0,ROUNDDOWN((R1333*LOOKUP(R1333,{0,1950001,3300001,6950001,9000001,18000001,40000001},{0.05,0.1,0.2,0.23,0.33,0.4,0.45})-LOOKUP(R1333,{0,1950001,3300001,6950001,9000001,18000001,40000001},{0,97500,427500,636000,1536000,2796000,4796000}))*1.021,-2))</f>
        <v/>
      </c>
      <c r="T1333" s="19">
        <f>MAX(0,ROUNDDOWN(N1333-P1333-430000-0,-3))</f>
        <v/>
      </c>
      <c r="U1333" s="19">
        <f>IF(N1333&lt;=450000,0,MAX(0,ROUNDDOWN(T1333*0.06-MIN(50000,T1333)*0.03,-2))+MAX(0,ROUNDDOWN(T1333*0.04-MIN(50000,T1333)*0.02,-2)))</f>
        <v/>
      </c>
      <c r="V1333" s="19">
        <f>S1333+U1333+O1333</f>
        <v/>
      </c>
      <c r="W1333" s="19">
        <f>MIN(550000,MAX(0,$B1333))</f>
        <v/>
      </c>
      <c r="X1333" s="19">
        <f>$B1333-W1333</f>
        <v/>
      </c>
      <c r="Y1333" s="19">
        <f>MIN(670000,ROUNDDOWN(MAX(0,X1333-430000)*0.0751+47600,0))+MIN(260000,ROUNDDOWN(MAX(0,X1333-430000)*0.028+17600,0))+MIN(30000,ROUNDDOWN(MAX(0,X1333-430000)*0.0027+1873,0))+IF("いいえ"="はい",MIN(170000,ROUNDDOWN(MAX(0,X1333-430000)*0.0243+17800,0)),0)</f>
        <v/>
      </c>
      <c r="Z1333" s="19">
        <f>IF(""="",215040+Y1333,"")</f>
        <v/>
      </c>
      <c r="AA1333" s="19">
        <f>IF(X1333&gt;23500000,NA(),IF(X1333&lt;=4890000,1040000,IF(X1333&lt;=6550000,670000,620000)))</f>
        <v/>
      </c>
      <c r="AB1333" s="19">
        <f>MAX(0,ROUNDDOWN(X1333-Z1333-AA1333-0,-3))</f>
        <v/>
      </c>
      <c r="AC1333" s="19">
        <f>IF(AB1333&lt;=0,0,ROUNDDOWN((AB1333*LOOKUP(AB1333,{0,1950001,3300001,6950001,9000001,18000001,40000001},{0.05,0.1,0.2,0.23,0.33,0.4,0.45})-LOOKUP(AB1333,{0,1950001,3300001,6950001,9000001,18000001,40000001},{0,97500,427500,636000,1536000,2796000,4796000}))*1.021,-2))</f>
        <v/>
      </c>
      <c r="AD1333" s="19">
        <f>MAX(0,ROUNDDOWN(X1333-Z1333-430000-0,-3))</f>
        <v/>
      </c>
      <c r="AE1333" s="19">
        <f>IF(X1333&lt;=450000,0,MAX(0,ROUNDDOWN(AD1333*0.06-MIN(50000,AD1333)*0.03,-2))+MAX(0,ROUNDDOWN(AD1333*0.04-MIN(50000,AD1333)*0.02,-2)))</f>
        <v/>
      </c>
      <c r="AF1333" s="19">
        <f>AC1333+AE1333+Y1333</f>
        <v/>
      </c>
      <c r="AG1333" s="19">
        <f>MIN(650000,MAX(0,$B1333))</f>
        <v/>
      </c>
      <c r="AH1333" s="19">
        <f>$B1333-AG1333</f>
        <v/>
      </c>
      <c r="AI1333" s="19">
        <f>MIN(670000,ROUNDDOWN(MAX(0,AH1333-430000)*0.0751+47600,0))+MIN(260000,ROUNDDOWN(MAX(0,AH1333-430000)*0.028+17600,0))+MIN(30000,ROUNDDOWN(MAX(0,AH1333-430000)*0.0027+1873,0))+IF("いいえ"="はい",MIN(170000,ROUNDDOWN(MAX(0,AH1333-430000)*0.0243+17800,0)),0)</f>
        <v/>
      </c>
      <c r="AJ1333" s="19">
        <f>IF(""="",215040+AI1333,"")</f>
        <v/>
      </c>
      <c r="AK1333" s="19">
        <f>IF(AH1333&gt;23500000,NA(),IF(AH1333&lt;=4890000,1040000,IF(AH1333&lt;=6550000,670000,620000)))</f>
        <v/>
      </c>
      <c r="AL1333" s="19">
        <f>MAX(0,ROUNDDOWN(AH1333-AJ1333-AK1333-0,-3))</f>
        <v/>
      </c>
      <c r="AM1333" s="19">
        <f>IF(AL1333&lt;=0,0,ROUNDDOWN((AL1333*LOOKUP(AL1333,{0,1950001,3300001,6950001,9000001,18000001,40000001},{0.05,0.1,0.2,0.23,0.33,0.4,0.45})-LOOKUP(AL1333,{0,1950001,3300001,6950001,9000001,18000001,40000001},{0,97500,427500,636000,1536000,2796000,4796000}))*1.021,-2))</f>
        <v/>
      </c>
      <c r="AN1333" s="19">
        <f>MAX(0,ROUNDDOWN(AH1333-AJ1333-430000-0,-3))</f>
        <v/>
      </c>
      <c r="AO1333" s="19">
        <f>IF(AH1333&lt;=450000,0,MAX(0,ROUNDDOWN(AN1333*0.06-MIN(50000,AN1333)*0.03,-2))+MAX(0,ROUNDDOWN(AN1333*0.04-MIN(50000,AN1333)*0.02,-2)))</f>
        <v/>
      </c>
      <c r="AP1333" s="19">
        <f>AM1333+AO1333+AI1333</f>
        <v/>
      </c>
      <c r="AQ1333" s="19">
        <f>MIN(750000,MAX(0,$B1333))</f>
        <v/>
      </c>
      <c r="AR1333" s="19">
        <f>$B1333-AQ1333</f>
        <v/>
      </c>
      <c r="AS1333" s="19">
        <f>MIN(670000,ROUNDDOWN(MAX(0,AR1333-430000)*0.0751+47600,0))+MIN(260000,ROUNDDOWN(MAX(0,AR1333-430000)*0.028+17600,0))+MIN(30000,ROUNDDOWN(MAX(0,AR1333-430000)*0.0027+1873,0))+IF("いいえ"="はい",MIN(170000,ROUNDDOWN(MAX(0,AR1333-430000)*0.0243+17800,0)),0)</f>
        <v/>
      </c>
      <c r="AT1333" s="19">
        <f>IF(""="",215040+AS1333,"")</f>
        <v/>
      </c>
      <c r="AU1333" s="19">
        <f>IF(AR1333&gt;23500000,NA(),IF(AR1333&lt;=4890000,1040000,IF(AR1333&lt;=6550000,670000,620000)))</f>
        <v/>
      </c>
      <c r="AV1333" s="19">
        <f>MAX(0,ROUNDDOWN(AR1333-AT1333-AU1333-0,-3))</f>
        <v/>
      </c>
      <c r="AW1333" s="19">
        <f>IF(AV1333&lt;=0,0,ROUNDDOWN((AV1333*LOOKUP(AV1333,{0,1950001,3300001,6950001,9000001,18000001,40000001},{0.05,0.1,0.2,0.23,0.33,0.4,0.45})-LOOKUP(AV1333,{0,1950001,3300001,6950001,9000001,18000001,40000001},{0,97500,427500,636000,1536000,2796000,4796000}))*1.021,-2))</f>
        <v/>
      </c>
      <c r="AX1333" s="19">
        <f>MAX(0,ROUNDDOWN(AR1333-AT1333-430000-0,-3))</f>
        <v/>
      </c>
      <c r="AY1333" s="19">
        <f>IF(AR1333&lt;=450000,0,MAX(0,ROUNDDOWN(AX1333*0.06-MIN(50000,AX1333)*0.03,-2))+MAX(0,ROUNDDOWN(AX1333*0.04-MIN(50000,AX1333)*0.02,-2)))</f>
        <v/>
      </c>
      <c r="AZ1333" s="19">
        <f>AW1333+AY1333+AS1333</f>
        <v/>
      </c>
    </row>
    <row r="1334">
      <c r="A1334" t="inlineStr">
        <is>
          <t>1万円刻み</t>
        </is>
      </c>
      <c r="B1334" s="19">
        <f>'3_1万円刻み'!$A$1317</f>
        <v/>
      </c>
      <c r="C1334" s="19">
        <f>MIN(0,MAX(0,$B1334))</f>
        <v/>
      </c>
      <c r="D1334" s="19">
        <f>$B1334-C1334</f>
        <v/>
      </c>
      <c r="E1334" s="19">
        <f>MIN(670000,ROUNDDOWN(MAX(0,D1334-430000)*0.0751+47600,0))+MIN(260000,ROUNDDOWN(MAX(0,D1334-430000)*0.028+17600,0))+MIN(30000,ROUNDDOWN(MAX(0,D1334-430000)*0.0027+1873,0))+IF("いいえ"="はい",MIN(170000,ROUNDDOWN(MAX(0,D1334-430000)*0.0243+17800,0)),0)</f>
        <v/>
      </c>
      <c r="F1334" s="19">
        <f>IF(""="",215040+E1334,"")</f>
        <v/>
      </c>
      <c r="G1334" s="19">
        <f>IF(D1334&gt;23500000,NA(),IF(D1334&lt;=4890000,1040000,IF(D1334&lt;=6550000,670000,620000)))</f>
        <v/>
      </c>
      <c r="H1334" s="19">
        <f>MAX(0,ROUNDDOWN(D1334-F1334-G1334-0,-3))</f>
        <v/>
      </c>
      <c r="I1334" s="19">
        <f>IF(H1334&lt;=0,0,ROUNDDOWN((H1334*LOOKUP(H1334,{0,1950001,3300001,6950001,9000001,18000001,40000001},{0.05,0.1,0.2,0.23,0.33,0.4,0.45})-LOOKUP(H1334,{0,1950001,3300001,6950001,9000001,18000001,40000001},{0,97500,427500,636000,1536000,2796000,4796000}))*1.021,-2))</f>
        <v/>
      </c>
      <c r="J1334" s="19">
        <f>MAX(0,ROUNDDOWN(D1334-F1334-430000-0,-3))</f>
        <v/>
      </c>
      <c r="K1334" s="19">
        <f>IF(D1334&lt;=450000,0,MAX(0,ROUNDDOWN(J1334*0.06-MIN(50000,J1334)*0.03,-2))+MAX(0,ROUNDDOWN(J1334*0.04-MIN(50000,J1334)*0.02,-2)))</f>
        <v/>
      </c>
      <c r="L1334" s="19">
        <f>I1334+K1334+E1334</f>
        <v/>
      </c>
      <c r="M1334" s="19">
        <f>MIN(100000,MAX(0,$B1334))</f>
        <v/>
      </c>
      <c r="N1334" s="19">
        <f>$B1334-M1334</f>
        <v/>
      </c>
      <c r="O1334" s="19">
        <f>MIN(670000,ROUNDDOWN(MAX(0,N1334-430000)*0.0751+47600,0))+MIN(260000,ROUNDDOWN(MAX(0,N1334-430000)*0.028+17600,0))+MIN(30000,ROUNDDOWN(MAX(0,N1334-430000)*0.0027+1873,0))+IF("いいえ"="はい",MIN(170000,ROUNDDOWN(MAX(0,N1334-430000)*0.0243+17800,0)),0)</f>
        <v/>
      </c>
      <c r="P1334" s="19">
        <f>IF(""="",215040+O1334,"")</f>
        <v/>
      </c>
      <c r="Q1334" s="19">
        <f>IF(N1334&gt;23500000,NA(),IF(N1334&lt;=4890000,1040000,IF(N1334&lt;=6550000,670000,620000)))</f>
        <v/>
      </c>
      <c r="R1334" s="19">
        <f>MAX(0,ROUNDDOWN(N1334-P1334-Q1334-0,-3))</f>
        <v/>
      </c>
      <c r="S1334" s="19">
        <f>IF(R1334&lt;=0,0,ROUNDDOWN((R1334*LOOKUP(R1334,{0,1950001,3300001,6950001,9000001,18000001,40000001},{0.05,0.1,0.2,0.23,0.33,0.4,0.45})-LOOKUP(R1334,{0,1950001,3300001,6950001,9000001,18000001,40000001},{0,97500,427500,636000,1536000,2796000,4796000}))*1.021,-2))</f>
        <v/>
      </c>
      <c r="T1334" s="19">
        <f>MAX(0,ROUNDDOWN(N1334-P1334-430000-0,-3))</f>
        <v/>
      </c>
      <c r="U1334" s="19">
        <f>IF(N1334&lt;=450000,0,MAX(0,ROUNDDOWN(T1334*0.06-MIN(50000,T1334)*0.03,-2))+MAX(0,ROUNDDOWN(T1334*0.04-MIN(50000,T1334)*0.02,-2)))</f>
        <v/>
      </c>
      <c r="V1334" s="19">
        <f>S1334+U1334+O1334</f>
        <v/>
      </c>
      <c r="W1334" s="19">
        <f>MIN(550000,MAX(0,$B1334))</f>
        <v/>
      </c>
      <c r="X1334" s="19">
        <f>$B1334-W1334</f>
        <v/>
      </c>
      <c r="Y1334" s="19">
        <f>MIN(670000,ROUNDDOWN(MAX(0,X1334-430000)*0.0751+47600,0))+MIN(260000,ROUNDDOWN(MAX(0,X1334-430000)*0.028+17600,0))+MIN(30000,ROUNDDOWN(MAX(0,X1334-430000)*0.0027+1873,0))+IF("いいえ"="はい",MIN(170000,ROUNDDOWN(MAX(0,X1334-430000)*0.0243+17800,0)),0)</f>
        <v/>
      </c>
      <c r="Z1334" s="19">
        <f>IF(""="",215040+Y1334,"")</f>
        <v/>
      </c>
      <c r="AA1334" s="19">
        <f>IF(X1334&gt;23500000,NA(),IF(X1334&lt;=4890000,1040000,IF(X1334&lt;=6550000,670000,620000)))</f>
        <v/>
      </c>
      <c r="AB1334" s="19">
        <f>MAX(0,ROUNDDOWN(X1334-Z1334-AA1334-0,-3))</f>
        <v/>
      </c>
      <c r="AC1334" s="19">
        <f>IF(AB1334&lt;=0,0,ROUNDDOWN((AB1334*LOOKUP(AB1334,{0,1950001,3300001,6950001,9000001,18000001,40000001},{0.05,0.1,0.2,0.23,0.33,0.4,0.45})-LOOKUP(AB1334,{0,1950001,3300001,6950001,9000001,18000001,40000001},{0,97500,427500,636000,1536000,2796000,4796000}))*1.021,-2))</f>
        <v/>
      </c>
      <c r="AD1334" s="19">
        <f>MAX(0,ROUNDDOWN(X1334-Z1334-430000-0,-3))</f>
        <v/>
      </c>
      <c r="AE1334" s="19">
        <f>IF(X1334&lt;=450000,0,MAX(0,ROUNDDOWN(AD1334*0.06-MIN(50000,AD1334)*0.03,-2))+MAX(0,ROUNDDOWN(AD1334*0.04-MIN(50000,AD1334)*0.02,-2)))</f>
        <v/>
      </c>
      <c r="AF1334" s="19">
        <f>AC1334+AE1334+Y1334</f>
        <v/>
      </c>
      <c r="AG1334" s="19">
        <f>MIN(650000,MAX(0,$B1334))</f>
        <v/>
      </c>
      <c r="AH1334" s="19">
        <f>$B1334-AG1334</f>
        <v/>
      </c>
      <c r="AI1334" s="19">
        <f>MIN(670000,ROUNDDOWN(MAX(0,AH1334-430000)*0.0751+47600,0))+MIN(260000,ROUNDDOWN(MAX(0,AH1334-430000)*0.028+17600,0))+MIN(30000,ROUNDDOWN(MAX(0,AH1334-430000)*0.0027+1873,0))+IF("いいえ"="はい",MIN(170000,ROUNDDOWN(MAX(0,AH1334-430000)*0.0243+17800,0)),0)</f>
        <v/>
      </c>
      <c r="AJ1334" s="19">
        <f>IF(""="",215040+AI1334,"")</f>
        <v/>
      </c>
      <c r="AK1334" s="19">
        <f>IF(AH1334&gt;23500000,NA(),IF(AH1334&lt;=4890000,1040000,IF(AH1334&lt;=6550000,670000,620000)))</f>
        <v/>
      </c>
      <c r="AL1334" s="19">
        <f>MAX(0,ROUNDDOWN(AH1334-AJ1334-AK1334-0,-3))</f>
        <v/>
      </c>
      <c r="AM1334" s="19">
        <f>IF(AL1334&lt;=0,0,ROUNDDOWN((AL1334*LOOKUP(AL1334,{0,1950001,3300001,6950001,9000001,18000001,40000001},{0.05,0.1,0.2,0.23,0.33,0.4,0.45})-LOOKUP(AL1334,{0,1950001,3300001,6950001,9000001,18000001,40000001},{0,97500,427500,636000,1536000,2796000,4796000}))*1.021,-2))</f>
        <v/>
      </c>
      <c r="AN1334" s="19">
        <f>MAX(0,ROUNDDOWN(AH1334-AJ1334-430000-0,-3))</f>
        <v/>
      </c>
      <c r="AO1334" s="19">
        <f>IF(AH1334&lt;=450000,0,MAX(0,ROUNDDOWN(AN1334*0.06-MIN(50000,AN1334)*0.03,-2))+MAX(0,ROUNDDOWN(AN1334*0.04-MIN(50000,AN1334)*0.02,-2)))</f>
        <v/>
      </c>
      <c r="AP1334" s="19">
        <f>AM1334+AO1334+AI1334</f>
        <v/>
      </c>
      <c r="AQ1334" s="19">
        <f>MIN(750000,MAX(0,$B1334))</f>
        <v/>
      </c>
      <c r="AR1334" s="19">
        <f>$B1334-AQ1334</f>
        <v/>
      </c>
      <c r="AS1334" s="19">
        <f>MIN(670000,ROUNDDOWN(MAX(0,AR1334-430000)*0.0751+47600,0))+MIN(260000,ROUNDDOWN(MAX(0,AR1334-430000)*0.028+17600,0))+MIN(30000,ROUNDDOWN(MAX(0,AR1334-430000)*0.0027+1873,0))+IF("いいえ"="はい",MIN(170000,ROUNDDOWN(MAX(0,AR1334-430000)*0.0243+17800,0)),0)</f>
        <v/>
      </c>
      <c r="AT1334" s="19">
        <f>IF(""="",215040+AS1334,"")</f>
        <v/>
      </c>
      <c r="AU1334" s="19">
        <f>IF(AR1334&gt;23500000,NA(),IF(AR1334&lt;=4890000,1040000,IF(AR1334&lt;=6550000,670000,620000)))</f>
        <v/>
      </c>
      <c r="AV1334" s="19">
        <f>MAX(0,ROUNDDOWN(AR1334-AT1334-AU1334-0,-3))</f>
        <v/>
      </c>
      <c r="AW1334" s="19">
        <f>IF(AV1334&lt;=0,0,ROUNDDOWN((AV1334*LOOKUP(AV1334,{0,1950001,3300001,6950001,9000001,18000001,40000001},{0.05,0.1,0.2,0.23,0.33,0.4,0.45})-LOOKUP(AV1334,{0,1950001,3300001,6950001,9000001,18000001,40000001},{0,97500,427500,636000,1536000,2796000,4796000}))*1.021,-2))</f>
        <v/>
      </c>
      <c r="AX1334" s="19">
        <f>MAX(0,ROUNDDOWN(AR1334-AT1334-430000-0,-3))</f>
        <v/>
      </c>
      <c r="AY1334" s="19">
        <f>IF(AR1334&lt;=450000,0,MAX(0,ROUNDDOWN(AX1334*0.06-MIN(50000,AX1334)*0.03,-2))+MAX(0,ROUNDDOWN(AX1334*0.04-MIN(50000,AX1334)*0.02,-2)))</f>
        <v/>
      </c>
      <c r="AZ1334" s="19">
        <f>AW1334+AY1334+AS1334</f>
        <v/>
      </c>
    </row>
    <row r="1335">
      <c r="A1335" t="inlineStr">
        <is>
          <t>1万円刻み</t>
        </is>
      </c>
      <c r="B1335" s="19">
        <f>'3_1万円刻み'!$A$1318</f>
        <v/>
      </c>
      <c r="C1335" s="19">
        <f>MIN(0,MAX(0,$B1335))</f>
        <v/>
      </c>
      <c r="D1335" s="19">
        <f>$B1335-C1335</f>
        <v/>
      </c>
      <c r="E1335" s="19">
        <f>MIN(670000,ROUNDDOWN(MAX(0,D1335-430000)*0.0751+47600,0))+MIN(260000,ROUNDDOWN(MAX(0,D1335-430000)*0.028+17600,0))+MIN(30000,ROUNDDOWN(MAX(0,D1335-430000)*0.0027+1873,0))+IF("いいえ"="はい",MIN(170000,ROUNDDOWN(MAX(0,D1335-430000)*0.0243+17800,0)),0)</f>
        <v/>
      </c>
      <c r="F1335" s="19">
        <f>IF(""="",215040+E1335,"")</f>
        <v/>
      </c>
      <c r="G1335" s="19">
        <f>IF(D1335&gt;23500000,NA(),IF(D1335&lt;=4890000,1040000,IF(D1335&lt;=6550000,670000,620000)))</f>
        <v/>
      </c>
      <c r="H1335" s="19">
        <f>MAX(0,ROUNDDOWN(D1335-F1335-G1335-0,-3))</f>
        <v/>
      </c>
      <c r="I1335" s="19">
        <f>IF(H1335&lt;=0,0,ROUNDDOWN((H1335*LOOKUP(H1335,{0,1950001,3300001,6950001,9000001,18000001,40000001},{0.05,0.1,0.2,0.23,0.33,0.4,0.45})-LOOKUP(H1335,{0,1950001,3300001,6950001,9000001,18000001,40000001},{0,97500,427500,636000,1536000,2796000,4796000}))*1.021,-2))</f>
        <v/>
      </c>
      <c r="J1335" s="19">
        <f>MAX(0,ROUNDDOWN(D1335-F1335-430000-0,-3))</f>
        <v/>
      </c>
      <c r="K1335" s="19">
        <f>IF(D1335&lt;=450000,0,MAX(0,ROUNDDOWN(J1335*0.06-MIN(50000,J1335)*0.03,-2))+MAX(0,ROUNDDOWN(J1335*0.04-MIN(50000,J1335)*0.02,-2)))</f>
        <v/>
      </c>
      <c r="L1335" s="19">
        <f>I1335+K1335+E1335</f>
        <v/>
      </c>
      <c r="M1335" s="19">
        <f>MIN(100000,MAX(0,$B1335))</f>
        <v/>
      </c>
      <c r="N1335" s="19">
        <f>$B1335-M1335</f>
        <v/>
      </c>
      <c r="O1335" s="19">
        <f>MIN(670000,ROUNDDOWN(MAX(0,N1335-430000)*0.0751+47600,0))+MIN(260000,ROUNDDOWN(MAX(0,N1335-430000)*0.028+17600,0))+MIN(30000,ROUNDDOWN(MAX(0,N1335-430000)*0.0027+1873,0))+IF("いいえ"="はい",MIN(170000,ROUNDDOWN(MAX(0,N1335-430000)*0.0243+17800,0)),0)</f>
        <v/>
      </c>
      <c r="P1335" s="19">
        <f>IF(""="",215040+O1335,"")</f>
        <v/>
      </c>
      <c r="Q1335" s="19">
        <f>IF(N1335&gt;23500000,NA(),IF(N1335&lt;=4890000,1040000,IF(N1335&lt;=6550000,670000,620000)))</f>
        <v/>
      </c>
      <c r="R1335" s="19">
        <f>MAX(0,ROUNDDOWN(N1335-P1335-Q1335-0,-3))</f>
        <v/>
      </c>
      <c r="S1335" s="19">
        <f>IF(R1335&lt;=0,0,ROUNDDOWN((R1335*LOOKUP(R1335,{0,1950001,3300001,6950001,9000001,18000001,40000001},{0.05,0.1,0.2,0.23,0.33,0.4,0.45})-LOOKUP(R1335,{0,1950001,3300001,6950001,9000001,18000001,40000001},{0,97500,427500,636000,1536000,2796000,4796000}))*1.021,-2))</f>
        <v/>
      </c>
      <c r="T1335" s="19">
        <f>MAX(0,ROUNDDOWN(N1335-P1335-430000-0,-3))</f>
        <v/>
      </c>
      <c r="U1335" s="19">
        <f>IF(N1335&lt;=450000,0,MAX(0,ROUNDDOWN(T1335*0.06-MIN(50000,T1335)*0.03,-2))+MAX(0,ROUNDDOWN(T1335*0.04-MIN(50000,T1335)*0.02,-2)))</f>
        <v/>
      </c>
      <c r="V1335" s="19">
        <f>S1335+U1335+O1335</f>
        <v/>
      </c>
      <c r="W1335" s="19">
        <f>MIN(550000,MAX(0,$B1335))</f>
        <v/>
      </c>
      <c r="X1335" s="19">
        <f>$B1335-W1335</f>
        <v/>
      </c>
      <c r="Y1335" s="19">
        <f>MIN(670000,ROUNDDOWN(MAX(0,X1335-430000)*0.0751+47600,0))+MIN(260000,ROUNDDOWN(MAX(0,X1335-430000)*0.028+17600,0))+MIN(30000,ROUNDDOWN(MAX(0,X1335-430000)*0.0027+1873,0))+IF("いいえ"="はい",MIN(170000,ROUNDDOWN(MAX(0,X1335-430000)*0.0243+17800,0)),0)</f>
        <v/>
      </c>
      <c r="Z1335" s="19">
        <f>IF(""="",215040+Y1335,"")</f>
        <v/>
      </c>
      <c r="AA1335" s="19">
        <f>IF(X1335&gt;23500000,NA(),IF(X1335&lt;=4890000,1040000,IF(X1335&lt;=6550000,670000,620000)))</f>
        <v/>
      </c>
      <c r="AB1335" s="19">
        <f>MAX(0,ROUNDDOWN(X1335-Z1335-AA1335-0,-3))</f>
        <v/>
      </c>
      <c r="AC1335" s="19">
        <f>IF(AB1335&lt;=0,0,ROUNDDOWN((AB1335*LOOKUP(AB1335,{0,1950001,3300001,6950001,9000001,18000001,40000001},{0.05,0.1,0.2,0.23,0.33,0.4,0.45})-LOOKUP(AB1335,{0,1950001,3300001,6950001,9000001,18000001,40000001},{0,97500,427500,636000,1536000,2796000,4796000}))*1.021,-2))</f>
        <v/>
      </c>
      <c r="AD1335" s="19">
        <f>MAX(0,ROUNDDOWN(X1335-Z1335-430000-0,-3))</f>
        <v/>
      </c>
      <c r="AE1335" s="19">
        <f>IF(X1335&lt;=450000,0,MAX(0,ROUNDDOWN(AD1335*0.06-MIN(50000,AD1335)*0.03,-2))+MAX(0,ROUNDDOWN(AD1335*0.04-MIN(50000,AD1335)*0.02,-2)))</f>
        <v/>
      </c>
      <c r="AF1335" s="19">
        <f>AC1335+AE1335+Y1335</f>
        <v/>
      </c>
      <c r="AG1335" s="19">
        <f>MIN(650000,MAX(0,$B1335))</f>
        <v/>
      </c>
      <c r="AH1335" s="19">
        <f>$B1335-AG1335</f>
        <v/>
      </c>
      <c r="AI1335" s="19">
        <f>MIN(670000,ROUNDDOWN(MAX(0,AH1335-430000)*0.0751+47600,0))+MIN(260000,ROUNDDOWN(MAX(0,AH1335-430000)*0.028+17600,0))+MIN(30000,ROUNDDOWN(MAX(0,AH1335-430000)*0.0027+1873,0))+IF("いいえ"="はい",MIN(170000,ROUNDDOWN(MAX(0,AH1335-430000)*0.0243+17800,0)),0)</f>
        <v/>
      </c>
      <c r="AJ1335" s="19">
        <f>IF(""="",215040+AI1335,"")</f>
        <v/>
      </c>
      <c r="AK1335" s="19">
        <f>IF(AH1335&gt;23500000,NA(),IF(AH1335&lt;=4890000,1040000,IF(AH1335&lt;=6550000,670000,620000)))</f>
        <v/>
      </c>
      <c r="AL1335" s="19">
        <f>MAX(0,ROUNDDOWN(AH1335-AJ1335-AK1335-0,-3))</f>
        <v/>
      </c>
      <c r="AM1335" s="19">
        <f>IF(AL1335&lt;=0,0,ROUNDDOWN((AL1335*LOOKUP(AL1335,{0,1950001,3300001,6950001,9000001,18000001,40000001},{0.05,0.1,0.2,0.23,0.33,0.4,0.45})-LOOKUP(AL1335,{0,1950001,3300001,6950001,9000001,18000001,40000001},{0,97500,427500,636000,1536000,2796000,4796000}))*1.021,-2))</f>
        <v/>
      </c>
      <c r="AN1335" s="19">
        <f>MAX(0,ROUNDDOWN(AH1335-AJ1335-430000-0,-3))</f>
        <v/>
      </c>
      <c r="AO1335" s="19">
        <f>IF(AH1335&lt;=450000,0,MAX(0,ROUNDDOWN(AN1335*0.06-MIN(50000,AN1335)*0.03,-2))+MAX(0,ROUNDDOWN(AN1335*0.04-MIN(50000,AN1335)*0.02,-2)))</f>
        <v/>
      </c>
      <c r="AP1335" s="19">
        <f>AM1335+AO1335+AI1335</f>
        <v/>
      </c>
      <c r="AQ1335" s="19">
        <f>MIN(750000,MAX(0,$B1335))</f>
        <v/>
      </c>
      <c r="AR1335" s="19">
        <f>$B1335-AQ1335</f>
        <v/>
      </c>
      <c r="AS1335" s="19">
        <f>MIN(670000,ROUNDDOWN(MAX(0,AR1335-430000)*0.0751+47600,0))+MIN(260000,ROUNDDOWN(MAX(0,AR1335-430000)*0.028+17600,0))+MIN(30000,ROUNDDOWN(MAX(0,AR1335-430000)*0.0027+1873,0))+IF("いいえ"="はい",MIN(170000,ROUNDDOWN(MAX(0,AR1335-430000)*0.0243+17800,0)),0)</f>
        <v/>
      </c>
      <c r="AT1335" s="19">
        <f>IF(""="",215040+AS1335,"")</f>
        <v/>
      </c>
      <c r="AU1335" s="19">
        <f>IF(AR1335&gt;23500000,NA(),IF(AR1335&lt;=4890000,1040000,IF(AR1335&lt;=6550000,670000,620000)))</f>
        <v/>
      </c>
      <c r="AV1335" s="19">
        <f>MAX(0,ROUNDDOWN(AR1335-AT1335-AU1335-0,-3))</f>
        <v/>
      </c>
      <c r="AW1335" s="19">
        <f>IF(AV1335&lt;=0,0,ROUNDDOWN((AV1335*LOOKUP(AV1335,{0,1950001,3300001,6950001,9000001,18000001,40000001},{0.05,0.1,0.2,0.23,0.33,0.4,0.45})-LOOKUP(AV1335,{0,1950001,3300001,6950001,9000001,18000001,40000001},{0,97500,427500,636000,1536000,2796000,4796000}))*1.021,-2))</f>
        <v/>
      </c>
      <c r="AX1335" s="19">
        <f>MAX(0,ROUNDDOWN(AR1335-AT1335-430000-0,-3))</f>
        <v/>
      </c>
      <c r="AY1335" s="19">
        <f>IF(AR1335&lt;=450000,0,MAX(0,ROUNDDOWN(AX1335*0.06-MIN(50000,AX1335)*0.03,-2))+MAX(0,ROUNDDOWN(AX1335*0.04-MIN(50000,AX1335)*0.02,-2)))</f>
        <v/>
      </c>
      <c r="AZ1335" s="19">
        <f>AW1335+AY1335+AS1335</f>
        <v/>
      </c>
    </row>
    <row r="1336">
      <c r="A1336" t="inlineStr">
        <is>
          <t>1万円刻み</t>
        </is>
      </c>
      <c r="B1336" s="19">
        <f>'3_1万円刻み'!$A$1319</f>
        <v/>
      </c>
      <c r="C1336" s="19">
        <f>MIN(0,MAX(0,$B1336))</f>
        <v/>
      </c>
      <c r="D1336" s="19">
        <f>$B1336-C1336</f>
        <v/>
      </c>
      <c r="E1336" s="19">
        <f>MIN(670000,ROUNDDOWN(MAX(0,D1336-430000)*0.0751+47600,0))+MIN(260000,ROUNDDOWN(MAX(0,D1336-430000)*0.028+17600,0))+MIN(30000,ROUNDDOWN(MAX(0,D1336-430000)*0.0027+1873,0))+IF("いいえ"="はい",MIN(170000,ROUNDDOWN(MAX(0,D1336-430000)*0.0243+17800,0)),0)</f>
        <v/>
      </c>
      <c r="F1336" s="19">
        <f>IF(""="",215040+E1336,"")</f>
        <v/>
      </c>
      <c r="G1336" s="19">
        <f>IF(D1336&gt;23500000,NA(),IF(D1336&lt;=4890000,1040000,IF(D1336&lt;=6550000,670000,620000)))</f>
        <v/>
      </c>
      <c r="H1336" s="19">
        <f>MAX(0,ROUNDDOWN(D1336-F1336-G1336-0,-3))</f>
        <v/>
      </c>
      <c r="I1336" s="19">
        <f>IF(H1336&lt;=0,0,ROUNDDOWN((H1336*LOOKUP(H1336,{0,1950001,3300001,6950001,9000001,18000001,40000001},{0.05,0.1,0.2,0.23,0.33,0.4,0.45})-LOOKUP(H1336,{0,1950001,3300001,6950001,9000001,18000001,40000001},{0,97500,427500,636000,1536000,2796000,4796000}))*1.021,-2))</f>
        <v/>
      </c>
      <c r="J1336" s="19">
        <f>MAX(0,ROUNDDOWN(D1336-F1336-430000-0,-3))</f>
        <v/>
      </c>
      <c r="K1336" s="19">
        <f>IF(D1336&lt;=450000,0,MAX(0,ROUNDDOWN(J1336*0.06-MIN(50000,J1336)*0.03,-2))+MAX(0,ROUNDDOWN(J1336*0.04-MIN(50000,J1336)*0.02,-2)))</f>
        <v/>
      </c>
      <c r="L1336" s="19">
        <f>I1336+K1336+E1336</f>
        <v/>
      </c>
      <c r="M1336" s="19">
        <f>MIN(100000,MAX(0,$B1336))</f>
        <v/>
      </c>
      <c r="N1336" s="19">
        <f>$B1336-M1336</f>
        <v/>
      </c>
      <c r="O1336" s="19">
        <f>MIN(670000,ROUNDDOWN(MAX(0,N1336-430000)*0.0751+47600,0))+MIN(260000,ROUNDDOWN(MAX(0,N1336-430000)*0.028+17600,0))+MIN(30000,ROUNDDOWN(MAX(0,N1336-430000)*0.0027+1873,0))+IF("いいえ"="はい",MIN(170000,ROUNDDOWN(MAX(0,N1336-430000)*0.0243+17800,0)),0)</f>
        <v/>
      </c>
      <c r="P1336" s="19">
        <f>IF(""="",215040+O1336,"")</f>
        <v/>
      </c>
      <c r="Q1336" s="19">
        <f>IF(N1336&gt;23500000,NA(),IF(N1336&lt;=4890000,1040000,IF(N1336&lt;=6550000,670000,620000)))</f>
        <v/>
      </c>
      <c r="R1336" s="19">
        <f>MAX(0,ROUNDDOWN(N1336-P1336-Q1336-0,-3))</f>
        <v/>
      </c>
      <c r="S1336" s="19">
        <f>IF(R1336&lt;=0,0,ROUNDDOWN((R1336*LOOKUP(R1336,{0,1950001,3300001,6950001,9000001,18000001,40000001},{0.05,0.1,0.2,0.23,0.33,0.4,0.45})-LOOKUP(R1336,{0,1950001,3300001,6950001,9000001,18000001,40000001},{0,97500,427500,636000,1536000,2796000,4796000}))*1.021,-2))</f>
        <v/>
      </c>
      <c r="T1336" s="19">
        <f>MAX(0,ROUNDDOWN(N1336-P1336-430000-0,-3))</f>
        <v/>
      </c>
      <c r="U1336" s="19">
        <f>IF(N1336&lt;=450000,0,MAX(0,ROUNDDOWN(T1336*0.06-MIN(50000,T1336)*0.03,-2))+MAX(0,ROUNDDOWN(T1336*0.04-MIN(50000,T1336)*0.02,-2)))</f>
        <v/>
      </c>
      <c r="V1336" s="19">
        <f>S1336+U1336+O1336</f>
        <v/>
      </c>
      <c r="W1336" s="19">
        <f>MIN(550000,MAX(0,$B1336))</f>
        <v/>
      </c>
      <c r="X1336" s="19">
        <f>$B1336-W1336</f>
        <v/>
      </c>
      <c r="Y1336" s="19">
        <f>MIN(670000,ROUNDDOWN(MAX(0,X1336-430000)*0.0751+47600,0))+MIN(260000,ROUNDDOWN(MAX(0,X1336-430000)*0.028+17600,0))+MIN(30000,ROUNDDOWN(MAX(0,X1336-430000)*0.0027+1873,0))+IF("いいえ"="はい",MIN(170000,ROUNDDOWN(MAX(0,X1336-430000)*0.0243+17800,0)),0)</f>
        <v/>
      </c>
      <c r="Z1336" s="19">
        <f>IF(""="",215040+Y1336,"")</f>
        <v/>
      </c>
      <c r="AA1336" s="19">
        <f>IF(X1336&gt;23500000,NA(),IF(X1336&lt;=4890000,1040000,IF(X1336&lt;=6550000,670000,620000)))</f>
        <v/>
      </c>
      <c r="AB1336" s="19">
        <f>MAX(0,ROUNDDOWN(X1336-Z1336-AA1336-0,-3))</f>
        <v/>
      </c>
      <c r="AC1336" s="19">
        <f>IF(AB1336&lt;=0,0,ROUNDDOWN((AB1336*LOOKUP(AB1336,{0,1950001,3300001,6950001,9000001,18000001,40000001},{0.05,0.1,0.2,0.23,0.33,0.4,0.45})-LOOKUP(AB1336,{0,1950001,3300001,6950001,9000001,18000001,40000001},{0,97500,427500,636000,1536000,2796000,4796000}))*1.021,-2))</f>
        <v/>
      </c>
      <c r="AD1336" s="19">
        <f>MAX(0,ROUNDDOWN(X1336-Z1336-430000-0,-3))</f>
        <v/>
      </c>
      <c r="AE1336" s="19">
        <f>IF(X1336&lt;=450000,0,MAX(0,ROUNDDOWN(AD1336*0.06-MIN(50000,AD1336)*0.03,-2))+MAX(0,ROUNDDOWN(AD1336*0.04-MIN(50000,AD1336)*0.02,-2)))</f>
        <v/>
      </c>
      <c r="AF1336" s="19">
        <f>AC1336+AE1336+Y1336</f>
        <v/>
      </c>
      <c r="AG1336" s="19">
        <f>MIN(650000,MAX(0,$B1336))</f>
        <v/>
      </c>
      <c r="AH1336" s="19">
        <f>$B1336-AG1336</f>
        <v/>
      </c>
      <c r="AI1336" s="19">
        <f>MIN(670000,ROUNDDOWN(MAX(0,AH1336-430000)*0.0751+47600,0))+MIN(260000,ROUNDDOWN(MAX(0,AH1336-430000)*0.028+17600,0))+MIN(30000,ROUNDDOWN(MAX(0,AH1336-430000)*0.0027+1873,0))+IF("いいえ"="はい",MIN(170000,ROUNDDOWN(MAX(0,AH1336-430000)*0.0243+17800,0)),0)</f>
        <v/>
      </c>
      <c r="AJ1336" s="19">
        <f>IF(""="",215040+AI1336,"")</f>
        <v/>
      </c>
      <c r="AK1336" s="19">
        <f>IF(AH1336&gt;23500000,NA(),IF(AH1336&lt;=4890000,1040000,IF(AH1336&lt;=6550000,670000,620000)))</f>
        <v/>
      </c>
      <c r="AL1336" s="19">
        <f>MAX(0,ROUNDDOWN(AH1336-AJ1336-AK1336-0,-3))</f>
        <v/>
      </c>
      <c r="AM1336" s="19">
        <f>IF(AL1336&lt;=0,0,ROUNDDOWN((AL1336*LOOKUP(AL1336,{0,1950001,3300001,6950001,9000001,18000001,40000001},{0.05,0.1,0.2,0.23,0.33,0.4,0.45})-LOOKUP(AL1336,{0,1950001,3300001,6950001,9000001,18000001,40000001},{0,97500,427500,636000,1536000,2796000,4796000}))*1.021,-2))</f>
        <v/>
      </c>
      <c r="AN1336" s="19">
        <f>MAX(0,ROUNDDOWN(AH1336-AJ1336-430000-0,-3))</f>
        <v/>
      </c>
      <c r="AO1336" s="19">
        <f>IF(AH1336&lt;=450000,0,MAX(0,ROUNDDOWN(AN1336*0.06-MIN(50000,AN1336)*0.03,-2))+MAX(0,ROUNDDOWN(AN1336*0.04-MIN(50000,AN1336)*0.02,-2)))</f>
        <v/>
      </c>
      <c r="AP1336" s="19">
        <f>AM1336+AO1336+AI1336</f>
        <v/>
      </c>
      <c r="AQ1336" s="19">
        <f>MIN(750000,MAX(0,$B1336))</f>
        <v/>
      </c>
      <c r="AR1336" s="19">
        <f>$B1336-AQ1336</f>
        <v/>
      </c>
      <c r="AS1336" s="19">
        <f>MIN(670000,ROUNDDOWN(MAX(0,AR1336-430000)*0.0751+47600,0))+MIN(260000,ROUNDDOWN(MAX(0,AR1336-430000)*0.028+17600,0))+MIN(30000,ROUNDDOWN(MAX(0,AR1336-430000)*0.0027+1873,0))+IF("いいえ"="はい",MIN(170000,ROUNDDOWN(MAX(0,AR1336-430000)*0.0243+17800,0)),0)</f>
        <v/>
      </c>
      <c r="AT1336" s="19">
        <f>IF(""="",215040+AS1336,"")</f>
        <v/>
      </c>
      <c r="AU1336" s="19">
        <f>IF(AR1336&gt;23500000,NA(),IF(AR1336&lt;=4890000,1040000,IF(AR1336&lt;=6550000,670000,620000)))</f>
        <v/>
      </c>
      <c r="AV1336" s="19">
        <f>MAX(0,ROUNDDOWN(AR1336-AT1336-AU1336-0,-3))</f>
        <v/>
      </c>
      <c r="AW1336" s="19">
        <f>IF(AV1336&lt;=0,0,ROUNDDOWN((AV1336*LOOKUP(AV1336,{0,1950001,3300001,6950001,9000001,18000001,40000001},{0.05,0.1,0.2,0.23,0.33,0.4,0.45})-LOOKUP(AV1336,{0,1950001,3300001,6950001,9000001,18000001,40000001},{0,97500,427500,636000,1536000,2796000,4796000}))*1.021,-2))</f>
        <v/>
      </c>
      <c r="AX1336" s="19">
        <f>MAX(0,ROUNDDOWN(AR1336-AT1336-430000-0,-3))</f>
        <v/>
      </c>
      <c r="AY1336" s="19">
        <f>IF(AR1336&lt;=450000,0,MAX(0,ROUNDDOWN(AX1336*0.06-MIN(50000,AX1336)*0.03,-2))+MAX(0,ROUNDDOWN(AX1336*0.04-MIN(50000,AX1336)*0.02,-2)))</f>
        <v/>
      </c>
      <c r="AZ1336" s="19">
        <f>AW1336+AY1336+AS1336</f>
        <v/>
      </c>
    </row>
    <row r="1337">
      <c r="A1337" t="inlineStr">
        <is>
          <t>1万円刻み</t>
        </is>
      </c>
      <c r="B1337" s="19">
        <f>'3_1万円刻み'!$A$1320</f>
        <v/>
      </c>
      <c r="C1337" s="19">
        <f>MIN(0,MAX(0,$B1337))</f>
        <v/>
      </c>
      <c r="D1337" s="19">
        <f>$B1337-C1337</f>
        <v/>
      </c>
      <c r="E1337" s="19">
        <f>MIN(670000,ROUNDDOWN(MAX(0,D1337-430000)*0.0751+47600,0))+MIN(260000,ROUNDDOWN(MAX(0,D1337-430000)*0.028+17600,0))+MIN(30000,ROUNDDOWN(MAX(0,D1337-430000)*0.0027+1873,0))+IF("いいえ"="はい",MIN(170000,ROUNDDOWN(MAX(0,D1337-430000)*0.0243+17800,0)),0)</f>
        <v/>
      </c>
      <c r="F1337" s="19">
        <f>IF(""="",215040+E1337,"")</f>
        <v/>
      </c>
      <c r="G1337" s="19">
        <f>IF(D1337&gt;23500000,NA(),IF(D1337&lt;=4890000,1040000,IF(D1337&lt;=6550000,670000,620000)))</f>
        <v/>
      </c>
      <c r="H1337" s="19">
        <f>MAX(0,ROUNDDOWN(D1337-F1337-G1337-0,-3))</f>
        <v/>
      </c>
      <c r="I1337" s="19">
        <f>IF(H1337&lt;=0,0,ROUNDDOWN((H1337*LOOKUP(H1337,{0,1950001,3300001,6950001,9000001,18000001,40000001},{0.05,0.1,0.2,0.23,0.33,0.4,0.45})-LOOKUP(H1337,{0,1950001,3300001,6950001,9000001,18000001,40000001},{0,97500,427500,636000,1536000,2796000,4796000}))*1.021,-2))</f>
        <v/>
      </c>
      <c r="J1337" s="19">
        <f>MAX(0,ROUNDDOWN(D1337-F1337-430000-0,-3))</f>
        <v/>
      </c>
      <c r="K1337" s="19">
        <f>IF(D1337&lt;=450000,0,MAX(0,ROUNDDOWN(J1337*0.06-MIN(50000,J1337)*0.03,-2))+MAX(0,ROUNDDOWN(J1337*0.04-MIN(50000,J1337)*0.02,-2)))</f>
        <v/>
      </c>
      <c r="L1337" s="19">
        <f>I1337+K1337+E1337</f>
        <v/>
      </c>
      <c r="M1337" s="19">
        <f>MIN(100000,MAX(0,$B1337))</f>
        <v/>
      </c>
      <c r="N1337" s="19">
        <f>$B1337-M1337</f>
        <v/>
      </c>
      <c r="O1337" s="19">
        <f>MIN(670000,ROUNDDOWN(MAX(0,N1337-430000)*0.0751+47600,0))+MIN(260000,ROUNDDOWN(MAX(0,N1337-430000)*0.028+17600,0))+MIN(30000,ROUNDDOWN(MAX(0,N1337-430000)*0.0027+1873,0))+IF("いいえ"="はい",MIN(170000,ROUNDDOWN(MAX(0,N1337-430000)*0.0243+17800,0)),0)</f>
        <v/>
      </c>
      <c r="P1337" s="19">
        <f>IF(""="",215040+O1337,"")</f>
        <v/>
      </c>
      <c r="Q1337" s="19">
        <f>IF(N1337&gt;23500000,NA(),IF(N1337&lt;=4890000,1040000,IF(N1337&lt;=6550000,670000,620000)))</f>
        <v/>
      </c>
      <c r="R1337" s="19">
        <f>MAX(0,ROUNDDOWN(N1337-P1337-Q1337-0,-3))</f>
        <v/>
      </c>
      <c r="S1337" s="19">
        <f>IF(R1337&lt;=0,0,ROUNDDOWN((R1337*LOOKUP(R1337,{0,1950001,3300001,6950001,9000001,18000001,40000001},{0.05,0.1,0.2,0.23,0.33,0.4,0.45})-LOOKUP(R1337,{0,1950001,3300001,6950001,9000001,18000001,40000001},{0,97500,427500,636000,1536000,2796000,4796000}))*1.021,-2))</f>
        <v/>
      </c>
      <c r="T1337" s="19">
        <f>MAX(0,ROUNDDOWN(N1337-P1337-430000-0,-3))</f>
        <v/>
      </c>
      <c r="U1337" s="19">
        <f>IF(N1337&lt;=450000,0,MAX(0,ROUNDDOWN(T1337*0.06-MIN(50000,T1337)*0.03,-2))+MAX(0,ROUNDDOWN(T1337*0.04-MIN(50000,T1337)*0.02,-2)))</f>
        <v/>
      </c>
      <c r="V1337" s="19">
        <f>S1337+U1337+O1337</f>
        <v/>
      </c>
      <c r="W1337" s="19">
        <f>MIN(550000,MAX(0,$B1337))</f>
        <v/>
      </c>
      <c r="X1337" s="19">
        <f>$B1337-W1337</f>
        <v/>
      </c>
      <c r="Y1337" s="19">
        <f>MIN(670000,ROUNDDOWN(MAX(0,X1337-430000)*0.0751+47600,0))+MIN(260000,ROUNDDOWN(MAX(0,X1337-430000)*0.028+17600,0))+MIN(30000,ROUNDDOWN(MAX(0,X1337-430000)*0.0027+1873,0))+IF("いいえ"="はい",MIN(170000,ROUNDDOWN(MAX(0,X1337-430000)*0.0243+17800,0)),0)</f>
        <v/>
      </c>
      <c r="Z1337" s="19">
        <f>IF(""="",215040+Y1337,"")</f>
        <v/>
      </c>
      <c r="AA1337" s="19">
        <f>IF(X1337&gt;23500000,NA(),IF(X1337&lt;=4890000,1040000,IF(X1337&lt;=6550000,670000,620000)))</f>
        <v/>
      </c>
      <c r="AB1337" s="19">
        <f>MAX(0,ROUNDDOWN(X1337-Z1337-AA1337-0,-3))</f>
        <v/>
      </c>
      <c r="AC1337" s="19">
        <f>IF(AB1337&lt;=0,0,ROUNDDOWN((AB1337*LOOKUP(AB1337,{0,1950001,3300001,6950001,9000001,18000001,40000001},{0.05,0.1,0.2,0.23,0.33,0.4,0.45})-LOOKUP(AB1337,{0,1950001,3300001,6950001,9000001,18000001,40000001},{0,97500,427500,636000,1536000,2796000,4796000}))*1.021,-2))</f>
        <v/>
      </c>
      <c r="AD1337" s="19">
        <f>MAX(0,ROUNDDOWN(X1337-Z1337-430000-0,-3))</f>
        <v/>
      </c>
      <c r="AE1337" s="19">
        <f>IF(X1337&lt;=450000,0,MAX(0,ROUNDDOWN(AD1337*0.06-MIN(50000,AD1337)*0.03,-2))+MAX(0,ROUNDDOWN(AD1337*0.04-MIN(50000,AD1337)*0.02,-2)))</f>
        <v/>
      </c>
      <c r="AF1337" s="19">
        <f>AC1337+AE1337+Y1337</f>
        <v/>
      </c>
      <c r="AG1337" s="19">
        <f>MIN(650000,MAX(0,$B1337))</f>
        <v/>
      </c>
      <c r="AH1337" s="19">
        <f>$B1337-AG1337</f>
        <v/>
      </c>
      <c r="AI1337" s="19">
        <f>MIN(670000,ROUNDDOWN(MAX(0,AH1337-430000)*0.0751+47600,0))+MIN(260000,ROUNDDOWN(MAX(0,AH1337-430000)*0.028+17600,0))+MIN(30000,ROUNDDOWN(MAX(0,AH1337-430000)*0.0027+1873,0))+IF("いいえ"="はい",MIN(170000,ROUNDDOWN(MAX(0,AH1337-430000)*0.0243+17800,0)),0)</f>
        <v/>
      </c>
      <c r="AJ1337" s="19">
        <f>IF(""="",215040+AI1337,"")</f>
        <v/>
      </c>
      <c r="AK1337" s="19">
        <f>IF(AH1337&gt;23500000,NA(),IF(AH1337&lt;=4890000,1040000,IF(AH1337&lt;=6550000,670000,620000)))</f>
        <v/>
      </c>
      <c r="AL1337" s="19">
        <f>MAX(0,ROUNDDOWN(AH1337-AJ1337-AK1337-0,-3))</f>
        <v/>
      </c>
      <c r="AM1337" s="19">
        <f>IF(AL1337&lt;=0,0,ROUNDDOWN((AL1337*LOOKUP(AL1337,{0,1950001,3300001,6950001,9000001,18000001,40000001},{0.05,0.1,0.2,0.23,0.33,0.4,0.45})-LOOKUP(AL1337,{0,1950001,3300001,6950001,9000001,18000001,40000001},{0,97500,427500,636000,1536000,2796000,4796000}))*1.021,-2))</f>
        <v/>
      </c>
      <c r="AN1337" s="19">
        <f>MAX(0,ROUNDDOWN(AH1337-AJ1337-430000-0,-3))</f>
        <v/>
      </c>
      <c r="AO1337" s="19">
        <f>IF(AH1337&lt;=450000,0,MAX(0,ROUNDDOWN(AN1337*0.06-MIN(50000,AN1337)*0.03,-2))+MAX(0,ROUNDDOWN(AN1337*0.04-MIN(50000,AN1337)*0.02,-2)))</f>
        <v/>
      </c>
      <c r="AP1337" s="19">
        <f>AM1337+AO1337+AI1337</f>
        <v/>
      </c>
      <c r="AQ1337" s="19">
        <f>MIN(750000,MAX(0,$B1337))</f>
        <v/>
      </c>
      <c r="AR1337" s="19">
        <f>$B1337-AQ1337</f>
        <v/>
      </c>
      <c r="AS1337" s="19">
        <f>MIN(670000,ROUNDDOWN(MAX(0,AR1337-430000)*0.0751+47600,0))+MIN(260000,ROUNDDOWN(MAX(0,AR1337-430000)*0.028+17600,0))+MIN(30000,ROUNDDOWN(MAX(0,AR1337-430000)*0.0027+1873,0))+IF("いいえ"="はい",MIN(170000,ROUNDDOWN(MAX(0,AR1337-430000)*0.0243+17800,0)),0)</f>
        <v/>
      </c>
      <c r="AT1337" s="19">
        <f>IF(""="",215040+AS1337,"")</f>
        <v/>
      </c>
      <c r="AU1337" s="19">
        <f>IF(AR1337&gt;23500000,NA(),IF(AR1337&lt;=4890000,1040000,IF(AR1337&lt;=6550000,670000,620000)))</f>
        <v/>
      </c>
      <c r="AV1337" s="19">
        <f>MAX(0,ROUNDDOWN(AR1337-AT1337-AU1337-0,-3))</f>
        <v/>
      </c>
      <c r="AW1337" s="19">
        <f>IF(AV1337&lt;=0,0,ROUNDDOWN((AV1337*LOOKUP(AV1337,{0,1950001,3300001,6950001,9000001,18000001,40000001},{0.05,0.1,0.2,0.23,0.33,0.4,0.45})-LOOKUP(AV1337,{0,1950001,3300001,6950001,9000001,18000001,40000001},{0,97500,427500,636000,1536000,2796000,4796000}))*1.021,-2))</f>
        <v/>
      </c>
      <c r="AX1337" s="19">
        <f>MAX(0,ROUNDDOWN(AR1337-AT1337-430000-0,-3))</f>
        <v/>
      </c>
      <c r="AY1337" s="19">
        <f>IF(AR1337&lt;=450000,0,MAX(0,ROUNDDOWN(AX1337*0.06-MIN(50000,AX1337)*0.03,-2))+MAX(0,ROUNDDOWN(AX1337*0.04-MIN(50000,AX1337)*0.02,-2)))</f>
        <v/>
      </c>
      <c r="AZ1337" s="19">
        <f>AW1337+AY1337+AS1337</f>
        <v/>
      </c>
    </row>
    <row r="1338">
      <c r="A1338" t="inlineStr">
        <is>
          <t>1万円刻み</t>
        </is>
      </c>
      <c r="B1338" s="19">
        <f>'3_1万円刻み'!$A$1321</f>
        <v/>
      </c>
      <c r="C1338" s="19">
        <f>MIN(0,MAX(0,$B1338))</f>
        <v/>
      </c>
      <c r="D1338" s="19">
        <f>$B1338-C1338</f>
        <v/>
      </c>
      <c r="E1338" s="19">
        <f>MIN(670000,ROUNDDOWN(MAX(0,D1338-430000)*0.0751+47600,0))+MIN(260000,ROUNDDOWN(MAX(0,D1338-430000)*0.028+17600,0))+MIN(30000,ROUNDDOWN(MAX(0,D1338-430000)*0.0027+1873,0))+IF("いいえ"="はい",MIN(170000,ROUNDDOWN(MAX(0,D1338-430000)*0.0243+17800,0)),0)</f>
        <v/>
      </c>
      <c r="F1338" s="19">
        <f>IF(""="",215040+E1338,"")</f>
        <v/>
      </c>
      <c r="G1338" s="19">
        <f>IF(D1338&gt;23500000,NA(),IF(D1338&lt;=4890000,1040000,IF(D1338&lt;=6550000,670000,620000)))</f>
        <v/>
      </c>
      <c r="H1338" s="19">
        <f>MAX(0,ROUNDDOWN(D1338-F1338-G1338-0,-3))</f>
        <v/>
      </c>
      <c r="I1338" s="19">
        <f>IF(H1338&lt;=0,0,ROUNDDOWN((H1338*LOOKUP(H1338,{0,1950001,3300001,6950001,9000001,18000001,40000001},{0.05,0.1,0.2,0.23,0.33,0.4,0.45})-LOOKUP(H1338,{0,1950001,3300001,6950001,9000001,18000001,40000001},{0,97500,427500,636000,1536000,2796000,4796000}))*1.021,-2))</f>
        <v/>
      </c>
      <c r="J1338" s="19">
        <f>MAX(0,ROUNDDOWN(D1338-F1338-430000-0,-3))</f>
        <v/>
      </c>
      <c r="K1338" s="19">
        <f>IF(D1338&lt;=450000,0,MAX(0,ROUNDDOWN(J1338*0.06-MIN(50000,J1338)*0.03,-2))+MAX(0,ROUNDDOWN(J1338*0.04-MIN(50000,J1338)*0.02,-2)))</f>
        <v/>
      </c>
      <c r="L1338" s="19">
        <f>I1338+K1338+E1338</f>
        <v/>
      </c>
      <c r="M1338" s="19">
        <f>MIN(100000,MAX(0,$B1338))</f>
        <v/>
      </c>
      <c r="N1338" s="19">
        <f>$B1338-M1338</f>
        <v/>
      </c>
      <c r="O1338" s="19">
        <f>MIN(670000,ROUNDDOWN(MAX(0,N1338-430000)*0.0751+47600,0))+MIN(260000,ROUNDDOWN(MAX(0,N1338-430000)*0.028+17600,0))+MIN(30000,ROUNDDOWN(MAX(0,N1338-430000)*0.0027+1873,0))+IF("いいえ"="はい",MIN(170000,ROUNDDOWN(MAX(0,N1338-430000)*0.0243+17800,0)),0)</f>
        <v/>
      </c>
      <c r="P1338" s="19">
        <f>IF(""="",215040+O1338,"")</f>
        <v/>
      </c>
      <c r="Q1338" s="19">
        <f>IF(N1338&gt;23500000,NA(),IF(N1338&lt;=4890000,1040000,IF(N1338&lt;=6550000,670000,620000)))</f>
        <v/>
      </c>
      <c r="R1338" s="19">
        <f>MAX(0,ROUNDDOWN(N1338-P1338-Q1338-0,-3))</f>
        <v/>
      </c>
      <c r="S1338" s="19">
        <f>IF(R1338&lt;=0,0,ROUNDDOWN((R1338*LOOKUP(R1338,{0,1950001,3300001,6950001,9000001,18000001,40000001},{0.05,0.1,0.2,0.23,0.33,0.4,0.45})-LOOKUP(R1338,{0,1950001,3300001,6950001,9000001,18000001,40000001},{0,97500,427500,636000,1536000,2796000,4796000}))*1.021,-2))</f>
        <v/>
      </c>
      <c r="T1338" s="19">
        <f>MAX(0,ROUNDDOWN(N1338-P1338-430000-0,-3))</f>
        <v/>
      </c>
      <c r="U1338" s="19">
        <f>IF(N1338&lt;=450000,0,MAX(0,ROUNDDOWN(T1338*0.06-MIN(50000,T1338)*0.03,-2))+MAX(0,ROUNDDOWN(T1338*0.04-MIN(50000,T1338)*0.02,-2)))</f>
        <v/>
      </c>
      <c r="V1338" s="19">
        <f>S1338+U1338+O1338</f>
        <v/>
      </c>
      <c r="W1338" s="19">
        <f>MIN(550000,MAX(0,$B1338))</f>
        <v/>
      </c>
      <c r="X1338" s="19">
        <f>$B1338-W1338</f>
        <v/>
      </c>
      <c r="Y1338" s="19">
        <f>MIN(670000,ROUNDDOWN(MAX(0,X1338-430000)*0.0751+47600,0))+MIN(260000,ROUNDDOWN(MAX(0,X1338-430000)*0.028+17600,0))+MIN(30000,ROUNDDOWN(MAX(0,X1338-430000)*0.0027+1873,0))+IF("いいえ"="はい",MIN(170000,ROUNDDOWN(MAX(0,X1338-430000)*0.0243+17800,0)),0)</f>
        <v/>
      </c>
      <c r="Z1338" s="19">
        <f>IF(""="",215040+Y1338,"")</f>
        <v/>
      </c>
      <c r="AA1338" s="19">
        <f>IF(X1338&gt;23500000,NA(),IF(X1338&lt;=4890000,1040000,IF(X1338&lt;=6550000,670000,620000)))</f>
        <v/>
      </c>
      <c r="AB1338" s="19">
        <f>MAX(0,ROUNDDOWN(X1338-Z1338-AA1338-0,-3))</f>
        <v/>
      </c>
      <c r="AC1338" s="19">
        <f>IF(AB1338&lt;=0,0,ROUNDDOWN((AB1338*LOOKUP(AB1338,{0,1950001,3300001,6950001,9000001,18000001,40000001},{0.05,0.1,0.2,0.23,0.33,0.4,0.45})-LOOKUP(AB1338,{0,1950001,3300001,6950001,9000001,18000001,40000001},{0,97500,427500,636000,1536000,2796000,4796000}))*1.021,-2))</f>
        <v/>
      </c>
      <c r="AD1338" s="19">
        <f>MAX(0,ROUNDDOWN(X1338-Z1338-430000-0,-3))</f>
        <v/>
      </c>
      <c r="AE1338" s="19">
        <f>IF(X1338&lt;=450000,0,MAX(0,ROUNDDOWN(AD1338*0.06-MIN(50000,AD1338)*0.03,-2))+MAX(0,ROUNDDOWN(AD1338*0.04-MIN(50000,AD1338)*0.02,-2)))</f>
        <v/>
      </c>
      <c r="AF1338" s="19">
        <f>AC1338+AE1338+Y1338</f>
        <v/>
      </c>
      <c r="AG1338" s="19">
        <f>MIN(650000,MAX(0,$B1338))</f>
        <v/>
      </c>
      <c r="AH1338" s="19">
        <f>$B1338-AG1338</f>
        <v/>
      </c>
      <c r="AI1338" s="19">
        <f>MIN(670000,ROUNDDOWN(MAX(0,AH1338-430000)*0.0751+47600,0))+MIN(260000,ROUNDDOWN(MAX(0,AH1338-430000)*0.028+17600,0))+MIN(30000,ROUNDDOWN(MAX(0,AH1338-430000)*0.0027+1873,0))+IF("いいえ"="はい",MIN(170000,ROUNDDOWN(MAX(0,AH1338-430000)*0.0243+17800,0)),0)</f>
        <v/>
      </c>
      <c r="AJ1338" s="19">
        <f>IF(""="",215040+AI1338,"")</f>
        <v/>
      </c>
      <c r="AK1338" s="19">
        <f>IF(AH1338&gt;23500000,NA(),IF(AH1338&lt;=4890000,1040000,IF(AH1338&lt;=6550000,670000,620000)))</f>
        <v/>
      </c>
      <c r="AL1338" s="19">
        <f>MAX(0,ROUNDDOWN(AH1338-AJ1338-AK1338-0,-3))</f>
        <v/>
      </c>
      <c r="AM1338" s="19">
        <f>IF(AL1338&lt;=0,0,ROUNDDOWN((AL1338*LOOKUP(AL1338,{0,1950001,3300001,6950001,9000001,18000001,40000001},{0.05,0.1,0.2,0.23,0.33,0.4,0.45})-LOOKUP(AL1338,{0,1950001,3300001,6950001,9000001,18000001,40000001},{0,97500,427500,636000,1536000,2796000,4796000}))*1.021,-2))</f>
        <v/>
      </c>
      <c r="AN1338" s="19">
        <f>MAX(0,ROUNDDOWN(AH1338-AJ1338-430000-0,-3))</f>
        <v/>
      </c>
      <c r="AO1338" s="19">
        <f>IF(AH1338&lt;=450000,0,MAX(0,ROUNDDOWN(AN1338*0.06-MIN(50000,AN1338)*0.03,-2))+MAX(0,ROUNDDOWN(AN1338*0.04-MIN(50000,AN1338)*0.02,-2)))</f>
        <v/>
      </c>
      <c r="AP1338" s="19">
        <f>AM1338+AO1338+AI1338</f>
        <v/>
      </c>
      <c r="AQ1338" s="19">
        <f>MIN(750000,MAX(0,$B1338))</f>
        <v/>
      </c>
      <c r="AR1338" s="19">
        <f>$B1338-AQ1338</f>
        <v/>
      </c>
      <c r="AS1338" s="19">
        <f>MIN(670000,ROUNDDOWN(MAX(0,AR1338-430000)*0.0751+47600,0))+MIN(260000,ROUNDDOWN(MAX(0,AR1338-430000)*0.028+17600,0))+MIN(30000,ROUNDDOWN(MAX(0,AR1338-430000)*0.0027+1873,0))+IF("いいえ"="はい",MIN(170000,ROUNDDOWN(MAX(0,AR1338-430000)*0.0243+17800,0)),0)</f>
        <v/>
      </c>
      <c r="AT1338" s="19">
        <f>IF(""="",215040+AS1338,"")</f>
        <v/>
      </c>
      <c r="AU1338" s="19">
        <f>IF(AR1338&gt;23500000,NA(),IF(AR1338&lt;=4890000,1040000,IF(AR1338&lt;=6550000,670000,620000)))</f>
        <v/>
      </c>
      <c r="AV1338" s="19">
        <f>MAX(0,ROUNDDOWN(AR1338-AT1338-AU1338-0,-3))</f>
        <v/>
      </c>
      <c r="AW1338" s="19">
        <f>IF(AV1338&lt;=0,0,ROUNDDOWN((AV1338*LOOKUP(AV1338,{0,1950001,3300001,6950001,9000001,18000001,40000001},{0.05,0.1,0.2,0.23,0.33,0.4,0.45})-LOOKUP(AV1338,{0,1950001,3300001,6950001,9000001,18000001,40000001},{0,97500,427500,636000,1536000,2796000,4796000}))*1.021,-2))</f>
        <v/>
      </c>
      <c r="AX1338" s="19">
        <f>MAX(0,ROUNDDOWN(AR1338-AT1338-430000-0,-3))</f>
        <v/>
      </c>
      <c r="AY1338" s="19">
        <f>IF(AR1338&lt;=450000,0,MAX(0,ROUNDDOWN(AX1338*0.06-MIN(50000,AX1338)*0.03,-2))+MAX(0,ROUNDDOWN(AX1338*0.04-MIN(50000,AX1338)*0.02,-2)))</f>
        <v/>
      </c>
      <c r="AZ1338" s="19">
        <f>AW1338+AY1338+AS1338</f>
        <v/>
      </c>
    </row>
    <row r="1339">
      <c r="A1339" t="inlineStr">
        <is>
          <t>1万円刻み</t>
        </is>
      </c>
      <c r="B1339" s="19">
        <f>'3_1万円刻み'!$A$1322</f>
        <v/>
      </c>
      <c r="C1339" s="19">
        <f>MIN(0,MAX(0,$B1339))</f>
        <v/>
      </c>
      <c r="D1339" s="19">
        <f>$B1339-C1339</f>
        <v/>
      </c>
      <c r="E1339" s="19">
        <f>MIN(670000,ROUNDDOWN(MAX(0,D1339-430000)*0.0751+47600,0))+MIN(260000,ROUNDDOWN(MAX(0,D1339-430000)*0.028+17600,0))+MIN(30000,ROUNDDOWN(MAX(0,D1339-430000)*0.0027+1873,0))+IF("いいえ"="はい",MIN(170000,ROUNDDOWN(MAX(0,D1339-430000)*0.0243+17800,0)),0)</f>
        <v/>
      </c>
      <c r="F1339" s="19">
        <f>IF(""="",215040+E1339,"")</f>
        <v/>
      </c>
      <c r="G1339" s="19">
        <f>IF(D1339&gt;23500000,NA(),IF(D1339&lt;=4890000,1040000,IF(D1339&lt;=6550000,670000,620000)))</f>
        <v/>
      </c>
      <c r="H1339" s="19">
        <f>MAX(0,ROUNDDOWN(D1339-F1339-G1339-0,-3))</f>
        <v/>
      </c>
      <c r="I1339" s="19">
        <f>IF(H1339&lt;=0,0,ROUNDDOWN((H1339*LOOKUP(H1339,{0,1950001,3300001,6950001,9000001,18000001,40000001},{0.05,0.1,0.2,0.23,0.33,0.4,0.45})-LOOKUP(H1339,{0,1950001,3300001,6950001,9000001,18000001,40000001},{0,97500,427500,636000,1536000,2796000,4796000}))*1.021,-2))</f>
        <v/>
      </c>
      <c r="J1339" s="19">
        <f>MAX(0,ROUNDDOWN(D1339-F1339-430000-0,-3))</f>
        <v/>
      </c>
      <c r="K1339" s="19">
        <f>IF(D1339&lt;=450000,0,MAX(0,ROUNDDOWN(J1339*0.06-MIN(50000,J1339)*0.03,-2))+MAX(0,ROUNDDOWN(J1339*0.04-MIN(50000,J1339)*0.02,-2)))</f>
        <v/>
      </c>
      <c r="L1339" s="19">
        <f>I1339+K1339+E1339</f>
        <v/>
      </c>
      <c r="M1339" s="19">
        <f>MIN(100000,MAX(0,$B1339))</f>
        <v/>
      </c>
      <c r="N1339" s="19">
        <f>$B1339-M1339</f>
        <v/>
      </c>
      <c r="O1339" s="19">
        <f>MIN(670000,ROUNDDOWN(MAX(0,N1339-430000)*0.0751+47600,0))+MIN(260000,ROUNDDOWN(MAX(0,N1339-430000)*0.028+17600,0))+MIN(30000,ROUNDDOWN(MAX(0,N1339-430000)*0.0027+1873,0))+IF("いいえ"="はい",MIN(170000,ROUNDDOWN(MAX(0,N1339-430000)*0.0243+17800,0)),0)</f>
        <v/>
      </c>
      <c r="P1339" s="19">
        <f>IF(""="",215040+O1339,"")</f>
        <v/>
      </c>
      <c r="Q1339" s="19">
        <f>IF(N1339&gt;23500000,NA(),IF(N1339&lt;=4890000,1040000,IF(N1339&lt;=6550000,670000,620000)))</f>
        <v/>
      </c>
      <c r="R1339" s="19">
        <f>MAX(0,ROUNDDOWN(N1339-P1339-Q1339-0,-3))</f>
        <v/>
      </c>
      <c r="S1339" s="19">
        <f>IF(R1339&lt;=0,0,ROUNDDOWN((R1339*LOOKUP(R1339,{0,1950001,3300001,6950001,9000001,18000001,40000001},{0.05,0.1,0.2,0.23,0.33,0.4,0.45})-LOOKUP(R1339,{0,1950001,3300001,6950001,9000001,18000001,40000001},{0,97500,427500,636000,1536000,2796000,4796000}))*1.021,-2))</f>
        <v/>
      </c>
      <c r="T1339" s="19">
        <f>MAX(0,ROUNDDOWN(N1339-P1339-430000-0,-3))</f>
        <v/>
      </c>
      <c r="U1339" s="19">
        <f>IF(N1339&lt;=450000,0,MAX(0,ROUNDDOWN(T1339*0.06-MIN(50000,T1339)*0.03,-2))+MAX(0,ROUNDDOWN(T1339*0.04-MIN(50000,T1339)*0.02,-2)))</f>
        <v/>
      </c>
      <c r="V1339" s="19">
        <f>S1339+U1339+O1339</f>
        <v/>
      </c>
      <c r="W1339" s="19">
        <f>MIN(550000,MAX(0,$B1339))</f>
        <v/>
      </c>
      <c r="X1339" s="19">
        <f>$B1339-W1339</f>
        <v/>
      </c>
      <c r="Y1339" s="19">
        <f>MIN(670000,ROUNDDOWN(MAX(0,X1339-430000)*0.0751+47600,0))+MIN(260000,ROUNDDOWN(MAX(0,X1339-430000)*0.028+17600,0))+MIN(30000,ROUNDDOWN(MAX(0,X1339-430000)*0.0027+1873,0))+IF("いいえ"="はい",MIN(170000,ROUNDDOWN(MAX(0,X1339-430000)*0.0243+17800,0)),0)</f>
        <v/>
      </c>
      <c r="Z1339" s="19">
        <f>IF(""="",215040+Y1339,"")</f>
        <v/>
      </c>
      <c r="AA1339" s="19">
        <f>IF(X1339&gt;23500000,NA(),IF(X1339&lt;=4890000,1040000,IF(X1339&lt;=6550000,670000,620000)))</f>
        <v/>
      </c>
      <c r="AB1339" s="19">
        <f>MAX(0,ROUNDDOWN(X1339-Z1339-AA1339-0,-3))</f>
        <v/>
      </c>
      <c r="AC1339" s="19">
        <f>IF(AB1339&lt;=0,0,ROUNDDOWN((AB1339*LOOKUP(AB1339,{0,1950001,3300001,6950001,9000001,18000001,40000001},{0.05,0.1,0.2,0.23,0.33,0.4,0.45})-LOOKUP(AB1339,{0,1950001,3300001,6950001,9000001,18000001,40000001},{0,97500,427500,636000,1536000,2796000,4796000}))*1.021,-2))</f>
        <v/>
      </c>
      <c r="AD1339" s="19">
        <f>MAX(0,ROUNDDOWN(X1339-Z1339-430000-0,-3))</f>
        <v/>
      </c>
      <c r="AE1339" s="19">
        <f>IF(X1339&lt;=450000,0,MAX(0,ROUNDDOWN(AD1339*0.06-MIN(50000,AD1339)*0.03,-2))+MAX(0,ROUNDDOWN(AD1339*0.04-MIN(50000,AD1339)*0.02,-2)))</f>
        <v/>
      </c>
      <c r="AF1339" s="19">
        <f>AC1339+AE1339+Y1339</f>
        <v/>
      </c>
      <c r="AG1339" s="19">
        <f>MIN(650000,MAX(0,$B1339))</f>
        <v/>
      </c>
      <c r="AH1339" s="19">
        <f>$B1339-AG1339</f>
        <v/>
      </c>
      <c r="AI1339" s="19">
        <f>MIN(670000,ROUNDDOWN(MAX(0,AH1339-430000)*0.0751+47600,0))+MIN(260000,ROUNDDOWN(MAX(0,AH1339-430000)*0.028+17600,0))+MIN(30000,ROUNDDOWN(MAX(0,AH1339-430000)*0.0027+1873,0))+IF("いいえ"="はい",MIN(170000,ROUNDDOWN(MAX(0,AH1339-430000)*0.0243+17800,0)),0)</f>
        <v/>
      </c>
      <c r="AJ1339" s="19">
        <f>IF(""="",215040+AI1339,"")</f>
        <v/>
      </c>
      <c r="AK1339" s="19">
        <f>IF(AH1339&gt;23500000,NA(),IF(AH1339&lt;=4890000,1040000,IF(AH1339&lt;=6550000,670000,620000)))</f>
        <v/>
      </c>
      <c r="AL1339" s="19">
        <f>MAX(0,ROUNDDOWN(AH1339-AJ1339-AK1339-0,-3))</f>
        <v/>
      </c>
      <c r="AM1339" s="19">
        <f>IF(AL1339&lt;=0,0,ROUNDDOWN((AL1339*LOOKUP(AL1339,{0,1950001,3300001,6950001,9000001,18000001,40000001},{0.05,0.1,0.2,0.23,0.33,0.4,0.45})-LOOKUP(AL1339,{0,1950001,3300001,6950001,9000001,18000001,40000001},{0,97500,427500,636000,1536000,2796000,4796000}))*1.021,-2))</f>
        <v/>
      </c>
      <c r="AN1339" s="19">
        <f>MAX(0,ROUNDDOWN(AH1339-AJ1339-430000-0,-3))</f>
        <v/>
      </c>
      <c r="AO1339" s="19">
        <f>IF(AH1339&lt;=450000,0,MAX(0,ROUNDDOWN(AN1339*0.06-MIN(50000,AN1339)*0.03,-2))+MAX(0,ROUNDDOWN(AN1339*0.04-MIN(50000,AN1339)*0.02,-2)))</f>
        <v/>
      </c>
      <c r="AP1339" s="19">
        <f>AM1339+AO1339+AI1339</f>
        <v/>
      </c>
      <c r="AQ1339" s="19">
        <f>MIN(750000,MAX(0,$B1339))</f>
        <v/>
      </c>
      <c r="AR1339" s="19">
        <f>$B1339-AQ1339</f>
        <v/>
      </c>
      <c r="AS1339" s="19">
        <f>MIN(670000,ROUNDDOWN(MAX(0,AR1339-430000)*0.0751+47600,0))+MIN(260000,ROUNDDOWN(MAX(0,AR1339-430000)*0.028+17600,0))+MIN(30000,ROUNDDOWN(MAX(0,AR1339-430000)*0.0027+1873,0))+IF("いいえ"="はい",MIN(170000,ROUNDDOWN(MAX(0,AR1339-430000)*0.0243+17800,0)),0)</f>
        <v/>
      </c>
      <c r="AT1339" s="19">
        <f>IF(""="",215040+AS1339,"")</f>
        <v/>
      </c>
      <c r="AU1339" s="19">
        <f>IF(AR1339&gt;23500000,NA(),IF(AR1339&lt;=4890000,1040000,IF(AR1339&lt;=6550000,670000,620000)))</f>
        <v/>
      </c>
      <c r="AV1339" s="19">
        <f>MAX(0,ROUNDDOWN(AR1339-AT1339-AU1339-0,-3))</f>
        <v/>
      </c>
      <c r="AW1339" s="19">
        <f>IF(AV1339&lt;=0,0,ROUNDDOWN((AV1339*LOOKUP(AV1339,{0,1950001,3300001,6950001,9000001,18000001,40000001},{0.05,0.1,0.2,0.23,0.33,0.4,0.45})-LOOKUP(AV1339,{0,1950001,3300001,6950001,9000001,18000001,40000001},{0,97500,427500,636000,1536000,2796000,4796000}))*1.021,-2))</f>
        <v/>
      </c>
      <c r="AX1339" s="19">
        <f>MAX(0,ROUNDDOWN(AR1339-AT1339-430000-0,-3))</f>
        <v/>
      </c>
      <c r="AY1339" s="19">
        <f>IF(AR1339&lt;=450000,0,MAX(0,ROUNDDOWN(AX1339*0.06-MIN(50000,AX1339)*0.03,-2))+MAX(0,ROUNDDOWN(AX1339*0.04-MIN(50000,AX1339)*0.02,-2)))</f>
        <v/>
      </c>
      <c r="AZ1339" s="19">
        <f>AW1339+AY1339+AS1339</f>
        <v/>
      </c>
    </row>
    <row r="1340">
      <c r="A1340" t="inlineStr">
        <is>
          <t>1万円刻み</t>
        </is>
      </c>
      <c r="B1340" s="19">
        <f>'3_1万円刻み'!$A$1323</f>
        <v/>
      </c>
      <c r="C1340" s="19">
        <f>MIN(0,MAX(0,$B1340))</f>
        <v/>
      </c>
      <c r="D1340" s="19">
        <f>$B1340-C1340</f>
        <v/>
      </c>
      <c r="E1340" s="19">
        <f>MIN(670000,ROUNDDOWN(MAX(0,D1340-430000)*0.0751+47600,0))+MIN(260000,ROUNDDOWN(MAX(0,D1340-430000)*0.028+17600,0))+MIN(30000,ROUNDDOWN(MAX(0,D1340-430000)*0.0027+1873,0))+IF("いいえ"="はい",MIN(170000,ROUNDDOWN(MAX(0,D1340-430000)*0.0243+17800,0)),0)</f>
        <v/>
      </c>
      <c r="F1340" s="19">
        <f>IF(""="",215040+E1340,"")</f>
        <v/>
      </c>
      <c r="G1340" s="19">
        <f>IF(D1340&gt;23500000,NA(),IF(D1340&lt;=4890000,1040000,IF(D1340&lt;=6550000,670000,620000)))</f>
        <v/>
      </c>
      <c r="H1340" s="19">
        <f>MAX(0,ROUNDDOWN(D1340-F1340-G1340-0,-3))</f>
        <v/>
      </c>
      <c r="I1340" s="19">
        <f>IF(H1340&lt;=0,0,ROUNDDOWN((H1340*LOOKUP(H1340,{0,1950001,3300001,6950001,9000001,18000001,40000001},{0.05,0.1,0.2,0.23,0.33,0.4,0.45})-LOOKUP(H1340,{0,1950001,3300001,6950001,9000001,18000001,40000001},{0,97500,427500,636000,1536000,2796000,4796000}))*1.021,-2))</f>
        <v/>
      </c>
      <c r="J1340" s="19">
        <f>MAX(0,ROUNDDOWN(D1340-F1340-430000-0,-3))</f>
        <v/>
      </c>
      <c r="K1340" s="19">
        <f>IF(D1340&lt;=450000,0,MAX(0,ROUNDDOWN(J1340*0.06-MIN(50000,J1340)*0.03,-2))+MAX(0,ROUNDDOWN(J1340*0.04-MIN(50000,J1340)*0.02,-2)))</f>
        <v/>
      </c>
      <c r="L1340" s="19">
        <f>I1340+K1340+E1340</f>
        <v/>
      </c>
      <c r="M1340" s="19">
        <f>MIN(100000,MAX(0,$B1340))</f>
        <v/>
      </c>
      <c r="N1340" s="19">
        <f>$B1340-M1340</f>
        <v/>
      </c>
      <c r="O1340" s="19">
        <f>MIN(670000,ROUNDDOWN(MAX(0,N1340-430000)*0.0751+47600,0))+MIN(260000,ROUNDDOWN(MAX(0,N1340-430000)*0.028+17600,0))+MIN(30000,ROUNDDOWN(MAX(0,N1340-430000)*0.0027+1873,0))+IF("いいえ"="はい",MIN(170000,ROUNDDOWN(MAX(0,N1340-430000)*0.0243+17800,0)),0)</f>
        <v/>
      </c>
      <c r="P1340" s="19">
        <f>IF(""="",215040+O1340,"")</f>
        <v/>
      </c>
      <c r="Q1340" s="19">
        <f>IF(N1340&gt;23500000,NA(),IF(N1340&lt;=4890000,1040000,IF(N1340&lt;=6550000,670000,620000)))</f>
        <v/>
      </c>
      <c r="R1340" s="19">
        <f>MAX(0,ROUNDDOWN(N1340-P1340-Q1340-0,-3))</f>
        <v/>
      </c>
      <c r="S1340" s="19">
        <f>IF(R1340&lt;=0,0,ROUNDDOWN((R1340*LOOKUP(R1340,{0,1950001,3300001,6950001,9000001,18000001,40000001},{0.05,0.1,0.2,0.23,0.33,0.4,0.45})-LOOKUP(R1340,{0,1950001,3300001,6950001,9000001,18000001,40000001},{0,97500,427500,636000,1536000,2796000,4796000}))*1.021,-2))</f>
        <v/>
      </c>
      <c r="T1340" s="19">
        <f>MAX(0,ROUNDDOWN(N1340-P1340-430000-0,-3))</f>
        <v/>
      </c>
      <c r="U1340" s="19">
        <f>IF(N1340&lt;=450000,0,MAX(0,ROUNDDOWN(T1340*0.06-MIN(50000,T1340)*0.03,-2))+MAX(0,ROUNDDOWN(T1340*0.04-MIN(50000,T1340)*0.02,-2)))</f>
        <v/>
      </c>
      <c r="V1340" s="19">
        <f>S1340+U1340+O1340</f>
        <v/>
      </c>
      <c r="W1340" s="19">
        <f>MIN(550000,MAX(0,$B1340))</f>
        <v/>
      </c>
      <c r="X1340" s="19">
        <f>$B1340-W1340</f>
        <v/>
      </c>
      <c r="Y1340" s="19">
        <f>MIN(670000,ROUNDDOWN(MAX(0,X1340-430000)*0.0751+47600,0))+MIN(260000,ROUNDDOWN(MAX(0,X1340-430000)*0.028+17600,0))+MIN(30000,ROUNDDOWN(MAX(0,X1340-430000)*0.0027+1873,0))+IF("いいえ"="はい",MIN(170000,ROUNDDOWN(MAX(0,X1340-430000)*0.0243+17800,0)),0)</f>
        <v/>
      </c>
      <c r="Z1340" s="19">
        <f>IF(""="",215040+Y1340,"")</f>
        <v/>
      </c>
      <c r="AA1340" s="19">
        <f>IF(X1340&gt;23500000,NA(),IF(X1340&lt;=4890000,1040000,IF(X1340&lt;=6550000,670000,620000)))</f>
        <v/>
      </c>
      <c r="AB1340" s="19">
        <f>MAX(0,ROUNDDOWN(X1340-Z1340-AA1340-0,-3))</f>
        <v/>
      </c>
      <c r="AC1340" s="19">
        <f>IF(AB1340&lt;=0,0,ROUNDDOWN((AB1340*LOOKUP(AB1340,{0,1950001,3300001,6950001,9000001,18000001,40000001},{0.05,0.1,0.2,0.23,0.33,0.4,0.45})-LOOKUP(AB1340,{0,1950001,3300001,6950001,9000001,18000001,40000001},{0,97500,427500,636000,1536000,2796000,4796000}))*1.021,-2))</f>
        <v/>
      </c>
      <c r="AD1340" s="19">
        <f>MAX(0,ROUNDDOWN(X1340-Z1340-430000-0,-3))</f>
        <v/>
      </c>
      <c r="AE1340" s="19">
        <f>IF(X1340&lt;=450000,0,MAX(0,ROUNDDOWN(AD1340*0.06-MIN(50000,AD1340)*0.03,-2))+MAX(0,ROUNDDOWN(AD1340*0.04-MIN(50000,AD1340)*0.02,-2)))</f>
        <v/>
      </c>
      <c r="AF1340" s="19">
        <f>AC1340+AE1340+Y1340</f>
        <v/>
      </c>
      <c r="AG1340" s="19">
        <f>MIN(650000,MAX(0,$B1340))</f>
        <v/>
      </c>
      <c r="AH1340" s="19">
        <f>$B1340-AG1340</f>
        <v/>
      </c>
      <c r="AI1340" s="19">
        <f>MIN(670000,ROUNDDOWN(MAX(0,AH1340-430000)*0.0751+47600,0))+MIN(260000,ROUNDDOWN(MAX(0,AH1340-430000)*0.028+17600,0))+MIN(30000,ROUNDDOWN(MAX(0,AH1340-430000)*0.0027+1873,0))+IF("いいえ"="はい",MIN(170000,ROUNDDOWN(MAX(0,AH1340-430000)*0.0243+17800,0)),0)</f>
        <v/>
      </c>
      <c r="AJ1340" s="19">
        <f>IF(""="",215040+AI1340,"")</f>
        <v/>
      </c>
      <c r="AK1340" s="19">
        <f>IF(AH1340&gt;23500000,NA(),IF(AH1340&lt;=4890000,1040000,IF(AH1340&lt;=6550000,670000,620000)))</f>
        <v/>
      </c>
      <c r="AL1340" s="19">
        <f>MAX(0,ROUNDDOWN(AH1340-AJ1340-AK1340-0,-3))</f>
        <v/>
      </c>
      <c r="AM1340" s="19">
        <f>IF(AL1340&lt;=0,0,ROUNDDOWN((AL1340*LOOKUP(AL1340,{0,1950001,3300001,6950001,9000001,18000001,40000001},{0.05,0.1,0.2,0.23,0.33,0.4,0.45})-LOOKUP(AL1340,{0,1950001,3300001,6950001,9000001,18000001,40000001},{0,97500,427500,636000,1536000,2796000,4796000}))*1.021,-2))</f>
        <v/>
      </c>
      <c r="AN1340" s="19">
        <f>MAX(0,ROUNDDOWN(AH1340-AJ1340-430000-0,-3))</f>
        <v/>
      </c>
      <c r="AO1340" s="19">
        <f>IF(AH1340&lt;=450000,0,MAX(0,ROUNDDOWN(AN1340*0.06-MIN(50000,AN1340)*0.03,-2))+MAX(0,ROUNDDOWN(AN1340*0.04-MIN(50000,AN1340)*0.02,-2)))</f>
        <v/>
      </c>
      <c r="AP1340" s="19">
        <f>AM1340+AO1340+AI1340</f>
        <v/>
      </c>
      <c r="AQ1340" s="19">
        <f>MIN(750000,MAX(0,$B1340))</f>
        <v/>
      </c>
      <c r="AR1340" s="19">
        <f>$B1340-AQ1340</f>
        <v/>
      </c>
      <c r="AS1340" s="19">
        <f>MIN(670000,ROUNDDOWN(MAX(0,AR1340-430000)*0.0751+47600,0))+MIN(260000,ROUNDDOWN(MAX(0,AR1340-430000)*0.028+17600,0))+MIN(30000,ROUNDDOWN(MAX(0,AR1340-430000)*0.0027+1873,0))+IF("いいえ"="はい",MIN(170000,ROUNDDOWN(MAX(0,AR1340-430000)*0.0243+17800,0)),0)</f>
        <v/>
      </c>
      <c r="AT1340" s="19">
        <f>IF(""="",215040+AS1340,"")</f>
        <v/>
      </c>
      <c r="AU1340" s="19">
        <f>IF(AR1340&gt;23500000,NA(),IF(AR1340&lt;=4890000,1040000,IF(AR1340&lt;=6550000,670000,620000)))</f>
        <v/>
      </c>
      <c r="AV1340" s="19">
        <f>MAX(0,ROUNDDOWN(AR1340-AT1340-AU1340-0,-3))</f>
        <v/>
      </c>
      <c r="AW1340" s="19">
        <f>IF(AV1340&lt;=0,0,ROUNDDOWN((AV1340*LOOKUP(AV1340,{0,1950001,3300001,6950001,9000001,18000001,40000001},{0.05,0.1,0.2,0.23,0.33,0.4,0.45})-LOOKUP(AV1340,{0,1950001,3300001,6950001,9000001,18000001,40000001},{0,97500,427500,636000,1536000,2796000,4796000}))*1.021,-2))</f>
        <v/>
      </c>
      <c r="AX1340" s="19">
        <f>MAX(0,ROUNDDOWN(AR1340-AT1340-430000-0,-3))</f>
        <v/>
      </c>
      <c r="AY1340" s="19">
        <f>IF(AR1340&lt;=450000,0,MAX(0,ROUNDDOWN(AX1340*0.06-MIN(50000,AX1340)*0.03,-2))+MAX(0,ROUNDDOWN(AX1340*0.04-MIN(50000,AX1340)*0.02,-2)))</f>
        <v/>
      </c>
      <c r="AZ1340" s="19">
        <f>AW1340+AY1340+AS1340</f>
        <v/>
      </c>
    </row>
    <row r="1341">
      <c r="A1341" t="inlineStr">
        <is>
          <t>1万円刻み</t>
        </is>
      </c>
      <c r="B1341" s="19">
        <f>'3_1万円刻み'!$A$1324</f>
        <v/>
      </c>
      <c r="C1341" s="19">
        <f>MIN(0,MAX(0,$B1341))</f>
        <v/>
      </c>
      <c r="D1341" s="19">
        <f>$B1341-C1341</f>
        <v/>
      </c>
      <c r="E1341" s="19">
        <f>MIN(670000,ROUNDDOWN(MAX(0,D1341-430000)*0.0751+47600,0))+MIN(260000,ROUNDDOWN(MAX(0,D1341-430000)*0.028+17600,0))+MIN(30000,ROUNDDOWN(MAX(0,D1341-430000)*0.0027+1873,0))+IF("いいえ"="はい",MIN(170000,ROUNDDOWN(MAX(0,D1341-430000)*0.0243+17800,0)),0)</f>
        <v/>
      </c>
      <c r="F1341" s="19">
        <f>IF(""="",215040+E1341,"")</f>
        <v/>
      </c>
      <c r="G1341" s="19">
        <f>IF(D1341&gt;23500000,NA(),IF(D1341&lt;=4890000,1040000,IF(D1341&lt;=6550000,670000,620000)))</f>
        <v/>
      </c>
      <c r="H1341" s="19">
        <f>MAX(0,ROUNDDOWN(D1341-F1341-G1341-0,-3))</f>
        <v/>
      </c>
      <c r="I1341" s="19">
        <f>IF(H1341&lt;=0,0,ROUNDDOWN((H1341*LOOKUP(H1341,{0,1950001,3300001,6950001,9000001,18000001,40000001},{0.05,0.1,0.2,0.23,0.33,0.4,0.45})-LOOKUP(H1341,{0,1950001,3300001,6950001,9000001,18000001,40000001},{0,97500,427500,636000,1536000,2796000,4796000}))*1.021,-2))</f>
        <v/>
      </c>
      <c r="J1341" s="19">
        <f>MAX(0,ROUNDDOWN(D1341-F1341-430000-0,-3))</f>
        <v/>
      </c>
      <c r="K1341" s="19">
        <f>IF(D1341&lt;=450000,0,MAX(0,ROUNDDOWN(J1341*0.06-MIN(50000,J1341)*0.03,-2))+MAX(0,ROUNDDOWN(J1341*0.04-MIN(50000,J1341)*0.02,-2)))</f>
        <v/>
      </c>
      <c r="L1341" s="19">
        <f>I1341+K1341+E1341</f>
        <v/>
      </c>
      <c r="M1341" s="19">
        <f>MIN(100000,MAX(0,$B1341))</f>
        <v/>
      </c>
      <c r="N1341" s="19">
        <f>$B1341-M1341</f>
        <v/>
      </c>
      <c r="O1341" s="19">
        <f>MIN(670000,ROUNDDOWN(MAX(0,N1341-430000)*0.0751+47600,0))+MIN(260000,ROUNDDOWN(MAX(0,N1341-430000)*0.028+17600,0))+MIN(30000,ROUNDDOWN(MAX(0,N1341-430000)*0.0027+1873,0))+IF("いいえ"="はい",MIN(170000,ROUNDDOWN(MAX(0,N1341-430000)*0.0243+17800,0)),0)</f>
        <v/>
      </c>
      <c r="P1341" s="19">
        <f>IF(""="",215040+O1341,"")</f>
        <v/>
      </c>
      <c r="Q1341" s="19">
        <f>IF(N1341&gt;23500000,NA(),IF(N1341&lt;=4890000,1040000,IF(N1341&lt;=6550000,670000,620000)))</f>
        <v/>
      </c>
      <c r="R1341" s="19">
        <f>MAX(0,ROUNDDOWN(N1341-P1341-Q1341-0,-3))</f>
        <v/>
      </c>
      <c r="S1341" s="19">
        <f>IF(R1341&lt;=0,0,ROUNDDOWN((R1341*LOOKUP(R1341,{0,1950001,3300001,6950001,9000001,18000001,40000001},{0.05,0.1,0.2,0.23,0.33,0.4,0.45})-LOOKUP(R1341,{0,1950001,3300001,6950001,9000001,18000001,40000001},{0,97500,427500,636000,1536000,2796000,4796000}))*1.021,-2))</f>
        <v/>
      </c>
      <c r="T1341" s="19">
        <f>MAX(0,ROUNDDOWN(N1341-P1341-430000-0,-3))</f>
        <v/>
      </c>
      <c r="U1341" s="19">
        <f>IF(N1341&lt;=450000,0,MAX(0,ROUNDDOWN(T1341*0.06-MIN(50000,T1341)*0.03,-2))+MAX(0,ROUNDDOWN(T1341*0.04-MIN(50000,T1341)*0.02,-2)))</f>
        <v/>
      </c>
      <c r="V1341" s="19">
        <f>S1341+U1341+O1341</f>
        <v/>
      </c>
      <c r="W1341" s="19">
        <f>MIN(550000,MAX(0,$B1341))</f>
        <v/>
      </c>
      <c r="X1341" s="19">
        <f>$B1341-W1341</f>
        <v/>
      </c>
      <c r="Y1341" s="19">
        <f>MIN(670000,ROUNDDOWN(MAX(0,X1341-430000)*0.0751+47600,0))+MIN(260000,ROUNDDOWN(MAX(0,X1341-430000)*0.028+17600,0))+MIN(30000,ROUNDDOWN(MAX(0,X1341-430000)*0.0027+1873,0))+IF("いいえ"="はい",MIN(170000,ROUNDDOWN(MAX(0,X1341-430000)*0.0243+17800,0)),0)</f>
        <v/>
      </c>
      <c r="Z1341" s="19">
        <f>IF(""="",215040+Y1341,"")</f>
        <v/>
      </c>
      <c r="AA1341" s="19">
        <f>IF(X1341&gt;23500000,NA(),IF(X1341&lt;=4890000,1040000,IF(X1341&lt;=6550000,670000,620000)))</f>
        <v/>
      </c>
      <c r="AB1341" s="19">
        <f>MAX(0,ROUNDDOWN(X1341-Z1341-AA1341-0,-3))</f>
        <v/>
      </c>
      <c r="AC1341" s="19">
        <f>IF(AB1341&lt;=0,0,ROUNDDOWN((AB1341*LOOKUP(AB1341,{0,1950001,3300001,6950001,9000001,18000001,40000001},{0.05,0.1,0.2,0.23,0.33,0.4,0.45})-LOOKUP(AB1341,{0,1950001,3300001,6950001,9000001,18000001,40000001},{0,97500,427500,636000,1536000,2796000,4796000}))*1.021,-2))</f>
        <v/>
      </c>
      <c r="AD1341" s="19">
        <f>MAX(0,ROUNDDOWN(X1341-Z1341-430000-0,-3))</f>
        <v/>
      </c>
      <c r="AE1341" s="19">
        <f>IF(X1341&lt;=450000,0,MAX(0,ROUNDDOWN(AD1341*0.06-MIN(50000,AD1341)*0.03,-2))+MAX(0,ROUNDDOWN(AD1341*0.04-MIN(50000,AD1341)*0.02,-2)))</f>
        <v/>
      </c>
      <c r="AF1341" s="19">
        <f>AC1341+AE1341+Y1341</f>
        <v/>
      </c>
      <c r="AG1341" s="19">
        <f>MIN(650000,MAX(0,$B1341))</f>
        <v/>
      </c>
      <c r="AH1341" s="19">
        <f>$B1341-AG1341</f>
        <v/>
      </c>
      <c r="AI1341" s="19">
        <f>MIN(670000,ROUNDDOWN(MAX(0,AH1341-430000)*0.0751+47600,0))+MIN(260000,ROUNDDOWN(MAX(0,AH1341-430000)*0.028+17600,0))+MIN(30000,ROUNDDOWN(MAX(0,AH1341-430000)*0.0027+1873,0))+IF("いいえ"="はい",MIN(170000,ROUNDDOWN(MAX(0,AH1341-430000)*0.0243+17800,0)),0)</f>
        <v/>
      </c>
      <c r="AJ1341" s="19">
        <f>IF(""="",215040+AI1341,"")</f>
        <v/>
      </c>
      <c r="AK1341" s="19">
        <f>IF(AH1341&gt;23500000,NA(),IF(AH1341&lt;=4890000,1040000,IF(AH1341&lt;=6550000,670000,620000)))</f>
        <v/>
      </c>
      <c r="AL1341" s="19">
        <f>MAX(0,ROUNDDOWN(AH1341-AJ1341-AK1341-0,-3))</f>
        <v/>
      </c>
      <c r="AM1341" s="19">
        <f>IF(AL1341&lt;=0,0,ROUNDDOWN((AL1341*LOOKUP(AL1341,{0,1950001,3300001,6950001,9000001,18000001,40000001},{0.05,0.1,0.2,0.23,0.33,0.4,0.45})-LOOKUP(AL1341,{0,1950001,3300001,6950001,9000001,18000001,40000001},{0,97500,427500,636000,1536000,2796000,4796000}))*1.021,-2))</f>
        <v/>
      </c>
      <c r="AN1341" s="19">
        <f>MAX(0,ROUNDDOWN(AH1341-AJ1341-430000-0,-3))</f>
        <v/>
      </c>
      <c r="AO1341" s="19">
        <f>IF(AH1341&lt;=450000,0,MAX(0,ROUNDDOWN(AN1341*0.06-MIN(50000,AN1341)*0.03,-2))+MAX(0,ROUNDDOWN(AN1341*0.04-MIN(50000,AN1341)*0.02,-2)))</f>
        <v/>
      </c>
      <c r="AP1341" s="19">
        <f>AM1341+AO1341+AI1341</f>
        <v/>
      </c>
      <c r="AQ1341" s="19">
        <f>MIN(750000,MAX(0,$B1341))</f>
        <v/>
      </c>
      <c r="AR1341" s="19">
        <f>$B1341-AQ1341</f>
        <v/>
      </c>
      <c r="AS1341" s="19">
        <f>MIN(670000,ROUNDDOWN(MAX(0,AR1341-430000)*0.0751+47600,0))+MIN(260000,ROUNDDOWN(MAX(0,AR1341-430000)*0.028+17600,0))+MIN(30000,ROUNDDOWN(MAX(0,AR1341-430000)*0.0027+1873,0))+IF("いいえ"="はい",MIN(170000,ROUNDDOWN(MAX(0,AR1341-430000)*0.0243+17800,0)),0)</f>
        <v/>
      </c>
      <c r="AT1341" s="19">
        <f>IF(""="",215040+AS1341,"")</f>
        <v/>
      </c>
      <c r="AU1341" s="19">
        <f>IF(AR1341&gt;23500000,NA(),IF(AR1341&lt;=4890000,1040000,IF(AR1341&lt;=6550000,670000,620000)))</f>
        <v/>
      </c>
      <c r="AV1341" s="19">
        <f>MAX(0,ROUNDDOWN(AR1341-AT1341-AU1341-0,-3))</f>
        <v/>
      </c>
      <c r="AW1341" s="19">
        <f>IF(AV1341&lt;=0,0,ROUNDDOWN((AV1341*LOOKUP(AV1341,{0,1950001,3300001,6950001,9000001,18000001,40000001},{0.05,0.1,0.2,0.23,0.33,0.4,0.45})-LOOKUP(AV1341,{0,1950001,3300001,6950001,9000001,18000001,40000001},{0,97500,427500,636000,1536000,2796000,4796000}))*1.021,-2))</f>
        <v/>
      </c>
      <c r="AX1341" s="19">
        <f>MAX(0,ROUNDDOWN(AR1341-AT1341-430000-0,-3))</f>
        <v/>
      </c>
      <c r="AY1341" s="19">
        <f>IF(AR1341&lt;=450000,0,MAX(0,ROUNDDOWN(AX1341*0.06-MIN(50000,AX1341)*0.03,-2))+MAX(0,ROUNDDOWN(AX1341*0.04-MIN(50000,AX1341)*0.02,-2)))</f>
        <v/>
      </c>
      <c r="AZ1341" s="19">
        <f>AW1341+AY1341+AS1341</f>
        <v/>
      </c>
    </row>
    <row r="1342">
      <c r="A1342" t="inlineStr">
        <is>
          <t>1万円刻み</t>
        </is>
      </c>
      <c r="B1342" s="19">
        <f>'3_1万円刻み'!$A$1325</f>
        <v/>
      </c>
      <c r="C1342" s="19">
        <f>MIN(0,MAX(0,$B1342))</f>
        <v/>
      </c>
      <c r="D1342" s="19">
        <f>$B1342-C1342</f>
        <v/>
      </c>
      <c r="E1342" s="19">
        <f>MIN(670000,ROUNDDOWN(MAX(0,D1342-430000)*0.0751+47600,0))+MIN(260000,ROUNDDOWN(MAX(0,D1342-430000)*0.028+17600,0))+MIN(30000,ROUNDDOWN(MAX(0,D1342-430000)*0.0027+1873,0))+IF("いいえ"="はい",MIN(170000,ROUNDDOWN(MAX(0,D1342-430000)*0.0243+17800,0)),0)</f>
        <v/>
      </c>
      <c r="F1342" s="19">
        <f>IF(""="",215040+E1342,"")</f>
        <v/>
      </c>
      <c r="G1342" s="19">
        <f>IF(D1342&gt;23500000,NA(),IF(D1342&lt;=4890000,1040000,IF(D1342&lt;=6550000,670000,620000)))</f>
        <v/>
      </c>
      <c r="H1342" s="19">
        <f>MAX(0,ROUNDDOWN(D1342-F1342-G1342-0,-3))</f>
        <v/>
      </c>
      <c r="I1342" s="19">
        <f>IF(H1342&lt;=0,0,ROUNDDOWN((H1342*LOOKUP(H1342,{0,1950001,3300001,6950001,9000001,18000001,40000001},{0.05,0.1,0.2,0.23,0.33,0.4,0.45})-LOOKUP(H1342,{0,1950001,3300001,6950001,9000001,18000001,40000001},{0,97500,427500,636000,1536000,2796000,4796000}))*1.021,-2))</f>
        <v/>
      </c>
      <c r="J1342" s="19">
        <f>MAX(0,ROUNDDOWN(D1342-F1342-430000-0,-3))</f>
        <v/>
      </c>
      <c r="K1342" s="19">
        <f>IF(D1342&lt;=450000,0,MAX(0,ROUNDDOWN(J1342*0.06-MIN(50000,J1342)*0.03,-2))+MAX(0,ROUNDDOWN(J1342*0.04-MIN(50000,J1342)*0.02,-2)))</f>
        <v/>
      </c>
      <c r="L1342" s="19">
        <f>I1342+K1342+E1342</f>
        <v/>
      </c>
      <c r="M1342" s="19">
        <f>MIN(100000,MAX(0,$B1342))</f>
        <v/>
      </c>
      <c r="N1342" s="19">
        <f>$B1342-M1342</f>
        <v/>
      </c>
      <c r="O1342" s="19">
        <f>MIN(670000,ROUNDDOWN(MAX(0,N1342-430000)*0.0751+47600,0))+MIN(260000,ROUNDDOWN(MAX(0,N1342-430000)*0.028+17600,0))+MIN(30000,ROUNDDOWN(MAX(0,N1342-430000)*0.0027+1873,0))+IF("いいえ"="はい",MIN(170000,ROUNDDOWN(MAX(0,N1342-430000)*0.0243+17800,0)),0)</f>
        <v/>
      </c>
      <c r="P1342" s="19">
        <f>IF(""="",215040+O1342,"")</f>
        <v/>
      </c>
      <c r="Q1342" s="19">
        <f>IF(N1342&gt;23500000,NA(),IF(N1342&lt;=4890000,1040000,IF(N1342&lt;=6550000,670000,620000)))</f>
        <v/>
      </c>
      <c r="R1342" s="19">
        <f>MAX(0,ROUNDDOWN(N1342-P1342-Q1342-0,-3))</f>
        <v/>
      </c>
      <c r="S1342" s="19">
        <f>IF(R1342&lt;=0,0,ROUNDDOWN((R1342*LOOKUP(R1342,{0,1950001,3300001,6950001,9000001,18000001,40000001},{0.05,0.1,0.2,0.23,0.33,0.4,0.45})-LOOKUP(R1342,{0,1950001,3300001,6950001,9000001,18000001,40000001},{0,97500,427500,636000,1536000,2796000,4796000}))*1.021,-2))</f>
        <v/>
      </c>
      <c r="T1342" s="19">
        <f>MAX(0,ROUNDDOWN(N1342-P1342-430000-0,-3))</f>
        <v/>
      </c>
      <c r="U1342" s="19">
        <f>IF(N1342&lt;=450000,0,MAX(0,ROUNDDOWN(T1342*0.06-MIN(50000,T1342)*0.03,-2))+MAX(0,ROUNDDOWN(T1342*0.04-MIN(50000,T1342)*0.02,-2)))</f>
        <v/>
      </c>
      <c r="V1342" s="19">
        <f>S1342+U1342+O1342</f>
        <v/>
      </c>
      <c r="W1342" s="19">
        <f>MIN(550000,MAX(0,$B1342))</f>
        <v/>
      </c>
      <c r="X1342" s="19">
        <f>$B1342-W1342</f>
        <v/>
      </c>
      <c r="Y1342" s="19">
        <f>MIN(670000,ROUNDDOWN(MAX(0,X1342-430000)*0.0751+47600,0))+MIN(260000,ROUNDDOWN(MAX(0,X1342-430000)*0.028+17600,0))+MIN(30000,ROUNDDOWN(MAX(0,X1342-430000)*0.0027+1873,0))+IF("いいえ"="はい",MIN(170000,ROUNDDOWN(MAX(0,X1342-430000)*0.0243+17800,0)),0)</f>
        <v/>
      </c>
      <c r="Z1342" s="19">
        <f>IF(""="",215040+Y1342,"")</f>
        <v/>
      </c>
      <c r="AA1342" s="19">
        <f>IF(X1342&gt;23500000,NA(),IF(X1342&lt;=4890000,1040000,IF(X1342&lt;=6550000,670000,620000)))</f>
        <v/>
      </c>
      <c r="AB1342" s="19">
        <f>MAX(0,ROUNDDOWN(X1342-Z1342-AA1342-0,-3))</f>
        <v/>
      </c>
      <c r="AC1342" s="19">
        <f>IF(AB1342&lt;=0,0,ROUNDDOWN((AB1342*LOOKUP(AB1342,{0,1950001,3300001,6950001,9000001,18000001,40000001},{0.05,0.1,0.2,0.23,0.33,0.4,0.45})-LOOKUP(AB1342,{0,1950001,3300001,6950001,9000001,18000001,40000001},{0,97500,427500,636000,1536000,2796000,4796000}))*1.021,-2))</f>
        <v/>
      </c>
      <c r="AD1342" s="19">
        <f>MAX(0,ROUNDDOWN(X1342-Z1342-430000-0,-3))</f>
        <v/>
      </c>
      <c r="AE1342" s="19">
        <f>IF(X1342&lt;=450000,0,MAX(0,ROUNDDOWN(AD1342*0.06-MIN(50000,AD1342)*0.03,-2))+MAX(0,ROUNDDOWN(AD1342*0.04-MIN(50000,AD1342)*0.02,-2)))</f>
        <v/>
      </c>
      <c r="AF1342" s="19">
        <f>AC1342+AE1342+Y1342</f>
        <v/>
      </c>
      <c r="AG1342" s="19">
        <f>MIN(650000,MAX(0,$B1342))</f>
        <v/>
      </c>
      <c r="AH1342" s="19">
        <f>$B1342-AG1342</f>
        <v/>
      </c>
      <c r="AI1342" s="19">
        <f>MIN(670000,ROUNDDOWN(MAX(0,AH1342-430000)*0.0751+47600,0))+MIN(260000,ROUNDDOWN(MAX(0,AH1342-430000)*0.028+17600,0))+MIN(30000,ROUNDDOWN(MAX(0,AH1342-430000)*0.0027+1873,0))+IF("いいえ"="はい",MIN(170000,ROUNDDOWN(MAX(0,AH1342-430000)*0.0243+17800,0)),0)</f>
        <v/>
      </c>
      <c r="AJ1342" s="19">
        <f>IF(""="",215040+AI1342,"")</f>
        <v/>
      </c>
      <c r="AK1342" s="19">
        <f>IF(AH1342&gt;23500000,NA(),IF(AH1342&lt;=4890000,1040000,IF(AH1342&lt;=6550000,670000,620000)))</f>
        <v/>
      </c>
      <c r="AL1342" s="19">
        <f>MAX(0,ROUNDDOWN(AH1342-AJ1342-AK1342-0,-3))</f>
        <v/>
      </c>
      <c r="AM1342" s="19">
        <f>IF(AL1342&lt;=0,0,ROUNDDOWN((AL1342*LOOKUP(AL1342,{0,1950001,3300001,6950001,9000001,18000001,40000001},{0.05,0.1,0.2,0.23,0.33,0.4,0.45})-LOOKUP(AL1342,{0,1950001,3300001,6950001,9000001,18000001,40000001},{0,97500,427500,636000,1536000,2796000,4796000}))*1.021,-2))</f>
        <v/>
      </c>
      <c r="AN1342" s="19">
        <f>MAX(0,ROUNDDOWN(AH1342-AJ1342-430000-0,-3))</f>
        <v/>
      </c>
      <c r="AO1342" s="19">
        <f>IF(AH1342&lt;=450000,0,MAX(0,ROUNDDOWN(AN1342*0.06-MIN(50000,AN1342)*0.03,-2))+MAX(0,ROUNDDOWN(AN1342*0.04-MIN(50000,AN1342)*0.02,-2)))</f>
        <v/>
      </c>
      <c r="AP1342" s="19">
        <f>AM1342+AO1342+AI1342</f>
        <v/>
      </c>
      <c r="AQ1342" s="19">
        <f>MIN(750000,MAX(0,$B1342))</f>
        <v/>
      </c>
      <c r="AR1342" s="19">
        <f>$B1342-AQ1342</f>
        <v/>
      </c>
      <c r="AS1342" s="19">
        <f>MIN(670000,ROUNDDOWN(MAX(0,AR1342-430000)*0.0751+47600,0))+MIN(260000,ROUNDDOWN(MAX(0,AR1342-430000)*0.028+17600,0))+MIN(30000,ROUNDDOWN(MAX(0,AR1342-430000)*0.0027+1873,0))+IF("いいえ"="はい",MIN(170000,ROUNDDOWN(MAX(0,AR1342-430000)*0.0243+17800,0)),0)</f>
        <v/>
      </c>
      <c r="AT1342" s="19">
        <f>IF(""="",215040+AS1342,"")</f>
        <v/>
      </c>
      <c r="AU1342" s="19">
        <f>IF(AR1342&gt;23500000,NA(),IF(AR1342&lt;=4890000,1040000,IF(AR1342&lt;=6550000,670000,620000)))</f>
        <v/>
      </c>
      <c r="AV1342" s="19">
        <f>MAX(0,ROUNDDOWN(AR1342-AT1342-AU1342-0,-3))</f>
        <v/>
      </c>
      <c r="AW1342" s="19">
        <f>IF(AV1342&lt;=0,0,ROUNDDOWN((AV1342*LOOKUP(AV1342,{0,1950001,3300001,6950001,9000001,18000001,40000001},{0.05,0.1,0.2,0.23,0.33,0.4,0.45})-LOOKUP(AV1342,{0,1950001,3300001,6950001,9000001,18000001,40000001},{0,97500,427500,636000,1536000,2796000,4796000}))*1.021,-2))</f>
        <v/>
      </c>
      <c r="AX1342" s="19">
        <f>MAX(0,ROUNDDOWN(AR1342-AT1342-430000-0,-3))</f>
        <v/>
      </c>
      <c r="AY1342" s="19">
        <f>IF(AR1342&lt;=450000,0,MAX(0,ROUNDDOWN(AX1342*0.06-MIN(50000,AX1342)*0.03,-2))+MAX(0,ROUNDDOWN(AX1342*0.04-MIN(50000,AX1342)*0.02,-2)))</f>
        <v/>
      </c>
      <c r="AZ1342" s="19">
        <f>AW1342+AY1342+AS1342</f>
        <v/>
      </c>
    </row>
    <row r="1343">
      <c r="A1343" t="inlineStr">
        <is>
          <t>1万円刻み</t>
        </is>
      </c>
      <c r="B1343" s="19">
        <f>'3_1万円刻み'!$A$1326</f>
        <v/>
      </c>
      <c r="C1343" s="19">
        <f>MIN(0,MAX(0,$B1343))</f>
        <v/>
      </c>
      <c r="D1343" s="19">
        <f>$B1343-C1343</f>
        <v/>
      </c>
      <c r="E1343" s="19">
        <f>MIN(670000,ROUNDDOWN(MAX(0,D1343-430000)*0.0751+47600,0))+MIN(260000,ROUNDDOWN(MAX(0,D1343-430000)*0.028+17600,0))+MIN(30000,ROUNDDOWN(MAX(0,D1343-430000)*0.0027+1873,0))+IF("いいえ"="はい",MIN(170000,ROUNDDOWN(MAX(0,D1343-430000)*0.0243+17800,0)),0)</f>
        <v/>
      </c>
      <c r="F1343" s="19">
        <f>IF(""="",215040+E1343,"")</f>
        <v/>
      </c>
      <c r="G1343" s="19">
        <f>IF(D1343&gt;23500000,NA(),IF(D1343&lt;=4890000,1040000,IF(D1343&lt;=6550000,670000,620000)))</f>
        <v/>
      </c>
      <c r="H1343" s="19">
        <f>MAX(0,ROUNDDOWN(D1343-F1343-G1343-0,-3))</f>
        <v/>
      </c>
      <c r="I1343" s="19">
        <f>IF(H1343&lt;=0,0,ROUNDDOWN((H1343*LOOKUP(H1343,{0,1950001,3300001,6950001,9000001,18000001,40000001},{0.05,0.1,0.2,0.23,0.33,0.4,0.45})-LOOKUP(H1343,{0,1950001,3300001,6950001,9000001,18000001,40000001},{0,97500,427500,636000,1536000,2796000,4796000}))*1.021,-2))</f>
        <v/>
      </c>
      <c r="J1343" s="19">
        <f>MAX(0,ROUNDDOWN(D1343-F1343-430000-0,-3))</f>
        <v/>
      </c>
      <c r="K1343" s="19">
        <f>IF(D1343&lt;=450000,0,MAX(0,ROUNDDOWN(J1343*0.06-MIN(50000,J1343)*0.03,-2))+MAX(0,ROUNDDOWN(J1343*0.04-MIN(50000,J1343)*0.02,-2)))</f>
        <v/>
      </c>
      <c r="L1343" s="19">
        <f>I1343+K1343+E1343</f>
        <v/>
      </c>
      <c r="M1343" s="19">
        <f>MIN(100000,MAX(0,$B1343))</f>
        <v/>
      </c>
      <c r="N1343" s="19">
        <f>$B1343-M1343</f>
        <v/>
      </c>
      <c r="O1343" s="19">
        <f>MIN(670000,ROUNDDOWN(MAX(0,N1343-430000)*0.0751+47600,0))+MIN(260000,ROUNDDOWN(MAX(0,N1343-430000)*0.028+17600,0))+MIN(30000,ROUNDDOWN(MAX(0,N1343-430000)*0.0027+1873,0))+IF("いいえ"="はい",MIN(170000,ROUNDDOWN(MAX(0,N1343-430000)*0.0243+17800,0)),0)</f>
        <v/>
      </c>
      <c r="P1343" s="19">
        <f>IF(""="",215040+O1343,"")</f>
        <v/>
      </c>
      <c r="Q1343" s="19">
        <f>IF(N1343&gt;23500000,NA(),IF(N1343&lt;=4890000,1040000,IF(N1343&lt;=6550000,670000,620000)))</f>
        <v/>
      </c>
      <c r="R1343" s="19">
        <f>MAX(0,ROUNDDOWN(N1343-P1343-Q1343-0,-3))</f>
        <v/>
      </c>
      <c r="S1343" s="19">
        <f>IF(R1343&lt;=0,0,ROUNDDOWN((R1343*LOOKUP(R1343,{0,1950001,3300001,6950001,9000001,18000001,40000001},{0.05,0.1,0.2,0.23,0.33,0.4,0.45})-LOOKUP(R1343,{0,1950001,3300001,6950001,9000001,18000001,40000001},{0,97500,427500,636000,1536000,2796000,4796000}))*1.021,-2))</f>
        <v/>
      </c>
      <c r="T1343" s="19">
        <f>MAX(0,ROUNDDOWN(N1343-P1343-430000-0,-3))</f>
        <v/>
      </c>
      <c r="U1343" s="19">
        <f>IF(N1343&lt;=450000,0,MAX(0,ROUNDDOWN(T1343*0.06-MIN(50000,T1343)*0.03,-2))+MAX(0,ROUNDDOWN(T1343*0.04-MIN(50000,T1343)*0.02,-2)))</f>
        <v/>
      </c>
      <c r="V1343" s="19">
        <f>S1343+U1343+O1343</f>
        <v/>
      </c>
      <c r="W1343" s="19">
        <f>MIN(550000,MAX(0,$B1343))</f>
        <v/>
      </c>
      <c r="X1343" s="19">
        <f>$B1343-W1343</f>
        <v/>
      </c>
      <c r="Y1343" s="19">
        <f>MIN(670000,ROUNDDOWN(MAX(0,X1343-430000)*0.0751+47600,0))+MIN(260000,ROUNDDOWN(MAX(0,X1343-430000)*0.028+17600,0))+MIN(30000,ROUNDDOWN(MAX(0,X1343-430000)*0.0027+1873,0))+IF("いいえ"="はい",MIN(170000,ROUNDDOWN(MAX(0,X1343-430000)*0.0243+17800,0)),0)</f>
        <v/>
      </c>
      <c r="Z1343" s="19">
        <f>IF(""="",215040+Y1343,"")</f>
        <v/>
      </c>
      <c r="AA1343" s="19">
        <f>IF(X1343&gt;23500000,NA(),IF(X1343&lt;=4890000,1040000,IF(X1343&lt;=6550000,670000,620000)))</f>
        <v/>
      </c>
      <c r="AB1343" s="19">
        <f>MAX(0,ROUNDDOWN(X1343-Z1343-AA1343-0,-3))</f>
        <v/>
      </c>
      <c r="AC1343" s="19">
        <f>IF(AB1343&lt;=0,0,ROUNDDOWN((AB1343*LOOKUP(AB1343,{0,1950001,3300001,6950001,9000001,18000001,40000001},{0.05,0.1,0.2,0.23,0.33,0.4,0.45})-LOOKUP(AB1343,{0,1950001,3300001,6950001,9000001,18000001,40000001},{0,97500,427500,636000,1536000,2796000,4796000}))*1.021,-2))</f>
        <v/>
      </c>
      <c r="AD1343" s="19">
        <f>MAX(0,ROUNDDOWN(X1343-Z1343-430000-0,-3))</f>
        <v/>
      </c>
      <c r="AE1343" s="19">
        <f>IF(X1343&lt;=450000,0,MAX(0,ROUNDDOWN(AD1343*0.06-MIN(50000,AD1343)*0.03,-2))+MAX(0,ROUNDDOWN(AD1343*0.04-MIN(50000,AD1343)*0.02,-2)))</f>
        <v/>
      </c>
      <c r="AF1343" s="19">
        <f>AC1343+AE1343+Y1343</f>
        <v/>
      </c>
      <c r="AG1343" s="19">
        <f>MIN(650000,MAX(0,$B1343))</f>
        <v/>
      </c>
      <c r="AH1343" s="19">
        <f>$B1343-AG1343</f>
        <v/>
      </c>
      <c r="AI1343" s="19">
        <f>MIN(670000,ROUNDDOWN(MAX(0,AH1343-430000)*0.0751+47600,0))+MIN(260000,ROUNDDOWN(MAX(0,AH1343-430000)*0.028+17600,0))+MIN(30000,ROUNDDOWN(MAX(0,AH1343-430000)*0.0027+1873,0))+IF("いいえ"="はい",MIN(170000,ROUNDDOWN(MAX(0,AH1343-430000)*0.0243+17800,0)),0)</f>
        <v/>
      </c>
      <c r="AJ1343" s="19">
        <f>IF(""="",215040+AI1343,"")</f>
        <v/>
      </c>
      <c r="AK1343" s="19">
        <f>IF(AH1343&gt;23500000,NA(),IF(AH1343&lt;=4890000,1040000,IF(AH1343&lt;=6550000,670000,620000)))</f>
        <v/>
      </c>
      <c r="AL1343" s="19">
        <f>MAX(0,ROUNDDOWN(AH1343-AJ1343-AK1343-0,-3))</f>
        <v/>
      </c>
      <c r="AM1343" s="19">
        <f>IF(AL1343&lt;=0,0,ROUNDDOWN((AL1343*LOOKUP(AL1343,{0,1950001,3300001,6950001,9000001,18000001,40000001},{0.05,0.1,0.2,0.23,0.33,0.4,0.45})-LOOKUP(AL1343,{0,1950001,3300001,6950001,9000001,18000001,40000001},{0,97500,427500,636000,1536000,2796000,4796000}))*1.021,-2))</f>
        <v/>
      </c>
      <c r="AN1343" s="19">
        <f>MAX(0,ROUNDDOWN(AH1343-AJ1343-430000-0,-3))</f>
        <v/>
      </c>
      <c r="AO1343" s="19">
        <f>IF(AH1343&lt;=450000,0,MAX(0,ROUNDDOWN(AN1343*0.06-MIN(50000,AN1343)*0.03,-2))+MAX(0,ROUNDDOWN(AN1343*0.04-MIN(50000,AN1343)*0.02,-2)))</f>
        <v/>
      </c>
      <c r="AP1343" s="19">
        <f>AM1343+AO1343+AI1343</f>
        <v/>
      </c>
      <c r="AQ1343" s="19">
        <f>MIN(750000,MAX(0,$B1343))</f>
        <v/>
      </c>
      <c r="AR1343" s="19">
        <f>$B1343-AQ1343</f>
        <v/>
      </c>
      <c r="AS1343" s="19">
        <f>MIN(670000,ROUNDDOWN(MAX(0,AR1343-430000)*0.0751+47600,0))+MIN(260000,ROUNDDOWN(MAX(0,AR1343-430000)*0.028+17600,0))+MIN(30000,ROUNDDOWN(MAX(0,AR1343-430000)*0.0027+1873,0))+IF("いいえ"="はい",MIN(170000,ROUNDDOWN(MAX(0,AR1343-430000)*0.0243+17800,0)),0)</f>
        <v/>
      </c>
      <c r="AT1343" s="19">
        <f>IF(""="",215040+AS1343,"")</f>
        <v/>
      </c>
      <c r="AU1343" s="19">
        <f>IF(AR1343&gt;23500000,NA(),IF(AR1343&lt;=4890000,1040000,IF(AR1343&lt;=6550000,670000,620000)))</f>
        <v/>
      </c>
      <c r="AV1343" s="19">
        <f>MAX(0,ROUNDDOWN(AR1343-AT1343-AU1343-0,-3))</f>
        <v/>
      </c>
      <c r="AW1343" s="19">
        <f>IF(AV1343&lt;=0,0,ROUNDDOWN((AV1343*LOOKUP(AV1343,{0,1950001,3300001,6950001,9000001,18000001,40000001},{0.05,0.1,0.2,0.23,0.33,0.4,0.45})-LOOKUP(AV1343,{0,1950001,3300001,6950001,9000001,18000001,40000001},{0,97500,427500,636000,1536000,2796000,4796000}))*1.021,-2))</f>
        <v/>
      </c>
      <c r="AX1343" s="19">
        <f>MAX(0,ROUNDDOWN(AR1343-AT1343-430000-0,-3))</f>
        <v/>
      </c>
      <c r="AY1343" s="19">
        <f>IF(AR1343&lt;=450000,0,MAX(0,ROUNDDOWN(AX1343*0.06-MIN(50000,AX1343)*0.03,-2))+MAX(0,ROUNDDOWN(AX1343*0.04-MIN(50000,AX1343)*0.02,-2)))</f>
        <v/>
      </c>
      <c r="AZ1343" s="19">
        <f>AW1343+AY1343+AS1343</f>
        <v/>
      </c>
    </row>
    <row r="1344">
      <c r="A1344" t="inlineStr">
        <is>
          <t>1万円刻み</t>
        </is>
      </c>
      <c r="B1344" s="19">
        <f>'3_1万円刻み'!$A$1327</f>
        <v/>
      </c>
      <c r="C1344" s="19">
        <f>MIN(0,MAX(0,$B1344))</f>
        <v/>
      </c>
      <c r="D1344" s="19">
        <f>$B1344-C1344</f>
        <v/>
      </c>
      <c r="E1344" s="19">
        <f>MIN(670000,ROUNDDOWN(MAX(0,D1344-430000)*0.0751+47600,0))+MIN(260000,ROUNDDOWN(MAX(0,D1344-430000)*0.028+17600,0))+MIN(30000,ROUNDDOWN(MAX(0,D1344-430000)*0.0027+1873,0))+IF("いいえ"="はい",MIN(170000,ROUNDDOWN(MAX(0,D1344-430000)*0.0243+17800,0)),0)</f>
        <v/>
      </c>
      <c r="F1344" s="19">
        <f>IF(""="",215040+E1344,"")</f>
        <v/>
      </c>
      <c r="G1344" s="19">
        <f>IF(D1344&gt;23500000,NA(),IF(D1344&lt;=4890000,1040000,IF(D1344&lt;=6550000,670000,620000)))</f>
        <v/>
      </c>
      <c r="H1344" s="19">
        <f>MAX(0,ROUNDDOWN(D1344-F1344-G1344-0,-3))</f>
        <v/>
      </c>
      <c r="I1344" s="19">
        <f>IF(H1344&lt;=0,0,ROUNDDOWN((H1344*LOOKUP(H1344,{0,1950001,3300001,6950001,9000001,18000001,40000001},{0.05,0.1,0.2,0.23,0.33,0.4,0.45})-LOOKUP(H1344,{0,1950001,3300001,6950001,9000001,18000001,40000001},{0,97500,427500,636000,1536000,2796000,4796000}))*1.021,-2))</f>
        <v/>
      </c>
      <c r="J1344" s="19">
        <f>MAX(0,ROUNDDOWN(D1344-F1344-430000-0,-3))</f>
        <v/>
      </c>
      <c r="K1344" s="19">
        <f>IF(D1344&lt;=450000,0,MAX(0,ROUNDDOWN(J1344*0.06-MIN(50000,J1344)*0.03,-2))+MAX(0,ROUNDDOWN(J1344*0.04-MIN(50000,J1344)*0.02,-2)))</f>
        <v/>
      </c>
      <c r="L1344" s="19">
        <f>I1344+K1344+E1344</f>
        <v/>
      </c>
      <c r="M1344" s="19">
        <f>MIN(100000,MAX(0,$B1344))</f>
        <v/>
      </c>
      <c r="N1344" s="19">
        <f>$B1344-M1344</f>
        <v/>
      </c>
      <c r="O1344" s="19">
        <f>MIN(670000,ROUNDDOWN(MAX(0,N1344-430000)*0.0751+47600,0))+MIN(260000,ROUNDDOWN(MAX(0,N1344-430000)*0.028+17600,0))+MIN(30000,ROUNDDOWN(MAX(0,N1344-430000)*0.0027+1873,0))+IF("いいえ"="はい",MIN(170000,ROUNDDOWN(MAX(0,N1344-430000)*0.0243+17800,0)),0)</f>
        <v/>
      </c>
      <c r="P1344" s="19">
        <f>IF(""="",215040+O1344,"")</f>
        <v/>
      </c>
      <c r="Q1344" s="19">
        <f>IF(N1344&gt;23500000,NA(),IF(N1344&lt;=4890000,1040000,IF(N1344&lt;=6550000,670000,620000)))</f>
        <v/>
      </c>
      <c r="R1344" s="19">
        <f>MAX(0,ROUNDDOWN(N1344-P1344-Q1344-0,-3))</f>
        <v/>
      </c>
      <c r="S1344" s="19">
        <f>IF(R1344&lt;=0,0,ROUNDDOWN((R1344*LOOKUP(R1344,{0,1950001,3300001,6950001,9000001,18000001,40000001},{0.05,0.1,0.2,0.23,0.33,0.4,0.45})-LOOKUP(R1344,{0,1950001,3300001,6950001,9000001,18000001,40000001},{0,97500,427500,636000,1536000,2796000,4796000}))*1.021,-2))</f>
        <v/>
      </c>
      <c r="T1344" s="19">
        <f>MAX(0,ROUNDDOWN(N1344-P1344-430000-0,-3))</f>
        <v/>
      </c>
      <c r="U1344" s="19">
        <f>IF(N1344&lt;=450000,0,MAX(0,ROUNDDOWN(T1344*0.06-MIN(50000,T1344)*0.03,-2))+MAX(0,ROUNDDOWN(T1344*0.04-MIN(50000,T1344)*0.02,-2)))</f>
        <v/>
      </c>
      <c r="V1344" s="19">
        <f>S1344+U1344+O1344</f>
        <v/>
      </c>
      <c r="W1344" s="19">
        <f>MIN(550000,MAX(0,$B1344))</f>
        <v/>
      </c>
      <c r="X1344" s="19">
        <f>$B1344-W1344</f>
        <v/>
      </c>
      <c r="Y1344" s="19">
        <f>MIN(670000,ROUNDDOWN(MAX(0,X1344-430000)*0.0751+47600,0))+MIN(260000,ROUNDDOWN(MAX(0,X1344-430000)*0.028+17600,0))+MIN(30000,ROUNDDOWN(MAX(0,X1344-430000)*0.0027+1873,0))+IF("いいえ"="はい",MIN(170000,ROUNDDOWN(MAX(0,X1344-430000)*0.0243+17800,0)),0)</f>
        <v/>
      </c>
      <c r="Z1344" s="19">
        <f>IF(""="",215040+Y1344,"")</f>
        <v/>
      </c>
      <c r="AA1344" s="19">
        <f>IF(X1344&gt;23500000,NA(),IF(X1344&lt;=4890000,1040000,IF(X1344&lt;=6550000,670000,620000)))</f>
        <v/>
      </c>
      <c r="AB1344" s="19">
        <f>MAX(0,ROUNDDOWN(X1344-Z1344-AA1344-0,-3))</f>
        <v/>
      </c>
      <c r="AC1344" s="19">
        <f>IF(AB1344&lt;=0,0,ROUNDDOWN((AB1344*LOOKUP(AB1344,{0,1950001,3300001,6950001,9000001,18000001,40000001},{0.05,0.1,0.2,0.23,0.33,0.4,0.45})-LOOKUP(AB1344,{0,1950001,3300001,6950001,9000001,18000001,40000001},{0,97500,427500,636000,1536000,2796000,4796000}))*1.021,-2))</f>
        <v/>
      </c>
      <c r="AD1344" s="19">
        <f>MAX(0,ROUNDDOWN(X1344-Z1344-430000-0,-3))</f>
        <v/>
      </c>
      <c r="AE1344" s="19">
        <f>IF(X1344&lt;=450000,0,MAX(0,ROUNDDOWN(AD1344*0.06-MIN(50000,AD1344)*0.03,-2))+MAX(0,ROUNDDOWN(AD1344*0.04-MIN(50000,AD1344)*0.02,-2)))</f>
        <v/>
      </c>
      <c r="AF1344" s="19">
        <f>AC1344+AE1344+Y1344</f>
        <v/>
      </c>
      <c r="AG1344" s="19">
        <f>MIN(650000,MAX(0,$B1344))</f>
        <v/>
      </c>
      <c r="AH1344" s="19">
        <f>$B1344-AG1344</f>
        <v/>
      </c>
      <c r="AI1344" s="19">
        <f>MIN(670000,ROUNDDOWN(MAX(0,AH1344-430000)*0.0751+47600,0))+MIN(260000,ROUNDDOWN(MAX(0,AH1344-430000)*0.028+17600,0))+MIN(30000,ROUNDDOWN(MAX(0,AH1344-430000)*0.0027+1873,0))+IF("いいえ"="はい",MIN(170000,ROUNDDOWN(MAX(0,AH1344-430000)*0.0243+17800,0)),0)</f>
        <v/>
      </c>
      <c r="AJ1344" s="19">
        <f>IF(""="",215040+AI1344,"")</f>
        <v/>
      </c>
      <c r="AK1344" s="19">
        <f>IF(AH1344&gt;23500000,NA(),IF(AH1344&lt;=4890000,1040000,IF(AH1344&lt;=6550000,670000,620000)))</f>
        <v/>
      </c>
      <c r="AL1344" s="19">
        <f>MAX(0,ROUNDDOWN(AH1344-AJ1344-AK1344-0,-3))</f>
        <v/>
      </c>
      <c r="AM1344" s="19">
        <f>IF(AL1344&lt;=0,0,ROUNDDOWN((AL1344*LOOKUP(AL1344,{0,1950001,3300001,6950001,9000001,18000001,40000001},{0.05,0.1,0.2,0.23,0.33,0.4,0.45})-LOOKUP(AL1344,{0,1950001,3300001,6950001,9000001,18000001,40000001},{0,97500,427500,636000,1536000,2796000,4796000}))*1.021,-2))</f>
        <v/>
      </c>
      <c r="AN1344" s="19">
        <f>MAX(0,ROUNDDOWN(AH1344-AJ1344-430000-0,-3))</f>
        <v/>
      </c>
      <c r="AO1344" s="19">
        <f>IF(AH1344&lt;=450000,0,MAX(0,ROUNDDOWN(AN1344*0.06-MIN(50000,AN1344)*0.03,-2))+MAX(0,ROUNDDOWN(AN1344*0.04-MIN(50000,AN1344)*0.02,-2)))</f>
        <v/>
      </c>
      <c r="AP1344" s="19">
        <f>AM1344+AO1344+AI1344</f>
        <v/>
      </c>
      <c r="AQ1344" s="19">
        <f>MIN(750000,MAX(0,$B1344))</f>
        <v/>
      </c>
      <c r="AR1344" s="19">
        <f>$B1344-AQ1344</f>
        <v/>
      </c>
      <c r="AS1344" s="19">
        <f>MIN(670000,ROUNDDOWN(MAX(0,AR1344-430000)*0.0751+47600,0))+MIN(260000,ROUNDDOWN(MAX(0,AR1344-430000)*0.028+17600,0))+MIN(30000,ROUNDDOWN(MAX(0,AR1344-430000)*0.0027+1873,0))+IF("いいえ"="はい",MIN(170000,ROUNDDOWN(MAX(0,AR1344-430000)*0.0243+17800,0)),0)</f>
        <v/>
      </c>
      <c r="AT1344" s="19">
        <f>IF(""="",215040+AS1344,"")</f>
        <v/>
      </c>
      <c r="AU1344" s="19">
        <f>IF(AR1344&gt;23500000,NA(),IF(AR1344&lt;=4890000,1040000,IF(AR1344&lt;=6550000,670000,620000)))</f>
        <v/>
      </c>
      <c r="AV1344" s="19">
        <f>MAX(0,ROUNDDOWN(AR1344-AT1344-AU1344-0,-3))</f>
        <v/>
      </c>
      <c r="AW1344" s="19">
        <f>IF(AV1344&lt;=0,0,ROUNDDOWN((AV1344*LOOKUP(AV1344,{0,1950001,3300001,6950001,9000001,18000001,40000001},{0.05,0.1,0.2,0.23,0.33,0.4,0.45})-LOOKUP(AV1344,{0,1950001,3300001,6950001,9000001,18000001,40000001},{0,97500,427500,636000,1536000,2796000,4796000}))*1.021,-2))</f>
        <v/>
      </c>
      <c r="AX1344" s="19">
        <f>MAX(0,ROUNDDOWN(AR1344-AT1344-430000-0,-3))</f>
        <v/>
      </c>
      <c r="AY1344" s="19">
        <f>IF(AR1344&lt;=450000,0,MAX(0,ROUNDDOWN(AX1344*0.06-MIN(50000,AX1344)*0.03,-2))+MAX(0,ROUNDDOWN(AX1344*0.04-MIN(50000,AX1344)*0.02,-2)))</f>
        <v/>
      </c>
      <c r="AZ1344" s="19">
        <f>AW1344+AY1344+AS1344</f>
        <v/>
      </c>
    </row>
    <row r="1345">
      <c r="A1345" t="inlineStr">
        <is>
          <t>1万円刻み</t>
        </is>
      </c>
      <c r="B1345" s="19">
        <f>'3_1万円刻み'!$A$1328</f>
        <v/>
      </c>
      <c r="C1345" s="19">
        <f>MIN(0,MAX(0,$B1345))</f>
        <v/>
      </c>
      <c r="D1345" s="19">
        <f>$B1345-C1345</f>
        <v/>
      </c>
      <c r="E1345" s="19">
        <f>MIN(670000,ROUNDDOWN(MAX(0,D1345-430000)*0.0751+47600,0))+MIN(260000,ROUNDDOWN(MAX(0,D1345-430000)*0.028+17600,0))+MIN(30000,ROUNDDOWN(MAX(0,D1345-430000)*0.0027+1873,0))+IF("いいえ"="はい",MIN(170000,ROUNDDOWN(MAX(0,D1345-430000)*0.0243+17800,0)),0)</f>
        <v/>
      </c>
      <c r="F1345" s="19">
        <f>IF(""="",215040+E1345,"")</f>
        <v/>
      </c>
      <c r="G1345" s="19">
        <f>IF(D1345&gt;23500000,NA(),IF(D1345&lt;=4890000,1040000,IF(D1345&lt;=6550000,670000,620000)))</f>
        <v/>
      </c>
      <c r="H1345" s="19">
        <f>MAX(0,ROUNDDOWN(D1345-F1345-G1345-0,-3))</f>
        <v/>
      </c>
      <c r="I1345" s="19">
        <f>IF(H1345&lt;=0,0,ROUNDDOWN((H1345*LOOKUP(H1345,{0,1950001,3300001,6950001,9000001,18000001,40000001},{0.05,0.1,0.2,0.23,0.33,0.4,0.45})-LOOKUP(H1345,{0,1950001,3300001,6950001,9000001,18000001,40000001},{0,97500,427500,636000,1536000,2796000,4796000}))*1.021,-2))</f>
        <v/>
      </c>
      <c r="J1345" s="19">
        <f>MAX(0,ROUNDDOWN(D1345-F1345-430000-0,-3))</f>
        <v/>
      </c>
      <c r="K1345" s="19">
        <f>IF(D1345&lt;=450000,0,MAX(0,ROUNDDOWN(J1345*0.06-MIN(50000,J1345)*0.03,-2))+MAX(0,ROUNDDOWN(J1345*0.04-MIN(50000,J1345)*0.02,-2)))</f>
        <v/>
      </c>
      <c r="L1345" s="19">
        <f>I1345+K1345+E1345</f>
        <v/>
      </c>
      <c r="M1345" s="19">
        <f>MIN(100000,MAX(0,$B1345))</f>
        <v/>
      </c>
      <c r="N1345" s="19">
        <f>$B1345-M1345</f>
        <v/>
      </c>
      <c r="O1345" s="19">
        <f>MIN(670000,ROUNDDOWN(MAX(0,N1345-430000)*0.0751+47600,0))+MIN(260000,ROUNDDOWN(MAX(0,N1345-430000)*0.028+17600,0))+MIN(30000,ROUNDDOWN(MAX(0,N1345-430000)*0.0027+1873,0))+IF("いいえ"="はい",MIN(170000,ROUNDDOWN(MAX(0,N1345-430000)*0.0243+17800,0)),0)</f>
        <v/>
      </c>
      <c r="P1345" s="19">
        <f>IF(""="",215040+O1345,"")</f>
        <v/>
      </c>
      <c r="Q1345" s="19">
        <f>IF(N1345&gt;23500000,NA(),IF(N1345&lt;=4890000,1040000,IF(N1345&lt;=6550000,670000,620000)))</f>
        <v/>
      </c>
      <c r="R1345" s="19">
        <f>MAX(0,ROUNDDOWN(N1345-P1345-Q1345-0,-3))</f>
        <v/>
      </c>
      <c r="S1345" s="19">
        <f>IF(R1345&lt;=0,0,ROUNDDOWN((R1345*LOOKUP(R1345,{0,1950001,3300001,6950001,9000001,18000001,40000001},{0.05,0.1,0.2,0.23,0.33,0.4,0.45})-LOOKUP(R1345,{0,1950001,3300001,6950001,9000001,18000001,40000001},{0,97500,427500,636000,1536000,2796000,4796000}))*1.021,-2))</f>
        <v/>
      </c>
      <c r="T1345" s="19">
        <f>MAX(0,ROUNDDOWN(N1345-P1345-430000-0,-3))</f>
        <v/>
      </c>
      <c r="U1345" s="19">
        <f>IF(N1345&lt;=450000,0,MAX(0,ROUNDDOWN(T1345*0.06-MIN(50000,T1345)*0.03,-2))+MAX(0,ROUNDDOWN(T1345*0.04-MIN(50000,T1345)*0.02,-2)))</f>
        <v/>
      </c>
      <c r="V1345" s="19">
        <f>S1345+U1345+O1345</f>
        <v/>
      </c>
      <c r="W1345" s="19">
        <f>MIN(550000,MAX(0,$B1345))</f>
        <v/>
      </c>
      <c r="X1345" s="19">
        <f>$B1345-W1345</f>
        <v/>
      </c>
      <c r="Y1345" s="19">
        <f>MIN(670000,ROUNDDOWN(MAX(0,X1345-430000)*0.0751+47600,0))+MIN(260000,ROUNDDOWN(MAX(0,X1345-430000)*0.028+17600,0))+MIN(30000,ROUNDDOWN(MAX(0,X1345-430000)*0.0027+1873,0))+IF("いいえ"="はい",MIN(170000,ROUNDDOWN(MAX(0,X1345-430000)*0.0243+17800,0)),0)</f>
        <v/>
      </c>
      <c r="Z1345" s="19">
        <f>IF(""="",215040+Y1345,"")</f>
        <v/>
      </c>
      <c r="AA1345" s="19">
        <f>IF(X1345&gt;23500000,NA(),IF(X1345&lt;=4890000,1040000,IF(X1345&lt;=6550000,670000,620000)))</f>
        <v/>
      </c>
      <c r="AB1345" s="19">
        <f>MAX(0,ROUNDDOWN(X1345-Z1345-AA1345-0,-3))</f>
        <v/>
      </c>
      <c r="AC1345" s="19">
        <f>IF(AB1345&lt;=0,0,ROUNDDOWN((AB1345*LOOKUP(AB1345,{0,1950001,3300001,6950001,9000001,18000001,40000001},{0.05,0.1,0.2,0.23,0.33,0.4,0.45})-LOOKUP(AB1345,{0,1950001,3300001,6950001,9000001,18000001,40000001},{0,97500,427500,636000,1536000,2796000,4796000}))*1.021,-2))</f>
        <v/>
      </c>
      <c r="AD1345" s="19">
        <f>MAX(0,ROUNDDOWN(X1345-Z1345-430000-0,-3))</f>
        <v/>
      </c>
      <c r="AE1345" s="19">
        <f>IF(X1345&lt;=450000,0,MAX(0,ROUNDDOWN(AD1345*0.06-MIN(50000,AD1345)*0.03,-2))+MAX(0,ROUNDDOWN(AD1345*0.04-MIN(50000,AD1345)*0.02,-2)))</f>
        <v/>
      </c>
      <c r="AF1345" s="19">
        <f>AC1345+AE1345+Y1345</f>
        <v/>
      </c>
      <c r="AG1345" s="19">
        <f>MIN(650000,MAX(0,$B1345))</f>
        <v/>
      </c>
      <c r="AH1345" s="19">
        <f>$B1345-AG1345</f>
        <v/>
      </c>
      <c r="AI1345" s="19">
        <f>MIN(670000,ROUNDDOWN(MAX(0,AH1345-430000)*0.0751+47600,0))+MIN(260000,ROUNDDOWN(MAX(0,AH1345-430000)*0.028+17600,0))+MIN(30000,ROUNDDOWN(MAX(0,AH1345-430000)*0.0027+1873,0))+IF("いいえ"="はい",MIN(170000,ROUNDDOWN(MAX(0,AH1345-430000)*0.0243+17800,0)),0)</f>
        <v/>
      </c>
      <c r="AJ1345" s="19">
        <f>IF(""="",215040+AI1345,"")</f>
        <v/>
      </c>
      <c r="AK1345" s="19">
        <f>IF(AH1345&gt;23500000,NA(),IF(AH1345&lt;=4890000,1040000,IF(AH1345&lt;=6550000,670000,620000)))</f>
        <v/>
      </c>
      <c r="AL1345" s="19">
        <f>MAX(0,ROUNDDOWN(AH1345-AJ1345-AK1345-0,-3))</f>
        <v/>
      </c>
      <c r="AM1345" s="19">
        <f>IF(AL1345&lt;=0,0,ROUNDDOWN((AL1345*LOOKUP(AL1345,{0,1950001,3300001,6950001,9000001,18000001,40000001},{0.05,0.1,0.2,0.23,0.33,0.4,0.45})-LOOKUP(AL1345,{0,1950001,3300001,6950001,9000001,18000001,40000001},{0,97500,427500,636000,1536000,2796000,4796000}))*1.021,-2))</f>
        <v/>
      </c>
      <c r="AN1345" s="19">
        <f>MAX(0,ROUNDDOWN(AH1345-AJ1345-430000-0,-3))</f>
        <v/>
      </c>
      <c r="AO1345" s="19">
        <f>IF(AH1345&lt;=450000,0,MAX(0,ROUNDDOWN(AN1345*0.06-MIN(50000,AN1345)*0.03,-2))+MAX(0,ROUNDDOWN(AN1345*0.04-MIN(50000,AN1345)*0.02,-2)))</f>
        <v/>
      </c>
      <c r="AP1345" s="19">
        <f>AM1345+AO1345+AI1345</f>
        <v/>
      </c>
      <c r="AQ1345" s="19">
        <f>MIN(750000,MAX(0,$B1345))</f>
        <v/>
      </c>
      <c r="AR1345" s="19">
        <f>$B1345-AQ1345</f>
        <v/>
      </c>
      <c r="AS1345" s="19">
        <f>MIN(670000,ROUNDDOWN(MAX(0,AR1345-430000)*0.0751+47600,0))+MIN(260000,ROUNDDOWN(MAX(0,AR1345-430000)*0.028+17600,0))+MIN(30000,ROUNDDOWN(MAX(0,AR1345-430000)*0.0027+1873,0))+IF("いいえ"="はい",MIN(170000,ROUNDDOWN(MAX(0,AR1345-430000)*0.0243+17800,0)),0)</f>
        <v/>
      </c>
      <c r="AT1345" s="19">
        <f>IF(""="",215040+AS1345,"")</f>
        <v/>
      </c>
      <c r="AU1345" s="19">
        <f>IF(AR1345&gt;23500000,NA(),IF(AR1345&lt;=4890000,1040000,IF(AR1345&lt;=6550000,670000,620000)))</f>
        <v/>
      </c>
      <c r="AV1345" s="19">
        <f>MAX(0,ROUNDDOWN(AR1345-AT1345-AU1345-0,-3))</f>
        <v/>
      </c>
      <c r="AW1345" s="19">
        <f>IF(AV1345&lt;=0,0,ROUNDDOWN((AV1345*LOOKUP(AV1345,{0,1950001,3300001,6950001,9000001,18000001,40000001},{0.05,0.1,0.2,0.23,0.33,0.4,0.45})-LOOKUP(AV1345,{0,1950001,3300001,6950001,9000001,18000001,40000001},{0,97500,427500,636000,1536000,2796000,4796000}))*1.021,-2))</f>
        <v/>
      </c>
      <c r="AX1345" s="19">
        <f>MAX(0,ROUNDDOWN(AR1345-AT1345-430000-0,-3))</f>
        <v/>
      </c>
      <c r="AY1345" s="19">
        <f>IF(AR1345&lt;=450000,0,MAX(0,ROUNDDOWN(AX1345*0.06-MIN(50000,AX1345)*0.03,-2))+MAX(0,ROUNDDOWN(AX1345*0.04-MIN(50000,AX1345)*0.02,-2)))</f>
        <v/>
      </c>
      <c r="AZ1345" s="19">
        <f>AW1345+AY1345+AS1345</f>
        <v/>
      </c>
    </row>
    <row r="1346">
      <c r="A1346" t="inlineStr">
        <is>
          <t>1万円刻み</t>
        </is>
      </c>
      <c r="B1346" s="19">
        <f>'3_1万円刻み'!$A$1329</f>
        <v/>
      </c>
      <c r="C1346" s="19">
        <f>MIN(0,MAX(0,$B1346))</f>
        <v/>
      </c>
      <c r="D1346" s="19">
        <f>$B1346-C1346</f>
        <v/>
      </c>
      <c r="E1346" s="19">
        <f>MIN(670000,ROUNDDOWN(MAX(0,D1346-430000)*0.0751+47600,0))+MIN(260000,ROUNDDOWN(MAX(0,D1346-430000)*0.028+17600,0))+MIN(30000,ROUNDDOWN(MAX(0,D1346-430000)*0.0027+1873,0))+IF("いいえ"="はい",MIN(170000,ROUNDDOWN(MAX(0,D1346-430000)*0.0243+17800,0)),0)</f>
        <v/>
      </c>
      <c r="F1346" s="19">
        <f>IF(""="",215040+E1346,"")</f>
        <v/>
      </c>
      <c r="G1346" s="19">
        <f>IF(D1346&gt;23500000,NA(),IF(D1346&lt;=4890000,1040000,IF(D1346&lt;=6550000,670000,620000)))</f>
        <v/>
      </c>
      <c r="H1346" s="19">
        <f>MAX(0,ROUNDDOWN(D1346-F1346-G1346-0,-3))</f>
        <v/>
      </c>
      <c r="I1346" s="19">
        <f>IF(H1346&lt;=0,0,ROUNDDOWN((H1346*LOOKUP(H1346,{0,1950001,3300001,6950001,9000001,18000001,40000001},{0.05,0.1,0.2,0.23,0.33,0.4,0.45})-LOOKUP(H1346,{0,1950001,3300001,6950001,9000001,18000001,40000001},{0,97500,427500,636000,1536000,2796000,4796000}))*1.021,-2))</f>
        <v/>
      </c>
      <c r="J1346" s="19">
        <f>MAX(0,ROUNDDOWN(D1346-F1346-430000-0,-3))</f>
        <v/>
      </c>
      <c r="K1346" s="19">
        <f>IF(D1346&lt;=450000,0,MAX(0,ROUNDDOWN(J1346*0.06-MIN(50000,J1346)*0.03,-2))+MAX(0,ROUNDDOWN(J1346*0.04-MIN(50000,J1346)*0.02,-2)))</f>
        <v/>
      </c>
      <c r="L1346" s="19">
        <f>I1346+K1346+E1346</f>
        <v/>
      </c>
      <c r="M1346" s="19">
        <f>MIN(100000,MAX(0,$B1346))</f>
        <v/>
      </c>
      <c r="N1346" s="19">
        <f>$B1346-M1346</f>
        <v/>
      </c>
      <c r="O1346" s="19">
        <f>MIN(670000,ROUNDDOWN(MAX(0,N1346-430000)*0.0751+47600,0))+MIN(260000,ROUNDDOWN(MAX(0,N1346-430000)*0.028+17600,0))+MIN(30000,ROUNDDOWN(MAX(0,N1346-430000)*0.0027+1873,0))+IF("いいえ"="はい",MIN(170000,ROUNDDOWN(MAX(0,N1346-430000)*0.0243+17800,0)),0)</f>
        <v/>
      </c>
      <c r="P1346" s="19">
        <f>IF(""="",215040+O1346,"")</f>
        <v/>
      </c>
      <c r="Q1346" s="19">
        <f>IF(N1346&gt;23500000,NA(),IF(N1346&lt;=4890000,1040000,IF(N1346&lt;=6550000,670000,620000)))</f>
        <v/>
      </c>
      <c r="R1346" s="19">
        <f>MAX(0,ROUNDDOWN(N1346-P1346-Q1346-0,-3))</f>
        <v/>
      </c>
      <c r="S1346" s="19">
        <f>IF(R1346&lt;=0,0,ROUNDDOWN((R1346*LOOKUP(R1346,{0,1950001,3300001,6950001,9000001,18000001,40000001},{0.05,0.1,0.2,0.23,0.33,0.4,0.45})-LOOKUP(R1346,{0,1950001,3300001,6950001,9000001,18000001,40000001},{0,97500,427500,636000,1536000,2796000,4796000}))*1.021,-2))</f>
        <v/>
      </c>
      <c r="T1346" s="19">
        <f>MAX(0,ROUNDDOWN(N1346-P1346-430000-0,-3))</f>
        <v/>
      </c>
      <c r="U1346" s="19">
        <f>IF(N1346&lt;=450000,0,MAX(0,ROUNDDOWN(T1346*0.06-MIN(50000,T1346)*0.03,-2))+MAX(0,ROUNDDOWN(T1346*0.04-MIN(50000,T1346)*0.02,-2)))</f>
        <v/>
      </c>
      <c r="V1346" s="19">
        <f>S1346+U1346+O1346</f>
        <v/>
      </c>
      <c r="W1346" s="19">
        <f>MIN(550000,MAX(0,$B1346))</f>
        <v/>
      </c>
      <c r="X1346" s="19">
        <f>$B1346-W1346</f>
        <v/>
      </c>
      <c r="Y1346" s="19">
        <f>MIN(670000,ROUNDDOWN(MAX(0,X1346-430000)*0.0751+47600,0))+MIN(260000,ROUNDDOWN(MAX(0,X1346-430000)*0.028+17600,0))+MIN(30000,ROUNDDOWN(MAX(0,X1346-430000)*0.0027+1873,0))+IF("いいえ"="はい",MIN(170000,ROUNDDOWN(MAX(0,X1346-430000)*0.0243+17800,0)),0)</f>
        <v/>
      </c>
      <c r="Z1346" s="19">
        <f>IF(""="",215040+Y1346,"")</f>
        <v/>
      </c>
      <c r="AA1346" s="19">
        <f>IF(X1346&gt;23500000,NA(),IF(X1346&lt;=4890000,1040000,IF(X1346&lt;=6550000,670000,620000)))</f>
        <v/>
      </c>
      <c r="AB1346" s="19">
        <f>MAX(0,ROUNDDOWN(X1346-Z1346-AA1346-0,-3))</f>
        <v/>
      </c>
      <c r="AC1346" s="19">
        <f>IF(AB1346&lt;=0,0,ROUNDDOWN((AB1346*LOOKUP(AB1346,{0,1950001,3300001,6950001,9000001,18000001,40000001},{0.05,0.1,0.2,0.23,0.33,0.4,0.45})-LOOKUP(AB1346,{0,1950001,3300001,6950001,9000001,18000001,40000001},{0,97500,427500,636000,1536000,2796000,4796000}))*1.021,-2))</f>
        <v/>
      </c>
      <c r="AD1346" s="19">
        <f>MAX(0,ROUNDDOWN(X1346-Z1346-430000-0,-3))</f>
        <v/>
      </c>
      <c r="AE1346" s="19">
        <f>IF(X1346&lt;=450000,0,MAX(0,ROUNDDOWN(AD1346*0.06-MIN(50000,AD1346)*0.03,-2))+MAX(0,ROUNDDOWN(AD1346*0.04-MIN(50000,AD1346)*0.02,-2)))</f>
        <v/>
      </c>
      <c r="AF1346" s="19">
        <f>AC1346+AE1346+Y1346</f>
        <v/>
      </c>
      <c r="AG1346" s="19">
        <f>MIN(650000,MAX(0,$B1346))</f>
        <v/>
      </c>
      <c r="AH1346" s="19">
        <f>$B1346-AG1346</f>
        <v/>
      </c>
      <c r="AI1346" s="19">
        <f>MIN(670000,ROUNDDOWN(MAX(0,AH1346-430000)*0.0751+47600,0))+MIN(260000,ROUNDDOWN(MAX(0,AH1346-430000)*0.028+17600,0))+MIN(30000,ROUNDDOWN(MAX(0,AH1346-430000)*0.0027+1873,0))+IF("いいえ"="はい",MIN(170000,ROUNDDOWN(MAX(0,AH1346-430000)*0.0243+17800,0)),0)</f>
        <v/>
      </c>
      <c r="AJ1346" s="19">
        <f>IF(""="",215040+AI1346,"")</f>
        <v/>
      </c>
      <c r="AK1346" s="19">
        <f>IF(AH1346&gt;23500000,NA(),IF(AH1346&lt;=4890000,1040000,IF(AH1346&lt;=6550000,670000,620000)))</f>
        <v/>
      </c>
      <c r="AL1346" s="19">
        <f>MAX(0,ROUNDDOWN(AH1346-AJ1346-AK1346-0,-3))</f>
        <v/>
      </c>
      <c r="AM1346" s="19">
        <f>IF(AL1346&lt;=0,0,ROUNDDOWN((AL1346*LOOKUP(AL1346,{0,1950001,3300001,6950001,9000001,18000001,40000001},{0.05,0.1,0.2,0.23,0.33,0.4,0.45})-LOOKUP(AL1346,{0,1950001,3300001,6950001,9000001,18000001,40000001},{0,97500,427500,636000,1536000,2796000,4796000}))*1.021,-2))</f>
        <v/>
      </c>
      <c r="AN1346" s="19">
        <f>MAX(0,ROUNDDOWN(AH1346-AJ1346-430000-0,-3))</f>
        <v/>
      </c>
      <c r="AO1346" s="19">
        <f>IF(AH1346&lt;=450000,0,MAX(0,ROUNDDOWN(AN1346*0.06-MIN(50000,AN1346)*0.03,-2))+MAX(0,ROUNDDOWN(AN1346*0.04-MIN(50000,AN1346)*0.02,-2)))</f>
        <v/>
      </c>
      <c r="AP1346" s="19">
        <f>AM1346+AO1346+AI1346</f>
        <v/>
      </c>
      <c r="AQ1346" s="19">
        <f>MIN(750000,MAX(0,$B1346))</f>
        <v/>
      </c>
      <c r="AR1346" s="19">
        <f>$B1346-AQ1346</f>
        <v/>
      </c>
      <c r="AS1346" s="19">
        <f>MIN(670000,ROUNDDOWN(MAX(0,AR1346-430000)*0.0751+47600,0))+MIN(260000,ROUNDDOWN(MAX(0,AR1346-430000)*0.028+17600,0))+MIN(30000,ROUNDDOWN(MAX(0,AR1346-430000)*0.0027+1873,0))+IF("いいえ"="はい",MIN(170000,ROUNDDOWN(MAX(0,AR1346-430000)*0.0243+17800,0)),0)</f>
        <v/>
      </c>
      <c r="AT1346" s="19">
        <f>IF(""="",215040+AS1346,"")</f>
        <v/>
      </c>
      <c r="AU1346" s="19">
        <f>IF(AR1346&gt;23500000,NA(),IF(AR1346&lt;=4890000,1040000,IF(AR1346&lt;=6550000,670000,620000)))</f>
        <v/>
      </c>
      <c r="AV1346" s="19">
        <f>MAX(0,ROUNDDOWN(AR1346-AT1346-AU1346-0,-3))</f>
        <v/>
      </c>
      <c r="AW1346" s="19">
        <f>IF(AV1346&lt;=0,0,ROUNDDOWN((AV1346*LOOKUP(AV1346,{0,1950001,3300001,6950001,9000001,18000001,40000001},{0.05,0.1,0.2,0.23,0.33,0.4,0.45})-LOOKUP(AV1346,{0,1950001,3300001,6950001,9000001,18000001,40000001},{0,97500,427500,636000,1536000,2796000,4796000}))*1.021,-2))</f>
        <v/>
      </c>
      <c r="AX1346" s="19">
        <f>MAX(0,ROUNDDOWN(AR1346-AT1346-430000-0,-3))</f>
        <v/>
      </c>
      <c r="AY1346" s="19">
        <f>IF(AR1346&lt;=450000,0,MAX(0,ROUNDDOWN(AX1346*0.06-MIN(50000,AX1346)*0.03,-2))+MAX(0,ROUNDDOWN(AX1346*0.04-MIN(50000,AX1346)*0.02,-2)))</f>
        <v/>
      </c>
      <c r="AZ1346" s="19">
        <f>AW1346+AY1346+AS1346</f>
        <v/>
      </c>
    </row>
    <row r="1347">
      <c r="A1347" t="inlineStr">
        <is>
          <t>1万円刻み</t>
        </is>
      </c>
      <c r="B1347" s="19">
        <f>'3_1万円刻み'!$A$1330</f>
        <v/>
      </c>
      <c r="C1347" s="19">
        <f>MIN(0,MAX(0,$B1347))</f>
        <v/>
      </c>
      <c r="D1347" s="19">
        <f>$B1347-C1347</f>
        <v/>
      </c>
      <c r="E1347" s="19">
        <f>MIN(670000,ROUNDDOWN(MAX(0,D1347-430000)*0.0751+47600,0))+MIN(260000,ROUNDDOWN(MAX(0,D1347-430000)*0.028+17600,0))+MIN(30000,ROUNDDOWN(MAX(0,D1347-430000)*0.0027+1873,0))+IF("いいえ"="はい",MIN(170000,ROUNDDOWN(MAX(0,D1347-430000)*0.0243+17800,0)),0)</f>
        <v/>
      </c>
      <c r="F1347" s="19">
        <f>IF(""="",215040+E1347,"")</f>
        <v/>
      </c>
      <c r="G1347" s="19">
        <f>IF(D1347&gt;23500000,NA(),IF(D1347&lt;=4890000,1040000,IF(D1347&lt;=6550000,670000,620000)))</f>
        <v/>
      </c>
      <c r="H1347" s="19">
        <f>MAX(0,ROUNDDOWN(D1347-F1347-G1347-0,-3))</f>
        <v/>
      </c>
      <c r="I1347" s="19">
        <f>IF(H1347&lt;=0,0,ROUNDDOWN((H1347*LOOKUP(H1347,{0,1950001,3300001,6950001,9000001,18000001,40000001},{0.05,0.1,0.2,0.23,0.33,0.4,0.45})-LOOKUP(H1347,{0,1950001,3300001,6950001,9000001,18000001,40000001},{0,97500,427500,636000,1536000,2796000,4796000}))*1.021,-2))</f>
        <v/>
      </c>
      <c r="J1347" s="19">
        <f>MAX(0,ROUNDDOWN(D1347-F1347-430000-0,-3))</f>
        <v/>
      </c>
      <c r="K1347" s="19">
        <f>IF(D1347&lt;=450000,0,MAX(0,ROUNDDOWN(J1347*0.06-MIN(50000,J1347)*0.03,-2))+MAX(0,ROUNDDOWN(J1347*0.04-MIN(50000,J1347)*0.02,-2)))</f>
        <v/>
      </c>
      <c r="L1347" s="19">
        <f>I1347+K1347+E1347</f>
        <v/>
      </c>
      <c r="M1347" s="19">
        <f>MIN(100000,MAX(0,$B1347))</f>
        <v/>
      </c>
      <c r="N1347" s="19">
        <f>$B1347-M1347</f>
        <v/>
      </c>
      <c r="O1347" s="19">
        <f>MIN(670000,ROUNDDOWN(MAX(0,N1347-430000)*0.0751+47600,0))+MIN(260000,ROUNDDOWN(MAX(0,N1347-430000)*0.028+17600,0))+MIN(30000,ROUNDDOWN(MAX(0,N1347-430000)*0.0027+1873,0))+IF("いいえ"="はい",MIN(170000,ROUNDDOWN(MAX(0,N1347-430000)*0.0243+17800,0)),0)</f>
        <v/>
      </c>
      <c r="P1347" s="19">
        <f>IF(""="",215040+O1347,"")</f>
        <v/>
      </c>
      <c r="Q1347" s="19">
        <f>IF(N1347&gt;23500000,NA(),IF(N1347&lt;=4890000,1040000,IF(N1347&lt;=6550000,670000,620000)))</f>
        <v/>
      </c>
      <c r="R1347" s="19">
        <f>MAX(0,ROUNDDOWN(N1347-P1347-Q1347-0,-3))</f>
        <v/>
      </c>
      <c r="S1347" s="19">
        <f>IF(R1347&lt;=0,0,ROUNDDOWN((R1347*LOOKUP(R1347,{0,1950001,3300001,6950001,9000001,18000001,40000001},{0.05,0.1,0.2,0.23,0.33,0.4,0.45})-LOOKUP(R1347,{0,1950001,3300001,6950001,9000001,18000001,40000001},{0,97500,427500,636000,1536000,2796000,4796000}))*1.021,-2))</f>
        <v/>
      </c>
      <c r="T1347" s="19">
        <f>MAX(0,ROUNDDOWN(N1347-P1347-430000-0,-3))</f>
        <v/>
      </c>
      <c r="U1347" s="19">
        <f>IF(N1347&lt;=450000,0,MAX(0,ROUNDDOWN(T1347*0.06-MIN(50000,T1347)*0.03,-2))+MAX(0,ROUNDDOWN(T1347*0.04-MIN(50000,T1347)*0.02,-2)))</f>
        <v/>
      </c>
      <c r="V1347" s="19">
        <f>S1347+U1347+O1347</f>
        <v/>
      </c>
      <c r="W1347" s="19">
        <f>MIN(550000,MAX(0,$B1347))</f>
        <v/>
      </c>
      <c r="X1347" s="19">
        <f>$B1347-W1347</f>
        <v/>
      </c>
      <c r="Y1347" s="19">
        <f>MIN(670000,ROUNDDOWN(MAX(0,X1347-430000)*0.0751+47600,0))+MIN(260000,ROUNDDOWN(MAX(0,X1347-430000)*0.028+17600,0))+MIN(30000,ROUNDDOWN(MAX(0,X1347-430000)*0.0027+1873,0))+IF("いいえ"="はい",MIN(170000,ROUNDDOWN(MAX(0,X1347-430000)*0.0243+17800,0)),0)</f>
        <v/>
      </c>
      <c r="Z1347" s="19">
        <f>IF(""="",215040+Y1347,"")</f>
        <v/>
      </c>
      <c r="AA1347" s="19">
        <f>IF(X1347&gt;23500000,NA(),IF(X1347&lt;=4890000,1040000,IF(X1347&lt;=6550000,670000,620000)))</f>
        <v/>
      </c>
      <c r="AB1347" s="19">
        <f>MAX(0,ROUNDDOWN(X1347-Z1347-AA1347-0,-3))</f>
        <v/>
      </c>
      <c r="AC1347" s="19">
        <f>IF(AB1347&lt;=0,0,ROUNDDOWN((AB1347*LOOKUP(AB1347,{0,1950001,3300001,6950001,9000001,18000001,40000001},{0.05,0.1,0.2,0.23,0.33,0.4,0.45})-LOOKUP(AB1347,{0,1950001,3300001,6950001,9000001,18000001,40000001},{0,97500,427500,636000,1536000,2796000,4796000}))*1.021,-2))</f>
        <v/>
      </c>
      <c r="AD1347" s="19">
        <f>MAX(0,ROUNDDOWN(X1347-Z1347-430000-0,-3))</f>
        <v/>
      </c>
      <c r="AE1347" s="19">
        <f>IF(X1347&lt;=450000,0,MAX(0,ROUNDDOWN(AD1347*0.06-MIN(50000,AD1347)*0.03,-2))+MAX(0,ROUNDDOWN(AD1347*0.04-MIN(50000,AD1347)*0.02,-2)))</f>
        <v/>
      </c>
      <c r="AF1347" s="19">
        <f>AC1347+AE1347+Y1347</f>
        <v/>
      </c>
      <c r="AG1347" s="19">
        <f>MIN(650000,MAX(0,$B1347))</f>
        <v/>
      </c>
      <c r="AH1347" s="19">
        <f>$B1347-AG1347</f>
        <v/>
      </c>
      <c r="AI1347" s="19">
        <f>MIN(670000,ROUNDDOWN(MAX(0,AH1347-430000)*0.0751+47600,0))+MIN(260000,ROUNDDOWN(MAX(0,AH1347-430000)*0.028+17600,0))+MIN(30000,ROUNDDOWN(MAX(0,AH1347-430000)*0.0027+1873,0))+IF("いいえ"="はい",MIN(170000,ROUNDDOWN(MAX(0,AH1347-430000)*0.0243+17800,0)),0)</f>
        <v/>
      </c>
      <c r="AJ1347" s="19">
        <f>IF(""="",215040+AI1347,"")</f>
        <v/>
      </c>
      <c r="AK1347" s="19">
        <f>IF(AH1347&gt;23500000,NA(),IF(AH1347&lt;=4890000,1040000,IF(AH1347&lt;=6550000,670000,620000)))</f>
        <v/>
      </c>
      <c r="AL1347" s="19">
        <f>MAX(0,ROUNDDOWN(AH1347-AJ1347-AK1347-0,-3))</f>
        <v/>
      </c>
      <c r="AM1347" s="19">
        <f>IF(AL1347&lt;=0,0,ROUNDDOWN((AL1347*LOOKUP(AL1347,{0,1950001,3300001,6950001,9000001,18000001,40000001},{0.05,0.1,0.2,0.23,0.33,0.4,0.45})-LOOKUP(AL1347,{0,1950001,3300001,6950001,9000001,18000001,40000001},{0,97500,427500,636000,1536000,2796000,4796000}))*1.021,-2))</f>
        <v/>
      </c>
      <c r="AN1347" s="19">
        <f>MAX(0,ROUNDDOWN(AH1347-AJ1347-430000-0,-3))</f>
        <v/>
      </c>
      <c r="AO1347" s="19">
        <f>IF(AH1347&lt;=450000,0,MAX(0,ROUNDDOWN(AN1347*0.06-MIN(50000,AN1347)*0.03,-2))+MAX(0,ROUNDDOWN(AN1347*0.04-MIN(50000,AN1347)*0.02,-2)))</f>
        <v/>
      </c>
      <c r="AP1347" s="19">
        <f>AM1347+AO1347+AI1347</f>
        <v/>
      </c>
      <c r="AQ1347" s="19">
        <f>MIN(750000,MAX(0,$B1347))</f>
        <v/>
      </c>
      <c r="AR1347" s="19">
        <f>$B1347-AQ1347</f>
        <v/>
      </c>
      <c r="AS1347" s="19">
        <f>MIN(670000,ROUNDDOWN(MAX(0,AR1347-430000)*0.0751+47600,0))+MIN(260000,ROUNDDOWN(MAX(0,AR1347-430000)*0.028+17600,0))+MIN(30000,ROUNDDOWN(MAX(0,AR1347-430000)*0.0027+1873,0))+IF("いいえ"="はい",MIN(170000,ROUNDDOWN(MAX(0,AR1347-430000)*0.0243+17800,0)),0)</f>
        <v/>
      </c>
      <c r="AT1347" s="19">
        <f>IF(""="",215040+AS1347,"")</f>
        <v/>
      </c>
      <c r="AU1347" s="19">
        <f>IF(AR1347&gt;23500000,NA(),IF(AR1347&lt;=4890000,1040000,IF(AR1347&lt;=6550000,670000,620000)))</f>
        <v/>
      </c>
      <c r="AV1347" s="19">
        <f>MAX(0,ROUNDDOWN(AR1347-AT1347-AU1347-0,-3))</f>
        <v/>
      </c>
      <c r="AW1347" s="19">
        <f>IF(AV1347&lt;=0,0,ROUNDDOWN((AV1347*LOOKUP(AV1347,{0,1950001,3300001,6950001,9000001,18000001,40000001},{0.05,0.1,0.2,0.23,0.33,0.4,0.45})-LOOKUP(AV1347,{0,1950001,3300001,6950001,9000001,18000001,40000001},{0,97500,427500,636000,1536000,2796000,4796000}))*1.021,-2))</f>
        <v/>
      </c>
      <c r="AX1347" s="19">
        <f>MAX(0,ROUNDDOWN(AR1347-AT1347-430000-0,-3))</f>
        <v/>
      </c>
      <c r="AY1347" s="19">
        <f>IF(AR1347&lt;=450000,0,MAX(0,ROUNDDOWN(AX1347*0.06-MIN(50000,AX1347)*0.03,-2))+MAX(0,ROUNDDOWN(AX1347*0.04-MIN(50000,AX1347)*0.02,-2)))</f>
        <v/>
      </c>
      <c r="AZ1347" s="19">
        <f>AW1347+AY1347+AS1347</f>
        <v/>
      </c>
    </row>
    <row r="1348">
      <c r="A1348" t="inlineStr">
        <is>
          <t>1万円刻み</t>
        </is>
      </c>
      <c r="B1348" s="19">
        <f>'3_1万円刻み'!$A$1331</f>
        <v/>
      </c>
      <c r="C1348" s="19">
        <f>MIN(0,MAX(0,$B1348))</f>
        <v/>
      </c>
      <c r="D1348" s="19">
        <f>$B1348-C1348</f>
        <v/>
      </c>
      <c r="E1348" s="19">
        <f>MIN(670000,ROUNDDOWN(MAX(0,D1348-430000)*0.0751+47600,0))+MIN(260000,ROUNDDOWN(MAX(0,D1348-430000)*0.028+17600,0))+MIN(30000,ROUNDDOWN(MAX(0,D1348-430000)*0.0027+1873,0))+IF("いいえ"="はい",MIN(170000,ROUNDDOWN(MAX(0,D1348-430000)*0.0243+17800,0)),0)</f>
        <v/>
      </c>
      <c r="F1348" s="19">
        <f>IF(""="",215040+E1348,"")</f>
        <v/>
      </c>
      <c r="G1348" s="19">
        <f>IF(D1348&gt;23500000,NA(),IF(D1348&lt;=4890000,1040000,IF(D1348&lt;=6550000,670000,620000)))</f>
        <v/>
      </c>
      <c r="H1348" s="19">
        <f>MAX(0,ROUNDDOWN(D1348-F1348-G1348-0,-3))</f>
        <v/>
      </c>
      <c r="I1348" s="19">
        <f>IF(H1348&lt;=0,0,ROUNDDOWN((H1348*LOOKUP(H1348,{0,1950001,3300001,6950001,9000001,18000001,40000001},{0.05,0.1,0.2,0.23,0.33,0.4,0.45})-LOOKUP(H1348,{0,1950001,3300001,6950001,9000001,18000001,40000001},{0,97500,427500,636000,1536000,2796000,4796000}))*1.021,-2))</f>
        <v/>
      </c>
      <c r="J1348" s="19">
        <f>MAX(0,ROUNDDOWN(D1348-F1348-430000-0,-3))</f>
        <v/>
      </c>
      <c r="K1348" s="19">
        <f>IF(D1348&lt;=450000,0,MAX(0,ROUNDDOWN(J1348*0.06-MIN(50000,J1348)*0.03,-2))+MAX(0,ROUNDDOWN(J1348*0.04-MIN(50000,J1348)*0.02,-2)))</f>
        <v/>
      </c>
      <c r="L1348" s="19">
        <f>I1348+K1348+E1348</f>
        <v/>
      </c>
      <c r="M1348" s="19">
        <f>MIN(100000,MAX(0,$B1348))</f>
        <v/>
      </c>
      <c r="N1348" s="19">
        <f>$B1348-M1348</f>
        <v/>
      </c>
      <c r="O1348" s="19">
        <f>MIN(670000,ROUNDDOWN(MAX(0,N1348-430000)*0.0751+47600,0))+MIN(260000,ROUNDDOWN(MAX(0,N1348-430000)*0.028+17600,0))+MIN(30000,ROUNDDOWN(MAX(0,N1348-430000)*0.0027+1873,0))+IF("いいえ"="はい",MIN(170000,ROUNDDOWN(MAX(0,N1348-430000)*0.0243+17800,0)),0)</f>
        <v/>
      </c>
      <c r="P1348" s="19">
        <f>IF(""="",215040+O1348,"")</f>
        <v/>
      </c>
      <c r="Q1348" s="19">
        <f>IF(N1348&gt;23500000,NA(),IF(N1348&lt;=4890000,1040000,IF(N1348&lt;=6550000,670000,620000)))</f>
        <v/>
      </c>
      <c r="R1348" s="19">
        <f>MAX(0,ROUNDDOWN(N1348-P1348-Q1348-0,-3))</f>
        <v/>
      </c>
      <c r="S1348" s="19">
        <f>IF(R1348&lt;=0,0,ROUNDDOWN((R1348*LOOKUP(R1348,{0,1950001,3300001,6950001,9000001,18000001,40000001},{0.05,0.1,0.2,0.23,0.33,0.4,0.45})-LOOKUP(R1348,{0,1950001,3300001,6950001,9000001,18000001,40000001},{0,97500,427500,636000,1536000,2796000,4796000}))*1.021,-2))</f>
        <v/>
      </c>
      <c r="T1348" s="19">
        <f>MAX(0,ROUNDDOWN(N1348-P1348-430000-0,-3))</f>
        <v/>
      </c>
      <c r="U1348" s="19">
        <f>IF(N1348&lt;=450000,0,MAX(0,ROUNDDOWN(T1348*0.06-MIN(50000,T1348)*0.03,-2))+MAX(0,ROUNDDOWN(T1348*0.04-MIN(50000,T1348)*0.02,-2)))</f>
        <v/>
      </c>
      <c r="V1348" s="19">
        <f>S1348+U1348+O1348</f>
        <v/>
      </c>
      <c r="W1348" s="19">
        <f>MIN(550000,MAX(0,$B1348))</f>
        <v/>
      </c>
      <c r="X1348" s="19">
        <f>$B1348-W1348</f>
        <v/>
      </c>
      <c r="Y1348" s="19">
        <f>MIN(670000,ROUNDDOWN(MAX(0,X1348-430000)*0.0751+47600,0))+MIN(260000,ROUNDDOWN(MAX(0,X1348-430000)*0.028+17600,0))+MIN(30000,ROUNDDOWN(MAX(0,X1348-430000)*0.0027+1873,0))+IF("いいえ"="はい",MIN(170000,ROUNDDOWN(MAX(0,X1348-430000)*0.0243+17800,0)),0)</f>
        <v/>
      </c>
      <c r="Z1348" s="19">
        <f>IF(""="",215040+Y1348,"")</f>
        <v/>
      </c>
      <c r="AA1348" s="19">
        <f>IF(X1348&gt;23500000,NA(),IF(X1348&lt;=4890000,1040000,IF(X1348&lt;=6550000,670000,620000)))</f>
        <v/>
      </c>
      <c r="AB1348" s="19">
        <f>MAX(0,ROUNDDOWN(X1348-Z1348-AA1348-0,-3))</f>
        <v/>
      </c>
      <c r="AC1348" s="19">
        <f>IF(AB1348&lt;=0,0,ROUNDDOWN((AB1348*LOOKUP(AB1348,{0,1950001,3300001,6950001,9000001,18000001,40000001},{0.05,0.1,0.2,0.23,0.33,0.4,0.45})-LOOKUP(AB1348,{0,1950001,3300001,6950001,9000001,18000001,40000001},{0,97500,427500,636000,1536000,2796000,4796000}))*1.021,-2))</f>
        <v/>
      </c>
      <c r="AD1348" s="19">
        <f>MAX(0,ROUNDDOWN(X1348-Z1348-430000-0,-3))</f>
        <v/>
      </c>
      <c r="AE1348" s="19">
        <f>IF(X1348&lt;=450000,0,MAX(0,ROUNDDOWN(AD1348*0.06-MIN(50000,AD1348)*0.03,-2))+MAX(0,ROUNDDOWN(AD1348*0.04-MIN(50000,AD1348)*0.02,-2)))</f>
        <v/>
      </c>
      <c r="AF1348" s="19">
        <f>AC1348+AE1348+Y1348</f>
        <v/>
      </c>
      <c r="AG1348" s="19">
        <f>MIN(650000,MAX(0,$B1348))</f>
        <v/>
      </c>
      <c r="AH1348" s="19">
        <f>$B1348-AG1348</f>
        <v/>
      </c>
      <c r="AI1348" s="19">
        <f>MIN(670000,ROUNDDOWN(MAX(0,AH1348-430000)*0.0751+47600,0))+MIN(260000,ROUNDDOWN(MAX(0,AH1348-430000)*0.028+17600,0))+MIN(30000,ROUNDDOWN(MAX(0,AH1348-430000)*0.0027+1873,0))+IF("いいえ"="はい",MIN(170000,ROUNDDOWN(MAX(0,AH1348-430000)*0.0243+17800,0)),0)</f>
        <v/>
      </c>
      <c r="AJ1348" s="19">
        <f>IF(""="",215040+AI1348,"")</f>
        <v/>
      </c>
      <c r="AK1348" s="19">
        <f>IF(AH1348&gt;23500000,NA(),IF(AH1348&lt;=4890000,1040000,IF(AH1348&lt;=6550000,670000,620000)))</f>
        <v/>
      </c>
      <c r="AL1348" s="19">
        <f>MAX(0,ROUNDDOWN(AH1348-AJ1348-AK1348-0,-3))</f>
        <v/>
      </c>
      <c r="AM1348" s="19">
        <f>IF(AL1348&lt;=0,0,ROUNDDOWN((AL1348*LOOKUP(AL1348,{0,1950001,3300001,6950001,9000001,18000001,40000001},{0.05,0.1,0.2,0.23,0.33,0.4,0.45})-LOOKUP(AL1348,{0,1950001,3300001,6950001,9000001,18000001,40000001},{0,97500,427500,636000,1536000,2796000,4796000}))*1.021,-2))</f>
        <v/>
      </c>
      <c r="AN1348" s="19">
        <f>MAX(0,ROUNDDOWN(AH1348-AJ1348-430000-0,-3))</f>
        <v/>
      </c>
      <c r="AO1348" s="19">
        <f>IF(AH1348&lt;=450000,0,MAX(0,ROUNDDOWN(AN1348*0.06-MIN(50000,AN1348)*0.03,-2))+MAX(0,ROUNDDOWN(AN1348*0.04-MIN(50000,AN1348)*0.02,-2)))</f>
        <v/>
      </c>
      <c r="AP1348" s="19">
        <f>AM1348+AO1348+AI1348</f>
        <v/>
      </c>
      <c r="AQ1348" s="19">
        <f>MIN(750000,MAX(0,$B1348))</f>
        <v/>
      </c>
      <c r="AR1348" s="19">
        <f>$B1348-AQ1348</f>
        <v/>
      </c>
      <c r="AS1348" s="19">
        <f>MIN(670000,ROUNDDOWN(MAX(0,AR1348-430000)*0.0751+47600,0))+MIN(260000,ROUNDDOWN(MAX(0,AR1348-430000)*0.028+17600,0))+MIN(30000,ROUNDDOWN(MAX(0,AR1348-430000)*0.0027+1873,0))+IF("いいえ"="はい",MIN(170000,ROUNDDOWN(MAX(0,AR1348-430000)*0.0243+17800,0)),0)</f>
        <v/>
      </c>
      <c r="AT1348" s="19">
        <f>IF(""="",215040+AS1348,"")</f>
        <v/>
      </c>
      <c r="AU1348" s="19">
        <f>IF(AR1348&gt;23500000,NA(),IF(AR1348&lt;=4890000,1040000,IF(AR1348&lt;=6550000,670000,620000)))</f>
        <v/>
      </c>
      <c r="AV1348" s="19">
        <f>MAX(0,ROUNDDOWN(AR1348-AT1348-AU1348-0,-3))</f>
        <v/>
      </c>
      <c r="AW1348" s="19">
        <f>IF(AV1348&lt;=0,0,ROUNDDOWN((AV1348*LOOKUP(AV1348,{0,1950001,3300001,6950001,9000001,18000001,40000001},{0.05,0.1,0.2,0.23,0.33,0.4,0.45})-LOOKUP(AV1348,{0,1950001,3300001,6950001,9000001,18000001,40000001},{0,97500,427500,636000,1536000,2796000,4796000}))*1.021,-2))</f>
        <v/>
      </c>
      <c r="AX1348" s="19">
        <f>MAX(0,ROUNDDOWN(AR1348-AT1348-430000-0,-3))</f>
        <v/>
      </c>
      <c r="AY1348" s="19">
        <f>IF(AR1348&lt;=450000,0,MAX(0,ROUNDDOWN(AX1348*0.06-MIN(50000,AX1348)*0.03,-2))+MAX(0,ROUNDDOWN(AX1348*0.04-MIN(50000,AX1348)*0.02,-2)))</f>
        <v/>
      </c>
      <c r="AZ1348" s="19">
        <f>AW1348+AY1348+AS1348</f>
        <v/>
      </c>
    </row>
    <row r="1349">
      <c r="A1349" t="inlineStr">
        <is>
          <t>1万円刻み</t>
        </is>
      </c>
      <c r="B1349" s="19">
        <f>'3_1万円刻み'!$A$1332</f>
        <v/>
      </c>
      <c r="C1349" s="19">
        <f>MIN(0,MAX(0,$B1349))</f>
        <v/>
      </c>
      <c r="D1349" s="19">
        <f>$B1349-C1349</f>
        <v/>
      </c>
      <c r="E1349" s="19">
        <f>MIN(670000,ROUNDDOWN(MAX(0,D1349-430000)*0.0751+47600,0))+MIN(260000,ROUNDDOWN(MAX(0,D1349-430000)*0.028+17600,0))+MIN(30000,ROUNDDOWN(MAX(0,D1349-430000)*0.0027+1873,0))+IF("いいえ"="はい",MIN(170000,ROUNDDOWN(MAX(0,D1349-430000)*0.0243+17800,0)),0)</f>
        <v/>
      </c>
      <c r="F1349" s="19">
        <f>IF(""="",215040+E1349,"")</f>
        <v/>
      </c>
      <c r="G1349" s="19">
        <f>IF(D1349&gt;23500000,NA(),IF(D1349&lt;=4890000,1040000,IF(D1349&lt;=6550000,670000,620000)))</f>
        <v/>
      </c>
      <c r="H1349" s="19">
        <f>MAX(0,ROUNDDOWN(D1349-F1349-G1349-0,-3))</f>
        <v/>
      </c>
      <c r="I1349" s="19">
        <f>IF(H1349&lt;=0,0,ROUNDDOWN((H1349*LOOKUP(H1349,{0,1950001,3300001,6950001,9000001,18000001,40000001},{0.05,0.1,0.2,0.23,0.33,0.4,0.45})-LOOKUP(H1349,{0,1950001,3300001,6950001,9000001,18000001,40000001},{0,97500,427500,636000,1536000,2796000,4796000}))*1.021,-2))</f>
        <v/>
      </c>
      <c r="J1349" s="19">
        <f>MAX(0,ROUNDDOWN(D1349-F1349-430000-0,-3))</f>
        <v/>
      </c>
      <c r="K1349" s="19">
        <f>IF(D1349&lt;=450000,0,MAX(0,ROUNDDOWN(J1349*0.06-MIN(50000,J1349)*0.03,-2))+MAX(0,ROUNDDOWN(J1349*0.04-MIN(50000,J1349)*0.02,-2)))</f>
        <v/>
      </c>
      <c r="L1349" s="19">
        <f>I1349+K1349+E1349</f>
        <v/>
      </c>
      <c r="M1349" s="19">
        <f>MIN(100000,MAX(0,$B1349))</f>
        <v/>
      </c>
      <c r="N1349" s="19">
        <f>$B1349-M1349</f>
        <v/>
      </c>
      <c r="O1349" s="19">
        <f>MIN(670000,ROUNDDOWN(MAX(0,N1349-430000)*0.0751+47600,0))+MIN(260000,ROUNDDOWN(MAX(0,N1349-430000)*0.028+17600,0))+MIN(30000,ROUNDDOWN(MAX(0,N1349-430000)*0.0027+1873,0))+IF("いいえ"="はい",MIN(170000,ROUNDDOWN(MAX(0,N1349-430000)*0.0243+17800,0)),0)</f>
        <v/>
      </c>
      <c r="P1349" s="19">
        <f>IF(""="",215040+O1349,"")</f>
        <v/>
      </c>
      <c r="Q1349" s="19">
        <f>IF(N1349&gt;23500000,NA(),IF(N1349&lt;=4890000,1040000,IF(N1349&lt;=6550000,670000,620000)))</f>
        <v/>
      </c>
      <c r="R1349" s="19">
        <f>MAX(0,ROUNDDOWN(N1349-P1349-Q1349-0,-3))</f>
        <v/>
      </c>
      <c r="S1349" s="19">
        <f>IF(R1349&lt;=0,0,ROUNDDOWN((R1349*LOOKUP(R1349,{0,1950001,3300001,6950001,9000001,18000001,40000001},{0.05,0.1,0.2,0.23,0.33,0.4,0.45})-LOOKUP(R1349,{0,1950001,3300001,6950001,9000001,18000001,40000001},{0,97500,427500,636000,1536000,2796000,4796000}))*1.021,-2))</f>
        <v/>
      </c>
      <c r="T1349" s="19">
        <f>MAX(0,ROUNDDOWN(N1349-P1349-430000-0,-3))</f>
        <v/>
      </c>
      <c r="U1349" s="19">
        <f>IF(N1349&lt;=450000,0,MAX(0,ROUNDDOWN(T1349*0.06-MIN(50000,T1349)*0.03,-2))+MAX(0,ROUNDDOWN(T1349*0.04-MIN(50000,T1349)*0.02,-2)))</f>
        <v/>
      </c>
      <c r="V1349" s="19">
        <f>S1349+U1349+O1349</f>
        <v/>
      </c>
      <c r="W1349" s="19">
        <f>MIN(550000,MAX(0,$B1349))</f>
        <v/>
      </c>
      <c r="X1349" s="19">
        <f>$B1349-W1349</f>
        <v/>
      </c>
      <c r="Y1349" s="19">
        <f>MIN(670000,ROUNDDOWN(MAX(0,X1349-430000)*0.0751+47600,0))+MIN(260000,ROUNDDOWN(MAX(0,X1349-430000)*0.028+17600,0))+MIN(30000,ROUNDDOWN(MAX(0,X1349-430000)*0.0027+1873,0))+IF("いいえ"="はい",MIN(170000,ROUNDDOWN(MAX(0,X1349-430000)*0.0243+17800,0)),0)</f>
        <v/>
      </c>
      <c r="Z1349" s="19">
        <f>IF(""="",215040+Y1349,"")</f>
        <v/>
      </c>
      <c r="AA1349" s="19">
        <f>IF(X1349&gt;23500000,NA(),IF(X1349&lt;=4890000,1040000,IF(X1349&lt;=6550000,670000,620000)))</f>
        <v/>
      </c>
      <c r="AB1349" s="19">
        <f>MAX(0,ROUNDDOWN(X1349-Z1349-AA1349-0,-3))</f>
        <v/>
      </c>
      <c r="AC1349" s="19">
        <f>IF(AB1349&lt;=0,0,ROUNDDOWN((AB1349*LOOKUP(AB1349,{0,1950001,3300001,6950001,9000001,18000001,40000001},{0.05,0.1,0.2,0.23,0.33,0.4,0.45})-LOOKUP(AB1349,{0,1950001,3300001,6950001,9000001,18000001,40000001},{0,97500,427500,636000,1536000,2796000,4796000}))*1.021,-2))</f>
        <v/>
      </c>
      <c r="AD1349" s="19">
        <f>MAX(0,ROUNDDOWN(X1349-Z1349-430000-0,-3))</f>
        <v/>
      </c>
      <c r="AE1349" s="19">
        <f>IF(X1349&lt;=450000,0,MAX(0,ROUNDDOWN(AD1349*0.06-MIN(50000,AD1349)*0.03,-2))+MAX(0,ROUNDDOWN(AD1349*0.04-MIN(50000,AD1349)*0.02,-2)))</f>
        <v/>
      </c>
      <c r="AF1349" s="19">
        <f>AC1349+AE1349+Y1349</f>
        <v/>
      </c>
      <c r="AG1349" s="19">
        <f>MIN(650000,MAX(0,$B1349))</f>
        <v/>
      </c>
      <c r="AH1349" s="19">
        <f>$B1349-AG1349</f>
        <v/>
      </c>
      <c r="AI1349" s="19">
        <f>MIN(670000,ROUNDDOWN(MAX(0,AH1349-430000)*0.0751+47600,0))+MIN(260000,ROUNDDOWN(MAX(0,AH1349-430000)*0.028+17600,0))+MIN(30000,ROUNDDOWN(MAX(0,AH1349-430000)*0.0027+1873,0))+IF("いいえ"="はい",MIN(170000,ROUNDDOWN(MAX(0,AH1349-430000)*0.0243+17800,0)),0)</f>
        <v/>
      </c>
      <c r="AJ1349" s="19">
        <f>IF(""="",215040+AI1349,"")</f>
        <v/>
      </c>
      <c r="AK1349" s="19">
        <f>IF(AH1349&gt;23500000,NA(),IF(AH1349&lt;=4890000,1040000,IF(AH1349&lt;=6550000,670000,620000)))</f>
        <v/>
      </c>
      <c r="AL1349" s="19">
        <f>MAX(0,ROUNDDOWN(AH1349-AJ1349-AK1349-0,-3))</f>
        <v/>
      </c>
      <c r="AM1349" s="19">
        <f>IF(AL1349&lt;=0,0,ROUNDDOWN((AL1349*LOOKUP(AL1349,{0,1950001,3300001,6950001,9000001,18000001,40000001},{0.05,0.1,0.2,0.23,0.33,0.4,0.45})-LOOKUP(AL1349,{0,1950001,3300001,6950001,9000001,18000001,40000001},{0,97500,427500,636000,1536000,2796000,4796000}))*1.021,-2))</f>
        <v/>
      </c>
      <c r="AN1349" s="19">
        <f>MAX(0,ROUNDDOWN(AH1349-AJ1349-430000-0,-3))</f>
        <v/>
      </c>
      <c r="AO1349" s="19">
        <f>IF(AH1349&lt;=450000,0,MAX(0,ROUNDDOWN(AN1349*0.06-MIN(50000,AN1349)*0.03,-2))+MAX(0,ROUNDDOWN(AN1349*0.04-MIN(50000,AN1349)*0.02,-2)))</f>
        <v/>
      </c>
      <c r="AP1349" s="19">
        <f>AM1349+AO1349+AI1349</f>
        <v/>
      </c>
      <c r="AQ1349" s="19">
        <f>MIN(750000,MAX(0,$B1349))</f>
        <v/>
      </c>
      <c r="AR1349" s="19">
        <f>$B1349-AQ1349</f>
        <v/>
      </c>
      <c r="AS1349" s="19">
        <f>MIN(670000,ROUNDDOWN(MAX(0,AR1349-430000)*0.0751+47600,0))+MIN(260000,ROUNDDOWN(MAX(0,AR1349-430000)*0.028+17600,0))+MIN(30000,ROUNDDOWN(MAX(0,AR1349-430000)*0.0027+1873,0))+IF("いいえ"="はい",MIN(170000,ROUNDDOWN(MAX(0,AR1349-430000)*0.0243+17800,0)),0)</f>
        <v/>
      </c>
      <c r="AT1349" s="19">
        <f>IF(""="",215040+AS1349,"")</f>
        <v/>
      </c>
      <c r="AU1349" s="19">
        <f>IF(AR1349&gt;23500000,NA(),IF(AR1349&lt;=4890000,1040000,IF(AR1349&lt;=6550000,670000,620000)))</f>
        <v/>
      </c>
      <c r="AV1349" s="19">
        <f>MAX(0,ROUNDDOWN(AR1349-AT1349-AU1349-0,-3))</f>
        <v/>
      </c>
      <c r="AW1349" s="19">
        <f>IF(AV1349&lt;=0,0,ROUNDDOWN((AV1349*LOOKUP(AV1349,{0,1950001,3300001,6950001,9000001,18000001,40000001},{0.05,0.1,0.2,0.23,0.33,0.4,0.45})-LOOKUP(AV1349,{0,1950001,3300001,6950001,9000001,18000001,40000001},{0,97500,427500,636000,1536000,2796000,4796000}))*1.021,-2))</f>
        <v/>
      </c>
      <c r="AX1349" s="19">
        <f>MAX(0,ROUNDDOWN(AR1349-AT1349-430000-0,-3))</f>
        <v/>
      </c>
      <c r="AY1349" s="19">
        <f>IF(AR1349&lt;=450000,0,MAX(0,ROUNDDOWN(AX1349*0.06-MIN(50000,AX1349)*0.03,-2))+MAX(0,ROUNDDOWN(AX1349*0.04-MIN(50000,AX1349)*0.02,-2)))</f>
        <v/>
      </c>
      <c r="AZ1349" s="19">
        <f>AW1349+AY1349+AS1349</f>
        <v/>
      </c>
    </row>
    <row r="1350">
      <c r="A1350" t="inlineStr">
        <is>
          <t>1万円刻み</t>
        </is>
      </c>
      <c r="B1350" s="19">
        <f>'3_1万円刻み'!$A$1333</f>
        <v/>
      </c>
      <c r="C1350" s="19">
        <f>MIN(0,MAX(0,$B1350))</f>
        <v/>
      </c>
      <c r="D1350" s="19">
        <f>$B1350-C1350</f>
        <v/>
      </c>
      <c r="E1350" s="19">
        <f>MIN(670000,ROUNDDOWN(MAX(0,D1350-430000)*0.0751+47600,0))+MIN(260000,ROUNDDOWN(MAX(0,D1350-430000)*0.028+17600,0))+MIN(30000,ROUNDDOWN(MAX(0,D1350-430000)*0.0027+1873,0))+IF("いいえ"="はい",MIN(170000,ROUNDDOWN(MAX(0,D1350-430000)*0.0243+17800,0)),0)</f>
        <v/>
      </c>
      <c r="F1350" s="19">
        <f>IF(""="",215040+E1350,"")</f>
        <v/>
      </c>
      <c r="G1350" s="19">
        <f>IF(D1350&gt;23500000,NA(),IF(D1350&lt;=4890000,1040000,IF(D1350&lt;=6550000,670000,620000)))</f>
        <v/>
      </c>
      <c r="H1350" s="19">
        <f>MAX(0,ROUNDDOWN(D1350-F1350-G1350-0,-3))</f>
        <v/>
      </c>
      <c r="I1350" s="19">
        <f>IF(H1350&lt;=0,0,ROUNDDOWN((H1350*LOOKUP(H1350,{0,1950001,3300001,6950001,9000001,18000001,40000001},{0.05,0.1,0.2,0.23,0.33,0.4,0.45})-LOOKUP(H1350,{0,1950001,3300001,6950001,9000001,18000001,40000001},{0,97500,427500,636000,1536000,2796000,4796000}))*1.021,-2))</f>
        <v/>
      </c>
      <c r="J1350" s="19">
        <f>MAX(0,ROUNDDOWN(D1350-F1350-430000-0,-3))</f>
        <v/>
      </c>
      <c r="K1350" s="19">
        <f>IF(D1350&lt;=450000,0,MAX(0,ROUNDDOWN(J1350*0.06-MIN(50000,J1350)*0.03,-2))+MAX(0,ROUNDDOWN(J1350*0.04-MIN(50000,J1350)*0.02,-2)))</f>
        <v/>
      </c>
      <c r="L1350" s="19">
        <f>I1350+K1350+E1350</f>
        <v/>
      </c>
      <c r="M1350" s="19">
        <f>MIN(100000,MAX(0,$B1350))</f>
        <v/>
      </c>
      <c r="N1350" s="19">
        <f>$B1350-M1350</f>
        <v/>
      </c>
      <c r="O1350" s="19">
        <f>MIN(670000,ROUNDDOWN(MAX(0,N1350-430000)*0.0751+47600,0))+MIN(260000,ROUNDDOWN(MAX(0,N1350-430000)*0.028+17600,0))+MIN(30000,ROUNDDOWN(MAX(0,N1350-430000)*0.0027+1873,0))+IF("いいえ"="はい",MIN(170000,ROUNDDOWN(MAX(0,N1350-430000)*0.0243+17800,0)),0)</f>
        <v/>
      </c>
      <c r="P1350" s="19">
        <f>IF(""="",215040+O1350,"")</f>
        <v/>
      </c>
      <c r="Q1350" s="19">
        <f>IF(N1350&gt;23500000,NA(),IF(N1350&lt;=4890000,1040000,IF(N1350&lt;=6550000,670000,620000)))</f>
        <v/>
      </c>
      <c r="R1350" s="19">
        <f>MAX(0,ROUNDDOWN(N1350-P1350-Q1350-0,-3))</f>
        <v/>
      </c>
      <c r="S1350" s="19">
        <f>IF(R1350&lt;=0,0,ROUNDDOWN((R1350*LOOKUP(R1350,{0,1950001,3300001,6950001,9000001,18000001,40000001},{0.05,0.1,0.2,0.23,0.33,0.4,0.45})-LOOKUP(R1350,{0,1950001,3300001,6950001,9000001,18000001,40000001},{0,97500,427500,636000,1536000,2796000,4796000}))*1.021,-2))</f>
        <v/>
      </c>
      <c r="T1350" s="19">
        <f>MAX(0,ROUNDDOWN(N1350-P1350-430000-0,-3))</f>
        <v/>
      </c>
      <c r="U1350" s="19">
        <f>IF(N1350&lt;=450000,0,MAX(0,ROUNDDOWN(T1350*0.06-MIN(50000,T1350)*0.03,-2))+MAX(0,ROUNDDOWN(T1350*0.04-MIN(50000,T1350)*0.02,-2)))</f>
        <v/>
      </c>
      <c r="V1350" s="19">
        <f>S1350+U1350+O1350</f>
        <v/>
      </c>
      <c r="W1350" s="19">
        <f>MIN(550000,MAX(0,$B1350))</f>
        <v/>
      </c>
      <c r="X1350" s="19">
        <f>$B1350-W1350</f>
        <v/>
      </c>
      <c r="Y1350" s="19">
        <f>MIN(670000,ROUNDDOWN(MAX(0,X1350-430000)*0.0751+47600,0))+MIN(260000,ROUNDDOWN(MAX(0,X1350-430000)*0.028+17600,0))+MIN(30000,ROUNDDOWN(MAX(0,X1350-430000)*0.0027+1873,0))+IF("いいえ"="はい",MIN(170000,ROUNDDOWN(MAX(0,X1350-430000)*0.0243+17800,0)),0)</f>
        <v/>
      </c>
      <c r="Z1350" s="19">
        <f>IF(""="",215040+Y1350,"")</f>
        <v/>
      </c>
      <c r="AA1350" s="19">
        <f>IF(X1350&gt;23500000,NA(),IF(X1350&lt;=4890000,1040000,IF(X1350&lt;=6550000,670000,620000)))</f>
        <v/>
      </c>
      <c r="AB1350" s="19">
        <f>MAX(0,ROUNDDOWN(X1350-Z1350-AA1350-0,-3))</f>
        <v/>
      </c>
      <c r="AC1350" s="19">
        <f>IF(AB1350&lt;=0,0,ROUNDDOWN((AB1350*LOOKUP(AB1350,{0,1950001,3300001,6950001,9000001,18000001,40000001},{0.05,0.1,0.2,0.23,0.33,0.4,0.45})-LOOKUP(AB1350,{0,1950001,3300001,6950001,9000001,18000001,40000001},{0,97500,427500,636000,1536000,2796000,4796000}))*1.021,-2))</f>
        <v/>
      </c>
      <c r="AD1350" s="19">
        <f>MAX(0,ROUNDDOWN(X1350-Z1350-430000-0,-3))</f>
        <v/>
      </c>
      <c r="AE1350" s="19">
        <f>IF(X1350&lt;=450000,0,MAX(0,ROUNDDOWN(AD1350*0.06-MIN(50000,AD1350)*0.03,-2))+MAX(0,ROUNDDOWN(AD1350*0.04-MIN(50000,AD1350)*0.02,-2)))</f>
        <v/>
      </c>
      <c r="AF1350" s="19">
        <f>AC1350+AE1350+Y1350</f>
        <v/>
      </c>
      <c r="AG1350" s="19">
        <f>MIN(650000,MAX(0,$B1350))</f>
        <v/>
      </c>
      <c r="AH1350" s="19">
        <f>$B1350-AG1350</f>
        <v/>
      </c>
      <c r="AI1350" s="19">
        <f>MIN(670000,ROUNDDOWN(MAX(0,AH1350-430000)*0.0751+47600,0))+MIN(260000,ROUNDDOWN(MAX(0,AH1350-430000)*0.028+17600,0))+MIN(30000,ROUNDDOWN(MAX(0,AH1350-430000)*0.0027+1873,0))+IF("いいえ"="はい",MIN(170000,ROUNDDOWN(MAX(0,AH1350-430000)*0.0243+17800,0)),0)</f>
        <v/>
      </c>
      <c r="AJ1350" s="19">
        <f>IF(""="",215040+AI1350,"")</f>
        <v/>
      </c>
      <c r="AK1350" s="19">
        <f>IF(AH1350&gt;23500000,NA(),IF(AH1350&lt;=4890000,1040000,IF(AH1350&lt;=6550000,670000,620000)))</f>
        <v/>
      </c>
      <c r="AL1350" s="19">
        <f>MAX(0,ROUNDDOWN(AH1350-AJ1350-AK1350-0,-3))</f>
        <v/>
      </c>
      <c r="AM1350" s="19">
        <f>IF(AL1350&lt;=0,0,ROUNDDOWN((AL1350*LOOKUP(AL1350,{0,1950001,3300001,6950001,9000001,18000001,40000001},{0.05,0.1,0.2,0.23,0.33,0.4,0.45})-LOOKUP(AL1350,{0,1950001,3300001,6950001,9000001,18000001,40000001},{0,97500,427500,636000,1536000,2796000,4796000}))*1.021,-2))</f>
        <v/>
      </c>
      <c r="AN1350" s="19">
        <f>MAX(0,ROUNDDOWN(AH1350-AJ1350-430000-0,-3))</f>
        <v/>
      </c>
      <c r="AO1350" s="19">
        <f>IF(AH1350&lt;=450000,0,MAX(0,ROUNDDOWN(AN1350*0.06-MIN(50000,AN1350)*0.03,-2))+MAX(0,ROUNDDOWN(AN1350*0.04-MIN(50000,AN1350)*0.02,-2)))</f>
        <v/>
      </c>
      <c r="AP1350" s="19">
        <f>AM1350+AO1350+AI1350</f>
        <v/>
      </c>
      <c r="AQ1350" s="19">
        <f>MIN(750000,MAX(0,$B1350))</f>
        <v/>
      </c>
      <c r="AR1350" s="19">
        <f>$B1350-AQ1350</f>
        <v/>
      </c>
      <c r="AS1350" s="19">
        <f>MIN(670000,ROUNDDOWN(MAX(0,AR1350-430000)*0.0751+47600,0))+MIN(260000,ROUNDDOWN(MAX(0,AR1350-430000)*0.028+17600,0))+MIN(30000,ROUNDDOWN(MAX(0,AR1350-430000)*0.0027+1873,0))+IF("いいえ"="はい",MIN(170000,ROUNDDOWN(MAX(0,AR1350-430000)*0.0243+17800,0)),0)</f>
        <v/>
      </c>
      <c r="AT1350" s="19">
        <f>IF(""="",215040+AS1350,"")</f>
        <v/>
      </c>
      <c r="AU1350" s="19">
        <f>IF(AR1350&gt;23500000,NA(),IF(AR1350&lt;=4890000,1040000,IF(AR1350&lt;=6550000,670000,620000)))</f>
        <v/>
      </c>
      <c r="AV1350" s="19">
        <f>MAX(0,ROUNDDOWN(AR1350-AT1350-AU1350-0,-3))</f>
        <v/>
      </c>
      <c r="AW1350" s="19">
        <f>IF(AV1350&lt;=0,0,ROUNDDOWN((AV1350*LOOKUP(AV1350,{0,1950001,3300001,6950001,9000001,18000001,40000001},{0.05,0.1,0.2,0.23,0.33,0.4,0.45})-LOOKUP(AV1350,{0,1950001,3300001,6950001,9000001,18000001,40000001},{0,97500,427500,636000,1536000,2796000,4796000}))*1.021,-2))</f>
        <v/>
      </c>
      <c r="AX1350" s="19">
        <f>MAX(0,ROUNDDOWN(AR1350-AT1350-430000-0,-3))</f>
        <v/>
      </c>
      <c r="AY1350" s="19">
        <f>IF(AR1350&lt;=450000,0,MAX(0,ROUNDDOWN(AX1350*0.06-MIN(50000,AX1350)*0.03,-2))+MAX(0,ROUNDDOWN(AX1350*0.04-MIN(50000,AX1350)*0.02,-2)))</f>
        <v/>
      </c>
      <c r="AZ1350" s="19">
        <f>AW1350+AY1350+AS1350</f>
        <v/>
      </c>
    </row>
    <row r="1351">
      <c r="A1351" t="inlineStr">
        <is>
          <t>1万円刻み</t>
        </is>
      </c>
      <c r="B1351" s="19">
        <f>'3_1万円刻み'!$A$1334</f>
        <v/>
      </c>
      <c r="C1351" s="19">
        <f>MIN(0,MAX(0,$B1351))</f>
        <v/>
      </c>
      <c r="D1351" s="19">
        <f>$B1351-C1351</f>
        <v/>
      </c>
      <c r="E1351" s="19">
        <f>MIN(670000,ROUNDDOWN(MAX(0,D1351-430000)*0.0751+47600,0))+MIN(260000,ROUNDDOWN(MAX(0,D1351-430000)*0.028+17600,0))+MIN(30000,ROUNDDOWN(MAX(0,D1351-430000)*0.0027+1873,0))+IF("いいえ"="はい",MIN(170000,ROUNDDOWN(MAX(0,D1351-430000)*0.0243+17800,0)),0)</f>
        <v/>
      </c>
      <c r="F1351" s="19">
        <f>IF(""="",215040+E1351,"")</f>
        <v/>
      </c>
      <c r="G1351" s="19">
        <f>IF(D1351&gt;23500000,NA(),IF(D1351&lt;=4890000,1040000,IF(D1351&lt;=6550000,670000,620000)))</f>
        <v/>
      </c>
      <c r="H1351" s="19">
        <f>MAX(0,ROUNDDOWN(D1351-F1351-G1351-0,-3))</f>
        <v/>
      </c>
      <c r="I1351" s="19">
        <f>IF(H1351&lt;=0,0,ROUNDDOWN((H1351*LOOKUP(H1351,{0,1950001,3300001,6950001,9000001,18000001,40000001},{0.05,0.1,0.2,0.23,0.33,0.4,0.45})-LOOKUP(H1351,{0,1950001,3300001,6950001,9000001,18000001,40000001},{0,97500,427500,636000,1536000,2796000,4796000}))*1.021,-2))</f>
        <v/>
      </c>
      <c r="J1351" s="19">
        <f>MAX(0,ROUNDDOWN(D1351-F1351-430000-0,-3))</f>
        <v/>
      </c>
      <c r="K1351" s="19">
        <f>IF(D1351&lt;=450000,0,MAX(0,ROUNDDOWN(J1351*0.06-MIN(50000,J1351)*0.03,-2))+MAX(0,ROUNDDOWN(J1351*0.04-MIN(50000,J1351)*0.02,-2)))</f>
        <v/>
      </c>
      <c r="L1351" s="19">
        <f>I1351+K1351+E1351</f>
        <v/>
      </c>
      <c r="M1351" s="19">
        <f>MIN(100000,MAX(0,$B1351))</f>
        <v/>
      </c>
      <c r="N1351" s="19">
        <f>$B1351-M1351</f>
        <v/>
      </c>
      <c r="O1351" s="19">
        <f>MIN(670000,ROUNDDOWN(MAX(0,N1351-430000)*0.0751+47600,0))+MIN(260000,ROUNDDOWN(MAX(0,N1351-430000)*0.028+17600,0))+MIN(30000,ROUNDDOWN(MAX(0,N1351-430000)*0.0027+1873,0))+IF("いいえ"="はい",MIN(170000,ROUNDDOWN(MAX(0,N1351-430000)*0.0243+17800,0)),0)</f>
        <v/>
      </c>
      <c r="P1351" s="19">
        <f>IF(""="",215040+O1351,"")</f>
        <v/>
      </c>
      <c r="Q1351" s="19">
        <f>IF(N1351&gt;23500000,NA(),IF(N1351&lt;=4890000,1040000,IF(N1351&lt;=6550000,670000,620000)))</f>
        <v/>
      </c>
      <c r="R1351" s="19">
        <f>MAX(0,ROUNDDOWN(N1351-P1351-Q1351-0,-3))</f>
        <v/>
      </c>
      <c r="S1351" s="19">
        <f>IF(R1351&lt;=0,0,ROUNDDOWN((R1351*LOOKUP(R1351,{0,1950001,3300001,6950001,9000001,18000001,40000001},{0.05,0.1,0.2,0.23,0.33,0.4,0.45})-LOOKUP(R1351,{0,1950001,3300001,6950001,9000001,18000001,40000001},{0,97500,427500,636000,1536000,2796000,4796000}))*1.021,-2))</f>
        <v/>
      </c>
      <c r="T1351" s="19">
        <f>MAX(0,ROUNDDOWN(N1351-P1351-430000-0,-3))</f>
        <v/>
      </c>
      <c r="U1351" s="19">
        <f>IF(N1351&lt;=450000,0,MAX(0,ROUNDDOWN(T1351*0.06-MIN(50000,T1351)*0.03,-2))+MAX(0,ROUNDDOWN(T1351*0.04-MIN(50000,T1351)*0.02,-2)))</f>
        <v/>
      </c>
      <c r="V1351" s="19">
        <f>S1351+U1351+O1351</f>
        <v/>
      </c>
      <c r="W1351" s="19">
        <f>MIN(550000,MAX(0,$B1351))</f>
        <v/>
      </c>
      <c r="X1351" s="19">
        <f>$B1351-W1351</f>
        <v/>
      </c>
      <c r="Y1351" s="19">
        <f>MIN(670000,ROUNDDOWN(MAX(0,X1351-430000)*0.0751+47600,0))+MIN(260000,ROUNDDOWN(MAX(0,X1351-430000)*0.028+17600,0))+MIN(30000,ROUNDDOWN(MAX(0,X1351-430000)*0.0027+1873,0))+IF("いいえ"="はい",MIN(170000,ROUNDDOWN(MAX(0,X1351-430000)*0.0243+17800,0)),0)</f>
        <v/>
      </c>
      <c r="Z1351" s="19">
        <f>IF(""="",215040+Y1351,"")</f>
        <v/>
      </c>
      <c r="AA1351" s="19">
        <f>IF(X1351&gt;23500000,NA(),IF(X1351&lt;=4890000,1040000,IF(X1351&lt;=6550000,670000,620000)))</f>
        <v/>
      </c>
      <c r="AB1351" s="19">
        <f>MAX(0,ROUNDDOWN(X1351-Z1351-AA1351-0,-3))</f>
        <v/>
      </c>
      <c r="AC1351" s="19">
        <f>IF(AB1351&lt;=0,0,ROUNDDOWN((AB1351*LOOKUP(AB1351,{0,1950001,3300001,6950001,9000001,18000001,40000001},{0.05,0.1,0.2,0.23,0.33,0.4,0.45})-LOOKUP(AB1351,{0,1950001,3300001,6950001,9000001,18000001,40000001},{0,97500,427500,636000,1536000,2796000,4796000}))*1.021,-2))</f>
        <v/>
      </c>
      <c r="AD1351" s="19">
        <f>MAX(0,ROUNDDOWN(X1351-Z1351-430000-0,-3))</f>
        <v/>
      </c>
      <c r="AE1351" s="19">
        <f>IF(X1351&lt;=450000,0,MAX(0,ROUNDDOWN(AD1351*0.06-MIN(50000,AD1351)*0.03,-2))+MAX(0,ROUNDDOWN(AD1351*0.04-MIN(50000,AD1351)*0.02,-2)))</f>
        <v/>
      </c>
      <c r="AF1351" s="19">
        <f>AC1351+AE1351+Y1351</f>
        <v/>
      </c>
      <c r="AG1351" s="19">
        <f>MIN(650000,MAX(0,$B1351))</f>
        <v/>
      </c>
      <c r="AH1351" s="19">
        <f>$B1351-AG1351</f>
        <v/>
      </c>
      <c r="AI1351" s="19">
        <f>MIN(670000,ROUNDDOWN(MAX(0,AH1351-430000)*0.0751+47600,0))+MIN(260000,ROUNDDOWN(MAX(0,AH1351-430000)*0.028+17600,0))+MIN(30000,ROUNDDOWN(MAX(0,AH1351-430000)*0.0027+1873,0))+IF("いいえ"="はい",MIN(170000,ROUNDDOWN(MAX(0,AH1351-430000)*0.0243+17800,0)),0)</f>
        <v/>
      </c>
      <c r="AJ1351" s="19">
        <f>IF(""="",215040+AI1351,"")</f>
        <v/>
      </c>
      <c r="AK1351" s="19">
        <f>IF(AH1351&gt;23500000,NA(),IF(AH1351&lt;=4890000,1040000,IF(AH1351&lt;=6550000,670000,620000)))</f>
        <v/>
      </c>
      <c r="AL1351" s="19">
        <f>MAX(0,ROUNDDOWN(AH1351-AJ1351-AK1351-0,-3))</f>
        <v/>
      </c>
      <c r="AM1351" s="19">
        <f>IF(AL1351&lt;=0,0,ROUNDDOWN((AL1351*LOOKUP(AL1351,{0,1950001,3300001,6950001,9000001,18000001,40000001},{0.05,0.1,0.2,0.23,0.33,0.4,0.45})-LOOKUP(AL1351,{0,1950001,3300001,6950001,9000001,18000001,40000001},{0,97500,427500,636000,1536000,2796000,4796000}))*1.021,-2))</f>
        <v/>
      </c>
      <c r="AN1351" s="19">
        <f>MAX(0,ROUNDDOWN(AH1351-AJ1351-430000-0,-3))</f>
        <v/>
      </c>
      <c r="AO1351" s="19">
        <f>IF(AH1351&lt;=450000,0,MAX(0,ROUNDDOWN(AN1351*0.06-MIN(50000,AN1351)*0.03,-2))+MAX(0,ROUNDDOWN(AN1351*0.04-MIN(50000,AN1351)*0.02,-2)))</f>
        <v/>
      </c>
      <c r="AP1351" s="19">
        <f>AM1351+AO1351+AI1351</f>
        <v/>
      </c>
      <c r="AQ1351" s="19">
        <f>MIN(750000,MAX(0,$B1351))</f>
        <v/>
      </c>
      <c r="AR1351" s="19">
        <f>$B1351-AQ1351</f>
        <v/>
      </c>
      <c r="AS1351" s="19">
        <f>MIN(670000,ROUNDDOWN(MAX(0,AR1351-430000)*0.0751+47600,0))+MIN(260000,ROUNDDOWN(MAX(0,AR1351-430000)*0.028+17600,0))+MIN(30000,ROUNDDOWN(MAX(0,AR1351-430000)*0.0027+1873,0))+IF("いいえ"="はい",MIN(170000,ROUNDDOWN(MAX(0,AR1351-430000)*0.0243+17800,0)),0)</f>
        <v/>
      </c>
      <c r="AT1351" s="19">
        <f>IF(""="",215040+AS1351,"")</f>
        <v/>
      </c>
      <c r="AU1351" s="19">
        <f>IF(AR1351&gt;23500000,NA(),IF(AR1351&lt;=4890000,1040000,IF(AR1351&lt;=6550000,670000,620000)))</f>
        <v/>
      </c>
      <c r="AV1351" s="19">
        <f>MAX(0,ROUNDDOWN(AR1351-AT1351-AU1351-0,-3))</f>
        <v/>
      </c>
      <c r="AW1351" s="19">
        <f>IF(AV1351&lt;=0,0,ROUNDDOWN((AV1351*LOOKUP(AV1351,{0,1950001,3300001,6950001,9000001,18000001,40000001},{0.05,0.1,0.2,0.23,0.33,0.4,0.45})-LOOKUP(AV1351,{0,1950001,3300001,6950001,9000001,18000001,40000001},{0,97500,427500,636000,1536000,2796000,4796000}))*1.021,-2))</f>
        <v/>
      </c>
      <c r="AX1351" s="19">
        <f>MAX(0,ROUNDDOWN(AR1351-AT1351-430000-0,-3))</f>
        <v/>
      </c>
      <c r="AY1351" s="19">
        <f>IF(AR1351&lt;=450000,0,MAX(0,ROUNDDOWN(AX1351*0.06-MIN(50000,AX1351)*0.03,-2))+MAX(0,ROUNDDOWN(AX1351*0.04-MIN(50000,AX1351)*0.02,-2)))</f>
        <v/>
      </c>
      <c r="AZ1351" s="19">
        <f>AW1351+AY1351+AS1351</f>
        <v/>
      </c>
    </row>
    <row r="1352">
      <c r="A1352" t="inlineStr">
        <is>
          <t>1万円刻み</t>
        </is>
      </c>
      <c r="B1352" s="19">
        <f>'3_1万円刻み'!$A$1335</f>
        <v/>
      </c>
      <c r="C1352" s="19">
        <f>MIN(0,MAX(0,$B1352))</f>
        <v/>
      </c>
      <c r="D1352" s="19">
        <f>$B1352-C1352</f>
        <v/>
      </c>
      <c r="E1352" s="19">
        <f>MIN(670000,ROUNDDOWN(MAX(0,D1352-430000)*0.0751+47600,0))+MIN(260000,ROUNDDOWN(MAX(0,D1352-430000)*0.028+17600,0))+MIN(30000,ROUNDDOWN(MAX(0,D1352-430000)*0.0027+1873,0))+IF("いいえ"="はい",MIN(170000,ROUNDDOWN(MAX(0,D1352-430000)*0.0243+17800,0)),0)</f>
        <v/>
      </c>
      <c r="F1352" s="19">
        <f>IF(""="",215040+E1352,"")</f>
        <v/>
      </c>
      <c r="G1352" s="19">
        <f>IF(D1352&gt;23500000,NA(),IF(D1352&lt;=4890000,1040000,IF(D1352&lt;=6550000,670000,620000)))</f>
        <v/>
      </c>
      <c r="H1352" s="19">
        <f>MAX(0,ROUNDDOWN(D1352-F1352-G1352-0,-3))</f>
        <v/>
      </c>
      <c r="I1352" s="19">
        <f>IF(H1352&lt;=0,0,ROUNDDOWN((H1352*LOOKUP(H1352,{0,1950001,3300001,6950001,9000001,18000001,40000001},{0.05,0.1,0.2,0.23,0.33,0.4,0.45})-LOOKUP(H1352,{0,1950001,3300001,6950001,9000001,18000001,40000001},{0,97500,427500,636000,1536000,2796000,4796000}))*1.021,-2))</f>
        <v/>
      </c>
      <c r="J1352" s="19">
        <f>MAX(0,ROUNDDOWN(D1352-F1352-430000-0,-3))</f>
        <v/>
      </c>
      <c r="K1352" s="19">
        <f>IF(D1352&lt;=450000,0,MAX(0,ROUNDDOWN(J1352*0.06-MIN(50000,J1352)*0.03,-2))+MAX(0,ROUNDDOWN(J1352*0.04-MIN(50000,J1352)*0.02,-2)))</f>
        <v/>
      </c>
      <c r="L1352" s="19">
        <f>I1352+K1352+E1352</f>
        <v/>
      </c>
      <c r="M1352" s="19">
        <f>MIN(100000,MAX(0,$B1352))</f>
        <v/>
      </c>
      <c r="N1352" s="19">
        <f>$B1352-M1352</f>
        <v/>
      </c>
      <c r="O1352" s="19">
        <f>MIN(670000,ROUNDDOWN(MAX(0,N1352-430000)*0.0751+47600,0))+MIN(260000,ROUNDDOWN(MAX(0,N1352-430000)*0.028+17600,0))+MIN(30000,ROUNDDOWN(MAX(0,N1352-430000)*0.0027+1873,0))+IF("いいえ"="はい",MIN(170000,ROUNDDOWN(MAX(0,N1352-430000)*0.0243+17800,0)),0)</f>
        <v/>
      </c>
      <c r="P1352" s="19">
        <f>IF(""="",215040+O1352,"")</f>
        <v/>
      </c>
      <c r="Q1352" s="19">
        <f>IF(N1352&gt;23500000,NA(),IF(N1352&lt;=4890000,1040000,IF(N1352&lt;=6550000,670000,620000)))</f>
        <v/>
      </c>
      <c r="R1352" s="19">
        <f>MAX(0,ROUNDDOWN(N1352-P1352-Q1352-0,-3))</f>
        <v/>
      </c>
      <c r="S1352" s="19">
        <f>IF(R1352&lt;=0,0,ROUNDDOWN((R1352*LOOKUP(R1352,{0,1950001,3300001,6950001,9000001,18000001,40000001},{0.05,0.1,0.2,0.23,0.33,0.4,0.45})-LOOKUP(R1352,{0,1950001,3300001,6950001,9000001,18000001,40000001},{0,97500,427500,636000,1536000,2796000,4796000}))*1.021,-2))</f>
        <v/>
      </c>
      <c r="T1352" s="19">
        <f>MAX(0,ROUNDDOWN(N1352-P1352-430000-0,-3))</f>
        <v/>
      </c>
      <c r="U1352" s="19">
        <f>IF(N1352&lt;=450000,0,MAX(0,ROUNDDOWN(T1352*0.06-MIN(50000,T1352)*0.03,-2))+MAX(0,ROUNDDOWN(T1352*0.04-MIN(50000,T1352)*0.02,-2)))</f>
        <v/>
      </c>
      <c r="V1352" s="19">
        <f>S1352+U1352+O1352</f>
        <v/>
      </c>
      <c r="W1352" s="19">
        <f>MIN(550000,MAX(0,$B1352))</f>
        <v/>
      </c>
      <c r="X1352" s="19">
        <f>$B1352-W1352</f>
        <v/>
      </c>
      <c r="Y1352" s="19">
        <f>MIN(670000,ROUNDDOWN(MAX(0,X1352-430000)*0.0751+47600,0))+MIN(260000,ROUNDDOWN(MAX(0,X1352-430000)*0.028+17600,0))+MIN(30000,ROUNDDOWN(MAX(0,X1352-430000)*0.0027+1873,0))+IF("いいえ"="はい",MIN(170000,ROUNDDOWN(MAX(0,X1352-430000)*0.0243+17800,0)),0)</f>
        <v/>
      </c>
      <c r="Z1352" s="19">
        <f>IF(""="",215040+Y1352,"")</f>
        <v/>
      </c>
      <c r="AA1352" s="19">
        <f>IF(X1352&gt;23500000,NA(),IF(X1352&lt;=4890000,1040000,IF(X1352&lt;=6550000,670000,620000)))</f>
        <v/>
      </c>
      <c r="AB1352" s="19">
        <f>MAX(0,ROUNDDOWN(X1352-Z1352-AA1352-0,-3))</f>
        <v/>
      </c>
      <c r="AC1352" s="19">
        <f>IF(AB1352&lt;=0,0,ROUNDDOWN((AB1352*LOOKUP(AB1352,{0,1950001,3300001,6950001,9000001,18000001,40000001},{0.05,0.1,0.2,0.23,0.33,0.4,0.45})-LOOKUP(AB1352,{0,1950001,3300001,6950001,9000001,18000001,40000001},{0,97500,427500,636000,1536000,2796000,4796000}))*1.021,-2))</f>
        <v/>
      </c>
      <c r="AD1352" s="19">
        <f>MAX(0,ROUNDDOWN(X1352-Z1352-430000-0,-3))</f>
        <v/>
      </c>
      <c r="AE1352" s="19">
        <f>IF(X1352&lt;=450000,0,MAX(0,ROUNDDOWN(AD1352*0.06-MIN(50000,AD1352)*0.03,-2))+MAX(0,ROUNDDOWN(AD1352*0.04-MIN(50000,AD1352)*0.02,-2)))</f>
        <v/>
      </c>
      <c r="AF1352" s="19">
        <f>AC1352+AE1352+Y1352</f>
        <v/>
      </c>
      <c r="AG1352" s="19">
        <f>MIN(650000,MAX(0,$B1352))</f>
        <v/>
      </c>
      <c r="AH1352" s="19">
        <f>$B1352-AG1352</f>
        <v/>
      </c>
      <c r="AI1352" s="19">
        <f>MIN(670000,ROUNDDOWN(MAX(0,AH1352-430000)*0.0751+47600,0))+MIN(260000,ROUNDDOWN(MAX(0,AH1352-430000)*0.028+17600,0))+MIN(30000,ROUNDDOWN(MAX(0,AH1352-430000)*0.0027+1873,0))+IF("いいえ"="はい",MIN(170000,ROUNDDOWN(MAX(0,AH1352-430000)*0.0243+17800,0)),0)</f>
        <v/>
      </c>
      <c r="AJ1352" s="19">
        <f>IF(""="",215040+AI1352,"")</f>
        <v/>
      </c>
      <c r="AK1352" s="19">
        <f>IF(AH1352&gt;23500000,NA(),IF(AH1352&lt;=4890000,1040000,IF(AH1352&lt;=6550000,670000,620000)))</f>
        <v/>
      </c>
      <c r="AL1352" s="19">
        <f>MAX(0,ROUNDDOWN(AH1352-AJ1352-AK1352-0,-3))</f>
        <v/>
      </c>
      <c r="AM1352" s="19">
        <f>IF(AL1352&lt;=0,0,ROUNDDOWN((AL1352*LOOKUP(AL1352,{0,1950001,3300001,6950001,9000001,18000001,40000001},{0.05,0.1,0.2,0.23,0.33,0.4,0.45})-LOOKUP(AL1352,{0,1950001,3300001,6950001,9000001,18000001,40000001},{0,97500,427500,636000,1536000,2796000,4796000}))*1.021,-2))</f>
        <v/>
      </c>
      <c r="AN1352" s="19">
        <f>MAX(0,ROUNDDOWN(AH1352-AJ1352-430000-0,-3))</f>
        <v/>
      </c>
      <c r="AO1352" s="19">
        <f>IF(AH1352&lt;=450000,0,MAX(0,ROUNDDOWN(AN1352*0.06-MIN(50000,AN1352)*0.03,-2))+MAX(0,ROUNDDOWN(AN1352*0.04-MIN(50000,AN1352)*0.02,-2)))</f>
        <v/>
      </c>
      <c r="AP1352" s="19">
        <f>AM1352+AO1352+AI1352</f>
        <v/>
      </c>
      <c r="AQ1352" s="19">
        <f>MIN(750000,MAX(0,$B1352))</f>
        <v/>
      </c>
      <c r="AR1352" s="19">
        <f>$B1352-AQ1352</f>
        <v/>
      </c>
      <c r="AS1352" s="19">
        <f>MIN(670000,ROUNDDOWN(MAX(0,AR1352-430000)*0.0751+47600,0))+MIN(260000,ROUNDDOWN(MAX(0,AR1352-430000)*0.028+17600,0))+MIN(30000,ROUNDDOWN(MAX(0,AR1352-430000)*0.0027+1873,0))+IF("いいえ"="はい",MIN(170000,ROUNDDOWN(MAX(0,AR1352-430000)*0.0243+17800,0)),0)</f>
        <v/>
      </c>
      <c r="AT1352" s="19">
        <f>IF(""="",215040+AS1352,"")</f>
        <v/>
      </c>
      <c r="AU1352" s="19">
        <f>IF(AR1352&gt;23500000,NA(),IF(AR1352&lt;=4890000,1040000,IF(AR1352&lt;=6550000,670000,620000)))</f>
        <v/>
      </c>
      <c r="AV1352" s="19">
        <f>MAX(0,ROUNDDOWN(AR1352-AT1352-AU1352-0,-3))</f>
        <v/>
      </c>
      <c r="AW1352" s="19">
        <f>IF(AV1352&lt;=0,0,ROUNDDOWN((AV1352*LOOKUP(AV1352,{0,1950001,3300001,6950001,9000001,18000001,40000001},{0.05,0.1,0.2,0.23,0.33,0.4,0.45})-LOOKUP(AV1352,{0,1950001,3300001,6950001,9000001,18000001,40000001},{0,97500,427500,636000,1536000,2796000,4796000}))*1.021,-2))</f>
        <v/>
      </c>
      <c r="AX1352" s="19">
        <f>MAX(0,ROUNDDOWN(AR1352-AT1352-430000-0,-3))</f>
        <v/>
      </c>
      <c r="AY1352" s="19">
        <f>IF(AR1352&lt;=450000,0,MAX(0,ROUNDDOWN(AX1352*0.06-MIN(50000,AX1352)*0.03,-2))+MAX(0,ROUNDDOWN(AX1352*0.04-MIN(50000,AX1352)*0.02,-2)))</f>
        <v/>
      </c>
      <c r="AZ1352" s="19">
        <f>AW1352+AY1352+AS1352</f>
        <v/>
      </c>
    </row>
    <row r="1353">
      <c r="A1353" t="inlineStr">
        <is>
          <t>1万円刻み</t>
        </is>
      </c>
      <c r="B1353" s="19">
        <f>'3_1万円刻み'!$A$1336</f>
        <v/>
      </c>
      <c r="C1353" s="19">
        <f>MIN(0,MAX(0,$B1353))</f>
        <v/>
      </c>
      <c r="D1353" s="19">
        <f>$B1353-C1353</f>
        <v/>
      </c>
      <c r="E1353" s="19">
        <f>MIN(670000,ROUNDDOWN(MAX(0,D1353-430000)*0.0751+47600,0))+MIN(260000,ROUNDDOWN(MAX(0,D1353-430000)*0.028+17600,0))+MIN(30000,ROUNDDOWN(MAX(0,D1353-430000)*0.0027+1873,0))+IF("いいえ"="はい",MIN(170000,ROUNDDOWN(MAX(0,D1353-430000)*0.0243+17800,0)),0)</f>
        <v/>
      </c>
      <c r="F1353" s="19">
        <f>IF(""="",215040+E1353,"")</f>
        <v/>
      </c>
      <c r="G1353" s="19">
        <f>IF(D1353&gt;23500000,NA(),IF(D1353&lt;=4890000,1040000,IF(D1353&lt;=6550000,670000,620000)))</f>
        <v/>
      </c>
      <c r="H1353" s="19">
        <f>MAX(0,ROUNDDOWN(D1353-F1353-G1353-0,-3))</f>
        <v/>
      </c>
      <c r="I1353" s="19">
        <f>IF(H1353&lt;=0,0,ROUNDDOWN((H1353*LOOKUP(H1353,{0,1950001,3300001,6950001,9000001,18000001,40000001},{0.05,0.1,0.2,0.23,0.33,0.4,0.45})-LOOKUP(H1353,{0,1950001,3300001,6950001,9000001,18000001,40000001},{0,97500,427500,636000,1536000,2796000,4796000}))*1.021,-2))</f>
        <v/>
      </c>
      <c r="J1353" s="19">
        <f>MAX(0,ROUNDDOWN(D1353-F1353-430000-0,-3))</f>
        <v/>
      </c>
      <c r="K1353" s="19">
        <f>IF(D1353&lt;=450000,0,MAX(0,ROUNDDOWN(J1353*0.06-MIN(50000,J1353)*0.03,-2))+MAX(0,ROUNDDOWN(J1353*0.04-MIN(50000,J1353)*0.02,-2)))</f>
        <v/>
      </c>
      <c r="L1353" s="19">
        <f>I1353+K1353+E1353</f>
        <v/>
      </c>
      <c r="M1353" s="19">
        <f>MIN(100000,MAX(0,$B1353))</f>
        <v/>
      </c>
      <c r="N1353" s="19">
        <f>$B1353-M1353</f>
        <v/>
      </c>
      <c r="O1353" s="19">
        <f>MIN(670000,ROUNDDOWN(MAX(0,N1353-430000)*0.0751+47600,0))+MIN(260000,ROUNDDOWN(MAX(0,N1353-430000)*0.028+17600,0))+MIN(30000,ROUNDDOWN(MAX(0,N1353-430000)*0.0027+1873,0))+IF("いいえ"="はい",MIN(170000,ROUNDDOWN(MAX(0,N1353-430000)*0.0243+17800,0)),0)</f>
        <v/>
      </c>
      <c r="P1353" s="19">
        <f>IF(""="",215040+O1353,"")</f>
        <v/>
      </c>
      <c r="Q1353" s="19">
        <f>IF(N1353&gt;23500000,NA(),IF(N1353&lt;=4890000,1040000,IF(N1353&lt;=6550000,670000,620000)))</f>
        <v/>
      </c>
      <c r="R1353" s="19">
        <f>MAX(0,ROUNDDOWN(N1353-P1353-Q1353-0,-3))</f>
        <v/>
      </c>
      <c r="S1353" s="19">
        <f>IF(R1353&lt;=0,0,ROUNDDOWN((R1353*LOOKUP(R1353,{0,1950001,3300001,6950001,9000001,18000001,40000001},{0.05,0.1,0.2,0.23,0.33,0.4,0.45})-LOOKUP(R1353,{0,1950001,3300001,6950001,9000001,18000001,40000001},{0,97500,427500,636000,1536000,2796000,4796000}))*1.021,-2))</f>
        <v/>
      </c>
      <c r="T1353" s="19">
        <f>MAX(0,ROUNDDOWN(N1353-P1353-430000-0,-3))</f>
        <v/>
      </c>
      <c r="U1353" s="19">
        <f>IF(N1353&lt;=450000,0,MAX(0,ROUNDDOWN(T1353*0.06-MIN(50000,T1353)*0.03,-2))+MAX(0,ROUNDDOWN(T1353*0.04-MIN(50000,T1353)*0.02,-2)))</f>
        <v/>
      </c>
      <c r="V1353" s="19">
        <f>S1353+U1353+O1353</f>
        <v/>
      </c>
      <c r="W1353" s="19">
        <f>MIN(550000,MAX(0,$B1353))</f>
        <v/>
      </c>
      <c r="X1353" s="19">
        <f>$B1353-W1353</f>
        <v/>
      </c>
      <c r="Y1353" s="19">
        <f>MIN(670000,ROUNDDOWN(MAX(0,X1353-430000)*0.0751+47600,0))+MIN(260000,ROUNDDOWN(MAX(0,X1353-430000)*0.028+17600,0))+MIN(30000,ROUNDDOWN(MAX(0,X1353-430000)*0.0027+1873,0))+IF("いいえ"="はい",MIN(170000,ROUNDDOWN(MAX(0,X1353-430000)*0.0243+17800,0)),0)</f>
        <v/>
      </c>
      <c r="Z1353" s="19">
        <f>IF(""="",215040+Y1353,"")</f>
        <v/>
      </c>
      <c r="AA1353" s="19">
        <f>IF(X1353&gt;23500000,NA(),IF(X1353&lt;=4890000,1040000,IF(X1353&lt;=6550000,670000,620000)))</f>
        <v/>
      </c>
      <c r="AB1353" s="19">
        <f>MAX(0,ROUNDDOWN(X1353-Z1353-AA1353-0,-3))</f>
        <v/>
      </c>
      <c r="AC1353" s="19">
        <f>IF(AB1353&lt;=0,0,ROUNDDOWN((AB1353*LOOKUP(AB1353,{0,1950001,3300001,6950001,9000001,18000001,40000001},{0.05,0.1,0.2,0.23,0.33,0.4,0.45})-LOOKUP(AB1353,{0,1950001,3300001,6950001,9000001,18000001,40000001},{0,97500,427500,636000,1536000,2796000,4796000}))*1.021,-2))</f>
        <v/>
      </c>
      <c r="AD1353" s="19">
        <f>MAX(0,ROUNDDOWN(X1353-Z1353-430000-0,-3))</f>
        <v/>
      </c>
      <c r="AE1353" s="19">
        <f>IF(X1353&lt;=450000,0,MAX(0,ROUNDDOWN(AD1353*0.06-MIN(50000,AD1353)*0.03,-2))+MAX(0,ROUNDDOWN(AD1353*0.04-MIN(50000,AD1353)*0.02,-2)))</f>
        <v/>
      </c>
      <c r="AF1353" s="19">
        <f>AC1353+AE1353+Y1353</f>
        <v/>
      </c>
      <c r="AG1353" s="19">
        <f>MIN(650000,MAX(0,$B1353))</f>
        <v/>
      </c>
      <c r="AH1353" s="19">
        <f>$B1353-AG1353</f>
        <v/>
      </c>
      <c r="AI1353" s="19">
        <f>MIN(670000,ROUNDDOWN(MAX(0,AH1353-430000)*0.0751+47600,0))+MIN(260000,ROUNDDOWN(MAX(0,AH1353-430000)*0.028+17600,0))+MIN(30000,ROUNDDOWN(MAX(0,AH1353-430000)*0.0027+1873,0))+IF("いいえ"="はい",MIN(170000,ROUNDDOWN(MAX(0,AH1353-430000)*0.0243+17800,0)),0)</f>
        <v/>
      </c>
      <c r="AJ1353" s="19">
        <f>IF(""="",215040+AI1353,"")</f>
        <v/>
      </c>
      <c r="AK1353" s="19">
        <f>IF(AH1353&gt;23500000,NA(),IF(AH1353&lt;=4890000,1040000,IF(AH1353&lt;=6550000,670000,620000)))</f>
        <v/>
      </c>
      <c r="AL1353" s="19">
        <f>MAX(0,ROUNDDOWN(AH1353-AJ1353-AK1353-0,-3))</f>
        <v/>
      </c>
      <c r="AM1353" s="19">
        <f>IF(AL1353&lt;=0,0,ROUNDDOWN((AL1353*LOOKUP(AL1353,{0,1950001,3300001,6950001,9000001,18000001,40000001},{0.05,0.1,0.2,0.23,0.33,0.4,0.45})-LOOKUP(AL1353,{0,1950001,3300001,6950001,9000001,18000001,40000001},{0,97500,427500,636000,1536000,2796000,4796000}))*1.021,-2))</f>
        <v/>
      </c>
      <c r="AN1353" s="19">
        <f>MAX(0,ROUNDDOWN(AH1353-AJ1353-430000-0,-3))</f>
        <v/>
      </c>
      <c r="AO1353" s="19">
        <f>IF(AH1353&lt;=450000,0,MAX(0,ROUNDDOWN(AN1353*0.06-MIN(50000,AN1353)*0.03,-2))+MAX(0,ROUNDDOWN(AN1353*0.04-MIN(50000,AN1353)*0.02,-2)))</f>
        <v/>
      </c>
      <c r="AP1353" s="19">
        <f>AM1353+AO1353+AI1353</f>
        <v/>
      </c>
      <c r="AQ1353" s="19">
        <f>MIN(750000,MAX(0,$B1353))</f>
        <v/>
      </c>
      <c r="AR1353" s="19">
        <f>$B1353-AQ1353</f>
        <v/>
      </c>
      <c r="AS1353" s="19">
        <f>MIN(670000,ROUNDDOWN(MAX(0,AR1353-430000)*0.0751+47600,0))+MIN(260000,ROUNDDOWN(MAX(0,AR1353-430000)*0.028+17600,0))+MIN(30000,ROUNDDOWN(MAX(0,AR1353-430000)*0.0027+1873,0))+IF("いいえ"="はい",MIN(170000,ROUNDDOWN(MAX(0,AR1353-430000)*0.0243+17800,0)),0)</f>
        <v/>
      </c>
      <c r="AT1353" s="19">
        <f>IF(""="",215040+AS1353,"")</f>
        <v/>
      </c>
      <c r="AU1353" s="19">
        <f>IF(AR1353&gt;23500000,NA(),IF(AR1353&lt;=4890000,1040000,IF(AR1353&lt;=6550000,670000,620000)))</f>
        <v/>
      </c>
      <c r="AV1353" s="19">
        <f>MAX(0,ROUNDDOWN(AR1353-AT1353-AU1353-0,-3))</f>
        <v/>
      </c>
      <c r="AW1353" s="19">
        <f>IF(AV1353&lt;=0,0,ROUNDDOWN((AV1353*LOOKUP(AV1353,{0,1950001,3300001,6950001,9000001,18000001,40000001},{0.05,0.1,0.2,0.23,0.33,0.4,0.45})-LOOKUP(AV1353,{0,1950001,3300001,6950001,9000001,18000001,40000001},{0,97500,427500,636000,1536000,2796000,4796000}))*1.021,-2))</f>
        <v/>
      </c>
      <c r="AX1353" s="19">
        <f>MAX(0,ROUNDDOWN(AR1353-AT1353-430000-0,-3))</f>
        <v/>
      </c>
      <c r="AY1353" s="19">
        <f>IF(AR1353&lt;=450000,0,MAX(0,ROUNDDOWN(AX1353*0.06-MIN(50000,AX1353)*0.03,-2))+MAX(0,ROUNDDOWN(AX1353*0.04-MIN(50000,AX1353)*0.02,-2)))</f>
        <v/>
      </c>
      <c r="AZ1353" s="19">
        <f>AW1353+AY1353+AS1353</f>
        <v/>
      </c>
    </row>
    <row r="1354">
      <c r="A1354" t="inlineStr">
        <is>
          <t>1万円刻み</t>
        </is>
      </c>
      <c r="B1354" s="19">
        <f>'3_1万円刻み'!$A$1337</f>
        <v/>
      </c>
      <c r="C1354" s="19">
        <f>MIN(0,MAX(0,$B1354))</f>
        <v/>
      </c>
      <c r="D1354" s="19">
        <f>$B1354-C1354</f>
        <v/>
      </c>
      <c r="E1354" s="19">
        <f>MIN(670000,ROUNDDOWN(MAX(0,D1354-430000)*0.0751+47600,0))+MIN(260000,ROUNDDOWN(MAX(0,D1354-430000)*0.028+17600,0))+MIN(30000,ROUNDDOWN(MAX(0,D1354-430000)*0.0027+1873,0))+IF("いいえ"="はい",MIN(170000,ROUNDDOWN(MAX(0,D1354-430000)*0.0243+17800,0)),0)</f>
        <v/>
      </c>
      <c r="F1354" s="19">
        <f>IF(""="",215040+E1354,"")</f>
        <v/>
      </c>
      <c r="G1354" s="19">
        <f>IF(D1354&gt;23500000,NA(),IF(D1354&lt;=4890000,1040000,IF(D1354&lt;=6550000,670000,620000)))</f>
        <v/>
      </c>
      <c r="H1354" s="19">
        <f>MAX(0,ROUNDDOWN(D1354-F1354-G1354-0,-3))</f>
        <v/>
      </c>
      <c r="I1354" s="19">
        <f>IF(H1354&lt;=0,0,ROUNDDOWN((H1354*LOOKUP(H1354,{0,1950001,3300001,6950001,9000001,18000001,40000001},{0.05,0.1,0.2,0.23,0.33,0.4,0.45})-LOOKUP(H1354,{0,1950001,3300001,6950001,9000001,18000001,40000001},{0,97500,427500,636000,1536000,2796000,4796000}))*1.021,-2))</f>
        <v/>
      </c>
      <c r="J1354" s="19">
        <f>MAX(0,ROUNDDOWN(D1354-F1354-430000-0,-3))</f>
        <v/>
      </c>
      <c r="K1354" s="19">
        <f>IF(D1354&lt;=450000,0,MAX(0,ROUNDDOWN(J1354*0.06-MIN(50000,J1354)*0.03,-2))+MAX(0,ROUNDDOWN(J1354*0.04-MIN(50000,J1354)*0.02,-2)))</f>
        <v/>
      </c>
      <c r="L1354" s="19">
        <f>I1354+K1354+E1354</f>
        <v/>
      </c>
      <c r="M1354" s="19">
        <f>MIN(100000,MAX(0,$B1354))</f>
        <v/>
      </c>
      <c r="N1354" s="19">
        <f>$B1354-M1354</f>
        <v/>
      </c>
      <c r="O1354" s="19">
        <f>MIN(670000,ROUNDDOWN(MAX(0,N1354-430000)*0.0751+47600,0))+MIN(260000,ROUNDDOWN(MAX(0,N1354-430000)*0.028+17600,0))+MIN(30000,ROUNDDOWN(MAX(0,N1354-430000)*0.0027+1873,0))+IF("いいえ"="はい",MIN(170000,ROUNDDOWN(MAX(0,N1354-430000)*0.0243+17800,0)),0)</f>
        <v/>
      </c>
      <c r="P1354" s="19">
        <f>IF(""="",215040+O1354,"")</f>
        <v/>
      </c>
      <c r="Q1354" s="19">
        <f>IF(N1354&gt;23500000,NA(),IF(N1354&lt;=4890000,1040000,IF(N1354&lt;=6550000,670000,620000)))</f>
        <v/>
      </c>
      <c r="R1354" s="19">
        <f>MAX(0,ROUNDDOWN(N1354-P1354-Q1354-0,-3))</f>
        <v/>
      </c>
      <c r="S1354" s="19">
        <f>IF(R1354&lt;=0,0,ROUNDDOWN((R1354*LOOKUP(R1354,{0,1950001,3300001,6950001,9000001,18000001,40000001},{0.05,0.1,0.2,0.23,0.33,0.4,0.45})-LOOKUP(R1354,{0,1950001,3300001,6950001,9000001,18000001,40000001},{0,97500,427500,636000,1536000,2796000,4796000}))*1.021,-2))</f>
        <v/>
      </c>
      <c r="T1354" s="19">
        <f>MAX(0,ROUNDDOWN(N1354-P1354-430000-0,-3))</f>
        <v/>
      </c>
      <c r="U1354" s="19">
        <f>IF(N1354&lt;=450000,0,MAX(0,ROUNDDOWN(T1354*0.06-MIN(50000,T1354)*0.03,-2))+MAX(0,ROUNDDOWN(T1354*0.04-MIN(50000,T1354)*0.02,-2)))</f>
        <v/>
      </c>
      <c r="V1354" s="19">
        <f>S1354+U1354+O1354</f>
        <v/>
      </c>
      <c r="W1354" s="19">
        <f>MIN(550000,MAX(0,$B1354))</f>
        <v/>
      </c>
      <c r="X1354" s="19">
        <f>$B1354-W1354</f>
        <v/>
      </c>
      <c r="Y1354" s="19">
        <f>MIN(670000,ROUNDDOWN(MAX(0,X1354-430000)*0.0751+47600,0))+MIN(260000,ROUNDDOWN(MAX(0,X1354-430000)*0.028+17600,0))+MIN(30000,ROUNDDOWN(MAX(0,X1354-430000)*0.0027+1873,0))+IF("いいえ"="はい",MIN(170000,ROUNDDOWN(MAX(0,X1354-430000)*0.0243+17800,0)),0)</f>
        <v/>
      </c>
      <c r="Z1354" s="19">
        <f>IF(""="",215040+Y1354,"")</f>
        <v/>
      </c>
      <c r="AA1354" s="19">
        <f>IF(X1354&gt;23500000,NA(),IF(X1354&lt;=4890000,1040000,IF(X1354&lt;=6550000,670000,620000)))</f>
        <v/>
      </c>
      <c r="AB1354" s="19">
        <f>MAX(0,ROUNDDOWN(X1354-Z1354-AA1354-0,-3))</f>
        <v/>
      </c>
      <c r="AC1354" s="19">
        <f>IF(AB1354&lt;=0,0,ROUNDDOWN((AB1354*LOOKUP(AB1354,{0,1950001,3300001,6950001,9000001,18000001,40000001},{0.05,0.1,0.2,0.23,0.33,0.4,0.45})-LOOKUP(AB1354,{0,1950001,3300001,6950001,9000001,18000001,40000001},{0,97500,427500,636000,1536000,2796000,4796000}))*1.021,-2))</f>
        <v/>
      </c>
      <c r="AD1354" s="19">
        <f>MAX(0,ROUNDDOWN(X1354-Z1354-430000-0,-3))</f>
        <v/>
      </c>
      <c r="AE1354" s="19">
        <f>IF(X1354&lt;=450000,0,MAX(0,ROUNDDOWN(AD1354*0.06-MIN(50000,AD1354)*0.03,-2))+MAX(0,ROUNDDOWN(AD1354*0.04-MIN(50000,AD1354)*0.02,-2)))</f>
        <v/>
      </c>
      <c r="AF1354" s="19">
        <f>AC1354+AE1354+Y1354</f>
        <v/>
      </c>
      <c r="AG1354" s="19">
        <f>MIN(650000,MAX(0,$B1354))</f>
        <v/>
      </c>
      <c r="AH1354" s="19">
        <f>$B1354-AG1354</f>
        <v/>
      </c>
      <c r="AI1354" s="19">
        <f>MIN(670000,ROUNDDOWN(MAX(0,AH1354-430000)*0.0751+47600,0))+MIN(260000,ROUNDDOWN(MAX(0,AH1354-430000)*0.028+17600,0))+MIN(30000,ROUNDDOWN(MAX(0,AH1354-430000)*0.0027+1873,0))+IF("いいえ"="はい",MIN(170000,ROUNDDOWN(MAX(0,AH1354-430000)*0.0243+17800,0)),0)</f>
        <v/>
      </c>
      <c r="AJ1354" s="19">
        <f>IF(""="",215040+AI1354,"")</f>
        <v/>
      </c>
      <c r="AK1354" s="19">
        <f>IF(AH1354&gt;23500000,NA(),IF(AH1354&lt;=4890000,1040000,IF(AH1354&lt;=6550000,670000,620000)))</f>
        <v/>
      </c>
      <c r="AL1354" s="19">
        <f>MAX(0,ROUNDDOWN(AH1354-AJ1354-AK1354-0,-3))</f>
        <v/>
      </c>
      <c r="AM1354" s="19">
        <f>IF(AL1354&lt;=0,0,ROUNDDOWN((AL1354*LOOKUP(AL1354,{0,1950001,3300001,6950001,9000001,18000001,40000001},{0.05,0.1,0.2,0.23,0.33,0.4,0.45})-LOOKUP(AL1354,{0,1950001,3300001,6950001,9000001,18000001,40000001},{0,97500,427500,636000,1536000,2796000,4796000}))*1.021,-2))</f>
        <v/>
      </c>
      <c r="AN1354" s="19">
        <f>MAX(0,ROUNDDOWN(AH1354-AJ1354-430000-0,-3))</f>
        <v/>
      </c>
      <c r="AO1354" s="19">
        <f>IF(AH1354&lt;=450000,0,MAX(0,ROUNDDOWN(AN1354*0.06-MIN(50000,AN1354)*0.03,-2))+MAX(0,ROUNDDOWN(AN1354*0.04-MIN(50000,AN1354)*0.02,-2)))</f>
        <v/>
      </c>
      <c r="AP1354" s="19">
        <f>AM1354+AO1354+AI1354</f>
        <v/>
      </c>
      <c r="AQ1354" s="19">
        <f>MIN(750000,MAX(0,$B1354))</f>
        <v/>
      </c>
      <c r="AR1354" s="19">
        <f>$B1354-AQ1354</f>
        <v/>
      </c>
      <c r="AS1354" s="19">
        <f>MIN(670000,ROUNDDOWN(MAX(0,AR1354-430000)*0.0751+47600,0))+MIN(260000,ROUNDDOWN(MAX(0,AR1354-430000)*0.028+17600,0))+MIN(30000,ROUNDDOWN(MAX(0,AR1354-430000)*0.0027+1873,0))+IF("いいえ"="はい",MIN(170000,ROUNDDOWN(MAX(0,AR1354-430000)*0.0243+17800,0)),0)</f>
        <v/>
      </c>
      <c r="AT1354" s="19">
        <f>IF(""="",215040+AS1354,"")</f>
        <v/>
      </c>
      <c r="AU1354" s="19">
        <f>IF(AR1354&gt;23500000,NA(),IF(AR1354&lt;=4890000,1040000,IF(AR1354&lt;=6550000,670000,620000)))</f>
        <v/>
      </c>
      <c r="AV1354" s="19">
        <f>MAX(0,ROUNDDOWN(AR1354-AT1354-AU1354-0,-3))</f>
        <v/>
      </c>
      <c r="AW1354" s="19">
        <f>IF(AV1354&lt;=0,0,ROUNDDOWN((AV1354*LOOKUP(AV1354,{0,1950001,3300001,6950001,9000001,18000001,40000001},{0.05,0.1,0.2,0.23,0.33,0.4,0.45})-LOOKUP(AV1354,{0,1950001,3300001,6950001,9000001,18000001,40000001},{0,97500,427500,636000,1536000,2796000,4796000}))*1.021,-2))</f>
        <v/>
      </c>
      <c r="AX1354" s="19">
        <f>MAX(0,ROUNDDOWN(AR1354-AT1354-430000-0,-3))</f>
        <v/>
      </c>
      <c r="AY1354" s="19">
        <f>IF(AR1354&lt;=450000,0,MAX(0,ROUNDDOWN(AX1354*0.06-MIN(50000,AX1354)*0.03,-2))+MAX(0,ROUNDDOWN(AX1354*0.04-MIN(50000,AX1354)*0.02,-2)))</f>
        <v/>
      </c>
      <c r="AZ1354" s="19">
        <f>AW1354+AY1354+AS1354</f>
        <v/>
      </c>
    </row>
    <row r="1355">
      <c r="A1355" t="inlineStr">
        <is>
          <t>1万円刻み</t>
        </is>
      </c>
      <c r="B1355" s="19">
        <f>'3_1万円刻み'!$A$1338</f>
        <v/>
      </c>
      <c r="C1355" s="19">
        <f>MIN(0,MAX(0,$B1355))</f>
        <v/>
      </c>
      <c r="D1355" s="19">
        <f>$B1355-C1355</f>
        <v/>
      </c>
      <c r="E1355" s="19">
        <f>MIN(670000,ROUNDDOWN(MAX(0,D1355-430000)*0.0751+47600,0))+MIN(260000,ROUNDDOWN(MAX(0,D1355-430000)*0.028+17600,0))+MIN(30000,ROUNDDOWN(MAX(0,D1355-430000)*0.0027+1873,0))+IF("いいえ"="はい",MIN(170000,ROUNDDOWN(MAX(0,D1355-430000)*0.0243+17800,0)),0)</f>
        <v/>
      </c>
      <c r="F1355" s="19">
        <f>IF(""="",215040+E1355,"")</f>
        <v/>
      </c>
      <c r="G1355" s="19">
        <f>IF(D1355&gt;23500000,NA(),IF(D1355&lt;=4890000,1040000,IF(D1355&lt;=6550000,670000,620000)))</f>
        <v/>
      </c>
      <c r="H1355" s="19">
        <f>MAX(0,ROUNDDOWN(D1355-F1355-G1355-0,-3))</f>
        <v/>
      </c>
      <c r="I1355" s="19">
        <f>IF(H1355&lt;=0,0,ROUNDDOWN((H1355*LOOKUP(H1355,{0,1950001,3300001,6950001,9000001,18000001,40000001},{0.05,0.1,0.2,0.23,0.33,0.4,0.45})-LOOKUP(H1355,{0,1950001,3300001,6950001,9000001,18000001,40000001},{0,97500,427500,636000,1536000,2796000,4796000}))*1.021,-2))</f>
        <v/>
      </c>
      <c r="J1355" s="19">
        <f>MAX(0,ROUNDDOWN(D1355-F1355-430000-0,-3))</f>
        <v/>
      </c>
      <c r="K1355" s="19">
        <f>IF(D1355&lt;=450000,0,MAX(0,ROUNDDOWN(J1355*0.06-MIN(50000,J1355)*0.03,-2))+MAX(0,ROUNDDOWN(J1355*0.04-MIN(50000,J1355)*0.02,-2)))</f>
        <v/>
      </c>
      <c r="L1355" s="19">
        <f>I1355+K1355+E1355</f>
        <v/>
      </c>
      <c r="M1355" s="19">
        <f>MIN(100000,MAX(0,$B1355))</f>
        <v/>
      </c>
      <c r="N1355" s="19">
        <f>$B1355-M1355</f>
        <v/>
      </c>
      <c r="O1355" s="19">
        <f>MIN(670000,ROUNDDOWN(MAX(0,N1355-430000)*0.0751+47600,0))+MIN(260000,ROUNDDOWN(MAX(0,N1355-430000)*0.028+17600,0))+MIN(30000,ROUNDDOWN(MAX(0,N1355-430000)*0.0027+1873,0))+IF("いいえ"="はい",MIN(170000,ROUNDDOWN(MAX(0,N1355-430000)*0.0243+17800,0)),0)</f>
        <v/>
      </c>
      <c r="P1355" s="19">
        <f>IF(""="",215040+O1355,"")</f>
        <v/>
      </c>
      <c r="Q1355" s="19">
        <f>IF(N1355&gt;23500000,NA(),IF(N1355&lt;=4890000,1040000,IF(N1355&lt;=6550000,670000,620000)))</f>
        <v/>
      </c>
      <c r="R1355" s="19">
        <f>MAX(0,ROUNDDOWN(N1355-P1355-Q1355-0,-3))</f>
        <v/>
      </c>
      <c r="S1355" s="19">
        <f>IF(R1355&lt;=0,0,ROUNDDOWN((R1355*LOOKUP(R1355,{0,1950001,3300001,6950001,9000001,18000001,40000001},{0.05,0.1,0.2,0.23,0.33,0.4,0.45})-LOOKUP(R1355,{0,1950001,3300001,6950001,9000001,18000001,40000001},{0,97500,427500,636000,1536000,2796000,4796000}))*1.021,-2))</f>
        <v/>
      </c>
      <c r="T1355" s="19">
        <f>MAX(0,ROUNDDOWN(N1355-P1355-430000-0,-3))</f>
        <v/>
      </c>
      <c r="U1355" s="19">
        <f>IF(N1355&lt;=450000,0,MAX(0,ROUNDDOWN(T1355*0.06-MIN(50000,T1355)*0.03,-2))+MAX(0,ROUNDDOWN(T1355*0.04-MIN(50000,T1355)*0.02,-2)))</f>
        <v/>
      </c>
      <c r="V1355" s="19">
        <f>S1355+U1355+O1355</f>
        <v/>
      </c>
      <c r="W1355" s="19">
        <f>MIN(550000,MAX(0,$B1355))</f>
        <v/>
      </c>
      <c r="X1355" s="19">
        <f>$B1355-W1355</f>
        <v/>
      </c>
      <c r="Y1355" s="19">
        <f>MIN(670000,ROUNDDOWN(MAX(0,X1355-430000)*0.0751+47600,0))+MIN(260000,ROUNDDOWN(MAX(0,X1355-430000)*0.028+17600,0))+MIN(30000,ROUNDDOWN(MAX(0,X1355-430000)*0.0027+1873,0))+IF("いいえ"="はい",MIN(170000,ROUNDDOWN(MAX(0,X1355-430000)*0.0243+17800,0)),0)</f>
        <v/>
      </c>
      <c r="Z1355" s="19">
        <f>IF(""="",215040+Y1355,"")</f>
        <v/>
      </c>
      <c r="AA1355" s="19">
        <f>IF(X1355&gt;23500000,NA(),IF(X1355&lt;=4890000,1040000,IF(X1355&lt;=6550000,670000,620000)))</f>
        <v/>
      </c>
      <c r="AB1355" s="19">
        <f>MAX(0,ROUNDDOWN(X1355-Z1355-AA1355-0,-3))</f>
        <v/>
      </c>
      <c r="AC1355" s="19">
        <f>IF(AB1355&lt;=0,0,ROUNDDOWN((AB1355*LOOKUP(AB1355,{0,1950001,3300001,6950001,9000001,18000001,40000001},{0.05,0.1,0.2,0.23,0.33,0.4,0.45})-LOOKUP(AB1355,{0,1950001,3300001,6950001,9000001,18000001,40000001},{0,97500,427500,636000,1536000,2796000,4796000}))*1.021,-2))</f>
        <v/>
      </c>
      <c r="AD1355" s="19">
        <f>MAX(0,ROUNDDOWN(X1355-Z1355-430000-0,-3))</f>
        <v/>
      </c>
      <c r="AE1355" s="19">
        <f>IF(X1355&lt;=450000,0,MAX(0,ROUNDDOWN(AD1355*0.06-MIN(50000,AD1355)*0.03,-2))+MAX(0,ROUNDDOWN(AD1355*0.04-MIN(50000,AD1355)*0.02,-2)))</f>
        <v/>
      </c>
      <c r="AF1355" s="19">
        <f>AC1355+AE1355+Y1355</f>
        <v/>
      </c>
      <c r="AG1355" s="19">
        <f>MIN(650000,MAX(0,$B1355))</f>
        <v/>
      </c>
      <c r="AH1355" s="19">
        <f>$B1355-AG1355</f>
        <v/>
      </c>
      <c r="AI1355" s="19">
        <f>MIN(670000,ROUNDDOWN(MAX(0,AH1355-430000)*0.0751+47600,0))+MIN(260000,ROUNDDOWN(MAX(0,AH1355-430000)*0.028+17600,0))+MIN(30000,ROUNDDOWN(MAX(0,AH1355-430000)*0.0027+1873,0))+IF("いいえ"="はい",MIN(170000,ROUNDDOWN(MAX(0,AH1355-430000)*0.0243+17800,0)),0)</f>
        <v/>
      </c>
      <c r="AJ1355" s="19">
        <f>IF(""="",215040+AI1355,"")</f>
        <v/>
      </c>
      <c r="AK1355" s="19">
        <f>IF(AH1355&gt;23500000,NA(),IF(AH1355&lt;=4890000,1040000,IF(AH1355&lt;=6550000,670000,620000)))</f>
        <v/>
      </c>
      <c r="AL1355" s="19">
        <f>MAX(0,ROUNDDOWN(AH1355-AJ1355-AK1355-0,-3))</f>
        <v/>
      </c>
      <c r="AM1355" s="19">
        <f>IF(AL1355&lt;=0,0,ROUNDDOWN((AL1355*LOOKUP(AL1355,{0,1950001,3300001,6950001,9000001,18000001,40000001},{0.05,0.1,0.2,0.23,0.33,0.4,0.45})-LOOKUP(AL1355,{0,1950001,3300001,6950001,9000001,18000001,40000001},{0,97500,427500,636000,1536000,2796000,4796000}))*1.021,-2))</f>
        <v/>
      </c>
      <c r="AN1355" s="19">
        <f>MAX(0,ROUNDDOWN(AH1355-AJ1355-430000-0,-3))</f>
        <v/>
      </c>
      <c r="AO1355" s="19">
        <f>IF(AH1355&lt;=450000,0,MAX(0,ROUNDDOWN(AN1355*0.06-MIN(50000,AN1355)*0.03,-2))+MAX(0,ROUNDDOWN(AN1355*0.04-MIN(50000,AN1355)*0.02,-2)))</f>
        <v/>
      </c>
      <c r="AP1355" s="19">
        <f>AM1355+AO1355+AI1355</f>
        <v/>
      </c>
      <c r="AQ1355" s="19">
        <f>MIN(750000,MAX(0,$B1355))</f>
        <v/>
      </c>
      <c r="AR1355" s="19">
        <f>$B1355-AQ1355</f>
        <v/>
      </c>
      <c r="AS1355" s="19">
        <f>MIN(670000,ROUNDDOWN(MAX(0,AR1355-430000)*0.0751+47600,0))+MIN(260000,ROUNDDOWN(MAX(0,AR1355-430000)*0.028+17600,0))+MIN(30000,ROUNDDOWN(MAX(0,AR1355-430000)*0.0027+1873,0))+IF("いいえ"="はい",MIN(170000,ROUNDDOWN(MAX(0,AR1355-430000)*0.0243+17800,0)),0)</f>
        <v/>
      </c>
      <c r="AT1355" s="19">
        <f>IF(""="",215040+AS1355,"")</f>
        <v/>
      </c>
      <c r="AU1355" s="19">
        <f>IF(AR1355&gt;23500000,NA(),IF(AR1355&lt;=4890000,1040000,IF(AR1355&lt;=6550000,670000,620000)))</f>
        <v/>
      </c>
      <c r="AV1355" s="19">
        <f>MAX(0,ROUNDDOWN(AR1355-AT1355-AU1355-0,-3))</f>
        <v/>
      </c>
      <c r="AW1355" s="19">
        <f>IF(AV1355&lt;=0,0,ROUNDDOWN((AV1355*LOOKUP(AV1355,{0,1950001,3300001,6950001,9000001,18000001,40000001},{0.05,0.1,0.2,0.23,0.33,0.4,0.45})-LOOKUP(AV1355,{0,1950001,3300001,6950001,9000001,18000001,40000001},{0,97500,427500,636000,1536000,2796000,4796000}))*1.021,-2))</f>
        <v/>
      </c>
      <c r="AX1355" s="19">
        <f>MAX(0,ROUNDDOWN(AR1355-AT1355-430000-0,-3))</f>
        <v/>
      </c>
      <c r="AY1355" s="19">
        <f>IF(AR1355&lt;=450000,0,MAX(0,ROUNDDOWN(AX1355*0.06-MIN(50000,AX1355)*0.03,-2))+MAX(0,ROUNDDOWN(AX1355*0.04-MIN(50000,AX1355)*0.02,-2)))</f>
        <v/>
      </c>
      <c r="AZ1355" s="19">
        <f>AW1355+AY1355+AS1355</f>
        <v/>
      </c>
    </row>
    <row r="1356">
      <c r="A1356" t="inlineStr">
        <is>
          <t>1万円刻み</t>
        </is>
      </c>
      <c r="B1356" s="19">
        <f>'3_1万円刻み'!$A$1339</f>
        <v/>
      </c>
      <c r="C1356" s="19">
        <f>MIN(0,MAX(0,$B1356))</f>
        <v/>
      </c>
      <c r="D1356" s="19">
        <f>$B1356-C1356</f>
        <v/>
      </c>
      <c r="E1356" s="19">
        <f>MIN(670000,ROUNDDOWN(MAX(0,D1356-430000)*0.0751+47600,0))+MIN(260000,ROUNDDOWN(MAX(0,D1356-430000)*0.028+17600,0))+MIN(30000,ROUNDDOWN(MAX(0,D1356-430000)*0.0027+1873,0))+IF("いいえ"="はい",MIN(170000,ROUNDDOWN(MAX(0,D1356-430000)*0.0243+17800,0)),0)</f>
        <v/>
      </c>
      <c r="F1356" s="19">
        <f>IF(""="",215040+E1356,"")</f>
        <v/>
      </c>
      <c r="G1356" s="19">
        <f>IF(D1356&gt;23500000,NA(),IF(D1356&lt;=4890000,1040000,IF(D1356&lt;=6550000,670000,620000)))</f>
        <v/>
      </c>
      <c r="H1356" s="19">
        <f>MAX(0,ROUNDDOWN(D1356-F1356-G1356-0,-3))</f>
        <v/>
      </c>
      <c r="I1356" s="19">
        <f>IF(H1356&lt;=0,0,ROUNDDOWN((H1356*LOOKUP(H1356,{0,1950001,3300001,6950001,9000001,18000001,40000001},{0.05,0.1,0.2,0.23,0.33,0.4,0.45})-LOOKUP(H1356,{0,1950001,3300001,6950001,9000001,18000001,40000001},{0,97500,427500,636000,1536000,2796000,4796000}))*1.021,-2))</f>
        <v/>
      </c>
      <c r="J1356" s="19">
        <f>MAX(0,ROUNDDOWN(D1356-F1356-430000-0,-3))</f>
        <v/>
      </c>
      <c r="K1356" s="19">
        <f>IF(D1356&lt;=450000,0,MAX(0,ROUNDDOWN(J1356*0.06-MIN(50000,J1356)*0.03,-2))+MAX(0,ROUNDDOWN(J1356*0.04-MIN(50000,J1356)*0.02,-2)))</f>
        <v/>
      </c>
      <c r="L1356" s="19">
        <f>I1356+K1356+E1356</f>
        <v/>
      </c>
      <c r="M1356" s="19">
        <f>MIN(100000,MAX(0,$B1356))</f>
        <v/>
      </c>
      <c r="N1356" s="19">
        <f>$B1356-M1356</f>
        <v/>
      </c>
      <c r="O1356" s="19">
        <f>MIN(670000,ROUNDDOWN(MAX(0,N1356-430000)*0.0751+47600,0))+MIN(260000,ROUNDDOWN(MAX(0,N1356-430000)*0.028+17600,0))+MIN(30000,ROUNDDOWN(MAX(0,N1356-430000)*0.0027+1873,0))+IF("いいえ"="はい",MIN(170000,ROUNDDOWN(MAX(0,N1356-430000)*0.0243+17800,0)),0)</f>
        <v/>
      </c>
      <c r="P1356" s="19">
        <f>IF(""="",215040+O1356,"")</f>
        <v/>
      </c>
      <c r="Q1356" s="19">
        <f>IF(N1356&gt;23500000,NA(),IF(N1356&lt;=4890000,1040000,IF(N1356&lt;=6550000,670000,620000)))</f>
        <v/>
      </c>
      <c r="R1356" s="19">
        <f>MAX(0,ROUNDDOWN(N1356-P1356-Q1356-0,-3))</f>
        <v/>
      </c>
      <c r="S1356" s="19">
        <f>IF(R1356&lt;=0,0,ROUNDDOWN((R1356*LOOKUP(R1356,{0,1950001,3300001,6950001,9000001,18000001,40000001},{0.05,0.1,0.2,0.23,0.33,0.4,0.45})-LOOKUP(R1356,{0,1950001,3300001,6950001,9000001,18000001,40000001},{0,97500,427500,636000,1536000,2796000,4796000}))*1.021,-2))</f>
        <v/>
      </c>
      <c r="T1356" s="19">
        <f>MAX(0,ROUNDDOWN(N1356-P1356-430000-0,-3))</f>
        <v/>
      </c>
      <c r="U1356" s="19">
        <f>IF(N1356&lt;=450000,0,MAX(0,ROUNDDOWN(T1356*0.06-MIN(50000,T1356)*0.03,-2))+MAX(0,ROUNDDOWN(T1356*0.04-MIN(50000,T1356)*0.02,-2)))</f>
        <v/>
      </c>
      <c r="V1356" s="19">
        <f>S1356+U1356+O1356</f>
        <v/>
      </c>
      <c r="W1356" s="19">
        <f>MIN(550000,MAX(0,$B1356))</f>
        <v/>
      </c>
      <c r="X1356" s="19">
        <f>$B1356-W1356</f>
        <v/>
      </c>
      <c r="Y1356" s="19">
        <f>MIN(670000,ROUNDDOWN(MAX(0,X1356-430000)*0.0751+47600,0))+MIN(260000,ROUNDDOWN(MAX(0,X1356-430000)*0.028+17600,0))+MIN(30000,ROUNDDOWN(MAX(0,X1356-430000)*0.0027+1873,0))+IF("いいえ"="はい",MIN(170000,ROUNDDOWN(MAX(0,X1356-430000)*0.0243+17800,0)),0)</f>
        <v/>
      </c>
      <c r="Z1356" s="19">
        <f>IF(""="",215040+Y1356,"")</f>
        <v/>
      </c>
      <c r="AA1356" s="19">
        <f>IF(X1356&gt;23500000,NA(),IF(X1356&lt;=4890000,1040000,IF(X1356&lt;=6550000,670000,620000)))</f>
        <v/>
      </c>
      <c r="AB1356" s="19">
        <f>MAX(0,ROUNDDOWN(X1356-Z1356-AA1356-0,-3))</f>
        <v/>
      </c>
      <c r="AC1356" s="19">
        <f>IF(AB1356&lt;=0,0,ROUNDDOWN((AB1356*LOOKUP(AB1356,{0,1950001,3300001,6950001,9000001,18000001,40000001},{0.05,0.1,0.2,0.23,0.33,0.4,0.45})-LOOKUP(AB1356,{0,1950001,3300001,6950001,9000001,18000001,40000001},{0,97500,427500,636000,1536000,2796000,4796000}))*1.021,-2))</f>
        <v/>
      </c>
      <c r="AD1356" s="19">
        <f>MAX(0,ROUNDDOWN(X1356-Z1356-430000-0,-3))</f>
        <v/>
      </c>
      <c r="AE1356" s="19">
        <f>IF(X1356&lt;=450000,0,MAX(0,ROUNDDOWN(AD1356*0.06-MIN(50000,AD1356)*0.03,-2))+MAX(0,ROUNDDOWN(AD1356*0.04-MIN(50000,AD1356)*0.02,-2)))</f>
        <v/>
      </c>
      <c r="AF1356" s="19">
        <f>AC1356+AE1356+Y1356</f>
        <v/>
      </c>
      <c r="AG1356" s="19">
        <f>MIN(650000,MAX(0,$B1356))</f>
        <v/>
      </c>
      <c r="AH1356" s="19">
        <f>$B1356-AG1356</f>
        <v/>
      </c>
      <c r="AI1356" s="19">
        <f>MIN(670000,ROUNDDOWN(MAX(0,AH1356-430000)*0.0751+47600,0))+MIN(260000,ROUNDDOWN(MAX(0,AH1356-430000)*0.028+17600,0))+MIN(30000,ROUNDDOWN(MAX(0,AH1356-430000)*0.0027+1873,0))+IF("いいえ"="はい",MIN(170000,ROUNDDOWN(MAX(0,AH1356-430000)*0.0243+17800,0)),0)</f>
        <v/>
      </c>
      <c r="AJ1356" s="19">
        <f>IF(""="",215040+AI1356,"")</f>
        <v/>
      </c>
      <c r="AK1356" s="19">
        <f>IF(AH1356&gt;23500000,NA(),IF(AH1356&lt;=4890000,1040000,IF(AH1356&lt;=6550000,670000,620000)))</f>
        <v/>
      </c>
      <c r="AL1356" s="19">
        <f>MAX(0,ROUNDDOWN(AH1356-AJ1356-AK1356-0,-3))</f>
        <v/>
      </c>
      <c r="AM1356" s="19">
        <f>IF(AL1356&lt;=0,0,ROUNDDOWN((AL1356*LOOKUP(AL1356,{0,1950001,3300001,6950001,9000001,18000001,40000001},{0.05,0.1,0.2,0.23,0.33,0.4,0.45})-LOOKUP(AL1356,{0,1950001,3300001,6950001,9000001,18000001,40000001},{0,97500,427500,636000,1536000,2796000,4796000}))*1.021,-2))</f>
        <v/>
      </c>
      <c r="AN1356" s="19">
        <f>MAX(0,ROUNDDOWN(AH1356-AJ1356-430000-0,-3))</f>
        <v/>
      </c>
      <c r="AO1356" s="19">
        <f>IF(AH1356&lt;=450000,0,MAX(0,ROUNDDOWN(AN1356*0.06-MIN(50000,AN1356)*0.03,-2))+MAX(0,ROUNDDOWN(AN1356*0.04-MIN(50000,AN1356)*0.02,-2)))</f>
        <v/>
      </c>
      <c r="AP1356" s="19">
        <f>AM1356+AO1356+AI1356</f>
        <v/>
      </c>
      <c r="AQ1356" s="19">
        <f>MIN(750000,MAX(0,$B1356))</f>
        <v/>
      </c>
      <c r="AR1356" s="19">
        <f>$B1356-AQ1356</f>
        <v/>
      </c>
      <c r="AS1356" s="19">
        <f>MIN(670000,ROUNDDOWN(MAX(0,AR1356-430000)*0.0751+47600,0))+MIN(260000,ROUNDDOWN(MAX(0,AR1356-430000)*0.028+17600,0))+MIN(30000,ROUNDDOWN(MAX(0,AR1356-430000)*0.0027+1873,0))+IF("いいえ"="はい",MIN(170000,ROUNDDOWN(MAX(0,AR1356-430000)*0.0243+17800,0)),0)</f>
        <v/>
      </c>
      <c r="AT1356" s="19">
        <f>IF(""="",215040+AS1356,"")</f>
        <v/>
      </c>
      <c r="AU1356" s="19">
        <f>IF(AR1356&gt;23500000,NA(),IF(AR1356&lt;=4890000,1040000,IF(AR1356&lt;=6550000,670000,620000)))</f>
        <v/>
      </c>
      <c r="AV1356" s="19">
        <f>MAX(0,ROUNDDOWN(AR1356-AT1356-AU1356-0,-3))</f>
        <v/>
      </c>
      <c r="AW1356" s="19">
        <f>IF(AV1356&lt;=0,0,ROUNDDOWN((AV1356*LOOKUP(AV1356,{0,1950001,3300001,6950001,9000001,18000001,40000001},{0.05,0.1,0.2,0.23,0.33,0.4,0.45})-LOOKUP(AV1356,{0,1950001,3300001,6950001,9000001,18000001,40000001},{0,97500,427500,636000,1536000,2796000,4796000}))*1.021,-2))</f>
        <v/>
      </c>
      <c r="AX1356" s="19">
        <f>MAX(0,ROUNDDOWN(AR1356-AT1356-430000-0,-3))</f>
        <v/>
      </c>
      <c r="AY1356" s="19">
        <f>IF(AR1356&lt;=450000,0,MAX(0,ROUNDDOWN(AX1356*0.06-MIN(50000,AX1356)*0.03,-2))+MAX(0,ROUNDDOWN(AX1356*0.04-MIN(50000,AX1356)*0.02,-2)))</f>
        <v/>
      </c>
      <c r="AZ1356" s="19">
        <f>AW1356+AY1356+AS1356</f>
        <v/>
      </c>
    </row>
    <row r="1357">
      <c r="A1357" t="inlineStr">
        <is>
          <t>1万円刻み</t>
        </is>
      </c>
      <c r="B1357" s="19">
        <f>'3_1万円刻み'!$A$1340</f>
        <v/>
      </c>
      <c r="C1357" s="19">
        <f>MIN(0,MAX(0,$B1357))</f>
        <v/>
      </c>
      <c r="D1357" s="19">
        <f>$B1357-C1357</f>
        <v/>
      </c>
      <c r="E1357" s="19">
        <f>MIN(670000,ROUNDDOWN(MAX(0,D1357-430000)*0.0751+47600,0))+MIN(260000,ROUNDDOWN(MAX(0,D1357-430000)*0.028+17600,0))+MIN(30000,ROUNDDOWN(MAX(0,D1357-430000)*0.0027+1873,0))+IF("いいえ"="はい",MIN(170000,ROUNDDOWN(MAX(0,D1357-430000)*0.0243+17800,0)),0)</f>
        <v/>
      </c>
      <c r="F1357" s="19">
        <f>IF(""="",215040+E1357,"")</f>
        <v/>
      </c>
      <c r="G1357" s="19">
        <f>IF(D1357&gt;23500000,NA(),IF(D1357&lt;=4890000,1040000,IF(D1357&lt;=6550000,670000,620000)))</f>
        <v/>
      </c>
      <c r="H1357" s="19">
        <f>MAX(0,ROUNDDOWN(D1357-F1357-G1357-0,-3))</f>
        <v/>
      </c>
      <c r="I1357" s="19">
        <f>IF(H1357&lt;=0,0,ROUNDDOWN((H1357*LOOKUP(H1357,{0,1950001,3300001,6950001,9000001,18000001,40000001},{0.05,0.1,0.2,0.23,0.33,0.4,0.45})-LOOKUP(H1357,{0,1950001,3300001,6950001,9000001,18000001,40000001},{0,97500,427500,636000,1536000,2796000,4796000}))*1.021,-2))</f>
        <v/>
      </c>
      <c r="J1357" s="19">
        <f>MAX(0,ROUNDDOWN(D1357-F1357-430000-0,-3))</f>
        <v/>
      </c>
      <c r="K1357" s="19">
        <f>IF(D1357&lt;=450000,0,MAX(0,ROUNDDOWN(J1357*0.06-MIN(50000,J1357)*0.03,-2))+MAX(0,ROUNDDOWN(J1357*0.04-MIN(50000,J1357)*0.02,-2)))</f>
        <v/>
      </c>
      <c r="L1357" s="19">
        <f>I1357+K1357+E1357</f>
        <v/>
      </c>
      <c r="M1357" s="19">
        <f>MIN(100000,MAX(0,$B1357))</f>
        <v/>
      </c>
      <c r="N1357" s="19">
        <f>$B1357-M1357</f>
        <v/>
      </c>
      <c r="O1357" s="19">
        <f>MIN(670000,ROUNDDOWN(MAX(0,N1357-430000)*0.0751+47600,0))+MIN(260000,ROUNDDOWN(MAX(0,N1357-430000)*0.028+17600,0))+MIN(30000,ROUNDDOWN(MAX(0,N1357-430000)*0.0027+1873,0))+IF("いいえ"="はい",MIN(170000,ROUNDDOWN(MAX(0,N1357-430000)*0.0243+17800,0)),0)</f>
        <v/>
      </c>
      <c r="P1357" s="19">
        <f>IF(""="",215040+O1357,"")</f>
        <v/>
      </c>
      <c r="Q1357" s="19">
        <f>IF(N1357&gt;23500000,NA(),IF(N1357&lt;=4890000,1040000,IF(N1357&lt;=6550000,670000,620000)))</f>
        <v/>
      </c>
      <c r="R1357" s="19">
        <f>MAX(0,ROUNDDOWN(N1357-P1357-Q1357-0,-3))</f>
        <v/>
      </c>
      <c r="S1357" s="19">
        <f>IF(R1357&lt;=0,0,ROUNDDOWN((R1357*LOOKUP(R1357,{0,1950001,3300001,6950001,9000001,18000001,40000001},{0.05,0.1,0.2,0.23,0.33,0.4,0.45})-LOOKUP(R1357,{0,1950001,3300001,6950001,9000001,18000001,40000001},{0,97500,427500,636000,1536000,2796000,4796000}))*1.021,-2))</f>
        <v/>
      </c>
      <c r="T1357" s="19">
        <f>MAX(0,ROUNDDOWN(N1357-P1357-430000-0,-3))</f>
        <v/>
      </c>
      <c r="U1357" s="19">
        <f>IF(N1357&lt;=450000,0,MAX(0,ROUNDDOWN(T1357*0.06-MIN(50000,T1357)*0.03,-2))+MAX(0,ROUNDDOWN(T1357*0.04-MIN(50000,T1357)*0.02,-2)))</f>
        <v/>
      </c>
      <c r="V1357" s="19">
        <f>S1357+U1357+O1357</f>
        <v/>
      </c>
      <c r="W1357" s="19">
        <f>MIN(550000,MAX(0,$B1357))</f>
        <v/>
      </c>
      <c r="X1357" s="19">
        <f>$B1357-W1357</f>
        <v/>
      </c>
      <c r="Y1357" s="19">
        <f>MIN(670000,ROUNDDOWN(MAX(0,X1357-430000)*0.0751+47600,0))+MIN(260000,ROUNDDOWN(MAX(0,X1357-430000)*0.028+17600,0))+MIN(30000,ROUNDDOWN(MAX(0,X1357-430000)*0.0027+1873,0))+IF("いいえ"="はい",MIN(170000,ROUNDDOWN(MAX(0,X1357-430000)*0.0243+17800,0)),0)</f>
        <v/>
      </c>
      <c r="Z1357" s="19">
        <f>IF(""="",215040+Y1357,"")</f>
        <v/>
      </c>
      <c r="AA1357" s="19">
        <f>IF(X1357&gt;23500000,NA(),IF(X1357&lt;=4890000,1040000,IF(X1357&lt;=6550000,670000,620000)))</f>
        <v/>
      </c>
      <c r="AB1357" s="19">
        <f>MAX(0,ROUNDDOWN(X1357-Z1357-AA1357-0,-3))</f>
        <v/>
      </c>
      <c r="AC1357" s="19">
        <f>IF(AB1357&lt;=0,0,ROUNDDOWN((AB1357*LOOKUP(AB1357,{0,1950001,3300001,6950001,9000001,18000001,40000001},{0.05,0.1,0.2,0.23,0.33,0.4,0.45})-LOOKUP(AB1357,{0,1950001,3300001,6950001,9000001,18000001,40000001},{0,97500,427500,636000,1536000,2796000,4796000}))*1.021,-2))</f>
        <v/>
      </c>
      <c r="AD1357" s="19">
        <f>MAX(0,ROUNDDOWN(X1357-Z1357-430000-0,-3))</f>
        <v/>
      </c>
      <c r="AE1357" s="19">
        <f>IF(X1357&lt;=450000,0,MAX(0,ROUNDDOWN(AD1357*0.06-MIN(50000,AD1357)*0.03,-2))+MAX(0,ROUNDDOWN(AD1357*0.04-MIN(50000,AD1357)*0.02,-2)))</f>
        <v/>
      </c>
      <c r="AF1357" s="19">
        <f>AC1357+AE1357+Y1357</f>
        <v/>
      </c>
      <c r="AG1357" s="19">
        <f>MIN(650000,MAX(0,$B1357))</f>
        <v/>
      </c>
      <c r="AH1357" s="19">
        <f>$B1357-AG1357</f>
        <v/>
      </c>
      <c r="AI1357" s="19">
        <f>MIN(670000,ROUNDDOWN(MAX(0,AH1357-430000)*0.0751+47600,0))+MIN(260000,ROUNDDOWN(MAX(0,AH1357-430000)*0.028+17600,0))+MIN(30000,ROUNDDOWN(MAX(0,AH1357-430000)*0.0027+1873,0))+IF("いいえ"="はい",MIN(170000,ROUNDDOWN(MAX(0,AH1357-430000)*0.0243+17800,0)),0)</f>
        <v/>
      </c>
      <c r="AJ1357" s="19">
        <f>IF(""="",215040+AI1357,"")</f>
        <v/>
      </c>
      <c r="AK1357" s="19">
        <f>IF(AH1357&gt;23500000,NA(),IF(AH1357&lt;=4890000,1040000,IF(AH1357&lt;=6550000,670000,620000)))</f>
        <v/>
      </c>
      <c r="AL1357" s="19">
        <f>MAX(0,ROUNDDOWN(AH1357-AJ1357-AK1357-0,-3))</f>
        <v/>
      </c>
      <c r="AM1357" s="19">
        <f>IF(AL1357&lt;=0,0,ROUNDDOWN((AL1357*LOOKUP(AL1357,{0,1950001,3300001,6950001,9000001,18000001,40000001},{0.05,0.1,0.2,0.23,0.33,0.4,0.45})-LOOKUP(AL1357,{0,1950001,3300001,6950001,9000001,18000001,40000001},{0,97500,427500,636000,1536000,2796000,4796000}))*1.021,-2))</f>
        <v/>
      </c>
      <c r="AN1357" s="19">
        <f>MAX(0,ROUNDDOWN(AH1357-AJ1357-430000-0,-3))</f>
        <v/>
      </c>
      <c r="AO1357" s="19">
        <f>IF(AH1357&lt;=450000,0,MAX(0,ROUNDDOWN(AN1357*0.06-MIN(50000,AN1357)*0.03,-2))+MAX(0,ROUNDDOWN(AN1357*0.04-MIN(50000,AN1357)*0.02,-2)))</f>
        <v/>
      </c>
      <c r="AP1357" s="19">
        <f>AM1357+AO1357+AI1357</f>
        <v/>
      </c>
      <c r="AQ1357" s="19">
        <f>MIN(750000,MAX(0,$B1357))</f>
        <v/>
      </c>
      <c r="AR1357" s="19">
        <f>$B1357-AQ1357</f>
        <v/>
      </c>
      <c r="AS1357" s="19">
        <f>MIN(670000,ROUNDDOWN(MAX(0,AR1357-430000)*0.0751+47600,0))+MIN(260000,ROUNDDOWN(MAX(0,AR1357-430000)*0.028+17600,0))+MIN(30000,ROUNDDOWN(MAX(0,AR1357-430000)*0.0027+1873,0))+IF("いいえ"="はい",MIN(170000,ROUNDDOWN(MAX(0,AR1357-430000)*0.0243+17800,0)),0)</f>
        <v/>
      </c>
      <c r="AT1357" s="19">
        <f>IF(""="",215040+AS1357,"")</f>
        <v/>
      </c>
      <c r="AU1357" s="19">
        <f>IF(AR1357&gt;23500000,NA(),IF(AR1357&lt;=4890000,1040000,IF(AR1357&lt;=6550000,670000,620000)))</f>
        <v/>
      </c>
      <c r="AV1357" s="19">
        <f>MAX(0,ROUNDDOWN(AR1357-AT1357-AU1357-0,-3))</f>
        <v/>
      </c>
      <c r="AW1357" s="19">
        <f>IF(AV1357&lt;=0,0,ROUNDDOWN((AV1357*LOOKUP(AV1357,{0,1950001,3300001,6950001,9000001,18000001,40000001},{0.05,0.1,0.2,0.23,0.33,0.4,0.45})-LOOKUP(AV1357,{0,1950001,3300001,6950001,9000001,18000001,40000001},{0,97500,427500,636000,1536000,2796000,4796000}))*1.021,-2))</f>
        <v/>
      </c>
      <c r="AX1357" s="19">
        <f>MAX(0,ROUNDDOWN(AR1357-AT1357-430000-0,-3))</f>
        <v/>
      </c>
      <c r="AY1357" s="19">
        <f>IF(AR1357&lt;=450000,0,MAX(0,ROUNDDOWN(AX1357*0.06-MIN(50000,AX1357)*0.03,-2))+MAX(0,ROUNDDOWN(AX1357*0.04-MIN(50000,AX1357)*0.02,-2)))</f>
        <v/>
      </c>
      <c r="AZ1357" s="19">
        <f>AW1357+AY1357+AS1357</f>
        <v/>
      </c>
    </row>
    <row r="1358">
      <c r="A1358" t="inlineStr">
        <is>
          <t>1万円刻み</t>
        </is>
      </c>
      <c r="B1358" s="19">
        <f>'3_1万円刻み'!$A$1341</f>
        <v/>
      </c>
      <c r="C1358" s="19">
        <f>MIN(0,MAX(0,$B1358))</f>
        <v/>
      </c>
      <c r="D1358" s="19">
        <f>$B1358-C1358</f>
        <v/>
      </c>
      <c r="E1358" s="19">
        <f>MIN(670000,ROUNDDOWN(MAX(0,D1358-430000)*0.0751+47600,0))+MIN(260000,ROUNDDOWN(MAX(0,D1358-430000)*0.028+17600,0))+MIN(30000,ROUNDDOWN(MAX(0,D1358-430000)*0.0027+1873,0))+IF("いいえ"="はい",MIN(170000,ROUNDDOWN(MAX(0,D1358-430000)*0.0243+17800,0)),0)</f>
        <v/>
      </c>
      <c r="F1358" s="19">
        <f>IF(""="",215040+E1358,"")</f>
        <v/>
      </c>
      <c r="G1358" s="19">
        <f>IF(D1358&gt;23500000,NA(),IF(D1358&lt;=4890000,1040000,IF(D1358&lt;=6550000,670000,620000)))</f>
        <v/>
      </c>
      <c r="H1358" s="19">
        <f>MAX(0,ROUNDDOWN(D1358-F1358-G1358-0,-3))</f>
        <v/>
      </c>
      <c r="I1358" s="19">
        <f>IF(H1358&lt;=0,0,ROUNDDOWN((H1358*LOOKUP(H1358,{0,1950001,3300001,6950001,9000001,18000001,40000001},{0.05,0.1,0.2,0.23,0.33,0.4,0.45})-LOOKUP(H1358,{0,1950001,3300001,6950001,9000001,18000001,40000001},{0,97500,427500,636000,1536000,2796000,4796000}))*1.021,-2))</f>
        <v/>
      </c>
      <c r="J1358" s="19">
        <f>MAX(0,ROUNDDOWN(D1358-F1358-430000-0,-3))</f>
        <v/>
      </c>
      <c r="K1358" s="19">
        <f>IF(D1358&lt;=450000,0,MAX(0,ROUNDDOWN(J1358*0.06-MIN(50000,J1358)*0.03,-2))+MAX(0,ROUNDDOWN(J1358*0.04-MIN(50000,J1358)*0.02,-2)))</f>
        <v/>
      </c>
      <c r="L1358" s="19">
        <f>I1358+K1358+E1358</f>
        <v/>
      </c>
      <c r="M1358" s="19">
        <f>MIN(100000,MAX(0,$B1358))</f>
        <v/>
      </c>
      <c r="N1358" s="19">
        <f>$B1358-M1358</f>
        <v/>
      </c>
      <c r="O1358" s="19">
        <f>MIN(670000,ROUNDDOWN(MAX(0,N1358-430000)*0.0751+47600,0))+MIN(260000,ROUNDDOWN(MAX(0,N1358-430000)*0.028+17600,0))+MIN(30000,ROUNDDOWN(MAX(0,N1358-430000)*0.0027+1873,0))+IF("いいえ"="はい",MIN(170000,ROUNDDOWN(MAX(0,N1358-430000)*0.0243+17800,0)),0)</f>
        <v/>
      </c>
      <c r="P1358" s="19">
        <f>IF(""="",215040+O1358,"")</f>
        <v/>
      </c>
      <c r="Q1358" s="19">
        <f>IF(N1358&gt;23500000,NA(),IF(N1358&lt;=4890000,1040000,IF(N1358&lt;=6550000,670000,620000)))</f>
        <v/>
      </c>
      <c r="R1358" s="19">
        <f>MAX(0,ROUNDDOWN(N1358-P1358-Q1358-0,-3))</f>
        <v/>
      </c>
      <c r="S1358" s="19">
        <f>IF(R1358&lt;=0,0,ROUNDDOWN((R1358*LOOKUP(R1358,{0,1950001,3300001,6950001,9000001,18000001,40000001},{0.05,0.1,0.2,0.23,0.33,0.4,0.45})-LOOKUP(R1358,{0,1950001,3300001,6950001,9000001,18000001,40000001},{0,97500,427500,636000,1536000,2796000,4796000}))*1.021,-2))</f>
        <v/>
      </c>
      <c r="T1358" s="19">
        <f>MAX(0,ROUNDDOWN(N1358-P1358-430000-0,-3))</f>
        <v/>
      </c>
      <c r="U1358" s="19">
        <f>IF(N1358&lt;=450000,0,MAX(0,ROUNDDOWN(T1358*0.06-MIN(50000,T1358)*0.03,-2))+MAX(0,ROUNDDOWN(T1358*0.04-MIN(50000,T1358)*0.02,-2)))</f>
        <v/>
      </c>
      <c r="V1358" s="19">
        <f>S1358+U1358+O1358</f>
        <v/>
      </c>
      <c r="W1358" s="19">
        <f>MIN(550000,MAX(0,$B1358))</f>
        <v/>
      </c>
      <c r="X1358" s="19">
        <f>$B1358-W1358</f>
        <v/>
      </c>
      <c r="Y1358" s="19">
        <f>MIN(670000,ROUNDDOWN(MAX(0,X1358-430000)*0.0751+47600,0))+MIN(260000,ROUNDDOWN(MAX(0,X1358-430000)*0.028+17600,0))+MIN(30000,ROUNDDOWN(MAX(0,X1358-430000)*0.0027+1873,0))+IF("いいえ"="はい",MIN(170000,ROUNDDOWN(MAX(0,X1358-430000)*0.0243+17800,0)),0)</f>
        <v/>
      </c>
      <c r="Z1358" s="19">
        <f>IF(""="",215040+Y1358,"")</f>
        <v/>
      </c>
      <c r="AA1358" s="19">
        <f>IF(X1358&gt;23500000,NA(),IF(X1358&lt;=4890000,1040000,IF(X1358&lt;=6550000,670000,620000)))</f>
        <v/>
      </c>
      <c r="AB1358" s="19">
        <f>MAX(0,ROUNDDOWN(X1358-Z1358-AA1358-0,-3))</f>
        <v/>
      </c>
      <c r="AC1358" s="19">
        <f>IF(AB1358&lt;=0,0,ROUNDDOWN((AB1358*LOOKUP(AB1358,{0,1950001,3300001,6950001,9000001,18000001,40000001},{0.05,0.1,0.2,0.23,0.33,0.4,0.45})-LOOKUP(AB1358,{0,1950001,3300001,6950001,9000001,18000001,40000001},{0,97500,427500,636000,1536000,2796000,4796000}))*1.021,-2))</f>
        <v/>
      </c>
      <c r="AD1358" s="19">
        <f>MAX(0,ROUNDDOWN(X1358-Z1358-430000-0,-3))</f>
        <v/>
      </c>
      <c r="AE1358" s="19">
        <f>IF(X1358&lt;=450000,0,MAX(0,ROUNDDOWN(AD1358*0.06-MIN(50000,AD1358)*0.03,-2))+MAX(0,ROUNDDOWN(AD1358*0.04-MIN(50000,AD1358)*0.02,-2)))</f>
        <v/>
      </c>
      <c r="AF1358" s="19">
        <f>AC1358+AE1358+Y1358</f>
        <v/>
      </c>
      <c r="AG1358" s="19">
        <f>MIN(650000,MAX(0,$B1358))</f>
        <v/>
      </c>
      <c r="AH1358" s="19">
        <f>$B1358-AG1358</f>
        <v/>
      </c>
      <c r="AI1358" s="19">
        <f>MIN(670000,ROUNDDOWN(MAX(0,AH1358-430000)*0.0751+47600,0))+MIN(260000,ROUNDDOWN(MAX(0,AH1358-430000)*0.028+17600,0))+MIN(30000,ROUNDDOWN(MAX(0,AH1358-430000)*0.0027+1873,0))+IF("いいえ"="はい",MIN(170000,ROUNDDOWN(MAX(0,AH1358-430000)*0.0243+17800,0)),0)</f>
        <v/>
      </c>
      <c r="AJ1358" s="19">
        <f>IF(""="",215040+AI1358,"")</f>
        <v/>
      </c>
      <c r="AK1358" s="19">
        <f>IF(AH1358&gt;23500000,NA(),IF(AH1358&lt;=4890000,1040000,IF(AH1358&lt;=6550000,670000,620000)))</f>
        <v/>
      </c>
      <c r="AL1358" s="19">
        <f>MAX(0,ROUNDDOWN(AH1358-AJ1358-AK1358-0,-3))</f>
        <v/>
      </c>
      <c r="AM1358" s="19">
        <f>IF(AL1358&lt;=0,0,ROUNDDOWN((AL1358*LOOKUP(AL1358,{0,1950001,3300001,6950001,9000001,18000001,40000001},{0.05,0.1,0.2,0.23,0.33,0.4,0.45})-LOOKUP(AL1358,{0,1950001,3300001,6950001,9000001,18000001,40000001},{0,97500,427500,636000,1536000,2796000,4796000}))*1.021,-2))</f>
        <v/>
      </c>
      <c r="AN1358" s="19">
        <f>MAX(0,ROUNDDOWN(AH1358-AJ1358-430000-0,-3))</f>
        <v/>
      </c>
      <c r="AO1358" s="19">
        <f>IF(AH1358&lt;=450000,0,MAX(0,ROUNDDOWN(AN1358*0.06-MIN(50000,AN1358)*0.03,-2))+MAX(0,ROUNDDOWN(AN1358*0.04-MIN(50000,AN1358)*0.02,-2)))</f>
        <v/>
      </c>
      <c r="AP1358" s="19">
        <f>AM1358+AO1358+AI1358</f>
        <v/>
      </c>
      <c r="AQ1358" s="19">
        <f>MIN(750000,MAX(0,$B1358))</f>
        <v/>
      </c>
      <c r="AR1358" s="19">
        <f>$B1358-AQ1358</f>
        <v/>
      </c>
      <c r="AS1358" s="19">
        <f>MIN(670000,ROUNDDOWN(MAX(0,AR1358-430000)*0.0751+47600,0))+MIN(260000,ROUNDDOWN(MAX(0,AR1358-430000)*0.028+17600,0))+MIN(30000,ROUNDDOWN(MAX(0,AR1358-430000)*0.0027+1873,0))+IF("いいえ"="はい",MIN(170000,ROUNDDOWN(MAX(0,AR1358-430000)*0.0243+17800,0)),0)</f>
        <v/>
      </c>
      <c r="AT1358" s="19">
        <f>IF(""="",215040+AS1358,"")</f>
        <v/>
      </c>
      <c r="AU1358" s="19">
        <f>IF(AR1358&gt;23500000,NA(),IF(AR1358&lt;=4890000,1040000,IF(AR1358&lt;=6550000,670000,620000)))</f>
        <v/>
      </c>
      <c r="AV1358" s="19">
        <f>MAX(0,ROUNDDOWN(AR1358-AT1358-AU1358-0,-3))</f>
        <v/>
      </c>
      <c r="AW1358" s="19">
        <f>IF(AV1358&lt;=0,0,ROUNDDOWN((AV1358*LOOKUP(AV1358,{0,1950001,3300001,6950001,9000001,18000001,40000001},{0.05,0.1,0.2,0.23,0.33,0.4,0.45})-LOOKUP(AV1358,{0,1950001,3300001,6950001,9000001,18000001,40000001},{0,97500,427500,636000,1536000,2796000,4796000}))*1.021,-2))</f>
        <v/>
      </c>
      <c r="AX1358" s="19">
        <f>MAX(0,ROUNDDOWN(AR1358-AT1358-430000-0,-3))</f>
        <v/>
      </c>
      <c r="AY1358" s="19">
        <f>IF(AR1358&lt;=450000,0,MAX(0,ROUNDDOWN(AX1358*0.06-MIN(50000,AX1358)*0.03,-2))+MAX(0,ROUNDDOWN(AX1358*0.04-MIN(50000,AX1358)*0.02,-2)))</f>
        <v/>
      </c>
      <c r="AZ1358" s="19">
        <f>AW1358+AY1358+AS1358</f>
        <v/>
      </c>
    </row>
    <row r="1359">
      <c r="A1359" t="inlineStr">
        <is>
          <t>1万円刻み</t>
        </is>
      </c>
      <c r="B1359" s="19">
        <f>'3_1万円刻み'!$A$1342</f>
        <v/>
      </c>
      <c r="C1359" s="19">
        <f>MIN(0,MAX(0,$B1359))</f>
        <v/>
      </c>
      <c r="D1359" s="19">
        <f>$B1359-C1359</f>
        <v/>
      </c>
      <c r="E1359" s="19">
        <f>MIN(670000,ROUNDDOWN(MAX(0,D1359-430000)*0.0751+47600,0))+MIN(260000,ROUNDDOWN(MAX(0,D1359-430000)*0.028+17600,0))+MIN(30000,ROUNDDOWN(MAX(0,D1359-430000)*0.0027+1873,0))+IF("いいえ"="はい",MIN(170000,ROUNDDOWN(MAX(0,D1359-430000)*0.0243+17800,0)),0)</f>
        <v/>
      </c>
      <c r="F1359" s="19">
        <f>IF(""="",215040+E1359,"")</f>
        <v/>
      </c>
      <c r="G1359" s="19">
        <f>IF(D1359&gt;23500000,NA(),IF(D1359&lt;=4890000,1040000,IF(D1359&lt;=6550000,670000,620000)))</f>
        <v/>
      </c>
      <c r="H1359" s="19">
        <f>MAX(0,ROUNDDOWN(D1359-F1359-G1359-0,-3))</f>
        <v/>
      </c>
      <c r="I1359" s="19">
        <f>IF(H1359&lt;=0,0,ROUNDDOWN((H1359*LOOKUP(H1359,{0,1950001,3300001,6950001,9000001,18000001,40000001},{0.05,0.1,0.2,0.23,0.33,0.4,0.45})-LOOKUP(H1359,{0,1950001,3300001,6950001,9000001,18000001,40000001},{0,97500,427500,636000,1536000,2796000,4796000}))*1.021,-2))</f>
        <v/>
      </c>
      <c r="J1359" s="19">
        <f>MAX(0,ROUNDDOWN(D1359-F1359-430000-0,-3))</f>
        <v/>
      </c>
      <c r="K1359" s="19">
        <f>IF(D1359&lt;=450000,0,MAX(0,ROUNDDOWN(J1359*0.06-MIN(50000,J1359)*0.03,-2))+MAX(0,ROUNDDOWN(J1359*0.04-MIN(50000,J1359)*0.02,-2)))</f>
        <v/>
      </c>
      <c r="L1359" s="19">
        <f>I1359+K1359+E1359</f>
        <v/>
      </c>
      <c r="M1359" s="19">
        <f>MIN(100000,MAX(0,$B1359))</f>
        <v/>
      </c>
      <c r="N1359" s="19">
        <f>$B1359-M1359</f>
        <v/>
      </c>
      <c r="O1359" s="19">
        <f>MIN(670000,ROUNDDOWN(MAX(0,N1359-430000)*0.0751+47600,0))+MIN(260000,ROUNDDOWN(MAX(0,N1359-430000)*0.028+17600,0))+MIN(30000,ROUNDDOWN(MAX(0,N1359-430000)*0.0027+1873,0))+IF("いいえ"="はい",MIN(170000,ROUNDDOWN(MAX(0,N1359-430000)*0.0243+17800,0)),0)</f>
        <v/>
      </c>
      <c r="P1359" s="19">
        <f>IF(""="",215040+O1359,"")</f>
        <v/>
      </c>
      <c r="Q1359" s="19">
        <f>IF(N1359&gt;23500000,NA(),IF(N1359&lt;=4890000,1040000,IF(N1359&lt;=6550000,670000,620000)))</f>
        <v/>
      </c>
      <c r="R1359" s="19">
        <f>MAX(0,ROUNDDOWN(N1359-P1359-Q1359-0,-3))</f>
        <v/>
      </c>
      <c r="S1359" s="19">
        <f>IF(R1359&lt;=0,0,ROUNDDOWN((R1359*LOOKUP(R1359,{0,1950001,3300001,6950001,9000001,18000001,40000001},{0.05,0.1,0.2,0.23,0.33,0.4,0.45})-LOOKUP(R1359,{0,1950001,3300001,6950001,9000001,18000001,40000001},{0,97500,427500,636000,1536000,2796000,4796000}))*1.021,-2))</f>
        <v/>
      </c>
      <c r="T1359" s="19">
        <f>MAX(0,ROUNDDOWN(N1359-P1359-430000-0,-3))</f>
        <v/>
      </c>
      <c r="U1359" s="19">
        <f>IF(N1359&lt;=450000,0,MAX(0,ROUNDDOWN(T1359*0.06-MIN(50000,T1359)*0.03,-2))+MAX(0,ROUNDDOWN(T1359*0.04-MIN(50000,T1359)*0.02,-2)))</f>
        <v/>
      </c>
      <c r="V1359" s="19">
        <f>S1359+U1359+O1359</f>
        <v/>
      </c>
      <c r="W1359" s="19">
        <f>MIN(550000,MAX(0,$B1359))</f>
        <v/>
      </c>
      <c r="X1359" s="19">
        <f>$B1359-W1359</f>
        <v/>
      </c>
      <c r="Y1359" s="19">
        <f>MIN(670000,ROUNDDOWN(MAX(0,X1359-430000)*0.0751+47600,0))+MIN(260000,ROUNDDOWN(MAX(0,X1359-430000)*0.028+17600,0))+MIN(30000,ROUNDDOWN(MAX(0,X1359-430000)*0.0027+1873,0))+IF("いいえ"="はい",MIN(170000,ROUNDDOWN(MAX(0,X1359-430000)*0.0243+17800,0)),0)</f>
        <v/>
      </c>
      <c r="Z1359" s="19">
        <f>IF(""="",215040+Y1359,"")</f>
        <v/>
      </c>
      <c r="AA1359" s="19">
        <f>IF(X1359&gt;23500000,NA(),IF(X1359&lt;=4890000,1040000,IF(X1359&lt;=6550000,670000,620000)))</f>
        <v/>
      </c>
      <c r="AB1359" s="19">
        <f>MAX(0,ROUNDDOWN(X1359-Z1359-AA1359-0,-3))</f>
        <v/>
      </c>
      <c r="AC1359" s="19">
        <f>IF(AB1359&lt;=0,0,ROUNDDOWN((AB1359*LOOKUP(AB1359,{0,1950001,3300001,6950001,9000001,18000001,40000001},{0.05,0.1,0.2,0.23,0.33,0.4,0.45})-LOOKUP(AB1359,{0,1950001,3300001,6950001,9000001,18000001,40000001},{0,97500,427500,636000,1536000,2796000,4796000}))*1.021,-2))</f>
        <v/>
      </c>
      <c r="AD1359" s="19">
        <f>MAX(0,ROUNDDOWN(X1359-Z1359-430000-0,-3))</f>
        <v/>
      </c>
      <c r="AE1359" s="19">
        <f>IF(X1359&lt;=450000,0,MAX(0,ROUNDDOWN(AD1359*0.06-MIN(50000,AD1359)*0.03,-2))+MAX(0,ROUNDDOWN(AD1359*0.04-MIN(50000,AD1359)*0.02,-2)))</f>
        <v/>
      </c>
      <c r="AF1359" s="19">
        <f>AC1359+AE1359+Y1359</f>
        <v/>
      </c>
      <c r="AG1359" s="19">
        <f>MIN(650000,MAX(0,$B1359))</f>
        <v/>
      </c>
      <c r="AH1359" s="19">
        <f>$B1359-AG1359</f>
        <v/>
      </c>
      <c r="AI1359" s="19">
        <f>MIN(670000,ROUNDDOWN(MAX(0,AH1359-430000)*0.0751+47600,0))+MIN(260000,ROUNDDOWN(MAX(0,AH1359-430000)*0.028+17600,0))+MIN(30000,ROUNDDOWN(MAX(0,AH1359-430000)*0.0027+1873,0))+IF("いいえ"="はい",MIN(170000,ROUNDDOWN(MAX(0,AH1359-430000)*0.0243+17800,0)),0)</f>
        <v/>
      </c>
      <c r="AJ1359" s="19">
        <f>IF(""="",215040+AI1359,"")</f>
        <v/>
      </c>
      <c r="AK1359" s="19">
        <f>IF(AH1359&gt;23500000,NA(),IF(AH1359&lt;=4890000,1040000,IF(AH1359&lt;=6550000,670000,620000)))</f>
        <v/>
      </c>
      <c r="AL1359" s="19">
        <f>MAX(0,ROUNDDOWN(AH1359-AJ1359-AK1359-0,-3))</f>
        <v/>
      </c>
      <c r="AM1359" s="19">
        <f>IF(AL1359&lt;=0,0,ROUNDDOWN((AL1359*LOOKUP(AL1359,{0,1950001,3300001,6950001,9000001,18000001,40000001},{0.05,0.1,0.2,0.23,0.33,0.4,0.45})-LOOKUP(AL1359,{0,1950001,3300001,6950001,9000001,18000001,40000001},{0,97500,427500,636000,1536000,2796000,4796000}))*1.021,-2))</f>
        <v/>
      </c>
      <c r="AN1359" s="19">
        <f>MAX(0,ROUNDDOWN(AH1359-AJ1359-430000-0,-3))</f>
        <v/>
      </c>
      <c r="AO1359" s="19">
        <f>IF(AH1359&lt;=450000,0,MAX(0,ROUNDDOWN(AN1359*0.06-MIN(50000,AN1359)*0.03,-2))+MAX(0,ROUNDDOWN(AN1359*0.04-MIN(50000,AN1359)*0.02,-2)))</f>
        <v/>
      </c>
      <c r="AP1359" s="19">
        <f>AM1359+AO1359+AI1359</f>
        <v/>
      </c>
      <c r="AQ1359" s="19">
        <f>MIN(750000,MAX(0,$B1359))</f>
        <v/>
      </c>
      <c r="AR1359" s="19">
        <f>$B1359-AQ1359</f>
        <v/>
      </c>
      <c r="AS1359" s="19">
        <f>MIN(670000,ROUNDDOWN(MAX(0,AR1359-430000)*0.0751+47600,0))+MIN(260000,ROUNDDOWN(MAX(0,AR1359-430000)*0.028+17600,0))+MIN(30000,ROUNDDOWN(MAX(0,AR1359-430000)*0.0027+1873,0))+IF("いいえ"="はい",MIN(170000,ROUNDDOWN(MAX(0,AR1359-430000)*0.0243+17800,0)),0)</f>
        <v/>
      </c>
      <c r="AT1359" s="19">
        <f>IF(""="",215040+AS1359,"")</f>
        <v/>
      </c>
      <c r="AU1359" s="19">
        <f>IF(AR1359&gt;23500000,NA(),IF(AR1359&lt;=4890000,1040000,IF(AR1359&lt;=6550000,670000,620000)))</f>
        <v/>
      </c>
      <c r="AV1359" s="19">
        <f>MAX(0,ROUNDDOWN(AR1359-AT1359-AU1359-0,-3))</f>
        <v/>
      </c>
      <c r="AW1359" s="19">
        <f>IF(AV1359&lt;=0,0,ROUNDDOWN((AV1359*LOOKUP(AV1359,{0,1950001,3300001,6950001,9000001,18000001,40000001},{0.05,0.1,0.2,0.23,0.33,0.4,0.45})-LOOKUP(AV1359,{0,1950001,3300001,6950001,9000001,18000001,40000001},{0,97500,427500,636000,1536000,2796000,4796000}))*1.021,-2))</f>
        <v/>
      </c>
      <c r="AX1359" s="19">
        <f>MAX(0,ROUNDDOWN(AR1359-AT1359-430000-0,-3))</f>
        <v/>
      </c>
      <c r="AY1359" s="19">
        <f>IF(AR1359&lt;=450000,0,MAX(0,ROUNDDOWN(AX1359*0.06-MIN(50000,AX1359)*0.03,-2))+MAX(0,ROUNDDOWN(AX1359*0.04-MIN(50000,AX1359)*0.02,-2)))</f>
        <v/>
      </c>
      <c r="AZ1359" s="19">
        <f>AW1359+AY1359+AS1359</f>
        <v/>
      </c>
    </row>
    <row r="1360">
      <c r="A1360" t="inlineStr">
        <is>
          <t>1万円刻み</t>
        </is>
      </c>
      <c r="B1360" s="19">
        <f>'3_1万円刻み'!$A$1343</f>
        <v/>
      </c>
      <c r="C1360" s="19">
        <f>MIN(0,MAX(0,$B1360))</f>
        <v/>
      </c>
      <c r="D1360" s="19">
        <f>$B1360-C1360</f>
        <v/>
      </c>
      <c r="E1360" s="19">
        <f>MIN(670000,ROUNDDOWN(MAX(0,D1360-430000)*0.0751+47600,0))+MIN(260000,ROUNDDOWN(MAX(0,D1360-430000)*0.028+17600,0))+MIN(30000,ROUNDDOWN(MAX(0,D1360-430000)*0.0027+1873,0))+IF("いいえ"="はい",MIN(170000,ROUNDDOWN(MAX(0,D1360-430000)*0.0243+17800,0)),0)</f>
        <v/>
      </c>
      <c r="F1360" s="19">
        <f>IF(""="",215040+E1360,"")</f>
        <v/>
      </c>
      <c r="G1360" s="19">
        <f>IF(D1360&gt;23500000,NA(),IF(D1360&lt;=4890000,1040000,IF(D1360&lt;=6550000,670000,620000)))</f>
        <v/>
      </c>
      <c r="H1360" s="19">
        <f>MAX(0,ROUNDDOWN(D1360-F1360-G1360-0,-3))</f>
        <v/>
      </c>
      <c r="I1360" s="19">
        <f>IF(H1360&lt;=0,0,ROUNDDOWN((H1360*LOOKUP(H1360,{0,1950001,3300001,6950001,9000001,18000001,40000001},{0.05,0.1,0.2,0.23,0.33,0.4,0.45})-LOOKUP(H1360,{0,1950001,3300001,6950001,9000001,18000001,40000001},{0,97500,427500,636000,1536000,2796000,4796000}))*1.021,-2))</f>
        <v/>
      </c>
      <c r="J1360" s="19">
        <f>MAX(0,ROUNDDOWN(D1360-F1360-430000-0,-3))</f>
        <v/>
      </c>
      <c r="K1360" s="19">
        <f>IF(D1360&lt;=450000,0,MAX(0,ROUNDDOWN(J1360*0.06-MIN(50000,J1360)*0.03,-2))+MAX(0,ROUNDDOWN(J1360*0.04-MIN(50000,J1360)*0.02,-2)))</f>
        <v/>
      </c>
      <c r="L1360" s="19">
        <f>I1360+K1360+E1360</f>
        <v/>
      </c>
      <c r="M1360" s="19">
        <f>MIN(100000,MAX(0,$B1360))</f>
        <v/>
      </c>
      <c r="N1360" s="19">
        <f>$B1360-M1360</f>
        <v/>
      </c>
      <c r="O1360" s="19">
        <f>MIN(670000,ROUNDDOWN(MAX(0,N1360-430000)*0.0751+47600,0))+MIN(260000,ROUNDDOWN(MAX(0,N1360-430000)*0.028+17600,0))+MIN(30000,ROUNDDOWN(MAX(0,N1360-430000)*0.0027+1873,0))+IF("いいえ"="はい",MIN(170000,ROUNDDOWN(MAX(0,N1360-430000)*0.0243+17800,0)),0)</f>
        <v/>
      </c>
      <c r="P1360" s="19">
        <f>IF(""="",215040+O1360,"")</f>
        <v/>
      </c>
      <c r="Q1360" s="19">
        <f>IF(N1360&gt;23500000,NA(),IF(N1360&lt;=4890000,1040000,IF(N1360&lt;=6550000,670000,620000)))</f>
        <v/>
      </c>
      <c r="R1360" s="19">
        <f>MAX(0,ROUNDDOWN(N1360-P1360-Q1360-0,-3))</f>
        <v/>
      </c>
      <c r="S1360" s="19">
        <f>IF(R1360&lt;=0,0,ROUNDDOWN((R1360*LOOKUP(R1360,{0,1950001,3300001,6950001,9000001,18000001,40000001},{0.05,0.1,0.2,0.23,0.33,0.4,0.45})-LOOKUP(R1360,{0,1950001,3300001,6950001,9000001,18000001,40000001},{0,97500,427500,636000,1536000,2796000,4796000}))*1.021,-2))</f>
        <v/>
      </c>
      <c r="T1360" s="19">
        <f>MAX(0,ROUNDDOWN(N1360-P1360-430000-0,-3))</f>
        <v/>
      </c>
      <c r="U1360" s="19">
        <f>IF(N1360&lt;=450000,0,MAX(0,ROUNDDOWN(T1360*0.06-MIN(50000,T1360)*0.03,-2))+MAX(0,ROUNDDOWN(T1360*0.04-MIN(50000,T1360)*0.02,-2)))</f>
        <v/>
      </c>
      <c r="V1360" s="19">
        <f>S1360+U1360+O1360</f>
        <v/>
      </c>
      <c r="W1360" s="19">
        <f>MIN(550000,MAX(0,$B1360))</f>
        <v/>
      </c>
      <c r="X1360" s="19">
        <f>$B1360-W1360</f>
        <v/>
      </c>
      <c r="Y1360" s="19">
        <f>MIN(670000,ROUNDDOWN(MAX(0,X1360-430000)*0.0751+47600,0))+MIN(260000,ROUNDDOWN(MAX(0,X1360-430000)*0.028+17600,0))+MIN(30000,ROUNDDOWN(MAX(0,X1360-430000)*0.0027+1873,0))+IF("いいえ"="はい",MIN(170000,ROUNDDOWN(MAX(0,X1360-430000)*0.0243+17800,0)),0)</f>
        <v/>
      </c>
      <c r="Z1360" s="19">
        <f>IF(""="",215040+Y1360,"")</f>
        <v/>
      </c>
      <c r="AA1360" s="19">
        <f>IF(X1360&gt;23500000,NA(),IF(X1360&lt;=4890000,1040000,IF(X1360&lt;=6550000,670000,620000)))</f>
        <v/>
      </c>
      <c r="AB1360" s="19">
        <f>MAX(0,ROUNDDOWN(X1360-Z1360-AA1360-0,-3))</f>
        <v/>
      </c>
      <c r="AC1360" s="19">
        <f>IF(AB1360&lt;=0,0,ROUNDDOWN((AB1360*LOOKUP(AB1360,{0,1950001,3300001,6950001,9000001,18000001,40000001},{0.05,0.1,0.2,0.23,0.33,0.4,0.45})-LOOKUP(AB1360,{0,1950001,3300001,6950001,9000001,18000001,40000001},{0,97500,427500,636000,1536000,2796000,4796000}))*1.021,-2))</f>
        <v/>
      </c>
      <c r="AD1360" s="19">
        <f>MAX(0,ROUNDDOWN(X1360-Z1360-430000-0,-3))</f>
        <v/>
      </c>
      <c r="AE1360" s="19">
        <f>IF(X1360&lt;=450000,0,MAX(0,ROUNDDOWN(AD1360*0.06-MIN(50000,AD1360)*0.03,-2))+MAX(0,ROUNDDOWN(AD1360*0.04-MIN(50000,AD1360)*0.02,-2)))</f>
        <v/>
      </c>
      <c r="AF1360" s="19">
        <f>AC1360+AE1360+Y1360</f>
        <v/>
      </c>
      <c r="AG1360" s="19">
        <f>MIN(650000,MAX(0,$B1360))</f>
        <v/>
      </c>
      <c r="AH1360" s="19">
        <f>$B1360-AG1360</f>
        <v/>
      </c>
      <c r="AI1360" s="19">
        <f>MIN(670000,ROUNDDOWN(MAX(0,AH1360-430000)*0.0751+47600,0))+MIN(260000,ROUNDDOWN(MAX(0,AH1360-430000)*0.028+17600,0))+MIN(30000,ROUNDDOWN(MAX(0,AH1360-430000)*0.0027+1873,0))+IF("いいえ"="はい",MIN(170000,ROUNDDOWN(MAX(0,AH1360-430000)*0.0243+17800,0)),0)</f>
        <v/>
      </c>
      <c r="AJ1360" s="19">
        <f>IF(""="",215040+AI1360,"")</f>
        <v/>
      </c>
      <c r="AK1360" s="19">
        <f>IF(AH1360&gt;23500000,NA(),IF(AH1360&lt;=4890000,1040000,IF(AH1360&lt;=6550000,670000,620000)))</f>
        <v/>
      </c>
      <c r="AL1360" s="19">
        <f>MAX(0,ROUNDDOWN(AH1360-AJ1360-AK1360-0,-3))</f>
        <v/>
      </c>
      <c r="AM1360" s="19">
        <f>IF(AL1360&lt;=0,0,ROUNDDOWN((AL1360*LOOKUP(AL1360,{0,1950001,3300001,6950001,9000001,18000001,40000001},{0.05,0.1,0.2,0.23,0.33,0.4,0.45})-LOOKUP(AL1360,{0,1950001,3300001,6950001,9000001,18000001,40000001},{0,97500,427500,636000,1536000,2796000,4796000}))*1.021,-2))</f>
        <v/>
      </c>
      <c r="AN1360" s="19">
        <f>MAX(0,ROUNDDOWN(AH1360-AJ1360-430000-0,-3))</f>
        <v/>
      </c>
      <c r="AO1360" s="19">
        <f>IF(AH1360&lt;=450000,0,MAX(0,ROUNDDOWN(AN1360*0.06-MIN(50000,AN1360)*0.03,-2))+MAX(0,ROUNDDOWN(AN1360*0.04-MIN(50000,AN1360)*0.02,-2)))</f>
        <v/>
      </c>
      <c r="AP1360" s="19">
        <f>AM1360+AO1360+AI1360</f>
        <v/>
      </c>
      <c r="AQ1360" s="19">
        <f>MIN(750000,MAX(0,$B1360))</f>
        <v/>
      </c>
      <c r="AR1360" s="19">
        <f>$B1360-AQ1360</f>
        <v/>
      </c>
      <c r="AS1360" s="19">
        <f>MIN(670000,ROUNDDOWN(MAX(0,AR1360-430000)*0.0751+47600,0))+MIN(260000,ROUNDDOWN(MAX(0,AR1360-430000)*0.028+17600,0))+MIN(30000,ROUNDDOWN(MAX(0,AR1360-430000)*0.0027+1873,0))+IF("いいえ"="はい",MIN(170000,ROUNDDOWN(MAX(0,AR1360-430000)*0.0243+17800,0)),0)</f>
        <v/>
      </c>
      <c r="AT1360" s="19">
        <f>IF(""="",215040+AS1360,"")</f>
        <v/>
      </c>
      <c r="AU1360" s="19">
        <f>IF(AR1360&gt;23500000,NA(),IF(AR1360&lt;=4890000,1040000,IF(AR1360&lt;=6550000,670000,620000)))</f>
        <v/>
      </c>
      <c r="AV1360" s="19">
        <f>MAX(0,ROUNDDOWN(AR1360-AT1360-AU1360-0,-3))</f>
        <v/>
      </c>
      <c r="AW1360" s="19">
        <f>IF(AV1360&lt;=0,0,ROUNDDOWN((AV1360*LOOKUP(AV1360,{0,1950001,3300001,6950001,9000001,18000001,40000001},{0.05,0.1,0.2,0.23,0.33,0.4,0.45})-LOOKUP(AV1360,{0,1950001,3300001,6950001,9000001,18000001,40000001},{0,97500,427500,636000,1536000,2796000,4796000}))*1.021,-2))</f>
        <v/>
      </c>
      <c r="AX1360" s="19">
        <f>MAX(0,ROUNDDOWN(AR1360-AT1360-430000-0,-3))</f>
        <v/>
      </c>
      <c r="AY1360" s="19">
        <f>IF(AR1360&lt;=450000,0,MAX(0,ROUNDDOWN(AX1360*0.06-MIN(50000,AX1360)*0.03,-2))+MAX(0,ROUNDDOWN(AX1360*0.04-MIN(50000,AX1360)*0.02,-2)))</f>
        <v/>
      </c>
      <c r="AZ1360" s="19">
        <f>AW1360+AY1360+AS1360</f>
        <v/>
      </c>
    </row>
    <row r="1361">
      <c r="A1361" t="inlineStr">
        <is>
          <t>1万円刻み</t>
        </is>
      </c>
      <c r="B1361" s="19">
        <f>'3_1万円刻み'!$A$1344</f>
        <v/>
      </c>
      <c r="C1361" s="19">
        <f>MIN(0,MAX(0,$B1361))</f>
        <v/>
      </c>
      <c r="D1361" s="19">
        <f>$B1361-C1361</f>
        <v/>
      </c>
      <c r="E1361" s="19">
        <f>MIN(670000,ROUNDDOWN(MAX(0,D1361-430000)*0.0751+47600,0))+MIN(260000,ROUNDDOWN(MAX(0,D1361-430000)*0.028+17600,0))+MIN(30000,ROUNDDOWN(MAX(0,D1361-430000)*0.0027+1873,0))+IF("いいえ"="はい",MIN(170000,ROUNDDOWN(MAX(0,D1361-430000)*0.0243+17800,0)),0)</f>
        <v/>
      </c>
      <c r="F1361" s="19">
        <f>IF(""="",215040+E1361,"")</f>
        <v/>
      </c>
      <c r="G1361" s="19">
        <f>IF(D1361&gt;23500000,NA(),IF(D1361&lt;=4890000,1040000,IF(D1361&lt;=6550000,670000,620000)))</f>
        <v/>
      </c>
      <c r="H1361" s="19">
        <f>MAX(0,ROUNDDOWN(D1361-F1361-G1361-0,-3))</f>
        <v/>
      </c>
      <c r="I1361" s="19">
        <f>IF(H1361&lt;=0,0,ROUNDDOWN((H1361*LOOKUP(H1361,{0,1950001,3300001,6950001,9000001,18000001,40000001},{0.05,0.1,0.2,0.23,0.33,0.4,0.45})-LOOKUP(H1361,{0,1950001,3300001,6950001,9000001,18000001,40000001},{0,97500,427500,636000,1536000,2796000,4796000}))*1.021,-2))</f>
        <v/>
      </c>
      <c r="J1361" s="19">
        <f>MAX(0,ROUNDDOWN(D1361-F1361-430000-0,-3))</f>
        <v/>
      </c>
      <c r="K1361" s="19">
        <f>IF(D1361&lt;=450000,0,MAX(0,ROUNDDOWN(J1361*0.06-MIN(50000,J1361)*0.03,-2))+MAX(0,ROUNDDOWN(J1361*0.04-MIN(50000,J1361)*0.02,-2)))</f>
        <v/>
      </c>
      <c r="L1361" s="19">
        <f>I1361+K1361+E1361</f>
        <v/>
      </c>
      <c r="M1361" s="19">
        <f>MIN(100000,MAX(0,$B1361))</f>
        <v/>
      </c>
      <c r="N1361" s="19">
        <f>$B1361-M1361</f>
        <v/>
      </c>
      <c r="O1361" s="19">
        <f>MIN(670000,ROUNDDOWN(MAX(0,N1361-430000)*0.0751+47600,0))+MIN(260000,ROUNDDOWN(MAX(0,N1361-430000)*0.028+17600,0))+MIN(30000,ROUNDDOWN(MAX(0,N1361-430000)*0.0027+1873,0))+IF("いいえ"="はい",MIN(170000,ROUNDDOWN(MAX(0,N1361-430000)*0.0243+17800,0)),0)</f>
        <v/>
      </c>
      <c r="P1361" s="19">
        <f>IF(""="",215040+O1361,"")</f>
        <v/>
      </c>
      <c r="Q1361" s="19">
        <f>IF(N1361&gt;23500000,NA(),IF(N1361&lt;=4890000,1040000,IF(N1361&lt;=6550000,670000,620000)))</f>
        <v/>
      </c>
      <c r="R1361" s="19">
        <f>MAX(0,ROUNDDOWN(N1361-P1361-Q1361-0,-3))</f>
        <v/>
      </c>
      <c r="S1361" s="19">
        <f>IF(R1361&lt;=0,0,ROUNDDOWN((R1361*LOOKUP(R1361,{0,1950001,3300001,6950001,9000001,18000001,40000001},{0.05,0.1,0.2,0.23,0.33,0.4,0.45})-LOOKUP(R1361,{0,1950001,3300001,6950001,9000001,18000001,40000001},{0,97500,427500,636000,1536000,2796000,4796000}))*1.021,-2))</f>
        <v/>
      </c>
      <c r="T1361" s="19">
        <f>MAX(0,ROUNDDOWN(N1361-P1361-430000-0,-3))</f>
        <v/>
      </c>
      <c r="U1361" s="19">
        <f>IF(N1361&lt;=450000,0,MAX(0,ROUNDDOWN(T1361*0.06-MIN(50000,T1361)*0.03,-2))+MAX(0,ROUNDDOWN(T1361*0.04-MIN(50000,T1361)*0.02,-2)))</f>
        <v/>
      </c>
      <c r="V1361" s="19">
        <f>S1361+U1361+O1361</f>
        <v/>
      </c>
      <c r="W1361" s="19">
        <f>MIN(550000,MAX(0,$B1361))</f>
        <v/>
      </c>
      <c r="X1361" s="19">
        <f>$B1361-W1361</f>
        <v/>
      </c>
      <c r="Y1361" s="19">
        <f>MIN(670000,ROUNDDOWN(MAX(0,X1361-430000)*0.0751+47600,0))+MIN(260000,ROUNDDOWN(MAX(0,X1361-430000)*0.028+17600,0))+MIN(30000,ROUNDDOWN(MAX(0,X1361-430000)*0.0027+1873,0))+IF("いいえ"="はい",MIN(170000,ROUNDDOWN(MAX(0,X1361-430000)*0.0243+17800,0)),0)</f>
        <v/>
      </c>
      <c r="Z1361" s="19">
        <f>IF(""="",215040+Y1361,"")</f>
        <v/>
      </c>
      <c r="AA1361" s="19">
        <f>IF(X1361&gt;23500000,NA(),IF(X1361&lt;=4890000,1040000,IF(X1361&lt;=6550000,670000,620000)))</f>
        <v/>
      </c>
      <c r="AB1361" s="19">
        <f>MAX(0,ROUNDDOWN(X1361-Z1361-AA1361-0,-3))</f>
        <v/>
      </c>
      <c r="AC1361" s="19">
        <f>IF(AB1361&lt;=0,0,ROUNDDOWN((AB1361*LOOKUP(AB1361,{0,1950001,3300001,6950001,9000001,18000001,40000001},{0.05,0.1,0.2,0.23,0.33,0.4,0.45})-LOOKUP(AB1361,{0,1950001,3300001,6950001,9000001,18000001,40000001},{0,97500,427500,636000,1536000,2796000,4796000}))*1.021,-2))</f>
        <v/>
      </c>
      <c r="AD1361" s="19">
        <f>MAX(0,ROUNDDOWN(X1361-Z1361-430000-0,-3))</f>
        <v/>
      </c>
      <c r="AE1361" s="19">
        <f>IF(X1361&lt;=450000,0,MAX(0,ROUNDDOWN(AD1361*0.06-MIN(50000,AD1361)*0.03,-2))+MAX(0,ROUNDDOWN(AD1361*0.04-MIN(50000,AD1361)*0.02,-2)))</f>
        <v/>
      </c>
      <c r="AF1361" s="19">
        <f>AC1361+AE1361+Y1361</f>
        <v/>
      </c>
      <c r="AG1361" s="19">
        <f>MIN(650000,MAX(0,$B1361))</f>
        <v/>
      </c>
      <c r="AH1361" s="19">
        <f>$B1361-AG1361</f>
        <v/>
      </c>
      <c r="AI1361" s="19">
        <f>MIN(670000,ROUNDDOWN(MAX(0,AH1361-430000)*0.0751+47600,0))+MIN(260000,ROUNDDOWN(MAX(0,AH1361-430000)*0.028+17600,0))+MIN(30000,ROUNDDOWN(MAX(0,AH1361-430000)*0.0027+1873,0))+IF("いいえ"="はい",MIN(170000,ROUNDDOWN(MAX(0,AH1361-430000)*0.0243+17800,0)),0)</f>
        <v/>
      </c>
      <c r="AJ1361" s="19">
        <f>IF(""="",215040+AI1361,"")</f>
        <v/>
      </c>
      <c r="AK1361" s="19">
        <f>IF(AH1361&gt;23500000,NA(),IF(AH1361&lt;=4890000,1040000,IF(AH1361&lt;=6550000,670000,620000)))</f>
        <v/>
      </c>
      <c r="AL1361" s="19">
        <f>MAX(0,ROUNDDOWN(AH1361-AJ1361-AK1361-0,-3))</f>
        <v/>
      </c>
      <c r="AM1361" s="19">
        <f>IF(AL1361&lt;=0,0,ROUNDDOWN((AL1361*LOOKUP(AL1361,{0,1950001,3300001,6950001,9000001,18000001,40000001},{0.05,0.1,0.2,0.23,0.33,0.4,0.45})-LOOKUP(AL1361,{0,1950001,3300001,6950001,9000001,18000001,40000001},{0,97500,427500,636000,1536000,2796000,4796000}))*1.021,-2))</f>
        <v/>
      </c>
      <c r="AN1361" s="19">
        <f>MAX(0,ROUNDDOWN(AH1361-AJ1361-430000-0,-3))</f>
        <v/>
      </c>
      <c r="AO1361" s="19">
        <f>IF(AH1361&lt;=450000,0,MAX(0,ROUNDDOWN(AN1361*0.06-MIN(50000,AN1361)*0.03,-2))+MAX(0,ROUNDDOWN(AN1361*0.04-MIN(50000,AN1361)*0.02,-2)))</f>
        <v/>
      </c>
      <c r="AP1361" s="19">
        <f>AM1361+AO1361+AI1361</f>
        <v/>
      </c>
      <c r="AQ1361" s="19">
        <f>MIN(750000,MAX(0,$B1361))</f>
        <v/>
      </c>
      <c r="AR1361" s="19">
        <f>$B1361-AQ1361</f>
        <v/>
      </c>
      <c r="AS1361" s="19">
        <f>MIN(670000,ROUNDDOWN(MAX(0,AR1361-430000)*0.0751+47600,0))+MIN(260000,ROUNDDOWN(MAX(0,AR1361-430000)*0.028+17600,0))+MIN(30000,ROUNDDOWN(MAX(0,AR1361-430000)*0.0027+1873,0))+IF("いいえ"="はい",MIN(170000,ROUNDDOWN(MAX(0,AR1361-430000)*0.0243+17800,0)),0)</f>
        <v/>
      </c>
      <c r="AT1361" s="19">
        <f>IF(""="",215040+AS1361,"")</f>
        <v/>
      </c>
      <c r="AU1361" s="19">
        <f>IF(AR1361&gt;23500000,NA(),IF(AR1361&lt;=4890000,1040000,IF(AR1361&lt;=6550000,670000,620000)))</f>
        <v/>
      </c>
      <c r="AV1361" s="19">
        <f>MAX(0,ROUNDDOWN(AR1361-AT1361-AU1361-0,-3))</f>
        <v/>
      </c>
      <c r="AW1361" s="19">
        <f>IF(AV1361&lt;=0,0,ROUNDDOWN((AV1361*LOOKUP(AV1361,{0,1950001,3300001,6950001,9000001,18000001,40000001},{0.05,0.1,0.2,0.23,0.33,0.4,0.45})-LOOKUP(AV1361,{0,1950001,3300001,6950001,9000001,18000001,40000001},{0,97500,427500,636000,1536000,2796000,4796000}))*1.021,-2))</f>
        <v/>
      </c>
      <c r="AX1361" s="19">
        <f>MAX(0,ROUNDDOWN(AR1361-AT1361-430000-0,-3))</f>
        <v/>
      </c>
      <c r="AY1361" s="19">
        <f>IF(AR1361&lt;=450000,0,MAX(0,ROUNDDOWN(AX1361*0.06-MIN(50000,AX1361)*0.03,-2))+MAX(0,ROUNDDOWN(AX1361*0.04-MIN(50000,AX1361)*0.02,-2)))</f>
        <v/>
      </c>
      <c r="AZ1361" s="19">
        <f>AW1361+AY1361+AS1361</f>
        <v/>
      </c>
    </row>
    <row r="1362">
      <c r="A1362" t="inlineStr">
        <is>
          <t>1万円刻み</t>
        </is>
      </c>
      <c r="B1362" s="19">
        <f>'3_1万円刻み'!$A$1345</f>
        <v/>
      </c>
      <c r="C1362" s="19">
        <f>MIN(0,MAX(0,$B1362))</f>
        <v/>
      </c>
      <c r="D1362" s="19">
        <f>$B1362-C1362</f>
        <v/>
      </c>
      <c r="E1362" s="19">
        <f>MIN(670000,ROUNDDOWN(MAX(0,D1362-430000)*0.0751+47600,0))+MIN(260000,ROUNDDOWN(MAX(0,D1362-430000)*0.028+17600,0))+MIN(30000,ROUNDDOWN(MAX(0,D1362-430000)*0.0027+1873,0))+IF("いいえ"="はい",MIN(170000,ROUNDDOWN(MAX(0,D1362-430000)*0.0243+17800,0)),0)</f>
        <v/>
      </c>
      <c r="F1362" s="19">
        <f>IF(""="",215040+E1362,"")</f>
        <v/>
      </c>
      <c r="G1362" s="19">
        <f>IF(D1362&gt;23500000,NA(),IF(D1362&lt;=4890000,1040000,IF(D1362&lt;=6550000,670000,620000)))</f>
        <v/>
      </c>
      <c r="H1362" s="19">
        <f>MAX(0,ROUNDDOWN(D1362-F1362-G1362-0,-3))</f>
        <v/>
      </c>
      <c r="I1362" s="19">
        <f>IF(H1362&lt;=0,0,ROUNDDOWN((H1362*LOOKUP(H1362,{0,1950001,3300001,6950001,9000001,18000001,40000001},{0.05,0.1,0.2,0.23,0.33,0.4,0.45})-LOOKUP(H1362,{0,1950001,3300001,6950001,9000001,18000001,40000001},{0,97500,427500,636000,1536000,2796000,4796000}))*1.021,-2))</f>
        <v/>
      </c>
      <c r="J1362" s="19">
        <f>MAX(0,ROUNDDOWN(D1362-F1362-430000-0,-3))</f>
        <v/>
      </c>
      <c r="K1362" s="19">
        <f>IF(D1362&lt;=450000,0,MAX(0,ROUNDDOWN(J1362*0.06-MIN(50000,J1362)*0.03,-2))+MAX(0,ROUNDDOWN(J1362*0.04-MIN(50000,J1362)*0.02,-2)))</f>
        <v/>
      </c>
      <c r="L1362" s="19">
        <f>I1362+K1362+E1362</f>
        <v/>
      </c>
      <c r="M1362" s="19">
        <f>MIN(100000,MAX(0,$B1362))</f>
        <v/>
      </c>
      <c r="N1362" s="19">
        <f>$B1362-M1362</f>
        <v/>
      </c>
      <c r="O1362" s="19">
        <f>MIN(670000,ROUNDDOWN(MAX(0,N1362-430000)*0.0751+47600,0))+MIN(260000,ROUNDDOWN(MAX(0,N1362-430000)*0.028+17600,0))+MIN(30000,ROUNDDOWN(MAX(0,N1362-430000)*0.0027+1873,0))+IF("いいえ"="はい",MIN(170000,ROUNDDOWN(MAX(0,N1362-430000)*0.0243+17800,0)),0)</f>
        <v/>
      </c>
      <c r="P1362" s="19">
        <f>IF(""="",215040+O1362,"")</f>
        <v/>
      </c>
      <c r="Q1362" s="19">
        <f>IF(N1362&gt;23500000,NA(),IF(N1362&lt;=4890000,1040000,IF(N1362&lt;=6550000,670000,620000)))</f>
        <v/>
      </c>
      <c r="R1362" s="19">
        <f>MAX(0,ROUNDDOWN(N1362-P1362-Q1362-0,-3))</f>
        <v/>
      </c>
      <c r="S1362" s="19">
        <f>IF(R1362&lt;=0,0,ROUNDDOWN((R1362*LOOKUP(R1362,{0,1950001,3300001,6950001,9000001,18000001,40000001},{0.05,0.1,0.2,0.23,0.33,0.4,0.45})-LOOKUP(R1362,{0,1950001,3300001,6950001,9000001,18000001,40000001},{0,97500,427500,636000,1536000,2796000,4796000}))*1.021,-2))</f>
        <v/>
      </c>
      <c r="T1362" s="19">
        <f>MAX(0,ROUNDDOWN(N1362-P1362-430000-0,-3))</f>
        <v/>
      </c>
      <c r="U1362" s="19">
        <f>IF(N1362&lt;=450000,0,MAX(0,ROUNDDOWN(T1362*0.06-MIN(50000,T1362)*0.03,-2))+MAX(0,ROUNDDOWN(T1362*0.04-MIN(50000,T1362)*0.02,-2)))</f>
        <v/>
      </c>
      <c r="V1362" s="19">
        <f>S1362+U1362+O1362</f>
        <v/>
      </c>
      <c r="W1362" s="19">
        <f>MIN(550000,MAX(0,$B1362))</f>
        <v/>
      </c>
      <c r="X1362" s="19">
        <f>$B1362-W1362</f>
        <v/>
      </c>
      <c r="Y1362" s="19">
        <f>MIN(670000,ROUNDDOWN(MAX(0,X1362-430000)*0.0751+47600,0))+MIN(260000,ROUNDDOWN(MAX(0,X1362-430000)*0.028+17600,0))+MIN(30000,ROUNDDOWN(MAX(0,X1362-430000)*0.0027+1873,0))+IF("いいえ"="はい",MIN(170000,ROUNDDOWN(MAX(0,X1362-430000)*0.0243+17800,0)),0)</f>
        <v/>
      </c>
      <c r="Z1362" s="19">
        <f>IF(""="",215040+Y1362,"")</f>
        <v/>
      </c>
      <c r="AA1362" s="19">
        <f>IF(X1362&gt;23500000,NA(),IF(X1362&lt;=4890000,1040000,IF(X1362&lt;=6550000,670000,620000)))</f>
        <v/>
      </c>
      <c r="AB1362" s="19">
        <f>MAX(0,ROUNDDOWN(X1362-Z1362-AA1362-0,-3))</f>
        <v/>
      </c>
      <c r="AC1362" s="19">
        <f>IF(AB1362&lt;=0,0,ROUNDDOWN((AB1362*LOOKUP(AB1362,{0,1950001,3300001,6950001,9000001,18000001,40000001},{0.05,0.1,0.2,0.23,0.33,0.4,0.45})-LOOKUP(AB1362,{0,1950001,3300001,6950001,9000001,18000001,40000001},{0,97500,427500,636000,1536000,2796000,4796000}))*1.021,-2))</f>
        <v/>
      </c>
      <c r="AD1362" s="19">
        <f>MAX(0,ROUNDDOWN(X1362-Z1362-430000-0,-3))</f>
        <v/>
      </c>
      <c r="AE1362" s="19">
        <f>IF(X1362&lt;=450000,0,MAX(0,ROUNDDOWN(AD1362*0.06-MIN(50000,AD1362)*0.03,-2))+MAX(0,ROUNDDOWN(AD1362*0.04-MIN(50000,AD1362)*0.02,-2)))</f>
        <v/>
      </c>
      <c r="AF1362" s="19">
        <f>AC1362+AE1362+Y1362</f>
        <v/>
      </c>
      <c r="AG1362" s="19">
        <f>MIN(650000,MAX(0,$B1362))</f>
        <v/>
      </c>
      <c r="AH1362" s="19">
        <f>$B1362-AG1362</f>
        <v/>
      </c>
      <c r="AI1362" s="19">
        <f>MIN(670000,ROUNDDOWN(MAX(0,AH1362-430000)*0.0751+47600,0))+MIN(260000,ROUNDDOWN(MAX(0,AH1362-430000)*0.028+17600,0))+MIN(30000,ROUNDDOWN(MAX(0,AH1362-430000)*0.0027+1873,0))+IF("いいえ"="はい",MIN(170000,ROUNDDOWN(MAX(0,AH1362-430000)*0.0243+17800,0)),0)</f>
        <v/>
      </c>
      <c r="AJ1362" s="19">
        <f>IF(""="",215040+AI1362,"")</f>
        <v/>
      </c>
      <c r="AK1362" s="19">
        <f>IF(AH1362&gt;23500000,NA(),IF(AH1362&lt;=4890000,1040000,IF(AH1362&lt;=6550000,670000,620000)))</f>
        <v/>
      </c>
      <c r="AL1362" s="19">
        <f>MAX(0,ROUNDDOWN(AH1362-AJ1362-AK1362-0,-3))</f>
        <v/>
      </c>
      <c r="AM1362" s="19">
        <f>IF(AL1362&lt;=0,0,ROUNDDOWN((AL1362*LOOKUP(AL1362,{0,1950001,3300001,6950001,9000001,18000001,40000001},{0.05,0.1,0.2,0.23,0.33,0.4,0.45})-LOOKUP(AL1362,{0,1950001,3300001,6950001,9000001,18000001,40000001},{0,97500,427500,636000,1536000,2796000,4796000}))*1.021,-2))</f>
        <v/>
      </c>
      <c r="AN1362" s="19">
        <f>MAX(0,ROUNDDOWN(AH1362-AJ1362-430000-0,-3))</f>
        <v/>
      </c>
      <c r="AO1362" s="19">
        <f>IF(AH1362&lt;=450000,0,MAX(0,ROUNDDOWN(AN1362*0.06-MIN(50000,AN1362)*0.03,-2))+MAX(0,ROUNDDOWN(AN1362*0.04-MIN(50000,AN1362)*0.02,-2)))</f>
        <v/>
      </c>
      <c r="AP1362" s="19">
        <f>AM1362+AO1362+AI1362</f>
        <v/>
      </c>
      <c r="AQ1362" s="19">
        <f>MIN(750000,MAX(0,$B1362))</f>
        <v/>
      </c>
      <c r="AR1362" s="19">
        <f>$B1362-AQ1362</f>
        <v/>
      </c>
      <c r="AS1362" s="19">
        <f>MIN(670000,ROUNDDOWN(MAX(0,AR1362-430000)*0.0751+47600,0))+MIN(260000,ROUNDDOWN(MAX(0,AR1362-430000)*0.028+17600,0))+MIN(30000,ROUNDDOWN(MAX(0,AR1362-430000)*0.0027+1873,0))+IF("いいえ"="はい",MIN(170000,ROUNDDOWN(MAX(0,AR1362-430000)*0.0243+17800,0)),0)</f>
        <v/>
      </c>
      <c r="AT1362" s="19">
        <f>IF(""="",215040+AS1362,"")</f>
        <v/>
      </c>
      <c r="AU1362" s="19">
        <f>IF(AR1362&gt;23500000,NA(),IF(AR1362&lt;=4890000,1040000,IF(AR1362&lt;=6550000,670000,620000)))</f>
        <v/>
      </c>
      <c r="AV1362" s="19">
        <f>MAX(0,ROUNDDOWN(AR1362-AT1362-AU1362-0,-3))</f>
        <v/>
      </c>
      <c r="AW1362" s="19">
        <f>IF(AV1362&lt;=0,0,ROUNDDOWN((AV1362*LOOKUP(AV1362,{0,1950001,3300001,6950001,9000001,18000001,40000001},{0.05,0.1,0.2,0.23,0.33,0.4,0.45})-LOOKUP(AV1362,{0,1950001,3300001,6950001,9000001,18000001,40000001},{0,97500,427500,636000,1536000,2796000,4796000}))*1.021,-2))</f>
        <v/>
      </c>
      <c r="AX1362" s="19">
        <f>MAX(0,ROUNDDOWN(AR1362-AT1362-430000-0,-3))</f>
        <v/>
      </c>
      <c r="AY1362" s="19">
        <f>IF(AR1362&lt;=450000,0,MAX(0,ROUNDDOWN(AX1362*0.06-MIN(50000,AX1362)*0.03,-2))+MAX(0,ROUNDDOWN(AX1362*0.04-MIN(50000,AX1362)*0.02,-2)))</f>
        <v/>
      </c>
      <c r="AZ1362" s="19">
        <f>AW1362+AY1362+AS1362</f>
        <v/>
      </c>
    </row>
    <row r="1363">
      <c r="A1363" t="inlineStr">
        <is>
          <t>1万円刻み</t>
        </is>
      </c>
      <c r="B1363" s="19">
        <f>'3_1万円刻み'!$A$1346</f>
        <v/>
      </c>
      <c r="C1363" s="19">
        <f>MIN(0,MAX(0,$B1363))</f>
        <v/>
      </c>
      <c r="D1363" s="19">
        <f>$B1363-C1363</f>
        <v/>
      </c>
      <c r="E1363" s="19">
        <f>MIN(670000,ROUNDDOWN(MAX(0,D1363-430000)*0.0751+47600,0))+MIN(260000,ROUNDDOWN(MAX(0,D1363-430000)*0.028+17600,0))+MIN(30000,ROUNDDOWN(MAX(0,D1363-430000)*0.0027+1873,0))+IF("いいえ"="はい",MIN(170000,ROUNDDOWN(MAX(0,D1363-430000)*0.0243+17800,0)),0)</f>
        <v/>
      </c>
      <c r="F1363" s="19">
        <f>IF(""="",215040+E1363,"")</f>
        <v/>
      </c>
      <c r="G1363" s="19">
        <f>IF(D1363&gt;23500000,NA(),IF(D1363&lt;=4890000,1040000,IF(D1363&lt;=6550000,670000,620000)))</f>
        <v/>
      </c>
      <c r="H1363" s="19">
        <f>MAX(0,ROUNDDOWN(D1363-F1363-G1363-0,-3))</f>
        <v/>
      </c>
      <c r="I1363" s="19">
        <f>IF(H1363&lt;=0,0,ROUNDDOWN((H1363*LOOKUP(H1363,{0,1950001,3300001,6950001,9000001,18000001,40000001},{0.05,0.1,0.2,0.23,0.33,0.4,0.45})-LOOKUP(H1363,{0,1950001,3300001,6950001,9000001,18000001,40000001},{0,97500,427500,636000,1536000,2796000,4796000}))*1.021,-2))</f>
        <v/>
      </c>
      <c r="J1363" s="19">
        <f>MAX(0,ROUNDDOWN(D1363-F1363-430000-0,-3))</f>
        <v/>
      </c>
      <c r="K1363" s="19">
        <f>IF(D1363&lt;=450000,0,MAX(0,ROUNDDOWN(J1363*0.06-MIN(50000,J1363)*0.03,-2))+MAX(0,ROUNDDOWN(J1363*0.04-MIN(50000,J1363)*0.02,-2)))</f>
        <v/>
      </c>
      <c r="L1363" s="19">
        <f>I1363+K1363+E1363</f>
        <v/>
      </c>
      <c r="M1363" s="19">
        <f>MIN(100000,MAX(0,$B1363))</f>
        <v/>
      </c>
      <c r="N1363" s="19">
        <f>$B1363-M1363</f>
        <v/>
      </c>
      <c r="O1363" s="19">
        <f>MIN(670000,ROUNDDOWN(MAX(0,N1363-430000)*0.0751+47600,0))+MIN(260000,ROUNDDOWN(MAX(0,N1363-430000)*0.028+17600,0))+MIN(30000,ROUNDDOWN(MAX(0,N1363-430000)*0.0027+1873,0))+IF("いいえ"="はい",MIN(170000,ROUNDDOWN(MAX(0,N1363-430000)*0.0243+17800,0)),0)</f>
        <v/>
      </c>
      <c r="P1363" s="19">
        <f>IF(""="",215040+O1363,"")</f>
        <v/>
      </c>
      <c r="Q1363" s="19">
        <f>IF(N1363&gt;23500000,NA(),IF(N1363&lt;=4890000,1040000,IF(N1363&lt;=6550000,670000,620000)))</f>
        <v/>
      </c>
      <c r="R1363" s="19">
        <f>MAX(0,ROUNDDOWN(N1363-P1363-Q1363-0,-3))</f>
        <v/>
      </c>
      <c r="S1363" s="19">
        <f>IF(R1363&lt;=0,0,ROUNDDOWN((R1363*LOOKUP(R1363,{0,1950001,3300001,6950001,9000001,18000001,40000001},{0.05,0.1,0.2,0.23,0.33,0.4,0.45})-LOOKUP(R1363,{0,1950001,3300001,6950001,9000001,18000001,40000001},{0,97500,427500,636000,1536000,2796000,4796000}))*1.021,-2))</f>
        <v/>
      </c>
      <c r="T1363" s="19">
        <f>MAX(0,ROUNDDOWN(N1363-P1363-430000-0,-3))</f>
        <v/>
      </c>
      <c r="U1363" s="19">
        <f>IF(N1363&lt;=450000,0,MAX(0,ROUNDDOWN(T1363*0.06-MIN(50000,T1363)*0.03,-2))+MAX(0,ROUNDDOWN(T1363*0.04-MIN(50000,T1363)*0.02,-2)))</f>
        <v/>
      </c>
      <c r="V1363" s="19">
        <f>S1363+U1363+O1363</f>
        <v/>
      </c>
      <c r="W1363" s="19">
        <f>MIN(550000,MAX(0,$B1363))</f>
        <v/>
      </c>
      <c r="X1363" s="19">
        <f>$B1363-W1363</f>
        <v/>
      </c>
      <c r="Y1363" s="19">
        <f>MIN(670000,ROUNDDOWN(MAX(0,X1363-430000)*0.0751+47600,0))+MIN(260000,ROUNDDOWN(MAX(0,X1363-430000)*0.028+17600,0))+MIN(30000,ROUNDDOWN(MAX(0,X1363-430000)*0.0027+1873,0))+IF("いいえ"="はい",MIN(170000,ROUNDDOWN(MAX(0,X1363-430000)*0.0243+17800,0)),0)</f>
        <v/>
      </c>
      <c r="Z1363" s="19">
        <f>IF(""="",215040+Y1363,"")</f>
        <v/>
      </c>
      <c r="AA1363" s="19">
        <f>IF(X1363&gt;23500000,NA(),IF(X1363&lt;=4890000,1040000,IF(X1363&lt;=6550000,670000,620000)))</f>
        <v/>
      </c>
      <c r="AB1363" s="19">
        <f>MAX(0,ROUNDDOWN(X1363-Z1363-AA1363-0,-3))</f>
        <v/>
      </c>
      <c r="AC1363" s="19">
        <f>IF(AB1363&lt;=0,0,ROUNDDOWN((AB1363*LOOKUP(AB1363,{0,1950001,3300001,6950001,9000001,18000001,40000001},{0.05,0.1,0.2,0.23,0.33,0.4,0.45})-LOOKUP(AB1363,{0,1950001,3300001,6950001,9000001,18000001,40000001},{0,97500,427500,636000,1536000,2796000,4796000}))*1.021,-2))</f>
        <v/>
      </c>
      <c r="AD1363" s="19">
        <f>MAX(0,ROUNDDOWN(X1363-Z1363-430000-0,-3))</f>
        <v/>
      </c>
      <c r="AE1363" s="19">
        <f>IF(X1363&lt;=450000,0,MAX(0,ROUNDDOWN(AD1363*0.06-MIN(50000,AD1363)*0.03,-2))+MAX(0,ROUNDDOWN(AD1363*0.04-MIN(50000,AD1363)*0.02,-2)))</f>
        <v/>
      </c>
      <c r="AF1363" s="19">
        <f>AC1363+AE1363+Y1363</f>
        <v/>
      </c>
      <c r="AG1363" s="19">
        <f>MIN(650000,MAX(0,$B1363))</f>
        <v/>
      </c>
      <c r="AH1363" s="19">
        <f>$B1363-AG1363</f>
        <v/>
      </c>
      <c r="AI1363" s="19">
        <f>MIN(670000,ROUNDDOWN(MAX(0,AH1363-430000)*0.0751+47600,0))+MIN(260000,ROUNDDOWN(MAX(0,AH1363-430000)*0.028+17600,0))+MIN(30000,ROUNDDOWN(MAX(0,AH1363-430000)*0.0027+1873,0))+IF("いいえ"="はい",MIN(170000,ROUNDDOWN(MAX(0,AH1363-430000)*0.0243+17800,0)),0)</f>
        <v/>
      </c>
      <c r="AJ1363" s="19">
        <f>IF(""="",215040+AI1363,"")</f>
        <v/>
      </c>
      <c r="AK1363" s="19">
        <f>IF(AH1363&gt;23500000,NA(),IF(AH1363&lt;=4890000,1040000,IF(AH1363&lt;=6550000,670000,620000)))</f>
        <v/>
      </c>
      <c r="AL1363" s="19">
        <f>MAX(0,ROUNDDOWN(AH1363-AJ1363-AK1363-0,-3))</f>
        <v/>
      </c>
      <c r="AM1363" s="19">
        <f>IF(AL1363&lt;=0,0,ROUNDDOWN((AL1363*LOOKUP(AL1363,{0,1950001,3300001,6950001,9000001,18000001,40000001},{0.05,0.1,0.2,0.23,0.33,0.4,0.45})-LOOKUP(AL1363,{0,1950001,3300001,6950001,9000001,18000001,40000001},{0,97500,427500,636000,1536000,2796000,4796000}))*1.021,-2))</f>
        <v/>
      </c>
      <c r="AN1363" s="19">
        <f>MAX(0,ROUNDDOWN(AH1363-AJ1363-430000-0,-3))</f>
        <v/>
      </c>
      <c r="AO1363" s="19">
        <f>IF(AH1363&lt;=450000,0,MAX(0,ROUNDDOWN(AN1363*0.06-MIN(50000,AN1363)*0.03,-2))+MAX(0,ROUNDDOWN(AN1363*0.04-MIN(50000,AN1363)*0.02,-2)))</f>
        <v/>
      </c>
      <c r="AP1363" s="19">
        <f>AM1363+AO1363+AI1363</f>
        <v/>
      </c>
      <c r="AQ1363" s="19">
        <f>MIN(750000,MAX(0,$B1363))</f>
        <v/>
      </c>
      <c r="AR1363" s="19">
        <f>$B1363-AQ1363</f>
        <v/>
      </c>
      <c r="AS1363" s="19">
        <f>MIN(670000,ROUNDDOWN(MAX(0,AR1363-430000)*0.0751+47600,0))+MIN(260000,ROUNDDOWN(MAX(0,AR1363-430000)*0.028+17600,0))+MIN(30000,ROUNDDOWN(MAX(0,AR1363-430000)*0.0027+1873,0))+IF("いいえ"="はい",MIN(170000,ROUNDDOWN(MAX(0,AR1363-430000)*0.0243+17800,0)),0)</f>
        <v/>
      </c>
      <c r="AT1363" s="19">
        <f>IF(""="",215040+AS1363,"")</f>
        <v/>
      </c>
      <c r="AU1363" s="19">
        <f>IF(AR1363&gt;23500000,NA(),IF(AR1363&lt;=4890000,1040000,IF(AR1363&lt;=6550000,670000,620000)))</f>
        <v/>
      </c>
      <c r="AV1363" s="19">
        <f>MAX(0,ROUNDDOWN(AR1363-AT1363-AU1363-0,-3))</f>
        <v/>
      </c>
      <c r="AW1363" s="19">
        <f>IF(AV1363&lt;=0,0,ROUNDDOWN((AV1363*LOOKUP(AV1363,{0,1950001,3300001,6950001,9000001,18000001,40000001},{0.05,0.1,0.2,0.23,0.33,0.4,0.45})-LOOKUP(AV1363,{0,1950001,3300001,6950001,9000001,18000001,40000001},{0,97500,427500,636000,1536000,2796000,4796000}))*1.021,-2))</f>
        <v/>
      </c>
      <c r="AX1363" s="19">
        <f>MAX(0,ROUNDDOWN(AR1363-AT1363-430000-0,-3))</f>
        <v/>
      </c>
      <c r="AY1363" s="19">
        <f>IF(AR1363&lt;=450000,0,MAX(0,ROUNDDOWN(AX1363*0.06-MIN(50000,AX1363)*0.03,-2))+MAX(0,ROUNDDOWN(AX1363*0.04-MIN(50000,AX1363)*0.02,-2)))</f>
        <v/>
      </c>
      <c r="AZ1363" s="19">
        <f>AW1363+AY1363+AS1363</f>
        <v/>
      </c>
    </row>
    <row r="1364">
      <c r="A1364" t="inlineStr">
        <is>
          <t>1万円刻み</t>
        </is>
      </c>
      <c r="B1364" s="19">
        <f>'3_1万円刻み'!$A$1347</f>
        <v/>
      </c>
      <c r="C1364" s="19">
        <f>MIN(0,MAX(0,$B1364))</f>
        <v/>
      </c>
      <c r="D1364" s="19">
        <f>$B1364-C1364</f>
        <v/>
      </c>
      <c r="E1364" s="19">
        <f>MIN(670000,ROUNDDOWN(MAX(0,D1364-430000)*0.0751+47600,0))+MIN(260000,ROUNDDOWN(MAX(0,D1364-430000)*0.028+17600,0))+MIN(30000,ROUNDDOWN(MAX(0,D1364-430000)*0.0027+1873,0))+IF("いいえ"="はい",MIN(170000,ROUNDDOWN(MAX(0,D1364-430000)*0.0243+17800,0)),0)</f>
        <v/>
      </c>
      <c r="F1364" s="19">
        <f>IF(""="",215040+E1364,"")</f>
        <v/>
      </c>
      <c r="G1364" s="19">
        <f>IF(D1364&gt;23500000,NA(),IF(D1364&lt;=4890000,1040000,IF(D1364&lt;=6550000,670000,620000)))</f>
        <v/>
      </c>
      <c r="H1364" s="19">
        <f>MAX(0,ROUNDDOWN(D1364-F1364-G1364-0,-3))</f>
        <v/>
      </c>
      <c r="I1364" s="19">
        <f>IF(H1364&lt;=0,0,ROUNDDOWN((H1364*LOOKUP(H1364,{0,1950001,3300001,6950001,9000001,18000001,40000001},{0.05,0.1,0.2,0.23,0.33,0.4,0.45})-LOOKUP(H1364,{0,1950001,3300001,6950001,9000001,18000001,40000001},{0,97500,427500,636000,1536000,2796000,4796000}))*1.021,-2))</f>
        <v/>
      </c>
      <c r="J1364" s="19">
        <f>MAX(0,ROUNDDOWN(D1364-F1364-430000-0,-3))</f>
        <v/>
      </c>
      <c r="K1364" s="19">
        <f>IF(D1364&lt;=450000,0,MAX(0,ROUNDDOWN(J1364*0.06-MIN(50000,J1364)*0.03,-2))+MAX(0,ROUNDDOWN(J1364*0.04-MIN(50000,J1364)*0.02,-2)))</f>
        <v/>
      </c>
      <c r="L1364" s="19">
        <f>I1364+K1364+E1364</f>
        <v/>
      </c>
      <c r="M1364" s="19">
        <f>MIN(100000,MAX(0,$B1364))</f>
        <v/>
      </c>
      <c r="N1364" s="19">
        <f>$B1364-M1364</f>
        <v/>
      </c>
      <c r="O1364" s="19">
        <f>MIN(670000,ROUNDDOWN(MAX(0,N1364-430000)*0.0751+47600,0))+MIN(260000,ROUNDDOWN(MAX(0,N1364-430000)*0.028+17600,0))+MIN(30000,ROUNDDOWN(MAX(0,N1364-430000)*0.0027+1873,0))+IF("いいえ"="はい",MIN(170000,ROUNDDOWN(MAX(0,N1364-430000)*0.0243+17800,0)),0)</f>
        <v/>
      </c>
      <c r="P1364" s="19">
        <f>IF(""="",215040+O1364,"")</f>
        <v/>
      </c>
      <c r="Q1364" s="19">
        <f>IF(N1364&gt;23500000,NA(),IF(N1364&lt;=4890000,1040000,IF(N1364&lt;=6550000,670000,620000)))</f>
        <v/>
      </c>
      <c r="R1364" s="19">
        <f>MAX(0,ROUNDDOWN(N1364-P1364-Q1364-0,-3))</f>
        <v/>
      </c>
      <c r="S1364" s="19">
        <f>IF(R1364&lt;=0,0,ROUNDDOWN((R1364*LOOKUP(R1364,{0,1950001,3300001,6950001,9000001,18000001,40000001},{0.05,0.1,0.2,0.23,0.33,0.4,0.45})-LOOKUP(R1364,{0,1950001,3300001,6950001,9000001,18000001,40000001},{0,97500,427500,636000,1536000,2796000,4796000}))*1.021,-2))</f>
        <v/>
      </c>
      <c r="T1364" s="19">
        <f>MAX(0,ROUNDDOWN(N1364-P1364-430000-0,-3))</f>
        <v/>
      </c>
      <c r="U1364" s="19">
        <f>IF(N1364&lt;=450000,0,MAX(0,ROUNDDOWN(T1364*0.06-MIN(50000,T1364)*0.03,-2))+MAX(0,ROUNDDOWN(T1364*0.04-MIN(50000,T1364)*0.02,-2)))</f>
        <v/>
      </c>
      <c r="V1364" s="19">
        <f>S1364+U1364+O1364</f>
        <v/>
      </c>
      <c r="W1364" s="19">
        <f>MIN(550000,MAX(0,$B1364))</f>
        <v/>
      </c>
      <c r="X1364" s="19">
        <f>$B1364-W1364</f>
        <v/>
      </c>
      <c r="Y1364" s="19">
        <f>MIN(670000,ROUNDDOWN(MAX(0,X1364-430000)*0.0751+47600,0))+MIN(260000,ROUNDDOWN(MAX(0,X1364-430000)*0.028+17600,0))+MIN(30000,ROUNDDOWN(MAX(0,X1364-430000)*0.0027+1873,0))+IF("いいえ"="はい",MIN(170000,ROUNDDOWN(MAX(0,X1364-430000)*0.0243+17800,0)),0)</f>
        <v/>
      </c>
      <c r="Z1364" s="19">
        <f>IF(""="",215040+Y1364,"")</f>
        <v/>
      </c>
      <c r="AA1364" s="19">
        <f>IF(X1364&gt;23500000,NA(),IF(X1364&lt;=4890000,1040000,IF(X1364&lt;=6550000,670000,620000)))</f>
        <v/>
      </c>
      <c r="AB1364" s="19">
        <f>MAX(0,ROUNDDOWN(X1364-Z1364-AA1364-0,-3))</f>
        <v/>
      </c>
      <c r="AC1364" s="19">
        <f>IF(AB1364&lt;=0,0,ROUNDDOWN((AB1364*LOOKUP(AB1364,{0,1950001,3300001,6950001,9000001,18000001,40000001},{0.05,0.1,0.2,0.23,0.33,0.4,0.45})-LOOKUP(AB1364,{0,1950001,3300001,6950001,9000001,18000001,40000001},{0,97500,427500,636000,1536000,2796000,4796000}))*1.021,-2))</f>
        <v/>
      </c>
      <c r="AD1364" s="19">
        <f>MAX(0,ROUNDDOWN(X1364-Z1364-430000-0,-3))</f>
        <v/>
      </c>
      <c r="AE1364" s="19">
        <f>IF(X1364&lt;=450000,0,MAX(0,ROUNDDOWN(AD1364*0.06-MIN(50000,AD1364)*0.03,-2))+MAX(0,ROUNDDOWN(AD1364*0.04-MIN(50000,AD1364)*0.02,-2)))</f>
        <v/>
      </c>
      <c r="AF1364" s="19">
        <f>AC1364+AE1364+Y1364</f>
        <v/>
      </c>
      <c r="AG1364" s="19">
        <f>MIN(650000,MAX(0,$B1364))</f>
        <v/>
      </c>
      <c r="AH1364" s="19">
        <f>$B1364-AG1364</f>
        <v/>
      </c>
      <c r="AI1364" s="19">
        <f>MIN(670000,ROUNDDOWN(MAX(0,AH1364-430000)*0.0751+47600,0))+MIN(260000,ROUNDDOWN(MAX(0,AH1364-430000)*0.028+17600,0))+MIN(30000,ROUNDDOWN(MAX(0,AH1364-430000)*0.0027+1873,0))+IF("いいえ"="はい",MIN(170000,ROUNDDOWN(MAX(0,AH1364-430000)*0.0243+17800,0)),0)</f>
        <v/>
      </c>
      <c r="AJ1364" s="19">
        <f>IF(""="",215040+AI1364,"")</f>
        <v/>
      </c>
      <c r="AK1364" s="19">
        <f>IF(AH1364&gt;23500000,NA(),IF(AH1364&lt;=4890000,1040000,IF(AH1364&lt;=6550000,670000,620000)))</f>
        <v/>
      </c>
      <c r="AL1364" s="19">
        <f>MAX(0,ROUNDDOWN(AH1364-AJ1364-AK1364-0,-3))</f>
        <v/>
      </c>
      <c r="AM1364" s="19">
        <f>IF(AL1364&lt;=0,0,ROUNDDOWN((AL1364*LOOKUP(AL1364,{0,1950001,3300001,6950001,9000001,18000001,40000001},{0.05,0.1,0.2,0.23,0.33,0.4,0.45})-LOOKUP(AL1364,{0,1950001,3300001,6950001,9000001,18000001,40000001},{0,97500,427500,636000,1536000,2796000,4796000}))*1.021,-2))</f>
        <v/>
      </c>
      <c r="AN1364" s="19">
        <f>MAX(0,ROUNDDOWN(AH1364-AJ1364-430000-0,-3))</f>
        <v/>
      </c>
      <c r="AO1364" s="19">
        <f>IF(AH1364&lt;=450000,0,MAX(0,ROUNDDOWN(AN1364*0.06-MIN(50000,AN1364)*0.03,-2))+MAX(0,ROUNDDOWN(AN1364*0.04-MIN(50000,AN1364)*0.02,-2)))</f>
        <v/>
      </c>
      <c r="AP1364" s="19">
        <f>AM1364+AO1364+AI1364</f>
        <v/>
      </c>
      <c r="AQ1364" s="19">
        <f>MIN(750000,MAX(0,$B1364))</f>
        <v/>
      </c>
      <c r="AR1364" s="19">
        <f>$B1364-AQ1364</f>
        <v/>
      </c>
      <c r="AS1364" s="19">
        <f>MIN(670000,ROUNDDOWN(MAX(0,AR1364-430000)*0.0751+47600,0))+MIN(260000,ROUNDDOWN(MAX(0,AR1364-430000)*0.028+17600,0))+MIN(30000,ROUNDDOWN(MAX(0,AR1364-430000)*0.0027+1873,0))+IF("いいえ"="はい",MIN(170000,ROUNDDOWN(MAX(0,AR1364-430000)*0.0243+17800,0)),0)</f>
        <v/>
      </c>
      <c r="AT1364" s="19">
        <f>IF(""="",215040+AS1364,"")</f>
        <v/>
      </c>
      <c r="AU1364" s="19">
        <f>IF(AR1364&gt;23500000,NA(),IF(AR1364&lt;=4890000,1040000,IF(AR1364&lt;=6550000,670000,620000)))</f>
        <v/>
      </c>
      <c r="AV1364" s="19">
        <f>MAX(0,ROUNDDOWN(AR1364-AT1364-AU1364-0,-3))</f>
        <v/>
      </c>
      <c r="AW1364" s="19">
        <f>IF(AV1364&lt;=0,0,ROUNDDOWN((AV1364*LOOKUP(AV1364,{0,1950001,3300001,6950001,9000001,18000001,40000001},{0.05,0.1,0.2,0.23,0.33,0.4,0.45})-LOOKUP(AV1364,{0,1950001,3300001,6950001,9000001,18000001,40000001},{0,97500,427500,636000,1536000,2796000,4796000}))*1.021,-2))</f>
        <v/>
      </c>
      <c r="AX1364" s="19">
        <f>MAX(0,ROUNDDOWN(AR1364-AT1364-430000-0,-3))</f>
        <v/>
      </c>
      <c r="AY1364" s="19">
        <f>IF(AR1364&lt;=450000,0,MAX(0,ROUNDDOWN(AX1364*0.06-MIN(50000,AX1364)*0.03,-2))+MAX(0,ROUNDDOWN(AX1364*0.04-MIN(50000,AX1364)*0.02,-2)))</f>
        <v/>
      </c>
      <c r="AZ1364" s="19">
        <f>AW1364+AY1364+AS1364</f>
        <v/>
      </c>
    </row>
    <row r="1365">
      <c r="A1365" t="inlineStr">
        <is>
          <t>1万円刻み</t>
        </is>
      </c>
      <c r="B1365" s="19">
        <f>'3_1万円刻み'!$A$1348</f>
        <v/>
      </c>
      <c r="C1365" s="19">
        <f>MIN(0,MAX(0,$B1365))</f>
        <v/>
      </c>
      <c r="D1365" s="19">
        <f>$B1365-C1365</f>
        <v/>
      </c>
      <c r="E1365" s="19">
        <f>MIN(670000,ROUNDDOWN(MAX(0,D1365-430000)*0.0751+47600,0))+MIN(260000,ROUNDDOWN(MAX(0,D1365-430000)*0.028+17600,0))+MIN(30000,ROUNDDOWN(MAX(0,D1365-430000)*0.0027+1873,0))+IF("いいえ"="はい",MIN(170000,ROUNDDOWN(MAX(0,D1365-430000)*0.0243+17800,0)),0)</f>
        <v/>
      </c>
      <c r="F1365" s="19">
        <f>IF(""="",215040+E1365,"")</f>
        <v/>
      </c>
      <c r="G1365" s="19">
        <f>IF(D1365&gt;23500000,NA(),IF(D1365&lt;=4890000,1040000,IF(D1365&lt;=6550000,670000,620000)))</f>
        <v/>
      </c>
      <c r="H1365" s="19">
        <f>MAX(0,ROUNDDOWN(D1365-F1365-G1365-0,-3))</f>
        <v/>
      </c>
      <c r="I1365" s="19">
        <f>IF(H1365&lt;=0,0,ROUNDDOWN((H1365*LOOKUP(H1365,{0,1950001,3300001,6950001,9000001,18000001,40000001},{0.05,0.1,0.2,0.23,0.33,0.4,0.45})-LOOKUP(H1365,{0,1950001,3300001,6950001,9000001,18000001,40000001},{0,97500,427500,636000,1536000,2796000,4796000}))*1.021,-2))</f>
        <v/>
      </c>
      <c r="J1365" s="19">
        <f>MAX(0,ROUNDDOWN(D1365-F1365-430000-0,-3))</f>
        <v/>
      </c>
      <c r="K1365" s="19">
        <f>IF(D1365&lt;=450000,0,MAX(0,ROUNDDOWN(J1365*0.06-MIN(50000,J1365)*0.03,-2))+MAX(0,ROUNDDOWN(J1365*0.04-MIN(50000,J1365)*0.02,-2)))</f>
        <v/>
      </c>
      <c r="L1365" s="19">
        <f>I1365+K1365+E1365</f>
        <v/>
      </c>
      <c r="M1365" s="19">
        <f>MIN(100000,MAX(0,$B1365))</f>
        <v/>
      </c>
      <c r="N1365" s="19">
        <f>$B1365-M1365</f>
        <v/>
      </c>
      <c r="O1365" s="19">
        <f>MIN(670000,ROUNDDOWN(MAX(0,N1365-430000)*0.0751+47600,0))+MIN(260000,ROUNDDOWN(MAX(0,N1365-430000)*0.028+17600,0))+MIN(30000,ROUNDDOWN(MAX(0,N1365-430000)*0.0027+1873,0))+IF("いいえ"="はい",MIN(170000,ROUNDDOWN(MAX(0,N1365-430000)*0.0243+17800,0)),0)</f>
        <v/>
      </c>
      <c r="P1365" s="19">
        <f>IF(""="",215040+O1365,"")</f>
        <v/>
      </c>
      <c r="Q1365" s="19">
        <f>IF(N1365&gt;23500000,NA(),IF(N1365&lt;=4890000,1040000,IF(N1365&lt;=6550000,670000,620000)))</f>
        <v/>
      </c>
      <c r="R1365" s="19">
        <f>MAX(0,ROUNDDOWN(N1365-P1365-Q1365-0,-3))</f>
        <v/>
      </c>
      <c r="S1365" s="19">
        <f>IF(R1365&lt;=0,0,ROUNDDOWN((R1365*LOOKUP(R1365,{0,1950001,3300001,6950001,9000001,18000001,40000001},{0.05,0.1,0.2,0.23,0.33,0.4,0.45})-LOOKUP(R1365,{0,1950001,3300001,6950001,9000001,18000001,40000001},{0,97500,427500,636000,1536000,2796000,4796000}))*1.021,-2))</f>
        <v/>
      </c>
      <c r="T1365" s="19">
        <f>MAX(0,ROUNDDOWN(N1365-P1365-430000-0,-3))</f>
        <v/>
      </c>
      <c r="U1365" s="19">
        <f>IF(N1365&lt;=450000,0,MAX(0,ROUNDDOWN(T1365*0.06-MIN(50000,T1365)*0.03,-2))+MAX(0,ROUNDDOWN(T1365*0.04-MIN(50000,T1365)*0.02,-2)))</f>
        <v/>
      </c>
      <c r="V1365" s="19">
        <f>S1365+U1365+O1365</f>
        <v/>
      </c>
      <c r="W1365" s="19">
        <f>MIN(550000,MAX(0,$B1365))</f>
        <v/>
      </c>
      <c r="X1365" s="19">
        <f>$B1365-W1365</f>
        <v/>
      </c>
      <c r="Y1365" s="19">
        <f>MIN(670000,ROUNDDOWN(MAX(0,X1365-430000)*0.0751+47600,0))+MIN(260000,ROUNDDOWN(MAX(0,X1365-430000)*0.028+17600,0))+MIN(30000,ROUNDDOWN(MAX(0,X1365-430000)*0.0027+1873,0))+IF("いいえ"="はい",MIN(170000,ROUNDDOWN(MAX(0,X1365-430000)*0.0243+17800,0)),0)</f>
        <v/>
      </c>
      <c r="Z1365" s="19">
        <f>IF(""="",215040+Y1365,"")</f>
        <v/>
      </c>
      <c r="AA1365" s="19">
        <f>IF(X1365&gt;23500000,NA(),IF(X1365&lt;=4890000,1040000,IF(X1365&lt;=6550000,670000,620000)))</f>
        <v/>
      </c>
      <c r="AB1365" s="19">
        <f>MAX(0,ROUNDDOWN(X1365-Z1365-AA1365-0,-3))</f>
        <v/>
      </c>
      <c r="AC1365" s="19">
        <f>IF(AB1365&lt;=0,0,ROUNDDOWN((AB1365*LOOKUP(AB1365,{0,1950001,3300001,6950001,9000001,18000001,40000001},{0.05,0.1,0.2,0.23,0.33,0.4,0.45})-LOOKUP(AB1365,{0,1950001,3300001,6950001,9000001,18000001,40000001},{0,97500,427500,636000,1536000,2796000,4796000}))*1.021,-2))</f>
        <v/>
      </c>
      <c r="AD1365" s="19">
        <f>MAX(0,ROUNDDOWN(X1365-Z1365-430000-0,-3))</f>
        <v/>
      </c>
      <c r="AE1365" s="19">
        <f>IF(X1365&lt;=450000,0,MAX(0,ROUNDDOWN(AD1365*0.06-MIN(50000,AD1365)*0.03,-2))+MAX(0,ROUNDDOWN(AD1365*0.04-MIN(50000,AD1365)*0.02,-2)))</f>
        <v/>
      </c>
      <c r="AF1365" s="19">
        <f>AC1365+AE1365+Y1365</f>
        <v/>
      </c>
      <c r="AG1365" s="19">
        <f>MIN(650000,MAX(0,$B1365))</f>
        <v/>
      </c>
      <c r="AH1365" s="19">
        <f>$B1365-AG1365</f>
        <v/>
      </c>
      <c r="AI1365" s="19">
        <f>MIN(670000,ROUNDDOWN(MAX(0,AH1365-430000)*0.0751+47600,0))+MIN(260000,ROUNDDOWN(MAX(0,AH1365-430000)*0.028+17600,0))+MIN(30000,ROUNDDOWN(MAX(0,AH1365-430000)*0.0027+1873,0))+IF("いいえ"="はい",MIN(170000,ROUNDDOWN(MAX(0,AH1365-430000)*0.0243+17800,0)),0)</f>
        <v/>
      </c>
      <c r="AJ1365" s="19">
        <f>IF(""="",215040+AI1365,"")</f>
        <v/>
      </c>
      <c r="AK1365" s="19">
        <f>IF(AH1365&gt;23500000,NA(),IF(AH1365&lt;=4890000,1040000,IF(AH1365&lt;=6550000,670000,620000)))</f>
        <v/>
      </c>
      <c r="AL1365" s="19">
        <f>MAX(0,ROUNDDOWN(AH1365-AJ1365-AK1365-0,-3))</f>
        <v/>
      </c>
      <c r="AM1365" s="19">
        <f>IF(AL1365&lt;=0,0,ROUNDDOWN((AL1365*LOOKUP(AL1365,{0,1950001,3300001,6950001,9000001,18000001,40000001},{0.05,0.1,0.2,0.23,0.33,0.4,0.45})-LOOKUP(AL1365,{0,1950001,3300001,6950001,9000001,18000001,40000001},{0,97500,427500,636000,1536000,2796000,4796000}))*1.021,-2))</f>
        <v/>
      </c>
      <c r="AN1365" s="19">
        <f>MAX(0,ROUNDDOWN(AH1365-AJ1365-430000-0,-3))</f>
        <v/>
      </c>
      <c r="AO1365" s="19">
        <f>IF(AH1365&lt;=450000,0,MAX(0,ROUNDDOWN(AN1365*0.06-MIN(50000,AN1365)*0.03,-2))+MAX(0,ROUNDDOWN(AN1365*0.04-MIN(50000,AN1365)*0.02,-2)))</f>
        <v/>
      </c>
      <c r="AP1365" s="19">
        <f>AM1365+AO1365+AI1365</f>
        <v/>
      </c>
      <c r="AQ1365" s="19">
        <f>MIN(750000,MAX(0,$B1365))</f>
        <v/>
      </c>
      <c r="AR1365" s="19">
        <f>$B1365-AQ1365</f>
        <v/>
      </c>
      <c r="AS1365" s="19">
        <f>MIN(670000,ROUNDDOWN(MAX(0,AR1365-430000)*0.0751+47600,0))+MIN(260000,ROUNDDOWN(MAX(0,AR1365-430000)*0.028+17600,0))+MIN(30000,ROUNDDOWN(MAX(0,AR1365-430000)*0.0027+1873,0))+IF("いいえ"="はい",MIN(170000,ROUNDDOWN(MAX(0,AR1365-430000)*0.0243+17800,0)),0)</f>
        <v/>
      </c>
      <c r="AT1365" s="19">
        <f>IF(""="",215040+AS1365,"")</f>
        <v/>
      </c>
      <c r="AU1365" s="19">
        <f>IF(AR1365&gt;23500000,NA(),IF(AR1365&lt;=4890000,1040000,IF(AR1365&lt;=6550000,670000,620000)))</f>
        <v/>
      </c>
      <c r="AV1365" s="19">
        <f>MAX(0,ROUNDDOWN(AR1365-AT1365-AU1365-0,-3))</f>
        <v/>
      </c>
      <c r="AW1365" s="19">
        <f>IF(AV1365&lt;=0,0,ROUNDDOWN((AV1365*LOOKUP(AV1365,{0,1950001,3300001,6950001,9000001,18000001,40000001},{0.05,0.1,0.2,0.23,0.33,0.4,0.45})-LOOKUP(AV1365,{0,1950001,3300001,6950001,9000001,18000001,40000001},{0,97500,427500,636000,1536000,2796000,4796000}))*1.021,-2))</f>
        <v/>
      </c>
      <c r="AX1365" s="19">
        <f>MAX(0,ROUNDDOWN(AR1365-AT1365-430000-0,-3))</f>
        <v/>
      </c>
      <c r="AY1365" s="19">
        <f>IF(AR1365&lt;=450000,0,MAX(0,ROUNDDOWN(AX1365*0.06-MIN(50000,AX1365)*0.03,-2))+MAX(0,ROUNDDOWN(AX1365*0.04-MIN(50000,AX1365)*0.02,-2)))</f>
        <v/>
      </c>
      <c r="AZ1365" s="19">
        <f>AW1365+AY1365+AS1365</f>
        <v/>
      </c>
    </row>
    <row r="1366">
      <c r="A1366" t="inlineStr">
        <is>
          <t>1万円刻み</t>
        </is>
      </c>
      <c r="B1366" s="19">
        <f>'3_1万円刻み'!$A$1349</f>
        <v/>
      </c>
      <c r="C1366" s="19">
        <f>MIN(0,MAX(0,$B1366))</f>
        <v/>
      </c>
      <c r="D1366" s="19">
        <f>$B1366-C1366</f>
        <v/>
      </c>
      <c r="E1366" s="19">
        <f>MIN(670000,ROUNDDOWN(MAX(0,D1366-430000)*0.0751+47600,0))+MIN(260000,ROUNDDOWN(MAX(0,D1366-430000)*0.028+17600,0))+MIN(30000,ROUNDDOWN(MAX(0,D1366-430000)*0.0027+1873,0))+IF("いいえ"="はい",MIN(170000,ROUNDDOWN(MAX(0,D1366-430000)*0.0243+17800,0)),0)</f>
        <v/>
      </c>
      <c r="F1366" s="19">
        <f>IF(""="",215040+E1366,"")</f>
        <v/>
      </c>
      <c r="G1366" s="19">
        <f>IF(D1366&gt;23500000,NA(),IF(D1366&lt;=4890000,1040000,IF(D1366&lt;=6550000,670000,620000)))</f>
        <v/>
      </c>
      <c r="H1366" s="19">
        <f>MAX(0,ROUNDDOWN(D1366-F1366-G1366-0,-3))</f>
        <v/>
      </c>
      <c r="I1366" s="19">
        <f>IF(H1366&lt;=0,0,ROUNDDOWN((H1366*LOOKUP(H1366,{0,1950001,3300001,6950001,9000001,18000001,40000001},{0.05,0.1,0.2,0.23,0.33,0.4,0.45})-LOOKUP(H1366,{0,1950001,3300001,6950001,9000001,18000001,40000001},{0,97500,427500,636000,1536000,2796000,4796000}))*1.021,-2))</f>
        <v/>
      </c>
      <c r="J1366" s="19">
        <f>MAX(0,ROUNDDOWN(D1366-F1366-430000-0,-3))</f>
        <v/>
      </c>
      <c r="K1366" s="19">
        <f>IF(D1366&lt;=450000,0,MAX(0,ROUNDDOWN(J1366*0.06-MIN(50000,J1366)*0.03,-2))+MAX(0,ROUNDDOWN(J1366*0.04-MIN(50000,J1366)*0.02,-2)))</f>
        <v/>
      </c>
      <c r="L1366" s="19">
        <f>I1366+K1366+E1366</f>
        <v/>
      </c>
      <c r="M1366" s="19">
        <f>MIN(100000,MAX(0,$B1366))</f>
        <v/>
      </c>
      <c r="N1366" s="19">
        <f>$B1366-M1366</f>
        <v/>
      </c>
      <c r="O1366" s="19">
        <f>MIN(670000,ROUNDDOWN(MAX(0,N1366-430000)*0.0751+47600,0))+MIN(260000,ROUNDDOWN(MAX(0,N1366-430000)*0.028+17600,0))+MIN(30000,ROUNDDOWN(MAX(0,N1366-430000)*0.0027+1873,0))+IF("いいえ"="はい",MIN(170000,ROUNDDOWN(MAX(0,N1366-430000)*0.0243+17800,0)),0)</f>
        <v/>
      </c>
      <c r="P1366" s="19">
        <f>IF(""="",215040+O1366,"")</f>
        <v/>
      </c>
      <c r="Q1366" s="19">
        <f>IF(N1366&gt;23500000,NA(),IF(N1366&lt;=4890000,1040000,IF(N1366&lt;=6550000,670000,620000)))</f>
        <v/>
      </c>
      <c r="R1366" s="19">
        <f>MAX(0,ROUNDDOWN(N1366-P1366-Q1366-0,-3))</f>
        <v/>
      </c>
      <c r="S1366" s="19">
        <f>IF(R1366&lt;=0,0,ROUNDDOWN((R1366*LOOKUP(R1366,{0,1950001,3300001,6950001,9000001,18000001,40000001},{0.05,0.1,0.2,0.23,0.33,0.4,0.45})-LOOKUP(R1366,{0,1950001,3300001,6950001,9000001,18000001,40000001},{0,97500,427500,636000,1536000,2796000,4796000}))*1.021,-2))</f>
        <v/>
      </c>
      <c r="T1366" s="19">
        <f>MAX(0,ROUNDDOWN(N1366-P1366-430000-0,-3))</f>
        <v/>
      </c>
      <c r="U1366" s="19">
        <f>IF(N1366&lt;=450000,0,MAX(0,ROUNDDOWN(T1366*0.06-MIN(50000,T1366)*0.03,-2))+MAX(0,ROUNDDOWN(T1366*0.04-MIN(50000,T1366)*0.02,-2)))</f>
        <v/>
      </c>
      <c r="V1366" s="19">
        <f>S1366+U1366+O1366</f>
        <v/>
      </c>
      <c r="W1366" s="19">
        <f>MIN(550000,MAX(0,$B1366))</f>
        <v/>
      </c>
      <c r="X1366" s="19">
        <f>$B1366-W1366</f>
        <v/>
      </c>
      <c r="Y1366" s="19">
        <f>MIN(670000,ROUNDDOWN(MAX(0,X1366-430000)*0.0751+47600,0))+MIN(260000,ROUNDDOWN(MAX(0,X1366-430000)*0.028+17600,0))+MIN(30000,ROUNDDOWN(MAX(0,X1366-430000)*0.0027+1873,0))+IF("いいえ"="はい",MIN(170000,ROUNDDOWN(MAX(0,X1366-430000)*0.0243+17800,0)),0)</f>
        <v/>
      </c>
      <c r="Z1366" s="19">
        <f>IF(""="",215040+Y1366,"")</f>
        <v/>
      </c>
      <c r="AA1366" s="19">
        <f>IF(X1366&gt;23500000,NA(),IF(X1366&lt;=4890000,1040000,IF(X1366&lt;=6550000,670000,620000)))</f>
        <v/>
      </c>
      <c r="AB1366" s="19">
        <f>MAX(0,ROUNDDOWN(X1366-Z1366-AA1366-0,-3))</f>
        <v/>
      </c>
      <c r="AC1366" s="19">
        <f>IF(AB1366&lt;=0,0,ROUNDDOWN((AB1366*LOOKUP(AB1366,{0,1950001,3300001,6950001,9000001,18000001,40000001},{0.05,0.1,0.2,0.23,0.33,0.4,0.45})-LOOKUP(AB1366,{0,1950001,3300001,6950001,9000001,18000001,40000001},{0,97500,427500,636000,1536000,2796000,4796000}))*1.021,-2))</f>
        <v/>
      </c>
      <c r="AD1366" s="19">
        <f>MAX(0,ROUNDDOWN(X1366-Z1366-430000-0,-3))</f>
        <v/>
      </c>
      <c r="AE1366" s="19">
        <f>IF(X1366&lt;=450000,0,MAX(0,ROUNDDOWN(AD1366*0.06-MIN(50000,AD1366)*0.03,-2))+MAX(0,ROUNDDOWN(AD1366*0.04-MIN(50000,AD1366)*0.02,-2)))</f>
        <v/>
      </c>
      <c r="AF1366" s="19">
        <f>AC1366+AE1366+Y1366</f>
        <v/>
      </c>
      <c r="AG1366" s="19">
        <f>MIN(650000,MAX(0,$B1366))</f>
        <v/>
      </c>
      <c r="AH1366" s="19">
        <f>$B1366-AG1366</f>
        <v/>
      </c>
      <c r="AI1366" s="19">
        <f>MIN(670000,ROUNDDOWN(MAX(0,AH1366-430000)*0.0751+47600,0))+MIN(260000,ROUNDDOWN(MAX(0,AH1366-430000)*0.028+17600,0))+MIN(30000,ROUNDDOWN(MAX(0,AH1366-430000)*0.0027+1873,0))+IF("いいえ"="はい",MIN(170000,ROUNDDOWN(MAX(0,AH1366-430000)*0.0243+17800,0)),0)</f>
        <v/>
      </c>
      <c r="AJ1366" s="19">
        <f>IF(""="",215040+AI1366,"")</f>
        <v/>
      </c>
      <c r="AK1366" s="19">
        <f>IF(AH1366&gt;23500000,NA(),IF(AH1366&lt;=4890000,1040000,IF(AH1366&lt;=6550000,670000,620000)))</f>
        <v/>
      </c>
      <c r="AL1366" s="19">
        <f>MAX(0,ROUNDDOWN(AH1366-AJ1366-AK1366-0,-3))</f>
        <v/>
      </c>
      <c r="AM1366" s="19">
        <f>IF(AL1366&lt;=0,0,ROUNDDOWN((AL1366*LOOKUP(AL1366,{0,1950001,3300001,6950001,9000001,18000001,40000001},{0.05,0.1,0.2,0.23,0.33,0.4,0.45})-LOOKUP(AL1366,{0,1950001,3300001,6950001,9000001,18000001,40000001},{0,97500,427500,636000,1536000,2796000,4796000}))*1.021,-2))</f>
        <v/>
      </c>
      <c r="AN1366" s="19">
        <f>MAX(0,ROUNDDOWN(AH1366-AJ1366-430000-0,-3))</f>
        <v/>
      </c>
      <c r="AO1366" s="19">
        <f>IF(AH1366&lt;=450000,0,MAX(0,ROUNDDOWN(AN1366*0.06-MIN(50000,AN1366)*0.03,-2))+MAX(0,ROUNDDOWN(AN1366*0.04-MIN(50000,AN1366)*0.02,-2)))</f>
        <v/>
      </c>
      <c r="AP1366" s="19">
        <f>AM1366+AO1366+AI1366</f>
        <v/>
      </c>
      <c r="AQ1366" s="19">
        <f>MIN(750000,MAX(0,$B1366))</f>
        <v/>
      </c>
      <c r="AR1366" s="19">
        <f>$B1366-AQ1366</f>
        <v/>
      </c>
      <c r="AS1366" s="19">
        <f>MIN(670000,ROUNDDOWN(MAX(0,AR1366-430000)*0.0751+47600,0))+MIN(260000,ROUNDDOWN(MAX(0,AR1366-430000)*0.028+17600,0))+MIN(30000,ROUNDDOWN(MAX(0,AR1366-430000)*0.0027+1873,0))+IF("いいえ"="はい",MIN(170000,ROUNDDOWN(MAX(0,AR1366-430000)*0.0243+17800,0)),0)</f>
        <v/>
      </c>
      <c r="AT1366" s="19">
        <f>IF(""="",215040+AS1366,"")</f>
        <v/>
      </c>
      <c r="AU1366" s="19">
        <f>IF(AR1366&gt;23500000,NA(),IF(AR1366&lt;=4890000,1040000,IF(AR1366&lt;=6550000,670000,620000)))</f>
        <v/>
      </c>
      <c r="AV1366" s="19">
        <f>MAX(0,ROUNDDOWN(AR1366-AT1366-AU1366-0,-3))</f>
        <v/>
      </c>
      <c r="AW1366" s="19">
        <f>IF(AV1366&lt;=0,0,ROUNDDOWN((AV1366*LOOKUP(AV1366,{0,1950001,3300001,6950001,9000001,18000001,40000001},{0.05,0.1,0.2,0.23,0.33,0.4,0.45})-LOOKUP(AV1366,{0,1950001,3300001,6950001,9000001,18000001,40000001},{0,97500,427500,636000,1536000,2796000,4796000}))*1.021,-2))</f>
        <v/>
      </c>
      <c r="AX1366" s="19">
        <f>MAX(0,ROUNDDOWN(AR1366-AT1366-430000-0,-3))</f>
        <v/>
      </c>
      <c r="AY1366" s="19">
        <f>IF(AR1366&lt;=450000,0,MAX(0,ROUNDDOWN(AX1366*0.06-MIN(50000,AX1366)*0.03,-2))+MAX(0,ROUNDDOWN(AX1366*0.04-MIN(50000,AX1366)*0.02,-2)))</f>
        <v/>
      </c>
      <c r="AZ1366" s="19">
        <f>AW1366+AY1366+AS1366</f>
        <v/>
      </c>
    </row>
    <row r="1367">
      <c r="A1367" t="inlineStr">
        <is>
          <t>1万円刻み</t>
        </is>
      </c>
      <c r="B1367" s="19">
        <f>'3_1万円刻み'!$A$1350</f>
        <v/>
      </c>
      <c r="C1367" s="19">
        <f>MIN(0,MAX(0,$B1367))</f>
        <v/>
      </c>
      <c r="D1367" s="19">
        <f>$B1367-C1367</f>
        <v/>
      </c>
      <c r="E1367" s="19">
        <f>MIN(670000,ROUNDDOWN(MAX(0,D1367-430000)*0.0751+47600,0))+MIN(260000,ROUNDDOWN(MAX(0,D1367-430000)*0.028+17600,0))+MIN(30000,ROUNDDOWN(MAX(0,D1367-430000)*0.0027+1873,0))+IF("いいえ"="はい",MIN(170000,ROUNDDOWN(MAX(0,D1367-430000)*0.0243+17800,0)),0)</f>
        <v/>
      </c>
      <c r="F1367" s="19">
        <f>IF(""="",215040+E1367,"")</f>
        <v/>
      </c>
      <c r="G1367" s="19">
        <f>IF(D1367&gt;23500000,NA(),IF(D1367&lt;=4890000,1040000,IF(D1367&lt;=6550000,670000,620000)))</f>
        <v/>
      </c>
      <c r="H1367" s="19">
        <f>MAX(0,ROUNDDOWN(D1367-F1367-G1367-0,-3))</f>
        <v/>
      </c>
      <c r="I1367" s="19">
        <f>IF(H1367&lt;=0,0,ROUNDDOWN((H1367*LOOKUP(H1367,{0,1950001,3300001,6950001,9000001,18000001,40000001},{0.05,0.1,0.2,0.23,0.33,0.4,0.45})-LOOKUP(H1367,{0,1950001,3300001,6950001,9000001,18000001,40000001},{0,97500,427500,636000,1536000,2796000,4796000}))*1.021,-2))</f>
        <v/>
      </c>
      <c r="J1367" s="19">
        <f>MAX(0,ROUNDDOWN(D1367-F1367-430000-0,-3))</f>
        <v/>
      </c>
      <c r="K1367" s="19">
        <f>IF(D1367&lt;=450000,0,MAX(0,ROUNDDOWN(J1367*0.06-MIN(50000,J1367)*0.03,-2))+MAX(0,ROUNDDOWN(J1367*0.04-MIN(50000,J1367)*0.02,-2)))</f>
        <v/>
      </c>
      <c r="L1367" s="19">
        <f>I1367+K1367+E1367</f>
        <v/>
      </c>
      <c r="M1367" s="19">
        <f>MIN(100000,MAX(0,$B1367))</f>
        <v/>
      </c>
      <c r="N1367" s="19">
        <f>$B1367-M1367</f>
        <v/>
      </c>
      <c r="O1367" s="19">
        <f>MIN(670000,ROUNDDOWN(MAX(0,N1367-430000)*0.0751+47600,0))+MIN(260000,ROUNDDOWN(MAX(0,N1367-430000)*0.028+17600,0))+MIN(30000,ROUNDDOWN(MAX(0,N1367-430000)*0.0027+1873,0))+IF("いいえ"="はい",MIN(170000,ROUNDDOWN(MAX(0,N1367-430000)*0.0243+17800,0)),0)</f>
        <v/>
      </c>
      <c r="P1367" s="19">
        <f>IF(""="",215040+O1367,"")</f>
        <v/>
      </c>
      <c r="Q1367" s="19">
        <f>IF(N1367&gt;23500000,NA(),IF(N1367&lt;=4890000,1040000,IF(N1367&lt;=6550000,670000,620000)))</f>
        <v/>
      </c>
      <c r="R1367" s="19">
        <f>MAX(0,ROUNDDOWN(N1367-P1367-Q1367-0,-3))</f>
        <v/>
      </c>
      <c r="S1367" s="19">
        <f>IF(R1367&lt;=0,0,ROUNDDOWN((R1367*LOOKUP(R1367,{0,1950001,3300001,6950001,9000001,18000001,40000001},{0.05,0.1,0.2,0.23,0.33,0.4,0.45})-LOOKUP(R1367,{0,1950001,3300001,6950001,9000001,18000001,40000001},{0,97500,427500,636000,1536000,2796000,4796000}))*1.021,-2))</f>
        <v/>
      </c>
      <c r="T1367" s="19">
        <f>MAX(0,ROUNDDOWN(N1367-P1367-430000-0,-3))</f>
        <v/>
      </c>
      <c r="U1367" s="19">
        <f>IF(N1367&lt;=450000,0,MAX(0,ROUNDDOWN(T1367*0.06-MIN(50000,T1367)*0.03,-2))+MAX(0,ROUNDDOWN(T1367*0.04-MIN(50000,T1367)*0.02,-2)))</f>
        <v/>
      </c>
      <c r="V1367" s="19">
        <f>S1367+U1367+O1367</f>
        <v/>
      </c>
      <c r="W1367" s="19">
        <f>MIN(550000,MAX(0,$B1367))</f>
        <v/>
      </c>
      <c r="X1367" s="19">
        <f>$B1367-W1367</f>
        <v/>
      </c>
      <c r="Y1367" s="19">
        <f>MIN(670000,ROUNDDOWN(MAX(0,X1367-430000)*0.0751+47600,0))+MIN(260000,ROUNDDOWN(MAX(0,X1367-430000)*0.028+17600,0))+MIN(30000,ROUNDDOWN(MAX(0,X1367-430000)*0.0027+1873,0))+IF("いいえ"="はい",MIN(170000,ROUNDDOWN(MAX(0,X1367-430000)*0.0243+17800,0)),0)</f>
        <v/>
      </c>
      <c r="Z1367" s="19">
        <f>IF(""="",215040+Y1367,"")</f>
        <v/>
      </c>
      <c r="AA1367" s="19">
        <f>IF(X1367&gt;23500000,NA(),IF(X1367&lt;=4890000,1040000,IF(X1367&lt;=6550000,670000,620000)))</f>
        <v/>
      </c>
      <c r="AB1367" s="19">
        <f>MAX(0,ROUNDDOWN(X1367-Z1367-AA1367-0,-3))</f>
        <v/>
      </c>
      <c r="AC1367" s="19">
        <f>IF(AB1367&lt;=0,0,ROUNDDOWN((AB1367*LOOKUP(AB1367,{0,1950001,3300001,6950001,9000001,18000001,40000001},{0.05,0.1,0.2,0.23,0.33,0.4,0.45})-LOOKUP(AB1367,{0,1950001,3300001,6950001,9000001,18000001,40000001},{0,97500,427500,636000,1536000,2796000,4796000}))*1.021,-2))</f>
        <v/>
      </c>
      <c r="AD1367" s="19">
        <f>MAX(0,ROUNDDOWN(X1367-Z1367-430000-0,-3))</f>
        <v/>
      </c>
      <c r="AE1367" s="19">
        <f>IF(X1367&lt;=450000,0,MAX(0,ROUNDDOWN(AD1367*0.06-MIN(50000,AD1367)*0.03,-2))+MAX(0,ROUNDDOWN(AD1367*0.04-MIN(50000,AD1367)*0.02,-2)))</f>
        <v/>
      </c>
      <c r="AF1367" s="19">
        <f>AC1367+AE1367+Y1367</f>
        <v/>
      </c>
      <c r="AG1367" s="19">
        <f>MIN(650000,MAX(0,$B1367))</f>
        <v/>
      </c>
      <c r="AH1367" s="19">
        <f>$B1367-AG1367</f>
        <v/>
      </c>
      <c r="AI1367" s="19">
        <f>MIN(670000,ROUNDDOWN(MAX(0,AH1367-430000)*0.0751+47600,0))+MIN(260000,ROUNDDOWN(MAX(0,AH1367-430000)*0.028+17600,0))+MIN(30000,ROUNDDOWN(MAX(0,AH1367-430000)*0.0027+1873,0))+IF("いいえ"="はい",MIN(170000,ROUNDDOWN(MAX(0,AH1367-430000)*0.0243+17800,0)),0)</f>
        <v/>
      </c>
      <c r="AJ1367" s="19">
        <f>IF(""="",215040+AI1367,"")</f>
        <v/>
      </c>
      <c r="AK1367" s="19">
        <f>IF(AH1367&gt;23500000,NA(),IF(AH1367&lt;=4890000,1040000,IF(AH1367&lt;=6550000,670000,620000)))</f>
        <v/>
      </c>
      <c r="AL1367" s="19">
        <f>MAX(0,ROUNDDOWN(AH1367-AJ1367-AK1367-0,-3))</f>
        <v/>
      </c>
      <c r="AM1367" s="19">
        <f>IF(AL1367&lt;=0,0,ROUNDDOWN((AL1367*LOOKUP(AL1367,{0,1950001,3300001,6950001,9000001,18000001,40000001},{0.05,0.1,0.2,0.23,0.33,0.4,0.45})-LOOKUP(AL1367,{0,1950001,3300001,6950001,9000001,18000001,40000001},{0,97500,427500,636000,1536000,2796000,4796000}))*1.021,-2))</f>
        <v/>
      </c>
      <c r="AN1367" s="19">
        <f>MAX(0,ROUNDDOWN(AH1367-AJ1367-430000-0,-3))</f>
        <v/>
      </c>
      <c r="AO1367" s="19">
        <f>IF(AH1367&lt;=450000,0,MAX(0,ROUNDDOWN(AN1367*0.06-MIN(50000,AN1367)*0.03,-2))+MAX(0,ROUNDDOWN(AN1367*0.04-MIN(50000,AN1367)*0.02,-2)))</f>
        <v/>
      </c>
      <c r="AP1367" s="19">
        <f>AM1367+AO1367+AI1367</f>
        <v/>
      </c>
      <c r="AQ1367" s="19">
        <f>MIN(750000,MAX(0,$B1367))</f>
        <v/>
      </c>
      <c r="AR1367" s="19">
        <f>$B1367-AQ1367</f>
        <v/>
      </c>
      <c r="AS1367" s="19">
        <f>MIN(670000,ROUNDDOWN(MAX(0,AR1367-430000)*0.0751+47600,0))+MIN(260000,ROUNDDOWN(MAX(0,AR1367-430000)*0.028+17600,0))+MIN(30000,ROUNDDOWN(MAX(0,AR1367-430000)*0.0027+1873,0))+IF("いいえ"="はい",MIN(170000,ROUNDDOWN(MAX(0,AR1367-430000)*0.0243+17800,0)),0)</f>
        <v/>
      </c>
      <c r="AT1367" s="19">
        <f>IF(""="",215040+AS1367,"")</f>
        <v/>
      </c>
      <c r="AU1367" s="19">
        <f>IF(AR1367&gt;23500000,NA(),IF(AR1367&lt;=4890000,1040000,IF(AR1367&lt;=6550000,670000,620000)))</f>
        <v/>
      </c>
      <c r="AV1367" s="19">
        <f>MAX(0,ROUNDDOWN(AR1367-AT1367-AU1367-0,-3))</f>
        <v/>
      </c>
      <c r="AW1367" s="19">
        <f>IF(AV1367&lt;=0,0,ROUNDDOWN((AV1367*LOOKUP(AV1367,{0,1950001,3300001,6950001,9000001,18000001,40000001},{0.05,0.1,0.2,0.23,0.33,0.4,0.45})-LOOKUP(AV1367,{0,1950001,3300001,6950001,9000001,18000001,40000001},{0,97500,427500,636000,1536000,2796000,4796000}))*1.021,-2))</f>
        <v/>
      </c>
      <c r="AX1367" s="19">
        <f>MAX(0,ROUNDDOWN(AR1367-AT1367-430000-0,-3))</f>
        <v/>
      </c>
      <c r="AY1367" s="19">
        <f>IF(AR1367&lt;=450000,0,MAX(0,ROUNDDOWN(AX1367*0.06-MIN(50000,AX1367)*0.03,-2))+MAX(0,ROUNDDOWN(AX1367*0.04-MIN(50000,AX1367)*0.02,-2)))</f>
        <v/>
      </c>
      <c r="AZ1367" s="19">
        <f>AW1367+AY1367+AS1367</f>
        <v/>
      </c>
    </row>
    <row r="1368">
      <c r="A1368" t="inlineStr">
        <is>
          <t>1万円刻み</t>
        </is>
      </c>
      <c r="B1368" s="19">
        <f>'3_1万円刻み'!$A$1351</f>
        <v/>
      </c>
      <c r="C1368" s="19">
        <f>MIN(0,MAX(0,$B1368))</f>
        <v/>
      </c>
      <c r="D1368" s="19">
        <f>$B1368-C1368</f>
        <v/>
      </c>
      <c r="E1368" s="19">
        <f>MIN(670000,ROUNDDOWN(MAX(0,D1368-430000)*0.0751+47600,0))+MIN(260000,ROUNDDOWN(MAX(0,D1368-430000)*0.028+17600,0))+MIN(30000,ROUNDDOWN(MAX(0,D1368-430000)*0.0027+1873,0))+IF("いいえ"="はい",MIN(170000,ROUNDDOWN(MAX(0,D1368-430000)*0.0243+17800,0)),0)</f>
        <v/>
      </c>
      <c r="F1368" s="19">
        <f>IF(""="",215040+E1368,"")</f>
        <v/>
      </c>
      <c r="G1368" s="19">
        <f>IF(D1368&gt;23500000,NA(),IF(D1368&lt;=4890000,1040000,IF(D1368&lt;=6550000,670000,620000)))</f>
        <v/>
      </c>
      <c r="H1368" s="19">
        <f>MAX(0,ROUNDDOWN(D1368-F1368-G1368-0,-3))</f>
        <v/>
      </c>
      <c r="I1368" s="19">
        <f>IF(H1368&lt;=0,0,ROUNDDOWN((H1368*LOOKUP(H1368,{0,1950001,3300001,6950001,9000001,18000001,40000001},{0.05,0.1,0.2,0.23,0.33,0.4,0.45})-LOOKUP(H1368,{0,1950001,3300001,6950001,9000001,18000001,40000001},{0,97500,427500,636000,1536000,2796000,4796000}))*1.021,-2))</f>
        <v/>
      </c>
      <c r="J1368" s="19">
        <f>MAX(0,ROUNDDOWN(D1368-F1368-430000-0,-3))</f>
        <v/>
      </c>
      <c r="K1368" s="19">
        <f>IF(D1368&lt;=450000,0,MAX(0,ROUNDDOWN(J1368*0.06-MIN(50000,J1368)*0.03,-2))+MAX(0,ROUNDDOWN(J1368*0.04-MIN(50000,J1368)*0.02,-2)))</f>
        <v/>
      </c>
      <c r="L1368" s="19">
        <f>I1368+K1368+E1368</f>
        <v/>
      </c>
      <c r="M1368" s="19">
        <f>MIN(100000,MAX(0,$B1368))</f>
        <v/>
      </c>
      <c r="N1368" s="19">
        <f>$B1368-M1368</f>
        <v/>
      </c>
      <c r="O1368" s="19">
        <f>MIN(670000,ROUNDDOWN(MAX(0,N1368-430000)*0.0751+47600,0))+MIN(260000,ROUNDDOWN(MAX(0,N1368-430000)*0.028+17600,0))+MIN(30000,ROUNDDOWN(MAX(0,N1368-430000)*0.0027+1873,0))+IF("いいえ"="はい",MIN(170000,ROUNDDOWN(MAX(0,N1368-430000)*0.0243+17800,0)),0)</f>
        <v/>
      </c>
      <c r="P1368" s="19">
        <f>IF(""="",215040+O1368,"")</f>
        <v/>
      </c>
      <c r="Q1368" s="19">
        <f>IF(N1368&gt;23500000,NA(),IF(N1368&lt;=4890000,1040000,IF(N1368&lt;=6550000,670000,620000)))</f>
        <v/>
      </c>
      <c r="R1368" s="19">
        <f>MAX(0,ROUNDDOWN(N1368-P1368-Q1368-0,-3))</f>
        <v/>
      </c>
      <c r="S1368" s="19">
        <f>IF(R1368&lt;=0,0,ROUNDDOWN((R1368*LOOKUP(R1368,{0,1950001,3300001,6950001,9000001,18000001,40000001},{0.05,0.1,0.2,0.23,0.33,0.4,0.45})-LOOKUP(R1368,{0,1950001,3300001,6950001,9000001,18000001,40000001},{0,97500,427500,636000,1536000,2796000,4796000}))*1.021,-2))</f>
        <v/>
      </c>
      <c r="T1368" s="19">
        <f>MAX(0,ROUNDDOWN(N1368-P1368-430000-0,-3))</f>
        <v/>
      </c>
      <c r="U1368" s="19">
        <f>IF(N1368&lt;=450000,0,MAX(0,ROUNDDOWN(T1368*0.06-MIN(50000,T1368)*0.03,-2))+MAX(0,ROUNDDOWN(T1368*0.04-MIN(50000,T1368)*0.02,-2)))</f>
        <v/>
      </c>
      <c r="V1368" s="19">
        <f>S1368+U1368+O1368</f>
        <v/>
      </c>
      <c r="W1368" s="19">
        <f>MIN(550000,MAX(0,$B1368))</f>
        <v/>
      </c>
      <c r="X1368" s="19">
        <f>$B1368-W1368</f>
        <v/>
      </c>
      <c r="Y1368" s="19">
        <f>MIN(670000,ROUNDDOWN(MAX(0,X1368-430000)*0.0751+47600,0))+MIN(260000,ROUNDDOWN(MAX(0,X1368-430000)*0.028+17600,0))+MIN(30000,ROUNDDOWN(MAX(0,X1368-430000)*0.0027+1873,0))+IF("いいえ"="はい",MIN(170000,ROUNDDOWN(MAX(0,X1368-430000)*0.0243+17800,0)),0)</f>
        <v/>
      </c>
      <c r="Z1368" s="19">
        <f>IF(""="",215040+Y1368,"")</f>
        <v/>
      </c>
      <c r="AA1368" s="19">
        <f>IF(X1368&gt;23500000,NA(),IF(X1368&lt;=4890000,1040000,IF(X1368&lt;=6550000,670000,620000)))</f>
        <v/>
      </c>
      <c r="AB1368" s="19">
        <f>MAX(0,ROUNDDOWN(X1368-Z1368-AA1368-0,-3))</f>
        <v/>
      </c>
      <c r="AC1368" s="19">
        <f>IF(AB1368&lt;=0,0,ROUNDDOWN((AB1368*LOOKUP(AB1368,{0,1950001,3300001,6950001,9000001,18000001,40000001},{0.05,0.1,0.2,0.23,0.33,0.4,0.45})-LOOKUP(AB1368,{0,1950001,3300001,6950001,9000001,18000001,40000001},{0,97500,427500,636000,1536000,2796000,4796000}))*1.021,-2))</f>
        <v/>
      </c>
      <c r="AD1368" s="19">
        <f>MAX(0,ROUNDDOWN(X1368-Z1368-430000-0,-3))</f>
        <v/>
      </c>
      <c r="AE1368" s="19">
        <f>IF(X1368&lt;=450000,0,MAX(0,ROUNDDOWN(AD1368*0.06-MIN(50000,AD1368)*0.03,-2))+MAX(0,ROUNDDOWN(AD1368*0.04-MIN(50000,AD1368)*0.02,-2)))</f>
        <v/>
      </c>
      <c r="AF1368" s="19">
        <f>AC1368+AE1368+Y1368</f>
        <v/>
      </c>
      <c r="AG1368" s="19">
        <f>MIN(650000,MAX(0,$B1368))</f>
        <v/>
      </c>
      <c r="AH1368" s="19">
        <f>$B1368-AG1368</f>
        <v/>
      </c>
      <c r="AI1368" s="19">
        <f>MIN(670000,ROUNDDOWN(MAX(0,AH1368-430000)*0.0751+47600,0))+MIN(260000,ROUNDDOWN(MAX(0,AH1368-430000)*0.028+17600,0))+MIN(30000,ROUNDDOWN(MAX(0,AH1368-430000)*0.0027+1873,0))+IF("いいえ"="はい",MIN(170000,ROUNDDOWN(MAX(0,AH1368-430000)*0.0243+17800,0)),0)</f>
        <v/>
      </c>
      <c r="AJ1368" s="19">
        <f>IF(""="",215040+AI1368,"")</f>
        <v/>
      </c>
      <c r="AK1368" s="19">
        <f>IF(AH1368&gt;23500000,NA(),IF(AH1368&lt;=4890000,1040000,IF(AH1368&lt;=6550000,670000,620000)))</f>
        <v/>
      </c>
      <c r="AL1368" s="19">
        <f>MAX(0,ROUNDDOWN(AH1368-AJ1368-AK1368-0,-3))</f>
        <v/>
      </c>
      <c r="AM1368" s="19">
        <f>IF(AL1368&lt;=0,0,ROUNDDOWN((AL1368*LOOKUP(AL1368,{0,1950001,3300001,6950001,9000001,18000001,40000001},{0.05,0.1,0.2,0.23,0.33,0.4,0.45})-LOOKUP(AL1368,{0,1950001,3300001,6950001,9000001,18000001,40000001},{0,97500,427500,636000,1536000,2796000,4796000}))*1.021,-2))</f>
        <v/>
      </c>
      <c r="AN1368" s="19">
        <f>MAX(0,ROUNDDOWN(AH1368-AJ1368-430000-0,-3))</f>
        <v/>
      </c>
      <c r="AO1368" s="19">
        <f>IF(AH1368&lt;=450000,0,MAX(0,ROUNDDOWN(AN1368*0.06-MIN(50000,AN1368)*0.03,-2))+MAX(0,ROUNDDOWN(AN1368*0.04-MIN(50000,AN1368)*0.02,-2)))</f>
        <v/>
      </c>
      <c r="AP1368" s="19">
        <f>AM1368+AO1368+AI1368</f>
        <v/>
      </c>
      <c r="AQ1368" s="19">
        <f>MIN(750000,MAX(0,$B1368))</f>
        <v/>
      </c>
      <c r="AR1368" s="19">
        <f>$B1368-AQ1368</f>
        <v/>
      </c>
      <c r="AS1368" s="19">
        <f>MIN(670000,ROUNDDOWN(MAX(0,AR1368-430000)*0.0751+47600,0))+MIN(260000,ROUNDDOWN(MAX(0,AR1368-430000)*0.028+17600,0))+MIN(30000,ROUNDDOWN(MAX(0,AR1368-430000)*0.0027+1873,0))+IF("いいえ"="はい",MIN(170000,ROUNDDOWN(MAX(0,AR1368-430000)*0.0243+17800,0)),0)</f>
        <v/>
      </c>
      <c r="AT1368" s="19">
        <f>IF(""="",215040+AS1368,"")</f>
        <v/>
      </c>
      <c r="AU1368" s="19">
        <f>IF(AR1368&gt;23500000,NA(),IF(AR1368&lt;=4890000,1040000,IF(AR1368&lt;=6550000,670000,620000)))</f>
        <v/>
      </c>
      <c r="AV1368" s="19">
        <f>MAX(0,ROUNDDOWN(AR1368-AT1368-AU1368-0,-3))</f>
        <v/>
      </c>
      <c r="AW1368" s="19">
        <f>IF(AV1368&lt;=0,0,ROUNDDOWN((AV1368*LOOKUP(AV1368,{0,1950001,3300001,6950001,9000001,18000001,40000001},{0.05,0.1,0.2,0.23,0.33,0.4,0.45})-LOOKUP(AV1368,{0,1950001,3300001,6950001,9000001,18000001,40000001},{0,97500,427500,636000,1536000,2796000,4796000}))*1.021,-2))</f>
        <v/>
      </c>
      <c r="AX1368" s="19">
        <f>MAX(0,ROUNDDOWN(AR1368-AT1368-430000-0,-3))</f>
        <v/>
      </c>
      <c r="AY1368" s="19">
        <f>IF(AR1368&lt;=450000,0,MAX(0,ROUNDDOWN(AX1368*0.06-MIN(50000,AX1368)*0.03,-2))+MAX(0,ROUNDDOWN(AX1368*0.04-MIN(50000,AX1368)*0.02,-2)))</f>
        <v/>
      </c>
      <c r="AZ1368" s="19">
        <f>AW1368+AY1368+AS1368</f>
        <v/>
      </c>
    </row>
    <row r="1369">
      <c r="A1369" t="inlineStr">
        <is>
          <t>1万円刻み</t>
        </is>
      </c>
      <c r="B1369" s="19">
        <f>'3_1万円刻み'!$A$1352</f>
        <v/>
      </c>
      <c r="C1369" s="19">
        <f>MIN(0,MAX(0,$B1369))</f>
        <v/>
      </c>
      <c r="D1369" s="19">
        <f>$B1369-C1369</f>
        <v/>
      </c>
      <c r="E1369" s="19">
        <f>MIN(670000,ROUNDDOWN(MAX(0,D1369-430000)*0.0751+47600,0))+MIN(260000,ROUNDDOWN(MAX(0,D1369-430000)*0.028+17600,0))+MIN(30000,ROUNDDOWN(MAX(0,D1369-430000)*0.0027+1873,0))+IF("いいえ"="はい",MIN(170000,ROUNDDOWN(MAX(0,D1369-430000)*0.0243+17800,0)),0)</f>
        <v/>
      </c>
      <c r="F1369" s="19">
        <f>IF(""="",215040+E1369,"")</f>
        <v/>
      </c>
      <c r="G1369" s="19">
        <f>IF(D1369&gt;23500000,NA(),IF(D1369&lt;=4890000,1040000,IF(D1369&lt;=6550000,670000,620000)))</f>
        <v/>
      </c>
      <c r="H1369" s="19">
        <f>MAX(0,ROUNDDOWN(D1369-F1369-G1369-0,-3))</f>
        <v/>
      </c>
      <c r="I1369" s="19">
        <f>IF(H1369&lt;=0,0,ROUNDDOWN((H1369*LOOKUP(H1369,{0,1950001,3300001,6950001,9000001,18000001,40000001},{0.05,0.1,0.2,0.23,0.33,0.4,0.45})-LOOKUP(H1369,{0,1950001,3300001,6950001,9000001,18000001,40000001},{0,97500,427500,636000,1536000,2796000,4796000}))*1.021,-2))</f>
        <v/>
      </c>
      <c r="J1369" s="19">
        <f>MAX(0,ROUNDDOWN(D1369-F1369-430000-0,-3))</f>
        <v/>
      </c>
      <c r="K1369" s="19">
        <f>IF(D1369&lt;=450000,0,MAX(0,ROUNDDOWN(J1369*0.06-MIN(50000,J1369)*0.03,-2))+MAX(0,ROUNDDOWN(J1369*0.04-MIN(50000,J1369)*0.02,-2)))</f>
        <v/>
      </c>
      <c r="L1369" s="19">
        <f>I1369+K1369+E1369</f>
        <v/>
      </c>
      <c r="M1369" s="19">
        <f>MIN(100000,MAX(0,$B1369))</f>
        <v/>
      </c>
      <c r="N1369" s="19">
        <f>$B1369-M1369</f>
        <v/>
      </c>
      <c r="O1369" s="19">
        <f>MIN(670000,ROUNDDOWN(MAX(0,N1369-430000)*0.0751+47600,0))+MIN(260000,ROUNDDOWN(MAX(0,N1369-430000)*0.028+17600,0))+MIN(30000,ROUNDDOWN(MAX(0,N1369-430000)*0.0027+1873,0))+IF("いいえ"="はい",MIN(170000,ROUNDDOWN(MAX(0,N1369-430000)*0.0243+17800,0)),0)</f>
        <v/>
      </c>
      <c r="P1369" s="19">
        <f>IF(""="",215040+O1369,"")</f>
        <v/>
      </c>
      <c r="Q1369" s="19">
        <f>IF(N1369&gt;23500000,NA(),IF(N1369&lt;=4890000,1040000,IF(N1369&lt;=6550000,670000,620000)))</f>
        <v/>
      </c>
      <c r="R1369" s="19">
        <f>MAX(0,ROUNDDOWN(N1369-P1369-Q1369-0,-3))</f>
        <v/>
      </c>
      <c r="S1369" s="19">
        <f>IF(R1369&lt;=0,0,ROUNDDOWN((R1369*LOOKUP(R1369,{0,1950001,3300001,6950001,9000001,18000001,40000001},{0.05,0.1,0.2,0.23,0.33,0.4,0.45})-LOOKUP(R1369,{0,1950001,3300001,6950001,9000001,18000001,40000001},{0,97500,427500,636000,1536000,2796000,4796000}))*1.021,-2))</f>
        <v/>
      </c>
      <c r="T1369" s="19">
        <f>MAX(0,ROUNDDOWN(N1369-P1369-430000-0,-3))</f>
        <v/>
      </c>
      <c r="U1369" s="19">
        <f>IF(N1369&lt;=450000,0,MAX(0,ROUNDDOWN(T1369*0.06-MIN(50000,T1369)*0.03,-2))+MAX(0,ROUNDDOWN(T1369*0.04-MIN(50000,T1369)*0.02,-2)))</f>
        <v/>
      </c>
      <c r="V1369" s="19">
        <f>S1369+U1369+O1369</f>
        <v/>
      </c>
      <c r="W1369" s="19">
        <f>MIN(550000,MAX(0,$B1369))</f>
        <v/>
      </c>
      <c r="X1369" s="19">
        <f>$B1369-W1369</f>
        <v/>
      </c>
      <c r="Y1369" s="19">
        <f>MIN(670000,ROUNDDOWN(MAX(0,X1369-430000)*0.0751+47600,0))+MIN(260000,ROUNDDOWN(MAX(0,X1369-430000)*0.028+17600,0))+MIN(30000,ROUNDDOWN(MAX(0,X1369-430000)*0.0027+1873,0))+IF("いいえ"="はい",MIN(170000,ROUNDDOWN(MAX(0,X1369-430000)*0.0243+17800,0)),0)</f>
        <v/>
      </c>
      <c r="Z1369" s="19">
        <f>IF(""="",215040+Y1369,"")</f>
        <v/>
      </c>
      <c r="AA1369" s="19">
        <f>IF(X1369&gt;23500000,NA(),IF(X1369&lt;=4890000,1040000,IF(X1369&lt;=6550000,670000,620000)))</f>
        <v/>
      </c>
      <c r="AB1369" s="19">
        <f>MAX(0,ROUNDDOWN(X1369-Z1369-AA1369-0,-3))</f>
        <v/>
      </c>
      <c r="AC1369" s="19">
        <f>IF(AB1369&lt;=0,0,ROUNDDOWN((AB1369*LOOKUP(AB1369,{0,1950001,3300001,6950001,9000001,18000001,40000001},{0.05,0.1,0.2,0.23,0.33,0.4,0.45})-LOOKUP(AB1369,{0,1950001,3300001,6950001,9000001,18000001,40000001},{0,97500,427500,636000,1536000,2796000,4796000}))*1.021,-2))</f>
        <v/>
      </c>
      <c r="AD1369" s="19">
        <f>MAX(0,ROUNDDOWN(X1369-Z1369-430000-0,-3))</f>
        <v/>
      </c>
      <c r="AE1369" s="19">
        <f>IF(X1369&lt;=450000,0,MAX(0,ROUNDDOWN(AD1369*0.06-MIN(50000,AD1369)*0.03,-2))+MAX(0,ROUNDDOWN(AD1369*0.04-MIN(50000,AD1369)*0.02,-2)))</f>
        <v/>
      </c>
      <c r="AF1369" s="19">
        <f>AC1369+AE1369+Y1369</f>
        <v/>
      </c>
      <c r="AG1369" s="19">
        <f>MIN(650000,MAX(0,$B1369))</f>
        <v/>
      </c>
      <c r="AH1369" s="19">
        <f>$B1369-AG1369</f>
        <v/>
      </c>
      <c r="AI1369" s="19">
        <f>MIN(670000,ROUNDDOWN(MAX(0,AH1369-430000)*0.0751+47600,0))+MIN(260000,ROUNDDOWN(MAX(0,AH1369-430000)*0.028+17600,0))+MIN(30000,ROUNDDOWN(MAX(0,AH1369-430000)*0.0027+1873,0))+IF("いいえ"="はい",MIN(170000,ROUNDDOWN(MAX(0,AH1369-430000)*0.0243+17800,0)),0)</f>
        <v/>
      </c>
      <c r="AJ1369" s="19">
        <f>IF(""="",215040+AI1369,"")</f>
        <v/>
      </c>
      <c r="AK1369" s="19">
        <f>IF(AH1369&gt;23500000,NA(),IF(AH1369&lt;=4890000,1040000,IF(AH1369&lt;=6550000,670000,620000)))</f>
        <v/>
      </c>
      <c r="AL1369" s="19">
        <f>MAX(0,ROUNDDOWN(AH1369-AJ1369-AK1369-0,-3))</f>
        <v/>
      </c>
      <c r="AM1369" s="19">
        <f>IF(AL1369&lt;=0,0,ROUNDDOWN((AL1369*LOOKUP(AL1369,{0,1950001,3300001,6950001,9000001,18000001,40000001},{0.05,0.1,0.2,0.23,0.33,0.4,0.45})-LOOKUP(AL1369,{0,1950001,3300001,6950001,9000001,18000001,40000001},{0,97500,427500,636000,1536000,2796000,4796000}))*1.021,-2))</f>
        <v/>
      </c>
      <c r="AN1369" s="19">
        <f>MAX(0,ROUNDDOWN(AH1369-AJ1369-430000-0,-3))</f>
        <v/>
      </c>
      <c r="AO1369" s="19">
        <f>IF(AH1369&lt;=450000,0,MAX(0,ROUNDDOWN(AN1369*0.06-MIN(50000,AN1369)*0.03,-2))+MAX(0,ROUNDDOWN(AN1369*0.04-MIN(50000,AN1369)*0.02,-2)))</f>
        <v/>
      </c>
      <c r="AP1369" s="19">
        <f>AM1369+AO1369+AI1369</f>
        <v/>
      </c>
      <c r="AQ1369" s="19">
        <f>MIN(750000,MAX(0,$B1369))</f>
        <v/>
      </c>
      <c r="AR1369" s="19">
        <f>$B1369-AQ1369</f>
        <v/>
      </c>
      <c r="AS1369" s="19">
        <f>MIN(670000,ROUNDDOWN(MAX(0,AR1369-430000)*0.0751+47600,0))+MIN(260000,ROUNDDOWN(MAX(0,AR1369-430000)*0.028+17600,0))+MIN(30000,ROUNDDOWN(MAX(0,AR1369-430000)*0.0027+1873,0))+IF("いいえ"="はい",MIN(170000,ROUNDDOWN(MAX(0,AR1369-430000)*0.0243+17800,0)),0)</f>
        <v/>
      </c>
      <c r="AT1369" s="19">
        <f>IF(""="",215040+AS1369,"")</f>
        <v/>
      </c>
      <c r="AU1369" s="19">
        <f>IF(AR1369&gt;23500000,NA(),IF(AR1369&lt;=4890000,1040000,IF(AR1369&lt;=6550000,670000,620000)))</f>
        <v/>
      </c>
      <c r="AV1369" s="19">
        <f>MAX(0,ROUNDDOWN(AR1369-AT1369-AU1369-0,-3))</f>
        <v/>
      </c>
      <c r="AW1369" s="19">
        <f>IF(AV1369&lt;=0,0,ROUNDDOWN((AV1369*LOOKUP(AV1369,{0,1950001,3300001,6950001,9000001,18000001,40000001},{0.05,0.1,0.2,0.23,0.33,0.4,0.45})-LOOKUP(AV1369,{0,1950001,3300001,6950001,9000001,18000001,40000001},{0,97500,427500,636000,1536000,2796000,4796000}))*1.021,-2))</f>
        <v/>
      </c>
      <c r="AX1369" s="19">
        <f>MAX(0,ROUNDDOWN(AR1369-AT1369-430000-0,-3))</f>
        <v/>
      </c>
      <c r="AY1369" s="19">
        <f>IF(AR1369&lt;=450000,0,MAX(0,ROUNDDOWN(AX1369*0.06-MIN(50000,AX1369)*0.03,-2))+MAX(0,ROUNDDOWN(AX1369*0.04-MIN(50000,AX1369)*0.02,-2)))</f>
        <v/>
      </c>
      <c r="AZ1369" s="19">
        <f>AW1369+AY1369+AS1369</f>
        <v/>
      </c>
    </row>
    <row r="1370">
      <c r="A1370" t="inlineStr">
        <is>
          <t>1万円刻み</t>
        </is>
      </c>
      <c r="B1370" s="19">
        <f>'3_1万円刻み'!$A$1353</f>
        <v/>
      </c>
      <c r="C1370" s="19">
        <f>MIN(0,MAX(0,$B1370))</f>
        <v/>
      </c>
      <c r="D1370" s="19">
        <f>$B1370-C1370</f>
        <v/>
      </c>
      <c r="E1370" s="19">
        <f>MIN(670000,ROUNDDOWN(MAX(0,D1370-430000)*0.0751+47600,0))+MIN(260000,ROUNDDOWN(MAX(0,D1370-430000)*0.028+17600,0))+MIN(30000,ROUNDDOWN(MAX(0,D1370-430000)*0.0027+1873,0))+IF("いいえ"="はい",MIN(170000,ROUNDDOWN(MAX(0,D1370-430000)*0.0243+17800,0)),0)</f>
        <v/>
      </c>
      <c r="F1370" s="19">
        <f>IF(""="",215040+E1370,"")</f>
        <v/>
      </c>
      <c r="G1370" s="19">
        <f>IF(D1370&gt;23500000,NA(),IF(D1370&lt;=4890000,1040000,IF(D1370&lt;=6550000,670000,620000)))</f>
        <v/>
      </c>
      <c r="H1370" s="19">
        <f>MAX(0,ROUNDDOWN(D1370-F1370-G1370-0,-3))</f>
        <v/>
      </c>
      <c r="I1370" s="19">
        <f>IF(H1370&lt;=0,0,ROUNDDOWN((H1370*LOOKUP(H1370,{0,1950001,3300001,6950001,9000001,18000001,40000001},{0.05,0.1,0.2,0.23,0.33,0.4,0.45})-LOOKUP(H1370,{0,1950001,3300001,6950001,9000001,18000001,40000001},{0,97500,427500,636000,1536000,2796000,4796000}))*1.021,-2))</f>
        <v/>
      </c>
      <c r="J1370" s="19">
        <f>MAX(0,ROUNDDOWN(D1370-F1370-430000-0,-3))</f>
        <v/>
      </c>
      <c r="K1370" s="19">
        <f>IF(D1370&lt;=450000,0,MAX(0,ROUNDDOWN(J1370*0.06-MIN(50000,J1370)*0.03,-2))+MAX(0,ROUNDDOWN(J1370*0.04-MIN(50000,J1370)*0.02,-2)))</f>
        <v/>
      </c>
      <c r="L1370" s="19">
        <f>I1370+K1370+E1370</f>
        <v/>
      </c>
      <c r="M1370" s="19">
        <f>MIN(100000,MAX(0,$B1370))</f>
        <v/>
      </c>
      <c r="N1370" s="19">
        <f>$B1370-M1370</f>
        <v/>
      </c>
      <c r="O1370" s="19">
        <f>MIN(670000,ROUNDDOWN(MAX(0,N1370-430000)*0.0751+47600,0))+MIN(260000,ROUNDDOWN(MAX(0,N1370-430000)*0.028+17600,0))+MIN(30000,ROUNDDOWN(MAX(0,N1370-430000)*0.0027+1873,0))+IF("いいえ"="はい",MIN(170000,ROUNDDOWN(MAX(0,N1370-430000)*0.0243+17800,0)),0)</f>
        <v/>
      </c>
      <c r="P1370" s="19">
        <f>IF(""="",215040+O1370,"")</f>
        <v/>
      </c>
      <c r="Q1370" s="19">
        <f>IF(N1370&gt;23500000,NA(),IF(N1370&lt;=4890000,1040000,IF(N1370&lt;=6550000,670000,620000)))</f>
        <v/>
      </c>
      <c r="R1370" s="19">
        <f>MAX(0,ROUNDDOWN(N1370-P1370-Q1370-0,-3))</f>
        <v/>
      </c>
      <c r="S1370" s="19">
        <f>IF(R1370&lt;=0,0,ROUNDDOWN((R1370*LOOKUP(R1370,{0,1950001,3300001,6950001,9000001,18000001,40000001},{0.05,0.1,0.2,0.23,0.33,0.4,0.45})-LOOKUP(R1370,{0,1950001,3300001,6950001,9000001,18000001,40000001},{0,97500,427500,636000,1536000,2796000,4796000}))*1.021,-2))</f>
        <v/>
      </c>
      <c r="T1370" s="19">
        <f>MAX(0,ROUNDDOWN(N1370-P1370-430000-0,-3))</f>
        <v/>
      </c>
      <c r="U1370" s="19">
        <f>IF(N1370&lt;=450000,0,MAX(0,ROUNDDOWN(T1370*0.06-MIN(50000,T1370)*0.03,-2))+MAX(0,ROUNDDOWN(T1370*0.04-MIN(50000,T1370)*0.02,-2)))</f>
        <v/>
      </c>
      <c r="V1370" s="19">
        <f>S1370+U1370+O1370</f>
        <v/>
      </c>
      <c r="W1370" s="19">
        <f>MIN(550000,MAX(0,$B1370))</f>
        <v/>
      </c>
      <c r="X1370" s="19">
        <f>$B1370-W1370</f>
        <v/>
      </c>
      <c r="Y1370" s="19">
        <f>MIN(670000,ROUNDDOWN(MAX(0,X1370-430000)*0.0751+47600,0))+MIN(260000,ROUNDDOWN(MAX(0,X1370-430000)*0.028+17600,0))+MIN(30000,ROUNDDOWN(MAX(0,X1370-430000)*0.0027+1873,0))+IF("いいえ"="はい",MIN(170000,ROUNDDOWN(MAX(0,X1370-430000)*0.0243+17800,0)),0)</f>
        <v/>
      </c>
      <c r="Z1370" s="19">
        <f>IF(""="",215040+Y1370,"")</f>
        <v/>
      </c>
      <c r="AA1370" s="19">
        <f>IF(X1370&gt;23500000,NA(),IF(X1370&lt;=4890000,1040000,IF(X1370&lt;=6550000,670000,620000)))</f>
        <v/>
      </c>
      <c r="AB1370" s="19">
        <f>MAX(0,ROUNDDOWN(X1370-Z1370-AA1370-0,-3))</f>
        <v/>
      </c>
      <c r="AC1370" s="19">
        <f>IF(AB1370&lt;=0,0,ROUNDDOWN((AB1370*LOOKUP(AB1370,{0,1950001,3300001,6950001,9000001,18000001,40000001},{0.05,0.1,0.2,0.23,0.33,0.4,0.45})-LOOKUP(AB1370,{0,1950001,3300001,6950001,9000001,18000001,40000001},{0,97500,427500,636000,1536000,2796000,4796000}))*1.021,-2))</f>
        <v/>
      </c>
      <c r="AD1370" s="19">
        <f>MAX(0,ROUNDDOWN(X1370-Z1370-430000-0,-3))</f>
        <v/>
      </c>
      <c r="AE1370" s="19">
        <f>IF(X1370&lt;=450000,0,MAX(0,ROUNDDOWN(AD1370*0.06-MIN(50000,AD1370)*0.03,-2))+MAX(0,ROUNDDOWN(AD1370*0.04-MIN(50000,AD1370)*0.02,-2)))</f>
        <v/>
      </c>
      <c r="AF1370" s="19">
        <f>AC1370+AE1370+Y1370</f>
        <v/>
      </c>
      <c r="AG1370" s="19">
        <f>MIN(650000,MAX(0,$B1370))</f>
        <v/>
      </c>
      <c r="AH1370" s="19">
        <f>$B1370-AG1370</f>
        <v/>
      </c>
      <c r="AI1370" s="19">
        <f>MIN(670000,ROUNDDOWN(MAX(0,AH1370-430000)*0.0751+47600,0))+MIN(260000,ROUNDDOWN(MAX(0,AH1370-430000)*0.028+17600,0))+MIN(30000,ROUNDDOWN(MAX(0,AH1370-430000)*0.0027+1873,0))+IF("いいえ"="はい",MIN(170000,ROUNDDOWN(MAX(0,AH1370-430000)*0.0243+17800,0)),0)</f>
        <v/>
      </c>
      <c r="AJ1370" s="19">
        <f>IF(""="",215040+AI1370,"")</f>
        <v/>
      </c>
      <c r="AK1370" s="19">
        <f>IF(AH1370&gt;23500000,NA(),IF(AH1370&lt;=4890000,1040000,IF(AH1370&lt;=6550000,670000,620000)))</f>
        <v/>
      </c>
      <c r="AL1370" s="19">
        <f>MAX(0,ROUNDDOWN(AH1370-AJ1370-AK1370-0,-3))</f>
        <v/>
      </c>
      <c r="AM1370" s="19">
        <f>IF(AL1370&lt;=0,0,ROUNDDOWN((AL1370*LOOKUP(AL1370,{0,1950001,3300001,6950001,9000001,18000001,40000001},{0.05,0.1,0.2,0.23,0.33,0.4,0.45})-LOOKUP(AL1370,{0,1950001,3300001,6950001,9000001,18000001,40000001},{0,97500,427500,636000,1536000,2796000,4796000}))*1.021,-2))</f>
        <v/>
      </c>
      <c r="AN1370" s="19">
        <f>MAX(0,ROUNDDOWN(AH1370-AJ1370-430000-0,-3))</f>
        <v/>
      </c>
      <c r="AO1370" s="19">
        <f>IF(AH1370&lt;=450000,0,MAX(0,ROUNDDOWN(AN1370*0.06-MIN(50000,AN1370)*0.03,-2))+MAX(0,ROUNDDOWN(AN1370*0.04-MIN(50000,AN1370)*0.02,-2)))</f>
        <v/>
      </c>
      <c r="AP1370" s="19">
        <f>AM1370+AO1370+AI1370</f>
        <v/>
      </c>
      <c r="AQ1370" s="19">
        <f>MIN(750000,MAX(0,$B1370))</f>
        <v/>
      </c>
      <c r="AR1370" s="19">
        <f>$B1370-AQ1370</f>
        <v/>
      </c>
      <c r="AS1370" s="19">
        <f>MIN(670000,ROUNDDOWN(MAX(0,AR1370-430000)*0.0751+47600,0))+MIN(260000,ROUNDDOWN(MAX(0,AR1370-430000)*0.028+17600,0))+MIN(30000,ROUNDDOWN(MAX(0,AR1370-430000)*0.0027+1873,0))+IF("いいえ"="はい",MIN(170000,ROUNDDOWN(MAX(0,AR1370-430000)*0.0243+17800,0)),0)</f>
        <v/>
      </c>
      <c r="AT1370" s="19">
        <f>IF(""="",215040+AS1370,"")</f>
        <v/>
      </c>
      <c r="AU1370" s="19">
        <f>IF(AR1370&gt;23500000,NA(),IF(AR1370&lt;=4890000,1040000,IF(AR1370&lt;=6550000,670000,620000)))</f>
        <v/>
      </c>
      <c r="AV1370" s="19">
        <f>MAX(0,ROUNDDOWN(AR1370-AT1370-AU1370-0,-3))</f>
        <v/>
      </c>
      <c r="AW1370" s="19">
        <f>IF(AV1370&lt;=0,0,ROUNDDOWN((AV1370*LOOKUP(AV1370,{0,1950001,3300001,6950001,9000001,18000001,40000001},{0.05,0.1,0.2,0.23,0.33,0.4,0.45})-LOOKUP(AV1370,{0,1950001,3300001,6950001,9000001,18000001,40000001},{0,97500,427500,636000,1536000,2796000,4796000}))*1.021,-2))</f>
        <v/>
      </c>
      <c r="AX1370" s="19">
        <f>MAX(0,ROUNDDOWN(AR1370-AT1370-430000-0,-3))</f>
        <v/>
      </c>
      <c r="AY1370" s="19">
        <f>IF(AR1370&lt;=450000,0,MAX(0,ROUNDDOWN(AX1370*0.06-MIN(50000,AX1370)*0.03,-2))+MAX(0,ROUNDDOWN(AX1370*0.04-MIN(50000,AX1370)*0.02,-2)))</f>
        <v/>
      </c>
      <c r="AZ1370" s="19">
        <f>AW1370+AY1370+AS1370</f>
        <v/>
      </c>
    </row>
    <row r="1371">
      <c r="A1371" t="inlineStr">
        <is>
          <t>1万円刻み</t>
        </is>
      </c>
      <c r="B1371" s="19">
        <f>'3_1万円刻み'!$A$1354</f>
        <v/>
      </c>
      <c r="C1371" s="19">
        <f>MIN(0,MAX(0,$B1371))</f>
        <v/>
      </c>
      <c r="D1371" s="19">
        <f>$B1371-C1371</f>
        <v/>
      </c>
      <c r="E1371" s="19">
        <f>MIN(670000,ROUNDDOWN(MAX(0,D1371-430000)*0.0751+47600,0))+MIN(260000,ROUNDDOWN(MAX(0,D1371-430000)*0.028+17600,0))+MIN(30000,ROUNDDOWN(MAX(0,D1371-430000)*0.0027+1873,0))+IF("いいえ"="はい",MIN(170000,ROUNDDOWN(MAX(0,D1371-430000)*0.0243+17800,0)),0)</f>
        <v/>
      </c>
      <c r="F1371" s="19">
        <f>IF(""="",215040+E1371,"")</f>
        <v/>
      </c>
      <c r="G1371" s="19">
        <f>IF(D1371&gt;23500000,NA(),IF(D1371&lt;=4890000,1040000,IF(D1371&lt;=6550000,670000,620000)))</f>
        <v/>
      </c>
      <c r="H1371" s="19">
        <f>MAX(0,ROUNDDOWN(D1371-F1371-G1371-0,-3))</f>
        <v/>
      </c>
      <c r="I1371" s="19">
        <f>IF(H1371&lt;=0,0,ROUNDDOWN((H1371*LOOKUP(H1371,{0,1950001,3300001,6950001,9000001,18000001,40000001},{0.05,0.1,0.2,0.23,0.33,0.4,0.45})-LOOKUP(H1371,{0,1950001,3300001,6950001,9000001,18000001,40000001},{0,97500,427500,636000,1536000,2796000,4796000}))*1.021,-2))</f>
        <v/>
      </c>
      <c r="J1371" s="19">
        <f>MAX(0,ROUNDDOWN(D1371-F1371-430000-0,-3))</f>
        <v/>
      </c>
      <c r="K1371" s="19">
        <f>IF(D1371&lt;=450000,0,MAX(0,ROUNDDOWN(J1371*0.06-MIN(50000,J1371)*0.03,-2))+MAX(0,ROUNDDOWN(J1371*0.04-MIN(50000,J1371)*0.02,-2)))</f>
        <v/>
      </c>
      <c r="L1371" s="19">
        <f>I1371+K1371+E1371</f>
        <v/>
      </c>
      <c r="M1371" s="19">
        <f>MIN(100000,MAX(0,$B1371))</f>
        <v/>
      </c>
      <c r="N1371" s="19">
        <f>$B1371-M1371</f>
        <v/>
      </c>
      <c r="O1371" s="19">
        <f>MIN(670000,ROUNDDOWN(MAX(0,N1371-430000)*0.0751+47600,0))+MIN(260000,ROUNDDOWN(MAX(0,N1371-430000)*0.028+17600,0))+MIN(30000,ROUNDDOWN(MAX(0,N1371-430000)*0.0027+1873,0))+IF("いいえ"="はい",MIN(170000,ROUNDDOWN(MAX(0,N1371-430000)*0.0243+17800,0)),0)</f>
        <v/>
      </c>
      <c r="P1371" s="19">
        <f>IF(""="",215040+O1371,"")</f>
        <v/>
      </c>
      <c r="Q1371" s="19">
        <f>IF(N1371&gt;23500000,NA(),IF(N1371&lt;=4890000,1040000,IF(N1371&lt;=6550000,670000,620000)))</f>
        <v/>
      </c>
      <c r="R1371" s="19">
        <f>MAX(0,ROUNDDOWN(N1371-P1371-Q1371-0,-3))</f>
        <v/>
      </c>
      <c r="S1371" s="19">
        <f>IF(R1371&lt;=0,0,ROUNDDOWN((R1371*LOOKUP(R1371,{0,1950001,3300001,6950001,9000001,18000001,40000001},{0.05,0.1,0.2,0.23,0.33,0.4,0.45})-LOOKUP(R1371,{0,1950001,3300001,6950001,9000001,18000001,40000001},{0,97500,427500,636000,1536000,2796000,4796000}))*1.021,-2))</f>
        <v/>
      </c>
      <c r="T1371" s="19">
        <f>MAX(0,ROUNDDOWN(N1371-P1371-430000-0,-3))</f>
        <v/>
      </c>
      <c r="U1371" s="19">
        <f>IF(N1371&lt;=450000,0,MAX(0,ROUNDDOWN(T1371*0.06-MIN(50000,T1371)*0.03,-2))+MAX(0,ROUNDDOWN(T1371*0.04-MIN(50000,T1371)*0.02,-2)))</f>
        <v/>
      </c>
      <c r="V1371" s="19">
        <f>S1371+U1371+O1371</f>
        <v/>
      </c>
      <c r="W1371" s="19">
        <f>MIN(550000,MAX(0,$B1371))</f>
        <v/>
      </c>
      <c r="X1371" s="19">
        <f>$B1371-W1371</f>
        <v/>
      </c>
      <c r="Y1371" s="19">
        <f>MIN(670000,ROUNDDOWN(MAX(0,X1371-430000)*0.0751+47600,0))+MIN(260000,ROUNDDOWN(MAX(0,X1371-430000)*0.028+17600,0))+MIN(30000,ROUNDDOWN(MAX(0,X1371-430000)*0.0027+1873,0))+IF("いいえ"="はい",MIN(170000,ROUNDDOWN(MAX(0,X1371-430000)*0.0243+17800,0)),0)</f>
        <v/>
      </c>
      <c r="Z1371" s="19">
        <f>IF(""="",215040+Y1371,"")</f>
        <v/>
      </c>
      <c r="AA1371" s="19">
        <f>IF(X1371&gt;23500000,NA(),IF(X1371&lt;=4890000,1040000,IF(X1371&lt;=6550000,670000,620000)))</f>
        <v/>
      </c>
      <c r="AB1371" s="19">
        <f>MAX(0,ROUNDDOWN(X1371-Z1371-AA1371-0,-3))</f>
        <v/>
      </c>
      <c r="AC1371" s="19">
        <f>IF(AB1371&lt;=0,0,ROUNDDOWN((AB1371*LOOKUP(AB1371,{0,1950001,3300001,6950001,9000001,18000001,40000001},{0.05,0.1,0.2,0.23,0.33,0.4,0.45})-LOOKUP(AB1371,{0,1950001,3300001,6950001,9000001,18000001,40000001},{0,97500,427500,636000,1536000,2796000,4796000}))*1.021,-2))</f>
        <v/>
      </c>
      <c r="AD1371" s="19">
        <f>MAX(0,ROUNDDOWN(X1371-Z1371-430000-0,-3))</f>
        <v/>
      </c>
      <c r="AE1371" s="19">
        <f>IF(X1371&lt;=450000,0,MAX(0,ROUNDDOWN(AD1371*0.06-MIN(50000,AD1371)*0.03,-2))+MAX(0,ROUNDDOWN(AD1371*0.04-MIN(50000,AD1371)*0.02,-2)))</f>
        <v/>
      </c>
      <c r="AF1371" s="19">
        <f>AC1371+AE1371+Y1371</f>
        <v/>
      </c>
      <c r="AG1371" s="19">
        <f>MIN(650000,MAX(0,$B1371))</f>
        <v/>
      </c>
      <c r="AH1371" s="19">
        <f>$B1371-AG1371</f>
        <v/>
      </c>
      <c r="AI1371" s="19">
        <f>MIN(670000,ROUNDDOWN(MAX(0,AH1371-430000)*0.0751+47600,0))+MIN(260000,ROUNDDOWN(MAX(0,AH1371-430000)*0.028+17600,0))+MIN(30000,ROUNDDOWN(MAX(0,AH1371-430000)*0.0027+1873,0))+IF("いいえ"="はい",MIN(170000,ROUNDDOWN(MAX(0,AH1371-430000)*0.0243+17800,0)),0)</f>
        <v/>
      </c>
      <c r="AJ1371" s="19">
        <f>IF(""="",215040+AI1371,"")</f>
        <v/>
      </c>
      <c r="AK1371" s="19">
        <f>IF(AH1371&gt;23500000,NA(),IF(AH1371&lt;=4890000,1040000,IF(AH1371&lt;=6550000,670000,620000)))</f>
        <v/>
      </c>
      <c r="AL1371" s="19">
        <f>MAX(0,ROUNDDOWN(AH1371-AJ1371-AK1371-0,-3))</f>
        <v/>
      </c>
      <c r="AM1371" s="19">
        <f>IF(AL1371&lt;=0,0,ROUNDDOWN((AL1371*LOOKUP(AL1371,{0,1950001,3300001,6950001,9000001,18000001,40000001},{0.05,0.1,0.2,0.23,0.33,0.4,0.45})-LOOKUP(AL1371,{0,1950001,3300001,6950001,9000001,18000001,40000001},{0,97500,427500,636000,1536000,2796000,4796000}))*1.021,-2))</f>
        <v/>
      </c>
      <c r="AN1371" s="19">
        <f>MAX(0,ROUNDDOWN(AH1371-AJ1371-430000-0,-3))</f>
        <v/>
      </c>
      <c r="AO1371" s="19">
        <f>IF(AH1371&lt;=450000,0,MAX(0,ROUNDDOWN(AN1371*0.06-MIN(50000,AN1371)*0.03,-2))+MAX(0,ROUNDDOWN(AN1371*0.04-MIN(50000,AN1371)*0.02,-2)))</f>
        <v/>
      </c>
      <c r="AP1371" s="19">
        <f>AM1371+AO1371+AI1371</f>
        <v/>
      </c>
      <c r="AQ1371" s="19">
        <f>MIN(750000,MAX(0,$B1371))</f>
        <v/>
      </c>
      <c r="AR1371" s="19">
        <f>$B1371-AQ1371</f>
        <v/>
      </c>
      <c r="AS1371" s="19">
        <f>MIN(670000,ROUNDDOWN(MAX(0,AR1371-430000)*0.0751+47600,0))+MIN(260000,ROUNDDOWN(MAX(0,AR1371-430000)*0.028+17600,0))+MIN(30000,ROUNDDOWN(MAX(0,AR1371-430000)*0.0027+1873,0))+IF("いいえ"="はい",MIN(170000,ROUNDDOWN(MAX(0,AR1371-430000)*0.0243+17800,0)),0)</f>
        <v/>
      </c>
      <c r="AT1371" s="19">
        <f>IF(""="",215040+AS1371,"")</f>
        <v/>
      </c>
      <c r="AU1371" s="19">
        <f>IF(AR1371&gt;23500000,NA(),IF(AR1371&lt;=4890000,1040000,IF(AR1371&lt;=6550000,670000,620000)))</f>
        <v/>
      </c>
      <c r="AV1371" s="19">
        <f>MAX(0,ROUNDDOWN(AR1371-AT1371-AU1371-0,-3))</f>
        <v/>
      </c>
      <c r="AW1371" s="19">
        <f>IF(AV1371&lt;=0,0,ROUNDDOWN((AV1371*LOOKUP(AV1371,{0,1950001,3300001,6950001,9000001,18000001,40000001},{0.05,0.1,0.2,0.23,0.33,0.4,0.45})-LOOKUP(AV1371,{0,1950001,3300001,6950001,9000001,18000001,40000001},{0,97500,427500,636000,1536000,2796000,4796000}))*1.021,-2))</f>
        <v/>
      </c>
      <c r="AX1371" s="19">
        <f>MAX(0,ROUNDDOWN(AR1371-AT1371-430000-0,-3))</f>
        <v/>
      </c>
      <c r="AY1371" s="19">
        <f>IF(AR1371&lt;=450000,0,MAX(0,ROUNDDOWN(AX1371*0.06-MIN(50000,AX1371)*0.03,-2))+MAX(0,ROUNDDOWN(AX1371*0.04-MIN(50000,AX1371)*0.02,-2)))</f>
        <v/>
      </c>
      <c r="AZ1371" s="19">
        <f>AW1371+AY1371+AS1371</f>
        <v/>
      </c>
    </row>
    <row r="1372">
      <c r="A1372" t="inlineStr">
        <is>
          <t>1万円刻み</t>
        </is>
      </c>
      <c r="B1372" s="19">
        <f>'3_1万円刻み'!$A$1355</f>
        <v/>
      </c>
      <c r="C1372" s="19">
        <f>MIN(0,MAX(0,$B1372))</f>
        <v/>
      </c>
      <c r="D1372" s="19">
        <f>$B1372-C1372</f>
        <v/>
      </c>
      <c r="E1372" s="19">
        <f>MIN(670000,ROUNDDOWN(MAX(0,D1372-430000)*0.0751+47600,0))+MIN(260000,ROUNDDOWN(MAX(0,D1372-430000)*0.028+17600,0))+MIN(30000,ROUNDDOWN(MAX(0,D1372-430000)*0.0027+1873,0))+IF("いいえ"="はい",MIN(170000,ROUNDDOWN(MAX(0,D1372-430000)*0.0243+17800,0)),0)</f>
        <v/>
      </c>
      <c r="F1372" s="19">
        <f>IF(""="",215040+E1372,"")</f>
        <v/>
      </c>
      <c r="G1372" s="19">
        <f>IF(D1372&gt;23500000,NA(),IF(D1372&lt;=4890000,1040000,IF(D1372&lt;=6550000,670000,620000)))</f>
        <v/>
      </c>
      <c r="H1372" s="19">
        <f>MAX(0,ROUNDDOWN(D1372-F1372-G1372-0,-3))</f>
        <v/>
      </c>
      <c r="I1372" s="19">
        <f>IF(H1372&lt;=0,0,ROUNDDOWN((H1372*LOOKUP(H1372,{0,1950001,3300001,6950001,9000001,18000001,40000001},{0.05,0.1,0.2,0.23,0.33,0.4,0.45})-LOOKUP(H1372,{0,1950001,3300001,6950001,9000001,18000001,40000001},{0,97500,427500,636000,1536000,2796000,4796000}))*1.021,-2))</f>
        <v/>
      </c>
      <c r="J1372" s="19">
        <f>MAX(0,ROUNDDOWN(D1372-F1372-430000-0,-3))</f>
        <v/>
      </c>
      <c r="K1372" s="19">
        <f>IF(D1372&lt;=450000,0,MAX(0,ROUNDDOWN(J1372*0.06-MIN(50000,J1372)*0.03,-2))+MAX(0,ROUNDDOWN(J1372*0.04-MIN(50000,J1372)*0.02,-2)))</f>
        <v/>
      </c>
      <c r="L1372" s="19">
        <f>I1372+K1372+E1372</f>
        <v/>
      </c>
      <c r="M1372" s="19">
        <f>MIN(100000,MAX(0,$B1372))</f>
        <v/>
      </c>
      <c r="N1372" s="19">
        <f>$B1372-M1372</f>
        <v/>
      </c>
      <c r="O1372" s="19">
        <f>MIN(670000,ROUNDDOWN(MAX(0,N1372-430000)*0.0751+47600,0))+MIN(260000,ROUNDDOWN(MAX(0,N1372-430000)*0.028+17600,0))+MIN(30000,ROUNDDOWN(MAX(0,N1372-430000)*0.0027+1873,0))+IF("いいえ"="はい",MIN(170000,ROUNDDOWN(MAX(0,N1372-430000)*0.0243+17800,0)),0)</f>
        <v/>
      </c>
      <c r="P1372" s="19">
        <f>IF(""="",215040+O1372,"")</f>
        <v/>
      </c>
      <c r="Q1372" s="19">
        <f>IF(N1372&gt;23500000,NA(),IF(N1372&lt;=4890000,1040000,IF(N1372&lt;=6550000,670000,620000)))</f>
        <v/>
      </c>
      <c r="R1372" s="19">
        <f>MAX(0,ROUNDDOWN(N1372-P1372-Q1372-0,-3))</f>
        <v/>
      </c>
      <c r="S1372" s="19">
        <f>IF(R1372&lt;=0,0,ROUNDDOWN((R1372*LOOKUP(R1372,{0,1950001,3300001,6950001,9000001,18000001,40000001},{0.05,0.1,0.2,0.23,0.33,0.4,0.45})-LOOKUP(R1372,{0,1950001,3300001,6950001,9000001,18000001,40000001},{0,97500,427500,636000,1536000,2796000,4796000}))*1.021,-2))</f>
        <v/>
      </c>
      <c r="T1372" s="19">
        <f>MAX(0,ROUNDDOWN(N1372-P1372-430000-0,-3))</f>
        <v/>
      </c>
      <c r="U1372" s="19">
        <f>IF(N1372&lt;=450000,0,MAX(0,ROUNDDOWN(T1372*0.06-MIN(50000,T1372)*0.03,-2))+MAX(0,ROUNDDOWN(T1372*0.04-MIN(50000,T1372)*0.02,-2)))</f>
        <v/>
      </c>
      <c r="V1372" s="19">
        <f>S1372+U1372+O1372</f>
        <v/>
      </c>
      <c r="W1372" s="19">
        <f>MIN(550000,MAX(0,$B1372))</f>
        <v/>
      </c>
      <c r="X1372" s="19">
        <f>$B1372-W1372</f>
        <v/>
      </c>
      <c r="Y1372" s="19">
        <f>MIN(670000,ROUNDDOWN(MAX(0,X1372-430000)*0.0751+47600,0))+MIN(260000,ROUNDDOWN(MAX(0,X1372-430000)*0.028+17600,0))+MIN(30000,ROUNDDOWN(MAX(0,X1372-430000)*0.0027+1873,0))+IF("いいえ"="はい",MIN(170000,ROUNDDOWN(MAX(0,X1372-430000)*0.0243+17800,0)),0)</f>
        <v/>
      </c>
      <c r="Z1372" s="19">
        <f>IF(""="",215040+Y1372,"")</f>
        <v/>
      </c>
      <c r="AA1372" s="19">
        <f>IF(X1372&gt;23500000,NA(),IF(X1372&lt;=4890000,1040000,IF(X1372&lt;=6550000,670000,620000)))</f>
        <v/>
      </c>
      <c r="AB1372" s="19">
        <f>MAX(0,ROUNDDOWN(X1372-Z1372-AA1372-0,-3))</f>
        <v/>
      </c>
      <c r="AC1372" s="19">
        <f>IF(AB1372&lt;=0,0,ROUNDDOWN((AB1372*LOOKUP(AB1372,{0,1950001,3300001,6950001,9000001,18000001,40000001},{0.05,0.1,0.2,0.23,0.33,0.4,0.45})-LOOKUP(AB1372,{0,1950001,3300001,6950001,9000001,18000001,40000001},{0,97500,427500,636000,1536000,2796000,4796000}))*1.021,-2))</f>
        <v/>
      </c>
      <c r="AD1372" s="19">
        <f>MAX(0,ROUNDDOWN(X1372-Z1372-430000-0,-3))</f>
        <v/>
      </c>
      <c r="AE1372" s="19">
        <f>IF(X1372&lt;=450000,0,MAX(0,ROUNDDOWN(AD1372*0.06-MIN(50000,AD1372)*0.03,-2))+MAX(0,ROUNDDOWN(AD1372*0.04-MIN(50000,AD1372)*0.02,-2)))</f>
        <v/>
      </c>
      <c r="AF1372" s="19">
        <f>AC1372+AE1372+Y1372</f>
        <v/>
      </c>
      <c r="AG1372" s="19">
        <f>MIN(650000,MAX(0,$B1372))</f>
        <v/>
      </c>
      <c r="AH1372" s="19">
        <f>$B1372-AG1372</f>
        <v/>
      </c>
      <c r="AI1372" s="19">
        <f>MIN(670000,ROUNDDOWN(MAX(0,AH1372-430000)*0.0751+47600,0))+MIN(260000,ROUNDDOWN(MAX(0,AH1372-430000)*0.028+17600,0))+MIN(30000,ROUNDDOWN(MAX(0,AH1372-430000)*0.0027+1873,0))+IF("いいえ"="はい",MIN(170000,ROUNDDOWN(MAX(0,AH1372-430000)*0.0243+17800,0)),0)</f>
        <v/>
      </c>
      <c r="AJ1372" s="19">
        <f>IF(""="",215040+AI1372,"")</f>
        <v/>
      </c>
      <c r="AK1372" s="19">
        <f>IF(AH1372&gt;23500000,NA(),IF(AH1372&lt;=4890000,1040000,IF(AH1372&lt;=6550000,670000,620000)))</f>
        <v/>
      </c>
      <c r="AL1372" s="19">
        <f>MAX(0,ROUNDDOWN(AH1372-AJ1372-AK1372-0,-3))</f>
        <v/>
      </c>
      <c r="AM1372" s="19">
        <f>IF(AL1372&lt;=0,0,ROUNDDOWN((AL1372*LOOKUP(AL1372,{0,1950001,3300001,6950001,9000001,18000001,40000001},{0.05,0.1,0.2,0.23,0.33,0.4,0.45})-LOOKUP(AL1372,{0,1950001,3300001,6950001,9000001,18000001,40000001},{0,97500,427500,636000,1536000,2796000,4796000}))*1.021,-2))</f>
        <v/>
      </c>
      <c r="AN1372" s="19">
        <f>MAX(0,ROUNDDOWN(AH1372-AJ1372-430000-0,-3))</f>
        <v/>
      </c>
      <c r="AO1372" s="19">
        <f>IF(AH1372&lt;=450000,0,MAX(0,ROUNDDOWN(AN1372*0.06-MIN(50000,AN1372)*0.03,-2))+MAX(0,ROUNDDOWN(AN1372*0.04-MIN(50000,AN1372)*0.02,-2)))</f>
        <v/>
      </c>
      <c r="AP1372" s="19">
        <f>AM1372+AO1372+AI1372</f>
        <v/>
      </c>
      <c r="AQ1372" s="19">
        <f>MIN(750000,MAX(0,$B1372))</f>
        <v/>
      </c>
      <c r="AR1372" s="19">
        <f>$B1372-AQ1372</f>
        <v/>
      </c>
      <c r="AS1372" s="19">
        <f>MIN(670000,ROUNDDOWN(MAX(0,AR1372-430000)*0.0751+47600,0))+MIN(260000,ROUNDDOWN(MAX(0,AR1372-430000)*0.028+17600,0))+MIN(30000,ROUNDDOWN(MAX(0,AR1372-430000)*0.0027+1873,0))+IF("いいえ"="はい",MIN(170000,ROUNDDOWN(MAX(0,AR1372-430000)*0.0243+17800,0)),0)</f>
        <v/>
      </c>
      <c r="AT1372" s="19">
        <f>IF(""="",215040+AS1372,"")</f>
        <v/>
      </c>
      <c r="AU1372" s="19">
        <f>IF(AR1372&gt;23500000,NA(),IF(AR1372&lt;=4890000,1040000,IF(AR1372&lt;=6550000,670000,620000)))</f>
        <v/>
      </c>
      <c r="AV1372" s="19">
        <f>MAX(0,ROUNDDOWN(AR1372-AT1372-AU1372-0,-3))</f>
        <v/>
      </c>
      <c r="AW1372" s="19">
        <f>IF(AV1372&lt;=0,0,ROUNDDOWN((AV1372*LOOKUP(AV1372,{0,1950001,3300001,6950001,9000001,18000001,40000001},{0.05,0.1,0.2,0.23,0.33,0.4,0.45})-LOOKUP(AV1372,{0,1950001,3300001,6950001,9000001,18000001,40000001},{0,97500,427500,636000,1536000,2796000,4796000}))*1.021,-2))</f>
        <v/>
      </c>
      <c r="AX1372" s="19">
        <f>MAX(0,ROUNDDOWN(AR1372-AT1372-430000-0,-3))</f>
        <v/>
      </c>
      <c r="AY1372" s="19">
        <f>IF(AR1372&lt;=450000,0,MAX(0,ROUNDDOWN(AX1372*0.06-MIN(50000,AX1372)*0.03,-2))+MAX(0,ROUNDDOWN(AX1372*0.04-MIN(50000,AX1372)*0.02,-2)))</f>
        <v/>
      </c>
      <c r="AZ1372" s="19">
        <f>AW1372+AY1372+AS1372</f>
        <v/>
      </c>
    </row>
    <row r="1373">
      <c r="A1373" t="inlineStr">
        <is>
          <t>1万円刻み</t>
        </is>
      </c>
      <c r="B1373" s="19">
        <f>'3_1万円刻み'!$A$1356</f>
        <v/>
      </c>
      <c r="C1373" s="19">
        <f>MIN(0,MAX(0,$B1373))</f>
        <v/>
      </c>
      <c r="D1373" s="19">
        <f>$B1373-C1373</f>
        <v/>
      </c>
      <c r="E1373" s="19">
        <f>MIN(670000,ROUNDDOWN(MAX(0,D1373-430000)*0.0751+47600,0))+MIN(260000,ROUNDDOWN(MAX(0,D1373-430000)*0.028+17600,0))+MIN(30000,ROUNDDOWN(MAX(0,D1373-430000)*0.0027+1873,0))+IF("いいえ"="はい",MIN(170000,ROUNDDOWN(MAX(0,D1373-430000)*0.0243+17800,0)),0)</f>
        <v/>
      </c>
      <c r="F1373" s="19">
        <f>IF(""="",215040+E1373,"")</f>
        <v/>
      </c>
      <c r="G1373" s="19">
        <f>IF(D1373&gt;23500000,NA(),IF(D1373&lt;=4890000,1040000,IF(D1373&lt;=6550000,670000,620000)))</f>
        <v/>
      </c>
      <c r="H1373" s="19">
        <f>MAX(0,ROUNDDOWN(D1373-F1373-G1373-0,-3))</f>
        <v/>
      </c>
      <c r="I1373" s="19">
        <f>IF(H1373&lt;=0,0,ROUNDDOWN((H1373*LOOKUP(H1373,{0,1950001,3300001,6950001,9000001,18000001,40000001},{0.05,0.1,0.2,0.23,0.33,0.4,0.45})-LOOKUP(H1373,{0,1950001,3300001,6950001,9000001,18000001,40000001},{0,97500,427500,636000,1536000,2796000,4796000}))*1.021,-2))</f>
        <v/>
      </c>
      <c r="J1373" s="19">
        <f>MAX(0,ROUNDDOWN(D1373-F1373-430000-0,-3))</f>
        <v/>
      </c>
      <c r="K1373" s="19">
        <f>IF(D1373&lt;=450000,0,MAX(0,ROUNDDOWN(J1373*0.06-MIN(50000,J1373)*0.03,-2))+MAX(0,ROUNDDOWN(J1373*0.04-MIN(50000,J1373)*0.02,-2)))</f>
        <v/>
      </c>
      <c r="L1373" s="19">
        <f>I1373+K1373+E1373</f>
        <v/>
      </c>
      <c r="M1373" s="19">
        <f>MIN(100000,MAX(0,$B1373))</f>
        <v/>
      </c>
      <c r="N1373" s="19">
        <f>$B1373-M1373</f>
        <v/>
      </c>
      <c r="O1373" s="19">
        <f>MIN(670000,ROUNDDOWN(MAX(0,N1373-430000)*0.0751+47600,0))+MIN(260000,ROUNDDOWN(MAX(0,N1373-430000)*0.028+17600,0))+MIN(30000,ROUNDDOWN(MAX(0,N1373-430000)*0.0027+1873,0))+IF("いいえ"="はい",MIN(170000,ROUNDDOWN(MAX(0,N1373-430000)*0.0243+17800,0)),0)</f>
        <v/>
      </c>
      <c r="P1373" s="19">
        <f>IF(""="",215040+O1373,"")</f>
        <v/>
      </c>
      <c r="Q1373" s="19">
        <f>IF(N1373&gt;23500000,NA(),IF(N1373&lt;=4890000,1040000,IF(N1373&lt;=6550000,670000,620000)))</f>
        <v/>
      </c>
      <c r="R1373" s="19">
        <f>MAX(0,ROUNDDOWN(N1373-P1373-Q1373-0,-3))</f>
        <v/>
      </c>
      <c r="S1373" s="19">
        <f>IF(R1373&lt;=0,0,ROUNDDOWN((R1373*LOOKUP(R1373,{0,1950001,3300001,6950001,9000001,18000001,40000001},{0.05,0.1,0.2,0.23,0.33,0.4,0.45})-LOOKUP(R1373,{0,1950001,3300001,6950001,9000001,18000001,40000001},{0,97500,427500,636000,1536000,2796000,4796000}))*1.021,-2))</f>
        <v/>
      </c>
      <c r="T1373" s="19">
        <f>MAX(0,ROUNDDOWN(N1373-P1373-430000-0,-3))</f>
        <v/>
      </c>
      <c r="U1373" s="19">
        <f>IF(N1373&lt;=450000,0,MAX(0,ROUNDDOWN(T1373*0.06-MIN(50000,T1373)*0.03,-2))+MAX(0,ROUNDDOWN(T1373*0.04-MIN(50000,T1373)*0.02,-2)))</f>
        <v/>
      </c>
      <c r="V1373" s="19">
        <f>S1373+U1373+O1373</f>
        <v/>
      </c>
      <c r="W1373" s="19">
        <f>MIN(550000,MAX(0,$B1373))</f>
        <v/>
      </c>
      <c r="X1373" s="19">
        <f>$B1373-W1373</f>
        <v/>
      </c>
      <c r="Y1373" s="19">
        <f>MIN(670000,ROUNDDOWN(MAX(0,X1373-430000)*0.0751+47600,0))+MIN(260000,ROUNDDOWN(MAX(0,X1373-430000)*0.028+17600,0))+MIN(30000,ROUNDDOWN(MAX(0,X1373-430000)*0.0027+1873,0))+IF("いいえ"="はい",MIN(170000,ROUNDDOWN(MAX(0,X1373-430000)*0.0243+17800,0)),0)</f>
        <v/>
      </c>
      <c r="Z1373" s="19">
        <f>IF(""="",215040+Y1373,"")</f>
        <v/>
      </c>
      <c r="AA1373" s="19">
        <f>IF(X1373&gt;23500000,NA(),IF(X1373&lt;=4890000,1040000,IF(X1373&lt;=6550000,670000,620000)))</f>
        <v/>
      </c>
      <c r="AB1373" s="19">
        <f>MAX(0,ROUNDDOWN(X1373-Z1373-AA1373-0,-3))</f>
        <v/>
      </c>
      <c r="AC1373" s="19">
        <f>IF(AB1373&lt;=0,0,ROUNDDOWN((AB1373*LOOKUP(AB1373,{0,1950001,3300001,6950001,9000001,18000001,40000001},{0.05,0.1,0.2,0.23,0.33,0.4,0.45})-LOOKUP(AB1373,{0,1950001,3300001,6950001,9000001,18000001,40000001},{0,97500,427500,636000,1536000,2796000,4796000}))*1.021,-2))</f>
        <v/>
      </c>
      <c r="AD1373" s="19">
        <f>MAX(0,ROUNDDOWN(X1373-Z1373-430000-0,-3))</f>
        <v/>
      </c>
      <c r="AE1373" s="19">
        <f>IF(X1373&lt;=450000,0,MAX(0,ROUNDDOWN(AD1373*0.06-MIN(50000,AD1373)*0.03,-2))+MAX(0,ROUNDDOWN(AD1373*0.04-MIN(50000,AD1373)*0.02,-2)))</f>
        <v/>
      </c>
      <c r="AF1373" s="19">
        <f>AC1373+AE1373+Y1373</f>
        <v/>
      </c>
      <c r="AG1373" s="19">
        <f>MIN(650000,MAX(0,$B1373))</f>
        <v/>
      </c>
      <c r="AH1373" s="19">
        <f>$B1373-AG1373</f>
        <v/>
      </c>
      <c r="AI1373" s="19">
        <f>MIN(670000,ROUNDDOWN(MAX(0,AH1373-430000)*0.0751+47600,0))+MIN(260000,ROUNDDOWN(MAX(0,AH1373-430000)*0.028+17600,0))+MIN(30000,ROUNDDOWN(MAX(0,AH1373-430000)*0.0027+1873,0))+IF("いいえ"="はい",MIN(170000,ROUNDDOWN(MAX(0,AH1373-430000)*0.0243+17800,0)),0)</f>
        <v/>
      </c>
      <c r="AJ1373" s="19">
        <f>IF(""="",215040+AI1373,"")</f>
        <v/>
      </c>
      <c r="AK1373" s="19">
        <f>IF(AH1373&gt;23500000,NA(),IF(AH1373&lt;=4890000,1040000,IF(AH1373&lt;=6550000,670000,620000)))</f>
        <v/>
      </c>
      <c r="AL1373" s="19">
        <f>MAX(0,ROUNDDOWN(AH1373-AJ1373-AK1373-0,-3))</f>
        <v/>
      </c>
      <c r="AM1373" s="19">
        <f>IF(AL1373&lt;=0,0,ROUNDDOWN((AL1373*LOOKUP(AL1373,{0,1950001,3300001,6950001,9000001,18000001,40000001},{0.05,0.1,0.2,0.23,0.33,0.4,0.45})-LOOKUP(AL1373,{0,1950001,3300001,6950001,9000001,18000001,40000001},{0,97500,427500,636000,1536000,2796000,4796000}))*1.021,-2))</f>
        <v/>
      </c>
      <c r="AN1373" s="19">
        <f>MAX(0,ROUNDDOWN(AH1373-AJ1373-430000-0,-3))</f>
        <v/>
      </c>
      <c r="AO1373" s="19">
        <f>IF(AH1373&lt;=450000,0,MAX(0,ROUNDDOWN(AN1373*0.06-MIN(50000,AN1373)*0.03,-2))+MAX(0,ROUNDDOWN(AN1373*0.04-MIN(50000,AN1373)*0.02,-2)))</f>
        <v/>
      </c>
      <c r="AP1373" s="19">
        <f>AM1373+AO1373+AI1373</f>
        <v/>
      </c>
      <c r="AQ1373" s="19">
        <f>MIN(750000,MAX(0,$B1373))</f>
        <v/>
      </c>
      <c r="AR1373" s="19">
        <f>$B1373-AQ1373</f>
        <v/>
      </c>
      <c r="AS1373" s="19">
        <f>MIN(670000,ROUNDDOWN(MAX(0,AR1373-430000)*0.0751+47600,0))+MIN(260000,ROUNDDOWN(MAX(0,AR1373-430000)*0.028+17600,0))+MIN(30000,ROUNDDOWN(MAX(0,AR1373-430000)*0.0027+1873,0))+IF("いいえ"="はい",MIN(170000,ROUNDDOWN(MAX(0,AR1373-430000)*0.0243+17800,0)),0)</f>
        <v/>
      </c>
      <c r="AT1373" s="19">
        <f>IF(""="",215040+AS1373,"")</f>
        <v/>
      </c>
      <c r="AU1373" s="19">
        <f>IF(AR1373&gt;23500000,NA(),IF(AR1373&lt;=4890000,1040000,IF(AR1373&lt;=6550000,670000,620000)))</f>
        <v/>
      </c>
      <c r="AV1373" s="19">
        <f>MAX(0,ROUNDDOWN(AR1373-AT1373-AU1373-0,-3))</f>
        <v/>
      </c>
      <c r="AW1373" s="19">
        <f>IF(AV1373&lt;=0,0,ROUNDDOWN((AV1373*LOOKUP(AV1373,{0,1950001,3300001,6950001,9000001,18000001,40000001},{0.05,0.1,0.2,0.23,0.33,0.4,0.45})-LOOKUP(AV1373,{0,1950001,3300001,6950001,9000001,18000001,40000001},{0,97500,427500,636000,1536000,2796000,4796000}))*1.021,-2))</f>
        <v/>
      </c>
      <c r="AX1373" s="19">
        <f>MAX(0,ROUNDDOWN(AR1373-AT1373-430000-0,-3))</f>
        <v/>
      </c>
      <c r="AY1373" s="19">
        <f>IF(AR1373&lt;=450000,0,MAX(0,ROUNDDOWN(AX1373*0.06-MIN(50000,AX1373)*0.03,-2))+MAX(0,ROUNDDOWN(AX1373*0.04-MIN(50000,AX1373)*0.02,-2)))</f>
        <v/>
      </c>
      <c r="AZ1373" s="19">
        <f>AW1373+AY1373+AS1373</f>
        <v/>
      </c>
    </row>
    <row r="1374">
      <c r="A1374" t="inlineStr">
        <is>
          <t>1万円刻み</t>
        </is>
      </c>
      <c r="B1374" s="19">
        <f>'3_1万円刻み'!$A$1357</f>
        <v/>
      </c>
      <c r="C1374" s="19">
        <f>MIN(0,MAX(0,$B1374))</f>
        <v/>
      </c>
      <c r="D1374" s="19">
        <f>$B1374-C1374</f>
        <v/>
      </c>
      <c r="E1374" s="19">
        <f>MIN(670000,ROUNDDOWN(MAX(0,D1374-430000)*0.0751+47600,0))+MIN(260000,ROUNDDOWN(MAX(0,D1374-430000)*0.028+17600,0))+MIN(30000,ROUNDDOWN(MAX(0,D1374-430000)*0.0027+1873,0))+IF("いいえ"="はい",MIN(170000,ROUNDDOWN(MAX(0,D1374-430000)*0.0243+17800,0)),0)</f>
        <v/>
      </c>
      <c r="F1374" s="19">
        <f>IF(""="",215040+E1374,"")</f>
        <v/>
      </c>
      <c r="G1374" s="19">
        <f>IF(D1374&gt;23500000,NA(),IF(D1374&lt;=4890000,1040000,IF(D1374&lt;=6550000,670000,620000)))</f>
        <v/>
      </c>
      <c r="H1374" s="19">
        <f>MAX(0,ROUNDDOWN(D1374-F1374-G1374-0,-3))</f>
        <v/>
      </c>
      <c r="I1374" s="19">
        <f>IF(H1374&lt;=0,0,ROUNDDOWN((H1374*LOOKUP(H1374,{0,1950001,3300001,6950001,9000001,18000001,40000001},{0.05,0.1,0.2,0.23,0.33,0.4,0.45})-LOOKUP(H1374,{0,1950001,3300001,6950001,9000001,18000001,40000001},{0,97500,427500,636000,1536000,2796000,4796000}))*1.021,-2))</f>
        <v/>
      </c>
      <c r="J1374" s="19">
        <f>MAX(0,ROUNDDOWN(D1374-F1374-430000-0,-3))</f>
        <v/>
      </c>
      <c r="K1374" s="19">
        <f>IF(D1374&lt;=450000,0,MAX(0,ROUNDDOWN(J1374*0.06-MIN(50000,J1374)*0.03,-2))+MAX(0,ROUNDDOWN(J1374*0.04-MIN(50000,J1374)*0.02,-2)))</f>
        <v/>
      </c>
      <c r="L1374" s="19">
        <f>I1374+K1374+E1374</f>
        <v/>
      </c>
      <c r="M1374" s="19">
        <f>MIN(100000,MAX(0,$B1374))</f>
        <v/>
      </c>
      <c r="N1374" s="19">
        <f>$B1374-M1374</f>
        <v/>
      </c>
      <c r="O1374" s="19">
        <f>MIN(670000,ROUNDDOWN(MAX(0,N1374-430000)*0.0751+47600,0))+MIN(260000,ROUNDDOWN(MAX(0,N1374-430000)*0.028+17600,0))+MIN(30000,ROUNDDOWN(MAX(0,N1374-430000)*0.0027+1873,0))+IF("いいえ"="はい",MIN(170000,ROUNDDOWN(MAX(0,N1374-430000)*0.0243+17800,0)),0)</f>
        <v/>
      </c>
      <c r="P1374" s="19">
        <f>IF(""="",215040+O1374,"")</f>
        <v/>
      </c>
      <c r="Q1374" s="19">
        <f>IF(N1374&gt;23500000,NA(),IF(N1374&lt;=4890000,1040000,IF(N1374&lt;=6550000,670000,620000)))</f>
        <v/>
      </c>
      <c r="R1374" s="19">
        <f>MAX(0,ROUNDDOWN(N1374-P1374-Q1374-0,-3))</f>
        <v/>
      </c>
      <c r="S1374" s="19">
        <f>IF(R1374&lt;=0,0,ROUNDDOWN((R1374*LOOKUP(R1374,{0,1950001,3300001,6950001,9000001,18000001,40000001},{0.05,0.1,0.2,0.23,0.33,0.4,0.45})-LOOKUP(R1374,{0,1950001,3300001,6950001,9000001,18000001,40000001},{0,97500,427500,636000,1536000,2796000,4796000}))*1.021,-2))</f>
        <v/>
      </c>
      <c r="T1374" s="19">
        <f>MAX(0,ROUNDDOWN(N1374-P1374-430000-0,-3))</f>
        <v/>
      </c>
      <c r="U1374" s="19">
        <f>IF(N1374&lt;=450000,0,MAX(0,ROUNDDOWN(T1374*0.06-MIN(50000,T1374)*0.03,-2))+MAX(0,ROUNDDOWN(T1374*0.04-MIN(50000,T1374)*0.02,-2)))</f>
        <v/>
      </c>
      <c r="V1374" s="19">
        <f>S1374+U1374+O1374</f>
        <v/>
      </c>
      <c r="W1374" s="19">
        <f>MIN(550000,MAX(0,$B1374))</f>
        <v/>
      </c>
      <c r="X1374" s="19">
        <f>$B1374-W1374</f>
        <v/>
      </c>
      <c r="Y1374" s="19">
        <f>MIN(670000,ROUNDDOWN(MAX(0,X1374-430000)*0.0751+47600,0))+MIN(260000,ROUNDDOWN(MAX(0,X1374-430000)*0.028+17600,0))+MIN(30000,ROUNDDOWN(MAX(0,X1374-430000)*0.0027+1873,0))+IF("いいえ"="はい",MIN(170000,ROUNDDOWN(MAX(0,X1374-430000)*0.0243+17800,0)),0)</f>
        <v/>
      </c>
      <c r="Z1374" s="19">
        <f>IF(""="",215040+Y1374,"")</f>
        <v/>
      </c>
      <c r="AA1374" s="19">
        <f>IF(X1374&gt;23500000,NA(),IF(X1374&lt;=4890000,1040000,IF(X1374&lt;=6550000,670000,620000)))</f>
        <v/>
      </c>
      <c r="AB1374" s="19">
        <f>MAX(0,ROUNDDOWN(X1374-Z1374-AA1374-0,-3))</f>
        <v/>
      </c>
      <c r="AC1374" s="19">
        <f>IF(AB1374&lt;=0,0,ROUNDDOWN((AB1374*LOOKUP(AB1374,{0,1950001,3300001,6950001,9000001,18000001,40000001},{0.05,0.1,0.2,0.23,0.33,0.4,0.45})-LOOKUP(AB1374,{0,1950001,3300001,6950001,9000001,18000001,40000001},{0,97500,427500,636000,1536000,2796000,4796000}))*1.021,-2))</f>
        <v/>
      </c>
      <c r="AD1374" s="19">
        <f>MAX(0,ROUNDDOWN(X1374-Z1374-430000-0,-3))</f>
        <v/>
      </c>
      <c r="AE1374" s="19">
        <f>IF(X1374&lt;=450000,0,MAX(0,ROUNDDOWN(AD1374*0.06-MIN(50000,AD1374)*0.03,-2))+MAX(0,ROUNDDOWN(AD1374*0.04-MIN(50000,AD1374)*0.02,-2)))</f>
        <v/>
      </c>
      <c r="AF1374" s="19">
        <f>AC1374+AE1374+Y1374</f>
        <v/>
      </c>
      <c r="AG1374" s="19">
        <f>MIN(650000,MAX(0,$B1374))</f>
        <v/>
      </c>
      <c r="AH1374" s="19">
        <f>$B1374-AG1374</f>
        <v/>
      </c>
      <c r="AI1374" s="19">
        <f>MIN(670000,ROUNDDOWN(MAX(0,AH1374-430000)*0.0751+47600,0))+MIN(260000,ROUNDDOWN(MAX(0,AH1374-430000)*0.028+17600,0))+MIN(30000,ROUNDDOWN(MAX(0,AH1374-430000)*0.0027+1873,0))+IF("いいえ"="はい",MIN(170000,ROUNDDOWN(MAX(0,AH1374-430000)*0.0243+17800,0)),0)</f>
        <v/>
      </c>
      <c r="AJ1374" s="19">
        <f>IF(""="",215040+AI1374,"")</f>
        <v/>
      </c>
      <c r="AK1374" s="19">
        <f>IF(AH1374&gt;23500000,NA(),IF(AH1374&lt;=4890000,1040000,IF(AH1374&lt;=6550000,670000,620000)))</f>
        <v/>
      </c>
      <c r="AL1374" s="19">
        <f>MAX(0,ROUNDDOWN(AH1374-AJ1374-AK1374-0,-3))</f>
        <v/>
      </c>
      <c r="AM1374" s="19">
        <f>IF(AL1374&lt;=0,0,ROUNDDOWN((AL1374*LOOKUP(AL1374,{0,1950001,3300001,6950001,9000001,18000001,40000001},{0.05,0.1,0.2,0.23,0.33,0.4,0.45})-LOOKUP(AL1374,{0,1950001,3300001,6950001,9000001,18000001,40000001},{0,97500,427500,636000,1536000,2796000,4796000}))*1.021,-2))</f>
        <v/>
      </c>
      <c r="AN1374" s="19">
        <f>MAX(0,ROUNDDOWN(AH1374-AJ1374-430000-0,-3))</f>
        <v/>
      </c>
      <c r="AO1374" s="19">
        <f>IF(AH1374&lt;=450000,0,MAX(0,ROUNDDOWN(AN1374*0.06-MIN(50000,AN1374)*0.03,-2))+MAX(0,ROUNDDOWN(AN1374*0.04-MIN(50000,AN1374)*0.02,-2)))</f>
        <v/>
      </c>
      <c r="AP1374" s="19">
        <f>AM1374+AO1374+AI1374</f>
        <v/>
      </c>
      <c r="AQ1374" s="19">
        <f>MIN(750000,MAX(0,$B1374))</f>
        <v/>
      </c>
      <c r="AR1374" s="19">
        <f>$B1374-AQ1374</f>
        <v/>
      </c>
      <c r="AS1374" s="19">
        <f>MIN(670000,ROUNDDOWN(MAX(0,AR1374-430000)*0.0751+47600,0))+MIN(260000,ROUNDDOWN(MAX(0,AR1374-430000)*0.028+17600,0))+MIN(30000,ROUNDDOWN(MAX(0,AR1374-430000)*0.0027+1873,0))+IF("いいえ"="はい",MIN(170000,ROUNDDOWN(MAX(0,AR1374-430000)*0.0243+17800,0)),0)</f>
        <v/>
      </c>
      <c r="AT1374" s="19">
        <f>IF(""="",215040+AS1374,"")</f>
        <v/>
      </c>
      <c r="AU1374" s="19">
        <f>IF(AR1374&gt;23500000,NA(),IF(AR1374&lt;=4890000,1040000,IF(AR1374&lt;=6550000,670000,620000)))</f>
        <v/>
      </c>
      <c r="AV1374" s="19">
        <f>MAX(0,ROUNDDOWN(AR1374-AT1374-AU1374-0,-3))</f>
        <v/>
      </c>
      <c r="AW1374" s="19">
        <f>IF(AV1374&lt;=0,0,ROUNDDOWN((AV1374*LOOKUP(AV1374,{0,1950001,3300001,6950001,9000001,18000001,40000001},{0.05,0.1,0.2,0.23,0.33,0.4,0.45})-LOOKUP(AV1374,{0,1950001,3300001,6950001,9000001,18000001,40000001},{0,97500,427500,636000,1536000,2796000,4796000}))*1.021,-2))</f>
        <v/>
      </c>
      <c r="AX1374" s="19">
        <f>MAX(0,ROUNDDOWN(AR1374-AT1374-430000-0,-3))</f>
        <v/>
      </c>
      <c r="AY1374" s="19">
        <f>IF(AR1374&lt;=450000,0,MAX(0,ROUNDDOWN(AX1374*0.06-MIN(50000,AX1374)*0.03,-2))+MAX(0,ROUNDDOWN(AX1374*0.04-MIN(50000,AX1374)*0.02,-2)))</f>
        <v/>
      </c>
      <c r="AZ1374" s="19">
        <f>AW1374+AY1374+AS1374</f>
        <v/>
      </c>
    </row>
    <row r="1375">
      <c r="A1375" t="inlineStr">
        <is>
          <t>1万円刻み</t>
        </is>
      </c>
      <c r="B1375" s="19">
        <f>'3_1万円刻み'!$A$1358</f>
        <v/>
      </c>
      <c r="C1375" s="19">
        <f>MIN(0,MAX(0,$B1375))</f>
        <v/>
      </c>
      <c r="D1375" s="19">
        <f>$B1375-C1375</f>
        <v/>
      </c>
      <c r="E1375" s="19">
        <f>MIN(670000,ROUNDDOWN(MAX(0,D1375-430000)*0.0751+47600,0))+MIN(260000,ROUNDDOWN(MAX(0,D1375-430000)*0.028+17600,0))+MIN(30000,ROUNDDOWN(MAX(0,D1375-430000)*0.0027+1873,0))+IF("いいえ"="はい",MIN(170000,ROUNDDOWN(MAX(0,D1375-430000)*0.0243+17800,0)),0)</f>
        <v/>
      </c>
      <c r="F1375" s="19">
        <f>IF(""="",215040+E1375,"")</f>
        <v/>
      </c>
      <c r="G1375" s="19">
        <f>IF(D1375&gt;23500000,NA(),IF(D1375&lt;=4890000,1040000,IF(D1375&lt;=6550000,670000,620000)))</f>
        <v/>
      </c>
      <c r="H1375" s="19">
        <f>MAX(0,ROUNDDOWN(D1375-F1375-G1375-0,-3))</f>
        <v/>
      </c>
      <c r="I1375" s="19">
        <f>IF(H1375&lt;=0,0,ROUNDDOWN((H1375*LOOKUP(H1375,{0,1950001,3300001,6950001,9000001,18000001,40000001},{0.05,0.1,0.2,0.23,0.33,0.4,0.45})-LOOKUP(H1375,{0,1950001,3300001,6950001,9000001,18000001,40000001},{0,97500,427500,636000,1536000,2796000,4796000}))*1.021,-2))</f>
        <v/>
      </c>
      <c r="J1375" s="19">
        <f>MAX(0,ROUNDDOWN(D1375-F1375-430000-0,-3))</f>
        <v/>
      </c>
      <c r="K1375" s="19">
        <f>IF(D1375&lt;=450000,0,MAX(0,ROUNDDOWN(J1375*0.06-MIN(50000,J1375)*0.03,-2))+MAX(0,ROUNDDOWN(J1375*0.04-MIN(50000,J1375)*0.02,-2)))</f>
        <v/>
      </c>
      <c r="L1375" s="19">
        <f>I1375+K1375+E1375</f>
        <v/>
      </c>
      <c r="M1375" s="19">
        <f>MIN(100000,MAX(0,$B1375))</f>
        <v/>
      </c>
      <c r="N1375" s="19">
        <f>$B1375-M1375</f>
        <v/>
      </c>
      <c r="O1375" s="19">
        <f>MIN(670000,ROUNDDOWN(MAX(0,N1375-430000)*0.0751+47600,0))+MIN(260000,ROUNDDOWN(MAX(0,N1375-430000)*0.028+17600,0))+MIN(30000,ROUNDDOWN(MAX(0,N1375-430000)*0.0027+1873,0))+IF("いいえ"="はい",MIN(170000,ROUNDDOWN(MAX(0,N1375-430000)*0.0243+17800,0)),0)</f>
        <v/>
      </c>
      <c r="P1375" s="19">
        <f>IF(""="",215040+O1375,"")</f>
        <v/>
      </c>
      <c r="Q1375" s="19">
        <f>IF(N1375&gt;23500000,NA(),IF(N1375&lt;=4890000,1040000,IF(N1375&lt;=6550000,670000,620000)))</f>
        <v/>
      </c>
      <c r="R1375" s="19">
        <f>MAX(0,ROUNDDOWN(N1375-P1375-Q1375-0,-3))</f>
        <v/>
      </c>
      <c r="S1375" s="19">
        <f>IF(R1375&lt;=0,0,ROUNDDOWN((R1375*LOOKUP(R1375,{0,1950001,3300001,6950001,9000001,18000001,40000001},{0.05,0.1,0.2,0.23,0.33,0.4,0.45})-LOOKUP(R1375,{0,1950001,3300001,6950001,9000001,18000001,40000001},{0,97500,427500,636000,1536000,2796000,4796000}))*1.021,-2))</f>
        <v/>
      </c>
      <c r="T1375" s="19">
        <f>MAX(0,ROUNDDOWN(N1375-P1375-430000-0,-3))</f>
        <v/>
      </c>
      <c r="U1375" s="19">
        <f>IF(N1375&lt;=450000,0,MAX(0,ROUNDDOWN(T1375*0.06-MIN(50000,T1375)*0.03,-2))+MAX(0,ROUNDDOWN(T1375*0.04-MIN(50000,T1375)*0.02,-2)))</f>
        <v/>
      </c>
      <c r="V1375" s="19">
        <f>S1375+U1375+O1375</f>
        <v/>
      </c>
      <c r="W1375" s="19">
        <f>MIN(550000,MAX(0,$B1375))</f>
        <v/>
      </c>
      <c r="X1375" s="19">
        <f>$B1375-W1375</f>
        <v/>
      </c>
      <c r="Y1375" s="19">
        <f>MIN(670000,ROUNDDOWN(MAX(0,X1375-430000)*0.0751+47600,0))+MIN(260000,ROUNDDOWN(MAX(0,X1375-430000)*0.028+17600,0))+MIN(30000,ROUNDDOWN(MAX(0,X1375-430000)*0.0027+1873,0))+IF("いいえ"="はい",MIN(170000,ROUNDDOWN(MAX(0,X1375-430000)*0.0243+17800,0)),0)</f>
        <v/>
      </c>
      <c r="Z1375" s="19">
        <f>IF(""="",215040+Y1375,"")</f>
        <v/>
      </c>
      <c r="AA1375" s="19">
        <f>IF(X1375&gt;23500000,NA(),IF(X1375&lt;=4890000,1040000,IF(X1375&lt;=6550000,670000,620000)))</f>
        <v/>
      </c>
      <c r="AB1375" s="19">
        <f>MAX(0,ROUNDDOWN(X1375-Z1375-AA1375-0,-3))</f>
        <v/>
      </c>
      <c r="AC1375" s="19">
        <f>IF(AB1375&lt;=0,0,ROUNDDOWN((AB1375*LOOKUP(AB1375,{0,1950001,3300001,6950001,9000001,18000001,40000001},{0.05,0.1,0.2,0.23,0.33,0.4,0.45})-LOOKUP(AB1375,{0,1950001,3300001,6950001,9000001,18000001,40000001},{0,97500,427500,636000,1536000,2796000,4796000}))*1.021,-2))</f>
        <v/>
      </c>
      <c r="AD1375" s="19">
        <f>MAX(0,ROUNDDOWN(X1375-Z1375-430000-0,-3))</f>
        <v/>
      </c>
      <c r="AE1375" s="19">
        <f>IF(X1375&lt;=450000,0,MAX(0,ROUNDDOWN(AD1375*0.06-MIN(50000,AD1375)*0.03,-2))+MAX(0,ROUNDDOWN(AD1375*0.04-MIN(50000,AD1375)*0.02,-2)))</f>
        <v/>
      </c>
      <c r="AF1375" s="19">
        <f>AC1375+AE1375+Y1375</f>
        <v/>
      </c>
      <c r="AG1375" s="19">
        <f>MIN(650000,MAX(0,$B1375))</f>
        <v/>
      </c>
      <c r="AH1375" s="19">
        <f>$B1375-AG1375</f>
        <v/>
      </c>
      <c r="AI1375" s="19">
        <f>MIN(670000,ROUNDDOWN(MAX(0,AH1375-430000)*0.0751+47600,0))+MIN(260000,ROUNDDOWN(MAX(0,AH1375-430000)*0.028+17600,0))+MIN(30000,ROUNDDOWN(MAX(0,AH1375-430000)*0.0027+1873,0))+IF("いいえ"="はい",MIN(170000,ROUNDDOWN(MAX(0,AH1375-430000)*0.0243+17800,0)),0)</f>
        <v/>
      </c>
      <c r="AJ1375" s="19">
        <f>IF(""="",215040+AI1375,"")</f>
        <v/>
      </c>
      <c r="AK1375" s="19">
        <f>IF(AH1375&gt;23500000,NA(),IF(AH1375&lt;=4890000,1040000,IF(AH1375&lt;=6550000,670000,620000)))</f>
        <v/>
      </c>
      <c r="AL1375" s="19">
        <f>MAX(0,ROUNDDOWN(AH1375-AJ1375-AK1375-0,-3))</f>
        <v/>
      </c>
      <c r="AM1375" s="19">
        <f>IF(AL1375&lt;=0,0,ROUNDDOWN((AL1375*LOOKUP(AL1375,{0,1950001,3300001,6950001,9000001,18000001,40000001},{0.05,0.1,0.2,0.23,0.33,0.4,0.45})-LOOKUP(AL1375,{0,1950001,3300001,6950001,9000001,18000001,40000001},{0,97500,427500,636000,1536000,2796000,4796000}))*1.021,-2))</f>
        <v/>
      </c>
      <c r="AN1375" s="19">
        <f>MAX(0,ROUNDDOWN(AH1375-AJ1375-430000-0,-3))</f>
        <v/>
      </c>
      <c r="AO1375" s="19">
        <f>IF(AH1375&lt;=450000,0,MAX(0,ROUNDDOWN(AN1375*0.06-MIN(50000,AN1375)*0.03,-2))+MAX(0,ROUNDDOWN(AN1375*0.04-MIN(50000,AN1375)*0.02,-2)))</f>
        <v/>
      </c>
      <c r="AP1375" s="19">
        <f>AM1375+AO1375+AI1375</f>
        <v/>
      </c>
      <c r="AQ1375" s="19">
        <f>MIN(750000,MAX(0,$B1375))</f>
        <v/>
      </c>
      <c r="AR1375" s="19">
        <f>$B1375-AQ1375</f>
        <v/>
      </c>
      <c r="AS1375" s="19">
        <f>MIN(670000,ROUNDDOWN(MAX(0,AR1375-430000)*0.0751+47600,0))+MIN(260000,ROUNDDOWN(MAX(0,AR1375-430000)*0.028+17600,0))+MIN(30000,ROUNDDOWN(MAX(0,AR1375-430000)*0.0027+1873,0))+IF("いいえ"="はい",MIN(170000,ROUNDDOWN(MAX(0,AR1375-430000)*0.0243+17800,0)),0)</f>
        <v/>
      </c>
      <c r="AT1375" s="19">
        <f>IF(""="",215040+AS1375,"")</f>
        <v/>
      </c>
      <c r="AU1375" s="19">
        <f>IF(AR1375&gt;23500000,NA(),IF(AR1375&lt;=4890000,1040000,IF(AR1375&lt;=6550000,670000,620000)))</f>
        <v/>
      </c>
      <c r="AV1375" s="19">
        <f>MAX(0,ROUNDDOWN(AR1375-AT1375-AU1375-0,-3))</f>
        <v/>
      </c>
      <c r="AW1375" s="19">
        <f>IF(AV1375&lt;=0,0,ROUNDDOWN((AV1375*LOOKUP(AV1375,{0,1950001,3300001,6950001,9000001,18000001,40000001},{0.05,0.1,0.2,0.23,0.33,0.4,0.45})-LOOKUP(AV1375,{0,1950001,3300001,6950001,9000001,18000001,40000001},{0,97500,427500,636000,1536000,2796000,4796000}))*1.021,-2))</f>
        <v/>
      </c>
      <c r="AX1375" s="19">
        <f>MAX(0,ROUNDDOWN(AR1375-AT1375-430000-0,-3))</f>
        <v/>
      </c>
      <c r="AY1375" s="19">
        <f>IF(AR1375&lt;=450000,0,MAX(0,ROUNDDOWN(AX1375*0.06-MIN(50000,AX1375)*0.03,-2))+MAX(0,ROUNDDOWN(AX1375*0.04-MIN(50000,AX1375)*0.02,-2)))</f>
        <v/>
      </c>
      <c r="AZ1375" s="19">
        <f>AW1375+AY1375+AS1375</f>
        <v/>
      </c>
    </row>
    <row r="1376">
      <c r="A1376" t="inlineStr">
        <is>
          <t>1万円刻み</t>
        </is>
      </c>
      <c r="B1376" s="19">
        <f>'3_1万円刻み'!$A$1359</f>
        <v/>
      </c>
      <c r="C1376" s="19">
        <f>MIN(0,MAX(0,$B1376))</f>
        <v/>
      </c>
      <c r="D1376" s="19">
        <f>$B1376-C1376</f>
        <v/>
      </c>
      <c r="E1376" s="19">
        <f>MIN(670000,ROUNDDOWN(MAX(0,D1376-430000)*0.0751+47600,0))+MIN(260000,ROUNDDOWN(MAX(0,D1376-430000)*0.028+17600,0))+MIN(30000,ROUNDDOWN(MAX(0,D1376-430000)*0.0027+1873,0))+IF("いいえ"="はい",MIN(170000,ROUNDDOWN(MAX(0,D1376-430000)*0.0243+17800,0)),0)</f>
        <v/>
      </c>
      <c r="F1376" s="19">
        <f>IF(""="",215040+E1376,"")</f>
        <v/>
      </c>
      <c r="G1376" s="19">
        <f>IF(D1376&gt;23500000,NA(),IF(D1376&lt;=4890000,1040000,IF(D1376&lt;=6550000,670000,620000)))</f>
        <v/>
      </c>
      <c r="H1376" s="19">
        <f>MAX(0,ROUNDDOWN(D1376-F1376-G1376-0,-3))</f>
        <v/>
      </c>
      <c r="I1376" s="19">
        <f>IF(H1376&lt;=0,0,ROUNDDOWN((H1376*LOOKUP(H1376,{0,1950001,3300001,6950001,9000001,18000001,40000001},{0.05,0.1,0.2,0.23,0.33,0.4,0.45})-LOOKUP(H1376,{0,1950001,3300001,6950001,9000001,18000001,40000001},{0,97500,427500,636000,1536000,2796000,4796000}))*1.021,-2))</f>
        <v/>
      </c>
      <c r="J1376" s="19">
        <f>MAX(0,ROUNDDOWN(D1376-F1376-430000-0,-3))</f>
        <v/>
      </c>
      <c r="K1376" s="19">
        <f>IF(D1376&lt;=450000,0,MAX(0,ROUNDDOWN(J1376*0.06-MIN(50000,J1376)*0.03,-2))+MAX(0,ROUNDDOWN(J1376*0.04-MIN(50000,J1376)*0.02,-2)))</f>
        <v/>
      </c>
      <c r="L1376" s="19">
        <f>I1376+K1376+E1376</f>
        <v/>
      </c>
      <c r="M1376" s="19">
        <f>MIN(100000,MAX(0,$B1376))</f>
        <v/>
      </c>
      <c r="N1376" s="19">
        <f>$B1376-M1376</f>
        <v/>
      </c>
      <c r="O1376" s="19">
        <f>MIN(670000,ROUNDDOWN(MAX(0,N1376-430000)*0.0751+47600,0))+MIN(260000,ROUNDDOWN(MAX(0,N1376-430000)*0.028+17600,0))+MIN(30000,ROUNDDOWN(MAX(0,N1376-430000)*0.0027+1873,0))+IF("いいえ"="はい",MIN(170000,ROUNDDOWN(MAX(0,N1376-430000)*0.0243+17800,0)),0)</f>
        <v/>
      </c>
      <c r="P1376" s="19">
        <f>IF(""="",215040+O1376,"")</f>
        <v/>
      </c>
      <c r="Q1376" s="19">
        <f>IF(N1376&gt;23500000,NA(),IF(N1376&lt;=4890000,1040000,IF(N1376&lt;=6550000,670000,620000)))</f>
        <v/>
      </c>
      <c r="R1376" s="19">
        <f>MAX(0,ROUNDDOWN(N1376-P1376-Q1376-0,-3))</f>
        <v/>
      </c>
      <c r="S1376" s="19">
        <f>IF(R1376&lt;=0,0,ROUNDDOWN((R1376*LOOKUP(R1376,{0,1950001,3300001,6950001,9000001,18000001,40000001},{0.05,0.1,0.2,0.23,0.33,0.4,0.45})-LOOKUP(R1376,{0,1950001,3300001,6950001,9000001,18000001,40000001},{0,97500,427500,636000,1536000,2796000,4796000}))*1.021,-2))</f>
        <v/>
      </c>
      <c r="T1376" s="19">
        <f>MAX(0,ROUNDDOWN(N1376-P1376-430000-0,-3))</f>
        <v/>
      </c>
      <c r="U1376" s="19">
        <f>IF(N1376&lt;=450000,0,MAX(0,ROUNDDOWN(T1376*0.06-MIN(50000,T1376)*0.03,-2))+MAX(0,ROUNDDOWN(T1376*0.04-MIN(50000,T1376)*0.02,-2)))</f>
        <v/>
      </c>
      <c r="V1376" s="19">
        <f>S1376+U1376+O1376</f>
        <v/>
      </c>
      <c r="W1376" s="19">
        <f>MIN(550000,MAX(0,$B1376))</f>
        <v/>
      </c>
      <c r="X1376" s="19">
        <f>$B1376-W1376</f>
        <v/>
      </c>
      <c r="Y1376" s="19">
        <f>MIN(670000,ROUNDDOWN(MAX(0,X1376-430000)*0.0751+47600,0))+MIN(260000,ROUNDDOWN(MAX(0,X1376-430000)*0.028+17600,0))+MIN(30000,ROUNDDOWN(MAX(0,X1376-430000)*0.0027+1873,0))+IF("いいえ"="はい",MIN(170000,ROUNDDOWN(MAX(0,X1376-430000)*0.0243+17800,0)),0)</f>
        <v/>
      </c>
      <c r="Z1376" s="19">
        <f>IF(""="",215040+Y1376,"")</f>
        <v/>
      </c>
      <c r="AA1376" s="19">
        <f>IF(X1376&gt;23500000,NA(),IF(X1376&lt;=4890000,1040000,IF(X1376&lt;=6550000,670000,620000)))</f>
        <v/>
      </c>
      <c r="AB1376" s="19">
        <f>MAX(0,ROUNDDOWN(X1376-Z1376-AA1376-0,-3))</f>
        <v/>
      </c>
      <c r="AC1376" s="19">
        <f>IF(AB1376&lt;=0,0,ROUNDDOWN((AB1376*LOOKUP(AB1376,{0,1950001,3300001,6950001,9000001,18000001,40000001},{0.05,0.1,0.2,0.23,0.33,0.4,0.45})-LOOKUP(AB1376,{0,1950001,3300001,6950001,9000001,18000001,40000001},{0,97500,427500,636000,1536000,2796000,4796000}))*1.021,-2))</f>
        <v/>
      </c>
      <c r="AD1376" s="19">
        <f>MAX(0,ROUNDDOWN(X1376-Z1376-430000-0,-3))</f>
        <v/>
      </c>
      <c r="AE1376" s="19">
        <f>IF(X1376&lt;=450000,0,MAX(0,ROUNDDOWN(AD1376*0.06-MIN(50000,AD1376)*0.03,-2))+MAX(0,ROUNDDOWN(AD1376*0.04-MIN(50000,AD1376)*0.02,-2)))</f>
        <v/>
      </c>
      <c r="AF1376" s="19">
        <f>AC1376+AE1376+Y1376</f>
        <v/>
      </c>
      <c r="AG1376" s="19">
        <f>MIN(650000,MAX(0,$B1376))</f>
        <v/>
      </c>
      <c r="AH1376" s="19">
        <f>$B1376-AG1376</f>
        <v/>
      </c>
      <c r="AI1376" s="19">
        <f>MIN(670000,ROUNDDOWN(MAX(0,AH1376-430000)*0.0751+47600,0))+MIN(260000,ROUNDDOWN(MAX(0,AH1376-430000)*0.028+17600,0))+MIN(30000,ROUNDDOWN(MAX(0,AH1376-430000)*0.0027+1873,0))+IF("いいえ"="はい",MIN(170000,ROUNDDOWN(MAX(0,AH1376-430000)*0.0243+17800,0)),0)</f>
        <v/>
      </c>
      <c r="AJ1376" s="19">
        <f>IF(""="",215040+AI1376,"")</f>
        <v/>
      </c>
      <c r="AK1376" s="19">
        <f>IF(AH1376&gt;23500000,NA(),IF(AH1376&lt;=4890000,1040000,IF(AH1376&lt;=6550000,670000,620000)))</f>
        <v/>
      </c>
      <c r="AL1376" s="19">
        <f>MAX(0,ROUNDDOWN(AH1376-AJ1376-AK1376-0,-3))</f>
        <v/>
      </c>
      <c r="AM1376" s="19">
        <f>IF(AL1376&lt;=0,0,ROUNDDOWN((AL1376*LOOKUP(AL1376,{0,1950001,3300001,6950001,9000001,18000001,40000001},{0.05,0.1,0.2,0.23,0.33,0.4,0.45})-LOOKUP(AL1376,{0,1950001,3300001,6950001,9000001,18000001,40000001},{0,97500,427500,636000,1536000,2796000,4796000}))*1.021,-2))</f>
        <v/>
      </c>
      <c r="AN1376" s="19">
        <f>MAX(0,ROUNDDOWN(AH1376-AJ1376-430000-0,-3))</f>
        <v/>
      </c>
      <c r="AO1376" s="19">
        <f>IF(AH1376&lt;=450000,0,MAX(0,ROUNDDOWN(AN1376*0.06-MIN(50000,AN1376)*0.03,-2))+MAX(0,ROUNDDOWN(AN1376*0.04-MIN(50000,AN1376)*0.02,-2)))</f>
        <v/>
      </c>
      <c r="AP1376" s="19">
        <f>AM1376+AO1376+AI1376</f>
        <v/>
      </c>
      <c r="AQ1376" s="19">
        <f>MIN(750000,MAX(0,$B1376))</f>
        <v/>
      </c>
      <c r="AR1376" s="19">
        <f>$B1376-AQ1376</f>
        <v/>
      </c>
      <c r="AS1376" s="19">
        <f>MIN(670000,ROUNDDOWN(MAX(0,AR1376-430000)*0.0751+47600,0))+MIN(260000,ROUNDDOWN(MAX(0,AR1376-430000)*0.028+17600,0))+MIN(30000,ROUNDDOWN(MAX(0,AR1376-430000)*0.0027+1873,0))+IF("いいえ"="はい",MIN(170000,ROUNDDOWN(MAX(0,AR1376-430000)*0.0243+17800,0)),0)</f>
        <v/>
      </c>
      <c r="AT1376" s="19">
        <f>IF(""="",215040+AS1376,"")</f>
        <v/>
      </c>
      <c r="AU1376" s="19">
        <f>IF(AR1376&gt;23500000,NA(),IF(AR1376&lt;=4890000,1040000,IF(AR1376&lt;=6550000,670000,620000)))</f>
        <v/>
      </c>
      <c r="AV1376" s="19">
        <f>MAX(0,ROUNDDOWN(AR1376-AT1376-AU1376-0,-3))</f>
        <v/>
      </c>
      <c r="AW1376" s="19">
        <f>IF(AV1376&lt;=0,0,ROUNDDOWN((AV1376*LOOKUP(AV1376,{0,1950001,3300001,6950001,9000001,18000001,40000001},{0.05,0.1,0.2,0.23,0.33,0.4,0.45})-LOOKUP(AV1376,{0,1950001,3300001,6950001,9000001,18000001,40000001},{0,97500,427500,636000,1536000,2796000,4796000}))*1.021,-2))</f>
        <v/>
      </c>
      <c r="AX1376" s="19">
        <f>MAX(0,ROUNDDOWN(AR1376-AT1376-430000-0,-3))</f>
        <v/>
      </c>
      <c r="AY1376" s="19">
        <f>IF(AR1376&lt;=450000,0,MAX(0,ROUNDDOWN(AX1376*0.06-MIN(50000,AX1376)*0.03,-2))+MAX(0,ROUNDDOWN(AX1376*0.04-MIN(50000,AX1376)*0.02,-2)))</f>
        <v/>
      </c>
      <c r="AZ1376" s="19">
        <f>AW1376+AY1376+AS1376</f>
        <v/>
      </c>
    </row>
    <row r="1377">
      <c r="A1377" t="inlineStr">
        <is>
          <t>1万円刻み</t>
        </is>
      </c>
      <c r="B1377" s="19">
        <f>'3_1万円刻み'!$A$1360</f>
        <v/>
      </c>
      <c r="C1377" s="19">
        <f>MIN(0,MAX(0,$B1377))</f>
        <v/>
      </c>
      <c r="D1377" s="19">
        <f>$B1377-C1377</f>
        <v/>
      </c>
      <c r="E1377" s="19">
        <f>MIN(670000,ROUNDDOWN(MAX(0,D1377-430000)*0.0751+47600,0))+MIN(260000,ROUNDDOWN(MAX(0,D1377-430000)*0.028+17600,0))+MIN(30000,ROUNDDOWN(MAX(0,D1377-430000)*0.0027+1873,0))+IF("いいえ"="はい",MIN(170000,ROUNDDOWN(MAX(0,D1377-430000)*0.0243+17800,0)),0)</f>
        <v/>
      </c>
      <c r="F1377" s="19">
        <f>IF(""="",215040+E1377,"")</f>
        <v/>
      </c>
      <c r="G1377" s="19">
        <f>IF(D1377&gt;23500000,NA(),IF(D1377&lt;=4890000,1040000,IF(D1377&lt;=6550000,670000,620000)))</f>
        <v/>
      </c>
      <c r="H1377" s="19">
        <f>MAX(0,ROUNDDOWN(D1377-F1377-G1377-0,-3))</f>
        <v/>
      </c>
      <c r="I1377" s="19">
        <f>IF(H1377&lt;=0,0,ROUNDDOWN((H1377*LOOKUP(H1377,{0,1950001,3300001,6950001,9000001,18000001,40000001},{0.05,0.1,0.2,0.23,0.33,0.4,0.45})-LOOKUP(H1377,{0,1950001,3300001,6950001,9000001,18000001,40000001},{0,97500,427500,636000,1536000,2796000,4796000}))*1.021,-2))</f>
        <v/>
      </c>
      <c r="J1377" s="19">
        <f>MAX(0,ROUNDDOWN(D1377-F1377-430000-0,-3))</f>
        <v/>
      </c>
      <c r="K1377" s="19">
        <f>IF(D1377&lt;=450000,0,MAX(0,ROUNDDOWN(J1377*0.06-MIN(50000,J1377)*0.03,-2))+MAX(0,ROUNDDOWN(J1377*0.04-MIN(50000,J1377)*0.02,-2)))</f>
        <v/>
      </c>
      <c r="L1377" s="19">
        <f>I1377+K1377+E1377</f>
        <v/>
      </c>
      <c r="M1377" s="19">
        <f>MIN(100000,MAX(0,$B1377))</f>
        <v/>
      </c>
      <c r="N1377" s="19">
        <f>$B1377-M1377</f>
        <v/>
      </c>
      <c r="O1377" s="19">
        <f>MIN(670000,ROUNDDOWN(MAX(0,N1377-430000)*0.0751+47600,0))+MIN(260000,ROUNDDOWN(MAX(0,N1377-430000)*0.028+17600,0))+MIN(30000,ROUNDDOWN(MAX(0,N1377-430000)*0.0027+1873,0))+IF("いいえ"="はい",MIN(170000,ROUNDDOWN(MAX(0,N1377-430000)*0.0243+17800,0)),0)</f>
        <v/>
      </c>
      <c r="P1377" s="19">
        <f>IF(""="",215040+O1377,"")</f>
        <v/>
      </c>
      <c r="Q1377" s="19">
        <f>IF(N1377&gt;23500000,NA(),IF(N1377&lt;=4890000,1040000,IF(N1377&lt;=6550000,670000,620000)))</f>
        <v/>
      </c>
      <c r="R1377" s="19">
        <f>MAX(0,ROUNDDOWN(N1377-P1377-Q1377-0,-3))</f>
        <v/>
      </c>
      <c r="S1377" s="19">
        <f>IF(R1377&lt;=0,0,ROUNDDOWN((R1377*LOOKUP(R1377,{0,1950001,3300001,6950001,9000001,18000001,40000001},{0.05,0.1,0.2,0.23,0.33,0.4,0.45})-LOOKUP(R1377,{0,1950001,3300001,6950001,9000001,18000001,40000001},{0,97500,427500,636000,1536000,2796000,4796000}))*1.021,-2))</f>
        <v/>
      </c>
      <c r="T1377" s="19">
        <f>MAX(0,ROUNDDOWN(N1377-P1377-430000-0,-3))</f>
        <v/>
      </c>
      <c r="U1377" s="19">
        <f>IF(N1377&lt;=450000,0,MAX(0,ROUNDDOWN(T1377*0.06-MIN(50000,T1377)*0.03,-2))+MAX(0,ROUNDDOWN(T1377*0.04-MIN(50000,T1377)*0.02,-2)))</f>
        <v/>
      </c>
      <c r="V1377" s="19">
        <f>S1377+U1377+O1377</f>
        <v/>
      </c>
      <c r="W1377" s="19">
        <f>MIN(550000,MAX(0,$B1377))</f>
        <v/>
      </c>
      <c r="X1377" s="19">
        <f>$B1377-W1377</f>
        <v/>
      </c>
      <c r="Y1377" s="19">
        <f>MIN(670000,ROUNDDOWN(MAX(0,X1377-430000)*0.0751+47600,0))+MIN(260000,ROUNDDOWN(MAX(0,X1377-430000)*0.028+17600,0))+MIN(30000,ROUNDDOWN(MAX(0,X1377-430000)*0.0027+1873,0))+IF("いいえ"="はい",MIN(170000,ROUNDDOWN(MAX(0,X1377-430000)*0.0243+17800,0)),0)</f>
        <v/>
      </c>
      <c r="Z1377" s="19">
        <f>IF(""="",215040+Y1377,"")</f>
        <v/>
      </c>
      <c r="AA1377" s="19">
        <f>IF(X1377&gt;23500000,NA(),IF(X1377&lt;=4890000,1040000,IF(X1377&lt;=6550000,670000,620000)))</f>
        <v/>
      </c>
      <c r="AB1377" s="19">
        <f>MAX(0,ROUNDDOWN(X1377-Z1377-AA1377-0,-3))</f>
        <v/>
      </c>
      <c r="AC1377" s="19">
        <f>IF(AB1377&lt;=0,0,ROUNDDOWN((AB1377*LOOKUP(AB1377,{0,1950001,3300001,6950001,9000001,18000001,40000001},{0.05,0.1,0.2,0.23,0.33,0.4,0.45})-LOOKUP(AB1377,{0,1950001,3300001,6950001,9000001,18000001,40000001},{0,97500,427500,636000,1536000,2796000,4796000}))*1.021,-2))</f>
        <v/>
      </c>
      <c r="AD1377" s="19">
        <f>MAX(0,ROUNDDOWN(X1377-Z1377-430000-0,-3))</f>
        <v/>
      </c>
      <c r="AE1377" s="19">
        <f>IF(X1377&lt;=450000,0,MAX(0,ROUNDDOWN(AD1377*0.06-MIN(50000,AD1377)*0.03,-2))+MAX(0,ROUNDDOWN(AD1377*0.04-MIN(50000,AD1377)*0.02,-2)))</f>
        <v/>
      </c>
      <c r="AF1377" s="19">
        <f>AC1377+AE1377+Y1377</f>
        <v/>
      </c>
      <c r="AG1377" s="19">
        <f>MIN(650000,MAX(0,$B1377))</f>
        <v/>
      </c>
      <c r="AH1377" s="19">
        <f>$B1377-AG1377</f>
        <v/>
      </c>
      <c r="AI1377" s="19">
        <f>MIN(670000,ROUNDDOWN(MAX(0,AH1377-430000)*0.0751+47600,0))+MIN(260000,ROUNDDOWN(MAX(0,AH1377-430000)*0.028+17600,0))+MIN(30000,ROUNDDOWN(MAX(0,AH1377-430000)*0.0027+1873,0))+IF("いいえ"="はい",MIN(170000,ROUNDDOWN(MAX(0,AH1377-430000)*0.0243+17800,0)),0)</f>
        <v/>
      </c>
      <c r="AJ1377" s="19">
        <f>IF(""="",215040+AI1377,"")</f>
        <v/>
      </c>
      <c r="AK1377" s="19">
        <f>IF(AH1377&gt;23500000,NA(),IF(AH1377&lt;=4890000,1040000,IF(AH1377&lt;=6550000,670000,620000)))</f>
        <v/>
      </c>
      <c r="AL1377" s="19">
        <f>MAX(0,ROUNDDOWN(AH1377-AJ1377-AK1377-0,-3))</f>
        <v/>
      </c>
      <c r="AM1377" s="19">
        <f>IF(AL1377&lt;=0,0,ROUNDDOWN((AL1377*LOOKUP(AL1377,{0,1950001,3300001,6950001,9000001,18000001,40000001},{0.05,0.1,0.2,0.23,0.33,0.4,0.45})-LOOKUP(AL1377,{0,1950001,3300001,6950001,9000001,18000001,40000001},{0,97500,427500,636000,1536000,2796000,4796000}))*1.021,-2))</f>
        <v/>
      </c>
      <c r="AN1377" s="19">
        <f>MAX(0,ROUNDDOWN(AH1377-AJ1377-430000-0,-3))</f>
        <v/>
      </c>
      <c r="AO1377" s="19">
        <f>IF(AH1377&lt;=450000,0,MAX(0,ROUNDDOWN(AN1377*0.06-MIN(50000,AN1377)*0.03,-2))+MAX(0,ROUNDDOWN(AN1377*0.04-MIN(50000,AN1377)*0.02,-2)))</f>
        <v/>
      </c>
      <c r="AP1377" s="19">
        <f>AM1377+AO1377+AI1377</f>
        <v/>
      </c>
      <c r="AQ1377" s="19">
        <f>MIN(750000,MAX(0,$B1377))</f>
        <v/>
      </c>
      <c r="AR1377" s="19">
        <f>$B1377-AQ1377</f>
        <v/>
      </c>
      <c r="AS1377" s="19">
        <f>MIN(670000,ROUNDDOWN(MAX(0,AR1377-430000)*0.0751+47600,0))+MIN(260000,ROUNDDOWN(MAX(0,AR1377-430000)*0.028+17600,0))+MIN(30000,ROUNDDOWN(MAX(0,AR1377-430000)*0.0027+1873,0))+IF("いいえ"="はい",MIN(170000,ROUNDDOWN(MAX(0,AR1377-430000)*0.0243+17800,0)),0)</f>
        <v/>
      </c>
      <c r="AT1377" s="19">
        <f>IF(""="",215040+AS1377,"")</f>
        <v/>
      </c>
      <c r="AU1377" s="19">
        <f>IF(AR1377&gt;23500000,NA(),IF(AR1377&lt;=4890000,1040000,IF(AR1377&lt;=6550000,670000,620000)))</f>
        <v/>
      </c>
      <c r="AV1377" s="19">
        <f>MAX(0,ROUNDDOWN(AR1377-AT1377-AU1377-0,-3))</f>
        <v/>
      </c>
      <c r="AW1377" s="19">
        <f>IF(AV1377&lt;=0,0,ROUNDDOWN((AV1377*LOOKUP(AV1377,{0,1950001,3300001,6950001,9000001,18000001,40000001},{0.05,0.1,0.2,0.23,0.33,0.4,0.45})-LOOKUP(AV1377,{0,1950001,3300001,6950001,9000001,18000001,40000001},{0,97500,427500,636000,1536000,2796000,4796000}))*1.021,-2))</f>
        <v/>
      </c>
      <c r="AX1377" s="19">
        <f>MAX(0,ROUNDDOWN(AR1377-AT1377-430000-0,-3))</f>
        <v/>
      </c>
      <c r="AY1377" s="19">
        <f>IF(AR1377&lt;=450000,0,MAX(0,ROUNDDOWN(AX1377*0.06-MIN(50000,AX1377)*0.03,-2))+MAX(0,ROUNDDOWN(AX1377*0.04-MIN(50000,AX1377)*0.02,-2)))</f>
        <v/>
      </c>
      <c r="AZ1377" s="19">
        <f>AW1377+AY1377+AS1377</f>
        <v/>
      </c>
    </row>
    <row r="1378">
      <c r="A1378" t="inlineStr">
        <is>
          <t>1万円刻み</t>
        </is>
      </c>
      <c r="B1378" s="19">
        <f>'3_1万円刻み'!$A$1361</f>
        <v/>
      </c>
      <c r="C1378" s="19">
        <f>MIN(0,MAX(0,$B1378))</f>
        <v/>
      </c>
      <c r="D1378" s="19">
        <f>$B1378-C1378</f>
        <v/>
      </c>
      <c r="E1378" s="19">
        <f>MIN(670000,ROUNDDOWN(MAX(0,D1378-430000)*0.0751+47600,0))+MIN(260000,ROUNDDOWN(MAX(0,D1378-430000)*0.028+17600,0))+MIN(30000,ROUNDDOWN(MAX(0,D1378-430000)*0.0027+1873,0))+IF("いいえ"="はい",MIN(170000,ROUNDDOWN(MAX(0,D1378-430000)*0.0243+17800,0)),0)</f>
        <v/>
      </c>
      <c r="F1378" s="19">
        <f>IF(""="",215040+E1378,"")</f>
        <v/>
      </c>
      <c r="G1378" s="19">
        <f>IF(D1378&gt;23500000,NA(),IF(D1378&lt;=4890000,1040000,IF(D1378&lt;=6550000,670000,620000)))</f>
        <v/>
      </c>
      <c r="H1378" s="19">
        <f>MAX(0,ROUNDDOWN(D1378-F1378-G1378-0,-3))</f>
        <v/>
      </c>
      <c r="I1378" s="19">
        <f>IF(H1378&lt;=0,0,ROUNDDOWN((H1378*LOOKUP(H1378,{0,1950001,3300001,6950001,9000001,18000001,40000001},{0.05,0.1,0.2,0.23,0.33,0.4,0.45})-LOOKUP(H1378,{0,1950001,3300001,6950001,9000001,18000001,40000001},{0,97500,427500,636000,1536000,2796000,4796000}))*1.021,-2))</f>
        <v/>
      </c>
      <c r="J1378" s="19">
        <f>MAX(0,ROUNDDOWN(D1378-F1378-430000-0,-3))</f>
        <v/>
      </c>
      <c r="K1378" s="19">
        <f>IF(D1378&lt;=450000,0,MAX(0,ROUNDDOWN(J1378*0.06-MIN(50000,J1378)*0.03,-2))+MAX(0,ROUNDDOWN(J1378*0.04-MIN(50000,J1378)*0.02,-2)))</f>
        <v/>
      </c>
      <c r="L1378" s="19">
        <f>I1378+K1378+E1378</f>
        <v/>
      </c>
      <c r="M1378" s="19">
        <f>MIN(100000,MAX(0,$B1378))</f>
        <v/>
      </c>
      <c r="N1378" s="19">
        <f>$B1378-M1378</f>
        <v/>
      </c>
      <c r="O1378" s="19">
        <f>MIN(670000,ROUNDDOWN(MAX(0,N1378-430000)*0.0751+47600,0))+MIN(260000,ROUNDDOWN(MAX(0,N1378-430000)*0.028+17600,0))+MIN(30000,ROUNDDOWN(MAX(0,N1378-430000)*0.0027+1873,0))+IF("いいえ"="はい",MIN(170000,ROUNDDOWN(MAX(0,N1378-430000)*0.0243+17800,0)),0)</f>
        <v/>
      </c>
      <c r="P1378" s="19">
        <f>IF(""="",215040+O1378,"")</f>
        <v/>
      </c>
      <c r="Q1378" s="19">
        <f>IF(N1378&gt;23500000,NA(),IF(N1378&lt;=4890000,1040000,IF(N1378&lt;=6550000,670000,620000)))</f>
        <v/>
      </c>
      <c r="R1378" s="19">
        <f>MAX(0,ROUNDDOWN(N1378-P1378-Q1378-0,-3))</f>
        <v/>
      </c>
      <c r="S1378" s="19">
        <f>IF(R1378&lt;=0,0,ROUNDDOWN((R1378*LOOKUP(R1378,{0,1950001,3300001,6950001,9000001,18000001,40000001},{0.05,0.1,0.2,0.23,0.33,0.4,0.45})-LOOKUP(R1378,{0,1950001,3300001,6950001,9000001,18000001,40000001},{0,97500,427500,636000,1536000,2796000,4796000}))*1.021,-2))</f>
        <v/>
      </c>
      <c r="T1378" s="19">
        <f>MAX(0,ROUNDDOWN(N1378-P1378-430000-0,-3))</f>
        <v/>
      </c>
      <c r="U1378" s="19">
        <f>IF(N1378&lt;=450000,0,MAX(0,ROUNDDOWN(T1378*0.06-MIN(50000,T1378)*0.03,-2))+MAX(0,ROUNDDOWN(T1378*0.04-MIN(50000,T1378)*0.02,-2)))</f>
        <v/>
      </c>
      <c r="V1378" s="19">
        <f>S1378+U1378+O1378</f>
        <v/>
      </c>
      <c r="W1378" s="19">
        <f>MIN(550000,MAX(0,$B1378))</f>
        <v/>
      </c>
      <c r="X1378" s="19">
        <f>$B1378-W1378</f>
        <v/>
      </c>
      <c r="Y1378" s="19">
        <f>MIN(670000,ROUNDDOWN(MAX(0,X1378-430000)*0.0751+47600,0))+MIN(260000,ROUNDDOWN(MAX(0,X1378-430000)*0.028+17600,0))+MIN(30000,ROUNDDOWN(MAX(0,X1378-430000)*0.0027+1873,0))+IF("いいえ"="はい",MIN(170000,ROUNDDOWN(MAX(0,X1378-430000)*0.0243+17800,0)),0)</f>
        <v/>
      </c>
      <c r="Z1378" s="19">
        <f>IF(""="",215040+Y1378,"")</f>
        <v/>
      </c>
      <c r="AA1378" s="19">
        <f>IF(X1378&gt;23500000,NA(),IF(X1378&lt;=4890000,1040000,IF(X1378&lt;=6550000,670000,620000)))</f>
        <v/>
      </c>
      <c r="AB1378" s="19">
        <f>MAX(0,ROUNDDOWN(X1378-Z1378-AA1378-0,-3))</f>
        <v/>
      </c>
      <c r="AC1378" s="19">
        <f>IF(AB1378&lt;=0,0,ROUNDDOWN((AB1378*LOOKUP(AB1378,{0,1950001,3300001,6950001,9000001,18000001,40000001},{0.05,0.1,0.2,0.23,0.33,0.4,0.45})-LOOKUP(AB1378,{0,1950001,3300001,6950001,9000001,18000001,40000001},{0,97500,427500,636000,1536000,2796000,4796000}))*1.021,-2))</f>
        <v/>
      </c>
      <c r="AD1378" s="19">
        <f>MAX(0,ROUNDDOWN(X1378-Z1378-430000-0,-3))</f>
        <v/>
      </c>
      <c r="AE1378" s="19">
        <f>IF(X1378&lt;=450000,0,MAX(0,ROUNDDOWN(AD1378*0.06-MIN(50000,AD1378)*0.03,-2))+MAX(0,ROUNDDOWN(AD1378*0.04-MIN(50000,AD1378)*0.02,-2)))</f>
        <v/>
      </c>
      <c r="AF1378" s="19">
        <f>AC1378+AE1378+Y1378</f>
        <v/>
      </c>
      <c r="AG1378" s="19">
        <f>MIN(650000,MAX(0,$B1378))</f>
        <v/>
      </c>
      <c r="AH1378" s="19">
        <f>$B1378-AG1378</f>
        <v/>
      </c>
      <c r="AI1378" s="19">
        <f>MIN(670000,ROUNDDOWN(MAX(0,AH1378-430000)*0.0751+47600,0))+MIN(260000,ROUNDDOWN(MAX(0,AH1378-430000)*0.028+17600,0))+MIN(30000,ROUNDDOWN(MAX(0,AH1378-430000)*0.0027+1873,0))+IF("いいえ"="はい",MIN(170000,ROUNDDOWN(MAX(0,AH1378-430000)*0.0243+17800,0)),0)</f>
        <v/>
      </c>
      <c r="AJ1378" s="19">
        <f>IF(""="",215040+AI1378,"")</f>
        <v/>
      </c>
      <c r="AK1378" s="19">
        <f>IF(AH1378&gt;23500000,NA(),IF(AH1378&lt;=4890000,1040000,IF(AH1378&lt;=6550000,670000,620000)))</f>
        <v/>
      </c>
      <c r="AL1378" s="19">
        <f>MAX(0,ROUNDDOWN(AH1378-AJ1378-AK1378-0,-3))</f>
        <v/>
      </c>
      <c r="AM1378" s="19">
        <f>IF(AL1378&lt;=0,0,ROUNDDOWN((AL1378*LOOKUP(AL1378,{0,1950001,3300001,6950001,9000001,18000001,40000001},{0.05,0.1,0.2,0.23,0.33,0.4,0.45})-LOOKUP(AL1378,{0,1950001,3300001,6950001,9000001,18000001,40000001},{0,97500,427500,636000,1536000,2796000,4796000}))*1.021,-2))</f>
        <v/>
      </c>
      <c r="AN1378" s="19">
        <f>MAX(0,ROUNDDOWN(AH1378-AJ1378-430000-0,-3))</f>
        <v/>
      </c>
      <c r="AO1378" s="19">
        <f>IF(AH1378&lt;=450000,0,MAX(0,ROUNDDOWN(AN1378*0.06-MIN(50000,AN1378)*0.03,-2))+MAX(0,ROUNDDOWN(AN1378*0.04-MIN(50000,AN1378)*0.02,-2)))</f>
        <v/>
      </c>
      <c r="AP1378" s="19">
        <f>AM1378+AO1378+AI1378</f>
        <v/>
      </c>
      <c r="AQ1378" s="19">
        <f>MIN(750000,MAX(0,$B1378))</f>
        <v/>
      </c>
      <c r="AR1378" s="19">
        <f>$B1378-AQ1378</f>
        <v/>
      </c>
      <c r="AS1378" s="19">
        <f>MIN(670000,ROUNDDOWN(MAX(0,AR1378-430000)*0.0751+47600,0))+MIN(260000,ROUNDDOWN(MAX(0,AR1378-430000)*0.028+17600,0))+MIN(30000,ROUNDDOWN(MAX(0,AR1378-430000)*0.0027+1873,0))+IF("いいえ"="はい",MIN(170000,ROUNDDOWN(MAX(0,AR1378-430000)*0.0243+17800,0)),0)</f>
        <v/>
      </c>
      <c r="AT1378" s="19">
        <f>IF(""="",215040+AS1378,"")</f>
        <v/>
      </c>
      <c r="AU1378" s="19">
        <f>IF(AR1378&gt;23500000,NA(),IF(AR1378&lt;=4890000,1040000,IF(AR1378&lt;=6550000,670000,620000)))</f>
        <v/>
      </c>
      <c r="AV1378" s="19">
        <f>MAX(0,ROUNDDOWN(AR1378-AT1378-AU1378-0,-3))</f>
        <v/>
      </c>
      <c r="AW1378" s="19">
        <f>IF(AV1378&lt;=0,0,ROUNDDOWN((AV1378*LOOKUP(AV1378,{0,1950001,3300001,6950001,9000001,18000001,40000001},{0.05,0.1,0.2,0.23,0.33,0.4,0.45})-LOOKUP(AV1378,{0,1950001,3300001,6950001,9000001,18000001,40000001},{0,97500,427500,636000,1536000,2796000,4796000}))*1.021,-2))</f>
        <v/>
      </c>
      <c r="AX1378" s="19">
        <f>MAX(0,ROUNDDOWN(AR1378-AT1378-430000-0,-3))</f>
        <v/>
      </c>
      <c r="AY1378" s="19">
        <f>IF(AR1378&lt;=450000,0,MAX(0,ROUNDDOWN(AX1378*0.06-MIN(50000,AX1378)*0.03,-2))+MAX(0,ROUNDDOWN(AX1378*0.04-MIN(50000,AX1378)*0.02,-2)))</f>
        <v/>
      </c>
      <c r="AZ1378" s="19">
        <f>AW1378+AY1378+AS1378</f>
        <v/>
      </c>
    </row>
    <row r="1379">
      <c r="A1379" t="inlineStr">
        <is>
          <t>1万円刻み</t>
        </is>
      </c>
      <c r="B1379" s="19">
        <f>'3_1万円刻み'!$A$1362</f>
        <v/>
      </c>
      <c r="C1379" s="19">
        <f>MIN(0,MAX(0,$B1379))</f>
        <v/>
      </c>
      <c r="D1379" s="19">
        <f>$B1379-C1379</f>
        <v/>
      </c>
      <c r="E1379" s="19">
        <f>MIN(670000,ROUNDDOWN(MAX(0,D1379-430000)*0.0751+47600,0))+MIN(260000,ROUNDDOWN(MAX(0,D1379-430000)*0.028+17600,0))+MIN(30000,ROUNDDOWN(MAX(0,D1379-430000)*0.0027+1873,0))+IF("いいえ"="はい",MIN(170000,ROUNDDOWN(MAX(0,D1379-430000)*0.0243+17800,0)),0)</f>
        <v/>
      </c>
      <c r="F1379" s="19">
        <f>IF(""="",215040+E1379,"")</f>
        <v/>
      </c>
      <c r="G1379" s="19">
        <f>IF(D1379&gt;23500000,NA(),IF(D1379&lt;=4890000,1040000,IF(D1379&lt;=6550000,670000,620000)))</f>
        <v/>
      </c>
      <c r="H1379" s="19">
        <f>MAX(0,ROUNDDOWN(D1379-F1379-G1379-0,-3))</f>
        <v/>
      </c>
      <c r="I1379" s="19">
        <f>IF(H1379&lt;=0,0,ROUNDDOWN((H1379*LOOKUP(H1379,{0,1950001,3300001,6950001,9000001,18000001,40000001},{0.05,0.1,0.2,0.23,0.33,0.4,0.45})-LOOKUP(H1379,{0,1950001,3300001,6950001,9000001,18000001,40000001},{0,97500,427500,636000,1536000,2796000,4796000}))*1.021,-2))</f>
        <v/>
      </c>
      <c r="J1379" s="19">
        <f>MAX(0,ROUNDDOWN(D1379-F1379-430000-0,-3))</f>
        <v/>
      </c>
      <c r="K1379" s="19">
        <f>IF(D1379&lt;=450000,0,MAX(0,ROUNDDOWN(J1379*0.06-MIN(50000,J1379)*0.03,-2))+MAX(0,ROUNDDOWN(J1379*0.04-MIN(50000,J1379)*0.02,-2)))</f>
        <v/>
      </c>
      <c r="L1379" s="19">
        <f>I1379+K1379+E1379</f>
        <v/>
      </c>
      <c r="M1379" s="19">
        <f>MIN(100000,MAX(0,$B1379))</f>
        <v/>
      </c>
      <c r="N1379" s="19">
        <f>$B1379-M1379</f>
        <v/>
      </c>
      <c r="O1379" s="19">
        <f>MIN(670000,ROUNDDOWN(MAX(0,N1379-430000)*0.0751+47600,0))+MIN(260000,ROUNDDOWN(MAX(0,N1379-430000)*0.028+17600,0))+MIN(30000,ROUNDDOWN(MAX(0,N1379-430000)*0.0027+1873,0))+IF("いいえ"="はい",MIN(170000,ROUNDDOWN(MAX(0,N1379-430000)*0.0243+17800,0)),0)</f>
        <v/>
      </c>
      <c r="P1379" s="19">
        <f>IF(""="",215040+O1379,"")</f>
        <v/>
      </c>
      <c r="Q1379" s="19">
        <f>IF(N1379&gt;23500000,NA(),IF(N1379&lt;=4890000,1040000,IF(N1379&lt;=6550000,670000,620000)))</f>
        <v/>
      </c>
      <c r="R1379" s="19">
        <f>MAX(0,ROUNDDOWN(N1379-P1379-Q1379-0,-3))</f>
        <v/>
      </c>
      <c r="S1379" s="19">
        <f>IF(R1379&lt;=0,0,ROUNDDOWN((R1379*LOOKUP(R1379,{0,1950001,3300001,6950001,9000001,18000001,40000001},{0.05,0.1,0.2,0.23,0.33,0.4,0.45})-LOOKUP(R1379,{0,1950001,3300001,6950001,9000001,18000001,40000001},{0,97500,427500,636000,1536000,2796000,4796000}))*1.021,-2))</f>
        <v/>
      </c>
      <c r="T1379" s="19">
        <f>MAX(0,ROUNDDOWN(N1379-P1379-430000-0,-3))</f>
        <v/>
      </c>
      <c r="U1379" s="19">
        <f>IF(N1379&lt;=450000,0,MAX(0,ROUNDDOWN(T1379*0.06-MIN(50000,T1379)*0.03,-2))+MAX(0,ROUNDDOWN(T1379*0.04-MIN(50000,T1379)*0.02,-2)))</f>
        <v/>
      </c>
      <c r="V1379" s="19">
        <f>S1379+U1379+O1379</f>
        <v/>
      </c>
      <c r="W1379" s="19">
        <f>MIN(550000,MAX(0,$B1379))</f>
        <v/>
      </c>
      <c r="X1379" s="19">
        <f>$B1379-W1379</f>
        <v/>
      </c>
      <c r="Y1379" s="19">
        <f>MIN(670000,ROUNDDOWN(MAX(0,X1379-430000)*0.0751+47600,0))+MIN(260000,ROUNDDOWN(MAX(0,X1379-430000)*0.028+17600,0))+MIN(30000,ROUNDDOWN(MAX(0,X1379-430000)*0.0027+1873,0))+IF("いいえ"="はい",MIN(170000,ROUNDDOWN(MAX(0,X1379-430000)*0.0243+17800,0)),0)</f>
        <v/>
      </c>
      <c r="Z1379" s="19">
        <f>IF(""="",215040+Y1379,"")</f>
        <v/>
      </c>
      <c r="AA1379" s="19">
        <f>IF(X1379&gt;23500000,NA(),IF(X1379&lt;=4890000,1040000,IF(X1379&lt;=6550000,670000,620000)))</f>
        <v/>
      </c>
      <c r="AB1379" s="19">
        <f>MAX(0,ROUNDDOWN(X1379-Z1379-AA1379-0,-3))</f>
        <v/>
      </c>
      <c r="AC1379" s="19">
        <f>IF(AB1379&lt;=0,0,ROUNDDOWN((AB1379*LOOKUP(AB1379,{0,1950001,3300001,6950001,9000001,18000001,40000001},{0.05,0.1,0.2,0.23,0.33,0.4,0.45})-LOOKUP(AB1379,{0,1950001,3300001,6950001,9000001,18000001,40000001},{0,97500,427500,636000,1536000,2796000,4796000}))*1.021,-2))</f>
        <v/>
      </c>
      <c r="AD1379" s="19">
        <f>MAX(0,ROUNDDOWN(X1379-Z1379-430000-0,-3))</f>
        <v/>
      </c>
      <c r="AE1379" s="19">
        <f>IF(X1379&lt;=450000,0,MAX(0,ROUNDDOWN(AD1379*0.06-MIN(50000,AD1379)*0.03,-2))+MAX(0,ROUNDDOWN(AD1379*0.04-MIN(50000,AD1379)*0.02,-2)))</f>
        <v/>
      </c>
      <c r="AF1379" s="19">
        <f>AC1379+AE1379+Y1379</f>
        <v/>
      </c>
      <c r="AG1379" s="19">
        <f>MIN(650000,MAX(0,$B1379))</f>
        <v/>
      </c>
      <c r="AH1379" s="19">
        <f>$B1379-AG1379</f>
        <v/>
      </c>
      <c r="AI1379" s="19">
        <f>MIN(670000,ROUNDDOWN(MAX(0,AH1379-430000)*0.0751+47600,0))+MIN(260000,ROUNDDOWN(MAX(0,AH1379-430000)*0.028+17600,0))+MIN(30000,ROUNDDOWN(MAX(0,AH1379-430000)*0.0027+1873,0))+IF("いいえ"="はい",MIN(170000,ROUNDDOWN(MAX(0,AH1379-430000)*0.0243+17800,0)),0)</f>
        <v/>
      </c>
      <c r="AJ1379" s="19">
        <f>IF(""="",215040+AI1379,"")</f>
        <v/>
      </c>
      <c r="AK1379" s="19">
        <f>IF(AH1379&gt;23500000,NA(),IF(AH1379&lt;=4890000,1040000,IF(AH1379&lt;=6550000,670000,620000)))</f>
        <v/>
      </c>
      <c r="AL1379" s="19">
        <f>MAX(0,ROUNDDOWN(AH1379-AJ1379-AK1379-0,-3))</f>
        <v/>
      </c>
      <c r="AM1379" s="19">
        <f>IF(AL1379&lt;=0,0,ROUNDDOWN((AL1379*LOOKUP(AL1379,{0,1950001,3300001,6950001,9000001,18000001,40000001},{0.05,0.1,0.2,0.23,0.33,0.4,0.45})-LOOKUP(AL1379,{0,1950001,3300001,6950001,9000001,18000001,40000001},{0,97500,427500,636000,1536000,2796000,4796000}))*1.021,-2))</f>
        <v/>
      </c>
      <c r="AN1379" s="19">
        <f>MAX(0,ROUNDDOWN(AH1379-AJ1379-430000-0,-3))</f>
        <v/>
      </c>
      <c r="AO1379" s="19">
        <f>IF(AH1379&lt;=450000,0,MAX(0,ROUNDDOWN(AN1379*0.06-MIN(50000,AN1379)*0.03,-2))+MAX(0,ROUNDDOWN(AN1379*0.04-MIN(50000,AN1379)*0.02,-2)))</f>
        <v/>
      </c>
      <c r="AP1379" s="19">
        <f>AM1379+AO1379+AI1379</f>
        <v/>
      </c>
      <c r="AQ1379" s="19">
        <f>MIN(750000,MAX(0,$B1379))</f>
        <v/>
      </c>
      <c r="AR1379" s="19">
        <f>$B1379-AQ1379</f>
        <v/>
      </c>
      <c r="AS1379" s="19">
        <f>MIN(670000,ROUNDDOWN(MAX(0,AR1379-430000)*0.0751+47600,0))+MIN(260000,ROUNDDOWN(MAX(0,AR1379-430000)*0.028+17600,0))+MIN(30000,ROUNDDOWN(MAX(0,AR1379-430000)*0.0027+1873,0))+IF("いいえ"="はい",MIN(170000,ROUNDDOWN(MAX(0,AR1379-430000)*0.0243+17800,0)),0)</f>
        <v/>
      </c>
      <c r="AT1379" s="19">
        <f>IF(""="",215040+AS1379,"")</f>
        <v/>
      </c>
      <c r="AU1379" s="19">
        <f>IF(AR1379&gt;23500000,NA(),IF(AR1379&lt;=4890000,1040000,IF(AR1379&lt;=6550000,670000,620000)))</f>
        <v/>
      </c>
      <c r="AV1379" s="19">
        <f>MAX(0,ROUNDDOWN(AR1379-AT1379-AU1379-0,-3))</f>
        <v/>
      </c>
      <c r="AW1379" s="19">
        <f>IF(AV1379&lt;=0,0,ROUNDDOWN((AV1379*LOOKUP(AV1379,{0,1950001,3300001,6950001,9000001,18000001,40000001},{0.05,0.1,0.2,0.23,0.33,0.4,0.45})-LOOKUP(AV1379,{0,1950001,3300001,6950001,9000001,18000001,40000001},{0,97500,427500,636000,1536000,2796000,4796000}))*1.021,-2))</f>
        <v/>
      </c>
      <c r="AX1379" s="19">
        <f>MAX(0,ROUNDDOWN(AR1379-AT1379-430000-0,-3))</f>
        <v/>
      </c>
      <c r="AY1379" s="19">
        <f>IF(AR1379&lt;=450000,0,MAX(0,ROUNDDOWN(AX1379*0.06-MIN(50000,AX1379)*0.03,-2))+MAX(0,ROUNDDOWN(AX1379*0.04-MIN(50000,AX1379)*0.02,-2)))</f>
        <v/>
      </c>
      <c r="AZ1379" s="19">
        <f>AW1379+AY1379+AS1379</f>
        <v/>
      </c>
    </row>
    <row r="1380">
      <c r="A1380" t="inlineStr">
        <is>
          <t>1万円刻み</t>
        </is>
      </c>
      <c r="B1380" s="19">
        <f>'3_1万円刻み'!$A$1363</f>
        <v/>
      </c>
      <c r="C1380" s="19">
        <f>MIN(0,MAX(0,$B1380))</f>
        <v/>
      </c>
      <c r="D1380" s="19">
        <f>$B1380-C1380</f>
        <v/>
      </c>
      <c r="E1380" s="19">
        <f>MIN(670000,ROUNDDOWN(MAX(0,D1380-430000)*0.0751+47600,0))+MIN(260000,ROUNDDOWN(MAX(0,D1380-430000)*0.028+17600,0))+MIN(30000,ROUNDDOWN(MAX(0,D1380-430000)*0.0027+1873,0))+IF("いいえ"="はい",MIN(170000,ROUNDDOWN(MAX(0,D1380-430000)*0.0243+17800,0)),0)</f>
        <v/>
      </c>
      <c r="F1380" s="19">
        <f>IF(""="",215040+E1380,"")</f>
        <v/>
      </c>
      <c r="G1380" s="19">
        <f>IF(D1380&gt;23500000,NA(),IF(D1380&lt;=4890000,1040000,IF(D1380&lt;=6550000,670000,620000)))</f>
        <v/>
      </c>
      <c r="H1380" s="19">
        <f>MAX(0,ROUNDDOWN(D1380-F1380-G1380-0,-3))</f>
        <v/>
      </c>
      <c r="I1380" s="19">
        <f>IF(H1380&lt;=0,0,ROUNDDOWN((H1380*LOOKUP(H1380,{0,1950001,3300001,6950001,9000001,18000001,40000001},{0.05,0.1,0.2,0.23,0.33,0.4,0.45})-LOOKUP(H1380,{0,1950001,3300001,6950001,9000001,18000001,40000001},{0,97500,427500,636000,1536000,2796000,4796000}))*1.021,-2))</f>
        <v/>
      </c>
      <c r="J1380" s="19">
        <f>MAX(0,ROUNDDOWN(D1380-F1380-430000-0,-3))</f>
        <v/>
      </c>
      <c r="K1380" s="19">
        <f>IF(D1380&lt;=450000,0,MAX(0,ROUNDDOWN(J1380*0.06-MIN(50000,J1380)*0.03,-2))+MAX(0,ROUNDDOWN(J1380*0.04-MIN(50000,J1380)*0.02,-2)))</f>
        <v/>
      </c>
      <c r="L1380" s="19">
        <f>I1380+K1380+E1380</f>
        <v/>
      </c>
      <c r="M1380" s="19">
        <f>MIN(100000,MAX(0,$B1380))</f>
        <v/>
      </c>
      <c r="N1380" s="19">
        <f>$B1380-M1380</f>
        <v/>
      </c>
      <c r="O1380" s="19">
        <f>MIN(670000,ROUNDDOWN(MAX(0,N1380-430000)*0.0751+47600,0))+MIN(260000,ROUNDDOWN(MAX(0,N1380-430000)*0.028+17600,0))+MIN(30000,ROUNDDOWN(MAX(0,N1380-430000)*0.0027+1873,0))+IF("いいえ"="はい",MIN(170000,ROUNDDOWN(MAX(0,N1380-430000)*0.0243+17800,0)),0)</f>
        <v/>
      </c>
      <c r="P1380" s="19">
        <f>IF(""="",215040+O1380,"")</f>
        <v/>
      </c>
      <c r="Q1380" s="19">
        <f>IF(N1380&gt;23500000,NA(),IF(N1380&lt;=4890000,1040000,IF(N1380&lt;=6550000,670000,620000)))</f>
        <v/>
      </c>
      <c r="R1380" s="19">
        <f>MAX(0,ROUNDDOWN(N1380-P1380-Q1380-0,-3))</f>
        <v/>
      </c>
      <c r="S1380" s="19">
        <f>IF(R1380&lt;=0,0,ROUNDDOWN((R1380*LOOKUP(R1380,{0,1950001,3300001,6950001,9000001,18000001,40000001},{0.05,0.1,0.2,0.23,0.33,0.4,0.45})-LOOKUP(R1380,{0,1950001,3300001,6950001,9000001,18000001,40000001},{0,97500,427500,636000,1536000,2796000,4796000}))*1.021,-2))</f>
        <v/>
      </c>
      <c r="T1380" s="19">
        <f>MAX(0,ROUNDDOWN(N1380-P1380-430000-0,-3))</f>
        <v/>
      </c>
      <c r="U1380" s="19">
        <f>IF(N1380&lt;=450000,0,MAX(0,ROUNDDOWN(T1380*0.06-MIN(50000,T1380)*0.03,-2))+MAX(0,ROUNDDOWN(T1380*0.04-MIN(50000,T1380)*0.02,-2)))</f>
        <v/>
      </c>
      <c r="V1380" s="19">
        <f>S1380+U1380+O1380</f>
        <v/>
      </c>
      <c r="W1380" s="19">
        <f>MIN(550000,MAX(0,$B1380))</f>
        <v/>
      </c>
      <c r="X1380" s="19">
        <f>$B1380-W1380</f>
        <v/>
      </c>
      <c r="Y1380" s="19">
        <f>MIN(670000,ROUNDDOWN(MAX(0,X1380-430000)*0.0751+47600,0))+MIN(260000,ROUNDDOWN(MAX(0,X1380-430000)*0.028+17600,0))+MIN(30000,ROUNDDOWN(MAX(0,X1380-430000)*0.0027+1873,0))+IF("いいえ"="はい",MIN(170000,ROUNDDOWN(MAX(0,X1380-430000)*0.0243+17800,0)),0)</f>
        <v/>
      </c>
      <c r="Z1380" s="19">
        <f>IF(""="",215040+Y1380,"")</f>
        <v/>
      </c>
      <c r="AA1380" s="19">
        <f>IF(X1380&gt;23500000,NA(),IF(X1380&lt;=4890000,1040000,IF(X1380&lt;=6550000,670000,620000)))</f>
        <v/>
      </c>
      <c r="AB1380" s="19">
        <f>MAX(0,ROUNDDOWN(X1380-Z1380-AA1380-0,-3))</f>
        <v/>
      </c>
      <c r="AC1380" s="19">
        <f>IF(AB1380&lt;=0,0,ROUNDDOWN((AB1380*LOOKUP(AB1380,{0,1950001,3300001,6950001,9000001,18000001,40000001},{0.05,0.1,0.2,0.23,0.33,0.4,0.45})-LOOKUP(AB1380,{0,1950001,3300001,6950001,9000001,18000001,40000001},{0,97500,427500,636000,1536000,2796000,4796000}))*1.021,-2))</f>
        <v/>
      </c>
      <c r="AD1380" s="19">
        <f>MAX(0,ROUNDDOWN(X1380-Z1380-430000-0,-3))</f>
        <v/>
      </c>
      <c r="AE1380" s="19">
        <f>IF(X1380&lt;=450000,0,MAX(0,ROUNDDOWN(AD1380*0.06-MIN(50000,AD1380)*0.03,-2))+MAX(0,ROUNDDOWN(AD1380*0.04-MIN(50000,AD1380)*0.02,-2)))</f>
        <v/>
      </c>
      <c r="AF1380" s="19">
        <f>AC1380+AE1380+Y1380</f>
        <v/>
      </c>
      <c r="AG1380" s="19">
        <f>MIN(650000,MAX(0,$B1380))</f>
        <v/>
      </c>
      <c r="AH1380" s="19">
        <f>$B1380-AG1380</f>
        <v/>
      </c>
      <c r="AI1380" s="19">
        <f>MIN(670000,ROUNDDOWN(MAX(0,AH1380-430000)*0.0751+47600,0))+MIN(260000,ROUNDDOWN(MAX(0,AH1380-430000)*0.028+17600,0))+MIN(30000,ROUNDDOWN(MAX(0,AH1380-430000)*0.0027+1873,0))+IF("いいえ"="はい",MIN(170000,ROUNDDOWN(MAX(0,AH1380-430000)*0.0243+17800,0)),0)</f>
        <v/>
      </c>
      <c r="AJ1380" s="19">
        <f>IF(""="",215040+AI1380,"")</f>
        <v/>
      </c>
      <c r="AK1380" s="19">
        <f>IF(AH1380&gt;23500000,NA(),IF(AH1380&lt;=4890000,1040000,IF(AH1380&lt;=6550000,670000,620000)))</f>
        <v/>
      </c>
      <c r="AL1380" s="19">
        <f>MAX(0,ROUNDDOWN(AH1380-AJ1380-AK1380-0,-3))</f>
        <v/>
      </c>
      <c r="AM1380" s="19">
        <f>IF(AL1380&lt;=0,0,ROUNDDOWN((AL1380*LOOKUP(AL1380,{0,1950001,3300001,6950001,9000001,18000001,40000001},{0.05,0.1,0.2,0.23,0.33,0.4,0.45})-LOOKUP(AL1380,{0,1950001,3300001,6950001,9000001,18000001,40000001},{0,97500,427500,636000,1536000,2796000,4796000}))*1.021,-2))</f>
        <v/>
      </c>
      <c r="AN1380" s="19">
        <f>MAX(0,ROUNDDOWN(AH1380-AJ1380-430000-0,-3))</f>
        <v/>
      </c>
      <c r="AO1380" s="19">
        <f>IF(AH1380&lt;=450000,0,MAX(0,ROUNDDOWN(AN1380*0.06-MIN(50000,AN1380)*0.03,-2))+MAX(0,ROUNDDOWN(AN1380*0.04-MIN(50000,AN1380)*0.02,-2)))</f>
        <v/>
      </c>
      <c r="AP1380" s="19">
        <f>AM1380+AO1380+AI1380</f>
        <v/>
      </c>
      <c r="AQ1380" s="19">
        <f>MIN(750000,MAX(0,$B1380))</f>
        <v/>
      </c>
      <c r="AR1380" s="19">
        <f>$B1380-AQ1380</f>
        <v/>
      </c>
      <c r="AS1380" s="19">
        <f>MIN(670000,ROUNDDOWN(MAX(0,AR1380-430000)*0.0751+47600,0))+MIN(260000,ROUNDDOWN(MAX(0,AR1380-430000)*0.028+17600,0))+MIN(30000,ROUNDDOWN(MAX(0,AR1380-430000)*0.0027+1873,0))+IF("いいえ"="はい",MIN(170000,ROUNDDOWN(MAX(0,AR1380-430000)*0.0243+17800,0)),0)</f>
        <v/>
      </c>
      <c r="AT1380" s="19">
        <f>IF(""="",215040+AS1380,"")</f>
        <v/>
      </c>
      <c r="AU1380" s="19">
        <f>IF(AR1380&gt;23500000,NA(),IF(AR1380&lt;=4890000,1040000,IF(AR1380&lt;=6550000,670000,620000)))</f>
        <v/>
      </c>
      <c r="AV1380" s="19">
        <f>MAX(0,ROUNDDOWN(AR1380-AT1380-AU1380-0,-3))</f>
        <v/>
      </c>
      <c r="AW1380" s="19">
        <f>IF(AV1380&lt;=0,0,ROUNDDOWN((AV1380*LOOKUP(AV1380,{0,1950001,3300001,6950001,9000001,18000001,40000001},{0.05,0.1,0.2,0.23,0.33,0.4,0.45})-LOOKUP(AV1380,{0,1950001,3300001,6950001,9000001,18000001,40000001},{0,97500,427500,636000,1536000,2796000,4796000}))*1.021,-2))</f>
        <v/>
      </c>
      <c r="AX1380" s="19">
        <f>MAX(0,ROUNDDOWN(AR1380-AT1380-430000-0,-3))</f>
        <v/>
      </c>
      <c r="AY1380" s="19">
        <f>IF(AR1380&lt;=450000,0,MAX(0,ROUNDDOWN(AX1380*0.06-MIN(50000,AX1380)*0.03,-2))+MAX(0,ROUNDDOWN(AX1380*0.04-MIN(50000,AX1380)*0.02,-2)))</f>
        <v/>
      </c>
      <c r="AZ1380" s="19">
        <f>AW1380+AY1380+AS1380</f>
        <v/>
      </c>
    </row>
    <row r="1381">
      <c r="A1381" t="inlineStr">
        <is>
          <t>1万円刻み</t>
        </is>
      </c>
      <c r="B1381" s="19">
        <f>'3_1万円刻み'!$A$1364</f>
        <v/>
      </c>
      <c r="C1381" s="19">
        <f>MIN(0,MAX(0,$B1381))</f>
        <v/>
      </c>
      <c r="D1381" s="19">
        <f>$B1381-C1381</f>
        <v/>
      </c>
      <c r="E1381" s="19">
        <f>MIN(670000,ROUNDDOWN(MAX(0,D1381-430000)*0.0751+47600,0))+MIN(260000,ROUNDDOWN(MAX(0,D1381-430000)*0.028+17600,0))+MIN(30000,ROUNDDOWN(MAX(0,D1381-430000)*0.0027+1873,0))+IF("いいえ"="はい",MIN(170000,ROUNDDOWN(MAX(0,D1381-430000)*0.0243+17800,0)),0)</f>
        <v/>
      </c>
      <c r="F1381" s="19">
        <f>IF(""="",215040+E1381,"")</f>
        <v/>
      </c>
      <c r="G1381" s="19">
        <f>IF(D1381&gt;23500000,NA(),IF(D1381&lt;=4890000,1040000,IF(D1381&lt;=6550000,670000,620000)))</f>
        <v/>
      </c>
      <c r="H1381" s="19">
        <f>MAX(0,ROUNDDOWN(D1381-F1381-G1381-0,-3))</f>
        <v/>
      </c>
      <c r="I1381" s="19">
        <f>IF(H1381&lt;=0,0,ROUNDDOWN((H1381*LOOKUP(H1381,{0,1950001,3300001,6950001,9000001,18000001,40000001},{0.05,0.1,0.2,0.23,0.33,0.4,0.45})-LOOKUP(H1381,{0,1950001,3300001,6950001,9000001,18000001,40000001},{0,97500,427500,636000,1536000,2796000,4796000}))*1.021,-2))</f>
        <v/>
      </c>
      <c r="J1381" s="19">
        <f>MAX(0,ROUNDDOWN(D1381-F1381-430000-0,-3))</f>
        <v/>
      </c>
      <c r="K1381" s="19">
        <f>IF(D1381&lt;=450000,0,MAX(0,ROUNDDOWN(J1381*0.06-MIN(50000,J1381)*0.03,-2))+MAX(0,ROUNDDOWN(J1381*0.04-MIN(50000,J1381)*0.02,-2)))</f>
        <v/>
      </c>
      <c r="L1381" s="19">
        <f>I1381+K1381+E1381</f>
        <v/>
      </c>
      <c r="M1381" s="19">
        <f>MIN(100000,MAX(0,$B1381))</f>
        <v/>
      </c>
      <c r="N1381" s="19">
        <f>$B1381-M1381</f>
        <v/>
      </c>
      <c r="O1381" s="19">
        <f>MIN(670000,ROUNDDOWN(MAX(0,N1381-430000)*0.0751+47600,0))+MIN(260000,ROUNDDOWN(MAX(0,N1381-430000)*0.028+17600,0))+MIN(30000,ROUNDDOWN(MAX(0,N1381-430000)*0.0027+1873,0))+IF("いいえ"="はい",MIN(170000,ROUNDDOWN(MAX(0,N1381-430000)*0.0243+17800,0)),0)</f>
        <v/>
      </c>
      <c r="P1381" s="19">
        <f>IF(""="",215040+O1381,"")</f>
        <v/>
      </c>
      <c r="Q1381" s="19">
        <f>IF(N1381&gt;23500000,NA(),IF(N1381&lt;=4890000,1040000,IF(N1381&lt;=6550000,670000,620000)))</f>
        <v/>
      </c>
      <c r="R1381" s="19">
        <f>MAX(0,ROUNDDOWN(N1381-P1381-Q1381-0,-3))</f>
        <v/>
      </c>
      <c r="S1381" s="19">
        <f>IF(R1381&lt;=0,0,ROUNDDOWN((R1381*LOOKUP(R1381,{0,1950001,3300001,6950001,9000001,18000001,40000001},{0.05,0.1,0.2,0.23,0.33,0.4,0.45})-LOOKUP(R1381,{0,1950001,3300001,6950001,9000001,18000001,40000001},{0,97500,427500,636000,1536000,2796000,4796000}))*1.021,-2))</f>
        <v/>
      </c>
      <c r="T1381" s="19">
        <f>MAX(0,ROUNDDOWN(N1381-P1381-430000-0,-3))</f>
        <v/>
      </c>
      <c r="U1381" s="19">
        <f>IF(N1381&lt;=450000,0,MAX(0,ROUNDDOWN(T1381*0.06-MIN(50000,T1381)*0.03,-2))+MAX(0,ROUNDDOWN(T1381*0.04-MIN(50000,T1381)*0.02,-2)))</f>
        <v/>
      </c>
      <c r="V1381" s="19">
        <f>S1381+U1381+O1381</f>
        <v/>
      </c>
      <c r="W1381" s="19">
        <f>MIN(550000,MAX(0,$B1381))</f>
        <v/>
      </c>
      <c r="X1381" s="19">
        <f>$B1381-W1381</f>
        <v/>
      </c>
      <c r="Y1381" s="19">
        <f>MIN(670000,ROUNDDOWN(MAX(0,X1381-430000)*0.0751+47600,0))+MIN(260000,ROUNDDOWN(MAX(0,X1381-430000)*0.028+17600,0))+MIN(30000,ROUNDDOWN(MAX(0,X1381-430000)*0.0027+1873,0))+IF("いいえ"="はい",MIN(170000,ROUNDDOWN(MAX(0,X1381-430000)*0.0243+17800,0)),0)</f>
        <v/>
      </c>
      <c r="Z1381" s="19">
        <f>IF(""="",215040+Y1381,"")</f>
        <v/>
      </c>
      <c r="AA1381" s="19">
        <f>IF(X1381&gt;23500000,NA(),IF(X1381&lt;=4890000,1040000,IF(X1381&lt;=6550000,670000,620000)))</f>
        <v/>
      </c>
      <c r="AB1381" s="19">
        <f>MAX(0,ROUNDDOWN(X1381-Z1381-AA1381-0,-3))</f>
        <v/>
      </c>
      <c r="AC1381" s="19">
        <f>IF(AB1381&lt;=0,0,ROUNDDOWN((AB1381*LOOKUP(AB1381,{0,1950001,3300001,6950001,9000001,18000001,40000001},{0.05,0.1,0.2,0.23,0.33,0.4,0.45})-LOOKUP(AB1381,{0,1950001,3300001,6950001,9000001,18000001,40000001},{0,97500,427500,636000,1536000,2796000,4796000}))*1.021,-2))</f>
        <v/>
      </c>
      <c r="AD1381" s="19">
        <f>MAX(0,ROUNDDOWN(X1381-Z1381-430000-0,-3))</f>
        <v/>
      </c>
      <c r="AE1381" s="19">
        <f>IF(X1381&lt;=450000,0,MAX(0,ROUNDDOWN(AD1381*0.06-MIN(50000,AD1381)*0.03,-2))+MAX(0,ROUNDDOWN(AD1381*0.04-MIN(50000,AD1381)*0.02,-2)))</f>
        <v/>
      </c>
      <c r="AF1381" s="19">
        <f>AC1381+AE1381+Y1381</f>
        <v/>
      </c>
      <c r="AG1381" s="19">
        <f>MIN(650000,MAX(0,$B1381))</f>
        <v/>
      </c>
      <c r="AH1381" s="19">
        <f>$B1381-AG1381</f>
        <v/>
      </c>
      <c r="AI1381" s="19">
        <f>MIN(670000,ROUNDDOWN(MAX(0,AH1381-430000)*0.0751+47600,0))+MIN(260000,ROUNDDOWN(MAX(0,AH1381-430000)*0.028+17600,0))+MIN(30000,ROUNDDOWN(MAX(0,AH1381-430000)*0.0027+1873,0))+IF("いいえ"="はい",MIN(170000,ROUNDDOWN(MAX(0,AH1381-430000)*0.0243+17800,0)),0)</f>
        <v/>
      </c>
      <c r="AJ1381" s="19">
        <f>IF(""="",215040+AI1381,"")</f>
        <v/>
      </c>
      <c r="AK1381" s="19">
        <f>IF(AH1381&gt;23500000,NA(),IF(AH1381&lt;=4890000,1040000,IF(AH1381&lt;=6550000,670000,620000)))</f>
        <v/>
      </c>
      <c r="AL1381" s="19">
        <f>MAX(0,ROUNDDOWN(AH1381-AJ1381-AK1381-0,-3))</f>
        <v/>
      </c>
      <c r="AM1381" s="19">
        <f>IF(AL1381&lt;=0,0,ROUNDDOWN((AL1381*LOOKUP(AL1381,{0,1950001,3300001,6950001,9000001,18000001,40000001},{0.05,0.1,0.2,0.23,0.33,0.4,0.45})-LOOKUP(AL1381,{0,1950001,3300001,6950001,9000001,18000001,40000001},{0,97500,427500,636000,1536000,2796000,4796000}))*1.021,-2))</f>
        <v/>
      </c>
      <c r="AN1381" s="19">
        <f>MAX(0,ROUNDDOWN(AH1381-AJ1381-430000-0,-3))</f>
        <v/>
      </c>
      <c r="AO1381" s="19">
        <f>IF(AH1381&lt;=450000,0,MAX(0,ROUNDDOWN(AN1381*0.06-MIN(50000,AN1381)*0.03,-2))+MAX(0,ROUNDDOWN(AN1381*0.04-MIN(50000,AN1381)*0.02,-2)))</f>
        <v/>
      </c>
      <c r="AP1381" s="19">
        <f>AM1381+AO1381+AI1381</f>
        <v/>
      </c>
      <c r="AQ1381" s="19">
        <f>MIN(750000,MAX(0,$B1381))</f>
        <v/>
      </c>
      <c r="AR1381" s="19">
        <f>$B1381-AQ1381</f>
        <v/>
      </c>
      <c r="AS1381" s="19">
        <f>MIN(670000,ROUNDDOWN(MAX(0,AR1381-430000)*0.0751+47600,0))+MIN(260000,ROUNDDOWN(MAX(0,AR1381-430000)*0.028+17600,0))+MIN(30000,ROUNDDOWN(MAX(0,AR1381-430000)*0.0027+1873,0))+IF("いいえ"="はい",MIN(170000,ROUNDDOWN(MAX(0,AR1381-430000)*0.0243+17800,0)),0)</f>
        <v/>
      </c>
      <c r="AT1381" s="19">
        <f>IF(""="",215040+AS1381,"")</f>
        <v/>
      </c>
      <c r="AU1381" s="19">
        <f>IF(AR1381&gt;23500000,NA(),IF(AR1381&lt;=4890000,1040000,IF(AR1381&lt;=6550000,670000,620000)))</f>
        <v/>
      </c>
      <c r="AV1381" s="19">
        <f>MAX(0,ROUNDDOWN(AR1381-AT1381-AU1381-0,-3))</f>
        <v/>
      </c>
      <c r="AW1381" s="19">
        <f>IF(AV1381&lt;=0,0,ROUNDDOWN((AV1381*LOOKUP(AV1381,{0,1950001,3300001,6950001,9000001,18000001,40000001},{0.05,0.1,0.2,0.23,0.33,0.4,0.45})-LOOKUP(AV1381,{0,1950001,3300001,6950001,9000001,18000001,40000001},{0,97500,427500,636000,1536000,2796000,4796000}))*1.021,-2))</f>
        <v/>
      </c>
      <c r="AX1381" s="19">
        <f>MAX(0,ROUNDDOWN(AR1381-AT1381-430000-0,-3))</f>
        <v/>
      </c>
      <c r="AY1381" s="19">
        <f>IF(AR1381&lt;=450000,0,MAX(0,ROUNDDOWN(AX1381*0.06-MIN(50000,AX1381)*0.03,-2))+MAX(0,ROUNDDOWN(AX1381*0.04-MIN(50000,AX1381)*0.02,-2)))</f>
        <v/>
      </c>
      <c r="AZ1381" s="19">
        <f>AW1381+AY1381+AS1381</f>
        <v/>
      </c>
    </row>
    <row r="1382">
      <c r="A1382" t="inlineStr">
        <is>
          <t>1万円刻み</t>
        </is>
      </c>
      <c r="B1382" s="19">
        <f>'3_1万円刻み'!$A$1365</f>
        <v/>
      </c>
      <c r="C1382" s="19">
        <f>MIN(0,MAX(0,$B1382))</f>
        <v/>
      </c>
      <c r="D1382" s="19">
        <f>$B1382-C1382</f>
        <v/>
      </c>
      <c r="E1382" s="19">
        <f>MIN(670000,ROUNDDOWN(MAX(0,D1382-430000)*0.0751+47600,0))+MIN(260000,ROUNDDOWN(MAX(0,D1382-430000)*0.028+17600,0))+MIN(30000,ROUNDDOWN(MAX(0,D1382-430000)*0.0027+1873,0))+IF("いいえ"="はい",MIN(170000,ROUNDDOWN(MAX(0,D1382-430000)*0.0243+17800,0)),0)</f>
        <v/>
      </c>
      <c r="F1382" s="19">
        <f>IF(""="",215040+E1382,"")</f>
        <v/>
      </c>
      <c r="G1382" s="19">
        <f>IF(D1382&gt;23500000,NA(),IF(D1382&lt;=4890000,1040000,IF(D1382&lt;=6550000,670000,620000)))</f>
        <v/>
      </c>
      <c r="H1382" s="19">
        <f>MAX(0,ROUNDDOWN(D1382-F1382-G1382-0,-3))</f>
        <v/>
      </c>
      <c r="I1382" s="19">
        <f>IF(H1382&lt;=0,0,ROUNDDOWN((H1382*LOOKUP(H1382,{0,1950001,3300001,6950001,9000001,18000001,40000001},{0.05,0.1,0.2,0.23,0.33,0.4,0.45})-LOOKUP(H1382,{0,1950001,3300001,6950001,9000001,18000001,40000001},{0,97500,427500,636000,1536000,2796000,4796000}))*1.021,-2))</f>
        <v/>
      </c>
      <c r="J1382" s="19">
        <f>MAX(0,ROUNDDOWN(D1382-F1382-430000-0,-3))</f>
        <v/>
      </c>
      <c r="K1382" s="19">
        <f>IF(D1382&lt;=450000,0,MAX(0,ROUNDDOWN(J1382*0.06-MIN(50000,J1382)*0.03,-2))+MAX(0,ROUNDDOWN(J1382*0.04-MIN(50000,J1382)*0.02,-2)))</f>
        <v/>
      </c>
      <c r="L1382" s="19">
        <f>I1382+K1382+E1382</f>
        <v/>
      </c>
      <c r="M1382" s="19">
        <f>MIN(100000,MAX(0,$B1382))</f>
        <v/>
      </c>
      <c r="N1382" s="19">
        <f>$B1382-M1382</f>
        <v/>
      </c>
      <c r="O1382" s="19">
        <f>MIN(670000,ROUNDDOWN(MAX(0,N1382-430000)*0.0751+47600,0))+MIN(260000,ROUNDDOWN(MAX(0,N1382-430000)*0.028+17600,0))+MIN(30000,ROUNDDOWN(MAX(0,N1382-430000)*0.0027+1873,0))+IF("いいえ"="はい",MIN(170000,ROUNDDOWN(MAX(0,N1382-430000)*0.0243+17800,0)),0)</f>
        <v/>
      </c>
      <c r="P1382" s="19">
        <f>IF(""="",215040+O1382,"")</f>
        <v/>
      </c>
      <c r="Q1382" s="19">
        <f>IF(N1382&gt;23500000,NA(),IF(N1382&lt;=4890000,1040000,IF(N1382&lt;=6550000,670000,620000)))</f>
        <v/>
      </c>
      <c r="R1382" s="19">
        <f>MAX(0,ROUNDDOWN(N1382-P1382-Q1382-0,-3))</f>
        <v/>
      </c>
      <c r="S1382" s="19">
        <f>IF(R1382&lt;=0,0,ROUNDDOWN((R1382*LOOKUP(R1382,{0,1950001,3300001,6950001,9000001,18000001,40000001},{0.05,0.1,0.2,0.23,0.33,0.4,0.45})-LOOKUP(R1382,{0,1950001,3300001,6950001,9000001,18000001,40000001},{0,97500,427500,636000,1536000,2796000,4796000}))*1.021,-2))</f>
        <v/>
      </c>
      <c r="T1382" s="19">
        <f>MAX(0,ROUNDDOWN(N1382-P1382-430000-0,-3))</f>
        <v/>
      </c>
      <c r="U1382" s="19">
        <f>IF(N1382&lt;=450000,0,MAX(0,ROUNDDOWN(T1382*0.06-MIN(50000,T1382)*0.03,-2))+MAX(0,ROUNDDOWN(T1382*0.04-MIN(50000,T1382)*0.02,-2)))</f>
        <v/>
      </c>
      <c r="V1382" s="19">
        <f>S1382+U1382+O1382</f>
        <v/>
      </c>
      <c r="W1382" s="19">
        <f>MIN(550000,MAX(0,$B1382))</f>
        <v/>
      </c>
      <c r="X1382" s="19">
        <f>$B1382-W1382</f>
        <v/>
      </c>
      <c r="Y1382" s="19">
        <f>MIN(670000,ROUNDDOWN(MAX(0,X1382-430000)*0.0751+47600,0))+MIN(260000,ROUNDDOWN(MAX(0,X1382-430000)*0.028+17600,0))+MIN(30000,ROUNDDOWN(MAX(0,X1382-430000)*0.0027+1873,0))+IF("いいえ"="はい",MIN(170000,ROUNDDOWN(MAX(0,X1382-430000)*0.0243+17800,0)),0)</f>
        <v/>
      </c>
      <c r="Z1382" s="19">
        <f>IF(""="",215040+Y1382,"")</f>
        <v/>
      </c>
      <c r="AA1382" s="19">
        <f>IF(X1382&gt;23500000,NA(),IF(X1382&lt;=4890000,1040000,IF(X1382&lt;=6550000,670000,620000)))</f>
        <v/>
      </c>
      <c r="AB1382" s="19">
        <f>MAX(0,ROUNDDOWN(X1382-Z1382-AA1382-0,-3))</f>
        <v/>
      </c>
      <c r="AC1382" s="19">
        <f>IF(AB1382&lt;=0,0,ROUNDDOWN((AB1382*LOOKUP(AB1382,{0,1950001,3300001,6950001,9000001,18000001,40000001},{0.05,0.1,0.2,0.23,0.33,0.4,0.45})-LOOKUP(AB1382,{0,1950001,3300001,6950001,9000001,18000001,40000001},{0,97500,427500,636000,1536000,2796000,4796000}))*1.021,-2))</f>
        <v/>
      </c>
      <c r="AD1382" s="19">
        <f>MAX(0,ROUNDDOWN(X1382-Z1382-430000-0,-3))</f>
        <v/>
      </c>
      <c r="AE1382" s="19">
        <f>IF(X1382&lt;=450000,0,MAX(0,ROUNDDOWN(AD1382*0.06-MIN(50000,AD1382)*0.03,-2))+MAX(0,ROUNDDOWN(AD1382*0.04-MIN(50000,AD1382)*0.02,-2)))</f>
        <v/>
      </c>
      <c r="AF1382" s="19">
        <f>AC1382+AE1382+Y1382</f>
        <v/>
      </c>
      <c r="AG1382" s="19">
        <f>MIN(650000,MAX(0,$B1382))</f>
        <v/>
      </c>
      <c r="AH1382" s="19">
        <f>$B1382-AG1382</f>
        <v/>
      </c>
      <c r="AI1382" s="19">
        <f>MIN(670000,ROUNDDOWN(MAX(0,AH1382-430000)*0.0751+47600,0))+MIN(260000,ROUNDDOWN(MAX(0,AH1382-430000)*0.028+17600,0))+MIN(30000,ROUNDDOWN(MAX(0,AH1382-430000)*0.0027+1873,0))+IF("いいえ"="はい",MIN(170000,ROUNDDOWN(MAX(0,AH1382-430000)*0.0243+17800,0)),0)</f>
        <v/>
      </c>
      <c r="AJ1382" s="19">
        <f>IF(""="",215040+AI1382,"")</f>
        <v/>
      </c>
      <c r="AK1382" s="19">
        <f>IF(AH1382&gt;23500000,NA(),IF(AH1382&lt;=4890000,1040000,IF(AH1382&lt;=6550000,670000,620000)))</f>
        <v/>
      </c>
      <c r="AL1382" s="19">
        <f>MAX(0,ROUNDDOWN(AH1382-AJ1382-AK1382-0,-3))</f>
        <v/>
      </c>
      <c r="AM1382" s="19">
        <f>IF(AL1382&lt;=0,0,ROUNDDOWN((AL1382*LOOKUP(AL1382,{0,1950001,3300001,6950001,9000001,18000001,40000001},{0.05,0.1,0.2,0.23,0.33,0.4,0.45})-LOOKUP(AL1382,{0,1950001,3300001,6950001,9000001,18000001,40000001},{0,97500,427500,636000,1536000,2796000,4796000}))*1.021,-2))</f>
        <v/>
      </c>
      <c r="AN1382" s="19">
        <f>MAX(0,ROUNDDOWN(AH1382-AJ1382-430000-0,-3))</f>
        <v/>
      </c>
      <c r="AO1382" s="19">
        <f>IF(AH1382&lt;=450000,0,MAX(0,ROUNDDOWN(AN1382*0.06-MIN(50000,AN1382)*0.03,-2))+MAX(0,ROUNDDOWN(AN1382*0.04-MIN(50000,AN1382)*0.02,-2)))</f>
        <v/>
      </c>
      <c r="AP1382" s="19">
        <f>AM1382+AO1382+AI1382</f>
        <v/>
      </c>
      <c r="AQ1382" s="19">
        <f>MIN(750000,MAX(0,$B1382))</f>
        <v/>
      </c>
      <c r="AR1382" s="19">
        <f>$B1382-AQ1382</f>
        <v/>
      </c>
      <c r="AS1382" s="19">
        <f>MIN(670000,ROUNDDOWN(MAX(0,AR1382-430000)*0.0751+47600,0))+MIN(260000,ROUNDDOWN(MAX(0,AR1382-430000)*0.028+17600,0))+MIN(30000,ROUNDDOWN(MAX(0,AR1382-430000)*0.0027+1873,0))+IF("いいえ"="はい",MIN(170000,ROUNDDOWN(MAX(0,AR1382-430000)*0.0243+17800,0)),0)</f>
        <v/>
      </c>
      <c r="AT1382" s="19">
        <f>IF(""="",215040+AS1382,"")</f>
        <v/>
      </c>
      <c r="AU1382" s="19">
        <f>IF(AR1382&gt;23500000,NA(),IF(AR1382&lt;=4890000,1040000,IF(AR1382&lt;=6550000,670000,620000)))</f>
        <v/>
      </c>
      <c r="AV1382" s="19">
        <f>MAX(0,ROUNDDOWN(AR1382-AT1382-AU1382-0,-3))</f>
        <v/>
      </c>
      <c r="AW1382" s="19">
        <f>IF(AV1382&lt;=0,0,ROUNDDOWN((AV1382*LOOKUP(AV1382,{0,1950001,3300001,6950001,9000001,18000001,40000001},{0.05,0.1,0.2,0.23,0.33,0.4,0.45})-LOOKUP(AV1382,{0,1950001,3300001,6950001,9000001,18000001,40000001},{0,97500,427500,636000,1536000,2796000,4796000}))*1.021,-2))</f>
        <v/>
      </c>
      <c r="AX1382" s="19">
        <f>MAX(0,ROUNDDOWN(AR1382-AT1382-430000-0,-3))</f>
        <v/>
      </c>
      <c r="AY1382" s="19">
        <f>IF(AR1382&lt;=450000,0,MAX(0,ROUNDDOWN(AX1382*0.06-MIN(50000,AX1382)*0.03,-2))+MAX(0,ROUNDDOWN(AX1382*0.04-MIN(50000,AX1382)*0.02,-2)))</f>
        <v/>
      </c>
      <c r="AZ1382" s="19">
        <f>AW1382+AY1382+AS1382</f>
        <v/>
      </c>
    </row>
    <row r="1383">
      <c r="A1383" t="inlineStr">
        <is>
          <t>1万円刻み</t>
        </is>
      </c>
      <c r="B1383" s="19">
        <f>'3_1万円刻み'!$A$1366</f>
        <v/>
      </c>
      <c r="C1383" s="19">
        <f>MIN(0,MAX(0,$B1383))</f>
        <v/>
      </c>
      <c r="D1383" s="19">
        <f>$B1383-C1383</f>
        <v/>
      </c>
      <c r="E1383" s="19">
        <f>MIN(670000,ROUNDDOWN(MAX(0,D1383-430000)*0.0751+47600,0))+MIN(260000,ROUNDDOWN(MAX(0,D1383-430000)*0.028+17600,0))+MIN(30000,ROUNDDOWN(MAX(0,D1383-430000)*0.0027+1873,0))+IF("いいえ"="はい",MIN(170000,ROUNDDOWN(MAX(0,D1383-430000)*0.0243+17800,0)),0)</f>
        <v/>
      </c>
      <c r="F1383" s="19">
        <f>IF(""="",215040+E1383,"")</f>
        <v/>
      </c>
      <c r="G1383" s="19">
        <f>IF(D1383&gt;23500000,NA(),IF(D1383&lt;=4890000,1040000,IF(D1383&lt;=6550000,670000,620000)))</f>
        <v/>
      </c>
      <c r="H1383" s="19">
        <f>MAX(0,ROUNDDOWN(D1383-F1383-G1383-0,-3))</f>
        <v/>
      </c>
      <c r="I1383" s="19">
        <f>IF(H1383&lt;=0,0,ROUNDDOWN((H1383*LOOKUP(H1383,{0,1950001,3300001,6950001,9000001,18000001,40000001},{0.05,0.1,0.2,0.23,0.33,0.4,0.45})-LOOKUP(H1383,{0,1950001,3300001,6950001,9000001,18000001,40000001},{0,97500,427500,636000,1536000,2796000,4796000}))*1.021,-2))</f>
        <v/>
      </c>
      <c r="J1383" s="19">
        <f>MAX(0,ROUNDDOWN(D1383-F1383-430000-0,-3))</f>
        <v/>
      </c>
      <c r="K1383" s="19">
        <f>IF(D1383&lt;=450000,0,MAX(0,ROUNDDOWN(J1383*0.06-MIN(50000,J1383)*0.03,-2))+MAX(0,ROUNDDOWN(J1383*0.04-MIN(50000,J1383)*0.02,-2)))</f>
        <v/>
      </c>
      <c r="L1383" s="19">
        <f>I1383+K1383+E1383</f>
        <v/>
      </c>
      <c r="M1383" s="19">
        <f>MIN(100000,MAX(0,$B1383))</f>
        <v/>
      </c>
      <c r="N1383" s="19">
        <f>$B1383-M1383</f>
        <v/>
      </c>
      <c r="O1383" s="19">
        <f>MIN(670000,ROUNDDOWN(MAX(0,N1383-430000)*0.0751+47600,0))+MIN(260000,ROUNDDOWN(MAX(0,N1383-430000)*0.028+17600,0))+MIN(30000,ROUNDDOWN(MAX(0,N1383-430000)*0.0027+1873,0))+IF("いいえ"="はい",MIN(170000,ROUNDDOWN(MAX(0,N1383-430000)*0.0243+17800,0)),0)</f>
        <v/>
      </c>
      <c r="P1383" s="19">
        <f>IF(""="",215040+O1383,"")</f>
        <v/>
      </c>
      <c r="Q1383" s="19">
        <f>IF(N1383&gt;23500000,NA(),IF(N1383&lt;=4890000,1040000,IF(N1383&lt;=6550000,670000,620000)))</f>
        <v/>
      </c>
      <c r="R1383" s="19">
        <f>MAX(0,ROUNDDOWN(N1383-P1383-Q1383-0,-3))</f>
        <v/>
      </c>
      <c r="S1383" s="19">
        <f>IF(R1383&lt;=0,0,ROUNDDOWN((R1383*LOOKUP(R1383,{0,1950001,3300001,6950001,9000001,18000001,40000001},{0.05,0.1,0.2,0.23,0.33,0.4,0.45})-LOOKUP(R1383,{0,1950001,3300001,6950001,9000001,18000001,40000001},{0,97500,427500,636000,1536000,2796000,4796000}))*1.021,-2))</f>
        <v/>
      </c>
      <c r="T1383" s="19">
        <f>MAX(0,ROUNDDOWN(N1383-P1383-430000-0,-3))</f>
        <v/>
      </c>
      <c r="U1383" s="19">
        <f>IF(N1383&lt;=450000,0,MAX(0,ROUNDDOWN(T1383*0.06-MIN(50000,T1383)*0.03,-2))+MAX(0,ROUNDDOWN(T1383*0.04-MIN(50000,T1383)*0.02,-2)))</f>
        <v/>
      </c>
      <c r="V1383" s="19">
        <f>S1383+U1383+O1383</f>
        <v/>
      </c>
      <c r="W1383" s="19">
        <f>MIN(550000,MAX(0,$B1383))</f>
        <v/>
      </c>
      <c r="X1383" s="19">
        <f>$B1383-W1383</f>
        <v/>
      </c>
      <c r="Y1383" s="19">
        <f>MIN(670000,ROUNDDOWN(MAX(0,X1383-430000)*0.0751+47600,0))+MIN(260000,ROUNDDOWN(MAX(0,X1383-430000)*0.028+17600,0))+MIN(30000,ROUNDDOWN(MAX(0,X1383-430000)*0.0027+1873,0))+IF("いいえ"="はい",MIN(170000,ROUNDDOWN(MAX(0,X1383-430000)*0.0243+17800,0)),0)</f>
        <v/>
      </c>
      <c r="Z1383" s="19">
        <f>IF(""="",215040+Y1383,"")</f>
        <v/>
      </c>
      <c r="AA1383" s="19">
        <f>IF(X1383&gt;23500000,NA(),IF(X1383&lt;=4890000,1040000,IF(X1383&lt;=6550000,670000,620000)))</f>
        <v/>
      </c>
      <c r="AB1383" s="19">
        <f>MAX(0,ROUNDDOWN(X1383-Z1383-AA1383-0,-3))</f>
        <v/>
      </c>
      <c r="AC1383" s="19">
        <f>IF(AB1383&lt;=0,0,ROUNDDOWN((AB1383*LOOKUP(AB1383,{0,1950001,3300001,6950001,9000001,18000001,40000001},{0.05,0.1,0.2,0.23,0.33,0.4,0.45})-LOOKUP(AB1383,{0,1950001,3300001,6950001,9000001,18000001,40000001},{0,97500,427500,636000,1536000,2796000,4796000}))*1.021,-2))</f>
        <v/>
      </c>
      <c r="AD1383" s="19">
        <f>MAX(0,ROUNDDOWN(X1383-Z1383-430000-0,-3))</f>
        <v/>
      </c>
      <c r="AE1383" s="19">
        <f>IF(X1383&lt;=450000,0,MAX(0,ROUNDDOWN(AD1383*0.06-MIN(50000,AD1383)*0.03,-2))+MAX(0,ROUNDDOWN(AD1383*0.04-MIN(50000,AD1383)*0.02,-2)))</f>
        <v/>
      </c>
      <c r="AF1383" s="19">
        <f>AC1383+AE1383+Y1383</f>
        <v/>
      </c>
      <c r="AG1383" s="19">
        <f>MIN(650000,MAX(0,$B1383))</f>
        <v/>
      </c>
      <c r="AH1383" s="19">
        <f>$B1383-AG1383</f>
        <v/>
      </c>
      <c r="AI1383" s="19">
        <f>MIN(670000,ROUNDDOWN(MAX(0,AH1383-430000)*0.0751+47600,0))+MIN(260000,ROUNDDOWN(MAX(0,AH1383-430000)*0.028+17600,0))+MIN(30000,ROUNDDOWN(MAX(0,AH1383-430000)*0.0027+1873,0))+IF("いいえ"="はい",MIN(170000,ROUNDDOWN(MAX(0,AH1383-430000)*0.0243+17800,0)),0)</f>
        <v/>
      </c>
      <c r="AJ1383" s="19">
        <f>IF(""="",215040+AI1383,"")</f>
        <v/>
      </c>
      <c r="AK1383" s="19">
        <f>IF(AH1383&gt;23500000,NA(),IF(AH1383&lt;=4890000,1040000,IF(AH1383&lt;=6550000,670000,620000)))</f>
        <v/>
      </c>
      <c r="AL1383" s="19">
        <f>MAX(0,ROUNDDOWN(AH1383-AJ1383-AK1383-0,-3))</f>
        <v/>
      </c>
      <c r="AM1383" s="19">
        <f>IF(AL1383&lt;=0,0,ROUNDDOWN((AL1383*LOOKUP(AL1383,{0,1950001,3300001,6950001,9000001,18000001,40000001},{0.05,0.1,0.2,0.23,0.33,0.4,0.45})-LOOKUP(AL1383,{0,1950001,3300001,6950001,9000001,18000001,40000001},{0,97500,427500,636000,1536000,2796000,4796000}))*1.021,-2))</f>
        <v/>
      </c>
      <c r="AN1383" s="19">
        <f>MAX(0,ROUNDDOWN(AH1383-AJ1383-430000-0,-3))</f>
        <v/>
      </c>
      <c r="AO1383" s="19">
        <f>IF(AH1383&lt;=450000,0,MAX(0,ROUNDDOWN(AN1383*0.06-MIN(50000,AN1383)*0.03,-2))+MAX(0,ROUNDDOWN(AN1383*0.04-MIN(50000,AN1383)*0.02,-2)))</f>
        <v/>
      </c>
      <c r="AP1383" s="19">
        <f>AM1383+AO1383+AI1383</f>
        <v/>
      </c>
      <c r="AQ1383" s="19">
        <f>MIN(750000,MAX(0,$B1383))</f>
        <v/>
      </c>
      <c r="AR1383" s="19">
        <f>$B1383-AQ1383</f>
        <v/>
      </c>
      <c r="AS1383" s="19">
        <f>MIN(670000,ROUNDDOWN(MAX(0,AR1383-430000)*0.0751+47600,0))+MIN(260000,ROUNDDOWN(MAX(0,AR1383-430000)*0.028+17600,0))+MIN(30000,ROUNDDOWN(MAX(0,AR1383-430000)*0.0027+1873,0))+IF("いいえ"="はい",MIN(170000,ROUNDDOWN(MAX(0,AR1383-430000)*0.0243+17800,0)),0)</f>
        <v/>
      </c>
      <c r="AT1383" s="19">
        <f>IF(""="",215040+AS1383,"")</f>
        <v/>
      </c>
      <c r="AU1383" s="19">
        <f>IF(AR1383&gt;23500000,NA(),IF(AR1383&lt;=4890000,1040000,IF(AR1383&lt;=6550000,670000,620000)))</f>
        <v/>
      </c>
      <c r="AV1383" s="19">
        <f>MAX(0,ROUNDDOWN(AR1383-AT1383-AU1383-0,-3))</f>
        <v/>
      </c>
      <c r="AW1383" s="19">
        <f>IF(AV1383&lt;=0,0,ROUNDDOWN((AV1383*LOOKUP(AV1383,{0,1950001,3300001,6950001,9000001,18000001,40000001},{0.05,0.1,0.2,0.23,0.33,0.4,0.45})-LOOKUP(AV1383,{0,1950001,3300001,6950001,9000001,18000001,40000001},{0,97500,427500,636000,1536000,2796000,4796000}))*1.021,-2))</f>
        <v/>
      </c>
      <c r="AX1383" s="19">
        <f>MAX(0,ROUNDDOWN(AR1383-AT1383-430000-0,-3))</f>
        <v/>
      </c>
      <c r="AY1383" s="19">
        <f>IF(AR1383&lt;=450000,0,MAX(0,ROUNDDOWN(AX1383*0.06-MIN(50000,AX1383)*0.03,-2))+MAX(0,ROUNDDOWN(AX1383*0.04-MIN(50000,AX1383)*0.02,-2)))</f>
        <v/>
      </c>
      <c r="AZ1383" s="19">
        <f>AW1383+AY1383+AS1383</f>
        <v/>
      </c>
    </row>
    <row r="1384">
      <c r="A1384" t="inlineStr">
        <is>
          <t>1万円刻み</t>
        </is>
      </c>
      <c r="B1384" s="19">
        <f>'3_1万円刻み'!$A$1367</f>
        <v/>
      </c>
      <c r="C1384" s="19">
        <f>MIN(0,MAX(0,$B1384))</f>
        <v/>
      </c>
      <c r="D1384" s="19">
        <f>$B1384-C1384</f>
        <v/>
      </c>
      <c r="E1384" s="19">
        <f>MIN(670000,ROUNDDOWN(MAX(0,D1384-430000)*0.0751+47600,0))+MIN(260000,ROUNDDOWN(MAX(0,D1384-430000)*0.028+17600,0))+MIN(30000,ROUNDDOWN(MAX(0,D1384-430000)*0.0027+1873,0))+IF("いいえ"="はい",MIN(170000,ROUNDDOWN(MAX(0,D1384-430000)*0.0243+17800,0)),0)</f>
        <v/>
      </c>
      <c r="F1384" s="19">
        <f>IF(""="",215040+E1384,"")</f>
        <v/>
      </c>
      <c r="G1384" s="19">
        <f>IF(D1384&gt;23500000,NA(),IF(D1384&lt;=4890000,1040000,IF(D1384&lt;=6550000,670000,620000)))</f>
        <v/>
      </c>
      <c r="H1384" s="19">
        <f>MAX(0,ROUNDDOWN(D1384-F1384-G1384-0,-3))</f>
        <v/>
      </c>
      <c r="I1384" s="19">
        <f>IF(H1384&lt;=0,0,ROUNDDOWN((H1384*LOOKUP(H1384,{0,1950001,3300001,6950001,9000001,18000001,40000001},{0.05,0.1,0.2,0.23,0.33,0.4,0.45})-LOOKUP(H1384,{0,1950001,3300001,6950001,9000001,18000001,40000001},{0,97500,427500,636000,1536000,2796000,4796000}))*1.021,-2))</f>
        <v/>
      </c>
      <c r="J1384" s="19">
        <f>MAX(0,ROUNDDOWN(D1384-F1384-430000-0,-3))</f>
        <v/>
      </c>
      <c r="K1384" s="19">
        <f>IF(D1384&lt;=450000,0,MAX(0,ROUNDDOWN(J1384*0.06-MIN(50000,J1384)*0.03,-2))+MAX(0,ROUNDDOWN(J1384*0.04-MIN(50000,J1384)*0.02,-2)))</f>
        <v/>
      </c>
      <c r="L1384" s="19">
        <f>I1384+K1384+E1384</f>
        <v/>
      </c>
      <c r="M1384" s="19">
        <f>MIN(100000,MAX(0,$B1384))</f>
        <v/>
      </c>
      <c r="N1384" s="19">
        <f>$B1384-M1384</f>
        <v/>
      </c>
      <c r="O1384" s="19">
        <f>MIN(670000,ROUNDDOWN(MAX(0,N1384-430000)*0.0751+47600,0))+MIN(260000,ROUNDDOWN(MAX(0,N1384-430000)*0.028+17600,0))+MIN(30000,ROUNDDOWN(MAX(0,N1384-430000)*0.0027+1873,0))+IF("いいえ"="はい",MIN(170000,ROUNDDOWN(MAX(0,N1384-430000)*0.0243+17800,0)),0)</f>
        <v/>
      </c>
      <c r="P1384" s="19">
        <f>IF(""="",215040+O1384,"")</f>
        <v/>
      </c>
      <c r="Q1384" s="19">
        <f>IF(N1384&gt;23500000,NA(),IF(N1384&lt;=4890000,1040000,IF(N1384&lt;=6550000,670000,620000)))</f>
        <v/>
      </c>
      <c r="R1384" s="19">
        <f>MAX(0,ROUNDDOWN(N1384-P1384-Q1384-0,-3))</f>
        <v/>
      </c>
      <c r="S1384" s="19">
        <f>IF(R1384&lt;=0,0,ROUNDDOWN((R1384*LOOKUP(R1384,{0,1950001,3300001,6950001,9000001,18000001,40000001},{0.05,0.1,0.2,0.23,0.33,0.4,0.45})-LOOKUP(R1384,{0,1950001,3300001,6950001,9000001,18000001,40000001},{0,97500,427500,636000,1536000,2796000,4796000}))*1.021,-2))</f>
        <v/>
      </c>
      <c r="T1384" s="19">
        <f>MAX(0,ROUNDDOWN(N1384-P1384-430000-0,-3))</f>
        <v/>
      </c>
      <c r="U1384" s="19">
        <f>IF(N1384&lt;=450000,0,MAX(0,ROUNDDOWN(T1384*0.06-MIN(50000,T1384)*0.03,-2))+MAX(0,ROUNDDOWN(T1384*0.04-MIN(50000,T1384)*0.02,-2)))</f>
        <v/>
      </c>
      <c r="V1384" s="19">
        <f>S1384+U1384+O1384</f>
        <v/>
      </c>
      <c r="W1384" s="19">
        <f>MIN(550000,MAX(0,$B1384))</f>
        <v/>
      </c>
      <c r="X1384" s="19">
        <f>$B1384-W1384</f>
        <v/>
      </c>
      <c r="Y1384" s="19">
        <f>MIN(670000,ROUNDDOWN(MAX(0,X1384-430000)*0.0751+47600,0))+MIN(260000,ROUNDDOWN(MAX(0,X1384-430000)*0.028+17600,0))+MIN(30000,ROUNDDOWN(MAX(0,X1384-430000)*0.0027+1873,0))+IF("いいえ"="はい",MIN(170000,ROUNDDOWN(MAX(0,X1384-430000)*0.0243+17800,0)),0)</f>
        <v/>
      </c>
      <c r="Z1384" s="19">
        <f>IF(""="",215040+Y1384,"")</f>
        <v/>
      </c>
      <c r="AA1384" s="19">
        <f>IF(X1384&gt;23500000,NA(),IF(X1384&lt;=4890000,1040000,IF(X1384&lt;=6550000,670000,620000)))</f>
        <v/>
      </c>
      <c r="AB1384" s="19">
        <f>MAX(0,ROUNDDOWN(X1384-Z1384-AA1384-0,-3))</f>
        <v/>
      </c>
      <c r="AC1384" s="19">
        <f>IF(AB1384&lt;=0,0,ROUNDDOWN((AB1384*LOOKUP(AB1384,{0,1950001,3300001,6950001,9000001,18000001,40000001},{0.05,0.1,0.2,0.23,0.33,0.4,0.45})-LOOKUP(AB1384,{0,1950001,3300001,6950001,9000001,18000001,40000001},{0,97500,427500,636000,1536000,2796000,4796000}))*1.021,-2))</f>
        <v/>
      </c>
      <c r="AD1384" s="19">
        <f>MAX(0,ROUNDDOWN(X1384-Z1384-430000-0,-3))</f>
        <v/>
      </c>
      <c r="AE1384" s="19">
        <f>IF(X1384&lt;=450000,0,MAX(0,ROUNDDOWN(AD1384*0.06-MIN(50000,AD1384)*0.03,-2))+MAX(0,ROUNDDOWN(AD1384*0.04-MIN(50000,AD1384)*0.02,-2)))</f>
        <v/>
      </c>
      <c r="AF1384" s="19">
        <f>AC1384+AE1384+Y1384</f>
        <v/>
      </c>
      <c r="AG1384" s="19">
        <f>MIN(650000,MAX(0,$B1384))</f>
        <v/>
      </c>
      <c r="AH1384" s="19">
        <f>$B1384-AG1384</f>
        <v/>
      </c>
      <c r="AI1384" s="19">
        <f>MIN(670000,ROUNDDOWN(MAX(0,AH1384-430000)*0.0751+47600,0))+MIN(260000,ROUNDDOWN(MAX(0,AH1384-430000)*0.028+17600,0))+MIN(30000,ROUNDDOWN(MAX(0,AH1384-430000)*0.0027+1873,0))+IF("いいえ"="はい",MIN(170000,ROUNDDOWN(MAX(0,AH1384-430000)*0.0243+17800,0)),0)</f>
        <v/>
      </c>
      <c r="AJ1384" s="19">
        <f>IF(""="",215040+AI1384,"")</f>
        <v/>
      </c>
      <c r="AK1384" s="19">
        <f>IF(AH1384&gt;23500000,NA(),IF(AH1384&lt;=4890000,1040000,IF(AH1384&lt;=6550000,670000,620000)))</f>
        <v/>
      </c>
      <c r="AL1384" s="19">
        <f>MAX(0,ROUNDDOWN(AH1384-AJ1384-AK1384-0,-3))</f>
        <v/>
      </c>
      <c r="AM1384" s="19">
        <f>IF(AL1384&lt;=0,0,ROUNDDOWN((AL1384*LOOKUP(AL1384,{0,1950001,3300001,6950001,9000001,18000001,40000001},{0.05,0.1,0.2,0.23,0.33,0.4,0.45})-LOOKUP(AL1384,{0,1950001,3300001,6950001,9000001,18000001,40000001},{0,97500,427500,636000,1536000,2796000,4796000}))*1.021,-2))</f>
        <v/>
      </c>
      <c r="AN1384" s="19">
        <f>MAX(0,ROUNDDOWN(AH1384-AJ1384-430000-0,-3))</f>
        <v/>
      </c>
      <c r="AO1384" s="19">
        <f>IF(AH1384&lt;=450000,0,MAX(0,ROUNDDOWN(AN1384*0.06-MIN(50000,AN1384)*0.03,-2))+MAX(0,ROUNDDOWN(AN1384*0.04-MIN(50000,AN1384)*0.02,-2)))</f>
        <v/>
      </c>
      <c r="AP1384" s="19">
        <f>AM1384+AO1384+AI1384</f>
        <v/>
      </c>
      <c r="AQ1384" s="19">
        <f>MIN(750000,MAX(0,$B1384))</f>
        <v/>
      </c>
      <c r="AR1384" s="19">
        <f>$B1384-AQ1384</f>
        <v/>
      </c>
      <c r="AS1384" s="19">
        <f>MIN(670000,ROUNDDOWN(MAX(0,AR1384-430000)*0.0751+47600,0))+MIN(260000,ROUNDDOWN(MAX(0,AR1384-430000)*0.028+17600,0))+MIN(30000,ROUNDDOWN(MAX(0,AR1384-430000)*0.0027+1873,0))+IF("いいえ"="はい",MIN(170000,ROUNDDOWN(MAX(0,AR1384-430000)*0.0243+17800,0)),0)</f>
        <v/>
      </c>
      <c r="AT1384" s="19">
        <f>IF(""="",215040+AS1384,"")</f>
        <v/>
      </c>
      <c r="AU1384" s="19">
        <f>IF(AR1384&gt;23500000,NA(),IF(AR1384&lt;=4890000,1040000,IF(AR1384&lt;=6550000,670000,620000)))</f>
        <v/>
      </c>
      <c r="AV1384" s="19">
        <f>MAX(0,ROUNDDOWN(AR1384-AT1384-AU1384-0,-3))</f>
        <v/>
      </c>
      <c r="AW1384" s="19">
        <f>IF(AV1384&lt;=0,0,ROUNDDOWN((AV1384*LOOKUP(AV1384,{0,1950001,3300001,6950001,9000001,18000001,40000001},{0.05,0.1,0.2,0.23,0.33,0.4,0.45})-LOOKUP(AV1384,{0,1950001,3300001,6950001,9000001,18000001,40000001},{0,97500,427500,636000,1536000,2796000,4796000}))*1.021,-2))</f>
        <v/>
      </c>
      <c r="AX1384" s="19">
        <f>MAX(0,ROUNDDOWN(AR1384-AT1384-430000-0,-3))</f>
        <v/>
      </c>
      <c r="AY1384" s="19">
        <f>IF(AR1384&lt;=450000,0,MAX(0,ROUNDDOWN(AX1384*0.06-MIN(50000,AX1384)*0.03,-2))+MAX(0,ROUNDDOWN(AX1384*0.04-MIN(50000,AX1384)*0.02,-2)))</f>
        <v/>
      </c>
      <c r="AZ1384" s="19">
        <f>AW1384+AY1384+AS1384</f>
        <v/>
      </c>
    </row>
    <row r="1385">
      <c r="A1385" t="inlineStr">
        <is>
          <t>1万円刻み</t>
        </is>
      </c>
      <c r="B1385" s="19">
        <f>'3_1万円刻み'!$A$1368</f>
        <v/>
      </c>
      <c r="C1385" s="19">
        <f>MIN(0,MAX(0,$B1385))</f>
        <v/>
      </c>
      <c r="D1385" s="19">
        <f>$B1385-C1385</f>
        <v/>
      </c>
      <c r="E1385" s="19">
        <f>MIN(670000,ROUNDDOWN(MAX(0,D1385-430000)*0.0751+47600,0))+MIN(260000,ROUNDDOWN(MAX(0,D1385-430000)*0.028+17600,0))+MIN(30000,ROUNDDOWN(MAX(0,D1385-430000)*0.0027+1873,0))+IF("いいえ"="はい",MIN(170000,ROUNDDOWN(MAX(0,D1385-430000)*0.0243+17800,0)),0)</f>
        <v/>
      </c>
      <c r="F1385" s="19">
        <f>IF(""="",215040+E1385,"")</f>
        <v/>
      </c>
      <c r="G1385" s="19">
        <f>IF(D1385&gt;23500000,NA(),IF(D1385&lt;=4890000,1040000,IF(D1385&lt;=6550000,670000,620000)))</f>
        <v/>
      </c>
      <c r="H1385" s="19">
        <f>MAX(0,ROUNDDOWN(D1385-F1385-G1385-0,-3))</f>
        <v/>
      </c>
      <c r="I1385" s="19">
        <f>IF(H1385&lt;=0,0,ROUNDDOWN((H1385*LOOKUP(H1385,{0,1950001,3300001,6950001,9000001,18000001,40000001},{0.05,0.1,0.2,0.23,0.33,0.4,0.45})-LOOKUP(H1385,{0,1950001,3300001,6950001,9000001,18000001,40000001},{0,97500,427500,636000,1536000,2796000,4796000}))*1.021,-2))</f>
        <v/>
      </c>
      <c r="J1385" s="19">
        <f>MAX(0,ROUNDDOWN(D1385-F1385-430000-0,-3))</f>
        <v/>
      </c>
      <c r="K1385" s="19">
        <f>IF(D1385&lt;=450000,0,MAX(0,ROUNDDOWN(J1385*0.06-MIN(50000,J1385)*0.03,-2))+MAX(0,ROUNDDOWN(J1385*0.04-MIN(50000,J1385)*0.02,-2)))</f>
        <v/>
      </c>
      <c r="L1385" s="19">
        <f>I1385+K1385+E1385</f>
        <v/>
      </c>
      <c r="M1385" s="19">
        <f>MIN(100000,MAX(0,$B1385))</f>
        <v/>
      </c>
      <c r="N1385" s="19">
        <f>$B1385-M1385</f>
        <v/>
      </c>
      <c r="O1385" s="19">
        <f>MIN(670000,ROUNDDOWN(MAX(0,N1385-430000)*0.0751+47600,0))+MIN(260000,ROUNDDOWN(MAX(0,N1385-430000)*0.028+17600,0))+MIN(30000,ROUNDDOWN(MAX(0,N1385-430000)*0.0027+1873,0))+IF("いいえ"="はい",MIN(170000,ROUNDDOWN(MAX(0,N1385-430000)*0.0243+17800,0)),0)</f>
        <v/>
      </c>
      <c r="P1385" s="19">
        <f>IF(""="",215040+O1385,"")</f>
        <v/>
      </c>
      <c r="Q1385" s="19">
        <f>IF(N1385&gt;23500000,NA(),IF(N1385&lt;=4890000,1040000,IF(N1385&lt;=6550000,670000,620000)))</f>
        <v/>
      </c>
      <c r="R1385" s="19">
        <f>MAX(0,ROUNDDOWN(N1385-P1385-Q1385-0,-3))</f>
        <v/>
      </c>
      <c r="S1385" s="19">
        <f>IF(R1385&lt;=0,0,ROUNDDOWN((R1385*LOOKUP(R1385,{0,1950001,3300001,6950001,9000001,18000001,40000001},{0.05,0.1,0.2,0.23,0.33,0.4,0.45})-LOOKUP(R1385,{0,1950001,3300001,6950001,9000001,18000001,40000001},{0,97500,427500,636000,1536000,2796000,4796000}))*1.021,-2))</f>
        <v/>
      </c>
      <c r="T1385" s="19">
        <f>MAX(0,ROUNDDOWN(N1385-P1385-430000-0,-3))</f>
        <v/>
      </c>
      <c r="U1385" s="19">
        <f>IF(N1385&lt;=450000,0,MAX(0,ROUNDDOWN(T1385*0.06-MIN(50000,T1385)*0.03,-2))+MAX(0,ROUNDDOWN(T1385*0.04-MIN(50000,T1385)*0.02,-2)))</f>
        <v/>
      </c>
      <c r="V1385" s="19">
        <f>S1385+U1385+O1385</f>
        <v/>
      </c>
      <c r="W1385" s="19">
        <f>MIN(550000,MAX(0,$B1385))</f>
        <v/>
      </c>
      <c r="X1385" s="19">
        <f>$B1385-W1385</f>
        <v/>
      </c>
      <c r="Y1385" s="19">
        <f>MIN(670000,ROUNDDOWN(MAX(0,X1385-430000)*0.0751+47600,0))+MIN(260000,ROUNDDOWN(MAX(0,X1385-430000)*0.028+17600,0))+MIN(30000,ROUNDDOWN(MAX(0,X1385-430000)*0.0027+1873,0))+IF("いいえ"="はい",MIN(170000,ROUNDDOWN(MAX(0,X1385-430000)*0.0243+17800,0)),0)</f>
        <v/>
      </c>
      <c r="Z1385" s="19">
        <f>IF(""="",215040+Y1385,"")</f>
        <v/>
      </c>
      <c r="AA1385" s="19">
        <f>IF(X1385&gt;23500000,NA(),IF(X1385&lt;=4890000,1040000,IF(X1385&lt;=6550000,670000,620000)))</f>
        <v/>
      </c>
      <c r="AB1385" s="19">
        <f>MAX(0,ROUNDDOWN(X1385-Z1385-AA1385-0,-3))</f>
        <v/>
      </c>
      <c r="AC1385" s="19">
        <f>IF(AB1385&lt;=0,0,ROUNDDOWN((AB1385*LOOKUP(AB1385,{0,1950001,3300001,6950001,9000001,18000001,40000001},{0.05,0.1,0.2,0.23,0.33,0.4,0.45})-LOOKUP(AB1385,{0,1950001,3300001,6950001,9000001,18000001,40000001},{0,97500,427500,636000,1536000,2796000,4796000}))*1.021,-2))</f>
        <v/>
      </c>
      <c r="AD1385" s="19">
        <f>MAX(0,ROUNDDOWN(X1385-Z1385-430000-0,-3))</f>
        <v/>
      </c>
      <c r="AE1385" s="19">
        <f>IF(X1385&lt;=450000,0,MAX(0,ROUNDDOWN(AD1385*0.06-MIN(50000,AD1385)*0.03,-2))+MAX(0,ROUNDDOWN(AD1385*0.04-MIN(50000,AD1385)*0.02,-2)))</f>
        <v/>
      </c>
      <c r="AF1385" s="19">
        <f>AC1385+AE1385+Y1385</f>
        <v/>
      </c>
      <c r="AG1385" s="19">
        <f>MIN(650000,MAX(0,$B1385))</f>
        <v/>
      </c>
      <c r="AH1385" s="19">
        <f>$B1385-AG1385</f>
        <v/>
      </c>
      <c r="AI1385" s="19">
        <f>MIN(670000,ROUNDDOWN(MAX(0,AH1385-430000)*0.0751+47600,0))+MIN(260000,ROUNDDOWN(MAX(0,AH1385-430000)*0.028+17600,0))+MIN(30000,ROUNDDOWN(MAX(0,AH1385-430000)*0.0027+1873,0))+IF("いいえ"="はい",MIN(170000,ROUNDDOWN(MAX(0,AH1385-430000)*0.0243+17800,0)),0)</f>
        <v/>
      </c>
      <c r="AJ1385" s="19">
        <f>IF(""="",215040+AI1385,"")</f>
        <v/>
      </c>
      <c r="AK1385" s="19">
        <f>IF(AH1385&gt;23500000,NA(),IF(AH1385&lt;=4890000,1040000,IF(AH1385&lt;=6550000,670000,620000)))</f>
        <v/>
      </c>
      <c r="AL1385" s="19">
        <f>MAX(0,ROUNDDOWN(AH1385-AJ1385-AK1385-0,-3))</f>
        <v/>
      </c>
      <c r="AM1385" s="19">
        <f>IF(AL1385&lt;=0,0,ROUNDDOWN((AL1385*LOOKUP(AL1385,{0,1950001,3300001,6950001,9000001,18000001,40000001},{0.05,0.1,0.2,0.23,0.33,0.4,0.45})-LOOKUP(AL1385,{0,1950001,3300001,6950001,9000001,18000001,40000001},{0,97500,427500,636000,1536000,2796000,4796000}))*1.021,-2))</f>
        <v/>
      </c>
      <c r="AN1385" s="19">
        <f>MAX(0,ROUNDDOWN(AH1385-AJ1385-430000-0,-3))</f>
        <v/>
      </c>
      <c r="AO1385" s="19">
        <f>IF(AH1385&lt;=450000,0,MAX(0,ROUNDDOWN(AN1385*0.06-MIN(50000,AN1385)*0.03,-2))+MAX(0,ROUNDDOWN(AN1385*0.04-MIN(50000,AN1385)*0.02,-2)))</f>
        <v/>
      </c>
      <c r="AP1385" s="19">
        <f>AM1385+AO1385+AI1385</f>
        <v/>
      </c>
      <c r="AQ1385" s="19">
        <f>MIN(750000,MAX(0,$B1385))</f>
        <v/>
      </c>
      <c r="AR1385" s="19">
        <f>$B1385-AQ1385</f>
        <v/>
      </c>
      <c r="AS1385" s="19">
        <f>MIN(670000,ROUNDDOWN(MAX(0,AR1385-430000)*0.0751+47600,0))+MIN(260000,ROUNDDOWN(MAX(0,AR1385-430000)*0.028+17600,0))+MIN(30000,ROUNDDOWN(MAX(0,AR1385-430000)*0.0027+1873,0))+IF("いいえ"="はい",MIN(170000,ROUNDDOWN(MAX(0,AR1385-430000)*0.0243+17800,0)),0)</f>
        <v/>
      </c>
      <c r="AT1385" s="19">
        <f>IF(""="",215040+AS1385,"")</f>
        <v/>
      </c>
      <c r="AU1385" s="19">
        <f>IF(AR1385&gt;23500000,NA(),IF(AR1385&lt;=4890000,1040000,IF(AR1385&lt;=6550000,670000,620000)))</f>
        <v/>
      </c>
      <c r="AV1385" s="19">
        <f>MAX(0,ROUNDDOWN(AR1385-AT1385-AU1385-0,-3))</f>
        <v/>
      </c>
      <c r="AW1385" s="19">
        <f>IF(AV1385&lt;=0,0,ROUNDDOWN((AV1385*LOOKUP(AV1385,{0,1950001,3300001,6950001,9000001,18000001,40000001},{0.05,0.1,0.2,0.23,0.33,0.4,0.45})-LOOKUP(AV1385,{0,1950001,3300001,6950001,9000001,18000001,40000001},{0,97500,427500,636000,1536000,2796000,4796000}))*1.021,-2))</f>
        <v/>
      </c>
      <c r="AX1385" s="19">
        <f>MAX(0,ROUNDDOWN(AR1385-AT1385-430000-0,-3))</f>
        <v/>
      </c>
      <c r="AY1385" s="19">
        <f>IF(AR1385&lt;=450000,0,MAX(0,ROUNDDOWN(AX1385*0.06-MIN(50000,AX1385)*0.03,-2))+MAX(0,ROUNDDOWN(AX1385*0.04-MIN(50000,AX1385)*0.02,-2)))</f>
        <v/>
      </c>
      <c r="AZ1385" s="19">
        <f>AW1385+AY1385+AS1385</f>
        <v/>
      </c>
    </row>
    <row r="1386">
      <c r="A1386" t="inlineStr">
        <is>
          <t>1万円刻み</t>
        </is>
      </c>
      <c r="B1386" s="19">
        <f>'3_1万円刻み'!$A$1369</f>
        <v/>
      </c>
      <c r="C1386" s="19">
        <f>MIN(0,MAX(0,$B1386))</f>
        <v/>
      </c>
      <c r="D1386" s="19">
        <f>$B1386-C1386</f>
        <v/>
      </c>
      <c r="E1386" s="19">
        <f>MIN(670000,ROUNDDOWN(MAX(0,D1386-430000)*0.0751+47600,0))+MIN(260000,ROUNDDOWN(MAX(0,D1386-430000)*0.028+17600,0))+MIN(30000,ROUNDDOWN(MAX(0,D1386-430000)*0.0027+1873,0))+IF("いいえ"="はい",MIN(170000,ROUNDDOWN(MAX(0,D1386-430000)*0.0243+17800,0)),0)</f>
        <v/>
      </c>
      <c r="F1386" s="19">
        <f>IF(""="",215040+E1386,"")</f>
        <v/>
      </c>
      <c r="G1386" s="19">
        <f>IF(D1386&gt;23500000,NA(),IF(D1386&lt;=4890000,1040000,IF(D1386&lt;=6550000,670000,620000)))</f>
        <v/>
      </c>
      <c r="H1386" s="19">
        <f>MAX(0,ROUNDDOWN(D1386-F1386-G1386-0,-3))</f>
        <v/>
      </c>
      <c r="I1386" s="19">
        <f>IF(H1386&lt;=0,0,ROUNDDOWN((H1386*LOOKUP(H1386,{0,1950001,3300001,6950001,9000001,18000001,40000001},{0.05,0.1,0.2,0.23,0.33,0.4,0.45})-LOOKUP(H1386,{0,1950001,3300001,6950001,9000001,18000001,40000001},{0,97500,427500,636000,1536000,2796000,4796000}))*1.021,-2))</f>
        <v/>
      </c>
      <c r="J1386" s="19">
        <f>MAX(0,ROUNDDOWN(D1386-F1386-430000-0,-3))</f>
        <v/>
      </c>
      <c r="K1386" s="19">
        <f>IF(D1386&lt;=450000,0,MAX(0,ROUNDDOWN(J1386*0.06-MIN(50000,J1386)*0.03,-2))+MAX(0,ROUNDDOWN(J1386*0.04-MIN(50000,J1386)*0.02,-2)))</f>
        <v/>
      </c>
      <c r="L1386" s="19">
        <f>I1386+K1386+E1386</f>
        <v/>
      </c>
      <c r="M1386" s="19">
        <f>MIN(100000,MAX(0,$B1386))</f>
        <v/>
      </c>
      <c r="N1386" s="19">
        <f>$B1386-M1386</f>
        <v/>
      </c>
      <c r="O1386" s="19">
        <f>MIN(670000,ROUNDDOWN(MAX(0,N1386-430000)*0.0751+47600,0))+MIN(260000,ROUNDDOWN(MAX(0,N1386-430000)*0.028+17600,0))+MIN(30000,ROUNDDOWN(MAX(0,N1386-430000)*0.0027+1873,0))+IF("いいえ"="はい",MIN(170000,ROUNDDOWN(MAX(0,N1386-430000)*0.0243+17800,0)),0)</f>
        <v/>
      </c>
      <c r="P1386" s="19">
        <f>IF(""="",215040+O1386,"")</f>
        <v/>
      </c>
      <c r="Q1386" s="19">
        <f>IF(N1386&gt;23500000,NA(),IF(N1386&lt;=4890000,1040000,IF(N1386&lt;=6550000,670000,620000)))</f>
        <v/>
      </c>
      <c r="R1386" s="19">
        <f>MAX(0,ROUNDDOWN(N1386-P1386-Q1386-0,-3))</f>
        <v/>
      </c>
      <c r="S1386" s="19">
        <f>IF(R1386&lt;=0,0,ROUNDDOWN((R1386*LOOKUP(R1386,{0,1950001,3300001,6950001,9000001,18000001,40000001},{0.05,0.1,0.2,0.23,0.33,0.4,0.45})-LOOKUP(R1386,{0,1950001,3300001,6950001,9000001,18000001,40000001},{0,97500,427500,636000,1536000,2796000,4796000}))*1.021,-2))</f>
        <v/>
      </c>
      <c r="T1386" s="19">
        <f>MAX(0,ROUNDDOWN(N1386-P1386-430000-0,-3))</f>
        <v/>
      </c>
      <c r="U1386" s="19">
        <f>IF(N1386&lt;=450000,0,MAX(0,ROUNDDOWN(T1386*0.06-MIN(50000,T1386)*0.03,-2))+MAX(0,ROUNDDOWN(T1386*0.04-MIN(50000,T1386)*0.02,-2)))</f>
        <v/>
      </c>
      <c r="V1386" s="19">
        <f>S1386+U1386+O1386</f>
        <v/>
      </c>
      <c r="W1386" s="19">
        <f>MIN(550000,MAX(0,$B1386))</f>
        <v/>
      </c>
      <c r="X1386" s="19">
        <f>$B1386-W1386</f>
        <v/>
      </c>
      <c r="Y1386" s="19">
        <f>MIN(670000,ROUNDDOWN(MAX(0,X1386-430000)*0.0751+47600,0))+MIN(260000,ROUNDDOWN(MAX(0,X1386-430000)*0.028+17600,0))+MIN(30000,ROUNDDOWN(MAX(0,X1386-430000)*0.0027+1873,0))+IF("いいえ"="はい",MIN(170000,ROUNDDOWN(MAX(0,X1386-430000)*0.0243+17800,0)),0)</f>
        <v/>
      </c>
      <c r="Z1386" s="19">
        <f>IF(""="",215040+Y1386,"")</f>
        <v/>
      </c>
      <c r="AA1386" s="19">
        <f>IF(X1386&gt;23500000,NA(),IF(X1386&lt;=4890000,1040000,IF(X1386&lt;=6550000,670000,620000)))</f>
        <v/>
      </c>
      <c r="AB1386" s="19">
        <f>MAX(0,ROUNDDOWN(X1386-Z1386-AA1386-0,-3))</f>
        <v/>
      </c>
      <c r="AC1386" s="19">
        <f>IF(AB1386&lt;=0,0,ROUNDDOWN((AB1386*LOOKUP(AB1386,{0,1950001,3300001,6950001,9000001,18000001,40000001},{0.05,0.1,0.2,0.23,0.33,0.4,0.45})-LOOKUP(AB1386,{0,1950001,3300001,6950001,9000001,18000001,40000001},{0,97500,427500,636000,1536000,2796000,4796000}))*1.021,-2))</f>
        <v/>
      </c>
      <c r="AD1386" s="19">
        <f>MAX(0,ROUNDDOWN(X1386-Z1386-430000-0,-3))</f>
        <v/>
      </c>
      <c r="AE1386" s="19">
        <f>IF(X1386&lt;=450000,0,MAX(0,ROUNDDOWN(AD1386*0.06-MIN(50000,AD1386)*0.03,-2))+MAX(0,ROUNDDOWN(AD1386*0.04-MIN(50000,AD1386)*0.02,-2)))</f>
        <v/>
      </c>
      <c r="AF1386" s="19">
        <f>AC1386+AE1386+Y1386</f>
        <v/>
      </c>
      <c r="AG1386" s="19">
        <f>MIN(650000,MAX(0,$B1386))</f>
        <v/>
      </c>
      <c r="AH1386" s="19">
        <f>$B1386-AG1386</f>
        <v/>
      </c>
      <c r="AI1386" s="19">
        <f>MIN(670000,ROUNDDOWN(MAX(0,AH1386-430000)*0.0751+47600,0))+MIN(260000,ROUNDDOWN(MAX(0,AH1386-430000)*0.028+17600,0))+MIN(30000,ROUNDDOWN(MAX(0,AH1386-430000)*0.0027+1873,0))+IF("いいえ"="はい",MIN(170000,ROUNDDOWN(MAX(0,AH1386-430000)*0.0243+17800,0)),0)</f>
        <v/>
      </c>
      <c r="AJ1386" s="19">
        <f>IF(""="",215040+AI1386,"")</f>
        <v/>
      </c>
      <c r="AK1386" s="19">
        <f>IF(AH1386&gt;23500000,NA(),IF(AH1386&lt;=4890000,1040000,IF(AH1386&lt;=6550000,670000,620000)))</f>
        <v/>
      </c>
      <c r="AL1386" s="19">
        <f>MAX(0,ROUNDDOWN(AH1386-AJ1386-AK1386-0,-3))</f>
        <v/>
      </c>
      <c r="AM1386" s="19">
        <f>IF(AL1386&lt;=0,0,ROUNDDOWN((AL1386*LOOKUP(AL1386,{0,1950001,3300001,6950001,9000001,18000001,40000001},{0.05,0.1,0.2,0.23,0.33,0.4,0.45})-LOOKUP(AL1386,{0,1950001,3300001,6950001,9000001,18000001,40000001},{0,97500,427500,636000,1536000,2796000,4796000}))*1.021,-2))</f>
        <v/>
      </c>
      <c r="AN1386" s="19">
        <f>MAX(0,ROUNDDOWN(AH1386-AJ1386-430000-0,-3))</f>
        <v/>
      </c>
      <c r="AO1386" s="19">
        <f>IF(AH1386&lt;=450000,0,MAX(0,ROUNDDOWN(AN1386*0.06-MIN(50000,AN1386)*0.03,-2))+MAX(0,ROUNDDOWN(AN1386*0.04-MIN(50000,AN1386)*0.02,-2)))</f>
        <v/>
      </c>
      <c r="AP1386" s="19">
        <f>AM1386+AO1386+AI1386</f>
        <v/>
      </c>
      <c r="AQ1386" s="19">
        <f>MIN(750000,MAX(0,$B1386))</f>
        <v/>
      </c>
      <c r="AR1386" s="19">
        <f>$B1386-AQ1386</f>
        <v/>
      </c>
      <c r="AS1386" s="19">
        <f>MIN(670000,ROUNDDOWN(MAX(0,AR1386-430000)*0.0751+47600,0))+MIN(260000,ROUNDDOWN(MAX(0,AR1386-430000)*0.028+17600,0))+MIN(30000,ROUNDDOWN(MAX(0,AR1386-430000)*0.0027+1873,0))+IF("いいえ"="はい",MIN(170000,ROUNDDOWN(MAX(0,AR1386-430000)*0.0243+17800,0)),0)</f>
        <v/>
      </c>
      <c r="AT1386" s="19">
        <f>IF(""="",215040+AS1386,"")</f>
        <v/>
      </c>
      <c r="AU1386" s="19">
        <f>IF(AR1386&gt;23500000,NA(),IF(AR1386&lt;=4890000,1040000,IF(AR1386&lt;=6550000,670000,620000)))</f>
        <v/>
      </c>
      <c r="AV1386" s="19">
        <f>MAX(0,ROUNDDOWN(AR1386-AT1386-AU1386-0,-3))</f>
        <v/>
      </c>
      <c r="AW1386" s="19">
        <f>IF(AV1386&lt;=0,0,ROUNDDOWN((AV1386*LOOKUP(AV1386,{0,1950001,3300001,6950001,9000001,18000001,40000001},{0.05,0.1,0.2,0.23,0.33,0.4,0.45})-LOOKUP(AV1386,{0,1950001,3300001,6950001,9000001,18000001,40000001},{0,97500,427500,636000,1536000,2796000,4796000}))*1.021,-2))</f>
        <v/>
      </c>
      <c r="AX1386" s="19">
        <f>MAX(0,ROUNDDOWN(AR1386-AT1386-430000-0,-3))</f>
        <v/>
      </c>
      <c r="AY1386" s="19">
        <f>IF(AR1386&lt;=450000,0,MAX(0,ROUNDDOWN(AX1386*0.06-MIN(50000,AX1386)*0.03,-2))+MAX(0,ROUNDDOWN(AX1386*0.04-MIN(50000,AX1386)*0.02,-2)))</f>
        <v/>
      </c>
      <c r="AZ1386" s="19">
        <f>AW1386+AY1386+AS1386</f>
        <v/>
      </c>
    </row>
    <row r="1387">
      <c r="A1387" t="inlineStr">
        <is>
          <t>1万円刻み</t>
        </is>
      </c>
      <c r="B1387" s="19">
        <f>'3_1万円刻み'!$A$1370</f>
        <v/>
      </c>
      <c r="C1387" s="19">
        <f>MIN(0,MAX(0,$B1387))</f>
        <v/>
      </c>
      <c r="D1387" s="19">
        <f>$B1387-C1387</f>
        <v/>
      </c>
      <c r="E1387" s="19">
        <f>MIN(670000,ROUNDDOWN(MAX(0,D1387-430000)*0.0751+47600,0))+MIN(260000,ROUNDDOWN(MAX(0,D1387-430000)*0.028+17600,0))+MIN(30000,ROUNDDOWN(MAX(0,D1387-430000)*0.0027+1873,0))+IF("いいえ"="はい",MIN(170000,ROUNDDOWN(MAX(0,D1387-430000)*0.0243+17800,0)),0)</f>
        <v/>
      </c>
      <c r="F1387" s="19">
        <f>IF(""="",215040+E1387,"")</f>
        <v/>
      </c>
      <c r="G1387" s="19">
        <f>IF(D1387&gt;23500000,NA(),IF(D1387&lt;=4890000,1040000,IF(D1387&lt;=6550000,670000,620000)))</f>
        <v/>
      </c>
      <c r="H1387" s="19">
        <f>MAX(0,ROUNDDOWN(D1387-F1387-G1387-0,-3))</f>
        <v/>
      </c>
      <c r="I1387" s="19">
        <f>IF(H1387&lt;=0,0,ROUNDDOWN((H1387*LOOKUP(H1387,{0,1950001,3300001,6950001,9000001,18000001,40000001},{0.05,0.1,0.2,0.23,0.33,0.4,0.45})-LOOKUP(H1387,{0,1950001,3300001,6950001,9000001,18000001,40000001},{0,97500,427500,636000,1536000,2796000,4796000}))*1.021,-2))</f>
        <v/>
      </c>
      <c r="J1387" s="19">
        <f>MAX(0,ROUNDDOWN(D1387-F1387-430000-0,-3))</f>
        <v/>
      </c>
      <c r="K1387" s="19">
        <f>IF(D1387&lt;=450000,0,MAX(0,ROUNDDOWN(J1387*0.06-MIN(50000,J1387)*0.03,-2))+MAX(0,ROUNDDOWN(J1387*0.04-MIN(50000,J1387)*0.02,-2)))</f>
        <v/>
      </c>
      <c r="L1387" s="19">
        <f>I1387+K1387+E1387</f>
        <v/>
      </c>
      <c r="M1387" s="19">
        <f>MIN(100000,MAX(0,$B1387))</f>
        <v/>
      </c>
      <c r="N1387" s="19">
        <f>$B1387-M1387</f>
        <v/>
      </c>
      <c r="O1387" s="19">
        <f>MIN(670000,ROUNDDOWN(MAX(0,N1387-430000)*0.0751+47600,0))+MIN(260000,ROUNDDOWN(MAX(0,N1387-430000)*0.028+17600,0))+MIN(30000,ROUNDDOWN(MAX(0,N1387-430000)*0.0027+1873,0))+IF("いいえ"="はい",MIN(170000,ROUNDDOWN(MAX(0,N1387-430000)*0.0243+17800,0)),0)</f>
        <v/>
      </c>
      <c r="P1387" s="19">
        <f>IF(""="",215040+O1387,"")</f>
        <v/>
      </c>
      <c r="Q1387" s="19">
        <f>IF(N1387&gt;23500000,NA(),IF(N1387&lt;=4890000,1040000,IF(N1387&lt;=6550000,670000,620000)))</f>
        <v/>
      </c>
      <c r="R1387" s="19">
        <f>MAX(0,ROUNDDOWN(N1387-P1387-Q1387-0,-3))</f>
        <v/>
      </c>
      <c r="S1387" s="19">
        <f>IF(R1387&lt;=0,0,ROUNDDOWN((R1387*LOOKUP(R1387,{0,1950001,3300001,6950001,9000001,18000001,40000001},{0.05,0.1,0.2,0.23,0.33,0.4,0.45})-LOOKUP(R1387,{0,1950001,3300001,6950001,9000001,18000001,40000001},{0,97500,427500,636000,1536000,2796000,4796000}))*1.021,-2))</f>
        <v/>
      </c>
      <c r="T1387" s="19">
        <f>MAX(0,ROUNDDOWN(N1387-P1387-430000-0,-3))</f>
        <v/>
      </c>
      <c r="U1387" s="19">
        <f>IF(N1387&lt;=450000,0,MAX(0,ROUNDDOWN(T1387*0.06-MIN(50000,T1387)*0.03,-2))+MAX(0,ROUNDDOWN(T1387*0.04-MIN(50000,T1387)*0.02,-2)))</f>
        <v/>
      </c>
      <c r="V1387" s="19">
        <f>S1387+U1387+O1387</f>
        <v/>
      </c>
      <c r="W1387" s="19">
        <f>MIN(550000,MAX(0,$B1387))</f>
        <v/>
      </c>
      <c r="X1387" s="19">
        <f>$B1387-W1387</f>
        <v/>
      </c>
      <c r="Y1387" s="19">
        <f>MIN(670000,ROUNDDOWN(MAX(0,X1387-430000)*0.0751+47600,0))+MIN(260000,ROUNDDOWN(MAX(0,X1387-430000)*0.028+17600,0))+MIN(30000,ROUNDDOWN(MAX(0,X1387-430000)*0.0027+1873,0))+IF("いいえ"="はい",MIN(170000,ROUNDDOWN(MAX(0,X1387-430000)*0.0243+17800,0)),0)</f>
        <v/>
      </c>
      <c r="Z1387" s="19">
        <f>IF(""="",215040+Y1387,"")</f>
        <v/>
      </c>
      <c r="AA1387" s="19">
        <f>IF(X1387&gt;23500000,NA(),IF(X1387&lt;=4890000,1040000,IF(X1387&lt;=6550000,670000,620000)))</f>
        <v/>
      </c>
      <c r="AB1387" s="19">
        <f>MAX(0,ROUNDDOWN(X1387-Z1387-AA1387-0,-3))</f>
        <v/>
      </c>
      <c r="AC1387" s="19">
        <f>IF(AB1387&lt;=0,0,ROUNDDOWN((AB1387*LOOKUP(AB1387,{0,1950001,3300001,6950001,9000001,18000001,40000001},{0.05,0.1,0.2,0.23,0.33,0.4,0.45})-LOOKUP(AB1387,{0,1950001,3300001,6950001,9000001,18000001,40000001},{0,97500,427500,636000,1536000,2796000,4796000}))*1.021,-2))</f>
        <v/>
      </c>
      <c r="AD1387" s="19">
        <f>MAX(0,ROUNDDOWN(X1387-Z1387-430000-0,-3))</f>
        <v/>
      </c>
      <c r="AE1387" s="19">
        <f>IF(X1387&lt;=450000,0,MAX(0,ROUNDDOWN(AD1387*0.06-MIN(50000,AD1387)*0.03,-2))+MAX(0,ROUNDDOWN(AD1387*0.04-MIN(50000,AD1387)*0.02,-2)))</f>
        <v/>
      </c>
      <c r="AF1387" s="19">
        <f>AC1387+AE1387+Y1387</f>
        <v/>
      </c>
      <c r="AG1387" s="19">
        <f>MIN(650000,MAX(0,$B1387))</f>
        <v/>
      </c>
      <c r="AH1387" s="19">
        <f>$B1387-AG1387</f>
        <v/>
      </c>
      <c r="AI1387" s="19">
        <f>MIN(670000,ROUNDDOWN(MAX(0,AH1387-430000)*0.0751+47600,0))+MIN(260000,ROUNDDOWN(MAX(0,AH1387-430000)*0.028+17600,0))+MIN(30000,ROUNDDOWN(MAX(0,AH1387-430000)*0.0027+1873,0))+IF("いいえ"="はい",MIN(170000,ROUNDDOWN(MAX(0,AH1387-430000)*0.0243+17800,0)),0)</f>
        <v/>
      </c>
      <c r="AJ1387" s="19">
        <f>IF(""="",215040+AI1387,"")</f>
        <v/>
      </c>
      <c r="AK1387" s="19">
        <f>IF(AH1387&gt;23500000,NA(),IF(AH1387&lt;=4890000,1040000,IF(AH1387&lt;=6550000,670000,620000)))</f>
        <v/>
      </c>
      <c r="AL1387" s="19">
        <f>MAX(0,ROUNDDOWN(AH1387-AJ1387-AK1387-0,-3))</f>
        <v/>
      </c>
      <c r="AM1387" s="19">
        <f>IF(AL1387&lt;=0,0,ROUNDDOWN((AL1387*LOOKUP(AL1387,{0,1950001,3300001,6950001,9000001,18000001,40000001},{0.05,0.1,0.2,0.23,0.33,0.4,0.45})-LOOKUP(AL1387,{0,1950001,3300001,6950001,9000001,18000001,40000001},{0,97500,427500,636000,1536000,2796000,4796000}))*1.021,-2))</f>
        <v/>
      </c>
      <c r="AN1387" s="19">
        <f>MAX(0,ROUNDDOWN(AH1387-AJ1387-430000-0,-3))</f>
        <v/>
      </c>
      <c r="AO1387" s="19">
        <f>IF(AH1387&lt;=450000,0,MAX(0,ROUNDDOWN(AN1387*0.06-MIN(50000,AN1387)*0.03,-2))+MAX(0,ROUNDDOWN(AN1387*0.04-MIN(50000,AN1387)*0.02,-2)))</f>
        <v/>
      </c>
      <c r="AP1387" s="19">
        <f>AM1387+AO1387+AI1387</f>
        <v/>
      </c>
      <c r="AQ1387" s="19">
        <f>MIN(750000,MAX(0,$B1387))</f>
        <v/>
      </c>
      <c r="AR1387" s="19">
        <f>$B1387-AQ1387</f>
        <v/>
      </c>
      <c r="AS1387" s="19">
        <f>MIN(670000,ROUNDDOWN(MAX(0,AR1387-430000)*0.0751+47600,0))+MIN(260000,ROUNDDOWN(MAX(0,AR1387-430000)*0.028+17600,0))+MIN(30000,ROUNDDOWN(MAX(0,AR1387-430000)*0.0027+1873,0))+IF("いいえ"="はい",MIN(170000,ROUNDDOWN(MAX(0,AR1387-430000)*0.0243+17800,0)),0)</f>
        <v/>
      </c>
      <c r="AT1387" s="19">
        <f>IF(""="",215040+AS1387,"")</f>
        <v/>
      </c>
      <c r="AU1387" s="19">
        <f>IF(AR1387&gt;23500000,NA(),IF(AR1387&lt;=4890000,1040000,IF(AR1387&lt;=6550000,670000,620000)))</f>
        <v/>
      </c>
      <c r="AV1387" s="19">
        <f>MAX(0,ROUNDDOWN(AR1387-AT1387-AU1387-0,-3))</f>
        <v/>
      </c>
      <c r="AW1387" s="19">
        <f>IF(AV1387&lt;=0,0,ROUNDDOWN((AV1387*LOOKUP(AV1387,{0,1950001,3300001,6950001,9000001,18000001,40000001},{0.05,0.1,0.2,0.23,0.33,0.4,0.45})-LOOKUP(AV1387,{0,1950001,3300001,6950001,9000001,18000001,40000001},{0,97500,427500,636000,1536000,2796000,4796000}))*1.021,-2))</f>
        <v/>
      </c>
      <c r="AX1387" s="19">
        <f>MAX(0,ROUNDDOWN(AR1387-AT1387-430000-0,-3))</f>
        <v/>
      </c>
      <c r="AY1387" s="19">
        <f>IF(AR1387&lt;=450000,0,MAX(0,ROUNDDOWN(AX1387*0.06-MIN(50000,AX1387)*0.03,-2))+MAX(0,ROUNDDOWN(AX1387*0.04-MIN(50000,AX1387)*0.02,-2)))</f>
        <v/>
      </c>
      <c r="AZ1387" s="19">
        <f>AW1387+AY1387+AS1387</f>
        <v/>
      </c>
    </row>
    <row r="1388">
      <c r="A1388" t="inlineStr">
        <is>
          <t>1万円刻み</t>
        </is>
      </c>
      <c r="B1388" s="19">
        <f>'3_1万円刻み'!$A$1371</f>
        <v/>
      </c>
      <c r="C1388" s="19">
        <f>MIN(0,MAX(0,$B1388))</f>
        <v/>
      </c>
      <c r="D1388" s="19">
        <f>$B1388-C1388</f>
        <v/>
      </c>
      <c r="E1388" s="19">
        <f>MIN(670000,ROUNDDOWN(MAX(0,D1388-430000)*0.0751+47600,0))+MIN(260000,ROUNDDOWN(MAX(0,D1388-430000)*0.028+17600,0))+MIN(30000,ROUNDDOWN(MAX(0,D1388-430000)*0.0027+1873,0))+IF("いいえ"="はい",MIN(170000,ROUNDDOWN(MAX(0,D1388-430000)*0.0243+17800,0)),0)</f>
        <v/>
      </c>
      <c r="F1388" s="19">
        <f>IF(""="",215040+E1388,"")</f>
        <v/>
      </c>
      <c r="G1388" s="19">
        <f>IF(D1388&gt;23500000,NA(),IF(D1388&lt;=4890000,1040000,IF(D1388&lt;=6550000,670000,620000)))</f>
        <v/>
      </c>
      <c r="H1388" s="19">
        <f>MAX(0,ROUNDDOWN(D1388-F1388-G1388-0,-3))</f>
        <v/>
      </c>
      <c r="I1388" s="19">
        <f>IF(H1388&lt;=0,0,ROUNDDOWN((H1388*LOOKUP(H1388,{0,1950001,3300001,6950001,9000001,18000001,40000001},{0.05,0.1,0.2,0.23,0.33,0.4,0.45})-LOOKUP(H1388,{0,1950001,3300001,6950001,9000001,18000001,40000001},{0,97500,427500,636000,1536000,2796000,4796000}))*1.021,-2))</f>
        <v/>
      </c>
      <c r="J1388" s="19">
        <f>MAX(0,ROUNDDOWN(D1388-F1388-430000-0,-3))</f>
        <v/>
      </c>
      <c r="K1388" s="19">
        <f>IF(D1388&lt;=450000,0,MAX(0,ROUNDDOWN(J1388*0.06-MIN(50000,J1388)*0.03,-2))+MAX(0,ROUNDDOWN(J1388*0.04-MIN(50000,J1388)*0.02,-2)))</f>
        <v/>
      </c>
      <c r="L1388" s="19">
        <f>I1388+K1388+E1388</f>
        <v/>
      </c>
      <c r="M1388" s="19">
        <f>MIN(100000,MAX(0,$B1388))</f>
        <v/>
      </c>
      <c r="N1388" s="19">
        <f>$B1388-M1388</f>
        <v/>
      </c>
      <c r="O1388" s="19">
        <f>MIN(670000,ROUNDDOWN(MAX(0,N1388-430000)*0.0751+47600,0))+MIN(260000,ROUNDDOWN(MAX(0,N1388-430000)*0.028+17600,0))+MIN(30000,ROUNDDOWN(MAX(0,N1388-430000)*0.0027+1873,0))+IF("いいえ"="はい",MIN(170000,ROUNDDOWN(MAX(0,N1388-430000)*0.0243+17800,0)),0)</f>
        <v/>
      </c>
      <c r="P1388" s="19">
        <f>IF(""="",215040+O1388,"")</f>
        <v/>
      </c>
      <c r="Q1388" s="19">
        <f>IF(N1388&gt;23500000,NA(),IF(N1388&lt;=4890000,1040000,IF(N1388&lt;=6550000,670000,620000)))</f>
        <v/>
      </c>
      <c r="R1388" s="19">
        <f>MAX(0,ROUNDDOWN(N1388-P1388-Q1388-0,-3))</f>
        <v/>
      </c>
      <c r="S1388" s="19">
        <f>IF(R1388&lt;=0,0,ROUNDDOWN((R1388*LOOKUP(R1388,{0,1950001,3300001,6950001,9000001,18000001,40000001},{0.05,0.1,0.2,0.23,0.33,0.4,0.45})-LOOKUP(R1388,{0,1950001,3300001,6950001,9000001,18000001,40000001},{0,97500,427500,636000,1536000,2796000,4796000}))*1.021,-2))</f>
        <v/>
      </c>
      <c r="T1388" s="19">
        <f>MAX(0,ROUNDDOWN(N1388-P1388-430000-0,-3))</f>
        <v/>
      </c>
      <c r="U1388" s="19">
        <f>IF(N1388&lt;=450000,0,MAX(0,ROUNDDOWN(T1388*0.06-MIN(50000,T1388)*0.03,-2))+MAX(0,ROUNDDOWN(T1388*0.04-MIN(50000,T1388)*0.02,-2)))</f>
        <v/>
      </c>
      <c r="V1388" s="19">
        <f>S1388+U1388+O1388</f>
        <v/>
      </c>
      <c r="W1388" s="19">
        <f>MIN(550000,MAX(0,$B1388))</f>
        <v/>
      </c>
      <c r="X1388" s="19">
        <f>$B1388-W1388</f>
        <v/>
      </c>
      <c r="Y1388" s="19">
        <f>MIN(670000,ROUNDDOWN(MAX(0,X1388-430000)*0.0751+47600,0))+MIN(260000,ROUNDDOWN(MAX(0,X1388-430000)*0.028+17600,0))+MIN(30000,ROUNDDOWN(MAX(0,X1388-430000)*0.0027+1873,0))+IF("いいえ"="はい",MIN(170000,ROUNDDOWN(MAX(0,X1388-430000)*0.0243+17800,0)),0)</f>
        <v/>
      </c>
      <c r="Z1388" s="19">
        <f>IF(""="",215040+Y1388,"")</f>
        <v/>
      </c>
      <c r="AA1388" s="19">
        <f>IF(X1388&gt;23500000,NA(),IF(X1388&lt;=4890000,1040000,IF(X1388&lt;=6550000,670000,620000)))</f>
        <v/>
      </c>
      <c r="AB1388" s="19">
        <f>MAX(0,ROUNDDOWN(X1388-Z1388-AA1388-0,-3))</f>
        <v/>
      </c>
      <c r="AC1388" s="19">
        <f>IF(AB1388&lt;=0,0,ROUNDDOWN((AB1388*LOOKUP(AB1388,{0,1950001,3300001,6950001,9000001,18000001,40000001},{0.05,0.1,0.2,0.23,0.33,0.4,0.45})-LOOKUP(AB1388,{0,1950001,3300001,6950001,9000001,18000001,40000001},{0,97500,427500,636000,1536000,2796000,4796000}))*1.021,-2))</f>
        <v/>
      </c>
      <c r="AD1388" s="19">
        <f>MAX(0,ROUNDDOWN(X1388-Z1388-430000-0,-3))</f>
        <v/>
      </c>
      <c r="AE1388" s="19">
        <f>IF(X1388&lt;=450000,0,MAX(0,ROUNDDOWN(AD1388*0.06-MIN(50000,AD1388)*0.03,-2))+MAX(0,ROUNDDOWN(AD1388*0.04-MIN(50000,AD1388)*0.02,-2)))</f>
        <v/>
      </c>
      <c r="AF1388" s="19">
        <f>AC1388+AE1388+Y1388</f>
        <v/>
      </c>
      <c r="AG1388" s="19">
        <f>MIN(650000,MAX(0,$B1388))</f>
        <v/>
      </c>
      <c r="AH1388" s="19">
        <f>$B1388-AG1388</f>
        <v/>
      </c>
      <c r="AI1388" s="19">
        <f>MIN(670000,ROUNDDOWN(MAX(0,AH1388-430000)*0.0751+47600,0))+MIN(260000,ROUNDDOWN(MAX(0,AH1388-430000)*0.028+17600,0))+MIN(30000,ROUNDDOWN(MAX(0,AH1388-430000)*0.0027+1873,0))+IF("いいえ"="はい",MIN(170000,ROUNDDOWN(MAX(0,AH1388-430000)*0.0243+17800,0)),0)</f>
        <v/>
      </c>
      <c r="AJ1388" s="19">
        <f>IF(""="",215040+AI1388,"")</f>
        <v/>
      </c>
      <c r="AK1388" s="19">
        <f>IF(AH1388&gt;23500000,NA(),IF(AH1388&lt;=4890000,1040000,IF(AH1388&lt;=6550000,670000,620000)))</f>
        <v/>
      </c>
      <c r="AL1388" s="19">
        <f>MAX(0,ROUNDDOWN(AH1388-AJ1388-AK1388-0,-3))</f>
        <v/>
      </c>
      <c r="AM1388" s="19">
        <f>IF(AL1388&lt;=0,0,ROUNDDOWN((AL1388*LOOKUP(AL1388,{0,1950001,3300001,6950001,9000001,18000001,40000001},{0.05,0.1,0.2,0.23,0.33,0.4,0.45})-LOOKUP(AL1388,{0,1950001,3300001,6950001,9000001,18000001,40000001},{0,97500,427500,636000,1536000,2796000,4796000}))*1.021,-2))</f>
        <v/>
      </c>
      <c r="AN1388" s="19">
        <f>MAX(0,ROUNDDOWN(AH1388-AJ1388-430000-0,-3))</f>
        <v/>
      </c>
      <c r="AO1388" s="19">
        <f>IF(AH1388&lt;=450000,0,MAX(0,ROUNDDOWN(AN1388*0.06-MIN(50000,AN1388)*0.03,-2))+MAX(0,ROUNDDOWN(AN1388*0.04-MIN(50000,AN1388)*0.02,-2)))</f>
        <v/>
      </c>
      <c r="AP1388" s="19">
        <f>AM1388+AO1388+AI1388</f>
        <v/>
      </c>
      <c r="AQ1388" s="19">
        <f>MIN(750000,MAX(0,$B1388))</f>
        <v/>
      </c>
      <c r="AR1388" s="19">
        <f>$B1388-AQ1388</f>
        <v/>
      </c>
      <c r="AS1388" s="19">
        <f>MIN(670000,ROUNDDOWN(MAX(0,AR1388-430000)*0.0751+47600,0))+MIN(260000,ROUNDDOWN(MAX(0,AR1388-430000)*0.028+17600,0))+MIN(30000,ROUNDDOWN(MAX(0,AR1388-430000)*0.0027+1873,0))+IF("いいえ"="はい",MIN(170000,ROUNDDOWN(MAX(0,AR1388-430000)*0.0243+17800,0)),0)</f>
        <v/>
      </c>
      <c r="AT1388" s="19">
        <f>IF(""="",215040+AS1388,"")</f>
        <v/>
      </c>
      <c r="AU1388" s="19">
        <f>IF(AR1388&gt;23500000,NA(),IF(AR1388&lt;=4890000,1040000,IF(AR1388&lt;=6550000,670000,620000)))</f>
        <v/>
      </c>
      <c r="AV1388" s="19">
        <f>MAX(0,ROUNDDOWN(AR1388-AT1388-AU1388-0,-3))</f>
        <v/>
      </c>
      <c r="AW1388" s="19">
        <f>IF(AV1388&lt;=0,0,ROUNDDOWN((AV1388*LOOKUP(AV1388,{0,1950001,3300001,6950001,9000001,18000001,40000001},{0.05,0.1,0.2,0.23,0.33,0.4,0.45})-LOOKUP(AV1388,{0,1950001,3300001,6950001,9000001,18000001,40000001},{0,97500,427500,636000,1536000,2796000,4796000}))*1.021,-2))</f>
        <v/>
      </c>
      <c r="AX1388" s="19">
        <f>MAX(0,ROUNDDOWN(AR1388-AT1388-430000-0,-3))</f>
        <v/>
      </c>
      <c r="AY1388" s="19">
        <f>IF(AR1388&lt;=450000,0,MAX(0,ROUNDDOWN(AX1388*0.06-MIN(50000,AX1388)*0.03,-2))+MAX(0,ROUNDDOWN(AX1388*0.04-MIN(50000,AX1388)*0.02,-2)))</f>
        <v/>
      </c>
      <c r="AZ1388" s="19">
        <f>AW1388+AY1388+AS1388</f>
        <v/>
      </c>
    </row>
    <row r="1389">
      <c r="A1389" t="inlineStr">
        <is>
          <t>1万円刻み</t>
        </is>
      </c>
      <c r="B1389" s="19">
        <f>'3_1万円刻み'!$A$1372</f>
        <v/>
      </c>
      <c r="C1389" s="19">
        <f>MIN(0,MAX(0,$B1389))</f>
        <v/>
      </c>
      <c r="D1389" s="19">
        <f>$B1389-C1389</f>
        <v/>
      </c>
      <c r="E1389" s="19">
        <f>MIN(670000,ROUNDDOWN(MAX(0,D1389-430000)*0.0751+47600,0))+MIN(260000,ROUNDDOWN(MAX(0,D1389-430000)*0.028+17600,0))+MIN(30000,ROUNDDOWN(MAX(0,D1389-430000)*0.0027+1873,0))+IF("いいえ"="はい",MIN(170000,ROUNDDOWN(MAX(0,D1389-430000)*0.0243+17800,0)),0)</f>
        <v/>
      </c>
      <c r="F1389" s="19">
        <f>IF(""="",215040+E1389,"")</f>
        <v/>
      </c>
      <c r="G1389" s="19">
        <f>IF(D1389&gt;23500000,NA(),IF(D1389&lt;=4890000,1040000,IF(D1389&lt;=6550000,670000,620000)))</f>
        <v/>
      </c>
      <c r="H1389" s="19">
        <f>MAX(0,ROUNDDOWN(D1389-F1389-G1389-0,-3))</f>
        <v/>
      </c>
      <c r="I1389" s="19">
        <f>IF(H1389&lt;=0,0,ROUNDDOWN((H1389*LOOKUP(H1389,{0,1950001,3300001,6950001,9000001,18000001,40000001},{0.05,0.1,0.2,0.23,0.33,0.4,0.45})-LOOKUP(H1389,{0,1950001,3300001,6950001,9000001,18000001,40000001},{0,97500,427500,636000,1536000,2796000,4796000}))*1.021,-2))</f>
        <v/>
      </c>
      <c r="J1389" s="19">
        <f>MAX(0,ROUNDDOWN(D1389-F1389-430000-0,-3))</f>
        <v/>
      </c>
      <c r="K1389" s="19">
        <f>IF(D1389&lt;=450000,0,MAX(0,ROUNDDOWN(J1389*0.06-MIN(50000,J1389)*0.03,-2))+MAX(0,ROUNDDOWN(J1389*0.04-MIN(50000,J1389)*0.02,-2)))</f>
        <v/>
      </c>
      <c r="L1389" s="19">
        <f>I1389+K1389+E1389</f>
        <v/>
      </c>
      <c r="M1389" s="19">
        <f>MIN(100000,MAX(0,$B1389))</f>
        <v/>
      </c>
      <c r="N1389" s="19">
        <f>$B1389-M1389</f>
        <v/>
      </c>
      <c r="O1389" s="19">
        <f>MIN(670000,ROUNDDOWN(MAX(0,N1389-430000)*0.0751+47600,0))+MIN(260000,ROUNDDOWN(MAX(0,N1389-430000)*0.028+17600,0))+MIN(30000,ROUNDDOWN(MAX(0,N1389-430000)*0.0027+1873,0))+IF("いいえ"="はい",MIN(170000,ROUNDDOWN(MAX(0,N1389-430000)*0.0243+17800,0)),0)</f>
        <v/>
      </c>
      <c r="P1389" s="19">
        <f>IF(""="",215040+O1389,"")</f>
        <v/>
      </c>
      <c r="Q1389" s="19">
        <f>IF(N1389&gt;23500000,NA(),IF(N1389&lt;=4890000,1040000,IF(N1389&lt;=6550000,670000,620000)))</f>
        <v/>
      </c>
      <c r="R1389" s="19">
        <f>MAX(0,ROUNDDOWN(N1389-P1389-Q1389-0,-3))</f>
        <v/>
      </c>
      <c r="S1389" s="19">
        <f>IF(R1389&lt;=0,0,ROUNDDOWN((R1389*LOOKUP(R1389,{0,1950001,3300001,6950001,9000001,18000001,40000001},{0.05,0.1,0.2,0.23,0.33,0.4,0.45})-LOOKUP(R1389,{0,1950001,3300001,6950001,9000001,18000001,40000001},{0,97500,427500,636000,1536000,2796000,4796000}))*1.021,-2))</f>
        <v/>
      </c>
      <c r="T1389" s="19">
        <f>MAX(0,ROUNDDOWN(N1389-P1389-430000-0,-3))</f>
        <v/>
      </c>
      <c r="U1389" s="19">
        <f>IF(N1389&lt;=450000,0,MAX(0,ROUNDDOWN(T1389*0.06-MIN(50000,T1389)*0.03,-2))+MAX(0,ROUNDDOWN(T1389*0.04-MIN(50000,T1389)*0.02,-2)))</f>
        <v/>
      </c>
      <c r="V1389" s="19">
        <f>S1389+U1389+O1389</f>
        <v/>
      </c>
      <c r="W1389" s="19">
        <f>MIN(550000,MAX(0,$B1389))</f>
        <v/>
      </c>
      <c r="X1389" s="19">
        <f>$B1389-W1389</f>
        <v/>
      </c>
      <c r="Y1389" s="19">
        <f>MIN(670000,ROUNDDOWN(MAX(0,X1389-430000)*0.0751+47600,0))+MIN(260000,ROUNDDOWN(MAX(0,X1389-430000)*0.028+17600,0))+MIN(30000,ROUNDDOWN(MAX(0,X1389-430000)*0.0027+1873,0))+IF("いいえ"="はい",MIN(170000,ROUNDDOWN(MAX(0,X1389-430000)*0.0243+17800,0)),0)</f>
        <v/>
      </c>
      <c r="Z1389" s="19">
        <f>IF(""="",215040+Y1389,"")</f>
        <v/>
      </c>
      <c r="AA1389" s="19">
        <f>IF(X1389&gt;23500000,NA(),IF(X1389&lt;=4890000,1040000,IF(X1389&lt;=6550000,670000,620000)))</f>
        <v/>
      </c>
      <c r="AB1389" s="19">
        <f>MAX(0,ROUNDDOWN(X1389-Z1389-AA1389-0,-3))</f>
        <v/>
      </c>
      <c r="AC1389" s="19">
        <f>IF(AB1389&lt;=0,0,ROUNDDOWN((AB1389*LOOKUP(AB1389,{0,1950001,3300001,6950001,9000001,18000001,40000001},{0.05,0.1,0.2,0.23,0.33,0.4,0.45})-LOOKUP(AB1389,{0,1950001,3300001,6950001,9000001,18000001,40000001},{0,97500,427500,636000,1536000,2796000,4796000}))*1.021,-2))</f>
        <v/>
      </c>
      <c r="AD1389" s="19">
        <f>MAX(0,ROUNDDOWN(X1389-Z1389-430000-0,-3))</f>
        <v/>
      </c>
      <c r="AE1389" s="19">
        <f>IF(X1389&lt;=450000,0,MAX(0,ROUNDDOWN(AD1389*0.06-MIN(50000,AD1389)*0.03,-2))+MAX(0,ROUNDDOWN(AD1389*0.04-MIN(50000,AD1389)*0.02,-2)))</f>
        <v/>
      </c>
      <c r="AF1389" s="19">
        <f>AC1389+AE1389+Y1389</f>
        <v/>
      </c>
      <c r="AG1389" s="19">
        <f>MIN(650000,MAX(0,$B1389))</f>
        <v/>
      </c>
      <c r="AH1389" s="19">
        <f>$B1389-AG1389</f>
        <v/>
      </c>
      <c r="AI1389" s="19">
        <f>MIN(670000,ROUNDDOWN(MAX(0,AH1389-430000)*0.0751+47600,0))+MIN(260000,ROUNDDOWN(MAX(0,AH1389-430000)*0.028+17600,0))+MIN(30000,ROUNDDOWN(MAX(0,AH1389-430000)*0.0027+1873,0))+IF("いいえ"="はい",MIN(170000,ROUNDDOWN(MAX(0,AH1389-430000)*0.0243+17800,0)),0)</f>
        <v/>
      </c>
      <c r="AJ1389" s="19">
        <f>IF(""="",215040+AI1389,"")</f>
        <v/>
      </c>
      <c r="AK1389" s="19">
        <f>IF(AH1389&gt;23500000,NA(),IF(AH1389&lt;=4890000,1040000,IF(AH1389&lt;=6550000,670000,620000)))</f>
        <v/>
      </c>
      <c r="AL1389" s="19">
        <f>MAX(0,ROUNDDOWN(AH1389-AJ1389-AK1389-0,-3))</f>
        <v/>
      </c>
      <c r="AM1389" s="19">
        <f>IF(AL1389&lt;=0,0,ROUNDDOWN((AL1389*LOOKUP(AL1389,{0,1950001,3300001,6950001,9000001,18000001,40000001},{0.05,0.1,0.2,0.23,0.33,0.4,0.45})-LOOKUP(AL1389,{0,1950001,3300001,6950001,9000001,18000001,40000001},{0,97500,427500,636000,1536000,2796000,4796000}))*1.021,-2))</f>
        <v/>
      </c>
      <c r="AN1389" s="19">
        <f>MAX(0,ROUNDDOWN(AH1389-AJ1389-430000-0,-3))</f>
        <v/>
      </c>
      <c r="AO1389" s="19">
        <f>IF(AH1389&lt;=450000,0,MAX(0,ROUNDDOWN(AN1389*0.06-MIN(50000,AN1389)*0.03,-2))+MAX(0,ROUNDDOWN(AN1389*0.04-MIN(50000,AN1389)*0.02,-2)))</f>
        <v/>
      </c>
      <c r="AP1389" s="19">
        <f>AM1389+AO1389+AI1389</f>
        <v/>
      </c>
      <c r="AQ1389" s="19">
        <f>MIN(750000,MAX(0,$B1389))</f>
        <v/>
      </c>
      <c r="AR1389" s="19">
        <f>$B1389-AQ1389</f>
        <v/>
      </c>
      <c r="AS1389" s="19">
        <f>MIN(670000,ROUNDDOWN(MAX(0,AR1389-430000)*0.0751+47600,0))+MIN(260000,ROUNDDOWN(MAX(0,AR1389-430000)*0.028+17600,0))+MIN(30000,ROUNDDOWN(MAX(0,AR1389-430000)*0.0027+1873,0))+IF("いいえ"="はい",MIN(170000,ROUNDDOWN(MAX(0,AR1389-430000)*0.0243+17800,0)),0)</f>
        <v/>
      </c>
      <c r="AT1389" s="19">
        <f>IF(""="",215040+AS1389,"")</f>
        <v/>
      </c>
      <c r="AU1389" s="19">
        <f>IF(AR1389&gt;23500000,NA(),IF(AR1389&lt;=4890000,1040000,IF(AR1389&lt;=6550000,670000,620000)))</f>
        <v/>
      </c>
      <c r="AV1389" s="19">
        <f>MAX(0,ROUNDDOWN(AR1389-AT1389-AU1389-0,-3))</f>
        <v/>
      </c>
      <c r="AW1389" s="19">
        <f>IF(AV1389&lt;=0,0,ROUNDDOWN((AV1389*LOOKUP(AV1389,{0,1950001,3300001,6950001,9000001,18000001,40000001},{0.05,0.1,0.2,0.23,0.33,0.4,0.45})-LOOKUP(AV1389,{0,1950001,3300001,6950001,9000001,18000001,40000001},{0,97500,427500,636000,1536000,2796000,4796000}))*1.021,-2))</f>
        <v/>
      </c>
      <c r="AX1389" s="19">
        <f>MAX(0,ROUNDDOWN(AR1389-AT1389-430000-0,-3))</f>
        <v/>
      </c>
      <c r="AY1389" s="19">
        <f>IF(AR1389&lt;=450000,0,MAX(0,ROUNDDOWN(AX1389*0.06-MIN(50000,AX1389)*0.03,-2))+MAX(0,ROUNDDOWN(AX1389*0.04-MIN(50000,AX1389)*0.02,-2)))</f>
        <v/>
      </c>
      <c r="AZ1389" s="19">
        <f>AW1389+AY1389+AS1389</f>
        <v/>
      </c>
    </row>
    <row r="1390">
      <c r="A1390" t="inlineStr">
        <is>
          <t>1万円刻み</t>
        </is>
      </c>
      <c r="B1390" s="19">
        <f>'3_1万円刻み'!$A$1373</f>
        <v/>
      </c>
      <c r="C1390" s="19">
        <f>MIN(0,MAX(0,$B1390))</f>
        <v/>
      </c>
      <c r="D1390" s="19">
        <f>$B1390-C1390</f>
        <v/>
      </c>
      <c r="E1390" s="19">
        <f>MIN(670000,ROUNDDOWN(MAX(0,D1390-430000)*0.0751+47600,0))+MIN(260000,ROUNDDOWN(MAX(0,D1390-430000)*0.028+17600,0))+MIN(30000,ROUNDDOWN(MAX(0,D1390-430000)*0.0027+1873,0))+IF("いいえ"="はい",MIN(170000,ROUNDDOWN(MAX(0,D1390-430000)*0.0243+17800,0)),0)</f>
        <v/>
      </c>
      <c r="F1390" s="19">
        <f>IF(""="",215040+E1390,"")</f>
        <v/>
      </c>
      <c r="G1390" s="19">
        <f>IF(D1390&gt;23500000,NA(),IF(D1390&lt;=4890000,1040000,IF(D1390&lt;=6550000,670000,620000)))</f>
        <v/>
      </c>
      <c r="H1390" s="19">
        <f>MAX(0,ROUNDDOWN(D1390-F1390-G1390-0,-3))</f>
        <v/>
      </c>
      <c r="I1390" s="19">
        <f>IF(H1390&lt;=0,0,ROUNDDOWN((H1390*LOOKUP(H1390,{0,1950001,3300001,6950001,9000001,18000001,40000001},{0.05,0.1,0.2,0.23,0.33,0.4,0.45})-LOOKUP(H1390,{0,1950001,3300001,6950001,9000001,18000001,40000001},{0,97500,427500,636000,1536000,2796000,4796000}))*1.021,-2))</f>
        <v/>
      </c>
      <c r="J1390" s="19">
        <f>MAX(0,ROUNDDOWN(D1390-F1390-430000-0,-3))</f>
        <v/>
      </c>
      <c r="K1390" s="19">
        <f>IF(D1390&lt;=450000,0,MAX(0,ROUNDDOWN(J1390*0.06-MIN(50000,J1390)*0.03,-2))+MAX(0,ROUNDDOWN(J1390*0.04-MIN(50000,J1390)*0.02,-2)))</f>
        <v/>
      </c>
      <c r="L1390" s="19">
        <f>I1390+K1390+E1390</f>
        <v/>
      </c>
      <c r="M1390" s="19">
        <f>MIN(100000,MAX(0,$B1390))</f>
        <v/>
      </c>
      <c r="N1390" s="19">
        <f>$B1390-M1390</f>
        <v/>
      </c>
      <c r="O1390" s="19">
        <f>MIN(670000,ROUNDDOWN(MAX(0,N1390-430000)*0.0751+47600,0))+MIN(260000,ROUNDDOWN(MAX(0,N1390-430000)*0.028+17600,0))+MIN(30000,ROUNDDOWN(MAX(0,N1390-430000)*0.0027+1873,0))+IF("いいえ"="はい",MIN(170000,ROUNDDOWN(MAX(0,N1390-430000)*0.0243+17800,0)),0)</f>
        <v/>
      </c>
      <c r="P1390" s="19">
        <f>IF(""="",215040+O1390,"")</f>
        <v/>
      </c>
      <c r="Q1390" s="19">
        <f>IF(N1390&gt;23500000,NA(),IF(N1390&lt;=4890000,1040000,IF(N1390&lt;=6550000,670000,620000)))</f>
        <v/>
      </c>
      <c r="R1390" s="19">
        <f>MAX(0,ROUNDDOWN(N1390-P1390-Q1390-0,-3))</f>
        <v/>
      </c>
      <c r="S1390" s="19">
        <f>IF(R1390&lt;=0,0,ROUNDDOWN((R1390*LOOKUP(R1390,{0,1950001,3300001,6950001,9000001,18000001,40000001},{0.05,0.1,0.2,0.23,0.33,0.4,0.45})-LOOKUP(R1390,{0,1950001,3300001,6950001,9000001,18000001,40000001},{0,97500,427500,636000,1536000,2796000,4796000}))*1.021,-2))</f>
        <v/>
      </c>
      <c r="T1390" s="19">
        <f>MAX(0,ROUNDDOWN(N1390-P1390-430000-0,-3))</f>
        <v/>
      </c>
      <c r="U1390" s="19">
        <f>IF(N1390&lt;=450000,0,MAX(0,ROUNDDOWN(T1390*0.06-MIN(50000,T1390)*0.03,-2))+MAX(0,ROUNDDOWN(T1390*0.04-MIN(50000,T1390)*0.02,-2)))</f>
        <v/>
      </c>
      <c r="V1390" s="19">
        <f>S1390+U1390+O1390</f>
        <v/>
      </c>
      <c r="W1390" s="19">
        <f>MIN(550000,MAX(0,$B1390))</f>
        <v/>
      </c>
      <c r="X1390" s="19">
        <f>$B1390-W1390</f>
        <v/>
      </c>
      <c r="Y1390" s="19">
        <f>MIN(670000,ROUNDDOWN(MAX(0,X1390-430000)*0.0751+47600,0))+MIN(260000,ROUNDDOWN(MAX(0,X1390-430000)*0.028+17600,0))+MIN(30000,ROUNDDOWN(MAX(0,X1390-430000)*0.0027+1873,0))+IF("いいえ"="はい",MIN(170000,ROUNDDOWN(MAX(0,X1390-430000)*0.0243+17800,0)),0)</f>
        <v/>
      </c>
      <c r="Z1390" s="19">
        <f>IF(""="",215040+Y1390,"")</f>
        <v/>
      </c>
      <c r="AA1390" s="19">
        <f>IF(X1390&gt;23500000,NA(),IF(X1390&lt;=4890000,1040000,IF(X1390&lt;=6550000,670000,620000)))</f>
        <v/>
      </c>
      <c r="AB1390" s="19">
        <f>MAX(0,ROUNDDOWN(X1390-Z1390-AA1390-0,-3))</f>
        <v/>
      </c>
      <c r="AC1390" s="19">
        <f>IF(AB1390&lt;=0,0,ROUNDDOWN((AB1390*LOOKUP(AB1390,{0,1950001,3300001,6950001,9000001,18000001,40000001},{0.05,0.1,0.2,0.23,0.33,0.4,0.45})-LOOKUP(AB1390,{0,1950001,3300001,6950001,9000001,18000001,40000001},{0,97500,427500,636000,1536000,2796000,4796000}))*1.021,-2))</f>
        <v/>
      </c>
      <c r="AD1390" s="19">
        <f>MAX(0,ROUNDDOWN(X1390-Z1390-430000-0,-3))</f>
        <v/>
      </c>
      <c r="AE1390" s="19">
        <f>IF(X1390&lt;=450000,0,MAX(0,ROUNDDOWN(AD1390*0.06-MIN(50000,AD1390)*0.03,-2))+MAX(0,ROUNDDOWN(AD1390*0.04-MIN(50000,AD1390)*0.02,-2)))</f>
        <v/>
      </c>
      <c r="AF1390" s="19">
        <f>AC1390+AE1390+Y1390</f>
        <v/>
      </c>
      <c r="AG1390" s="19">
        <f>MIN(650000,MAX(0,$B1390))</f>
        <v/>
      </c>
      <c r="AH1390" s="19">
        <f>$B1390-AG1390</f>
        <v/>
      </c>
      <c r="AI1390" s="19">
        <f>MIN(670000,ROUNDDOWN(MAX(0,AH1390-430000)*0.0751+47600,0))+MIN(260000,ROUNDDOWN(MAX(0,AH1390-430000)*0.028+17600,0))+MIN(30000,ROUNDDOWN(MAX(0,AH1390-430000)*0.0027+1873,0))+IF("いいえ"="はい",MIN(170000,ROUNDDOWN(MAX(0,AH1390-430000)*0.0243+17800,0)),0)</f>
        <v/>
      </c>
      <c r="AJ1390" s="19">
        <f>IF(""="",215040+AI1390,"")</f>
        <v/>
      </c>
      <c r="AK1390" s="19">
        <f>IF(AH1390&gt;23500000,NA(),IF(AH1390&lt;=4890000,1040000,IF(AH1390&lt;=6550000,670000,620000)))</f>
        <v/>
      </c>
      <c r="AL1390" s="19">
        <f>MAX(0,ROUNDDOWN(AH1390-AJ1390-AK1390-0,-3))</f>
        <v/>
      </c>
      <c r="AM1390" s="19">
        <f>IF(AL1390&lt;=0,0,ROUNDDOWN((AL1390*LOOKUP(AL1390,{0,1950001,3300001,6950001,9000001,18000001,40000001},{0.05,0.1,0.2,0.23,0.33,0.4,0.45})-LOOKUP(AL1390,{0,1950001,3300001,6950001,9000001,18000001,40000001},{0,97500,427500,636000,1536000,2796000,4796000}))*1.021,-2))</f>
        <v/>
      </c>
      <c r="AN1390" s="19">
        <f>MAX(0,ROUNDDOWN(AH1390-AJ1390-430000-0,-3))</f>
        <v/>
      </c>
      <c r="AO1390" s="19">
        <f>IF(AH1390&lt;=450000,0,MAX(0,ROUNDDOWN(AN1390*0.06-MIN(50000,AN1390)*0.03,-2))+MAX(0,ROUNDDOWN(AN1390*0.04-MIN(50000,AN1390)*0.02,-2)))</f>
        <v/>
      </c>
      <c r="AP1390" s="19">
        <f>AM1390+AO1390+AI1390</f>
        <v/>
      </c>
      <c r="AQ1390" s="19">
        <f>MIN(750000,MAX(0,$B1390))</f>
        <v/>
      </c>
      <c r="AR1390" s="19">
        <f>$B1390-AQ1390</f>
        <v/>
      </c>
      <c r="AS1390" s="19">
        <f>MIN(670000,ROUNDDOWN(MAX(0,AR1390-430000)*0.0751+47600,0))+MIN(260000,ROUNDDOWN(MAX(0,AR1390-430000)*0.028+17600,0))+MIN(30000,ROUNDDOWN(MAX(0,AR1390-430000)*0.0027+1873,0))+IF("いいえ"="はい",MIN(170000,ROUNDDOWN(MAX(0,AR1390-430000)*0.0243+17800,0)),0)</f>
        <v/>
      </c>
      <c r="AT1390" s="19">
        <f>IF(""="",215040+AS1390,"")</f>
        <v/>
      </c>
      <c r="AU1390" s="19">
        <f>IF(AR1390&gt;23500000,NA(),IF(AR1390&lt;=4890000,1040000,IF(AR1390&lt;=6550000,670000,620000)))</f>
        <v/>
      </c>
      <c r="AV1390" s="19">
        <f>MAX(0,ROUNDDOWN(AR1390-AT1390-AU1390-0,-3))</f>
        <v/>
      </c>
      <c r="AW1390" s="19">
        <f>IF(AV1390&lt;=0,0,ROUNDDOWN((AV1390*LOOKUP(AV1390,{0,1950001,3300001,6950001,9000001,18000001,40000001},{0.05,0.1,0.2,0.23,0.33,0.4,0.45})-LOOKUP(AV1390,{0,1950001,3300001,6950001,9000001,18000001,40000001},{0,97500,427500,636000,1536000,2796000,4796000}))*1.021,-2))</f>
        <v/>
      </c>
      <c r="AX1390" s="19">
        <f>MAX(0,ROUNDDOWN(AR1390-AT1390-430000-0,-3))</f>
        <v/>
      </c>
      <c r="AY1390" s="19">
        <f>IF(AR1390&lt;=450000,0,MAX(0,ROUNDDOWN(AX1390*0.06-MIN(50000,AX1390)*0.03,-2))+MAX(0,ROUNDDOWN(AX1390*0.04-MIN(50000,AX1390)*0.02,-2)))</f>
        <v/>
      </c>
      <c r="AZ1390" s="19">
        <f>AW1390+AY1390+AS1390</f>
        <v/>
      </c>
    </row>
    <row r="1391">
      <c r="A1391" t="inlineStr">
        <is>
          <t>1万円刻み</t>
        </is>
      </c>
      <c r="B1391" s="19">
        <f>'3_1万円刻み'!$A$1374</f>
        <v/>
      </c>
      <c r="C1391" s="19">
        <f>MIN(0,MAX(0,$B1391))</f>
        <v/>
      </c>
      <c r="D1391" s="19">
        <f>$B1391-C1391</f>
        <v/>
      </c>
      <c r="E1391" s="19">
        <f>MIN(670000,ROUNDDOWN(MAX(0,D1391-430000)*0.0751+47600,0))+MIN(260000,ROUNDDOWN(MAX(0,D1391-430000)*0.028+17600,0))+MIN(30000,ROUNDDOWN(MAX(0,D1391-430000)*0.0027+1873,0))+IF("いいえ"="はい",MIN(170000,ROUNDDOWN(MAX(0,D1391-430000)*0.0243+17800,0)),0)</f>
        <v/>
      </c>
      <c r="F1391" s="19">
        <f>IF(""="",215040+E1391,"")</f>
        <v/>
      </c>
      <c r="G1391" s="19">
        <f>IF(D1391&gt;23500000,NA(),IF(D1391&lt;=4890000,1040000,IF(D1391&lt;=6550000,670000,620000)))</f>
        <v/>
      </c>
      <c r="H1391" s="19">
        <f>MAX(0,ROUNDDOWN(D1391-F1391-G1391-0,-3))</f>
        <v/>
      </c>
      <c r="I1391" s="19">
        <f>IF(H1391&lt;=0,0,ROUNDDOWN((H1391*LOOKUP(H1391,{0,1950001,3300001,6950001,9000001,18000001,40000001},{0.05,0.1,0.2,0.23,0.33,0.4,0.45})-LOOKUP(H1391,{0,1950001,3300001,6950001,9000001,18000001,40000001},{0,97500,427500,636000,1536000,2796000,4796000}))*1.021,-2))</f>
        <v/>
      </c>
      <c r="J1391" s="19">
        <f>MAX(0,ROUNDDOWN(D1391-F1391-430000-0,-3))</f>
        <v/>
      </c>
      <c r="K1391" s="19">
        <f>IF(D1391&lt;=450000,0,MAX(0,ROUNDDOWN(J1391*0.06-MIN(50000,J1391)*0.03,-2))+MAX(0,ROUNDDOWN(J1391*0.04-MIN(50000,J1391)*0.02,-2)))</f>
        <v/>
      </c>
      <c r="L1391" s="19">
        <f>I1391+K1391+E1391</f>
        <v/>
      </c>
      <c r="M1391" s="19">
        <f>MIN(100000,MAX(0,$B1391))</f>
        <v/>
      </c>
      <c r="N1391" s="19">
        <f>$B1391-M1391</f>
        <v/>
      </c>
      <c r="O1391" s="19">
        <f>MIN(670000,ROUNDDOWN(MAX(0,N1391-430000)*0.0751+47600,0))+MIN(260000,ROUNDDOWN(MAX(0,N1391-430000)*0.028+17600,0))+MIN(30000,ROUNDDOWN(MAX(0,N1391-430000)*0.0027+1873,0))+IF("いいえ"="はい",MIN(170000,ROUNDDOWN(MAX(0,N1391-430000)*0.0243+17800,0)),0)</f>
        <v/>
      </c>
      <c r="P1391" s="19">
        <f>IF(""="",215040+O1391,"")</f>
        <v/>
      </c>
      <c r="Q1391" s="19">
        <f>IF(N1391&gt;23500000,NA(),IF(N1391&lt;=4890000,1040000,IF(N1391&lt;=6550000,670000,620000)))</f>
        <v/>
      </c>
      <c r="R1391" s="19">
        <f>MAX(0,ROUNDDOWN(N1391-P1391-Q1391-0,-3))</f>
        <v/>
      </c>
      <c r="S1391" s="19">
        <f>IF(R1391&lt;=0,0,ROUNDDOWN((R1391*LOOKUP(R1391,{0,1950001,3300001,6950001,9000001,18000001,40000001},{0.05,0.1,0.2,0.23,0.33,0.4,0.45})-LOOKUP(R1391,{0,1950001,3300001,6950001,9000001,18000001,40000001},{0,97500,427500,636000,1536000,2796000,4796000}))*1.021,-2))</f>
        <v/>
      </c>
      <c r="T1391" s="19">
        <f>MAX(0,ROUNDDOWN(N1391-P1391-430000-0,-3))</f>
        <v/>
      </c>
      <c r="U1391" s="19">
        <f>IF(N1391&lt;=450000,0,MAX(0,ROUNDDOWN(T1391*0.06-MIN(50000,T1391)*0.03,-2))+MAX(0,ROUNDDOWN(T1391*0.04-MIN(50000,T1391)*0.02,-2)))</f>
        <v/>
      </c>
      <c r="V1391" s="19">
        <f>S1391+U1391+O1391</f>
        <v/>
      </c>
      <c r="W1391" s="19">
        <f>MIN(550000,MAX(0,$B1391))</f>
        <v/>
      </c>
      <c r="X1391" s="19">
        <f>$B1391-W1391</f>
        <v/>
      </c>
      <c r="Y1391" s="19">
        <f>MIN(670000,ROUNDDOWN(MAX(0,X1391-430000)*0.0751+47600,0))+MIN(260000,ROUNDDOWN(MAX(0,X1391-430000)*0.028+17600,0))+MIN(30000,ROUNDDOWN(MAX(0,X1391-430000)*0.0027+1873,0))+IF("いいえ"="はい",MIN(170000,ROUNDDOWN(MAX(0,X1391-430000)*0.0243+17800,0)),0)</f>
        <v/>
      </c>
      <c r="Z1391" s="19">
        <f>IF(""="",215040+Y1391,"")</f>
        <v/>
      </c>
      <c r="AA1391" s="19">
        <f>IF(X1391&gt;23500000,NA(),IF(X1391&lt;=4890000,1040000,IF(X1391&lt;=6550000,670000,620000)))</f>
        <v/>
      </c>
      <c r="AB1391" s="19">
        <f>MAX(0,ROUNDDOWN(X1391-Z1391-AA1391-0,-3))</f>
        <v/>
      </c>
      <c r="AC1391" s="19">
        <f>IF(AB1391&lt;=0,0,ROUNDDOWN((AB1391*LOOKUP(AB1391,{0,1950001,3300001,6950001,9000001,18000001,40000001},{0.05,0.1,0.2,0.23,0.33,0.4,0.45})-LOOKUP(AB1391,{0,1950001,3300001,6950001,9000001,18000001,40000001},{0,97500,427500,636000,1536000,2796000,4796000}))*1.021,-2))</f>
        <v/>
      </c>
      <c r="AD1391" s="19">
        <f>MAX(0,ROUNDDOWN(X1391-Z1391-430000-0,-3))</f>
        <v/>
      </c>
      <c r="AE1391" s="19">
        <f>IF(X1391&lt;=450000,0,MAX(0,ROUNDDOWN(AD1391*0.06-MIN(50000,AD1391)*0.03,-2))+MAX(0,ROUNDDOWN(AD1391*0.04-MIN(50000,AD1391)*0.02,-2)))</f>
        <v/>
      </c>
      <c r="AF1391" s="19">
        <f>AC1391+AE1391+Y1391</f>
        <v/>
      </c>
      <c r="AG1391" s="19">
        <f>MIN(650000,MAX(0,$B1391))</f>
        <v/>
      </c>
      <c r="AH1391" s="19">
        <f>$B1391-AG1391</f>
        <v/>
      </c>
      <c r="AI1391" s="19">
        <f>MIN(670000,ROUNDDOWN(MAX(0,AH1391-430000)*0.0751+47600,0))+MIN(260000,ROUNDDOWN(MAX(0,AH1391-430000)*0.028+17600,0))+MIN(30000,ROUNDDOWN(MAX(0,AH1391-430000)*0.0027+1873,0))+IF("いいえ"="はい",MIN(170000,ROUNDDOWN(MAX(0,AH1391-430000)*0.0243+17800,0)),0)</f>
        <v/>
      </c>
      <c r="AJ1391" s="19">
        <f>IF(""="",215040+AI1391,"")</f>
        <v/>
      </c>
      <c r="AK1391" s="19">
        <f>IF(AH1391&gt;23500000,NA(),IF(AH1391&lt;=4890000,1040000,IF(AH1391&lt;=6550000,670000,620000)))</f>
        <v/>
      </c>
      <c r="AL1391" s="19">
        <f>MAX(0,ROUNDDOWN(AH1391-AJ1391-AK1391-0,-3))</f>
        <v/>
      </c>
      <c r="AM1391" s="19">
        <f>IF(AL1391&lt;=0,0,ROUNDDOWN((AL1391*LOOKUP(AL1391,{0,1950001,3300001,6950001,9000001,18000001,40000001},{0.05,0.1,0.2,0.23,0.33,0.4,0.45})-LOOKUP(AL1391,{0,1950001,3300001,6950001,9000001,18000001,40000001},{0,97500,427500,636000,1536000,2796000,4796000}))*1.021,-2))</f>
        <v/>
      </c>
      <c r="AN1391" s="19">
        <f>MAX(0,ROUNDDOWN(AH1391-AJ1391-430000-0,-3))</f>
        <v/>
      </c>
      <c r="AO1391" s="19">
        <f>IF(AH1391&lt;=450000,0,MAX(0,ROUNDDOWN(AN1391*0.06-MIN(50000,AN1391)*0.03,-2))+MAX(0,ROUNDDOWN(AN1391*0.04-MIN(50000,AN1391)*0.02,-2)))</f>
        <v/>
      </c>
      <c r="AP1391" s="19">
        <f>AM1391+AO1391+AI1391</f>
        <v/>
      </c>
      <c r="AQ1391" s="19">
        <f>MIN(750000,MAX(0,$B1391))</f>
        <v/>
      </c>
      <c r="AR1391" s="19">
        <f>$B1391-AQ1391</f>
        <v/>
      </c>
      <c r="AS1391" s="19">
        <f>MIN(670000,ROUNDDOWN(MAX(0,AR1391-430000)*0.0751+47600,0))+MIN(260000,ROUNDDOWN(MAX(0,AR1391-430000)*0.028+17600,0))+MIN(30000,ROUNDDOWN(MAX(0,AR1391-430000)*0.0027+1873,0))+IF("いいえ"="はい",MIN(170000,ROUNDDOWN(MAX(0,AR1391-430000)*0.0243+17800,0)),0)</f>
        <v/>
      </c>
      <c r="AT1391" s="19">
        <f>IF(""="",215040+AS1391,"")</f>
        <v/>
      </c>
      <c r="AU1391" s="19">
        <f>IF(AR1391&gt;23500000,NA(),IF(AR1391&lt;=4890000,1040000,IF(AR1391&lt;=6550000,670000,620000)))</f>
        <v/>
      </c>
      <c r="AV1391" s="19">
        <f>MAX(0,ROUNDDOWN(AR1391-AT1391-AU1391-0,-3))</f>
        <v/>
      </c>
      <c r="AW1391" s="19">
        <f>IF(AV1391&lt;=0,0,ROUNDDOWN((AV1391*LOOKUP(AV1391,{0,1950001,3300001,6950001,9000001,18000001,40000001},{0.05,0.1,0.2,0.23,0.33,0.4,0.45})-LOOKUP(AV1391,{0,1950001,3300001,6950001,9000001,18000001,40000001},{0,97500,427500,636000,1536000,2796000,4796000}))*1.021,-2))</f>
        <v/>
      </c>
      <c r="AX1391" s="19">
        <f>MAX(0,ROUNDDOWN(AR1391-AT1391-430000-0,-3))</f>
        <v/>
      </c>
      <c r="AY1391" s="19">
        <f>IF(AR1391&lt;=450000,0,MAX(0,ROUNDDOWN(AX1391*0.06-MIN(50000,AX1391)*0.03,-2))+MAX(0,ROUNDDOWN(AX1391*0.04-MIN(50000,AX1391)*0.02,-2)))</f>
        <v/>
      </c>
      <c r="AZ1391" s="19">
        <f>AW1391+AY1391+AS1391</f>
        <v/>
      </c>
    </row>
    <row r="1392">
      <c r="A1392" t="inlineStr">
        <is>
          <t>1万円刻み</t>
        </is>
      </c>
      <c r="B1392" s="19">
        <f>'3_1万円刻み'!$A$1375</f>
        <v/>
      </c>
      <c r="C1392" s="19">
        <f>MIN(0,MAX(0,$B1392))</f>
        <v/>
      </c>
      <c r="D1392" s="19">
        <f>$B1392-C1392</f>
        <v/>
      </c>
      <c r="E1392" s="19">
        <f>MIN(670000,ROUNDDOWN(MAX(0,D1392-430000)*0.0751+47600,0))+MIN(260000,ROUNDDOWN(MAX(0,D1392-430000)*0.028+17600,0))+MIN(30000,ROUNDDOWN(MAX(0,D1392-430000)*0.0027+1873,0))+IF("いいえ"="はい",MIN(170000,ROUNDDOWN(MAX(0,D1392-430000)*0.0243+17800,0)),0)</f>
        <v/>
      </c>
      <c r="F1392" s="19">
        <f>IF(""="",215040+E1392,"")</f>
        <v/>
      </c>
      <c r="G1392" s="19">
        <f>IF(D1392&gt;23500000,NA(),IF(D1392&lt;=4890000,1040000,IF(D1392&lt;=6550000,670000,620000)))</f>
        <v/>
      </c>
      <c r="H1392" s="19">
        <f>MAX(0,ROUNDDOWN(D1392-F1392-G1392-0,-3))</f>
        <v/>
      </c>
      <c r="I1392" s="19">
        <f>IF(H1392&lt;=0,0,ROUNDDOWN((H1392*LOOKUP(H1392,{0,1950001,3300001,6950001,9000001,18000001,40000001},{0.05,0.1,0.2,0.23,0.33,0.4,0.45})-LOOKUP(H1392,{0,1950001,3300001,6950001,9000001,18000001,40000001},{0,97500,427500,636000,1536000,2796000,4796000}))*1.021,-2))</f>
        <v/>
      </c>
      <c r="J1392" s="19">
        <f>MAX(0,ROUNDDOWN(D1392-F1392-430000-0,-3))</f>
        <v/>
      </c>
      <c r="K1392" s="19">
        <f>IF(D1392&lt;=450000,0,MAX(0,ROUNDDOWN(J1392*0.06-MIN(50000,J1392)*0.03,-2))+MAX(0,ROUNDDOWN(J1392*0.04-MIN(50000,J1392)*0.02,-2)))</f>
        <v/>
      </c>
      <c r="L1392" s="19">
        <f>I1392+K1392+E1392</f>
        <v/>
      </c>
      <c r="M1392" s="19">
        <f>MIN(100000,MAX(0,$B1392))</f>
        <v/>
      </c>
      <c r="N1392" s="19">
        <f>$B1392-M1392</f>
        <v/>
      </c>
      <c r="O1392" s="19">
        <f>MIN(670000,ROUNDDOWN(MAX(0,N1392-430000)*0.0751+47600,0))+MIN(260000,ROUNDDOWN(MAX(0,N1392-430000)*0.028+17600,0))+MIN(30000,ROUNDDOWN(MAX(0,N1392-430000)*0.0027+1873,0))+IF("いいえ"="はい",MIN(170000,ROUNDDOWN(MAX(0,N1392-430000)*0.0243+17800,0)),0)</f>
        <v/>
      </c>
      <c r="P1392" s="19">
        <f>IF(""="",215040+O1392,"")</f>
        <v/>
      </c>
      <c r="Q1392" s="19">
        <f>IF(N1392&gt;23500000,NA(),IF(N1392&lt;=4890000,1040000,IF(N1392&lt;=6550000,670000,620000)))</f>
        <v/>
      </c>
      <c r="R1392" s="19">
        <f>MAX(0,ROUNDDOWN(N1392-P1392-Q1392-0,-3))</f>
        <v/>
      </c>
      <c r="S1392" s="19">
        <f>IF(R1392&lt;=0,0,ROUNDDOWN((R1392*LOOKUP(R1392,{0,1950001,3300001,6950001,9000001,18000001,40000001},{0.05,0.1,0.2,0.23,0.33,0.4,0.45})-LOOKUP(R1392,{0,1950001,3300001,6950001,9000001,18000001,40000001},{0,97500,427500,636000,1536000,2796000,4796000}))*1.021,-2))</f>
        <v/>
      </c>
      <c r="T1392" s="19">
        <f>MAX(0,ROUNDDOWN(N1392-P1392-430000-0,-3))</f>
        <v/>
      </c>
      <c r="U1392" s="19">
        <f>IF(N1392&lt;=450000,0,MAX(0,ROUNDDOWN(T1392*0.06-MIN(50000,T1392)*0.03,-2))+MAX(0,ROUNDDOWN(T1392*0.04-MIN(50000,T1392)*0.02,-2)))</f>
        <v/>
      </c>
      <c r="V1392" s="19">
        <f>S1392+U1392+O1392</f>
        <v/>
      </c>
      <c r="W1392" s="19">
        <f>MIN(550000,MAX(0,$B1392))</f>
        <v/>
      </c>
      <c r="X1392" s="19">
        <f>$B1392-W1392</f>
        <v/>
      </c>
      <c r="Y1392" s="19">
        <f>MIN(670000,ROUNDDOWN(MAX(0,X1392-430000)*0.0751+47600,0))+MIN(260000,ROUNDDOWN(MAX(0,X1392-430000)*0.028+17600,0))+MIN(30000,ROUNDDOWN(MAX(0,X1392-430000)*0.0027+1873,0))+IF("いいえ"="はい",MIN(170000,ROUNDDOWN(MAX(0,X1392-430000)*0.0243+17800,0)),0)</f>
        <v/>
      </c>
      <c r="Z1392" s="19">
        <f>IF(""="",215040+Y1392,"")</f>
        <v/>
      </c>
      <c r="AA1392" s="19">
        <f>IF(X1392&gt;23500000,NA(),IF(X1392&lt;=4890000,1040000,IF(X1392&lt;=6550000,670000,620000)))</f>
        <v/>
      </c>
      <c r="AB1392" s="19">
        <f>MAX(0,ROUNDDOWN(X1392-Z1392-AA1392-0,-3))</f>
        <v/>
      </c>
      <c r="AC1392" s="19">
        <f>IF(AB1392&lt;=0,0,ROUNDDOWN((AB1392*LOOKUP(AB1392,{0,1950001,3300001,6950001,9000001,18000001,40000001},{0.05,0.1,0.2,0.23,0.33,0.4,0.45})-LOOKUP(AB1392,{0,1950001,3300001,6950001,9000001,18000001,40000001},{0,97500,427500,636000,1536000,2796000,4796000}))*1.021,-2))</f>
        <v/>
      </c>
      <c r="AD1392" s="19">
        <f>MAX(0,ROUNDDOWN(X1392-Z1392-430000-0,-3))</f>
        <v/>
      </c>
      <c r="AE1392" s="19">
        <f>IF(X1392&lt;=450000,0,MAX(0,ROUNDDOWN(AD1392*0.06-MIN(50000,AD1392)*0.03,-2))+MAX(0,ROUNDDOWN(AD1392*0.04-MIN(50000,AD1392)*0.02,-2)))</f>
        <v/>
      </c>
      <c r="AF1392" s="19">
        <f>AC1392+AE1392+Y1392</f>
        <v/>
      </c>
      <c r="AG1392" s="19">
        <f>MIN(650000,MAX(0,$B1392))</f>
        <v/>
      </c>
      <c r="AH1392" s="19">
        <f>$B1392-AG1392</f>
        <v/>
      </c>
      <c r="AI1392" s="19">
        <f>MIN(670000,ROUNDDOWN(MAX(0,AH1392-430000)*0.0751+47600,0))+MIN(260000,ROUNDDOWN(MAX(0,AH1392-430000)*0.028+17600,0))+MIN(30000,ROUNDDOWN(MAX(0,AH1392-430000)*0.0027+1873,0))+IF("いいえ"="はい",MIN(170000,ROUNDDOWN(MAX(0,AH1392-430000)*0.0243+17800,0)),0)</f>
        <v/>
      </c>
      <c r="AJ1392" s="19">
        <f>IF(""="",215040+AI1392,"")</f>
        <v/>
      </c>
      <c r="AK1392" s="19">
        <f>IF(AH1392&gt;23500000,NA(),IF(AH1392&lt;=4890000,1040000,IF(AH1392&lt;=6550000,670000,620000)))</f>
        <v/>
      </c>
      <c r="AL1392" s="19">
        <f>MAX(0,ROUNDDOWN(AH1392-AJ1392-AK1392-0,-3))</f>
        <v/>
      </c>
      <c r="AM1392" s="19">
        <f>IF(AL1392&lt;=0,0,ROUNDDOWN((AL1392*LOOKUP(AL1392,{0,1950001,3300001,6950001,9000001,18000001,40000001},{0.05,0.1,0.2,0.23,0.33,0.4,0.45})-LOOKUP(AL1392,{0,1950001,3300001,6950001,9000001,18000001,40000001},{0,97500,427500,636000,1536000,2796000,4796000}))*1.021,-2))</f>
        <v/>
      </c>
      <c r="AN1392" s="19">
        <f>MAX(0,ROUNDDOWN(AH1392-AJ1392-430000-0,-3))</f>
        <v/>
      </c>
      <c r="AO1392" s="19">
        <f>IF(AH1392&lt;=450000,0,MAX(0,ROUNDDOWN(AN1392*0.06-MIN(50000,AN1392)*0.03,-2))+MAX(0,ROUNDDOWN(AN1392*0.04-MIN(50000,AN1392)*0.02,-2)))</f>
        <v/>
      </c>
      <c r="AP1392" s="19">
        <f>AM1392+AO1392+AI1392</f>
        <v/>
      </c>
      <c r="AQ1392" s="19">
        <f>MIN(750000,MAX(0,$B1392))</f>
        <v/>
      </c>
      <c r="AR1392" s="19">
        <f>$B1392-AQ1392</f>
        <v/>
      </c>
      <c r="AS1392" s="19">
        <f>MIN(670000,ROUNDDOWN(MAX(0,AR1392-430000)*0.0751+47600,0))+MIN(260000,ROUNDDOWN(MAX(0,AR1392-430000)*0.028+17600,0))+MIN(30000,ROUNDDOWN(MAX(0,AR1392-430000)*0.0027+1873,0))+IF("いいえ"="はい",MIN(170000,ROUNDDOWN(MAX(0,AR1392-430000)*0.0243+17800,0)),0)</f>
        <v/>
      </c>
      <c r="AT1392" s="19">
        <f>IF(""="",215040+AS1392,"")</f>
        <v/>
      </c>
      <c r="AU1392" s="19">
        <f>IF(AR1392&gt;23500000,NA(),IF(AR1392&lt;=4890000,1040000,IF(AR1392&lt;=6550000,670000,620000)))</f>
        <v/>
      </c>
      <c r="AV1392" s="19">
        <f>MAX(0,ROUNDDOWN(AR1392-AT1392-AU1392-0,-3))</f>
        <v/>
      </c>
      <c r="AW1392" s="19">
        <f>IF(AV1392&lt;=0,0,ROUNDDOWN((AV1392*LOOKUP(AV1392,{0,1950001,3300001,6950001,9000001,18000001,40000001},{0.05,0.1,0.2,0.23,0.33,0.4,0.45})-LOOKUP(AV1392,{0,1950001,3300001,6950001,9000001,18000001,40000001},{0,97500,427500,636000,1536000,2796000,4796000}))*1.021,-2))</f>
        <v/>
      </c>
      <c r="AX1392" s="19">
        <f>MAX(0,ROUNDDOWN(AR1392-AT1392-430000-0,-3))</f>
        <v/>
      </c>
      <c r="AY1392" s="19">
        <f>IF(AR1392&lt;=450000,0,MAX(0,ROUNDDOWN(AX1392*0.06-MIN(50000,AX1392)*0.03,-2))+MAX(0,ROUNDDOWN(AX1392*0.04-MIN(50000,AX1392)*0.02,-2)))</f>
        <v/>
      </c>
      <c r="AZ1392" s="19">
        <f>AW1392+AY1392+AS1392</f>
        <v/>
      </c>
    </row>
    <row r="1393">
      <c r="A1393" t="inlineStr">
        <is>
          <t>1万円刻み</t>
        </is>
      </c>
      <c r="B1393" s="19">
        <f>'3_1万円刻み'!$A$1376</f>
        <v/>
      </c>
      <c r="C1393" s="19">
        <f>MIN(0,MAX(0,$B1393))</f>
        <v/>
      </c>
      <c r="D1393" s="19">
        <f>$B1393-C1393</f>
        <v/>
      </c>
      <c r="E1393" s="19">
        <f>MIN(670000,ROUNDDOWN(MAX(0,D1393-430000)*0.0751+47600,0))+MIN(260000,ROUNDDOWN(MAX(0,D1393-430000)*0.028+17600,0))+MIN(30000,ROUNDDOWN(MAX(0,D1393-430000)*0.0027+1873,0))+IF("いいえ"="はい",MIN(170000,ROUNDDOWN(MAX(0,D1393-430000)*0.0243+17800,0)),0)</f>
        <v/>
      </c>
      <c r="F1393" s="19">
        <f>IF(""="",215040+E1393,"")</f>
        <v/>
      </c>
      <c r="G1393" s="19">
        <f>IF(D1393&gt;23500000,NA(),IF(D1393&lt;=4890000,1040000,IF(D1393&lt;=6550000,670000,620000)))</f>
        <v/>
      </c>
      <c r="H1393" s="19">
        <f>MAX(0,ROUNDDOWN(D1393-F1393-G1393-0,-3))</f>
        <v/>
      </c>
      <c r="I1393" s="19">
        <f>IF(H1393&lt;=0,0,ROUNDDOWN((H1393*LOOKUP(H1393,{0,1950001,3300001,6950001,9000001,18000001,40000001},{0.05,0.1,0.2,0.23,0.33,0.4,0.45})-LOOKUP(H1393,{0,1950001,3300001,6950001,9000001,18000001,40000001},{0,97500,427500,636000,1536000,2796000,4796000}))*1.021,-2))</f>
        <v/>
      </c>
      <c r="J1393" s="19">
        <f>MAX(0,ROUNDDOWN(D1393-F1393-430000-0,-3))</f>
        <v/>
      </c>
      <c r="K1393" s="19">
        <f>IF(D1393&lt;=450000,0,MAX(0,ROUNDDOWN(J1393*0.06-MIN(50000,J1393)*0.03,-2))+MAX(0,ROUNDDOWN(J1393*0.04-MIN(50000,J1393)*0.02,-2)))</f>
        <v/>
      </c>
      <c r="L1393" s="19">
        <f>I1393+K1393+E1393</f>
        <v/>
      </c>
      <c r="M1393" s="19">
        <f>MIN(100000,MAX(0,$B1393))</f>
        <v/>
      </c>
      <c r="N1393" s="19">
        <f>$B1393-M1393</f>
        <v/>
      </c>
      <c r="O1393" s="19">
        <f>MIN(670000,ROUNDDOWN(MAX(0,N1393-430000)*0.0751+47600,0))+MIN(260000,ROUNDDOWN(MAX(0,N1393-430000)*0.028+17600,0))+MIN(30000,ROUNDDOWN(MAX(0,N1393-430000)*0.0027+1873,0))+IF("いいえ"="はい",MIN(170000,ROUNDDOWN(MAX(0,N1393-430000)*0.0243+17800,0)),0)</f>
        <v/>
      </c>
      <c r="P1393" s="19">
        <f>IF(""="",215040+O1393,"")</f>
        <v/>
      </c>
      <c r="Q1393" s="19">
        <f>IF(N1393&gt;23500000,NA(),IF(N1393&lt;=4890000,1040000,IF(N1393&lt;=6550000,670000,620000)))</f>
        <v/>
      </c>
      <c r="R1393" s="19">
        <f>MAX(0,ROUNDDOWN(N1393-P1393-Q1393-0,-3))</f>
        <v/>
      </c>
      <c r="S1393" s="19">
        <f>IF(R1393&lt;=0,0,ROUNDDOWN((R1393*LOOKUP(R1393,{0,1950001,3300001,6950001,9000001,18000001,40000001},{0.05,0.1,0.2,0.23,0.33,0.4,0.45})-LOOKUP(R1393,{0,1950001,3300001,6950001,9000001,18000001,40000001},{0,97500,427500,636000,1536000,2796000,4796000}))*1.021,-2))</f>
        <v/>
      </c>
      <c r="T1393" s="19">
        <f>MAX(0,ROUNDDOWN(N1393-P1393-430000-0,-3))</f>
        <v/>
      </c>
      <c r="U1393" s="19">
        <f>IF(N1393&lt;=450000,0,MAX(0,ROUNDDOWN(T1393*0.06-MIN(50000,T1393)*0.03,-2))+MAX(0,ROUNDDOWN(T1393*0.04-MIN(50000,T1393)*0.02,-2)))</f>
        <v/>
      </c>
      <c r="V1393" s="19">
        <f>S1393+U1393+O1393</f>
        <v/>
      </c>
      <c r="W1393" s="19">
        <f>MIN(550000,MAX(0,$B1393))</f>
        <v/>
      </c>
      <c r="X1393" s="19">
        <f>$B1393-W1393</f>
        <v/>
      </c>
      <c r="Y1393" s="19">
        <f>MIN(670000,ROUNDDOWN(MAX(0,X1393-430000)*0.0751+47600,0))+MIN(260000,ROUNDDOWN(MAX(0,X1393-430000)*0.028+17600,0))+MIN(30000,ROUNDDOWN(MAX(0,X1393-430000)*0.0027+1873,0))+IF("いいえ"="はい",MIN(170000,ROUNDDOWN(MAX(0,X1393-430000)*0.0243+17800,0)),0)</f>
        <v/>
      </c>
      <c r="Z1393" s="19">
        <f>IF(""="",215040+Y1393,"")</f>
        <v/>
      </c>
      <c r="AA1393" s="19">
        <f>IF(X1393&gt;23500000,NA(),IF(X1393&lt;=4890000,1040000,IF(X1393&lt;=6550000,670000,620000)))</f>
        <v/>
      </c>
      <c r="AB1393" s="19">
        <f>MAX(0,ROUNDDOWN(X1393-Z1393-AA1393-0,-3))</f>
        <v/>
      </c>
      <c r="AC1393" s="19">
        <f>IF(AB1393&lt;=0,0,ROUNDDOWN((AB1393*LOOKUP(AB1393,{0,1950001,3300001,6950001,9000001,18000001,40000001},{0.05,0.1,0.2,0.23,0.33,0.4,0.45})-LOOKUP(AB1393,{0,1950001,3300001,6950001,9000001,18000001,40000001},{0,97500,427500,636000,1536000,2796000,4796000}))*1.021,-2))</f>
        <v/>
      </c>
      <c r="AD1393" s="19">
        <f>MAX(0,ROUNDDOWN(X1393-Z1393-430000-0,-3))</f>
        <v/>
      </c>
      <c r="AE1393" s="19">
        <f>IF(X1393&lt;=450000,0,MAX(0,ROUNDDOWN(AD1393*0.06-MIN(50000,AD1393)*0.03,-2))+MAX(0,ROUNDDOWN(AD1393*0.04-MIN(50000,AD1393)*0.02,-2)))</f>
        <v/>
      </c>
      <c r="AF1393" s="19">
        <f>AC1393+AE1393+Y1393</f>
        <v/>
      </c>
      <c r="AG1393" s="19">
        <f>MIN(650000,MAX(0,$B1393))</f>
        <v/>
      </c>
      <c r="AH1393" s="19">
        <f>$B1393-AG1393</f>
        <v/>
      </c>
      <c r="AI1393" s="19">
        <f>MIN(670000,ROUNDDOWN(MAX(0,AH1393-430000)*0.0751+47600,0))+MIN(260000,ROUNDDOWN(MAX(0,AH1393-430000)*0.028+17600,0))+MIN(30000,ROUNDDOWN(MAX(0,AH1393-430000)*0.0027+1873,0))+IF("いいえ"="はい",MIN(170000,ROUNDDOWN(MAX(0,AH1393-430000)*0.0243+17800,0)),0)</f>
        <v/>
      </c>
      <c r="AJ1393" s="19">
        <f>IF(""="",215040+AI1393,"")</f>
        <v/>
      </c>
      <c r="AK1393" s="19">
        <f>IF(AH1393&gt;23500000,NA(),IF(AH1393&lt;=4890000,1040000,IF(AH1393&lt;=6550000,670000,620000)))</f>
        <v/>
      </c>
      <c r="AL1393" s="19">
        <f>MAX(0,ROUNDDOWN(AH1393-AJ1393-AK1393-0,-3))</f>
        <v/>
      </c>
      <c r="AM1393" s="19">
        <f>IF(AL1393&lt;=0,0,ROUNDDOWN((AL1393*LOOKUP(AL1393,{0,1950001,3300001,6950001,9000001,18000001,40000001},{0.05,0.1,0.2,0.23,0.33,0.4,0.45})-LOOKUP(AL1393,{0,1950001,3300001,6950001,9000001,18000001,40000001},{0,97500,427500,636000,1536000,2796000,4796000}))*1.021,-2))</f>
        <v/>
      </c>
      <c r="AN1393" s="19">
        <f>MAX(0,ROUNDDOWN(AH1393-AJ1393-430000-0,-3))</f>
        <v/>
      </c>
      <c r="AO1393" s="19">
        <f>IF(AH1393&lt;=450000,0,MAX(0,ROUNDDOWN(AN1393*0.06-MIN(50000,AN1393)*0.03,-2))+MAX(0,ROUNDDOWN(AN1393*0.04-MIN(50000,AN1393)*0.02,-2)))</f>
        <v/>
      </c>
      <c r="AP1393" s="19">
        <f>AM1393+AO1393+AI1393</f>
        <v/>
      </c>
      <c r="AQ1393" s="19">
        <f>MIN(750000,MAX(0,$B1393))</f>
        <v/>
      </c>
      <c r="AR1393" s="19">
        <f>$B1393-AQ1393</f>
        <v/>
      </c>
      <c r="AS1393" s="19">
        <f>MIN(670000,ROUNDDOWN(MAX(0,AR1393-430000)*0.0751+47600,0))+MIN(260000,ROUNDDOWN(MAX(0,AR1393-430000)*0.028+17600,0))+MIN(30000,ROUNDDOWN(MAX(0,AR1393-430000)*0.0027+1873,0))+IF("いいえ"="はい",MIN(170000,ROUNDDOWN(MAX(0,AR1393-430000)*0.0243+17800,0)),0)</f>
        <v/>
      </c>
      <c r="AT1393" s="19">
        <f>IF(""="",215040+AS1393,"")</f>
        <v/>
      </c>
      <c r="AU1393" s="19">
        <f>IF(AR1393&gt;23500000,NA(),IF(AR1393&lt;=4890000,1040000,IF(AR1393&lt;=6550000,670000,620000)))</f>
        <v/>
      </c>
      <c r="AV1393" s="19">
        <f>MAX(0,ROUNDDOWN(AR1393-AT1393-AU1393-0,-3))</f>
        <v/>
      </c>
      <c r="AW1393" s="19">
        <f>IF(AV1393&lt;=0,0,ROUNDDOWN((AV1393*LOOKUP(AV1393,{0,1950001,3300001,6950001,9000001,18000001,40000001},{0.05,0.1,0.2,0.23,0.33,0.4,0.45})-LOOKUP(AV1393,{0,1950001,3300001,6950001,9000001,18000001,40000001},{0,97500,427500,636000,1536000,2796000,4796000}))*1.021,-2))</f>
        <v/>
      </c>
      <c r="AX1393" s="19">
        <f>MAX(0,ROUNDDOWN(AR1393-AT1393-430000-0,-3))</f>
        <v/>
      </c>
      <c r="AY1393" s="19">
        <f>IF(AR1393&lt;=450000,0,MAX(0,ROUNDDOWN(AX1393*0.06-MIN(50000,AX1393)*0.03,-2))+MAX(0,ROUNDDOWN(AX1393*0.04-MIN(50000,AX1393)*0.02,-2)))</f>
        <v/>
      </c>
      <c r="AZ1393" s="19">
        <f>AW1393+AY1393+AS1393</f>
        <v/>
      </c>
    </row>
    <row r="1394">
      <c r="A1394" t="inlineStr">
        <is>
          <t>1万円刻み</t>
        </is>
      </c>
      <c r="B1394" s="19">
        <f>'3_1万円刻み'!$A$1377</f>
        <v/>
      </c>
      <c r="C1394" s="19">
        <f>MIN(0,MAX(0,$B1394))</f>
        <v/>
      </c>
      <c r="D1394" s="19">
        <f>$B1394-C1394</f>
        <v/>
      </c>
      <c r="E1394" s="19">
        <f>MIN(670000,ROUNDDOWN(MAX(0,D1394-430000)*0.0751+47600,0))+MIN(260000,ROUNDDOWN(MAX(0,D1394-430000)*0.028+17600,0))+MIN(30000,ROUNDDOWN(MAX(0,D1394-430000)*0.0027+1873,0))+IF("いいえ"="はい",MIN(170000,ROUNDDOWN(MAX(0,D1394-430000)*0.0243+17800,0)),0)</f>
        <v/>
      </c>
      <c r="F1394" s="19">
        <f>IF(""="",215040+E1394,"")</f>
        <v/>
      </c>
      <c r="G1394" s="19">
        <f>IF(D1394&gt;23500000,NA(),IF(D1394&lt;=4890000,1040000,IF(D1394&lt;=6550000,670000,620000)))</f>
        <v/>
      </c>
      <c r="H1394" s="19">
        <f>MAX(0,ROUNDDOWN(D1394-F1394-G1394-0,-3))</f>
        <v/>
      </c>
      <c r="I1394" s="19">
        <f>IF(H1394&lt;=0,0,ROUNDDOWN((H1394*LOOKUP(H1394,{0,1950001,3300001,6950001,9000001,18000001,40000001},{0.05,0.1,0.2,0.23,0.33,0.4,0.45})-LOOKUP(H1394,{0,1950001,3300001,6950001,9000001,18000001,40000001},{0,97500,427500,636000,1536000,2796000,4796000}))*1.021,-2))</f>
        <v/>
      </c>
      <c r="J1394" s="19">
        <f>MAX(0,ROUNDDOWN(D1394-F1394-430000-0,-3))</f>
        <v/>
      </c>
      <c r="K1394" s="19">
        <f>IF(D1394&lt;=450000,0,MAX(0,ROUNDDOWN(J1394*0.06-MIN(50000,J1394)*0.03,-2))+MAX(0,ROUNDDOWN(J1394*0.04-MIN(50000,J1394)*0.02,-2)))</f>
        <v/>
      </c>
      <c r="L1394" s="19">
        <f>I1394+K1394+E1394</f>
        <v/>
      </c>
      <c r="M1394" s="19">
        <f>MIN(100000,MAX(0,$B1394))</f>
        <v/>
      </c>
      <c r="N1394" s="19">
        <f>$B1394-M1394</f>
        <v/>
      </c>
      <c r="O1394" s="19">
        <f>MIN(670000,ROUNDDOWN(MAX(0,N1394-430000)*0.0751+47600,0))+MIN(260000,ROUNDDOWN(MAX(0,N1394-430000)*0.028+17600,0))+MIN(30000,ROUNDDOWN(MAX(0,N1394-430000)*0.0027+1873,0))+IF("いいえ"="はい",MIN(170000,ROUNDDOWN(MAX(0,N1394-430000)*0.0243+17800,0)),0)</f>
        <v/>
      </c>
      <c r="P1394" s="19">
        <f>IF(""="",215040+O1394,"")</f>
        <v/>
      </c>
      <c r="Q1394" s="19">
        <f>IF(N1394&gt;23500000,NA(),IF(N1394&lt;=4890000,1040000,IF(N1394&lt;=6550000,670000,620000)))</f>
        <v/>
      </c>
      <c r="R1394" s="19">
        <f>MAX(0,ROUNDDOWN(N1394-P1394-Q1394-0,-3))</f>
        <v/>
      </c>
      <c r="S1394" s="19">
        <f>IF(R1394&lt;=0,0,ROUNDDOWN((R1394*LOOKUP(R1394,{0,1950001,3300001,6950001,9000001,18000001,40000001},{0.05,0.1,0.2,0.23,0.33,0.4,0.45})-LOOKUP(R1394,{0,1950001,3300001,6950001,9000001,18000001,40000001},{0,97500,427500,636000,1536000,2796000,4796000}))*1.021,-2))</f>
        <v/>
      </c>
      <c r="T1394" s="19">
        <f>MAX(0,ROUNDDOWN(N1394-P1394-430000-0,-3))</f>
        <v/>
      </c>
      <c r="U1394" s="19">
        <f>IF(N1394&lt;=450000,0,MAX(0,ROUNDDOWN(T1394*0.06-MIN(50000,T1394)*0.03,-2))+MAX(0,ROUNDDOWN(T1394*0.04-MIN(50000,T1394)*0.02,-2)))</f>
        <v/>
      </c>
      <c r="V1394" s="19">
        <f>S1394+U1394+O1394</f>
        <v/>
      </c>
      <c r="W1394" s="19">
        <f>MIN(550000,MAX(0,$B1394))</f>
        <v/>
      </c>
      <c r="X1394" s="19">
        <f>$B1394-W1394</f>
        <v/>
      </c>
      <c r="Y1394" s="19">
        <f>MIN(670000,ROUNDDOWN(MAX(0,X1394-430000)*0.0751+47600,0))+MIN(260000,ROUNDDOWN(MAX(0,X1394-430000)*0.028+17600,0))+MIN(30000,ROUNDDOWN(MAX(0,X1394-430000)*0.0027+1873,0))+IF("いいえ"="はい",MIN(170000,ROUNDDOWN(MAX(0,X1394-430000)*0.0243+17800,0)),0)</f>
        <v/>
      </c>
      <c r="Z1394" s="19">
        <f>IF(""="",215040+Y1394,"")</f>
        <v/>
      </c>
      <c r="AA1394" s="19">
        <f>IF(X1394&gt;23500000,NA(),IF(X1394&lt;=4890000,1040000,IF(X1394&lt;=6550000,670000,620000)))</f>
        <v/>
      </c>
      <c r="AB1394" s="19">
        <f>MAX(0,ROUNDDOWN(X1394-Z1394-AA1394-0,-3))</f>
        <v/>
      </c>
      <c r="AC1394" s="19">
        <f>IF(AB1394&lt;=0,0,ROUNDDOWN((AB1394*LOOKUP(AB1394,{0,1950001,3300001,6950001,9000001,18000001,40000001},{0.05,0.1,0.2,0.23,0.33,0.4,0.45})-LOOKUP(AB1394,{0,1950001,3300001,6950001,9000001,18000001,40000001},{0,97500,427500,636000,1536000,2796000,4796000}))*1.021,-2))</f>
        <v/>
      </c>
      <c r="AD1394" s="19">
        <f>MAX(0,ROUNDDOWN(X1394-Z1394-430000-0,-3))</f>
        <v/>
      </c>
      <c r="AE1394" s="19">
        <f>IF(X1394&lt;=450000,0,MAX(0,ROUNDDOWN(AD1394*0.06-MIN(50000,AD1394)*0.03,-2))+MAX(0,ROUNDDOWN(AD1394*0.04-MIN(50000,AD1394)*0.02,-2)))</f>
        <v/>
      </c>
      <c r="AF1394" s="19">
        <f>AC1394+AE1394+Y1394</f>
        <v/>
      </c>
      <c r="AG1394" s="19">
        <f>MIN(650000,MAX(0,$B1394))</f>
        <v/>
      </c>
      <c r="AH1394" s="19">
        <f>$B1394-AG1394</f>
        <v/>
      </c>
      <c r="AI1394" s="19">
        <f>MIN(670000,ROUNDDOWN(MAX(0,AH1394-430000)*0.0751+47600,0))+MIN(260000,ROUNDDOWN(MAX(0,AH1394-430000)*0.028+17600,0))+MIN(30000,ROUNDDOWN(MAX(0,AH1394-430000)*0.0027+1873,0))+IF("いいえ"="はい",MIN(170000,ROUNDDOWN(MAX(0,AH1394-430000)*0.0243+17800,0)),0)</f>
        <v/>
      </c>
      <c r="AJ1394" s="19">
        <f>IF(""="",215040+AI1394,"")</f>
        <v/>
      </c>
      <c r="AK1394" s="19">
        <f>IF(AH1394&gt;23500000,NA(),IF(AH1394&lt;=4890000,1040000,IF(AH1394&lt;=6550000,670000,620000)))</f>
        <v/>
      </c>
      <c r="AL1394" s="19">
        <f>MAX(0,ROUNDDOWN(AH1394-AJ1394-AK1394-0,-3))</f>
        <v/>
      </c>
      <c r="AM1394" s="19">
        <f>IF(AL1394&lt;=0,0,ROUNDDOWN((AL1394*LOOKUP(AL1394,{0,1950001,3300001,6950001,9000001,18000001,40000001},{0.05,0.1,0.2,0.23,0.33,0.4,0.45})-LOOKUP(AL1394,{0,1950001,3300001,6950001,9000001,18000001,40000001},{0,97500,427500,636000,1536000,2796000,4796000}))*1.021,-2))</f>
        <v/>
      </c>
      <c r="AN1394" s="19">
        <f>MAX(0,ROUNDDOWN(AH1394-AJ1394-430000-0,-3))</f>
        <v/>
      </c>
      <c r="AO1394" s="19">
        <f>IF(AH1394&lt;=450000,0,MAX(0,ROUNDDOWN(AN1394*0.06-MIN(50000,AN1394)*0.03,-2))+MAX(0,ROUNDDOWN(AN1394*0.04-MIN(50000,AN1394)*0.02,-2)))</f>
        <v/>
      </c>
      <c r="AP1394" s="19">
        <f>AM1394+AO1394+AI1394</f>
        <v/>
      </c>
      <c r="AQ1394" s="19">
        <f>MIN(750000,MAX(0,$B1394))</f>
        <v/>
      </c>
      <c r="AR1394" s="19">
        <f>$B1394-AQ1394</f>
        <v/>
      </c>
      <c r="AS1394" s="19">
        <f>MIN(670000,ROUNDDOWN(MAX(0,AR1394-430000)*0.0751+47600,0))+MIN(260000,ROUNDDOWN(MAX(0,AR1394-430000)*0.028+17600,0))+MIN(30000,ROUNDDOWN(MAX(0,AR1394-430000)*0.0027+1873,0))+IF("いいえ"="はい",MIN(170000,ROUNDDOWN(MAX(0,AR1394-430000)*0.0243+17800,0)),0)</f>
        <v/>
      </c>
      <c r="AT1394" s="19">
        <f>IF(""="",215040+AS1394,"")</f>
        <v/>
      </c>
      <c r="AU1394" s="19">
        <f>IF(AR1394&gt;23500000,NA(),IF(AR1394&lt;=4890000,1040000,IF(AR1394&lt;=6550000,670000,620000)))</f>
        <v/>
      </c>
      <c r="AV1394" s="19">
        <f>MAX(0,ROUNDDOWN(AR1394-AT1394-AU1394-0,-3))</f>
        <v/>
      </c>
      <c r="AW1394" s="19">
        <f>IF(AV1394&lt;=0,0,ROUNDDOWN((AV1394*LOOKUP(AV1394,{0,1950001,3300001,6950001,9000001,18000001,40000001},{0.05,0.1,0.2,0.23,0.33,0.4,0.45})-LOOKUP(AV1394,{0,1950001,3300001,6950001,9000001,18000001,40000001},{0,97500,427500,636000,1536000,2796000,4796000}))*1.021,-2))</f>
        <v/>
      </c>
      <c r="AX1394" s="19">
        <f>MAX(0,ROUNDDOWN(AR1394-AT1394-430000-0,-3))</f>
        <v/>
      </c>
      <c r="AY1394" s="19">
        <f>IF(AR1394&lt;=450000,0,MAX(0,ROUNDDOWN(AX1394*0.06-MIN(50000,AX1394)*0.03,-2))+MAX(0,ROUNDDOWN(AX1394*0.04-MIN(50000,AX1394)*0.02,-2)))</f>
        <v/>
      </c>
      <c r="AZ1394" s="19">
        <f>AW1394+AY1394+AS1394</f>
        <v/>
      </c>
    </row>
    <row r="1395">
      <c r="A1395" t="inlineStr">
        <is>
          <t>1万円刻み</t>
        </is>
      </c>
      <c r="B1395" s="19">
        <f>'3_1万円刻み'!$A$1378</f>
        <v/>
      </c>
      <c r="C1395" s="19">
        <f>MIN(0,MAX(0,$B1395))</f>
        <v/>
      </c>
      <c r="D1395" s="19">
        <f>$B1395-C1395</f>
        <v/>
      </c>
      <c r="E1395" s="19">
        <f>MIN(670000,ROUNDDOWN(MAX(0,D1395-430000)*0.0751+47600,0))+MIN(260000,ROUNDDOWN(MAX(0,D1395-430000)*0.028+17600,0))+MIN(30000,ROUNDDOWN(MAX(0,D1395-430000)*0.0027+1873,0))+IF("いいえ"="はい",MIN(170000,ROUNDDOWN(MAX(0,D1395-430000)*0.0243+17800,0)),0)</f>
        <v/>
      </c>
      <c r="F1395" s="19">
        <f>IF(""="",215040+E1395,"")</f>
        <v/>
      </c>
      <c r="G1395" s="19">
        <f>IF(D1395&gt;23500000,NA(),IF(D1395&lt;=4890000,1040000,IF(D1395&lt;=6550000,670000,620000)))</f>
        <v/>
      </c>
      <c r="H1395" s="19">
        <f>MAX(0,ROUNDDOWN(D1395-F1395-G1395-0,-3))</f>
        <v/>
      </c>
      <c r="I1395" s="19">
        <f>IF(H1395&lt;=0,0,ROUNDDOWN((H1395*LOOKUP(H1395,{0,1950001,3300001,6950001,9000001,18000001,40000001},{0.05,0.1,0.2,0.23,0.33,0.4,0.45})-LOOKUP(H1395,{0,1950001,3300001,6950001,9000001,18000001,40000001},{0,97500,427500,636000,1536000,2796000,4796000}))*1.021,-2))</f>
        <v/>
      </c>
      <c r="J1395" s="19">
        <f>MAX(0,ROUNDDOWN(D1395-F1395-430000-0,-3))</f>
        <v/>
      </c>
      <c r="K1395" s="19">
        <f>IF(D1395&lt;=450000,0,MAX(0,ROUNDDOWN(J1395*0.06-MIN(50000,J1395)*0.03,-2))+MAX(0,ROUNDDOWN(J1395*0.04-MIN(50000,J1395)*0.02,-2)))</f>
        <v/>
      </c>
      <c r="L1395" s="19">
        <f>I1395+K1395+E1395</f>
        <v/>
      </c>
      <c r="M1395" s="19">
        <f>MIN(100000,MAX(0,$B1395))</f>
        <v/>
      </c>
      <c r="N1395" s="19">
        <f>$B1395-M1395</f>
        <v/>
      </c>
      <c r="O1395" s="19">
        <f>MIN(670000,ROUNDDOWN(MAX(0,N1395-430000)*0.0751+47600,0))+MIN(260000,ROUNDDOWN(MAX(0,N1395-430000)*0.028+17600,0))+MIN(30000,ROUNDDOWN(MAX(0,N1395-430000)*0.0027+1873,0))+IF("いいえ"="はい",MIN(170000,ROUNDDOWN(MAX(0,N1395-430000)*0.0243+17800,0)),0)</f>
        <v/>
      </c>
      <c r="P1395" s="19">
        <f>IF(""="",215040+O1395,"")</f>
        <v/>
      </c>
      <c r="Q1395" s="19">
        <f>IF(N1395&gt;23500000,NA(),IF(N1395&lt;=4890000,1040000,IF(N1395&lt;=6550000,670000,620000)))</f>
        <v/>
      </c>
      <c r="R1395" s="19">
        <f>MAX(0,ROUNDDOWN(N1395-P1395-Q1395-0,-3))</f>
        <v/>
      </c>
      <c r="S1395" s="19">
        <f>IF(R1395&lt;=0,0,ROUNDDOWN((R1395*LOOKUP(R1395,{0,1950001,3300001,6950001,9000001,18000001,40000001},{0.05,0.1,0.2,0.23,0.33,0.4,0.45})-LOOKUP(R1395,{0,1950001,3300001,6950001,9000001,18000001,40000001},{0,97500,427500,636000,1536000,2796000,4796000}))*1.021,-2))</f>
        <v/>
      </c>
      <c r="T1395" s="19">
        <f>MAX(0,ROUNDDOWN(N1395-P1395-430000-0,-3))</f>
        <v/>
      </c>
      <c r="U1395" s="19">
        <f>IF(N1395&lt;=450000,0,MAX(0,ROUNDDOWN(T1395*0.06-MIN(50000,T1395)*0.03,-2))+MAX(0,ROUNDDOWN(T1395*0.04-MIN(50000,T1395)*0.02,-2)))</f>
        <v/>
      </c>
      <c r="V1395" s="19">
        <f>S1395+U1395+O1395</f>
        <v/>
      </c>
      <c r="W1395" s="19">
        <f>MIN(550000,MAX(0,$B1395))</f>
        <v/>
      </c>
      <c r="X1395" s="19">
        <f>$B1395-W1395</f>
        <v/>
      </c>
      <c r="Y1395" s="19">
        <f>MIN(670000,ROUNDDOWN(MAX(0,X1395-430000)*0.0751+47600,0))+MIN(260000,ROUNDDOWN(MAX(0,X1395-430000)*0.028+17600,0))+MIN(30000,ROUNDDOWN(MAX(0,X1395-430000)*0.0027+1873,0))+IF("いいえ"="はい",MIN(170000,ROUNDDOWN(MAX(0,X1395-430000)*0.0243+17800,0)),0)</f>
        <v/>
      </c>
      <c r="Z1395" s="19">
        <f>IF(""="",215040+Y1395,"")</f>
        <v/>
      </c>
      <c r="AA1395" s="19">
        <f>IF(X1395&gt;23500000,NA(),IF(X1395&lt;=4890000,1040000,IF(X1395&lt;=6550000,670000,620000)))</f>
        <v/>
      </c>
      <c r="AB1395" s="19">
        <f>MAX(0,ROUNDDOWN(X1395-Z1395-AA1395-0,-3))</f>
        <v/>
      </c>
      <c r="AC1395" s="19">
        <f>IF(AB1395&lt;=0,0,ROUNDDOWN((AB1395*LOOKUP(AB1395,{0,1950001,3300001,6950001,9000001,18000001,40000001},{0.05,0.1,0.2,0.23,0.33,0.4,0.45})-LOOKUP(AB1395,{0,1950001,3300001,6950001,9000001,18000001,40000001},{0,97500,427500,636000,1536000,2796000,4796000}))*1.021,-2))</f>
        <v/>
      </c>
      <c r="AD1395" s="19">
        <f>MAX(0,ROUNDDOWN(X1395-Z1395-430000-0,-3))</f>
        <v/>
      </c>
      <c r="AE1395" s="19">
        <f>IF(X1395&lt;=450000,0,MAX(0,ROUNDDOWN(AD1395*0.06-MIN(50000,AD1395)*0.03,-2))+MAX(0,ROUNDDOWN(AD1395*0.04-MIN(50000,AD1395)*0.02,-2)))</f>
        <v/>
      </c>
      <c r="AF1395" s="19">
        <f>AC1395+AE1395+Y1395</f>
        <v/>
      </c>
      <c r="AG1395" s="19">
        <f>MIN(650000,MAX(0,$B1395))</f>
        <v/>
      </c>
      <c r="AH1395" s="19">
        <f>$B1395-AG1395</f>
        <v/>
      </c>
      <c r="AI1395" s="19">
        <f>MIN(670000,ROUNDDOWN(MAX(0,AH1395-430000)*0.0751+47600,0))+MIN(260000,ROUNDDOWN(MAX(0,AH1395-430000)*0.028+17600,0))+MIN(30000,ROUNDDOWN(MAX(0,AH1395-430000)*0.0027+1873,0))+IF("いいえ"="はい",MIN(170000,ROUNDDOWN(MAX(0,AH1395-430000)*0.0243+17800,0)),0)</f>
        <v/>
      </c>
      <c r="AJ1395" s="19">
        <f>IF(""="",215040+AI1395,"")</f>
        <v/>
      </c>
      <c r="AK1395" s="19">
        <f>IF(AH1395&gt;23500000,NA(),IF(AH1395&lt;=4890000,1040000,IF(AH1395&lt;=6550000,670000,620000)))</f>
        <v/>
      </c>
      <c r="AL1395" s="19">
        <f>MAX(0,ROUNDDOWN(AH1395-AJ1395-AK1395-0,-3))</f>
        <v/>
      </c>
      <c r="AM1395" s="19">
        <f>IF(AL1395&lt;=0,0,ROUNDDOWN((AL1395*LOOKUP(AL1395,{0,1950001,3300001,6950001,9000001,18000001,40000001},{0.05,0.1,0.2,0.23,0.33,0.4,0.45})-LOOKUP(AL1395,{0,1950001,3300001,6950001,9000001,18000001,40000001},{0,97500,427500,636000,1536000,2796000,4796000}))*1.021,-2))</f>
        <v/>
      </c>
      <c r="AN1395" s="19">
        <f>MAX(0,ROUNDDOWN(AH1395-AJ1395-430000-0,-3))</f>
        <v/>
      </c>
      <c r="AO1395" s="19">
        <f>IF(AH1395&lt;=450000,0,MAX(0,ROUNDDOWN(AN1395*0.06-MIN(50000,AN1395)*0.03,-2))+MAX(0,ROUNDDOWN(AN1395*0.04-MIN(50000,AN1395)*0.02,-2)))</f>
        <v/>
      </c>
      <c r="AP1395" s="19">
        <f>AM1395+AO1395+AI1395</f>
        <v/>
      </c>
      <c r="AQ1395" s="19">
        <f>MIN(750000,MAX(0,$B1395))</f>
        <v/>
      </c>
      <c r="AR1395" s="19">
        <f>$B1395-AQ1395</f>
        <v/>
      </c>
      <c r="AS1395" s="19">
        <f>MIN(670000,ROUNDDOWN(MAX(0,AR1395-430000)*0.0751+47600,0))+MIN(260000,ROUNDDOWN(MAX(0,AR1395-430000)*0.028+17600,0))+MIN(30000,ROUNDDOWN(MAX(0,AR1395-430000)*0.0027+1873,0))+IF("いいえ"="はい",MIN(170000,ROUNDDOWN(MAX(0,AR1395-430000)*0.0243+17800,0)),0)</f>
        <v/>
      </c>
      <c r="AT1395" s="19">
        <f>IF(""="",215040+AS1395,"")</f>
        <v/>
      </c>
      <c r="AU1395" s="19">
        <f>IF(AR1395&gt;23500000,NA(),IF(AR1395&lt;=4890000,1040000,IF(AR1395&lt;=6550000,670000,620000)))</f>
        <v/>
      </c>
      <c r="AV1395" s="19">
        <f>MAX(0,ROUNDDOWN(AR1395-AT1395-AU1395-0,-3))</f>
        <v/>
      </c>
      <c r="AW1395" s="19">
        <f>IF(AV1395&lt;=0,0,ROUNDDOWN((AV1395*LOOKUP(AV1395,{0,1950001,3300001,6950001,9000001,18000001,40000001},{0.05,0.1,0.2,0.23,0.33,0.4,0.45})-LOOKUP(AV1395,{0,1950001,3300001,6950001,9000001,18000001,40000001},{0,97500,427500,636000,1536000,2796000,4796000}))*1.021,-2))</f>
        <v/>
      </c>
      <c r="AX1395" s="19">
        <f>MAX(0,ROUNDDOWN(AR1395-AT1395-430000-0,-3))</f>
        <v/>
      </c>
      <c r="AY1395" s="19">
        <f>IF(AR1395&lt;=450000,0,MAX(0,ROUNDDOWN(AX1395*0.06-MIN(50000,AX1395)*0.03,-2))+MAX(0,ROUNDDOWN(AX1395*0.04-MIN(50000,AX1395)*0.02,-2)))</f>
        <v/>
      </c>
      <c r="AZ1395" s="19">
        <f>AW1395+AY1395+AS1395</f>
        <v/>
      </c>
    </row>
    <row r="1396">
      <c r="A1396" t="inlineStr">
        <is>
          <t>1万円刻み</t>
        </is>
      </c>
      <c r="B1396" s="19">
        <f>'3_1万円刻み'!$A$1379</f>
        <v/>
      </c>
      <c r="C1396" s="19">
        <f>MIN(0,MAX(0,$B1396))</f>
        <v/>
      </c>
      <c r="D1396" s="19">
        <f>$B1396-C1396</f>
        <v/>
      </c>
      <c r="E1396" s="19">
        <f>MIN(670000,ROUNDDOWN(MAX(0,D1396-430000)*0.0751+47600,0))+MIN(260000,ROUNDDOWN(MAX(0,D1396-430000)*0.028+17600,0))+MIN(30000,ROUNDDOWN(MAX(0,D1396-430000)*0.0027+1873,0))+IF("いいえ"="はい",MIN(170000,ROUNDDOWN(MAX(0,D1396-430000)*0.0243+17800,0)),0)</f>
        <v/>
      </c>
      <c r="F1396" s="19">
        <f>IF(""="",215040+E1396,"")</f>
        <v/>
      </c>
      <c r="G1396" s="19">
        <f>IF(D1396&gt;23500000,NA(),IF(D1396&lt;=4890000,1040000,IF(D1396&lt;=6550000,670000,620000)))</f>
        <v/>
      </c>
      <c r="H1396" s="19">
        <f>MAX(0,ROUNDDOWN(D1396-F1396-G1396-0,-3))</f>
        <v/>
      </c>
      <c r="I1396" s="19">
        <f>IF(H1396&lt;=0,0,ROUNDDOWN((H1396*LOOKUP(H1396,{0,1950001,3300001,6950001,9000001,18000001,40000001},{0.05,0.1,0.2,0.23,0.33,0.4,0.45})-LOOKUP(H1396,{0,1950001,3300001,6950001,9000001,18000001,40000001},{0,97500,427500,636000,1536000,2796000,4796000}))*1.021,-2))</f>
        <v/>
      </c>
      <c r="J1396" s="19">
        <f>MAX(0,ROUNDDOWN(D1396-F1396-430000-0,-3))</f>
        <v/>
      </c>
      <c r="K1396" s="19">
        <f>IF(D1396&lt;=450000,0,MAX(0,ROUNDDOWN(J1396*0.06-MIN(50000,J1396)*0.03,-2))+MAX(0,ROUNDDOWN(J1396*0.04-MIN(50000,J1396)*0.02,-2)))</f>
        <v/>
      </c>
      <c r="L1396" s="19">
        <f>I1396+K1396+E1396</f>
        <v/>
      </c>
      <c r="M1396" s="19">
        <f>MIN(100000,MAX(0,$B1396))</f>
        <v/>
      </c>
      <c r="N1396" s="19">
        <f>$B1396-M1396</f>
        <v/>
      </c>
      <c r="O1396" s="19">
        <f>MIN(670000,ROUNDDOWN(MAX(0,N1396-430000)*0.0751+47600,0))+MIN(260000,ROUNDDOWN(MAX(0,N1396-430000)*0.028+17600,0))+MIN(30000,ROUNDDOWN(MAX(0,N1396-430000)*0.0027+1873,0))+IF("いいえ"="はい",MIN(170000,ROUNDDOWN(MAX(0,N1396-430000)*0.0243+17800,0)),0)</f>
        <v/>
      </c>
      <c r="P1396" s="19">
        <f>IF(""="",215040+O1396,"")</f>
        <v/>
      </c>
      <c r="Q1396" s="19">
        <f>IF(N1396&gt;23500000,NA(),IF(N1396&lt;=4890000,1040000,IF(N1396&lt;=6550000,670000,620000)))</f>
        <v/>
      </c>
      <c r="R1396" s="19">
        <f>MAX(0,ROUNDDOWN(N1396-P1396-Q1396-0,-3))</f>
        <v/>
      </c>
      <c r="S1396" s="19">
        <f>IF(R1396&lt;=0,0,ROUNDDOWN((R1396*LOOKUP(R1396,{0,1950001,3300001,6950001,9000001,18000001,40000001},{0.05,0.1,0.2,0.23,0.33,0.4,0.45})-LOOKUP(R1396,{0,1950001,3300001,6950001,9000001,18000001,40000001},{0,97500,427500,636000,1536000,2796000,4796000}))*1.021,-2))</f>
        <v/>
      </c>
      <c r="T1396" s="19">
        <f>MAX(0,ROUNDDOWN(N1396-P1396-430000-0,-3))</f>
        <v/>
      </c>
      <c r="U1396" s="19">
        <f>IF(N1396&lt;=450000,0,MAX(0,ROUNDDOWN(T1396*0.06-MIN(50000,T1396)*0.03,-2))+MAX(0,ROUNDDOWN(T1396*0.04-MIN(50000,T1396)*0.02,-2)))</f>
        <v/>
      </c>
      <c r="V1396" s="19">
        <f>S1396+U1396+O1396</f>
        <v/>
      </c>
      <c r="W1396" s="19">
        <f>MIN(550000,MAX(0,$B1396))</f>
        <v/>
      </c>
      <c r="X1396" s="19">
        <f>$B1396-W1396</f>
        <v/>
      </c>
      <c r="Y1396" s="19">
        <f>MIN(670000,ROUNDDOWN(MAX(0,X1396-430000)*0.0751+47600,0))+MIN(260000,ROUNDDOWN(MAX(0,X1396-430000)*0.028+17600,0))+MIN(30000,ROUNDDOWN(MAX(0,X1396-430000)*0.0027+1873,0))+IF("いいえ"="はい",MIN(170000,ROUNDDOWN(MAX(0,X1396-430000)*0.0243+17800,0)),0)</f>
        <v/>
      </c>
      <c r="Z1396" s="19">
        <f>IF(""="",215040+Y1396,"")</f>
        <v/>
      </c>
      <c r="AA1396" s="19">
        <f>IF(X1396&gt;23500000,NA(),IF(X1396&lt;=4890000,1040000,IF(X1396&lt;=6550000,670000,620000)))</f>
        <v/>
      </c>
      <c r="AB1396" s="19">
        <f>MAX(0,ROUNDDOWN(X1396-Z1396-AA1396-0,-3))</f>
        <v/>
      </c>
      <c r="AC1396" s="19">
        <f>IF(AB1396&lt;=0,0,ROUNDDOWN((AB1396*LOOKUP(AB1396,{0,1950001,3300001,6950001,9000001,18000001,40000001},{0.05,0.1,0.2,0.23,0.33,0.4,0.45})-LOOKUP(AB1396,{0,1950001,3300001,6950001,9000001,18000001,40000001},{0,97500,427500,636000,1536000,2796000,4796000}))*1.021,-2))</f>
        <v/>
      </c>
      <c r="AD1396" s="19">
        <f>MAX(0,ROUNDDOWN(X1396-Z1396-430000-0,-3))</f>
        <v/>
      </c>
      <c r="AE1396" s="19">
        <f>IF(X1396&lt;=450000,0,MAX(0,ROUNDDOWN(AD1396*0.06-MIN(50000,AD1396)*0.03,-2))+MAX(0,ROUNDDOWN(AD1396*0.04-MIN(50000,AD1396)*0.02,-2)))</f>
        <v/>
      </c>
      <c r="AF1396" s="19">
        <f>AC1396+AE1396+Y1396</f>
        <v/>
      </c>
      <c r="AG1396" s="19">
        <f>MIN(650000,MAX(0,$B1396))</f>
        <v/>
      </c>
      <c r="AH1396" s="19">
        <f>$B1396-AG1396</f>
        <v/>
      </c>
      <c r="AI1396" s="19">
        <f>MIN(670000,ROUNDDOWN(MAX(0,AH1396-430000)*0.0751+47600,0))+MIN(260000,ROUNDDOWN(MAX(0,AH1396-430000)*0.028+17600,0))+MIN(30000,ROUNDDOWN(MAX(0,AH1396-430000)*0.0027+1873,0))+IF("いいえ"="はい",MIN(170000,ROUNDDOWN(MAX(0,AH1396-430000)*0.0243+17800,0)),0)</f>
        <v/>
      </c>
      <c r="AJ1396" s="19">
        <f>IF(""="",215040+AI1396,"")</f>
        <v/>
      </c>
      <c r="AK1396" s="19">
        <f>IF(AH1396&gt;23500000,NA(),IF(AH1396&lt;=4890000,1040000,IF(AH1396&lt;=6550000,670000,620000)))</f>
        <v/>
      </c>
      <c r="AL1396" s="19">
        <f>MAX(0,ROUNDDOWN(AH1396-AJ1396-AK1396-0,-3))</f>
        <v/>
      </c>
      <c r="AM1396" s="19">
        <f>IF(AL1396&lt;=0,0,ROUNDDOWN((AL1396*LOOKUP(AL1396,{0,1950001,3300001,6950001,9000001,18000001,40000001},{0.05,0.1,0.2,0.23,0.33,0.4,0.45})-LOOKUP(AL1396,{0,1950001,3300001,6950001,9000001,18000001,40000001},{0,97500,427500,636000,1536000,2796000,4796000}))*1.021,-2))</f>
        <v/>
      </c>
      <c r="AN1396" s="19">
        <f>MAX(0,ROUNDDOWN(AH1396-AJ1396-430000-0,-3))</f>
        <v/>
      </c>
      <c r="AO1396" s="19">
        <f>IF(AH1396&lt;=450000,0,MAX(0,ROUNDDOWN(AN1396*0.06-MIN(50000,AN1396)*0.03,-2))+MAX(0,ROUNDDOWN(AN1396*0.04-MIN(50000,AN1396)*0.02,-2)))</f>
        <v/>
      </c>
      <c r="AP1396" s="19">
        <f>AM1396+AO1396+AI1396</f>
        <v/>
      </c>
      <c r="AQ1396" s="19">
        <f>MIN(750000,MAX(0,$B1396))</f>
        <v/>
      </c>
      <c r="AR1396" s="19">
        <f>$B1396-AQ1396</f>
        <v/>
      </c>
      <c r="AS1396" s="19">
        <f>MIN(670000,ROUNDDOWN(MAX(0,AR1396-430000)*0.0751+47600,0))+MIN(260000,ROUNDDOWN(MAX(0,AR1396-430000)*0.028+17600,0))+MIN(30000,ROUNDDOWN(MAX(0,AR1396-430000)*0.0027+1873,0))+IF("いいえ"="はい",MIN(170000,ROUNDDOWN(MAX(0,AR1396-430000)*0.0243+17800,0)),0)</f>
        <v/>
      </c>
      <c r="AT1396" s="19">
        <f>IF(""="",215040+AS1396,"")</f>
        <v/>
      </c>
      <c r="AU1396" s="19">
        <f>IF(AR1396&gt;23500000,NA(),IF(AR1396&lt;=4890000,1040000,IF(AR1396&lt;=6550000,670000,620000)))</f>
        <v/>
      </c>
      <c r="AV1396" s="19">
        <f>MAX(0,ROUNDDOWN(AR1396-AT1396-AU1396-0,-3))</f>
        <v/>
      </c>
      <c r="AW1396" s="19">
        <f>IF(AV1396&lt;=0,0,ROUNDDOWN((AV1396*LOOKUP(AV1396,{0,1950001,3300001,6950001,9000001,18000001,40000001},{0.05,0.1,0.2,0.23,0.33,0.4,0.45})-LOOKUP(AV1396,{0,1950001,3300001,6950001,9000001,18000001,40000001},{0,97500,427500,636000,1536000,2796000,4796000}))*1.021,-2))</f>
        <v/>
      </c>
      <c r="AX1396" s="19">
        <f>MAX(0,ROUNDDOWN(AR1396-AT1396-430000-0,-3))</f>
        <v/>
      </c>
      <c r="AY1396" s="19">
        <f>IF(AR1396&lt;=450000,0,MAX(0,ROUNDDOWN(AX1396*0.06-MIN(50000,AX1396)*0.03,-2))+MAX(0,ROUNDDOWN(AX1396*0.04-MIN(50000,AX1396)*0.02,-2)))</f>
        <v/>
      </c>
      <c r="AZ1396" s="19">
        <f>AW1396+AY1396+AS1396</f>
        <v/>
      </c>
    </row>
    <row r="1397">
      <c r="A1397" t="inlineStr">
        <is>
          <t>1万円刻み</t>
        </is>
      </c>
      <c r="B1397" s="19">
        <f>'3_1万円刻み'!$A$1380</f>
        <v/>
      </c>
      <c r="C1397" s="19">
        <f>MIN(0,MAX(0,$B1397))</f>
        <v/>
      </c>
      <c r="D1397" s="19">
        <f>$B1397-C1397</f>
        <v/>
      </c>
      <c r="E1397" s="19">
        <f>MIN(670000,ROUNDDOWN(MAX(0,D1397-430000)*0.0751+47600,0))+MIN(260000,ROUNDDOWN(MAX(0,D1397-430000)*0.028+17600,0))+MIN(30000,ROUNDDOWN(MAX(0,D1397-430000)*0.0027+1873,0))+IF("いいえ"="はい",MIN(170000,ROUNDDOWN(MAX(0,D1397-430000)*0.0243+17800,0)),0)</f>
        <v/>
      </c>
      <c r="F1397" s="19">
        <f>IF(""="",215040+E1397,"")</f>
        <v/>
      </c>
      <c r="G1397" s="19">
        <f>IF(D1397&gt;23500000,NA(),IF(D1397&lt;=4890000,1040000,IF(D1397&lt;=6550000,670000,620000)))</f>
        <v/>
      </c>
      <c r="H1397" s="19">
        <f>MAX(0,ROUNDDOWN(D1397-F1397-G1397-0,-3))</f>
        <v/>
      </c>
      <c r="I1397" s="19">
        <f>IF(H1397&lt;=0,0,ROUNDDOWN((H1397*LOOKUP(H1397,{0,1950001,3300001,6950001,9000001,18000001,40000001},{0.05,0.1,0.2,0.23,0.33,0.4,0.45})-LOOKUP(H1397,{0,1950001,3300001,6950001,9000001,18000001,40000001},{0,97500,427500,636000,1536000,2796000,4796000}))*1.021,-2))</f>
        <v/>
      </c>
      <c r="J1397" s="19">
        <f>MAX(0,ROUNDDOWN(D1397-F1397-430000-0,-3))</f>
        <v/>
      </c>
      <c r="K1397" s="19">
        <f>IF(D1397&lt;=450000,0,MAX(0,ROUNDDOWN(J1397*0.06-MIN(50000,J1397)*0.03,-2))+MAX(0,ROUNDDOWN(J1397*0.04-MIN(50000,J1397)*0.02,-2)))</f>
        <v/>
      </c>
      <c r="L1397" s="19">
        <f>I1397+K1397+E1397</f>
        <v/>
      </c>
      <c r="M1397" s="19">
        <f>MIN(100000,MAX(0,$B1397))</f>
        <v/>
      </c>
      <c r="N1397" s="19">
        <f>$B1397-M1397</f>
        <v/>
      </c>
      <c r="O1397" s="19">
        <f>MIN(670000,ROUNDDOWN(MAX(0,N1397-430000)*0.0751+47600,0))+MIN(260000,ROUNDDOWN(MAX(0,N1397-430000)*0.028+17600,0))+MIN(30000,ROUNDDOWN(MAX(0,N1397-430000)*0.0027+1873,0))+IF("いいえ"="はい",MIN(170000,ROUNDDOWN(MAX(0,N1397-430000)*0.0243+17800,0)),0)</f>
        <v/>
      </c>
      <c r="P1397" s="19">
        <f>IF(""="",215040+O1397,"")</f>
        <v/>
      </c>
      <c r="Q1397" s="19">
        <f>IF(N1397&gt;23500000,NA(),IF(N1397&lt;=4890000,1040000,IF(N1397&lt;=6550000,670000,620000)))</f>
        <v/>
      </c>
      <c r="R1397" s="19">
        <f>MAX(0,ROUNDDOWN(N1397-P1397-Q1397-0,-3))</f>
        <v/>
      </c>
      <c r="S1397" s="19">
        <f>IF(R1397&lt;=0,0,ROUNDDOWN((R1397*LOOKUP(R1397,{0,1950001,3300001,6950001,9000001,18000001,40000001},{0.05,0.1,0.2,0.23,0.33,0.4,0.45})-LOOKUP(R1397,{0,1950001,3300001,6950001,9000001,18000001,40000001},{0,97500,427500,636000,1536000,2796000,4796000}))*1.021,-2))</f>
        <v/>
      </c>
      <c r="T1397" s="19">
        <f>MAX(0,ROUNDDOWN(N1397-P1397-430000-0,-3))</f>
        <v/>
      </c>
      <c r="U1397" s="19">
        <f>IF(N1397&lt;=450000,0,MAX(0,ROUNDDOWN(T1397*0.06-MIN(50000,T1397)*0.03,-2))+MAX(0,ROUNDDOWN(T1397*0.04-MIN(50000,T1397)*0.02,-2)))</f>
        <v/>
      </c>
      <c r="V1397" s="19">
        <f>S1397+U1397+O1397</f>
        <v/>
      </c>
      <c r="W1397" s="19">
        <f>MIN(550000,MAX(0,$B1397))</f>
        <v/>
      </c>
      <c r="X1397" s="19">
        <f>$B1397-W1397</f>
        <v/>
      </c>
      <c r="Y1397" s="19">
        <f>MIN(670000,ROUNDDOWN(MAX(0,X1397-430000)*0.0751+47600,0))+MIN(260000,ROUNDDOWN(MAX(0,X1397-430000)*0.028+17600,0))+MIN(30000,ROUNDDOWN(MAX(0,X1397-430000)*0.0027+1873,0))+IF("いいえ"="はい",MIN(170000,ROUNDDOWN(MAX(0,X1397-430000)*0.0243+17800,0)),0)</f>
        <v/>
      </c>
      <c r="Z1397" s="19">
        <f>IF(""="",215040+Y1397,"")</f>
        <v/>
      </c>
      <c r="AA1397" s="19">
        <f>IF(X1397&gt;23500000,NA(),IF(X1397&lt;=4890000,1040000,IF(X1397&lt;=6550000,670000,620000)))</f>
        <v/>
      </c>
      <c r="AB1397" s="19">
        <f>MAX(0,ROUNDDOWN(X1397-Z1397-AA1397-0,-3))</f>
        <v/>
      </c>
      <c r="AC1397" s="19">
        <f>IF(AB1397&lt;=0,0,ROUNDDOWN((AB1397*LOOKUP(AB1397,{0,1950001,3300001,6950001,9000001,18000001,40000001},{0.05,0.1,0.2,0.23,0.33,0.4,0.45})-LOOKUP(AB1397,{0,1950001,3300001,6950001,9000001,18000001,40000001},{0,97500,427500,636000,1536000,2796000,4796000}))*1.021,-2))</f>
        <v/>
      </c>
      <c r="AD1397" s="19">
        <f>MAX(0,ROUNDDOWN(X1397-Z1397-430000-0,-3))</f>
        <v/>
      </c>
      <c r="AE1397" s="19">
        <f>IF(X1397&lt;=450000,0,MAX(0,ROUNDDOWN(AD1397*0.06-MIN(50000,AD1397)*0.03,-2))+MAX(0,ROUNDDOWN(AD1397*0.04-MIN(50000,AD1397)*0.02,-2)))</f>
        <v/>
      </c>
      <c r="AF1397" s="19">
        <f>AC1397+AE1397+Y1397</f>
        <v/>
      </c>
      <c r="AG1397" s="19">
        <f>MIN(650000,MAX(0,$B1397))</f>
        <v/>
      </c>
      <c r="AH1397" s="19">
        <f>$B1397-AG1397</f>
        <v/>
      </c>
      <c r="AI1397" s="19">
        <f>MIN(670000,ROUNDDOWN(MAX(0,AH1397-430000)*0.0751+47600,0))+MIN(260000,ROUNDDOWN(MAX(0,AH1397-430000)*0.028+17600,0))+MIN(30000,ROUNDDOWN(MAX(0,AH1397-430000)*0.0027+1873,0))+IF("いいえ"="はい",MIN(170000,ROUNDDOWN(MAX(0,AH1397-430000)*0.0243+17800,0)),0)</f>
        <v/>
      </c>
      <c r="AJ1397" s="19">
        <f>IF(""="",215040+AI1397,"")</f>
        <v/>
      </c>
      <c r="AK1397" s="19">
        <f>IF(AH1397&gt;23500000,NA(),IF(AH1397&lt;=4890000,1040000,IF(AH1397&lt;=6550000,670000,620000)))</f>
        <v/>
      </c>
      <c r="AL1397" s="19">
        <f>MAX(0,ROUNDDOWN(AH1397-AJ1397-AK1397-0,-3))</f>
        <v/>
      </c>
      <c r="AM1397" s="19">
        <f>IF(AL1397&lt;=0,0,ROUNDDOWN((AL1397*LOOKUP(AL1397,{0,1950001,3300001,6950001,9000001,18000001,40000001},{0.05,0.1,0.2,0.23,0.33,0.4,0.45})-LOOKUP(AL1397,{0,1950001,3300001,6950001,9000001,18000001,40000001},{0,97500,427500,636000,1536000,2796000,4796000}))*1.021,-2))</f>
        <v/>
      </c>
      <c r="AN1397" s="19">
        <f>MAX(0,ROUNDDOWN(AH1397-AJ1397-430000-0,-3))</f>
        <v/>
      </c>
      <c r="AO1397" s="19">
        <f>IF(AH1397&lt;=450000,0,MAX(0,ROUNDDOWN(AN1397*0.06-MIN(50000,AN1397)*0.03,-2))+MAX(0,ROUNDDOWN(AN1397*0.04-MIN(50000,AN1397)*0.02,-2)))</f>
        <v/>
      </c>
      <c r="AP1397" s="19">
        <f>AM1397+AO1397+AI1397</f>
        <v/>
      </c>
      <c r="AQ1397" s="19">
        <f>MIN(750000,MAX(0,$B1397))</f>
        <v/>
      </c>
      <c r="AR1397" s="19">
        <f>$B1397-AQ1397</f>
        <v/>
      </c>
      <c r="AS1397" s="19">
        <f>MIN(670000,ROUNDDOWN(MAX(0,AR1397-430000)*0.0751+47600,0))+MIN(260000,ROUNDDOWN(MAX(0,AR1397-430000)*0.028+17600,0))+MIN(30000,ROUNDDOWN(MAX(0,AR1397-430000)*0.0027+1873,0))+IF("いいえ"="はい",MIN(170000,ROUNDDOWN(MAX(0,AR1397-430000)*0.0243+17800,0)),0)</f>
        <v/>
      </c>
      <c r="AT1397" s="19">
        <f>IF(""="",215040+AS1397,"")</f>
        <v/>
      </c>
      <c r="AU1397" s="19">
        <f>IF(AR1397&gt;23500000,NA(),IF(AR1397&lt;=4890000,1040000,IF(AR1397&lt;=6550000,670000,620000)))</f>
        <v/>
      </c>
      <c r="AV1397" s="19">
        <f>MAX(0,ROUNDDOWN(AR1397-AT1397-AU1397-0,-3))</f>
        <v/>
      </c>
      <c r="AW1397" s="19">
        <f>IF(AV1397&lt;=0,0,ROUNDDOWN((AV1397*LOOKUP(AV1397,{0,1950001,3300001,6950001,9000001,18000001,40000001},{0.05,0.1,0.2,0.23,0.33,0.4,0.45})-LOOKUP(AV1397,{0,1950001,3300001,6950001,9000001,18000001,40000001},{0,97500,427500,636000,1536000,2796000,4796000}))*1.021,-2))</f>
        <v/>
      </c>
      <c r="AX1397" s="19">
        <f>MAX(0,ROUNDDOWN(AR1397-AT1397-430000-0,-3))</f>
        <v/>
      </c>
      <c r="AY1397" s="19">
        <f>IF(AR1397&lt;=450000,0,MAX(0,ROUNDDOWN(AX1397*0.06-MIN(50000,AX1397)*0.03,-2))+MAX(0,ROUNDDOWN(AX1397*0.04-MIN(50000,AX1397)*0.02,-2)))</f>
        <v/>
      </c>
      <c r="AZ1397" s="19">
        <f>AW1397+AY1397+AS1397</f>
        <v/>
      </c>
    </row>
    <row r="1398">
      <c r="A1398" t="inlineStr">
        <is>
          <t>1万円刻み</t>
        </is>
      </c>
      <c r="B1398" s="19">
        <f>'3_1万円刻み'!$A$1381</f>
        <v/>
      </c>
      <c r="C1398" s="19">
        <f>MIN(0,MAX(0,$B1398))</f>
        <v/>
      </c>
      <c r="D1398" s="19">
        <f>$B1398-C1398</f>
        <v/>
      </c>
      <c r="E1398" s="19">
        <f>MIN(670000,ROUNDDOWN(MAX(0,D1398-430000)*0.0751+47600,0))+MIN(260000,ROUNDDOWN(MAX(0,D1398-430000)*0.028+17600,0))+MIN(30000,ROUNDDOWN(MAX(0,D1398-430000)*0.0027+1873,0))+IF("いいえ"="はい",MIN(170000,ROUNDDOWN(MAX(0,D1398-430000)*0.0243+17800,0)),0)</f>
        <v/>
      </c>
      <c r="F1398" s="19">
        <f>IF(""="",215040+E1398,"")</f>
        <v/>
      </c>
      <c r="G1398" s="19">
        <f>IF(D1398&gt;23500000,NA(),IF(D1398&lt;=4890000,1040000,IF(D1398&lt;=6550000,670000,620000)))</f>
        <v/>
      </c>
      <c r="H1398" s="19">
        <f>MAX(0,ROUNDDOWN(D1398-F1398-G1398-0,-3))</f>
        <v/>
      </c>
      <c r="I1398" s="19">
        <f>IF(H1398&lt;=0,0,ROUNDDOWN((H1398*LOOKUP(H1398,{0,1950001,3300001,6950001,9000001,18000001,40000001},{0.05,0.1,0.2,0.23,0.33,0.4,0.45})-LOOKUP(H1398,{0,1950001,3300001,6950001,9000001,18000001,40000001},{0,97500,427500,636000,1536000,2796000,4796000}))*1.021,-2))</f>
        <v/>
      </c>
      <c r="J1398" s="19">
        <f>MAX(0,ROUNDDOWN(D1398-F1398-430000-0,-3))</f>
        <v/>
      </c>
      <c r="K1398" s="19">
        <f>IF(D1398&lt;=450000,0,MAX(0,ROUNDDOWN(J1398*0.06-MIN(50000,J1398)*0.03,-2))+MAX(0,ROUNDDOWN(J1398*0.04-MIN(50000,J1398)*0.02,-2)))</f>
        <v/>
      </c>
      <c r="L1398" s="19">
        <f>I1398+K1398+E1398</f>
        <v/>
      </c>
      <c r="M1398" s="19">
        <f>MIN(100000,MAX(0,$B1398))</f>
        <v/>
      </c>
      <c r="N1398" s="19">
        <f>$B1398-M1398</f>
        <v/>
      </c>
      <c r="O1398" s="19">
        <f>MIN(670000,ROUNDDOWN(MAX(0,N1398-430000)*0.0751+47600,0))+MIN(260000,ROUNDDOWN(MAX(0,N1398-430000)*0.028+17600,0))+MIN(30000,ROUNDDOWN(MAX(0,N1398-430000)*0.0027+1873,0))+IF("いいえ"="はい",MIN(170000,ROUNDDOWN(MAX(0,N1398-430000)*0.0243+17800,0)),0)</f>
        <v/>
      </c>
      <c r="P1398" s="19">
        <f>IF(""="",215040+O1398,"")</f>
        <v/>
      </c>
      <c r="Q1398" s="19">
        <f>IF(N1398&gt;23500000,NA(),IF(N1398&lt;=4890000,1040000,IF(N1398&lt;=6550000,670000,620000)))</f>
        <v/>
      </c>
      <c r="R1398" s="19">
        <f>MAX(0,ROUNDDOWN(N1398-P1398-Q1398-0,-3))</f>
        <v/>
      </c>
      <c r="S1398" s="19">
        <f>IF(R1398&lt;=0,0,ROUNDDOWN((R1398*LOOKUP(R1398,{0,1950001,3300001,6950001,9000001,18000001,40000001},{0.05,0.1,0.2,0.23,0.33,0.4,0.45})-LOOKUP(R1398,{0,1950001,3300001,6950001,9000001,18000001,40000001},{0,97500,427500,636000,1536000,2796000,4796000}))*1.021,-2))</f>
        <v/>
      </c>
      <c r="T1398" s="19">
        <f>MAX(0,ROUNDDOWN(N1398-P1398-430000-0,-3))</f>
        <v/>
      </c>
      <c r="U1398" s="19">
        <f>IF(N1398&lt;=450000,0,MAX(0,ROUNDDOWN(T1398*0.06-MIN(50000,T1398)*0.03,-2))+MAX(0,ROUNDDOWN(T1398*0.04-MIN(50000,T1398)*0.02,-2)))</f>
        <v/>
      </c>
      <c r="V1398" s="19">
        <f>S1398+U1398+O1398</f>
        <v/>
      </c>
      <c r="W1398" s="19">
        <f>MIN(550000,MAX(0,$B1398))</f>
        <v/>
      </c>
      <c r="X1398" s="19">
        <f>$B1398-W1398</f>
        <v/>
      </c>
      <c r="Y1398" s="19">
        <f>MIN(670000,ROUNDDOWN(MAX(0,X1398-430000)*0.0751+47600,0))+MIN(260000,ROUNDDOWN(MAX(0,X1398-430000)*0.028+17600,0))+MIN(30000,ROUNDDOWN(MAX(0,X1398-430000)*0.0027+1873,0))+IF("いいえ"="はい",MIN(170000,ROUNDDOWN(MAX(0,X1398-430000)*0.0243+17800,0)),0)</f>
        <v/>
      </c>
      <c r="Z1398" s="19">
        <f>IF(""="",215040+Y1398,"")</f>
        <v/>
      </c>
      <c r="AA1398" s="19">
        <f>IF(X1398&gt;23500000,NA(),IF(X1398&lt;=4890000,1040000,IF(X1398&lt;=6550000,670000,620000)))</f>
        <v/>
      </c>
      <c r="AB1398" s="19">
        <f>MAX(0,ROUNDDOWN(X1398-Z1398-AA1398-0,-3))</f>
        <v/>
      </c>
      <c r="AC1398" s="19">
        <f>IF(AB1398&lt;=0,0,ROUNDDOWN((AB1398*LOOKUP(AB1398,{0,1950001,3300001,6950001,9000001,18000001,40000001},{0.05,0.1,0.2,0.23,0.33,0.4,0.45})-LOOKUP(AB1398,{0,1950001,3300001,6950001,9000001,18000001,40000001},{0,97500,427500,636000,1536000,2796000,4796000}))*1.021,-2))</f>
        <v/>
      </c>
      <c r="AD1398" s="19">
        <f>MAX(0,ROUNDDOWN(X1398-Z1398-430000-0,-3))</f>
        <v/>
      </c>
      <c r="AE1398" s="19">
        <f>IF(X1398&lt;=450000,0,MAX(0,ROUNDDOWN(AD1398*0.06-MIN(50000,AD1398)*0.03,-2))+MAX(0,ROUNDDOWN(AD1398*0.04-MIN(50000,AD1398)*0.02,-2)))</f>
        <v/>
      </c>
      <c r="AF1398" s="19">
        <f>AC1398+AE1398+Y1398</f>
        <v/>
      </c>
      <c r="AG1398" s="19">
        <f>MIN(650000,MAX(0,$B1398))</f>
        <v/>
      </c>
      <c r="AH1398" s="19">
        <f>$B1398-AG1398</f>
        <v/>
      </c>
      <c r="AI1398" s="19">
        <f>MIN(670000,ROUNDDOWN(MAX(0,AH1398-430000)*0.0751+47600,0))+MIN(260000,ROUNDDOWN(MAX(0,AH1398-430000)*0.028+17600,0))+MIN(30000,ROUNDDOWN(MAX(0,AH1398-430000)*0.0027+1873,0))+IF("いいえ"="はい",MIN(170000,ROUNDDOWN(MAX(0,AH1398-430000)*0.0243+17800,0)),0)</f>
        <v/>
      </c>
      <c r="AJ1398" s="19">
        <f>IF(""="",215040+AI1398,"")</f>
        <v/>
      </c>
      <c r="AK1398" s="19">
        <f>IF(AH1398&gt;23500000,NA(),IF(AH1398&lt;=4890000,1040000,IF(AH1398&lt;=6550000,670000,620000)))</f>
        <v/>
      </c>
      <c r="AL1398" s="19">
        <f>MAX(0,ROUNDDOWN(AH1398-AJ1398-AK1398-0,-3))</f>
        <v/>
      </c>
      <c r="AM1398" s="19">
        <f>IF(AL1398&lt;=0,0,ROUNDDOWN((AL1398*LOOKUP(AL1398,{0,1950001,3300001,6950001,9000001,18000001,40000001},{0.05,0.1,0.2,0.23,0.33,0.4,0.45})-LOOKUP(AL1398,{0,1950001,3300001,6950001,9000001,18000001,40000001},{0,97500,427500,636000,1536000,2796000,4796000}))*1.021,-2))</f>
        <v/>
      </c>
      <c r="AN1398" s="19">
        <f>MAX(0,ROUNDDOWN(AH1398-AJ1398-430000-0,-3))</f>
        <v/>
      </c>
      <c r="AO1398" s="19">
        <f>IF(AH1398&lt;=450000,0,MAX(0,ROUNDDOWN(AN1398*0.06-MIN(50000,AN1398)*0.03,-2))+MAX(0,ROUNDDOWN(AN1398*0.04-MIN(50000,AN1398)*0.02,-2)))</f>
        <v/>
      </c>
      <c r="AP1398" s="19">
        <f>AM1398+AO1398+AI1398</f>
        <v/>
      </c>
      <c r="AQ1398" s="19">
        <f>MIN(750000,MAX(0,$B1398))</f>
        <v/>
      </c>
      <c r="AR1398" s="19">
        <f>$B1398-AQ1398</f>
        <v/>
      </c>
      <c r="AS1398" s="19">
        <f>MIN(670000,ROUNDDOWN(MAX(0,AR1398-430000)*0.0751+47600,0))+MIN(260000,ROUNDDOWN(MAX(0,AR1398-430000)*0.028+17600,0))+MIN(30000,ROUNDDOWN(MAX(0,AR1398-430000)*0.0027+1873,0))+IF("いいえ"="はい",MIN(170000,ROUNDDOWN(MAX(0,AR1398-430000)*0.0243+17800,0)),0)</f>
        <v/>
      </c>
      <c r="AT1398" s="19">
        <f>IF(""="",215040+AS1398,"")</f>
        <v/>
      </c>
      <c r="AU1398" s="19">
        <f>IF(AR1398&gt;23500000,NA(),IF(AR1398&lt;=4890000,1040000,IF(AR1398&lt;=6550000,670000,620000)))</f>
        <v/>
      </c>
      <c r="AV1398" s="19">
        <f>MAX(0,ROUNDDOWN(AR1398-AT1398-AU1398-0,-3))</f>
        <v/>
      </c>
      <c r="AW1398" s="19">
        <f>IF(AV1398&lt;=0,0,ROUNDDOWN((AV1398*LOOKUP(AV1398,{0,1950001,3300001,6950001,9000001,18000001,40000001},{0.05,0.1,0.2,0.23,0.33,0.4,0.45})-LOOKUP(AV1398,{0,1950001,3300001,6950001,9000001,18000001,40000001},{0,97500,427500,636000,1536000,2796000,4796000}))*1.021,-2))</f>
        <v/>
      </c>
      <c r="AX1398" s="19">
        <f>MAX(0,ROUNDDOWN(AR1398-AT1398-430000-0,-3))</f>
        <v/>
      </c>
      <c r="AY1398" s="19">
        <f>IF(AR1398&lt;=450000,0,MAX(0,ROUNDDOWN(AX1398*0.06-MIN(50000,AX1398)*0.03,-2))+MAX(0,ROUNDDOWN(AX1398*0.04-MIN(50000,AX1398)*0.02,-2)))</f>
        <v/>
      </c>
      <c r="AZ1398" s="19">
        <f>AW1398+AY1398+AS1398</f>
        <v/>
      </c>
    </row>
    <row r="1399">
      <c r="A1399" t="inlineStr">
        <is>
          <t>1万円刻み</t>
        </is>
      </c>
      <c r="B1399" s="19">
        <f>'3_1万円刻み'!$A$1382</f>
        <v/>
      </c>
      <c r="C1399" s="19">
        <f>MIN(0,MAX(0,$B1399))</f>
        <v/>
      </c>
      <c r="D1399" s="19">
        <f>$B1399-C1399</f>
        <v/>
      </c>
      <c r="E1399" s="19">
        <f>MIN(670000,ROUNDDOWN(MAX(0,D1399-430000)*0.0751+47600,0))+MIN(260000,ROUNDDOWN(MAX(0,D1399-430000)*0.028+17600,0))+MIN(30000,ROUNDDOWN(MAX(0,D1399-430000)*0.0027+1873,0))+IF("いいえ"="はい",MIN(170000,ROUNDDOWN(MAX(0,D1399-430000)*0.0243+17800,0)),0)</f>
        <v/>
      </c>
      <c r="F1399" s="19">
        <f>IF(""="",215040+E1399,"")</f>
        <v/>
      </c>
      <c r="G1399" s="19">
        <f>IF(D1399&gt;23500000,NA(),IF(D1399&lt;=4890000,1040000,IF(D1399&lt;=6550000,670000,620000)))</f>
        <v/>
      </c>
      <c r="H1399" s="19">
        <f>MAX(0,ROUNDDOWN(D1399-F1399-G1399-0,-3))</f>
        <v/>
      </c>
      <c r="I1399" s="19">
        <f>IF(H1399&lt;=0,0,ROUNDDOWN((H1399*LOOKUP(H1399,{0,1950001,3300001,6950001,9000001,18000001,40000001},{0.05,0.1,0.2,0.23,0.33,0.4,0.45})-LOOKUP(H1399,{0,1950001,3300001,6950001,9000001,18000001,40000001},{0,97500,427500,636000,1536000,2796000,4796000}))*1.021,-2))</f>
        <v/>
      </c>
      <c r="J1399" s="19">
        <f>MAX(0,ROUNDDOWN(D1399-F1399-430000-0,-3))</f>
        <v/>
      </c>
      <c r="K1399" s="19">
        <f>IF(D1399&lt;=450000,0,MAX(0,ROUNDDOWN(J1399*0.06-MIN(50000,J1399)*0.03,-2))+MAX(0,ROUNDDOWN(J1399*0.04-MIN(50000,J1399)*0.02,-2)))</f>
        <v/>
      </c>
      <c r="L1399" s="19">
        <f>I1399+K1399+E1399</f>
        <v/>
      </c>
      <c r="M1399" s="19">
        <f>MIN(100000,MAX(0,$B1399))</f>
        <v/>
      </c>
      <c r="N1399" s="19">
        <f>$B1399-M1399</f>
        <v/>
      </c>
      <c r="O1399" s="19">
        <f>MIN(670000,ROUNDDOWN(MAX(0,N1399-430000)*0.0751+47600,0))+MIN(260000,ROUNDDOWN(MAX(0,N1399-430000)*0.028+17600,0))+MIN(30000,ROUNDDOWN(MAX(0,N1399-430000)*0.0027+1873,0))+IF("いいえ"="はい",MIN(170000,ROUNDDOWN(MAX(0,N1399-430000)*0.0243+17800,0)),0)</f>
        <v/>
      </c>
      <c r="P1399" s="19">
        <f>IF(""="",215040+O1399,"")</f>
        <v/>
      </c>
      <c r="Q1399" s="19">
        <f>IF(N1399&gt;23500000,NA(),IF(N1399&lt;=4890000,1040000,IF(N1399&lt;=6550000,670000,620000)))</f>
        <v/>
      </c>
      <c r="R1399" s="19">
        <f>MAX(0,ROUNDDOWN(N1399-P1399-Q1399-0,-3))</f>
        <v/>
      </c>
      <c r="S1399" s="19">
        <f>IF(R1399&lt;=0,0,ROUNDDOWN((R1399*LOOKUP(R1399,{0,1950001,3300001,6950001,9000001,18000001,40000001},{0.05,0.1,0.2,0.23,0.33,0.4,0.45})-LOOKUP(R1399,{0,1950001,3300001,6950001,9000001,18000001,40000001},{0,97500,427500,636000,1536000,2796000,4796000}))*1.021,-2))</f>
        <v/>
      </c>
      <c r="T1399" s="19">
        <f>MAX(0,ROUNDDOWN(N1399-P1399-430000-0,-3))</f>
        <v/>
      </c>
      <c r="U1399" s="19">
        <f>IF(N1399&lt;=450000,0,MAX(0,ROUNDDOWN(T1399*0.06-MIN(50000,T1399)*0.03,-2))+MAX(0,ROUNDDOWN(T1399*0.04-MIN(50000,T1399)*0.02,-2)))</f>
        <v/>
      </c>
      <c r="V1399" s="19">
        <f>S1399+U1399+O1399</f>
        <v/>
      </c>
      <c r="W1399" s="19">
        <f>MIN(550000,MAX(0,$B1399))</f>
        <v/>
      </c>
      <c r="X1399" s="19">
        <f>$B1399-W1399</f>
        <v/>
      </c>
      <c r="Y1399" s="19">
        <f>MIN(670000,ROUNDDOWN(MAX(0,X1399-430000)*0.0751+47600,0))+MIN(260000,ROUNDDOWN(MAX(0,X1399-430000)*0.028+17600,0))+MIN(30000,ROUNDDOWN(MAX(0,X1399-430000)*0.0027+1873,0))+IF("いいえ"="はい",MIN(170000,ROUNDDOWN(MAX(0,X1399-430000)*0.0243+17800,0)),0)</f>
        <v/>
      </c>
      <c r="Z1399" s="19">
        <f>IF(""="",215040+Y1399,"")</f>
        <v/>
      </c>
      <c r="AA1399" s="19">
        <f>IF(X1399&gt;23500000,NA(),IF(X1399&lt;=4890000,1040000,IF(X1399&lt;=6550000,670000,620000)))</f>
        <v/>
      </c>
      <c r="AB1399" s="19">
        <f>MAX(0,ROUNDDOWN(X1399-Z1399-AA1399-0,-3))</f>
        <v/>
      </c>
      <c r="AC1399" s="19">
        <f>IF(AB1399&lt;=0,0,ROUNDDOWN((AB1399*LOOKUP(AB1399,{0,1950001,3300001,6950001,9000001,18000001,40000001},{0.05,0.1,0.2,0.23,0.33,0.4,0.45})-LOOKUP(AB1399,{0,1950001,3300001,6950001,9000001,18000001,40000001},{0,97500,427500,636000,1536000,2796000,4796000}))*1.021,-2))</f>
        <v/>
      </c>
      <c r="AD1399" s="19">
        <f>MAX(0,ROUNDDOWN(X1399-Z1399-430000-0,-3))</f>
        <v/>
      </c>
      <c r="AE1399" s="19">
        <f>IF(X1399&lt;=450000,0,MAX(0,ROUNDDOWN(AD1399*0.06-MIN(50000,AD1399)*0.03,-2))+MAX(0,ROUNDDOWN(AD1399*0.04-MIN(50000,AD1399)*0.02,-2)))</f>
        <v/>
      </c>
      <c r="AF1399" s="19">
        <f>AC1399+AE1399+Y1399</f>
        <v/>
      </c>
      <c r="AG1399" s="19">
        <f>MIN(650000,MAX(0,$B1399))</f>
        <v/>
      </c>
      <c r="AH1399" s="19">
        <f>$B1399-AG1399</f>
        <v/>
      </c>
      <c r="AI1399" s="19">
        <f>MIN(670000,ROUNDDOWN(MAX(0,AH1399-430000)*0.0751+47600,0))+MIN(260000,ROUNDDOWN(MAX(0,AH1399-430000)*0.028+17600,0))+MIN(30000,ROUNDDOWN(MAX(0,AH1399-430000)*0.0027+1873,0))+IF("いいえ"="はい",MIN(170000,ROUNDDOWN(MAX(0,AH1399-430000)*0.0243+17800,0)),0)</f>
        <v/>
      </c>
      <c r="AJ1399" s="19">
        <f>IF(""="",215040+AI1399,"")</f>
        <v/>
      </c>
      <c r="AK1399" s="19">
        <f>IF(AH1399&gt;23500000,NA(),IF(AH1399&lt;=4890000,1040000,IF(AH1399&lt;=6550000,670000,620000)))</f>
        <v/>
      </c>
      <c r="AL1399" s="19">
        <f>MAX(0,ROUNDDOWN(AH1399-AJ1399-AK1399-0,-3))</f>
        <v/>
      </c>
      <c r="AM1399" s="19">
        <f>IF(AL1399&lt;=0,0,ROUNDDOWN((AL1399*LOOKUP(AL1399,{0,1950001,3300001,6950001,9000001,18000001,40000001},{0.05,0.1,0.2,0.23,0.33,0.4,0.45})-LOOKUP(AL1399,{0,1950001,3300001,6950001,9000001,18000001,40000001},{0,97500,427500,636000,1536000,2796000,4796000}))*1.021,-2))</f>
        <v/>
      </c>
      <c r="AN1399" s="19">
        <f>MAX(0,ROUNDDOWN(AH1399-AJ1399-430000-0,-3))</f>
        <v/>
      </c>
      <c r="AO1399" s="19">
        <f>IF(AH1399&lt;=450000,0,MAX(0,ROUNDDOWN(AN1399*0.06-MIN(50000,AN1399)*0.03,-2))+MAX(0,ROUNDDOWN(AN1399*0.04-MIN(50000,AN1399)*0.02,-2)))</f>
        <v/>
      </c>
      <c r="AP1399" s="19">
        <f>AM1399+AO1399+AI1399</f>
        <v/>
      </c>
      <c r="AQ1399" s="19">
        <f>MIN(750000,MAX(0,$B1399))</f>
        <v/>
      </c>
      <c r="AR1399" s="19">
        <f>$B1399-AQ1399</f>
        <v/>
      </c>
      <c r="AS1399" s="19">
        <f>MIN(670000,ROUNDDOWN(MAX(0,AR1399-430000)*0.0751+47600,0))+MIN(260000,ROUNDDOWN(MAX(0,AR1399-430000)*0.028+17600,0))+MIN(30000,ROUNDDOWN(MAX(0,AR1399-430000)*0.0027+1873,0))+IF("いいえ"="はい",MIN(170000,ROUNDDOWN(MAX(0,AR1399-430000)*0.0243+17800,0)),0)</f>
        <v/>
      </c>
      <c r="AT1399" s="19">
        <f>IF(""="",215040+AS1399,"")</f>
        <v/>
      </c>
      <c r="AU1399" s="19">
        <f>IF(AR1399&gt;23500000,NA(),IF(AR1399&lt;=4890000,1040000,IF(AR1399&lt;=6550000,670000,620000)))</f>
        <v/>
      </c>
      <c r="AV1399" s="19">
        <f>MAX(0,ROUNDDOWN(AR1399-AT1399-AU1399-0,-3))</f>
        <v/>
      </c>
      <c r="AW1399" s="19">
        <f>IF(AV1399&lt;=0,0,ROUNDDOWN((AV1399*LOOKUP(AV1399,{0,1950001,3300001,6950001,9000001,18000001,40000001},{0.05,0.1,0.2,0.23,0.33,0.4,0.45})-LOOKUP(AV1399,{0,1950001,3300001,6950001,9000001,18000001,40000001},{0,97500,427500,636000,1536000,2796000,4796000}))*1.021,-2))</f>
        <v/>
      </c>
      <c r="AX1399" s="19">
        <f>MAX(0,ROUNDDOWN(AR1399-AT1399-430000-0,-3))</f>
        <v/>
      </c>
      <c r="AY1399" s="19">
        <f>IF(AR1399&lt;=450000,0,MAX(0,ROUNDDOWN(AX1399*0.06-MIN(50000,AX1399)*0.03,-2))+MAX(0,ROUNDDOWN(AX1399*0.04-MIN(50000,AX1399)*0.02,-2)))</f>
        <v/>
      </c>
      <c r="AZ1399" s="19">
        <f>AW1399+AY1399+AS1399</f>
        <v/>
      </c>
    </row>
    <row r="1400">
      <c r="A1400" t="inlineStr">
        <is>
          <t>1万円刻み</t>
        </is>
      </c>
      <c r="B1400" s="19">
        <f>'3_1万円刻み'!$A$1383</f>
        <v/>
      </c>
      <c r="C1400" s="19">
        <f>MIN(0,MAX(0,$B1400))</f>
        <v/>
      </c>
      <c r="D1400" s="19">
        <f>$B1400-C1400</f>
        <v/>
      </c>
      <c r="E1400" s="19">
        <f>MIN(670000,ROUNDDOWN(MAX(0,D1400-430000)*0.0751+47600,0))+MIN(260000,ROUNDDOWN(MAX(0,D1400-430000)*0.028+17600,0))+MIN(30000,ROUNDDOWN(MAX(0,D1400-430000)*0.0027+1873,0))+IF("いいえ"="はい",MIN(170000,ROUNDDOWN(MAX(0,D1400-430000)*0.0243+17800,0)),0)</f>
        <v/>
      </c>
      <c r="F1400" s="19">
        <f>IF(""="",215040+E1400,"")</f>
        <v/>
      </c>
      <c r="G1400" s="19">
        <f>IF(D1400&gt;23500000,NA(),IF(D1400&lt;=4890000,1040000,IF(D1400&lt;=6550000,670000,620000)))</f>
        <v/>
      </c>
      <c r="H1400" s="19">
        <f>MAX(0,ROUNDDOWN(D1400-F1400-G1400-0,-3))</f>
        <v/>
      </c>
      <c r="I1400" s="19">
        <f>IF(H1400&lt;=0,0,ROUNDDOWN((H1400*LOOKUP(H1400,{0,1950001,3300001,6950001,9000001,18000001,40000001},{0.05,0.1,0.2,0.23,0.33,0.4,0.45})-LOOKUP(H1400,{0,1950001,3300001,6950001,9000001,18000001,40000001},{0,97500,427500,636000,1536000,2796000,4796000}))*1.021,-2))</f>
        <v/>
      </c>
      <c r="J1400" s="19">
        <f>MAX(0,ROUNDDOWN(D1400-F1400-430000-0,-3))</f>
        <v/>
      </c>
      <c r="K1400" s="19">
        <f>IF(D1400&lt;=450000,0,MAX(0,ROUNDDOWN(J1400*0.06-MIN(50000,J1400)*0.03,-2))+MAX(0,ROUNDDOWN(J1400*0.04-MIN(50000,J1400)*0.02,-2)))</f>
        <v/>
      </c>
      <c r="L1400" s="19">
        <f>I1400+K1400+E1400</f>
        <v/>
      </c>
      <c r="M1400" s="19">
        <f>MIN(100000,MAX(0,$B1400))</f>
        <v/>
      </c>
      <c r="N1400" s="19">
        <f>$B1400-M1400</f>
        <v/>
      </c>
      <c r="O1400" s="19">
        <f>MIN(670000,ROUNDDOWN(MAX(0,N1400-430000)*0.0751+47600,0))+MIN(260000,ROUNDDOWN(MAX(0,N1400-430000)*0.028+17600,0))+MIN(30000,ROUNDDOWN(MAX(0,N1400-430000)*0.0027+1873,0))+IF("いいえ"="はい",MIN(170000,ROUNDDOWN(MAX(0,N1400-430000)*0.0243+17800,0)),0)</f>
        <v/>
      </c>
      <c r="P1400" s="19">
        <f>IF(""="",215040+O1400,"")</f>
        <v/>
      </c>
      <c r="Q1400" s="19">
        <f>IF(N1400&gt;23500000,NA(),IF(N1400&lt;=4890000,1040000,IF(N1400&lt;=6550000,670000,620000)))</f>
        <v/>
      </c>
      <c r="R1400" s="19">
        <f>MAX(0,ROUNDDOWN(N1400-P1400-Q1400-0,-3))</f>
        <v/>
      </c>
      <c r="S1400" s="19">
        <f>IF(R1400&lt;=0,0,ROUNDDOWN((R1400*LOOKUP(R1400,{0,1950001,3300001,6950001,9000001,18000001,40000001},{0.05,0.1,0.2,0.23,0.33,0.4,0.45})-LOOKUP(R1400,{0,1950001,3300001,6950001,9000001,18000001,40000001},{0,97500,427500,636000,1536000,2796000,4796000}))*1.021,-2))</f>
        <v/>
      </c>
      <c r="T1400" s="19">
        <f>MAX(0,ROUNDDOWN(N1400-P1400-430000-0,-3))</f>
        <v/>
      </c>
      <c r="U1400" s="19">
        <f>IF(N1400&lt;=450000,0,MAX(0,ROUNDDOWN(T1400*0.06-MIN(50000,T1400)*0.03,-2))+MAX(0,ROUNDDOWN(T1400*0.04-MIN(50000,T1400)*0.02,-2)))</f>
        <v/>
      </c>
      <c r="V1400" s="19">
        <f>S1400+U1400+O1400</f>
        <v/>
      </c>
      <c r="W1400" s="19">
        <f>MIN(550000,MAX(0,$B1400))</f>
        <v/>
      </c>
      <c r="X1400" s="19">
        <f>$B1400-W1400</f>
        <v/>
      </c>
      <c r="Y1400" s="19">
        <f>MIN(670000,ROUNDDOWN(MAX(0,X1400-430000)*0.0751+47600,0))+MIN(260000,ROUNDDOWN(MAX(0,X1400-430000)*0.028+17600,0))+MIN(30000,ROUNDDOWN(MAX(0,X1400-430000)*0.0027+1873,0))+IF("いいえ"="はい",MIN(170000,ROUNDDOWN(MAX(0,X1400-430000)*0.0243+17800,0)),0)</f>
        <v/>
      </c>
      <c r="Z1400" s="19">
        <f>IF(""="",215040+Y1400,"")</f>
        <v/>
      </c>
      <c r="AA1400" s="19">
        <f>IF(X1400&gt;23500000,NA(),IF(X1400&lt;=4890000,1040000,IF(X1400&lt;=6550000,670000,620000)))</f>
        <v/>
      </c>
      <c r="AB1400" s="19">
        <f>MAX(0,ROUNDDOWN(X1400-Z1400-AA1400-0,-3))</f>
        <v/>
      </c>
      <c r="AC1400" s="19">
        <f>IF(AB1400&lt;=0,0,ROUNDDOWN((AB1400*LOOKUP(AB1400,{0,1950001,3300001,6950001,9000001,18000001,40000001},{0.05,0.1,0.2,0.23,0.33,0.4,0.45})-LOOKUP(AB1400,{0,1950001,3300001,6950001,9000001,18000001,40000001},{0,97500,427500,636000,1536000,2796000,4796000}))*1.021,-2))</f>
        <v/>
      </c>
      <c r="AD1400" s="19">
        <f>MAX(0,ROUNDDOWN(X1400-Z1400-430000-0,-3))</f>
        <v/>
      </c>
      <c r="AE1400" s="19">
        <f>IF(X1400&lt;=450000,0,MAX(0,ROUNDDOWN(AD1400*0.06-MIN(50000,AD1400)*0.03,-2))+MAX(0,ROUNDDOWN(AD1400*0.04-MIN(50000,AD1400)*0.02,-2)))</f>
        <v/>
      </c>
      <c r="AF1400" s="19">
        <f>AC1400+AE1400+Y1400</f>
        <v/>
      </c>
      <c r="AG1400" s="19">
        <f>MIN(650000,MAX(0,$B1400))</f>
        <v/>
      </c>
      <c r="AH1400" s="19">
        <f>$B1400-AG1400</f>
        <v/>
      </c>
      <c r="AI1400" s="19">
        <f>MIN(670000,ROUNDDOWN(MAX(0,AH1400-430000)*0.0751+47600,0))+MIN(260000,ROUNDDOWN(MAX(0,AH1400-430000)*0.028+17600,0))+MIN(30000,ROUNDDOWN(MAX(0,AH1400-430000)*0.0027+1873,0))+IF("いいえ"="はい",MIN(170000,ROUNDDOWN(MAX(0,AH1400-430000)*0.0243+17800,0)),0)</f>
        <v/>
      </c>
      <c r="AJ1400" s="19">
        <f>IF(""="",215040+AI1400,"")</f>
        <v/>
      </c>
      <c r="AK1400" s="19">
        <f>IF(AH1400&gt;23500000,NA(),IF(AH1400&lt;=4890000,1040000,IF(AH1400&lt;=6550000,670000,620000)))</f>
        <v/>
      </c>
      <c r="AL1400" s="19">
        <f>MAX(0,ROUNDDOWN(AH1400-AJ1400-AK1400-0,-3))</f>
        <v/>
      </c>
      <c r="AM1400" s="19">
        <f>IF(AL1400&lt;=0,0,ROUNDDOWN((AL1400*LOOKUP(AL1400,{0,1950001,3300001,6950001,9000001,18000001,40000001},{0.05,0.1,0.2,0.23,0.33,0.4,0.45})-LOOKUP(AL1400,{0,1950001,3300001,6950001,9000001,18000001,40000001},{0,97500,427500,636000,1536000,2796000,4796000}))*1.021,-2))</f>
        <v/>
      </c>
      <c r="AN1400" s="19">
        <f>MAX(0,ROUNDDOWN(AH1400-AJ1400-430000-0,-3))</f>
        <v/>
      </c>
      <c r="AO1400" s="19">
        <f>IF(AH1400&lt;=450000,0,MAX(0,ROUNDDOWN(AN1400*0.06-MIN(50000,AN1400)*0.03,-2))+MAX(0,ROUNDDOWN(AN1400*0.04-MIN(50000,AN1400)*0.02,-2)))</f>
        <v/>
      </c>
      <c r="AP1400" s="19">
        <f>AM1400+AO1400+AI1400</f>
        <v/>
      </c>
      <c r="AQ1400" s="19">
        <f>MIN(750000,MAX(0,$B1400))</f>
        <v/>
      </c>
      <c r="AR1400" s="19">
        <f>$B1400-AQ1400</f>
        <v/>
      </c>
      <c r="AS1400" s="19">
        <f>MIN(670000,ROUNDDOWN(MAX(0,AR1400-430000)*0.0751+47600,0))+MIN(260000,ROUNDDOWN(MAX(0,AR1400-430000)*0.028+17600,0))+MIN(30000,ROUNDDOWN(MAX(0,AR1400-430000)*0.0027+1873,0))+IF("いいえ"="はい",MIN(170000,ROUNDDOWN(MAX(0,AR1400-430000)*0.0243+17800,0)),0)</f>
        <v/>
      </c>
      <c r="AT1400" s="19">
        <f>IF(""="",215040+AS1400,"")</f>
        <v/>
      </c>
      <c r="AU1400" s="19">
        <f>IF(AR1400&gt;23500000,NA(),IF(AR1400&lt;=4890000,1040000,IF(AR1400&lt;=6550000,670000,620000)))</f>
        <v/>
      </c>
      <c r="AV1400" s="19">
        <f>MAX(0,ROUNDDOWN(AR1400-AT1400-AU1400-0,-3))</f>
        <v/>
      </c>
      <c r="AW1400" s="19">
        <f>IF(AV1400&lt;=0,0,ROUNDDOWN((AV1400*LOOKUP(AV1400,{0,1950001,3300001,6950001,9000001,18000001,40000001},{0.05,0.1,0.2,0.23,0.33,0.4,0.45})-LOOKUP(AV1400,{0,1950001,3300001,6950001,9000001,18000001,40000001},{0,97500,427500,636000,1536000,2796000,4796000}))*1.021,-2))</f>
        <v/>
      </c>
      <c r="AX1400" s="19">
        <f>MAX(0,ROUNDDOWN(AR1400-AT1400-430000-0,-3))</f>
        <v/>
      </c>
      <c r="AY1400" s="19">
        <f>IF(AR1400&lt;=450000,0,MAX(0,ROUNDDOWN(AX1400*0.06-MIN(50000,AX1400)*0.03,-2))+MAX(0,ROUNDDOWN(AX1400*0.04-MIN(50000,AX1400)*0.02,-2)))</f>
        <v/>
      </c>
      <c r="AZ1400" s="19">
        <f>AW1400+AY1400+AS1400</f>
        <v/>
      </c>
    </row>
    <row r="1401">
      <c r="A1401" t="inlineStr">
        <is>
          <t>1万円刻み</t>
        </is>
      </c>
      <c r="B1401" s="19">
        <f>'3_1万円刻み'!$A$1384</f>
        <v/>
      </c>
      <c r="C1401" s="19">
        <f>MIN(0,MAX(0,$B1401))</f>
        <v/>
      </c>
      <c r="D1401" s="19">
        <f>$B1401-C1401</f>
        <v/>
      </c>
      <c r="E1401" s="19">
        <f>MIN(670000,ROUNDDOWN(MAX(0,D1401-430000)*0.0751+47600,0))+MIN(260000,ROUNDDOWN(MAX(0,D1401-430000)*0.028+17600,0))+MIN(30000,ROUNDDOWN(MAX(0,D1401-430000)*0.0027+1873,0))+IF("いいえ"="はい",MIN(170000,ROUNDDOWN(MAX(0,D1401-430000)*0.0243+17800,0)),0)</f>
        <v/>
      </c>
      <c r="F1401" s="19">
        <f>IF(""="",215040+E1401,"")</f>
        <v/>
      </c>
      <c r="G1401" s="19">
        <f>IF(D1401&gt;23500000,NA(),IF(D1401&lt;=4890000,1040000,IF(D1401&lt;=6550000,670000,620000)))</f>
        <v/>
      </c>
      <c r="H1401" s="19">
        <f>MAX(0,ROUNDDOWN(D1401-F1401-G1401-0,-3))</f>
        <v/>
      </c>
      <c r="I1401" s="19">
        <f>IF(H1401&lt;=0,0,ROUNDDOWN((H1401*LOOKUP(H1401,{0,1950001,3300001,6950001,9000001,18000001,40000001},{0.05,0.1,0.2,0.23,0.33,0.4,0.45})-LOOKUP(H1401,{0,1950001,3300001,6950001,9000001,18000001,40000001},{0,97500,427500,636000,1536000,2796000,4796000}))*1.021,-2))</f>
        <v/>
      </c>
      <c r="J1401" s="19">
        <f>MAX(0,ROUNDDOWN(D1401-F1401-430000-0,-3))</f>
        <v/>
      </c>
      <c r="K1401" s="19">
        <f>IF(D1401&lt;=450000,0,MAX(0,ROUNDDOWN(J1401*0.06-MIN(50000,J1401)*0.03,-2))+MAX(0,ROUNDDOWN(J1401*0.04-MIN(50000,J1401)*0.02,-2)))</f>
        <v/>
      </c>
      <c r="L1401" s="19">
        <f>I1401+K1401+E1401</f>
        <v/>
      </c>
      <c r="M1401" s="19">
        <f>MIN(100000,MAX(0,$B1401))</f>
        <v/>
      </c>
      <c r="N1401" s="19">
        <f>$B1401-M1401</f>
        <v/>
      </c>
      <c r="O1401" s="19">
        <f>MIN(670000,ROUNDDOWN(MAX(0,N1401-430000)*0.0751+47600,0))+MIN(260000,ROUNDDOWN(MAX(0,N1401-430000)*0.028+17600,0))+MIN(30000,ROUNDDOWN(MAX(0,N1401-430000)*0.0027+1873,0))+IF("いいえ"="はい",MIN(170000,ROUNDDOWN(MAX(0,N1401-430000)*0.0243+17800,0)),0)</f>
        <v/>
      </c>
      <c r="P1401" s="19">
        <f>IF(""="",215040+O1401,"")</f>
        <v/>
      </c>
      <c r="Q1401" s="19">
        <f>IF(N1401&gt;23500000,NA(),IF(N1401&lt;=4890000,1040000,IF(N1401&lt;=6550000,670000,620000)))</f>
        <v/>
      </c>
      <c r="R1401" s="19">
        <f>MAX(0,ROUNDDOWN(N1401-P1401-Q1401-0,-3))</f>
        <v/>
      </c>
      <c r="S1401" s="19">
        <f>IF(R1401&lt;=0,0,ROUNDDOWN((R1401*LOOKUP(R1401,{0,1950001,3300001,6950001,9000001,18000001,40000001},{0.05,0.1,0.2,0.23,0.33,0.4,0.45})-LOOKUP(R1401,{0,1950001,3300001,6950001,9000001,18000001,40000001},{0,97500,427500,636000,1536000,2796000,4796000}))*1.021,-2))</f>
        <v/>
      </c>
      <c r="T1401" s="19">
        <f>MAX(0,ROUNDDOWN(N1401-P1401-430000-0,-3))</f>
        <v/>
      </c>
      <c r="U1401" s="19">
        <f>IF(N1401&lt;=450000,0,MAX(0,ROUNDDOWN(T1401*0.06-MIN(50000,T1401)*0.03,-2))+MAX(0,ROUNDDOWN(T1401*0.04-MIN(50000,T1401)*0.02,-2)))</f>
        <v/>
      </c>
      <c r="V1401" s="19">
        <f>S1401+U1401+O1401</f>
        <v/>
      </c>
      <c r="W1401" s="19">
        <f>MIN(550000,MAX(0,$B1401))</f>
        <v/>
      </c>
      <c r="X1401" s="19">
        <f>$B1401-W1401</f>
        <v/>
      </c>
      <c r="Y1401" s="19">
        <f>MIN(670000,ROUNDDOWN(MAX(0,X1401-430000)*0.0751+47600,0))+MIN(260000,ROUNDDOWN(MAX(0,X1401-430000)*0.028+17600,0))+MIN(30000,ROUNDDOWN(MAX(0,X1401-430000)*0.0027+1873,0))+IF("いいえ"="はい",MIN(170000,ROUNDDOWN(MAX(0,X1401-430000)*0.0243+17800,0)),0)</f>
        <v/>
      </c>
      <c r="Z1401" s="19">
        <f>IF(""="",215040+Y1401,"")</f>
        <v/>
      </c>
      <c r="AA1401" s="19">
        <f>IF(X1401&gt;23500000,NA(),IF(X1401&lt;=4890000,1040000,IF(X1401&lt;=6550000,670000,620000)))</f>
        <v/>
      </c>
      <c r="AB1401" s="19">
        <f>MAX(0,ROUNDDOWN(X1401-Z1401-AA1401-0,-3))</f>
        <v/>
      </c>
      <c r="AC1401" s="19">
        <f>IF(AB1401&lt;=0,0,ROUNDDOWN((AB1401*LOOKUP(AB1401,{0,1950001,3300001,6950001,9000001,18000001,40000001},{0.05,0.1,0.2,0.23,0.33,0.4,0.45})-LOOKUP(AB1401,{0,1950001,3300001,6950001,9000001,18000001,40000001},{0,97500,427500,636000,1536000,2796000,4796000}))*1.021,-2))</f>
        <v/>
      </c>
      <c r="AD1401" s="19">
        <f>MAX(0,ROUNDDOWN(X1401-Z1401-430000-0,-3))</f>
        <v/>
      </c>
      <c r="AE1401" s="19">
        <f>IF(X1401&lt;=450000,0,MAX(0,ROUNDDOWN(AD1401*0.06-MIN(50000,AD1401)*0.03,-2))+MAX(0,ROUNDDOWN(AD1401*0.04-MIN(50000,AD1401)*0.02,-2)))</f>
        <v/>
      </c>
      <c r="AF1401" s="19">
        <f>AC1401+AE1401+Y1401</f>
        <v/>
      </c>
      <c r="AG1401" s="19">
        <f>MIN(650000,MAX(0,$B1401))</f>
        <v/>
      </c>
      <c r="AH1401" s="19">
        <f>$B1401-AG1401</f>
        <v/>
      </c>
      <c r="AI1401" s="19">
        <f>MIN(670000,ROUNDDOWN(MAX(0,AH1401-430000)*0.0751+47600,0))+MIN(260000,ROUNDDOWN(MAX(0,AH1401-430000)*0.028+17600,0))+MIN(30000,ROUNDDOWN(MAX(0,AH1401-430000)*0.0027+1873,0))+IF("いいえ"="はい",MIN(170000,ROUNDDOWN(MAX(0,AH1401-430000)*0.0243+17800,0)),0)</f>
        <v/>
      </c>
      <c r="AJ1401" s="19">
        <f>IF(""="",215040+AI1401,"")</f>
        <v/>
      </c>
      <c r="AK1401" s="19">
        <f>IF(AH1401&gt;23500000,NA(),IF(AH1401&lt;=4890000,1040000,IF(AH1401&lt;=6550000,670000,620000)))</f>
        <v/>
      </c>
      <c r="AL1401" s="19">
        <f>MAX(0,ROUNDDOWN(AH1401-AJ1401-AK1401-0,-3))</f>
        <v/>
      </c>
      <c r="AM1401" s="19">
        <f>IF(AL1401&lt;=0,0,ROUNDDOWN((AL1401*LOOKUP(AL1401,{0,1950001,3300001,6950001,9000001,18000001,40000001},{0.05,0.1,0.2,0.23,0.33,0.4,0.45})-LOOKUP(AL1401,{0,1950001,3300001,6950001,9000001,18000001,40000001},{0,97500,427500,636000,1536000,2796000,4796000}))*1.021,-2))</f>
        <v/>
      </c>
      <c r="AN1401" s="19">
        <f>MAX(0,ROUNDDOWN(AH1401-AJ1401-430000-0,-3))</f>
        <v/>
      </c>
      <c r="AO1401" s="19">
        <f>IF(AH1401&lt;=450000,0,MAX(0,ROUNDDOWN(AN1401*0.06-MIN(50000,AN1401)*0.03,-2))+MAX(0,ROUNDDOWN(AN1401*0.04-MIN(50000,AN1401)*0.02,-2)))</f>
        <v/>
      </c>
      <c r="AP1401" s="19">
        <f>AM1401+AO1401+AI1401</f>
        <v/>
      </c>
      <c r="AQ1401" s="19">
        <f>MIN(750000,MAX(0,$B1401))</f>
        <v/>
      </c>
      <c r="AR1401" s="19">
        <f>$B1401-AQ1401</f>
        <v/>
      </c>
      <c r="AS1401" s="19">
        <f>MIN(670000,ROUNDDOWN(MAX(0,AR1401-430000)*0.0751+47600,0))+MIN(260000,ROUNDDOWN(MAX(0,AR1401-430000)*0.028+17600,0))+MIN(30000,ROUNDDOWN(MAX(0,AR1401-430000)*0.0027+1873,0))+IF("いいえ"="はい",MIN(170000,ROUNDDOWN(MAX(0,AR1401-430000)*0.0243+17800,0)),0)</f>
        <v/>
      </c>
      <c r="AT1401" s="19">
        <f>IF(""="",215040+AS1401,"")</f>
        <v/>
      </c>
      <c r="AU1401" s="19">
        <f>IF(AR1401&gt;23500000,NA(),IF(AR1401&lt;=4890000,1040000,IF(AR1401&lt;=6550000,670000,620000)))</f>
        <v/>
      </c>
      <c r="AV1401" s="19">
        <f>MAX(0,ROUNDDOWN(AR1401-AT1401-AU1401-0,-3))</f>
        <v/>
      </c>
      <c r="AW1401" s="19">
        <f>IF(AV1401&lt;=0,0,ROUNDDOWN((AV1401*LOOKUP(AV1401,{0,1950001,3300001,6950001,9000001,18000001,40000001},{0.05,0.1,0.2,0.23,0.33,0.4,0.45})-LOOKUP(AV1401,{0,1950001,3300001,6950001,9000001,18000001,40000001},{0,97500,427500,636000,1536000,2796000,4796000}))*1.021,-2))</f>
        <v/>
      </c>
      <c r="AX1401" s="19">
        <f>MAX(0,ROUNDDOWN(AR1401-AT1401-430000-0,-3))</f>
        <v/>
      </c>
      <c r="AY1401" s="19">
        <f>IF(AR1401&lt;=450000,0,MAX(0,ROUNDDOWN(AX1401*0.06-MIN(50000,AX1401)*0.03,-2))+MAX(0,ROUNDDOWN(AX1401*0.04-MIN(50000,AX1401)*0.02,-2)))</f>
        <v/>
      </c>
      <c r="AZ1401" s="19">
        <f>AW1401+AY1401+AS1401</f>
        <v/>
      </c>
    </row>
    <row r="1402">
      <c r="A1402" t="inlineStr">
        <is>
          <t>1万円刻み</t>
        </is>
      </c>
      <c r="B1402" s="19">
        <f>'3_1万円刻み'!$A$1385</f>
        <v/>
      </c>
      <c r="C1402" s="19">
        <f>MIN(0,MAX(0,$B1402))</f>
        <v/>
      </c>
      <c r="D1402" s="19">
        <f>$B1402-C1402</f>
        <v/>
      </c>
      <c r="E1402" s="19">
        <f>MIN(670000,ROUNDDOWN(MAX(0,D1402-430000)*0.0751+47600,0))+MIN(260000,ROUNDDOWN(MAX(0,D1402-430000)*0.028+17600,0))+MIN(30000,ROUNDDOWN(MAX(0,D1402-430000)*0.0027+1873,0))+IF("いいえ"="はい",MIN(170000,ROUNDDOWN(MAX(0,D1402-430000)*0.0243+17800,0)),0)</f>
        <v/>
      </c>
      <c r="F1402" s="19">
        <f>IF(""="",215040+E1402,"")</f>
        <v/>
      </c>
      <c r="G1402" s="19">
        <f>IF(D1402&gt;23500000,NA(),IF(D1402&lt;=4890000,1040000,IF(D1402&lt;=6550000,670000,620000)))</f>
        <v/>
      </c>
      <c r="H1402" s="19">
        <f>MAX(0,ROUNDDOWN(D1402-F1402-G1402-0,-3))</f>
        <v/>
      </c>
      <c r="I1402" s="19">
        <f>IF(H1402&lt;=0,0,ROUNDDOWN((H1402*LOOKUP(H1402,{0,1950001,3300001,6950001,9000001,18000001,40000001},{0.05,0.1,0.2,0.23,0.33,0.4,0.45})-LOOKUP(H1402,{0,1950001,3300001,6950001,9000001,18000001,40000001},{0,97500,427500,636000,1536000,2796000,4796000}))*1.021,-2))</f>
        <v/>
      </c>
      <c r="J1402" s="19">
        <f>MAX(0,ROUNDDOWN(D1402-F1402-430000-0,-3))</f>
        <v/>
      </c>
      <c r="K1402" s="19">
        <f>IF(D1402&lt;=450000,0,MAX(0,ROUNDDOWN(J1402*0.06-MIN(50000,J1402)*0.03,-2))+MAX(0,ROUNDDOWN(J1402*0.04-MIN(50000,J1402)*0.02,-2)))</f>
        <v/>
      </c>
      <c r="L1402" s="19">
        <f>I1402+K1402+E1402</f>
        <v/>
      </c>
      <c r="M1402" s="19">
        <f>MIN(100000,MAX(0,$B1402))</f>
        <v/>
      </c>
      <c r="N1402" s="19">
        <f>$B1402-M1402</f>
        <v/>
      </c>
      <c r="O1402" s="19">
        <f>MIN(670000,ROUNDDOWN(MAX(0,N1402-430000)*0.0751+47600,0))+MIN(260000,ROUNDDOWN(MAX(0,N1402-430000)*0.028+17600,0))+MIN(30000,ROUNDDOWN(MAX(0,N1402-430000)*0.0027+1873,0))+IF("いいえ"="はい",MIN(170000,ROUNDDOWN(MAX(0,N1402-430000)*0.0243+17800,0)),0)</f>
        <v/>
      </c>
      <c r="P1402" s="19">
        <f>IF(""="",215040+O1402,"")</f>
        <v/>
      </c>
      <c r="Q1402" s="19">
        <f>IF(N1402&gt;23500000,NA(),IF(N1402&lt;=4890000,1040000,IF(N1402&lt;=6550000,670000,620000)))</f>
        <v/>
      </c>
      <c r="R1402" s="19">
        <f>MAX(0,ROUNDDOWN(N1402-P1402-Q1402-0,-3))</f>
        <v/>
      </c>
      <c r="S1402" s="19">
        <f>IF(R1402&lt;=0,0,ROUNDDOWN((R1402*LOOKUP(R1402,{0,1950001,3300001,6950001,9000001,18000001,40000001},{0.05,0.1,0.2,0.23,0.33,0.4,0.45})-LOOKUP(R1402,{0,1950001,3300001,6950001,9000001,18000001,40000001},{0,97500,427500,636000,1536000,2796000,4796000}))*1.021,-2))</f>
        <v/>
      </c>
      <c r="T1402" s="19">
        <f>MAX(0,ROUNDDOWN(N1402-P1402-430000-0,-3))</f>
        <v/>
      </c>
      <c r="U1402" s="19">
        <f>IF(N1402&lt;=450000,0,MAX(0,ROUNDDOWN(T1402*0.06-MIN(50000,T1402)*0.03,-2))+MAX(0,ROUNDDOWN(T1402*0.04-MIN(50000,T1402)*0.02,-2)))</f>
        <v/>
      </c>
      <c r="V1402" s="19">
        <f>S1402+U1402+O1402</f>
        <v/>
      </c>
      <c r="W1402" s="19">
        <f>MIN(550000,MAX(0,$B1402))</f>
        <v/>
      </c>
      <c r="X1402" s="19">
        <f>$B1402-W1402</f>
        <v/>
      </c>
      <c r="Y1402" s="19">
        <f>MIN(670000,ROUNDDOWN(MAX(0,X1402-430000)*0.0751+47600,0))+MIN(260000,ROUNDDOWN(MAX(0,X1402-430000)*0.028+17600,0))+MIN(30000,ROUNDDOWN(MAX(0,X1402-430000)*0.0027+1873,0))+IF("いいえ"="はい",MIN(170000,ROUNDDOWN(MAX(0,X1402-430000)*0.0243+17800,0)),0)</f>
        <v/>
      </c>
      <c r="Z1402" s="19">
        <f>IF(""="",215040+Y1402,"")</f>
        <v/>
      </c>
      <c r="AA1402" s="19">
        <f>IF(X1402&gt;23500000,NA(),IF(X1402&lt;=4890000,1040000,IF(X1402&lt;=6550000,670000,620000)))</f>
        <v/>
      </c>
      <c r="AB1402" s="19">
        <f>MAX(0,ROUNDDOWN(X1402-Z1402-AA1402-0,-3))</f>
        <v/>
      </c>
      <c r="AC1402" s="19">
        <f>IF(AB1402&lt;=0,0,ROUNDDOWN((AB1402*LOOKUP(AB1402,{0,1950001,3300001,6950001,9000001,18000001,40000001},{0.05,0.1,0.2,0.23,0.33,0.4,0.45})-LOOKUP(AB1402,{0,1950001,3300001,6950001,9000001,18000001,40000001},{0,97500,427500,636000,1536000,2796000,4796000}))*1.021,-2))</f>
        <v/>
      </c>
      <c r="AD1402" s="19">
        <f>MAX(0,ROUNDDOWN(X1402-Z1402-430000-0,-3))</f>
        <v/>
      </c>
      <c r="AE1402" s="19">
        <f>IF(X1402&lt;=450000,0,MAX(0,ROUNDDOWN(AD1402*0.06-MIN(50000,AD1402)*0.03,-2))+MAX(0,ROUNDDOWN(AD1402*0.04-MIN(50000,AD1402)*0.02,-2)))</f>
        <v/>
      </c>
      <c r="AF1402" s="19">
        <f>AC1402+AE1402+Y1402</f>
        <v/>
      </c>
      <c r="AG1402" s="19">
        <f>MIN(650000,MAX(0,$B1402))</f>
        <v/>
      </c>
      <c r="AH1402" s="19">
        <f>$B1402-AG1402</f>
        <v/>
      </c>
      <c r="AI1402" s="19">
        <f>MIN(670000,ROUNDDOWN(MAX(0,AH1402-430000)*0.0751+47600,0))+MIN(260000,ROUNDDOWN(MAX(0,AH1402-430000)*0.028+17600,0))+MIN(30000,ROUNDDOWN(MAX(0,AH1402-430000)*0.0027+1873,0))+IF("いいえ"="はい",MIN(170000,ROUNDDOWN(MAX(0,AH1402-430000)*0.0243+17800,0)),0)</f>
        <v/>
      </c>
      <c r="AJ1402" s="19">
        <f>IF(""="",215040+AI1402,"")</f>
        <v/>
      </c>
      <c r="AK1402" s="19">
        <f>IF(AH1402&gt;23500000,NA(),IF(AH1402&lt;=4890000,1040000,IF(AH1402&lt;=6550000,670000,620000)))</f>
        <v/>
      </c>
      <c r="AL1402" s="19">
        <f>MAX(0,ROUNDDOWN(AH1402-AJ1402-AK1402-0,-3))</f>
        <v/>
      </c>
      <c r="AM1402" s="19">
        <f>IF(AL1402&lt;=0,0,ROUNDDOWN((AL1402*LOOKUP(AL1402,{0,1950001,3300001,6950001,9000001,18000001,40000001},{0.05,0.1,0.2,0.23,0.33,0.4,0.45})-LOOKUP(AL1402,{0,1950001,3300001,6950001,9000001,18000001,40000001},{0,97500,427500,636000,1536000,2796000,4796000}))*1.021,-2))</f>
        <v/>
      </c>
      <c r="AN1402" s="19">
        <f>MAX(0,ROUNDDOWN(AH1402-AJ1402-430000-0,-3))</f>
        <v/>
      </c>
      <c r="AO1402" s="19">
        <f>IF(AH1402&lt;=450000,0,MAX(0,ROUNDDOWN(AN1402*0.06-MIN(50000,AN1402)*0.03,-2))+MAX(0,ROUNDDOWN(AN1402*0.04-MIN(50000,AN1402)*0.02,-2)))</f>
        <v/>
      </c>
      <c r="AP1402" s="19">
        <f>AM1402+AO1402+AI1402</f>
        <v/>
      </c>
      <c r="AQ1402" s="19">
        <f>MIN(750000,MAX(0,$B1402))</f>
        <v/>
      </c>
      <c r="AR1402" s="19">
        <f>$B1402-AQ1402</f>
        <v/>
      </c>
      <c r="AS1402" s="19">
        <f>MIN(670000,ROUNDDOWN(MAX(0,AR1402-430000)*0.0751+47600,0))+MIN(260000,ROUNDDOWN(MAX(0,AR1402-430000)*0.028+17600,0))+MIN(30000,ROUNDDOWN(MAX(0,AR1402-430000)*0.0027+1873,0))+IF("いいえ"="はい",MIN(170000,ROUNDDOWN(MAX(0,AR1402-430000)*0.0243+17800,0)),0)</f>
        <v/>
      </c>
      <c r="AT1402" s="19">
        <f>IF(""="",215040+AS1402,"")</f>
        <v/>
      </c>
      <c r="AU1402" s="19">
        <f>IF(AR1402&gt;23500000,NA(),IF(AR1402&lt;=4890000,1040000,IF(AR1402&lt;=6550000,670000,620000)))</f>
        <v/>
      </c>
      <c r="AV1402" s="19">
        <f>MAX(0,ROUNDDOWN(AR1402-AT1402-AU1402-0,-3))</f>
        <v/>
      </c>
      <c r="AW1402" s="19">
        <f>IF(AV1402&lt;=0,0,ROUNDDOWN((AV1402*LOOKUP(AV1402,{0,1950001,3300001,6950001,9000001,18000001,40000001},{0.05,0.1,0.2,0.23,0.33,0.4,0.45})-LOOKUP(AV1402,{0,1950001,3300001,6950001,9000001,18000001,40000001},{0,97500,427500,636000,1536000,2796000,4796000}))*1.021,-2))</f>
        <v/>
      </c>
      <c r="AX1402" s="19">
        <f>MAX(0,ROUNDDOWN(AR1402-AT1402-430000-0,-3))</f>
        <v/>
      </c>
      <c r="AY1402" s="19">
        <f>IF(AR1402&lt;=450000,0,MAX(0,ROUNDDOWN(AX1402*0.06-MIN(50000,AX1402)*0.03,-2))+MAX(0,ROUNDDOWN(AX1402*0.04-MIN(50000,AX1402)*0.02,-2)))</f>
        <v/>
      </c>
      <c r="AZ1402" s="19">
        <f>AW1402+AY1402+AS1402</f>
        <v/>
      </c>
    </row>
    <row r="1403">
      <c r="A1403" t="inlineStr">
        <is>
          <t>1万円刻み</t>
        </is>
      </c>
      <c r="B1403" s="19">
        <f>'3_1万円刻み'!$A$1386</f>
        <v/>
      </c>
      <c r="C1403" s="19">
        <f>MIN(0,MAX(0,$B1403))</f>
        <v/>
      </c>
      <c r="D1403" s="19">
        <f>$B1403-C1403</f>
        <v/>
      </c>
      <c r="E1403" s="19">
        <f>MIN(670000,ROUNDDOWN(MAX(0,D1403-430000)*0.0751+47600,0))+MIN(260000,ROUNDDOWN(MAX(0,D1403-430000)*0.028+17600,0))+MIN(30000,ROUNDDOWN(MAX(0,D1403-430000)*0.0027+1873,0))+IF("いいえ"="はい",MIN(170000,ROUNDDOWN(MAX(0,D1403-430000)*0.0243+17800,0)),0)</f>
        <v/>
      </c>
      <c r="F1403" s="19">
        <f>IF(""="",215040+E1403,"")</f>
        <v/>
      </c>
      <c r="G1403" s="19">
        <f>IF(D1403&gt;23500000,NA(),IF(D1403&lt;=4890000,1040000,IF(D1403&lt;=6550000,670000,620000)))</f>
        <v/>
      </c>
      <c r="H1403" s="19">
        <f>MAX(0,ROUNDDOWN(D1403-F1403-G1403-0,-3))</f>
        <v/>
      </c>
      <c r="I1403" s="19">
        <f>IF(H1403&lt;=0,0,ROUNDDOWN((H1403*LOOKUP(H1403,{0,1950001,3300001,6950001,9000001,18000001,40000001},{0.05,0.1,0.2,0.23,0.33,0.4,0.45})-LOOKUP(H1403,{0,1950001,3300001,6950001,9000001,18000001,40000001},{0,97500,427500,636000,1536000,2796000,4796000}))*1.021,-2))</f>
        <v/>
      </c>
      <c r="J1403" s="19">
        <f>MAX(0,ROUNDDOWN(D1403-F1403-430000-0,-3))</f>
        <v/>
      </c>
      <c r="K1403" s="19">
        <f>IF(D1403&lt;=450000,0,MAX(0,ROUNDDOWN(J1403*0.06-MIN(50000,J1403)*0.03,-2))+MAX(0,ROUNDDOWN(J1403*0.04-MIN(50000,J1403)*0.02,-2)))</f>
        <v/>
      </c>
      <c r="L1403" s="19">
        <f>I1403+K1403+E1403</f>
        <v/>
      </c>
      <c r="M1403" s="19">
        <f>MIN(100000,MAX(0,$B1403))</f>
        <v/>
      </c>
      <c r="N1403" s="19">
        <f>$B1403-M1403</f>
        <v/>
      </c>
      <c r="O1403" s="19">
        <f>MIN(670000,ROUNDDOWN(MAX(0,N1403-430000)*0.0751+47600,0))+MIN(260000,ROUNDDOWN(MAX(0,N1403-430000)*0.028+17600,0))+MIN(30000,ROUNDDOWN(MAX(0,N1403-430000)*0.0027+1873,0))+IF("いいえ"="はい",MIN(170000,ROUNDDOWN(MAX(0,N1403-430000)*0.0243+17800,0)),0)</f>
        <v/>
      </c>
      <c r="P1403" s="19">
        <f>IF(""="",215040+O1403,"")</f>
        <v/>
      </c>
      <c r="Q1403" s="19">
        <f>IF(N1403&gt;23500000,NA(),IF(N1403&lt;=4890000,1040000,IF(N1403&lt;=6550000,670000,620000)))</f>
        <v/>
      </c>
      <c r="R1403" s="19">
        <f>MAX(0,ROUNDDOWN(N1403-P1403-Q1403-0,-3))</f>
        <v/>
      </c>
      <c r="S1403" s="19">
        <f>IF(R1403&lt;=0,0,ROUNDDOWN((R1403*LOOKUP(R1403,{0,1950001,3300001,6950001,9000001,18000001,40000001},{0.05,0.1,0.2,0.23,0.33,0.4,0.45})-LOOKUP(R1403,{0,1950001,3300001,6950001,9000001,18000001,40000001},{0,97500,427500,636000,1536000,2796000,4796000}))*1.021,-2))</f>
        <v/>
      </c>
      <c r="T1403" s="19">
        <f>MAX(0,ROUNDDOWN(N1403-P1403-430000-0,-3))</f>
        <v/>
      </c>
      <c r="U1403" s="19">
        <f>IF(N1403&lt;=450000,0,MAX(0,ROUNDDOWN(T1403*0.06-MIN(50000,T1403)*0.03,-2))+MAX(0,ROUNDDOWN(T1403*0.04-MIN(50000,T1403)*0.02,-2)))</f>
        <v/>
      </c>
      <c r="V1403" s="19">
        <f>S1403+U1403+O1403</f>
        <v/>
      </c>
      <c r="W1403" s="19">
        <f>MIN(550000,MAX(0,$B1403))</f>
        <v/>
      </c>
      <c r="X1403" s="19">
        <f>$B1403-W1403</f>
        <v/>
      </c>
      <c r="Y1403" s="19">
        <f>MIN(670000,ROUNDDOWN(MAX(0,X1403-430000)*0.0751+47600,0))+MIN(260000,ROUNDDOWN(MAX(0,X1403-430000)*0.028+17600,0))+MIN(30000,ROUNDDOWN(MAX(0,X1403-430000)*0.0027+1873,0))+IF("いいえ"="はい",MIN(170000,ROUNDDOWN(MAX(0,X1403-430000)*0.0243+17800,0)),0)</f>
        <v/>
      </c>
      <c r="Z1403" s="19">
        <f>IF(""="",215040+Y1403,"")</f>
        <v/>
      </c>
      <c r="AA1403" s="19">
        <f>IF(X1403&gt;23500000,NA(),IF(X1403&lt;=4890000,1040000,IF(X1403&lt;=6550000,670000,620000)))</f>
        <v/>
      </c>
      <c r="AB1403" s="19">
        <f>MAX(0,ROUNDDOWN(X1403-Z1403-AA1403-0,-3))</f>
        <v/>
      </c>
      <c r="AC1403" s="19">
        <f>IF(AB1403&lt;=0,0,ROUNDDOWN((AB1403*LOOKUP(AB1403,{0,1950001,3300001,6950001,9000001,18000001,40000001},{0.05,0.1,0.2,0.23,0.33,0.4,0.45})-LOOKUP(AB1403,{0,1950001,3300001,6950001,9000001,18000001,40000001},{0,97500,427500,636000,1536000,2796000,4796000}))*1.021,-2))</f>
        <v/>
      </c>
      <c r="AD1403" s="19">
        <f>MAX(0,ROUNDDOWN(X1403-Z1403-430000-0,-3))</f>
        <v/>
      </c>
      <c r="AE1403" s="19">
        <f>IF(X1403&lt;=450000,0,MAX(0,ROUNDDOWN(AD1403*0.06-MIN(50000,AD1403)*0.03,-2))+MAX(0,ROUNDDOWN(AD1403*0.04-MIN(50000,AD1403)*0.02,-2)))</f>
        <v/>
      </c>
      <c r="AF1403" s="19">
        <f>AC1403+AE1403+Y1403</f>
        <v/>
      </c>
      <c r="AG1403" s="19">
        <f>MIN(650000,MAX(0,$B1403))</f>
        <v/>
      </c>
      <c r="AH1403" s="19">
        <f>$B1403-AG1403</f>
        <v/>
      </c>
      <c r="AI1403" s="19">
        <f>MIN(670000,ROUNDDOWN(MAX(0,AH1403-430000)*0.0751+47600,0))+MIN(260000,ROUNDDOWN(MAX(0,AH1403-430000)*0.028+17600,0))+MIN(30000,ROUNDDOWN(MAX(0,AH1403-430000)*0.0027+1873,0))+IF("いいえ"="はい",MIN(170000,ROUNDDOWN(MAX(0,AH1403-430000)*0.0243+17800,0)),0)</f>
        <v/>
      </c>
      <c r="AJ1403" s="19">
        <f>IF(""="",215040+AI1403,"")</f>
        <v/>
      </c>
      <c r="AK1403" s="19">
        <f>IF(AH1403&gt;23500000,NA(),IF(AH1403&lt;=4890000,1040000,IF(AH1403&lt;=6550000,670000,620000)))</f>
        <v/>
      </c>
      <c r="AL1403" s="19">
        <f>MAX(0,ROUNDDOWN(AH1403-AJ1403-AK1403-0,-3))</f>
        <v/>
      </c>
      <c r="AM1403" s="19">
        <f>IF(AL1403&lt;=0,0,ROUNDDOWN((AL1403*LOOKUP(AL1403,{0,1950001,3300001,6950001,9000001,18000001,40000001},{0.05,0.1,0.2,0.23,0.33,0.4,0.45})-LOOKUP(AL1403,{0,1950001,3300001,6950001,9000001,18000001,40000001},{0,97500,427500,636000,1536000,2796000,4796000}))*1.021,-2))</f>
        <v/>
      </c>
      <c r="AN1403" s="19">
        <f>MAX(0,ROUNDDOWN(AH1403-AJ1403-430000-0,-3))</f>
        <v/>
      </c>
      <c r="AO1403" s="19">
        <f>IF(AH1403&lt;=450000,0,MAX(0,ROUNDDOWN(AN1403*0.06-MIN(50000,AN1403)*0.03,-2))+MAX(0,ROUNDDOWN(AN1403*0.04-MIN(50000,AN1403)*0.02,-2)))</f>
        <v/>
      </c>
      <c r="AP1403" s="19">
        <f>AM1403+AO1403+AI1403</f>
        <v/>
      </c>
      <c r="AQ1403" s="19">
        <f>MIN(750000,MAX(0,$B1403))</f>
        <v/>
      </c>
      <c r="AR1403" s="19">
        <f>$B1403-AQ1403</f>
        <v/>
      </c>
      <c r="AS1403" s="19">
        <f>MIN(670000,ROUNDDOWN(MAX(0,AR1403-430000)*0.0751+47600,0))+MIN(260000,ROUNDDOWN(MAX(0,AR1403-430000)*0.028+17600,0))+MIN(30000,ROUNDDOWN(MAX(0,AR1403-430000)*0.0027+1873,0))+IF("いいえ"="はい",MIN(170000,ROUNDDOWN(MAX(0,AR1403-430000)*0.0243+17800,0)),0)</f>
        <v/>
      </c>
      <c r="AT1403" s="19">
        <f>IF(""="",215040+AS1403,"")</f>
        <v/>
      </c>
      <c r="AU1403" s="19">
        <f>IF(AR1403&gt;23500000,NA(),IF(AR1403&lt;=4890000,1040000,IF(AR1403&lt;=6550000,670000,620000)))</f>
        <v/>
      </c>
      <c r="AV1403" s="19">
        <f>MAX(0,ROUNDDOWN(AR1403-AT1403-AU1403-0,-3))</f>
        <v/>
      </c>
      <c r="AW1403" s="19">
        <f>IF(AV1403&lt;=0,0,ROUNDDOWN((AV1403*LOOKUP(AV1403,{0,1950001,3300001,6950001,9000001,18000001,40000001},{0.05,0.1,0.2,0.23,0.33,0.4,0.45})-LOOKUP(AV1403,{0,1950001,3300001,6950001,9000001,18000001,40000001},{0,97500,427500,636000,1536000,2796000,4796000}))*1.021,-2))</f>
        <v/>
      </c>
      <c r="AX1403" s="19">
        <f>MAX(0,ROUNDDOWN(AR1403-AT1403-430000-0,-3))</f>
        <v/>
      </c>
      <c r="AY1403" s="19">
        <f>IF(AR1403&lt;=450000,0,MAX(0,ROUNDDOWN(AX1403*0.06-MIN(50000,AX1403)*0.03,-2))+MAX(0,ROUNDDOWN(AX1403*0.04-MIN(50000,AX1403)*0.02,-2)))</f>
        <v/>
      </c>
      <c r="AZ1403" s="19">
        <f>AW1403+AY1403+AS1403</f>
        <v/>
      </c>
    </row>
    <row r="1404">
      <c r="A1404" t="inlineStr">
        <is>
          <t>1万円刻み</t>
        </is>
      </c>
      <c r="B1404" s="19">
        <f>'3_1万円刻み'!$A$1387</f>
        <v/>
      </c>
      <c r="C1404" s="19">
        <f>MIN(0,MAX(0,$B1404))</f>
        <v/>
      </c>
      <c r="D1404" s="19">
        <f>$B1404-C1404</f>
        <v/>
      </c>
      <c r="E1404" s="19">
        <f>MIN(670000,ROUNDDOWN(MAX(0,D1404-430000)*0.0751+47600,0))+MIN(260000,ROUNDDOWN(MAX(0,D1404-430000)*0.028+17600,0))+MIN(30000,ROUNDDOWN(MAX(0,D1404-430000)*0.0027+1873,0))+IF("いいえ"="はい",MIN(170000,ROUNDDOWN(MAX(0,D1404-430000)*0.0243+17800,0)),0)</f>
        <v/>
      </c>
      <c r="F1404" s="19">
        <f>IF(""="",215040+E1404,"")</f>
        <v/>
      </c>
      <c r="G1404" s="19">
        <f>IF(D1404&gt;23500000,NA(),IF(D1404&lt;=4890000,1040000,IF(D1404&lt;=6550000,670000,620000)))</f>
        <v/>
      </c>
      <c r="H1404" s="19">
        <f>MAX(0,ROUNDDOWN(D1404-F1404-G1404-0,-3))</f>
        <v/>
      </c>
      <c r="I1404" s="19">
        <f>IF(H1404&lt;=0,0,ROUNDDOWN((H1404*LOOKUP(H1404,{0,1950001,3300001,6950001,9000001,18000001,40000001},{0.05,0.1,0.2,0.23,0.33,0.4,0.45})-LOOKUP(H1404,{0,1950001,3300001,6950001,9000001,18000001,40000001},{0,97500,427500,636000,1536000,2796000,4796000}))*1.021,-2))</f>
        <v/>
      </c>
      <c r="J1404" s="19">
        <f>MAX(0,ROUNDDOWN(D1404-F1404-430000-0,-3))</f>
        <v/>
      </c>
      <c r="K1404" s="19">
        <f>IF(D1404&lt;=450000,0,MAX(0,ROUNDDOWN(J1404*0.06-MIN(50000,J1404)*0.03,-2))+MAX(0,ROUNDDOWN(J1404*0.04-MIN(50000,J1404)*0.02,-2)))</f>
        <v/>
      </c>
      <c r="L1404" s="19">
        <f>I1404+K1404+E1404</f>
        <v/>
      </c>
      <c r="M1404" s="19">
        <f>MIN(100000,MAX(0,$B1404))</f>
        <v/>
      </c>
      <c r="N1404" s="19">
        <f>$B1404-M1404</f>
        <v/>
      </c>
      <c r="O1404" s="19">
        <f>MIN(670000,ROUNDDOWN(MAX(0,N1404-430000)*0.0751+47600,0))+MIN(260000,ROUNDDOWN(MAX(0,N1404-430000)*0.028+17600,0))+MIN(30000,ROUNDDOWN(MAX(0,N1404-430000)*0.0027+1873,0))+IF("いいえ"="はい",MIN(170000,ROUNDDOWN(MAX(0,N1404-430000)*0.0243+17800,0)),0)</f>
        <v/>
      </c>
      <c r="P1404" s="19">
        <f>IF(""="",215040+O1404,"")</f>
        <v/>
      </c>
      <c r="Q1404" s="19">
        <f>IF(N1404&gt;23500000,NA(),IF(N1404&lt;=4890000,1040000,IF(N1404&lt;=6550000,670000,620000)))</f>
        <v/>
      </c>
      <c r="R1404" s="19">
        <f>MAX(0,ROUNDDOWN(N1404-P1404-Q1404-0,-3))</f>
        <v/>
      </c>
      <c r="S1404" s="19">
        <f>IF(R1404&lt;=0,0,ROUNDDOWN((R1404*LOOKUP(R1404,{0,1950001,3300001,6950001,9000001,18000001,40000001},{0.05,0.1,0.2,0.23,0.33,0.4,0.45})-LOOKUP(R1404,{0,1950001,3300001,6950001,9000001,18000001,40000001},{0,97500,427500,636000,1536000,2796000,4796000}))*1.021,-2))</f>
        <v/>
      </c>
      <c r="T1404" s="19">
        <f>MAX(0,ROUNDDOWN(N1404-P1404-430000-0,-3))</f>
        <v/>
      </c>
      <c r="U1404" s="19">
        <f>IF(N1404&lt;=450000,0,MAX(0,ROUNDDOWN(T1404*0.06-MIN(50000,T1404)*0.03,-2))+MAX(0,ROUNDDOWN(T1404*0.04-MIN(50000,T1404)*0.02,-2)))</f>
        <v/>
      </c>
      <c r="V1404" s="19">
        <f>S1404+U1404+O1404</f>
        <v/>
      </c>
      <c r="W1404" s="19">
        <f>MIN(550000,MAX(0,$B1404))</f>
        <v/>
      </c>
      <c r="X1404" s="19">
        <f>$B1404-W1404</f>
        <v/>
      </c>
      <c r="Y1404" s="19">
        <f>MIN(670000,ROUNDDOWN(MAX(0,X1404-430000)*0.0751+47600,0))+MIN(260000,ROUNDDOWN(MAX(0,X1404-430000)*0.028+17600,0))+MIN(30000,ROUNDDOWN(MAX(0,X1404-430000)*0.0027+1873,0))+IF("いいえ"="はい",MIN(170000,ROUNDDOWN(MAX(0,X1404-430000)*0.0243+17800,0)),0)</f>
        <v/>
      </c>
      <c r="Z1404" s="19">
        <f>IF(""="",215040+Y1404,"")</f>
        <v/>
      </c>
      <c r="AA1404" s="19">
        <f>IF(X1404&gt;23500000,NA(),IF(X1404&lt;=4890000,1040000,IF(X1404&lt;=6550000,670000,620000)))</f>
        <v/>
      </c>
      <c r="AB1404" s="19">
        <f>MAX(0,ROUNDDOWN(X1404-Z1404-AA1404-0,-3))</f>
        <v/>
      </c>
      <c r="AC1404" s="19">
        <f>IF(AB1404&lt;=0,0,ROUNDDOWN((AB1404*LOOKUP(AB1404,{0,1950001,3300001,6950001,9000001,18000001,40000001},{0.05,0.1,0.2,0.23,0.33,0.4,0.45})-LOOKUP(AB1404,{0,1950001,3300001,6950001,9000001,18000001,40000001},{0,97500,427500,636000,1536000,2796000,4796000}))*1.021,-2))</f>
        <v/>
      </c>
      <c r="AD1404" s="19">
        <f>MAX(0,ROUNDDOWN(X1404-Z1404-430000-0,-3))</f>
        <v/>
      </c>
      <c r="AE1404" s="19">
        <f>IF(X1404&lt;=450000,0,MAX(0,ROUNDDOWN(AD1404*0.06-MIN(50000,AD1404)*0.03,-2))+MAX(0,ROUNDDOWN(AD1404*0.04-MIN(50000,AD1404)*0.02,-2)))</f>
        <v/>
      </c>
      <c r="AF1404" s="19">
        <f>AC1404+AE1404+Y1404</f>
        <v/>
      </c>
      <c r="AG1404" s="19">
        <f>MIN(650000,MAX(0,$B1404))</f>
        <v/>
      </c>
      <c r="AH1404" s="19">
        <f>$B1404-AG1404</f>
        <v/>
      </c>
      <c r="AI1404" s="19">
        <f>MIN(670000,ROUNDDOWN(MAX(0,AH1404-430000)*0.0751+47600,0))+MIN(260000,ROUNDDOWN(MAX(0,AH1404-430000)*0.028+17600,0))+MIN(30000,ROUNDDOWN(MAX(0,AH1404-430000)*0.0027+1873,0))+IF("いいえ"="はい",MIN(170000,ROUNDDOWN(MAX(0,AH1404-430000)*0.0243+17800,0)),0)</f>
        <v/>
      </c>
      <c r="AJ1404" s="19">
        <f>IF(""="",215040+AI1404,"")</f>
        <v/>
      </c>
      <c r="AK1404" s="19">
        <f>IF(AH1404&gt;23500000,NA(),IF(AH1404&lt;=4890000,1040000,IF(AH1404&lt;=6550000,670000,620000)))</f>
        <v/>
      </c>
      <c r="AL1404" s="19">
        <f>MAX(0,ROUNDDOWN(AH1404-AJ1404-AK1404-0,-3))</f>
        <v/>
      </c>
      <c r="AM1404" s="19">
        <f>IF(AL1404&lt;=0,0,ROUNDDOWN((AL1404*LOOKUP(AL1404,{0,1950001,3300001,6950001,9000001,18000001,40000001},{0.05,0.1,0.2,0.23,0.33,0.4,0.45})-LOOKUP(AL1404,{0,1950001,3300001,6950001,9000001,18000001,40000001},{0,97500,427500,636000,1536000,2796000,4796000}))*1.021,-2))</f>
        <v/>
      </c>
      <c r="AN1404" s="19">
        <f>MAX(0,ROUNDDOWN(AH1404-AJ1404-430000-0,-3))</f>
        <v/>
      </c>
      <c r="AO1404" s="19">
        <f>IF(AH1404&lt;=450000,0,MAX(0,ROUNDDOWN(AN1404*0.06-MIN(50000,AN1404)*0.03,-2))+MAX(0,ROUNDDOWN(AN1404*0.04-MIN(50000,AN1404)*0.02,-2)))</f>
        <v/>
      </c>
      <c r="AP1404" s="19">
        <f>AM1404+AO1404+AI1404</f>
        <v/>
      </c>
      <c r="AQ1404" s="19">
        <f>MIN(750000,MAX(0,$B1404))</f>
        <v/>
      </c>
      <c r="AR1404" s="19">
        <f>$B1404-AQ1404</f>
        <v/>
      </c>
      <c r="AS1404" s="19">
        <f>MIN(670000,ROUNDDOWN(MAX(0,AR1404-430000)*0.0751+47600,0))+MIN(260000,ROUNDDOWN(MAX(0,AR1404-430000)*0.028+17600,0))+MIN(30000,ROUNDDOWN(MAX(0,AR1404-430000)*0.0027+1873,0))+IF("いいえ"="はい",MIN(170000,ROUNDDOWN(MAX(0,AR1404-430000)*0.0243+17800,0)),0)</f>
        <v/>
      </c>
      <c r="AT1404" s="19">
        <f>IF(""="",215040+AS1404,"")</f>
        <v/>
      </c>
      <c r="AU1404" s="19">
        <f>IF(AR1404&gt;23500000,NA(),IF(AR1404&lt;=4890000,1040000,IF(AR1404&lt;=6550000,670000,620000)))</f>
        <v/>
      </c>
      <c r="AV1404" s="19">
        <f>MAX(0,ROUNDDOWN(AR1404-AT1404-AU1404-0,-3))</f>
        <v/>
      </c>
      <c r="AW1404" s="19">
        <f>IF(AV1404&lt;=0,0,ROUNDDOWN((AV1404*LOOKUP(AV1404,{0,1950001,3300001,6950001,9000001,18000001,40000001},{0.05,0.1,0.2,0.23,0.33,0.4,0.45})-LOOKUP(AV1404,{0,1950001,3300001,6950001,9000001,18000001,40000001},{0,97500,427500,636000,1536000,2796000,4796000}))*1.021,-2))</f>
        <v/>
      </c>
      <c r="AX1404" s="19">
        <f>MAX(0,ROUNDDOWN(AR1404-AT1404-430000-0,-3))</f>
        <v/>
      </c>
      <c r="AY1404" s="19">
        <f>IF(AR1404&lt;=450000,0,MAX(0,ROUNDDOWN(AX1404*0.06-MIN(50000,AX1404)*0.03,-2))+MAX(0,ROUNDDOWN(AX1404*0.04-MIN(50000,AX1404)*0.02,-2)))</f>
        <v/>
      </c>
      <c r="AZ1404" s="19">
        <f>AW1404+AY1404+AS1404</f>
        <v/>
      </c>
    </row>
    <row r="1405">
      <c r="A1405" t="inlineStr">
        <is>
          <t>1万円刻み</t>
        </is>
      </c>
      <c r="B1405" s="19">
        <f>'3_1万円刻み'!$A$1388</f>
        <v/>
      </c>
      <c r="C1405" s="19">
        <f>MIN(0,MAX(0,$B1405))</f>
        <v/>
      </c>
      <c r="D1405" s="19">
        <f>$B1405-C1405</f>
        <v/>
      </c>
      <c r="E1405" s="19">
        <f>MIN(670000,ROUNDDOWN(MAX(0,D1405-430000)*0.0751+47600,0))+MIN(260000,ROUNDDOWN(MAX(0,D1405-430000)*0.028+17600,0))+MIN(30000,ROUNDDOWN(MAX(0,D1405-430000)*0.0027+1873,0))+IF("いいえ"="はい",MIN(170000,ROUNDDOWN(MAX(0,D1405-430000)*0.0243+17800,0)),0)</f>
        <v/>
      </c>
      <c r="F1405" s="19">
        <f>IF(""="",215040+E1405,"")</f>
        <v/>
      </c>
      <c r="G1405" s="19">
        <f>IF(D1405&gt;23500000,NA(),IF(D1405&lt;=4890000,1040000,IF(D1405&lt;=6550000,670000,620000)))</f>
        <v/>
      </c>
      <c r="H1405" s="19">
        <f>MAX(0,ROUNDDOWN(D1405-F1405-G1405-0,-3))</f>
        <v/>
      </c>
      <c r="I1405" s="19">
        <f>IF(H1405&lt;=0,0,ROUNDDOWN((H1405*LOOKUP(H1405,{0,1950001,3300001,6950001,9000001,18000001,40000001},{0.05,0.1,0.2,0.23,0.33,0.4,0.45})-LOOKUP(H1405,{0,1950001,3300001,6950001,9000001,18000001,40000001},{0,97500,427500,636000,1536000,2796000,4796000}))*1.021,-2))</f>
        <v/>
      </c>
      <c r="J1405" s="19">
        <f>MAX(0,ROUNDDOWN(D1405-F1405-430000-0,-3))</f>
        <v/>
      </c>
      <c r="K1405" s="19">
        <f>IF(D1405&lt;=450000,0,MAX(0,ROUNDDOWN(J1405*0.06-MIN(50000,J1405)*0.03,-2))+MAX(0,ROUNDDOWN(J1405*0.04-MIN(50000,J1405)*0.02,-2)))</f>
        <v/>
      </c>
      <c r="L1405" s="19">
        <f>I1405+K1405+E1405</f>
        <v/>
      </c>
      <c r="M1405" s="19">
        <f>MIN(100000,MAX(0,$B1405))</f>
        <v/>
      </c>
      <c r="N1405" s="19">
        <f>$B1405-M1405</f>
        <v/>
      </c>
      <c r="O1405" s="19">
        <f>MIN(670000,ROUNDDOWN(MAX(0,N1405-430000)*0.0751+47600,0))+MIN(260000,ROUNDDOWN(MAX(0,N1405-430000)*0.028+17600,0))+MIN(30000,ROUNDDOWN(MAX(0,N1405-430000)*0.0027+1873,0))+IF("いいえ"="はい",MIN(170000,ROUNDDOWN(MAX(0,N1405-430000)*0.0243+17800,0)),0)</f>
        <v/>
      </c>
      <c r="P1405" s="19">
        <f>IF(""="",215040+O1405,"")</f>
        <v/>
      </c>
      <c r="Q1405" s="19">
        <f>IF(N1405&gt;23500000,NA(),IF(N1405&lt;=4890000,1040000,IF(N1405&lt;=6550000,670000,620000)))</f>
        <v/>
      </c>
      <c r="R1405" s="19">
        <f>MAX(0,ROUNDDOWN(N1405-P1405-Q1405-0,-3))</f>
        <v/>
      </c>
      <c r="S1405" s="19">
        <f>IF(R1405&lt;=0,0,ROUNDDOWN((R1405*LOOKUP(R1405,{0,1950001,3300001,6950001,9000001,18000001,40000001},{0.05,0.1,0.2,0.23,0.33,0.4,0.45})-LOOKUP(R1405,{0,1950001,3300001,6950001,9000001,18000001,40000001},{0,97500,427500,636000,1536000,2796000,4796000}))*1.021,-2))</f>
        <v/>
      </c>
      <c r="T1405" s="19">
        <f>MAX(0,ROUNDDOWN(N1405-P1405-430000-0,-3))</f>
        <v/>
      </c>
      <c r="U1405" s="19">
        <f>IF(N1405&lt;=450000,0,MAX(0,ROUNDDOWN(T1405*0.06-MIN(50000,T1405)*0.03,-2))+MAX(0,ROUNDDOWN(T1405*0.04-MIN(50000,T1405)*0.02,-2)))</f>
        <v/>
      </c>
      <c r="V1405" s="19">
        <f>S1405+U1405+O1405</f>
        <v/>
      </c>
      <c r="W1405" s="19">
        <f>MIN(550000,MAX(0,$B1405))</f>
        <v/>
      </c>
      <c r="X1405" s="19">
        <f>$B1405-W1405</f>
        <v/>
      </c>
      <c r="Y1405" s="19">
        <f>MIN(670000,ROUNDDOWN(MAX(0,X1405-430000)*0.0751+47600,0))+MIN(260000,ROUNDDOWN(MAX(0,X1405-430000)*0.028+17600,0))+MIN(30000,ROUNDDOWN(MAX(0,X1405-430000)*0.0027+1873,0))+IF("いいえ"="はい",MIN(170000,ROUNDDOWN(MAX(0,X1405-430000)*0.0243+17800,0)),0)</f>
        <v/>
      </c>
      <c r="Z1405" s="19">
        <f>IF(""="",215040+Y1405,"")</f>
        <v/>
      </c>
      <c r="AA1405" s="19">
        <f>IF(X1405&gt;23500000,NA(),IF(X1405&lt;=4890000,1040000,IF(X1405&lt;=6550000,670000,620000)))</f>
        <v/>
      </c>
      <c r="AB1405" s="19">
        <f>MAX(0,ROUNDDOWN(X1405-Z1405-AA1405-0,-3))</f>
        <v/>
      </c>
      <c r="AC1405" s="19">
        <f>IF(AB1405&lt;=0,0,ROUNDDOWN((AB1405*LOOKUP(AB1405,{0,1950001,3300001,6950001,9000001,18000001,40000001},{0.05,0.1,0.2,0.23,0.33,0.4,0.45})-LOOKUP(AB1405,{0,1950001,3300001,6950001,9000001,18000001,40000001},{0,97500,427500,636000,1536000,2796000,4796000}))*1.021,-2))</f>
        <v/>
      </c>
      <c r="AD1405" s="19">
        <f>MAX(0,ROUNDDOWN(X1405-Z1405-430000-0,-3))</f>
        <v/>
      </c>
      <c r="AE1405" s="19">
        <f>IF(X1405&lt;=450000,0,MAX(0,ROUNDDOWN(AD1405*0.06-MIN(50000,AD1405)*0.03,-2))+MAX(0,ROUNDDOWN(AD1405*0.04-MIN(50000,AD1405)*0.02,-2)))</f>
        <v/>
      </c>
      <c r="AF1405" s="19">
        <f>AC1405+AE1405+Y1405</f>
        <v/>
      </c>
      <c r="AG1405" s="19">
        <f>MIN(650000,MAX(0,$B1405))</f>
        <v/>
      </c>
      <c r="AH1405" s="19">
        <f>$B1405-AG1405</f>
        <v/>
      </c>
      <c r="AI1405" s="19">
        <f>MIN(670000,ROUNDDOWN(MAX(0,AH1405-430000)*0.0751+47600,0))+MIN(260000,ROUNDDOWN(MAX(0,AH1405-430000)*0.028+17600,0))+MIN(30000,ROUNDDOWN(MAX(0,AH1405-430000)*0.0027+1873,0))+IF("いいえ"="はい",MIN(170000,ROUNDDOWN(MAX(0,AH1405-430000)*0.0243+17800,0)),0)</f>
        <v/>
      </c>
      <c r="AJ1405" s="19">
        <f>IF(""="",215040+AI1405,"")</f>
        <v/>
      </c>
      <c r="AK1405" s="19">
        <f>IF(AH1405&gt;23500000,NA(),IF(AH1405&lt;=4890000,1040000,IF(AH1405&lt;=6550000,670000,620000)))</f>
        <v/>
      </c>
      <c r="AL1405" s="19">
        <f>MAX(0,ROUNDDOWN(AH1405-AJ1405-AK1405-0,-3))</f>
        <v/>
      </c>
      <c r="AM1405" s="19">
        <f>IF(AL1405&lt;=0,0,ROUNDDOWN((AL1405*LOOKUP(AL1405,{0,1950001,3300001,6950001,9000001,18000001,40000001},{0.05,0.1,0.2,0.23,0.33,0.4,0.45})-LOOKUP(AL1405,{0,1950001,3300001,6950001,9000001,18000001,40000001},{0,97500,427500,636000,1536000,2796000,4796000}))*1.021,-2))</f>
        <v/>
      </c>
      <c r="AN1405" s="19">
        <f>MAX(0,ROUNDDOWN(AH1405-AJ1405-430000-0,-3))</f>
        <v/>
      </c>
      <c r="AO1405" s="19">
        <f>IF(AH1405&lt;=450000,0,MAX(0,ROUNDDOWN(AN1405*0.06-MIN(50000,AN1405)*0.03,-2))+MAX(0,ROUNDDOWN(AN1405*0.04-MIN(50000,AN1405)*0.02,-2)))</f>
        <v/>
      </c>
      <c r="AP1405" s="19">
        <f>AM1405+AO1405+AI1405</f>
        <v/>
      </c>
      <c r="AQ1405" s="19">
        <f>MIN(750000,MAX(0,$B1405))</f>
        <v/>
      </c>
      <c r="AR1405" s="19">
        <f>$B1405-AQ1405</f>
        <v/>
      </c>
      <c r="AS1405" s="19">
        <f>MIN(670000,ROUNDDOWN(MAX(0,AR1405-430000)*0.0751+47600,0))+MIN(260000,ROUNDDOWN(MAX(0,AR1405-430000)*0.028+17600,0))+MIN(30000,ROUNDDOWN(MAX(0,AR1405-430000)*0.0027+1873,0))+IF("いいえ"="はい",MIN(170000,ROUNDDOWN(MAX(0,AR1405-430000)*0.0243+17800,0)),0)</f>
        <v/>
      </c>
      <c r="AT1405" s="19">
        <f>IF(""="",215040+AS1405,"")</f>
        <v/>
      </c>
      <c r="AU1405" s="19">
        <f>IF(AR1405&gt;23500000,NA(),IF(AR1405&lt;=4890000,1040000,IF(AR1405&lt;=6550000,670000,620000)))</f>
        <v/>
      </c>
      <c r="AV1405" s="19">
        <f>MAX(0,ROUNDDOWN(AR1405-AT1405-AU1405-0,-3))</f>
        <v/>
      </c>
      <c r="AW1405" s="19">
        <f>IF(AV1405&lt;=0,0,ROUNDDOWN((AV1405*LOOKUP(AV1405,{0,1950001,3300001,6950001,9000001,18000001,40000001},{0.05,0.1,0.2,0.23,0.33,0.4,0.45})-LOOKUP(AV1405,{0,1950001,3300001,6950001,9000001,18000001,40000001},{0,97500,427500,636000,1536000,2796000,4796000}))*1.021,-2))</f>
        <v/>
      </c>
      <c r="AX1405" s="19">
        <f>MAX(0,ROUNDDOWN(AR1405-AT1405-430000-0,-3))</f>
        <v/>
      </c>
      <c r="AY1405" s="19">
        <f>IF(AR1405&lt;=450000,0,MAX(0,ROUNDDOWN(AX1405*0.06-MIN(50000,AX1405)*0.03,-2))+MAX(0,ROUNDDOWN(AX1405*0.04-MIN(50000,AX1405)*0.02,-2)))</f>
        <v/>
      </c>
      <c r="AZ1405" s="19">
        <f>AW1405+AY1405+AS1405</f>
        <v/>
      </c>
    </row>
    <row r="1406">
      <c r="A1406" t="inlineStr">
        <is>
          <t>1万円刻み</t>
        </is>
      </c>
      <c r="B1406" s="19">
        <f>'3_1万円刻み'!$A$1389</f>
        <v/>
      </c>
      <c r="C1406" s="19">
        <f>MIN(0,MAX(0,$B1406))</f>
        <v/>
      </c>
      <c r="D1406" s="19">
        <f>$B1406-C1406</f>
        <v/>
      </c>
      <c r="E1406" s="19">
        <f>MIN(670000,ROUNDDOWN(MAX(0,D1406-430000)*0.0751+47600,0))+MIN(260000,ROUNDDOWN(MAX(0,D1406-430000)*0.028+17600,0))+MIN(30000,ROUNDDOWN(MAX(0,D1406-430000)*0.0027+1873,0))+IF("いいえ"="はい",MIN(170000,ROUNDDOWN(MAX(0,D1406-430000)*0.0243+17800,0)),0)</f>
        <v/>
      </c>
      <c r="F1406" s="19">
        <f>IF(""="",215040+E1406,"")</f>
        <v/>
      </c>
      <c r="G1406" s="19">
        <f>IF(D1406&gt;23500000,NA(),IF(D1406&lt;=4890000,1040000,IF(D1406&lt;=6550000,670000,620000)))</f>
        <v/>
      </c>
      <c r="H1406" s="19">
        <f>MAX(0,ROUNDDOWN(D1406-F1406-G1406-0,-3))</f>
        <v/>
      </c>
      <c r="I1406" s="19">
        <f>IF(H1406&lt;=0,0,ROUNDDOWN((H1406*LOOKUP(H1406,{0,1950001,3300001,6950001,9000001,18000001,40000001},{0.05,0.1,0.2,0.23,0.33,0.4,0.45})-LOOKUP(H1406,{0,1950001,3300001,6950001,9000001,18000001,40000001},{0,97500,427500,636000,1536000,2796000,4796000}))*1.021,-2))</f>
        <v/>
      </c>
      <c r="J1406" s="19">
        <f>MAX(0,ROUNDDOWN(D1406-F1406-430000-0,-3))</f>
        <v/>
      </c>
      <c r="K1406" s="19">
        <f>IF(D1406&lt;=450000,0,MAX(0,ROUNDDOWN(J1406*0.06-MIN(50000,J1406)*0.03,-2))+MAX(0,ROUNDDOWN(J1406*0.04-MIN(50000,J1406)*0.02,-2)))</f>
        <v/>
      </c>
      <c r="L1406" s="19">
        <f>I1406+K1406+E1406</f>
        <v/>
      </c>
      <c r="M1406" s="19">
        <f>MIN(100000,MAX(0,$B1406))</f>
        <v/>
      </c>
      <c r="N1406" s="19">
        <f>$B1406-M1406</f>
        <v/>
      </c>
      <c r="O1406" s="19">
        <f>MIN(670000,ROUNDDOWN(MAX(0,N1406-430000)*0.0751+47600,0))+MIN(260000,ROUNDDOWN(MAX(0,N1406-430000)*0.028+17600,0))+MIN(30000,ROUNDDOWN(MAX(0,N1406-430000)*0.0027+1873,0))+IF("いいえ"="はい",MIN(170000,ROUNDDOWN(MAX(0,N1406-430000)*0.0243+17800,0)),0)</f>
        <v/>
      </c>
      <c r="P1406" s="19">
        <f>IF(""="",215040+O1406,"")</f>
        <v/>
      </c>
      <c r="Q1406" s="19">
        <f>IF(N1406&gt;23500000,NA(),IF(N1406&lt;=4890000,1040000,IF(N1406&lt;=6550000,670000,620000)))</f>
        <v/>
      </c>
      <c r="R1406" s="19">
        <f>MAX(0,ROUNDDOWN(N1406-P1406-Q1406-0,-3))</f>
        <v/>
      </c>
      <c r="S1406" s="19">
        <f>IF(R1406&lt;=0,0,ROUNDDOWN((R1406*LOOKUP(R1406,{0,1950001,3300001,6950001,9000001,18000001,40000001},{0.05,0.1,0.2,0.23,0.33,0.4,0.45})-LOOKUP(R1406,{0,1950001,3300001,6950001,9000001,18000001,40000001},{0,97500,427500,636000,1536000,2796000,4796000}))*1.021,-2))</f>
        <v/>
      </c>
      <c r="T1406" s="19">
        <f>MAX(0,ROUNDDOWN(N1406-P1406-430000-0,-3))</f>
        <v/>
      </c>
      <c r="U1406" s="19">
        <f>IF(N1406&lt;=450000,0,MAX(0,ROUNDDOWN(T1406*0.06-MIN(50000,T1406)*0.03,-2))+MAX(0,ROUNDDOWN(T1406*0.04-MIN(50000,T1406)*0.02,-2)))</f>
        <v/>
      </c>
      <c r="V1406" s="19">
        <f>S1406+U1406+O1406</f>
        <v/>
      </c>
      <c r="W1406" s="19">
        <f>MIN(550000,MAX(0,$B1406))</f>
        <v/>
      </c>
      <c r="X1406" s="19">
        <f>$B1406-W1406</f>
        <v/>
      </c>
      <c r="Y1406" s="19">
        <f>MIN(670000,ROUNDDOWN(MAX(0,X1406-430000)*0.0751+47600,0))+MIN(260000,ROUNDDOWN(MAX(0,X1406-430000)*0.028+17600,0))+MIN(30000,ROUNDDOWN(MAX(0,X1406-430000)*0.0027+1873,0))+IF("いいえ"="はい",MIN(170000,ROUNDDOWN(MAX(0,X1406-430000)*0.0243+17800,0)),0)</f>
        <v/>
      </c>
      <c r="Z1406" s="19">
        <f>IF(""="",215040+Y1406,"")</f>
        <v/>
      </c>
      <c r="AA1406" s="19">
        <f>IF(X1406&gt;23500000,NA(),IF(X1406&lt;=4890000,1040000,IF(X1406&lt;=6550000,670000,620000)))</f>
        <v/>
      </c>
      <c r="AB1406" s="19">
        <f>MAX(0,ROUNDDOWN(X1406-Z1406-AA1406-0,-3))</f>
        <v/>
      </c>
      <c r="AC1406" s="19">
        <f>IF(AB1406&lt;=0,0,ROUNDDOWN((AB1406*LOOKUP(AB1406,{0,1950001,3300001,6950001,9000001,18000001,40000001},{0.05,0.1,0.2,0.23,0.33,0.4,0.45})-LOOKUP(AB1406,{0,1950001,3300001,6950001,9000001,18000001,40000001},{0,97500,427500,636000,1536000,2796000,4796000}))*1.021,-2))</f>
        <v/>
      </c>
      <c r="AD1406" s="19">
        <f>MAX(0,ROUNDDOWN(X1406-Z1406-430000-0,-3))</f>
        <v/>
      </c>
      <c r="AE1406" s="19">
        <f>IF(X1406&lt;=450000,0,MAX(0,ROUNDDOWN(AD1406*0.06-MIN(50000,AD1406)*0.03,-2))+MAX(0,ROUNDDOWN(AD1406*0.04-MIN(50000,AD1406)*0.02,-2)))</f>
        <v/>
      </c>
      <c r="AF1406" s="19">
        <f>AC1406+AE1406+Y1406</f>
        <v/>
      </c>
      <c r="AG1406" s="19">
        <f>MIN(650000,MAX(0,$B1406))</f>
        <v/>
      </c>
      <c r="AH1406" s="19">
        <f>$B1406-AG1406</f>
        <v/>
      </c>
      <c r="AI1406" s="19">
        <f>MIN(670000,ROUNDDOWN(MAX(0,AH1406-430000)*0.0751+47600,0))+MIN(260000,ROUNDDOWN(MAX(0,AH1406-430000)*0.028+17600,0))+MIN(30000,ROUNDDOWN(MAX(0,AH1406-430000)*0.0027+1873,0))+IF("いいえ"="はい",MIN(170000,ROUNDDOWN(MAX(0,AH1406-430000)*0.0243+17800,0)),0)</f>
        <v/>
      </c>
      <c r="AJ1406" s="19">
        <f>IF(""="",215040+AI1406,"")</f>
        <v/>
      </c>
      <c r="AK1406" s="19">
        <f>IF(AH1406&gt;23500000,NA(),IF(AH1406&lt;=4890000,1040000,IF(AH1406&lt;=6550000,670000,620000)))</f>
        <v/>
      </c>
      <c r="AL1406" s="19">
        <f>MAX(0,ROUNDDOWN(AH1406-AJ1406-AK1406-0,-3))</f>
        <v/>
      </c>
      <c r="AM1406" s="19">
        <f>IF(AL1406&lt;=0,0,ROUNDDOWN((AL1406*LOOKUP(AL1406,{0,1950001,3300001,6950001,9000001,18000001,40000001},{0.05,0.1,0.2,0.23,0.33,0.4,0.45})-LOOKUP(AL1406,{0,1950001,3300001,6950001,9000001,18000001,40000001},{0,97500,427500,636000,1536000,2796000,4796000}))*1.021,-2))</f>
        <v/>
      </c>
      <c r="AN1406" s="19">
        <f>MAX(0,ROUNDDOWN(AH1406-AJ1406-430000-0,-3))</f>
        <v/>
      </c>
      <c r="AO1406" s="19">
        <f>IF(AH1406&lt;=450000,0,MAX(0,ROUNDDOWN(AN1406*0.06-MIN(50000,AN1406)*0.03,-2))+MAX(0,ROUNDDOWN(AN1406*0.04-MIN(50000,AN1406)*0.02,-2)))</f>
        <v/>
      </c>
      <c r="AP1406" s="19">
        <f>AM1406+AO1406+AI1406</f>
        <v/>
      </c>
      <c r="AQ1406" s="19">
        <f>MIN(750000,MAX(0,$B1406))</f>
        <v/>
      </c>
      <c r="AR1406" s="19">
        <f>$B1406-AQ1406</f>
        <v/>
      </c>
      <c r="AS1406" s="19">
        <f>MIN(670000,ROUNDDOWN(MAX(0,AR1406-430000)*0.0751+47600,0))+MIN(260000,ROUNDDOWN(MAX(0,AR1406-430000)*0.028+17600,0))+MIN(30000,ROUNDDOWN(MAX(0,AR1406-430000)*0.0027+1873,0))+IF("いいえ"="はい",MIN(170000,ROUNDDOWN(MAX(0,AR1406-430000)*0.0243+17800,0)),0)</f>
        <v/>
      </c>
      <c r="AT1406" s="19">
        <f>IF(""="",215040+AS1406,"")</f>
        <v/>
      </c>
      <c r="AU1406" s="19">
        <f>IF(AR1406&gt;23500000,NA(),IF(AR1406&lt;=4890000,1040000,IF(AR1406&lt;=6550000,670000,620000)))</f>
        <v/>
      </c>
      <c r="AV1406" s="19">
        <f>MAX(0,ROUNDDOWN(AR1406-AT1406-AU1406-0,-3))</f>
        <v/>
      </c>
      <c r="AW1406" s="19">
        <f>IF(AV1406&lt;=0,0,ROUNDDOWN((AV1406*LOOKUP(AV1406,{0,1950001,3300001,6950001,9000001,18000001,40000001},{0.05,0.1,0.2,0.23,0.33,0.4,0.45})-LOOKUP(AV1406,{0,1950001,3300001,6950001,9000001,18000001,40000001},{0,97500,427500,636000,1536000,2796000,4796000}))*1.021,-2))</f>
        <v/>
      </c>
      <c r="AX1406" s="19">
        <f>MAX(0,ROUNDDOWN(AR1406-AT1406-430000-0,-3))</f>
        <v/>
      </c>
      <c r="AY1406" s="19">
        <f>IF(AR1406&lt;=450000,0,MAX(0,ROUNDDOWN(AX1406*0.06-MIN(50000,AX1406)*0.03,-2))+MAX(0,ROUNDDOWN(AX1406*0.04-MIN(50000,AX1406)*0.02,-2)))</f>
        <v/>
      </c>
      <c r="AZ1406" s="19">
        <f>AW1406+AY1406+AS1406</f>
        <v/>
      </c>
    </row>
    <row r="1407">
      <c r="A1407" t="inlineStr">
        <is>
          <t>1万円刻み</t>
        </is>
      </c>
      <c r="B1407" s="19">
        <f>'3_1万円刻み'!$A$1390</f>
        <v/>
      </c>
      <c r="C1407" s="19">
        <f>MIN(0,MAX(0,$B1407))</f>
        <v/>
      </c>
      <c r="D1407" s="19">
        <f>$B1407-C1407</f>
        <v/>
      </c>
      <c r="E1407" s="19">
        <f>MIN(670000,ROUNDDOWN(MAX(0,D1407-430000)*0.0751+47600,0))+MIN(260000,ROUNDDOWN(MAX(0,D1407-430000)*0.028+17600,0))+MIN(30000,ROUNDDOWN(MAX(0,D1407-430000)*0.0027+1873,0))+IF("いいえ"="はい",MIN(170000,ROUNDDOWN(MAX(0,D1407-430000)*0.0243+17800,0)),0)</f>
        <v/>
      </c>
      <c r="F1407" s="19">
        <f>IF(""="",215040+E1407,"")</f>
        <v/>
      </c>
      <c r="G1407" s="19">
        <f>IF(D1407&gt;23500000,NA(),IF(D1407&lt;=4890000,1040000,IF(D1407&lt;=6550000,670000,620000)))</f>
        <v/>
      </c>
      <c r="H1407" s="19">
        <f>MAX(0,ROUNDDOWN(D1407-F1407-G1407-0,-3))</f>
        <v/>
      </c>
      <c r="I1407" s="19">
        <f>IF(H1407&lt;=0,0,ROUNDDOWN((H1407*LOOKUP(H1407,{0,1950001,3300001,6950001,9000001,18000001,40000001},{0.05,0.1,0.2,0.23,0.33,0.4,0.45})-LOOKUP(H1407,{0,1950001,3300001,6950001,9000001,18000001,40000001},{0,97500,427500,636000,1536000,2796000,4796000}))*1.021,-2))</f>
        <v/>
      </c>
      <c r="J1407" s="19">
        <f>MAX(0,ROUNDDOWN(D1407-F1407-430000-0,-3))</f>
        <v/>
      </c>
      <c r="K1407" s="19">
        <f>IF(D1407&lt;=450000,0,MAX(0,ROUNDDOWN(J1407*0.06-MIN(50000,J1407)*0.03,-2))+MAX(0,ROUNDDOWN(J1407*0.04-MIN(50000,J1407)*0.02,-2)))</f>
        <v/>
      </c>
      <c r="L1407" s="19">
        <f>I1407+K1407+E1407</f>
        <v/>
      </c>
      <c r="M1407" s="19">
        <f>MIN(100000,MAX(0,$B1407))</f>
        <v/>
      </c>
      <c r="N1407" s="19">
        <f>$B1407-M1407</f>
        <v/>
      </c>
      <c r="O1407" s="19">
        <f>MIN(670000,ROUNDDOWN(MAX(0,N1407-430000)*0.0751+47600,0))+MIN(260000,ROUNDDOWN(MAX(0,N1407-430000)*0.028+17600,0))+MIN(30000,ROUNDDOWN(MAX(0,N1407-430000)*0.0027+1873,0))+IF("いいえ"="はい",MIN(170000,ROUNDDOWN(MAX(0,N1407-430000)*0.0243+17800,0)),0)</f>
        <v/>
      </c>
      <c r="P1407" s="19">
        <f>IF(""="",215040+O1407,"")</f>
        <v/>
      </c>
      <c r="Q1407" s="19">
        <f>IF(N1407&gt;23500000,NA(),IF(N1407&lt;=4890000,1040000,IF(N1407&lt;=6550000,670000,620000)))</f>
        <v/>
      </c>
      <c r="R1407" s="19">
        <f>MAX(0,ROUNDDOWN(N1407-P1407-Q1407-0,-3))</f>
        <v/>
      </c>
      <c r="S1407" s="19">
        <f>IF(R1407&lt;=0,0,ROUNDDOWN((R1407*LOOKUP(R1407,{0,1950001,3300001,6950001,9000001,18000001,40000001},{0.05,0.1,0.2,0.23,0.33,0.4,0.45})-LOOKUP(R1407,{0,1950001,3300001,6950001,9000001,18000001,40000001},{0,97500,427500,636000,1536000,2796000,4796000}))*1.021,-2))</f>
        <v/>
      </c>
      <c r="T1407" s="19">
        <f>MAX(0,ROUNDDOWN(N1407-P1407-430000-0,-3))</f>
        <v/>
      </c>
      <c r="U1407" s="19">
        <f>IF(N1407&lt;=450000,0,MAX(0,ROUNDDOWN(T1407*0.06-MIN(50000,T1407)*0.03,-2))+MAX(0,ROUNDDOWN(T1407*0.04-MIN(50000,T1407)*0.02,-2)))</f>
        <v/>
      </c>
      <c r="V1407" s="19">
        <f>S1407+U1407+O1407</f>
        <v/>
      </c>
      <c r="W1407" s="19">
        <f>MIN(550000,MAX(0,$B1407))</f>
        <v/>
      </c>
      <c r="X1407" s="19">
        <f>$B1407-W1407</f>
        <v/>
      </c>
      <c r="Y1407" s="19">
        <f>MIN(670000,ROUNDDOWN(MAX(0,X1407-430000)*0.0751+47600,0))+MIN(260000,ROUNDDOWN(MAX(0,X1407-430000)*0.028+17600,0))+MIN(30000,ROUNDDOWN(MAX(0,X1407-430000)*0.0027+1873,0))+IF("いいえ"="はい",MIN(170000,ROUNDDOWN(MAX(0,X1407-430000)*0.0243+17800,0)),0)</f>
        <v/>
      </c>
      <c r="Z1407" s="19">
        <f>IF(""="",215040+Y1407,"")</f>
        <v/>
      </c>
      <c r="AA1407" s="19">
        <f>IF(X1407&gt;23500000,NA(),IF(X1407&lt;=4890000,1040000,IF(X1407&lt;=6550000,670000,620000)))</f>
        <v/>
      </c>
      <c r="AB1407" s="19">
        <f>MAX(0,ROUNDDOWN(X1407-Z1407-AA1407-0,-3))</f>
        <v/>
      </c>
      <c r="AC1407" s="19">
        <f>IF(AB1407&lt;=0,0,ROUNDDOWN((AB1407*LOOKUP(AB1407,{0,1950001,3300001,6950001,9000001,18000001,40000001},{0.05,0.1,0.2,0.23,0.33,0.4,0.45})-LOOKUP(AB1407,{0,1950001,3300001,6950001,9000001,18000001,40000001},{0,97500,427500,636000,1536000,2796000,4796000}))*1.021,-2))</f>
        <v/>
      </c>
      <c r="AD1407" s="19">
        <f>MAX(0,ROUNDDOWN(X1407-Z1407-430000-0,-3))</f>
        <v/>
      </c>
      <c r="AE1407" s="19">
        <f>IF(X1407&lt;=450000,0,MAX(0,ROUNDDOWN(AD1407*0.06-MIN(50000,AD1407)*0.03,-2))+MAX(0,ROUNDDOWN(AD1407*0.04-MIN(50000,AD1407)*0.02,-2)))</f>
        <v/>
      </c>
      <c r="AF1407" s="19">
        <f>AC1407+AE1407+Y1407</f>
        <v/>
      </c>
      <c r="AG1407" s="19">
        <f>MIN(650000,MAX(0,$B1407))</f>
        <v/>
      </c>
      <c r="AH1407" s="19">
        <f>$B1407-AG1407</f>
        <v/>
      </c>
      <c r="AI1407" s="19">
        <f>MIN(670000,ROUNDDOWN(MAX(0,AH1407-430000)*0.0751+47600,0))+MIN(260000,ROUNDDOWN(MAX(0,AH1407-430000)*0.028+17600,0))+MIN(30000,ROUNDDOWN(MAX(0,AH1407-430000)*0.0027+1873,0))+IF("いいえ"="はい",MIN(170000,ROUNDDOWN(MAX(0,AH1407-430000)*0.0243+17800,0)),0)</f>
        <v/>
      </c>
      <c r="AJ1407" s="19">
        <f>IF(""="",215040+AI1407,"")</f>
        <v/>
      </c>
      <c r="AK1407" s="19">
        <f>IF(AH1407&gt;23500000,NA(),IF(AH1407&lt;=4890000,1040000,IF(AH1407&lt;=6550000,670000,620000)))</f>
        <v/>
      </c>
      <c r="AL1407" s="19">
        <f>MAX(0,ROUNDDOWN(AH1407-AJ1407-AK1407-0,-3))</f>
        <v/>
      </c>
      <c r="AM1407" s="19">
        <f>IF(AL1407&lt;=0,0,ROUNDDOWN((AL1407*LOOKUP(AL1407,{0,1950001,3300001,6950001,9000001,18000001,40000001},{0.05,0.1,0.2,0.23,0.33,0.4,0.45})-LOOKUP(AL1407,{0,1950001,3300001,6950001,9000001,18000001,40000001},{0,97500,427500,636000,1536000,2796000,4796000}))*1.021,-2))</f>
        <v/>
      </c>
      <c r="AN1407" s="19">
        <f>MAX(0,ROUNDDOWN(AH1407-AJ1407-430000-0,-3))</f>
        <v/>
      </c>
      <c r="AO1407" s="19">
        <f>IF(AH1407&lt;=450000,0,MAX(0,ROUNDDOWN(AN1407*0.06-MIN(50000,AN1407)*0.03,-2))+MAX(0,ROUNDDOWN(AN1407*0.04-MIN(50000,AN1407)*0.02,-2)))</f>
        <v/>
      </c>
      <c r="AP1407" s="19">
        <f>AM1407+AO1407+AI1407</f>
        <v/>
      </c>
      <c r="AQ1407" s="19">
        <f>MIN(750000,MAX(0,$B1407))</f>
        <v/>
      </c>
      <c r="AR1407" s="19">
        <f>$B1407-AQ1407</f>
        <v/>
      </c>
      <c r="AS1407" s="19">
        <f>MIN(670000,ROUNDDOWN(MAX(0,AR1407-430000)*0.0751+47600,0))+MIN(260000,ROUNDDOWN(MAX(0,AR1407-430000)*0.028+17600,0))+MIN(30000,ROUNDDOWN(MAX(0,AR1407-430000)*0.0027+1873,0))+IF("いいえ"="はい",MIN(170000,ROUNDDOWN(MAX(0,AR1407-430000)*0.0243+17800,0)),0)</f>
        <v/>
      </c>
      <c r="AT1407" s="19">
        <f>IF(""="",215040+AS1407,"")</f>
        <v/>
      </c>
      <c r="AU1407" s="19">
        <f>IF(AR1407&gt;23500000,NA(),IF(AR1407&lt;=4890000,1040000,IF(AR1407&lt;=6550000,670000,620000)))</f>
        <v/>
      </c>
      <c r="AV1407" s="19">
        <f>MAX(0,ROUNDDOWN(AR1407-AT1407-AU1407-0,-3))</f>
        <v/>
      </c>
      <c r="AW1407" s="19">
        <f>IF(AV1407&lt;=0,0,ROUNDDOWN((AV1407*LOOKUP(AV1407,{0,1950001,3300001,6950001,9000001,18000001,40000001},{0.05,0.1,0.2,0.23,0.33,0.4,0.45})-LOOKUP(AV1407,{0,1950001,3300001,6950001,9000001,18000001,40000001},{0,97500,427500,636000,1536000,2796000,4796000}))*1.021,-2))</f>
        <v/>
      </c>
      <c r="AX1407" s="19">
        <f>MAX(0,ROUNDDOWN(AR1407-AT1407-430000-0,-3))</f>
        <v/>
      </c>
      <c r="AY1407" s="19">
        <f>IF(AR1407&lt;=450000,0,MAX(0,ROUNDDOWN(AX1407*0.06-MIN(50000,AX1407)*0.03,-2))+MAX(0,ROUNDDOWN(AX1407*0.04-MIN(50000,AX1407)*0.02,-2)))</f>
        <v/>
      </c>
      <c r="AZ1407" s="19">
        <f>AW1407+AY1407+AS1407</f>
        <v/>
      </c>
    </row>
    <row r="1408">
      <c r="A1408" t="inlineStr">
        <is>
          <t>1万円刻み</t>
        </is>
      </c>
      <c r="B1408" s="19">
        <f>'3_1万円刻み'!$A$1391</f>
        <v/>
      </c>
      <c r="C1408" s="19">
        <f>MIN(0,MAX(0,$B1408))</f>
        <v/>
      </c>
      <c r="D1408" s="19">
        <f>$B1408-C1408</f>
        <v/>
      </c>
      <c r="E1408" s="19">
        <f>MIN(670000,ROUNDDOWN(MAX(0,D1408-430000)*0.0751+47600,0))+MIN(260000,ROUNDDOWN(MAX(0,D1408-430000)*0.028+17600,0))+MIN(30000,ROUNDDOWN(MAX(0,D1408-430000)*0.0027+1873,0))+IF("いいえ"="はい",MIN(170000,ROUNDDOWN(MAX(0,D1408-430000)*0.0243+17800,0)),0)</f>
        <v/>
      </c>
      <c r="F1408" s="19">
        <f>IF(""="",215040+E1408,"")</f>
        <v/>
      </c>
      <c r="G1408" s="19">
        <f>IF(D1408&gt;23500000,NA(),IF(D1408&lt;=4890000,1040000,IF(D1408&lt;=6550000,670000,620000)))</f>
        <v/>
      </c>
      <c r="H1408" s="19">
        <f>MAX(0,ROUNDDOWN(D1408-F1408-G1408-0,-3))</f>
        <v/>
      </c>
      <c r="I1408" s="19">
        <f>IF(H1408&lt;=0,0,ROUNDDOWN((H1408*LOOKUP(H1408,{0,1950001,3300001,6950001,9000001,18000001,40000001},{0.05,0.1,0.2,0.23,0.33,0.4,0.45})-LOOKUP(H1408,{0,1950001,3300001,6950001,9000001,18000001,40000001},{0,97500,427500,636000,1536000,2796000,4796000}))*1.021,-2))</f>
        <v/>
      </c>
      <c r="J1408" s="19">
        <f>MAX(0,ROUNDDOWN(D1408-F1408-430000-0,-3))</f>
        <v/>
      </c>
      <c r="K1408" s="19">
        <f>IF(D1408&lt;=450000,0,MAX(0,ROUNDDOWN(J1408*0.06-MIN(50000,J1408)*0.03,-2))+MAX(0,ROUNDDOWN(J1408*0.04-MIN(50000,J1408)*0.02,-2)))</f>
        <v/>
      </c>
      <c r="L1408" s="19">
        <f>I1408+K1408+E1408</f>
        <v/>
      </c>
      <c r="M1408" s="19">
        <f>MIN(100000,MAX(0,$B1408))</f>
        <v/>
      </c>
      <c r="N1408" s="19">
        <f>$B1408-M1408</f>
        <v/>
      </c>
      <c r="O1408" s="19">
        <f>MIN(670000,ROUNDDOWN(MAX(0,N1408-430000)*0.0751+47600,0))+MIN(260000,ROUNDDOWN(MAX(0,N1408-430000)*0.028+17600,0))+MIN(30000,ROUNDDOWN(MAX(0,N1408-430000)*0.0027+1873,0))+IF("いいえ"="はい",MIN(170000,ROUNDDOWN(MAX(0,N1408-430000)*0.0243+17800,0)),0)</f>
        <v/>
      </c>
      <c r="P1408" s="19">
        <f>IF(""="",215040+O1408,"")</f>
        <v/>
      </c>
      <c r="Q1408" s="19">
        <f>IF(N1408&gt;23500000,NA(),IF(N1408&lt;=4890000,1040000,IF(N1408&lt;=6550000,670000,620000)))</f>
        <v/>
      </c>
      <c r="R1408" s="19">
        <f>MAX(0,ROUNDDOWN(N1408-P1408-Q1408-0,-3))</f>
        <v/>
      </c>
      <c r="S1408" s="19">
        <f>IF(R1408&lt;=0,0,ROUNDDOWN((R1408*LOOKUP(R1408,{0,1950001,3300001,6950001,9000001,18000001,40000001},{0.05,0.1,0.2,0.23,0.33,0.4,0.45})-LOOKUP(R1408,{0,1950001,3300001,6950001,9000001,18000001,40000001},{0,97500,427500,636000,1536000,2796000,4796000}))*1.021,-2))</f>
        <v/>
      </c>
      <c r="T1408" s="19">
        <f>MAX(0,ROUNDDOWN(N1408-P1408-430000-0,-3))</f>
        <v/>
      </c>
      <c r="U1408" s="19">
        <f>IF(N1408&lt;=450000,0,MAX(0,ROUNDDOWN(T1408*0.06-MIN(50000,T1408)*0.03,-2))+MAX(0,ROUNDDOWN(T1408*0.04-MIN(50000,T1408)*0.02,-2)))</f>
        <v/>
      </c>
      <c r="V1408" s="19">
        <f>S1408+U1408+O1408</f>
        <v/>
      </c>
      <c r="W1408" s="19">
        <f>MIN(550000,MAX(0,$B1408))</f>
        <v/>
      </c>
      <c r="X1408" s="19">
        <f>$B1408-W1408</f>
        <v/>
      </c>
      <c r="Y1408" s="19">
        <f>MIN(670000,ROUNDDOWN(MAX(0,X1408-430000)*0.0751+47600,0))+MIN(260000,ROUNDDOWN(MAX(0,X1408-430000)*0.028+17600,0))+MIN(30000,ROUNDDOWN(MAX(0,X1408-430000)*0.0027+1873,0))+IF("いいえ"="はい",MIN(170000,ROUNDDOWN(MAX(0,X1408-430000)*0.0243+17800,0)),0)</f>
        <v/>
      </c>
      <c r="Z1408" s="19">
        <f>IF(""="",215040+Y1408,"")</f>
        <v/>
      </c>
      <c r="AA1408" s="19">
        <f>IF(X1408&gt;23500000,NA(),IF(X1408&lt;=4890000,1040000,IF(X1408&lt;=6550000,670000,620000)))</f>
        <v/>
      </c>
      <c r="AB1408" s="19">
        <f>MAX(0,ROUNDDOWN(X1408-Z1408-AA1408-0,-3))</f>
        <v/>
      </c>
      <c r="AC1408" s="19">
        <f>IF(AB1408&lt;=0,0,ROUNDDOWN((AB1408*LOOKUP(AB1408,{0,1950001,3300001,6950001,9000001,18000001,40000001},{0.05,0.1,0.2,0.23,0.33,0.4,0.45})-LOOKUP(AB1408,{0,1950001,3300001,6950001,9000001,18000001,40000001},{0,97500,427500,636000,1536000,2796000,4796000}))*1.021,-2))</f>
        <v/>
      </c>
      <c r="AD1408" s="19">
        <f>MAX(0,ROUNDDOWN(X1408-Z1408-430000-0,-3))</f>
        <v/>
      </c>
      <c r="AE1408" s="19">
        <f>IF(X1408&lt;=450000,0,MAX(0,ROUNDDOWN(AD1408*0.06-MIN(50000,AD1408)*0.03,-2))+MAX(0,ROUNDDOWN(AD1408*0.04-MIN(50000,AD1408)*0.02,-2)))</f>
        <v/>
      </c>
      <c r="AF1408" s="19">
        <f>AC1408+AE1408+Y1408</f>
        <v/>
      </c>
      <c r="AG1408" s="19">
        <f>MIN(650000,MAX(0,$B1408))</f>
        <v/>
      </c>
      <c r="AH1408" s="19">
        <f>$B1408-AG1408</f>
        <v/>
      </c>
      <c r="AI1408" s="19">
        <f>MIN(670000,ROUNDDOWN(MAX(0,AH1408-430000)*0.0751+47600,0))+MIN(260000,ROUNDDOWN(MAX(0,AH1408-430000)*0.028+17600,0))+MIN(30000,ROUNDDOWN(MAX(0,AH1408-430000)*0.0027+1873,0))+IF("いいえ"="はい",MIN(170000,ROUNDDOWN(MAX(0,AH1408-430000)*0.0243+17800,0)),0)</f>
        <v/>
      </c>
      <c r="AJ1408" s="19">
        <f>IF(""="",215040+AI1408,"")</f>
        <v/>
      </c>
      <c r="AK1408" s="19">
        <f>IF(AH1408&gt;23500000,NA(),IF(AH1408&lt;=4890000,1040000,IF(AH1408&lt;=6550000,670000,620000)))</f>
        <v/>
      </c>
      <c r="AL1408" s="19">
        <f>MAX(0,ROUNDDOWN(AH1408-AJ1408-AK1408-0,-3))</f>
        <v/>
      </c>
      <c r="AM1408" s="19">
        <f>IF(AL1408&lt;=0,0,ROUNDDOWN((AL1408*LOOKUP(AL1408,{0,1950001,3300001,6950001,9000001,18000001,40000001},{0.05,0.1,0.2,0.23,0.33,0.4,0.45})-LOOKUP(AL1408,{0,1950001,3300001,6950001,9000001,18000001,40000001},{0,97500,427500,636000,1536000,2796000,4796000}))*1.021,-2))</f>
        <v/>
      </c>
      <c r="AN1408" s="19">
        <f>MAX(0,ROUNDDOWN(AH1408-AJ1408-430000-0,-3))</f>
        <v/>
      </c>
      <c r="AO1408" s="19">
        <f>IF(AH1408&lt;=450000,0,MAX(0,ROUNDDOWN(AN1408*0.06-MIN(50000,AN1408)*0.03,-2))+MAX(0,ROUNDDOWN(AN1408*0.04-MIN(50000,AN1408)*0.02,-2)))</f>
        <v/>
      </c>
      <c r="AP1408" s="19">
        <f>AM1408+AO1408+AI1408</f>
        <v/>
      </c>
      <c r="AQ1408" s="19">
        <f>MIN(750000,MAX(0,$B1408))</f>
        <v/>
      </c>
      <c r="AR1408" s="19">
        <f>$B1408-AQ1408</f>
        <v/>
      </c>
      <c r="AS1408" s="19">
        <f>MIN(670000,ROUNDDOWN(MAX(0,AR1408-430000)*0.0751+47600,0))+MIN(260000,ROUNDDOWN(MAX(0,AR1408-430000)*0.028+17600,0))+MIN(30000,ROUNDDOWN(MAX(0,AR1408-430000)*0.0027+1873,0))+IF("いいえ"="はい",MIN(170000,ROUNDDOWN(MAX(0,AR1408-430000)*0.0243+17800,0)),0)</f>
        <v/>
      </c>
      <c r="AT1408" s="19">
        <f>IF(""="",215040+AS1408,"")</f>
        <v/>
      </c>
      <c r="AU1408" s="19">
        <f>IF(AR1408&gt;23500000,NA(),IF(AR1408&lt;=4890000,1040000,IF(AR1408&lt;=6550000,670000,620000)))</f>
        <v/>
      </c>
      <c r="AV1408" s="19">
        <f>MAX(0,ROUNDDOWN(AR1408-AT1408-AU1408-0,-3))</f>
        <v/>
      </c>
      <c r="AW1408" s="19">
        <f>IF(AV1408&lt;=0,0,ROUNDDOWN((AV1408*LOOKUP(AV1408,{0,1950001,3300001,6950001,9000001,18000001,40000001},{0.05,0.1,0.2,0.23,0.33,0.4,0.45})-LOOKUP(AV1408,{0,1950001,3300001,6950001,9000001,18000001,40000001},{0,97500,427500,636000,1536000,2796000,4796000}))*1.021,-2))</f>
        <v/>
      </c>
      <c r="AX1408" s="19">
        <f>MAX(0,ROUNDDOWN(AR1408-AT1408-430000-0,-3))</f>
        <v/>
      </c>
      <c r="AY1408" s="19">
        <f>IF(AR1408&lt;=450000,0,MAX(0,ROUNDDOWN(AX1408*0.06-MIN(50000,AX1408)*0.03,-2))+MAX(0,ROUNDDOWN(AX1408*0.04-MIN(50000,AX1408)*0.02,-2)))</f>
        <v/>
      </c>
      <c r="AZ1408" s="19">
        <f>AW1408+AY1408+AS1408</f>
        <v/>
      </c>
    </row>
    <row r="1409">
      <c r="A1409" t="inlineStr">
        <is>
          <t>1万円刻み</t>
        </is>
      </c>
      <c r="B1409" s="19">
        <f>'3_1万円刻み'!$A$1392</f>
        <v/>
      </c>
      <c r="C1409" s="19">
        <f>MIN(0,MAX(0,$B1409))</f>
        <v/>
      </c>
      <c r="D1409" s="19">
        <f>$B1409-C1409</f>
        <v/>
      </c>
      <c r="E1409" s="19">
        <f>MIN(670000,ROUNDDOWN(MAX(0,D1409-430000)*0.0751+47600,0))+MIN(260000,ROUNDDOWN(MAX(0,D1409-430000)*0.028+17600,0))+MIN(30000,ROUNDDOWN(MAX(0,D1409-430000)*0.0027+1873,0))+IF("いいえ"="はい",MIN(170000,ROUNDDOWN(MAX(0,D1409-430000)*0.0243+17800,0)),0)</f>
        <v/>
      </c>
      <c r="F1409" s="19">
        <f>IF(""="",215040+E1409,"")</f>
        <v/>
      </c>
      <c r="G1409" s="19">
        <f>IF(D1409&gt;23500000,NA(),IF(D1409&lt;=4890000,1040000,IF(D1409&lt;=6550000,670000,620000)))</f>
        <v/>
      </c>
      <c r="H1409" s="19">
        <f>MAX(0,ROUNDDOWN(D1409-F1409-G1409-0,-3))</f>
        <v/>
      </c>
      <c r="I1409" s="19">
        <f>IF(H1409&lt;=0,0,ROUNDDOWN((H1409*LOOKUP(H1409,{0,1950001,3300001,6950001,9000001,18000001,40000001},{0.05,0.1,0.2,0.23,0.33,0.4,0.45})-LOOKUP(H1409,{0,1950001,3300001,6950001,9000001,18000001,40000001},{0,97500,427500,636000,1536000,2796000,4796000}))*1.021,-2))</f>
        <v/>
      </c>
      <c r="J1409" s="19">
        <f>MAX(0,ROUNDDOWN(D1409-F1409-430000-0,-3))</f>
        <v/>
      </c>
      <c r="K1409" s="19">
        <f>IF(D1409&lt;=450000,0,MAX(0,ROUNDDOWN(J1409*0.06-MIN(50000,J1409)*0.03,-2))+MAX(0,ROUNDDOWN(J1409*0.04-MIN(50000,J1409)*0.02,-2)))</f>
        <v/>
      </c>
      <c r="L1409" s="19">
        <f>I1409+K1409+E1409</f>
        <v/>
      </c>
      <c r="M1409" s="19">
        <f>MIN(100000,MAX(0,$B1409))</f>
        <v/>
      </c>
      <c r="N1409" s="19">
        <f>$B1409-M1409</f>
        <v/>
      </c>
      <c r="O1409" s="19">
        <f>MIN(670000,ROUNDDOWN(MAX(0,N1409-430000)*0.0751+47600,0))+MIN(260000,ROUNDDOWN(MAX(0,N1409-430000)*0.028+17600,0))+MIN(30000,ROUNDDOWN(MAX(0,N1409-430000)*0.0027+1873,0))+IF("いいえ"="はい",MIN(170000,ROUNDDOWN(MAX(0,N1409-430000)*0.0243+17800,0)),0)</f>
        <v/>
      </c>
      <c r="P1409" s="19">
        <f>IF(""="",215040+O1409,"")</f>
        <v/>
      </c>
      <c r="Q1409" s="19">
        <f>IF(N1409&gt;23500000,NA(),IF(N1409&lt;=4890000,1040000,IF(N1409&lt;=6550000,670000,620000)))</f>
        <v/>
      </c>
      <c r="R1409" s="19">
        <f>MAX(0,ROUNDDOWN(N1409-P1409-Q1409-0,-3))</f>
        <v/>
      </c>
      <c r="S1409" s="19">
        <f>IF(R1409&lt;=0,0,ROUNDDOWN((R1409*LOOKUP(R1409,{0,1950001,3300001,6950001,9000001,18000001,40000001},{0.05,0.1,0.2,0.23,0.33,0.4,0.45})-LOOKUP(R1409,{0,1950001,3300001,6950001,9000001,18000001,40000001},{0,97500,427500,636000,1536000,2796000,4796000}))*1.021,-2))</f>
        <v/>
      </c>
      <c r="T1409" s="19">
        <f>MAX(0,ROUNDDOWN(N1409-P1409-430000-0,-3))</f>
        <v/>
      </c>
      <c r="U1409" s="19">
        <f>IF(N1409&lt;=450000,0,MAX(0,ROUNDDOWN(T1409*0.06-MIN(50000,T1409)*0.03,-2))+MAX(0,ROUNDDOWN(T1409*0.04-MIN(50000,T1409)*0.02,-2)))</f>
        <v/>
      </c>
      <c r="V1409" s="19">
        <f>S1409+U1409+O1409</f>
        <v/>
      </c>
      <c r="W1409" s="19">
        <f>MIN(550000,MAX(0,$B1409))</f>
        <v/>
      </c>
      <c r="X1409" s="19">
        <f>$B1409-W1409</f>
        <v/>
      </c>
      <c r="Y1409" s="19">
        <f>MIN(670000,ROUNDDOWN(MAX(0,X1409-430000)*0.0751+47600,0))+MIN(260000,ROUNDDOWN(MAX(0,X1409-430000)*0.028+17600,0))+MIN(30000,ROUNDDOWN(MAX(0,X1409-430000)*0.0027+1873,0))+IF("いいえ"="はい",MIN(170000,ROUNDDOWN(MAX(0,X1409-430000)*0.0243+17800,0)),0)</f>
        <v/>
      </c>
      <c r="Z1409" s="19">
        <f>IF(""="",215040+Y1409,"")</f>
        <v/>
      </c>
      <c r="AA1409" s="19">
        <f>IF(X1409&gt;23500000,NA(),IF(X1409&lt;=4890000,1040000,IF(X1409&lt;=6550000,670000,620000)))</f>
        <v/>
      </c>
      <c r="AB1409" s="19">
        <f>MAX(0,ROUNDDOWN(X1409-Z1409-AA1409-0,-3))</f>
        <v/>
      </c>
      <c r="AC1409" s="19">
        <f>IF(AB1409&lt;=0,0,ROUNDDOWN((AB1409*LOOKUP(AB1409,{0,1950001,3300001,6950001,9000001,18000001,40000001},{0.05,0.1,0.2,0.23,0.33,0.4,0.45})-LOOKUP(AB1409,{0,1950001,3300001,6950001,9000001,18000001,40000001},{0,97500,427500,636000,1536000,2796000,4796000}))*1.021,-2))</f>
        <v/>
      </c>
      <c r="AD1409" s="19">
        <f>MAX(0,ROUNDDOWN(X1409-Z1409-430000-0,-3))</f>
        <v/>
      </c>
      <c r="AE1409" s="19">
        <f>IF(X1409&lt;=450000,0,MAX(0,ROUNDDOWN(AD1409*0.06-MIN(50000,AD1409)*0.03,-2))+MAX(0,ROUNDDOWN(AD1409*0.04-MIN(50000,AD1409)*0.02,-2)))</f>
        <v/>
      </c>
      <c r="AF1409" s="19">
        <f>AC1409+AE1409+Y1409</f>
        <v/>
      </c>
      <c r="AG1409" s="19">
        <f>MIN(650000,MAX(0,$B1409))</f>
        <v/>
      </c>
      <c r="AH1409" s="19">
        <f>$B1409-AG1409</f>
        <v/>
      </c>
      <c r="AI1409" s="19">
        <f>MIN(670000,ROUNDDOWN(MAX(0,AH1409-430000)*0.0751+47600,0))+MIN(260000,ROUNDDOWN(MAX(0,AH1409-430000)*0.028+17600,0))+MIN(30000,ROUNDDOWN(MAX(0,AH1409-430000)*0.0027+1873,0))+IF("いいえ"="はい",MIN(170000,ROUNDDOWN(MAX(0,AH1409-430000)*0.0243+17800,0)),0)</f>
        <v/>
      </c>
      <c r="AJ1409" s="19">
        <f>IF(""="",215040+AI1409,"")</f>
        <v/>
      </c>
      <c r="AK1409" s="19">
        <f>IF(AH1409&gt;23500000,NA(),IF(AH1409&lt;=4890000,1040000,IF(AH1409&lt;=6550000,670000,620000)))</f>
        <v/>
      </c>
      <c r="AL1409" s="19">
        <f>MAX(0,ROUNDDOWN(AH1409-AJ1409-AK1409-0,-3))</f>
        <v/>
      </c>
      <c r="AM1409" s="19">
        <f>IF(AL1409&lt;=0,0,ROUNDDOWN((AL1409*LOOKUP(AL1409,{0,1950001,3300001,6950001,9000001,18000001,40000001},{0.05,0.1,0.2,0.23,0.33,0.4,0.45})-LOOKUP(AL1409,{0,1950001,3300001,6950001,9000001,18000001,40000001},{0,97500,427500,636000,1536000,2796000,4796000}))*1.021,-2))</f>
        <v/>
      </c>
      <c r="AN1409" s="19">
        <f>MAX(0,ROUNDDOWN(AH1409-AJ1409-430000-0,-3))</f>
        <v/>
      </c>
      <c r="AO1409" s="19">
        <f>IF(AH1409&lt;=450000,0,MAX(0,ROUNDDOWN(AN1409*0.06-MIN(50000,AN1409)*0.03,-2))+MAX(0,ROUNDDOWN(AN1409*0.04-MIN(50000,AN1409)*0.02,-2)))</f>
        <v/>
      </c>
      <c r="AP1409" s="19">
        <f>AM1409+AO1409+AI1409</f>
        <v/>
      </c>
      <c r="AQ1409" s="19">
        <f>MIN(750000,MAX(0,$B1409))</f>
        <v/>
      </c>
      <c r="AR1409" s="19">
        <f>$B1409-AQ1409</f>
        <v/>
      </c>
      <c r="AS1409" s="19">
        <f>MIN(670000,ROUNDDOWN(MAX(0,AR1409-430000)*0.0751+47600,0))+MIN(260000,ROUNDDOWN(MAX(0,AR1409-430000)*0.028+17600,0))+MIN(30000,ROUNDDOWN(MAX(0,AR1409-430000)*0.0027+1873,0))+IF("いいえ"="はい",MIN(170000,ROUNDDOWN(MAX(0,AR1409-430000)*0.0243+17800,0)),0)</f>
        <v/>
      </c>
      <c r="AT1409" s="19">
        <f>IF(""="",215040+AS1409,"")</f>
        <v/>
      </c>
      <c r="AU1409" s="19">
        <f>IF(AR1409&gt;23500000,NA(),IF(AR1409&lt;=4890000,1040000,IF(AR1409&lt;=6550000,670000,620000)))</f>
        <v/>
      </c>
      <c r="AV1409" s="19">
        <f>MAX(0,ROUNDDOWN(AR1409-AT1409-AU1409-0,-3))</f>
        <v/>
      </c>
      <c r="AW1409" s="19">
        <f>IF(AV1409&lt;=0,0,ROUNDDOWN((AV1409*LOOKUP(AV1409,{0,1950001,3300001,6950001,9000001,18000001,40000001},{0.05,0.1,0.2,0.23,0.33,0.4,0.45})-LOOKUP(AV1409,{0,1950001,3300001,6950001,9000001,18000001,40000001},{0,97500,427500,636000,1536000,2796000,4796000}))*1.021,-2))</f>
        <v/>
      </c>
      <c r="AX1409" s="19">
        <f>MAX(0,ROUNDDOWN(AR1409-AT1409-430000-0,-3))</f>
        <v/>
      </c>
      <c r="AY1409" s="19">
        <f>IF(AR1409&lt;=450000,0,MAX(0,ROUNDDOWN(AX1409*0.06-MIN(50000,AX1409)*0.03,-2))+MAX(0,ROUNDDOWN(AX1409*0.04-MIN(50000,AX1409)*0.02,-2)))</f>
        <v/>
      </c>
      <c r="AZ1409" s="19">
        <f>AW1409+AY1409+AS1409</f>
        <v/>
      </c>
    </row>
    <row r="1410">
      <c r="A1410" t="inlineStr">
        <is>
          <t>1万円刻み</t>
        </is>
      </c>
      <c r="B1410" s="19">
        <f>'3_1万円刻み'!$A$1393</f>
        <v/>
      </c>
      <c r="C1410" s="19">
        <f>MIN(0,MAX(0,$B1410))</f>
        <v/>
      </c>
      <c r="D1410" s="19">
        <f>$B1410-C1410</f>
        <v/>
      </c>
      <c r="E1410" s="19">
        <f>MIN(670000,ROUNDDOWN(MAX(0,D1410-430000)*0.0751+47600,0))+MIN(260000,ROUNDDOWN(MAX(0,D1410-430000)*0.028+17600,0))+MIN(30000,ROUNDDOWN(MAX(0,D1410-430000)*0.0027+1873,0))+IF("いいえ"="はい",MIN(170000,ROUNDDOWN(MAX(0,D1410-430000)*0.0243+17800,0)),0)</f>
        <v/>
      </c>
      <c r="F1410" s="19">
        <f>IF(""="",215040+E1410,"")</f>
        <v/>
      </c>
      <c r="G1410" s="19">
        <f>IF(D1410&gt;23500000,NA(),IF(D1410&lt;=4890000,1040000,IF(D1410&lt;=6550000,670000,620000)))</f>
        <v/>
      </c>
      <c r="H1410" s="19">
        <f>MAX(0,ROUNDDOWN(D1410-F1410-G1410-0,-3))</f>
        <v/>
      </c>
      <c r="I1410" s="19">
        <f>IF(H1410&lt;=0,0,ROUNDDOWN((H1410*LOOKUP(H1410,{0,1950001,3300001,6950001,9000001,18000001,40000001},{0.05,0.1,0.2,0.23,0.33,0.4,0.45})-LOOKUP(H1410,{0,1950001,3300001,6950001,9000001,18000001,40000001},{0,97500,427500,636000,1536000,2796000,4796000}))*1.021,-2))</f>
        <v/>
      </c>
      <c r="J1410" s="19">
        <f>MAX(0,ROUNDDOWN(D1410-F1410-430000-0,-3))</f>
        <v/>
      </c>
      <c r="K1410" s="19">
        <f>IF(D1410&lt;=450000,0,MAX(0,ROUNDDOWN(J1410*0.06-MIN(50000,J1410)*0.03,-2))+MAX(0,ROUNDDOWN(J1410*0.04-MIN(50000,J1410)*0.02,-2)))</f>
        <v/>
      </c>
      <c r="L1410" s="19">
        <f>I1410+K1410+E1410</f>
        <v/>
      </c>
      <c r="M1410" s="19">
        <f>MIN(100000,MAX(0,$B1410))</f>
        <v/>
      </c>
      <c r="N1410" s="19">
        <f>$B1410-M1410</f>
        <v/>
      </c>
      <c r="O1410" s="19">
        <f>MIN(670000,ROUNDDOWN(MAX(0,N1410-430000)*0.0751+47600,0))+MIN(260000,ROUNDDOWN(MAX(0,N1410-430000)*0.028+17600,0))+MIN(30000,ROUNDDOWN(MAX(0,N1410-430000)*0.0027+1873,0))+IF("いいえ"="はい",MIN(170000,ROUNDDOWN(MAX(0,N1410-430000)*0.0243+17800,0)),0)</f>
        <v/>
      </c>
      <c r="P1410" s="19">
        <f>IF(""="",215040+O1410,"")</f>
        <v/>
      </c>
      <c r="Q1410" s="19">
        <f>IF(N1410&gt;23500000,NA(),IF(N1410&lt;=4890000,1040000,IF(N1410&lt;=6550000,670000,620000)))</f>
        <v/>
      </c>
      <c r="R1410" s="19">
        <f>MAX(0,ROUNDDOWN(N1410-P1410-Q1410-0,-3))</f>
        <v/>
      </c>
      <c r="S1410" s="19">
        <f>IF(R1410&lt;=0,0,ROUNDDOWN((R1410*LOOKUP(R1410,{0,1950001,3300001,6950001,9000001,18000001,40000001},{0.05,0.1,0.2,0.23,0.33,0.4,0.45})-LOOKUP(R1410,{0,1950001,3300001,6950001,9000001,18000001,40000001},{0,97500,427500,636000,1536000,2796000,4796000}))*1.021,-2))</f>
        <v/>
      </c>
      <c r="T1410" s="19">
        <f>MAX(0,ROUNDDOWN(N1410-P1410-430000-0,-3))</f>
        <v/>
      </c>
      <c r="U1410" s="19">
        <f>IF(N1410&lt;=450000,0,MAX(0,ROUNDDOWN(T1410*0.06-MIN(50000,T1410)*0.03,-2))+MAX(0,ROUNDDOWN(T1410*0.04-MIN(50000,T1410)*0.02,-2)))</f>
        <v/>
      </c>
      <c r="V1410" s="19">
        <f>S1410+U1410+O1410</f>
        <v/>
      </c>
      <c r="W1410" s="19">
        <f>MIN(550000,MAX(0,$B1410))</f>
        <v/>
      </c>
      <c r="X1410" s="19">
        <f>$B1410-W1410</f>
        <v/>
      </c>
      <c r="Y1410" s="19">
        <f>MIN(670000,ROUNDDOWN(MAX(0,X1410-430000)*0.0751+47600,0))+MIN(260000,ROUNDDOWN(MAX(0,X1410-430000)*0.028+17600,0))+MIN(30000,ROUNDDOWN(MAX(0,X1410-430000)*0.0027+1873,0))+IF("いいえ"="はい",MIN(170000,ROUNDDOWN(MAX(0,X1410-430000)*0.0243+17800,0)),0)</f>
        <v/>
      </c>
      <c r="Z1410" s="19">
        <f>IF(""="",215040+Y1410,"")</f>
        <v/>
      </c>
      <c r="AA1410" s="19">
        <f>IF(X1410&gt;23500000,NA(),IF(X1410&lt;=4890000,1040000,IF(X1410&lt;=6550000,670000,620000)))</f>
        <v/>
      </c>
      <c r="AB1410" s="19">
        <f>MAX(0,ROUNDDOWN(X1410-Z1410-AA1410-0,-3))</f>
        <v/>
      </c>
      <c r="AC1410" s="19">
        <f>IF(AB1410&lt;=0,0,ROUNDDOWN((AB1410*LOOKUP(AB1410,{0,1950001,3300001,6950001,9000001,18000001,40000001},{0.05,0.1,0.2,0.23,0.33,0.4,0.45})-LOOKUP(AB1410,{0,1950001,3300001,6950001,9000001,18000001,40000001},{0,97500,427500,636000,1536000,2796000,4796000}))*1.021,-2))</f>
        <v/>
      </c>
      <c r="AD1410" s="19">
        <f>MAX(0,ROUNDDOWN(X1410-Z1410-430000-0,-3))</f>
        <v/>
      </c>
      <c r="AE1410" s="19">
        <f>IF(X1410&lt;=450000,0,MAX(0,ROUNDDOWN(AD1410*0.06-MIN(50000,AD1410)*0.03,-2))+MAX(0,ROUNDDOWN(AD1410*0.04-MIN(50000,AD1410)*0.02,-2)))</f>
        <v/>
      </c>
      <c r="AF1410" s="19">
        <f>AC1410+AE1410+Y1410</f>
        <v/>
      </c>
      <c r="AG1410" s="19">
        <f>MIN(650000,MAX(0,$B1410))</f>
        <v/>
      </c>
      <c r="AH1410" s="19">
        <f>$B1410-AG1410</f>
        <v/>
      </c>
      <c r="AI1410" s="19">
        <f>MIN(670000,ROUNDDOWN(MAX(0,AH1410-430000)*0.0751+47600,0))+MIN(260000,ROUNDDOWN(MAX(0,AH1410-430000)*0.028+17600,0))+MIN(30000,ROUNDDOWN(MAX(0,AH1410-430000)*0.0027+1873,0))+IF("いいえ"="はい",MIN(170000,ROUNDDOWN(MAX(0,AH1410-430000)*0.0243+17800,0)),0)</f>
        <v/>
      </c>
      <c r="AJ1410" s="19">
        <f>IF(""="",215040+AI1410,"")</f>
        <v/>
      </c>
      <c r="AK1410" s="19">
        <f>IF(AH1410&gt;23500000,NA(),IF(AH1410&lt;=4890000,1040000,IF(AH1410&lt;=6550000,670000,620000)))</f>
        <v/>
      </c>
      <c r="AL1410" s="19">
        <f>MAX(0,ROUNDDOWN(AH1410-AJ1410-AK1410-0,-3))</f>
        <v/>
      </c>
      <c r="AM1410" s="19">
        <f>IF(AL1410&lt;=0,0,ROUNDDOWN((AL1410*LOOKUP(AL1410,{0,1950001,3300001,6950001,9000001,18000001,40000001},{0.05,0.1,0.2,0.23,0.33,0.4,0.45})-LOOKUP(AL1410,{0,1950001,3300001,6950001,9000001,18000001,40000001},{0,97500,427500,636000,1536000,2796000,4796000}))*1.021,-2))</f>
        <v/>
      </c>
      <c r="AN1410" s="19">
        <f>MAX(0,ROUNDDOWN(AH1410-AJ1410-430000-0,-3))</f>
        <v/>
      </c>
      <c r="AO1410" s="19">
        <f>IF(AH1410&lt;=450000,0,MAX(0,ROUNDDOWN(AN1410*0.06-MIN(50000,AN1410)*0.03,-2))+MAX(0,ROUNDDOWN(AN1410*0.04-MIN(50000,AN1410)*0.02,-2)))</f>
        <v/>
      </c>
      <c r="AP1410" s="19">
        <f>AM1410+AO1410+AI1410</f>
        <v/>
      </c>
      <c r="AQ1410" s="19">
        <f>MIN(750000,MAX(0,$B1410))</f>
        <v/>
      </c>
      <c r="AR1410" s="19">
        <f>$B1410-AQ1410</f>
        <v/>
      </c>
      <c r="AS1410" s="19">
        <f>MIN(670000,ROUNDDOWN(MAX(0,AR1410-430000)*0.0751+47600,0))+MIN(260000,ROUNDDOWN(MAX(0,AR1410-430000)*0.028+17600,0))+MIN(30000,ROUNDDOWN(MAX(0,AR1410-430000)*0.0027+1873,0))+IF("いいえ"="はい",MIN(170000,ROUNDDOWN(MAX(0,AR1410-430000)*0.0243+17800,0)),0)</f>
        <v/>
      </c>
      <c r="AT1410" s="19">
        <f>IF(""="",215040+AS1410,"")</f>
        <v/>
      </c>
      <c r="AU1410" s="19">
        <f>IF(AR1410&gt;23500000,NA(),IF(AR1410&lt;=4890000,1040000,IF(AR1410&lt;=6550000,670000,620000)))</f>
        <v/>
      </c>
      <c r="AV1410" s="19">
        <f>MAX(0,ROUNDDOWN(AR1410-AT1410-AU1410-0,-3))</f>
        <v/>
      </c>
      <c r="AW1410" s="19">
        <f>IF(AV1410&lt;=0,0,ROUNDDOWN((AV1410*LOOKUP(AV1410,{0,1950001,3300001,6950001,9000001,18000001,40000001},{0.05,0.1,0.2,0.23,0.33,0.4,0.45})-LOOKUP(AV1410,{0,1950001,3300001,6950001,9000001,18000001,40000001},{0,97500,427500,636000,1536000,2796000,4796000}))*1.021,-2))</f>
        <v/>
      </c>
      <c r="AX1410" s="19">
        <f>MAX(0,ROUNDDOWN(AR1410-AT1410-430000-0,-3))</f>
        <v/>
      </c>
      <c r="AY1410" s="19">
        <f>IF(AR1410&lt;=450000,0,MAX(0,ROUNDDOWN(AX1410*0.06-MIN(50000,AX1410)*0.03,-2))+MAX(0,ROUNDDOWN(AX1410*0.04-MIN(50000,AX1410)*0.02,-2)))</f>
        <v/>
      </c>
      <c r="AZ1410" s="19">
        <f>AW1410+AY1410+AS1410</f>
        <v/>
      </c>
    </row>
    <row r="1411">
      <c r="A1411" t="inlineStr">
        <is>
          <t>1万円刻み</t>
        </is>
      </c>
      <c r="B1411" s="19">
        <f>'3_1万円刻み'!$A$1394</f>
        <v/>
      </c>
      <c r="C1411" s="19">
        <f>MIN(0,MAX(0,$B1411))</f>
        <v/>
      </c>
      <c r="D1411" s="19">
        <f>$B1411-C1411</f>
        <v/>
      </c>
      <c r="E1411" s="19">
        <f>MIN(670000,ROUNDDOWN(MAX(0,D1411-430000)*0.0751+47600,0))+MIN(260000,ROUNDDOWN(MAX(0,D1411-430000)*0.028+17600,0))+MIN(30000,ROUNDDOWN(MAX(0,D1411-430000)*0.0027+1873,0))+IF("いいえ"="はい",MIN(170000,ROUNDDOWN(MAX(0,D1411-430000)*0.0243+17800,0)),0)</f>
        <v/>
      </c>
      <c r="F1411" s="19">
        <f>IF(""="",215040+E1411,"")</f>
        <v/>
      </c>
      <c r="G1411" s="19">
        <f>IF(D1411&gt;23500000,NA(),IF(D1411&lt;=4890000,1040000,IF(D1411&lt;=6550000,670000,620000)))</f>
        <v/>
      </c>
      <c r="H1411" s="19">
        <f>MAX(0,ROUNDDOWN(D1411-F1411-G1411-0,-3))</f>
        <v/>
      </c>
      <c r="I1411" s="19">
        <f>IF(H1411&lt;=0,0,ROUNDDOWN((H1411*LOOKUP(H1411,{0,1950001,3300001,6950001,9000001,18000001,40000001},{0.05,0.1,0.2,0.23,0.33,0.4,0.45})-LOOKUP(H1411,{0,1950001,3300001,6950001,9000001,18000001,40000001},{0,97500,427500,636000,1536000,2796000,4796000}))*1.021,-2))</f>
        <v/>
      </c>
      <c r="J1411" s="19">
        <f>MAX(0,ROUNDDOWN(D1411-F1411-430000-0,-3))</f>
        <v/>
      </c>
      <c r="K1411" s="19">
        <f>IF(D1411&lt;=450000,0,MAX(0,ROUNDDOWN(J1411*0.06-MIN(50000,J1411)*0.03,-2))+MAX(0,ROUNDDOWN(J1411*0.04-MIN(50000,J1411)*0.02,-2)))</f>
        <v/>
      </c>
      <c r="L1411" s="19">
        <f>I1411+K1411+E1411</f>
        <v/>
      </c>
      <c r="M1411" s="19">
        <f>MIN(100000,MAX(0,$B1411))</f>
        <v/>
      </c>
      <c r="N1411" s="19">
        <f>$B1411-M1411</f>
        <v/>
      </c>
      <c r="O1411" s="19">
        <f>MIN(670000,ROUNDDOWN(MAX(0,N1411-430000)*0.0751+47600,0))+MIN(260000,ROUNDDOWN(MAX(0,N1411-430000)*0.028+17600,0))+MIN(30000,ROUNDDOWN(MAX(0,N1411-430000)*0.0027+1873,0))+IF("いいえ"="はい",MIN(170000,ROUNDDOWN(MAX(0,N1411-430000)*0.0243+17800,0)),0)</f>
        <v/>
      </c>
      <c r="P1411" s="19">
        <f>IF(""="",215040+O1411,"")</f>
        <v/>
      </c>
      <c r="Q1411" s="19">
        <f>IF(N1411&gt;23500000,NA(),IF(N1411&lt;=4890000,1040000,IF(N1411&lt;=6550000,670000,620000)))</f>
        <v/>
      </c>
      <c r="R1411" s="19">
        <f>MAX(0,ROUNDDOWN(N1411-P1411-Q1411-0,-3))</f>
        <v/>
      </c>
      <c r="S1411" s="19">
        <f>IF(R1411&lt;=0,0,ROUNDDOWN((R1411*LOOKUP(R1411,{0,1950001,3300001,6950001,9000001,18000001,40000001},{0.05,0.1,0.2,0.23,0.33,0.4,0.45})-LOOKUP(R1411,{0,1950001,3300001,6950001,9000001,18000001,40000001},{0,97500,427500,636000,1536000,2796000,4796000}))*1.021,-2))</f>
        <v/>
      </c>
      <c r="T1411" s="19">
        <f>MAX(0,ROUNDDOWN(N1411-P1411-430000-0,-3))</f>
        <v/>
      </c>
      <c r="U1411" s="19">
        <f>IF(N1411&lt;=450000,0,MAX(0,ROUNDDOWN(T1411*0.06-MIN(50000,T1411)*0.03,-2))+MAX(0,ROUNDDOWN(T1411*0.04-MIN(50000,T1411)*0.02,-2)))</f>
        <v/>
      </c>
      <c r="V1411" s="19">
        <f>S1411+U1411+O1411</f>
        <v/>
      </c>
      <c r="W1411" s="19">
        <f>MIN(550000,MAX(0,$B1411))</f>
        <v/>
      </c>
      <c r="X1411" s="19">
        <f>$B1411-W1411</f>
        <v/>
      </c>
      <c r="Y1411" s="19">
        <f>MIN(670000,ROUNDDOWN(MAX(0,X1411-430000)*0.0751+47600,0))+MIN(260000,ROUNDDOWN(MAX(0,X1411-430000)*0.028+17600,0))+MIN(30000,ROUNDDOWN(MAX(0,X1411-430000)*0.0027+1873,0))+IF("いいえ"="はい",MIN(170000,ROUNDDOWN(MAX(0,X1411-430000)*0.0243+17800,0)),0)</f>
        <v/>
      </c>
      <c r="Z1411" s="19">
        <f>IF(""="",215040+Y1411,"")</f>
        <v/>
      </c>
      <c r="AA1411" s="19">
        <f>IF(X1411&gt;23500000,NA(),IF(X1411&lt;=4890000,1040000,IF(X1411&lt;=6550000,670000,620000)))</f>
        <v/>
      </c>
      <c r="AB1411" s="19">
        <f>MAX(0,ROUNDDOWN(X1411-Z1411-AA1411-0,-3))</f>
        <v/>
      </c>
      <c r="AC1411" s="19">
        <f>IF(AB1411&lt;=0,0,ROUNDDOWN((AB1411*LOOKUP(AB1411,{0,1950001,3300001,6950001,9000001,18000001,40000001},{0.05,0.1,0.2,0.23,0.33,0.4,0.45})-LOOKUP(AB1411,{0,1950001,3300001,6950001,9000001,18000001,40000001},{0,97500,427500,636000,1536000,2796000,4796000}))*1.021,-2))</f>
        <v/>
      </c>
      <c r="AD1411" s="19">
        <f>MAX(0,ROUNDDOWN(X1411-Z1411-430000-0,-3))</f>
        <v/>
      </c>
      <c r="AE1411" s="19">
        <f>IF(X1411&lt;=450000,0,MAX(0,ROUNDDOWN(AD1411*0.06-MIN(50000,AD1411)*0.03,-2))+MAX(0,ROUNDDOWN(AD1411*0.04-MIN(50000,AD1411)*0.02,-2)))</f>
        <v/>
      </c>
      <c r="AF1411" s="19">
        <f>AC1411+AE1411+Y1411</f>
        <v/>
      </c>
      <c r="AG1411" s="19">
        <f>MIN(650000,MAX(0,$B1411))</f>
        <v/>
      </c>
      <c r="AH1411" s="19">
        <f>$B1411-AG1411</f>
        <v/>
      </c>
      <c r="AI1411" s="19">
        <f>MIN(670000,ROUNDDOWN(MAX(0,AH1411-430000)*0.0751+47600,0))+MIN(260000,ROUNDDOWN(MAX(0,AH1411-430000)*0.028+17600,0))+MIN(30000,ROUNDDOWN(MAX(0,AH1411-430000)*0.0027+1873,0))+IF("いいえ"="はい",MIN(170000,ROUNDDOWN(MAX(0,AH1411-430000)*0.0243+17800,0)),0)</f>
        <v/>
      </c>
      <c r="AJ1411" s="19">
        <f>IF(""="",215040+AI1411,"")</f>
        <v/>
      </c>
      <c r="AK1411" s="19">
        <f>IF(AH1411&gt;23500000,NA(),IF(AH1411&lt;=4890000,1040000,IF(AH1411&lt;=6550000,670000,620000)))</f>
        <v/>
      </c>
      <c r="AL1411" s="19">
        <f>MAX(0,ROUNDDOWN(AH1411-AJ1411-AK1411-0,-3))</f>
        <v/>
      </c>
      <c r="AM1411" s="19">
        <f>IF(AL1411&lt;=0,0,ROUNDDOWN((AL1411*LOOKUP(AL1411,{0,1950001,3300001,6950001,9000001,18000001,40000001},{0.05,0.1,0.2,0.23,0.33,0.4,0.45})-LOOKUP(AL1411,{0,1950001,3300001,6950001,9000001,18000001,40000001},{0,97500,427500,636000,1536000,2796000,4796000}))*1.021,-2))</f>
        <v/>
      </c>
      <c r="AN1411" s="19">
        <f>MAX(0,ROUNDDOWN(AH1411-AJ1411-430000-0,-3))</f>
        <v/>
      </c>
      <c r="AO1411" s="19">
        <f>IF(AH1411&lt;=450000,0,MAX(0,ROUNDDOWN(AN1411*0.06-MIN(50000,AN1411)*0.03,-2))+MAX(0,ROUNDDOWN(AN1411*0.04-MIN(50000,AN1411)*0.02,-2)))</f>
        <v/>
      </c>
      <c r="AP1411" s="19">
        <f>AM1411+AO1411+AI1411</f>
        <v/>
      </c>
      <c r="AQ1411" s="19">
        <f>MIN(750000,MAX(0,$B1411))</f>
        <v/>
      </c>
      <c r="AR1411" s="19">
        <f>$B1411-AQ1411</f>
        <v/>
      </c>
      <c r="AS1411" s="19">
        <f>MIN(670000,ROUNDDOWN(MAX(0,AR1411-430000)*0.0751+47600,0))+MIN(260000,ROUNDDOWN(MAX(0,AR1411-430000)*0.028+17600,0))+MIN(30000,ROUNDDOWN(MAX(0,AR1411-430000)*0.0027+1873,0))+IF("いいえ"="はい",MIN(170000,ROUNDDOWN(MAX(0,AR1411-430000)*0.0243+17800,0)),0)</f>
        <v/>
      </c>
      <c r="AT1411" s="19">
        <f>IF(""="",215040+AS1411,"")</f>
        <v/>
      </c>
      <c r="AU1411" s="19">
        <f>IF(AR1411&gt;23500000,NA(),IF(AR1411&lt;=4890000,1040000,IF(AR1411&lt;=6550000,670000,620000)))</f>
        <v/>
      </c>
      <c r="AV1411" s="19">
        <f>MAX(0,ROUNDDOWN(AR1411-AT1411-AU1411-0,-3))</f>
        <v/>
      </c>
      <c r="AW1411" s="19">
        <f>IF(AV1411&lt;=0,0,ROUNDDOWN((AV1411*LOOKUP(AV1411,{0,1950001,3300001,6950001,9000001,18000001,40000001},{0.05,0.1,0.2,0.23,0.33,0.4,0.45})-LOOKUP(AV1411,{0,1950001,3300001,6950001,9000001,18000001,40000001},{0,97500,427500,636000,1536000,2796000,4796000}))*1.021,-2))</f>
        <v/>
      </c>
      <c r="AX1411" s="19">
        <f>MAX(0,ROUNDDOWN(AR1411-AT1411-430000-0,-3))</f>
        <v/>
      </c>
      <c r="AY1411" s="19">
        <f>IF(AR1411&lt;=450000,0,MAX(0,ROUNDDOWN(AX1411*0.06-MIN(50000,AX1411)*0.03,-2))+MAX(0,ROUNDDOWN(AX1411*0.04-MIN(50000,AX1411)*0.02,-2)))</f>
        <v/>
      </c>
      <c r="AZ1411" s="19">
        <f>AW1411+AY1411+AS1411</f>
        <v/>
      </c>
    </row>
    <row r="1412">
      <c r="A1412" t="inlineStr">
        <is>
          <t>1万円刻み</t>
        </is>
      </c>
      <c r="B1412" s="19">
        <f>'3_1万円刻み'!$A$1395</f>
        <v/>
      </c>
      <c r="C1412" s="19">
        <f>MIN(0,MAX(0,$B1412))</f>
        <v/>
      </c>
      <c r="D1412" s="19">
        <f>$B1412-C1412</f>
        <v/>
      </c>
      <c r="E1412" s="19">
        <f>MIN(670000,ROUNDDOWN(MAX(0,D1412-430000)*0.0751+47600,0))+MIN(260000,ROUNDDOWN(MAX(0,D1412-430000)*0.028+17600,0))+MIN(30000,ROUNDDOWN(MAX(0,D1412-430000)*0.0027+1873,0))+IF("いいえ"="はい",MIN(170000,ROUNDDOWN(MAX(0,D1412-430000)*0.0243+17800,0)),0)</f>
        <v/>
      </c>
      <c r="F1412" s="19">
        <f>IF(""="",215040+E1412,"")</f>
        <v/>
      </c>
      <c r="G1412" s="19">
        <f>IF(D1412&gt;23500000,NA(),IF(D1412&lt;=4890000,1040000,IF(D1412&lt;=6550000,670000,620000)))</f>
        <v/>
      </c>
      <c r="H1412" s="19">
        <f>MAX(0,ROUNDDOWN(D1412-F1412-G1412-0,-3))</f>
        <v/>
      </c>
      <c r="I1412" s="19">
        <f>IF(H1412&lt;=0,0,ROUNDDOWN((H1412*LOOKUP(H1412,{0,1950001,3300001,6950001,9000001,18000001,40000001},{0.05,0.1,0.2,0.23,0.33,0.4,0.45})-LOOKUP(H1412,{0,1950001,3300001,6950001,9000001,18000001,40000001},{0,97500,427500,636000,1536000,2796000,4796000}))*1.021,-2))</f>
        <v/>
      </c>
      <c r="J1412" s="19">
        <f>MAX(0,ROUNDDOWN(D1412-F1412-430000-0,-3))</f>
        <v/>
      </c>
      <c r="K1412" s="19">
        <f>IF(D1412&lt;=450000,0,MAX(0,ROUNDDOWN(J1412*0.06-MIN(50000,J1412)*0.03,-2))+MAX(0,ROUNDDOWN(J1412*0.04-MIN(50000,J1412)*0.02,-2)))</f>
        <v/>
      </c>
      <c r="L1412" s="19">
        <f>I1412+K1412+E1412</f>
        <v/>
      </c>
      <c r="M1412" s="19">
        <f>MIN(100000,MAX(0,$B1412))</f>
        <v/>
      </c>
      <c r="N1412" s="19">
        <f>$B1412-M1412</f>
        <v/>
      </c>
      <c r="O1412" s="19">
        <f>MIN(670000,ROUNDDOWN(MAX(0,N1412-430000)*0.0751+47600,0))+MIN(260000,ROUNDDOWN(MAX(0,N1412-430000)*0.028+17600,0))+MIN(30000,ROUNDDOWN(MAX(0,N1412-430000)*0.0027+1873,0))+IF("いいえ"="はい",MIN(170000,ROUNDDOWN(MAX(0,N1412-430000)*0.0243+17800,0)),0)</f>
        <v/>
      </c>
      <c r="P1412" s="19">
        <f>IF(""="",215040+O1412,"")</f>
        <v/>
      </c>
      <c r="Q1412" s="19">
        <f>IF(N1412&gt;23500000,NA(),IF(N1412&lt;=4890000,1040000,IF(N1412&lt;=6550000,670000,620000)))</f>
        <v/>
      </c>
      <c r="R1412" s="19">
        <f>MAX(0,ROUNDDOWN(N1412-P1412-Q1412-0,-3))</f>
        <v/>
      </c>
      <c r="S1412" s="19">
        <f>IF(R1412&lt;=0,0,ROUNDDOWN((R1412*LOOKUP(R1412,{0,1950001,3300001,6950001,9000001,18000001,40000001},{0.05,0.1,0.2,0.23,0.33,0.4,0.45})-LOOKUP(R1412,{0,1950001,3300001,6950001,9000001,18000001,40000001},{0,97500,427500,636000,1536000,2796000,4796000}))*1.021,-2))</f>
        <v/>
      </c>
      <c r="T1412" s="19">
        <f>MAX(0,ROUNDDOWN(N1412-P1412-430000-0,-3))</f>
        <v/>
      </c>
      <c r="U1412" s="19">
        <f>IF(N1412&lt;=450000,0,MAX(0,ROUNDDOWN(T1412*0.06-MIN(50000,T1412)*0.03,-2))+MAX(0,ROUNDDOWN(T1412*0.04-MIN(50000,T1412)*0.02,-2)))</f>
        <v/>
      </c>
      <c r="V1412" s="19">
        <f>S1412+U1412+O1412</f>
        <v/>
      </c>
      <c r="W1412" s="19">
        <f>MIN(550000,MAX(0,$B1412))</f>
        <v/>
      </c>
      <c r="X1412" s="19">
        <f>$B1412-W1412</f>
        <v/>
      </c>
      <c r="Y1412" s="19">
        <f>MIN(670000,ROUNDDOWN(MAX(0,X1412-430000)*0.0751+47600,0))+MIN(260000,ROUNDDOWN(MAX(0,X1412-430000)*0.028+17600,0))+MIN(30000,ROUNDDOWN(MAX(0,X1412-430000)*0.0027+1873,0))+IF("いいえ"="はい",MIN(170000,ROUNDDOWN(MAX(0,X1412-430000)*0.0243+17800,0)),0)</f>
        <v/>
      </c>
      <c r="Z1412" s="19">
        <f>IF(""="",215040+Y1412,"")</f>
        <v/>
      </c>
      <c r="AA1412" s="19">
        <f>IF(X1412&gt;23500000,NA(),IF(X1412&lt;=4890000,1040000,IF(X1412&lt;=6550000,670000,620000)))</f>
        <v/>
      </c>
      <c r="AB1412" s="19">
        <f>MAX(0,ROUNDDOWN(X1412-Z1412-AA1412-0,-3))</f>
        <v/>
      </c>
      <c r="AC1412" s="19">
        <f>IF(AB1412&lt;=0,0,ROUNDDOWN((AB1412*LOOKUP(AB1412,{0,1950001,3300001,6950001,9000001,18000001,40000001},{0.05,0.1,0.2,0.23,0.33,0.4,0.45})-LOOKUP(AB1412,{0,1950001,3300001,6950001,9000001,18000001,40000001},{0,97500,427500,636000,1536000,2796000,4796000}))*1.021,-2))</f>
        <v/>
      </c>
      <c r="AD1412" s="19">
        <f>MAX(0,ROUNDDOWN(X1412-Z1412-430000-0,-3))</f>
        <v/>
      </c>
      <c r="AE1412" s="19">
        <f>IF(X1412&lt;=450000,0,MAX(0,ROUNDDOWN(AD1412*0.06-MIN(50000,AD1412)*0.03,-2))+MAX(0,ROUNDDOWN(AD1412*0.04-MIN(50000,AD1412)*0.02,-2)))</f>
        <v/>
      </c>
      <c r="AF1412" s="19">
        <f>AC1412+AE1412+Y1412</f>
        <v/>
      </c>
      <c r="AG1412" s="19">
        <f>MIN(650000,MAX(0,$B1412))</f>
        <v/>
      </c>
      <c r="AH1412" s="19">
        <f>$B1412-AG1412</f>
        <v/>
      </c>
      <c r="AI1412" s="19">
        <f>MIN(670000,ROUNDDOWN(MAX(0,AH1412-430000)*0.0751+47600,0))+MIN(260000,ROUNDDOWN(MAX(0,AH1412-430000)*0.028+17600,0))+MIN(30000,ROUNDDOWN(MAX(0,AH1412-430000)*0.0027+1873,0))+IF("いいえ"="はい",MIN(170000,ROUNDDOWN(MAX(0,AH1412-430000)*0.0243+17800,0)),0)</f>
        <v/>
      </c>
      <c r="AJ1412" s="19">
        <f>IF(""="",215040+AI1412,"")</f>
        <v/>
      </c>
      <c r="AK1412" s="19">
        <f>IF(AH1412&gt;23500000,NA(),IF(AH1412&lt;=4890000,1040000,IF(AH1412&lt;=6550000,670000,620000)))</f>
        <v/>
      </c>
      <c r="AL1412" s="19">
        <f>MAX(0,ROUNDDOWN(AH1412-AJ1412-AK1412-0,-3))</f>
        <v/>
      </c>
      <c r="AM1412" s="19">
        <f>IF(AL1412&lt;=0,0,ROUNDDOWN((AL1412*LOOKUP(AL1412,{0,1950001,3300001,6950001,9000001,18000001,40000001},{0.05,0.1,0.2,0.23,0.33,0.4,0.45})-LOOKUP(AL1412,{0,1950001,3300001,6950001,9000001,18000001,40000001},{0,97500,427500,636000,1536000,2796000,4796000}))*1.021,-2))</f>
        <v/>
      </c>
      <c r="AN1412" s="19">
        <f>MAX(0,ROUNDDOWN(AH1412-AJ1412-430000-0,-3))</f>
        <v/>
      </c>
      <c r="AO1412" s="19">
        <f>IF(AH1412&lt;=450000,0,MAX(0,ROUNDDOWN(AN1412*0.06-MIN(50000,AN1412)*0.03,-2))+MAX(0,ROUNDDOWN(AN1412*0.04-MIN(50000,AN1412)*0.02,-2)))</f>
        <v/>
      </c>
      <c r="AP1412" s="19">
        <f>AM1412+AO1412+AI1412</f>
        <v/>
      </c>
      <c r="AQ1412" s="19">
        <f>MIN(750000,MAX(0,$B1412))</f>
        <v/>
      </c>
      <c r="AR1412" s="19">
        <f>$B1412-AQ1412</f>
        <v/>
      </c>
      <c r="AS1412" s="19">
        <f>MIN(670000,ROUNDDOWN(MAX(0,AR1412-430000)*0.0751+47600,0))+MIN(260000,ROUNDDOWN(MAX(0,AR1412-430000)*0.028+17600,0))+MIN(30000,ROUNDDOWN(MAX(0,AR1412-430000)*0.0027+1873,0))+IF("いいえ"="はい",MIN(170000,ROUNDDOWN(MAX(0,AR1412-430000)*0.0243+17800,0)),0)</f>
        <v/>
      </c>
      <c r="AT1412" s="19">
        <f>IF(""="",215040+AS1412,"")</f>
        <v/>
      </c>
      <c r="AU1412" s="19">
        <f>IF(AR1412&gt;23500000,NA(),IF(AR1412&lt;=4890000,1040000,IF(AR1412&lt;=6550000,670000,620000)))</f>
        <v/>
      </c>
      <c r="AV1412" s="19">
        <f>MAX(0,ROUNDDOWN(AR1412-AT1412-AU1412-0,-3))</f>
        <v/>
      </c>
      <c r="AW1412" s="19">
        <f>IF(AV1412&lt;=0,0,ROUNDDOWN((AV1412*LOOKUP(AV1412,{0,1950001,3300001,6950001,9000001,18000001,40000001},{0.05,0.1,0.2,0.23,0.33,0.4,0.45})-LOOKUP(AV1412,{0,1950001,3300001,6950001,9000001,18000001,40000001},{0,97500,427500,636000,1536000,2796000,4796000}))*1.021,-2))</f>
        <v/>
      </c>
      <c r="AX1412" s="19">
        <f>MAX(0,ROUNDDOWN(AR1412-AT1412-430000-0,-3))</f>
        <v/>
      </c>
      <c r="AY1412" s="19">
        <f>IF(AR1412&lt;=450000,0,MAX(0,ROUNDDOWN(AX1412*0.06-MIN(50000,AX1412)*0.03,-2))+MAX(0,ROUNDDOWN(AX1412*0.04-MIN(50000,AX1412)*0.02,-2)))</f>
        <v/>
      </c>
      <c r="AZ1412" s="19">
        <f>AW1412+AY1412+AS1412</f>
        <v/>
      </c>
    </row>
    <row r="1413">
      <c r="A1413" t="inlineStr">
        <is>
          <t>1万円刻み</t>
        </is>
      </c>
      <c r="B1413" s="19">
        <f>'3_1万円刻み'!$A$1396</f>
        <v/>
      </c>
      <c r="C1413" s="19">
        <f>MIN(0,MAX(0,$B1413))</f>
        <v/>
      </c>
      <c r="D1413" s="19">
        <f>$B1413-C1413</f>
        <v/>
      </c>
      <c r="E1413" s="19">
        <f>MIN(670000,ROUNDDOWN(MAX(0,D1413-430000)*0.0751+47600,0))+MIN(260000,ROUNDDOWN(MAX(0,D1413-430000)*0.028+17600,0))+MIN(30000,ROUNDDOWN(MAX(0,D1413-430000)*0.0027+1873,0))+IF("いいえ"="はい",MIN(170000,ROUNDDOWN(MAX(0,D1413-430000)*0.0243+17800,0)),0)</f>
        <v/>
      </c>
      <c r="F1413" s="19">
        <f>IF(""="",215040+E1413,"")</f>
        <v/>
      </c>
      <c r="G1413" s="19">
        <f>IF(D1413&gt;23500000,NA(),IF(D1413&lt;=4890000,1040000,IF(D1413&lt;=6550000,670000,620000)))</f>
        <v/>
      </c>
      <c r="H1413" s="19">
        <f>MAX(0,ROUNDDOWN(D1413-F1413-G1413-0,-3))</f>
        <v/>
      </c>
      <c r="I1413" s="19">
        <f>IF(H1413&lt;=0,0,ROUNDDOWN((H1413*LOOKUP(H1413,{0,1950001,3300001,6950001,9000001,18000001,40000001},{0.05,0.1,0.2,0.23,0.33,0.4,0.45})-LOOKUP(H1413,{0,1950001,3300001,6950001,9000001,18000001,40000001},{0,97500,427500,636000,1536000,2796000,4796000}))*1.021,-2))</f>
        <v/>
      </c>
      <c r="J1413" s="19">
        <f>MAX(0,ROUNDDOWN(D1413-F1413-430000-0,-3))</f>
        <v/>
      </c>
      <c r="K1413" s="19">
        <f>IF(D1413&lt;=450000,0,MAX(0,ROUNDDOWN(J1413*0.06-MIN(50000,J1413)*0.03,-2))+MAX(0,ROUNDDOWN(J1413*0.04-MIN(50000,J1413)*0.02,-2)))</f>
        <v/>
      </c>
      <c r="L1413" s="19">
        <f>I1413+K1413+E1413</f>
        <v/>
      </c>
      <c r="M1413" s="19">
        <f>MIN(100000,MAX(0,$B1413))</f>
        <v/>
      </c>
      <c r="N1413" s="19">
        <f>$B1413-M1413</f>
        <v/>
      </c>
      <c r="O1413" s="19">
        <f>MIN(670000,ROUNDDOWN(MAX(0,N1413-430000)*0.0751+47600,0))+MIN(260000,ROUNDDOWN(MAX(0,N1413-430000)*0.028+17600,0))+MIN(30000,ROUNDDOWN(MAX(0,N1413-430000)*0.0027+1873,0))+IF("いいえ"="はい",MIN(170000,ROUNDDOWN(MAX(0,N1413-430000)*0.0243+17800,0)),0)</f>
        <v/>
      </c>
      <c r="P1413" s="19">
        <f>IF(""="",215040+O1413,"")</f>
        <v/>
      </c>
      <c r="Q1413" s="19">
        <f>IF(N1413&gt;23500000,NA(),IF(N1413&lt;=4890000,1040000,IF(N1413&lt;=6550000,670000,620000)))</f>
        <v/>
      </c>
      <c r="R1413" s="19">
        <f>MAX(0,ROUNDDOWN(N1413-P1413-Q1413-0,-3))</f>
        <v/>
      </c>
      <c r="S1413" s="19">
        <f>IF(R1413&lt;=0,0,ROUNDDOWN((R1413*LOOKUP(R1413,{0,1950001,3300001,6950001,9000001,18000001,40000001},{0.05,0.1,0.2,0.23,0.33,0.4,0.45})-LOOKUP(R1413,{0,1950001,3300001,6950001,9000001,18000001,40000001},{0,97500,427500,636000,1536000,2796000,4796000}))*1.021,-2))</f>
        <v/>
      </c>
      <c r="T1413" s="19">
        <f>MAX(0,ROUNDDOWN(N1413-P1413-430000-0,-3))</f>
        <v/>
      </c>
      <c r="U1413" s="19">
        <f>IF(N1413&lt;=450000,0,MAX(0,ROUNDDOWN(T1413*0.06-MIN(50000,T1413)*0.03,-2))+MAX(0,ROUNDDOWN(T1413*0.04-MIN(50000,T1413)*0.02,-2)))</f>
        <v/>
      </c>
      <c r="V1413" s="19">
        <f>S1413+U1413+O1413</f>
        <v/>
      </c>
      <c r="W1413" s="19">
        <f>MIN(550000,MAX(0,$B1413))</f>
        <v/>
      </c>
      <c r="X1413" s="19">
        <f>$B1413-W1413</f>
        <v/>
      </c>
      <c r="Y1413" s="19">
        <f>MIN(670000,ROUNDDOWN(MAX(0,X1413-430000)*0.0751+47600,0))+MIN(260000,ROUNDDOWN(MAX(0,X1413-430000)*0.028+17600,0))+MIN(30000,ROUNDDOWN(MAX(0,X1413-430000)*0.0027+1873,0))+IF("いいえ"="はい",MIN(170000,ROUNDDOWN(MAX(0,X1413-430000)*0.0243+17800,0)),0)</f>
        <v/>
      </c>
      <c r="Z1413" s="19">
        <f>IF(""="",215040+Y1413,"")</f>
        <v/>
      </c>
      <c r="AA1413" s="19">
        <f>IF(X1413&gt;23500000,NA(),IF(X1413&lt;=4890000,1040000,IF(X1413&lt;=6550000,670000,620000)))</f>
        <v/>
      </c>
      <c r="AB1413" s="19">
        <f>MAX(0,ROUNDDOWN(X1413-Z1413-AA1413-0,-3))</f>
        <v/>
      </c>
      <c r="AC1413" s="19">
        <f>IF(AB1413&lt;=0,0,ROUNDDOWN((AB1413*LOOKUP(AB1413,{0,1950001,3300001,6950001,9000001,18000001,40000001},{0.05,0.1,0.2,0.23,0.33,0.4,0.45})-LOOKUP(AB1413,{0,1950001,3300001,6950001,9000001,18000001,40000001},{0,97500,427500,636000,1536000,2796000,4796000}))*1.021,-2))</f>
        <v/>
      </c>
      <c r="AD1413" s="19">
        <f>MAX(0,ROUNDDOWN(X1413-Z1413-430000-0,-3))</f>
        <v/>
      </c>
      <c r="AE1413" s="19">
        <f>IF(X1413&lt;=450000,0,MAX(0,ROUNDDOWN(AD1413*0.06-MIN(50000,AD1413)*0.03,-2))+MAX(0,ROUNDDOWN(AD1413*0.04-MIN(50000,AD1413)*0.02,-2)))</f>
        <v/>
      </c>
      <c r="AF1413" s="19">
        <f>AC1413+AE1413+Y1413</f>
        <v/>
      </c>
      <c r="AG1413" s="19">
        <f>MIN(650000,MAX(0,$B1413))</f>
        <v/>
      </c>
      <c r="AH1413" s="19">
        <f>$B1413-AG1413</f>
        <v/>
      </c>
      <c r="AI1413" s="19">
        <f>MIN(670000,ROUNDDOWN(MAX(0,AH1413-430000)*0.0751+47600,0))+MIN(260000,ROUNDDOWN(MAX(0,AH1413-430000)*0.028+17600,0))+MIN(30000,ROUNDDOWN(MAX(0,AH1413-430000)*0.0027+1873,0))+IF("いいえ"="はい",MIN(170000,ROUNDDOWN(MAX(0,AH1413-430000)*0.0243+17800,0)),0)</f>
        <v/>
      </c>
      <c r="AJ1413" s="19">
        <f>IF(""="",215040+AI1413,"")</f>
        <v/>
      </c>
      <c r="AK1413" s="19">
        <f>IF(AH1413&gt;23500000,NA(),IF(AH1413&lt;=4890000,1040000,IF(AH1413&lt;=6550000,670000,620000)))</f>
        <v/>
      </c>
      <c r="AL1413" s="19">
        <f>MAX(0,ROUNDDOWN(AH1413-AJ1413-AK1413-0,-3))</f>
        <v/>
      </c>
      <c r="AM1413" s="19">
        <f>IF(AL1413&lt;=0,0,ROUNDDOWN((AL1413*LOOKUP(AL1413,{0,1950001,3300001,6950001,9000001,18000001,40000001},{0.05,0.1,0.2,0.23,0.33,0.4,0.45})-LOOKUP(AL1413,{0,1950001,3300001,6950001,9000001,18000001,40000001},{0,97500,427500,636000,1536000,2796000,4796000}))*1.021,-2))</f>
        <v/>
      </c>
      <c r="AN1413" s="19">
        <f>MAX(0,ROUNDDOWN(AH1413-AJ1413-430000-0,-3))</f>
        <v/>
      </c>
      <c r="AO1413" s="19">
        <f>IF(AH1413&lt;=450000,0,MAX(0,ROUNDDOWN(AN1413*0.06-MIN(50000,AN1413)*0.03,-2))+MAX(0,ROUNDDOWN(AN1413*0.04-MIN(50000,AN1413)*0.02,-2)))</f>
        <v/>
      </c>
      <c r="AP1413" s="19">
        <f>AM1413+AO1413+AI1413</f>
        <v/>
      </c>
      <c r="AQ1413" s="19">
        <f>MIN(750000,MAX(0,$B1413))</f>
        <v/>
      </c>
      <c r="AR1413" s="19">
        <f>$B1413-AQ1413</f>
        <v/>
      </c>
      <c r="AS1413" s="19">
        <f>MIN(670000,ROUNDDOWN(MAX(0,AR1413-430000)*0.0751+47600,0))+MIN(260000,ROUNDDOWN(MAX(0,AR1413-430000)*0.028+17600,0))+MIN(30000,ROUNDDOWN(MAX(0,AR1413-430000)*0.0027+1873,0))+IF("いいえ"="はい",MIN(170000,ROUNDDOWN(MAX(0,AR1413-430000)*0.0243+17800,0)),0)</f>
        <v/>
      </c>
      <c r="AT1413" s="19">
        <f>IF(""="",215040+AS1413,"")</f>
        <v/>
      </c>
      <c r="AU1413" s="19">
        <f>IF(AR1413&gt;23500000,NA(),IF(AR1413&lt;=4890000,1040000,IF(AR1413&lt;=6550000,670000,620000)))</f>
        <v/>
      </c>
      <c r="AV1413" s="19">
        <f>MAX(0,ROUNDDOWN(AR1413-AT1413-AU1413-0,-3))</f>
        <v/>
      </c>
      <c r="AW1413" s="19">
        <f>IF(AV1413&lt;=0,0,ROUNDDOWN((AV1413*LOOKUP(AV1413,{0,1950001,3300001,6950001,9000001,18000001,40000001},{0.05,0.1,0.2,0.23,0.33,0.4,0.45})-LOOKUP(AV1413,{0,1950001,3300001,6950001,9000001,18000001,40000001},{0,97500,427500,636000,1536000,2796000,4796000}))*1.021,-2))</f>
        <v/>
      </c>
      <c r="AX1413" s="19">
        <f>MAX(0,ROUNDDOWN(AR1413-AT1413-430000-0,-3))</f>
        <v/>
      </c>
      <c r="AY1413" s="19">
        <f>IF(AR1413&lt;=450000,0,MAX(0,ROUNDDOWN(AX1413*0.06-MIN(50000,AX1413)*0.03,-2))+MAX(0,ROUNDDOWN(AX1413*0.04-MIN(50000,AX1413)*0.02,-2)))</f>
        <v/>
      </c>
      <c r="AZ1413" s="19">
        <f>AW1413+AY1413+AS1413</f>
        <v/>
      </c>
    </row>
    <row r="1414">
      <c r="A1414" t="inlineStr">
        <is>
          <t>1万円刻み</t>
        </is>
      </c>
      <c r="B1414" s="19">
        <f>'3_1万円刻み'!$A$1397</f>
        <v/>
      </c>
      <c r="C1414" s="19">
        <f>MIN(0,MAX(0,$B1414))</f>
        <v/>
      </c>
      <c r="D1414" s="19">
        <f>$B1414-C1414</f>
        <v/>
      </c>
      <c r="E1414" s="19">
        <f>MIN(670000,ROUNDDOWN(MAX(0,D1414-430000)*0.0751+47600,0))+MIN(260000,ROUNDDOWN(MAX(0,D1414-430000)*0.028+17600,0))+MIN(30000,ROUNDDOWN(MAX(0,D1414-430000)*0.0027+1873,0))+IF("いいえ"="はい",MIN(170000,ROUNDDOWN(MAX(0,D1414-430000)*0.0243+17800,0)),0)</f>
        <v/>
      </c>
      <c r="F1414" s="19">
        <f>IF(""="",215040+E1414,"")</f>
        <v/>
      </c>
      <c r="G1414" s="19">
        <f>IF(D1414&gt;23500000,NA(),IF(D1414&lt;=4890000,1040000,IF(D1414&lt;=6550000,670000,620000)))</f>
        <v/>
      </c>
      <c r="H1414" s="19">
        <f>MAX(0,ROUNDDOWN(D1414-F1414-G1414-0,-3))</f>
        <v/>
      </c>
      <c r="I1414" s="19">
        <f>IF(H1414&lt;=0,0,ROUNDDOWN((H1414*LOOKUP(H1414,{0,1950001,3300001,6950001,9000001,18000001,40000001},{0.05,0.1,0.2,0.23,0.33,0.4,0.45})-LOOKUP(H1414,{0,1950001,3300001,6950001,9000001,18000001,40000001},{0,97500,427500,636000,1536000,2796000,4796000}))*1.021,-2))</f>
        <v/>
      </c>
      <c r="J1414" s="19">
        <f>MAX(0,ROUNDDOWN(D1414-F1414-430000-0,-3))</f>
        <v/>
      </c>
      <c r="K1414" s="19">
        <f>IF(D1414&lt;=450000,0,MAX(0,ROUNDDOWN(J1414*0.06-MIN(50000,J1414)*0.03,-2))+MAX(0,ROUNDDOWN(J1414*0.04-MIN(50000,J1414)*0.02,-2)))</f>
        <v/>
      </c>
      <c r="L1414" s="19">
        <f>I1414+K1414+E1414</f>
        <v/>
      </c>
      <c r="M1414" s="19">
        <f>MIN(100000,MAX(0,$B1414))</f>
        <v/>
      </c>
      <c r="N1414" s="19">
        <f>$B1414-M1414</f>
        <v/>
      </c>
      <c r="O1414" s="19">
        <f>MIN(670000,ROUNDDOWN(MAX(0,N1414-430000)*0.0751+47600,0))+MIN(260000,ROUNDDOWN(MAX(0,N1414-430000)*0.028+17600,0))+MIN(30000,ROUNDDOWN(MAX(0,N1414-430000)*0.0027+1873,0))+IF("いいえ"="はい",MIN(170000,ROUNDDOWN(MAX(0,N1414-430000)*0.0243+17800,0)),0)</f>
        <v/>
      </c>
      <c r="P1414" s="19">
        <f>IF(""="",215040+O1414,"")</f>
        <v/>
      </c>
      <c r="Q1414" s="19">
        <f>IF(N1414&gt;23500000,NA(),IF(N1414&lt;=4890000,1040000,IF(N1414&lt;=6550000,670000,620000)))</f>
        <v/>
      </c>
      <c r="R1414" s="19">
        <f>MAX(0,ROUNDDOWN(N1414-P1414-Q1414-0,-3))</f>
        <v/>
      </c>
      <c r="S1414" s="19">
        <f>IF(R1414&lt;=0,0,ROUNDDOWN((R1414*LOOKUP(R1414,{0,1950001,3300001,6950001,9000001,18000001,40000001},{0.05,0.1,0.2,0.23,0.33,0.4,0.45})-LOOKUP(R1414,{0,1950001,3300001,6950001,9000001,18000001,40000001},{0,97500,427500,636000,1536000,2796000,4796000}))*1.021,-2))</f>
        <v/>
      </c>
      <c r="T1414" s="19">
        <f>MAX(0,ROUNDDOWN(N1414-P1414-430000-0,-3))</f>
        <v/>
      </c>
      <c r="U1414" s="19">
        <f>IF(N1414&lt;=450000,0,MAX(0,ROUNDDOWN(T1414*0.06-MIN(50000,T1414)*0.03,-2))+MAX(0,ROUNDDOWN(T1414*0.04-MIN(50000,T1414)*0.02,-2)))</f>
        <v/>
      </c>
      <c r="V1414" s="19">
        <f>S1414+U1414+O1414</f>
        <v/>
      </c>
      <c r="W1414" s="19">
        <f>MIN(550000,MAX(0,$B1414))</f>
        <v/>
      </c>
      <c r="X1414" s="19">
        <f>$B1414-W1414</f>
        <v/>
      </c>
      <c r="Y1414" s="19">
        <f>MIN(670000,ROUNDDOWN(MAX(0,X1414-430000)*0.0751+47600,0))+MIN(260000,ROUNDDOWN(MAX(0,X1414-430000)*0.028+17600,0))+MIN(30000,ROUNDDOWN(MAX(0,X1414-430000)*0.0027+1873,0))+IF("いいえ"="はい",MIN(170000,ROUNDDOWN(MAX(0,X1414-430000)*0.0243+17800,0)),0)</f>
        <v/>
      </c>
      <c r="Z1414" s="19">
        <f>IF(""="",215040+Y1414,"")</f>
        <v/>
      </c>
      <c r="AA1414" s="19">
        <f>IF(X1414&gt;23500000,NA(),IF(X1414&lt;=4890000,1040000,IF(X1414&lt;=6550000,670000,620000)))</f>
        <v/>
      </c>
      <c r="AB1414" s="19">
        <f>MAX(0,ROUNDDOWN(X1414-Z1414-AA1414-0,-3))</f>
        <v/>
      </c>
      <c r="AC1414" s="19">
        <f>IF(AB1414&lt;=0,0,ROUNDDOWN((AB1414*LOOKUP(AB1414,{0,1950001,3300001,6950001,9000001,18000001,40000001},{0.05,0.1,0.2,0.23,0.33,0.4,0.45})-LOOKUP(AB1414,{0,1950001,3300001,6950001,9000001,18000001,40000001},{0,97500,427500,636000,1536000,2796000,4796000}))*1.021,-2))</f>
        <v/>
      </c>
      <c r="AD1414" s="19">
        <f>MAX(0,ROUNDDOWN(X1414-Z1414-430000-0,-3))</f>
        <v/>
      </c>
      <c r="AE1414" s="19">
        <f>IF(X1414&lt;=450000,0,MAX(0,ROUNDDOWN(AD1414*0.06-MIN(50000,AD1414)*0.03,-2))+MAX(0,ROUNDDOWN(AD1414*0.04-MIN(50000,AD1414)*0.02,-2)))</f>
        <v/>
      </c>
      <c r="AF1414" s="19">
        <f>AC1414+AE1414+Y1414</f>
        <v/>
      </c>
      <c r="AG1414" s="19">
        <f>MIN(650000,MAX(0,$B1414))</f>
        <v/>
      </c>
      <c r="AH1414" s="19">
        <f>$B1414-AG1414</f>
        <v/>
      </c>
      <c r="AI1414" s="19">
        <f>MIN(670000,ROUNDDOWN(MAX(0,AH1414-430000)*0.0751+47600,0))+MIN(260000,ROUNDDOWN(MAX(0,AH1414-430000)*0.028+17600,0))+MIN(30000,ROUNDDOWN(MAX(0,AH1414-430000)*0.0027+1873,0))+IF("いいえ"="はい",MIN(170000,ROUNDDOWN(MAX(0,AH1414-430000)*0.0243+17800,0)),0)</f>
        <v/>
      </c>
      <c r="AJ1414" s="19">
        <f>IF(""="",215040+AI1414,"")</f>
        <v/>
      </c>
      <c r="AK1414" s="19">
        <f>IF(AH1414&gt;23500000,NA(),IF(AH1414&lt;=4890000,1040000,IF(AH1414&lt;=6550000,670000,620000)))</f>
        <v/>
      </c>
      <c r="AL1414" s="19">
        <f>MAX(0,ROUNDDOWN(AH1414-AJ1414-AK1414-0,-3))</f>
        <v/>
      </c>
      <c r="AM1414" s="19">
        <f>IF(AL1414&lt;=0,0,ROUNDDOWN((AL1414*LOOKUP(AL1414,{0,1950001,3300001,6950001,9000001,18000001,40000001},{0.05,0.1,0.2,0.23,0.33,0.4,0.45})-LOOKUP(AL1414,{0,1950001,3300001,6950001,9000001,18000001,40000001},{0,97500,427500,636000,1536000,2796000,4796000}))*1.021,-2))</f>
        <v/>
      </c>
      <c r="AN1414" s="19">
        <f>MAX(0,ROUNDDOWN(AH1414-AJ1414-430000-0,-3))</f>
        <v/>
      </c>
      <c r="AO1414" s="19">
        <f>IF(AH1414&lt;=450000,0,MAX(0,ROUNDDOWN(AN1414*0.06-MIN(50000,AN1414)*0.03,-2))+MAX(0,ROUNDDOWN(AN1414*0.04-MIN(50000,AN1414)*0.02,-2)))</f>
        <v/>
      </c>
      <c r="AP1414" s="19">
        <f>AM1414+AO1414+AI1414</f>
        <v/>
      </c>
      <c r="AQ1414" s="19">
        <f>MIN(750000,MAX(0,$B1414))</f>
        <v/>
      </c>
      <c r="AR1414" s="19">
        <f>$B1414-AQ1414</f>
        <v/>
      </c>
      <c r="AS1414" s="19">
        <f>MIN(670000,ROUNDDOWN(MAX(0,AR1414-430000)*0.0751+47600,0))+MIN(260000,ROUNDDOWN(MAX(0,AR1414-430000)*0.028+17600,0))+MIN(30000,ROUNDDOWN(MAX(0,AR1414-430000)*0.0027+1873,0))+IF("いいえ"="はい",MIN(170000,ROUNDDOWN(MAX(0,AR1414-430000)*0.0243+17800,0)),0)</f>
        <v/>
      </c>
      <c r="AT1414" s="19">
        <f>IF(""="",215040+AS1414,"")</f>
        <v/>
      </c>
      <c r="AU1414" s="19">
        <f>IF(AR1414&gt;23500000,NA(),IF(AR1414&lt;=4890000,1040000,IF(AR1414&lt;=6550000,670000,620000)))</f>
        <v/>
      </c>
      <c r="AV1414" s="19">
        <f>MAX(0,ROUNDDOWN(AR1414-AT1414-AU1414-0,-3))</f>
        <v/>
      </c>
      <c r="AW1414" s="19">
        <f>IF(AV1414&lt;=0,0,ROUNDDOWN((AV1414*LOOKUP(AV1414,{0,1950001,3300001,6950001,9000001,18000001,40000001},{0.05,0.1,0.2,0.23,0.33,0.4,0.45})-LOOKUP(AV1414,{0,1950001,3300001,6950001,9000001,18000001,40000001},{0,97500,427500,636000,1536000,2796000,4796000}))*1.021,-2))</f>
        <v/>
      </c>
      <c r="AX1414" s="19">
        <f>MAX(0,ROUNDDOWN(AR1414-AT1414-430000-0,-3))</f>
        <v/>
      </c>
      <c r="AY1414" s="19">
        <f>IF(AR1414&lt;=450000,0,MAX(0,ROUNDDOWN(AX1414*0.06-MIN(50000,AX1414)*0.03,-2))+MAX(0,ROUNDDOWN(AX1414*0.04-MIN(50000,AX1414)*0.02,-2)))</f>
        <v/>
      </c>
      <c r="AZ1414" s="19">
        <f>AW1414+AY1414+AS1414</f>
        <v/>
      </c>
    </row>
    <row r="1415">
      <c r="A1415" t="inlineStr">
        <is>
          <t>1万円刻み</t>
        </is>
      </c>
      <c r="B1415" s="19">
        <f>'3_1万円刻み'!$A$1398</f>
        <v/>
      </c>
      <c r="C1415" s="19">
        <f>MIN(0,MAX(0,$B1415))</f>
        <v/>
      </c>
      <c r="D1415" s="19">
        <f>$B1415-C1415</f>
        <v/>
      </c>
      <c r="E1415" s="19">
        <f>MIN(670000,ROUNDDOWN(MAX(0,D1415-430000)*0.0751+47600,0))+MIN(260000,ROUNDDOWN(MAX(0,D1415-430000)*0.028+17600,0))+MIN(30000,ROUNDDOWN(MAX(0,D1415-430000)*0.0027+1873,0))+IF("いいえ"="はい",MIN(170000,ROUNDDOWN(MAX(0,D1415-430000)*0.0243+17800,0)),0)</f>
        <v/>
      </c>
      <c r="F1415" s="19">
        <f>IF(""="",215040+E1415,"")</f>
        <v/>
      </c>
      <c r="G1415" s="19">
        <f>IF(D1415&gt;23500000,NA(),IF(D1415&lt;=4890000,1040000,IF(D1415&lt;=6550000,670000,620000)))</f>
        <v/>
      </c>
      <c r="H1415" s="19">
        <f>MAX(0,ROUNDDOWN(D1415-F1415-G1415-0,-3))</f>
        <v/>
      </c>
      <c r="I1415" s="19">
        <f>IF(H1415&lt;=0,0,ROUNDDOWN((H1415*LOOKUP(H1415,{0,1950001,3300001,6950001,9000001,18000001,40000001},{0.05,0.1,0.2,0.23,0.33,0.4,0.45})-LOOKUP(H1415,{0,1950001,3300001,6950001,9000001,18000001,40000001},{0,97500,427500,636000,1536000,2796000,4796000}))*1.021,-2))</f>
        <v/>
      </c>
      <c r="J1415" s="19">
        <f>MAX(0,ROUNDDOWN(D1415-F1415-430000-0,-3))</f>
        <v/>
      </c>
      <c r="K1415" s="19">
        <f>IF(D1415&lt;=450000,0,MAX(0,ROUNDDOWN(J1415*0.06-MIN(50000,J1415)*0.03,-2))+MAX(0,ROUNDDOWN(J1415*0.04-MIN(50000,J1415)*0.02,-2)))</f>
        <v/>
      </c>
      <c r="L1415" s="19">
        <f>I1415+K1415+E1415</f>
        <v/>
      </c>
      <c r="M1415" s="19">
        <f>MIN(100000,MAX(0,$B1415))</f>
        <v/>
      </c>
      <c r="N1415" s="19">
        <f>$B1415-M1415</f>
        <v/>
      </c>
      <c r="O1415" s="19">
        <f>MIN(670000,ROUNDDOWN(MAX(0,N1415-430000)*0.0751+47600,0))+MIN(260000,ROUNDDOWN(MAX(0,N1415-430000)*0.028+17600,0))+MIN(30000,ROUNDDOWN(MAX(0,N1415-430000)*0.0027+1873,0))+IF("いいえ"="はい",MIN(170000,ROUNDDOWN(MAX(0,N1415-430000)*0.0243+17800,0)),0)</f>
        <v/>
      </c>
      <c r="P1415" s="19">
        <f>IF(""="",215040+O1415,"")</f>
        <v/>
      </c>
      <c r="Q1415" s="19">
        <f>IF(N1415&gt;23500000,NA(),IF(N1415&lt;=4890000,1040000,IF(N1415&lt;=6550000,670000,620000)))</f>
        <v/>
      </c>
      <c r="R1415" s="19">
        <f>MAX(0,ROUNDDOWN(N1415-P1415-Q1415-0,-3))</f>
        <v/>
      </c>
      <c r="S1415" s="19">
        <f>IF(R1415&lt;=0,0,ROUNDDOWN((R1415*LOOKUP(R1415,{0,1950001,3300001,6950001,9000001,18000001,40000001},{0.05,0.1,0.2,0.23,0.33,0.4,0.45})-LOOKUP(R1415,{0,1950001,3300001,6950001,9000001,18000001,40000001},{0,97500,427500,636000,1536000,2796000,4796000}))*1.021,-2))</f>
        <v/>
      </c>
      <c r="T1415" s="19">
        <f>MAX(0,ROUNDDOWN(N1415-P1415-430000-0,-3))</f>
        <v/>
      </c>
      <c r="U1415" s="19">
        <f>IF(N1415&lt;=450000,0,MAX(0,ROUNDDOWN(T1415*0.06-MIN(50000,T1415)*0.03,-2))+MAX(0,ROUNDDOWN(T1415*0.04-MIN(50000,T1415)*0.02,-2)))</f>
        <v/>
      </c>
      <c r="V1415" s="19">
        <f>S1415+U1415+O1415</f>
        <v/>
      </c>
      <c r="W1415" s="19">
        <f>MIN(550000,MAX(0,$B1415))</f>
        <v/>
      </c>
      <c r="X1415" s="19">
        <f>$B1415-W1415</f>
        <v/>
      </c>
      <c r="Y1415" s="19">
        <f>MIN(670000,ROUNDDOWN(MAX(0,X1415-430000)*0.0751+47600,0))+MIN(260000,ROUNDDOWN(MAX(0,X1415-430000)*0.028+17600,0))+MIN(30000,ROUNDDOWN(MAX(0,X1415-430000)*0.0027+1873,0))+IF("いいえ"="はい",MIN(170000,ROUNDDOWN(MAX(0,X1415-430000)*0.0243+17800,0)),0)</f>
        <v/>
      </c>
      <c r="Z1415" s="19">
        <f>IF(""="",215040+Y1415,"")</f>
        <v/>
      </c>
      <c r="AA1415" s="19">
        <f>IF(X1415&gt;23500000,NA(),IF(X1415&lt;=4890000,1040000,IF(X1415&lt;=6550000,670000,620000)))</f>
        <v/>
      </c>
      <c r="AB1415" s="19">
        <f>MAX(0,ROUNDDOWN(X1415-Z1415-AA1415-0,-3))</f>
        <v/>
      </c>
      <c r="AC1415" s="19">
        <f>IF(AB1415&lt;=0,0,ROUNDDOWN((AB1415*LOOKUP(AB1415,{0,1950001,3300001,6950001,9000001,18000001,40000001},{0.05,0.1,0.2,0.23,0.33,0.4,0.45})-LOOKUP(AB1415,{0,1950001,3300001,6950001,9000001,18000001,40000001},{0,97500,427500,636000,1536000,2796000,4796000}))*1.021,-2))</f>
        <v/>
      </c>
      <c r="AD1415" s="19">
        <f>MAX(0,ROUNDDOWN(X1415-Z1415-430000-0,-3))</f>
        <v/>
      </c>
      <c r="AE1415" s="19">
        <f>IF(X1415&lt;=450000,0,MAX(0,ROUNDDOWN(AD1415*0.06-MIN(50000,AD1415)*0.03,-2))+MAX(0,ROUNDDOWN(AD1415*0.04-MIN(50000,AD1415)*0.02,-2)))</f>
        <v/>
      </c>
      <c r="AF1415" s="19">
        <f>AC1415+AE1415+Y1415</f>
        <v/>
      </c>
      <c r="AG1415" s="19">
        <f>MIN(650000,MAX(0,$B1415))</f>
        <v/>
      </c>
      <c r="AH1415" s="19">
        <f>$B1415-AG1415</f>
        <v/>
      </c>
      <c r="AI1415" s="19">
        <f>MIN(670000,ROUNDDOWN(MAX(0,AH1415-430000)*0.0751+47600,0))+MIN(260000,ROUNDDOWN(MAX(0,AH1415-430000)*0.028+17600,0))+MIN(30000,ROUNDDOWN(MAX(0,AH1415-430000)*0.0027+1873,0))+IF("いいえ"="はい",MIN(170000,ROUNDDOWN(MAX(0,AH1415-430000)*0.0243+17800,0)),0)</f>
        <v/>
      </c>
      <c r="AJ1415" s="19">
        <f>IF(""="",215040+AI1415,"")</f>
        <v/>
      </c>
      <c r="AK1415" s="19">
        <f>IF(AH1415&gt;23500000,NA(),IF(AH1415&lt;=4890000,1040000,IF(AH1415&lt;=6550000,670000,620000)))</f>
        <v/>
      </c>
      <c r="AL1415" s="19">
        <f>MAX(0,ROUNDDOWN(AH1415-AJ1415-AK1415-0,-3))</f>
        <v/>
      </c>
      <c r="AM1415" s="19">
        <f>IF(AL1415&lt;=0,0,ROUNDDOWN((AL1415*LOOKUP(AL1415,{0,1950001,3300001,6950001,9000001,18000001,40000001},{0.05,0.1,0.2,0.23,0.33,0.4,0.45})-LOOKUP(AL1415,{0,1950001,3300001,6950001,9000001,18000001,40000001},{0,97500,427500,636000,1536000,2796000,4796000}))*1.021,-2))</f>
        <v/>
      </c>
      <c r="AN1415" s="19">
        <f>MAX(0,ROUNDDOWN(AH1415-AJ1415-430000-0,-3))</f>
        <v/>
      </c>
      <c r="AO1415" s="19">
        <f>IF(AH1415&lt;=450000,0,MAX(0,ROUNDDOWN(AN1415*0.06-MIN(50000,AN1415)*0.03,-2))+MAX(0,ROUNDDOWN(AN1415*0.04-MIN(50000,AN1415)*0.02,-2)))</f>
        <v/>
      </c>
      <c r="AP1415" s="19">
        <f>AM1415+AO1415+AI1415</f>
        <v/>
      </c>
      <c r="AQ1415" s="19">
        <f>MIN(750000,MAX(0,$B1415))</f>
        <v/>
      </c>
      <c r="AR1415" s="19">
        <f>$B1415-AQ1415</f>
        <v/>
      </c>
      <c r="AS1415" s="19">
        <f>MIN(670000,ROUNDDOWN(MAX(0,AR1415-430000)*0.0751+47600,0))+MIN(260000,ROUNDDOWN(MAX(0,AR1415-430000)*0.028+17600,0))+MIN(30000,ROUNDDOWN(MAX(0,AR1415-430000)*0.0027+1873,0))+IF("いいえ"="はい",MIN(170000,ROUNDDOWN(MAX(0,AR1415-430000)*0.0243+17800,0)),0)</f>
        <v/>
      </c>
      <c r="AT1415" s="19">
        <f>IF(""="",215040+AS1415,"")</f>
        <v/>
      </c>
      <c r="AU1415" s="19">
        <f>IF(AR1415&gt;23500000,NA(),IF(AR1415&lt;=4890000,1040000,IF(AR1415&lt;=6550000,670000,620000)))</f>
        <v/>
      </c>
      <c r="AV1415" s="19">
        <f>MAX(0,ROUNDDOWN(AR1415-AT1415-AU1415-0,-3))</f>
        <v/>
      </c>
      <c r="AW1415" s="19">
        <f>IF(AV1415&lt;=0,0,ROUNDDOWN((AV1415*LOOKUP(AV1415,{0,1950001,3300001,6950001,9000001,18000001,40000001},{0.05,0.1,0.2,0.23,0.33,0.4,0.45})-LOOKUP(AV1415,{0,1950001,3300001,6950001,9000001,18000001,40000001},{0,97500,427500,636000,1536000,2796000,4796000}))*1.021,-2))</f>
        <v/>
      </c>
      <c r="AX1415" s="19">
        <f>MAX(0,ROUNDDOWN(AR1415-AT1415-430000-0,-3))</f>
        <v/>
      </c>
      <c r="AY1415" s="19">
        <f>IF(AR1415&lt;=450000,0,MAX(0,ROUNDDOWN(AX1415*0.06-MIN(50000,AX1415)*0.03,-2))+MAX(0,ROUNDDOWN(AX1415*0.04-MIN(50000,AX1415)*0.02,-2)))</f>
        <v/>
      </c>
      <c r="AZ1415" s="19">
        <f>AW1415+AY1415+AS1415</f>
        <v/>
      </c>
    </row>
    <row r="1416">
      <c r="A1416" t="inlineStr">
        <is>
          <t>1万円刻み</t>
        </is>
      </c>
      <c r="B1416" s="19">
        <f>'3_1万円刻み'!$A$1399</f>
        <v/>
      </c>
      <c r="C1416" s="19">
        <f>MIN(0,MAX(0,$B1416))</f>
        <v/>
      </c>
      <c r="D1416" s="19">
        <f>$B1416-C1416</f>
        <v/>
      </c>
      <c r="E1416" s="19">
        <f>MIN(670000,ROUNDDOWN(MAX(0,D1416-430000)*0.0751+47600,0))+MIN(260000,ROUNDDOWN(MAX(0,D1416-430000)*0.028+17600,0))+MIN(30000,ROUNDDOWN(MAX(0,D1416-430000)*0.0027+1873,0))+IF("いいえ"="はい",MIN(170000,ROUNDDOWN(MAX(0,D1416-430000)*0.0243+17800,0)),0)</f>
        <v/>
      </c>
      <c r="F1416" s="19">
        <f>IF(""="",215040+E1416,"")</f>
        <v/>
      </c>
      <c r="G1416" s="19">
        <f>IF(D1416&gt;23500000,NA(),IF(D1416&lt;=4890000,1040000,IF(D1416&lt;=6550000,670000,620000)))</f>
        <v/>
      </c>
      <c r="H1416" s="19">
        <f>MAX(0,ROUNDDOWN(D1416-F1416-G1416-0,-3))</f>
        <v/>
      </c>
      <c r="I1416" s="19">
        <f>IF(H1416&lt;=0,0,ROUNDDOWN((H1416*LOOKUP(H1416,{0,1950001,3300001,6950001,9000001,18000001,40000001},{0.05,0.1,0.2,0.23,0.33,0.4,0.45})-LOOKUP(H1416,{0,1950001,3300001,6950001,9000001,18000001,40000001},{0,97500,427500,636000,1536000,2796000,4796000}))*1.021,-2))</f>
        <v/>
      </c>
      <c r="J1416" s="19">
        <f>MAX(0,ROUNDDOWN(D1416-F1416-430000-0,-3))</f>
        <v/>
      </c>
      <c r="K1416" s="19">
        <f>IF(D1416&lt;=450000,0,MAX(0,ROUNDDOWN(J1416*0.06-MIN(50000,J1416)*0.03,-2))+MAX(0,ROUNDDOWN(J1416*0.04-MIN(50000,J1416)*0.02,-2)))</f>
        <v/>
      </c>
      <c r="L1416" s="19">
        <f>I1416+K1416+E1416</f>
        <v/>
      </c>
      <c r="M1416" s="19">
        <f>MIN(100000,MAX(0,$B1416))</f>
        <v/>
      </c>
      <c r="N1416" s="19">
        <f>$B1416-M1416</f>
        <v/>
      </c>
      <c r="O1416" s="19">
        <f>MIN(670000,ROUNDDOWN(MAX(0,N1416-430000)*0.0751+47600,0))+MIN(260000,ROUNDDOWN(MAX(0,N1416-430000)*0.028+17600,0))+MIN(30000,ROUNDDOWN(MAX(0,N1416-430000)*0.0027+1873,0))+IF("いいえ"="はい",MIN(170000,ROUNDDOWN(MAX(0,N1416-430000)*0.0243+17800,0)),0)</f>
        <v/>
      </c>
      <c r="P1416" s="19">
        <f>IF(""="",215040+O1416,"")</f>
        <v/>
      </c>
      <c r="Q1416" s="19">
        <f>IF(N1416&gt;23500000,NA(),IF(N1416&lt;=4890000,1040000,IF(N1416&lt;=6550000,670000,620000)))</f>
        <v/>
      </c>
      <c r="R1416" s="19">
        <f>MAX(0,ROUNDDOWN(N1416-P1416-Q1416-0,-3))</f>
        <v/>
      </c>
      <c r="S1416" s="19">
        <f>IF(R1416&lt;=0,0,ROUNDDOWN((R1416*LOOKUP(R1416,{0,1950001,3300001,6950001,9000001,18000001,40000001},{0.05,0.1,0.2,0.23,0.33,0.4,0.45})-LOOKUP(R1416,{0,1950001,3300001,6950001,9000001,18000001,40000001},{0,97500,427500,636000,1536000,2796000,4796000}))*1.021,-2))</f>
        <v/>
      </c>
      <c r="T1416" s="19">
        <f>MAX(0,ROUNDDOWN(N1416-P1416-430000-0,-3))</f>
        <v/>
      </c>
      <c r="U1416" s="19">
        <f>IF(N1416&lt;=450000,0,MAX(0,ROUNDDOWN(T1416*0.06-MIN(50000,T1416)*0.03,-2))+MAX(0,ROUNDDOWN(T1416*0.04-MIN(50000,T1416)*0.02,-2)))</f>
        <v/>
      </c>
      <c r="V1416" s="19">
        <f>S1416+U1416+O1416</f>
        <v/>
      </c>
      <c r="W1416" s="19">
        <f>MIN(550000,MAX(0,$B1416))</f>
        <v/>
      </c>
      <c r="X1416" s="19">
        <f>$B1416-W1416</f>
        <v/>
      </c>
      <c r="Y1416" s="19">
        <f>MIN(670000,ROUNDDOWN(MAX(0,X1416-430000)*0.0751+47600,0))+MIN(260000,ROUNDDOWN(MAX(0,X1416-430000)*0.028+17600,0))+MIN(30000,ROUNDDOWN(MAX(0,X1416-430000)*0.0027+1873,0))+IF("いいえ"="はい",MIN(170000,ROUNDDOWN(MAX(0,X1416-430000)*0.0243+17800,0)),0)</f>
        <v/>
      </c>
      <c r="Z1416" s="19">
        <f>IF(""="",215040+Y1416,"")</f>
        <v/>
      </c>
      <c r="AA1416" s="19">
        <f>IF(X1416&gt;23500000,NA(),IF(X1416&lt;=4890000,1040000,IF(X1416&lt;=6550000,670000,620000)))</f>
        <v/>
      </c>
      <c r="AB1416" s="19">
        <f>MAX(0,ROUNDDOWN(X1416-Z1416-AA1416-0,-3))</f>
        <v/>
      </c>
      <c r="AC1416" s="19">
        <f>IF(AB1416&lt;=0,0,ROUNDDOWN((AB1416*LOOKUP(AB1416,{0,1950001,3300001,6950001,9000001,18000001,40000001},{0.05,0.1,0.2,0.23,0.33,0.4,0.45})-LOOKUP(AB1416,{0,1950001,3300001,6950001,9000001,18000001,40000001},{0,97500,427500,636000,1536000,2796000,4796000}))*1.021,-2))</f>
        <v/>
      </c>
      <c r="AD1416" s="19">
        <f>MAX(0,ROUNDDOWN(X1416-Z1416-430000-0,-3))</f>
        <v/>
      </c>
      <c r="AE1416" s="19">
        <f>IF(X1416&lt;=450000,0,MAX(0,ROUNDDOWN(AD1416*0.06-MIN(50000,AD1416)*0.03,-2))+MAX(0,ROUNDDOWN(AD1416*0.04-MIN(50000,AD1416)*0.02,-2)))</f>
        <v/>
      </c>
      <c r="AF1416" s="19">
        <f>AC1416+AE1416+Y1416</f>
        <v/>
      </c>
      <c r="AG1416" s="19">
        <f>MIN(650000,MAX(0,$B1416))</f>
        <v/>
      </c>
      <c r="AH1416" s="19">
        <f>$B1416-AG1416</f>
        <v/>
      </c>
      <c r="AI1416" s="19">
        <f>MIN(670000,ROUNDDOWN(MAX(0,AH1416-430000)*0.0751+47600,0))+MIN(260000,ROUNDDOWN(MAX(0,AH1416-430000)*0.028+17600,0))+MIN(30000,ROUNDDOWN(MAX(0,AH1416-430000)*0.0027+1873,0))+IF("いいえ"="はい",MIN(170000,ROUNDDOWN(MAX(0,AH1416-430000)*0.0243+17800,0)),0)</f>
        <v/>
      </c>
      <c r="AJ1416" s="19">
        <f>IF(""="",215040+AI1416,"")</f>
        <v/>
      </c>
      <c r="AK1416" s="19">
        <f>IF(AH1416&gt;23500000,NA(),IF(AH1416&lt;=4890000,1040000,IF(AH1416&lt;=6550000,670000,620000)))</f>
        <v/>
      </c>
      <c r="AL1416" s="19">
        <f>MAX(0,ROUNDDOWN(AH1416-AJ1416-AK1416-0,-3))</f>
        <v/>
      </c>
      <c r="AM1416" s="19">
        <f>IF(AL1416&lt;=0,0,ROUNDDOWN((AL1416*LOOKUP(AL1416,{0,1950001,3300001,6950001,9000001,18000001,40000001},{0.05,0.1,0.2,0.23,0.33,0.4,0.45})-LOOKUP(AL1416,{0,1950001,3300001,6950001,9000001,18000001,40000001},{0,97500,427500,636000,1536000,2796000,4796000}))*1.021,-2))</f>
        <v/>
      </c>
      <c r="AN1416" s="19">
        <f>MAX(0,ROUNDDOWN(AH1416-AJ1416-430000-0,-3))</f>
        <v/>
      </c>
      <c r="AO1416" s="19">
        <f>IF(AH1416&lt;=450000,0,MAX(0,ROUNDDOWN(AN1416*0.06-MIN(50000,AN1416)*0.03,-2))+MAX(0,ROUNDDOWN(AN1416*0.04-MIN(50000,AN1416)*0.02,-2)))</f>
        <v/>
      </c>
      <c r="AP1416" s="19">
        <f>AM1416+AO1416+AI1416</f>
        <v/>
      </c>
      <c r="AQ1416" s="19">
        <f>MIN(750000,MAX(0,$B1416))</f>
        <v/>
      </c>
      <c r="AR1416" s="19">
        <f>$B1416-AQ1416</f>
        <v/>
      </c>
      <c r="AS1416" s="19">
        <f>MIN(670000,ROUNDDOWN(MAX(0,AR1416-430000)*0.0751+47600,0))+MIN(260000,ROUNDDOWN(MAX(0,AR1416-430000)*0.028+17600,0))+MIN(30000,ROUNDDOWN(MAX(0,AR1416-430000)*0.0027+1873,0))+IF("いいえ"="はい",MIN(170000,ROUNDDOWN(MAX(0,AR1416-430000)*0.0243+17800,0)),0)</f>
        <v/>
      </c>
      <c r="AT1416" s="19">
        <f>IF(""="",215040+AS1416,"")</f>
        <v/>
      </c>
      <c r="AU1416" s="19">
        <f>IF(AR1416&gt;23500000,NA(),IF(AR1416&lt;=4890000,1040000,IF(AR1416&lt;=6550000,670000,620000)))</f>
        <v/>
      </c>
      <c r="AV1416" s="19">
        <f>MAX(0,ROUNDDOWN(AR1416-AT1416-AU1416-0,-3))</f>
        <v/>
      </c>
      <c r="AW1416" s="19">
        <f>IF(AV1416&lt;=0,0,ROUNDDOWN((AV1416*LOOKUP(AV1416,{0,1950001,3300001,6950001,9000001,18000001,40000001},{0.05,0.1,0.2,0.23,0.33,0.4,0.45})-LOOKUP(AV1416,{0,1950001,3300001,6950001,9000001,18000001,40000001},{0,97500,427500,636000,1536000,2796000,4796000}))*1.021,-2))</f>
        <v/>
      </c>
      <c r="AX1416" s="19">
        <f>MAX(0,ROUNDDOWN(AR1416-AT1416-430000-0,-3))</f>
        <v/>
      </c>
      <c r="AY1416" s="19">
        <f>IF(AR1416&lt;=450000,0,MAX(0,ROUNDDOWN(AX1416*0.06-MIN(50000,AX1416)*0.03,-2))+MAX(0,ROUNDDOWN(AX1416*0.04-MIN(50000,AX1416)*0.02,-2)))</f>
        <v/>
      </c>
      <c r="AZ1416" s="19">
        <f>AW1416+AY1416+AS1416</f>
        <v/>
      </c>
    </row>
    <row r="1417">
      <c r="A1417" t="inlineStr">
        <is>
          <t>1万円刻み</t>
        </is>
      </c>
      <c r="B1417" s="19">
        <f>'3_1万円刻み'!$A$1400</f>
        <v/>
      </c>
      <c r="C1417" s="19">
        <f>MIN(0,MAX(0,$B1417))</f>
        <v/>
      </c>
      <c r="D1417" s="19">
        <f>$B1417-C1417</f>
        <v/>
      </c>
      <c r="E1417" s="19">
        <f>MIN(670000,ROUNDDOWN(MAX(0,D1417-430000)*0.0751+47600,0))+MIN(260000,ROUNDDOWN(MAX(0,D1417-430000)*0.028+17600,0))+MIN(30000,ROUNDDOWN(MAX(0,D1417-430000)*0.0027+1873,0))+IF("いいえ"="はい",MIN(170000,ROUNDDOWN(MAX(0,D1417-430000)*0.0243+17800,0)),0)</f>
        <v/>
      </c>
      <c r="F1417" s="19">
        <f>IF(""="",215040+E1417,"")</f>
        <v/>
      </c>
      <c r="G1417" s="19">
        <f>IF(D1417&gt;23500000,NA(),IF(D1417&lt;=4890000,1040000,IF(D1417&lt;=6550000,670000,620000)))</f>
        <v/>
      </c>
      <c r="H1417" s="19">
        <f>MAX(0,ROUNDDOWN(D1417-F1417-G1417-0,-3))</f>
        <v/>
      </c>
      <c r="I1417" s="19">
        <f>IF(H1417&lt;=0,0,ROUNDDOWN((H1417*LOOKUP(H1417,{0,1950001,3300001,6950001,9000001,18000001,40000001},{0.05,0.1,0.2,0.23,0.33,0.4,0.45})-LOOKUP(H1417,{0,1950001,3300001,6950001,9000001,18000001,40000001},{0,97500,427500,636000,1536000,2796000,4796000}))*1.021,-2))</f>
        <v/>
      </c>
      <c r="J1417" s="19">
        <f>MAX(0,ROUNDDOWN(D1417-F1417-430000-0,-3))</f>
        <v/>
      </c>
      <c r="K1417" s="19">
        <f>IF(D1417&lt;=450000,0,MAX(0,ROUNDDOWN(J1417*0.06-MIN(50000,J1417)*0.03,-2))+MAX(0,ROUNDDOWN(J1417*0.04-MIN(50000,J1417)*0.02,-2)))</f>
        <v/>
      </c>
      <c r="L1417" s="19">
        <f>I1417+K1417+E1417</f>
        <v/>
      </c>
      <c r="M1417" s="19">
        <f>MIN(100000,MAX(0,$B1417))</f>
        <v/>
      </c>
      <c r="N1417" s="19">
        <f>$B1417-M1417</f>
        <v/>
      </c>
      <c r="O1417" s="19">
        <f>MIN(670000,ROUNDDOWN(MAX(0,N1417-430000)*0.0751+47600,0))+MIN(260000,ROUNDDOWN(MAX(0,N1417-430000)*0.028+17600,0))+MIN(30000,ROUNDDOWN(MAX(0,N1417-430000)*0.0027+1873,0))+IF("いいえ"="はい",MIN(170000,ROUNDDOWN(MAX(0,N1417-430000)*0.0243+17800,0)),0)</f>
        <v/>
      </c>
      <c r="P1417" s="19">
        <f>IF(""="",215040+O1417,"")</f>
        <v/>
      </c>
      <c r="Q1417" s="19">
        <f>IF(N1417&gt;23500000,NA(),IF(N1417&lt;=4890000,1040000,IF(N1417&lt;=6550000,670000,620000)))</f>
        <v/>
      </c>
      <c r="R1417" s="19">
        <f>MAX(0,ROUNDDOWN(N1417-P1417-Q1417-0,-3))</f>
        <v/>
      </c>
      <c r="S1417" s="19">
        <f>IF(R1417&lt;=0,0,ROUNDDOWN((R1417*LOOKUP(R1417,{0,1950001,3300001,6950001,9000001,18000001,40000001},{0.05,0.1,0.2,0.23,0.33,0.4,0.45})-LOOKUP(R1417,{0,1950001,3300001,6950001,9000001,18000001,40000001},{0,97500,427500,636000,1536000,2796000,4796000}))*1.021,-2))</f>
        <v/>
      </c>
      <c r="T1417" s="19">
        <f>MAX(0,ROUNDDOWN(N1417-P1417-430000-0,-3))</f>
        <v/>
      </c>
      <c r="U1417" s="19">
        <f>IF(N1417&lt;=450000,0,MAX(0,ROUNDDOWN(T1417*0.06-MIN(50000,T1417)*0.03,-2))+MAX(0,ROUNDDOWN(T1417*0.04-MIN(50000,T1417)*0.02,-2)))</f>
        <v/>
      </c>
      <c r="V1417" s="19">
        <f>S1417+U1417+O1417</f>
        <v/>
      </c>
      <c r="W1417" s="19">
        <f>MIN(550000,MAX(0,$B1417))</f>
        <v/>
      </c>
      <c r="X1417" s="19">
        <f>$B1417-W1417</f>
        <v/>
      </c>
      <c r="Y1417" s="19">
        <f>MIN(670000,ROUNDDOWN(MAX(0,X1417-430000)*0.0751+47600,0))+MIN(260000,ROUNDDOWN(MAX(0,X1417-430000)*0.028+17600,0))+MIN(30000,ROUNDDOWN(MAX(0,X1417-430000)*0.0027+1873,0))+IF("いいえ"="はい",MIN(170000,ROUNDDOWN(MAX(0,X1417-430000)*0.0243+17800,0)),0)</f>
        <v/>
      </c>
      <c r="Z1417" s="19">
        <f>IF(""="",215040+Y1417,"")</f>
        <v/>
      </c>
      <c r="AA1417" s="19">
        <f>IF(X1417&gt;23500000,NA(),IF(X1417&lt;=4890000,1040000,IF(X1417&lt;=6550000,670000,620000)))</f>
        <v/>
      </c>
      <c r="AB1417" s="19">
        <f>MAX(0,ROUNDDOWN(X1417-Z1417-AA1417-0,-3))</f>
        <v/>
      </c>
      <c r="AC1417" s="19">
        <f>IF(AB1417&lt;=0,0,ROUNDDOWN((AB1417*LOOKUP(AB1417,{0,1950001,3300001,6950001,9000001,18000001,40000001},{0.05,0.1,0.2,0.23,0.33,0.4,0.45})-LOOKUP(AB1417,{0,1950001,3300001,6950001,9000001,18000001,40000001},{0,97500,427500,636000,1536000,2796000,4796000}))*1.021,-2))</f>
        <v/>
      </c>
      <c r="AD1417" s="19">
        <f>MAX(0,ROUNDDOWN(X1417-Z1417-430000-0,-3))</f>
        <v/>
      </c>
      <c r="AE1417" s="19">
        <f>IF(X1417&lt;=450000,0,MAX(0,ROUNDDOWN(AD1417*0.06-MIN(50000,AD1417)*0.03,-2))+MAX(0,ROUNDDOWN(AD1417*0.04-MIN(50000,AD1417)*0.02,-2)))</f>
        <v/>
      </c>
      <c r="AF1417" s="19">
        <f>AC1417+AE1417+Y1417</f>
        <v/>
      </c>
      <c r="AG1417" s="19">
        <f>MIN(650000,MAX(0,$B1417))</f>
        <v/>
      </c>
      <c r="AH1417" s="19">
        <f>$B1417-AG1417</f>
        <v/>
      </c>
      <c r="AI1417" s="19">
        <f>MIN(670000,ROUNDDOWN(MAX(0,AH1417-430000)*0.0751+47600,0))+MIN(260000,ROUNDDOWN(MAX(0,AH1417-430000)*0.028+17600,0))+MIN(30000,ROUNDDOWN(MAX(0,AH1417-430000)*0.0027+1873,0))+IF("いいえ"="はい",MIN(170000,ROUNDDOWN(MAX(0,AH1417-430000)*0.0243+17800,0)),0)</f>
        <v/>
      </c>
      <c r="AJ1417" s="19">
        <f>IF(""="",215040+AI1417,"")</f>
        <v/>
      </c>
      <c r="AK1417" s="19">
        <f>IF(AH1417&gt;23500000,NA(),IF(AH1417&lt;=4890000,1040000,IF(AH1417&lt;=6550000,670000,620000)))</f>
        <v/>
      </c>
      <c r="AL1417" s="19">
        <f>MAX(0,ROUNDDOWN(AH1417-AJ1417-AK1417-0,-3))</f>
        <v/>
      </c>
      <c r="AM1417" s="19">
        <f>IF(AL1417&lt;=0,0,ROUNDDOWN((AL1417*LOOKUP(AL1417,{0,1950001,3300001,6950001,9000001,18000001,40000001},{0.05,0.1,0.2,0.23,0.33,0.4,0.45})-LOOKUP(AL1417,{0,1950001,3300001,6950001,9000001,18000001,40000001},{0,97500,427500,636000,1536000,2796000,4796000}))*1.021,-2))</f>
        <v/>
      </c>
      <c r="AN1417" s="19">
        <f>MAX(0,ROUNDDOWN(AH1417-AJ1417-430000-0,-3))</f>
        <v/>
      </c>
      <c r="AO1417" s="19">
        <f>IF(AH1417&lt;=450000,0,MAX(0,ROUNDDOWN(AN1417*0.06-MIN(50000,AN1417)*0.03,-2))+MAX(0,ROUNDDOWN(AN1417*0.04-MIN(50000,AN1417)*0.02,-2)))</f>
        <v/>
      </c>
      <c r="AP1417" s="19">
        <f>AM1417+AO1417+AI1417</f>
        <v/>
      </c>
      <c r="AQ1417" s="19">
        <f>MIN(750000,MAX(0,$B1417))</f>
        <v/>
      </c>
      <c r="AR1417" s="19">
        <f>$B1417-AQ1417</f>
        <v/>
      </c>
      <c r="AS1417" s="19">
        <f>MIN(670000,ROUNDDOWN(MAX(0,AR1417-430000)*0.0751+47600,0))+MIN(260000,ROUNDDOWN(MAX(0,AR1417-430000)*0.028+17600,0))+MIN(30000,ROUNDDOWN(MAX(0,AR1417-430000)*0.0027+1873,0))+IF("いいえ"="はい",MIN(170000,ROUNDDOWN(MAX(0,AR1417-430000)*0.0243+17800,0)),0)</f>
        <v/>
      </c>
      <c r="AT1417" s="19">
        <f>IF(""="",215040+AS1417,"")</f>
        <v/>
      </c>
      <c r="AU1417" s="19">
        <f>IF(AR1417&gt;23500000,NA(),IF(AR1417&lt;=4890000,1040000,IF(AR1417&lt;=6550000,670000,620000)))</f>
        <v/>
      </c>
      <c r="AV1417" s="19">
        <f>MAX(0,ROUNDDOWN(AR1417-AT1417-AU1417-0,-3))</f>
        <v/>
      </c>
      <c r="AW1417" s="19">
        <f>IF(AV1417&lt;=0,0,ROUNDDOWN((AV1417*LOOKUP(AV1417,{0,1950001,3300001,6950001,9000001,18000001,40000001},{0.05,0.1,0.2,0.23,0.33,0.4,0.45})-LOOKUP(AV1417,{0,1950001,3300001,6950001,9000001,18000001,40000001},{0,97500,427500,636000,1536000,2796000,4796000}))*1.021,-2))</f>
        <v/>
      </c>
      <c r="AX1417" s="19">
        <f>MAX(0,ROUNDDOWN(AR1417-AT1417-430000-0,-3))</f>
        <v/>
      </c>
      <c r="AY1417" s="19">
        <f>IF(AR1417&lt;=450000,0,MAX(0,ROUNDDOWN(AX1417*0.06-MIN(50000,AX1417)*0.03,-2))+MAX(0,ROUNDDOWN(AX1417*0.04-MIN(50000,AX1417)*0.02,-2)))</f>
        <v/>
      </c>
      <c r="AZ1417" s="19">
        <f>AW1417+AY1417+AS1417</f>
        <v/>
      </c>
    </row>
    <row r="1418">
      <c r="A1418" t="inlineStr">
        <is>
          <t>1万円刻み</t>
        </is>
      </c>
      <c r="B1418" s="19">
        <f>'3_1万円刻み'!$A$1401</f>
        <v/>
      </c>
      <c r="C1418" s="19">
        <f>MIN(0,MAX(0,$B1418))</f>
        <v/>
      </c>
      <c r="D1418" s="19">
        <f>$B1418-C1418</f>
        <v/>
      </c>
      <c r="E1418" s="19">
        <f>MIN(670000,ROUNDDOWN(MAX(0,D1418-430000)*0.0751+47600,0))+MIN(260000,ROUNDDOWN(MAX(0,D1418-430000)*0.028+17600,0))+MIN(30000,ROUNDDOWN(MAX(0,D1418-430000)*0.0027+1873,0))+IF("いいえ"="はい",MIN(170000,ROUNDDOWN(MAX(0,D1418-430000)*0.0243+17800,0)),0)</f>
        <v/>
      </c>
      <c r="F1418" s="19">
        <f>IF(""="",215040+E1418,"")</f>
        <v/>
      </c>
      <c r="G1418" s="19">
        <f>IF(D1418&gt;23500000,NA(),IF(D1418&lt;=4890000,1040000,IF(D1418&lt;=6550000,670000,620000)))</f>
        <v/>
      </c>
      <c r="H1418" s="19">
        <f>MAX(0,ROUNDDOWN(D1418-F1418-G1418-0,-3))</f>
        <v/>
      </c>
      <c r="I1418" s="19">
        <f>IF(H1418&lt;=0,0,ROUNDDOWN((H1418*LOOKUP(H1418,{0,1950001,3300001,6950001,9000001,18000001,40000001},{0.05,0.1,0.2,0.23,0.33,0.4,0.45})-LOOKUP(H1418,{0,1950001,3300001,6950001,9000001,18000001,40000001},{0,97500,427500,636000,1536000,2796000,4796000}))*1.021,-2))</f>
        <v/>
      </c>
      <c r="J1418" s="19">
        <f>MAX(0,ROUNDDOWN(D1418-F1418-430000-0,-3))</f>
        <v/>
      </c>
      <c r="K1418" s="19">
        <f>IF(D1418&lt;=450000,0,MAX(0,ROUNDDOWN(J1418*0.06-MIN(50000,J1418)*0.03,-2))+MAX(0,ROUNDDOWN(J1418*0.04-MIN(50000,J1418)*0.02,-2)))</f>
        <v/>
      </c>
      <c r="L1418" s="19">
        <f>I1418+K1418+E1418</f>
        <v/>
      </c>
      <c r="M1418" s="19">
        <f>MIN(100000,MAX(0,$B1418))</f>
        <v/>
      </c>
      <c r="N1418" s="19">
        <f>$B1418-M1418</f>
        <v/>
      </c>
      <c r="O1418" s="19">
        <f>MIN(670000,ROUNDDOWN(MAX(0,N1418-430000)*0.0751+47600,0))+MIN(260000,ROUNDDOWN(MAX(0,N1418-430000)*0.028+17600,0))+MIN(30000,ROUNDDOWN(MAX(0,N1418-430000)*0.0027+1873,0))+IF("いいえ"="はい",MIN(170000,ROUNDDOWN(MAX(0,N1418-430000)*0.0243+17800,0)),0)</f>
        <v/>
      </c>
      <c r="P1418" s="19">
        <f>IF(""="",215040+O1418,"")</f>
        <v/>
      </c>
      <c r="Q1418" s="19">
        <f>IF(N1418&gt;23500000,NA(),IF(N1418&lt;=4890000,1040000,IF(N1418&lt;=6550000,670000,620000)))</f>
        <v/>
      </c>
      <c r="R1418" s="19">
        <f>MAX(0,ROUNDDOWN(N1418-P1418-Q1418-0,-3))</f>
        <v/>
      </c>
      <c r="S1418" s="19">
        <f>IF(R1418&lt;=0,0,ROUNDDOWN((R1418*LOOKUP(R1418,{0,1950001,3300001,6950001,9000001,18000001,40000001},{0.05,0.1,0.2,0.23,0.33,0.4,0.45})-LOOKUP(R1418,{0,1950001,3300001,6950001,9000001,18000001,40000001},{0,97500,427500,636000,1536000,2796000,4796000}))*1.021,-2))</f>
        <v/>
      </c>
      <c r="T1418" s="19">
        <f>MAX(0,ROUNDDOWN(N1418-P1418-430000-0,-3))</f>
        <v/>
      </c>
      <c r="U1418" s="19">
        <f>IF(N1418&lt;=450000,0,MAX(0,ROUNDDOWN(T1418*0.06-MIN(50000,T1418)*0.03,-2))+MAX(0,ROUNDDOWN(T1418*0.04-MIN(50000,T1418)*0.02,-2)))</f>
        <v/>
      </c>
      <c r="V1418" s="19">
        <f>S1418+U1418+O1418</f>
        <v/>
      </c>
      <c r="W1418" s="19">
        <f>MIN(550000,MAX(0,$B1418))</f>
        <v/>
      </c>
      <c r="X1418" s="19">
        <f>$B1418-W1418</f>
        <v/>
      </c>
      <c r="Y1418" s="19">
        <f>MIN(670000,ROUNDDOWN(MAX(0,X1418-430000)*0.0751+47600,0))+MIN(260000,ROUNDDOWN(MAX(0,X1418-430000)*0.028+17600,0))+MIN(30000,ROUNDDOWN(MAX(0,X1418-430000)*0.0027+1873,0))+IF("いいえ"="はい",MIN(170000,ROUNDDOWN(MAX(0,X1418-430000)*0.0243+17800,0)),0)</f>
        <v/>
      </c>
      <c r="Z1418" s="19">
        <f>IF(""="",215040+Y1418,"")</f>
        <v/>
      </c>
      <c r="AA1418" s="19">
        <f>IF(X1418&gt;23500000,NA(),IF(X1418&lt;=4890000,1040000,IF(X1418&lt;=6550000,670000,620000)))</f>
        <v/>
      </c>
      <c r="AB1418" s="19">
        <f>MAX(0,ROUNDDOWN(X1418-Z1418-AA1418-0,-3))</f>
        <v/>
      </c>
      <c r="AC1418" s="19">
        <f>IF(AB1418&lt;=0,0,ROUNDDOWN((AB1418*LOOKUP(AB1418,{0,1950001,3300001,6950001,9000001,18000001,40000001},{0.05,0.1,0.2,0.23,0.33,0.4,0.45})-LOOKUP(AB1418,{0,1950001,3300001,6950001,9000001,18000001,40000001},{0,97500,427500,636000,1536000,2796000,4796000}))*1.021,-2))</f>
        <v/>
      </c>
      <c r="AD1418" s="19">
        <f>MAX(0,ROUNDDOWN(X1418-Z1418-430000-0,-3))</f>
        <v/>
      </c>
      <c r="AE1418" s="19">
        <f>IF(X1418&lt;=450000,0,MAX(0,ROUNDDOWN(AD1418*0.06-MIN(50000,AD1418)*0.03,-2))+MAX(0,ROUNDDOWN(AD1418*0.04-MIN(50000,AD1418)*0.02,-2)))</f>
        <v/>
      </c>
      <c r="AF1418" s="19">
        <f>AC1418+AE1418+Y1418</f>
        <v/>
      </c>
      <c r="AG1418" s="19">
        <f>MIN(650000,MAX(0,$B1418))</f>
        <v/>
      </c>
      <c r="AH1418" s="19">
        <f>$B1418-AG1418</f>
        <v/>
      </c>
      <c r="AI1418" s="19">
        <f>MIN(670000,ROUNDDOWN(MAX(0,AH1418-430000)*0.0751+47600,0))+MIN(260000,ROUNDDOWN(MAX(0,AH1418-430000)*0.028+17600,0))+MIN(30000,ROUNDDOWN(MAX(0,AH1418-430000)*0.0027+1873,0))+IF("いいえ"="はい",MIN(170000,ROUNDDOWN(MAX(0,AH1418-430000)*0.0243+17800,0)),0)</f>
        <v/>
      </c>
      <c r="AJ1418" s="19">
        <f>IF(""="",215040+AI1418,"")</f>
        <v/>
      </c>
      <c r="AK1418" s="19">
        <f>IF(AH1418&gt;23500000,NA(),IF(AH1418&lt;=4890000,1040000,IF(AH1418&lt;=6550000,670000,620000)))</f>
        <v/>
      </c>
      <c r="AL1418" s="19">
        <f>MAX(0,ROUNDDOWN(AH1418-AJ1418-AK1418-0,-3))</f>
        <v/>
      </c>
      <c r="AM1418" s="19">
        <f>IF(AL1418&lt;=0,0,ROUNDDOWN((AL1418*LOOKUP(AL1418,{0,1950001,3300001,6950001,9000001,18000001,40000001},{0.05,0.1,0.2,0.23,0.33,0.4,0.45})-LOOKUP(AL1418,{0,1950001,3300001,6950001,9000001,18000001,40000001},{0,97500,427500,636000,1536000,2796000,4796000}))*1.021,-2))</f>
        <v/>
      </c>
      <c r="AN1418" s="19">
        <f>MAX(0,ROUNDDOWN(AH1418-AJ1418-430000-0,-3))</f>
        <v/>
      </c>
      <c r="AO1418" s="19">
        <f>IF(AH1418&lt;=450000,0,MAX(0,ROUNDDOWN(AN1418*0.06-MIN(50000,AN1418)*0.03,-2))+MAX(0,ROUNDDOWN(AN1418*0.04-MIN(50000,AN1418)*0.02,-2)))</f>
        <v/>
      </c>
      <c r="AP1418" s="19">
        <f>AM1418+AO1418+AI1418</f>
        <v/>
      </c>
      <c r="AQ1418" s="19">
        <f>MIN(750000,MAX(0,$B1418))</f>
        <v/>
      </c>
      <c r="AR1418" s="19">
        <f>$B1418-AQ1418</f>
        <v/>
      </c>
      <c r="AS1418" s="19">
        <f>MIN(670000,ROUNDDOWN(MAX(0,AR1418-430000)*0.0751+47600,0))+MIN(260000,ROUNDDOWN(MAX(0,AR1418-430000)*0.028+17600,0))+MIN(30000,ROUNDDOWN(MAX(0,AR1418-430000)*0.0027+1873,0))+IF("いいえ"="はい",MIN(170000,ROUNDDOWN(MAX(0,AR1418-430000)*0.0243+17800,0)),0)</f>
        <v/>
      </c>
      <c r="AT1418" s="19">
        <f>IF(""="",215040+AS1418,"")</f>
        <v/>
      </c>
      <c r="AU1418" s="19">
        <f>IF(AR1418&gt;23500000,NA(),IF(AR1418&lt;=4890000,1040000,IF(AR1418&lt;=6550000,670000,620000)))</f>
        <v/>
      </c>
      <c r="AV1418" s="19">
        <f>MAX(0,ROUNDDOWN(AR1418-AT1418-AU1418-0,-3))</f>
        <v/>
      </c>
      <c r="AW1418" s="19">
        <f>IF(AV1418&lt;=0,0,ROUNDDOWN((AV1418*LOOKUP(AV1418,{0,1950001,3300001,6950001,9000001,18000001,40000001},{0.05,0.1,0.2,0.23,0.33,0.4,0.45})-LOOKUP(AV1418,{0,1950001,3300001,6950001,9000001,18000001,40000001},{0,97500,427500,636000,1536000,2796000,4796000}))*1.021,-2))</f>
        <v/>
      </c>
      <c r="AX1418" s="19">
        <f>MAX(0,ROUNDDOWN(AR1418-AT1418-430000-0,-3))</f>
        <v/>
      </c>
      <c r="AY1418" s="19">
        <f>IF(AR1418&lt;=450000,0,MAX(0,ROUNDDOWN(AX1418*0.06-MIN(50000,AX1418)*0.03,-2))+MAX(0,ROUNDDOWN(AX1418*0.04-MIN(50000,AX1418)*0.02,-2)))</f>
        <v/>
      </c>
      <c r="AZ1418" s="19">
        <f>AW1418+AY1418+AS1418</f>
        <v/>
      </c>
    </row>
    <row r="1419">
      <c r="A1419" t="inlineStr">
        <is>
          <t>1万円刻み</t>
        </is>
      </c>
      <c r="B1419" s="19">
        <f>'3_1万円刻み'!$A$1402</f>
        <v/>
      </c>
      <c r="C1419" s="19">
        <f>MIN(0,MAX(0,$B1419))</f>
        <v/>
      </c>
      <c r="D1419" s="19">
        <f>$B1419-C1419</f>
        <v/>
      </c>
      <c r="E1419" s="19">
        <f>MIN(670000,ROUNDDOWN(MAX(0,D1419-430000)*0.0751+47600,0))+MIN(260000,ROUNDDOWN(MAX(0,D1419-430000)*0.028+17600,0))+MIN(30000,ROUNDDOWN(MAX(0,D1419-430000)*0.0027+1873,0))+IF("いいえ"="はい",MIN(170000,ROUNDDOWN(MAX(0,D1419-430000)*0.0243+17800,0)),0)</f>
        <v/>
      </c>
      <c r="F1419" s="19">
        <f>IF(""="",215040+E1419,"")</f>
        <v/>
      </c>
      <c r="G1419" s="19">
        <f>IF(D1419&gt;23500000,NA(),IF(D1419&lt;=4890000,1040000,IF(D1419&lt;=6550000,670000,620000)))</f>
        <v/>
      </c>
      <c r="H1419" s="19">
        <f>MAX(0,ROUNDDOWN(D1419-F1419-G1419-0,-3))</f>
        <v/>
      </c>
      <c r="I1419" s="19">
        <f>IF(H1419&lt;=0,0,ROUNDDOWN((H1419*LOOKUP(H1419,{0,1950001,3300001,6950001,9000001,18000001,40000001},{0.05,0.1,0.2,0.23,0.33,0.4,0.45})-LOOKUP(H1419,{0,1950001,3300001,6950001,9000001,18000001,40000001},{0,97500,427500,636000,1536000,2796000,4796000}))*1.021,-2))</f>
        <v/>
      </c>
      <c r="J1419" s="19">
        <f>MAX(0,ROUNDDOWN(D1419-F1419-430000-0,-3))</f>
        <v/>
      </c>
      <c r="K1419" s="19">
        <f>IF(D1419&lt;=450000,0,MAX(0,ROUNDDOWN(J1419*0.06-MIN(50000,J1419)*0.03,-2))+MAX(0,ROUNDDOWN(J1419*0.04-MIN(50000,J1419)*0.02,-2)))</f>
        <v/>
      </c>
      <c r="L1419" s="19">
        <f>I1419+K1419+E1419</f>
        <v/>
      </c>
      <c r="M1419" s="19">
        <f>MIN(100000,MAX(0,$B1419))</f>
        <v/>
      </c>
      <c r="N1419" s="19">
        <f>$B1419-M1419</f>
        <v/>
      </c>
      <c r="O1419" s="19">
        <f>MIN(670000,ROUNDDOWN(MAX(0,N1419-430000)*0.0751+47600,0))+MIN(260000,ROUNDDOWN(MAX(0,N1419-430000)*0.028+17600,0))+MIN(30000,ROUNDDOWN(MAX(0,N1419-430000)*0.0027+1873,0))+IF("いいえ"="はい",MIN(170000,ROUNDDOWN(MAX(0,N1419-430000)*0.0243+17800,0)),0)</f>
        <v/>
      </c>
      <c r="P1419" s="19">
        <f>IF(""="",215040+O1419,"")</f>
        <v/>
      </c>
      <c r="Q1419" s="19">
        <f>IF(N1419&gt;23500000,NA(),IF(N1419&lt;=4890000,1040000,IF(N1419&lt;=6550000,670000,620000)))</f>
        <v/>
      </c>
      <c r="R1419" s="19">
        <f>MAX(0,ROUNDDOWN(N1419-P1419-Q1419-0,-3))</f>
        <v/>
      </c>
      <c r="S1419" s="19">
        <f>IF(R1419&lt;=0,0,ROUNDDOWN((R1419*LOOKUP(R1419,{0,1950001,3300001,6950001,9000001,18000001,40000001},{0.05,0.1,0.2,0.23,0.33,0.4,0.45})-LOOKUP(R1419,{0,1950001,3300001,6950001,9000001,18000001,40000001},{0,97500,427500,636000,1536000,2796000,4796000}))*1.021,-2))</f>
        <v/>
      </c>
      <c r="T1419" s="19">
        <f>MAX(0,ROUNDDOWN(N1419-P1419-430000-0,-3))</f>
        <v/>
      </c>
      <c r="U1419" s="19">
        <f>IF(N1419&lt;=450000,0,MAX(0,ROUNDDOWN(T1419*0.06-MIN(50000,T1419)*0.03,-2))+MAX(0,ROUNDDOWN(T1419*0.04-MIN(50000,T1419)*0.02,-2)))</f>
        <v/>
      </c>
      <c r="V1419" s="19">
        <f>S1419+U1419+O1419</f>
        <v/>
      </c>
      <c r="W1419" s="19">
        <f>MIN(550000,MAX(0,$B1419))</f>
        <v/>
      </c>
      <c r="X1419" s="19">
        <f>$B1419-W1419</f>
        <v/>
      </c>
      <c r="Y1419" s="19">
        <f>MIN(670000,ROUNDDOWN(MAX(0,X1419-430000)*0.0751+47600,0))+MIN(260000,ROUNDDOWN(MAX(0,X1419-430000)*0.028+17600,0))+MIN(30000,ROUNDDOWN(MAX(0,X1419-430000)*0.0027+1873,0))+IF("いいえ"="はい",MIN(170000,ROUNDDOWN(MAX(0,X1419-430000)*0.0243+17800,0)),0)</f>
        <v/>
      </c>
      <c r="Z1419" s="19">
        <f>IF(""="",215040+Y1419,"")</f>
        <v/>
      </c>
      <c r="AA1419" s="19">
        <f>IF(X1419&gt;23500000,NA(),IF(X1419&lt;=4890000,1040000,IF(X1419&lt;=6550000,670000,620000)))</f>
        <v/>
      </c>
      <c r="AB1419" s="19">
        <f>MAX(0,ROUNDDOWN(X1419-Z1419-AA1419-0,-3))</f>
        <v/>
      </c>
      <c r="AC1419" s="19">
        <f>IF(AB1419&lt;=0,0,ROUNDDOWN((AB1419*LOOKUP(AB1419,{0,1950001,3300001,6950001,9000001,18000001,40000001},{0.05,0.1,0.2,0.23,0.33,0.4,0.45})-LOOKUP(AB1419,{0,1950001,3300001,6950001,9000001,18000001,40000001},{0,97500,427500,636000,1536000,2796000,4796000}))*1.021,-2))</f>
        <v/>
      </c>
      <c r="AD1419" s="19">
        <f>MAX(0,ROUNDDOWN(X1419-Z1419-430000-0,-3))</f>
        <v/>
      </c>
      <c r="AE1419" s="19">
        <f>IF(X1419&lt;=450000,0,MAX(0,ROUNDDOWN(AD1419*0.06-MIN(50000,AD1419)*0.03,-2))+MAX(0,ROUNDDOWN(AD1419*0.04-MIN(50000,AD1419)*0.02,-2)))</f>
        <v/>
      </c>
      <c r="AF1419" s="19">
        <f>AC1419+AE1419+Y1419</f>
        <v/>
      </c>
      <c r="AG1419" s="19">
        <f>MIN(650000,MAX(0,$B1419))</f>
        <v/>
      </c>
      <c r="AH1419" s="19">
        <f>$B1419-AG1419</f>
        <v/>
      </c>
      <c r="AI1419" s="19">
        <f>MIN(670000,ROUNDDOWN(MAX(0,AH1419-430000)*0.0751+47600,0))+MIN(260000,ROUNDDOWN(MAX(0,AH1419-430000)*0.028+17600,0))+MIN(30000,ROUNDDOWN(MAX(0,AH1419-430000)*0.0027+1873,0))+IF("いいえ"="はい",MIN(170000,ROUNDDOWN(MAX(0,AH1419-430000)*0.0243+17800,0)),0)</f>
        <v/>
      </c>
      <c r="AJ1419" s="19">
        <f>IF(""="",215040+AI1419,"")</f>
        <v/>
      </c>
      <c r="AK1419" s="19">
        <f>IF(AH1419&gt;23500000,NA(),IF(AH1419&lt;=4890000,1040000,IF(AH1419&lt;=6550000,670000,620000)))</f>
        <v/>
      </c>
      <c r="AL1419" s="19">
        <f>MAX(0,ROUNDDOWN(AH1419-AJ1419-AK1419-0,-3))</f>
        <v/>
      </c>
      <c r="AM1419" s="19">
        <f>IF(AL1419&lt;=0,0,ROUNDDOWN((AL1419*LOOKUP(AL1419,{0,1950001,3300001,6950001,9000001,18000001,40000001},{0.05,0.1,0.2,0.23,0.33,0.4,0.45})-LOOKUP(AL1419,{0,1950001,3300001,6950001,9000001,18000001,40000001},{0,97500,427500,636000,1536000,2796000,4796000}))*1.021,-2))</f>
        <v/>
      </c>
      <c r="AN1419" s="19">
        <f>MAX(0,ROUNDDOWN(AH1419-AJ1419-430000-0,-3))</f>
        <v/>
      </c>
      <c r="AO1419" s="19">
        <f>IF(AH1419&lt;=450000,0,MAX(0,ROUNDDOWN(AN1419*0.06-MIN(50000,AN1419)*0.03,-2))+MAX(0,ROUNDDOWN(AN1419*0.04-MIN(50000,AN1419)*0.02,-2)))</f>
        <v/>
      </c>
      <c r="AP1419" s="19">
        <f>AM1419+AO1419+AI1419</f>
        <v/>
      </c>
      <c r="AQ1419" s="19">
        <f>MIN(750000,MAX(0,$B1419))</f>
        <v/>
      </c>
      <c r="AR1419" s="19">
        <f>$B1419-AQ1419</f>
        <v/>
      </c>
      <c r="AS1419" s="19">
        <f>MIN(670000,ROUNDDOWN(MAX(0,AR1419-430000)*0.0751+47600,0))+MIN(260000,ROUNDDOWN(MAX(0,AR1419-430000)*0.028+17600,0))+MIN(30000,ROUNDDOWN(MAX(0,AR1419-430000)*0.0027+1873,0))+IF("いいえ"="はい",MIN(170000,ROUNDDOWN(MAX(0,AR1419-430000)*0.0243+17800,0)),0)</f>
        <v/>
      </c>
      <c r="AT1419" s="19">
        <f>IF(""="",215040+AS1419,"")</f>
        <v/>
      </c>
      <c r="AU1419" s="19">
        <f>IF(AR1419&gt;23500000,NA(),IF(AR1419&lt;=4890000,1040000,IF(AR1419&lt;=6550000,670000,620000)))</f>
        <v/>
      </c>
      <c r="AV1419" s="19">
        <f>MAX(0,ROUNDDOWN(AR1419-AT1419-AU1419-0,-3))</f>
        <v/>
      </c>
      <c r="AW1419" s="19">
        <f>IF(AV1419&lt;=0,0,ROUNDDOWN((AV1419*LOOKUP(AV1419,{0,1950001,3300001,6950001,9000001,18000001,40000001},{0.05,0.1,0.2,0.23,0.33,0.4,0.45})-LOOKUP(AV1419,{0,1950001,3300001,6950001,9000001,18000001,40000001},{0,97500,427500,636000,1536000,2796000,4796000}))*1.021,-2))</f>
        <v/>
      </c>
      <c r="AX1419" s="19">
        <f>MAX(0,ROUNDDOWN(AR1419-AT1419-430000-0,-3))</f>
        <v/>
      </c>
      <c r="AY1419" s="19">
        <f>IF(AR1419&lt;=450000,0,MAX(0,ROUNDDOWN(AX1419*0.06-MIN(50000,AX1419)*0.03,-2))+MAX(0,ROUNDDOWN(AX1419*0.04-MIN(50000,AX1419)*0.02,-2)))</f>
        <v/>
      </c>
      <c r="AZ1419" s="19">
        <f>AW1419+AY1419+AS1419</f>
        <v/>
      </c>
    </row>
    <row r="1420">
      <c r="A1420" t="inlineStr">
        <is>
          <t>1万円刻み</t>
        </is>
      </c>
      <c r="B1420" s="19">
        <f>'3_1万円刻み'!$A$1403</f>
        <v/>
      </c>
      <c r="C1420" s="19">
        <f>MIN(0,MAX(0,$B1420))</f>
        <v/>
      </c>
      <c r="D1420" s="19">
        <f>$B1420-C1420</f>
        <v/>
      </c>
      <c r="E1420" s="19">
        <f>MIN(670000,ROUNDDOWN(MAX(0,D1420-430000)*0.0751+47600,0))+MIN(260000,ROUNDDOWN(MAX(0,D1420-430000)*0.028+17600,0))+MIN(30000,ROUNDDOWN(MAX(0,D1420-430000)*0.0027+1873,0))+IF("いいえ"="はい",MIN(170000,ROUNDDOWN(MAX(0,D1420-430000)*0.0243+17800,0)),0)</f>
        <v/>
      </c>
      <c r="F1420" s="19">
        <f>IF(""="",215040+E1420,"")</f>
        <v/>
      </c>
      <c r="G1420" s="19">
        <f>IF(D1420&gt;23500000,NA(),IF(D1420&lt;=4890000,1040000,IF(D1420&lt;=6550000,670000,620000)))</f>
        <v/>
      </c>
      <c r="H1420" s="19">
        <f>MAX(0,ROUNDDOWN(D1420-F1420-G1420-0,-3))</f>
        <v/>
      </c>
      <c r="I1420" s="19">
        <f>IF(H1420&lt;=0,0,ROUNDDOWN((H1420*LOOKUP(H1420,{0,1950001,3300001,6950001,9000001,18000001,40000001},{0.05,0.1,0.2,0.23,0.33,0.4,0.45})-LOOKUP(H1420,{0,1950001,3300001,6950001,9000001,18000001,40000001},{0,97500,427500,636000,1536000,2796000,4796000}))*1.021,-2))</f>
        <v/>
      </c>
      <c r="J1420" s="19">
        <f>MAX(0,ROUNDDOWN(D1420-F1420-430000-0,-3))</f>
        <v/>
      </c>
      <c r="K1420" s="19">
        <f>IF(D1420&lt;=450000,0,MAX(0,ROUNDDOWN(J1420*0.06-MIN(50000,J1420)*0.03,-2))+MAX(0,ROUNDDOWN(J1420*0.04-MIN(50000,J1420)*0.02,-2)))</f>
        <v/>
      </c>
      <c r="L1420" s="19">
        <f>I1420+K1420+E1420</f>
        <v/>
      </c>
      <c r="M1420" s="19">
        <f>MIN(100000,MAX(0,$B1420))</f>
        <v/>
      </c>
      <c r="N1420" s="19">
        <f>$B1420-M1420</f>
        <v/>
      </c>
      <c r="O1420" s="19">
        <f>MIN(670000,ROUNDDOWN(MAX(0,N1420-430000)*0.0751+47600,0))+MIN(260000,ROUNDDOWN(MAX(0,N1420-430000)*0.028+17600,0))+MIN(30000,ROUNDDOWN(MAX(0,N1420-430000)*0.0027+1873,0))+IF("いいえ"="はい",MIN(170000,ROUNDDOWN(MAX(0,N1420-430000)*0.0243+17800,0)),0)</f>
        <v/>
      </c>
      <c r="P1420" s="19">
        <f>IF(""="",215040+O1420,"")</f>
        <v/>
      </c>
      <c r="Q1420" s="19">
        <f>IF(N1420&gt;23500000,NA(),IF(N1420&lt;=4890000,1040000,IF(N1420&lt;=6550000,670000,620000)))</f>
        <v/>
      </c>
      <c r="R1420" s="19">
        <f>MAX(0,ROUNDDOWN(N1420-P1420-Q1420-0,-3))</f>
        <v/>
      </c>
      <c r="S1420" s="19">
        <f>IF(R1420&lt;=0,0,ROUNDDOWN((R1420*LOOKUP(R1420,{0,1950001,3300001,6950001,9000001,18000001,40000001},{0.05,0.1,0.2,0.23,0.33,0.4,0.45})-LOOKUP(R1420,{0,1950001,3300001,6950001,9000001,18000001,40000001},{0,97500,427500,636000,1536000,2796000,4796000}))*1.021,-2))</f>
        <v/>
      </c>
      <c r="T1420" s="19">
        <f>MAX(0,ROUNDDOWN(N1420-P1420-430000-0,-3))</f>
        <v/>
      </c>
      <c r="U1420" s="19">
        <f>IF(N1420&lt;=450000,0,MAX(0,ROUNDDOWN(T1420*0.06-MIN(50000,T1420)*0.03,-2))+MAX(0,ROUNDDOWN(T1420*0.04-MIN(50000,T1420)*0.02,-2)))</f>
        <v/>
      </c>
      <c r="V1420" s="19">
        <f>S1420+U1420+O1420</f>
        <v/>
      </c>
      <c r="W1420" s="19">
        <f>MIN(550000,MAX(0,$B1420))</f>
        <v/>
      </c>
      <c r="X1420" s="19">
        <f>$B1420-W1420</f>
        <v/>
      </c>
      <c r="Y1420" s="19">
        <f>MIN(670000,ROUNDDOWN(MAX(0,X1420-430000)*0.0751+47600,0))+MIN(260000,ROUNDDOWN(MAX(0,X1420-430000)*0.028+17600,0))+MIN(30000,ROUNDDOWN(MAX(0,X1420-430000)*0.0027+1873,0))+IF("いいえ"="はい",MIN(170000,ROUNDDOWN(MAX(0,X1420-430000)*0.0243+17800,0)),0)</f>
        <v/>
      </c>
      <c r="Z1420" s="19">
        <f>IF(""="",215040+Y1420,"")</f>
        <v/>
      </c>
      <c r="AA1420" s="19">
        <f>IF(X1420&gt;23500000,NA(),IF(X1420&lt;=4890000,1040000,IF(X1420&lt;=6550000,670000,620000)))</f>
        <v/>
      </c>
      <c r="AB1420" s="19">
        <f>MAX(0,ROUNDDOWN(X1420-Z1420-AA1420-0,-3))</f>
        <v/>
      </c>
      <c r="AC1420" s="19">
        <f>IF(AB1420&lt;=0,0,ROUNDDOWN((AB1420*LOOKUP(AB1420,{0,1950001,3300001,6950001,9000001,18000001,40000001},{0.05,0.1,0.2,0.23,0.33,0.4,0.45})-LOOKUP(AB1420,{0,1950001,3300001,6950001,9000001,18000001,40000001},{0,97500,427500,636000,1536000,2796000,4796000}))*1.021,-2))</f>
        <v/>
      </c>
      <c r="AD1420" s="19">
        <f>MAX(0,ROUNDDOWN(X1420-Z1420-430000-0,-3))</f>
        <v/>
      </c>
      <c r="AE1420" s="19">
        <f>IF(X1420&lt;=450000,0,MAX(0,ROUNDDOWN(AD1420*0.06-MIN(50000,AD1420)*0.03,-2))+MAX(0,ROUNDDOWN(AD1420*0.04-MIN(50000,AD1420)*0.02,-2)))</f>
        <v/>
      </c>
      <c r="AF1420" s="19">
        <f>AC1420+AE1420+Y1420</f>
        <v/>
      </c>
      <c r="AG1420" s="19">
        <f>MIN(650000,MAX(0,$B1420))</f>
        <v/>
      </c>
      <c r="AH1420" s="19">
        <f>$B1420-AG1420</f>
        <v/>
      </c>
      <c r="AI1420" s="19">
        <f>MIN(670000,ROUNDDOWN(MAX(0,AH1420-430000)*0.0751+47600,0))+MIN(260000,ROUNDDOWN(MAX(0,AH1420-430000)*0.028+17600,0))+MIN(30000,ROUNDDOWN(MAX(0,AH1420-430000)*0.0027+1873,0))+IF("いいえ"="はい",MIN(170000,ROUNDDOWN(MAX(0,AH1420-430000)*0.0243+17800,0)),0)</f>
        <v/>
      </c>
      <c r="AJ1420" s="19">
        <f>IF(""="",215040+AI1420,"")</f>
        <v/>
      </c>
      <c r="AK1420" s="19">
        <f>IF(AH1420&gt;23500000,NA(),IF(AH1420&lt;=4890000,1040000,IF(AH1420&lt;=6550000,670000,620000)))</f>
        <v/>
      </c>
      <c r="AL1420" s="19">
        <f>MAX(0,ROUNDDOWN(AH1420-AJ1420-AK1420-0,-3))</f>
        <v/>
      </c>
      <c r="AM1420" s="19">
        <f>IF(AL1420&lt;=0,0,ROUNDDOWN((AL1420*LOOKUP(AL1420,{0,1950001,3300001,6950001,9000001,18000001,40000001},{0.05,0.1,0.2,0.23,0.33,0.4,0.45})-LOOKUP(AL1420,{0,1950001,3300001,6950001,9000001,18000001,40000001},{0,97500,427500,636000,1536000,2796000,4796000}))*1.021,-2))</f>
        <v/>
      </c>
      <c r="AN1420" s="19">
        <f>MAX(0,ROUNDDOWN(AH1420-AJ1420-430000-0,-3))</f>
        <v/>
      </c>
      <c r="AO1420" s="19">
        <f>IF(AH1420&lt;=450000,0,MAX(0,ROUNDDOWN(AN1420*0.06-MIN(50000,AN1420)*0.03,-2))+MAX(0,ROUNDDOWN(AN1420*0.04-MIN(50000,AN1420)*0.02,-2)))</f>
        <v/>
      </c>
      <c r="AP1420" s="19">
        <f>AM1420+AO1420+AI1420</f>
        <v/>
      </c>
      <c r="AQ1420" s="19">
        <f>MIN(750000,MAX(0,$B1420))</f>
        <v/>
      </c>
      <c r="AR1420" s="19">
        <f>$B1420-AQ1420</f>
        <v/>
      </c>
      <c r="AS1420" s="19">
        <f>MIN(670000,ROUNDDOWN(MAX(0,AR1420-430000)*0.0751+47600,0))+MIN(260000,ROUNDDOWN(MAX(0,AR1420-430000)*0.028+17600,0))+MIN(30000,ROUNDDOWN(MAX(0,AR1420-430000)*0.0027+1873,0))+IF("いいえ"="はい",MIN(170000,ROUNDDOWN(MAX(0,AR1420-430000)*0.0243+17800,0)),0)</f>
        <v/>
      </c>
      <c r="AT1420" s="19">
        <f>IF(""="",215040+AS1420,"")</f>
        <v/>
      </c>
      <c r="AU1420" s="19">
        <f>IF(AR1420&gt;23500000,NA(),IF(AR1420&lt;=4890000,1040000,IF(AR1420&lt;=6550000,670000,620000)))</f>
        <v/>
      </c>
      <c r="AV1420" s="19">
        <f>MAX(0,ROUNDDOWN(AR1420-AT1420-AU1420-0,-3))</f>
        <v/>
      </c>
      <c r="AW1420" s="19">
        <f>IF(AV1420&lt;=0,0,ROUNDDOWN((AV1420*LOOKUP(AV1420,{0,1950001,3300001,6950001,9000001,18000001,40000001},{0.05,0.1,0.2,0.23,0.33,0.4,0.45})-LOOKUP(AV1420,{0,1950001,3300001,6950001,9000001,18000001,40000001},{0,97500,427500,636000,1536000,2796000,4796000}))*1.021,-2))</f>
        <v/>
      </c>
      <c r="AX1420" s="19">
        <f>MAX(0,ROUNDDOWN(AR1420-AT1420-430000-0,-3))</f>
        <v/>
      </c>
      <c r="AY1420" s="19">
        <f>IF(AR1420&lt;=450000,0,MAX(0,ROUNDDOWN(AX1420*0.06-MIN(50000,AX1420)*0.03,-2))+MAX(0,ROUNDDOWN(AX1420*0.04-MIN(50000,AX1420)*0.02,-2)))</f>
        <v/>
      </c>
      <c r="AZ1420" s="19">
        <f>AW1420+AY1420+AS1420</f>
        <v/>
      </c>
    </row>
    <row r="1421">
      <c r="A1421" t="inlineStr">
        <is>
          <t>1万円刻み</t>
        </is>
      </c>
      <c r="B1421" s="19">
        <f>'3_1万円刻み'!$A$1404</f>
        <v/>
      </c>
      <c r="C1421" s="19">
        <f>MIN(0,MAX(0,$B1421))</f>
        <v/>
      </c>
      <c r="D1421" s="19">
        <f>$B1421-C1421</f>
        <v/>
      </c>
      <c r="E1421" s="19">
        <f>MIN(670000,ROUNDDOWN(MAX(0,D1421-430000)*0.0751+47600,0))+MIN(260000,ROUNDDOWN(MAX(0,D1421-430000)*0.028+17600,0))+MIN(30000,ROUNDDOWN(MAX(0,D1421-430000)*0.0027+1873,0))+IF("いいえ"="はい",MIN(170000,ROUNDDOWN(MAX(0,D1421-430000)*0.0243+17800,0)),0)</f>
        <v/>
      </c>
      <c r="F1421" s="19">
        <f>IF(""="",215040+E1421,"")</f>
        <v/>
      </c>
      <c r="G1421" s="19">
        <f>IF(D1421&gt;23500000,NA(),IF(D1421&lt;=4890000,1040000,IF(D1421&lt;=6550000,670000,620000)))</f>
        <v/>
      </c>
      <c r="H1421" s="19">
        <f>MAX(0,ROUNDDOWN(D1421-F1421-G1421-0,-3))</f>
        <v/>
      </c>
      <c r="I1421" s="19">
        <f>IF(H1421&lt;=0,0,ROUNDDOWN((H1421*LOOKUP(H1421,{0,1950001,3300001,6950001,9000001,18000001,40000001},{0.05,0.1,0.2,0.23,0.33,0.4,0.45})-LOOKUP(H1421,{0,1950001,3300001,6950001,9000001,18000001,40000001},{0,97500,427500,636000,1536000,2796000,4796000}))*1.021,-2))</f>
        <v/>
      </c>
      <c r="J1421" s="19">
        <f>MAX(0,ROUNDDOWN(D1421-F1421-430000-0,-3))</f>
        <v/>
      </c>
      <c r="K1421" s="19">
        <f>IF(D1421&lt;=450000,0,MAX(0,ROUNDDOWN(J1421*0.06-MIN(50000,J1421)*0.03,-2))+MAX(0,ROUNDDOWN(J1421*0.04-MIN(50000,J1421)*0.02,-2)))</f>
        <v/>
      </c>
      <c r="L1421" s="19">
        <f>I1421+K1421+E1421</f>
        <v/>
      </c>
      <c r="M1421" s="19">
        <f>MIN(100000,MAX(0,$B1421))</f>
        <v/>
      </c>
      <c r="N1421" s="19">
        <f>$B1421-M1421</f>
        <v/>
      </c>
      <c r="O1421" s="19">
        <f>MIN(670000,ROUNDDOWN(MAX(0,N1421-430000)*0.0751+47600,0))+MIN(260000,ROUNDDOWN(MAX(0,N1421-430000)*0.028+17600,0))+MIN(30000,ROUNDDOWN(MAX(0,N1421-430000)*0.0027+1873,0))+IF("いいえ"="はい",MIN(170000,ROUNDDOWN(MAX(0,N1421-430000)*0.0243+17800,0)),0)</f>
        <v/>
      </c>
      <c r="P1421" s="19">
        <f>IF(""="",215040+O1421,"")</f>
        <v/>
      </c>
      <c r="Q1421" s="19">
        <f>IF(N1421&gt;23500000,NA(),IF(N1421&lt;=4890000,1040000,IF(N1421&lt;=6550000,670000,620000)))</f>
        <v/>
      </c>
      <c r="R1421" s="19">
        <f>MAX(0,ROUNDDOWN(N1421-P1421-Q1421-0,-3))</f>
        <v/>
      </c>
      <c r="S1421" s="19">
        <f>IF(R1421&lt;=0,0,ROUNDDOWN((R1421*LOOKUP(R1421,{0,1950001,3300001,6950001,9000001,18000001,40000001},{0.05,0.1,0.2,0.23,0.33,0.4,0.45})-LOOKUP(R1421,{0,1950001,3300001,6950001,9000001,18000001,40000001},{0,97500,427500,636000,1536000,2796000,4796000}))*1.021,-2))</f>
        <v/>
      </c>
      <c r="T1421" s="19">
        <f>MAX(0,ROUNDDOWN(N1421-P1421-430000-0,-3))</f>
        <v/>
      </c>
      <c r="U1421" s="19">
        <f>IF(N1421&lt;=450000,0,MAX(0,ROUNDDOWN(T1421*0.06-MIN(50000,T1421)*0.03,-2))+MAX(0,ROUNDDOWN(T1421*0.04-MIN(50000,T1421)*0.02,-2)))</f>
        <v/>
      </c>
      <c r="V1421" s="19">
        <f>S1421+U1421+O1421</f>
        <v/>
      </c>
      <c r="W1421" s="19">
        <f>MIN(550000,MAX(0,$B1421))</f>
        <v/>
      </c>
      <c r="X1421" s="19">
        <f>$B1421-W1421</f>
        <v/>
      </c>
      <c r="Y1421" s="19">
        <f>MIN(670000,ROUNDDOWN(MAX(0,X1421-430000)*0.0751+47600,0))+MIN(260000,ROUNDDOWN(MAX(0,X1421-430000)*0.028+17600,0))+MIN(30000,ROUNDDOWN(MAX(0,X1421-430000)*0.0027+1873,0))+IF("いいえ"="はい",MIN(170000,ROUNDDOWN(MAX(0,X1421-430000)*0.0243+17800,0)),0)</f>
        <v/>
      </c>
      <c r="Z1421" s="19">
        <f>IF(""="",215040+Y1421,"")</f>
        <v/>
      </c>
      <c r="AA1421" s="19">
        <f>IF(X1421&gt;23500000,NA(),IF(X1421&lt;=4890000,1040000,IF(X1421&lt;=6550000,670000,620000)))</f>
        <v/>
      </c>
      <c r="AB1421" s="19">
        <f>MAX(0,ROUNDDOWN(X1421-Z1421-AA1421-0,-3))</f>
        <v/>
      </c>
      <c r="AC1421" s="19">
        <f>IF(AB1421&lt;=0,0,ROUNDDOWN((AB1421*LOOKUP(AB1421,{0,1950001,3300001,6950001,9000001,18000001,40000001},{0.05,0.1,0.2,0.23,0.33,0.4,0.45})-LOOKUP(AB1421,{0,1950001,3300001,6950001,9000001,18000001,40000001},{0,97500,427500,636000,1536000,2796000,4796000}))*1.021,-2))</f>
        <v/>
      </c>
      <c r="AD1421" s="19">
        <f>MAX(0,ROUNDDOWN(X1421-Z1421-430000-0,-3))</f>
        <v/>
      </c>
      <c r="AE1421" s="19">
        <f>IF(X1421&lt;=450000,0,MAX(0,ROUNDDOWN(AD1421*0.06-MIN(50000,AD1421)*0.03,-2))+MAX(0,ROUNDDOWN(AD1421*0.04-MIN(50000,AD1421)*0.02,-2)))</f>
        <v/>
      </c>
      <c r="AF1421" s="19">
        <f>AC1421+AE1421+Y1421</f>
        <v/>
      </c>
      <c r="AG1421" s="19">
        <f>MIN(650000,MAX(0,$B1421))</f>
        <v/>
      </c>
      <c r="AH1421" s="19">
        <f>$B1421-AG1421</f>
        <v/>
      </c>
      <c r="AI1421" s="19">
        <f>MIN(670000,ROUNDDOWN(MAX(0,AH1421-430000)*0.0751+47600,0))+MIN(260000,ROUNDDOWN(MAX(0,AH1421-430000)*0.028+17600,0))+MIN(30000,ROUNDDOWN(MAX(0,AH1421-430000)*0.0027+1873,0))+IF("いいえ"="はい",MIN(170000,ROUNDDOWN(MAX(0,AH1421-430000)*0.0243+17800,0)),0)</f>
        <v/>
      </c>
      <c r="AJ1421" s="19">
        <f>IF(""="",215040+AI1421,"")</f>
        <v/>
      </c>
      <c r="AK1421" s="19">
        <f>IF(AH1421&gt;23500000,NA(),IF(AH1421&lt;=4890000,1040000,IF(AH1421&lt;=6550000,670000,620000)))</f>
        <v/>
      </c>
      <c r="AL1421" s="19">
        <f>MAX(0,ROUNDDOWN(AH1421-AJ1421-AK1421-0,-3))</f>
        <v/>
      </c>
      <c r="AM1421" s="19">
        <f>IF(AL1421&lt;=0,0,ROUNDDOWN((AL1421*LOOKUP(AL1421,{0,1950001,3300001,6950001,9000001,18000001,40000001},{0.05,0.1,0.2,0.23,0.33,0.4,0.45})-LOOKUP(AL1421,{0,1950001,3300001,6950001,9000001,18000001,40000001},{0,97500,427500,636000,1536000,2796000,4796000}))*1.021,-2))</f>
        <v/>
      </c>
      <c r="AN1421" s="19">
        <f>MAX(0,ROUNDDOWN(AH1421-AJ1421-430000-0,-3))</f>
        <v/>
      </c>
      <c r="AO1421" s="19">
        <f>IF(AH1421&lt;=450000,0,MAX(0,ROUNDDOWN(AN1421*0.06-MIN(50000,AN1421)*0.03,-2))+MAX(0,ROUNDDOWN(AN1421*0.04-MIN(50000,AN1421)*0.02,-2)))</f>
        <v/>
      </c>
      <c r="AP1421" s="19">
        <f>AM1421+AO1421+AI1421</f>
        <v/>
      </c>
      <c r="AQ1421" s="19">
        <f>MIN(750000,MAX(0,$B1421))</f>
        <v/>
      </c>
      <c r="AR1421" s="19">
        <f>$B1421-AQ1421</f>
        <v/>
      </c>
      <c r="AS1421" s="19">
        <f>MIN(670000,ROUNDDOWN(MAX(0,AR1421-430000)*0.0751+47600,0))+MIN(260000,ROUNDDOWN(MAX(0,AR1421-430000)*0.028+17600,0))+MIN(30000,ROUNDDOWN(MAX(0,AR1421-430000)*0.0027+1873,0))+IF("いいえ"="はい",MIN(170000,ROUNDDOWN(MAX(0,AR1421-430000)*0.0243+17800,0)),0)</f>
        <v/>
      </c>
      <c r="AT1421" s="19">
        <f>IF(""="",215040+AS1421,"")</f>
        <v/>
      </c>
      <c r="AU1421" s="19">
        <f>IF(AR1421&gt;23500000,NA(),IF(AR1421&lt;=4890000,1040000,IF(AR1421&lt;=6550000,670000,620000)))</f>
        <v/>
      </c>
      <c r="AV1421" s="19">
        <f>MAX(0,ROUNDDOWN(AR1421-AT1421-AU1421-0,-3))</f>
        <v/>
      </c>
      <c r="AW1421" s="19">
        <f>IF(AV1421&lt;=0,0,ROUNDDOWN((AV1421*LOOKUP(AV1421,{0,1950001,3300001,6950001,9000001,18000001,40000001},{0.05,0.1,0.2,0.23,0.33,0.4,0.45})-LOOKUP(AV1421,{0,1950001,3300001,6950001,9000001,18000001,40000001},{0,97500,427500,636000,1536000,2796000,4796000}))*1.021,-2))</f>
        <v/>
      </c>
      <c r="AX1421" s="19">
        <f>MAX(0,ROUNDDOWN(AR1421-AT1421-430000-0,-3))</f>
        <v/>
      </c>
      <c r="AY1421" s="19">
        <f>IF(AR1421&lt;=450000,0,MAX(0,ROUNDDOWN(AX1421*0.06-MIN(50000,AX1421)*0.03,-2))+MAX(0,ROUNDDOWN(AX1421*0.04-MIN(50000,AX1421)*0.02,-2)))</f>
        <v/>
      </c>
      <c r="AZ1421" s="19">
        <f>AW1421+AY1421+AS1421</f>
        <v/>
      </c>
    </row>
    <row r="1422">
      <c r="A1422" t="inlineStr">
        <is>
          <t>1万円刻み</t>
        </is>
      </c>
      <c r="B1422" s="19">
        <f>'3_1万円刻み'!$A$1405</f>
        <v/>
      </c>
      <c r="C1422" s="19">
        <f>MIN(0,MAX(0,$B1422))</f>
        <v/>
      </c>
      <c r="D1422" s="19">
        <f>$B1422-C1422</f>
        <v/>
      </c>
      <c r="E1422" s="19">
        <f>MIN(670000,ROUNDDOWN(MAX(0,D1422-430000)*0.0751+47600,0))+MIN(260000,ROUNDDOWN(MAX(0,D1422-430000)*0.028+17600,0))+MIN(30000,ROUNDDOWN(MAX(0,D1422-430000)*0.0027+1873,0))+IF("いいえ"="はい",MIN(170000,ROUNDDOWN(MAX(0,D1422-430000)*0.0243+17800,0)),0)</f>
        <v/>
      </c>
      <c r="F1422" s="19">
        <f>IF(""="",215040+E1422,"")</f>
        <v/>
      </c>
      <c r="G1422" s="19">
        <f>IF(D1422&gt;23500000,NA(),IF(D1422&lt;=4890000,1040000,IF(D1422&lt;=6550000,670000,620000)))</f>
        <v/>
      </c>
      <c r="H1422" s="19">
        <f>MAX(0,ROUNDDOWN(D1422-F1422-G1422-0,-3))</f>
        <v/>
      </c>
      <c r="I1422" s="19">
        <f>IF(H1422&lt;=0,0,ROUNDDOWN((H1422*LOOKUP(H1422,{0,1950001,3300001,6950001,9000001,18000001,40000001},{0.05,0.1,0.2,0.23,0.33,0.4,0.45})-LOOKUP(H1422,{0,1950001,3300001,6950001,9000001,18000001,40000001},{0,97500,427500,636000,1536000,2796000,4796000}))*1.021,-2))</f>
        <v/>
      </c>
      <c r="J1422" s="19">
        <f>MAX(0,ROUNDDOWN(D1422-F1422-430000-0,-3))</f>
        <v/>
      </c>
      <c r="K1422" s="19">
        <f>IF(D1422&lt;=450000,0,MAX(0,ROUNDDOWN(J1422*0.06-MIN(50000,J1422)*0.03,-2))+MAX(0,ROUNDDOWN(J1422*0.04-MIN(50000,J1422)*0.02,-2)))</f>
        <v/>
      </c>
      <c r="L1422" s="19">
        <f>I1422+K1422+E1422</f>
        <v/>
      </c>
      <c r="M1422" s="19">
        <f>MIN(100000,MAX(0,$B1422))</f>
        <v/>
      </c>
      <c r="N1422" s="19">
        <f>$B1422-M1422</f>
        <v/>
      </c>
      <c r="O1422" s="19">
        <f>MIN(670000,ROUNDDOWN(MAX(0,N1422-430000)*0.0751+47600,0))+MIN(260000,ROUNDDOWN(MAX(0,N1422-430000)*0.028+17600,0))+MIN(30000,ROUNDDOWN(MAX(0,N1422-430000)*0.0027+1873,0))+IF("いいえ"="はい",MIN(170000,ROUNDDOWN(MAX(0,N1422-430000)*0.0243+17800,0)),0)</f>
        <v/>
      </c>
      <c r="P1422" s="19">
        <f>IF(""="",215040+O1422,"")</f>
        <v/>
      </c>
      <c r="Q1422" s="19">
        <f>IF(N1422&gt;23500000,NA(),IF(N1422&lt;=4890000,1040000,IF(N1422&lt;=6550000,670000,620000)))</f>
        <v/>
      </c>
      <c r="R1422" s="19">
        <f>MAX(0,ROUNDDOWN(N1422-P1422-Q1422-0,-3))</f>
        <v/>
      </c>
      <c r="S1422" s="19">
        <f>IF(R1422&lt;=0,0,ROUNDDOWN((R1422*LOOKUP(R1422,{0,1950001,3300001,6950001,9000001,18000001,40000001},{0.05,0.1,0.2,0.23,0.33,0.4,0.45})-LOOKUP(R1422,{0,1950001,3300001,6950001,9000001,18000001,40000001},{0,97500,427500,636000,1536000,2796000,4796000}))*1.021,-2))</f>
        <v/>
      </c>
      <c r="T1422" s="19">
        <f>MAX(0,ROUNDDOWN(N1422-P1422-430000-0,-3))</f>
        <v/>
      </c>
      <c r="U1422" s="19">
        <f>IF(N1422&lt;=450000,0,MAX(0,ROUNDDOWN(T1422*0.06-MIN(50000,T1422)*0.03,-2))+MAX(0,ROUNDDOWN(T1422*0.04-MIN(50000,T1422)*0.02,-2)))</f>
        <v/>
      </c>
      <c r="V1422" s="19">
        <f>S1422+U1422+O1422</f>
        <v/>
      </c>
      <c r="W1422" s="19">
        <f>MIN(550000,MAX(0,$B1422))</f>
        <v/>
      </c>
      <c r="X1422" s="19">
        <f>$B1422-W1422</f>
        <v/>
      </c>
      <c r="Y1422" s="19">
        <f>MIN(670000,ROUNDDOWN(MAX(0,X1422-430000)*0.0751+47600,0))+MIN(260000,ROUNDDOWN(MAX(0,X1422-430000)*0.028+17600,0))+MIN(30000,ROUNDDOWN(MAX(0,X1422-430000)*0.0027+1873,0))+IF("いいえ"="はい",MIN(170000,ROUNDDOWN(MAX(0,X1422-430000)*0.0243+17800,0)),0)</f>
        <v/>
      </c>
      <c r="Z1422" s="19">
        <f>IF(""="",215040+Y1422,"")</f>
        <v/>
      </c>
      <c r="AA1422" s="19">
        <f>IF(X1422&gt;23500000,NA(),IF(X1422&lt;=4890000,1040000,IF(X1422&lt;=6550000,670000,620000)))</f>
        <v/>
      </c>
      <c r="AB1422" s="19">
        <f>MAX(0,ROUNDDOWN(X1422-Z1422-AA1422-0,-3))</f>
        <v/>
      </c>
      <c r="AC1422" s="19">
        <f>IF(AB1422&lt;=0,0,ROUNDDOWN((AB1422*LOOKUP(AB1422,{0,1950001,3300001,6950001,9000001,18000001,40000001},{0.05,0.1,0.2,0.23,0.33,0.4,0.45})-LOOKUP(AB1422,{0,1950001,3300001,6950001,9000001,18000001,40000001},{0,97500,427500,636000,1536000,2796000,4796000}))*1.021,-2))</f>
        <v/>
      </c>
      <c r="AD1422" s="19">
        <f>MAX(0,ROUNDDOWN(X1422-Z1422-430000-0,-3))</f>
        <v/>
      </c>
      <c r="AE1422" s="19">
        <f>IF(X1422&lt;=450000,0,MAX(0,ROUNDDOWN(AD1422*0.06-MIN(50000,AD1422)*0.03,-2))+MAX(0,ROUNDDOWN(AD1422*0.04-MIN(50000,AD1422)*0.02,-2)))</f>
        <v/>
      </c>
      <c r="AF1422" s="19">
        <f>AC1422+AE1422+Y1422</f>
        <v/>
      </c>
      <c r="AG1422" s="19">
        <f>MIN(650000,MAX(0,$B1422))</f>
        <v/>
      </c>
      <c r="AH1422" s="19">
        <f>$B1422-AG1422</f>
        <v/>
      </c>
      <c r="AI1422" s="19">
        <f>MIN(670000,ROUNDDOWN(MAX(0,AH1422-430000)*0.0751+47600,0))+MIN(260000,ROUNDDOWN(MAX(0,AH1422-430000)*0.028+17600,0))+MIN(30000,ROUNDDOWN(MAX(0,AH1422-430000)*0.0027+1873,0))+IF("いいえ"="はい",MIN(170000,ROUNDDOWN(MAX(0,AH1422-430000)*0.0243+17800,0)),0)</f>
        <v/>
      </c>
      <c r="AJ1422" s="19">
        <f>IF(""="",215040+AI1422,"")</f>
        <v/>
      </c>
      <c r="AK1422" s="19">
        <f>IF(AH1422&gt;23500000,NA(),IF(AH1422&lt;=4890000,1040000,IF(AH1422&lt;=6550000,670000,620000)))</f>
        <v/>
      </c>
      <c r="AL1422" s="19">
        <f>MAX(0,ROUNDDOWN(AH1422-AJ1422-AK1422-0,-3))</f>
        <v/>
      </c>
      <c r="AM1422" s="19">
        <f>IF(AL1422&lt;=0,0,ROUNDDOWN((AL1422*LOOKUP(AL1422,{0,1950001,3300001,6950001,9000001,18000001,40000001},{0.05,0.1,0.2,0.23,0.33,0.4,0.45})-LOOKUP(AL1422,{0,1950001,3300001,6950001,9000001,18000001,40000001},{0,97500,427500,636000,1536000,2796000,4796000}))*1.021,-2))</f>
        <v/>
      </c>
      <c r="AN1422" s="19">
        <f>MAX(0,ROUNDDOWN(AH1422-AJ1422-430000-0,-3))</f>
        <v/>
      </c>
      <c r="AO1422" s="19">
        <f>IF(AH1422&lt;=450000,0,MAX(0,ROUNDDOWN(AN1422*0.06-MIN(50000,AN1422)*0.03,-2))+MAX(0,ROUNDDOWN(AN1422*0.04-MIN(50000,AN1422)*0.02,-2)))</f>
        <v/>
      </c>
      <c r="AP1422" s="19">
        <f>AM1422+AO1422+AI1422</f>
        <v/>
      </c>
      <c r="AQ1422" s="19">
        <f>MIN(750000,MAX(0,$B1422))</f>
        <v/>
      </c>
      <c r="AR1422" s="19">
        <f>$B1422-AQ1422</f>
        <v/>
      </c>
      <c r="AS1422" s="19">
        <f>MIN(670000,ROUNDDOWN(MAX(0,AR1422-430000)*0.0751+47600,0))+MIN(260000,ROUNDDOWN(MAX(0,AR1422-430000)*0.028+17600,0))+MIN(30000,ROUNDDOWN(MAX(0,AR1422-430000)*0.0027+1873,0))+IF("いいえ"="はい",MIN(170000,ROUNDDOWN(MAX(0,AR1422-430000)*0.0243+17800,0)),0)</f>
        <v/>
      </c>
      <c r="AT1422" s="19">
        <f>IF(""="",215040+AS1422,"")</f>
        <v/>
      </c>
      <c r="AU1422" s="19">
        <f>IF(AR1422&gt;23500000,NA(),IF(AR1422&lt;=4890000,1040000,IF(AR1422&lt;=6550000,670000,620000)))</f>
        <v/>
      </c>
      <c r="AV1422" s="19">
        <f>MAX(0,ROUNDDOWN(AR1422-AT1422-AU1422-0,-3))</f>
        <v/>
      </c>
      <c r="AW1422" s="19">
        <f>IF(AV1422&lt;=0,0,ROUNDDOWN((AV1422*LOOKUP(AV1422,{0,1950001,3300001,6950001,9000001,18000001,40000001},{0.05,0.1,0.2,0.23,0.33,0.4,0.45})-LOOKUP(AV1422,{0,1950001,3300001,6950001,9000001,18000001,40000001},{0,97500,427500,636000,1536000,2796000,4796000}))*1.021,-2))</f>
        <v/>
      </c>
      <c r="AX1422" s="19">
        <f>MAX(0,ROUNDDOWN(AR1422-AT1422-430000-0,-3))</f>
        <v/>
      </c>
      <c r="AY1422" s="19">
        <f>IF(AR1422&lt;=450000,0,MAX(0,ROUNDDOWN(AX1422*0.06-MIN(50000,AX1422)*0.03,-2))+MAX(0,ROUNDDOWN(AX1422*0.04-MIN(50000,AX1422)*0.02,-2)))</f>
        <v/>
      </c>
      <c r="AZ1422" s="19">
        <f>AW1422+AY1422+AS1422</f>
        <v/>
      </c>
    </row>
    <row r="1423">
      <c r="A1423" t="inlineStr">
        <is>
          <t>1万円刻み</t>
        </is>
      </c>
      <c r="B1423" s="19">
        <f>'3_1万円刻み'!$A$1406</f>
        <v/>
      </c>
      <c r="C1423" s="19">
        <f>MIN(0,MAX(0,$B1423))</f>
        <v/>
      </c>
      <c r="D1423" s="19">
        <f>$B1423-C1423</f>
        <v/>
      </c>
      <c r="E1423" s="19">
        <f>MIN(670000,ROUNDDOWN(MAX(0,D1423-430000)*0.0751+47600,0))+MIN(260000,ROUNDDOWN(MAX(0,D1423-430000)*0.028+17600,0))+MIN(30000,ROUNDDOWN(MAX(0,D1423-430000)*0.0027+1873,0))+IF("いいえ"="はい",MIN(170000,ROUNDDOWN(MAX(0,D1423-430000)*0.0243+17800,0)),0)</f>
        <v/>
      </c>
      <c r="F1423" s="19">
        <f>IF(""="",215040+E1423,"")</f>
        <v/>
      </c>
      <c r="G1423" s="19">
        <f>IF(D1423&gt;23500000,NA(),IF(D1423&lt;=4890000,1040000,IF(D1423&lt;=6550000,670000,620000)))</f>
        <v/>
      </c>
      <c r="H1423" s="19">
        <f>MAX(0,ROUNDDOWN(D1423-F1423-G1423-0,-3))</f>
        <v/>
      </c>
      <c r="I1423" s="19">
        <f>IF(H1423&lt;=0,0,ROUNDDOWN((H1423*LOOKUP(H1423,{0,1950001,3300001,6950001,9000001,18000001,40000001},{0.05,0.1,0.2,0.23,0.33,0.4,0.45})-LOOKUP(H1423,{0,1950001,3300001,6950001,9000001,18000001,40000001},{0,97500,427500,636000,1536000,2796000,4796000}))*1.021,-2))</f>
        <v/>
      </c>
      <c r="J1423" s="19">
        <f>MAX(0,ROUNDDOWN(D1423-F1423-430000-0,-3))</f>
        <v/>
      </c>
      <c r="K1423" s="19">
        <f>IF(D1423&lt;=450000,0,MAX(0,ROUNDDOWN(J1423*0.06-MIN(50000,J1423)*0.03,-2))+MAX(0,ROUNDDOWN(J1423*0.04-MIN(50000,J1423)*0.02,-2)))</f>
        <v/>
      </c>
      <c r="L1423" s="19">
        <f>I1423+K1423+E1423</f>
        <v/>
      </c>
      <c r="M1423" s="19">
        <f>MIN(100000,MAX(0,$B1423))</f>
        <v/>
      </c>
      <c r="N1423" s="19">
        <f>$B1423-M1423</f>
        <v/>
      </c>
      <c r="O1423" s="19">
        <f>MIN(670000,ROUNDDOWN(MAX(0,N1423-430000)*0.0751+47600,0))+MIN(260000,ROUNDDOWN(MAX(0,N1423-430000)*0.028+17600,0))+MIN(30000,ROUNDDOWN(MAX(0,N1423-430000)*0.0027+1873,0))+IF("いいえ"="はい",MIN(170000,ROUNDDOWN(MAX(0,N1423-430000)*0.0243+17800,0)),0)</f>
        <v/>
      </c>
      <c r="P1423" s="19">
        <f>IF(""="",215040+O1423,"")</f>
        <v/>
      </c>
      <c r="Q1423" s="19">
        <f>IF(N1423&gt;23500000,NA(),IF(N1423&lt;=4890000,1040000,IF(N1423&lt;=6550000,670000,620000)))</f>
        <v/>
      </c>
      <c r="R1423" s="19">
        <f>MAX(0,ROUNDDOWN(N1423-P1423-Q1423-0,-3))</f>
        <v/>
      </c>
      <c r="S1423" s="19">
        <f>IF(R1423&lt;=0,0,ROUNDDOWN((R1423*LOOKUP(R1423,{0,1950001,3300001,6950001,9000001,18000001,40000001},{0.05,0.1,0.2,0.23,0.33,0.4,0.45})-LOOKUP(R1423,{0,1950001,3300001,6950001,9000001,18000001,40000001},{0,97500,427500,636000,1536000,2796000,4796000}))*1.021,-2))</f>
        <v/>
      </c>
      <c r="T1423" s="19">
        <f>MAX(0,ROUNDDOWN(N1423-P1423-430000-0,-3))</f>
        <v/>
      </c>
      <c r="U1423" s="19">
        <f>IF(N1423&lt;=450000,0,MAX(0,ROUNDDOWN(T1423*0.06-MIN(50000,T1423)*0.03,-2))+MAX(0,ROUNDDOWN(T1423*0.04-MIN(50000,T1423)*0.02,-2)))</f>
        <v/>
      </c>
      <c r="V1423" s="19">
        <f>S1423+U1423+O1423</f>
        <v/>
      </c>
      <c r="W1423" s="19">
        <f>MIN(550000,MAX(0,$B1423))</f>
        <v/>
      </c>
      <c r="X1423" s="19">
        <f>$B1423-W1423</f>
        <v/>
      </c>
      <c r="Y1423" s="19">
        <f>MIN(670000,ROUNDDOWN(MAX(0,X1423-430000)*0.0751+47600,0))+MIN(260000,ROUNDDOWN(MAX(0,X1423-430000)*0.028+17600,0))+MIN(30000,ROUNDDOWN(MAX(0,X1423-430000)*0.0027+1873,0))+IF("いいえ"="はい",MIN(170000,ROUNDDOWN(MAX(0,X1423-430000)*0.0243+17800,0)),0)</f>
        <v/>
      </c>
      <c r="Z1423" s="19">
        <f>IF(""="",215040+Y1423,"")</f>
        <v/>
      </c>
      <c r="AA1423" s="19">
        <f>IF(X1423&gt;23500000,NA(),IF(X1423&lt;=4890000,1040000,IF(X1423&lt;=6550000,670000,620000)))</f>
        <v/>
      </c>
      <c r="AB1423" s="19">
        <f>MAX(0,ROUNDDOWN(X1423-Z1423-AA1423-0,-3))</f>
        <v/>
      </c>
      <c r="AC1423" s="19">
        <f>IF(AB1423&lt;=0,0,ROUNDDOWN((AB1423*LOOKUP(AB1423,{0,1950001,3300001,6950001,9000001,18000001,40000001},{0.05,0.1,0.2,0.23,0.33,0.4,0.45})-LOOKUP(AB1423,{0,1950001,3300001,6950001,9000001,18000001,40000001},{0,97500,427500,636000,1536000,2796000,4796000}))*1.021,-2))</f>
        <v/>
      </c>
      <c r="AD1423" s="19">
        <f>MAX(0,ROUNDDOWN(X1423-Z1423-430000-0,-3))</f>
        <v/>
      </c>
      <c r="AE1423" s="19">
        <f>IF(X1423&lt;=450000,0,MAX(0,ROUNDDOWN(AD1423*0.06-MIN(50000,AD1423)*0.03,-2))+MAX(0,ROUNDDOWN(AD1423*0.04-MIN(50000,AD1423)*0.02,-2)))</f>
        <v/>
      </c>
      <c r="AF1423" s="19">
        <f>AC1423+AE1423+Y1423</f>
        <v/>
      </c>
      <c r="AG1423" s="19">
        <f>MIN(650000,MAX(0,$B1423))</f>
        <v/>
      </c>
      <c r="AH1423" s="19">
        <f>$B1423-AG1423</f>
        <v/>
      </c>
      <c r="AI1423" s="19">
        <f>MIN(670000,ROUNDDOWN(MAX(0,AH1423-430000)*0.0751+47600,0))+MIN(260000,ROUNDDOWN(MAX(0,AH1423-430000)*0.028+17600,0))+MIN(30000,ROUNDDOWN(MAX(0,AH1423-430000)*0.0027+1873,0))+IF("いいえ"="はい",MIN(170000,ROUNDDOWN(MAX(0,AH1423-430000)*0.0243+17800,0)),0)</f>
        <v/>
      </c>
      <c r="AJ1423" s="19">
        <f>IF(""="",215040+AI1423,"")</f>
        <v/>
      </c>
      <c r="AK1423" s="19">
        <f>IF(AH1423&gt;23500000,NA(),IF(AH1423&lt;=4890000,1040000,IF(AH1423&lt;=6550000,670000,620000)))</f>
        <v/>
      </c>
      <c r="AL1423" s="19">
        <f>MAX(0,ROUNDDOWN(AH1423-AJ1423-AK1423-0,-3))</f>
        <v/>
      </c>
      <c r="AM1423" s="19">
        <f>IF(AL1423&lt;=0,0,ROUNDDOWN((AL1423*LOOKUP(AL1423,{0,1950001,3300001,6950001,9000001,18000001,40000001},{0.05,0.1,0.2,0.23,0.33,0.4,0.45})-LOOKUP(AL1423,{0,1950001,3300001,6950001,9000001,18000001,40000001},{0,97500,427500,636000,1536000,2796000,4796000}))*1.021,-2))</f>
        <v/>
      </c>
      <c r="AN1423" s="19">
        <f>MAX(0,ROUNDDOWN(AH1423-AJ1423-430000-0,-3))</f>
        <v/>
      </c>
      <c r="AO1423" s="19">
        <f>IF(AH1423&lt;=450000,0,MAX(0,ROUNDDOWN(AN1423*0.06-MIN(50000,AN1423)*0.03,-2))+MAX(0,ROUNDDOWN(AN1423*0.04-MIN(50000,AN1423)*0.02,-2)))</f>
        <v/>
      </c>
      <c r="AP1423" s="19">
        <f>AM1423+AO1423+AI1423</f>
        <v/>
      </c>
      <c r="AQ1423" s="19">
        <f>MIN(750000,MAX(0,$B1423))</f>
        <v/>
      </c>
      <c r="AR1423" s="19">
        <f>$B1423-AQ1423</f>
        <v/>
      </c>
      <c r="AS1423" s="19">
        <f>MIN(670000,ROUNDDOWN(MAX(0,AR1423-430000)*0.0751+47600,0))+MIN(260000,ROUNDDOWN(MAX(0,AR1423-430000)*0.028+17600,0))+MIN(30000,ROUNDDOWN(MAX(0,AR1423-430000)*0.0027+1873,0))+IF("いいえ"="はい",MIN(170000,ROUNDDOWN(MAX(0,AR1423-430000)*0.0243+17800,0)),0)</f>
        <v/>
      </c>
      <c r="AT1423" s="19">
        <f>IF(""="",215040+AS1423,"")</f>
        <v/>
      </c>
      <c r="AU1423" s="19">
        <f>IF(AR1423&gt;23500000,NA(),IF(AR1423&lt;=4890000,1040000,IF(AR1423&lt;=6550000,670000,620000)))</f>
        <v/>
      </c>
      <c r="AV1423" s="19">
        <f>MAX(0,ROUNDDOWN(AR1423-AT1423-AU1423-0,-3))</f>
        <v/>
      </c>
      <c r="AW1423" s="19">
        <f>IF(AV1423&lt;=0,0,ROUNDDOWN((AV1423*LOOKUP(AV1423,{0,1950001,3300001,6950001,9000001,18000001,40000001},{0.05,0.1,0.2,0.23,0.33,0.4,0.45})-LOOKUP(AV1423,{0,1950001,3300001,6950001,9000001,18000001,40000001},{0,97500,427500,636000,1536000,2796000,4796000}))*1.021,-2))</f>
        <v/>
      </c>
      <c r="AX1423" s="19">
        <f>MAX(0,ROUNDDOWN(AR1423-AT1423-430000-0,-3))</f>
        <v/>
      </c>
      <c r="AY1423" s="19">
        <f>IF(AR1423&lt;=450000,0,MAX(0,ROUNDDOWN(AX1423*0.06-MIN(50000,AX1423)*0.03,-2))+MAX(0,ROUNDDOWN(AX1423*0.04-MIN(50000,AX1423)*0.02,-2)))</f>
        <v/>
      </c>
      <c r="AZ1423" s="19">
        <f>AW1423+AY1423+AS1423</f>
        <v/>
      </c>
    </row>
    <row r="1424">
      <c r="A1424" t="inlineStr">
        <is>
          <t>1万円刻み</t>
        </is>
      </c>
      <c r="B1424" s="19">
        <f>'3_1万円刻み'!$A$1407</f>
        <v/>
      </c>
      <c r="C1424" s="19">
        <f>MIN(0,MAX(0,$B1424))</f>
        <v/>
      </c>
      <c r="D1424" s="19">
        <f>$B1424-C1424</f>
        <v/>
      </c>
      <c r="E1424" s="19">
        <f>MIN(670000,ROUNDDOWN(MAX(0,D1424-430000)*0.0751+47600,0))+MIN(260000,ROUNDDOWN(MAX(0,D1424-430000)*0.028+17600,0))+MIN(30000,ROUNDDOWN(MAX(0,D1424-430000)*0.0027+1873,0))+IF("いいえ"="はい",MIN(170000,ROUNDDOWN(MAX(0,D1424-430000)*0.0243+17800,0)),0)</f>
        <v/>
      </c>
      <c r="F1424" s="19">
        <f>IF(""="",215040+E1424,"")</f>
        <v/>
      </c>
      <c r="G1424" s="19">
        <f>IF(D1424&gt;23500000,NA(),IF(D1424&lt;=4890000,1040000,IF(D1424&lt;=6550000,670000,620000)))</f>
        <v/>
      </c>
      <c r="H1424" s="19">
        <f>MAX(0,ROUNDDOWN(D1424-F1424-G1424-0,-3))</f>
        <v/>
      </c>
      <c r="I1424" s="19">
        <f>IF(H1424&lt;=0,0,ROUNDDOWN((H1424*LOOKUP(H1424,{0,1950001,3300001,6950001,9000001,18000001,40000001},{0.05,0.1,0.2,0.23,0.33,0.4,0.45})-LOOKUP(H1424,{0,1950001,3300001,6950001,9000001,18000001,40000001},{0,97500,427500,636000,1536000,2796000,4796000}))*1.021,-2))</f>
        <v/>
      </c>
      <c r="J1424" s="19">
        <f>MAX(0,ROUNDDOWN(D1424-F1424-430000-0,-3))</f>
        <v/>
      </c>
      <c r="K1424" s="19">
        <f>IF(D1424&lt;=450000,0,MAX(0,ROUNDDOWN(J1424*0.06-MIN(50000,J1424)*0.03,-2))+MAX(0,ROUNDDOWN(J1424*0.04-MIN(50000,J1424)*0.02,-2)))</f>
        <v/>
      </c>
      <c r="L1424" s="19">
        <f>I1424+K1424+E1424</f>
        <v/>
      </c>
      <c r="M1424" s="19">
        <f>MIN(100000,MAX(0,$B1424))</f>
        <v/>
      </c>
      <c r="N1424" s="19">
        <f>$B1424-M1424</f>
        <v/>
      </c>
      <c r="O1424" s="19">
        <f>MIN(670000,ROUNDDOWN(MAX(0,N1424-430000)*0.0751+47600,0))+MIN(260000,ROUNDDOWN(MAX(0,N1424-430000)*0.028+17600,0))+MIN(30000,ROUNDDOWN(MAX(0,N1424-430000)*0.0027+1873,0))+IF("いいえ"="はい",MIN(170000,ROUNDDOWN(MAX(0,N1424-430000)*0.0243+17800,0)),0)</f>
        <v/>
      </c>
      <c r="P1424" s="19">
        <f>IF(""="",215040+O1424,"")</f>
        <v/>
      </c>
      <c r="Q1424" s="19">
        <f>IF(N1424&gt;23500000,NA(),IF(N1424&lt;=4890000,1040000,IF(N1424&lt;=6550000,670000,620000)))</f>
        <v/>
      </c>
      <c r="R1424" s="19">
        <f>MAX(0,ROUNDDOWN(N1424-P1424-Q1424-0,-3))</f>
        <v/>
      </c>
      <c r="S1424" s="19">
        <f>IF(R1424&lt;=0,0,ROUNDDOWN((R1424*LOOKUP(R1424,{0,1950001,3300001,6950001,9000001,18000001,40000001},{0.05,0.1,0.2,0.23,0.33,0.4,0.45})-LOOKUP(R1424,{0,1950001,3300001,6950001,9000001,18000001,40000001},{0,97500,427500,636000,1536000,2796000,4796000}))*1.021,-2))</f>
        <v/>
      </c>
      <c r="T1424" s="19">
        <f>MAX(0,ROUNDDOWN(N1424-P1424-430000-0,-3))</f>
        <v/>
      </c>
      <c r="U1424" s="19">
        <f>IF(N1424&lt;=450000,0,MAX(0,ROUNDDOWN(T1424*0.06-MIN(50000,T1424)*0.03,-2))+MAX(0,ROUNDDOWN(T1424*0.04-MIN(50000,T1424)*0.02,-2)))</f>
        <v/>
      </c>
      <c r="V1424" s="19">
        <f>S1424+U1424+O1424</f>
        <v/>
      </c>
      <c r="W1424" s="19">
        <f>MIN(550000,MAX(0,$B1424))</f>
        <v/>
      </c>
      <c r="X1424" s="19">
        <f>$B1424-W1424</f>
        <v/>
      </c>
      <c r="Y1424" s="19">
        <f>MIN(670000,ROUNDDOWN(MAX(0,X1424-430000)*0.0751+47600,0))+MIN(260000,ROUNDDOWN(MAX(0,X1424-430000)*0.028+17600,0))+MIN(30000,ROUNDDOWN(MAX(0,X1424-430000)*0.0027+1873,0))+IF("いいえ"="はい",MIN(170000,ROUNDDOWN(MAX(0,X1424-430000)*0.0243+17800,0)),0)</f>
        <v/>
      </c>
      <c r="Z1424" s="19">
        <f>IF(""="",215040+Y1424,"")</f>
        <v/>
      </c>
      <c r="AA1424" s="19">
        <f>IF(X1424&gt;23500000,NA(),IF(X1424&lt;=4890000,1040000,IF(X1424&lt;=6550000,670000,620000)))</f>
        <v/>
      </c>
      <c r="AB1424" s="19">
        <f>MAX(0,ROUNDDOWN(X1424-Z1424-AA1424-0,-3))</f>
        <v/>
      </c>
      <c r="AC1424" s="19">
        <f>IF(AB1424&lt;=0,0,ROUNDDOWN((AB1424*LOOKUP(AB1424,{0,1950001,3300001,6950001,9000001,18000001,40000001},{0.05,0.1,0.2,0.23,0.33,0.4,0.45})-LOOKUP(AB1424,{0,1950001,3300001,6950001,9000001,18000001,40000001},{0,97500,427500,636000,1536000,2796000,4796000}))*1.021,-2))</f>
        <v/>
      </c>
      <c r="AD1424" s="19">
        <f>MAX(0,ROUNDDOWN(X1424-Z1424-430000-0,-3))</f>
        <v/>
      </c>
      <c r="AE1424" s="19">
        <f>IF(X1424&lt;=450000,0,MAX(0,ROUNDDOWN(AD1424*0.06-MIN(50000,AD1424)*0.03,-2))+MAX(0,ROUNDDOWN(AD1424*0.04-MIN(50000,AD1424)*0.02,-2)))</f>
        <v/>
      </c>
      <c r="AF1424" s="19">
        <f>AC1424+AE1424+Y1424</f>
        <v/>
      </c>
      <c r="AG1424" s="19">
        <f>MIN(650000,MAX(0,$B1424))</f>
        <v/>
      </c>
      <c r="AH1424" s="19">
        <f>$B1424-AG1424</f>
        <v/>
      </c>
      <c r="AI1424" s="19">
        <f>MIN(670000,ROUNDDOWN(MAX(0,AH1424-430000)*0.0751+47600,0))+MIN(260000,ROUNDDOWN(MAX(0,AH1424-430000)*0.028+17600,0))+MIN(30000,ROUNDDOWN(MAX(0,AH1424-430000)*0.0027+1873,0))+IF("いいえ"="はい",MIN(170000,ROUNDDOWN(MAX(0,AH1424-430000)*0.0243+17800,0)),0)</f>
        <v/>
      </c>
      <c r="AJ1424" s="19">
        <f>IF(""="",215040+AI1424,"")</f>
        <v/>
      </c>
      <c r="AK1424" s="19">
        <f>IF(AH1424&gt;23500000,NA(),IF(AH1424&lt;=4890000,1040000,IF(AH1424&lt;=6550000,670000,620000)))</f>
        <v/>
      </c>
      <c r="AL1424" s="19">
        <f>MAX(0,ROUNDDOWN(AH1424-AJ1424-AK1424-0,-3))</f>
        <v/>
      </c>
      <c r="AM1424" s="19">
        <f>IF(AL1424&lt;=0,0,ROUNDDOWN((AL1424*LOOKUP(AL1424,{0,1950001,3300001,6950001,9000001,18000001,40000001},{0.05,0.1,0.2,0.23,0.33,0.4,0.45})-LOOKUP(AL1424,{0,1950001,3300001,6950001,9000001,18000001,40000001},{0,97500,427500,636000,1536000,2796000,4796000}))*1.021,-2))</f>
        <v/>
      </c>
      <c r="AN1424" s="19">
        <f>MAX(0,ROUNDDOWN(AH1424-AJ1424-430000-0,-3))</f>
        <v/>
      </c>
      <c r="AO1424" s="19">
        <f>IF(AH1424&lt;=450000,0,MAX(0,ROUNDDOWN(AN1424*0.06-MIN(50000,AN1424)*0.03,-2))+MAX(0,ROUNDDOWN(AN1424*0.04-MIN(50000,AN1424)*0.02,-2)))</f>
        <v/>
      </c>
      <c r="AP1424" s="19">
        <f>AM1424+AO1424+AI1424</f>
        <v/>
      </c>
      <c r="AQ1424" s="19">
        <f>MIN(750000,MAX(0,$B1424))</f>
        <v/>
      </c>
      <c r="AR1424" s="19">
        <f>$B1424-AQ1424</f>
        <v/>
      </c>
      <c r="AS1424" s="19">
        <f>MIN(670000,ROUNDDOWN(MAX(0,AR1424-430000)*0.0751+47600,0))+MIN(260000,ROUNDDOWN(MAX(0,AR1424-430000)*0.028+17600,0))+MIN(30000,ROUNDDOWN(MAX(0,AR1424-430000)*0.0027+1873,0))+IF("いいえ"="はい",MIN(170000,ROUNDDOWN(MAX(0,AR1424-430000)*0.0243+17800,0)),0)</f>
        <v/>
      </c>
      <c r="AT1424" s="19">
        <f>IF(""="",215040+AS1424,"")</f>
        <v/>
      </c>
      <c r="AU1424" s="19">
        <f>IF(AR1424&gt;23500000,NA(),IF(AR1424&lt;=4890000,1040000,IF(AR1424&lt;=6550000,670000,620000)))</f>
        <v/>
      </c>
      <c r="AV1424" s="19">
        <f>MAX(0,ROUNDDOWN(AR1424-AT1424-AU1424-0,-3))</f>
        <v/>
      </c>
      <c r="AW1424" s="19">
        <f>IF(AV1424&lt;=0,0,ROUNDDOWN((AV1424*LOOKUP(AV1424,{0,1950001,3300001,6950001,9000001,18000001,40000001},{0.05,0.1,0.2,0.23,0.33,0.4,0.45})-LOOKUP(AV1424,{0,1950001,3300001,6950001,9000001,18000001,40000001},{0,97500,427500,636000,1536000,2796000,4796000}))*1.021,-2))</f>
        <v/>
      </c>
      <c r="AX1424" s="19">
        <f>MAX(0,ROUNDDOWN(AR1424-AT1424-430000-0,-3))</f>
        <v/>
      </c>
      <c r="AY1424" s="19">
        <f>IF(AR1424&lt;=450000,0,MAX(0,ROUNDDOWN(AX1424*0.06-MIN(50000,AX1424)*0.03,-2))+MAX(0,ROUNDDOWN(AX1424*0.04-MIN(50000,AX1424)*0.02,-2)))</f>
        <v/>
      </c>
      <c r="AZ1424" s="19">
        <f>AW1424+AY1424+AS1424</f>
        <v/>
      </c>
    </row>
    <row r="1425">
      <c r="A1425" t="inlineStr">
        <is>
          <t>1万円刻み</t>
        </is>
      </c>
      <c r="B1425" s="19">
        <f>'3_1万円刻み'!$A$1408</f>
        <v/>
      </c>
      <c r="C1425" s="19">
        <f>MIN(0,MAX(0,$B1425))</f>
        <v/>
      </c>
      <c r="D1425" s="19">
        <f>$B1425-C1425</f>
        <v/>
      </c>
      <c r="E1425" s="19">
        <f>MIN(670000,ROUNDDOWN(MAX(0,D1425-430000)*0.0751+47600,0))+MIN(260000,ROUNDDOWN(MAX(0,D1425-430000)*0.028+17600,0))+MIN(30000,ROUNDDOWN(MAX(0,D1425-430000)*0.0027+1873,0))+IF("いいえ"="はい",MIN(170000,ROUNDDOWN(MAX(0,D1425-430000)*0.0243+17800,0)),0)</f>
        <v/>
      </c>
      <c r="F1425" s="19">
        <f>IF(""="",215040+E1425,"")</f>
        <v/>
      </c>
      <c r="G1425" s="19">
        <f>IF(D1425&gt;23500000,NA(),IF(D1425&lt;=4890000,1040000,IF(D1425&lt;=6550000,670000,620000)))</f>
        <v/>
      </c>
      <c r="H1425" s="19">
        <f>MAX(0,ROUNDDOWN(D1425-F1425-G1425-0,-3))</f>
        <v/>
      </c>
      <c r="I1425" s="19">
        <f>IF(H1425&lt;=0,0,ROUNDDOWN((H1425*LOOKUP(H1425,{0,1950001,3300001,6950001,9000001,18000001,40000001},{0.05,0.1,0.2,0.23,0.33,0.4,0.45})-LOOKUP(H1425,{0,1950001,3300001,6950001,9000001,18000001,40000001},{0,97500,427500,636000,1536000,2796000,4796000}))*1.021,-2))</f>
        <v/>
      </c>
      <c r="J1425" s="19">
        <f>MAX(0,ROUNDDOWN(D1425-F1425-430000-0,-3))</f>
        <v/>
      </c>
      <c r="K1425" s="19">
        <f>IF(D1425&lt;=450000,0,MAX(0,ROUNDDOWN(J1425*0.06-MIN(50000,J1425)*0.03,-2))+MAX(0,ROUNDDOWN(J1425*0.04-MIN(50000,J1425)*0.02,-2)))</f>
        <v/>
      </c>
      <c r="L1425" s="19">
        <f>I1425+K1425+E1425</f>
        <v/>
      </c>
      <c r="M1425" s="19">
        <f>MIN(100000,MAX(0,$B1425))</f>
        <v/>
      </c>
      <c r="N1425" s="19">
        <f>$B1425-M1425</f>
        <v/>
      </c>
      <c r="O1425" s="19">
        <f>MIN(670000,ROUNDDOWN(MAX(0,N1425-430000)*0.0751+47600,0))+MIN(260000,ROUNDDOWN(MAX(0,N1425-430000)*0.028+17600,0))+MIN(30000,ROUNDDOWN(MAX(0,N1425-430000)*0.0027+1873,0))+IF("いいえ"="はい",MIN(170000,ROUNDDOWN(MAX(0,N1425-430000)*0.0243+17800,0)),0)</f>
        <v/>
      </c>
      <c r="P1425" s="19">
        <f>IF(""="",215040+O1425,"")</f>
        <v/>
      </c>
      <c r="Q1425" s="19">
        <f>IF(N1425&gt;23500000,NA(),IF(N1425&lt;=4890000,1040000,IF(N1425&lt;=6550000,670000,620000)))</f>
        <v/>
      </c>
      <c r="R1425" s="19">
        <f>MAX(0,ROUNDDOWN(N1425-P1425-Q1425-0,-3))</f>
        <v/>
      </c>
      <c r="S1425" s="19">
        <f>IF(R1425&lt;=0,0,ROUNDDOWN((R1425*LOOKUP(R1425,{0,1950001,3300001,6950001,9000001,18000001,40000001},{0.05,0.1,0.2,0.23,0.33,0.4,0.45})-LOOKUP(R1425,{0,1950001,3300001,6950001,9000001,18000001,40000001},{0,97500,427500,636000,1536000,2796000,4796000}))*1.021,-2))</f>
        <v/>
      </c>
      <c r="T1425" s="19">
        <f>MAX(0,ROUNDDOWN(N1425-P1425-430000-0,-3))</f>
        <v/>
      </c>
      <c r="U1425" s="19">
        <f>IF(N1425&lt;=450000,0,MAX(0,ROUNDDOWN(T1425*0.06-MIN(50000,T1425)*0.03,-2))+MAX(0,ROUNDDOWN(T1425*0.04-MIN(50000,T1425)*0.02,-2)))</f>
        <v/>
      </c>
      <c r="V1425" s="19">
        <f>S1425+U1425+O1425</f>
        <v/>
      </c>
      <c r="W1425" s="19">
        <f>MIN(550000,MAX(0,$B1425))</f>
        <v/>
      </c>
      <c r="X1425" s="19">
        <f>$B1425-W1425</f>
        <v/>
      </c>
      <c r="Y1425" s="19">
        <f>MIN(670000,ROUNDDOWN(MAX(0,X1425-430000)*0.0751+47600,0))+MIN(260000,ROUNDDOWN(MAX(0,X1425-430000)*0.028+17600,0))+MIN(30000,ROUNDDOWN(MAX(0,X1425-430000)*0.0027+1873,0))+IF("いいえ"="はい",MIN(170000,ROUNDDOWN(MAX(0,X1425-430000)*0.0243+17800,0)),0)</f>
        <v/>
      </c>
      <c r="Z1425" s="19">
        <f>IF(""="",215040+Y1425,"")</f>
        <v/>
      </c>
      <c r="AA1425" s="19">
        <f>IF(X1425&gt;23500000,NA(),IF(X1425&lt;=4890000,1040000,IF(X1425&lt;=6550000,670000,620000)))</f>
        <v/>
      </c>
      <c r="AB1425" s="19">
        <f>MAX(0,ROUNDDOWN(X1425-Z1425-AA1425-0,-3))</f>
        <v/>
      </c>
      <c r="AC1425" s="19">
        <f>IF(AB1425&lt;=0,0,ROUNDDOWN((AB1425*LOOKUP(AB1425,{0,1950001,3300001,6950001,9000001,18000001,40000001},{0.05,0.1,0.2,0.23,0.33,0.4,0.45})-LOOKUP(AB1425,{0,1950001,3300001,6950001,9000001,18000001,40000001},{0,97500,427500,636000,1536000,2796000,4796000}))*1.021,-2))</f>
        <v/>
      </c>
      <c r="AD1425" s="19">
        <f>MAX(0,ROUNDDOWN(X1425-Z1425-430000-0,-3))</f>
        <v/>
      </c>
      <c r="AE1425" s="19">
        <f>IF(X1425&lt;=450000,0,MAX(0,ROUNDDOWN(AD1425*0.06-MIN(50000,AD1425)*0.03,-2))+MAX(0,ROUNDDOWN(AD1425*0.04-MIN(50000,AD1425)*0.02,-2)))</f>
        <v/>
      </c>
      <c r="AF1425" s="19">
        <f>AC1425+AE1425+Y1425</f>
        <v/>
      </c>
      <c r="AG1425" s="19">
        <f>MIN(650000,MAX(0,$B1425))</f>
        <v/>
      </c>
      <c r="AH1425" s="19">
        <f>$B1425-AG1425</f>
        <v/>
      </c>
      <c r="AI1425" s="19">
        <f>MIN(670000,ROUNDDOWN(MAX(0,AH1425-430000)*0.0751+47600,0))+MIN(260000,ROUNDDOWN(MAX(0,AH1425-430000)*0.028+17600,0))+MIN(30000,ROUNDDOWN(MAX(0,AH1425-430000)*0.0027+1873,0))+IF("いいえ"="はい",MIN(170000,ROUNDDOWN(MAX(0,AH1425-430000)*0.0243+17800,0)),0)</f>
        <v/>
      </c>
      <c r="AJ1425" s="19">
        <f>IF(""="",215040+AI1425,"")</f>
        <v/>
      </c>
      <c r="AK1425" s="19">
        <f>IF(AH1425&gt;23500000,NA(),IF(AH1425&lt;=4890000,1040000,IF(AH1425&lt;=6550000,670000,620000)))</f>
        <v/>
      </c>
      <c r="AL1425" s="19">
        <f>MAX(0,ROUNDDOWN(AH1425-AJ1425-AK1425-0,-3))</f>
        <v/>
      </c>
      <c r="AM1425" s="19">
        <f>IF(AL1425&lt;=0,0,ROUNDDOWN((AL1425*LOOKUP(AL1425,{0,1950001,3300001,6950001,9000001,18000001,40000001},{0.05,0.1,0.2,0.23,0.33,0.4,0.45})-LOOKUP(AL1425,{0,1950001,3300001,6950001,9000001,18000001,40000001},{0,97500,427500,636000,1536000,2796000,4796000}))*1.021,-2))</f>
        <v/>
      </c>
      <c r="AN1425" s="19">
        <f>MAX(0,ROUNDDOWN(AH1425-AJ1425-430000-0,-3))</f>
        <v/>
      </c>
      <c r="AO1425" s="19">
        <f>IF(AH1425&lt;=450000,0,MAX(0,ROUNDDOWN(AN1425*0.06-MIN(50000,AN1425)*0.03,-2))+MAX(0,ROUNDDOWN(AN1425*0.04-MIN(50000,AN1425)*0.02,-2)))</f>
        <v/>
      </c>
      <c r="AP1425" s="19">
        <f>AM1425+AO1425+AI1425</f>
        <v/>
      </c>
      <c r="AQ1425" s="19">
        <f>MIN(750000,MAX(0,$B1425))</f>
        <v/>
      </c>
      <c r="AR1425" s="19">
        <f>$B1425-AQ1425</f>
        <v/>
      </c>
      <c r="AS1425" s="19">
        <f>MIN(670000,ROUNDDOWN(MAX(0,AR1425-430000)*0.0751+47600,0))+MIN(260000,ROUNDDOWN(MAX(0,AR1425-430000)*0.028+17600,0))+MIN(30000,ROUNDDOWN(MAX(0,AR1425-430000)*0.0027+1873,0))+IF("いいえ"="はい",MIN(170000,ROUNDDOWN(MAX(0,AR1425-430000)*0.0243+17800,0)),0)</f>
        <v/>
      </c>
      <c r="AT1425" s="19">
        <f>IF(""="",215040+AS1425,"")</f>
        <v/>
      </c>
      <c r="AU1425" s="19">
        <f>IF(AR1425&gt;23500000,NA(),IF(AR1425&lt;=4890000,1040000,IF(AR1425&lt;=6550000,670000,620000)))</f>
        <v/>
      </c>
      <c r="AV1425" s="19">
        <f>MAX(0,ROUNDDOWN(AR1425-AT1425-AU1425-0,-3))</f>
        <v/>
      </c>
      <c r="AW1425" s="19">
        <f>IF(AV1425&lt;=0,0,ROUNDDOWN((AV1425*LOOKUP(AV1425,{0,1950001,3300001,6950001,9000001,18000001,40000001},{0.05,0.1,0.2,0.23,0.33,0.4,0.45})-LOOKUP(AV1425,{0,1950001,3300001,6950001,9000001,18000001,40000001},{0,97500,427500,636000,1536000,2796000,4796000}))*1.021,-2))</f>
        <v/>
      </c>
      <c r="AX1425" s="19">
        <f>MAX(0,ROUNDDOWN(AR1425-AT1425-430000-0,-3))</f>
        <v/>
      </c>
      <c r="AY1425" s="19">
        <f>IF(AR1425&lt;=450000,0,MAX(0,ROUNDDOWN(AX1425*0.06-MIN(50000,AX1425)*0.03,-2))+MAX(0,ROUNDDOWN(AX1425*0.04-MIN(50000,AX1425)*0.02,-2)))</f>
        <v/>
      </c>
      <c r="AZ1425" s="19">
        <f>AW1425+AY1425+AS1425</f>
        <v/>
      </c>
    </row>
    <row r="1426">
      <c r="A1426" t="inlineStr">
        <is>
          <t>1万円刻み</t>
        </is>
      </c>
      <c r="B1426" s="19">
        <f>'3_1万円刻み'!$A$1409</f>
        <v/>
      </c>
      <c r="C1426" s="19">
        <f>MIN(0,MAX(0,$B1426))</f>
        <v/>
      </c>
      <c r="D1426" s="19">
        <f>$B1426-C1426</f>
        <v/>
      </c>
      <c r="E1426" s="19">
        <f>MIN(670000,ROUNDDOWN(MAX(0,D1426-430000)*0.0751+47600,0))+MIN(260000,ROUNDDOWN(MAX(0,D1426-430000)*0.028+17600,0))+MIN(30000,ROUNDDOWN(MAX(0,D1426-430000)*0.0027+1873,0))+IF("いいえ"="はい",MIN(170000,ROUNDDOWN(MAX(0,D1426-430000)*0.0243+17800,0)),0)</f>
        <v/>
      </c>
      <c r="F1426" s="19">
        <f>IF(""="",215040+E1426,"")</f>
        <v/>
      </c>
      <c r="G1426" s="19">
        <f>IF(D1426&gt;23500000,NA(),IF(D1426&lt;=4890000,1040000,IF(D1426&lt;=6550000,670000,620000)))</f>
        <v/>
      </c>
      <c r="H1426" s="19">
        <f>MAX(0,ROUNDDOWN(D1426-F1426-G1426-0,-3))</f>
        <v/>
      </c>
      <c r="I1426" s="19">
        <f>IF(H1426&lt;=0,0,ROUNDDOWN((H1426*LOOKUP(H1426,{0,1950001,3300001,6950001,9000001,18000001,40000001},{0.05,0.1,0.2,0.23,0.33,0.4,0.45})-LOOKUP(H1426,{0,1950001,3300001,6950001,9000001,18000001,40000001},{0,97500,427500,636000,1536000,2796000,4796000}))*1.021,-2))</f>
        <v/>
      </c>
      <c r="J1426" s="19">
        <f>MAX(0,ROUNDDOWN(D1426-F1426-430000-0,-3))</f>
        <v/>
      </c>
      <c r="K1426" s="19">
        <f>IF(D1426&lt;=450000,0,MAX(0,ROUNDDOWN(J1426*0.06-MIN(50000,J1426)*0.03,-2))+MAX(0,ROUNDDOWN(J1426*0.04-MIN(50000,J1426)*0.02,-2)))</f>
        <v/>
      </c>
      <c r="L1426" s="19">
        <f>I1426+K1426+E1426</f>
        <v/>
      </c>
      <c r="M1426" s="19">
        <f>MIN(100000,MAX(0,$B1426))</f>
        <v/>
      </c>
      <c r="N1426" s="19">
        <f>$B1426-M1426</f>
        <v/>
      </c>
      <c r="O1426" s="19">
        <f>MIN(670000,ROUNDDOWN(MAX(0,N1426-430000)*0.0751+47600,0))+MIN(260000,ROUNDDOWN(MAX(0,N1426-430000)*0.028+17600,0))+MIN(30000,ROUNDDOWN(MAX(0,N1426-430000)*0.0027+1873,0))+IF("いいえ"="はい",MIN(170000,ROUNDDOWN(MAX(0,N1426-430000)*0.0243+17800,0)),0)</f>
        <v/>
      </c>
      <c r="P1426" s="19">
        <f>IF(""="",215040+O1426,"")</f>
        <v/>
      </c>
      <c r="Q1426" s="19">
        <f>IF(N1426&gt;23500000,NA(),IF(N1426&lt;=4890000,1040000,IF(N1426&lt;=6550000,670000,620000)))</f>
        <v/>
      </c>
      <c r="R1426" s="19">
        <f>MAX(0,ROUNDDOWN(N1426-P1426-Q1426-0,-3))</f>
        <v/>
      </c>
      <c r="S1426" s="19">
        <f>IF(R1426&lt;=0,0,ROUNDDOWN((R1426*LOOKUP(R1426,{0,1950001,3300001,6950001,9000001,18000001,40000001},{0.05,0.1,0.2,0.23,0.33,0.4,0.45})-LOOKUP(R1426,{0,1950001,3300001,6950001,9000001,18000001,40000001},{0,97500,427500,636000,1536000,2796000,4796000}))*1.021,-2))</f>
        <v/>
      </c>
      <c r="T1426" s="19">
        <f>MAX(0,ROUNDDOWN(N1426-P1426-430000-0,-3))</f>
        <v/>
      </c>
      <c r="U1426" s="19">
        <f>IF(N1426&lt;=450000,0,MAX(0,ROUNDDOWN(T1426*0.06-MIN(50000,T1426)*0.03,-2))+MAX(0,ROUNDDOWN(T1426*0.04-MIN(50000,T1426)*0.02,-2)))</f>
        <v/>
      </c>
      <c r="V1426" s="19">
        <f>S1426+U1426+O1426</f>
        <v/>
      </c>
      <c r="W1426" s="19">
        <f>MIN(550000,MAX(0,$B1426))</f>
        <v/>
      </c>
      <c r="X1426" s="19">
        <f>$B1426-W1426</f>
        <v/>
      </c>
      <c r="Y1426" s="19">
        <f>MIN(670000,ROUNDDOWN(MAX(0,X1426-430000)*0.0751+47600,0))+MIN(260000,ROUNDDOWN(MAX(0,X1426-430000)*0.028+17600,0))+MIN(30000,ROUNDDOWN(MAX(0,X1426-430000)*0.0027+1873,0))+IF("いいえ"="はい",MIN(170000,ROUNDDOWN(MAX(0,X1426-430000)*0.0243+17800,0)),0)</f>
        <v/>
      </c>
      <c r="Z1426" s="19">
        <f>IF(""="",215040+Y1426,"")</f>
        <v/>
      </c>
      <c r="AA1426" s="19">
        <f>IF(X1426&gt;23500000,NA(),IF(X1426&lt;=4890000,1040000,IF(X1426&lt;=6550000,670000,620000)))</f>
        <v/>
      </c>
      <c r="AB1426" s="19">
        <f>MAX(0,ROUNDDOWN(X1426-Z1426-AA1426-0,-3))</f>
        <v/>
      </c>
      <c r="AC1426" s="19">
        <f>IF(AB1426&lt;=0,0,ROUNDDOWN((AB1426*LOOKUP(AB1426,{0,1950001,3300001,6950001,9000001,18000001,40000001},{0.05,0.1,0.2,0.23,0.33,0.4,0.45})-LOOKUP(AB1426,{0,1950001,3300001,6950001,9000001,18000001,40000001},{0,97500,427500,636000,1536000,2796000,4796000}))*1.021,-2))</f>
        <v/>
      </c>
      <c r="AD1426" s="19">
        <f>MAX(0,ROUNDDOWN(X1426-Z1426-430000-0,-3))</f>
        <v/>
      </c>
      <c r="AE1426" s="19">
        <f>IF(X1426&lt;=450000,0,MAX(0,ROUNDDOWN(AD1426*0.06-MIN(50000,AD1426)*0.03,-2))+MAX(0,ROUNDDOWN(AD1426*0.04-MIN(50000,AD1426)*0.02,-2)))</f>
        <v/>
      </c>
      <c r="AF1426" s="19">
        <f>AC1426+AE1426+Y1426</f>
        <v/>
      </c>
      <c r="AG1426" s="19">
        <f>MIN(650000,MAX(0,$B1426))</f>
        <v/>
      </c>
      <c r="AH1426" s="19">
        <f>$B1426-AG1426</f>
        <v/>
      </c>
      <c r="AI1426" s="19">
        <f>MIN(670000,ROUNDDOWN(MAX(0,AH1426-430000)*0.0751+47600,0))+MIN(260000,ROUNDDOWN(MAX(0,AH1426-430000)*0.028+17600,0))+MIN(30000,ROUNDDOWN(MAX(0,AH1426-430000)*0.0027+1873,0))+IF("いいえ"="はい",MIN(170000,ROUNDDOWN(MAX(0,AH1426-430000)*0.0243+17800,0)),0)</f>
        <v/>
      </c>
      <c r="AJ1426" s="19">
        <f>IF(""="",215040+AI1426,"")</f>
        <v/>
      </c>
      <c r="AK1426" s="19">
        <f>IF(AH1426&gt;23500000,NA(),IF(AH1426&lt;=4890000,1040000,IF(AH1426&lt;=6550000,670000,620000)))</f>
        <v/>
      </c>
      <c r="AL1426" s="19">
        <f>MAX(0,ROUNDDOWN(AH1426-AJ1426-AK1426-0,-3))</f>
        <v/>
      </c>
      <c r="AM1426" s="19">
        <f>IF(AL1426&lt;=0,0,ROUNDDOWN((AL1426*LOOKUP(AL1426,{0,1950001,3300001,6950001,9000001,18000001,40000001},{0.05,0.1,0.2,0.23,0.33,0.4,0.45})-LOOKUP(AL1426,{0,1950001,3300001,6950001,9000001,18000001,40000001},{0,97500,427500,636000,1536000,2796000,4796000}))*1.021,-2))</f>
        <v/>
      </c>
      <c r="AN1426" s="19">
        <f>MAX(0,ROUNDDOWN(AH1426-AJ1426-430000-0,-3))</f>
        <v/>
      </c>
      <c r="AO1426" s="19">
        <f>IF(AH1426&lt;=450000,0,MAX(0,ROUNDDOWN(AN1426*0.06-MIN(50000,AN1426)*0.03,-2))+MAX(0,ROUNDDOWN(AN1426*0.04-MIN(50000,AN1426)*0.02,-2)))</f>
        <v/>
      </c>
      <c r="AP1426" s="19">
        <f>AM1426+AO1426+AI1426</f>
        <v/>
      </c>
      <c r="AQ1426" s="19">
        <f>MIN(750000,MAX(0,$B1426))</f>
        <v/>
      </c>
      <c r="AR1426" s="19">
        <f>$B1426-AQ1426</f>
        <v/>
      </c>
      <c r="AS1426" s="19">
        <f>MIN(670000,ROUNDDOWN(MAX(0,AR1426-430000)*0.0751+47600,0))+MIN(260000,ROUNDDOWN(MAX(0,AR1426-430000)*0.028+17600,0))+MIN(30000,ROUNDDOWN(MAX(0,AR1426-430000)*0.0027+1873,0))+IF("いいえ"="はい",MIN(170000,ROUNDDOWN(MAX(0,AR1426-430000)*0.0243+17800,0)),0)</f>
        <v/>
      </c>
      <c r="AT1426" s="19">
        <f>IF(""="",215040+AS1426,"")</f>
        <v/>
      </c>
      <c r="AU1426" s="19">
        <f>IF(AR1426&gt;23500000,NA(),IF(AR1426&lt;=4890000,1040000,IF(AR1426&lt;=6550000,670000,620000)))</f>
        <v/>
      </c>
      <c r="AV1426" s="19">
        <f>MAX(0,ROUNDDOWN(AR1426-AT1426-AU1426-0,-3))</f>
        <v/>
      </c>
      <c r="AW1426" s="19">
        <f>IF(AV1426&lt;=0,0,ROUNDDOWN((AV1426*LOOKUP(AV1426,{0,1950001,3300001,6950001,9000001,18000001,40000001},{0.05,0.1,0.2,0.23,0.33,0.4,0.45})-LOOKUP(AV1426,{0,1950001,3300001,6950001,9000001,18000001,40000001},{0,97500,427500,636000,1536000,2796000,4796000}))*1.021,-2))</f>
        <v/>
      </c>
      <c r="AX1426" s="19">
        <f>MAX(0,ROUNDDOWN(AR1426-AT1426-430000-0,-3))</f>
        <v/>
      </c>
      <c r="AY1426" s="19">
        <f>IF(AR1426&lt;=450000,0,MAX(0,ROUNDDOWN(AX1426*0.06-MIN(50000,AX1426)*0.03,-2))+MAX(0,ROUNDDOWN(AX1426*0.04-MIN(50000,AX1426)*0.02,-2)))</f>
        <v/>
      </c>
      <c r="AZ1426" s="19">
        <f>AW1426+AY1426+AS1426</f>
        <v/>
      </c>
    </row>
    <row r="1427">
      <c r="A1427" t="inlineStr">
        <is>
          <t>1万円刻み</t>
        </is>
      </c>
      <c r="B1427" s="19">
        <f>'3_1万円刻み'!$A$1410</f>
        <v/>
      </c>
      <c r="C1427" s="19">
        <f>MIN(0,MAX(0,$B1427))</f>
        <v/>
      </c>
      <c r="D1427" s="19">
        <f>$B1427-C1427</f>
        <v/>
      </c>
      <c r="E1427" s="19">
        <f>MIN(670000,ROUNDDOWN(MAX(0,D1427-430000)*0.0751+47600,0))+MIN(260000,ROUNDDOWN(MAX(0,D1427-430000)*0.028+17600,0))+MIN(30000,ROUNDDOWN(MAX(0,D1427-430000)*0.0027+1873,0))+IF("いいえ"="はい",MIN(170000,ROUNDDOWN(MAX(0,D1427-430000)*0.0243+17800,0)),0)</f>
        <v/>
      </c>
      <c r="F1427" s="19">
        <f>IF(""="",215040+E1427,"")</f>
        <v/>
      </c>
      <c r="G1427" s="19">
        <f>IF(D1427&gt;23500000,NA(),IF(D1427&lt;=4890000,1040000,IF(D1427&lt;=6550000,670000,620000)))</f>
        <v/>
      </c>
      <c r="H1427" s="19">
        <f>MAX(0,ROUNDDOWN(D1427-F1427-G1427-0,-3))</f>
        <v/>
      </c>
      <c r="I1427" s="19">
        <f>IF(H1427&lt;=0,0,ROUNDDOWN((H1427*LOOKUP(H1427,{0,1950001,3300001,6950001,9000001,18000001,40000001},{0.05,0.1,0.2,0.23,0.33,0.4,0.45})-LOOKUP(H1427,{0,1950001,3300001,6950001,9000001,18000001,40000001},{0,97500,427500,636000,1536000,2796000,4796000}))*1.021,-2))</f>
        <v/>
      </c>
      <c r="J1427" s="19">
        <f>MAX(0,ROUNDDOWN(D1427-F1427-430000-0,-3))</f>
        <v/>
      </c>
      <c r="K1427" s="19">
        <f>IF(D1427&lt;=450000,0,MAX(0,ROUNDDOWN(J1427*0.06-MIN(50000,J1427)*0.03,-2))+MAX(0,ROUNDDOWN(J1427*0.04-MIN(50000,J1427)*0.02,-2)))</f>
        <v/>
      </c>
      <c r="L1427" s="19">
        <f>I1427+K1427+E1427</f>
        <v/>
      </c>
      <c r="M1427" s="19">
        <f>MIN(100000,MAX(0,$B1427))</f>
        <v/>
      </c>
      <c r="N1427" s="19">
        <f>$B1427-M1427</f>
        <v/>
      </c>
      <c r="O1427" s="19">
        <f>MIN(670000,ROUNDDOWN(MAX(0,N1427-430000)*0.0751+47600,0))+MIN(260000,ROUNDDOWN(MAX(0,N1427-430000)*0.028+17600,0))+MIN(30000,ROUNDDOWN(MAX(0,N1427-430000)*0.0027+1873,0))+IF("いいえ"="はい",MIN(170000,ROUNDDOWN(MAX(0,N1427-430000)*0.0243+17800,0)),0)</f>
        <v/>
      </c>
      <c r="P1427" s="19">
        <f>IF(""="",215040+O1427,"")</f>
        <v/>
      </c>
      <c r="Q1427" s="19">
        <f>IF(N1427&gt;23500000,NA(),IF(N1427&lt;=4890000,1040000,IF(N1427&lt;=6550000,670000,620000)))</f>
        <v/>
      </c>
      <c r="R1427" s="19">
        <f>MAX(0,ROUNDDOWN(N1427-P1427-Q1427-0,-3))</f>
        <v/>
      </c>
      <c r="S1427" s="19">
        <f>IF(R1427&lt;=0,0,ROUNDDOWN((R1427*LOOKUP(R1427,{0,1950001,3300001,6950001,9000001,18000001,40000001},{0.05,0.1,0.2,0.23,0.33,0.4,0.45})-LOOKUP(R1427,{0,1950001,3300001,6950001,9000001,18000001,40000001},{0,97500,427500,636000,1536000,2796000,4796000}))*1.021,-2))</f>
        <v/>
      </c>
      <c r="T1427" s="19">
        <f>MAX(0,ROUNDDOWN(N1427-P1427-430000-0,-3))</f>
        <v/>
      </c>
      <c r="U1427" s="19">
        <f>IF(N1427&lt;=450000,0,MAX(0,ROUNDDOWN(T1427*0.06-MIN(50000,T1427)*0.03,-2))+MAX(0,ROUNDDOWN(T1427*0.04-MIN(50000,T1427)*0.02,-2)))</f>
        <v/>
      </c>
      <c r="V1427" s="19">
        <f>S1427+U1427+O1427</f>
        <v/>
      </c>
      <c r="W1427" s="19">
        <f>MIN(550000,MAX(0,$B1427))</f>
        <v/>
      </c>
      <c r="X1427" s="19">
        <f>$B1427-W1427</f>
        <v/>
      </c>
      <c r="Y1427" s="19">
        <f>MIN(670000,ROUNDDOWN(MAX(0,X1427-430000)*0.0751+47600,0))+MIN(260000,ROUNDDOWN(MAX(0,X1427-430000)*0.028+17600,0))+MIN(30000,ROUNDDOWN(MAX(0,X1427-430000)*0.0027+1873,0))+IF("いいえ"="はい",MIN(170000,ROUNDDOWN(MAX(0,X1427-430000)*0.0243+17800,0)),0)</f>
        <v/>
      </c>
      <c r="Z1427" s="19">
        <f>IF(""="",215040+Y1427,"")</f>
        <v/>
      </c>
      <c r="AA1427" s="19">
        <f>IF(X1427&gt;23500000,NA(),IF(X1427&lt;=4890000,1040000,IF(X1427&lt;=6550000,670000,620000)))</f>
        <v/>
      </c>
      <c r="AB1427" s="19">
        <f>MAX(0,ROUNDDOWN(X1427-Z1427-AA1427-0,-3))</f>
        <v/>
      </c>
      <c r="AC1427" s="19">
        <f>IF(AB1427&lt;=0,0,ROUNDDOWN((AB1427*LOOKUP(AB1427,{0,1950001,3300001,6950001,9000001,18000001,40000001},{0.05,0.1,0.2,0.23,0.33,0.4,0.45})-LOOKUP(AB1427,{0,1950001,3300001,6950001,9000001,18000001,40000001},{0,97500,427500,636000,1536000,2796000,4796000}))*1.021,-2))</f>
        <v/>
      </c>
      <c r="AD1427" s="19">
        <f>MAX(0,ROUNDDOWN(X1427-Z1427-430000-0,-3))</f>
        <v/>
      </c>
      <c r="AE1427" s="19">
        <f>IF(X1427&lt;=450000,0,MAX(0,ROUNDDOWN(AD1427*0.06-MIN(50000,AD1427)*0.03,-2))+MAX(0,ROUNDDOWN(AD1427*0.04-MIN(50000,AD1427)*0.02,-2)))</f>
        <v/>
      </c>
      <c r="AF1427" s="19">
        <f>AC1427+AE1427+Y1427</f>
        <v/>
      </c>
      <c r="AG1427" s="19">
        <f>MIN(650000,MAX(0,$B1427))</f>
        <v/>
      </c>
      <c r="AH1427" s="19">
        <f>$B1427-AG1427</f>
        <v/>
      </c>
      <c r="AI1427" s="19">
        <f>MIN(670000,ROUNDDOWN(MAX(0,AH1427-430000)*0.0751+47600,0))+MIN(260000,ROUNDDOWN(MAX(0,AH1427-430000)*0.028+17600,0))+MIN(30000,ROUNDDOWN(MAX(0,AH1427-430000)*0.0027+1873,0))+IF("いいえ"="はい",MIN(170000,ROUNDDOWN(MAX(0,AH1427-430000)*0.0243+17800,0)),0)</f>
        <v/>
      </c>
      <c r="AJ1427" s="19">
        <f>IF(""="",215040+AI1427,"")</f>
        <v/>
      </c>
      <c r="AK1427" s="19">
        <f>IF(AH1427&gt;23500000,NA(),IF(AH1427&lt;=4890000,1040000,IF(AH1427&lt;=6550000,670000,620000)))</f>
        <v/>
      </c>
      <c r="AL1427" s="19">
        <f>MAX(0,ROUNDDOWN(AH1427-AJ1427-AK1427-0,-3))</f>
        <v/>
      </c>
      <c r="AM1427" s="19">
        <f>IF(AL1427&lt;=0,0,ROUNDDOWN((AL1427*LOOKUP(AL1427,{0,1950001,3300001,6950001,9000001,18000001,40000001},{0.05,0.1,0.2,0.23,0.33,0.4,0.45})-LOOKUP(AL1427,{0,1950001,3300001,6950001,9000001,18000001,40000001},{0,97500,427500,636000,1536000,2796000,4796000}))*1.021,-2))</f>
        <v/>
      </c>
      <c r="AN1427" s="19">
        <f>MAX(0,ROUNDDOWN(AH1427-AJ1427-430000-0,-3))</f>
        <v/>
      </c>
      <c r="AO1427" s="19">
        <f>IF(AH1427&lt;=450000,0,MAX(0,ROUNDDOWN(AN1427*0.06-MIN(50000,AN1427)*0.03,-2))+MAX(0,ROUNDDOWN(AN1427*0.04-MIN(50000,AN1427)*0.02,-2)))</f>
        <v/>
      </c>
      <c r="AP1427" s="19">
        <f>AM1427+AO1427+AI1427</f>
        <v/>
      </c>
      <c r="AQ1427" s="19">
        <f>MIN(750000,MAX(0,$B1427))</f>
        <v/>
      </c>
      <c r="AR1427" s="19">
        <f>$B1427-AQ1427</f>
        <v/>
      </c>
      <c r="AS1427" s="19">
        <f>MIN(670000,ROUNDDOWN(MAX(0,AR1427-430000)*0.0751+47600,0))+MIN(260000,ROUNDDOWN(MAX(0,AR1427-430000)*0.028+17600,0))+MIN(30000,ROUNDDOWN(MAX(0,AR1427-430000)*0.0027+1873,0))+IF("いいえ"="はい",MIN(170000,ROUNDDOWN(MAX(0,AR1427-430000)*0.0243+17800,0)),0)</f>
        <v/>
      </c>
      <c r="AT1427" s="19">
        <f>IF(""="",215040+AS1427,"")</f>
        <v/>
      </c>
      <c r="AU1427" s="19">
        <f>IF(AR1427&gt;23500000,NA(),IF(AR1427&lt;=4890000,1040000,IF(AR1427&lt;=6550000,670000,620000)))</f>
        <v/>
      </c>
      <c r="AV1427" s="19">
        <f>MAX(0,ROUNDDOWN(AR1427-AT1427-AU1427-0,-3))</f>
        <v/>
      </c>
      <c r="AW1427" s="19">
        <f>IF(AV1427&lt;=0,0,ROUNDDOWN((AV1427*LOOKUP(AV1427,{0,1950001,3300001,6950001,9000001,18000001,40000001},{0.05,0.1,0.2,0.23,0.33,0.4,0.45})-LOOKUP(AV1427,{0,1950001,3300001,6950001,9000001,18000001,40000001},{0,97500,427500,636000,1536000,2796000,4796000}))*1.021,-2))</f>
        <v/>
      </c>
      <c r="AX1427" s="19">
        <f>MAX(0,ROUNDDOWN(AR1427-AT1427-430000-0,-3))</f>
        <v/>
      </c>
      <c r="AY1427" s="19">
        <f>IF(AR1427&lt;=450000,0,MAX(0,ROUNDDOWN(AX1427*0.06-MIN(50000,AX1427)*0.03,-2))+MAX(0,ROUNDDOWN(AX1427*0.04-MIN(50000,AX1427)*0.02,-2)))</f>
        <v/>
      </c>
      <c r="AZ1427" s="19">
        <f>AW1427+AY1427+AS1427</f>
        <v/>
      </c>
    </row>
    <row r="1428">
      <c r="A1428" t="inlineStr">
        <is>
          <t>1万円刻み</t>
        </is>
      </c>
      <c r="B1428" s="19">
        <f>'3_1万円刻み'!$A$1411</f>
        <v/>
      </c>
      <c r="C1428" s="19">
        <f>MIN(0,MAX(0,$B1428))</f>
        <v/>
      </c>
      <c r="D1428" s="19">
        <f>$B1428-C1428</f>
        <v/>
      </c>
      <c r="E1428" s="19">
        <f>MIN(670000,ROUNDDOWN(MAX(0,D1428-430000)*0.0751+47600,0))+MIN(260000,ROUNDDOWN(MAX(0,D1428-430000)*0.028+17600,0))+MIN(30000,ROUNDDOWN(MAX(0,D1428-430000)*0.0027+1873,0))+IF("いいえ"="はい",MIN(170000,ROUNDDOWN(MAX(0,D1428-430000)*0.0243+17800,0)),0)</f>
        <v/>
      </c>
      <c r="F1428" s="19">
        <f>IF(""="",215040+E1428,"")</f>
        <v/>
      </c>
      <c r="G1428" s="19">
        <f>IF(D1428&gt;23500000,NA(),IF(D1428&lt;=4890000,1040000,IF(D1428&lt;=6550000,670000,620000)))</f>
        <v/>
      </c>
      <c r="H1428" s="19">
        <f>MAX(0,ROUNDDOWN(D1428-F1428-G1428-0,-3))</f>
        <v/>
      </c>
      <c r="I1428" s="19">
        <f>IF(H1428&lt;=0,0,ROUNDDOWN((H1428*LOOKUP(H1428,{0,1950001,3300001,6950001,9000001,18000001,40000001},{0.05,0.1,0.2,0.23,0.33,0.4,0.45})-LOOKUP(H1428,{0,1950001,3300001,6950001,9000001,18000001,40000001},{0,97500,427500,636000,1536000,2796000,4796000}))*1.021,-2))</f>
        <v/>
      </c>
      <c r="J1428" s="19">
        <f>MAX(0,ROUNDDOWN(D1428-F1428-430000-0,-3))</f>
        <v/>
      </c>
      <c r="K1428" s="19">
        <f>IF(D1428&lt;=450000,0,MAX(0,ROUNDDOWN(J1428*0.06-MIN(50000,J1428)*0.03,-2))+MAX(0,ROUNDDOWN(J1428*0.04-MIN(50000,J1428)*0.02,-2)))</f>
        <v/>
      </c>
      <c r="L1428" s="19">
        <f>I1428+K1428+E1428</f>
        <v/>
      </c>
      <c r="M1428" s="19">
        <f>MIN(100000,MAX(0,$B1428))</f>
        <v/>
      </c>
      <c r="N1428" s="19">
        <f>$B1428-M1428</f>
        <v/>
      </c>
      <c r="O1428" s="19">
        <f>MIN(670000,ROUNDDOWN(MAX(0,N1428-430000)*0.0751+47600,0))+MIN(260000,ROUNDDOWN(MAX(0,N1428-430000)*0.028+17600,0))+MIN(30000,ROUNDDOWN(MAX(0,N1428-430000)*0.0027+1873,0))+IF("いいえ"="はい",MIN(170000,ROUNDDOWN(MAX(0,N1428-430000)*0.0243+17800,0)),0)</f>
        <v/>
      </c>
      <c r="P1428" s="19">
        <f>IF(""="",215040+O1428,"")</f>
        <v/>
      </c>
      <c r="Q1428" s="19">
        <f>IF(N1428&gt;23500000,NA(),IF(N1428&lt;=4890000,1040000,IF(N1428&lt;=6550000,670000,620000)))</f>
        <v/>
      </c>
      <c r="R1428" s="19">
        <f>MAX(0,ROUNDDOWN(N1428-P1428-Q1428-0,-3))</f>
        <v/>
      </c>
      <c r="S1428" s="19">
        <f>IF(R1428&lt;=0,0,ROUNDDOWN((R1428*LOOKUP(R1428,{0,1950001,3300001,6950001,9000001,18000001,40000001},{0.05,0.1,0.2,0.23,0.33,0.4,0.45})-LOOKUP(R1428,{0,1950001,3300001,6950001,9000001,18000001,40000001},{0,97500,427500,636000,1536000,2796000,4796000}))*1.021,-2))</f>
        <v/>
      </c>
      <c r="T1428" s="19">
        <f>MAX(0,ROUNDDOWN(N1428-P1428-430000-0,-3))</f>
        <v/>
      </c>
      <c r="U1428" s="19">
        <f>IF(N1428&lt;=450000,0,MAX(0,ROUNDDOWN(T1428*0.06-MIN(50000,T1428)*0.03,-2))+MAX(0,ROUNDDOWN(T1428*0.04-MIN(50000,T1428)*0.02,-2)))</f>
        <v/>
      </c>
      <c r="V1428" s="19">
        <f>S1428+U1428+O1428</f>
        <v/>
      </c>
      <c r="W1428" s="19">
        <f>MIN(550000,MAX(0,$B1428))</f>
        <v/>
      </c>
      <c r="X1428" s="19">
        <f>$B1428-W1428</f>
        <v/>
      </c>
      <c r="Y1428" s="19">
        <f>MIN(670000,ROUNDDOWN(MAX(0,X1428-430000)*0.0751+47600,0))+MIN(260000,ROUNDDOWN(MAX(0,X1428-430000)*0.028+17600,0))+MIN(30000,ROUNDDOWN(MAX(0,X1428-430000)*0.0027+1873,0))+IF("いいえ"="はい",MIN(170000,ROUNDDOWN(MAX(0,X1428-430000)*0.0243+17800,0)),0)</f>
        <v/>
      </c>
      <c r="Z1428" s="19">
        <f>IF(""="",215040+Y1428,"")</f>
        <v/>
      </c>
      <c r="AA1428" s="19">
        <f>IF(X1428&gt;23500000,NA(),IF(X1428&lt;=4890000,1040000,IF(X1428&lt;=6550000,670000,620000)))</f>
        <v/>
      </c>
      <c r="AB1428" s="19">
        <f>MAX(0,ROUNDDOWN(X1428-Z1428-AA1428-0,-3))</f>
        <v/>
      </c>
      <c r="AC1428" s="19">
        <f>IF(AB1428&lt;=0,0,ROUNDDOWN((AB1428*LOOKUP(AB1428,{0,1950001,3300001,6950001,9000001,18000001,40000001},{0.05,0.1,0.2,0.23,0.33,0.4,0.45})-LOOKUP(AB1428,{0,1950001,3300001,6950001,9000001,18000001,40000001},{0,97500,427500,636000,1536000,2796000,4796000}))*1.021,-2))</f>
        <v/>
      </c>
      <c r="AD1428" s="19">
        <f>MAX(0,ROUNDDOWN(X1428-Z1428-430000-0,-3))</f>
        <v/>
      </c>
      <c r="AE1428" s="19">
        <f>IF(X1428&lt;=450000,0,MAX(0,ROUNDDOWN(AD1428*0.06-MIN(50000,AD1428)*0.03,-2))+MAX(0,ROUNDDOWN(AD1428*0.04-MIN(50000,AD1428)*0.02,-2)))</f>
        <v/>
      </c>
      <c r="AF1428" s="19">
        <f>AC1428+AE1428+Y1428</f>
        <v/>
      </c>
      <c r="AG1428" s="19">
        <f>MIN(650000,MAX(0,$B1428))</f>
        <v/>
      </c>
      <c r="AH1428" s="19">
        <f>$B1428-AG1428</f>
        <v/>
      </c>
      <c r="AI1428" s="19">
        <f>MIN(670000,ROUNDDOWN(MAX(0,AH1428-430000)*0.0751+47600,0))+MIN(260000,ROUNDDOWN(MAX(0,AH1428-430000)*0.028+17600,0))+MIN(30000,ROUNDDOWN(MAX(0,AH1428-430000)*0.0027+1873,0))+IF("いいえ"="はい",MIN(170000,ROUNDDOWN(MAX(0,AH1428-430000)*0.0243+17800,0)),0)</f>
        <v/>
      </c>
      <c r="AJ1428" s="19">
        <f>IF(""="",215040+AI1428,"")</f>
        <v/>
      </c>
      <c r="AK1428" s="19">
        <f>IF(AH1428&gt;23500000,NA(),IF(AH1428&lt;=4890000,1040000,IF(AH1428&lt;=6550000,670000,620000)))</f>
        <v/>
      </c>
      <c r="AL1428" s="19">
        <f>MAX(0,ROUNDDOWN(AH1428-AJ1428-AK1428-0,-3))</f>
        <v/>
      </c>
      <c r="AM1428" s="19">
        <f>IF(AL1428&lt;=0,0,ROUNDDOWN((AL1428*LOOKUP(AL1428,{0,1950001,3300001,6950001,9000001,18000001,40000001},{0.05,0.1,0.2,0.23,0.33,0.4,0.45})-LOOKUP(AL1428,{0,1950001,3300001,6950001,9000001,18000001,40000001},{0,97500,427500,636000,1536000,2796000,4796000}))*1.021,-2))</f>
        <v/>
      </c>
      <c r="AN1428" s="19">
        <f>MAX(0,ROUNDDOWN(AH1428-AJ1428-430000-0,-3))</f>
        <v/>
      </c>
      <c r="AO1428" s="19">
        <f>IF(AH1428&lt;=450000,0,MAX(0,ROUNDDOWN(AN1428*0.06-MIN(50000,AN1428)*0.03,-2))+MAX(0,ROUNDDOWN(AN1428*0.04-MIN(50000,AN1428)*0.02,-2)))</f>
        <v/>
      </c>
      <c r="AP1428" s="19">
        <f>AM1428+AO1428+AI1428</f>
        <v/>
      </c>
      <c r="AQ1428" s="19">
        <f>MIN(750000,MAX(0,$B1428))</f>
        <v/>
      </c>
      <c r="AR1428" s="19">
        <f>$B1428-AQ1428</f>
        <v/>
      </c>
      <c r="AS1428" s="19">
        <f>MIN(670000,ROUNDDOWN(MAX(0,AR1428-430000)*0.0751+47600,0))+MIN(260000,ROUNDDOWN(MAX(0,AR1428-430000)*0.028+17600,0))+MIN(30000,ROUNDDOWN(MAX(0,AR1428-430000)*0.0027+1873,0))+IF("いいえ"="はい",MIN(170000,ROUNDDOWN(MAX(0,AR1428-430000)*0.0243+17800,0)),0)</f>
        <v/>
      </c>
      <c r="AT1428" s="19">
        <f>IF(""="",215040+AS1428,"")</f>
        <v/>
      </c>
      <c r="AU1428" s="19">
        <f>IF(AR1428&gt;23500000,NA(),IF(AR1428&lt;=4890000,1040000,IF(AR1428&lt;=6550000,670000,620000)))</f>
        <v/>
      </c>
      <c r="AV1428" s="19">
        <f>MAX(0,ROUNDDOWN(AR1428-AT1428-AU1428-0,-3))</f>
        <v/>
      </c>
      <c r="AW1428" s="19">
        <f>IF(AV1428&lt;=0,0,ROUNDDOWN((AV1428*LOOKUP(AV1428,{0,1950001,3300001,6950001,9000001,18000001,40000001},{0.05,0.1,0.2,0.23,0.33,0.4,0.45})-LOOKUP(AV1428,{0,1950001,3300001,6950001,9000001,18000001,40000001},{0,97500,427500,636000,1536000,2796000,4796000}))*1.021,-2))</f>
        <v/>
      </c>
      <c r="AX1428" s="19">
        <f>MAX(0,ROUNDDOWN(AR1428-AT1428-430000-0,-3))</f>
        <v/>
      </c>
      <c r="AY1428" s="19">
        <f>IF(AR1428&lt;=450000,0,MAX(0,ROUNDDOWN(AX1428*0.06-MIN(50000,AX1428)*0.03,-2))+MAX(0,ROUNDDOWN(AX1428*0.04-MIN(50000,AX1428)*0.02,-2)))</f>
        <v/>
      </c>
      <c r="AZ1428" s="19">
        <f>AW1428+AY1428+AS1428</f>
        <v/>
      </c>
    </row>
    <row r="1429">
      <c r="A1429" t="inlineStr">
        <is>
          <t>1万円刻み</t>
        </is>
      </c>
      <c r="B1429" s="19">
        <f>'3_1万円刻み'!$A$1412</f>
        <v/>
      </c>
      <c r="C1429" s="19">
        <f>MIN(0,MAX(0,$B1429))</f>
        <v/>
      </c>
      <c r="D1429" s="19">
        <f>$B1429-C1429</f>
        <v/>
      </c>
      <c r="E1429" s="19">
        <f>MIN(670000,ROUNDDOWN(MAX(0,D1429-430000)*0.0751+47600,0))+MIN(260000,ROUNDDOWN(MAX(0,D1429-430000)*0.028+17600,0))+MIN(30000,ROUNDDOWN(MAX(0,D1429-430000)*0.0027+1873,0))+IF("いいえ"="はい",MIN(170000,ROUNDDOWN(MAX(0,D1429-430000)*0.0243+17800,0)),0)</f>
        <v/>
      </c>
      <c r="F1429" s="19">
        <f>IF(""="",215040+E1429,"")</f>
        <v/>
      </c>
      <c r="G1429" s="19">
        <f>IF(D1429&gt;23500000,NA(),IF(D1429&lt;=4890000,1040000,IF(D1429&lt;=6550000,670000,620000)))</f>
        <v/>
      </c>
      <c r="H1429" s="19">
        <f>MAX(0,ROUNDDOWN(D1429-F1429-G1429-0,-3))</f>
        <v/>
      </c>
      <c r="I1429" s="19">
        <f>IF(H1429&lt;=0,0,ROUNDDOWN((H1429*LOOKUP(H1429,{0,1950001,3300001,6950001,9000001,18000001,40000001},{0.05,0.1,0.2,0.23,0.33,0.4,0.45})-LOOKUP(H1429,{0,1950001,3300001,6950001,9000001,18000001,40000001},{0,97500,427500,636000,1536000,2796000,4796000}))*1.021,-2))</f>
        <v/>
      </c>
      <c r="J1429" s="19">
        <f>MAX(0,ROUNDDOWN(D1429-F1429-430000-0,-3))</f>
        <v/>
      </c>
      <c r="K1429" s="19">
        <f>IF(D1429&lt;=450000,0,MAX(0,ROUNDDOWN(J1429*0.06-MIN(50000,J1429)*0.03,-2))+MAX(0,ROUNDDOWN(J1429*0.04-MIN(50000,J1429)*0.02,-2)))</f>
        <v/>
      </c>
      <c r="L1429" s="19">
        <f>I1429+K1429+E1429</f>
        <v/>
      </c>
      <c r="M1429" s="19">
        <f>MIN(100000,MAX(0,$B1429))</f>
        <v/>
      </c>
      <c r="N1429" s="19">
        <f>$B1429-M1429</f>
        <v/>
      </c>
      <c r="O1429" s="19">
        <f>MIN(670000,ROUNDDOWN(MAX(0,N1429-430000)*0.0751+47600,0))+MIN(260000,ROUNDDOWN(MAX(0,N1429-430000)*0.028+17600,0))+MIN(30000,ROUNDDOWN(MAX(0,N1429-430000)*0.0027+1873,0))+IF("いいえ"="はい",MIN(170000,ROUNDDOWN(MAX(0,N1429-430000)*0.0243+17800,0)),0)</f>
        <v/>
      </c>
      <c r="P1429" s="19">
        <f>IF(""="",215040+O1429,"")</f>
        <v/>
      </c>
      <c r="Q1429" s="19">
        <f>IF(N1429&gt;23500000,NA(),IF(N1429&lt;=4890000,1040000,IF(N1429&lt;=6550000,670000,620000)))</f>
        <v/>
      </c>
      <c r="R1429" s="19">
        <f>MAX(0,ROUNDDOWN(N1429-P1429-Q1429-0,-3))</f>
        <v/>
      </c>
      <c r="S1429" s="19">
        <f>IF(R1429&lt;=0,0,ROUNDDOWN((R1429*LOOKUP(R1429,{0,1950001,3300001,6950001,9000001,18000001,40000001},{0.05,0.1,0.2,0.23,0.33,0.4,0.45})-LOOKUP(R1429,{0,1950001,3300001,6950001,9000001,18000001,40000001},{0,97500,427500,636000,1536000,2796000,4796000}))*1.021,-2))</f>
        <v/>
      </c>
      <c r="T1429" s="19">
        <f>MAX(0,ROUNDDOWN(N1429-P1429-430000-0,-3))</f>
        <v/>
      </c>
      <c r="U1429" s="19">
        <f>IF(N1429&lt;=450000,0,MAX(0,ROUNDDOWN(T1429*0.06-MIN(50000,T1429)*0.03,-2))+MAX(0,ROUNDDOWN(T1429*0.04-MIN(50000,T1429)*0.02,-2)))</f>
        <v/>
      </c>
      <c r="V1429" s="19">
        <f>S1429+U1429+O1429</f>
        <v/>
      </c>
      <c r="W1429" s="19">
        <f>MIN(550000,MAX(0,$B1429))</f>
        <v/>
      </c>
      <c r="X1429" s="19">
        <f>$B1429-W1429</f>
        <v/>
      </c>
      <c r="Y1429" s="19">
        <f>MIN(670000,ROUNDDOWN(MAX(0,X1429-430000)*0.0751+47600,0))+MIN(260000,ROUNDDOWN(MAX(0,X1429-430000)*0.028+17600,0))+MIN(30000,ROUNDDOWN(MAX(0,X1429-430000)*0.0027+1873,0))+IF("いいえ"="はい",MIN(170000,ROUNDDOWN(MAX(0,X1429-430000)*0.0243+17800,0)),0)</f>
        <v/>
      </c>
      <c r="Z1429" s="19">
        <f>IF(""="",215040+Y1429,"")</f>
        <v/>
      </c>
      <c r="AA1429" s="19">
        <f>IF(X1429&gt;23500000,NA(),IF(X1429&lt;=4890000,1040000,IF(X1429&lt;=6550000,670000,620000)))</f>
        <v/>
      </c>
      <c r="AB1429" s="19">
        <f>MAX(0,ROUNDDOWN(X1429-Z1429-AA1429-0,-3))</f>
        <v/>
      </c>
      <c r="AC1429" s="19">
        <f>IF(AB1429&lt;=0,0,ROUNDDOWN((AB1429*LOOKUP(AB1429,{0,1950001,3300001,6950001,9000001,18000001,40000001},{0.05,0.1,0.2,0.23,0.33,0.4,0.45})-LOOKUP(AB1429,{0,1950001,3300001,6950001,9000001,18000001,40000001},{0,97500,427500,636000,1536000,2796000,4796000}))*1.021,-2))</f>
        <v/>
      </c>
      <c r="AD1429" s="19">
        <f>MAX(0,ROUNDDOWN(X1429-Z1429-430000-0,-3))</f>
        <v/>
      </c>
      <c r="AE1429" s="19">
        <f>IF(X1429&lt;=450000,0,MAX(0,ROUNDDOWN(AD1429*0.06-MIN(50000,AD1429)*0.03,-2))+MAX(0,ROUNDDOWN(AD1429*0.04-MIN(50000,AD1429)*0.02,-2)))</f>
        <v/>
      </c>
      <c r="AF1429" s="19">
        <f>AC1429+AE1429+Y1429</f>
        <v/>
      </c>
      <c r="AG1429" s="19">
        <f>MIN(650000,MAX(0,$B1429))</f>
        <v/>
      </c>
      <c r="AH1429" s="19">
        <f>$B1429-AG1429</f>
        <v/>
      </c>
      <c r="AI1429" s="19">
        <f>MIN(670000,ROUNDDOWN(MAX(0,AH1429-430000)*0.0751+47600,0))+MIN(260000,ROUNDDOWN(MAX(0,AH1429-430000)*0.028+17600,0))+MIN(30000,ROUNDDOWN(MAX(0,AH1429-430000)*0.0027+1873,0))+IF("いいえ"="はい",MIN(170000,ROUNDDOWN(MAX(0,AH1429-430000)*0.0243+17800,0)),0)</f>
        <v/>
      </c>
      <c r="AJ1429" s="19">
        <f>IF(""="",215040+AI1429,"")</f>
        <v/>
      </c>
      <c r="AK1429" s="19">
        <f>IF(AH1429&gt;23500000,NA(),IF(AH1429&lt;=4890000,1040000,IF(AH1429&lt;=6550000,670000,620000)))</f>
        <v/>
      </c>
      <c r="AL1429" s="19">
        <f>MAX(0,ROUNDDOWN(AH1429-AJ1429-AK1429-0,-3))</f>
        <v/>
      </c>
      <c r="AM1429" s="19">
        <f>IF(AL1429&lt;=0,0,ROUNDDOWN((AL1429*LOOKUP(AL1429,{0,1950001,3300001,6950001,9000001,18000001,40000001},{0.05,0.1,0.2,0.23,0.33,0.4,0.45})-LOOKUP(AL1429,{0,1950001,3300001,6950001,9000001,18000001,40000001},{0,97500,427500,636000,1536000,2796000,4796000}))*1.021,-2))</f>
        <v/>
      </c>
      <c r="AN1429" s="19">
        <f>MAX(0,ROUNDDOWN(AH1429-AJ1429-430000-0,-3))</f>
        <v/>
      </c>
      <c r="AO1429" s="19">
        <f>IF(AH1429&lt;=450000,0,MAX(0,ROUNDDOWN(AN1429*0.06-MIN(50000,AN1429)*0.03,-2))+MAX(0,ROUNDDOWN(AN1429*0.04-MIN(50000,AN1429)*0.02,-2)))</f>
        <v/>
      </c>
      <c r="AP1429" s="19">
        <f>AM1429+AO1429+AI1429</f>
        <v/>
      </c>
      <c r="AQ1429" s="19">
        <f>MIN(750000,MAX(0,$B1429))</f>
        <v/>
      </c>
      <c r="AR1429" s="19">
        <f>$B1429-AQ1429</f>
        <v/>
      </c>
      <c r="AS1429" s="19">
        <f>MIN(670000,ROUNDDOWN(MAX(0,AR1429-430000)*0.0751+47600,0))+MIN(260000,ROUNDDOWN(MAX(0,AR1429-430000)*0.028+17600,0))+MIN(30000,ROUNDDOWN(MAX(0,AR1429-430000)*0.0027+1873,0))+IF("いいえ"="はい",MIN(170000,ROUNDDOWN(MAX(0,AR1429-430000)*0.0243+17800,0)),0)</f>
        <v/>
      </c>
      <c r="AT1429" s="19">
        <f>IF(""="",215040+AS1429,"")</f>
        <v/>
      </c>
      <c r="AU1429" s="19">
        <f>IF(AR1429&gt;23500000,NA(),IF(AR1429&lt;=4890000,1040000,IF(AR1429&lt;=6550000,670000,620000)))</f>
        <v/>
      </c>
      <c r="AV1429" s="19">
        <f>MAX(0,ROUNDDOWN(AR1429-AT1429-AU1429-0,-3))</f>
        <v/>
      </c>
      <c r="AW1429" s="19">
        <f>IF(AV1429&lt;=0,0,ROUNDDOWN((AV1429*LOOKUP(AV1429,{0,1950001,3300001,6950001,9000001,18000001,40000001},{0.05,0.1,0.2,0.23,0.33,0.4,0.45})-LOOKUP(AV1429,{0,1950001,3300001,6950001,9000001,18000001,40000001},{0,97500,427500,636000,1536000,2796000,4796000}))*1.021,-2))</f>
        <v/>
      </c>
      <c r="AX1429" s="19">
        <f>MAX(0,ROUNDDOWN(AR1429-AT1429-430000-0,-3))</f>
        <v/>
      </c>
      <c r="AY1429" s="19">
        <f>IF(AR1429&lt;=450000,0,MAX(0,ROUNDDOWN(AX1429*0.06-MIN(50000,AX1429)*0.03,-2))+MAX(0,ROUNDDOWN(AX1429*0.04-MIN(50000,AX1429)*0.02,-2)))</f>
        <v/>
      </c>
      <c r="AZ1429" s="19">
        <f>AW1429+AY1429+AS1429</f>
        <v/>
      </c>
    </row>
    <row r="1430">
      <c r="A1430" t="inlineStr">
        <is>
          <t>1万円刻み</t>
        </is>
      </c>
      <c r="B1430" s="19">
        <f>'3_1万円刻み'!$A$1413</f>
        <v/>
      </c>
      <c r="C1430" s="19">
        <f>MIN(0,MAX(0,$B1430))</f>
        <v/>
      </c>
      <c r="D1430" s="19">
        <f>$B1430-C1430</f>
        <v/>
      </c>
      <c r="E1430" s="19">
        <f>MIN(670000,ROUNDDOWN(MAX(0,D1430-430000)*0.0751+47600,0))+MIN(260000,ROUNDDOWN(MAX(0,D1430-430000)*0.028+17600,0))+MIN(30000,ROUNDDOWN(MAX(0,D1430-430000)*0.0027+1873,0))+IF("いいえ"="はい",MIN(170000,ROUNDDOWN(MAX(0,D1430-430000)*0.0243+17800,0)),0)</f>
        <v/>
      </c>
      <c r="F1430" s="19">
        <f>IF(""="",215040+E1430,"")</f>
        <v/>
      </c>
      <c r="G1430" s="19">
        <f>IF(D1430&gt;23500000,NA(),IF(D1430&lt;=4890000,1040000,IF(D1430&lt;=6550000,670000,620000)))</f>
        <v/>
      </c>
      <c r="H1430" s="19">
        <f>MAX(0,ROUNDDOWN(D1430-F1430-G1430-0,-3))</f>
        <v/>
      </c>
      <c r="I1430" s="19">
        <f>IF(H1430&lt;=0,0,ROUNDDOWN((H1430*LOOKUP(H1430,{0,1950001,3300001,6950001,9000001,18000001,40000001},{0.05,0.1,0.2,0.23,0.33,0.4,0.45})-LOOKUP(H1430,{0,1950001,3300001,6950001,9000001,18000001,40000001},{0,97500,427500,636000,1536000,2796000,4796000}))*1.021,-2))</f>
        <v/>
      </c>
      <c r="J1430" s="19">
        <f>MAX(0,ROUNDDOWN(D1430-F1430-430000-0,-3))</f>
        <v/>
      </c>
      <c r="K1430" s="19">
        <f>IF(D1430&lt;=450000,0,MAX(0,ROUNDDOWN(J1430*0.06-MIN(50000,J1430)*0.03,-2))+MAX(0,ROUNDDOWN(J1430*0.04-MIN(50000,J1430)*0.02,-2)))</f>
        <v/>
      </c>
      <c r="L1430" s="19">
        <f>I1430+K1430+E1430</f>
        <v/>
      </c>
      <c r="M1430" s="19">
        <f>MIN(100000,MAX(0,$B1430))</f>
        <v/>
      </c>
      <c r="N1430" s="19">
        <f>$B1430-M1430</f>
        <v/>
      </c>
      <c r="O1430" s="19">
        <f>MIN(670000,ROUNDDOWN(MAX(0,N1430-430000)*0.0751+47600,0))+MIN(260000,ROUNDDOWN(MAX(0,N1430-430000)*0.028+17600,0))+MIN(30000,ROUNDDOWN(MAX(0,N1430-430000)*0.0027+1873,0))+IF("いいえ"="はい",MIN(170000,ROUNDDOWN(MAX(0,N1430-430000)*0.0243+17800,0)),0)</f>
        <v/>
      </c>
      <c r="P1430" s="19">
        <f>IF(""="",215040+O1430,"")</f>
        <v/>
      </c>
      <c r="Q1430" s="19">
        <f>IF(N1430&gt;23500000,NA(),IF(N1430&lt;=4890000,1040000,IF(N1430&lt;=6550000,670000,620000)))</f>
        <v/>
      </c>
      <c r="R1430" s="19">
        <f>MAX(0,ROUNDDOWN(N1430-P1430-Q1430-0,-3))</f>
        <v/>
      </c>
      <c r="S1430" s="19">
        <f>IF(R1430&lt;=0,0,ROUNDDOWN((R1430*LOOKUP(R1430,{0,1950001,3300001,6950001,9000001,18000001,40000001},{0.05,0.1,0.2,0.23,0.33,0.4,0.45})-LOOKUP(R1430,{0,1950001,3300001,6950001,9000001,18000001,40000001},{0,97500,427500,636000,1536000,2796000,4796000}))*1.021,-2))</f>
        <v/>
      </c>
      <c r="T1430" s="19">
        <f>MAX(0,ROUNDDOWN(N1430-P1430-430000-0,-3))</f>
        <v/>
      </c>
      <c r="U1430" s="19">
        <f>IF(N1430&lt;=450000,0,MAX(0,ROUNDDOWN(T1430*0.06-MIN(50000,T1430)*0.03,-2))+MAX(0,ROUNDDOWN(T1430*0.04-MIN(50000,T1430)*0.02,-2)))</f>
        <v/>
      </c>
      <c r="V1430" s="19">
        <f>S1430+U1430+O1430</f>
        <v/>
      </c>
      <c r="W1430" s="19">
        <f>MIN(550000,MAX(0,$B1430))</f>
        <v/>
      </c>
      <c r="X1430" s="19">
        <f>$B1430-W1430</f>
        <v/>
      </c>
      <c r="Y1430" s="19">
        <f>MIN(670000,ROUNDDOWN(MAX(0,X1430-430000)*0.0751+47600,0))+MIN(260000,ROUNDDOWN(MAX(0,X1430-430000)*0.028+17600,0))+MIN(30000,ROUNDDOWN(MAX(0,X1430-430000)*0.0027+1873,0))+IF("いいえ"="はい",MIN(170000,ROUNDDOWN(MAX(0,X1430-430000)*0.0243+17800,0)),0)</f>
        <v/>
      </c>
      <c r="Z1430" s="19">
        <f>IF(""="",215040+Y1430,"")</f>
        <v/>
      </c>
      <c r="AA1430" s="19">
        <f>IF(X1430&gt;23500000,NA(),IF(X1430&lt;=4890000,1040000,IF(X1430&lt;=6550000,670000,620000)))</f>
        <v/>
      </c>
      <c r="AB1430" s="19">
        <f>MAX(0,ROUNDDOWN(X1430-Z1430-AA1430-0,-3))</f>
        <v/>
      </c>
      <c r="AC1430" s="19">
        <f>IF(AB1430&lt;=0,0,ROUNDDOWN((AB1430*LOOKUP(AB1430,{0,1950001,3300001,6950001,9000001,18000001,40000001},{0.05,0.1,0.2,0.23,0.33,0.4,0.45})-LOOKUP(AB1430,{0,1950001,3300001,6950001,9000001,18000001,40000001},{0,97500,427500,636000,1536000,2796000,4796000}))*1.021,-2))</f>
        <v/>
      </c>
      <c r="AD1430" s="19">
        <f>MAX(0,ROUNDDOWN(X1430-Z1430-430000-0,-3))</f>
        <v/>
      </c>
      <c r="AE1430" s="19">
        <f>IF(X1430&lt;=450000,0,MAX(0,ROUNDDOWN(AD1430*0.06-MIN(50000,AD1430)*0.03,-2))+MAX(0,ROUNDDOWN(AD1430*0.04-MIN(50000,AD1430)*0.02,-2)))</f>
        <v/>
      </c>
      <c r="AF1430" s="19">
        <f>AC1430+AE1430+Y1430</f>
        <v/>
      </c>
      <c r="AG1430" s="19">
        <f>MIN(650000,MAX(0,$B1430))</f>
        <v/>
      </c>
      <c r="AH1430" s="19">
        <f>$B1430-AG1430</f>
        <v/>
      </c>
      <c r="AI1430" s="19">
        <f>MIN(670000,ROUNDDOWN(MAX(0,AH1430-430000)*0.0751+47600,0))+MIN(260000,ROUNDDOWN(MAX(0,AH1430-430000)*0.028+17600,0))+MIN(30000,ROUNDDOWN(MAX(0,AH1430-430000)*0.0027+1873,0))+IF("いいえ"="はい",MIN(170000,ROUNDDOWN(MAX(0,AH1430-430000)*0.0243+17800,0)),0)</f>
        <v/>
      </c>
      <c r="AJ1430" s="19">
        <f>IF(""="",215040+AI1430,"")</f>
        <v/>
      </c>
      <c r="AK1430" s="19">
        <f>IF(AH1430&gt;23500000,NA(),IF(AH1430&lt;=4890000,1040000,IF(AH1430&lt;=6550000,670000,620000)))</f>
        <v/>
      </c>
      <c r="AL1430" s="19">
        <f>MAX(0,ROUNDDOWN(AH1430-AJ1430-AK1430-0,-3))</f>
        <v/>
      </c>
      <c r="AM1430" s="19">
        <f>IF(AL1430&lt;=0,0,ROUNDDOWN((AL1430*LOOKUP(AL1430,{0,1950001,3300001,6950001,9000001,18000001,40000001},{0.05,0.1,0.2,0.23,0.33,0.4,0.45})-LOOKUP(AL1430,{0,1950001,3300001,6950001,9000001,18000001,40000001},{0,97500,427500,636000,1536000,2796000,4796000}))*1.021,-2))</f>
        <v/>
      </c>
      <c r="AN1430" s="19">
        <f>MAX(0,ROUNDDOWN(AH1430-AJ1430-430000-0,-3))</f>
        <v/>
      </c>
      <c r="AO1430" s="19">
        <f>IF(AH1430&lt;=450000,0,MAX(0,ROUNDDOWN(AN1430*0.06-MIN(50000,AN1430)*0.03,-2))+MAX(0,ROUNDDOWN(AN1430*0.04-MIN(50000,AN1430)*0.02,-2)))</f>
        <v/>
      </c>
      <c r="AP1430" s="19">
        <f>AM1430+AO1430+AI1430</f>
        <v/>
      </c>
      <c r="AQ1430" s="19">
        <f>MIN(750000,MAX(0,$B1430))</f>
        <v/>
      </c>
      <c r="AR1430" s="19">
        <f>$B1430-AQ1430</f>
        <v/>
      </c>
      <c r="AS1430" s="19">
        <f>MIN(670000,ROUNDDOWN(MAX(0,AR1430-430000)*0.0751+47600,0))+MIN(260000,ROUNDDOWN(MAX(0,AR1430-430000)*0.028+17600,0))+MIN(30000,ROUNDDOWN(MAX(0,AR1430-430000)*0.0027+1873,0))+IF("いいえ"="はい",MIN(170000,ROUNDDOWN(MAX(0,AR1430-430000)*0.0243+17800,0)),0)</f>
        <v/>
      </c>
      <c r="AT1430" s="19">
        <f>IF(""="",215040+AS1430,"")</f>
        <v/>
      </c>
      <c r="AU1430" s="19">
        <f>IF(AR1430&gt;23500000,NA(),IF(AR1430&lt;=4890000,1040000,IF(AR1430&lt;=6550000,670000,620000)))</f>
        <v/>
      </c>
      <c r="AV1430" s="19">
        <f>MAX(0,ROUNDDOWN(AR1430-AT1430-AU1430-0,-3))</f>
        <v/>
      </c>
      <c r="AW1430" s="19">
        <f>IF(AV1430&lt;=0,0,ROUNDDOWN((AV1430*LOOKUP(AV1430,{0,1950001,3300001,6950001,9000001,18000001,40000001},{0.05,0.1,0.2,0.23,0.33,0.4,0.45})-LOOKUP(AV1430,{0,1950001,3300001,6950001,9000001,18000001,40000001},{0,97500,427500,636000,1536000,2796000,4796000}))*1.021,-2))</f>
        <v/>
      </c>
      <c r="AX1430" s="19">
        <f>MAX(0,ROUNDDOWN(AR1430-AT1430-430000-0,-3))</f>
        <v/>
      </c>
      <c r="AY1430" s="19">
        <f>IF(AR1430&lt;=450000,0,MAX(0,ROUNDDOWN(AX1430*0.06-MIN(50000,AX1430)*0.03,-2))+MAX(0,ROUNDDOWN(AX1430*0.04-MIN(50000,AX1430)*0.02,-2)))</f>
        <v/>
      </c>
      <c r="AZ1430" s="19">
        <f>AW1430+AY1430+AS1430</f>
        <v/>
      </c>
    </row>
    <row r="1431">
      <c r="A1431" t="inlineStr">
        <is>
          <t>1万円刻み</t>
        </is>
      </c>
      <c r="B1431" s="19">
        <f>'3_1万円刻み'!$A$1414</f>
        <v/>
      </c>
      <c r="C1431" s="19">
        <f>MIN(0,MAX(0,$B1431))</f>
        <v/>
      </c>
      <c r="D1431" s="19">
        <f>$B1431-C1431</f>
        <v/>
      </c>
      <c r="E1431" s="19">
        <f>MIN(670000,ROUNDDOWN(MAX(0,D1431-430000)*0.0751+47600,0))+MIN(260000,ROUNDDOWN(MAX(0,D1431-430000)*0.028+17600,0))+MIN(30000,ROUNDDOWN(MAX(0,D1431-430000)*0.0027+1873,0))+IF("いいえ"="はい",MIN(170000,ROUNDDOWN(MAX(0,D1431-430000)*0.0243+17800,0)),0)</f>
        <v/>
      </c>
      <c r="F1431" s="19">
        <f>IF(""="",215040+E1431,"")</f>
        <v/>
      </c>
      <c r="G1431" s="19">
        <f>IF(D1431&gt;23500000,NA(),IF(D1431&lt;=4890000,1040000,IF(D1431&lt;=6550000,670000,620000)))</f>
        <v/>
      </c>
      <c r="H1431" s="19">
        <f>MAX(0,ROUNDDOWN(D1431-F1431-G1431-0,-3))</f>
        <v/>
      </c>
      <c r="I1431" s="19">
        <f>IF(H1431&lt;=0,0,ROUNDDOWN((H1431*LOOKUP(H1431,{0,1950001,3300001,6950001,9000001,18000001,40000001},{0.05,0.1,0.2,0.23,0.33,0.4,0.45})-LOOKUP(H1431,{0,1950001,3300001,6950001,9000001,18000001,40000001},{0,97500,427500,636000,1536000,2796000,4796000}))*1.021,-2))</f>
        <v/>
      </c>
      <c r="J1431" s="19">
        <f>MAX(0,ROUNDDOWN(D1431-F1431-430000-0,-3))</f>
        <v/>
      </c>
      <c r="K1431" s="19">
        <f>IF(D1431&lt;=450000,0,MAX(0,ROUNDDOWN(J1431*0.06-MIN(50000,J1431)*0.03,-2))+MAX(0,ROUNDDOWN(J1431*0.04-MIN(50000,J1431)*0.02,-2)))</f>
        <v/>
      </c>
      <c r="L1431" s="19">
        <f>I1431+K1431+E1431</f>
        <v/>
      </c>
      <c r="M1431" s="19">
        <f>MIN(100000,MAX(0,$B1431))</f>
        <v/>
      </c>
      <c r="N1431" s="19">
        <f>$B1431-M1431</f>
        <v/>
      </c>
      <c r="O1431" s="19">
        <f>MIN(670000,ROUNDDOWN(MAX(0,N1431-430000)*0.0751+47600,0))+MIN(260000,ROUNDDOWN(MAX(0,N1431-430000)*0.028+17600,0))+MIN(30000,ROUNDDOWN(MAX(0,N1431-430000)*0.0027+1873,0))+IF("いいえ"="はい",MIN(170000,ROUNDDOWN(MAX(0,N1431-430000)*0.0243+17800,0)),0)</f>
        <v/>
      </c>
      <c r="P1431" s="19">
        <f>IF(""="",215040+O1431,"")</f>
        <v/>
      </c>
      <c r="Q1431" s="19">
        <f>IF(N1431&gt;23500000,NA(),IF(N1431&lt;=4890000,1040000,IF(N1431&lt;=6550000,670000,620000)))</f>
        <v/>
      </c>
      <c r="R1431" s="19">
        <f>MAX(0,ROUNDDOWN(N1431-P1431-Q1431-0,-3))</f>
        <v/>
      </c>
      <c r="S1431" s="19">
        <f>IF(R1431&lt;=0,0,ROUNDDOWN((R1431*LOOKUP(R1431,{0,1950001,3300001,6950001,9000001,18000001,40000001},{0.05,0.1,0.2,0.23,0.33,0.4,0.45})-LOOKUP(R1431,{0,1950001,3300001,6950001,9000001,18000001,40000001},{0,97500,427500,636000,1536000,2796000,4796000}))*1.021,-2))</f>
        <v/>
      </c>
      <c r="T1431" s="19">
        <f>MAX(0,ROUNDDOWN(N1431-P1431-430000-0,-3))</f>
        <v/>
      </c>
      <c r="U1431" s="19">
        <f>IF(N1431&lt;=450000,0,MAX(0,ROUNDDOWN(T1431*0.06-MIN(50000,T1431)*0.03,-2))+MAX(0,ROUNDDOWN(T1431*0.04-MIN(50000,T1431)*0.02,-2)))</f>
        <v/>
      </c>
      <c r="V1431" s="19">
        <f>S1431+U1431+O1431</f>
        <v/>
      </c>
      <c r="W1431" s="19">
        <f>MIN(550000,MAX(0,$B1431))</f>
        <v/>
      </c>
      <c r="X1431" s="19">
        <f>$B1431-W1431</f>
        <v/>
      </c>
      <c r="Y1431" s="19">
        <f>MIN(670000,ROUNDDOWN(MAX(0,X1431-430000)*0.0751+47600,0))+MIN(260000,ROUNDDOWN(MAX(0,X1431-430000)*0.028+17600,0))+MIN(30000,ROUNDDOWN(MAX(0,X1431-430000)*0.0027+1873,0))+IF("いいえ"="はい",MIN(170000,ROUNDDOWN(MAX(0,X1431-430000)*0.0243+17800,0)),0)</f>
        <v/>
      </c>
      <c r="Z1431" s="19">
        <f>IF(""="",215040+Y1431,"")</f>
        <v/>
      </c>
      <c r="AA1431" s="19">
        <f>IF(X1431&gt;23500000,NA(),IF(X1431&lt;=4890000,1040000,IF(X1431&lt;=6550000,670000,620000)))</f>
        <v/>
      </c>
      <c r="AB1431" s="19">
        <f>MAX(0,ROUNDDOWN(X1431-Z1431-AA1431-0,-3))</f>
        <v/>
      </c>
      <c r="AC1431" s="19">
        <f>IF(AB1431&lt;=0,0,ROUNDDOWN((AB1431*LOOKUP(AB1431,{0,1950001,3300001,6950001,9000001,18000001,40000001},{0.05,0.1,0.2,0.23,0.33,0.4,0.45})-LOOKUP(AB1431,{0,1950001,3300001,6950001,9000001,18000001,40000001},{0,97500,427500,636000,1536000,2796000,4796000}))*1.021,-2))</f>
        <v/>
      </c>
      <c r="AD1431" s="19">
        <f>MAX(0,ROUNDDOWN(X1431-Z1431-430000-0,-3))</f>
        <v/>
      </c>
      <c r="AE1431" s="19">
        <f>IF(X1431&lt;=450000,0,MAX(0,ROUNDDOWN(AD1431*0.06-MIN(50000,AD1431)*0.03,-2))+MAX(0,ROUNDDOWN(AD1431*0.04-MIN(50000,AD1431)*0.02,-2)))</f>
        <v/>
      </c>
      <c r="AF1431" s="19">
        <f>AC1431+AE1431+Y1431</f>
        <v/>
      </c>
      <c r="AG1431" s="19">
        <f>MIN(650000,MAX(0,$B1431))</f>
        <v/>
      </c>
      <c r="AH1431" s="19">
        <f>$B1431-AG1431</f>
        <v/>
      </c>
      <c r="AI1431" s="19">
        <f>MIN(670000,ROUNDDOWN(MAX(0,AH1431-430000)*0.0751+47600,0))+MIN(260000,ROUNDDOWN(MAX(0,AH1431-430000)*0.028+17600,0))+MIN(30000,ROUNDDOWN(MAX(0,AH1431-430000)*0.0027+1873,0))+IF("いいえ"="はい",MIN(170000,ROUNDDOWN(MAX(0,AH1431-430000)*0.0243+17800,0)),0)</f>
        <v/>
      </c>
      <c r="AJ1431" s="19">
        <f>IF(""="",215040+AI1431,"")</f>
        <v/>
      </c>
      <c r="AK1431" s="19">
        <f>IF(AH1431&gt;23500000,NA(),IF(AH1431&lt;=4890000,1040000,IF(AH1431&lt;=6550000,670000,620000)))</f>
        <v/>
      </c>
      <c r="AL1431" s="19">
        <f>MAX(0,ROUNDDOWN(AH1431-AJ1431-AK1431-0,-3))</f>
        <v/>
      </c>
      <c r="AM1431" s="19">
        <f>IF(AL1431&lt;=0,0,ROUNDDOWN((AL1431*LOOKUP(AL1431,{0,1950001,3300001,6950001,9000001,18000001,40000001},{0.05,0.1,0.2,0.23,0.33,0.4,0.45})-LOOKUP(AL1431,{0,1950001,3300001,6950001,9000001,18000001,40000001},{0,97500,427500,636000,1536000,2796000,4796000}))*1.021,-2))</f>
        <v/>
      </c>
      <c r="AN1431" s="19">
        <f>MAX(0,ROUNDDOWN(AH1431-AJ1431-430000-0,-3))</f>
        <v/>
      </c>
      <c r="AO1431" s="19">
        <f>IF(AH1431&lt;=450000,0,MAX(0,ROUNDDOWN(AN1431*0.06-MIN(50000,AN1431)*0.03,-2))+MAX(0,ROUNDDOWN(AN1431*0.04-MIN(50000,AN1431)*0.02,-2)))</f>
        <v/>
      </c>
      <c r="AP1431" s="19">
        <f>AM1431+AO1431+AI1431</f>
        <v/>
      </c>
      <c r="AQ1431" s="19">
        <f>MIN(750000,MAX(0,$B1431))</f>
        <v/>
      </c>
      <c r="AR1431" s="19">
        <f>$B1431-AQ1431</f>
        <v/>
      </c>
      <c r="AS1431" s="19">
        <f>MIN(670000,ROUNDDOWN(MAX(0,AR1431-430000)*0.0751+47600,0))+MIN(260000,ROUNDDOWN(MAX(0,AR1431-430000)*0.028+17600,0))+MIN(30000,ROUNDDOWN(MAX(0,AR1431-430000)*0.0027+1873,0))+IF("いいえ"="はい",MIN(170000,ROUNDDOWN(MAX(0,AR1431-430000)*0.0243+17800,0)),0)</f>
        <v/>
      </c>
      <c r="AT1431" s="19">
        <f>IF(""="",215040+AS1431,"")</f>
        <v/>
      </c>
      <c r="AU1431" s="19">
        <f>IF(AR1431&gt;23500000,NA(),IF(AR1431&lt;=4890000,1040000,IF(AR1431&lt;=6550000,670000,620000)))</f>
        <v/>
      </c>
      <c r="AV1431" s="19">
        <f>MAX(0,ROUNDDOWN(AR1431-AT1431-AU1431-0,-3))</f>
        <v/>
      </c>
      <c r="AW1431" s="19">
        <f>IF(AV1431&lt;=0,0,ROUNDDOWN((AV1431*LOOKUP(AV1431,{0,1950001,3300001,6950001,9000001,18000001,40000001},{0.05,0.1,0.2,0.23,0.33,0.4,0.45})-LOOKUP(AV1431,{0,1950001,3300001,6950001,9000001,18000001,40000001},{0,97500,427500,636000,1536000,2796000,4796000}))*1.021,-2))</f>
        <v/>
      </c>
      <c r="AX1431" s="19">
        <f>MAX(0,ROUNDDOWN(AR1431-AT1431-430000-0,-3))</f>
        <v/>
      </c>
      <c r="AY1431" s="19">
        <f>IF(AR1431&lt;=450000,0,MAX(0,ROUNDDOWN(AX1431*0.06-MIN(50000,AX1431)*0.03,-2))+MAX(0,ROUNDDOWN(AX1431*0.04-MIN(50000,AX1431)*0.02,-2)))</f>
        <v/>
      </c>
      <c r="AZ1431" s="19">
        <f>AW1431+AY1431+AS1431</f>
        <v/>
      </c>
    </row>
    <row r="1432">
      <c r="A1432" t="inlineStr">
        <is>
          <t>1万円刻み</t>
        </is>
      </c>
      <c r="B1432" s="19">
        <f>'3_1万円刻み'!$A$1415</f>
        <v/>
      </c>
      <c r="C1432" s="19">
        <f>MIN(0,MAX(0,$B1432))</f>
        <v/>
      </c>
      <c r="D1432" s="19">
        <f>$B1432-C1432</f>
        <v/>
      </c>
      <c r="E1432" s="19">
        <f>MIN(670000,ROUNDDOWN(MAX(0,D1432-430000)*0.0751+47600,0))+MIN(260000,ROUNDDOWN(MAX(0,D1432-430000)*0.028+17600,0))+MIN(30000,ROUNDDOWN(MAX(0,D1432-430000)*0.0027+1873,0))+IF("いいえ"="はい",MIN(170000,ROUNDDOWN(MAX(0,D1432-430000)*0.0243+17800,0)),0)</f>
        <v/>
      </c>
      <c r="F1432" s="19">
        <f>IF(""="",215040+E1432,"")</f>
        <v/>
      </c>
      <c r="G1432" s="19">
        <f>IF(D1432&gt;23500000,NA(),IF(D1432&lt;=4890000,1040000,IF(D1432&lt;=6550000,670000,620000)))</f>
        <v/>
      </c>
      <c r="H1432" s="19">
        <f>MAX(0,ROUNDDOWN(D1432-F1432-G1432-0,-3))</f>
        <v/>
      </c>
      <c r="I1432" s="19">
        <f>IF(H1432&lt;=0,0,ROUNDDOWN((H1432*LOOKUP(H1432,{0,1950001,3300001,6950001,9000001,18000001,40000001},{0.05,0.1,0.2,0.23,0.33,0.4,0.45})-LOOKUP(H1432,{0,1950001,3300001,6950001,9000001,18000001,40000001},{0,97500,427500,636000,1536000,2796000,4796000}))*1.021,-2))</f>
        <v/>
      </c>
      <c r="J1432" s="19">
        <f>MAX(0,ROUNDDOWN(D1432-F1432-430000-0,-3))</f>
        <v/>
      </c>
      <c r="K1432" s="19">
        <f>IF(D1432&lt;=450000,0,MAX(0,ROUNDDOWN(J1432*0.06-MIN(50000,J1432)*0.03,-2))+MAX(0,ROUNDDOWN(J1432*0.04-MIN(50000,J1432)*0.02,-2)))</f>
        <v/>
      </c>
      <c r="L1432" s="19">
        <f>I1432+K1432+E1432</f>
        <v/>
      </c>
      <c r="M1432" s="19">
        <f>MIN(100000,MAX(0,$B1432))</f>
        <v/>
      </c>
      <c r="N1432" s="19">
        <f>$B1432-M1432</f>
        <v/>
      </c>
      <c r="O1432" s="19">
        <f>MIN(670000,ROUNDDOWN(MAX(0,N1432-430000)*0.0751+47600,0))+MIN(260000,ROUNDDOWN(MAX(0,N1432-430000)*0.028+17600,0))+MIN(30000,ROUNDDOWN(MAX(0,N1432-430000)*0.0027+1873,0))+IF("いいえ"="はい",MIN(170000,ROUNDDOWN(MAX(0,N1432-430000)*0.0243+17800,0)),0)</f>
        <v/>
      </c>
      <c r="P1432" s="19">
        <f>IF(""="",215040+O1432,"")</f>
        <v/>
      </c>
      <c r="Q1432" s="19">
        <f>IF(N1432&gt;23500000,NA(),IF(N1432&lt;=4890000,1040000,IF(N1432&lt;=6550000,670000,620000)))</f>
        <v/>
      </c>
      <c r="R1432" s="19">
        <f>MAX(0,ROUNDDOWN(N1432-P1432-Q1432-0,-3))</f>
        <v/>
      </c>
      <c r="S1432" s="19">
        <f>IF(R1432&lt;=0,0,ROUNDDOWN((R1432*LOOKUP(R1432,{0,1950001,3300001,6950001,9000001,18000001,40000001},{0.05,0.1,0.2,0.23,0.33,0.4,0.45})-LOOKUP(R1432,{0,1950001,3300001,6950001,9000001,18000001,40000001},{0,97500,427500,636000,1536000,2796000,4796000}))*1.021,-2))</f>
        <v/>
      </c>
      <c r="T1432" s="19">
        <f>MAX(0,ROUNDDOWN(N1432-P1432-430000-0,-3))</f>
        <v/>
      </c>
      <c r="U1432" s="19">
        <f>IF(N1432&lt;=450000,0,MAX(0,ROUNDDOWN(T1432*0.06-MIN(50000,T1432)*0.03,-2))+MAX(0,ROUNDDOWN(T1432*0.04-MIN(50000,T1432)*0.02,-2)))</f>
        <v/>
      </c>
      <c r="V1432" s="19">
        <f>S1432+U1432+O1432</f>
        <v/>
      </c>
      <c r="W1432" s="19">
        <f>MIN(550000,MAX(0,$B1432))</f>
        <v/>
      </c>
      <c r="X1432" s="19">
        <f>$B1432-W1432</f>
        <v/>
      </c>
      <c r="Y1432" s="19">
        <f>MIN(670000,ROUNDDOWN(MAX(0,X1432-430000)*0.0751+47600,0))+MIN(260000,ROUNDDOWN(MAX(0,X1432-430000)*0.028+17600,0))+MIN(30000,ROUNDDOWN(MAX(0,X1432-430000)*0.0027+1873,0))+IF("いいえ"="はい",MIN(170000,ROUNDDOWN(MAX(0,X1432-430000)*0.0243+17800,0)),0)</f>
        <v/>
      </c>
      <c r="Z1432" s="19">
        <f>IF(""="",215040+Y1432,"")</f>
        <v/>
      </c>
      <c r="AA1432" s="19">
        <f>IF(X1432&gt;23500000,NA(),IF(X1432&lt;=4890000,1040000,IF(X1432&lt;=6550000,670000,620000)))</f>
        <v/>
      </c>
      <c r="AB1432" s="19">
        <f>MAX(0,ROUNDDOWN(X1432-Z1432-AA1432-0,-3))</f>
        <v/>
      </c>
      <c r="AC1432" s="19">
        <f>IF(AB1432&lt;=0,0,ROUNDDOWN((AB1432*LOOKUP(AB1432,{0,1950001,3300001,6950001,9000001,18000001,40000001},{0.05,0.1,0.2,0.23,0.33,0.4,0.45})-LOOKUP(AB1432,{0,1950001,3300001,6950001,9000001,18000001,40000001},{0,97500,427500,636000,1536000,2796000,4796000}))*1.021,-2))</f>
        <v/>
      </c>
      <c r="AD1432" s="19">
        <f>MAX(0,ROUNDDOWN(X1432-Z1432-430000-0,-3))</f>
        <v/>
      </c>
      <c r="AE1432" s="19">
        <f>IF(X1432&lt;=450000,0,MAX(0,ROUNDDOWN(AD1432*0.06-MIN(50000,AD1432)*0.03,-2))+MAX(0,ROUNDDOWN(AD1432*0.04-MIN(50000,AD1432)*0.02,-2)))</f>
        <v/>
      </c>
      <c r="AF1432" s="19">
        <f>AC1432+AE1432+Y1432</f>
        <v/>
      </c>
      <c r="AG1432" s="19">
        <f>MIN(650000,MAX(0,$B1432))</f>
        <v/>
      </c>
      <c r="AH1432" s="19">
        <f>$B1432-AG1432</f>
        <v/>
      </c>
      <c r="AI1432" s="19">
        <f>MIN(670000,ROUNDDOWN(MAX(0,AH1432-430000)*0.0751+47600,0))+MIN(260000,ROUNDDOWN(MAX(0,AH1432-430000)*0.028+17600,0))+MIN(30000,ROUNDDOWN(MAX(0,AH1432-430000)*0.0027+1873,0))+IF("いいえ"="はい",MIN(170000,ROUNDDOWN(MAX(0,AH1432-430000)*0.0243+17800,0)),0)</f>
        <v/>
      </c>
      <c r="AJ1432" s="19">
        <f>IF(""="",215040+AI1432,"")</f>
        <v/>
      </c>
      <c r="AK1432" s="19">
        <f>IF(AH1432&gt;23500000,NA(),IF(AH1432&lt;=4890000,1040000,IF(AH1432&lt;=6550000,670000,620000)))</f>
        <v/>
      </c>
      <c r="AL1432" s="19">
        <f>MAX(0,ROUNDDOWN(AH1432-AJ1432-AK1432-0,-3))</f>
        <v/>
      </c>
      <c r="AM1432" s="19">
        <f>IF(AL1432&lt;=0,0,ROUNDDOWN((AL1432*LOOKUP(AL1432,{0,1950001,3300001,6950001,9000001,18000001,40000001},{0.05,0.1,0.2,0.23,0.33,0.4,0.45})-LOOKUP(AL1432,{0,1950001,3300001,6950001,9000001,18000001,40000001},{0,97500,427500,636000,1536000,2796000,4796000}))*1.021,-2))</f>
        <v/>
      </c>
      <c r="AN1432" s="19">
        <f>MAX(0,ROUNDDOWN(AH1432-AJ1432-430000-0,-3))</f>
        <v/>
      </c>
      <c r="AO1432" s="19">
        <f>IF(AH1432&lt;=450000,0,MAX(0,ROUNDDOWN(AN1432*0.06-MIN(50000,AN1432)*0.03,-2))+MAX(0,ROUNDDOWN(AN1432*0.04-MIN(50000,AN1432)*0.02,-2)))</f>
        <v/>
      </c>
      <c r="AP1432" s="19">
        <f>AM1432+AO1432+AI1432</f>
        <v/>
      </c>
      <c r="AQ1432" s="19">
        <f>MIN(750000,MAX(0,$B1432))</f>
        <v/>
      </c>
      <c r="AR1432" s="19">
        <f>$B1432-AQ1432</f>
        <v/>
      </c>
      <c r="AS1432" s="19">
        <f>MIN(670000,ROUNDDOWN(MAX(0,AR1432-430000)*0.0751+47600,0))+MIN(260000,ROUNDDOWN(MAX(0,AR1432-430000)*0.028+17600,0))+MIN(30000,ROUNDDOWN(MAX(0,AR1432-430000)*0.0027+1873,0))+IF("いいえ"="はい",MIN(170000,ROUNDDOWN(MAX(0,AR1432-430000)*0.0243+17800,0)),0)</f>
        <v/>
      </c>
      <c r="AT1432" s="19">
        <f>IF(""="",215040+AS1432,"")</f>
        <v/>
      </c>
      <c r="AU1432" s="19">
        <f>IF(AR1432&gt;23500000,NA(),IF(AR1432&lt;=4890000,1040000,IF(AR1432&lt;=6550000,670000,620000)))</f>
        <v/>
      </c>
      <c r="AV1432" s="19">
        <f>MAX(0,ROUNDDOWN(AR1432-AT1432-AU1432-0,-3))</f>
        <v/>
      </c>
      <c r="AW1432" s="19">
        <f>IF(AV1432&lt;=0,0,ROUNDDOWN((AV1432*LOOKUP(AV1432,{0,1950001,3300001,6950001,9000001,18000001,40000001},{0.05,0.1,0.2,0.23,0.33,0.4,0.45})-LOOKUP(AV1432,{0,1950001,3300001,6950001,9000001,18000001,40000001},{0,97500,427500,636000,1536000,2796000,4796000}))*1.021,-2))</f>
        <v/>
      </c>
      <c r="AX1432" s="19">
        <f>MAX(0,ROUNDDOWN(AR1432-AT1432-430000-0,-3))</f>
        <v/>
      </c>
      <c r="AY1432" s="19">
        <f>IF(AR1432&lt;=450000,0,MAX(0,ROUNDDOWN(AX1432*0.06-MIN(50000,AX1432)*0.03,-2))+MAX(0,ROUNDDOWN(AX1432*0.04-MIN(50000,AX1432)*0.02,-2)))</f>
        <v/>
      </c>
      <c r="AZ1432" s="19">
        <f>AW1432+AY1432+AS1432</f>
        <v/>
      </c>
    </row>
    <row r="1433">
      <c r="A1433" t="inlineStr">
        <is>
          <t>1万円刻み</t>
        </is>
      </c>
      <c r="B1433" s="19">
        <f>'3_1万円刻み'!$A$1416</f>
        <v/>
      </c>
      <c r="C1433" s="19">
        <f>MIN(0,MAX(0,$B1433))</f>
        <v/>
      </c>
      <c r="D1433" s="19">
        <f>$B1433-C1433</f>
        <v/>
      </c>
      <c r="E1433" s="19">
        <f>MIN(670000,ROUNDDOWN(MAX(0,D1433-430000)*0.0751+47600,0))+MIN(260000,ROUNDDOWN(MAX(0,D1433-430000)*0.028+17600,0))+MIN(30000,ROUNDDOWN(MAX(0,D1433-430000)*0.0027+1873,0))+IF("いいえ"="はい",MIN(170000,ROUNDDOWN(MAX(0,D1433-430000)*0.0243+17800,0)),0)</f>
        <v/>
      </c>
      <c r="F1433" s="19">
        <f>IF(""="",215040+E1433,"")</f>
        <v/>
      </c>
      <c r="G1433" s="19">
        <f>IF(D1433&gt;23500000,NA(),IF(D1433&lt;=4890000,1040000,IF(D1433&lt;=6550000,670000,620000)))</f>
        <v/>
      </c>
      <c r="H1433" s="19">
        <f>MAX(0,ROUNDDOWN(D1433-F1433-G1433-0,-3))</f>
        <v/>
      </c>
      <c r="I1433" s="19">
        <f>IF(H1433&lt;=0,0,ROUNDDOWN((H1433*LOOKUP(H1433,{0,1950001,3300001,6950001,9000001,18000001,40000001},{0.05,0.1,0.2,0.23,0.33,0.4,0.45})-LOOKUP(H1433,{0,1950001,3300001,6950001,9000001,18000001,40000001},{0,97500,427500,636000,1536000,2796000,4796000}))*1.021,-2))</f>
        <v/>
      </c>
      <c r="J1433" s="19">
        <f>MAX(0,ROUNDDOWN(D1433-F1433-430000-0,-3))</f>
        <v/>
      </c>
      <c r="K1433" s="19">
        <f>IF(D1433&lt;=450000,0,MAX(0,ROUNDDOWN(J1433*0.06-MIN(50000,J1433)*0.03,-2))+MAX(0,ROUNDDOWN(J1433*0.04-MIN(50000,J1433)*0.02,-2)))</f>
        <v/>
      </c>
      <c r="L1433" s="19">
        <f>I1433+K1433+E1433</f>
        <v/>
      </c>
      <c r="M1433" s="19">
        <f>MIN(100000,MAX(0,$B1433))</f>
        <v/>
      </c>
      <c r="N1433" s="19">
        <f>$B1433-M1433</f>
        <v/>
      </c>
      <c r="O1433" s="19">
        <f>MIN(670000,ROUNDDOWN(MAX(0,N1433-430000)*0.0751+47600,0))+MIN(260000,ROUNDDOWN(MAX(0,N1433-430000)*0.028+17600,0))+MIN(30000,ROUNDDOWN(MAX(0,N1433-430000)*0.0027+1873,0))+IF("いいえ"="はい",MIN(170000,ROUNDDOWN(MAX(0,N1433-430000)*0.0243+17800,0)),0)</f>
        <v/>
      </c>
      <c r="P1433" s="19">
        <f>IF(""="",215040+O1433,"")</f>
        <v/>
      </c>
      <c r="Q1433" s="19">
        <f>IF(N1433&gt;23500000,NA(),IF(N1433&lt;=4890000,1040000,IF(N1433&lt;=6550000,670000,620000)))</f>
        <v/>
      </c>
      <c r="R1433" s="19">
        <f>MAX(0,ROUNDDOWN(N1433-P1433-Q1433-0,-3))</f>
        <v/>
      </c>
      <c r="S1433" s="19">
        <f>IF(R1433&lt;=0,0,ROUNDDOWN((R1433*LOOKUP(R1433,{0,1950001,3300001,6950001,9000001,18000001,40000001},{0.05,0.1,0.2,0.23,0.33,0.4,0.45})-LOOKUP(R1433,{0,1950001,3300001,6950001,9000001,18000001,40000001},{0,97500,427500,636000,1536000,2796000,4796000}))*1.021,-2))</f>
        <v/>
      </c>
      <c r="T1433" s="19">
        <f>MAX(0,ROUNDDOWN(N1433-P1433-430000-0,-3))</f>
        <v/>
      </c>
      <c r="U1433" s="19">
        <f>IF(N1433&lt;=450000,0,MAX(0,ROUNDDOWN(T1433*0.06-MIN(50000,T1433)*0.03,-2))+MAX(0,ROUNDDOWN(T1433*0.04-MIN(50000,T1433)*0.02,-2)))</f>
        <v/>
      </c>
      <c r="V1433" s="19">
        <f>S1433+U1433+O1433</f>
        <v/>
      </c>
      <c r="W1433" s="19">
        <f>MIN(550000,MAX(0,$B1433))</f>
        <v/>
      </c>
      <c r="X1433" s="19">
        <f>$B1433-W1433</f>
        <v/>
      </c>
      <c r="Y1433" s="19">
        <f>MIN(670000,ROUNDDOWN(MAX(0,X1433-430000)*0.0751+47600,0))+MIN(260000,ROUNDDOWN(MAX(0,X1433-430000)*0.028+17600,0))+MIN(30000,ROUNDDOWN(MAX(0,X1433-430000)*0.0027+1873,0))+IF("いいえ"="はい",MIN(170000,ROUNDDOWN(MAX(0,X1433-430000)*0.0243+17800,0)),0)</f>
        <v/>
      </c>
      <c r="Z1433" s="19">
        <f>IF(""="",215040+Y1433,"")</f>
        <v/>
      </c>
      <c r="AA1433" s="19">
        <f>IF(X1433&gt;23500000,NA(),IF(X1433&lt;=4890000,1040000,IF(X1433&lt;=6550000,670000,620000)))</f>
        <v/>
      </c>
      <c r="AB1433" s="19">
        <f>MAX(0,ROUNDDOWN(X1433-Z1433-AA1433-0,-3))</f>
        <v/>
      </c>
      <c r="AC1433" s="19">
        <f>IF(AB1433&lt;=0,0,ROUNDDOWN((AB1433*LOOKUP(AB1433,{0,1950001,3300001,6950001,9000001,18000001,40000001},{0.05,0.1,0.2,0.23,0.33,0.4,0.45})-LOOKUP(AB1433,{0,1950001,3300001,6950001,9000001,18000001,40000001},{0,97500,427500,636000,1536000,2796000,4796000}))*1.021,-2))</f>
        <v/>
      </c>
      <c r="AD1433" s="19">
        <f>MAX(0,ROUNDDOWN(X1433-Z1433-430000-0,-3))</f>
        <v/>
      </c>
      <c r="AE1433" s="19">
        <f>IF(X1433&lt;=450000,0,MAX(0,ROUNDDOWN(AD1433*0.06-MIN(50000,AD1433)*0.03,-2))+MAX(0,ROUNDDOWN(AD1433*0.04-MIN(50000,AD1433)*0.02,-2)))</f>
        <v/>
      </c>
      <c r="AF1433" s="19">
        <f>AC1433+AE1433+Y1433</f>
        <v/>
      </c>
      <c r="AG1433" s="19">
        <f>MIN(650000,MAX(0,$B1433))</f>
        <v/>
      </c>
      <c r="AH1433" s="19">
        <f>$B1433-AG1433</f>
        <v/>
      </c>
      <c r="AI1433" s="19">
        <f>MIN(670000,ROUNDDOWN(MAX(0,AH1433-430000)*0.0751+47600,0))+MIN(260000,ROUNDDOWN(MAX(0,AH1433-430000)*0.028+17600,0))+MIN(30000,ROUNDDOWN(MAX(0,AH1433-430000)*0.0027+1873,0))+IF("いいえ"="はい",MIN(170000,ROUNDDOWN(MAX(0,AH1433-430000)*0.0243+17800,0)),0)</f>
        <v/>
      </c>
      <c r="AJ1433" s="19">
        <f>IF(""="",215040+AI1433,"")</f>
        <v/>
      </c>
      <c r="AK1433" s="19">
        <f>IF(AH1433&gt;23500000,NA(),IF(AH1433&lt;=4890000,1040000,IF(AH1433&lt;=6550000,670000,620000)))</f>
        <v/>
      </c>
      <c r="AL1433" s="19">
        <f>MAX(0,ROUNDDOWN(AH1433-AJ1433-AK1433-0,-3))</f>
        <v/>
      </c>
      <c r="AM1433" s="19">
        <f>IF(AL1433&lt;=0,0,ROUNDDOWN((AL1433*LOOKUP(AL1433,{0,1950001,3300001,6950001,9000001,18000001,40000001},{0.05,0.1,0.2,0.23,0.33,0.4,0.45})-LOOKUP(AL1433,{0,1950001,3300001,6950001,9000001,18000001,40000001},{0,97500,427500,636000,1536000,2796000,4796000}))*1.021,-2))</f>
        <v/>
      </c>
      <c r="AN1433" s="19">
        <f>MAX(0,ROUNDDOWN(AH1433-AJ1433-430000-0,-3))</f>
        <v/>
      </c>
      <c r="AO1433" s="19">
        <f>IF(AH1433&lt;=450000,0,MAX(0,ROUNDDOWN(AN1433*0.06-MIN(50000,AN1433)*0.03,-2))+MAX(0,ROUNDDOWN(AN1433*0.04-MIN(50000,AN1433)*0.02,-2)))</f>
        <v/>
      </c>
      <c r="AP1433" s="19">
        <f>AM1433+AO1433+AI1433</f>
        <v/>
      </c>
      <c r="AQ1433" s="19">
        <f>MIN(750000,MAX(0,$B1433))</f>
        <v/>
      </c>
      <c r="AR1433" s="19">
        <f>$B1433-AQ1433</f>
        <v/>
      </c>
      <c r="AS1433" s="19">
        <f>MIN(670000,ROUNDDOWN(MAX(0,AR1433-430000)*0.0751+47600,0))+MIN(260000,ROUNDDOWN(MAX(0,AR1433-430000)*0.028+17600,0))+MIN(30000,ROUNDDOWN(MAX(0,AR1433-430000)*0.0027+1873,0))+IF("いいえ"="はい",MIN(170000,ROUNDDOWN(MAX(0,AR1433-430000)*0.0243+17800,0)),0)</f>
        <v/>
      </c>
      <c r="AT1433" s="19">
        <f>IF(""="",215040+AS1433,"")</f>
        <v/>
      </c>
      <c r="AU1433" s="19">
        <f>IF(AR1433&gt;23500000,NA(),IF(AR1433&lt;=4890000,1040000,IF(AR1433&lt;=6550000,670000,620000)))</f>
        <v/>
      </c>
      <c r="AV1433" s="19">
        <f>MAX(0,ROUNDDOWN(AR1433-AT1433-AU1433-0,-3))</f>
        <v/>
      </c>
      <c r="AW1433" s="19">
        <f>IF(AV1433&lt;=0,0,ROUNDDOWN((AV1433*LOOKUP(AV1433,{0,1950001,3300001,6950001,9000001,18000001,40000001},{0.05,0.1,0.2,0.23,0.33,0.4,0.45})-LOOKUP(AV1433,{0,1950001,3300001,6950001,9000001,18000001,40000001},{0,97500,427500,636000,1536000,2796000,4796000}))*1.021,-2))</f>
        <v/>
      </c>
      <c r="AX1433" s="19">
        <f>MAX(0,ROUNDDOWN(AR1433-AT1433-430000-0,-3))</f>
        <v/>
      </c>
      <c r="AY1433" s="19">
        <f>IF(AR1433&lt;=450000,0,MAX(0,ROUNDDOWN(AX1433*0.06-MIN(50000,AX1433)*0.03,-2))+MAX(0,ROUNDDOWN(AX1433*0.04-MIN(50000,AX1433)*0.02,-2)))</f>
        <v/>
      </c>
      <c r="AZ1433" s="19">
        <f>AW1433+AY1433+AS1433</f>
        <v/>
      </c>
    </row>
    <row r="1434">
      <c r="A1434" t="inlineStr">
        <is>
          <t>1万円刻み</t>
        </is>
      </c>
      <c r="B1434" s="19">
        <f>'3_1万円刻み'!$A$1417</f>
        <v/>
      </c>
      <c r="C1434" s="19">
        <f>MIN(0,MAX(0,$B1434))</f>
        <v/>
      </c>
      <c r="D1434" s="19">
        <f>$B1434-C1434</f>
        <v/>
      </c>
      <c r="E1434" s="19">
        <f>MIN(670000,ROUNDDOWN(MAX(0,D1434-430000)*0.0751+47600,0))+MIN(260000,ROUNDDOWN(MAX(0,D1434-430000)*0.028+17600,0))+MIN(30000,ROUNDDOWN(MAX(0,D1434-430000)*0.0027+1873,0))+IF("いいえ"="はい",MIN(170000,ROUNDDOWN(MAX(0,D1434-430000)*0.0243+17800,0)),0)</f>
        <v/>
      </c>
      <c r="F1434" s="19">
        <f>IF(""="",215040+E1434,"")</f>
        <v/>
      </c>
      <c r="G1434" s="19">
        <f>IF(D1434&gt;23500000,NA(),IF(D1434&lt;=4890000,1040000,IF(D1434&lt;=6550000,670000,620000)))</f>
        <v/>
      </c>
      <c r="H1434" s="19">
        <f>MAX(0,ROUNDDOWN(D1434-F1434-G1434-0,-3))</f>
        <v/>
      </c>
      <c r="I1434" s="19">
        <f>IF(H1434&lt;=0,0,ROUNDDOWN((H1434*LOOKUP(H1434,{0,1950001,3300001,6950001,9000001,18000001,40000001},{0.05,0.1,0.2,0.23,0.33,0.4,0.45})-LOOKUP(H1434,{0,1950001,3300001,6950001,9000001,18000001,40000001},{0,97500,427500,636000,1536000,2796000,4796000}))*1.021,-2))</f>
        <v/>
      </c>
      <c r="J1434" s="19">
        <f>MAX(0,ROUNDDOWN(D1434-F1434-430000-0,-3))</f>
        <v/>
      </c>
      <c r="K1434" s="19">
        <f>IF(D1434&lt;=450000,0,MAX(0,ROUNDDOWN(J1434*0.06-MIN(50000,J1434)*0.03,-2))+MAX(0,ROUNDDOWN(J1434*0.04-MIN(50000,J1434)*0.02,-2)))</f>
        <v/>
      </c>
      <c r="L1434" s="19">
        <f>I1434+K1434+E1434</f>
        <v/>
      </c>
      <c r="M1434" s="19">
        <f>MIN(100000,MAX(0,$B1434))</f>
        <v/>
      </c>
      <c r="N1434" s="19">
        <f>$B1434-M1434</f>
        <v/>
      </c>
      <c r="O1434" s="19">
        <f>MIN(670000,ROUNDDOWN(MAX(0,N1434-430000)*0.0751+47600,0))+MIN(260000,ROUNDDOWN(MAX(0,N1434-430000)*0.028+17600,0))+MIN(30000,ROUNDDOWN(MAX(0,N1434-430000)*0.0027+1873,0))+IF("いいえ"="はい",MIN(170000,ROUNDDOWN(MAX(0,N1434-430000)*0.0243+17800,0)),0)</f>
        <v/>
      </c>
      <c r="P1434" s="19">
        <f>IF(""="",215040+O1434,"")</f>
        <v/>
      </c>
      <c r="Q1434" s="19">
        <f>IF(N1434&gt;23500000,NA(),IF(N1434&lt;=4890000,1040000,IF(N1434&lt;=6550000,670000,620000)))</f>
        <v/>
      </c>
      <c r="R1434" s="19">
        <f>MAX(0,ROUNDDOWN(N1434-P1434-Q1434-0,-3))</f>
        <v/>
      </c>
      <c r="S1434" s="19">
        <f>IF(R1434&lt;=0,0,ROUNDDOWN((R1434*LOOKUP(R1434,{0,1950001,3300001,6950001,9000001,18000001,40000001},{0.05,0.1,0.2,0.23,0.33,0.4,0.45})-LOOKUP(R1434,{0,1950001,3300001,6950001,9000001,18000001,40000001},{0,97500,427500,636000,1536000,2796000,4796000}))*1.021,-2))</f>
        <v/>
      </c>
      <c r="T1434" s="19">
        <f>MAX(0,ROUNDDOWN(N1434-P1434-430000-0,-3))</f>
        <v/>
      </c>
      <c r="U1434" s="19">
        <f>IF(N1434&lt;=450000,0,MAX(0,ROUNDDOWN(T1434*0.06-MIN(50000,T1434)*0.03,-2))+MAX(0,ROUNDDOWN(T1434*0.04-MIN(50000,T1434)*0.02,-2)))</f>
        <v/>
      </c>
      <c r="V1434" s="19">
        <f>S1434+U1434+O1434</f>
        <v/>
      </c>
      <c r="W1434" s="19">
        <f>MIN(550000,MAX(0,$B1434))</f>
        <v/>
      </c>
      <c r="X1434" s="19">
        <f>$B1434-W1434</f>
        <v/>
      </c>
      <c r="Y1434" s="19">
        <f>MIN(670000,ROUNDDOWN(MAX(0,X1434-430000)*0.0751+47600,0))+MIN(260000,ROUNDDOWN(MAX(0,X1434-430000)*0.028+17600,0))+MIN(30000,ROUNDDOWN(MAX(0,X1434-430000)*0.0027+1873,0))+IF("いいえ"="はい",MIN(170000,ROUNDDOWN(MAX(0,X1434-430000)*0.0243+17800,0)),0)</f>
        <v/>
      </c>
      <c r="Z1434" s="19">
        <f>IF(""="",215040+Y1434,"")</f>
        <v/>
      </c>
      <c r="AA1434" s="19">
        <f>IF(X1434&gt;23500000,NA(),IF(X1434&lt;=4890000,1040000,IF(X1434&lt;=6550000,670000,620000)))</f>
        <v/>
      </c>
      <c r="AB1434" s="19">
        <f>MAX(0,ROUNDDOWN(X1434-Z1434-AA1434-0,-3))</f>
        <v/>
      </c>
      <c r="AC1434" s="19">
        <f>IF(AB1434&lt;=0,0,ROUNDDOWN((AB1434*LOOKUP(AB1434,{0,1950001,3300001,6950001,9000001,18000001,40000001},{0.05,0.1,0.2,0.23,0.33,0.4,0.45})-LOOKUP(AB1434,{0,1950001,3300001,6950001,9000001,18000001,40000001},{0,97500,427500,636000,1536000,2796000,4796000}))*1.021,-2))</f>
        <v/>
      </c>
      <c r="AD1434" s="19">
        <f>MAX(0,ROUNDDOWN(X1434-Z1434-430000-0,-3))</f>
        <v/>
      </c>
      <c r="AE1434" s="19">
        <f>IF(X1434&lt;=450000,0,MAX(0,ROUNDDOWN(AD1434*0.06-MIN(50000,AD1434)*0.03,-2))+MAX(0,ROUNDDOWN(AD1434*0.04-MIN(50000,AD1434)*0.02,-2)))</f>
        <v/>
      </c>
      <c r="AF1434" s="19">
        <f>AC1434+AE1434+Y1434</f>
        <v/>
      </c>
      <c r="AG1434" s="19">
        <f>MIN(650000,MAX(0,$B1434))</f>
        <v/>
      </c>
      <c r="AH1434" s="19">
        <f>$B1434-AG1434</f>
        <v/>
      </c>
      <c r="AI1434" s="19">
        <f>MIN(670000,ROUNDDOWN(MAX(0,AH1434-430000)*0.0751+47600,0))+MIN(260000,ROUNDDOWN(MAX(0,AH1434-430000)*0.028+17600,0))+MIN(30000,ROUNDDOWN(MAX(0,AH1434-430000)*0.0027+1873,0))+IF("いいえ"="はい",MIN(170000,ROUNDDOWN(MAX(0,AH1434-430000)*0.0243+17800,0)),0)</f>
        <v/>
      </c>
      <c r="AJ1434" s="19">
        <f>IF(""="",215040+AI1434,"")</f>
        <v/>
      </c>
      <c r="AK1434" s="19">
        <f>IF(AH1434&gt;23500000,NA(),IF(AH1434&lt;=4890000,1040000,IF(AH1434&lt;=6550000,670000,620000)))</f>
        <v/>
      </c>
      <c r="AL1434" s="19">
        <f>MAX(0,ROUNDDOWN(AH1434-AJ1434-AK1434-0,-3))</f>
        <v/>
      </c>
      <c r="AM1434" s="19">
        <f>IF(AL1434&lt;=0,0,ROUNDDOWN((AL1434*LOOKUP(AL1434,{0,1950001,3300001,6950001,9000001,18000001,40000001},{0.05,0.1,0.2,0.23,0.33,0.4,0.45})-LOOKUP(AL1434,{0,1950001,3300001,6950001,9000001,18000001,40000001},{0,97500,427500,636000,1536000,2796000,4796000}))*1.021,-2))</f>
        <v/>
      </c>
      <c r="AN1434" s="19">
        <f>MAX(0,ROUNDDOWN(AH1434-AJ1434-430000-0,-3))</f>
        <v/>
      </c>
      <c r="AO1434" s="19">
        <f>IF(AH1434&lt;=450000,0,MAX(0,ROUNDDOWN(AN1434*0.06-MIN(50000,AN1434)*0.03,-2))+MAX(0,ROUNDDOWN(AN1434*0.04-MIN(50000,AN1434)*0.02,-2)))</f>
        <v/>
      </c>
      <c r="AP1434" s="19">
        <f>AM1434+AO1434+AI1434</f>
        <v/>
      </c>
      <c r="AQ1434" s="19">
        <f>MIN(750000,MAX(0,$B1434))</f>
        <v/>
      </c>
      <c r="AR1434" s="19">
        <f>$B1434-AQ1434</f>
        <v/>
      </c>
      <c r="AS1434" s="19">
        <f>MIN(670000,ROUNDDOWN(MAX(0,AR1434-430000)*0.0751+47600,0))+MIN(260000,ROUNDDOWN(MAX(0,AR1434-430000)*0.028+17600,0))+MIN(30000,ROUNDDOWN(MAX(0,AR1434-430000)*0.0027+1873,0))+IF("いいえ"="はい",MIN(170000,ROUNDDOWN(MAX(0,AR1434-430000)*0.0243+17800,0)),0)</f>
        <v/>
      </c>
      <c r="AT1434" s="19">
        <f>IF(""="",215040+AS1434,"")</f>
        <v/>
      </c>
      <c r="AU1434" s="19">
        <f>IF(AR1434&gt;23500000,NA(),IF(AR1434&lt;=4890000,1040000,IF(AR1434&lt;=6550000,670000,620000)))</f>
        <v/>
      </c>
      <c r="AV1434" s="19">
        <f>MAX(0,ROUNDDOWN(AR1434-AT1434-AU1434-0,-3))</f>
        <v/>
      </c>
      <c r="AW1434" s="19">
        <f>IF(AV1434&lt;=0,0,ROUNDDOWN((AV1434*LOOKUP(AV1434,{0,1950001,3300001,6950001,9000001,18000001,40000001},{0.05,0.1,0.2,0.23,0.33,0.4,0.45})-LOOKUP(AV1434,{0,1950001,3300001,6950001,9000001,18000001,40000001},{0,97500,427500,636000,1536000,2796000,4796000}))*1.021,-2))</f>
        <v/>
      </c>
      <c r="AX1434" s="19">
        <f>MAX(0,ROUNDDOWN(AR1434-AT1434-430000-0,-3))</f>
        <v/>
      </c>
      <c r="AY1434" s="19">
        <f>IF(AR1434&lt;=450000,0,MAX(0,ROUNDDOWN(AX1434*0.06-MIN(50000,AX1434)*0.03,-2))+MAX(0,ROUNDDOWN(AX1434*0.04-MIN(50000,AX1434)*0.02,-2)))</f>
        <v/>
      </c>
      <c r="AZ1434" s="19">
        <f>AW1434+AY1434+AS1434</f>
        <v/>
      </c>
    </row>
    <row r="1435">
      <c r="A1435" t="inlineStr">
        <is>
          <t>1万円刻み</t>
        </is>
      </c>
      <c r="B1435" s="19">
        <f>'3_1万円刻み'!$A$1418</f>
        <v/>
      </c>
      <c r="C1435" s="19">
        <f>MIN(0,MAX(0,$B1435))</f>
        <v/>
      </c>
      <c r="D1435" s="19">
        <f>$B1435-C1435</f>
        <v/>
      </c>
      <c r="E1435" s="19">
        <f>MIN(670000,ROUNDDOWN(MAX(0,D1435-430000)*0.0751+47600,0))+MIN(260000,ROUNDDOWN(MAX(0,D1435-430000)*0.028+17600,0))+MIN(30000,ROUNDDOWN(MAX(0,D1435-430000)*0.0027+1873,0))+IF("いいえ"="はい",MIN(170000,ROUNDDOWN(MAX(0,D1435-430000)*0.0243+17800,0)),0)</f>
        <v/>
      </c>
      <c r="F1435" s="19">
        <f>IF(""="",215040+E1435,"")</f>
        <v/>
      </c>
      <c r="G1435" s="19">
        <f>IF(D1435&gt;23500000,NA(),IF(D1435&lt;=4890000,1040000,IF(D1435&lt;=6550000,670000,620000)))</f>
        <v/>
      </c>
      <c r="H1435" s="19">
        <f>MAX(0,ROUNDDOWN(D1435-F1435-G1435-0,-3))</f>
        <v/>
      </c>
      <c r="I1435" s="19">
        <f>IF(H1435&lt;=0,0,ROUNDDOWN((H1435*LOOKUP(H1435,{0,1950001,3300001,6950001,9000001,18000001,40000001},{0.05,0.1,0.2,0.23,0.33,0.4,0.45})-LOOKUP(H1435,{0,1950001,3300001,6950001,9000001,18000001,40000001},{0,97500,427500,636000,1536000,2796000,4796000}))*1.021,-2))</f>
        <v/>
      </c>
      <c r="J1435" s="19">
        <f>MAX(0,ROUNDDOWN(D1435-F1435-430000-0,-3))</f>
        <v/>
      </c>
      <c r="K1435" s="19">
        <f>IF(D1435&lt;=450000,0,MAX(0,ROUNDDOWN(J1435*0.06-MIN(50000,J1435)*0.03,-2))+MAX(0,ROUNDDOWN(J1435*0.04-MIN(50000,J1435)*0.02,-2)))</f>
        <v/>
      </c>
      <c r="L1435" s="19">
        <f>I1435+K1435+E1435</f>
        <v/>
      </c>
      <c r="M1435" s="19">
        <f>MIN(100000,MAX(0,$B1435))</f>
        <v/>
      </c>
      <c r="N1435" s="19">
        <f>$B1435-M1435</f>
        <v/>
      </c>
      <c r="O1435" s="19">
        <f>MIN(670000,ROUNDDOWN(MAX(0,N1435-430000)*0.0751+47600,0))+MIN(260000,ROUNDDOWN(MAX(0,N1435-430000)*0.028+17600,0))+MIN(30000,ROUNDDOWN(MAX(0,N1435-430000)*0.0027+1873,0))+IF("いいえ"="はい",MIN(170000,ROUNDDOWN(MAX(0,N1435-430000)*0.0243+17800,0)),0)</f>
        <v/>
      </c>
      <c r="P1435" s="19">
        <f>IF(""="",215040+O1435,"")</f>
        <v/>
      </c>
      <c r="Q1435" s="19">
        <f>IF(N1435&gt;23500000,NA(),IF(N1435&lt;=4890000,1040000,IF(N1435&lt;=6550000,670000,620000)))</f>
        <v/>
      </c>
      <c r="R1435" s="19">
        <f>MAX(0,ROUNDDOWN(N1435-P1435-Q1435-0,-3))</f>
        <v/>
      </c>
      <c r="S1435" s="19">
        <f>IF(R1435&lt;=0,0,ROUNDDOWN((R1435*LOOKUP(R1435,{0,1950001,3300001,6950001,9000001,18000001,40000001},{0.05,0.1,0.2,0.23,0.33,0.4,0.45})-LOOKUP(R1435,{0,1950001,3300001,6950001,9000001,18000001,40000001},{0,97500,427500,636000,1536000,2796000,4796000}))*1.021,-2))</f>
        <v/>
      </c>
      <c r="T1435" s="19">
        <f>MAX(0,ROUNDDOWN(N1435-P1435-430000-0,-3))</f>
        <v/>
      </c>
      <c r="U1435" s="19">
        <f>IF(N1435&lt;=450000,0,MAX(0,ROUNDDOWN(T1435*0.06-MIN(50000,T1435)*0.03,-2))+MAX(0,ROUNDDOWN(T1435*0.04-MIN(50000,T1435)*0.02,-2)))</f>
        <v/>
      </c>
      <c r="V1435" s="19">
        <f>S1435+U1435+O1435</f>
        <v/>
      </c>
      <c r="W1435" s="19">
        <f>MIN(550000,MAX(0,$B1435))</f>
        <v/>
      </c>
      <c r="X1435" s="19">
        <f>$B1435-W1435</f>
        <v/>
      </c>
      <c r="Y1435" s="19">
        <f>MIN(670000,ROUNDDOWN(MAX(0,X1435-430000)*0.0751+47600,0))+MIN(260000,ROUNDDOWN(MAX(0,X1435-430000)*0.028+17600,0))+MIN(30000,ROUNDDOWN(MAX(0,X1435-430000)*0.0027+1873,0))+IF("いいえ"="はい",MIN(170000,ROUNDDOWN(MAX(0,X1435-430000)*0.0243+17800,0)),0)</f>
        <v/>
      </c>
      <c r="Z1435" s="19">
        <f>IF(""="",215040+Y1435,"")</f>
        <v/>
      </c>
      <c r="AA1435" s="19">
        <f>IF(X1435&gt;23500000,NA(),IF(X1435&lt;=4890000,1040000,IF(X1435&lt;=6550000,670000,620000)))</f>
        <v/>
      </c>
      <c r="AB1435" s="19">
        <f>MAX(0,ROUNDDOWN(X1435-Z1435-AA1435-0,-3))</f>
        <v/>
      </c>
      <c r="AC1435" s="19">
        <f>IF(AB1435&lt;=0,0,ROUNDDOWN((AB1435*LOOKUP(AB1435,{0,1950001,3300001,6950001,9000001,18000001,40000001},{0.05,0.1,0.2,0.23,0.33,0.4,0.45})-LOOKUP(AB1435,{0,1950001,3300001,6950001,9000001,18000001,40000001},{0,97500,427500,636000,1536000,2796000,4796000}))*1.021,-2))</f>
        <v/>
      </c>
      <c r="AD1435" s="19">
        <f>MAX(0,ROUNDDOWN(X1435-Z1435-430000-0,-3))</f>
        <v/>
      </c>
      <c r="AE1435" s="19">
        <f>IF(X1435&lt;=450000,0,MAX(0,ROUNDDOWN(AD1435*0.06-MIN(50000,AD1435)*0.03,-2))+MAX(0,ROUNDDOWN(AD1435*0.04-MIN(50000,AD1435)*0.02,-2)))</f>
        <v/>
      </c>
      <c r="AF1435" s="19">
        <f>AC1435+AE1435+Y1435</f>
        <v/>
      </c>
      <c r="AG1435" s="19">
        <f>MIN(650000,MAX(0,$B1435))</f>
        <v/>
      </c>
      <c r="AH1435" s="19">
        <f>$B1435-AG1435</f>
        <v/>
      </c>
      <c r="AI1435" s="19">
        <f>MIN(670000,ROUNDDOWN(MAX(0,AH1435-430000)*0.0751+47600,0))+MIN(260000,ROUNDDOWN(MAX(0,AH1435-430000)*0.028+17600,0))+MIN(30000,ROUNDDOWN(MAX(0,AH1435-430000)*0.0027+1873,0))+IF("いいえ"="はい",MIN(170000,ROUNDDOWN(MAX(0,AH1435-430000)*0.0243+17800,0)),0)</f>
        <v/>
      </c>
      <c r="AJ1435" s="19">
        <f>IF(""="",215040+AI1435,"")</f>
        <v/>
      </c>
      <c r="AK1435" s="19">
        <f>IF(AH1435&gt;23500000,NA(),IF(AH1435&lt;=4890000,1040000,IF(AH1435&lt;=6550000,670000,620000)))</f>
        <v/>
      </c>
      <c r="AL1435" s="19">
        <f>MAX(0,ROUNDDOWN(AH1435-AJ1435-AK1435-0,-3))</f>
        <v/>
      </c>
      <c r="AM1435" s="19">
        <f>IF(AL1435&lt;=0,0,ROUNDDOWN((AL1435*LOOKUP(AL1435,{0,1950001,3300001,6950001,9000001,18000001,40000001},{0.05,0.1,0.2,0.23,0.33,0.4,0.45})-LOOKUP(AL1435,{0,1950001,3300001,6950001,9000001,18000001,40000001},{0,97500,427500,636000,1536000,2796000,4796000}))*1.021,-2))</f>
        <v/>
      </c>
      <c r="AN1435" s="19">
        <f>MAX(0,ROUNDDOWN(AH1435-AJ1435-430000-0,-3))</f>
        <v/>
      </c>
      <c r="AO1435" s="19">
        <f>IF(AH1435&lt;=450000,0,MAX(0,ROUNDDOWN(AN1435*0.06-MIN(50000,AN1435)*0.03,-2))+MAX(0,ROUNDDOWN(AN1435*0.04-MIN(50000,AN1435)*0.02,-2)))</f>
        <v/>
      </c>
      <c r="AP1435" s="19">
        <f>AM1435+AO1435+AI1435</f>
        <v/>
      </c>
      <c r="AQ1435" s="19">
        <f>MIN(750000,MAX(0,$B1435))</f>
        <v/>
      </c>
      <c r="AR1435" s="19">
        <f>$B1435-AQ1435</f>
        <v/>
      </c>
      <c r="AS1435" s="19">
        <f>MIN(670000,ROUNDDOWN(MAX(0,AR1435-430000)*0.0751+47600,0))+MIN(260000,ROUNDDOWN(MAX(0,AR1435-430000)*0.028+17600,0))+MIN(30000,ROUNDDOWN(MAX(0,AR1435-430000)*0.0027+1873,0))+IF("いいえ"="はい",MIN(170000,ROUNDDOWN(MAX(0,AR1435-430000)*0.0243+17800,0)),0)</f>
        <v/>
      </c>
      <c r="AT1435" s="19">
        <f>IF(""="",215040+AS1435,"")</f>
        <v/>
      </c>
      <c r="AU1435" s="19">
        <f>IF(AR1435&gt;23500000,NA(),IF(AR1435&lt;=4890000,1040000,IF(AR1435&lt;=6550000,670000,620000)))</f>
        <v/>
      </c>
      <c r="AV1435" s="19">
        <f>MAX(0,ROUNDDOWN(AR1435-AT1435-AU1435-0,-3))</f>
        <v/>
      </c>
      <c r="AW1435" s="19">
        <f>IF(AV1435&lt;=0,0,ROUNDDOWN((AV1435*LOOKUP(AV1435,{0,1950001,3300001,6950001,9000001,18000001,40000001},{0.05,0.1,0.2,0.23,0.33,0.4,0.45})-LOOKUP(AV1435,{0,1950001,3300001,6950001,9000001,18000001,40000001},{0,97500,427500,636000,1536000,2796000,4796000}))*1.021,-2))</f>
        <v/>
      </c>
      <c r="AX1435" s="19">
        <f>MAX(0,ROUNDDOWN(AR1435-AT1435-430000-0,-3))</f>
        <v/>
      </c>
      <c r="AY1435" s="19">
        <f>IF(AR1435&lt;=450000,0,MAX(0,ROUNDDOWN(AX1435*0.06-MIN(50000,AX1435)*0.03,-2))+MAX(0,ROUNDDOWN(AX1435*0.04-MIN(50000,AX1435)*0.02,-2)))</f>
        <v/>
      </c>
      <c r="AZ1435" s="19">
        <f>AW1435+AY1435+AS1435</f>
        <v/>
      </c>
    </row>
    <row r="1436">
      <c r="A1436" t="inlineStr">
        <is>
          <t>1万円刻み</t>
        </is>
      </c>
      <c r="B1436" s="19">
        <f>'3_1万円刻み'!$A$1419</f>
        <v/>
      </c>
      <c r="C1436" s="19">
        <f>MIN(0,MAX(0,$B1436))</f>
        <v/>
      </c>
      <c r="D1436" s="19">
        <f>$B1436-C1436</f>
        <v/>
      </c>
      <c r="E1436" s="19">
        <f>MIN(670000,ROUNDDOWN(MAX(0,D1436-430000)*0.0751+47600,0))+MIN(260000,ROUNDDOWN(MAX(0,D1436-430000)*0.028+17600,0))+MIN(30000,ROUNDDOWN(MAX(0,D1436-430000)*0.0027+1873,0))+IF("いいえ"="はい",MIN(170000,ROUNDDOWN(MAX(0,D1436-430000)*0.0243+17800,0)),0)</f>
        <v/>
      </c>
      <c r="F1436" s="19">
        <f>IF(""="",215040+E1436,"")</f>
        <v/>
      </c>
      <c r="G1436" s="19">
        <f>IF(D1436&gt;23500000,NA(),IF(D1436&lt;=4890000,1040000,IF(D1436&lt;=6550000,670000,620000)))</f>
        <v/>
      </c>
      <c r="H1436" s="19">
        <f>MAX(0,ROUNDDOWN(D1436-F1436-G1436-0,-3))</f>
        <v/>
      </c>
      <c r="I1436" s="19">
        <f>IF(H1436&lt;=0,0,ROUNDDOWN((H1436*LOOKUP(H1436,{0,1950001,3300001,6950001,9000001,18000001,40000001},{0.05,0.1,0.2,0.23,0.33,0.4,0.45})-LOOKUP(H1436,{0,1950001,3300001,6950001,9000001,18000001,40000001},{0,97500,427500,636000,1536000,2796000,4796000}))*1.021,-2))</f>
        <v/>
      </c>
      <c r="J1436" s="19">
        <f>MAX(0,ROUNDDOWN(D1436-F1436-430000-0,-3))</f>
        <v/>
      </c>
      <c r="K1436" s="19">
        <f>IF(D1436&lt;=450000,0,MAX(0,ROUNDDOWN(J1436*0.06-MIN(50000,J1436)*0.03,-2))+MAX(0,ROUNDDOWN(J1436*0.04-MIN(50000,J1436)*0.02,-2)))</f>
        <v/>
      </c>
      <c r="L1436" s="19">
        <f>I1436+K1436+E1436</f>
        <v/>
      </c>
      <c r="M1436" s="19">
        <f>MIN(100000,MAX(0,$B1436))</f>
        <v/>
      </c>
      <c r="N1436" s="19">
        <f>$B1436-M1436</f>
        <v/>
      </c>
      <c r="O1436" s="19">
        <f>MIN(670000,ROUNDDOWN(MAX(0,N1436-430000)*0.0751+47600,0))+MIN(260000,ROUNDDOWN(MAX(0,N1436-430000)*0.028+17600,0))+MIN(30000,ROUNDDOWN(MAX(0,N1436-430000)*0.0027+1873,0))+IF("いいえ"="はい",MIN(170000,ROUNDDOWN(MAX(0,N1436-430000)*0.0243+17800,0)),0)</f>
        <v/>
      </c>
      <c r="P1436" s="19">
        <f>IF(""="",215040+O1436,"")</f>
        <v/>
      </c>
      <c r="Q1436" s="19">
        <f>IF(N1436&gt;23500000,NA(),IF(N1436&lt;=4890000,1040000,IF(N1436&lt;=6550000,670000,620000)))</f>
        <v/>
      </c>
      <c r="R1436" s="19">
        <f>MAX(0,ROUNDDOWN(N1436-P1436-Q1436-0,-3))</f>
        <v/>
      </c>
      <c r="S1436" s="19">
        <f>IF(R1436&lt;=0,0,ROUNDDOWN((R1436*LOOKUP(R1436,{0,1950001,3300001,6950001,9000001,18000001,40000001},{0.05,0.1,0.2,0.23,0.33,0.4,0.45})-LOOKUP(R1436,{0,1950001,3300001,6950001,9000001,18000001,40000001},{0,97500,427500,636000,1536000,2796000,4796000}))*1.021,-2))</f>
        <v/>
      </c>
      <c r="T1436" s="19">
        <f>MAX(0,ROUNDDOWN(N1436-P1436-430000-0,-3))</f>
        <v/>
      </c>
      <c r="U1436" s="19">
        <f>IF(N1436&lt;=450000,0,MAX(0,ROUNDDOWN(T1436*0.06-MIN(50000,T1436)*0.03,-2))+MAX(0,ROUNDDOWN(T1436*0.04-MIN(50000,T1436)*0.02,-2)))</f>
        <v/>
      </c>
      <c r="V1436" s="19">
        <f>S1436+U1436+O1436</f>
        <v/>
      </c>
      <c r="W1436" s="19">
        <f>MIN(550000,MAX(0,$B1436))</f>
        <v/>
      </c>
      <c r="X1436" s="19">
        <f>$B1436-W1436</f>
        <v/>
      </c>
      <c r="Y1436" s="19">
        <f>MIN(670000,ROUNDDOWN(MAX(0,X1436-430000)*0.0751+47600,0))+MIN(260000,ROUNDDOWN(MAX(0,X1436-430000)*0.028+17600,0))+MIN(30000,ROUNDDOWN(MAX(0,X1436-430000)*0.0027+1873,0))+IF("いいえ"="はい",MIN(170000,ROUNDDOWN(MAX(0,X1436-430000)*0.0243+17800,0)),0)</f>
        <v/>
      </c>
      <c r="Z1436" s="19">
        <f>IF(""="",215040+Y1436,"")</f>
        <v/>
      </c>
      <c r="AA1436" s="19">
        <f>IF(X1436&gt;23500000,NA(),IF(X1436&lt;=4890000,1040000,IF(X1436&lt;=6550000,670000,620000)))</f>
        <v/>
      </c>
      <c r="AB1436" s="19">
        <f>MAX(0,ROUNDDOWN(X1436-Z1436-AA1436-0,-3))</f>
        <v/>
      </c>
      <c r="AC1436" s="19">
        <f>IF(AB1436&lt;=0,0,ROUNDDOWN((AB1436*LOOKUP(AB1436,{0,1950001,3300001,6950001,9000001,18000001,40000001},{0.05,0.1,0.2,0.23,0.33,0.4,0.45})-LOOKUP(AB1436,{0,1950001,3300001,6950001,9000001,18000001,40000001},{0,97500,427500,636000,1536000,2796000,4796000}))*1.021,-2))</f>
        <v/>
      </c>
      <c r="AD1436" s="19">
        <f>MAX(0,ROUNDDOWN(X1436-Z1436-430000-0,-3))</f>
        <v/>
      </c>
      <c r="AE1436" s="19">
        <f>IF(X1436&lt;=450000,0,MAX(0,ROUNDDOWN(AD1436*0.06-MIN(50000,AD1436)*0.03,-2))+MAX(0,ROUNDDOWN(AD1436*0.04-MIN(50000,AD1436)*0.02,-2)))</f>
        <v/>
      </c>
      <c r="AF1436" s="19">
        <f>AC1436+AE1436+Y1436</f>
        <v/>
      </c>
      <c r="AG1436" s="19">
        <f>MIN(650000,MAX(0,$B1436))</f>
        <v/>
      </c>
      <c r="AH1436" s="19">
        <f>$B1436-AG1436</f>
        <v/>
      </c>
      <c r="AI1436" s="19">
        <f>MIN(670000,ROUNDDOWN(MAX(0,AH1436-430000)*0.0751+47600,0))+MIN(260000,ROUNDDOWN(MAX(0,AH1436-430000)*0.028+17600,0))+MIN(30000,ROUNDDOWN(MAX(0,AH1436-430000)*0.0027+1873,0))+IF("いいえ"="はい",MIN(170000,ROUNDDOWN(MAX(0,AH1436-430000)*0.0243+17800,0)),0)</f>
        <v/>
      </c>
      <c r="AJ1436" s="19">
        <f>IF(""="",215040+AI1436,"")</f>
        <v/>
      </c>
      <c r="AK1436" s="19">
        <f>IF(AH1436&gt;23500000,NA(),IF(AH1436&lt;=4890000,1040000,IF(AH1436&lt;=6550000,670000,620000)))</f>
        <v/>
      </c>
      <c r="AL1436" s="19">
        <f>MAX(0,ROUNDDOWN(AH1436-AJ1436-AK1436-0,-3))</f>
        <v/>
      </c>
      <c r="AM1436" s="19">
        <f>IF(AL1436&lt;=0,0,ROUNDDOWN((AL1436*LOOKUP(AL1436,{0,1950001,3300001,6950001,9000001,18000001,40000001},{0.05,0.1,0.2,0.23,0.33,0.4,0.45})-LOOKUP(AL1436,{0,1950001,3300001,6950001,9000001,18000001,40000001},{0,97500,427500,636000,1536000,2796000,4796000}))*1.021,-2))</f>
        <v/>
      </c>
      <c r="AN1436" s="19">
        <f>MAX(0,ROUNDDOWN(AH1436-AJ1436-430000-0,-3))</f>
        <v/>
      </c>
      <c r="AO1436" s="19">
        <f>IF(AH1436&lt;=450000,0,MAX(0,ROUNDDOWN(AN1436*0.06-MIN(50000,AN1436)*0.03,-2))+MAX(0,ROUNDDOWN(AN1436*0.04-MIN(50000,AN1436)*0.02,-2)))</f>
        <v/>
      </c>
      <c r="AP1436" s="19">
        <f>AM1436+AO1436+AI1436</f>
        <v/>
      </c>
      <c r="AQ1436" s="19">
        <f>MIN(750000,MAX(0,$B1436))</f>
        <v/>
      </c>
      <c r="AR1436" s="19">
        <f>$B1436-AQ1436</f>
        <v/>
      </c>
      <c r="AS1436" s="19">
        <f>MIN(670000,ROUNDDOWN(MAX(0,AR1436-430000)*0.0751+47600,0))+MIN(260000,ROUNDDOWN(MAX(0,AR1436-430000)*0.028+17600,0))+MIN(30000,ROUNDDOWN(MAX(0,AR1436-430000)*0.0027+1873,0))+IF("いいえ"="はい",MIN(170000,ROUNDDOWN(MAX(0,AR1436-430000)*0.0243+17800,0)),0)</f>
        <v/>
      </c>
      <c r="AT1436" s="19">
        <f>IF(""="",215040+AS1436,"")</f>
        <v/>
      </c>
      <c r="AU1436" s="19">
        <f>IF(AR1436&gt;23500000,NA(),IF(AR1436&lt;=4890000,1040000,IF(AR1436&lt;=6550000,670000,620000)))</f>
        <v/>
      </c>
      <c r="AV1436" s="19">
        <f>MAX(0,ROUNDDOWN(AR1436-AT1436-AU1436-0,-3))</f>
        <v/>
      </c>
      <c r="AW1436" s="19">
        <f>IF(AV1436&lt;=0,0,ROUNDDOWN((AV1436*LOOKUP(AV1436,{0,1950001,3300001,6950001,9000001,18000001,40000001},{0.05,0.1,0.2,0.23,0.33,0.4,0.45})-LOOKUP(AV1436,{0,1950001,3300001,6950001,9000001,18000001,40000001},{0,97500,427500,636000,1536000,2796000,4796000}))*1.021,-2))</f>
        <v/>
      </c>
      <c r="AX1436" s="19">
        <f>MAX(0,ROUNDDOWN(AR1436-AT1436-430000-0,-3))</f>
        <v/>
      </c>
      <c r="AY1436" s="19">
        <f>IF(AR1436&lt;=450000,0,MAX(0,ROUNDDOWN(AX1436*0.06-MIN(50000,AX1436)*0.03,-2))+MAX(0,ROUNDDOWN(AX1436*0.04-MIN(50000,AX1436)*0.02,-2)))</f>
        <v/>
      </c>
      <c r="AZ1436" s="19">
        <f>AW1436+AY1436+AS1436</f>
        <v/>
      </c>
    </row>
    <row r="1437">
      <c r="A1437" t="inlineStr">
        <is>
          <t>1万円刻み</t>
        </is>
      </c>
      <c r="B1437" s="19">
        <f>'3_1万円刻み'!$A$1420</f>
        <v/>
      </c>
      <c r="C1437" s="19">
        <f>MIN(0,MAX(0,$B1437))</f>
        <v/>
      </c>
      <c r="D1437" s="19">
        <f>$B1437-C1437</f>
        <v/>
      </c>
      <c r="E1437" s="19">
        <f>MIN(670000,ROUNDDOWN(MAX(0,D1437-430000)*0.0751+47600,0))+MIN(260000,ROUNDDOWN(MAX(0,D1437-430000)*0.028+17600,0))+MIN(30000,ROUNDDOWN(MAX(0,D1437-430000)*0.0027+1873,0))+IF("いいえ"="はい",MIN(170000,ROUNDDOWN(MAX(0,D1437-430000)*0.0243+17800,0)),0)</f>
        <v/>
      </c>
      <c r="F1437" s="19">
        <f>IF(""="",215040+E1437,"")</f>
        <v/>
      </c>
      <c r="G1437" s="19">
        <f>IF(D1437&gt;23500000,NA(),IF(D1437&lt;=4890000,1040000,IF(D1437&lt;=6550000,670000,620000)))</f>
        <v/>
      </c>
      <c r="H1437" s="19">
        <f>MAX(0,ROUNDDOWN(D1437-F1437-G1437-0,-3))</f>
        <v/>
      </c>
      <c r="I1437" s="19">
        <f>IF(H1437&lt;=0,0,ROUNDDOWN((H1437*LOOKUP(H1437,{0,1950001,3300001,6950001,9000001,18000001,40000001},{0.05,0.1,0.2,0.23,0.33,0.4,0.45})-LOOKUP(H1437,{0,1950001,3300001,6950001,9000001,18000001,40000001},{0,97500,427500,636000,1536000,2796000,4796000}))*1.021,-2))</f>
        <v/>
      </c>
      <c r="J1437" s="19">
        <f>MAX(0,ROUNDDOWN(D1437-F1437-430000-0,-3))</f>
        <v/>
      </c>
      <c r="K1437" s="19">
        <f>IF(D1437&lt;=450000,0,MAX(0,ROUNDDOWN(J1437*0.06-MIN(50000,J1437)*0.03,-2))+MAX(0,ROUNDDOWN(J1437*0.04-MIN(50000,J1437)*0.02,-2)))</f>
        <v/>
      </c>
      <c r="L1437" s="19">
        <f>I1437+K1437+E1437</f>
        <v/>
      </c>
      <c r="M1437" s="19">
        <f>MIN(100000,MAX(0,$B1437))</f>
        <v/>
      </c>
      <c r="N1437" s="19">
        <f>$B1437-M1437</f>
        <v/>
      </c>
      <c r="O1437" s="19">
        <f>MIN(670000,ROUNDDOWN(MAX(0,N1437-430000)*0.0751+47600,0))+MIN(260000,ROUNDDOWN(MAX(0,N1437-430000)*0.028+17600,0))+MIN(30000,ROUNDDOWN(MAX(0,N1437-430000)*0.0027+1873,0))+IF("いいえ"="はい",MIN(170000,ROUNDDOWN(MAX(0,N1437-430000)*0.0243+17800,0)),0)</f>
        <v/>
      </c>
      <c r="P1437" s="19">
        <f>IF(""="",215040+O1437,"")</f>
        <v/>
      </c>
      <c r="Q1437" s="19">
        <f>IF(N1437&gt;23500000,NA(),IF(N1437&lt;=4890000,1040000,IF(N1437&lt;=6550000,670000,620000)))</f>
        <v/>
      </c>
      <c r="R1437" s="19">
        <f>MAX(0,ROUNDDOWN(N1437-P1437-Q1437-0,-3))</f>
        <v/>
      </c>
      <c r="S1437" s="19">
        <f>IF(R1437&lt;=0,0,ROUNDDOWN((R1437*LOOKUP(R1437,{0,1950001,3300001,6950001,9000001,18000001,40000001},{0.05,0.1,0.2,0.23,0.33,0.4,0.45})-LOOKUP(R1437,{0,1950001,3300001,6950001,9000001,18000001,40000001},{0,97500,427500,636000,1536000,2796000,4796000}))*1.021,-2))</f>
        <v/>
      </c>
      <c r="T1437" s="19">
        <f>MAX(0,ROUNDDOWN(N1437-P1437-430000-0,-3))</f>
        <v/>
      </c>
      <c r="U1437" s="19">
        <f>IF(N1437&lt;=450000,0,MAX(0,ROUNDDOWN(T1437*0.06-MIN(50000,T1437)*0.03,-2))+MAX(0,ROUNDDOWN(T1437*0.04-MIN(50000,T1437)*0.02,-2)))</f>
        <v/>
      </c>
      <c r="V1437" s="19">
        <f>S1437+U1437+O1437</f>
        <v/>
      </c>
      <c r="W1437" s="19">
        <f>MIN(550000,MAX(0,$B1437))</f>
        <v/>
      </c>
      <c r="X1437" s="19">
        <f>$B1437-W1437</f>
        <v/>
      </c>
      <c r="Y1437" s="19">
        <f>MIN(670000,ROUNDDOWN(MAX(0,X1437-430000)*0.0751+47600,0))+MIN(260000,ROUNDDOWN(MAX(0,X1437-430000)*0.028+17600,0))+MIN(30000,ROUNDDOWN(MAX(0,X1437-430000)*0.0027+1873,0))+IF("いいえ"="はい",MIN(170000,ROUNDDOWN(MAX(0,X1437-430000)*0.0243+17800,0)),0)</f>
        <v/>
      </c>
      <c r="Z1437" s="19">
        <f>IF(""="",215040+Y1437,"")</f>
        <v/>
      </c>
      <c r="AA1437" s="19">
        <f>IF(X1437&gt;23500000,NA(),IF(X1437&lt;=4890000,1040000,IF(X1437&lt;=6550000,670000,620000)))</f>
        <v/>
      </c>
      <c r="AB1437" s="19">
        <f>MAX(0,ROUNDDOWN(X1437-Z1437-AA1437-0,-3))</f>
        <v/>
      </c>
      <c r="AC1437" s="19">
        <f>IF(AB1437&lt;=0,0,ROUNDDOWN((AB1437*LOOKUP(AB1437,{0,1950001,3300001,6950001,9000001,18000001,40000001},{0.05,0.1,0.2,0.23,0.33,0.4,0.45})-LOOKUP(AB1437,{0,1950001,3300001,6950001,9000001,18000001,40000001},{0,97500,427500,636000,1536000,2796000,4796000}))*1.021,-2))</f>
        <v/>
      </c>
      <c r="AD1437" s="19">
        <f>MAX(0,ROUNDDOWN(X1437-Z1437-430000-0,-3))</f>
        <v/>
      </c>
      <c r="AE1437" s="19">
        <f>IF(X1437&lt;=450000,0,MAX(0,ROUNDDOWN(AD1437*0.06-MIN(50000,AD1437)*0.03,-2))+MAX(0,ROUNDDOWN(AD1437*0.04-MIN(50000,AD1437)*0.02,-2)))</f>
        <v/>
      </c>
      <c r="AF1437" s="19">
        <f>AC1437+AE1437+Y1437</f>
        <v/>
      </c>
      <c r="AG1437" s="19">
        <f>MIN(650000,MAX(0,$B1437))</f>
        <v/>
      </c>
      <c r="AH1437" s="19">
        <f>$B1437-AG1437</f>
        <v/>
      </c>
      <c r="AI1437" s="19">
        <f>MIN(670000,ROUNDDOWN(MAX(0,AH1437-430000)*0.0751+47600,0))+MIN(260000,ROUNDDOWN(MAX(0,AH1437-430000)*0.028+17600,0))+MIN(30000,ROUNDDOWN(MAX(0,AH1437-430000)*0.0027+1873,0))+IF("いいえ"="はい",MIN(170000,ROUNDDOWN(MAX(0,AH1437-430000)*0.0243+17800,0)),0)</f>
        <v/>
      </c>
      <c r="AJ1437" s="19">
        <f>IF(""="",215040+AI1437,"")</f>
        <v/>
      </c>
      <c r="AK1437" s="19">
        <f>IF(AH1437&gt;23500000,NA(),IF(AH1437&lt;=4890000,1040000,IF(AH1437&lt;=6550000,670000,620000)))</f>
        <v/>
      </c>
      <c r="AL1437" s="19">
        <f>MAX(0,ROUNDDOWN(AH1437-AJ1437-AK1437-0,-3))</f>
        <v/>
      </c>
      <c r="AM1437" s="19">
        <f>IF(AL1437&lt;=0,0,ROUNDDOWN((AL1437*LOOKUP(AL1437,{0,1950001,3300001,6950001,9000001,18000001,40000001},{0.05,0.1,0.2,0.23,0.33,0.4,0.45})-LOOKUP(AL1437,{0,1950001,3300001,6950001,9000001,18000001,40000001},{0,97500,427500,636000,1536000,2796000,4796000}))*1.021,-2))</f>
        <v/>
      </c>
      <c r="AN1437" s="19">
        <f>MAX(0,ROUNDDOWN(AH1437-AJ1437-430000-0,-3))</f>
        <v/>
      </c>
      <c r="AO1437" s="19">
        <f>IF(AH1437&lt;=450000,0,MAX(0,ROUNDDOWN(AN1437*0.06-MIN(50000,AN1437)*0.03,-2))+MAX(0,ROUNDDOWN(AN1437*0.04-MIN(50000,AN1437)*0.02,-2)))</f>
        <v/>
      </c>
      <c r="AP1437" s="19">
        <f>AM1437+AO1437+AI1437</f>
        <v/>
      </c>
      <c r="AQ1437" s="19">
        <f>MIN(750000,MAX(0,$B1437))</f>
        <v/>
      </c>
      <c r="AR1437" s="19">
        <f>$B1437-AQ1437</f>
        <v/>
      </c>
      <c r="AS1437" s="19">
        <f>MIN(670000,ROUNDDOWN(MAX(0,AR1437-430000)*0.0751+47600,0))+MIN(260000,ROUNDDOWN(MAX(0,AR1437-430000)*0.028+17600,0))+MIN(30000,ROUNDDOWN(MAX(0,AR1437-430000)*0.0027+1873,0))+IF("いいえ"="はい",MIN(170000,ROUNDDOWN(MAX(0,AR1437-430000)*0.0243+17800,0)),0)</f>
        <v/>
      </c>
      <c r="AT1437" s="19">
        <f>IF(""="",215040+AS1437,"")</f>
        <v/>
      </c>
      <c r="AU1437" s="19">
        <f>IF(AR1437&gt;23500000,NA(),IF(AR1437&lt;=4890000,1040000,IF(AR1437&lt;=6550000,670000,620000)))</f>
        <v/>
      </c>
      <c r="AV1437" s="19">
        <f>MAX(0,ROUNDDOWN(AR1437-AT1437-AU1437-0,-3))</f>
        <v/>
      </c>
      <c r="AW1437" s="19">
        <f>IF(AV1437&lt;=0,0,ROUNDDOWN((AV1437*LOOKUP(AV1437,{0,1950001,3300001,6950001,9000001,18000001,40000001},{0.05,0.1,0.2,0.23,0.33,0.4,0.45})-LOOKUP(AV1437,{0,1950001,3300001,6950001,9000001,18000001,40000001},{0,97500,427500,636000,1536000,2796000,4796000}))*1.021,-2))</f>
        <v/>
      </c>
      <c r="AX1437" s="19">
        <f>MAX(0,ROUNDDOWN(AR1437-AT1437-430000-0,-3))</f>
        <v/>
      </c>
      <c r="AY1437" s="19">
        <f>IF(AR1437&lt;=450000,0,MAX(0,ROUNDDOWN(AX1437*0.06-MIN(50000,AX1437)*0.03,-2))+MAX(0,ROUNDDOWN(AX1437*0.04-MIN(50000,AX1437)*0.02,-2)))</f>
        <v/>
      </c>
      <c r="AZ1437" s="19">
        <f>AW1437+AY1437+AS1437</f>
        <v/>
      </c>
    </row>
    <row r="1438">
      <c r="A1438" t="inlineStr">
        <is>
          <t>1万円刻み</t>
        </is>
      </c>
      <c r="B1438" s="19">
        <f>'3_1万円刻み'!$A$1421</f>
        <v/>
      </c>
      <c r="C1438" s="19">
        <f>MIN(0,MAX(0,$B1438))</f>
        <v/>
      </c>
      <c r="D1438" s="19">
        <f>$B1438-C1438</f>
        <v/>
      </c>
      <c r="E1438" s="19">
        <f>MIN(670000,ROUNDDOWN(MAX(0,D1438-430000)*0.0751+47600,0))+MIN(260000,ROUNDDOWN(MAX(0,D1438-430000)*0.028+17600,0))+MIN(30000,ROUNDDOWN(MAX(0,D1438-430000)*0.0027+1873,0))+IF("いいえ"="はい",MIN(170000,ROUNDDOWN(MAX(0,D1438-430000)*0.0243+17800,0)),0)</f>
        <v/>
      </c>
      <c r="F1438" s="19">
        <f>IF(""="",215040+E1438,"")</f>
        <v/>
      </c>
      <c r="G1438" s="19">
        <f>IF(D1438&gt;23500000,NA(),IF(D1438&lt;=4890000,1040000,IF(D1438&lt;=6550000,670000,620000)))</f>
        <v/>
      </c>
      <c r="H1438" s="19">
        <f>MAX(0,ROUNDDOWN(D1438-F1438-G1438-0,-3))</f>
        <v/>
      </c>
      <c r="I1438" s="19">
        <f>IF(H1438&lt;=0,0,ROUNDDOWN((H1438*LOOKUP(H1438,{0,1950001,3300001,6950001,9000001,18000001,40000001},{0.05,0.1,0.2,0.23,0.33,0.4,0.45})-LOOKUP(H1438,{0,1950001,3300001,6950001,9000001,18000001,40000001},{0,97500,427500,636000,1536000,2796000,4796000}))*1.021,-2))</f>
        <v/>
      </c>
      <c r="J1438" s="19">
        <f>MAX(0,ROUNDDOWN(D1438-F1438-430000-0,-3))</f>
        <v/>
      </c>
      <c r="K1438" s="19">
        <f>IF(D1438&lt;=450000,0,MAX(0,ROUNDDOWN(J1438*0.06-MIN(50000,J1438)*0.03,-2))+MAX(0,ROUNDDOWN(J1438*0.04-MIN(50000,J1438)*0.02,-2)))</f>
        <v/>
      </c>
      <c r="L1438" s="19">
        <f>I1438+K1438+E1438</f>
        <v/>
      </c>
      <c r="M1438" s="19">
        <f>MIN(100000,MAX(0,$B1438))</f>
        <v/>
      </c>
      <c r="N1438" s="19">
        <f>$B1438-M1438</f>
        <v/>
      </c>
      <c r="O1438" s="19">
        <f>MIN(670000,ROUNDDOWN(MAX(0,N1438-430000)*0.0751+47600,0))+MIN(260000,ROUNDDOWN(MAX(0,N1438-430000)*0.028+17600,0))+MIN(30000,ROUNDDOWN(MAX(0,N1438-430000)*0.0027+1873,0))+IF("いいえ"="はい",MIN(170000,ROUNDDOWN(MAX(0,N1438-430000)*0.0243+17800,0)),0)</f>
        <v/>
      </c>
      <c r="P1438" s="19">
        <f>IF(""="",215040+O1438,"")</f>
        <v/>
      </c>
      <c r="Q1438" s="19">
        <f>IF(N1438&gt;23500000,NA(),IF(N1438&lt;=4890000,1040000,IF(N1438&lt;=6550000,670000,620000)))</f>
        <v/>
      </c>
      <c r="R1438" s="19">
        <f>MAX(0,ROUNDDOWN(N1438-P1438-Q1438-0,-3))</f>
        <v/>
      </c>
      <c r="S1438" s="19">
        <f>IF(R1438&lt;=0,0,ROUNDDOWN((R1438*LOOKUP(R1438,{0,1950001,3300001,6950001,9000001,18000001,40000001},{0.05,0.1,0.2,0.23,0.33,0.4,0.45})-LOOKUP(R1438,{0,1950001,3300001,6950001,9000001,18000001,40000001},{0,97500,427500,636000,1536000,2796000,4796000}))*1.021,-2))</f>
        <v/>
      </c>
      <c r="T1438" s="19">
        <f>MAX(0,ROUNDDOWN(N1438-P1438-430000-0,-3))</f>
        <v/>
      </c>
      <c r="U1438" s="19">
        <f>IF(N1438&lt;=450000,0,MAX(0,ROUNDDOWN(T1438*0.06-MIN(50000,T1438)*0.03,-2))+MAX(0,ROUNDDOWN(T1438*0.04-MIN(50000,T1438)*0.02,-2)))</f>
        <v/>
      </c>
      <c r="V1438" s="19">
        <f>S1438+U1438+O1438</f>
        <v/>
      </c>
      <c r="W1438" s="19">
        <f>MIN(550000,MAX(0,$B1438))</f>
        <v/>
      </c>
      <c r="X1438" s="19">
        <f>$B1438-W1438</f>
        <v/>
      </c>
      <c r="Y1438" s="19">
        <f>MIN(670000,ROUNDDOWN(MAX(0,X1438-430000)*0.0751+47600,0))+MIN(260000,ROUNDDOWN(MAX(0,X1438-430000)*0.028+17600,0))+MIN(30000,ROUNDDOWN(MAX(0,X1438-430000)*0.0027+1873,0))+IF("いいえ"="はい",MIN(170000,ROUNDDOWN(MAX(0,X1438-430000)*0.0243+17800,0)),0)</f>
        <v/>
      </c>
      <c r="Z1438" s="19">
        <f>IF(""="",215040+Y1438,"")</f>
        <v/>
      </c>
      <c r="AA1438" s="19">
        <f>IF(X1438&gt;23500000,NA(),IF(X1438&lt;=4890000,1040000,IF(X1438&lt;=6550000,670000,620000)))</f>
        <v/>
      </c>
      <c r="AB1438" s="19">
        <f>MAX(0,ROUNDDOWN(X1438-Z1438-AA1438-0,-3))</f>
        <v/>
      </c>
      <c r="AC1438" s="19">
        <f>IF(AB1438&lt;=0,0,ROUNDDOWN((AB1438*LOOKUP(AB1438,{0,1950001,3300001,6950001,9000001,18000001,40000001},{0.05,0.1,0.2,0.23,0.33,0.4,0.45})-LOOKUP(AB1438,{0,1950001,3300001,6950001,9000001,18000001,40000001},{0,97500,427500,636000,1536000,2796000,4796000}))*1.021,-2))</f>
        <v/>
      </c>
      <c r="AD1438" s="19">
        <f>MAX(0,ROUNDDOWN(X1438-Z1438-430000-0,-3))</f>
        <v/>
      </c>
      <c r="AE1438" s="19">
        <f>IF(X1438&lt;=450000,0,MAX(0,ROUNDDOWN(AD1438*0.06-MIN(50000,AD1438)*0.03,-2))+MAX(0,ROUNDDOWN(AD1438*0.04-MIN(50000,AD1438)*0.02,-2)))</f>
        <v/>
      </c>
      <c r="AF1438" s="19">
        <f>AC1438+AE1438+Y1438</f>
        <v/>
      </c>
      <c r="AG1438" s="19">
        <f>MIN(650000,MAX(0,$B1438))</f>
        <v/>
      </c>
      <c r="AH1438" s="19">
        <f>$B1438-AG1438</f>
        <v/>
      </c>
      <c r="AI1438" s="19">
        <f>MIN(670000,ROUNDDOWN(MAX(0,AH1438-430000)*0.0751+47600,0))+MIN(260000,ROUNDDOWN(MAX(0,AH1438-430000)*0.028+17600,0))+MIN(30000,ROUNDDOWN(MAX(0,AH1438-430000)*0.0027+1873,0))+IF("いいえ"="はい",MIN(170000,ROUNDDOWN(MAX(0,AH1438-430000)*0.0243+17800,0)),0)</f>
        <v/>
      </c>
      <c r="AJ1438" s="19">
        <f>IF(""="",215040+AI1438,"")</f>
        <v/>
      </c>
      <c r="AK1438" s="19">
        <f>IF(AH1438&gt;23500000,NA(),IF(AH1438&lt;=4890000,1040000,IF(AH1438&lt;=6550000,670000,620000)))</f>
        <v/>
      </c>
      <c r="AL1438" s="19">
        <f>MAX(0,ROUNDDOWN(AH1438-AJ1438-AK1438-0,-3))</f>
        <v/>
      </c>
      <c r="AM1438" s="19">
        <f>IF(AL1438&lt;=0,0,ROUNDDOWN((AL1438*LOOKUP(AL1438,{0,1950001,3300001,6950001,9000001,18000001,40000001},{0.05,0.1,0.2,0.23,0.33,0.4,0.45})-LOOKUP(AL1438,{0,1950001,3300001,6950001,9000001,18000001,40000001},{0,97500,427500,636000,1536000,2796000,4796000}))*1.021,-2))</f>
        <v/>
      </c>
      <c r="AN1438" s="19">
        <f>MAX(0,ROUNDDOWN(AH1438-AJ1438-430000-0,-3))</f>
        <v/>
      </c>
      <c r="AO1438" s="19">
        <f>IF(AH1438&lt;=450000,0,MAX(0,ROUNDDOWN(AN1438*0.06-MIN(50000,AN1438)*0.03,-2))+MAX(0,ROUNDDOWN(AN1438*0.04-MIN(50000,AN1438)*0.02,-2)))</f>
        <v/>
      </c>
      <c r="AP1438" s="19">
        <f>AM1438+AO1438+AI1438</f>
        <v/>
      </c>
      <c r="AQ1438" s="19">
        <f>MIN(750000,MAX(0,$B1438))</f>
        <v/>
      </c>
      <c r="AR1438" s="19">
        <f>$B1438-AQ1438</f>
        <v/>
      </c>
      <c r="AS1438" s="19">
        <f>MIN(670000,ROUNDDOWN(MAX(0,AR1438-430000)*0.0751+47600,0))+MIN(260000,ROUNDDOWN(MAX(0,AR1438-430000)*0.028+17600,0))+MIN(30000,ROUNDDOWN(MAX(0,AR1438-430000)*0.0027+1873,0))+IF("いいえ"="はい",MIN(170000,ROUNDDOWN(MAX(0,AR1438-430000)*0.0243+17800,0)),0)</f>
        <v/>
      </c>
      <c r="AT1438" s="19">
        <f>IF(""="",215040+AS1438,"")</f>
        <v/>
      </c>
      <c r="AU1438" s="19">
        <f>IF(AR1438&gt;23500000,NA(),IF(AR1438&lt;=4890000,1040000,IF(AR1438&lt;=6550000,670000,620000)))</f>
        <v/>
      </c>
      <c r="AV1438" s="19">
        <f>MAX(0,ROUNDDOWN(AR1438-AT1438-AU1438-0,-3))</f>
        <v/>
      </c>
      <c r="AW1438" s="19">
        <f>IF(AV1438&lt;=0,0,ROUNDDOWN((AV1438*LOOKUP(AV1438,{0,1950001,3300001,6950001,9000001,18000001,40000001},{0.05,0.1,0.2,0.23,0.33,0.4,0.45})-LOOKUP(AV1438,{0,1950001,3300001,6950001,9000001,18000001,40000001},{0,97500,427500,636000,1536000,2796000,4796000}))*1.021,-2))</f>
        <v/>
      </c>
      <c r="AX1438" s="19">
        <f>MAX(0,ROUNDDOWN(AR1438-AT1438-430000-0,-3))</f>
        <v/>
      </c>
      <c r="AY1438" s="19">
        <f>IF(AR1438&lt;=450000,0,MAX(0,ROUNDDOWN(AX1438*0.06-MIN(50000,AX1438)*0.03,-2))+MAX(0,ROUNDDOWN(AX1438*0.04-MIN(50000,AX1438)*0.02,-2)))</f>
        <v/>
      </c>
      <c r="AZ1438" s="19">
        <f>AW1438+AY1438+AS1438</f>
        <v/>
      </c>
    </row>
    <row r="1439">
      <c r="A1439" t="inlineStr">
        <is>
          <t>1万円刻み</t>
        </is>
      </c>
      <c r="B1439" s="19">
        <f>'3_1万円刻み'!$A$1422</f>
        <v/>
      </c>
      <c r="C1439" s="19">
        <f>MIN(0,MAX(0,$B1439))</f>
        <v/>
      </c>
      <c r="D1439" s="19">
        <f>$B1439-C1439</f>
        <v/>
      </c>
      <c r="E1439" s="19">
        <f>MIN(670000,ROUNDDOWN(MAX(0,D1439-430000)*0.0751+47600,0))+MIN(260000,ROUNDDOWN(MAX(0,D1439-430000)*0.028+17600,0))+MIN(30000,ROUNDDOWN(MAX(0,D1439-430000)*0.0027+1873,0))+IF("いいえ"="はい",MIN(170000,ROUNDDOWN(MAX(0,D1439-430000)*0.0243+17800,0)),0)</f>
        <v/>
      </c>
      <c r="F1439" s="19">
        <f>IF(""="",215040+E1439,"")</f>
        <v/>
      </c>
      <c r="G1439" s="19">
        <f>IF(D1439&gt;23500000,NA(),IF(D1439&lt;=4890000,1040000,IF(D1439&lt;=6550000,670000,620000)))</f>
        <v/>
      </c>
      <c r="H1439" s="19">
        <f>MAX(0,ROUNDDOWN(D1439-F1439-G1439-0,-3))</f>
        <v/>
      </c>
      <c r="I1439" s="19">
        <f>IF(H1439&lt;=0,0,ROUNDDOWN((H1439*LOOKUP(H1439,{0,1950001,3300001,6950001,9000001,18000001,40000001},{0.05,0.1,0.2,0.23,0.33,0.4,0.45})-LOOKUP(H1439,{0,1950001,3300001,6950001,9000001,18000001,40000001},{0,97500,427500,636000,1536000,2796000,4796000}))*1.021,-2))</f>
        <v/>
      </c>
      <c r="J1439" s="19">
        <f>MAX(0,ROUNDDOWN(D1439-F1439-430000-0,-3))</f>
        <v/>
      </c>
      <c r="K1439" s="19">
        <f>IF(D1439&lt;=450000,0,MAX(0,ROUNDDOWN(J1439*0.06-MIN(50000,J1439)*0.03,-2))+MAX(0,ROUNDDOWN(J1439*0.04-MIN(50000,J1439)*0.02,-2)))</f>
        <v/>
      </c>
      <c r="L1439" s="19">
        <f>I1439+K1439+E1439</f>
        <v/>
      </c>
      <c r="M1439" s="19">
        <f>MIN(100000,MAX(0,$B1439))</f>
        <v/>
      </c>
      <c r="N1439" s="19">
        <f>$B1439-M1439</f>
        <v/>
      </c>
      <c r="O1439" s="19">
        <f>MIN(670000,ROUNDDOWN(MAX(0,N1439-430000)*0.0751+47600,0))+MIN(260000,ROUNDDOWN(MAX(0,N1439-430000)*0.028+17600,0))+MIN(30000,ROUNDDOWN(MAX(0,N1439-430000)*0.0027+1873,0))+IF("いいえ"="はい",MIN(170000,ROUNDDOWN(MAX(0,N1439-430000)*0.0243+17800,0)),0)</f>
        <v/>
      </c>
      <c r="P1439" s="19">
        <f>IF(""="",215040+O1439,"")</f>
        <v/>
      </c>
      <c r="Q1439" s="19">
        <f>IF(N1439&gt;23500000,NA(),IF(N1439&lt;=4890000,1040000,IF(N1439&lt;=6550000,670000,620000)))</f>
        <v/>
      </c>
      <c r="R1439" s="19">
        <f>MAX(0,ROUNDDOWN(N1439-P1439-Q1439-0,-3))</f>
        <v/>
      </c>
      <c r="S1439" s="19">
        <f>IF(R1439&lt;=0,0,ROUNDDOWN((R1439*LOOKUP(R1439,{0,1950001,3300001,6950001,9000001,18000001,40000001},{0.05,0.1,0.2,0.23,0.33,0.4,0.45})-LOOKUP(R1439,{0,1950001,3300001,6950001,9000001,18000001,40000001},{0,97500,427500,636000,1536000,2796000,4796000}))*1.021,-2))</f>
        <v/>
      </c>
      <c r="T1439" s="19">
        <f>MAX(0,ROUNDDOWN(N1439-P1439-430000-0,-3))</f>
        <v/>
      </c>
      <c r="U1439" s="19">
        <f>IF(N1439&lt;=450000,0,MAX(0,ROUNDDOWN(T1439*0.06-MIN(50000,T1439)*0.03,-2))+MAX(0,ROUNDDOWN(T1439*0.04-MIN(50000,T1439)*0.02,-2)))</f>
        <v/>
      </c>
      <c r="V1439" s="19">
        <f>S1439+U1439+O1439</f>
        <v/>
      </c>
      <c r="W1439" s="19">
        <f>MIN(550000,MAX(0,$B1439))</f>
        <v/>
      </c>
      <c r="X1439" s="19">
        <f>$B1439-W1439</f>
        <v/>
      </c>
      <c r="Y1439" s="19">
        <f>MIN(670000,ROUNDDOWN(MAX(0,X1439-430000)*0.0751+47600,0))+MIN(260000,ROUNDDOWN(MAX(0,X1439-430000)*0.028+17600,0))+MIN(30000,ROUNDDOWN(MAX(0,X1439-430000)*0.0027+1873,0))+IF("いいえ"="はい",MIN(170000,ROUNDDOWN(MAX(0,X1439-430000)*0.0243+17800,0)),0)</f>
        <v/>
      </c>
      <c r="Z1439" s="19">
        <f>IF(""="",215040+Y1439,"")</f>
        <v/>
      </c>
      <c r="AA1439" s="19">
        <f>IF(X1439&gt;23500000,NA(),IF(X1439&lt;=4890000,1040000,IF(X1439&lt;=6550000,670000,620000)))</f>
        <v/>
      </c>
      <c r="AB1439" s="19">
        <f>MAX(0,ROUNDDOWN(X1439-Z1439-AA1439-0,-3))</f>
        <v/>
      </c>
      <c r="AC1439" s="19">
        <f>IF(AB1439&lt;=0,0,ROUNDDOWN((AB1439*LOOKUP(AB1439,{0,1950001,3300001,6950001,9000001,18000001,40000001},{0.05,0.1,0.2,0.23,0.33,0.4,0.45})-LOOKUP(AB1439,{0,1950001,3300001,6950001,9000001,18000001,40000001},{0,97500,427500,636000,1536000,2796000,4796000}))*1.021,-2))</f>
        <v/>
      </c>
      <c r="AD1439" s="19">
        <f>MAX(0,ROUNDDOWN(X1439-Z1439-430000-0,-3))</f>
        <v/>
      </c>
      <c r="AE1439" s="19">
        <f>IF(X1439&lt;=450000,0,MAX(0,ROUNDDOWN(AD1439*0.06-MIN(50000,AD1439)*0.03,-2))+MAX(0,ROUNDDOWN(AD1439*0.04-MIN(50000,AD1439)*0.02,-2)))</f>
        <v/>
      </c>
      <c r="AF1439" s="19">
        <f>AC1439+AE1439+Y1439</f>
        <v/>
      </c>
      <c r="AG1439" s="19">
        <f>MIN(650000,MAX(0,$B1439))</f>
        <v/>
      </c>
      <c r="AH1439" s="19">
        <f>$B1439-AG1439</f>
        <v/>
      </c>
      <c r="AI1439" s="19">
        <f>MIN(670000,ROUNDDOWN(MAX(0,AH1439-430000)*0.0751+47600,0))+MIN(260000,ROUNDDOWN(MAX(0,AH1439-430000)*0.028+17600,0))+MIN(30000,ROUNDDOWN(MAX(0,AH1439-430000)*0.0027+1873,0))+IF("いいえ"="はい",MIN(170000,ROUNDDOWN(MAX(0,AH1439-430000)*0.0243+17800,0)),0)</f>
        <v/>
      </c>
      <c r="AJ1439" s="19">
        <f>IF(""="",215040+AI1439,"")</f>
        <v/>
      </c>
      <c r="AK1439" s="19">
        <f>IF(AH1439&gt;23500000,NA(),IF(AH1439&lt;=4890000,1040000,IF(AH1439&lt;=6550000,670000,620000)))</f>
        <v/>
      </c>
      <c r="AL1439" s="19">
        <f>MAX(0,ROUNDDOWN(AH1439-AJ1439-AK1439-0,-3))</f>
        <v/>
      </c>
      <c r="AM1439" s="19">
        <f>IF(AL1439&lt;=0,0,ROUNDDOWN((AL1439*LOOKUP(AL1439,{0,1950001,3300001,6950001,9000001,18000001,40000001},{0.05,0.1,0.2,0.23,0.33,0.4,0.45})-LOOKUP(AL1439,{0,1950001,3300001,6950001,9000001,18000001,40000001},{0,97500,427500,636000,1536000,2796000,4796000}))*1.021,-2))</f>
        <v/>
      </c>
      <c r="AN1439" s="19">
        <f>MAX(0,ROUNDDOWN(AH1439-AJ1439-430000-0,-3))</f>
        <v/>
      </c>
      <c r="AO1439" s="19">
        <f>IF(AH1439&lt;=450000,0,MAX(0,ROUNDDOWN(AN1439*0.06-MIN(50000,AN1439)*0.03,-2))+MAX(0,ROUNDDOWN(AN1439*0.04-MIN(50000,AN1439)*0.02,-2)))</f>
        <v/>
      </c>
      <c r="AP1439" s="19">
        <f>AM1439+AO1439+AI1439</f>
        <v/>
      </c>
      <c r="AQ1439" s="19">
        <f>MIN(750000,MAX(0,$B1439))</f>
        <v/>
      </c>
      <c r="AR1439" s="19">
        <f>$B1439-AQ1439</f>
        <v/>
      </c>
      <c r="AS1439" s="19">
        <f>MIN(670000,ROUNDDOWN(MAX(0,AR1439-430000)*0.0751+47600,0))+MIN(260000,ROUNDDOWN(MAX(0,AR1439-430000)*0.028+17600,0))+MIN(30000,ROUNDDOWN(MAX(0,AR1439-430000)*0.0027+1873,0))+IF("いいえ"="はい",MIN(170000,ROUNDDOWN(MAX(0,AR1439-430000)*0.0243+17800,0)),0)</f>
        <v/>
      </c>
      <c r="AT1439" s="19">
        <f>IF(""="",215040+AS1439,"")</f>
        <v/>
      </c>
      <c r="AU1439" s="19">
        <f>IF(AR1439&gt;23500000,NA(),IF(AR1439&lt;=4890000,1040000,IF(AR1439&lt;=6550000,670000,620000)))</f>
        <v/>
      </c>
      <c r="AV1439" s="19">
        <f>MAX(0,ROUNDDOWN(AR1439-AT1439-AU1439-0,-3))</f>
        <v/>
      </c>
      <c r="AW1439" s="19">
        <f>IF(AV1439&lt;=0,0,ROUNDDOWN((AV1439*LOOKUP(AV1439,{0,1950001,3300001,6950001,9000001,18000001,40000001},{0.05,0.1,0.2,0.23,0.33,0.4,0.45})-LOOKUP(AV1439,{0,1950001,3300001,6950001,9000001,18000001,40000001},{0,97500,427500,636000,1536000,2796000,4796000}))*1.021,-2))</f>
        <v/>
      </c>
      <c r="AX1439" s="19">
        <f>MAX(0,ROUNDDOWN(AR1439-AT1439-430000-0,-3))</f>
        <v/>
      </c>
      <c r="AY1439" s="19">
        <f>IF(AR1439&lt;=450000,0,MAX(0,ROUNDDOWN(AX1439*0.06-MIN(50000,AX1439)*0.03,-2))+MAX(0,ROUNDDOWN(AX1439*0.04-MIN(50000,AX1439)*0.02,-2)))</f>
        <v/>
      </c>
      <c r="AZ1439" s="19">
        <f>AW1439+AY1439+AS1439</f>
        <v/>
      </c>
    </row>
    <row r="1440">
      <c r="A1440" t="inlineStr">
        <is>
          <t>1万円刻み</t>
        </is>
      </c>
      <c r="B1440" s="19">
        <f>'3_1万円刻み'!$A$1423</f>
        <v/>
      </c>
      <c r="C1440" s="19">
        <f>MIN(0,MAX(0,$B1440))</f>
        <v/>
      </c>
      <c r="D1440" s="19">
        <f>$B1440-C1440</f>
        <v/>
      </c>
      <c r="E1440" s="19">
        <f>MIN(670000,ROUNDDOWN(MAX(0,D1440-430000)*0.0751+47600,0))+MIN(260000,ROUNDDOWN(MAX(0,D1440-430000)*0.028+17600,0))+MIN(30000,ROUNDDOWN(MAX(0,D1440-430000)*0.0027+1873,0))+IF("いいえ"="はい",MIN(170000,ROUNDDOWN(MAX(0,D1440-430000)*0.0243+17800,0)),0)</f>
        <v/>
      </c>
      <c r="F1440" s="19">
        <f>IF(""="",215040+E1440,"")</f>
        <v/>
      </c>
      <c r="G1440" s="19">
        <f>IF(D1440&gt;23500000,NA(),IF(D1440&lt;=4890000,1040000,IF(D1440&lt;=6550000,670000,620000)))</f>
        <v/>
      </c>
      <c r="H1440" s="19">
        <f>MAX(0,ROUNDDOWN(D1440-F1440-G1440-0,-3))</f>
        <v/>
      </c>
      <c r="I1440" s="19">
        <f>IF(H1440&lt;=0,0,ROUNDDOWN((H1440*LOOKUP(H1440,{0,1950001,3300001,6950001,9000001,18000001,40000001},{0.05,0.1,0.2,0.23,0.33,0.4,0.45})-LOOKUP(H1440,{0,1950001,3300001,6950001,9000001,18000001,40000001},{0,97500,427500,636000,1536000,2796000,4796000}))*1.021,-2))</f>
        <v/>
      </c>
      <c r="J1440" s="19">
        <f>MAX(0,ROUNDDOWN(D1440-F1440-430000-0,-3))</f>
        <v/>
      </c>
      <c r="K1440" s="19">
        <f>IF(D1440&lt;=450000,0,MAX(0,ROUNDDOWN(J1440*0.06-MIN(50000,J1440)*0.03,-2))+MAX(0,ROUNDDOWN(J1440*0.04-MIN(50000,J1440)*0.02,-2)))</f>
        <v/>
      </c>
      <c r="L1440" s="19">
        <f>I1440+K1440+E1440</f>
        <v/>
      </c>
      <c r="M1440" s="19">
        <f>MIN(100000,MAX(0,$B1440))</f>
        <v/>
      </c>
      <c r="N1440" s="19">
        <f>$B1440-M1440</f>
        <v/>
      </c>
      <c r="O1440" s="19">
        <f>MIN(670000,ROUNDDOWN(MAX(0,N1440-430000)*0.0751+47600,0))+MIN(260000,ROUNDDOWN(MAX(0,N1440-430000)*0.028+17600,0))+MIN(30000,ROUNDDOWN(MAX(0,N1440-430000)*0.0027+1873,0))+IF("いいえ"="はい",MIN(170000,ROUNDDOWN(MAX(0,N1440-430000)*0.0243+17800,0)),0)</f>
        <v/>
      </c>
      <c r="P1440" s="19">
        <f>IF(""="",215040+O1440,"")</f>
        <v/>
      </c>
      <c r="Q1440" s="19">
        <f>IF(N1440&gt;23500000,NA(),IF(N1440&lt;=4890000,1040000,IF(N1440&lt;=6550000,670000,620000)))</f>
        <v/>
      </c>
      <c r="R1440" s="19">
        <f>MAX(0,ROUNDDOWN(N1440-P1440-Q1440-0,-3))</f>
        <v/>
      </c>
      <c r="S1440" s="19">
        <f>IF(R1440&lt;=0,0,ROUNDDOWN((R1440*LOOKUP(R1440,{0,1950001,3300001,6950001,9000001,18000001,40000001},{0.05,0.1,0.2,0.23,0.33,0.4,0.45})-LOOKUP(R1440,{0,1950001,3300001,6950001,9000001,18000001,40000001},{0,97500,427500,636000,1536000,2796000,4796000}))*1.021,-2))</f>
        <v/>
      </c>
      <c r="T1440" s="19">
        <f>MAX(0,ROUNDDOWN(N1440-P1440-430000-0,-3))</f>
        <v/>
      </c>
      <c r="U1440" s="19">
        <f>IF(N1440&lt;=450000,0,MAX(0,ROUNDDOWN(T1440*0.06-MIN(50000,T1440)*0.03,-2))+MAX(0,ROUNDDOWN(T1440*0.04-MIN(50000,T1440)*0.02,-2)))</f>
        <v/>
      </c>
      <c r="V1440" s="19">
        <f>S1440+U1440+O1440</f>
        <v/>
      </c>
      <c r="W1440" s="19">
        <f>MIN(550000,MAX(0,$B1440))</f>
        <v/>
      </c>
      <c r="X1440" s="19">
        <f>$B1440-W1440</f>
        <v/>
      </c>
      <c r="Y1440" s="19">
        <f>MIN(670000,ROUNDDOWN(MAX(0,X1440-430000)*0.0751+47600,0))+MIN(260000,ROUNDDOWN(MAX(0,X1440-430000)*0.028+17600,0))+MIN(30000,ROUNDDOWN(MAX(0,X1440-430000)*0.0027+1873,0))+IF("いいえ"="はい",MIN(170000,ROUNDDOWN(MAX(0,X1440-430000)*0.0243+17800,0)),0)</f>
        <v/>
      </c>
      <c r="Z1440" s="19">
        <f>IF(""="",215040+Y1440,"")</f>
        <v/>
      </c>
      <c r="AA1440" s="19">
        <f>IF(X1440&gt;23500000,NA(),IF(X1440&lt;=4890000,1040000,IF(X1440&lt;=6550000,670000,620000)))</f>
        <v/>
      </c>
      <c r="AB1440" s="19">
        <f>MAX(0,ROUNDDOWN(X1440-Z1440-AA1440-0,-3))</f>
        <v/>
      </c>
      <c r="AC1440" s="19">
        <f>IF(AB1440&lt;=0,0,ROUNDDOWN((AB1440*LOOKUP(AB1440,{0,1950001,3300001,6950001,9000001,18000001,40000001},{0.05,0.1,0.2,0.23,0.33,0.4,0.45})-LOOKUP(AB1440,{0,1950001,3300001,6950001,9000001,18000001,40000001},{0,97500,427500,636000,1536000,2796000,4796000}))*1.021,-2))</f>
        <v/>
      </c>
      <c r="AD1440" s="19">
        <f>MAX(0,ROUNDDOWN(X1440-Z1440-430000-0,-3))</f>
        <v/>
      </c>
      <c r="AE1440" s="19">
        <f>IF(X1440&lt;=450000,0,MAX(0,ROUNDDOWN(AD1440*0.06-MIN(50000,AD1440)*0.03,-2))+MAX(0,ROUNDDOWN(AD1440*0.04-MIN(50000,AD1440)*0.02,-2)))</f>
        <v/>
      </c>
      <c r="AF1440" s="19">
        <f>AC1440+AE1440+Y1440</f>
        <v/>
      </c>
      <c r="AG1440" s="19">
        <f>MIN(650000,MAX(0,$B1440))</f>
        <v/>
      </c>
      <c r="AH1440" s="19">
        <f>$B1440-AG1440</f>
        <v/>
      </c>
      <c r="AI1440" s="19">
        <f>MIN(670000,ROUNDDOWN(MAX(0,AH1440-430000)*0.0751+47600,0))+MIN(260000,ROUNDDOWN(MAX(0,AH1440-430000)*0.028+17600,0))+MIN(30000,ROUNDDOWN(MAX(0,AH1440-430000)*0.0027+1873,0))+IF("いいえ"="はい",MIN(170000,ROUNDDOWN(MAX(0,AH1440-430000)*0.0243+17800,0)),0)</f>
        <v/>
      </c>
      <c r="AJ1440" s="19">
        <f>IF(""="",215040+AI1440,"")</f>
        <v/>
      </c>
      <c r="AK1440" s="19">
        <f>IF(AH1440&gt;23500000,NA(),IF(AH1440&lt;=4890000,1040000,IF(AH1440&lt;=6550000,670000,620000)))</f>
        <v/>
      </c>
      <c r="AL1440" s="19">
        <f>MAX(0,ROUNDDOWN(AH1440-AJ1440-AK1440-0,-3))</f>
        <v/>
      </c>
      <c r="AM1440" s="19">
        <f>IF(AL1440&lt;=0,0,ROUNDDOWN((AL1440*LOOKUP(AL1440,{0,1950001,3300001,6950001,9000001,18000001,40000001},{0.05,0.1,0.2,0.23,0.33,0.4,0.45})-LOOKUP(AL1440,{0,1950001,3300001,6950001,9000001,18000001,40000001},{0,97500,427500,636000,1536000,2796000,4796000}))*1.021,-2))</f>
        <v/>
      </c>
      <c r="AN1440" s="19">
        <f>MAX(0,ROUNDDOWN(AH1440-AJ1440-430000-0,-3))</f>
        <v/>
      </c>
      <c r="AO1440" s="19">
        <f>IF(AH1440&lt;=450000,0,MAX(0,ROUNDDOWN(AN1440*0.06-MIN(50000,AN1440)*0.03,-2))+MAX(0,ROUNDDOWN(AN1440*0.04-MIN(50000,AN1440)*0.02,-2)))</f>
        <v/>
      </c>
      <c r="AP1440" s="19">
        <f>AM1440+AO1440+AI1440</f>
        <v/>
      </c>
      <c r="AQ1440" s="19">
        <f>MIN(750000,MAX(0,$B1440))</f>
        <v/>
      </c>
      <c r="AR1440" s="19">
        <f>$B1440-AQ1440</f>
        <v/>
      </c>
      <c r="AS1440" s="19">
        <f>MIN(670000,ROUNDDOWN(MAX(0,AR1440-430000)*0.0751+47600,0))+MIN(260000,ROUNDDOWN(MAX(0,AR1440-430000)*0.028+17600,0))+MIN(30000,ROUNDDOWN(MAX(0,AR1440-430000)*0.0027+1873,0))+IF("いいえ"="はい",MIN(170000,ROUNDDOWN(MAX(0,AR1440-430000)*0.0243+17800,0)),0)</f>
        <v/>
      </c>
      <c r="AT1440" s="19">
        <f>IF(""="",215040+AS1440,"")</f>
        <v/>
      </c>
      <c r="AU1440" s="19">
        <f>IF(AR1440&gt;23500000,NA(),IF(AR1440&lt;=4890000,1040000,IF(AR1440&lt;=6550000,670000,620000)))</f>
        <v/>
      </c>
      <c r="AV1440" s="19">
        <f>MAX(0,ROUNDDOWN(AR1440-AT1440-AU1440-0,-3))</f>
        <v/>
      </c>
      <c r="AW1440" s="19">
        <f>IF(AV1440&lt;=0,0,ROUNDDOWN((AV1440*LOOKUP(AV1440,{0,1950001,3300001,6950001,9000001,18000001,40000001},{0.05,0.1,0.2,0.23,0.33,0.4,0.45})-LOOKUP(AV1440,{0,1950001,3300001,6950001,9000001,18000001,40000001},{0,97500,427500,636000,1536000,2796000,4796000}))*1.021,-2))</f>
        <v/>
      </c>
      <c r="AX1440" s="19">
        <f>MAX(0,ROUNDDOWN(AR1440-AT1440-430000-0,-3))</f>
        <v/>
      </c>
      <c r="AY1440" s="19">
        <f>IF(AR1440&lt;=450000,0,MAX(0,ROUNDDOWN(AX1440*0.06-MIN(50000,AX1440)*0.03,-2))+MAX(0,ROUNDDOWN(AX1440*0.04-MIN(50000,AX1440)*0.02,-2)))</f>
        <v/>
      </c>
      <c r="AZ1440" s="19">
        <f>AW1440+AY1440+AS1440</f>
        <v/>
      </c>
    </row>
    <row r="1441">
      <c r="A1441" t="inlineStr">
        <is>
          <t>1万円刻み</t>
        </is>
      </c>
      <c r="B1441" s="19">
        <f>'3_1万円刻み'!$A$1424</f>
        <v/>
      </c>
      <c r="C1441" s="19">
        <f>MIN(0,MAX(0,$B1441))</f>
        <v/>
      </c>
      <c r="D1441" s="19">
        <f>$B1441-C1441</f>
        <v/>
      </c>
      <c r="E1441" s="19">
        <f>MIN(670000,ROUNDDOWN(MAX(0,D1441-430000)*0.0751+47600,0))+MIN(260000,ROUNDDOWN(MAX(0,D1441-430000)*0.028+17600,0))+MIN(30000,ROUNDDOWN(MAX(0,D1441-430000)*0.0027+1873,0))+IF("いいえ"="はい",MIN(170000,ROUNDDOWN(MAX(0,D1441-430000)*0.0243+17800,0)),0)</f>
        <v/>
      </c>
      <c r="F1441" s="19">
        <f>IF(""="",215040+E1441,"")</f>
        <v/>
      </c>
      <c r="G1441" s="19">
        <f>IF(D1441&gt;23500000,NA(),IF(D1441&lt;=4890000,1040000,IF(D1441&lt;=6550000,670000,620000)))</f>
        <v/>
      </c>
      <c r="H1441" s="19">
        <f>MAX(0,ROUNDDOWN(D1441-F1441-G1441-0,-3))</f>
        <v/>
      </c>
      <c r="I1441" s="19">
        <f>IF(H1441&lt;=0,0,ROUNDDOWN((H1441*LOOKUP(H1441,{0,1950001,3300001,6950001,9000001,18000001,40000001},{0.05,0.1,0.2,0.23,0.33,0.4,0.45})-LOOKUP(H1441,{0,1950001,3300001,6950001,9000001,18000001,40000001},{0,97500,427500,636000,1536000,2796000,4796000}))*1.021,-2))</f>
        <v/>
      </c>
      <c r="J1441" s="19">
        <f>MAX(0,ROUNDDOWN(D1441-F1441-430000-0,-3))</f>
        <v/>
      </c>
      <c r="K1441" s="19">
        <f>IF(D1441&lt;=450000,0,MAX(0,ROUNDDOWN(J1441*0.06-MIN(50000,J1441)*0.03,-2))+MAX(0,ROUNDDOWN(J1441*0.04-MIN(50000,J1441)*0.02,-2)))</f>
        <v/>
      </c>
      <c r="L1441" s="19">
        <f>I1441+K1441+E1441</f>
        <v/>
      </c>
      <c r="M1441" s="19">
        <f>MIN(100000,MAX(0,$B1441))</f>
        <v/>
      </c>
      <c r="N1441" s="19">
        <f>$B1441-M1441</f>
        <v/>
      </c>
      <c r="O1441" s="19">
        <f>MIN(670000,ROUNDDOWN(MAX(0,N1441-430000)*0.0751+47600,0))+MIN(260000,ROUNDDOWN(MAX(0,N1441-430000)*0.028+17600,0))+MIN(30000,ROUNDDOWN(MAX(0,N1441-430000)*0.0027+1873,0))+IF("いいえ"="はい",MIN(170000,ROUNDDOWN(MAX(0,N1441-430000)*0.0243+17800,0)),0)</f>
        <v/>
      </c>
      <c r="P1441" s="19">
        <f>IF(""="",215040+O1441,"")</f>
        <v/>
      </c>
      <c r="Q1441" s="19">
        <f>IF(N1441&gt;23500000,NA(),IF(N1441&lt;=4890000,1040000,IF(N1441&lt;=6550000,670000,620000)))</f>
        <v/>
      </c>
      <c r="R1441" s="19">
        <f>MAX(0,ROUNDDOWN(N1441-P1441-Q1441-0,-3))</f>
        <v/>
      </c>
      <c r="S1441" s="19">
        <f>IF(R1441&lt;=0,0,ROUNDDOWN((R1441*LOOKUP(R1441,{0,1950001,3300001,6950001,9000001,18000001,40000001},{0.05,0.1,0.2,0.23,0.33,0.4,0.45})-LOOKUP(R1441,{0,1950001,3300001,6950001,9000001,18000001,40000001},{0,97500,427500,636000,1536000,2796000,4796000}))*1.021,-2))</f>
        <v/>
      </c>
      <c r="T1441" s="19">
        <f>MAX(0,ROUNDDOWN(N1441-P1441-430000-0,-3))</f>
        <v/>
      </c>
      <c r="U1441" s="19">
        <f>IF(N1441&lt;=450000,0,MAX(0,ROUNDDOWN(T1441*0.06-MIN(50000,T1441)*0.03,-2))+MAX(0,ROUNDDOWN(T1441*0.04-MIN(50000,T1441)*0.02,-2)))</f>
        <v/>
      </c>
      <c r="V1441" s="19">
        <f>S1441+U1441+O1441</f>
        <v/>
      </c>
      <c r="W1441" s="19">
        <f>MIN(550000,MAX(0,$B1441))</f>
        <v/>
      </c>
      <c r="X1441" s="19">
        <f>$B1441-W1441</f>
        <v/>
      </c>
      <c r="Y1441" s="19">
        <f>MIN(670000,ROUNDDOWN(MAX(0,X1441-430000)*0.0751+47600,0))+MIN(260000,ROUNDDOWN(MAX(0,X1441-430000)*0.028+17600,0))+MIN(30000,ROUNDDOWN(MAX(0,X1441-430000)*0.0027+1873,0))+IF("いいえ"="はい",MIN(170000,ROUNDDOWN(MAX(0,X1441-430000)*0.0243+17800,0)),0)</f>
        <v/>
      </c>
      <c r="Z1441" s="19">
        <f>IF(""="",215040+Y1441,"")</f>
        <v/>
      </c>
      <c r="AA1441" s="19">
        <f>IF(X1441&gt;23500000,NA(),IF(X1441&lt;=4890000,1040000,IF(X1441&lt;=6550000,670000,620000)))</f>
        <v/>
      </c>
      <c r="AB1441" s="19">
        <f>MAX(0,ROUNDDOWN(X1441-Z1441-AA1441-0,-3))</f>
        <v/>
      </c>
      <c r="AC1441" s="19">
        <f>IF(AB1441&lt;=0,0,ROUNDDOWN((AB1441*LOOKUP(AB1441,{0,1950001,3300001,6950001,9000001,18000001,40000001},{0.05,0.1,0.2,0.23,0.33,0.4,0.45})-LOOKUP(AB1441,{0,1950001,3300001,6950001,9000001,18000001,40000001},{0,97500,427500,636000,1536000,2796000,4796000}))*1.021,-2))</f>
        <v/>
      </c>
      <c r="AD1441" s="19">
        <f>MAX(0,ROUNDDOWN(X1441-Z1441-430000-0,-3))</f>
        <v/>
      </c>
      <c r="AE1441" s="19">
        <f>IF(X1441&lt;=450000,0,MAX(0,ROUNDDOWN(AD1441*0.06-MIN(50000,AD1441)*0.03,-2))+MAX(0,ROUNDDOWN(AD1441*0.04-MIN(50000,AD1441)*0.02,-2)))</f>
        <v/>
      </c>
      <c r="AF1441" s="19">
        <f>AC1441+AE1441+Y1441</f>
        <v/>
      </c>
      <c r="AG1441" s="19">
        <f>MIN(650000,MAX(0,$B1441))</f>
        <v/>
      </c>
      <c r="AH1441" s="19">
        <f>$B1441-AG1441</f>
        <v/>
      </c>
      <c r="AI1441" s="19">
        <f>MIN(670000,ROUNDDOWN(MAX(0,AH1441-430000)*0.0751+47600,0))+MIN(260000,ROUNDDOWN(MAX(0,AH1441-430000)*0.028+17600,0))+MIN(30000,ROUNDDOWN(MAX(0,AH1441-430000)*0.0027+1873,0))+IF("いいえ"="はい",MIN(170000,ROUNDDOWN(MAX(0,AH1441-430000)*0.0243+17800,0)),0)</f>
        <v/>
      </c>
      <c r="AJ1441" s="19">
        <f>IF(""="",215040+AI1441,"")</f>
        <v/>
      </c>
      <c r="AK1441" s="19">
        <f>IF(AH1441&gt;23500000,NA(),IF(AH1441&lt;=4890000,1040000,IF(AH1441&lt;=6550000,670000,620000)))</f>
        <v/>
      </c>
      <c r="AL1441" s="19">
        <f>MAX(0,ROUNDDOWN(AH1441-AJ1441-AK1441-0,-3))</f>
        <v/>
      </c>
      <c r="AM1441" s="19">
        <f>IF(AL1441&lt;=0,0,ROUNDDOWN((AL1441*LOOKUP(AL1441,{0,1950001,3300001,6950001,9000001,18000001,40000001},{0.05,0.1,0.2,0.23,0.33,0.4,0.45})-LOOKUP(AL1441,{0,1950001,3300001,6950001,9000001,18000001,40000001},{0,97500,427500,636000,1536000,2796000,4796000}))*1.021,-2))</f>
        <v/>
      </c>
      <c r="AN1441" s="19">
        <f>MAX(0,ROUNDDOWN(AH1441-AJ1441-430000-0,-3))</f>
        <v/>
      </c>
      <c r="AO1441" s="19">
        <f>IF(AH1441&lt;=450000,0,MAX(0,ROUNDDOWN(AN1441*0.06-MIN(50000,AN1441)*0.03,-2))+MAX(0,ROUNDDOWN(AN1441*0.04-MIN(50000,AN1441)*0.02,-2)))</f>
        <v/>
      </c>
      <c r="AP1441" s="19">
        <f>AM1441+AO1441+AI1441</f>
        <v/>
      </c>
      <c r="AQ1441" s="19">
        <f>MIN(750000,MAX(0,$B1441))</f>
        <v/>
      </c>
      <c r="AR1441" s="19">
        <f>$B1441-AQ1441</f>
        <v/>
      </c>
      <c r="AS1441" s="19">
        <f>MIN(670000,ROUNDDOWN(MAX(0,AR1441-430000)*0.0751+47600,0))+MIN(260000,ROUNDDOWN(MAX(0,AR1441-430000)*0.028+17600,0))+MIN(30000,ROUNDDOWN(MAX(0,AR1441-430000)*0.0027+1873,0))+IF("いいえ"="はい",MIN(170000,ROUNDDOWN(MAX(0,AR1441-430000)*0.0243+17800,0)),0)</f>
        <v/>
      </c>
      <c r="AT1441" s="19">
        <f>IF(""="",215040+AS1441,"")</f>
        <v/>
      </c>
      <c r="AU1441" s="19">
        <f>IF(AR1441&gt;23500000,NA(),IF(AR1441&lt;=4890000,1040000,IF(AR1441&lt;=6550000,670000,620000)))</f>
        <v/>
      </c>
      <c r="AV1441" s="19">
        <f>MAX(0,ROUNDDOWN(AR1441-AT1441-AU1441-0,-3))</f>
        <v/>
      </c>
      <c r="AW1441" s="19">
        <f>IF(AV1441&lt;=0,0,ROUNDDOWN((AV1441*LOOKUP(AV1441,{0,1950001,3300001,6950001,9000001,18000001,40000001},{0.05,0.1,0.2,0.23,0.33,0.4,0.45})-LOOKUP(AV1441,{0,1950001,3300001,6950001,9000001,18000001,40000001},{0,97500,427500,636000,1536000,2796000,4796000}))*1.021,-2))</f>
        <v/>
      </c>
      <c r="AX1441" s="19">
        <f>MAX(0,ROUNDDOWN(AR1441-AT1441-430000-0,-3))</f>
        <v/>
      </c>
      <c r="AY1441" s="19">
        <f>IF(AR1441&lt;=450000,0,MAX(0,ROUNDDOWN(AX1441*0.06-MIN(50000,AX1441)*0.03,-2))+MAX(0,ROUNDDOWN(AX1441*0.04-MIN(50000,AX1441)*0.02,-2)))</f>
        <v/>
      </c>
      <c r="AZ1441" s="19">
        <f>AW1441+AY1441+AS1441</f>
        <v/>
      </c>
    </row>
    <row r="1442">
      <c r="A1442" t="inlineStr">
        <is>
          <t>1万円刻み</t>
        </is>
      </c>
      <c r="B1442" s="19">
        <f>'3_1万円刻み'!$A$1425</f>
        <v/>
      </c>
      <c r="C1442" s="19">
        <f>MIN(0,MAX(0,$B1442))</f>
        <v/>
      </c>
      <c r="D1442" s="19">
        <f>$B1442-C1442</f>
        <v/>
      </c>
      <c r="E1442" s="19">
        <f>MIN(670000,ROUNDDOWN(MAX(0,D1442-430000)*0.0751+47600,0))+MIN(260000,ROUNDDOWN(MAX(0,D1442-430000)*0.028+17600,0))+MIN(30000,ROUNDDOWN(MAX(0,D1442-430000)*0.0027+1873,0))+IF("いいえ"="はい",MIN(170000,ROUNDDOWN(MAX(0,D1442-430000)*0.0243+17800,0)),0)</f>
        <v/>
      </c>
      <c r="F1442" s="19">
        <f>IF(""="",215040+E1442,"")</f>
        <v/>
      </c>
      <c r="G1442" s="19">
        <f>IF(D1442&gt;23500000,NA(),IF(D1442&lt;=4890000,1040000,IF(D1442&lt;=6550000,670000,620000)))</f>
        <v/>
      </c>
      <c r="H1442" s="19">
        <f>MAX(0,ROUNDDOWN(D1442-F1442-G1442-0,-3))</f>
        <v/>
      </c>
      <c r="I1442" s="19">
        <f>IF(H1442&lt;=0,0,ROUNDDOWN((H1442*LOOKUP(H1442,{0,1950001,3300001,6950001,9000001,18000001,40000001},{0.05,0.1,0.2,0.23,0.33,0.4,0.45})-LOOKUP(H1442,{0,1950001,3300001,6950001,9000001,18000001,40000001},{0,97500,427500,636000,1536000,2796000,4796000}))*1.021,-2))</f>
        <v/>
      </c>
      <c r="J1442" s="19">
        <f>MAX(0,ROUNDDOWN(D1442-F1442-430000-0,-3))</f>
        <v/>
      </c>
      <c r="K1442" s="19">
        <f>IF(D1442&lt;=450000,0,MAX(0,ROUNDDOWN(J1442*0.06-MIN(50000,J1442)*0.03,-2))+MAX(0,ROUNDDOWN(J1442*0.04-MIN(50000,J1442)*0.02,-2)))</f>
        <v/>
      </c>
      <c r="L1442" s="19">
        <f>I1442+K1442+E1442</f>
        <v/>
      </c>
      <c r="M1442" s="19">
        <f>MIN(100000,MAX(0,$B1442))</f>
        <v/>
      </c>
      <c r="N1442" s="19">
        <f>$B1442-M1442</f>
        <v/>
      </c>
      <c r="O1442" s="19">
        <f>MIN(670000,ROUNDDOWN(MAX(0,N1442-430000)*0.0751+47600,0))+MIN(260000,ROUNDDOWN(MAX(0,N1442-430000)*0.028+17600,0))+MIN(30000,ROUNDDOWN(MAX(0,N1442-430000)*0.0027+1873,0))+IF("いいえ"="はい",MIN(170000,ROUNDDOWN(MAX(0,N1442-430000)*0.0243+17800,0)),0)</f>
        <v/>
      </c>
      <c r="P1442" s="19">
        <f>IF(""="",215040+O1442,"")</f>
        <v/>
      </c>
      <c r="Q1442" s="19">
        <f>IF(N1442&gt;23500000,NA(),IF(N1442&lt;=4890000,1040000,IF(N1442&lt;=6550000,670000,620000)))</f>
        <v/>
      </c>
      <c r="R1442" s="19">
        <f>MAX(0,ROUNDDOWN(N1442-P1442-Q1442-0,-3))</f>
        <v/>
      </c>
      <c r="S1442" s="19">
        <f>IF(R1442&lt;=0,0,ROUNDDOWN((R1442*LOOKUP(R1442,{0,1950001,3300001,6950001,9000001,18000001,40000001},{0.05,0.1,0.2,0.23,0.33,0.4,0.45})-LOOKUP(R1442,{0,1950001,3300001,6950001,9000001,18000001,40000001},{0,97500,427500,636000,1536000,2796000,4796000}))*1.021,-2))</f>
        <v/>
      </c>
      <c r="T1442" s="19">
        <f>MAX(0,ROUNDDOWN(N1442-P1442-430000-0,-3))</f>
        <v/>
      </c>
      <c r="U1442" s="19">
        <f>IF(N1442&lt;=450000,0,MAX(0,ROUNDDOWN(T1442*0.06-MIN(50000,T1442)*0.03,-2))+MAX(0,ROUNDDOWN(T1442*0.04-MIN(50000,T1442)*0.02,-2)))</f>
        <v/>
      </c>
      <c r="V1442" s="19">
        <f>S1442+U1442+O1442</f>
        <v/>
      </c>
      <c r="W1442" s="19">
        <f>MIN(550000,MAX(0,$B1442))</f>
        <v/>
      </c>
      <c r="X1442" s="19">
        <f>$B1442-W1442</f>
        <v/>
      </c>
      <c r="Y1442" s="19">
        <f>MIN(670000,ROUNDDOWN(MAX(0,X1442-430000)*0.0751+47600,0))+MIN(260000,ROUNDDOWN(MAX(0,X1442-430000)*0.028+17600,0))+MIN(30000,ROUNDDOWN(MAX(0,X1442-430000)*0.0027+1873,0))+IF("いいえ"="はい",MIN(170000,ROUNDDOWN(MAX(0,X1442-430000)*0.0243+17800,0)),0)</f>
        <v/>
      </c>
      <c r="Z1442" s="19">
        <f>IF(""="",215040+Y1442,"")</f>
        <v/>
      </c>
      <c r="AA1442" s="19">
        <f>IF(X1442&gt;23500000,NA(),IF(X1442&lt;=4890000,1040000,IF(X1442&lt;=6550000,670000,620000)))</f>
        <v/>
      </c>
      <c r="AB1442" s="19">
        <f>MAX(0,ROUNDDOWN(X1442-Z1442-AA1442-0,-3))</f>
        <v/>
      </c>
      <c r="AC1442" s="19">
        <f>IF(AB1442&lt;=0,0,ROUNDDOWN((AB1442*LOOKUP(AB1442,{0,1950001,3300001,6950001,9000001,18000001,40000001},{0.05,0.1,0.2,0.23,0.33,0.4,0.45})-LOOKUP(AB1442,{0,1950001,3300001,6950001,9000001,18000001,40000001},{0,97500,427500,636000,1536000,2796000,4796000}))*1.021,-2))</f>
        <v/>
      </c>
      <c r="AD1442" s="19">
        <f>MAX(0,ROUNDDOWN(X1442-Z1442-430000-0,-3))</f>
        <v/>
      </c>
      <c r="AE1442" s="19">
        <f>IF(X1442&lt;=450000,0,MAX(0,ROUNDDOWN(AD1442*0.06-MIN(50000,AD1442)*0.03,-2))+MAX(0,ROUNDDOWN(AD1442*0.04-MIN(50000,AD1442)*0.02,-2)))</f>
        <v/>
      </c>
      <c r="AF1442" s="19">
        <f>AC1442+AE1442+Y1442</f>
        <v/>
      </c>
      <c r="AG1442" s="19">
        <f>MIN(650000,MAX(0,$B1442))</f>
        <v/>
      </c>
      <c r="AH1442" s="19">
        <f>$B1442-AG1442</f>
        <v/>
      </c>
      <c r="AI1442" s="19">
        <f>MIN(670000,ROUNDDOWN(MAX(0,AH1442-430000)*0.0751+47600,0))+MIN(260000,ROUNDDOWN(MAX(0,AH1442-430000)*0.028+17600,0))+MIN(30000,ROUNDDOWN(MAX(0,AH1442-430000)*0.0027+1873,0))+IF("いいえ"="はい",MIN(170000,ROUNDDOWN(MAX(0,AH1442-430000)*0.0243+17800,0)),0)</f>
        <v/>
      </c>
      <c r="AJ1442" s="19">
        <f>IF(""="",215040+AI1442,"")</f>
        <v/>
      </c>
      <c r="AK1442" s="19">
        <f>IF(AH1442&gt;23500000,NA(),IF(AH1442&lt;=4890000,1040000,IF(AH1442&lt;=6550000,670000,620000)))</f>
        <v/>
      </c>
      <c r="AL1442" s="19">
        <f>MAX(0,ROUNDDOWN(AH1442-AJ1442-AK1442-0,-3))</f>
        <v/>
      </c>
      <c r="AM1442" s="19">
        <f>IF(AL1442&lt;=0,0,ROUNDDOWN((AL1442*LOOKUP(AL1442,{0,1950001,3300001,6950001,9000001,18000001,40000001},{0.05,0.1,0.2,0.23,0.33,0.4,0.45})-LOOKUP(AL1442,{0,1950001,3300001,6950001,9000001,18000001,40000001},{0,97500,427500,636000,1536000,2796000,4796000}))*1.021,-2))</f>
        <v/>
      </c>
      <c r="AN1442" s="19">
        <f>MAX(0,ROUNDDOWN(AH1442-AJ1442-430000-0,-3))</f>
        <v/>
      </c>
      <c r="AO1442" s="19">
        <f>IF(AH1442&lt;=450000,0,MAX(0,ROUNDDOWN(AN1442*0.06-MIN(50000,AN1442)*0.03,-2))+MAX(0,ROUNDDOWN(AN1442*0.04-MIN(50000,AN1442)*0.02,-2)))</f>
        <v/>
      </c>
      <c r="AP1442" s="19">
        <f>AM1442+AO1442+AI1442</f>
        <v/>
      </c>
      <c r="AQ1442" s="19">
        <f>MIN(750000,MAX(0,$B1442))</f>
        <v/>
      </c>
      <c r="AR1442" s="19">
        <f>$B1442-AQ1442</f>
        <v/>
      </c>
      <c r="AS1442" s="19">
        <f>MIN(670000,ROUNDDOWN(MAX(0,AR1442-430000)*0.0751+47600,0))+MIN(260000,ROUNDDOWN(MAX(0,AR1442-430000)*0.028+17600,0))+MIN(30000,ROUNDDOWN(MAX(0,AR1442-430000)*0.0027+1873,0))+IF("いいえ"="はい",MIN(170000,ROUNDDOWN(MAX(0,AR1442-430000)*0.0243+17800,0)),0)</f>
        <v/>
      </c>
      <c r="AT1442" s="19">
        <f>IF(""="",215040+AS1442,"")</f>
        <v/>
      </c>
      <c r="AU1442" s="19">
        <f>IF(AR1442&gt;23500000,NA(),IF(AR1442&lt;=4890000,1040000,IF(AR1442&lt;=6550000,670000,620000)))</f>
        <v/>
      </c>
      <c r="AV1442" s="19">
        <f>MAX(0,ROUNDDOWN(AR1442-AT1442-AU1442-0,-3))</f>
        <v/>
      </c>
      <c r="AW1442" s="19">
        <f>IF(AV1442&lt;=0,0,ROUNDDOWN((AV1442*LOOKUP(AV1442,{0,1950001,3300001,6950001,9000001,18000001,40000001},{0.05,0.1,0.2,0.23,0.33,0.4,0.45})-LOOKUP(AV1442,{0,1950001,3300001,6950001,9000001,18000001,40000001},{0,97500,427500,636000,1536000,2796000,4796000}))*1.021,-2))</f>
        <v/>
      </c>
      <c r="AX1442" s="19">
        <f>MAX(0,ROUNDDOWN(AR1442-AT1442-430000-0,-3))</f>
        <v/>
      </c>
      <c r="AY1442" s="19">
        <f>IF(AR1442&lt;=450000,0,MAX(0,ROUNDDOWN(AX1442*0.06-MIN(50000,AX1442)*0.03,-2))+MAX(0,ROUNDDOWN(AX1442*0.04-MIN(50000,AX1442)*0.02,-2)))</f>
        <v/>
      </c>
      <c r="AZ1442" s="19">
        <f>AW1442+AY1442+AS1442</f>
        <v/>
      </c>
    </row>
    <row r="1443">
      <c r="A1443" t="inlineStr">
        <is>
          <t>1万円刻み</t>
        </is>
      </c>
      <c r="B1443" s="19">
        <f>'3_1万円刻み'!$A$1426</f>
        <v/>
      </c>
      <c r="C1443" s="19">
        <f>MIN(0,MAX(0,$B1443))</f>
        <v/>
      </c>
      <c r="D1443" s="19">
        <f>$B1443-C1443</f>
        <v/>
      </c>
      <c r="E1443" s="19">
        <f>MIN(670000,ROUNDDOWN(MAX(0,D1443-430000)*0.0751+47600,0))+MIN(260000,ROUNDDOWN(MAX(0,D1443-430000)*0.028+17600,0))+MIN(30000,ROUNDDOWN(MAX(0,D1443-430000)*0.0027+1873,0))+IF("いいえ"="はい",MIN(170000,ROUNDDOWN(MAX(0,D1443-430000)*0.0243+17800,0)),0)</f>
        <v/>
      </c>
      <c r="F1443" s="19">
        <f>IF(""="",215040+E1443,"")</f>
        <v/>
      </c>
      <c r="G1443" s="19">
        <f>IF(D1443&gt;23500000,NA(),IF(D1443&lt;=4890000,1040000,IF(D1443&lt;=6550000,670000,620000)))</f>
        <v/>
      </c>
      <c r="H1443" s="19">
        <f>MAX(0,ROUNDDOWN(D1443-F1443-G1443-0,-3))</f>
        <v/>
      </c>
      <c r="I1443" s="19">
        <f>IF(H1443&lt;=0,0,ROUNDDOWN((H1443*LOOKUP(H1443,{0,1950001,3300001,6950001,9000001,18000001,40000001},{0.05,0.1,0.2,0.23,0.33,0.4,0.45})-LOOKUP(H1443,{0,1950001,3300001,6950001,9000001,18000001,40000001},{0,97500,427500,636000,1536000,2796000,4796000}))*1.021,-2))</f>
        <v/>
      </c>
      <c r="J1443" s="19">
        <f>MAX(0,ROUNDDOWN(D1443-F1443-430000-0,-3))</f>
        <v/>
      </c>
      <c r="K1443" s="19">
        <f>IF(D1443&lt;=450000,0,MAX(0,ROUNDDOWN(J1443*0.06-MIN(50000,J1443)*0.03,-2))+MAX(0,ROUNDDOWN(J1443*0.04-MIN(50000,J1443)*0.02,-2)))</f>
        <v/>
      </c>
      <c r="L1443" s="19">
        <f>I1443+K1443+E1443</f>
        <v/>
      </c>
      <c r="M1443" s="19">
        <f>MIN(100000,MAX(0,$B1443))</f>
        <v/>
      </c>
      <c r="N1443" s="19">
        <f>$B1443-M1443</f>
        <v/>
      </c>
      <c r="O1443" s="19">
        <f>MIN(670000,ROUNDDOWN(MAX(0,N1443-430000)*0.0751+47600,0))+MIN(260000,ROUNDDOWN(MAX(0,N1443-430000)*0.028+17600,0))+MIN(30000,ROUNDDOWN(MAX(0,N1443-430000)*0.0027+1873,0))+IF("いいえ"="はい",MIN(170000,ROUNDDOWN(MAX(0,N1443-430000)*0.0243+17800,0)),0)</f>
        <v/>
      </c>
      <c r="P1443" s="19">
        <f>IF(""="",215040+O1443,"")</f>
        <v/>
      </c>
      <c r="Q1443" s="19">
        <f>IF(N1443&gt;23500000,NA(),IF(N1443&lt;=4890000,1040000,IF(N1443&lt;=6550000,670000,620000)))</f>
        <v/>
      </c>
      <c r="R1443" s="19">
        <f>MAX(0,ROUNDDOWN(N1443-P1443-Q1443-0,-3))</f>
        <v/>
      </c>
      <c r="S1443" s="19">
        <f>IF(R1443&lt;=0,0,ROUNDDOWN((R1443*LOOKUP(R1443,{0,1950001,3300001,6950001,9000001,18000001,40000001},{0.05,0.1,0.2,0.23,0.33,0.4,0.45})-LOOKUP(R1443,{0,1950001,3300001,6950001,9000001,18000001,40000001},{0,97500,427500,636000,1536000,2796000,4796000}))*1.021,-2))</f>
        <v/>
      </c>
      <c r="T1443" s="19">
        <f>MAX(0,ROUNDDOWN(N1443-P1443-430000-0,-3))</f>
        <v/>
      </c>
      <c r="U1443" s="19">
        <f>IF(N1443&lt;=450000,0,MAX(0,ROUNDDOWN(T1443*0.06-MIN(50000,T1443)*0.03,-2))+MAX(0,ROUNDDOWN(T1443*0.04-MIN(50000,T1443)*0.02,-2)))</f>
        <v/>
      </c>
      <c r="V1443" s="19">
        <f>S1443+U1443+O1443</f>
        <v/>
      </c>
      <c r="W1443" s="19">
        <f>MIN(550000,MAX(0,$B1443))</f>
        <v/>
      </c>
      <c r="X1443" s="19">
        <f>$B1443-W1443</f>
        <v/>
      </c>
      <c r="Y1443" s="19">
        <f>MIN(670000,ROUNDDOWN(MAX(0,X1443-430000)*0.0751+47600,0))+MIN(260000,ROUNDDOWN(MAX(0,X1443-430000)*0.028+17600,0))+MIN(30000,ROUNDDOWN(MAX(0,X1443-430000)*0.0027+1873,0))+IF("いいえ"="はい",MIN(170000,ROUNDDOWN(MAX(0,X1443-430000)*0.0243+17800,0)),0)</f>
        <v/>
      </c>
      <c r="Z1443" s="19">
        <f>IF(""="",215040+Y1443,"")</f>
        <v/>
      </c>
      <c r="AA1443" s="19">
        <f>IF(X1443&gt;23500000,NA(),IF(X1443&lt;=4890000,1040000,IF(X1443&lt;=6550000,670000,620000)))</f>
        <v/>
      </c>
      <c r="AB1443" s="19">
        <f>MAX(0,ROUNDDOWN(X1443-Z1443-AA1443-0,-3))</f>
        <v/>
      </c>
      <c r="AC1443" s="19">
        <f>IF(AB1443&lt;=0,0,ROUNDDOWN((AB1443*LOOKUP(AB1443,{0,1950001,3300001,6950001,9000001,18000001,40000001},{0.05,0.1,0.2,0.23,0.33,0.4,0.45})-LOOKUP(AB1443,{0,1950001,3300001,6950001,9000001,18000001,40000001},{0,97500,427500,636000,1536000,2796000,4796000}))*1.021,-2))</f>
        <v/>
      </c>
      <c r="AD1443" s="19">
        <f>MAX(0,ROUNDDOWN(X1443-Z1443-430000-0,-3))</f>
        <v/>
      </c>
      <c r="AE1443" s="19">
        <f>IF(X1443&lt;=450000,0,MAX(0,ROUNDDOWN(AD1443*0.06-MIN(50000,AD1443)*0.03,-2))+MAX(0,ROUNDDOWN(AD1443*0.04-MIN(50000,AD1443)*0.02,-2)))</f>
        <v/>
      </c>
      <c r="AF1443" s="19">
        <f>AC1443+AE1443+Y1443</f>
        <v/>
      </c>
      <c r="AG1443" s="19">
        <f>MIN(650000,MAX(0,$B1443))</f>
        <v/>
      </c>
      <c r="AH1443" s="19">
        <f>$B1443-AG1443</f>
        <v/>
      </c>
      <c r="AI1443" s="19">
        <f>MIN(670000,ROUNDDOWN(MAX(0,AH1443-430000)*0.0751+47600,0))+MIN(260000,ROUNDDOWN(MAX(0,AH1443-430000)*0.028+17600,0))+MIN(30000,ROUNDDOWN(MAX(0,AH1443-430000)*0.0027+1873,0))+IF("いいえ"="はい",MIN(170000,ROUNDDOWN(MAX(0,AH1443-430000)*0.0243+17800,0)),0)</f>
        <v/>
      </c>
      <c r="AJ1443" s="19">
        <f>IF(""="",215040+AI1443,"")</f>
        <v/>
      </c>
      <c r="AK1443" s="19">
        <f>IF(AH1443&gt;23500000,NA(),IF(AH1443&lt;=4890000,1040000,IF(AH1443&lt;=6550000,670000,620000)))</f>
        <v/>
      </c>
      <c r="AL1443" s="19">
        <f>MAX(0,ROUNDDOWN(AH1443-AJ1443-AK1443-0,-3))</f>
        <v/>
      </c>
      <c r="AM1443" s="19">
        <f>IF(AL1443&lt;=0,0,ROUNDDOWN((AL1443*LOOKUP(AL1443,{0,1950001,3300001,6950001,9000001,18000001,40000001},{0.05,0.1,0.2,0.23,0.33,0.4,0.45})-LOOKUP(AL1443,{0,1950001,3300001,6950001,9000001,18000001,40000001},{0,97500,427500,636000,1536000,2796000,4796000}))*1.021,-2))</f>
        <v/>
      </c>
      <c r="AN1443" s="19">
        <f>MAX(0,ROUNDDOWN(AH1443-AJ1443-430000-0,-3))</f>
        <v/>
      </c>
      <c r="AO1443" s="19">
        <f>IF(AH1443&lt;=450000,0,MAX(0,ROUNDDOWN(AN1443*0.06-MIN(50000,AN1443)*0.03,-2))+MAX(0,ROUNDDOWN(AN1443*0.04-MIN(50000,AN1443)*0.02,-2)))</f>
        <v/>
      </c>
      <c r="AP1443" s="19">
        <f>AM1443+AO1443+AI1443</f>
        <v/>
      </c>
      <c r="AQ1443" s="19">
        <f>MIN(750000,MAX(0,$B1443))</f>
        <v/>
      </c>
      <c r="AR1443" s="19">
        <f>$B1443-AQ1443</f>
        <v/>
      </c>
      <c r="AS1443" s="19">
        <f>MIN(670000,ROUNDDOWN(MAX(0,AR1443-430000)*0.0751+47600,0))+MIN(260000,ROUNDDOWN(MAX(0,AR1443-430000)*0.028+17600,0))+MIN(30000,ROUNDDOWN(MAX(0,AR1443-430000)*0.0027+1873,0))+IF("いいえ"="はい",MIN(170000,ROUNDDOWN(MAX(0,AR1443-430000)*0.0243+17800,0)),0)</f>
        <v/>
      </c>
      <c r="AT1443" s="19">
        <f>IF(""="",215040+AS1443,"")</f>
        <v/>
      </c>
      <c r="AU1443" s="19">
        <f>IF(AR1443&gt;23500000,NA(),IF(AR1443&lt;=4890000,1040000,IF(AR1443&lt;=6550000,670000,620000)))</f>
        <v/>
      </c>
      <c r="AV1443" s="19">
        <f>MAX(0,ROUNDDOWN(AR1443-AT1443-AU1443-0,-3))</f>
        <v/>
      </c>
      <c r="AW1443" s="19">
        <f>IF(AV1443&lt;=0,0,ROUNDDOWN((AV1443*LOOKUP(AV1443,{0,1950001,3300001,6950001,9000001,18000001,40000001},{0.05,0.1,0.2,0.23,0.33,0.4,0.45})-LOOKUP(AV1443,{0,1950001,3300001,6950001,9000001,18000001,40000001},{0,97500,427500,636000,1536000,2796000,4796000}))*1.021,-2))</f>
        <v/>
      </c>
      <c r="AX1443" s="19">
        <f>MAX(0,ROUNDDOWN(AR1443-AT1443-430000-0,-3))</f>
        <v/>
      </c>
      <c r="AY1443" s="19">
        <f>IF(AR1443&lt;=450000,0,MAX(0,ROUNDDOWN(AX1443*0.06-MIN(50000,AX1443)*0.03,-2))+MAX(0,ROUNDDOWN(AX1443*0.04-MIN(50000,AX1443)*0.02,-2)))</f>
        <v/>
      </c>
      <c r="AZ1443" s="19">
        <f>AW1443+AY1443+AS1443</f>
        <v/>
      </c>
    </row>
    <row r="1444">
      <c r="A1444" t="inlineStr">
        <is>
          <t>1万円刻み</t>
        </is>
      </c>
      <c r="B1444" s="19">
        <f>'3_1万円刻み'!$A$1427</f>
        <v/>
      </c>
      <c r="C1444" s="19">
        <f>MIN(0,MAX(0,$B1444))</f>
        <v/>
      </c>
      <c r="D1444" s="19">
        <f>$B1444-C1444</f>
        <v/>
      </c>
      <c r="E1444" s="19">
        <f>MIN(670000,ROUNDDOWN(MAX(0,D1444-430000)*0.0751+47600,0))+MIN(260000,ROUNDDOWN(MAX(0,D1444-430000)*0.028+17600,0))+MIN(30000,ROUNDDOWN(MAX(0,D1444-430000)*0.0027+1873,0))+IF("いいえ"="はい",MIN(170000,ROUNDDOWN(MAX(0,D1444-430000)*0.0243+17800,0)),0)</f>
        <v/>
      </c>
      <c r="F1444" s="19">
        <f>IF(""="",215040+E1444,"")</f>
        <v/>
      </c>
      <c r="G1444" s="19">
        <f>IF(D1444&gt;23500000,NA(),IF(D1444&lt;=4890000,1040000,IF(D1444&lt;=6550000,670000,620000)))</f>
        <v/>
      </c>
      <c r="H1444" s="19">
        <f>MAX(0,ROUNDDOWN(D1444-F1444-G1444-0,-3))</f>
        <v/>
      </c>
      <c r="I1444" s="19">
        <f>IF(H1444&lt;=0,0,ROUNDDOWN((H1444*LOOKUP(H1444,{0,1950001,3300001,6950001,9000001,18000001,40000001},{0.05,0.1,0.2,0.23,0.33,0.4,0.45})-LOOKUP(H1444,{0,1950001,3300001,6950001,9000001,18000001,40000001},{0,97500,427500,636000,1536000,2796000,4796000}))*1.021,-2))</f>
        <v/>
      </c>
      <c r="J1444" s="19">
        <f>MAX(0,ROUNDDOWN(D1444-F1444-430000-0,-3))</f>
        <v/>
      </c>
      <c r="K1444" s="19">
        <f>IF(D1444&lt;=450000,0,MAX(0,ROUNDDOWN(J1444*0.06-MIN(50000,J1444)*0.03,-2))+MAX(0,ROUNDDOWN(J1444*0.04-MIN(50000,J1444)*0.02,-2)))</f>
        <v/>
      </c>
      <c r="L1444" s="19">
        <f>I1444+K1444+E1444</f>
        <v/>
      </c>
      <c r="M1444" s="19">
        <f>MIN(100000,MAX(0,$B1444))</f>
        <v/>
      </c>
      <c r="N1444" s="19">
        <f>$B1444-M1444</f>
        <v/>
      </c>
      <c r="O1444" s="19">
        <f>MIN(670000,ROUNDDOWN(MAX(0,N1444-430000)*0.0751+47600,0))+MIN(260000,ROUNDDOWN(MAX(0,N1444-430000)*0.028+17600,0))+MIN(30000,ROUNDDOWN(MAX(0,N1444-430000)*0.0027+1873,0))+IF("いいえ"="はい",MIN(170000,ROUNDDOWN(MAX(0,N1444-430000)*0.0243+17800,0)),0)</f>
        <v/>
      </c>
      <c r="P1444" s="19">
        <f>IF(""="",215040+O1444,"")</f>
        <v/>
      </c>
      <c r="Q1444" s="19">
        <f>IF(N1444&gt;23500000,NA(),IF(N1444&lt;=4890000,1040000,IF(N1444&lt;=6550000,670000,620000)))</f>
        <v/>
      </c>
      <c r="R1444" s="19">
        <f>MAX(0,ROUNDDOWN(N1444-P1444-Q1444-0,-3))</f>
        <v/>
      </c>
      <c r="S1444" s="19">
        <f>IF(R1444&lt;=0,0,ROUNDDOWN((R1444*LOOKUP(R1444,{0,1950001,3300001,6950001,9000001,18000001,40000001},{0.05,0.1,0.2,0.23,0.33,0.4,0.45})-LOOKUP(R1444,{0,1950001,3300001,6950001,9000001,18000001,40000001},{0,97500,427500,636000,1536000,2796000,4796000}))*1.021,-2))</f>
        <v/>
      </c>
      <c r="T1444" s="19">
        <f>MAX(0,ROUNDDOWN(N1444-P1444-430000-0,-3))</f>
        <v/>
      </c>
      <c r="U1444" s="19">
        <f>IF(N1444&lt;=450000,0,MAX(0,ROUNDDOWN(T1444*0.06-MIN(50000,T1444)*0.03,-2))+MAX(0,ROUNDDOWN(T1444*0.04-MIN(50000,T1444)*0.02,-2)))</f>
        <v/>
      </c>
      <c r="V1444" s="19">
        <f>S1444+U1444+O1444</f>
        <v/>
      </c>
      <c r="W1444" s="19">
        <f>MIN(550000,MAX(0,$B1444))</f>
        <v/>
      </c>
      <c r="X1444" s="19">
        <f>$B1444-W1444</f>
        <v/>
      </c>
      <c r="Y1444" s="19">
        <f>MIN(670000,ROUNDDOWN(MAX(0,X1444-430000)*0.0751+47600,0))+MIN(260000,ROUNDDOWN(MAX(0,X1444-430000)*0.028+17600,0))+MIN(30000,ROUNDDOWN(MAX(0,X1444-430000)*0.0027+1873,0))+IF("いいえ"="はい",MIN(170000,ROUNDDOWN(MAX(0,X1444-430000)*0.0243+17800,0)),0)</f>
        <v/>
      </c>
      <c r="Z1444" s="19">
        <f>IF(""="",215040+Y1444,"")</f>
        <v/>
      </c>
      <c r="AA1444" s="19">
        <f>IF(X1444&gt;23500000,NA(),IF(X1444&lt;=4890000,1040000,IF(X1444&lt;=6550000,670000,620000)))</f>
        <v/>
      </c>
      <c r="AB1444" s="19">
        <f>MAX(0,ROUNDDOWN(X1444-Z1444-AA1444-0,-3))</f>
        <v/>
      </c>
      <c r="AC1444" s="19">
        <f>IF(AB1444&lt;=0,0,ROUNDDOWN((AB1444*LOOKUP(AB1444,{0,1950001,3300001,6950001,9000001,18000001,40000001},{0.05,0.1,0.2,0.23,0.33,0.4,0.45})-LOOKUP(AB1444,{0,1950001,3300001,6950001,9000001,18000001,40000001},{0,97500,427500,636000,1536000,2796000,4796000}))*1.021,-2))</f>
        <v/>
      </c>
      <c r="AD1444" s="19">
        <f>MAX(0,ROUNDDOWN(X1444-Z1444-430000-0,-3))</f>
        <v/>
      </c>
      <c r="AE1444" s="19">
        <f>IF(X1444&lt;=450000,0,MAX(0,ROUNDDOWN(AD1444*0.06-MIN(50000,AD1444)*0.03,-2))+MAX(0,ROUNDDOWN(AD1444*0.04-MIN(50000,AD1444)*0.02,-2)))</f>
        <v/>
      </c>
      <c r="AF1444" s="19">
        <f>AC1444+AE1444+Y1444</f>
        <v/>
      </c>
      <c r="AG1444" s="19">
        <f>MIN(650000,MAX(0,$B1444))</f>
        <v/>
      </c>
      <c r="AH1444" s="19">
        <f>$B1444-AG1444</f>
        <v/>
      </c>
      <c r="AI1444" s="19">
        <f>MIN(670000,ROUNDDOWN(MAX(0,AH1444-430000)*0.0751+47600,0))+MIN(260000,ROUNDDOWN(MAX(0,AH1444-430000)*0.028+17600,0))+MIN(30000,ROUNDDOWN(MAX(0,AH1444-430000)*0.0027+1873,0))+IF("いいえ"="はい",MIN(170000,ROUNDDOWN(MAX(0,AH1444-430000)*0.0243+17800,0)),0)</f>
        <v/>
      </c>
      <c r="AJ1444" s="19">
        <f>IF(""="",215040+AI1444,"")</f>
        <v/>
      </c>
      <c r="AK1444" s="19">
        <f>IF(AH1444&gt;23500000,NA(),IF(AH1444&lt;=4890000,1040000,IF(AH1444&lt;=6550000,670000,620000)))</f>
        <v/>
      </c>
      <c r="AL1444" s="19">
        <f>MAX(0,ROUNDDOWN(AH1444-AJ1444-AK1444-0,-3))</f>
        <v/>
      </c>
      <c r="AM1444" s="19">
        <f>IF(AL1444&lt;=0,0,ROUNDDOWN((AL1444*LOOKUP(AL1444,{0,1950001,3300001,6950001,9000001,18000001,40000001},{0.05,0.1,0.2,0.23,0.33,0.4,0.45})-LOOKUP(AL1444,{0,1950001,3300001,6950001,9000001,18000001,40000001},{0,97500,427500,636000,1536000,2796000,4796000}))*1.021,-2))</f>
        <v/>
      </c>
      <c r="AN1444" s="19">
        <f>MAX(0,ROUNDDOWN(AH1444-AJ1444-430000-0,-3))</f>
        <v/>
      </c>
      <c r="AO1444" s="19">
        <f>IF(AH1444&lt;=450000,0,MAX(0,ROUNDDOWN(AN1444*0.06-MIN(50000,AN1444)*0.03,-2))+MAX(0,ROUNDDOWN(AN1444*0.04-MIN(50000,AN1444)*0.02,-2)))</f>
        <v/>
      </c>
      <c r="AP1444" s="19">
        <f>AM1444+AO1444+AI1444</f>
        <v/>
      </c>
      <c r="AQ1444" s="19">
        <f>MIN(750000,MAX(0,$B1444))</f>
        <v/>
      </c>
      <c r="AR1444" s="19">
        <f>$B1444-AQ1444</f>
        <v/>
      </c>
      <c r="AS1444" s="19">
        <f>MIN(670000,ROUNDDOWN(MAX(0,AR1444-430000)*0.0751+47600,0))+MIN(260000,ROUNDDOWN(MAX(0,AR1444-430000)*0.028+17600,0))+MIN(30000,ROUNDDOWN(MAX(0,AR1444-430000)*0.0027+1873,0))+IF("いいえ"="はい",MIN(170000,ROUNDDOWN(MAX(0,AR1444-430000)*0.0243+17800,0)),0)</f>
        <v/>
      </c>
      <c r="AT1444" s="19">
        <f>IF(""="",215040+AS1444,"")</f>
        <v/>
      </c>
      <c r="AU1444" s="19">
        <f>IF(AR1444&gt;23500000,NA(),IF(AR1444&lt;=4890000,1040000,IF(AR1444&lt;=6550000,670000,620000)))</f>
        <v/>
      </c>
      <c r="AV1444" s="19">
        <f>MAX(0,ROUNDDOWN(AR1444-AT1444-AU1444-0,-3))</f>
        <v/>
      </c>
      <c r="AW1444" s="19">
        <f>IF(AV1444&lt;=0,0,ROUNDDOWN((AV1444*LOOKUP(AV1444,{0,1950001,3300001,6950001,9000001,18000001,40000001},{0.05,0.1,0.2,0.23,0.33,0.4,0.45})-LOOKUP(AV1444,{0,1950001,3300001,6950001,9000001,18000001,40000001},{0,97500,427500,636000,1536000,2796000,4796000}))*1.021,-2))</f>
        <v/>
      </c>
      <c r="AX1444" s="19">
        <f>MAX(0,ROUNDDOWN(AR1444-AT1444-430000-0,-3))</f>
        <v/>
      </c>
      <c r="AY1444" s="19">
        <f>IF(AR1444&lt;=450000,0,MAX(0,ROUNDDOWN(AX1444*0.06-MIN(50000,AX1444)*0.03,-2))+MAX(0,ROUNDDOWN(AX1444*0.04-MIN(50000,AX1444)*0.02,-2)))</f>
        <v/>
      </c>
      <c r="AZ1444" s="19">
        <f>AW1444+AY1444+AS1444</f>
        <v/>
      </c>
    </row>
    <row r="1445">
      <c r="A1445" t="inlineStr">
        <is>
          <t>1万円刻み</t>
        </is>
      </c>
      <c r="B1445" s="19">
        <f>'3_1万円刻み'!$A$1428</f>
        <v/>
      </c>
      <c r="C1445" s="19">
        <f>MIN(0,MAX(0,$B1445))</f>
        <v/>
      </c>
      <c r="D1445" s="19">
        <f>$B1445-C1445</f>
        <v/>
      </c>
      <c r="E1445" s="19">
        <f>MIN(670000,ROUNDDOWN(MAX(0,D1445-430000)*0.0751+47600,0))+MIN(260000,ROUNDDOWN(MAX(0,D1445-430000)*0.028+17600,0))+MIN(30000,ROUNDDOWN(MAX(0,D1445-430000)*0.0027+1873,0))+IF("いいえ"="はい",MIN(170000,ROUNDDOWN(MAX(0,D1445-430000)*0.0243+17800,0)),0)</f>
        <v/>
      </c>
      <c r="F1445" s="19">
        <f>IF(""="",215040+E1445,"")</f>
        <v/>
      </c>
      <c r="G1445" s="19">
        <f>IF(D1445&gt;23500000,NA(),IF(D1445&lt;=4890000,1040000,IF(D1445&lt;=6550000,670000,620000)))</f>
        <v/>
      </c>
      <c r="H1445" s="19">
        <f>MAX(0,ROUNDDOWN(D1445-F1445-G1445-0,-3))</f>
        <v/>
      </c>
      <c r="I1445" s="19">
        <f>IF(H1445&lt;=0,0,ROUNDDOWN((H1445*LOOKUP(H1445,{0,1950001,3300001,6950001,9000001,18000001,40000001},{0.05,0.1,0.2,0.23,0.33,0.4,0.45})-LOOKUP(H1445,{0,1950001,3300001,6950001,9000001,18000001,40000001},{0,97500,427500,636000,1536000,2796000,4796000}))*1.021,-2))</f>
        <v/>
      </c>
      <c r="J1445" s="19">
        <f>MAX(0,ROUNDDOWN(D1445-F1445-430000-0,-3))</f>
        <v/>
      </c>
      <c r="K1445" s="19">
        <f>IF(D1445&lt;=450000,0,MAX(0,ROUNDDOWN(J1445*0.06-MIN(50000,J1445)*0.03,-2))+MAX(0,ROUNDDOWN(J1445*0.04-MIN(50000,J1445)*0.02,-2)))</f>
        <v/>
      </c>
      <c r="L1445" s="19">
        <f>I1445+K1445+E1445</f>
        <v/>
      </c>
      <c r="M1445" s="19">
        <f>MIN(100000,MAX(0,$B1445))</f>
        <v/>
      </c>
      <c r="N1445" s="19">
        <f>$B1445-M1445</f>
        <v/>
      </c>
      <c r="O1445" s="19">
        <f>MIN(670000,ROUNDDOWN(MAX(0,N1445-430000)*0.0751+47600,0))+MIN(260000,ROUNDDOWN(MAX(0,N1445-430000)*0.028+17600,0))+MIN(30000,ROUNDDOWN(MAX(0,N1445-430000)*0.0027+1873,0))+IF("いいえ"="はい",MIN(170000,ROUNDDOWN(MAX(0,N1445-430000)*0.0243+17800,0)),0)</f>
        <v/>
      </c>
      <c r="P1445" s="19">
        <f>IF(""="",215040+O1445,"")</f>
        <v/>
      </c>
      <c r="Q1445" s="19">
        <f>IF(N1445&gt;23500000,NA(),IF(N1445&lt;=4890000,1040000,IF(N1445&lt;=6550000,670000,620000)))</f>
        <v/>
      </c>
      <c r="R1445" s="19">
        <f>MAX(0,ROUNDDOWN(N1445-P1445-Q1445-0,-3))</f>
        <v/>
      </c>
      <c r="S1445" s="19">
        <f>IF(R1445&lt;=0,0,ROUNDDOWN((R1445*LOOKUP(R1445,{0,1950001,3300001,6950001,9000001,18000001,40000001},{0.05,0.1,0.2,0.23,0.33,0.4,0.45})-LOOKUP(R1445,{0,1950001,3300001,6950001,9000001,18000001,40000001},{0,97500,427500,636000,1536000,2796000,4796000}))*1.021,-2))</f>
        <v/>
      </c>
      <c r="T1445" s="19">
        <f>MAX(0,ROUNDDOWN(N1445-P1445-430000-0,-3))</f>
        <v/>
      </c>
      <c r="U1445" s="19">
        <f>IF(N1445&lt;=450000,0,MAX(0,ROUNDDOWN(T1445*0.06-MIN(50000,T1445)*0.03,-2))+MAX(0,ROUNDDOWN(T1445*0.04-MIN(50000,T1445)*0.02,-2)))</f>
        <v/>
      </c>
      <c r="V1445" s="19">
        <f>S1445+U1445+O1445</f>
        <v/>
      </c>
      <c r="W1445" s="19">
        <f>MIN(550000,MAX(0,$B1445))</f>
        <v/>
      </c>
      <c r="X1445" s="19">
        <f>$B1445-W1445</f>
        <v/>
      </c>
      <c r="Y1445" s="19">
        <f>MIN(670000,ROUNDDOWN(MAX(0,X1445-430000)*0.0751+47600,0))+MIN(260000,ROUNDDOWN(MAX(0,X1445-430000)*0.028+17600,0))+MIN(30000,ROUNDDOWN(MAX(0,X1445-430000)*0.0027+1873,0))+IF("いいえ"="はい",MIN(170000,ROUNDDOWN(MAX(0,X1445-430000)*0.0243+17800,0)),0)</f>
        <v/>
      </c>
      <c r="Z1445" s="19">
        <f>IF(""="",215040+Y1445,"")</f>
        <v/>
      </c>
      <c r="AA1445" s="19">
        <f>IF(X1445&gt;23500000,NA(),IF(X1445&lt;=4890000,1040000,IF(X1445&lt;=6550000,670000,620000)))</f>
        <v/>
      </c>
      <c r="AB1445" s="19">
        <f>MAX(0,ROUNDDOWN(X1445-Z1445-AA1445-0,-3))</f>
        <v/>
      </c>
      <c r="AC1445" s="19">
        <f>IF(AB1445&lt;=0,0,ROUNDDOWN((AB1445*LOOKUP(AB1445,{0,1950001,3300001,6950001,9000001,18000001,40000001},{0.05,0.1,0.2,0.23,0.33,0.4,0.45})-LOOKUP(AB1445,{0,1950001,3300001,6950001,9000001,18000001,40000001},{0,97500,427500,636000,1536000,2796000,4796000}))*1.021,-2))</f>
        <v/>
      </c>
      <c r="AD1445" s="19">
        <f>MAX(0,ROUNDDOWN(X1445-Z1445-430000-0,-3))</f>
        <v/>
      </c>
      <c r="AE1445" s="19">
        <f>IF(X1445&lt;=450000,0,MAX(0,ROUNDDOWN(AD1445*0.06-MIN(50000,AD1445)*0.03,-2))+MAX(0,ROUNDDOWN(AD1445*0.04-MIN(50000,AD1445)*0.02,-2)))</f>
        <v/>
      </c>
      <c r="AF1445" s="19">
        <f>AC1445+AE1445+Y1445</f>
        <v/>
      </c>
      <c r="AG1445" s="19">
        <f>MIN(650000,MAX(0,$B1445))</f>
        <v/>
      </c>
      <c r="AH1445" s="19">
        <f>$B1445-AG1445</f>
        <v/>
      </c>
      <c r="AI1445" s="19">
        <f>MIN(670000,ROUNDDOWN(MAX(0,AH1445-430000)*0.0751+47600,0))+MIN(260000,ROUNDDOWN(MAX(0,AH1445-430000)*0.028+17600,0))+MIN(30000,ROUNDDOWN(MAX(0,AH1445-430000)*0.0027+1873,0))+IF("いいえ"="はい",MIN(170000,ROUNDDOWN(MAX(0,AH1445-430000)*0.0243+17800,0)),0)</f>
        <v/>
      </c>
      <c r="AJ1445" s="19">
        <f>IF(""="",215040+AI1445,"")</f>
        <v/>
      </c>
      <c r="AK1445" s="19">
        <f>IF(AH1445&gt;23500000,NA(),IF(AH1445&lt;=4890000,1040000,IF(AH1445&lt;=6550000,670000,620000)))</f>
        <v/>
      </c>
      <c r="AL1445" s="19">
        <f>MAX(0,ROUNDDOWN(AH1445-AJ1445-AK1445-0,-3))</f>
        <v/>
      </c>
      <c r="AM1445" s="19">
        <f>IF(AL1445&lt;=0,0,ROUNDDOWN((AL1445*LOOKUP(AL1445,{0,1950001,3300001,6950001,9000001,18000001,40000001},{0.05,0.1,0.2,0.23,0.33,0.4,0.45})-LOOKUP(AL1445,{0,1950001,3300001,6950001,9000001,18000001,40000001},{0,97500,427500,636000,1536000,2796000,4796000}))*1.021,-2))</f>
        <v/>
      </c>
      <c r="AN1445" s="19">
        <f>MAX(0,ROUNDDOWN(AH1445-AJ1445-430000-0,-3))</f>
        <v/>
      </c>
      <c r="AO1445" s="19">
        <f>IF(AH1445&lt;=450000,0,MAX(0,ROUNDDOWN(AN1445*0.06-MIN(50000,AN1445)*0.03,-2))+MAX(0,ROUNDDOWN(AN1445*0.04-MIN(50000,AN1445)*0.02,-2)))</f>
        <v/>
      </c>
      <c r="AP1445" s="19">
        <f>AM1445+AO1445+AI1445</f>
        <v/>
      </c>
      <c r="AQ1445" s="19">
        <f>MIN(750000,MAX(0,$B1445))</f>
        <v/>
      </c>
      <c r="AR1445" s="19">
        <f>$B1445-AQ1445</f>
        <v/>
      </c>
      <c r="AS1445" s="19">
        <f>MIN(670000,ROUNDDOWN(MAX(0,AR1445-430000)*0.0751+47600,0))+MIN(260000,ROUNDDOWN(MAX(0,AR1445-430000)*0.028+17600,0))+MIN(30000,ROUNDDOWN(MAX(0,AR1445-430000)*0.0027+1873,0))+IF("いいえ"="はい",MIN(170000,ROUNDDOWN(MAX(0,AR1445-430000)*0.0243+17800,0)),0)</f>
        <v/>
      </c>
      <c r="AT1445" s="19">
        <f>IF(""="",215040+AS1445,"")</f>
        <v/>
      </c>
      <c r="AU1445" s="19">
        <f>IF(AR1445&gt;23500000,NA(),IF(AR1445&lt;=4890000,1040000,IF(AR1445&lt;=6550000,670000,620000)))</f>
        <v/>
      </c>
      <c r="AV1445" s="19">
        <f>MAX(0,ROUNDDOWN(AR1445-AT1445-AU1445-0,-3))</f>
        <v/>
      </c>
      <c r="AW1445" s="19">
        <f>IF(AV1445&lt;=0,0,ROUNDDOWN((AV1445*LOOKUP(AV1445,{0,1950001,3300001,6950001,9000001,18000001,40000001},{0.05,0.1,0.2,0.23,0.33,0.4,0.45})-LOOKUP(AV1445,{0,1950001,3300001,6950001,9000001,18000001,40000001},{0,97500,427500,636000,1536000,2796000,4796000}))*1.021,-2))</f>
        <v/>
      </c>
      <c r="AX1445" s="19">
        <f>MAX(0,ROUNDDOWN(AR1445-AT1445-430000-0,-3))</f>
        <v/>
      </c>
      <c r="AY1445" s="19">
        <f>IF(AR1445&lt;=450000,0,MAX(0,ROUNDDOWN(AX1445*0.06-MIN(50000,AX1445)*0.03,-2))+MAX(0,ROUNDDOWN(AX1445*0.04-MIN(50000,AX1445)*0.02,-2)))</f>
        <v/>
      </c>
      <c r="AZ1445" s="19">
        <f>AW1445+AY1445+AS1445</f>
        <v/>
      </c>
    </row>
    <row r="1446">
      <c r="A1446" t="inlineStr">
        <is>
          <t>1万円刻み</t>
        </is>
      </c>
      <c r="B1446" s="19">
        <f>'3_1万円刻み'!$A$1429</f>
        <v/>
      </c>
      <c r="C1446" s="19">
        <f>MIN(0,MAX(0,$B1446))</f>
        <v/>
      </c>
      <c r="D1446" s="19">
        <f>$B1446-C1446</f>
        <v/>
      </c>
      <c r="E1446" s="19">
        <f>MIN(670000,ROUNDDOWN(MAX(0,D1446-430000)*0.0751+47600,0))+MIN(260000,ROUNDDOWN(MAX(0,D1446-430000)*0.028+17600,0))+MIN(30000,ROUNDDOWN(MAX(0,D1446-430000)*0.0027+1873,0))+IF("いいえ"="はい",MIN(170000,ROUNDDOWN(MAX(0,D1446-430000)*0.0243+17800,0)),0)</f>
        <v/>
      </c>
      <c r="F1446" s="19">
        <f>IF(""="",215040+E1446,"")</f>
        <v/>
      </c>
      <c r="G1446" s="19">
        <f>IF(D1446&gt;23500000,NA(),IF(D1446&lt;=4890000,1040000,IF(D1446&lt;=6550000,670000,620000)))</f>
        <v/>
      </c>
      <c r="H1446" s="19">
        <f>MAX(0,ROUNDDOWN(D1446-F1446-G1446-0,-3))</f>
        <v/>
      </c>
      <c r="I1446" s="19">
        <f>IF(H1446&lt;=0,0,ROUNDDOWN((H1446*LOOKUP(H1446,{0,1950001,3300001,6950001,9000001,18000001,40000001},{0.05,0.1,0.2,0.23,0.33,0.4,0.45})-LOOKUP(H1446,{0,1950001,3300001,6950001,9000001,18000001,40000001},{0,97500,427500,636000,1536000,2796000,4796000}))*1.021,-2))</f>
        <v/>
      </c>
      <c r="J1446" s="19">
        <f>MAX(0,ROUNDDOWN(D1446-F1446-430000-0,-3))</f>
        <v/>
      </c>
      <c r="K1446" s="19">
        <f>IF(D1446&lt;=450000,0,MAX(0,ROUNDDOWN(J1446*0.06-MIN(50000,J1446)*0.03,-2))+MAX(0,ROUNDDOWN(J1446*0.04-MIN(50000,J1446)*0.02,-2)))</f>
        <v/>
      </c>
      <c r="L1446" s="19">
        <f>I1446+K1446+E1446</f>
        <v/>
      </c>
      <c r="M1446" s="19">
        <f>MIN(100000,MAX(0,$B1446))</f>
        <v/>
      </c>
      <c r="N1446" s="19">
        <f>$B1446-M1446</f>
        <v/>
      </c>
      <c r="O1446" s="19">
        <f>MIN(670000,ROUNDDOWN(MAX(0,N1446-430000)*0.0751+47600,0))+MIN(260000,ROUNDDOWN(MAX(0,N1446-430000)*0.028+17600,0))+MIN(30000,ROUNDDOWN(MAX(0,N1446-430000)*0.0027+1873,0))+IF("いいえ"="はい",MIN(170000,ROUNDDOWN(MAX(0,N1446-430000)*0.0243+17800,0)),0)</f>
        <v/>
      </c>
      <c r="P1446" s="19">
        <f>IF(""="",215040+O1446,"")</f>
        <v/>
      </c>
      <c r="Q1446" s="19">
        <f>IF(N1446&gt;23500000,NA(),IF(N1446&lt;=4890000,1040000,IF(N1446&lt;=6550000,670000,620000)))</f>
        <v/>
      </c>
      <c r="R1446" s="19">
        <f>MAX(0,ROUNDDOWN(N1446-P1446-Q1446-0,-3))</f>
        <v/>
      </c>
      <c r="S1446" s="19">
        <f>IF(R1446&lt;=0,0,ROUNDDOWN((R1446*LOOKUP(R1446,{0,1950001,3300001,6950001,9000001,18000001,40000001},{0.05,0.1,0.2,0.23,0.33,0.4,0.45})-LOOKUP(R1446,{0,1950001,3300001,6950001,9000001,18000001,40000001},{0,97500,427500,636000,1536000,2796000,4796000}))*1.021,-2))</f>
        <v/>
      </c>
      <c r="T1446" s="19">
        <f>MAX(0,ROUNDDOWN(N1446-P1446-430000-0,-3))</f>
        <v/>
      </c>
      <c r="U1446" s="19">
        <f>IF(N1446&lt;=450000,0,MAX(0,ROUNDDOWN(T1446*0.06-MIN(50000,T1446)*0.03,-2))+MAX(0,ROUNDDOWN(T1446*0.04-MIN(50000,T1446)*0.02,-2)))</f>
        <v/>
      </c>
      <c r="V1446" s="19">
        <f>S1446+U1446+O1446</f>
        <v/>
      </c>
      <c r="W1446" s="19">
        <f>MIN(550000,MAX(0,$B1446))</f>
        <v/>
      </c>
      <c r="X1446" s="19">
        <f>$B1446-W1446</f>
        <v/>
      </c>
      <c r="Y1446" s="19">
        <f>MIN(670000,ROUNDDOWN(MAX(0,X1446-430000)*0.0751+47600,0))+MIN(260000,ROUNDDOWN(MAX(0,X1446-430000)*0.028+17600,0))+MIN(30000,ROUNDDOWN(MAX(0,X1446-430000)*0.0027+1873,0))+IF("いいえ"="はい",MIN(170000,ROUNDDOWN(MAX(0,X1446-430000)*0.0243+17800,0)),0)</f>
        <v/>
      </c>
      <c r="Z1446" s="19">
        <f>IF(""="",215040+Y1446,"")</f>
        <v/>
      </c>
      <c r="AA1446" s="19">
        <f>IF(X1446&gt;23500000,NA(),IF(X1446&lt;=4890000,1040000,IF(X1446&lt;=6550000,670000,620000)))</f>
        <v/>
      </c>
      <c r="AB1446" s="19">
        <f>MAX(0,ROUNDDOWN(X1446-Z1446-AA1446-0,-3))</f>
        <v/>
      </c>
      <c r="AC1446" s="19">
        <f>IF(AB1446&lt;=0,0,ROUNDDOWN((AB1446*LOOKUP(AB1446,{0,1950001,3300001,6950001,9000001,18000001,40000001},{0.05,0.1,0.2,0.23,0.33,0.4,0.45})-LOOKUP(AB1446,{0,1950001,3300001,6950001,9000001,18000001,40000001},{0,97500,427500,636000,1536000,2796000,4796000}))*1.021,-2))</f>
        <v/>
      </c>
      <c r="AD1446" s="19">
        <f>MAX(0,ROUNDDOWN(X1446-Z1446-430000-0,-3))</f>
        <v/>
      </c>
      <c r="AE1446" s="19">
        <f>IF(X1446&lt;=450000,0,MAX(0,ROUNDDOWN(AD1446*0.06-MIN(50000,AD1446)*0.03,-2))+MAX(0,ROUNDDOWN(AD1446*0.04-MIN(50000,AD1446)*0.02,-2)))</f>
        <v/>
      </c>
      <c r="AF1446" s="19">
        <f>AC1446+AE1446+Y1446</f>
        <v/>
      </c>
      <c r="AG1446" s="19">
        <f>MIN(650000,MAX(0,$B1446))</f>
        <v/>
      </c>
      <c r="AH1446" s="19">
        <f>$B1446-AG1446</f>
        <v/>
      </c>
      <c r="AI1446" s="19">
        <f>MIN(670000,ROUNDDOWN(MAX(0,AH1446-430000)*0.0751+47600,0))+MIN(260000,ROUNDDOWN(MAX(0,AH1446-430000)*0.028+17600,0))+MIN(30000,ROUNDDOWN(MAX(0,AH1446-430000)*0.0027+1873,0))+IF("いいえ"="はい",MIN(170000,ROUNDDOWN(MAX(0,AH1446-430000)*0.0243+17800,0)),0)</f>
        <v/>
      </c>
      <c r="AJ1446" s="19">
        <f>IF(""="",215040+AI1446,"")</f>
        <v/>
      </c>
      <c r="AK1446" s="19">
        <f>IF(AH1446&gt;23500000,NA(),IF(AH1446&lt;=4890000,1040000,IF(AH1446&lt;=6550000,670000,620000)))</f>
        <v/>
      </c>
      <c r="AL1446" s="19">
        <f>MAX(0,ROUNDDOWN(AH1446-AJ1446-AK1446-0,-3))</f>
        <v/>
      </c>
      <c r="AM1446" s="19">
        <f>IF(AL1446&lt;=0,0,ROUNDDOWN((AL1446*LOOKUP(AL1446,{0,1950001,3300001,6950001,9000001,18000001,40000001},{0.05,0.1,0.2,0.23,0.33,0.4,0.45})-LOOKUP(AL1446,{0,1950001,3300001,6950001,9000001,18000001,40000001},{0,97500,427500,636000,1536000,2796000,4796000}))*1.021,-2))</f>
        <v/>
      </c>
      <c r="AN1446" s="19">
        <f>MAX(0,ROUNDDOWN(AH1446-AJ1446-430000-0,-3))</f>
        <v/>
      </c>
      <c r="AO1446" s="19">
        <f>IF(AH1446&lt;=450000,0,MAX(0,ROUNDDOWN(AN1446*0.06-MIN(50000,AN1446)*0.03,-2))+MAX(0,ROUNDDOWN(AN1446*0.04-MIN(50000,AN1446)*0.02,-2)))</f>
        <v/>
      </c>
      <c r="AP1446" s="19">
        <f>AM1446+AO1446+AI1446</f>
        <v/>
      </c>
      <c r="AQ1446" s="19">
        <f>MIN(750000,MAX(0,$B1446))</f>
        <v/>
      </c>
      <c r="AR1446" s="19">
        <f>$B1446-AQ1446</f>
        <v/>
      </c>
      <c r="AS1446" s="19">
        <f>MIN(670000,ROUNDDOWN(MAX(0,AR1446-430000)*0.0751+47600,0))+MIN(260000,ROUNDDOWN(MAX(0,AR1446-430000)*0.028+17600,0))+MIN(30000,ROUNDDOWN(MAX(0,AR1446-430000)*0.0027+1873,0))+IF("いいえ"="はい",MIN(170000,ROUNDDOWN(MAX(0,AR1446-430000)*0.0243+17800,0)),0)</f>
        <v/>
      </c>
      <c r="AT1446" s="19">
        <f>IF(""="",215040+AS1446,"")</f>
        <v/>
      </c>
      <c r="AU1446" s="19">
        <f>IF(AR1446&gt;23500000,NA(),IF(AR1446&lt;=4890000,1040000,IF(AR1446&lt;=6550000,670000,620000)))</f>
        <v/>
      </c>
      <c r="AV1446" s="19">
        <f>MAX(0,ROUNDDOWN(AR1446-AT1446-AU1446-0,-3))</f>
        <v/>
      </c>
      <c r="AW1446" s="19">
        <f>IF(AV1446&lt;=0,0,ROUNDDOWN((AV1446*LOOKUP(AV1446,{0,1950001,3300001,6950001,9000001,18000001,40000001},{0.05,0.1,0.2,0.23,0.33,0.4,0.45})-LOOKUP(AV1446,{0,1950001,3300001,6950001,9000001,18000001,40000001},{0,97500,427500,636000,1536000,2796000,4796000}))*1.021,-2))</f>
        <v/>
      </c>
      <c r="AX1446" s="19">
        <f>MAX(0,ROUNDDOWN(AR1446-AT1446-430000-0,-3))</f>
        <v/>
      </c>
      <c r="AY1446" s="19">
        <f>IF(AR1446&lt;=450000,0,MAX(0,ROUNDDOWN(AX1446*0.06-MIN(50000,AX1446)*0.03,-2))+MAX(0,ROUNDDOWN(AX1446*0.04-MIN(50000,AX1446)*0.02,-2)))</f>
        <v/>
      </c>
      <c r="AZ1446" s="19">
        <f>AW1446+AY1446+AS1446</f>
        <v/>
      </c>
    </row>
    <row r="1447">
      <c r="A1447" t="inlineStr">
        <is>
          <t>1万円刻み</t>
        </is>
      </c>
      <c r="B1447" s="19">
        <f>'3_1万円刻み'!$A$1430</f>
        <v/>
      </c>
      <c r="C1447" s="19">
        <f>MIN(0,MAX(0,$B1447))</f>
        <v/>
      </c>
      <c r="D1447" s="19">
        <f>$B1447-C1447</f>
        <v/>
      </c>
      <c r="E1447" s="19">
        <f>MIN(670000,ROUNDDOWN(MAX(0,D1447-430000)*0.0751+47600,0))+MIN(260000,ROUNDDOWN(MAX(0,D1447-430000)*0.028+17600,0))+MIN(30000,ROUNDDOWN(MAX(0,D1447-430000)*0.0027+1873,0))+IF("いいえ"="はい",MIN(170000,ROUNDDOWN(MAX(0,D1447-430000)*0.0243+17800,0)),0)</f>
        <v/>
      </c>
      <c r="F1447" s="19">
        <f>IF(""="",215040+E1447,"")</f>
        <v/>
      </c>
      <c r="G1447" s="19">
        <f>IF(D1447&gt;23500000,NA(),IF(D1447&lt;=4890000,1040000,IF(D1447&lt;=6550000,670000,620000)))</f>
        <v/>
      </c>
      <c r="H1447" s="19">
        <f>MAX(0,ROUNDDOWN(D1447-F1447-G1447-0,-3))</f>
        <v/>
      </c>
      <c r="I1447" s="19">
        <f>IF(H1447&lt;=0,0,ROUNDDOWN((H1447*LOOKUP(H1447,{0,1950001,3300001,6950001,9000001,18000001,40000001},{0.05,0.1,0.2,0.23,0.33,0.4,0.45})-LOOKUP(H1447,{0,1950001,3300001,6950001,9000001,18000001,40000001},{0,97500,427500,636000,1536000,2796000,4796000}))*1.021,-2))</f>
        <v/>
      </c>
      <c r="J1447" s="19">
        <f>MAX(0,ROUNDDOWN(D1447-F1447-430000-0,-3))</f>
        <v/>
      </c>
      <c r="K1447" s="19">
        <f>IF(D1447&lt;=450000,0,MAX(0,ROUNDDOWN(J1447*0.06-MIN(50000,J1447)*0.03,-2))+MAX(0,ROUNDDOWN(J1447*0.04-MIN(50000,J1447)*0.02,-2)))</f>
        <v/>
      </c>
      <c r="L1447" s="19">
        <f>I1447+K1447+E1447</f>
        <v/>
      </c>
      <c r="M1447" s="19">
        <f>MIN(100000,MAX(0,$B1447))</f>
        <v/>
      </c>
      <c r="N1447" s="19">
        <f>$B1447-M1447</f>
        <v/>
      </c>
      <c r="O1447" s="19">
        <f>MIN(670000,ROUNDDOWN(MAX(0,N1447-430000)*0.0751+47600,0))+MIN(260000,ROUNDDOWN(MAX(0,N1447-430000)*0.028+17600,0))+MIN(30000,ROUNDDOWN(MAX(0,N1447-430000)*0.0027+1873,0))+IF("いいえ"="はい",MIN(170000,ROUNDDOWN(MAX(0,N1447-430000)*0.0243+17800,0)),0)</f>
        <v/>
      </c>
      <c r="P1447" s="19">
        <f>IF(""="",215040+O1447,"")</f>
        <v/>
      </c>
      <c r="Q1447" s="19">
        <f>IF(N1447&gt;23500000,NA(),IF(N1447&lt;=4890000,1040000,IF(N1447&lt;=6550000,670000,620000)))</f>
        <v/>
      </c>
      <c r="R1447" s="19">
        <f>MAX(0,ROUNDDOWN(N1447-P1447-Q1447-0,-3))</f>
        <v/>
      </c>
      <c r="S1447" s="19">
        <f>IF(R1447&lt;=0,0,ROUNDDOWN((R1447*LOOKUP(R1447,{0,1950001,3300001,6950001,9000001,18000001,40000001},{0.05,0.1,0.2,0.23,0.33,0.4,0.45})-LOOKUP(R1447,{0,1950001,3300001,6950001,9000001,18000001,40000001},{0,97500,427500,636000,1536000,2796000,4796000}))*1.021,-2))</f>
        <v/>
      </c>
      <c r="T1447" s="19">
        <f>MAX(0,ROUNDDOWN(N1447-P1447-430000-0,-3))</f>
        <v/>
      </c>
      <c r="U1447" s="19">
        <f>IF(N1447&lt;=450000,0,MAX(0,ROUNDDOWN(T1447*0.06-MIN(50000,T1447)*0.03,-2))+MAX(0,ROUNDDOWN(T1447*0.04-MIN(50000,T1447)*0.02,-2)))</f>
        <v/>
      </c>
      <c r="V1447" s="19">
        <f>S1447+U1447+O1447</f>
        <v/>
      </c>
      <c r="W1447" s="19">
        <f>MIN(550000,MAX(0,$B1447))</f>
        <v/>
      </c>
      <c r="X1447" s="19">
        <f>$B1447-W1447</f>
        <v/>
      </c>
      <c r="Y1447" s="19">
        <f>MIN(670000,ROUNDDOWN(MAX(0,X1447-430000)*0.0751+47600,0))+MIN(260000,ROUNDDOWN(MAX(0,X1447-430000)*0.028+17600,0))+MIN(30000,ROUNDDOWN(MAX(0,X1447-430000)*0.0027+1873,0))+IF("いいえ"="はい",MIN(170000,ROUNDDOWN(MAX(0,X1447-430000)*0.0243+17800,0)),0)</f>
        <v/>
      </c>
      <c r="Z1447" s="19">
        <f>IF(""="",215040+Y1447,"")</f>
        <v/>
      </c>
      <c r="AA1447" s="19">
        <f>IF(X1447&gt;23500000,NA(),IF(X1447&lt;=4890000,1040000,IF(X1447&lt;=6550000,670000,620000)))</f>
        <v/>
      </c>
      <c r="AB1447" s="19">
        <f>MAX(0,ROUNDDOWN(X1447-Z1447-AA1447-0,-3))</f>
        <v/>
      </c>
      <c r="AC1447" s="19">
        <f>IF(AB1447&lt;=0,0,ROUNDDOWN((AB1447*LOOKUP(AB1447,{0,1950001,3300001,6950001,9000001,18000001,40000001},{0.05,0.1,0.2,0.23,0.33,0.4,0.45})-LOOKUP(AB1447,{0,1950001,3300001,6950001,9000001,18000001,40000001},{0,97500,427500,636000,1536000,2796000,4796000}))*1.021,-2))</f>
        <v/>
      </c>
      <c r="AD1447" s="19">
        <f>MAX(0,ROUNDDOWN(X1447-Z1447-430000-0,-3))</f>
        <v/>
      </c>
      <c r="AE1447" s="19">
        <f>IF(X1447&lt;=450000,0,MAX(0,ROUNDDOWN(AD1447*0.06-MIN(50000,AD1447)*0.03,-2))+MAX(0,ROUNDDOWN(AD1447*0.04-MIN(50000,AD1447)*0.02,-2)))</f>
        <v/>
      </c>
      <c r="AF1447" s="19">
        <f>AC1447+AE1447+Y1447</f>
        <v/>
      </c>
      <c r="AG1447" s="19">
        <f>MIN(650000,MAX(0,$B1447))</f>
        <v/>
      </c>
      <c r="AH1447" s="19">
        <f>$B1447-AG1447</f>
        <v/>
      </c>
      <c r="AI1447" s="19">
        <f>MIN(670000,ROUNDDOWN(MAX(0,AH1447-430000)*0.0751+47600,0))+MIN(260000,ROUNDDOWN(MAX(0,AH1447-430000)*0.028+17600,0))+MIN(30000,ROUNDDOWN(MAX(0,AH1447-430000)*0.0027+1873,0))+IF("いいえ"="はい",MIN(170000,ROUNDDOWN(MAX(0,AH1447-430000)*0.0243+17800,0)),0)</f>
        <v/>
      </c>
      <c r="AJ1447" s="19">
        <f>IF(""="",215040+AI1447,"")</f>
        <v/>
      </c>
      <c r="AK1447" s="19">
        <f>IF(AH1447&gt;23500000,NA(),IF(AH1447&lt;=4890000,1040000,IF(AH1447&lt;=6550000,670000,620000)))</f>
        <v/>
      </c>
      <c r="AL1447" s="19">
        <f>MAX(0,ROUNDDOWN(AH1447-AJ1447-AK1447-0,-3))</f>
        <v/>
      </c>
      <c r="AM1447" s="19">
        <f>IF(AL1447&lt;=0,0,ROUNDDOWN((AL1447*LOOKUP(AL1447,{0,1950001,3300001,6950001,9000001,18000001,40000001},{0.05,0.1,0.2,0.23,0.33,0.4,0.45})-LOOKUP(AL1447,{0,1950001,3300001,6950001,9000001,18000001,40000001},{0,97500,427500,636000,1536000,2796000,4796000}))*1.021,-2))</f>
        <v/>
      </c>
      <c r="AN1447" s="19">
        <f>MAX(0,ROUNDDOWN(AH1447-AJ1447-430000-0,-3))</f>
        <v/>
      </c>
      <c r="AO1447" s="19">
        <f>IF(AH1447&lt;=450000,0,MAX(0,ROUNDDOWN(AN1447*0.06-MIN(50000,AN1447)*0.03,-2))+MAX(0,ROUNDDOWN(AN1447*0.04-MIN(50000,AN1447)*0.02,-2)))</f>
        <v/>
      </c>
      <c r="AP1447" s="19">
        <f>AM1447+AO1447+AI1447</f>
        <v/>
      </c>
      <c r="AQ1447" s="19">
        <f>MIN(750000,MAX(0,$B1447))</f>
        <v/>
      </c>
      <c r="AR1447" s="19">
        <f>$B1447-AQ1447</f>
        <v/>
      </c>
      <c r="AS1447" s="19">
        <f>MIN(670000,ROUNDDOWN(MAX(0,AR1447-430000)*0.0751+47600,0))+MIN(260000,ROUNDDOWN(MAX(0,AR1447-430000)*0.028+17600,0))+MIN(30000,ROUNDDOWN(MAX(0,AR1447-430000)*0.0027+1873,0))+IF("いいえ"="はい",MIN(170000,ROUNDDOWN(MAX(0,AR1447-430000)*0.0243+17800,0)),0)</f>
        <v/>
      </c>
      <c r="AT1447" s="19">
        <f>IF(""="",215040+AS1447,"")</f>
        <v/>
      </c>
      <c r="AU1447" s="19">
        <f>IF(AR1447&gt;23500000,NA(),IF(AR1447&lt;=4890000,1040000,IF(AR1447&lt;=6550000,670000,620000)))</f>
        <v/>
      </c>
      <c r="AV1447" s="19">
        <f>MAX(0,ROUNDDOWN(AR1447-AT1447-AU1447-0,-3))</f>
        <v/>
      </c>
      <c r="AW1447" s="19">
        <f>IF(AV1447&lt;=0,0,ROUNDDOWN((AV1447*LOOKUP(AV1447,{0,1950001,3300001,6950001,9000001,18000001,40000001},{0.05,0.1,0.2,0.23,0.33,0.4,0.45})-LOOKUP(AV1447,{0,1950001,3300001,6950001,9000001,18000001,40000001},{0,97500,427500,636000,1536000,2796000,4796000}))*1.021,-2))</f>
        <v/>
      </c>
      <c r="AX1447" s="19">
        <f>MAX(0,ROUNDDOWN(AR1447-AT1447-430000-0,-3))</f>
        <v/>
      </c>
      <c r="AY1447" s="19">
        <f>IF(AR1447&lt;=450000,0,MAX(0,ROUNDDOWN(AX1447*0.06-MIN(50000,AX1447)*0.03,-2))+MAX(0,ROUNDDOWN(AX1447*0.04-MIN(50000,AX1447)*0.02,-2)))</f>
        <v/>
      </c>
      <c r="AZ1447" s="19">
        <f>AW1447+AY1447+AS1447</f>
        <v/>
      </c>
    </row>
    <row r="1448">
      <c r="A1448" t="inlineStr">
        <is>
          <t>1万円刻み</t>
        </is>
      </c>
      <c r="B1448" s="19">
        <f>'3_1万円刻み'!$A$1431</f>
        <v/>
      </c>
      <c r="C1448" s="19">
        <f>MIN(0,MAX(0,$B1448))</f>
        <v/>
      </c>
      <c r="D1448" s="19">
        <f>$B1448-C1448</f>
        <v/>
      </c>
      <c r="E1448" s="19">
        <f>MIN(670000,ROUNDDOWN(MAX(0,D1448-430000)*0.0751+47600,0))+MIN(260000,ROUNDDOWN(MAX(0,D1448-430000)*0.028+17600,0))+MIN(30000,ROUNDDOWN(MAX(0,D1448-430000)*0.0027+1873,0))+IF("いいえ"="はい",MIN(170000,ROUNDDOWN(MAX(0,D1448-430000)*0.0243+17800,0)),0)</f>
        <v/>
      </c>
      <c r="F1448" s="19">
        <f>IF(""="",215040+E1448,"")</f>
        <v/>
      </c>
      <c r="G1448" s="19">
        <f>IF(D1448&gt;23500000,NA(),IF(D1448&lt;=4890000,1040000,IF(D1448&lt;=6550000,670000,620000)))</f>
        <v/>
      </c>
      <c r="H1448" s="19">
        <f>MAX(0,ROUNDDOWN(D1448-F1448-G1448-0,-3))</f>
        <v/>
      </c>
      <c r="I1448" s="19">
        <f>IF(H1448&lt;=0,0,ROUNDDOWN((H1448*LOOKUP(H1448,{0,1950001,3300001,6950001,9000001,18000001,40000001},{0.05,0.1,0.2,0.23,0.33,0.4,0.45})-LOOKUP(H1448,{0,1950001,3300001,6950001,9000001,18000001,40000001},{0,97500,427500,636000,1536000,2796000,4796000}))*1.021,-2))</f>
        <v/>
      </c>
      <c r="J1448" s="19">
        <f>MAX(0,ROUNDDOWN(D1448-F1448-430000-0,-3))</f>
        <v/>
      </c>
      <c r="K1448" s="19">
        <f>IF(D1448&lt;=450000,0,MAX(0,ROUNDDOWN(J1448*0.06-MIN(50000,J1448)*0.03,-2))+MAX(0,ROUNDDOWN(J1448*0.04-MIN(50000,J1448)*0.02,-2)))</f>
        <v/>
      </c>
      <c r="L1448" s="19">
        <f>I1448+K1448+E1448</f>
        <v/>
      </c>
      <c r="M1448" s="19">
        <f>MIN(100000,MAX(0,$B1448))</f>
        <v/>
      </c>
      <c r="N1448" s="19">
        <f>$B1448-M1448</f>
        <v/>
      </c>
      <c r="O1448" s="19">
        <f>MIN(670000,ROUNDDOWN(MAX(0,N1448-430000)*0.0751+47600,0))+MIN(260000,ROUNDDOWN(MAX(0,N1448-430000)*0.028+17600,0))+MIN(30000,ROUNDDOWN(MAX(0,N1448-430000)*0.0027+1873,0))+IF("いいえ"="はい",MIN(170000,ROUNDDOWN(MAX(0,N1448-430000)*0.0243+17800,0)),0)</f>
        <v/>
      </c>
      <c r="P1448" s="19">
        <f>IF(""="",215040+O1448,"")</f>
        <v/>
      </c>
      <c r="Q1448" s="19">
        <f>IF(N1448&gt;23500000,NA(),IF(N1448&lt;=4890000,1040000,IF(N1448&lt;=6550000,670000,620000)))</f>
        <v/>
      </c>
      <c r="R1448" s="19">
        <f>MAX(0,ROUNDDOWN(N1448-P1448-Q1448-0,-3))</f>
        <v/>
      </c>
      <c r="S1448" s="19">
        <f>IF(R1448&lt;=0,0,ROUNDDOWN((R1448*LOOKUP(R1448,{0,1950001,3300001,6950001,9000001,18000001,40000001},{0.05,0.1,0.2,0.23,0.33,0.4,0.45})-LOOKUP(R1448,{0,1950001,3300001,6950001,9000001,18000001,40000001},{0,97500,427500,636000,1536000,2796000,4796000}))*1.021,-2))</f>
        <v/>
      </c>
      <c r="T1448" s="19">
        <f>MAX(0,ROUNDDOWN(N1448-P1448-430000-0,-3))</f>
        <v/>
      </c>
      <c r="U1448" s="19">
        <f>IF(N1448&lt;=450000,0,MAX(0,ROUNDDOWN(T1448*0.06-MIN(50000,T1448)*0.03,-2))+MAX(0,ROUNDDOWN(T1448*0.04-MIN(50000,T1448)*0.02,-2)))</f>
        <v/>
      </c>
      <c r="V1448" s="19">
        <f>S1448+U1448+O1448</f>
        <v/>
      </c>
      <c r="W1448" s="19">
        <f>MIN(550000,MAX(0,$B1448))</f>
        <v/>
      </c>
      <c r="X1448" s="19">
        <f>$B1448-W1448</f>
        <v/>
      </c>
      <c r="Y1448" s="19">
        <f>MIN(670000,ROUNDDOWN(MAX(0,X1448-430000)*0.0751+47600,0))+MIN(260000,ROUNDDOWN(MAX(0,X1448-430000)*0.028+17600,0))+MIN(30000,ROUNDDOWN(MAX(0,X1448-430000)*0.0027+1873,0))+IF("いいえ"="はい",MIN(170000,ROUNDDOWN(MAX(0,X1448-430000)*0.0243+17800,0)),0)</f>
        <v/>
      </c>
      <c r="Z1448" s="19">
        <f>IF(""="",215040+Y1448,"")</f>
        <v/>
      </c>
      <c r="AA1448" s="19">
        <f>IF(X1448&gt;23500000,NA(),IF(X1448&lt;=4890000,1040000,IF(X1448&lt;=6550000,670000,620000)))</f>
        <v/>
      </c>
      <c r="AB1448" s="19">
        <f>MAX(0,ROUNDDOWN(X1448-Z1448-AA1448-0,-3))</f>
        <v/>
      </c>
      <c r="AC1448" s="19">
        <f>IF(AB1448&lt;=0,0,ROUNDDOWN((AB1448*LOOKUP(AB1448,{0,1950001,3300001,6950001,9000001,18000001,40000001},{0.05,0.1,0.2,0.23,0.33,0.4,0.45})-LOOKUP(AB1448,{0,1950001,3300001,6950001,9000001,18000001,40000001},{0,97500,427500,636000,1536000,2796000,4796000}))*1.021,-2))</f>
        <v/>
      </c>
      <c r="AD1448" s="19">
        <f>MAX(0,ROUNDDOWN(X1448-Z1448-430000-0,-3))</f>
        <v/>
      </c>
      <c r="AE1448" s="19">
        <f>IF(X1448&lt;=450000,0,MAX(0,ROUNDDOWN(AD1448*0.06-MIN(50000,AD1448)*0.03,-2))+MAX(0,ROUNDDOWN(AD1448*0.04-MIN(50000,AD1448)*0.02,-2)))</f>
        <v/>
      </c>
      <c r="AF1448" s="19">
        <f>AC1448+AE1448+Y1448</f>
        <v/>
      </c>
      <c r="AG1448" s="19">
        <f>MIN(650000,MAX(0,$B1448))</f>
        <v/>
      </c>
      <c r="AH1448" s="19">
        <f>$B1448-AG1448</f>
        <v/>
      </c>
      <c r="AI1448" s="19">
        <f>MIN(670000,ROUNDDOWN(MAX(0,AH1448-430000)*0.0751+47600,0))+MIN(260000,ROUNDDOWN(MAX(0,AH1448-430000)*0.028+17600,0))+MIN(30000,ROUNDDOWN(MAX(0,AH1448-430000)*0.0027+1873,0))+IF("いいえ"="はい",MIN(170000,ROUNDDOWN(MAX(0,AH1448-430000)*0.0243+17800,0)),0)</f>
        <v/>
      </c>
      <c r="AJ1448" s="19">
        <f>IF(""="",215040+AI1448,"")</f>
        <v/>
      </c>
      <c r="AK1448" s="19">
        <f>IF(AH1448&gt;23500000,NA(),IF(AH1448&lt;=4890000,1040000,IF(AH1448&lt;=6550000,670000,620000)))</f>
        <v/>
      </c>
      <c r="AL1448" s="19">
        <f>MAX(0,ROUNDDOWN(AH1448-AJ1448-AK1448-0,-3))</f>
        <v/>
      </c>
      <c r="AM1448" s="19">
        <f>IF(AL1448&lt;=0,0,ROUNDDOWN((AL1448*LOOKUP(AL1448,{0,1950001,3300001,6950001,9000001,18000001,40000001},{0.05,0.1,0.2,0.23,0.33,0.4,0.45})-LOOKUP(AL1448,{0,1950001,3300001,6950001,9000001,18000001,40000001},{0,97500,427500,636000,1536000,2796000,4796000}))*1.021,-2))</f>
        <v/>
      </c>
      <c r="AN1448" s="19">
        <f>MAX(0,ROUNDDOWN(AH1448-AJ1448-430000-0,-3))</f>
        <v/>
      </c>
      <c r="AO1448" s="19">
        <f>IF(AH1448&lt;=450000,0,MAX(0,ROUNDDOWN(AN1448*0.06-MIN(50000,AN1448)*0.03,-2))+MAX(0,ROUNDDOWN(AN1448*0.04-MIN(50000,AN1448)*0.02,-2)))</f>
        <v/>
      </c>
      <c r="AP1448" s="19">
        <f>AM1448+AO1448+AI1448</f>
        <v/>
      </c>
      <c r="AQ1448" s="19">
        <f>MIN(750000,MAX(0,$B1448))</f>
        <v/>
      </c>
      <c r="AR1448" s="19">
        <f>$B1448-AQ1448</f>
        <v/>
      </c>
      <c r="AS1448" s="19">
        <f>MIN(670000,ROUNDDOWN(MAX(0,AR1448-430000)*0.0751+47600,0))+MIN(260000,ROUNDDOWN(MAX(0,AR1448-430000)*0.028+17600,0))+MIN(30000,ROUNDDOWN(MAX(0,AR1448-430000)*0.0027+1873,0))+IF("いいえ"="はい",MIN(170000,ROUNDDOWN(MAX(0,AR1448-430000)*0.0243+17800,0)),0)</f>
        <v/>
      </c>
      <c r="AT1448" s="19">
        <f>IF(""="",215040+AS1448,"")</f>
        <v/>
      </c>
      <c r="AU1448" s="19">
        <f>IF(AR1448&gt;23500000,NA(),IF(AR1448&lt;=4890000,1040000,IF(AR1448&lt;=6550000,670000,620000)))</f>
        <v/>
      </c>
      <c r="AV1448" s="19">
        <f>MAX(0,ROUNDDOWN(AR1448-AT1448-AU1448-0,-3))</f>
        <v/>
      </c>
      <c r="AW1448" s="19">
        <f>IF(AV1448&lt;=0,0,ROUNDDOWN((AV1448*LOOKUP(AV1448,{0,1950001,3300001,6950001,9000001,18000001,40000001},{0.05,0.1,0.2,0.23,0.33,0.4,0.45})-LOOKUP(AV1448,{0,1950001,3300001,6950001,9000001,18000001,40000001},{0,97500,427500,636000,1536000,2796000,4796000}))*1.021,-2))</f>
        <v/>
      </c>
      <c r="AX1448" s="19">
        <f>MAX(0,ROUNDDOWN(AR1448-AT1448-430000-0,-3))</f>
        <v/>
      </c>
      <c r="AY1448" s="19">
        <f>IF(AR1448&lt;=450000,0,MAX(0,ROUNDDOWN(AX1448*0.06-MIN(50000,AX1448)*0.03,-2))+MAX(0,ROUNDDOWN(AX1448*0.04-MIN(50000,AX1448)*0.02,-2)))</f>
        <v/>
      </c>
      <c r="AZ1448" s="19">
        <f>AW1448+AY1448+AS1448</f>
        <v/>
      </c>
    </row>
    <row r="1449">
      <c r="A1449" t="inlineStr">
        <is>
          <t>1万円刻み</t>
        </is>
      </c>
      <c r="B1449" s="19">
        <f>'3_1万円刻み'!$A$1432</f>
        <v/>
      </c>
      <c r="C1449" s="19">
        <f>MIN(0,MAX(0,$B1449))</f>
        <v/>
      </c>
      <c r="D1449" s="19">
        <f>$B1449-C1449</f>
        <v/>
      </c>
      <c r="E1449" s="19">
        <f>MIN(670000,ROUNDDOWN(MAX(0,D1449-430000)*0.0751+47600,0))+MIN(260000,ROUNDDOWN(MAX(0,D1449-430000)*0.028+17600,0))+MIN(30000,ROUNDDOWN(MAX(0,D1449-430000)*0.0027+1873,0))+IF("いいえ"="はい",MIN(170000,ROUNDDOWN(MAX(0,D1449-430000)*0.0243+17800,0)),0)</f>
        <v/>
      </c>
      <c r="F1449" s="19">
        <f>IF(""="",215040+E1449,"")</f>
        <v/>
      </c>
      <c r="G1449" s="19">
        <f>IF(D1449&gt;23500000,NA(),IF(D1449&lt;=4890000,1040000,IF(D1449&lt;=6550000,670000,620000)))</f>
        <v/>
      </c>
      <c r="H1449" s="19">
        <f>MAX(0,ROUNDDOWN(D1449-F1449-G1449-0,-3))</f>
        <v/>
      </c>
      <c r="I1449" s="19">
        <f>IF(H1449&lt;=0,0,ROUNDDOWN((H1449*LOOKUP(H1449,{0,1950001,3300001,6950001,9000001,18000001,40000001},{0.05,0.1,0.2,0.23,0.33,0.4,0.45})-LOOKUP(H1449,{0,1950001,3300001,6950001,9000001,18000001,40000001},{0,97500,427500,636000,1536000,2796000,4796000}))*1.021,-2))</f>
        <v/>
      </c>
      <c r="J1449" s="19">
        <f>MAX(0,ROUNDDOWN(D1449-F1449-430000-0,-3))</f>
        <v/>
      </c>
      <c r="K1449" s="19">
        <f>IF(D1449&lt;=450000,0,MAX(0,ROUNDDOWN(J1449*0.06-MIN(50000,J1449)*0.03,-2))+MAX(0,ROUNDDOWN(J1449*0.04-MIN(50000,J1449)*0.02,-2)))</f>
        <v/>
      </c>
      <c r="L1449" s="19">
        <f>I1449+K1449+E1449</f>
        <v/>
      </c>
      <c r="M1449" s="19">
        <f>MIN(100000,MAX(0,$B1449))</f>
        <v/>
      </c>
      <c r="N1449" s="19">
        <f>$B1449-M1449</f>
        <v/>
      </c>
      <c r="O1449" s="19">
        <f>MIN(670000,ROUNDDOWN(MAX(0,N1449-430000)*0.0751+47600,0))+MIN(260000,ROUNDDOWN(MAX(0,N1449-430000)*0.028+17600,0))+MIN(30000,ROUNDDOWN(MAX(0,N1449-430000)*0.0027+1873,0))+IF("いいえ"="はい",MIN(170000,ROUNDDOWN(MAX(0,N1449-430000)*0.0243+17800,0)),0)</f>
        <v/>
      </c>
      <c r="P1449" s="19">
        <f>IF(""="",215040+O1449,"")</f>
        <v/>
      </c>
      <c r="Q1449" s="19">
        <f>IF(N1449&gt;23500000,NA(),IF(N1449&lt;=4890000,1040000,IF(N1449&lt;=6550000,670000,620000)))</f>
        <v/>
      </c>
      <c r="R1449" s="19">
        <f>MAX(0,ROUNDDOWN(N1449-P1449-Q1449-0,-3))</f>
        <v/>
      </c>
      <c r="S1449" s="19">
        <f>IF(R1449&lt;=0,0,ROUNDDOWN((R1449*LOOKUP(R1449,{0,1950001,3300001,6950001,9000001,18000001,40000001},{0.05,0.1,0.2,0.23,0.33,0.4,0.45})-LOOKUP(R1449,{0,1950001,3300001,6950001,9000001,18000001,40000001},{0,97500,427500,636000,1536000,2796000,4796000}))*1.021,-2))</f>
        <v/>
      </c>
      <c r="T1449" s="19">
        <f>MAX(0,ROUNDDOWN(N1449-P1449-430000-0,-3))</f>
        <v/>
      </c>
      <c r="U1449" s="19">
        <f>IF(N1449&lt;=450000,0,MAX(0,ROUNDDOWN(T1449*0.06-MIN(50000,T1449)*0.03,-2))+MAX(0,ROUNDDOWN(T1449*0.04-MIN(50000,T1449)*0.02,-2)))</f>
        <v/>
      </c>
      <c r="V1449" s="19">
        <f>S1449+U1449+O1449</f>
        <v/>
      </c>
      <c r="W1449" s="19">
        <f>MIN(550000,MAX(0,$B1449))</f>
        <v/>
      </c>
      <c r="X1449" s="19">
        <f>$B1449-W1449</f>
        <v/>
      </c>
      <c r="Y1449" s="19">
        <f>MIN(670000,ROUNDDOWN(MAX(0,X1449-430000)*0.0751+47600,0))+MIN(260000,ROUNDDOWN(MAX(0,X1449-430000)*0.028+17600,0))+MIN(30000,ROUNDDOWN(MAX(0,X1449-430000)*0.0027+1873,0))+IF("いいえ"="はい",MIN(170000,ROUNDDOWN(MAX(0,X1449-430000)*0.0243+17800,0)),0)</f>
        <v/>
      </c>
      <c r="Z1449" s="19">
        <f>IF(""="",215040+Y1449,"")</f>
        <v/>
      </c>
      <c r="AA1449" s="19">
        <f>IF(X1449&gt;23500000,NA(),IF(X1449&lt;=4890000,1040000,IF(X1449&lt;=6550000,670000,620000)))</f>
        <v/>
      </c>
      <c r="AB1449" s="19">
        <f>MAX(0,ROUNDDOWN(X1449-Z1449-AA1449-0,-3))</f>
        <v/>
      </c>
      <c r="AC1449" s="19">
        <f>IF(AB1449&lt;=0,0,ROUNDDOWN((AB1449*LOOKUP(AB1449,{0,1950001,3300001,6950001,9000001,18000001,40000001},{0.05,0.1,0.2,0.23,0.33,0.4,0.45})-LOOKUP(AB1449,{0,1950001,3300001,6950001,9000001,18000001,40000001},{0,97500,427500,636000,1536000,2796000,4796000}))*1.021,-2))</f>
        <v/>
      </c>
      <c r="AD1449" s="19">
        <f>MAX(0,ROUNDDOWN(X1449-Z1449-430000-0,-3))</f>
        <v/>
      </c>
      <c r="AE1449" s="19">
        <f>IF(X1449&lt;=450000,0,MAX(0,ROUNDDOWN(AD1449*0.06-MIN(50000,AD1449)*0.03,-2))+MAX(0,ROUNDDOWN(AD1449*0.04-MIN(50000,AD1449)*0.02,-2)))</f>
        <v/>
      </c>
      <c r="AF1449" s="19">
        <f>AC1449+AE1449+Y1449</f>
        <v/>
      </c>
      <c r="AG1449" s="19">
        <f>MIN(650000,MAX(0,$B1449))</f>
        <v/>
      </c>
      <c r="AH1449" s="19">
        <f>$B1449-AG1449</f>
        <v/>
      </c>
      <c r="AI1449" s="19">
        <f>MIN(670000,ROUNDDOWN(MAX(0,AH1449-430000)*0.0751+47600,0))+MIN(260000,ROUNDDOWN(MAX(0,AH1449-430000)*0.028+17600,0))+MIN(30000,ROUNDDOWN(MAX(0,AH1449-430000)*0.0027+1873,0))+IF("いいえ"="はい",MIN(170000,ROUNDDOWN(MAX(0,AH1449-430000)*0.0243+17800,0)),0)</f>
        <v/>
      </c>
      <c r="AJ1449" s="19">
        <f>IF(""="",215040+AI1449,"")</f>
        <v/>
      </c>
      <c r="AK1449" s="19">
        <f>IF(AH1449&gt;23500000,NA(),IF(AH1449&lt;=4890000,1040000,IF(AH1449&lt;=6550000,670000,620000)))</f>
        <v/>
      </c>
      <c r="AL1449" s="19">
        <f>MAX(0,ROUNDDOWN(AH1449-AJ1449-AK1449-0,-3))</f>
        <v/>
      </c>
      <c r="AM1449" s="19">
        <f>IF(AL1449&lt;=0,0,ROUNDDOWN((AL1449*LOOKUP(AL1449,{0,1950001,3300001,6950001,9000001,18000001,40000001},{0.05,0.1,0.2,0.23,0.33,0.4,0.45})-LOOKUP(AL1449,{0,1950001,3300001,6950001,9000001,18000001,40000001},{0,97500,427500,636000,1536000,2796000,4796000}))*1.021,-2))</f>
        <v/>
      </c>
      <c r="AN1449" s="19">
        <f>MAX(0,ROUNDDOWN(AH1449-AJ1449-430000-0,-3))</f>
        <v/>
      </c>
      <c r="AO1449" s="19">
        <f>IF(AH1449&lt;=450000,0,MAX(0,ROUNDDOWN(AN1449*0.06-MIN(50000,AN1449)*0.03,-2))+MAX(0,ROUNDDOWN(AN1449*0.04-MIN(50000,AN1449)*0.02,-2)))</f>
        <v/>
      </c>
      <c r="AP1449" s="19">
        <f>AM1449+AO1449+AI1449</f>
        <v/>
      </c>
      <c r="AQ1449" s="19">
        <f>MIN(750000,MAX(0,$B1449))</f>
        <v/>
      </c>
      <c r="AR1449" s="19">
        <f>$B1449-AQ1449</f>
        <v/>
      </c>
      <c r="AS1449" s="19">
        <f>MIN(670000,ROUNDDOWN(MAX(0,AR1449-430000)*0.0751+47600,0))+MIN(260000,ROUNDDOWN(MAX(0,AR1449-430000)*0.028+17600,0))+MIN(30000,ROUNDDOWN(MAX(0,AR1449-430000)*0.0027+1873,0))+IF("いいえ"="はい",MIN(170000,ROUNDDOWN(MAX(0,AR1449-430000)*0.0243+17800,0)),0)</f>
        <v/>
      </c>
      <c r="AT1449" s="19">
        <f>IF(""="",215040+AS1449,"")</f>
        <v/>
      </c>
      <c r="AU1449" s="19">
        <f>IF(AR1449&gt;23500000,NA(),IF(AR1449&lt;=4890000,1040000,IF(AR1449&lt;=6550000,670000,620000)))</f>
        <v/>
      </c>
      <c r="AV1449" s="19">
        <f>MAX(0,ROUNDDOWN(AR1449-AT1449-AU1449-0,-3))</f>
        <v/>
      </c>
      <c r="AW1449" s="19">
        <f>IF(AV1449&lt;=0,0,ROUNDDOWN((AV1449*LOOKUP(AV1449,{0,1950001,3300001,6950001,9000001,18000001,40000001},{0.05,0.1,0.2,0.23,0.33,0.4,0.45})-LOOKUP(AV1449,{0,1950001,3300001,6950001,9000001,18000001,40000001},{0,97500,427500,636000,1536000,2796000,4796000}))*1.021,-2))</f>
        <v/>
      </c>
      <c r="AX1449" s="19">
        <f>MAX(0,ROUNDDOWN(AR1449-AT1449-430000-0,-3))</f>
        <v/>
      </c>
      <c r="AY1449" s="19">
        <f>IF(AR1449&lt;=450000,0,MAX(0,ROUNDDOWN(AX1449*0.06-MIN(50000,AX1449)*0.03,-2))+MAX(0,ROUNDDOWN(AX1449*0.04-MIN(50000,AX1449)*0.02,-2)))</f>
        <v/>
      </c>
      <c r="AZ1449" s="19">
        <f>AW1449+AY1449+AS1449</f>
        <v/>
      </c>
    </row>
    <row r="1450">
      <c r="A1450" t="inlineStr">
        <is>
          <t>1万円刻み</t>
        </is>
      </c>
      <c r="B1450" s="19">
        <f>'3_1万円刻み'!$A$1433</f>
        <v/>
      </c>
      <c r="C1450" s="19">
        <f>MIN(0,MAX(0,$B1450))</f>
        <v/>
      </c>
      <c r="D1450" s="19">
        <f>$B1450-C1450</f>
        <v/>
      </c>
      <c r="E1450" s="19">
        <f>MIN(670000,ROUNDDOWN(MAX(0,D1450-430000)*0.0751+47600,0))+MIN(260000,ROUNDDOWN(MAX(0,D1450-430000)*0.028+17600,0))+MIN(30000,ROUNDDOWN(MAX(0,D1450-430000)*0.0027+1873,0))+IF("いいえ"="はい",MIN(170000,ROUNDDOWN(MAX(0,D1450-430000)*0.0243+17800,0)),0)</f>
        <v/>
      </c>
      <c r="F1450" s="19">
        <f>IF(""="",215040+E1450,"")</f>
        <v/>
      </c>
      <c r="G1450" s="19">
        <f>IF(D1450&gt;23500000,NA(),IF(D1450&lt;=4890000,1040000,IF(D1450&lt;=6550000,670000,620000)))</f>
        <v/>
      </c>
      <c r="H1450" s="19">
        <f>MAX(0,ROUNDDOWN(D1450-F1450-G1450-0,-3))</f>
        <v/>
      </c>
      <c r="I1450" s="19">
        <f>IF(H1450&lt;=0,0,ROUNDDOWN((H1450*LOOKUP(H1450,{0,1950001,3300001,6950001,9000001,18000001,40000001},{0.05,0.1,0.2,0.23,0.33,0.4,0.45})-LOOKUP(H1450,{0,1950001,3300001,6950001,9000001,18000001,40000001},{0,97500,427500,636000,1536000,2796000,4796000}))*1.021,-2))</f>
        <v/>
      </c>
      <c r="J1450" s="19">
        <f>MAX(0,ROUNDDOWN(D1450-F1450-430000-0,-3))</f>
        <v/>
      </c>
      <c r="K1450" s="19">
        <f>IF(D1450&lt;=450000,0,MAX(0,ROUNDDOWN(J1450*0.06-MIN(50000,J1450)*0.03,-2))+MAX(0,ROUNDDOWN(J1450*0.04-MIN(50000,J1450)*0.02,-2)))</f>
        <v/>
      </c>
      <c r="L1450" s="19">
        <f>I1450+K1450+E1450</f>
        <v/>
      </c>
      <c r="M1450" s="19">
        <f>MIN(100000,MAX(0,$B1450))</f>
        <v/>
      </c>
      <c r="N1450" s="19">
        <f>$B1450-M1450</f>
        <v/>
      </c>
      <c r="O1450" s="19">
        <f>MIN(670000,ROUNDDOWN(MAX(0,N1450-430000)*0.0751+47600,0))+MIN(260000,ROUNDDOWN(MAX(0,N1450-430000)*0.028+17600,0))+MIN(30000,ROUNDDOWN(MAX(0,N1450-430000)*0.0027+1873,0))+IF("いいえ"="はい",MIN(170000,ROUNDDOWN(MAX(0,N1450-430000)*0.0243+17800,0)),0)</f>
        <v/>
      </c>
      <c r="P1450" s="19">
        <f>IF(""="",215040+O1450,"")</f>
        <v/>
      </c>
      <c r="Q1450" s="19">
        <f>IF(N1450&gt;23500000,NA(),IF(N1450&lt;=4890000,1040000,IF(N1450&lt;=6550000,670000,620000)))</f>
        <v/>
      </c>
      <c r="R1450" s="19">
        <f>MAX(0,ROUNDDOWN(N1450-P1450-Q1450-0,-3))</f>
        <v/>
      </c>
      <c r="S1450" s="19">
        <f>IF(R1450&lt;=0,0,ROUNDDOWN((R1450*LOOKUP(R1450,{0,1950001,3300001,6950001,9000001,18000001,40000001},{0.05,0.1,0.2,0.23,0.33,0.4,0.45})-LOOKUP(R1450,{0,1950001,3300001,6950001,9000001,18000001,40000001},{0,97500,427500,636000,1536000,2796000,4796000}))*1.021,-2))</f>
        <v/>
      </c>
      <c r="T1450" s="19">
        <f>MAX(0,ROUNDDOWN(N1450-P1450-430000-0,-3))</f>
        <v/>
      </c>
      <c r="U1450" s="19">
        <f>IF(N1450&lt;=450000,0,MAX(0,ROUNDDOWN(T1450*0.06-MIN(50000,T1450)*0.03,-2))+MAX(0,ROUNDDOWN(T1450*0.04-MIN(50000,T1450)*0.02,-2)))</f>
        <v/>
      </c>
      <c r="V1450" s="19">
        <f>S1450+U1450+O1450</f>
        <v/>
      </c>
      <c r="W1450" s="19">
        <f>MIN(550000,MAX(0,$B1450))</f>
        <v/>
      </c>
      <c r="X1450" s="19">
        <f>$B1450-W1450</f>
        <v/>
      </c>
      <c r="Y1450" s="19">
        <f>MIN(670000,ROUNDDOWN(MAX(0,X1450-430000)*0.0751+47600,0))+MIN(260000,ROUNDDOWN(MAX(0,X1450-430000)*0.028+17600,0))+MIN(30000,ROUNDDOWN(MAX(0,X1450-430000)*0.0027+1873,0))+IF("いいえ"="はい",MIN(170000,ROUNDDOWN(MAX(0,X1450-430000)*0.0243+17800,0)),0)</f>
        <v/>
      </c>
      <c r="Z1450" s="19">
        <f>IF(""="",215040+Y1450,"")</f>
        <v/>
      </c>
      <c r="AA1450" s="19">
        <f>IF(X1450&gt;23500000,NA(),IF(X1450&lt;=4890000,1040000,IF(X1450&lt;=6550000,670000,620000)))</f>
        <v/>
      </c>
      <c r="AB1450" s="19">
        <f>MAX(0,ROUNDDOWN(X1450-Z1450-AA1450-0,-3))</f>
        <v/>
      </c>
      <c r="AC1450" s="19">
        <f>IF(AB1450&lt;=0,0,ROUNDDOWN((AB1450*LOOKUP(AB1450,{0,1950001,3300001,6950001,9000001,18000001,40000001},{0.05,0.1,0.2,0.23,0.33,0.4,0.45})-LOOKUP(AB1450,{0,1950001,3300001,6950001,9000001,18000001,40000001},{0,97500,427500,636000,1536000,2796000,4796000}))*1.021,-2))</f>
        <v/>
      </c>
      <c r="AD1450" s="19">
        <f>MAX(0,ROUNDDOWN(X1450-Z1450-430000-0,-3))</f>
        <v/>
      </c>
      <c r="AE1450" s="19">
        <f>IF(X1450&lt;=450000,0,MAX(0,ROUNDDOWN(AD1450*0.06-MIN(50000,AD1450)*0.03,-2))+MAX(0,ROUNDDOWN(AD1450*0.04-MIN(50000,AD1450)*0.02,-2)))</f>
        <v/>
      </c>
      <c r="AF1450" s="19">
        <f>AC1450+AE1450+Y1450</f>
        <v/>
      </c>
      <c r="AG1450" s="19">
        <f>MIN(650000,MAX(0,$B1450))</f>
        <v/>
      </c>
      <c r="AH1450" s="19">
        <f>$B1450-AG1450</f>
        <v/>
      </c>
      <c r="AI1450" s="19">
        <f>MIN(670000,ROUNDDOWN(MAX(0,AH1450-430000)*0.0751+47600,0))+MIN(260000,ROUNDDOWN(MAX(0,AH1450-430000)*0.028+17600,0))+MIN(30000,ROUNDDOWN(MAX(0,AH1450-430000)*0.0027+1873,0))+IF("いいえ"="はい",MIN(170000,ROUNDDOWN(MAX(0,AH1450-430000)*0.0243+17800,0)),0)</f>
        <v/>
      </c>
      <c r="AJ1450" s="19">
        <f>IF(""="",215040+AI1450,"")</f>
        <v/>
      </c>
      <c r="AK1450" s="19">
        <f>IF(AH1450&gt;23500000,NA(),IF(AH1450&lt;=4890000,1040000,IF(AH1450&lt;=6550000,670000,620000)))</f>
        <v/>
      </c>
      <c r="AL1450" s="19">
        <f>MAX(0,ROUNDDOWN(AH1450-AJ1450-AK1450-0,-3))</f>
        <v/>
      </c>
      <c r="AM1450" s="19">
        <f>IF(AL1450&lt;=0,0,ROUNDDOWN((AL1450*LOOKUP(AL1450,{0,1950001,3300001,6950001,9000001,18000001,40000001},{0.05,0.1,0.2,0.23,0.33,0.4,0.45})-LOOKUP(AL1450,{0,1950001,3300001,6950001,9000001,18000001,40000001},{0,97500,427500,636000,1536000,2796000,4796000}))*1.021,-2))</f>
        <v/>
      </c>
      <c r="AN1450" s="19">
        <f>MAX(0,ROUNDDOWN(AH1450-AJ1450-430000-0,-3))</f>
        <v/>
      </c>
      <c r="AO1450" s="19">
        <f>IF(AH1450&lt;=450000,0,MAX(0,ROUNDDOWN(AN1450*0.06-MIN(50000,AN1450)*0.03,-2))+MAX(0,ROUNDDOWN(AN1450*0.04-MIN(50000,AN1450)*0.02,-2)))</f>
        <v/>
      </c>
      <c r="AP1450" s="19">
        <f>AM1450+AO1450+AI1450</f>
        <v/>
      </c>
      <c r="AQ1450" s="19">
        <f>MIN(750000,MAX(0,$B1450))</f>
        <v/>
      </c>
      <c r="AR1450" s="19">
        <f>$B1450-AQ1450</f>
        <v/>
      </c>
      <c r="AS1450" s="19">
        <f>MIN(670000,ROUNDDOWN(MAX(0,AR1450-430000)*0.0751+47600,0))+MIN(260000,ROUNDDOWN(MAX(0,AR1450-430000)*0.028+17600,0))+MIN(30000,ROUNDDOWN(MAX(0,AR1450-430000)*0.0027+1873,0))+IF("いいえ"="はい",MIN(170000,ROUNDDOWN(MAX(0,AR1450-430000)*0.0243+17800,0)),0)</f>
        <v/>
      </c>
      <c r="AT1450" s="19">
        <f>IF(""="",215040+AS1450,"")</f>
        <v/>
      </c>
      <c r="AU1450" s="19">
        <f>IF(AR1450&gt;23500000,NA(),IF(AR1450&lt;=4890000,1040000,IF(AR1450&lt;=6550000,670000,620000)))</f>
        <v/>
      </c>
      <c r="AV1450" s="19">
        <f>MAX(0,ROUNDDOWN(AR1450-AT1450-AU1450-0,-3))</f>
        <v/>
      </c>
      <c r="AW1450" s="19">
        <f>IF(AV1450&lt;=0,0,ROUNDDOWN((AV1450*LOOKUP(AV1450,{0,1950001,3300001,6950001,9000001,18000001,40000001},{0.05,0.1,0.2,0.23,0.33,0.4,0.45})-LOOKUP(AV1450,{0,1950001,3300001,6950001,9000001,18000001,40000001},{0,97500,427500,636000,1536000,2796000,4796000}))*1.021,-2))</f>
        <v/>
      </c>
      <c r="AX1450" s="19">
        <f>MAX(0,ROUNDDOWN(AR1450-AT1450-430000-0,-3))</f>
        <v/>
      </c>
      <c r="AY1450" s="19">
        <f>IF(AR1450&lt;=450000,0,MAX(0,ROUNDDOWN(AX1450*0.06-MIN(50000,AX1450)*0.03,-2))+MAX(0,ROUNDDOWN(AX1450*0.04-MIN(50000,AX1450)*0.02,-2)))</f>
        <v/>
      </c>
      <c r="AZ1450" s="19">
        <f>AW1450+AY1450+AS1450</f>
        <v/>
      </c>
    </row>
    <row r="1451">
      <c r="A1451" t="inlineStr">
        <is>
          <t>1万円刻み</t>
        </is>
      </c>
      <c r="B1451" s="19">
        <f>'3_1万円刻み'!$A$1434</f>
        <v/>
      </c>
      <c r="C1451" s="19">
        <f>MIN(0,MAX(0,$B1451))</f>
        <v/>
      </c>
      <c r="D1451" s="19">
        <f>$B1451-C1451</f>
        <v/>
      </c>
      <c r="E1451" s="19">
        <f>MIN(670000,ROUNDDOWN(MAX(0,D1451-430000)*0.0751+47600,0))+MIN(260000,ROUNDDOWN(MAX(0,D1451-430000)*0.028+17600,0))+MIN(30000,ROUNDDOWN(MAX(0,D1451-430000)*0.0027+1873,0))+IF("いいえ"="はい",MIN(170000,ROUNDDOWN(MAX(0,D1451-430000)*0.0243+17800,0)),0)</f>
        <v/>
      </c>
      <c r="F1451" s="19">
        <f>IF(""="",215040+E1451,"")</f>
        <v/>
      </c>
      <c r="G1451" s="19">
        <f>IF(D1451&gt;23500000,NA(),IF(D1451&lt;=4890000,1040000,IF(D1451&lt;=6550000,670000,620000)))</f>
        <v/>
      </c>
      <c r="H1451" s="19">
        <f>MAX(0,ROUNDDOWN(D1451-F1451-G1451-0,-3))</f>
        <v/>
      </c>
      <c r="I1451" s="19">
        <f>IF(H1451&lt;=0,0,ROUNDDOWN((H1451*LOOKUP(H1451,{0,1950001,3300001,6950001,9000001,18000001,40000001},{0.05,0.1,0.2,0.23,0.33,0.4,0.45})-LOOKUP(H1451,{0,1950001,3300001,6950001,9000001,18000001,40000001},{0,97500,427500,636000,1536000,2796000,4796000}))*1.021,-2))</f>
        <v/>
      </c>
      <c r="J1451" s="19">
        <f>MAX(0,ROUNDDOWN(D1451-F1451-430000-0,-3))</f>
        <v/>
      </c>
      <c r="K1451" s="19">
        <f>IF(D1451&lt;=450000,0,MAX(0,ROUNDDOWN(J1451*0.06-MIN(50000,J1451)*0.03,-2))+MAX(0,ROUNDDOWN(J1451*0.04-MIN(50000,J1451)*0.02,-2)))</f>
        <v/>
      </c>
      <c r="L1451" s="19">
        <f>I1451+K1451+E1451</f>
        <v/>
      </c>
      <c r="M1451" s="19">
        <f>MIN(100000,MAX(0,$B1451))</f>
        <v/>
      </c>
      <c r="N1451" s="19">
        <f>$B1451-M1451</f>
        <v/>
      </c>
      <c r="O1451" s="19">
        <f>MIN(670000,ROUNDDOWN(MAX(0,N1451-430000)*0.0751+47600,0))+MIN(260000,ROUNDDOWN(MAX(0,N1451-430000)*0.028+17600,0))+MIN(30000,ROUNDDOWN(MAX(0,N1451-430000)*0.0027+1873,0))+IF("いいえ"="はい",MIN(170000,ROUNDDOWN(MAX(0,N1451-430000)*0.0243+17800,0)),0)</f>
        <v/>
      </c>
      <c r="P1451" s="19">
        <f>IF(""="",215040+O1451,"")</f>
        <v/>
      </c>
      <c r="Q1451" s="19">
        <f>IF(N1451&gt;23500000,NA(),IF(N1451&lt;=4890000,1040000,IF(N1451&lt;=6550000,670000,620000)))</f>
        <v/>
      </c>
      <c r="R1451" s="19">
        <f>MAX(0,ROUNDDOWN(N1451-P1451-Q1451-0,-3))</f>
        <v/>
      </c>
      <c r="S1451" s="19">
        <f>IF(R1451&lt;=0,0,ROUNDDOWN((R1451*LOOKUP(R1451,{0,1950001,3300001,6950001,9000001,18000001,40000001},{0.05,0.1,0.2,0.23,0.33,0.4,0.45})-LOOKUP(R1451,{0,1950001,3300001,6950001,9000001,18000001,40000001},{0,97500,427500,636000,1536000,2796000,4796000}))*1.021,-2))</f>
        <v/>
      </c>
      <c r="T1451" s="19">
        <f>MAX(0,ROUNDDOWN(N1451-P1451-430000-0,-3))</f>
        <v/>
      </c>
      <c r="U1451" s="19">
        <f>IF(N1451&lt;=450000,0,MAX(0,ROUNDDOWN(T1451*0.06-MIN(50000,T1451)*0.03,-2))+MAX(0,ROUNDDOWN(T1451*0.04-MIN(50000,T1451)*0.02,-2)))</f>
        <v/>
      </c>
      <c r="V1451" s="19">
        <f>S1451+U1451+O1451</f>
        <v/>
      </c>
      <c r="W1451" s="19">
        <f>MIN(550000,MAX(0,$B1451))</f>
        <v/>
      </c>
      <c r="X1451" s="19">
        <f>$B1451-W1451</f>
        <v/>
      </c>
      <c r="Y1451" s="19">
        <f>MIN(670000,ROUNDDOWN(MAX(0,X1451-430000)*0.0751+47600,0))+MIN(260000,ROUNDDOWN(MAX(0,X1451-430000)*0.028+17600,0))+MIN(30000,ROUNDDOWN(MAX(0,X1451-430000)*0.0027+1873,0))+IF("いいえ"="はい",MIN(170000,ROUNDDOWN(MAX(0,X1451-430000)*0.0243+17800,0)),0)</f>
        <v/>
      </c>
      <c r="Z1451" s="19">
        <f>IF(""="",215040+Y1451,"")</f>
        <v/>
      </c>
      <c r="AA1451" s="19">
        <f>IF(X1451&gt;23500000,NA(),IF(X1451&lt;=4890000,1040000,IF(X1451&lt;=6550000,670000,620000)))</f>
        <v/>
      </c>
      <c r="AB1451" s="19">
        <f>MAX(0,ROUNDDOWN(X1451-Z1451-AA1451-0,-3))</f>
        <v/>
      </c>
      <c r="AC1451" s="19">
        <f>IF(AB1451&lt;=0,0,ROUNDDOWN((AB1451*LOOKUP(AB1451,{0,1950001,3300001,6950001,9000001,18000001,40000001},{0.05,0.1,0.2,0.23,0.33,0.4,0.45})-LOOKUP(AB1451,{0,1950001,3300001,6950001,9000001,18000001,40000001},{0,97500,427500,636000,1536000,2796000,4796000}))*1.021,-2))</f>
        <v/>
      </c>
      <c r="AD1451" s="19">
        <f>MAX(0,ROUNDDOWN(X1451-Z1451-430000-0,-3))</f>
        <v/>
      </c>
      <c r="AE1451" s="19">
        <f>IF(X1451&lt;=450000,0,MAX(0,ROUNDDOWN(AD1451*0.06-MIN(50000,AD1451)*0.03,-2))+MAX(0,ROUNDDOWN(AD1451*0.04-MIN(50000,AD1451)*0.02,-2)))</f>
        <v/>
      </c>
      <c r="AF1451" s="19">
        <f>AC1451+AE1451+Y1451</f>
        <v/>
      </c>
      <c r="AG1451" s="19">
        <f>MIN(650000,MAX(0,$B1451))</f>
        <v/>
      </c>
      <c r="AH1451" s="19">
        <f>$B1451-AG1451</f>
        <v/>
      </c>
      <c r="AI1451" s="19">
        <f>MIN(670000,ROUNDDOWN(MAX(0,AH1451-430000)*0.0751+47600,0))+MIN(260000,ROUNDDOWN(MAX(0,AH1451-430000)*0.028+17600,0))+MIN(30000,ROUNDDOWN(MAX(0,AH1451-430000)*0.0027+1873,0))+IF("いいえ"="はい",MIN(170000,ROUNDDOWN(MAX(0,AH1451-430000)*0.0243+17800,0)),0)</f>
        <v/>
      </c>
      <c r="AJ1451" s="19">
        <f>IF(""="",215040+AI1451,"")</f>
        <v/>
      </c>
      <c r="AK1451" s="19">
        <f>IF(AH1451&gt;23500000,NA(),IF(AH1451&lt;=4890000,1040000,IF(AH1451&lt;=6550000,670000,620000)))</f>
        <v/>
      </c>
      <c r="AL1451" s="19">
        <f>MAX(0,ROUNDDOWN(AH1451-AJ1451-AK1451-0,-3))</f>
        <v/>
      </c>
      <c r="AM1451" s="19">
        <f>IF(AL1451&lt;=0,0,ROUNDDOWN((AL1451*LOOKUP(AL1451,{0,1950001,3300001,6950001,9000001,18000001,40000001},{0.05,0.1,0.2,0.23,0.33,0.4,0.45})-LOOKUP(AL1451,{0,1950001,3300001,6950001,9000001,18000001,40000001},{0,97500,427500,636000,1536000,2796000,4796000}))*1.021,-2))</f>
        <v/>
      </c>
      <c r="AN1451" s="19">
        <f>MAX(0,ROUNDDOWN(AH1451-AJ1451-430000-0,-3))</f>
        <v/>
      </c>
      <c r="AO1451" s="19">
        <f>IF(AH1451&lt;=450000,0,MAX(0,ROUNDDOWN(AN1451*0.06-MIN(50000,AN1451)*0.03,-2))+MAX(0,ROUNDDOWN(AN1451*0.04-MIN(50000,AN1451)*0.02,-2)))</f>
        <v/>
      </c>
      <c r="AP1451" s="19">
        <f>AM1451+AO1451+AI1451</f>
        <v/>
      </c>
      <c r="AQ1451" s="19">
        <f>MIN(750000,MAX(0,$B1451))</f>
        <v/>
      </c>
      <c r="AR1451" s="19">
        <f>$B1451-AQ1451</f>
        <v/>
      </c>
      <c r="AS1451" s="19">
        <f>MIN(670000,ROUNDDOWN(MAX(0,AR1451-430000)*0.0751+47600,0))+MIN(260000,ROUNDDOWN(MAX(0,AR1451-430000)*0.028+17600,0))+MIN(30000,ROUNDDOWN(MAX(0,AR1451-430000)*0.0027+1873,0))+IF("いいえ"="はい",MIN(170000,ROUNDDOWN(MAX(0,AR1451-430000)*0.0243+17800,0)),0)</f>
        <v/>
      </c>
      <c r="AT1451" s="19">
        <f>IF(""="",215040+AS1451,"")</f>
        <v/>
      </c>
      <c r="AU1451" s="19">
        <f>IF(AR1451&gt;23500000,NA(),IF(AR1451&lt;=4890000,1040000,IF(AR1451&lt;=6550000,670000,620000)))</f>
        <v/>
      </c>
      <c r="AV1451" s="19">
        <f>MAX(0,ROUNDDOWN(AR1451-AT1451-AU1451-0,-3))</f>
        <v/>
      </c>
      <c r="AW1451" s="19">
        <f>IF(AV1451&lt;=0,0,ROUNDDOWN((AV1451*LOOKUP(AV1451,{0,1950001,3300001,6950001,9000001,18000001,40000001},{0.05,0.1,0.2,0.23,0.33,0.4,0.45})-LOOKUP(AV1451,{0,1950001,3300001,6950001,9000001,18000001,40000001},{0,97500,427500,636000,1536000,2796000,4796000}))*1.021,-2))</f>
        <v/>
      </c>
      <c r="AX1451" s="19">
        <f>MAX(0,ROUNDDOWN(AR1451-AT1451-430000-0,-3))</f>
        <v/>
      </c>
      <c r="AY1451" s="19">
        <f>IF(AR1451&lt;=450000,0,MAX(0,ROUNDDOWN(AX1451*0.06-MIN(50000,AX1451)*0.03,-2))+MAX(0,ROUNDDOWN(AX1451*0.04-MIN(50000,AX1451)*0.02,-2)))</f>
        <v/>
      </c>
      <c r="AZ1451" s="19">
        <f>AW1451+AY1451+AS1451</f>
        <v/>
      </c>
    </row>
    <row r="1452">
      <c r="A1452" t="inlineStr">
        <is>
          <t>1万円刻み</t>
        </is>
      </c>
      <c r="B1452" s="19">
        <f>'3_1万円刻み'!$A$1435</f>
        <v/>
      </c>
      <c r="C1452" s="19">
        <f>MIN(0,MAX(0,$B1452))</f>
        <v/>
      </c>
      <c r="D1452" s="19">
        <f>$B1452-C1452</f>
        <v/>
      </c>
      <c r="E1452" s="19">
        <f>MIN(670000,ROUNDDOWN(MAX(0,D1452-430000)*0.0751+47600,0))+MIN(260000,ROUNDDOWN(MAX(0,D1452-430000)*0.028+17600,0))+MIN(30000,ROUNDDOWN(MAX(0,D1452-430000)*0.0027+1873,0))+IF("いいえ"="はい",MIN(170000,ROUNDDOWN(MAX(0,D1452-430000)*0.0243+17800,0)),0)</f>
        <v/>
      </c>
      <c r="F1452" s="19">
        <f>IF(""="",215040+E1452,"")</f>
        <v/>
      </c>
      <c r="G1452" s="19">
        <f>IF(D1452&gt;23500000,NA(),IF(D1452&lt;=4890000,1040000,IF(D1452&lt;=6550000,670000,620000)))</f>
        <v/>
      </c>
      <c r="H1452" s="19">
        <f>MAX(0,ROUNDDOWN(D1452-F1452-G1452-0,-3))</f>
        <v/>
      </c>
      <c r="I1452" s="19">
        <f>IF(H1452&lt;=0,0,ROUNDDOWN((H1452*LOOKUP(H1452,{0,1950001,3300001,6950001,9000001,18000001,40000001},{0.05,0.1,0.2,0.23,0.33,0.4,0.45})-LOOKUP(H1452,{0,1950001,3300001,6950001,9000001,18000001,40000001},{0,97500,427500,636000,1536000,2796000,4796000}))*1.021,-2))</f>
        <v/>
      </c>
      <c r="J1452" s="19">
        <f>MAX(0,ROUNDDOWN(D1452-F1452-430000-0,-3))</f>
        <v/>
      </c>
      <c r="K1452" s="19">
        <f>IF(D1452&lt;=450000,0,MAX(0,ROUNDDOWN(J1452*0.06-MIN(50000,J1452)*0.03,-2))+MAX(0,ROUNDDOWN(J1452*0.04-MIN(50000,J1452)*0.02,-2)))</f>
        <v/>
      </c>
      <c r="L1452" s="19">
        <f>I1452+K1452+E1452</f>
        <v/>
      </c>
      <c r="M1452" s="19">
        <f>MIN(100000,MAX(0,$B1452))</f>
        <v/>
      </c>
      <c r="N1452" s="19">
        <f>$B1452-M1452</f>
        <v/>
      </c>
      <c r="O1452" s="19">
        <f>MIN(670000,ROUNDDOWN(MAX(0,N1452-430000)*0.0751+47600,0))+MIN(260000,ROUNDDOWN(MAX(0,N1452-430000)*0.028+17600,0))+MIN(30000,ROUNDDOWN(MAX(0,N1452-430000)*0.0027+1873,0))+IF("いいえ"="はい",MIN(170000,ROUNDDOWN(MAX(0,N1452-430000)*0.0243+17800,0)),0)</f>
        <v/>
      </c>
      <c r="P1452" s="19">
        <f>IF(""="",215040+O1452,"")</f>
        <v/>
      </c>
      <c r="Q1452" s="19">
        <f>IF(N1452&gt;23500000,NA(),IF(N1452&lt;=4890000,1040000,IF(N1452&lt;=6550000,670000,620000)))</f>
        <v/>
      </c>
      <c r="R1452" s="19">
        <f>MAX(0,ROUNDDOWN(N1452-P1452-Q1452-0,-3))</f>
        <v/>
      </c>
      <c r="S1452" s="19">
        <f>IF(R1452&lt;=0,0,ROUNDDOWN((R1452*LOOKUP(R1452,{0,1950001,3300001,6950001,9000001,18000001,40000001},{0.05,0.1,0.2,0.23,0.33,0.4,0.45})-LOOKUP(R1452,{0,1950001,3300001,6950001,9000001,18000001,40000001},{0,97500,427500,636000,1536000,2796000,4796000}))*1.021,-2))</f>
        <v/>
      </c>
      <c r="T1452" s="19">
        <f>MAX(0,ROUNDDOWN(N1452-P1452-430000-0,-3))</f>
        <v/>
      </c>
      <c r="U1452" s="19">
        <f>IF(N1452&lt;=450000,0,MAX(0,ROUNDDOWN(T1452*0.06-MIN(50000,T1452)*0.03,-2))+MAX(0,ROUNDDOWN(T1452*0.04-MIN(50000,T1452)*0.02,-2)))</f>
        <v/>
      </c>
      <c r="V1452" s="19">
        <f>S1452+U1452+O1452</f>
        <v/>
      </c>
      <c r="W1452" s="19">
        <f>MIN(550000,MAX(0,$B1452))</f>
        <v/>
      </c>
      <c r="X1452" s="19">
        <f>$B1452-W1452</f>
        <v/>
      </c>
      <c r="Y1452" s="19">
        <f>MIN(670000,ROUNDDOWN(MAX(0,X1452-430000)*0.0751+47600,0))+MIN(260000,ROUNDDOWN(MAX(0,X1452-430000)*0.028+17600,0))+MIN(30000,ROUNDDOWN(MAX(0,X1452-430000)*0.0027+1873,0))+IF("いいえ"="はい",MIN(170000,ROUNDDOWN(MAX(0,X1452-430000)*0.0243+17800,0)),0)</f>
        <v/>
      </c>
      <c r="Z1452" s="19">
        <f>IF(""="",215040+Y1452,"")</f>
        <v/>
      </c>
      <c r="AA1452" s="19">
        <f>IF(X1452&gt;23500000,NA(),IF(X1452&lt;=4890000,1040000,IF(X1452&lt;=6550000,670000,620000)))</f>
        <v/>
      </c>
      <c r="AB1452" s="19">
        <f>MAX(0,ROUNDDOWN(X1452-Z1452-AA1452-0,-3))</f>
        <v/>
      </c>
      <c r="AC1452" s="19">
        <f>IF(AB1452&lt;=0,0,ROUNDDOWN((AB1452*LOOKUP(AB1452,{0,1950001,3300001,6950001,9000001,18000001,40000001},{0.05,0.1,0.2,0.23,0.33,0.4,0.45})-LOOKUP(AB1452,{0,1950001,3300001,6950001,9000001,18000001,40000001},{0,97500,427500,636000,1536000,2796000,4796000}))*1.021,-2))</f>
        <v/>
      </c>
      <c r="AD1452" s="19">
        <f>MAX(0,ROUNDDOWN(X1452-Z1452-430000-0,-3))</f>
        <v/>
      </c>
      <c r="AE1452" s="19">
        <f>IF(X1452&lt;=450000,0,MAX(0,ROUNDDOWN(AD1452*0.06-MIN(50000,AD1452)*0.03,-2))+MAX(0,ROUNDDOWN(AD1452*0.04-MIN(50000,AD1452)*0.02,-2)))</f>
        <v/>
      </c>
      <c r="AF1452" s="19">
        <f>AC1452+AE1452+Y1452</f>
        <v/>
      </c>
      <c r="AG1452" s="19">
        <f>MIN(650000,MAX(0,$B1452))</f>
        <v/>
      </c>
      <c r="AH1452" s="19">
        <f>$B1452-AG1452</f>
        <v/>
      </c>
      <c r="AI1452" s="19">
        <f>MIN(670000,ROUNDDOWN(MAX(0,AH1452-430000)*0.0751+47600,0))+MIN(260000,ROUNDDOWN(MAX(0,AH1452-430000)*0.028+17600,0))+MIN(30000,ROUNDDOWN(MAX(0,AH1452-430000)*0.0027+1873,0))+IF("いいえ"="はい",MIN(170000,ROUNDDOWN(MAX(0,AH1452-430000)*0.0243+17800,0)),0)</f>
        <v/>
      </c>
      <c r="AJ1452" s="19">
        <f>IF(""="",215040+AI1452,"")</f>
        <v/>
      </c>
      <c r="AK1452" s="19">
        <f>IF(AH1452&gt;23500000,NA(),IF(AH1452&lt;=4890000,1040000,IF(AH1452&lt;=6550000,670000,620000)))</f>
        <v/>
      </c>
      <c r="AL1452" s="19">
        <f>MAX(0,ROUNDDOWN(AH1452-AJ1452-AK1452-0,-3))</f>
        <v/>
      </c>
      <c r="AM1452" s="19">
        <f>IF(AL1452&lt;=0,0,ROUNDDOWN((AL1452*LOOKUP(AL1452,{0,1950001,3300001,6950001,9000001,18000001,40000001},{0.05,0.1,0.2,0.23,0.33,0.4,0.45})-LOOKUP(AL1452,{0,1950001,3300001,6950001,9000001,18000001,40000001},{0,97500,427500,636000,1536000,2796000,4796000}))*1.021,-2))</f>
        <v/>
      </c>
      <c r="AN1452" s="19">
        <f>MAX(0,ROUNDDOWN(AH1452-AJ1452-430000-0,-3))</f>
        <v/>
      </c>
      <c r="AO1452" s="19">
        <f>IF(AH1452&lt;=450000,0,MAX(0,ROUNDDOWN(AN1452*0.06-MIN(50000,AN1452)*0.03,-2))+MAX(0,ROUNDDOWN(AN1452*0.04-MIN(50000,AN1452)*0.02,-2)))</f>
        <v/>
      </c>
      <c r="AP1452" s="19">
        <f>AM1452+AO1452+AI1452</f>
        <v/>
      </c>
      <c r="AQ1452" s="19">
        <f>MIN(750000,MAX(0,$B1452))</f>
        <v/>
      </c>
      <c r="AR1452" s="19">
        <f>$B1452-AQ1452</f>
        <v/>
      </c>
      <c r="AS1452" s="19">
        <f>MIN(670000,ROUNDDOWN(MAX(0,AR1452-430000)*0.0751+47600,0))+MIN(260000,ROUNDDOWN(MAX(0,AR1452-430000)*0.028+17600,0))+MIN(30000,ROUNDDOWN(MAX(0,AR1452-430000)*0.0027+1873,0))+IF("いいえ"="はい",MIN(170000,ROUNDDOWN(MAX(0,AR1452-430000)*0.0243+17800,0)),0)</f>
        <v/>
      </c>
      <c r="AT1452" s="19">
        <f>IF(""="",215040+AS1452,"")</f>
        <v/>
      </c>
      <c r="AU1452" s="19">
        <f>IF(AR1452&gt;23500000,NA(),IF(AR1452&lt;=4890000,1040000,IF(AR1452&lt;=6550000,670000,620000)))</f>
        <v/>
      </c>
      <c r="AV1452" s="19">
        <f>MAX(0,ROUNDDOWN(AR1452-AT1452-AU1452-0,-3))</f>
        <v/>
      </c>
      <c r="AW1452" s="19">
        <f>IF(AV1452&lt;=0,0,ROUNDDOWN((AV1452*LOOKUP(AV1452,{0,1950001,3300001,6950001,9000001,18000001,40000001},{0.05,0.1,0.2,0.23,0.33,0.4,0.45})-LOOKUP(AV1452,{0,1950001,3300001,6950001,9000001,18000001,40000001},{0,97500,427500,636000,1536000,2796000,4796000}))*1.021,-2))</f>
        <v/>
      </c>
      <c r="AX1452" s="19">
        <f>MAX(0,ROUNDDOWN(AR1452-AT1452-430000-0,-3))</f>
        <v/>
      </c>
      <c r="AY1452" s="19">
        <f>IF(AR1452&lt;=450000,0,MAX(0,ROUNDDOWN(AX1452*0.06-MIN(50000,AX1452)*0.03,-2))+MAX(0,ROUNDDOWN(AX1452*0.04-MIN(50000,AX1452)*0.02,-2)))</f>
        <v/>
      </c>
      <c r="AZ1452" s="19">
        <f>AW1452+AY1452+AS1452</f>
        <v/>
      </c>
    </row>
    <row r="1453">
      <c r="A1453" t="inlineStr">
        <is>
          <t>1万円刻み</t>
        </is>
      </c>
      <c r="B1453" s="19">
        <f>'3_1万円刻み'!$A$1436</f>
        <v/>
      </c>
      <c r="C1453" s="19">
        <f>MIN(0,MAX(0,$B1453))</f>
        <v/>
      </c>
      <c r="D1453" s="19">
        <f>$B1453-C1453</f>
        <v/>
      </c>
      <c r="E1453" s="19">
        <f>MIN(670000,ROUNDDOWN(MAX(0,D1453-430000)*0.0751+47600,0))+MIN(260000,ROUNDDOWN(MAX(0,D1453-430000)*0.028+17600,0))+MIN(30000,ROUNDDOWN(MAX(0,D1453-430000)*0.0027+1873,0))+IF("いいえ"="はい",MIN(170000,ROUNDDOWN(MAX(0,D1453-430000)*0.0243+17800,0)),0)</f>
        <v/>
      </c>
      <c r="F1453" s="19">
        <f>IF(""="",215040+E1453,"")</f>
        <v/>
      </c>
      <c r="G1453" s="19">
        <f>IF(D1453&gt;23500000,NA(),IF(D1453&lt;=4890000,1040000,IF(D1453&lt;=6550000,670000,620000)))</f>
        <v/>
      </c>
      <c r="H1453" s="19">
        <f>MAX(0,ROUNDDOWN(D1453-F1453-G1453-0,-3))</f>
        <v/>
      </c>
      <c r="I1453" s="19">
        <f>IF(H1453&lt;=0,0,ROUNDDOWN((H1453*LOOKUP(H1453,{0,1950001,3300001,6950001,9000001,18000001,40000001},{0.05,0.1,0.2,0.23,0.33,0.4,0.45})-LOOKUP(H1453,{0,1950001,3300001,6950001,9000001,18000001,40000001},{0,97500,427500,636000,1536000,2796000,4796000}))*1.021,-2))</f>
        <v/>
      </c>
      <c r="J1453" s="19">
        <f>MAX(0,ROUNDDOWN(D1453-F1453-430000-0,-3))</f>
        <v/>
      </c>
      <c r="K1453" s="19">
        <f>IF(D1453&lt;=450000,0,MAX(0,ROUNDDOWN(J1453*0.06-MIN(50000,J1453)*0.03,-2))+MAX(0,ROUNDDOWN(J1453*0.04-MIN(50000,J1453)*0.02,-2)))</f>
        <v/>
      </c>
      <c r="L1453" s="19">
        <f>I1453+K1453+E1453</f>
        <v/>
      </c>
      <c r="M1453" s="19">
        <f>MIN(100000,MAX(0,$B1453))</f>
        <v/>
      </c>
      <c r="N1453" s="19">
        <f>$B1453-M1453</f>
        <v/>
      </c>
      <c r="O1453" s="19">
        <f>MIN(670000,ROUNDDOWN(MAX(0,N1453-430000)*0.0751+47600,0))+MIN(260000,ROUNDDOWN(MAX(0,N1453-430000)*0.028+17600,0))+MIN(30000,ROUNDDOWN(MAX(0,N1453-430000)*0.0027+1873,0))+IF("いいえ"="はい",MIN(170000,ROUNDDOWN(MAX(0,N1453-430000)*0.0243+17800,0)),0)</f>
        <v/>
      </c>
      <c r="P1453" s="19">
        <f>IF(""="",215040+O1453,"")</f>
        <v/>
      </c>
      <c r="Q1453" s="19">
        <f>IF(N1453&gt;23500000,NA(),IF(N1453&lt;=4890000,1040000,IF(N1453&lt;=6550000,670000,620000)))</f>
        <v/>
      </c>
      <c r="R1453" s="19">
        <f>MAX(0,ROUNDDOWN(N1453-P1453-Q1453-0,-3))</f>
        <v/>
      </c>
      <c r="S1453" s="19">
        <f>IF(R1453&lt;=0,0,ROUNDDOWN((R1453*LOOKUP(R1453,{0,1950001,3300001,6950001,9000001,18000001,40000001},{0.05,0.1,0.2,0.23,0.33,0.4,0.45})-LOOKUP(R1453,{0,1950001,3300001,6950001,9000001,18000001,40000001},{0,97500,427500,636000,1536000,2796000,4796000}))*1.021,-2))</f>
        <v/>
      </c>
      <c r="T1453" s="19">
        <f>MAX(0,ROUNDDOWN(N1453-P1453-430000-0,-3))</f>
        <v/>
      </c>
      <c r="U1453" s="19">
        <f>IF(N1453&lt;=450000,0,MAX(0,ROUNDDOWN(T1453*0.06-MIN(50000,T1453)*0.03,-2))+MAX(0,ROUNDDOWN(T1453*0.04-MIN(50000,T1453)*0.02,-2)))</f>
        <v/>
      </c>
      <c r="V1453" s="19">
        <f>S1453+U1453+O1453</f>
        <v/>
      </c>
      <c r="W1453" s="19">
        <f>MIN(550000,MAX(0,$B1453))</f>
        <v/>
      </c>
      <c r="X1453" s="19">
        <f>$B1453-W1453</f>
        <v/>
      </c>
      <c r="Y1453" s="19">
        <f>MIN(670000,ROUNDDOWN(MAX(0,X1453-430000)*0.0751+47600,0))+MIN(260000,ROUNDDOWN(MAX(0,X1453-430000)*0.028+17600,0))+MIN(30000,ROUNDDOWN(MAX(0,X1453-430000)*0.0027+1873,0))+IF("いいえ"="はい",MIN(170000,ROUNDDOWN(MAX(0,X1453-430000)*0.0243+17800,0)),0)</f>
        <v/>
      </c>
      <c r="Z1453" s="19">
        <f>IF(""="",215040+Y1453,"")</f>
        <v/>
      </c>
      <c r="AA1453" s="19">
        <f>IF(X1453&gt;23500000,NA(),IF(X1453&lt;=4890000,1040000,IF(X1453&lt;=6550000,670000,620000)))</f>
        <v/>
      </c>
      <c r="AB1453" s="19">
        <f>MAX(0,ROUNDDOWN(X1453-Z1453-AA1453-0,-3))</f>
        <v/>
      </c>
      <c r="AC1453" s="19">
        <f>IF(AB1453&lt;=0,0,ROUNDDOWN((AB1453*LOOKUP(AB1453,{0,1950001,3300001,6950001,9000001,18000001,40000001},{0.05,0.1,0.2,0.23,0.33,0.4,0.45})-LOOKUP(AB1453,{0,1950001,3300001,6950001,9000001,18000001,40000001},{0,97500,427500,636000,1536000,2796000,4796000}))*1.021,-2))</f>
        <v/>
      </c>
      <c r="AD1453" s="19">
        <f>MAX(0,ROUNDDOWN(X1453-Z1453-430000-0,-3))</f>
        <v/>
      </c>
      <c r="AE1453" s="19">
        <f>IF(X1453&lt;=450000,0,MAX(0,ROUNDDOWN(AD1453*0.06-MIN(50000,AD1453)*0.03,-2))+MAX(0,ROUNDDOWN(AD1453*0.04-MIN(50000,AD1453)*0.02,-2)))</f>
        <v/>
      </c>
      <c r="AF1453" s="19">
        <f>AC1453+AE1453+Y1453</f>
        <v/>
      </c>
      <c r="AG1453" s="19">
        <f>MIN(650000,MAX(0,$B1453))</f>
        <v/>
      </c>
      <c r="AH1453" s="19">
        <f>$B1453-AG1453</f>
        <v/>
      </c>
      <c r="AI1453" s="19">
        <f>MIN(670000,ROUNDDOWN(MAX(0,AH1453-430000)*0.0751+47600,0))+MIN(260000,ROUNDDOWN(MAX(0,AH1453-430000)*0.028+17600,0))+MIN(30000,ROUNDDOWN(MAX(0,AH1453-430000)*0.0027+1873,0))+IF("いいえ"="はい",MIN(170000,ROUNDDOWN(MAX(0,AH1453-430000)*0.0243+17800,0)),0)</f>
        <v/>
      </c>
      <c r="AJ1453" s="19">
        <f>IF(""="",215040+AI1453,"")</f>
        <v/>
      </c>
      <c r="AK1453" s="19">
        <f>IF(AH1453&gt;23500000,NA(),IF(AH1453&lt;=4890000,1040000,IF(AH1453&lt;=6550000,670000,620000)))</f>
        <v/>
      </c>
      <c r="AL1453" s="19">
        <f>MAX(0,ROUNDDOWN(AH1453-AJ1453-AK1453-0,-3))</f>
        <v/>
      </c>
      <c r="AM1453" s="19">
        <f>IF(AL1453&lt;=0,0,ROUNDDOWN((AL1453*LOOKUP(AL1453,{0,1950001,3300001,6950001,9000001,18000001,40000001},{0.05,0.1,0.2,0.23,0.33,0.4,0.45})-LOOKUP(AL1453,{0,1950001,3300001,6950001,9000001,18000001,40000001},{0,97500,427500,636000,1536000,2796000,4796000}))*1.021,-2))</f>
        <v/>
      </c>
      <c r="AN1453" s="19">
        <f>MAX(0,ROUNDDOWN(AH1453-AJ1453-430000-0,-3))</f>
        <v/>
      </c>
      <c r="AO1453" s="19">
        <f>IF(AH1453&lt;=450000,0,MAX(0,ROUNDDOWN(AN1453*0.06-MIN(50000,AN1453)*0.03,-2))+MAX(0,ROUNDDOWN(AN1453*0.04-MIN(50000,AN1453)*0.02,-2)))</f>
        <v/>
      </c>
      <c r="AP1453" s="19">
        <f>AM1453+AO1453+AI1453</f>
        <v/>
      </c>
      <c r="AQ1453" s="19">
        <f>MIN(750000,MAX(0,$B1453))</f>
        <v/>
      </c>
      <c r="AR1453" s="19">
        <f>$B1453-AQ1453</f>
        <v/>
      </c>
      <c r="AS1453" s="19">
        <f>MIN(670000,ROUNDDOWN(MAX(0,AR1453-430000)*0.0751+47600,0))+MIN(260000,ROUNDDOWN(MAX(0,AR1453-430000)*0.028+17600,0))+MIN(30000,ROUNDDOWN(MAX(0,AR1453-430000)*0.0027+1873,0))+IF("いいえ"="はい",MIN(170000,ROUNDDOWN(MAX(0,AR1453-430000)*0.0243+17800,0)),0)</f>
        <v/>
      </c>
      <c r="AT1453" s="19">
        <f>IF(""="",215040+AS1453,"")</f>
        <v/>
      </c>
      <c r="AU1453" s="19">
        <f>IF(AR1453&gt;23500000,NA(),IF(AR1453&lt;=4890000,1040000,IF(AR1453&lt;=6550000,670000,620000)))</f>
        <v/>
      </c>
      <c r="AV1453" s="19">
        <f>MAX(0,ROUNDDOWN(AR1453-AT1453-AU1453-0,-3))</f>
        <v/>
      </c>
      <c r="AW1453" s="19">
        <f>IF(AV1453&lt;=0,0,ROUNDDOWN((AV1453*LOOKUP(AV1453,{0,1950001,3300001,6950001,9000001,18000001,40000001},{0.05,0.1,0.2,0.23,0.33,0.4,0.45})-LOOKUP(AV1453,{0,1950001,3300001,6950001,9000001,18000001,40000001},{0,97500,427500,636000,1536000,2796000,4796000}))*1.021,-2))</f>
        <v/>
      </c>
      <c r="AX1453" s="19">
        <f>MAX(0,ROUNDDOWN(AR1453-AT1453-430000-0,-3))</f>
        <v/>
      </c>
      <c r="AY1453" s="19">
        <f>IF(AR1453&lt;=450000,0,MAX(0,ROUNDDOWN(AX1453*0.06-MIN(50000,AX1453)*0.03,-2))+MAX(0,ROUNDDOWN(AX1453*0.04-MIN(50000,AX1453)*0.02,-2)))</f>
        <v/>
      </c>
      <c r="AZ1453" s="19">
        <f>AW1453+AY1453+AS1453</f>
        <v/>
      </c>
    </row>
    <row r="1454">
      <c r="A1454" t="inlineStr">
        <is>
          <t>1万円刻み</t>
        </is>
      </c>
      <c r="B1454" s="19">
        <f>'3_1万円刻み'!$A$1437</f>
        <v/>
      </c>
      <c r="C1454" s="19">
        <f>MIN(0,MAX(0,$B1454))</f>
        <v/>
      </c>
      <c r="D1454" s="19">
        <f>$B1454-C1454</f>
        <v/>
      </c>
      <c r="E1454" s="19">
        <f>MIN(670000,ROUNDDOWN(MAX(0,D1454-430000)*0.0751+47600,0))+MIN(260000,ROUNDDOWN(MAX(0,D1454-430000)*0.028+17600,0))+MIN(30000,ROUNDDOWN(MAX(0,D1454-430000)*0.0027+1873,0))+IF("いいえ"="はい",MIN(170000,ROUNDDOWN(MAX(0,D1454-430000)*0.0243+17800,0)),0)</f>
        <v/>
      </c>
      <c r="F1454" s="19">
        <f>IF(""="",215040+E1454,"")</f>
        <v/>
      </c>
      <c r="G1454" s="19">
        <f>IF(D1454&gt;23500000,NA(),IF(D1454&lt;=4890000,1040000,IF(D1454&lt;=6550000,670000,620000)))</f>
        <v/>
      </c>
      <c r="H1454" s="19">
        <f>MAX(0,ROUNDDOWN(D1454-F1454-G1454-0,-3))</f>
        <v/>
      </c>
      <c r="I1454" s="19">
        <f>IF(H1454&lt;=0,0,ROUNDDOWN((H1454*LOOKUP(H1454,{0,1950001,3300001,6950001,9000001,18000001,40000001},{0.05,0.1,0.2,0.23,0.33,0.4,0.45})-LOOKUP(H1454,{0,1950001,3300001,6950001,9000001,18000001,40000001},{0,97500,427500,636000,1536000,2796000,4796000}))*1.021,-2))</f>
        <v/>
      </c>
      <c r="J1454" s="19">
        <f>MAX(0,ROUNDDOWN(D1454-F1454-430000-0,-3))</f>
        <v/>
      </c>
      <c r="K1454" s="19">
        <f>IF(D1454&lt;=450000,0,MAX(0,ROUNDDOWN(J1454*0.06-MIN(50000,J1454)*0.03,-2))+MAX(0,ROUNDDOWN(J1454*0.04-MIN(50000,J1454)*0.02,-2)))</f>
        <v/>
      </c>
      <c r="L1454" s="19">
        <f>I1454+K1454+E1454</f>
        <v/>
      </c>
      <c r="M1454" s="19">
        <f>MIN(100000,MAX(0,$B1454))</f>
        <v/>
      </c>
      <c r="N1454" s="19">
        <f>$B1454-M1454</f>
        <v/>
      </c>
      <c r="O1454" s="19">
        <f>MIN(670000,ROUNDDOWN(MAX(0,N1454-430000)*0.0751+47600,0))+MIN(260000,ROUNDDOWN(MAX(0,N1454-430000)*0.028+17600,0))+MIN(30000,ROUNDDOWN(MAX(0,N1454-430000)*0.0027+1873,0))+IF("いいえ"="はい",MIN(170000,ROUNDDOWN(MAX(0,N1454-430000)*0.0243+17800,0)),0)</f>
        <v/>
      </c>
      <c r="P1454" s="19">
        <f>IF(""="",215040+O1454,"")</f>
        <v/>
      </c>
      <c r="Q1454" s="19">
        <f>IF(N1454&gt;23500000,NA(),IF(N1454&lt;=4890000,1040000,IF(N1454&lt;=6550000,670000,620000)))</f>
        <v/>
      </c>
      <c r="R1454" s="19">
        <f>MAX(0,ROUNDDOWN(N1454-P1454-Q1454-0,-3))</f>
        <v/>
      </c>
      <c r="S1454" s="19">
        <f>IF(R1454&lt;=0,0,ROUNDDOWN((R1454*LOOKUP(R1454,{0,1950001,3300001,6950001,9000001,18000001,40000001},{0.05,0.1,0.2,0.23,0.33,0.4,0.45})-LOOKUP(R1454,{0,1950001,3300001,6950001,9000001,18000001,40000001},{0,97500,427500,636000,1536000,2796000,4796000}))*1.021,-2))</f>
        <v/>
      </c>
      <c r="T1454" s="19">
        <f>MAX(0,ROUNDDOWN(N1454-P1454-430000-0,-3))</f>
        <v/>
      </c>
      <c r="U1454" s="19">
        <f>IF(N1454&lt;=450000,0,MAX(0,ROUNDDOWN(T1454*0.06-MIN(50000,T1454)*0.03,-2))+MAX(0,ROUNDDOWN(T1454*0.04-MIN(50000,T1454)*0.02,-2)))</f>
        <v/>
      </c>
      <c r="V1454" s="19">
        <f>S1454+U1454+O1454</f>
        <v/>
      </c>
      <c r="W1454" s="19">
        <f>MIN(550000,MAX(0,$B1454))</f>
        <v/>
      </c>
      <c r="X1454" s="19">
        <f>$B1454-W1454</f>
        <v/>
      </c>
      <c r="Y1454" s="19">
        <f>MIN(670000,ROUNDDOWN(MAX(0,X1454-430000)*0.0751+47600,0))+MIN(260000,ROUNDDOWN(MAX(0,X1454-430000)*0.028+17600,0))+MIN(30000,ROUNDDOWN(MAX(0,X1454-430000)*0.0027+1873,0))+IF("いいえ"="はい",MIN(170000,ROUNDDOWN(MAX(0,X1454-430000)*0.0243+17800,0)),0)</f>
        <v/>
      </c>
      <c r="Z1454" s="19">
        <f>IF(""="",215040+Y1454,"")</f>
        <v/>
      </c>
      <c r="AA1454" s="19">
        <f>IF(X1454&gt;23500000,NA(),IF(X1454&lt;=4890000,1040000,IF(X1454&lt;=6550000,670000,620000)))</f>
        <v/>
      </c>
      <c r="AB1454" s="19">
        <f>MAX(0,ROUNDDOWN(X1454-Z1454-AA1454-0,-3))</f>
        <v/>
      </c>
      <c r="AC1454" s="19">
        <f>IF(AB1454&lt;=0,0,ROUNDDOWN((AB1454*LOOKUP(AB1454,{0,1950001,3300001,6950001,9000001,18000001,40000001},{0.05,0.1,0.2,0.23,0.33,0.4,0.45})-LOOKUP(AB1454,{0,1950001,3300001,6950001,9000001,18000001,40000001},{0,97500,427500,636000,1536000,2796000,4796000}))*1.021,-2))</f>
        <v/>
      </c>
      <c r="AD1454" s="19">
        <f>MAX(0,ROUNDDOWN(X1454-Z1454-430000-0,-3))</f>
        <v/>
      </c>
      <c r="AE1454" s="19">
        <f>IF(X1454&lt;=450000,0,MAX(0,ROUNDDOWN(AD1454*0.06-MIN(50000,AD1454)*0.03,-2))+MAX(0,ROUNDDOWN(AD1454*0.04-MIN(50000,AD1454)*0.02,-2)))</f>
        <v/>
      </c>
      <c r="AF1454" s="19">
        <f>AC1454+AE1454+Y1454</f>
        <v/>
      </c>
      <c r="AG1454" s="19">
        <f>MIN(650000,MAX(0,$B1454))</f>
        <v/>
      </c>
      <c r="AH1454" s="19">
        <f>$B1454-AG1454</f>
        <v/>
      </c>
      <c r="AI1454" s="19">
        <f>MIN(670000,ROUNDDOWN(MAX(0,AH1454-430000)*0.0751+47600,0))+MIN(260000,ROUNDDOWN(MAX(0,AH1454-430000)*0.028+17600,0))+MIN(30000,ROUNDDOWN(MAX(0,AH1454-430000)*0.0027+1873,0))+IF("いいえ"="はい",MIN(170000,ROUNDDOWN(MAX(0,AH1454-430000)*0.0243+17800,0)),0)</f>
        <v/>
      </c>
      <c r="AJ1454" s="19">
        <f>IF(""="",215040+AI1454,"")</f>
        <v/>
      </c>
      <c r="AK1454" s="19">
        <f>IF(AH1454&gt;23500000,NA(),IF(AH1454&lt;=4890000,1040000,IF(AH1454&lt;=6550000,670000,620000)))</f>
        <v/>
      </c>
      <c r="AL1454" s="19">
        <f>MAX(0,ROUNDDOWN(AH1454-AJ1454-AK1454-0,-3))</f>
        <v/>
      </c>
      <c r="AM1454" s="19">
        <f>IF(AL1454&lt;=0,0,ROUNDDOWN((AL1454*LOOKUP(AL1454,{0,1950001,3300001,6950001,9000001,18000001,40000001},{0.05,0.1,0.2,0.23,0.33,0.4,0.45})-LOOKUP(AL1454,{0,1950001,3300001,6950001,9000001,18000001,40000001},{0,97500,427500,636000,1536000,2796000,4796000}))*1.021,-2))</f>
        <v/>
      </c>
      <c r="AN1454" s="19">
        <f>MAX(0,ROUNDDOWN(AH1454-AJ1454-430000-0,-3))</f>
        <v/>
      </c>
      <c r="AO1454" s="19">
        <f>IF(AH1454&lt;=450000,0,MAX(0,ROUNDDOWN(AN1454*0.06-MIN(50000,AN1454)*0.03,-2))+MAX(0,ROUNDDOWN(AN1454*0.04-MIN(50000,AN1454)*0.02,-2)))</f>
        <v/>
      </c>
      <c r="AP1454" s="19">
        <f>AM1454+AO1454+AI1454</f>
        <v/>
      </c>
      <c r="AQ1454" s="19">
        <f>MIN(750000,MAX(0,$B1454))</f>
        <v/>
      </c>
      <c r="AR1454" s="19">
        <f>$B1454-AQ1454</f>
        <v/>
      </c>
      <c r="AS1454" s="19">
        <f>MIN(670000,ROUNDDOWN(MAX(0,AR1454-430000)*0.0751+47600,0))+MIN(260000,ROUNDDOWN(MAX(0,AR1454-430000)*0.028+17600,0))+MIN(30000,ROUNDDOWN(MAX(0,AR1454-430000)*0.0027+1873,0))+IF("いいえ"="はい",MIN(170000,ROUNDDOWN(MAX(0,AR1454-430000)*0.0243+17800,0)),0)</f>
        <v/>
      </c>
      <c r="AT1454" s="19">
        <f>IF(""="",215040+AS1454,"")</f>
        <v/>
      </c>
      <c r="AU1454" s="19">
        <f>IF(AR1454&gt;23500000,NA(),IF(AR1454&lt;=4890000,1040000,IF(AR1454&lt;=6550000,670000,620000)))</f>
        <v/>
      </c>
      <c r="AV1454" s="19">
        <f>MAX(0,ROUNDDOWN(AR1454-AT1454-AU1454-0,-3))</f>
        <v/>
      </c>
      <c r="AW1454" s="19">
        <f>IF(AV1454&lt;=0,0,ROUNDDOWN((AV1454*LOOKUP(AV1454,{0,1950001,3300001,6950001,9000001,18000001,40000001},{0.05,0.1,0.2,0.23,0.33,0.4,0.45})-LOOKUP(AV1454,{0,1950001,3300001,6950001,9000001,18000001,40000001},{0,97500,427500,636000,1536000,2796000,4796000}))*1.021,-2))</f>
        <v/>
      </c>
      <c r="AX1454" s="19">
        <f>MAX(0,ROUNDDOWN(AR1454-AT1454-430000-0,-3))</f>
        <v/>
      </c>
      <c r="AY1454" s="19">
        <f>IF(AR1454&lt;=450000,0,MAX(0,ROUNDDOWN(AX1454*0.06-MIN(50000,AX1454)*0.03,-2))+MAX(0,ROUNDDOWN(AX1454*0.04-MIN(50000,AX1454)*0.02,-2)))</f>
        <v/>
      </c>
      <c r="AZ1454" s="19">
        <f>AW1454+AY1454+AS1454</f>
        <v/>
      </c>
    </row>
    <row r="1455">
      <c r="A1455" t="inlineStr">
        <is>
          <t>1万円刻み</t>
        </is>
      </c>
      <c r="B1455" s="19">
        <f>'3_1万円刻み'!$A$1438</f>
        <v/>
      </c>
      <c r="C1455" s="19">
        <f>MIN(0,MAX(0,$B1455))</f>
        <v/>
      </c>
      <c r="D1455" s="19">
        <f>$B1455-C1455</f>
        <v/>
      </c>
      <c r="E1455" s="19">
        <f>MIN(670000,ROUNDDOWN(MAX(0,D1455-430000)*0.0751+47600,0))+MIN(260000,ROUNDDOWN(MAX(0,D1455-430000)*0.028+17600,0))+MIN(30000,ROUNDDOWN(MAX(0,D1455-430000)*0.0027+1873,0))+IF("いいえ"="はい",MIN(170000,ROUNDDOWN(MAX(0,D1455-430000)*0.0243+17800,0)),0)</f>
        <v/>
      </c>
      <c r="F1455" s="19">
        <f>IF(""="",215040+E1455,"")</f>
        <v/>
      </c>
      <c r="G1455" s="19">
        <f>IF(D1455&gt;23500000,NA(),IF(D1455&lt;=4890000,1040000,IF(D1455&lt;=6550000,670000,620000)))</f>
        <v/>
      </c>
      <c r="H1455" s="19">
        <f>MAX(0,ROUNDDOWN(D1455-F1455-G1455-0,-3))</f>
        <v/>
      </c>
      <c r="I1455" s="19">
        <f>IF(H1455&lt;=0,0,ROUNDDOWN((H1455*LOOKUP(H1455,{0,1950001,3300001,6950001,9000001,18000001,40000001},{0.05,0.1,0.2,0.23,0.33,0.4,0.45})-LOOKUP(H1455,{0,1950001,3300001,6950001,9000001,18000001,40000001},{0,97500,427500,636000,1536000,2796000,4796000}))*1.021,-2))</f>
        <v/>
      </c>
      <c r="J1455" s="19">
        <f>MAX(0,ROUNDDOWN(D1455-F1455-430000-0,-3))</f>
        <v/>
      </c>
      <c r="K1455" s="19">
        <f>IF(D1455&lt;=450000,0,MAX(0,ROUNDDOWN(J1455*0.06-MIN(50000,J1455)*0.03,-2))+MAX(0,ROUNDDOWN(J1455*0.04-MIN(50000,J1455)*0.02,-2)))</f>
        <v/>
      </c>
      <c r="L1455" s="19">
        <f>I1455+K1455+E1455</f>
        <v/>
      </c>
      <c r="M1455" s="19">
        <f>MIN(100000,MAX(0,$B1455))</f>
        <v/>
      </c>
      <c r="N1455" s="19">
        <f>$B1455-M1455</f>
        <v/>
      </c>
      <c r="O1455" s="19">
        <f>MIN(670000,ROUNDDOWN(MAX(0,N1455-430000)*0.0751+47600,0))+MIN(260000,ROUNDDOWN(MAX(0,N1455-430000)*0.028+17600,0))+MIN(30000,ROUNDDOWN(MAX(0,N1455-430000)*0.0027+1873,0))+IF("いいえ"="はい",MIN(170000,ROUNDDOWN(MAX(0,N1455-430000)*0.0243+17800,0)),0)</f>
        <v/>
      </c>
      <c r="P1455" s="19">
        <f>IF(""="",215040+O1455,"")</f>
        <v/>
      </c>
      <c r="Q1455" s="19">
        <f>IF(N1455&gt;23500000,NA(),IF(N1455&lt;=4890000,1040000,IF(N1455&lt;=6550000,670000,620000)))</f>
        <v/>
      </c>
      <c r="R1455" s="19">
        <f>MAX(0,ROUNDDOWN(N1455-P1455-Q1455-0,-3))</f>
        <v/>
      </c>
      <c r="S1455" s="19">
        <f>IF(R1455&lt;=0,0,ROUNDDOWN((R1455*LOOKUP(R1455,{0,1950001,3300001,6950001,9000001,18000001,40000001},{0.05,0.1,0.2,0.23,0.33,0.4,0.45})-LOOKUP(R1455,{0,1950001,3300001,6950001,9000001,18000001,40000001},{0,97500,427500,636000,1536000,2796000,4796000}))*1.021,-2))</f>
        <v/>
      </c>
      <c r="T1455" s="19">
        <f>MAX(0,ROUNDDOWN(N1455-P1455-430000-0,-3))</f>
        <v/>
      </c>
      <c r="U1455" s="19">
        <f>IF(N1455&lt;=450000,0,MAX(0,ROUNDDOWN(T1455*0.06-MIN(50000,T1455)*0.03,-2))+MAX(0,ROUNDDOWN(T1455*0.04-MIN(50000,T1455)*0.02,-2)))</f>
        <v/>
      </c>
      <c r="V1455" s="19">
        <f>S1455+U1455+O1455</f>
        <v/>
      </c>
      <c r="W1455" s="19">
        <f>MIN(550000,MAX(0,$B1455))</f>
        <v/>
      </c>
      <c r="X1455" s="19">
        <f>$B1455-W1455</f>
        <v/>
      </c>
      <c r="Y1455" s="19">
        <f>MIN(670000,ROUNDDOWN(MAX(0,X1455-430000)*0.0751+47600,0))+MIN(260000,ROUNDDOWN(MAX(0,X1455-430000)*0.028+17600,0))+MIN(30000,ROUNDDOWN(MAX(0,X1455-430000)*0.0027+1873,0))+IF("いいえ"="はい",MIN(170000,ROUNDDOWN(MAX(0,X1455-430000)*0.0243+17800,0)),0)</f>
        <v/>
      </c>
      <c r="Z1455" s="19">
        <f>IF(""="",215040+Y1455,"")</f>
        <v/>
      </c>
      <c r="AA1455" s="19">
        <f>IF(X1455&gt;23500000,NA(),IF(X1455&lt;=4890000,1040000,IF(X1455&lt;=6550000,670000,620000)))</f>
        <v/>
      </c>
      <c r="AB1455" s="19">
        <f>MAX(0,ROUNDDOWN(X1455-Z1455-AA1455-0,-3))</f>
        <v/>
      </c>
      <c r="AC1455" s="19">
        <f>IF(AB1455&lt;=0,0,ROUNDDOWN((AB1455*LOOKUP(AB1455,{0,1950001,3300001,6950001,9000001,18000001,40000001},{0.05,0.1,0.2,0.23,0.33,0.4,0.45})-LOOKUP(AB1455,{0,1950001,3300001,6950001,9000001,18000001,40000001},{0,97500,427500,636000,1536000,2796000,4796000}))*1.021,-2))</f>
        <v/>
      </c>
      <c r="AD1455" s="19">
        <f>MAX(0,ROUNDDOWN(X1455-Z1455-430000-0,-3))</f>
        <v/>
      </c>
      <c r="AE1455" s="19">
        <f>IF(X1455&lt;=450000,0,MAX(0,ROUNDDOWN(AD1455*0.06-MIN(50000,AD1455)*0.03,-2))+MAX(0,ROUNDDOWN(AD1455*0.04-MIN(50000,AD1455)*0.02,-2)))</f>
        <v/>
      </c>
      <c r="AF1455" s="19">
        <f>AC1455+AE1455+Y1455</f>
        <v/>
      </c>
      <c r="AG1455" s="19">
        <f>MIN(650000,MAX(0,$B1455))</f>
        <v/>
      </c>
      <c r="AH1455" s="19">
        <f>$B1455-AG1455</f>
        <v/>
      </c>
      <c r="AI1455" s="19">
        <f>MIN(670000,ROUNDDOWN(MAX(0,AH1455-430000)*0.0751+47600,0))+MIN(260000,ROUNDDOWN(MAX(0,AH1455-430000)*0.028+17600,0))+MIN(30000,ROUNDDOWN(MAX(0,AH1455-430000)*0.0027+1873,0))+IF("いいえ"="はい",MIN(170000,ROUNDDOWN(MAX(0,AH1455-430000)*0.0243+17800,0)),0)</f>
        <v/>
      </c>
      <c r="AJ1455" s="19">
        <f>IF(""="",215040+AI1455,"")</f>
        <v/>
      </c>
      <c r="AK1455" s="19">
        <f>IF(AH1455&gt;23500000,NA(),IF(AH1455&lt;=4890000,1040000,IF(AH1455&lt;=6550000,670000,620000)))</f>
        <v/>
      </c>
      <c r="AL1455" s="19">
        <f>MAX(0,ROUNDDOWN(AH1455-AJ1455-AK1455-0,-3))</f>
        <v/>
      </c>
      <c r="AM1455" s="19">
        <f>IF(AL1455&lt;=0,0,ROUNDDOWN((AL1455*LOOKUP(AL1455,{0,1950001,3300001,6950001,9000001,18000001,40000001},{0.05,0.1,0.2,0.23,0.33,0.4,0.45})-LOOKUP(AL1455,{0,1950001,3300001,6950001,9000001,18000001,40000001},{0,97500,427500,636000,1536000,2796000,4796000}))*1.021,-2))</f>
        <v/>
      </c>
      <c r="AN1455" s="19">
        <f>MAX(0,ROUNDDOWN(AH1455-AJ1455-430000-0,-3))</f>
        <v/>
      </c>
      <c r="AO1455" s="19">
        <f>IF(AH1455&lt;=450000,0,MAX(0,ROUNDDOWN(AN1455*0.06-MIN(50000,AN1455)*0.03,-2))+MAX(0,ROUNDDOWN(AN1455*0.04-MIN(50000,AN1455)*0.02,-2)))</f>
        <v/>
      </c>
      <c r="AP1455" s="19">
        <f>AM1455+AO1455+AI1455</f>
        <v/>
      </c>
      <c r="AQ1455" s="19">
        <f>MIN(750000,MAX(0,$B1455))</f>
        <v/>
      </c>
      <c r="AR1455" s="19">
        <f>$B1455-AQ1455</f>
        <v/>
      </c>
      <c r="AS1455" s="19">
        <f>MIN(670000,ROUNDDOWN(MAX(0,AR1455-430000)*0.0751+47600,0))+MIN(260000,ROUNDDOWN(MAX(0,AR1455-430000)*0.028+17600,0))+MIN(30000,ROUNDDOWN(MAX(0,AR1455-430000)*0.0027+1873,0))+IF("いいえ"="はい",MIN(170000,ROUNDDOWN(MAX(0,AR1455-430000)*0.0243+17800,0)),0)</f>
        <v/>
      </c>
      <c r="AT1455" s="19">
        <f>IF(""="",215040+AS1455,"")</f>
        <v/>
      </c>
      <c r="AU1455" s="19">
        <f>IF(AR1455&gt;23500000,NA(),IF(AR1455&lt;=4890000,1040000,IF(AR1455&lt;=6550000,670000,620000)))</f>
        <v/>
      </c>
      <c r="AV1455" s="19">
        <f>MAX(0,ROUNDDOWN(AR1455-AT1455-AU1455-0,-3))</f>
        <v/>
      </c>
      <c r="AW1455" s="19">
        <f>IF(AV1455&lt;=0,0,ROUNDDOWN((AV1455*LOOKUP(AV1455,{0,1950001,3300001,6950001,9000001,18000001,40000001},{0.05,0.1,0.2,0.23,0.33,0.4,0.45})-LOOKUP(AV1455,{0,1950001,3300001,6950001,9000001,18000001,40000001},{0,97500,427500,636000,1536000,2796000,4796000}))*1.021,-2))</f>
        <v/>
      </c>
      <c r="AX1455" s="19">
        <f>MAX(0,ROUNDDOWN(AR1455-AT1455-430000-0,-3))</f>
        <v/>
      </c>
      <c r="AY1455" s="19">
        <f>IF(AR1455&lt;=450000,0,MAX(0,ROUNDDOWN(AX1455*0.06-MIN(50000,AX1455)*0.03,-2))+MAX(0,ROUNDDOWN(AX1455*0.04-MIN(50000,AX1455)*0.02,-2)))</f>
        <v/>
      </c>
      <c r="AZ1455" s="19">
        <f>AW1455+AY1455+AS1455</f>
        <v/>
      </c>
    </row>
    <row r="1456">
      <c r="A1456" t="inlineStr">
        <is>
          <t>1万円刻み</t>
        </is>
      </c>
      <c r="B1456" s="19">
        <f>'3_1万円刻み'!$A$1439</f>
        <v/>
      </c>
      <c r="C1456" s="19">
        <f>MIN(0,MAX(0,$B1456))</f>
        <v/>
      </c>
      <c r="D1456" s="19">
        <f>$B1456-C1456</f>
        <v/>
      </c>
      <c r="E1456" s="19">
        <f>MIN(670000,ROUNDDOWN(MAX(0,D1456-430000)*0.0751+47600,0))+MIN(260000,ROUNDDOWN(MAX(0,D1456-430000)*0.028+17600,0))+MIN(30000,ROUNDDOWN(MAX(0,D1456-430000)*0.0027+1873,0))+IF("いいえ"="はい",MIN(170000,ROUNDDOWN(MAX(0,D1456-430000)*0.0243+17800,0)),0)</f>
        <v/>
      </c>
      <c r="F1456" s="19">
        <f>IF(""="",215040+E1456,"")</f>
        <v/>
      </c>
      <c r="G1456" s="19">
        <f>IF(D1456&gt;23500000,NA(),IF(D1456&lt;=4890000,1040000,IF(D1456&lt;=6550000,670000,620000)))</f>
        <v/>
      </c>
      <c r="H1456" s="19">
        <f>MAX(0,ROUNDDOWN(D1456-F1456-G1456-0,-3))</f>
        <v/>
      </c>
      <c r="I1456" s="19">
        <f>IF(H1456&lt;=0,0,ROUNDDOWN((H1456*LOOKUP(H1456,{0,1950001,3300001,6950001,9000001,18000001,40000001},{0.05,0.1,0.2,0.23,0.33,0.4,0.45})-LOOKUP(H1456,{0,1950001,3300001,6950001,9000001,18000001,40000001},{0,97500,427500,636000,1536000,2796000,4796000}))*1.021,-2))</f>
        <v/>
      </c>
      <c r="J1456" s="19">
        <f>MAX(0,ROUNDDOWN(D1456-F1456-430000-0,-3))</f>
        <v/>
      </c>
      <c r="K1456" s="19">
        <f>IF(D1456&lt;=450000,0,MAX(0,ROUNDDOWN(J1456*0.06-MIN(50000,J1456)*0.03,-2))+MAX(0,ROUNDDOWN(J1456*0.04-MIN(50000,J1456)*0.02,-2)))</f>
        <v/>
      </c>
      <c r="L1456" s="19">
        <f>I1456+K1456+E1456</f>
        <v/>
      </c>
      <c r="M1456" s="19">
        <f>MIN(100000,MAX(0,$B1456))</f>
        <v/>
      </c>
      <c r="N1456" s="19">
        <f>$B1456-M1456</f>
        <v/>
      </c>
      <c r="O1456" s="19">
        <f>MIN(670000,ROUNDDOWN(MAX(0,N1456-430000)*0.0751+47600,0))+MIN(260000,ROUNDDOWN(MAX(0,N1456-430000)*0.028+17600,0))+MIN(30000,ROUNDDOWN(MAX(0,N1456-430000)*0.0027+1873,0))+IF("いいえ"="はい",MIN(170000,ROUNDDOWN(MAX(0,N1456-430000)*0.0243+17800,0)),0)</f>
        <v/>
      </c>
      <c r="P1456" s="19">
        <f>IF(""="",215040+O1456,"")</f>
        <v/>
      </c>
      <c r="Q1456" s="19">
        <f>IF(N1456&gt;23500000,NA(),IF(N1456&lt;=4890000,1040000,IF(N1456&lt;=6550000,670000,620000)))</f>
        <v/>
      </c>
      <c r="R1456" s="19">
        <f>MAX(0,ROUNDDOWN(N1456-P1456-Q1456-0,-3))</f>
        <v/>
      </c>
      <c r="S1456" s="19">
        <f>IF(R1456&lt;=0,0,ROUNDDOWN((R1456*LOOKUP(R1456,{0,1950001,3300001,6950001,9000001,18000001,40000001},{0.05,0.1,0.2,0.23,0.33,0.4,0.45})-LOOKUP(R1456,{0,1950001,3300001,6950001,9000001,18000001,40000001},{0,97500,427500,636000,1536000,2796000,4796000}))*1.021,-2))</f>
        <v/>
      </c>
      <c r="T1456" s="19">
        <f>MAX(0,ROUNDDOWN(N1456-P1456-430000-0,-3))</f>
        <v/>
      </c>
      <c r="U1456" s="19">
        <f>IF(N1456&lt;=450000,0,MAX(0,ROUNDDOWN(T1456*0.06-MIN(50000,T1456)*0.03,-2))+MAX(0,ROUNDDOWN(T1456*0.04-MIN(50000,T1456)*0.02,-2)))</f>
        <v/>
      </c>
      <c r="V1456" s="19">
        <f>S1456+U1456+O1456</f>
        <v/>
      </c>
      <c r="W1456" s="19">
        <f>MIN(550000,MAX(0,$B1456))</f>
        <v/>
      </c>
      <c r="X1456" s="19">
        <f>$B1456-W1456</f>
        <v/>
      </c>
      <c r="Y1456" s="19">
        <f>MIN(670000,ROUNDDOWN(MAX(0,X1456-430000)*0.0751+47600,0))+MIN(260000,ROUNDDOWN(MAX(0,X1456-430000)*0.028+17600,0))+MIN(30000,ROUNDDOWN(MAX(0,X1456-430000)*0.0027+1873,0))+IF("いいえ"="はい",MIN(170000,ROUNDDOWN(MAX(0,X1456-430000)*0.0243+17800,0)),0)</f>
        <v/>
      </c>
      <c r="Z1456" s="19">
        <f>IF(""="",215040+Y1456,"")</f>
        <v/>
      </c>
      <c r="AA1456" s="19">
        <f>IF(X1456&gt;23500000,NA(),IF(X1456&lt;=4890000,1040000,IF(X1456&lt;=6550000,670000,620000)))</f>
        <v/>
      </c>
      <c r="AB1456" s="19">
        <f>MAX(0,ROUNDDOWN(X1456-Z1456-AA1456-0,-3))</f>
        <v/>
      </c>
      <c r="AC1456" s="19">
        <f>IF(AB1456&lt;=0,0,ROUNDDOWN((AB1456*LOOKUP(AB1456,{0,1950001,3300001,6950001,9000001,18000001,40000001},{0.05,0.1,0.2,0.23,0.33,0.4,0.45})-LOOKUP(AB1456,{0,1950001,3300001,6950001,9000001,18000001,40000001},{0,97500,427500,636000,1536000,2796000,4796000}))*1.021,-2))</f>
        <v/>
      </c>
      <c r="AD1456" s="19">
        <f>MAX(0,ROUNDDOWN(X1456-Z1456-430000-0,-3))</f>
        <v/>
      </c>
      <c r="AE1456" s="19">
        <f>IF(X1456&lt;=450000,0,MAX(0,ROUNDDOWN(AD1456*0.06-MIN(50000,AD1456)*0.03,-2))+MAX(0,ROUNDDOWN(AD1456*0.04-MIN(50000,AD1456)*0.02,-2)))</f>
        <v/>
      </c>
      <c r="AF1456" s="19">
        <f>AC1456+AE1456+Y1456</f>
        <v/>
      </c>
      <c r="AG1456" s="19">
        <f>MIN(650000,MAX(0,$B1456))</f>
        <v/>
      </c>
      <c r="AH1456" s="19">
        <f>$B1456-AG1456</f>
        <v/>
      </c>
      <c r="AI1456" s="19">
        <f>MIN(670000,ROUNDDOWN(MAX(0,AH1456-430000)*0.0751+47600,0))+MIN(260000,ROUNDDOWN(MAX(0,AH1456-430000)*0.028+17600,0))+MIN(30000,ROUNDDOWN(MAX(0,AH1456-430000)*0.0027+1873,0))+IF("いいえ"="はい",MIN(170000,ROUNDDOWN(MAX(0,AH1456-430000)*0.0243+17800,0)),0)</f>
        <v/>
      </c>
      <c r="AJ1456" s="19">
        <f>IF(""="",215040+AI1456,"")</f>
        <v/>
      </c>
      <c r="AK1456" s="19">
        <f>IF(AH1456&gt;23500000,NA(),IF(AH1456&lt;=4890000,1040000,IF(AH1456&lt;=6550000,670000,620000)))</f>
        <v/>
      </c>
      <c r="AL1456" s="19">
        <f>MAX(0,ROUNDDOWN(AH1456-AJ1456-AK1456-0,-3))</f>
        <v/>
      </c>
      <c r="AM1456" s="19">
        <f>IF(AL1456&lt;=0,0,ROUNDDOWN((AL1456*LOOKUP(AL1456,{0,1950001,3300001,6950001,9000001,18000001,40000001},{0.05,0.1,0.2,0.23,0.33,0.4,0.45})-LOOKUP(AL1456,{0,1950001,3300001,6950001,9000001,18000001,40000001},{0,97500,427500,636000,1536000,2796000,4796000}))*1.021,-2))</f>
        <v/>
      </c>
      <c r="AN1456" s="19">
        <f>MAX(0,ROUNDDOWN(AH1456-AJ1456-430000-0,-3))</f>
        <v/>
      </c>
      <c r="AO1456" s="19">
        <f>IF(AH1456&lt;=450000,0,MAX(0,ROUNDDOWN(AN1456*0.06-MIN(50000,AN1456)*0.03,-2))+MAX(0,ROUNDDOWN(AN1456*0.04-MIN(50000,AN1456)*0.02,-2)))</f>
        <v/>
      </c>
      <c r="AP1456" s="19">
        <f>AM1456+AO1456+AI1456</f>
        <v/>
      </c>
      <c r="AQ1456" s="19">
        <f>MIN(750000,MAX(0,$B1456))</f>
        <v/>
      </c>
      <c r="AR1456" s="19">
        <f>$B1456-AQ1456</f>
        <v/>
      </c>
      <c r="AS1456" s="19">
        <f>MIN(670000,ROUNDDOWN(MAX(0,AR1456-430000)*0.0751+47600,0))+MIN(260000,ROUNDDOWN(MAX(0,AR1456-430000)*0.028+17600,0))+MIN(30000,ROUNDDOWN(MAX(0,AR1456-430000)*0.0027+1873,0))+IF("いいえ"="はい",MIN(170000,ROUNDDOWN(MAX(0,AR1456-430000)*0.0243+17800,0)),0)</f>
        <v/>
      </c>
      <c r="AT1456" s="19">
        <f>IF(""="",215040+AS1456,"")</f>
        <v/>
      </c>
      <c r="AU1456" s="19">
        <f>IF(AR1456&gt;23500000,NA(),IF(AR1456&lt;=4890000,1040000,IF(AR1456&lt;=6550000,670000,620000)))</f>
        <v/>
      </c>
      <c r="AV1456" s="19">
        <f>MAX(0,ROUNDDOWN(AR1456-AT1456-AU1456-0,-3))</f>
        <v/>
      </c>
      <c r="AW1456" s="19">
        <f>IF(AV1456&lt;=0,0,ROUNDDOWN((AV1456*LOOKUP(AV1456,{0,1950001,3300001,6950001,9000001,18000001,40000001},{0.05,0.1,0.2,0.23,0.33,0.4,0.45})-LOOKUP(AV1456,{0,1950001,3300001,6950001,9000001,18000001,40000001},{0,97500,427500,636000,1536000,2796000,4796000}))*1.021,-2))</f>
        <v/>
      </c>
      <c r="AX1456" s="19">
        <f>MAX(0,ROUNDDOWN(AR1456-AT1456-430000-0,-3))</f>
        <v/>
      </c>
      <c r="AY1456" s="19">
        <f>IF(AR1456&lt;=450000,0,MAX(0,ROUNDDOWN(AX1456*0.06-MIN(50000,AX1456)*0.03,-2))+MAX(0,ROUNDDOWN(AX1456*0.04-MIN(50000,AX1456)*0.02,-2)))</f>
        <v/>
      </c>
      <c r="AZ1456" s="19">
        <f>AW1456+AY1456+AS1456</f>
        <v/>
      </c>
    </row>
    <row r="1457">
      <c r="A1457" t="inlineStr">
        <is>
          <t>1万円刻み</t>
        </is>
      </c>
      <c r="B1457" s="19">
        <f>'3_1万円刻み'!$A$1440</f>
        <v/>
      </c>
      <c r="C1457" s="19">
        <f>MIN(0,MAX(0,$B1457))</f>
        <v/>
      </c>
      <c r="D1457" s="19">
        <f>$B1457-C1457</f>
        <v/>
      </c>
      <c r="E1457" s="19">
        <f>MIN(670000,ROUNDDOWN(MAX(0,D1457-430000)*0.0751+47600,0))+MIN(260000,ROUNDDOWN(MAX(0,D1457-430000)*0.028+17600,0))+MIN(30000,ROUNDDOWN(MAX(0,D1457-430000)*0.0027+1873,0))+IF("いいえ"="はい",MIN(170000,ROUNDDOWN(MAX(0,D1457-430000)*0.0243+17800,0)),0)</f>
        <v/>
      </c>
      <c r="F1457" s="19">
        <f>IF(""="",215040+E1457,"")</f>
        <v/>
      </c>
      <c r="G1457" s="19">
        <f>IF(D1457&gt;23500000,NA(),IF(D1457&lt;=4890000,1040000,IF(D1457&lt;=6550000,670000,620000)))</f>
        <v/>
      </c>
      <c r="H1457" s="19">
        <f>MAX(0,ROUNDDOWN(D1457-F1457-G1457-0,-3))</f>
        <v/>
      </c>
      <c r="I1457" s="19">
        <f>IF(H1457&lt;=0,0,ROUNDDOWN((H1457*LOOKUP(H1457,{0,1950001,3300001,6950001,9000001,18000001,40000001},{0.05,0.1,0.2,0.23,0.33,0.4,0.45})-LOOKUP(H1457,{0,1950001,3300001,6950001,9000001,18000001,40000001},{0,97500,427500,636000,1536000,2796000,4796000}))*1.021,-2))</f>
        <v/>
      </c>
      <c r="J1457" s="19">
        <f>MAX(0,ROUNDDOWN(D1457-F1457-430000-0,-3))</f>
        <v/>
      </c>
      <c r="K1457" s="19">
        <f>IF(D1457&lt;=450000,0,MAX(0,ROUNDDOWN(J1457*0.06-MIN(50000,J1457)*0.03,-2))+MAX(0,ROUNDDOWN(J1457*0.04-MIN(50000,J1457)*0.02,-2)))</f>
        <v/>
      </c>
      <c r="L1457" s="19">
        <f>I1457+K1457+E1457</f>
        <v/>
      </c>
      <c r="M1457" s="19">
        <f>MIN(100000,MAX(0,$B1457))</f>
        <v/>
      </c>
      <c r="N1457" s="19">
        <f>$B1457-M1457</f>
        <v/>
      </c>
      <c r="O1457" s="19">
        <f>MIN(670000,ROUNDDOWN(MAX(0,N1457-430000)*0.0751+47600,0))+MIN(260000,ROUNDDOWN(MAX(0,N1457-430000)*0.028+17600,0))+MIN(30000,ROUNDDOWN(MAX(0,N1457-430000)*0.0027+1873,0))+IF("いいえ"="はい",MIN(170000,ROUNDDOWN(MAX(0,N1457-430000)*0.0243+17800,0)),0)</f>
        <v/>
      </c>
      <c r="P1457" s="19">
        <f>IF(""="",215040+O1457,"")</f>
        <v/>
      </c>
      <c r="Q1457" s="19">
        <f>IF(N1457&gt;23500000,NA(),IF(N1457&lt;=4890000,1040000,IF(N1457&lt;=6550000,670000,620000)))</f>
        <v/>
      </c>
      <c r="R1457" s="19">
        <f>MAX(0,ROUNDDOWN(N1457-P1457-Q1457-0,-3))</f>
        <v/>
      </c>
      <c r="S1457" s="19">
        <f>IF(R1457&lt;=0,0,ROUNDDOWN((R1457*LOOKUP(R1457,{0,1950001,3300001,6950001,9000001,18000001,40000001},{0.05,0.1,0.2,0.23,0.33,0.4,0.45})-LOOKUP(R1457,{0,1950001,3300001,6950001,9000001,18000001,40000001},{0,97500,427500,636000,1536000,2796000,4796000}))*1.021,-2))</f>
        <v/>
      </c>
      <c r="T1457" s="19">
        <f>MAX(0,ROUNDDOWN(N1457-P1457-430000-0,-3))</f>
        <v/>
      </c>
      <c r="U1457" s="19">
        <f>IF(N1457&lt;=450000,0,MAX(0,ROUNDDOWN(T1457*0.06-MIN(50000,T1457)*0.03,-2))+MAX(0,ROUNDDOWN(T1457*0.04-MIN(50000,T1457)*0.02,-2)))</f>
        <v/>
      </c>
      <c r="V1457" s="19">
        <f>S1457+U1457+O1457</f>
        <v/>
      </c>
      <c r="W1457" s="19">
        <f>MIN(550000,MAX(0,$B1457))</f>
        <v/>
      </c>
      <c r="X1457" s="19">
        <f>$B1457-W1457</f>
        <v/>
      </c>
      <c r="Y1457" s="19">
        <f>MIN(670000,ROUNDDOWN(MAX(0,X1457-430000)*0.0751+47600,0))+MIN(260000,ROUNDDOWN(MAX(0,X1457-430000)*0.028+17600,0))+MIN(30000,ROUNDDOWN(MAX(0,X1457-430000)*0.0027+1873,0))+IF("いいえ"="はい",MIN(170000,ROUNDDOWN(MAX(0,X1457-430000)*0.0243+17800,0)),0)</f>
        <v/>
      </c>
      <c r="Z1457" s="19">
        <f>IF(""="",215040+Y1457,"")</f>
        <v/>
      </c>
      <c r="AA1457" s="19">
        <f>IF(X1457&gt;23500000,NA(),IF(X1457&lt;=4890000,1040000,IF(X1457&lt;=6550000,670000,620000)))</f>
        <v/>
      </c>
      <c r="AB1457" s="19">
        <f>MAX(0,ROUNDDOWN(X1457-Z1457-AA1457-0,-3))</f>
        <v/>
      </c>
      <c r="AC1457" s="19">
        <f>IF(AB1457&lt;=0,0,ROUNDDOWN((AB1457*LOOKUP(AB1457,{0,1950001,3300001,6950001,9000001,18000001,40000001},{0.05,0.1,0.2,0.23,0.33,0.4,0.45})-LOOKUP(AB1457,{0,1950001,3300001,6950001,9000001,18000001,40000001},{0,97500,427500,636000,1536000,2796000,4796000}))*1.021,-2))</f>
        <v/>
      </c>
      <c r="AD1457" s="19">
        <f>MAX(0,ROUNDDOWN(X1457-Z1457-430000-0,-3))</f>
        <v/>
      </c>
      <c r="AE1457" s="19">
        <f>IF(X1457&lt;=450000,0,MAX(0,ROUNDDOWN(AD1457*0.06-MIN(50000,AD1457)*0.03,-2))+MAX(0,ROUNDDOWN(AD1457*0.04-MIN(50000,AD1457)*0.02,-2)))</f>
        <v/>
      </c>
      <c r="AF1457" s="19">
        <f>AC1457+AE1457+Y1457</f>
        <v/>
      </c>
      <c r="AG1457" s="19">
        <f>MIN(650000,MAX(0,$B1457))</f>
        <v/>
      </c>
      <c r="AH1457" s="19">
        <f>$B1457-AG1457</f>
        <v/>
      </c>
      <c r="AI1457" s="19">
        <f>MIN(670000,ROUNDDOWN(MAX(0,AH1457-430000)*0.0751+47600,0))+MIN(260000,ROUNDDOWN(MAX(0,AH1457-430000)*0.028+17600,0))+MIN(30000,ROUNDDOWN(MAX(0,AH1457-430000)*0.0027+1873,0))+IF("いいえ"="はい",MIN(170000,ROUNDDOWN(MAX(0,AH1457-430000)*0.0243+17800,0)),0)</f>
        <v/>
      </c>
      <c r="AJ1457" s="19">
        <f>IF(""="",215040+AI1457,"")</f>
        <v/>
      </c>
      <c r="AK1457" s="19">
        <f>IF(AH1457&gt;23500000,NA(),IF(AH1457&lt;=4890000,1040000,IF(AH1457&lt;=6550000,670000,620000)))</f>
        <v/>
      </c>
      <c r="AL1457" s="19">
        <f>MAX(0,ROUNDDOWN(AH1457-AJ1457-AK1457-0,-3))</f>
        <v/>
      </c>
      <c r="AM1457" s="19">
        <f>IF(AL1457&lt;=0,0,ROUNDDOWN((AL1457*LOOKUP(AL1457,{0,1950001,3300001,6950001,9000001,18000001,40000001},{0.05,0.1,0.2,0.23,0.33,0.4,0.45})-LOOKUP(AL1457,{0,1950001,3300001,6950001,9000001,18000001,40000001},{0,97500,427500,636000,1536000,2796000,4796000}))*1.021,-2))</f>
        <v/>
      </c>
      <c r="AN1457" s="19">
        <f>MAX(0,ROUNDDOWN(AH1457-AJ1457-430000-0,-3))</f>
        <v/>
      </c>
      <c r="AO1457" s="19">
        <f>IF(AH1457&lt;=450000,0,MAX(0,ROUNDDOWN(AN1457*0.06-MIN(50000,AN1457)*0.03,-2))+MAX(0,ROUNDDOWN(AN1457*0.04-MIN(50000,AN1457)*0.02,-2)))</f>
        <v/>
      </c>
      <c r="AP1457" s="19">
        <f>AM1457+AO1457+AI1457</f>
        <v/>
      </c>
      <c r="AQ1457" s="19">
        <f>MIN(750000,MAX(0,$B1457))</f>
        <v/>
      </c>
      <c r="AR1457" s="19">
        <f>$B1457-AQ1457</f>
        <v/>
      </c>
      <c r="AS1457" s="19">
        <f>MIN(670000,ROUNDDOWN(MAX(0,AR1457-430000)*0.0751+47600,0))+MIN(260000,ROUNDDOWN(MAX(0,AR1457-430000)*0.028+17600,0))+MIN(30000,ROUNDDOWN(MAX(0,AR1457-430000)*0.0027+1873,0))+IF("いいえ"="はい",MIN(170000,ROUNDDOWN(MAX(0,AR1457-430000)*0.0243+17800,0)),0)</f>
        <v/>
      </c>
      <c r="AT1457" s="19">
        <f>IF(""="",215040+AS1457,"")</f>
        <v/>
      </c>
      <c r="AU1457" s="19">
        <f>IF(AR1457&gt;23500000,NA(),IF(AR1457&lt;=4890000,1040000,IF(AR1457&lt;=6550000,670000,620000)))</f>
        <v/>
      </c>
      <c r="AV1457" s="19">
        <f>MAX(0,ROUNDDOWN(AR1457-AT1457-AU1457-0,-3))</f>
        <v/>
      </c>
      <c r="AW1457" s="19">
        <f>IF(AV1457&lt;=0,0,ROUNDDOWN((AV1457*LOOKUP(AV1457,{0,1950001,3300001,6950001,9000001,18000001,40000001},{0.05,0.1,0.2,0.23,0.33,0.4,0.45})-LOOKUP(AV1457,{0,1950001,3300001,6950001,9000001,18000001,40000001},{0,97500,427500,636000,1536000,2796000,4796000}))*1.021,-2))</f>
        <v/>
      </c>
      <c r="AX1457" s="19">
        <f>MAX(0,ROUNDDOWN(AR1457-AT1457-430000-0,-3))</f>
        <v/>
      </c>
      <c r="AY1457" s="19">
        <f>IF(AR1457&lt;=450000,0,MAX(0,ROUNDDOWN(AX1457*0.06-MIN(50000,AX1457)*0.03,-2))+MAX(0,ROUNDDOWN(AX1457*0.04-MIN(50000,AX1457)*0.02,-2)))</f>
        <v/>
      </c>
      <c r="AZ1457" s="19">
        <f>AW1457+AY1457+AS1457</f>
        <v/>
      </c>
    </row>
    <row r="1458">
      <c r="A1458" t="inlineStr">
        <is>
          <t>1万円刻み</t>
        </is>
      </c>
      <c r="B1458" s="19">
        <f>'3_1万円刻み'!$A$1441</f>
        <v/>
      </c>
      <c r="C1458" s="19">
        <f>MIN(0,MAX(0,$B1458))</f>
        <v/>
      </c>
      <c r="D1458" s="19">
        <f>$B1458-C1458</f>
        <v/>
      </c>
      <c r="E1458" s="19">
        <f>MIN(670000,ROUNDDOWN(MAX(0,D1458-430000)*0.0751+47600,0))+MIN(260000,ROUNDDOWN(MAX(0,D1458-430000)*0.028+17600,0))+MIN(30000,ROUNDDOWN(MAX(0,D1458-430000)*0.0027+1873,0))+IF("いいえ"="はい",MIN(170000,ROUNDDOWN(MAX(0,D1458-430000)*0.0243+17800,0)),0)</f>
        <v/>
      </c>
      <c r="F1458" s="19">
        <f>IF(""="",215040+E1458,"")</f>
        <v/>
      </c>
      <c r="G1458" s="19">
        <f>IF(D1458&gt;23500000,NA(),IF(D1458&lt;=4890000,1040000,IF(D1458&lt;=6550000,670000,620000)))</f>
        <v/>
      </c>
      <c r="H1458" s="19">
        <f>MAX(0,ROUNDDOWN(D1458-F1458-G1458-0,-3))</f>
        <v/>
      </c>
      <c r="I1458" s="19">
        <f>IF(H1458&lt;=0,0,ROUNDDOWN((H1458*LOOKUP(H1458,{0,1950001,3300001,6950001,9000001,18000001,40000001},{0.05,0.1,0.2,0.23,0.33,0.4,0.45})-LOOKUP(H1458,{0,1950001,3300001,6950001,9000001,18000001,40000001},{0,97500,427500,636000,1536000,2796000,4796000}))*1.021,-2))</f>
        <v/>
      </c>
      <c r="J1458" s="19">
        <f>MAX(0,ROUNDDOWN(D1458-F1458-430000-0,-3))</f>
        <v/>
      </c>
      <c r="K1458" s="19">
        <f>IF(D1458&lt;=450000,0,MAX(0,ROUNDDOWN(J1458*0.06-MIN(50000,J1458)*0.03,-2))+MAX(0,ROUNDDOWN(J1458*0.04-MIN(50000,J1458)*0.02,-2)))</f>
        <v/>
      </c>
      <c r="L1458" s="19">
        <f>I1458+K1458+E1458</f>
        <v/>
      </c>
      <c r="M1458" s="19">
        <f>MIN(100000,MAX(0,$B1458))</f>
        <v/>
      </c>
      <c r="N1458" s="19">
        <f>$B1458-M1458</f>
        <v/>
      </c>
      <c r="O1458" s="19">
        <f>MIN(670000,ROUNDDOWN(MAX(0,N1458-430000)*0.0751+47600,0))+MIN(260000,ROUNDDOWN(MAX(0,N1458-430000)*0.028+17600,0))+MIN(30000,ROUNDDOWN(MAX(0,N1458-430000)*0.0027+1873,0))+IF("いいえ"="はい",MIN(170000,ROUNDDOWN(MAX(0,N1458-430000)*0.0243+17800,0)),0)</f>
        <v/>
      </c>
      <c r="P1458" s="19">
        <f>IF(""="",215040+O1458,"")</f>
        <v/>
      </c>
      <c r="Q1458" s="19">
        <f>IF(N1458&gt;23500000,NA(),IF(N1458&lt;=4890000,1040000,IF(N1458&lt;=6550000,670000,620000)))</f>
        <v/>
      </c>
      <c r="R1458" s="19">
        <f>MAX(0,ROUNDDOWN(N1458-P1458-Q1458-0,-3))</f>
        <v/>
      </c>
      <c r="S1458" s="19">
        <f>IF(R1458&lt;=0,0,ROUNDDOWN((R1458*LOOKUP(R1458,{0,1950001,3300001,6950001,9000001,18000001,40000001},{0.05,0.1,0.2,0.23,0.33,0.4,0.45})-LOOKUP(R1458,{0,1950001,3300001,6950001,9000001,18000001,40000001},{0,97500,427500,636000,1536000,2796000,4796000}))*1.021,-2))</f>
        <v/>
      </c>
      <c r="T1458" s="19">
        <f>MAX(0,ROUNDDOWN(N1458-P1458-430000-0,-3))</f>
        <v/>
      </c>
      <c r="U1458" s="19">
        <f>IF(N1458&lt;=450000,0,MAX(0,ROUNDDOWN(T1458*0.06-MIN(50000,T1458)*0.03,-2))+MAX(0,ROUNDDOWN(T1458*0.04-MIN(50000,T1458)*0.02,-2)))</f>
        <v/>
      </c>
      <c r="V1458" s="19">
        <f>S1458+U1458+O1458</f>
        <v/>
      </c>
      <c r="W1458" s="19">
        <f>MIN(550000,MAX(0,$B1458))</f>
        <v/>
      </c>
      <c r="X1458" s="19">
        <f>$B1458-W1458</f>
        <v/>
      </c>
      <c r="Y1458" s="19">
        <f>MIN(670000,ROUNDDOWN(MAX(0,X1458-430000)*0.0751+47600,0))+MIN(260000,ROUNDDOWN(MAX(0,X1458-430000)*0.028+17600,0))+MIN(30000,ROUNDDOWN(MAX(0,X1458-430000)*0.0027+1873,0))+IF("いいえ"="はい",MIN(170000,ROUNDDOWN(MAX(0,X1458-430000)*0.0243+17800,0)),0)</f>
        <v/>
      </c>
      <c r="Z1458" s="19">
        <f>IF(""="",215040+Y1458,"")</f>
        <v/>
      </c>
      <c r="AA1458" s="19">
        <f>IF(X1458&gt;23500000,NA(),IF(X1458&lt;=4890000,1040000,IF(X1458&lt;=6550000,670000,620000)))</f>
        <v/>
      </c>
      <c r="AB1458" s="19">
        <f>MAX(0,ROUNDDOWN(X1458-Z1458-AA1458-0,-3))</f>
        <v/>
      </c>
      <c r="AC1458" s="19">
        <f>IF(AB1458&lt;=0,0,ROUNDDOWN((AB1458*LOOKUP(AB1458,{0,1950001,3300001,6950001,9000001,18000001,40000001},{0.05,0.1,0.2,0.23,0.33,0.4,0.45})-LOOKUP(AB1458,{0,1950001,3300001,6950001,9000001,18000001,40000001},{0,97500,427500,636000,1536000,2796000,4796000}))*1.021,-2))</f>
        <v/>
      </c>
      <c r="AD1458" s="19">
        <f>MAX(0,ROUNDDOWN(X1458-Z1458-430000-0,-3))</f>
        <v/>
      </c>
      <c r="AE1458" s="19">
        <f>IF(X1458&lt;=450000,0,MAX(0,ROUNDDOWN(AD1458*0.06-MIN(50000,AD1458)*0.03,-2))+MAX(0,ROUNDDOWN(AD1458*0.04-MIN(50000,AD1458)*0.02,-2)))</f>
        <v/>
      </c>
      <c r="AF1458" s="19">
        <f>AC1458+AE1458+Y1458</f>
        <v/>
      </c>
      <c r="AG1458" s="19">
        <f>MIN(650000,MAX(0,$B1458))</f>
        <v/>
      </c>
      <c r="AH1458" s="19">
        <f>$B1458-AG1458</f>
        <v/>
      </c>
      <c r="AI1458" s="19">
        <f>MIN(670000,ROUNDDOWN(MAX(0,AH1458-430000)*0.0751+47600,0))+MIN(260000,ROUNDDOWN(MAX(0,AH1458-430000)*0.028+17600,0))+MIN(30000,ROUNDDOWN(MAX(0,AH1458-430000)*0.0027+1873,0))+IF("いいえ"="はい",MIN(170000,ROUNDDOWN(MAX(0,AH1458-430000)*0.0243+17800,0)),0)</f>
        <v/>
      </c>
      <c r="AJ1458" s="19">
        <f>IF(""="",215040+AI1458,"")</f>
        <v/>
      </c>
      <c r="AK1458" s="19">
        <f>IF(AH1458&gt;23500000,NA(),IF(AH1458&lt;=4890000,1040000,IF(AH1458&lt;=6550000,670000,620000)))</f>
        <v/>
      </c>
      <c r="AL1458" s="19">
        <f>MAX(0,ROUNDDOWN(AH1458-AJ1458-AK1458-0,-3))</f>
        <v/>
      </c>
      <c r="AM1458" s="19">
        <f>IF(AL1458&lt;=0,0,ROUNDDOWN((AL1458*LOOKUP(AL1458,{0,1950001,3300001,6950001,9000001,18000001,40000001},{0.05,0.1,0.2,0.23,0.33,0.4,0.45})-LOOKUP(AL1458,{0,1950001,3300001,6950001,9000001,18000001,40000001},{0,97500,427500,636000,1536000,2796000,4796000}))*1.021,-2))</f>
        <v/>
      </c>
      <c r="AN1458" s="19">
        <f>MAX(0,ROUNDDOWN(AH1458-AJ1458-430000-0,-3))</f>
        <v/>
      </c>
      <c r="AO1458" s="19">
        <f>IF(AH1458&lt;=450000,0,MAX(0,ROUNDDOWN(AN1458*0.06-MIN(50000,AN1458)*0.03,-2))+MAX(0,ROUNDDOWN(AN1458*0.04-MIN(50000,AN1458)*0.02,-2)))</f>
        <v/>
      </c>
      <c r="AP1458" s="19">
        <f>AM1458+AO1458+AI1458</f>
        <v/>
      </c>
      <c r="AQ1458" s="19">
        <f>MIN(750000,MAX(0,$B1458))</f>
        <v/>
      </c>
      <c r="AR1458" s="19">
        <f>$B1458-AQ1458</f>
        <v/>
      </c>
      <c r="AS1458" s="19">
        <f>MIN(670000,ROUNDDOWN(MAX(0,AR1458-430000)*0.0751+47600,0))+MIN(260000,ROUNDDOWN(MAX(0,AR1458-430000)*0.028+17600,0))+MIN(30000,ROUNDDOWN(MAX(0,AR1458-430000)*0.0027+1873,0))+IF("いいえ"="はい",MIN(170000,ROUNDDOWN(MAX(0,AR1458-430000)*0.0243+17800,0)),0)</f>
        <v/>
      </c>
      <c r="AT1458" s="19">
        <f>IF(""="",215040+AS1458,"")</f>
        <v/>
      </c>
      <c r="AU1458" s="19">
        <f>IF(AR1458&gt;23500000,NA(),IF(AR1458&lt;=4890000,1040000,IF(AR1458&lt;=6550000,670000,620000)))</f>
        <v/>
      </c>
      <c r="AV1458" s="19">
        <f>MAX(0,ROUNDDOWN(AR1458-AT1458-AU1458-0,-3))</f>
        <v/>
      </c>
      <c r="AW1458" s="19">
        <f>IF(AV1458&lt;=0,0,ROUNDDOWN((AV1458*LOOKUP(AV1458,{0,1950001,3300001,6950001,9000001,18000001,40000001},{0.05,0.1,0.2,0.23,0.33,0.4,0.45})-LOOKUP(AV1458,{0,1950001,3300001,6950001,9000001,18000001,40000001},{0,97500,427500,636000,1536000,2796000,4796000}))*1.021,-2))</f>
        <v/>
      </c>
      <c r="AX1458" s="19">
        <f>MAX(0,ROUNDDOWN(AR1458-AT1458-430000-0,-3))</f>
        <v/>
      </c>
      <c r="AY1458" s="19">
        <f>IF(AR1458&lt;=450000,0,MAX(0,ROUNDDOWN(AX1458*0.06-MIN(50000,AX1458)*0.03,-2))+MAX(0,ROUNDDOWN(AX1458*0.04-MIN(50000,AX1458)*0.02,-2)))</f>
        <v/>
      </c>
      <c r="AZ1458" s="19">
        <f>AW1458+AY1458+AS1458</f>
        <v/>
      </c>
    </row>
    <row r="1459">
      <c r="A1459" t="inlineStr">
        <is>
          <t>1万円刻み</t>
        </is>
      </c>
      <c r="B1459" s="19">
        <f>'3_1万円刻み'!$A$1442</f>
        <v/>
      </c>
      <c r="C1459" s="19">
        <f>MIN(0,MAX(0,$B1459))</f>
        <v/>
      </c>
      <c r="D1459" s="19">
        <f>$B1459-C1459</f>
        <v/>
      </c>
      <c r="E1459" s="19">
        <f>MIN(670000,ROUNDDOWN(MAX(0,D1459-430000)*0.0751+47600,0))+MIN(260000,ROUNDDOWN(MAX(0,D1459-430000)*0.028+17600,0))+MIN(30000,ROUNDDOWN(MAX(0,D1459-430000)*0.0027+1873,0))+IF("いいえ"="はい",MIN(170000,ROUNDDOWN(MAX(0,D1459-430000)*0.0243+17800,0)),0)</f>
        <v/>
      </c>
      <c r="F1459" s="19">
        <f>IF(""="",215040+E1459,"")</f>
        <v/>
      </c>
      <c r="G1459" s="19">
        <f>IF(D1459&gt;23500000,NA(),IF(D1459&lt;=4890000,1040000,IF(D1459&lt;=6550000,670000,620000)))</f>
        <v/>
      </c>
      <c r="H1459" s="19">
        <f>MAX(0,ROUNDDOWN(D1459-F1459-G1459-0,-3))</f>
        <v/>
      </c>
      <c r="I1459" s="19">
        <f>IF(H1459&lt;=0,0,ROUNDDOWN((H1459*LOOKUP(H1459,{0,1950001,3300001,6950001,9000001,18000001,40000001},{0.05,0.1,0.2,0.23,0.33,0.4,0.45})-LOOKUP(H1459,{0,1950001,3300001,6950001,9000001,18000001,40000001},{0,97500,427500,636000,1536000,2796000,4796000}))*1.021,-2))</f>
        <v/>
      </c>
      <c r="J1459" s="19">
        <f>MAX(0,ROUNDDOWN(D1459-F1459-430000-0,-3))</f>
        <v/>
      </c>
      <c r="K1459" s="19">
        <f>IF(D1459&lt;=450000,0,MAX(0,ROUNDDOWN(J1459*0.06-MIN(50000,J1459)*0.03,-2))+MAX(0,ROUNDDOWN(J1459*0.04-MIN(50000,J1459)*0.02,-2)))</f>
        <v/>
      </c>
      <c r="L1459" s="19">
        <f>I1459+K1459+E1459</f>
        <v/>
      </c>
      <c r="M1459" s="19">
        <f>MIN(100000,MAX(0,$B1459))</f>
        <v/>
      </c>
      <c r="N1459" s="19">
        <f>$B1459-M1459</f>
        <v/>
      </c>
      <c r="O1459" s="19">
        <f>MIN(670000,ROUNDDOWN(MAX(0,N1459-430000)*0.0751+47600,0))+MIN(260000,ROUNDDOWN(MAX(0,N1459-430000)*0.028+17600,0))+MIN(30000,ROUNDDOWN(MAX(0,N1459-430000)*0.0027+1873,0))+IF("いいえ"="はい",MIN(170000,ROUNDDOWN(MAX(0,N1459-430000)*0.0243+17800,0)),0)</f>
        <v/>
      </c>
      <c r="P1459" s="19">
        <f>IF(""="",215040+O1459,"")</f>
        <v/>
      </c>
      <c r="Q1459" s="19">
        <f>IF(N1459&gt;23500000,NA(),IF(N1459&lt;=4890000,1040000,IF(N1459&lt;=6550000,670000,620000)))</f>
        <v/>
      </c>
      <c r="R1459" s="19">
        <f>MAX(0,ROUNDDOWN(N1459-P1459-Q1459-0,-3))</f>
        <v/>
      </c>
      <c r="S1459" s="19">
        <f>IF(R1459&lt;=0,0,ROUNDDOWN((R1459*LOOKUP(R1459,{0,1950001,3300001,6950001,9000001,18000001,40000001},{0.05,0.1,0.2,0.23,0.33,0.4,0.45})-LOOKUP(R1459,{0,1950001,3300001,6950001,9000001,18000001,40000001},{0,97500,427500,636000,1536000,2796000,4796000}))*1.021,-2))</f>
        <v/>
      </c>
      <c r="T1459" s="19">
        <f>MAX(0,ROUNDDOWN(N1459-P1459-430000-0,-3))</f>
        <v/>
      </c>
      <c r="U1459" s="19">
        <f>IF(N1459&lt;=450000,0,MAX(0,ROUNDDOWN(T1459*0.06-MIN(50000,T1459)*0.03,-2))+MAX(0,ROUNDDOWN(T1459*0.04-MIN(50000,T1459)*0.02,-2)))</f>
        <v/>
      </c>
      <c r="V1459" s="19">
        <f>S1459+U1459+O1459</f>
        <v/>
      </c>
      <c r="W1459" s="19">
        <f>MIN(550000,MAX(0,$B1459))</f>
        <v/>
      </c>
      <c r="X1459" s="19">
        <f>$B1459-W1459</f>
        <v/>
      </c>
      <c r="Y1459" s="19">
        <f>MIN(670000,ROUNDDOWN(MAX(0,X1459-430000)*0.0751+47600,0))+MIN(260000,ROUNDDOWN(MAX(0,X1459-430000)*0.028+17600,0))+MIN(30000,ROUNDDOWN(MAX(0,X1459-430000)*0.0027+1873,0))+IF("いいえ"="はい",MIN(170000,ROUNDDOWN(MAX(0,X1459-430000)*0.0243+17800,0)),0)</f>
        <v/>
      </c>
      <c r="Z1459" s="19">
        <f>IF(""="",215040+Y1459,"")</f>
        <v/>
      </c>
      <c r="AA1459" s="19">
        <f>IF(X1459&gt;23500000,NA(),IF(X1459&lt;=4890000,1040000,IF(X1459&lt;=6550000,670000,620000)))</f>
        <v/>
      </c>
      <c r="AB1459" s="19">
        <f>MAX(0,ROUNDDOWN(X1459-Z1459-AA1459-0,-3))</f>
        <v/>
      </c>
      <c r="AC1459" s="19">
        <f>IF(AB1459&lt;=0,0,ROUNDDOWN((AB1459*LOOKUP(AB1459,{0,1950001,3300001,6950001,9000001,18000001,40000001},{0.05,0.1,0.2,0.23,0.33,0.4,0.45})-LOOKUP(AB1459,{0,1950001,3300001,6950001,9000001,18000001,40000001},{0,97500,427500,636000,1536000,2796000,4796000}))*1.021,-2))</f>
        <v/>
      </c>
      <c r="AD1459" s="19">
        <f>MAX(0,ROUNDDOWN(X1459-Z1459-430000-0,-3))</f>
        <v/>
      </c>
      <c r="AE1459" s="19">
        <f>IF(X1459&lt;=450000,0,MAX(0,ROUNDDOWN(AD1459*0.06-MIN(50000,AD1459)*0.03,-2))+MAX(0,ROUNDDOWN(AD1459*0.04-MIN(50000,AD1459)*0.02,-2)))</f>
        <v/>
      </c>
      <c r="AF1459" s="19">
        <f>AC1459+AE1459+Y1459</f>
        <v/>
      </c>
      <c r="AG1459" s="19">
        <f>MIN(650000,MAX(0,$B1459))</f>
        <v/>
      </c>
      <c r="AH1459" s="19">
        <f>$B1459-AG1459</f>
        <v/>
      </c>
      <c r="AI1459" s="19">
        <f>MIN(670000,ROUNDDOWN(MAX(0,AH1459-430000)*0.0751+47600,0))+MIN(260000,ROUNDDOWN(MAX(0,AH1459-430000)*0.028+17600,0))+MIN(30000,ROUNDDOWN(MAX(0,AH1459-430000)*0.0027+1873,0))+IF("いいえ"="はい",MIN(170000,ROUNDDOWN(MAX(0,AH1459-430000)*0.0243+17800,0)),0)</f>
        <v/>
      </c>
      <c r="AJ1459" s="19">
        <f>IF(""="",215040+AI1459,"")</f>
        <v/>
      </c>
      <c r="AK1459" s="19">
        <f>IF(AH1459&gt;23500000,NA(),IF(AH1459&lt;=4890000,1040000,IF(AH1459&lt;=6550000,670000,620000)))</f>
        <v/>
      </c>
      <c r="AL1459" s="19">
        <f>MAX(0,ROUNDDOWN(AH1459-AJ1459-AK1459-0,-3))</f>
        <v/>
      </c>
      <c r="AM1459" s="19">
        <f>IF(AL1459&lt;=0,0,ROUNDDOWN((AL1459*LOOKUP(AL1459,{0,1950001,3300001,6950001,9000001,18000001,40000001},{0.05,0.1,0.2,0.23,0.33,0.4,0.45})-LOOKUP(AL1459,{0,1950001,3300001,6950001,9000001,18000001,40000001},{0,97500,427500,636000,1536000,2796000,4796000}))*1.021,-2))</f>
        <v/>
      </c>
      <c r="AN1459" s="19">
        <f>MAX(0,ROUNDDOWN(AH1459-AJ1459-430000-0,-3))</f>
        <v/>
      </c>
      <c r="AO1459" s="19">
        <f>IF(AH1459&lt;=450000,0,MAX(0,ROUNDDOWN(AN1459*0.06-MIN(50000,AN1459)*0.03,-2))+MAX(0,ROUNDDOWN(AN1459*0.04-MIN(50000,AN1459)*0.02,-2)))</f>
        <v/>
      </c>
      <c r="AP1459" s="19">
        <f>AM1459+AO1459+AI1459</f>
        <v/>
      </c>
      <c r="AQ1459" s="19">
        <f>MIN(750000,MAX(0,$B1459))</f>
        <v/>
      </c>
      <c r="AR1459" s="19">
        <f>$B1459-AQ1459</f>
        <v/>
      </c>
      <c r="AS1459" s="19">
        <f>MIN(670000,ROUNDDOWN(MAX(0,AR1459-430000)*0.0751+47600,0))+MIN(260000,ROUNDDOWN(MAX(0,AR1459-430000)*0.028+17600,0))+MIN(30000,ROUNDDOWN(MAX(0,AR1459-430000)*0.0027+1873,0))+IF("いいえ"="はい",MIN(170000,ROUNDDOWN(MAX(0,AR1459-430000)*0.0243+17800,0)),0)</f>
        <v/>
      </c>
      <c r="AT1459" s="19">
        <f>IF(""="",215040+AS1459,"")</f>
        <v/>
      </c>
      <c r="AU1459" s="19">
        <f>IF(AR1459&gt;23500000,NA(),IF(AR1459&lt;=4890000,1040000,IF(AR1459&lt;=6550000,670000,620000)))</f>
        <v/>
      </c>
      <c r="AV1459" s="19">
        <f>MAX(0,ROUNDDOWN(AR1459-AT1459-AU1459-0,-3))</f>
        <v/>
      </c>
      <c r="AW1459" s="19">
        <f>IF(AV1459&lt;=0,0,ROUNDDOWN((AV1459*LOOKUP(AV1459,{0,1950001,3300001,6950001,9000001,18000001,40000001},{0.05,0.1,0.2,0.23,0.33,0.4,0.45})-LOOKUP(AV1459,{0,1950001,3300001,6950001,9000001,18000001,40000001},{0,97500,427500,636000,1536000,2796000,4796000}))*1.021,-2))</f>
        <v/>
      </c>
      <c r="AX1459" s="19">
        <f>MAX(0,ROUNDDOWN(AR1459-AT1459-430000-0,-3))</f>
        <v/>
      </c>
      <c r="AY1459" s="19">
        <f>IF(AR1459&lt;=450000,0,MAX(0,ROUNDDOWN(AX1459*0.06-MIN(50000,AX1459)*0.03,-2))+MAX(0,ROUNDDOWN(AX1459*0.04-MIN(50000,AX1459)*0.02,-2)))</f>
        <v/>
      </c>
      <c r="AZ1459" s="19">
        <f>AW1459+AY1459+AS1459</f>
        <v/>
      </c>
    </row>
    <row r="1460">
      <c r="A1460" t="inlineStr">
        <is>
          <t>1万円刻み</t>
        </is>
      </c>
      <c r="B1460" s="19">
        <f>'3_1万円刻み'!$A$1443</f>
        <v/>
      </c>
      <c r="C1460" s="19">
        <f>MIN(0,MAX(0,$B1460))</f>
        <v/>
      </c>
      <c r="D1460" s="19">
        <f>$B1460-C1460</f>
        <v/>
      </c>
      <c r="E1460" s="19">
        <f>MIN(670000,ROUNDDOWN(MAX(0,D1460-430000)*0.0751+47600,0))+MIN(260000,ROUNDDOWN(MAX(0,D1460-430000)*0.028+17600,0))+MIN(30000,ROUNDDOWN(MAX(0,D1460-430000)*0.0027+1873,0))+IF("いいえ"="はい",MIN(170000,ROUNDDOWN(MAX(0,D1460-430000)*0.0243+17800,0)),0)</f>
        <v/>
      </c>
      <c r="F1460" s="19">
        <f>IF(""="",215040+E1460,"")</f>
        <v/>
      </c>
      <c r="G1460" s="19">
        <f>IF(D1460&gt;23500000,NA(),IF(D1460&lt;=4890000,1040000,IF(D1460&lt;=6550000,670000,620000)))</f>
        <v/>
      </c>
      <c r="H1460" s="19">
        <f>MAX(0,ROUNDDOWN(D1460-F1460-G1460-0,-3))</f>
        <v/>
      </c>
      <c r="I1460" s="19">
        <f>IF(H1460&lt;=0,0,ROUNDDOWN((H1460*LOOKUP(H1460,{0,1950001,3300001,6950001,9000001,18000001,40000001},{0.05,0.1,0.2,0.23,0.33,0.4,0.45})-LOOKUP(H1460,{0,1950001,3300001,6950001,9000001,18000001,40000001},{0,97500,427500,636000,1536000,2796000,4796000}))*1.021,-2))</f>
        <v/>
      </c>
      <c r="J1460" s="19">
        <f>MAX(0,ROUNDDOWN(D1460-F1460-430000-0,-3))</f>
        <v/>
      </c>
      <c r="K1460" s="19">
        <f>IF(D1460&lt;=450000,0,MAX(0,ROUNDDOWN(J1460*0.06-MIN(50000,J1460)*0.03,-2))+MAX(0,ROUNDDOWN(J1460*0.04-MIN(50000,J1460)*0.02,-2)))</f>
        <v/>
      </c>
      <c r="L1460" s="19">
        <f>I1460+K1460+E1460</f>
        <v/>
      </c>
      <c r="M1460" s="19">
        <f>MIN(100000,MAX(0,$B1460))</f>
        <v/>
      </c>
      <c r="N1460" s="19">
        <f>$B1460-M1460</f>
        <v/>
      </c>
      <c r="O1460" s="19">
        <f>MIN(670000,ROUNDDOWN(MAX(0,N1460-430000)*0.0751+47600,0))+MIN(260000,ROUNDDOWN(MAX(0,N1460-430000)*0.028+17600,0))+MIN(30000,ROUNDDOWN(MAX(0,N1460-430000)*0.0027+1873,0))+IF("いいえ"="はい",MIN(170000,ROUNDDOWN(MAX(0,N1460-430000)*0.0243+17800,0)),0)</f>
        <v/>
      </c>
      <c r="P1460" s="19">
        <f>IF(""="",215040+O1460,"")</f>
        <v/>
      </c>
      <c r="Q1460" s="19">
        <f>IF(N1460&gt;23500000,NA(),IF(N1460&lt;=4890000,1040000,IF(N1460&lt;=6550000,670000,620000)))</f>
        <v/>
      </c>
      <c r="R1460" s="19">
        <f>MAX(0,ROUNDDOWN(N1460-P1460-Q1460-0,-3))</f>
        <v/>
      </c>
      <c r="S1460" s="19">
        <f>IF(R1460&lt;=0,0,ROUNDDOWN((R1460*LOOKUP(R1460,{0,1950001,3300001,6950001,9000001,18000001,40000001},{0.05,0.1,0.2,0.23,0.33,0.4,0.45})-LOOKUP(R1460,{0,1950001,3300001,6950001,9000001,18000001,40000001},{0,97500,427500,636000,1536000,2796000,4796000}))*1.021,-2))</f>
        <v/>
      </c>
      <c r="T1460" s="19">
        <f>MAX(0,ROUNDDOWN(N1460-P1460-430000-0,-3))</f>
        <v/>
      </c>
      <c r="U1460" s="19">
        <f>IF(N1460&lt;=450000,0,MAX(0,ROUNDDOWN(T1460*0.06-MIN(50000,T1460)*0.03,-2))+MAX(0,ROUNDDOWN(T1460*0.04-MIN(50000,T1460)*0.02,-2)))</f>
        <v/>
      </c>
      <c r="V1460" s="19">
        <f>S1460+U1460+O1460</f>
        <v/>
      </c>
      <c r="W1460" s="19">
        <f>MIN(550000,MAX(0,$B1460))</f>
        <v/>
      </c>
      <c r="X1460" s="19">
        <f>$B1460-W1460</f>
        <v/>
      </c>
      <c r="Y1460" s="19">
        <f>MIN(670000,ROUNDDOWN(MAX(0,X1460-430000)*0.0751+47600,0))+MIN(260000,ROUNDDOWN(MAX(0,X1460-430000)*0.028+17600,0))+MIN(30000,ROUNDDOWN(MAX(0,X1460-430000)*0.0027+1873,0))+IF("いいえ"="はい",MIN(170000,ROUNDDOWN(MAX(0,X1460-430000)*0.0243+17800,0)),0)</f>
        <v/>
      </c>
      <c r="Z1460" s="19">
        <f>IF(""="",215040+Y1460,"")</f>
        <v/>
      </c>
      <c r="AA1460" s="19">
        <f>IF(X1460&gt;23500000,NA(),IF(X1460&lt;=4890000,1040000,IF(X1460&lt;=6550000,670000,620000)))</f>
        <v/>
      </c>
      <c r="AB1460" s="19">
        <f>MAX(0,ROUNDDOWN(X1460-Z1460-AA1460-0,-3))</f>
        <v/>
      </c>
      <c r="AC1460" s="19">
        <f>IF(AB1460&lt;=0,0,ROUNDDOWN((AB1460*LOOKUP(AB1460,{0,1950001,3300001,6950001,9000001,18000001,40000001},{0.05,0.1,0.2,0.23,0.33,0.4,0.45})-LOOKUP(AB1460,{0,1950001,3300001,6950001,9000001,18000001,40000001},{0,97500,427500,636000,1536000,2796000,4796000}))*1.021,-2))</f>
        <v/>
      </c>
      <c r="AD1460" s="19">
        <f>MAX(0,ROUNDDOWN(X1460-Z1460-430000-0,-3))</f>
        <v/>
      </c>
      <c r="AE1460" s="19">
        <f>IF(X1460&lt;=450000,0,MAX(0,ROUNDDOWN(AD1460*0.06-MIN(50000,AD1460)*0.03,-2))+MAX(0,ROUNDDOWN(AD1460*0.04-MIN(50000,AD1460)*0.02,-2)))</f>
        <v/>
      </c>
      <c r="AF1460" s="19">
        <f>AC1460+AE1460+Y1460</f>
        <v/>
      </c>
      <c r="AG1460" s="19">
        <f>MIN(650000,MAX(0,$B1460))</f>
        <v/>
      </c>
      <c r="AH1460" s="19">
        <f>$B1460-AG1460</f>
        <v/>
      </c>
      <c r="AI1460" s="19">
        <f>MIN(670000,ROUNDDOWN(MAX(0,AH1460-430000)*0.0751+47600,0))+MIN(260000,ROUNDDOWN(MAX(0,AH1460-430000)*0.028+17600,0))+MIN(30000,ROUNDDOWN(MAX(0,AH1460-430000)*0.0027+1873,0))+IF("いいえ"="はい",MIN(170000,ROUNDDOWN(MAX(0,AH1460-430000)*0.0243+17800,0)),0)</f>
        <v/>
      </c>
      <c r="AJ1460" s="19">
        <f>IF(""="",215040+AI1460,"")</f>
        <v/>
      </c>
      <c r="AK1460" s="19">
        <f>IF(AH1460&gt;23500000,NA(),IF(AH1460&lt;=4890000,1040000,IF(AH1460&lt;=6550000,670000,620000)))</f>
        <v/>
      </c>
      <c r="AL1460" s="19">
        <f>MAX(0,ROUNDDOWN(AH1460-AJ1460-AK1460-0,-3))</f>
        <v/>
      </c>
      <c r="AM1460" s="19">
        <f>IF(AL1460&lt;=0,0,ROUNDDOWN((AL1460*LOOKUP(AL1460,{0,1950001,3300001,6950001,9000001,18000001,40000001},{0.05,0.1,0.2,0.23,0.33,0.4,0.45})-LOOKUP(AL1460,{0,1950001,3300001,6950001,9000001,18000001,40000001},{0,97500,427500,636000,1536000,2796000,4796000}))*1.021,-2))</f>
        <v/>
      </c>
      <c r="AN1460" s="19">
        <f>MAX(0,ROUNDDOWN(AH1460-AJ1460-430000-0,-3))</f>
        <v/>
      </c>
      <c r="AO1460" s="19">
        <f>IF(AH1460&lt;=450000,0,MAX(0,ROUNDDOWN(AN1460*0.06-MIN(50000,AN1460)*0.03,-2))+MAX(0,ROUNDDOWN(AN1460*0.04-MIN(50000,AN1460)*0.02,-2)))</f>
        <v/>
      </c>
      <c r="AP1460" s="19">
        <f>AM1460+AO1460+AI1460</f>
        <v/>
      </c>
      <c r="AQ1460" s="19">
        <f>MIN(750000,MAX(0,$B1460))</f>
        <v/>
      </c>
      <c r="AR1460" s="19">
        <f>$B1460-AQ1460</f>
        <v/>
      </c>
      <c r="AS1460" s="19">
        <f>MIN(670000,ROUNDDOWN(MAX(0,AR1460-430000)*0.0751+47600,0))+MIN(260000,ROUNDDOWN(MAX(0,AR1460-430000)*0.028+17600,0))+MIN(30000,ROUNDDOWN(MAX(0,AR1460-430000)*0.0027+1873,0))+IF("いいえ"="はい",MIN(170000,ROUNDDOWN(MAX(0,AR1460-430000)*0.0243+17800,0)),0)</f>
        <v/>
      </c>
      <c r="AT1460" s="19">
        <f>IF(""="",215040+AS1460,"")</f>
        <v/>
      </c>
      <c r="AU1460" s="19">
        <f>IF(AR1460&gt;23500000,NA(),IF(AR1460&lt;=4890000,1040000,IF(AR1460&lt;=6550000,670000,620000)))</f>
        <v/>
      </c>
      <c r="AV1460" s="19">
        <f>MAX(0,ROUNDDOWN(AR1460-AT1460-AU1460-0,-3))</f>
        <v/>
      </c>
      <c r="AW1460" s="19">
        <f>IF(AV1460&lt;=0,0,ROUNDDOWN((AV1460*LOOKUP(AV1460,{0,1950001,3300001,6950001,9000001,18000001,40000001},{0.05,0.1,0.2,0.23,0.33,0.4,0.45})-LOOKUP(AV1460,{0,1950001,3300001,6950001,9000001,18000001,40000001},{0,97500,427500,636000,1536000,2796000,4796000}))*1.021,-2))</f>
        <v/>
      </c>
      <c r="AX1460" s="19">
        <f>MAX(0,ROUNDDOWN(AR1460-AT1460-430000-0,-3))</f>
        <v/>
      </c>
      <c r="AY1460" s="19">
        <f>IF(AR1460&lt;=450000,0,MAX(0,ROUNDDOWN(AX1460*0.06-MIN(50000,AX1460)*0.03,-2))+MAX(0,ROUNDDOWN(AX1460*0.04-MIN(50000,AX1460)*0.02,-2)))</f>
        <v/>
      </c>
      <c r="AZ1460" s="19">
        <f>AW1460+AY1460+AS1460</f>
        <v/>
      </c>
    </row>
    <row r="1461">
      <c r="A1461" t="inlineStr">
        <is>
          <t>1万円刻み</t>
        </is>
      </c>
      <c r="B1461" s="19">
        <f>'3_1万円刻み'!$A$1444</f>
        <v/>
      </c>
      <c r="C1461" s="19">
        <f>MIN(0,MAX(0,$B1461))</f>
        <v/>
      </c>
      <c r="D1461" s="19">
        <f>$B1461-C1461</f>
        <v/>
      </c>
      <c r="E1461" s="19">
        <f>MIN(670000,ROUNDDOWN(MAX(0,D1461-430000)*0.0751+47600,0))+MIN(260000,ROUNDDOWN(MAX(0,D1461-430000)*0.028+17600,0))+MIN(30000,ROUNDDOWN(MAX(0,D1461-430000)*0.0027+1873,0))+IF("いいえ"="はい",MIN(170000,ROUNDDOWN(MAX(0,D1461-430000)*0.0243+17800,0)),0)</f>
        <v/>
      </c>
      <c r="F1461" s="19">
        <f>IF(""="",215040+E1461,"")</f>
        <v/>
      </c>
      <c r="G1461" s="19">
        <f>IF(D1461&gt;23500000,NA(),IF(D1461&lt;=4890000,1040000,IF(D1461&lt;=6550000,670000,620000)))</f>
        <v/>
      </c>
      <c r="H1461" s="19">
        <f>MAX(0,ROUNDDOWN(D1461-F1461-G1461-0,-3))</f>
        <v/>
      </c>
      <c r="I1461" s="19">
        <f>IF(H1461&lt;=0,0,ROUNDDOWN((H1461*LOOKUP(H1461,{0,1950001,3300001,6950001,9000001,18000001,40000001},{0.05,0.1,0.2,0.23,0.33,0.4,0.45})-LOOKUP(H1461,{0,1950001,3300001,6950001,9000001,18000001,40000001},{0,97500,427500,636000,1536000,2796000,4796000}))*1.021,-2))</f>
        <v/>
      </c>
      <c r="J1461" s="19">
        <f>MAX(0,ROUNDDOWN(D1461-F1461-430000-0,-3))</f>
        <v/>
      </c>
      <c r="K1461" s="19">
        <f>IF(D1461&lt;=450000,0,MAX(0,ROUNDDOWN(J1461*0.06-MIN(50000,J1461)*0.03,-2))+MAX(0,ROUNDDOWN(J1461*0.04-MIN(50000,J1461)*0.02,-2)))</f>
        <v/>
      </c>
      <c r="L1461" s="19">
        <f>I1461+K1461+E1461</f>
        <v/>
      </c>
      <c r="M1461" s="19">
        <f>MIN(100000,MAX(0,$B1461))</f>
        <v/>
      </c>
      <c r="N1461" s="19">
        <f>$B1461-M1461</f>
        <v/>
      </c>
      <c r="O1461" s="19">
        <f>MIN(670000,ROUNDDOWN(MAX(0,N1461-430000)*0.0751+47600,0))+MIN(260000,ROUNDDOWN(MAX(0,N1461-430000)*0.028+17600,0))+MIN(30000,ROUNDDOWN(MAX(0,N1461-430000)*0.0027+1873,0))+IF("いいえ"="はい",MIN(170000,ROUNDDOWN(MAX(0,N1461-430000)*0.0243+17800,0)),0)</f>
        <v/>
      </c>
      <c r="P1461" s="19">
        <f>IF(""="",215040+O1461,"")</f>
        <v/>
      </c>
      <c r="Q1461" s="19">
        <f>IF(N1461&gt;23500000,NA(),IF(N1461&lt;=4890000,1040000,IF(N1461&lt;=6550000,670000,620000)))</f>
        <v/>
      </c>
      <c r="R1461" s="19">
        <f>MAX(0,ROUNDDOWN(N1461-P1461-Q1461-0,-3))</f>
        <v/>
      </c>
      <c r="S1461" s="19">
        <f>IF(R1461&lt;=0,0,ROUNDDOWN((R1461*LOOKUP(R1461,{0,1950001,3300001,6950001,9000001,18000001,40000001},{0.05,0.1,0.2,0.23,0.33,0.4,0.45})-LOOKUP(R1461,{0,1950001,3300001,6950001,9000001,18000001,40000001},{0,97500,427500,636000,1536000,2796000,4796000}))*1.021,-2))</f>
        <v/>
      </c>
      <c r="T1461" s="19">
        <f>MAX(0,ROUNDDOWN(N1461-P1461-430000-0,-3))</f>
        <v/>
      </c>
      <c r="U1461" s="19">
        <f>IF(N1461&lt;=450000,0,MAX(0,ROUNDDOWN(T1461*0.06-MIN(50000,T1461)*0.03,-2))+MAX(0,ROUNDDOWN(T1461*0.04-MIN(50000,T1461)*0.02,-2)))</f>
        <v/>
      </c>
      <c r="V1461" s="19">
        <f>S1461+U1461+O1461</f>
        <v/>
      </c>
      <c r="W1461" s="19">
        <f>MIN(550000,MAX(0,$B1461))</f>
        <v/>
      </c>
      <c r="X1461" s="19">
        <f>$B1461-W1461</f>
        <v/>
      </c>
      <c r="Y1461" s="19">
        <f>MIN(670000,ROUNDDOWN(MAX(0,X1461-430000)*0.0751+47600,0))+MIN(260000,ROUNDDOWN(MAX(0,X1461-430000)*0.028+17600,0))+MIN(30000,ROUNDDOWN(MAX(0,X1461-430000)*0.0027+1873,0))+IF("いいえ"="はい",MIN(170000,ROUNDDOWN(MAX(0,X1461-430000)*0.0243+17800,0)),0)</f>
        <v/>
      </c>
      <c r="Z1461" s="19">
        <f>IF(""="",215040+Y1461,"")</f>
        <v/>
      </c>
      <c r="AA1461" s="19">
        <f>IF(X1461&gt;23500000,NA(),IF(X1461&lt;=4890000,1040000,IF(X1461&lt;=6550000,670000,620000)))</f>
        <v/>
      </c>
      <c r="AB1461" s="19">
        <f>MAX(0,ROUNDDOWN(X1461-Z1461-AA1461-0,-3))</f>
        <v/>
      </c>
      <c r="AC1461" s="19">
        <f>IF(AB1461&lt;=0,0,ROUNDDOWN((AB1461*LOOKUP(AB1461,{0,1950001,3300001,6950001,9000001,18000001,40000001},{0.05,0.1,0.2,0.23,0.33,0.4,0.45})-LOOKUP(AB1461,{0,1950001,3300001,6950001,9000001,18000001,40000001},{0,97500,427500,636000,1536000,2796000,4796000}))*1.021,-2))</f>
        <v/>
      </c>
      <c r="AD1461" s="19">
        <f>MAX(0,ROUNDDOWN(X1461-Z1461-430000-0,-3))</f>
        <v/>
      </c>
      <c r="AE1461" s="19">
        <f>IF(X1461&lt;=450000,0,MAX(0,ROUNDDOWN(AD1461*0.06-MIN(50000,AD1461)*0.03,-2))+MAX(0,ROUNDDOWN(AD1461*0.04-MIN(50000,AD1461)*0.02,-2)))</f>
        <v/>
      </c>
      <c r="AF1461" s="19">
        <f>AC1461+AE1461+Y1461</f>
        <v/>
      </c>
      <c r="AG1461" s="19">
        <f>MIN(650000,MAX(0,$B1461))</f>
        <v/>
      </c>
      <c r="AH1461" s="19">
        <f>$B1461-AG1461</f>
        <v/>
      </c>
      <c r="AI1461" s="19">
        <f>MIN(670000,ROUNDDOWN(MAX(0,AH1461-430000)*0.0751+47600,0))+MIN(260000,ROUNDDOWN(MAX(0,AH1461-430000)*0.028+17600,0))+MIN(30000,ROUNDDOWN(MAX(0,AH1461-430000)*0.0027+1873,0))+IF("いいえ"="はい",MIN(170000,ROUNDDOWN(MAX(0,AH1461-430000)*0.0243+17800,0)),0)</f>
        <v/>
      </c>
      <c r="AJ1461" s="19">
        <f>IF(""="",215040+AI1461,"")</f>
        <v/>
      </c>
      <c r="AK1461" s="19">
        <f>IF(AH1461&gt;23500000,NA(),IF(AH1461&lt;=4890000,1040000,IF(AH1461&lt;=6550000,670000,620000)))</f>
        <v/>
      </c>
      <c r="AL1461" s="19">
        <f>MAX(0,ROUNDDOWN(AH1461-AJ1461-AK1461-0,-3))</f>
        <v/>
      </c>
      <c r="AM1461" s="19">
        <f>IF(AL1461&lt;=0,0,ROUNDDOWN((AL1461*LOOKUP(AL1461,{0,1950001,3300001,6950001,9000001,18000001,40000001},{0.05,0.1,0.2,0.23,0.33,0.4,0.45})-LOOKUP(AL1461,{0,1950001,3300001,6950001,9000001,18000001,40000001},{0,97500,427500,636000,1536000,2796000,4796000}))*1.021,-2))</f>
        <v/>
      </c>
      <c r="AN1461" s="19">
        <f>MAX(0,ROUNDDOWN(AH1461-AJ1461-430000-0,-3))</f>
        <v/>
      </c>
      <c r="AO1461" s="19">
        <f>IF(AH1461&lt;=450000,0,MAX(0,ROUNDDOWN(AN1461*0.06-MIN(50000,AN1461)*0.03,-2))+MAX(0,ROUNDDOWN(AN1461*0.04-MIN(50000,AN1461)*0.02,-2)))</f>
        <v/>
      </c>
      <c r="AP1461" s="19">
        <f>AM1461+AO1461+AI1461</f>
        <v/>
      </c>
      <c r="AQ1461" s="19">
        <f>MIN(750000,MAX(0,$B1461))</f>
        <v/>
      </c>
      <c r="AR1461" s="19">
        <f>$B1461-AQ1461</f>
        <v/>
      </c>
      <c r="AS1461" s="19">
        <f>MIN(670000,ROUNDDOWN(MAX(0,AR1461-430000)*0.0751+47600,0))+MIN(260000,ROUNDDOWN(MAX(0,AR1461-430000)*0.028+17600,0))+MIN(30000,ROUNDDOWN(MAX(0,AR1461-430000)*0.0027+1873,0))+IF("いいえ"="はい",MIN(170000,ROUNDDOWN(MAX(0,AR1461-430000)*0.0243+17800,0)),0)</f>
        <v/>
      </c>
      <c r="AT1461" s="19">
        <f>IF(""="",215040+AS1461,"")</f>
        <v/>
      </c>
      <c r="AU1461" s="19">
        <f>IF(AR1461&gt;23500000,NA(),IF(AR1461&lt;=4890000,1040000,IF(AR1461&lt;=6550000,670000,620000)))</f>
        <v/>
      </c>
      <c r="AV1461" s="19">
        <f>MAX(0,ROUNDDOWN(AR1461-AT1461-AU1461-0,-3))</f>
        <v/>
      </c>
      <c r="AW1461" s="19">
        <f>IF(AV1461&lt;=0,0,ROUNDDOWN((AV1461*LOOKUP(AV1461,{0,1950001,3300001,6950001,9000001,18000001,40000001},{0.05,0.1,0.2,0.23,0.33,0.4,0.45})-LOOKUP(AV1461,{0,1950001,3300001,6950001,9000001,18000001,40000001},{0,97500,427500,636000,1536000,2796000,4796000}))*1.021,-2))</f>
        <v/>
      </c>
      <c r="AX1461" s="19">
        <f>MAX(0,ROUNDDOWN(AR1461-AT1461-430000-0,-3))</f>
        <v/>
      </c>
      <c r="AY1461" s="19">
        <f>IF(AR1461&lt;=450000,0,MAX(0,ROUNDDOWN(AX1461*0.06-MIN(50000,AX1461)*0.03,-2))+MAX(0,ROUNDDOWN(AX1461*0.04-MIN(50000,AX1461)*0.02,-2)))</f>
        <v/>
      </c>
      <c r="AZ1461" s="19">
        <f>AW1461+AY1461+AS1461</f>
        <v/>
      </c>
    </row>
    <row r="1462">
      <c r="A1462" t="inlineStr">
        <is>
          <t>1万円刻み</t>
        </is>
      </c>
      <c r="B1462" s="19">
        <f>'3_1万円刻み'!$A$1445</f>
        <v/>
      </c>
      <c r="C1462" s="19">
        <f>MIN(0,MAX(0,$B1462))</f>
        <v/>
      </c>
      <c r="D1462" s="19">
        <f>$B1462-C1462</f>
        <v/>
      </c>
      <c r="E1462" s="19">
        <f>MIN(670000,ROUNDDOWN(MAX(0,D1462-430000)*0.0751+47600,0))+MIN(260000,ROUNDDOWN(MAX(0,D1462-430000)*0.028+17600,0))+MIN(30000,ROUNDDOWN(MAX(0,D1462-430000)*0.0027+1873,0))+IF("いいえ"="はい",MIN(170000,ROUNDDOWN(MAX(0,D1462-430000)*0.0243+17800,0)),0)</f>
        <v/>
      </c>
      <c r="F1462" s="19">
        <f>IF(""="",215040+E1462,"")</f>
        <v/>
      </c>
      <c r="G1462" s="19">
        <f>IF(D1462&gt;23500000,NA(),IF(D1462&lt;=4890000,1040000,IF(D1462&lt;=6550000,670000,620000)))</f>
        <v/>
      </c>
      <c r="H1462" s="19">
        <f>MAX(0,ROUNDDOWN(D1462-F1462-G1462-0,-3))</f>
        <v/>
      </c>
      <c r="I1462" s="19">
        <f>IF(H1462&lt;=0,0,ROUNDDOWN((H1462*LOOKUP(H1462,{0,1950001,3300001,6950001,9000001,18000001,40000001},{0.05,0.1,0.2,0.23,0.33,0.4,0.45})-LOOKUP(H1462,{0,1950001,3300001,6950001,9000001,18000001,40000001},{0,97500,427500,636000,1536000,2796000,4796000}))*1.021,-2))</f>
        <v/>
      </c>
      <c r="J1462" s="19">
        <f>MAX(0,ROUNDDOWN(D1462-F1462-430000-0,-3))</f>
        <v/>
      </c>
      <c r="K1462" s="19">
        <f>IF(D1462&lt;=450000,0,MAX(0,ROUNDDOWN(J1462*0.06-MIN(50000,J1462)*0.03,-2))+MAX(0,ROUNDDOWN(J1462*0.04-MIN(50000,J1462)*0.02,-2)))</f>
        <v/>
      </c>
      <c r="L1462" s="19">
        <f>I1462+K1462+E1462</f>
        <v/>
      </c>
      <c r="M1462" s="19">
        <f>MIN(100000,MAX(0,$B1462))</f>
        <v/>
      </c>
      <c r="N1462" s="19">
        <f>$B1462-M1462</f>
        <v/>
      </c>
      <c r="O1462" s="19">
        <f>MIN(670000,ROUNDDOWN(MAX(0,N1462-430000)*0.0751+47600,0))+MIN(260000,ROUNDDOWN(MAX(0,N1462-430000)*0.028+17600,0))+MIN(30000,ROUNDDOWN(MAX(0,N1462-430000)*0.0027+1873,0))+IF("いいえ"="はい",MIN(170000,ROUNDDOWN(MAX(0,N1462-430000)*0.0243+17800,0)),0)</f>
        <v/>
      </c>
      <c r="P1462" s="19">
        <f>IF(""="",215040+O1462,"")</f>
        <v/>
      </c>
      <c r="Q1462" s="19">
        <f>IF(N1462&gt;23500000,NA(),IF(N1462&lt;=4890000,1040000,IF(N1462&lt;=6550000,670000,620000)))</f>
        <v/>
      </c>
      <c r="R1462" s="19">
        <f>MAX(0,ROUNDDOWN(N1462-P1462-Q1462-0,-3))</f>
        <v/>
      </c>
      <c r="S1462" s="19">
        <f>IF(R1462&lt;=0,0,ROUNDDOWN((R1462*LOOKUP(R1462,{0,1950001,3300001,6950001,9000001,18000001,40000001},{0.05,0.1,0.2,0.23,0.33,0.4,0.45})-LOOKUP(R1462,{0,1950001,3300001,6950001,9000001,18000001,40000001},{0,97500,427500,636000,1536000,2796000,4796000}))*1.021,-2))</f>
        <v/>
      </c>
      <c r="T1462" s="19">
        <f>MAX(0,ROUNDDOWN(N1462-P1462-430000-0,-3))</f>
        <v/>
      </c>
      <c r="U1462" s="19">
        <f>IF(N1462&lt;=450000,0,MAX(0,ROUNDDOWN(T1462*0.06-MIN(50000,T1462)*0.03,-2))+MAX(0,ROUNDDOWN(T1462*0.04-MIN(50000,T1462)*0.02,-2)))</f>
        <v/>
      </c>
      <c r="V1462" s="19">
        <f>S1462+U1462+O1462</f>
        <v/>
      </c>
      <c r="W1462" s="19">
        <f>MIN(550000,MAX(0,$B1462))</f>
        <v/>
      </c>
      <c r="X1462" s="19">
        <f>$B1462-W1462</f>
        <v/>
      </c>
      <c r="Y1462" s="19">
        <f>MIN(670000,ROUNDDOWN(MAX(0,X1462-430000)*0.0751+47600,0))+MIN(260000,ROUNDDOWN(MAX(0,X1462-430000)*0.028+17600,0))+MIN(30000,ROUNDDOWN(MAX(0,X1462-430000)*0.0027+1873,0))+IF("いいえ"="はい",MIN(170000,ROUNDDOWN(MAX(0,X1462-430000)*0.0243+17800,0)),0)</f>
        <v/>
      </c>
      <c r="Z1462" s="19">
        <f>IF(""="",215040+Y1462,"")</f>
        <v/>
      </c>
      <c r="AA1462" s="19">
        <f>IF(X1462&gt;23500000,NA(),IF(X1462&lt;=4890000,1040000,IF(X1462&lt;=6550000,670000,620000)))</f>
        <v/>
      </c>
      <c r="AB1462" s="19">
        <f>MAX(0,ROUNDDOWN(X1462-Z1462-AA1462-0,-3))</f>
        <v/>
      </c>
      <c r="AC1462" s="19">
        <f>IF(AB1462&lt;=0,0,ROUNDDOWN((AB1462*LOOKUP(AB1462,{0,1950001,3300001,6950001,9000001,18000001,40000001},{0.05,0.1,0.2,0.23,0.33,0.4,0.45})-LOOKUP(AB1462,{0,1950001,3300001,6950001,9000001,18000001,40000001},{0,97500,427500,636000,1536000,2796000,4796000}))*1.021,-2))</f>
        <v/>
      </c>
      <c r="AD1462" s="19">
        <f>MAX(0,ROUNDDOWN(X1462-Z1462-430000-0,-3))</f>
        <v/>
      </c>
      <c r="AE1462" s="19">
        <f>IF(X1462&lt;=450000,0,MAX(0,ROUNDDOWN(AD1462*0.06-MIN(50000,AD1462)*0.03,-2))+MAX(0,ROUNDDOWN(AD1462*0.04-MIN(50000,AD1462)*0.02,-2)))</f>
        <v/>
      </c>
      <c r="AF1462" s="19">
        <f>AC1462+AE1462+Y1462</f>
        <v/>
      </c>
      <c r="AG1462" s="19">
        <f>MIN(650000,MAX(0,$B1462))</f>
        <v/>
      </c>
      <c r="AH1462" s="19">
        <f>$B1462-AG1462</f>
        <v/>
      </c>
      <c r="AI1462" s="19">
        <f>MIN(670000,ROUNDDOWN(MAX(0,AH1462-430000)*0.0751+47600,0))+MIN(260000,ROUNDDOWN(MAX(0,AH1462-430000)*0.028+17600,0))+MIN(30000,ROUNDDOWN(MAX(0,AH1462-430000)*0.0027+1873,0))+IF("いいえ"="はい",MIN(170000,ROUNDDOWN(MAX(0,AH1462-430000)*0.0243+17800,0)),0)</f>
        <v/>
      </c>
      <c r="AJ1462" s="19">
        <f>IF(""="",215040+AI1462,"")</f>
        <v/>
      </c>
      <c r="AK1462" s="19">
        <f>IF(AH1462&gt;23500000,NA(),IF(AH1462&lt;=4890000,1040000,IF(AH1462&lt;=6550000,670000,620000)))</f>
        <v/>
      </c>
      <c r="AL1462" s="19">
        <f>MAX(0,ROUNDDOWN(AH1462-AJ1462-AK1462-0,-3))</f>
        <v/>
      </c>
      <c r="AM1462" s="19">
        <f>IF(AL1462&lt;=0,0,ROUNDDOWN((AL1462*LOOKUP(AL1462,{0,1950001,3300001,6950001,9000001,18000001,40000001},{0.05,0.1,0.2,0.23,0.33,0.4,0.45})-LOOKUP(AL1462,{0,1950001,3300001,6950001,9000001,18000001,40000001},{0,97500,427500,636000,1536000,2796000,4796000}))*1.021,-2))</f>
        <v/>
      </c>
      <c r="AN1462" s="19">
        <f>MAX(0,ROUNDDOWN(AH1462-AJ1462-430000-0,-3))</f>
        <v/>
      </c>
      <c r="AO1462" s="19">
        <f>IF(AH1462&lt;=450000,0,MAX(0,ROUNDDOWN(AN1462*0.06-MIN(50000,AN1462)*0.03,-2))+MAX(0,ROUNDDOWN(AN1462*0.04-MIN(50000,AN1462)*0.02,-2)))</f>
        <v/>
      </c>
      <c r="AP1462" s="19">
        <f>AM1462+AO1462+AI1462</f>
        <v/>
      </c>
      <c r="AQ1462" s="19">
        <f>MIN(750000,MAX(0,$B1462))</f>
        <v/>
      </c>
      <c r="AR1462" s="19">
        <f>$B1462-AQ1462</f>
        <v/>
      </c>
      <c r="AS1462" s="19">
        <f>MIN(670000,ROUNDDOWN(MAX(0,AR1462-430000)*0.0751+47600,0))+MIN(260000,ROUNDDOWN(MAX(0,AR1462-430000)*0.028+17600,0))+MIN(30000,ROUNDDOWN(MAX(0,AR1462-430000)*0.0027+1873,0))+IF("いいえ"="はい",MIN(170000,ROUNDDOWN(MAX(0,AR1462-430000)*0.0243+17800,0)),0)</f>
        <v/>
      </c>
      <c r="AT1462" s="19">
        <f>IF(""="",215040+AS1462,"")</f>
        <v/>
      </c>
      <c r="AU1462" s="19">
        <f>IF(AR1462&gt;23500000,NA(),IF(AR1462&lt;=4890000,1040000,IF(AR1462&lt;=6550000,670000,620000)))</f>
        <v/>
      </c>
      <c r="AV1462" s="19">
        <f>MAX(0,ROUNDDOWN(AR1462-AT1462-AU1462-0,-3))</f>
        <v/>
      </c>
      <c r="AW1462" s="19">
        <f>IF(AV1462&lt;=0,0,ROUNDDOWN((AV1462*LOOKUP(AV1462,{0,1950001,3300001,6950001,9000001,18000001,40000001},{0.05,0.1,0.2,0.23,0.33,0.4,0.45})-LOOKUP(AV1462,{0,1950001,3300001,6950001,9000001,18000001,40000001},{0,97500,427500,636000,1536000,2796000,4796000}))*1.021,-2))</f>
        <v/>
      </c>
      <c r="AX1462" s="19">
        <f>MAX(0,ROUNDDOWN(AR1462-AT1462-430000-0,-3))</f>
        <v/>
      </c>
      <c r="AY1462" s="19">
        <f>IF(AR1462&lt;=450000,0,MAX(0,ROUNDDOWN(AX1462*0.06-MIN(50000,AX1462)*0.03,-2))+MAX(0,ROUNDDOWN(AX1462*0.04-MIN(50000,AX1462)*0.02,-2)))</f>
        <v/>
      </c>
      <c r="AZ1462" s="19">
        <f>AW1462+AY1462+AS1462</f>
        <v/>
      </c>
    </row>
    <row r="1463">
      <c r="A1463" t="inlineStr">
        <is>
          <t>1万円刻み</t>
        </is>
      </c>
      <c r="B1463" s="19">
        <f>'3_1万円刻み'!$A$1446</f>
        <v/>
      </c>
      <c r="C1463" s="19">
        <f>MIN(0,MAX(0,$B1463))</f>
        <v/>
      </c>
      <c r="D1463" s="19">
        <f>$B1463-C1463</f>
        <v/>
      </c>
      <c r="E1463" s="19">
        <f>MIN(670000,ROUNDDOWN(MAX(0,D1463-430000)*0.0751+47600,0))+MIN(260000,ROUNDDOWN(MAX(0,D1463-430000)*0.028+17600,0))+MIN(30000,ROUNDDOWN(MAX(0,D1463-430000)*0.0027+1873,0))+IF("いいえ"="はい",MIN(170000,ROUNDDOWN(MAX(0,D1463-430000)*0.0243+17800,0)),0)</f>
        <v/>
      </c>
      <c r="F1463" s="19">
        <f>IF(""="",215040+E1463,"")</f>
        <v/>
      </c>
      <c r="G1463" s="19">
        <f>IF(D1463&gt;23500000,NA(),IF(D1463&lt;=4890000,1040000,IF(D1463&lt;=6550000,670000,620000)))</f>
        <v/>
      </c>
      <c r="H1463" s="19">
        <f>MAX(0,ROUNDDOWN(D1463-F1463-G1463-0,-3))</f>
        <v/>
      </c>
      <c r="I1463" s="19">
        <f>IF(H1463&lt;=0,0,ROUNDDOWN((H1463*LOOKUP(H1463,{0,1950001,3300001,6950001,9000001,18000001,40000001},{0.05,0.1,0.2,0.23,0.33,0.4,0.45})-LOOKUP(H1463,{0,1950001,3300001,6950001,9000001,18000001,40000001},{0,97500,427500,636000,1536000,2796000,4796000}))*1.021,-2))</f>
        <v/>
      </c>
      <c r="J1463" s="19">
        <f>MAX(0,ROUNDDOWN(D1463-F1463-430000-0,-3))</f>
        <v/>
      </c>
      <c r="K1463" s="19">
        <f>IF(D1463&lt;=450000,0,MAX(0,ROUNDDOWN(J1463*0.06-MIN(50000,J1463)*0.03,-2))+MAX(0,ROUNDDOWN(J1463*0.04-MIN(50000,J1463)*0.02,-2)))</f>
        <v/>
      </c>
      <c r="L1463" s="19">
        <f>I1463+K1463+E1463</f>
        <v/>
      </c>
      <c r="M1463" s="19">
        <f>MIN(100000,MAX(0,$B1463))</f>
        <v/>
      </c>
      <c r="N1463" s="19">
        <f>$B1463-M1463</f>
        <v/>
      </c>
      <c r="O1463" s="19">
        <f>MIN(670000,ROUNDDOWN(MAX(0,N1463-430000)*0.0751+47600,0))+MIN(260000,ROUNDDOWN(MAX(0,N1463-430000)*0.028+17600,0))+MIN(30000,ROUNDDOWN(MAX(0,N1463-430000)*0.0027+1873,0))+IF("いいえ"="はい",MIN(170000,ROUNDDOWN(MAX(0,N1463-430000)*0.0243+17800,0)),0)</f>
        <v/>
      </c>
      <c r="P1463" s="19">
        <f>IF(""="",215040+O1463,"")</f>
        <v/>
      </c>
      <c r="Q1463" s="19">
        <f>IF(N1463&gt;23500000,NA(),IF(N1463&lt;=4890000,1040000,IF(N1463&lt;=6550000,670000,620000)))</f>
        <v/>
      </c>
      <c r="R1463" s="19">
        <f>MAX(0,ROUNDDOWN(N1463-P1463-Q1463-0,-3))</f>
        <v/>
      </c>
      <c r="S1463" s="19">
        <f>IF(R1463&lt;=0,0,ROUNDDOWN((R1463*LOOKUP(R1463,{0,1950001,3300001,6950001,9000001,18000001,40000001},{0.05,0.1,0.2,0.23,0.33,0.4,0.45})-LOOKUP(R1463,{0,1950001,3300001,6950001,9000001,18000001,40000001},{0,97500,427500,636000,1536000,2796000,4796000}))*1.021,-2))</f>
        <v/>
      </c>
      <c r="T1463" s="19">
        <f>MAX(0,ROUNDDOWN(N1463-P1463-430000-0,-3))</f>
        <v/>
      </c>
      <c r="U1463" s="19">
        <f>IF(N1463&lt;=450000,0,MAX(0,ROUNDDOWN(T1463*0.06-MIN(50000,T1463)*0.03,-2))+MAX(0,ROUNDDOWN(T1463*0.04-MIN(50000,T1463)*0.02,-2)))</f>
        <v/>
      </c>
      <c r="V1463" s="19">
        <f>S1463+U1463+O1463</f>
        <v/>
      </c>
      <c r="W1463" s="19">
        <f>MIN(550000,MAX(0,$B1463))</f>
        <v/>
      </c>
      <c r="X1463" s="19">
        <f>$B1463-W1463</f>
        <v/>
      </c>
      <c r="Y1463" s="19">
        <f>MIN(670000,ROUNDDOWN(MAX(0,X1463-430000)*0.0751+47600,0))+MIN(260000,ROUNDDOWN(MAX(0,X1463-430000)*0.028+17600,0))+MIN(30000,ROUNDDOWN(MAX(0,X1463-430000)*0.0027+1873,0))+IF("いいえ"="はい",MIN(170000,ROUNDDOWN(MAX(0,X1463-430000)*0.0243+17800,0)),0)</f>
        <v/>
      </c>
      <c r="Z1463" s="19">
        <f>IF(""="",215040+Y1463,"")</f>
        <v/>
      </c>
      <c r="AA1463" s="19">
        <f>IF(X1463&gt;23500000,NA(),IF(X1463&lt;=4890000,1040000,IF(X1463&lt;=6550000,670000,620000)))</f>
        <v/>
      </c>
      <c r="AB1463" s="19">
        <f>MAX(0,ROUNDDOWN(X1463-Z1463-AA1463-0,-3))</f>
        <v/>
      </c>
      <c r="AC1463" s="19">
        <f>IF(AB1463&lt;=0,0,ROUNDDOWN((AB1463*LOOKUP(AB1463,{0,1950001,3300001,6950001,9000001,18000001,40000001},{0.05,0.1,0.2,0.23,0.33,0.4,0.45})-LOOKUP(AB1463,{0,1950001,3300001,6950001,9000001,18000001,40000001},{0,97500,427500,636000,1536000,2796000,4796000}))*1.021,-2))</f>
        <v/>
      </c>
      <c r="AD1463" s="19">
        <f>MAX(0,ROUNDDOWN(X1463-Z1463-430000-0,-3))</f>
        <v/>
      </c>
      <c r="AE1463" s="19">
        <f>IF(X1463&lt;=450000,0,MAX(0,ROUNDDOWN(AD1463*0.06-MIN(50000,AD1463)*0.03,-2))+MAX(0,ROUNDDOWN(AD1463*0.04-MIN(50000,AD1463)*0.02,-2)))</f>
        <v/>
      </c>
      <c r="AF1463" s="19">
        <f>AC1463+AE1463+Y1463</f>
        <v/>
      </c>
      <c r="AG1463" s="19">
        <f>MIN(650000,MAX(0,$B1463))</f>
        <v/>
      </c>
      <c r="AH1463" s="19">
        <f>$B1463-AG1463</f>
        <v/>
      </c>
      <c r="AI1463" s="19">
        <f>MIN(670000,ROUNDDOWN(MAX(0,AH1463-430000)*0.0751+47600,0))+MIN(260000,ROUNDDOWN(MAX(0,AH1463-430000)*0.028+17600,0))+MIN(30000,ROUNDDOWN(MAX(0,AH1463-430000)*0.0027+1873,0))+IF("いいえ"="はい",MIN(170000,ROUNDDOWN(MAX(0,AH1463-430000)*0.0243+17800,0)),0)</f>
        <v/>
      </c>
      <c r="AJ1463" s="19">
        <f>IF(""="",215040+AI1463,"")</f>
        <v/>
      </c>
      <c r="AK1463" s="19">
        <f>IF(AH1463&gt;23500000,NA(),IF(AH1463&lt;=4890000,1040000,IF(AH1463&lt;=6550000,670000,620000)))</f>
        <v/>
      </c>
      <c r="AL1463" s="19">
        <f>MAX(0,ROUNDDOWN(AH1463-AJ1463-AK1463-0,-3))</f>
        <v/>
      </c>
      <c r="AM1463" s="19">
        <f>IF(AL1463&lt;=0,0,ROUNDDOWN((AL1463*LOOKUP(AL1463,{0,1950001,3300001,6950001,9000001,18000001,40000001},{0.05,0.1,0.2,0.23,0.33,0.4,0.45})-LOOKUP(AL1463,{0,1950001,3300001,6950001,9000001,18000001,40000001},{0,97500,427500,636000,1536000,2796000,4796000}))*1.021,-2))</f>
        <v/>
      </c>
      <c r="AN1463" s="19">
        <f>MAX(0,ROUNDDOWN(AH1463-AJ1463-430000-0,-3))</f>
        <v/>
      </c>
      <c r="AO1463" s="19">
        <f>IF(AH1463&lt;=450000,0,MAX(0,ROUNDDOWN(AN1463*0.06-MIN(50000,AN1463)*0.03,-2))+MAX(0,ROUNDDOWN(AN1463*0.04-MIN(50000,AN1463)*0.02,-2)))</f>
        <v/>
      </c>
      <c r="AP1463" s="19">
        <f>AM1463+AO1463+AI1463</f>
        <v/>
      </c>
      <c r="AQ1463" s="19">
        <f>MIN(750000,MAX(0,$B1463))</f>
        <v/>
      </c>
      <c r="AR1463" s="19">
        <f>$B1463-AQ1463</f>
        <v/>
      </c>
      <c r="AS1463" s="19">
        <f>MIN(670000,ROUNDDOWN(MAX(0,AR1463-430000)*0.0751+47600,0))+MIN(260000,ROUNDDOWN(MAX(0,AR1463-430000)*0.028+17600,0))+MIN(30000,ROUNDDOWN(MAX(0,AR1463-430000)*0.0027+1873,0))+IF("いいえ"="はい",MIN(170000,ROUNDDOWN(MAX(0,AR1463-430000)*0.0243+17800,0)),0)</f>
        <v/>
      </c>
      <c r="AT1463" s="19">
        <f>IF(""="",215040+AS1463,"")</f>
        <v/>
      </c>
      <c r="AU1463" s="19">
        <f>IF(AR1463&gt;23500000,NA(),IF(AR1463&lt;=4890000,1040000,IF(AR1463&lt;=6550000,670000,620000)))</f>
        <v/>
      </c>
      <c r="AV1463" s="19">
        <f>MAX(0,ROUNDDOWN(AR1463-AT1463-AU1463-0,-3))</f>
        <v/>
      </c>
      <c r="AW1463" s="19">
        <f>IF(AV1463&lt;=0,0,ROUNDDOWN((AV1463*LOOKUP(AV1463,{0,1950001,3300001,6950001,9000001,18000001,40000001},{0.05,0.1,0.2,0.23,0.33,0.4,0.45})-LOOKUP(AV1463,{0,1950001,3300001,6950001,9000001,18000001,40000001},{0,97500,427500,636000,1536000,2796000,4796000}))*1.021,-2))</f>
        <v/>
      </c>
      <c r="AX1463" s="19">
        <f>MAX(0,ROUNDDOWN(AR1463-AT1463-430000-0,-3))</f>
        <v/>
      </c>
      <c r="AY1463" s="19">
        <f>IF(AR1463&lt;=450000,0,MAX(0,ROUNDDOWN(AX1463*0.06-MIN(50000,AX1463)*0.03,-2))+MAX(0,ROUNDDOWN(AX1463*0.04-MIN(50000,AX1463)*0.02,-2)))</f>
        <v/>
      </c>
      <c r="AZ1463" s="19">
        <f>AW1463+AY1463+AS1463</f>
        <v/>
      </c>
    </row>
    <row r="1464">
      <c r="A1464" t="inlineStr">
        <is>
          <t>1万円刻み</t>
        </is>
      </c>
      <c r="B1464" s="19">
        <f>'3_1万円刻み'!$A$1447</f>
        <v/>
      </c>
      <c r="C1464" s="19">
        <f>MIN(0,MAX(0,$B1464))</f>
        <v/>
      </c>
      <c r="D1464" s="19">
        <f>$B1464-C1464</f>
        <v/>
      </c>
      <c r="E1464" s="19">
        <f>MIN(670000,ROUNDDOWN(MAX(0,D1464-430000)*0.0751+47600,0))+MIN(260000,ROUNDDOWN(MAX(0,D1464-430000)*0.028+17600,0))+MIN(30000,ROUNDDOWN(MAX(0,D1464-430000)*0.0027+1873,0))+IF("いいえ"="はい",MIN(170000,ROUNDDOWN(MAX(0,D1464-430000)*0.0243+17800,0)),0)</f>
        <v/>
      </c>
      <c r="F1464" s="19">
        <f>IF(""="",215040+E1464,"")</f>
        <v/>
      </c>
      <c r="G1464" s="19">
        <f>IF(D1464&gt;23500000,NA(),IF(D1464&lt;=4890000,1040000,IF(D1464&lt;=6550000,670000,620000)))</f>
        <v/>
      </c>
      <c r="H1464" s="19">
        <f>MAX(0,ROUNDDOWN(D1464-F1464-G1464-0,-3))</f>
        <v/>
      </c>
      <c r="I1464" s="19">
        <f>IF(H1464&lt;=0,0,ROUNDDOWN((H1464*LOOKUP(H1464,{0,1950001,3300001,6950001,9000001,18000001,40000001},{0.05,0.1,0.2,0.23,0.33,0.4,0.45})-LOOKUP(H1464,{0,1950001,3300001,6950001,9000001,18000001,40000001},{0,97500,427500,636000,1536000,2796000,4796000}))*1.021,-2))</f>
        <v/>
      </c>
      <c r="J1464" s="19">
        <f>MAX(0,ROUNDDOWN(D1464-F1464-430000-0,-3))</f>
        <v/>
      </c>
      <c r="K1464" s="19">
        <f>IF(D1464&lt;=450000,0,MAX(0,ROUNDDOWN(J1464*0.06-MIN(50000,J1464)*0.03,-2))+MAX(0,ROUNDDOWN(J1464*0.04-MIN(50000,J1464)*0.02,-2)))</f>
        <v/>
      </c>
      <c r="L1464" s="19">
        <f>I1464+K1464+E1464</f>
        <v/>
      </c>
      <c r="M1464" s="19">
        <f>MIN(100000,MAX(0,$B1464))</f>
        <v/>
      </c>
      <c r="N1464" s="19">
        <f>$B1464-M1464</f>
        <v/>
      </c>
      <c r="O1464" s="19">
        <f>MIN(670000,ROUNDDOWN(MAX(0,N1464-430000)*0.0751+47600,0))+MIN(260000,ROUNDDOWN(MAX(0,N1464-430000)*0.028+17600,0))+MIN(30000,ROUNDDOWN(MAX(0,N1464-430000)*0.0027+1873,0))+IF("いいえ"="はい",MIN(170000,ROUNDDOWN(MAX(0,N1464-430000)*0.0243+17800,0)),0)</f>
        <v/>
      </c>
      <c r="P1464" s="19">
        <f>IF(""="",215040+O1464,"")</f>
        <v/>
      </c>
      <c r="Q1464" s="19">
        <f>IF(N1464&gt;23500000,NA(),IF(N1464&lt;=4890000,1040000,IF(N1464&lt;=6550000,670000,620000)))</f>
        <v/>
      </c>
      <c r="R1464" s="19">
        <f>MAX(0,ROUNDDOWN(N1464-P1464-Q1464-0,-3))</f>
        <v/>
      </c>
      <c r="S1464" s="19">
        <f>IF(R1464&lt;=0,0,ROUNDDOWN((R1464*LOOKUP(R1464,{0,1950001,3300001,6950001,9000001,18000001,40000001},{0.05,0.1,0.2,0.23,0.33,0.4,0.45})-LOOKUP(R1464,{0,1950001,3300001,6950001,9000001,18000001,40000001},{0,97500,427500,636000,1536000,2796000,4796000}))*1.021,-2))</f>
        <v/>
      </c>
      <c r="T1464" s="19">
        <f>MAX(0,ROUNDDOWN(N1464-P1464-430000-0,-3))</f>
        <v/>
      </c>
      <c r="U1464" s="19">
        <f>IF(N1464&lt;=450000,0,MAX(0,ROUNDDOWN(T1464*0.06-MIN(50000,T1464)*0.03,-2))+MAX(0,ROUNDDOWN(T1464*0.04-MIN(50000,T1464)*0.02,-2)))</f>
        <v/>
      </c>
      <c r="V1464" s="19">
        <f>S1464+U1464+O1464</f>
        <v/>
      </c>
      <c r="W1464" s="19">
        <f>MIN(550000,MAX(0,$B1464))</f>
        <v/>
      </c>
      <c r="X1464" s="19">
        <f>$B1464-W1464</f>
        <v/>
      </c>
      <c r="Y1464" s="19">
        <f>MIN(670000,ROUNDDOWN(MAX(0,X1464-430000)*0.0751+47600,0))+MIN(260000,ROUNDDOWN(MAX(0,X1464-430000)*0.028+17600,0))+MIN(30000,ROUNDDOWN(MAX(0,X1464-430000)*0.0027+1873,0))+IF("いいえ"="はい",MIN(170000,ROUNDDOWN(MAX(0,X1464-430000)*0.0243+17800,0)),0)</f>
        <v/>
      </c>
      <c r="Z1464" s="19">
        <f>IF(""="",215040+Y1464,"")</f>
        <v/>
      </c>
      <c r="AA1464" s="19">
        <f>IF(X1464&gt;23500000,NA(),IF(X1464&lt;=4890000,1040000,IF(X1464&lt;=6550000,670000,620000)))</f>
        <v/>
      </c>
      <c r="AB1464" s="19">
        <f>MAX(0,ROUNDDOWN(X1464-Z1464-AA1464-0,-3))</f>
        <v/>
      </c>
      <c r="AC1464" s="19">
        <f>IF(AB1464&lt;=0,0,ROUNDDOWN((AB1464*LOOKUP(AB1464,{0,1950001,3300001,6950001,9000001,18000001,40000001},{0.05,0.1,0.2,0.23,0.33,0.4,0.45})-LOOKUP(AB1464,{0,1950001,3300001,6950001,9000001,18000001,40000001},{0,97500,427500,636000,1536000,2796000,4796000}))*1.021,-2))</f>
        <v/>
      </c>
      <c r="AD1464" s="19">
        <f>MAX(0,ROUNDDOWN(X1464-Z1464-430000-0,-3))</f>
        <v/>
      </c>
      <c r="AE1464" s="19">
        <f>IF(X1464&lt;=450000,0,MAX(0,ROUNDDOWN(AD1464*0.06-MIN(50000,AD1464)*0.03,-2))+MAX(0,ROUNDDOWN(AD1464*0.04-MIN(50000,AD1464)*0.02,-2)))</f>
        <v/>
      </c>
      <c r="AF1464" s="19">
        <f>AC1464+AE1464+Y1464</f>
        <v/>
      </c>
      <c r="AG1464" s="19">
        <f>MIN(650000,MAX(0,$B1464))</f>
        <v/>
      </c>
      <c r="AH1464" s="19">
        <f>$B1464-AG1464</f>
        <v/>
      </c>
      <c r="AI1464" s="19">
        <f>MIN(670000,ROUNDDOWN(MAX(0,AH1464-430000)*0.0751+47600,0))+MIN(260000,ROUNDDOWN(MAX(0,AH1464-430000)*0.028+17600,0))+MIN(30000,ROUNDDOWN(MAX(0,AH1464-430000)*0.0027+1873,0))+IF("いいえ"="はい",MIN(170000,ROUNDDOWN(MAX(0,AH1464-430000)*0.0243+17800,0)),0)</f>
        <v/>
      </c>
      <c r="AJ1464" s="19">
        <f>IF(""="",215040+AI1464,"")</f>
        <v/>
      </c>
      <c r="AK1464" s="19">
        <f>IF(AH1464&gt;23500000,NA(),IF(AH1464&lt;=4890000,1040000,IF(AH1464&lt;=6550000,670000,620000)))</f>
        <v/>
      </c>
      <c r="AL1464" s="19">
        <f>MAX(0,ROUNDDOWN(AH1464-AJ1464-AK1464-0,-3))</f>
        <v/>
      </c>
      <c r="AM1464" s="19">
        <f>IF(AL1464&lt;=0,0,ROUNDDOWN((AL1464*LOOKUP(AL1464,{0,1950001,3300001,6950001,9000001,18000001,40000001},{0.05,0.1,0.2,0.23,0.33,0.4,0.45})-LOOKUP(AL1464,{0,1950001,3300001,6950001,9000001,18000001,40000001},{0,97500,427500,636000,1536000,2796000,4796000}))*1.021,-2))</f>
        <v/>
      </c>
      <c r="AN1464" s="19">
        <f>MAX(0,ROUNDDOWN(AH1464-AJ1464-430000-0,-3))</f>
        <v/>
      </c>
      <c r="AO1464" s="19">
        <f>IF(AH1464&lt;=450000,0,MAX(0,ROUNDDOWN(AN1464*0.06-MIN(50000,AN1464)*0.03,-2))+MAX(0,ROUNDDOWN(AN1464*0.04-MIN(50000,AN1464)*0.02,-2)))</f>
        <v/>
      </c>
      <c r="AP1464" s="19">
        <f>AM1464+AO1464+AI1464</f>
        <v/>
      </c>
      <c r="AQ1464" s="19">
        <f>MIN(750000,MAX(0,$B1464))</f>
        <v/>
      </c>
      <c r="AR1464" s="19">
        <f>$B1464-AQ1464</f>
        <v/>
      </c>
      <c r="AS1464" s="19">
        <f>MIN(670000,ROUNDDOWN(MAX(0,AR1464-430000)*0.0751+47600,0))+MIN(260000,ROUNDDOWN(MAX(0,AR1464-430000)*0.028+17600,0))+MIN(30000,ROUNDDOWN(MAX(0,AR1464-430000)*0.0027+1873,0))+IF("いいえ"="はい",MIN(170000,ROUNDDOWN(MAX(0,AR1464-430000)*0.0243+17800,0)),0)</f>
        <v/>
      </c>
      <c r="AT1464" s="19">
        <f>IF(""="",215040+AS1464,"")</f>
        <v/>
      </c>
      <c r="AU1464" s="19">
        <f>IF(AR1464&gt;23500000,NA(),IF(AR1464&lt;=4890000,1040000,IF(AR1464&lt;=6550000,670000,620000)))</f>
        <v/>
      </c>
      <c r="AV1464" s="19">
        <f>MAX(0,ROUNDDOWN(AR1464-AT1464-AU1464-0,-3))</f>
        <v/>
      </c>
      <c r="AW1464" s="19">
        <f>IF(AV1464&lt;=0,0,ROUNDDOWN((AV1464*LOOKUP(AV1464,{0,1950001,3300001,6950001,9000001,18000001,40000001},{0.05,0.1,0.2,0.23,0.33,0.4,0.45})-LOOKUP(AV1464,{0,1950001,3300001,6950001,9000001,18000001,40000001},{0,97500,427500,636000,1536000,2796000,4796000}))*1.021,-2))</f>
        <v/>
      </c>
      <c r="AX1464" s="19">
        <f>MAX(0,ROUNDDOWN(AR1464-AT1464-430000-0,-3))</f>
        <v/>
      </c>
      <c r="AY1464" s="19">
        <f>IF(AR1464&lt;=450000,0,MAX(0,ROUNDDOWN(AX1464*0.06-MIN(50000,AX1464)*0.03,-2))+MAX(0,ROUNDDOWN(AX1464*0.04-MIN(50000,AX1464)*0.02,-2)))</f>
        <v/>
      </c>
      <c r="AZ1464" s="19">
        <f>AW1464+AY1464+AS1464</f>
        <v/>
      </c>
    </row>
    <row r="1465">
      <c r="A1465" t="inlineStr">
        <is>
          <t>1万円刻み</t>
        </is>
      </c>
      <c r="B1465" s="19">
        <f>'3_1万円刻み'!$A$1448</f>
        <v/>
      </c>
      <c r="C1465" s="19">
        <f>MIN(0,MAX(0,$B1465))</f>
        <v/>
      </c>
      <c r="D1465" s="19">
        <f>$B1465-C1465</f>
        <v/>
      </c>
      <c r="E1465" s="19">
        <f>MIN(670000,ROUNDDOWN(MAX(0,D1465-430000)*0.0751+47600,0))+MIN(260000,ROUNDDOWN(MAX(0,D1465-430000)*0.028+17600,0))+MIN(30000,ROUNDDOWN(MAX(0,D1465-430000)*0.0027+1873,0))+IF("いいえ"="はい",MIN(170000,ROUNDDOWN(MAX(0,D1465-430000)*0.0243+17800,0)),0)</f>
        <v/>
      </c>
      <c r="F1465" s="19">
        <f>IF(""="",215040+E1465,"")</f>
        <v/>
      </c>
      <c r="G1465" s="19">
        <f>IF(D1465&gt;23500000,NA(),IF(D1465&lt;=4890000,1040000,IF(D1465&lt;=6550000,670000,620000)))</f>
        <v/>
      </c>
      <c r="H1465" s="19">
        <f>MAX(0,ROUNDDOWN(D1465-F1465-G1465-0,-3))</f>
        <v/>
      </c>
      <c r="I1465" s="19">
        <f>IF(H1465&lt;=0,0,ROUNDDOWN((H1465*LOOKUP(H1465,{0,1950001,3300001,6950001,9000001,18000001,40000001},{0.05,0.1,0.2,0.23,0.33,0.4,0.45})-LOOKUP(H1465,{0,1950001,3300001,6950001,9000001,18000001,40000001},{0,97500,427500,636000,1536000,2796000,4796000}))*1.021,-2))</f>
        <v/>
      </c>
      <c r="J1465" s="19">
        <f>MAX(0,ROUNDDOWN(D1465-F1465-430000-0,-3))</f>
        <v/>
      </c>
      <c r="K1465" s="19">
        <f>IF(D1465&lt;=450000,0,MAX(0,ROUNDDOWN(J1465*0.06-MIN(50000,J1465)*0.03,-2))+MAX(0,ROUNDDOWN(J1465*0.04-MIN(50000,J1465)*0.02,-2)))</f>
        <v/>
      </c>
      <c r="L1465" s="19">
        <f>I1465+K1465+E1465</f>
        <v/>
      </c>
      <c r="M1465" s="19">
        <f>MIN(100000,MAX(0,$B1465))</f>
        <v/>
      </c>
      <c r="N1465" s="19">
        <f>$B1465-M1465</f>
        <v/>
      </c>
      <c r="O1465" s="19">
        <f>MIN(670000,ROUNDDOWN(MAX(0,N1465-430000)*0.0751+47600,0))+MIN(260000,ROUNDDOWN(MAX(0,N1465-430000)*0.028+17600,0))+MIN(30000,ROUNDDOWN(MAX(0,N1465-430000)*0.0027+1873,0))+IF("いいえ"="はい",MIN(170000,ROUNDDOWN(MAX(0,N1465-430000)*0.0243+17800,0)),0)</f>
        <v/>
      </c>
      <c r="P1465" s="19">
        <f>IF(""="",215040+O1465,"")</f>
        <v/>
      </c>
      <c r="Q1465" s="19">
        <f>IF(N1465&gt;23500000,NA(),IF(N1465&lt;=4890000,1040000,IF(N1465&lt;=6550000,670000,620000)))</f>
        <v/>
      </c>
      <c r="R1465" s="19">
        <f>MAX(0,ROUNDDOWN(N1465-P1465-Q1465-0,-3))</f>
        <v/>
      </c>
      <c r="S1465" s="19">
        <f>IF(R1465&lt;=0,0,ROUNDDOWN((R1465*LOOKUP(R1465,{0,1950001,3300001,6950001,9000001,18000001,40000001},{0.05,0.1,0.2,0.23,0.33,0.4,0.45})-LOOKUP(R1465,{0,1950001,3300001,6950001,9000001,18000001,40000001},{0,97500,427500,636000,1536000,2796000,4796000}))*1.021,-2))</f>
        <v/>
      </c>
      <c r="T1465" s="19">
        <f>MAX(0,ROUNDDOWN(N1465-P1465-430000-0,-3))</f>
        <v/>
      </c>
      <c r="U1465" s="19">
        <f>IF(N1465&lt;=450000,0,MAX(0,ROUNDDOWN(T1465*0.06-MIN(50000,T1465)*0.03,-2))+MAX(0,ROUNDDOWN(T1465*0.04-MIN(50000,T1465)*0.02,-2)))</f>
        <v/>
      </c>
      <c r="V1465" s="19">
        <f>S1465+U1465+O1465</f>
        <v/>
      </c>
      <c r="W1465" s="19">
        <f>MIN(550000,MAX(0,$B1465))</f>
        <v/>
      </c>
      <c r="X1465" s="19">
        <f>$B1465-W1465</f>
        <v/>
      </c>
      <c r="Y1465" s="19">
        <f>MIN(670000,ROUNDDOWN(MAX(0,X1465-430000)*0.0751+47600,0))+MIN(260000,ROUNDDOWN(MAX(0,X1465-430000)*0.028+17600,0))+MIN(30000,ROUNDDOWN(MAX(0,X1465-430000)*0.0027+1873,0))+IF("いいえ"="はい",MIN(170000,ROUNDDOWN(MAX(0,X1465-430000)*0.0243+17800,0)),0)</f>
        <v/>
      </c>
      <c r="Z1465" s="19">
        <f>IF(""="",215040+Y1465,"")</f>
        <v/>
      </c>
      <c r="AA1465" s="19">
        <f>IF(X1465&gt;23500000,NA(),IF(X1465&lt;=4890000,1040000,IF(X1465&lt;=6550000,670000,620000)))</f>
        <v/>
      </c>
      <c r="AB1465" s="19">
        <f>MAX(0,ROUNDDOWN(X1465-Z1465-AA1465-0,-3))</f>
        <v/>
      </c>
      <c r="AC1465" s="19">
        <f>IF(AB1465&lt;=0,0,ROUNDDOWN((AB1465*LOOKUP(AB1465,{0,1950001,3300001,6950001,9000001,18000001,40000001},{0.05,0.1,0.2,0.23,0.33,0.4,0.45})-LOOKUP(AB1465,{0,1950001,3300001,6950001,9000001,18000001,40000001},{0,97500,427500,636000,1536000,2796000,4796000}))*1.021,-2))</f>
        <v/>
      </c>
      <c r="AD1465" s="19">
        <f>MAX(0,ROUNDDOWN(X1465-Z1465-430000-0,-3))</f>
        <v/>
      </c>
      <c r="AE1465" s="19">
        <f>IF(X1465&lt;=450000,0,MAX(0,ROUNDDOWN(AD1465*0.06-MIN(50000,AD1465)*0.03,-2))+MAX(0,ROUNDDOWN(AD1465*0.04-MIN(50000,AD1465)*0.02,-2)))</f>
        <v/>
      </c>
      <c r="AF1465" s="19">
        <f>AC1465+AE1465+Y1465</f>
        <v/>
      </c>
      <c r="AG1465" s="19">
        <f>MIN(650000,MAX(0,$B1465))</f>
        <v/>
      </c>
      <c r="AH1465" s="19">
        <f>$B1465-AG1465</f>
        <v/>
      </c>
      <c r="AI1465" s="19">
        <f>MIN(670000,ROUNDDOWN(MAX(0,AH1465-430000)*0.0751+47600,0))+MIN(260000,ROUNDDOWN(MAX(0,AH1465-430000)*0.028+17600,0))+MIN(30000,ROUNDDOWN(MAX(0,AH1465-430000)*0.0027+1873,0))+IF("いいえ"="はい",MIN(170000,ROUNDDOWN(MAX(0,AH1465-430000)*0.0243+17800,0)),0)</f>
        <v/>
      </c>
      <c r="AJ1465" s="19">
        <f>IF(""="",215040+AI1465,"")</f>
        <v/>
      </c>
      <c r="AK1465" s="19">
        <f>IF(AH1465&gt;23500000,NA(),IF(AH1465&lt;=4890000,1040000,IF(AH1465&lt;=6550000,670000,620000)))</f>
        <v/>
      </c>
      <c r="AL1465" s="19">
        <f>MAX(0,ROUNDDOWN(AH1465-AJ1465-AK1465-0,-3))</f>
        <v/>
      </c>
      <c r="AM1465" s="19">
        <f>IF(AL1465&lt;=0,0,ROUNDDOWN((AL1465*LOOKUP(AL1465,{0,1950001,3300001,6950001,9000001,18000001,40000001},{0.05,0.1,0.2,0.23,0.33,0.4,0.45})-LOOKUP(AL1465,{0,1950001,3300001,6950001,9000001,18000001,40000001},{0,97500,427500,636000,1536000,2796000,4796000}))*1.021,-2))</f>
        <v/>
      </c>
      <c r="AN1465" s="19">
        <f>MAX(0,ROUNDDOWN(AH1465-AJ1465-430000-0,-3))</f>
        <v/>
      </c>
      <c r="AO1465" s="19">
        <f>IF(AH1465&lt;=450000,0,MAX(0,ROUNDDOWN(AN1465*0.06-MIN(50000,AN1465)*0.03,-2))+MAX(0,ROUNDDOWN(AN1465*0.04-MIN(50000,AN1465)*0.02,-2)))</f>
        <v/>
      </c>
      <c r="AP1465" s="19">
        <f>AM1465+AO1465+AI1465</f>
        <v/>
      </c>
      <c r="AQ1465" s="19">
        <f>MIN(750000,MAX(0,$B1465))</f>
        <v/>
      </c>
      <c r="AR1465" s="19">
        <f>$B1465-AQ1465</f>
        <v/>
      </c>
      <c r="AS1465" s="19">
        <f>MIN(670000,ROUNDDOWN(MAX(0,AR1465-430000)*0.0751+47600,0))+MIN(260000,ROUNDDOWN(MAX(0,AR1465-430000)*0.028+17600,0))+MIN(30000,ROUNDDOWN(MAX(0,AR1465-430000)*0.0027+1873,0))+IF("いいえ"="はい",MIN(170000,ROUNDDOWN(MAX(0,AR1465-430000)*0.0243+17800,0)),0)</f>
        <v/>
      </c>
      <c r="AT1465" s="19">
        <f>IF(""="",215040+AS1465,"")</f>
        <v/>
      </c>
      <c r="AU1465" s="19">
        <f>IF(AR1465&gt;23500000,NA(),IF(AR1465&lt;=4890000,1040000,IF(AR1465&lt;=6550000,670000,620000)))</f>
        <v/>
      </c>
      <c r="AV1465" s="19">
        <f>MAX(0,ROUNDDOWN(AR1465-AT1465-AU1465-0,-3))</f>
        <v/>
      </c>
      <c r="AW1465" s="19">
        <f>IF(AV1465&lt;=0,0,ROUNDDOWN((AV1465*LOOKUP(AV1465,{0,1950001,3300001,6950001,9000001,18000001,40000001},{0.05,0.1,0.2,0.23,0.33,0.4,0.45})-LOOKUP(AV1465,{0,1950001,3300001,6950001,9000001,18000001,40000001},{0,97500,427500,636000,1536000,2796000,4796000}))*1.021,-2))</f>
        <v/>
      </c>
      <c r="AX1465" s="19">
        <f>MAX(0,ROUNDDOWN(AR1465-AT1465-430000-0,-3))</f>
        <v/>
      </c>
      <c r="AY1465" s="19">
        <f>IF(AR1465&lt;=450000,0,MAX(0,ROUNDDOWN(AX1465*0.06-MIN(50000,AX1465)*0.03,-2))+MAX(0,ROUNDDOWN(AX1465*0.04-MIN(50000,AX1465)*0.02,-2)))</f>
        <v/>
      </c>
      <c r="AZ1465" s="19">
        <f>AW1465+AY1465+AS1465</f>
        <v/>
      </c>
    </row>
    <row r="1466">
      <c r="A1466" t="inlineStr">
        <is>
          <t>1万円刻み</t>
        </is>
      </c>
      <c r="B1466" s="19">
        <f>'3_1万円刻み'!$A$1449</f>
        <v/>
      </c>
      <c r="C1466" s="19">
        <f>MIN(0,MAX(0,$B1466))</f>
        <v/>
      </c>
      <c r="D1466" s="19">
        <f>$B1466-C1466</f>
        <v/>
      </c>
      <c r="E1466" s="19">
        <f>MIN(670000,ROUNDDOWN(MAX(0,D1466-430000)*0.0751+47600,0))+MIN(260000,ROUNDDOWN(MAX(0,D1466-430000)*0.028+17600,0))+MIN(30000,ROUNDDOWN(MAX(0,D1466-430000)*0.0027+1873,0))+IF("いいえ"="はい",MIN(170000,ROUNDDOWN(MAX(0,D1466-430000)*0.0243+17800,0)),0)</f>
        <v/>
      </c>
      <c r="F1466" s="19">
        <f>IF(""="",215040+E1466,"")</f>
        <v/>
      </c>
      <c r="G1466" s="19">
        <f>IF(D1466&gt;23500000,NA(),IF(D1466&lt;=4890000,1040000,IF(D1466&lt;=6550000,670000,620000)))</f>
        <v/>
      </c>
      <c r="H1466" s="19">
        <f>MAX(0,ROUNDDOWN(D1466-F1466-G1466-0,-3))</f>
        <v/>
      </c>
      <c r="I1466" s="19">
        <f>IF(H1466&lt;=0,0,ROUNDDOWN((H1466*LOOKUP(H1466,{0,1950001,3300001,6950001,9000001,18000001,40000001},{0.05,0.1,0.2,0.23,0.33,0.4,0.45})-LOOKUP(H1466,{0,1950001,3300001,6950001,9000001,18000001,40000001},{0,97500,427500,636000,1536000,2796000,4796000}))*1.021,-2))</f>
        <v/>
      </c>
      <c r="J1466" s="19">
        <f>MAX(0,ROUNDDOWN(D1466-F1466-430000-0,-3))</f>
        <v/>
      </c>
      <c r="K1466" s="19">
        <f>IF(D1466&lt;=450000,0,MAX(0,ROUNDDOWN(J1466*0.06-MIN(50000,J1466)*0.03,-2))+MAX(0,ROUNDDOWN(J1466*0.04-MIN(50000,J1466)*0.02,-2)))</f>
        <v/>
      </c>
      <c r="L1466" s="19">
        <f>I1466+K1466+E1466</f>
        <v/>
      </c>
      <c r="M1466" s="19">
        <f>MIN(100000,MAX(0,$B1466))</f>
        <v/>
      </c>
      <c r="N1466" s="19">
        <f>$B1466-M1466</f>
        <v/>
      </c>
      <c r="O1466" s="19">
        <f>MIN(670000,ROUNDDOWN(MAX(0,N1466-430000)*0.0751+47600,0))+MIN(260000,ROUNDDOWN(MAX(0,N1466-430000)*0.028+17600,0))+MIN(30000,ROUNDDOWN(MAX(0,N1466-430000)*0.0027+1873,0))+IF("いいえ"="はい",MIN(170000,ROUNDDOWN(MAX(0,N1466-430000)*0.0243+17800,0)),0)</f>
        <v/>
      </c>
      <c r="P1466" s="19">
        <f>IF(""="",215040+O1466,"")</f>
        <v/>
      </c>
      <c r="Q1466" s="19">
        <f>IF(N1466&gt;23500000,NA(),IF(N1466&lt;=4890000,1040000,IF(N1466&lt;=6550000,670000,620000)))</f>
        <v/>
      </c>
      <c r="R1466" s="19">
        <f>MAX(0,ROUNDDOWN(N1466-P1466-Q1466-0,-3))</f>
        <v/>
      </c>
      <c r="S1466" s="19">
        <f>IF(R1466&lt;=0,0,ROUNDDOWN((R1466*LOOKUP(R1466,{0,1950001,3300001,6950001,9000001,18000001,40000001},{0.05,0.1,0.2,0.23,0.33,0.4,0.45})-LOOKUP(R1466,{0,1950001,3300001,6950001,9000001,18000001,40000001},{0,97500,427500,636000,1536000,2796000,4796000}))*1.021,-2))</f>
        <v/>
      </c>
      <c r="T1466" s="19">
        <f>MAX(0,ROUNDDOWN(N1466-P1466-430000-0,-3))</f>
        <v/>
      </c>
      <c r="U1466" s="19">
        <f>IF(N1466&lt;=450000,0,MAX(0,ROUNDDOWN(T1466*0.06-MIN(50000,T1466)*0.03,-2))+MAX(0,ROUNDDOWN(T1466*0.04-MIN(50000,T1466)*0.02,-2)))</f>
        <v/>
      </c>
      <c r="V1466" s="19">
        <f>S1466+U1466+O1466</f>
        <v/>
      </c>
      <c r="W1466" s="19">
        <f>MIN(550000,MAX(0,$B1466))</f>
        <v/>
      </c>
      <c r="X1466" s="19">
        <f>$B1466-W1466</f>
        <v/>
      </c>
      <c r="Y1466" s="19">
        <f>MIN(670000,ROUNDDOWN(MAX(0,X1466-430000)*0.0751+47600,0))+MIN(260000,ROUNDDOWN(MAX(0,X1466-430000)*0.028+17600,0))+MIN(30000,ROUNDDOWN(MAX(0,X1466-430000)*0.0027+1873,0))+IF("いいえ"="はい",MIN(170000,ROUNDDOWN(MAX(0,X1466-430000)*0.0243+17800,0)),0)</f>
        <v/>
      </c>
      <c r="Z1466" s="19">
        <f>IF(""="",215040+Y1466,"")</f>
        <v/>
      </c>
      <c r="AA1466" s="19">
        <f>IF(X1466&gt;23500000,NA(),IF(X1466&lt;=4890000,1040000,IF(X1466&lt;=6550000,670000,620000)))</f>
        <v/>
      </c>
      <c r="AB1466" s="19">
        <f>MAX(0,ROUNDDOWN(X1466-Z1466-AA1466-0,-3))</f>
        <v/>
      </c>
      <c r="AC1466" s="19">
        <f>IF(AB1466&lt;=0,0,ROUNDDOWN((AB1466*LOOKUP(AB1466,{0,1950001,3300001,6950001,9000001,18000001,40000001},{0.05,0.1,0.2,0.23,0.33,0.4,0.45})-LOOKUP(AB1466,{0,1950001,3300001,6950001,9000001,18000001,40000001},{0,97500,427500,636000,1536000,2796000,4796000}))*1.021,-2))</f>
        <v/>
      </c>
      <c r="AD1466" s="19">
        <f>MAX(0,ROUNDDOWN(X1466-Z1466-430000-0,-3))</f>
        <v/>
      </c>
      <c r="AE1466" s="19">
        <f>IF(X1466&lt;=450000,0,MAX(0,ROUNDDOWN(AD1466*0.06-MIN(50000,AD1466)*0.03,-2))+MAX(0,ROUNDDOWN(AD1466*0.04-MIN(50000,AD1466)*0.02,-2)))</f>
        <v/>
      </c>
      <c r="AF1466" s="19">
        <f>AC1466+AE1466+Y1466</f>
        <v/>
      </c>
      <c r="AG1466" s="19">
        <f>MIN(650000,MAX(0,$B1466))</f>
        <v/>
      </c>
      <c r="AH1466" s="19">
        <f>$B1466-AG1466</f>
        <v/>
      </c>
      <c r="AI1466" s="19">
        <f>MIN(670000,ROUNDDOWN(MAX(0,AH1466-430000)*0.0751+47600,0))+MIN(260000,ROUNDDOWN(MAX(0,AH1466-430000)*0.028+17600,0))+MIN(30000,ROUNDDOWN(MAX(0,AH1466-430000)*0.0027+1873,0))+IF("いいえ"="はい",MIN(170000,ROUNDDOWN(MAX(0,AH1466-430000)*0.0243+17800,0)),0)</f>
        <v/>
      </c>
      <c r="AJ1466" s="19">
        <f>IF(""="",215040+AI1466,"")</f>
        <v/>
      </c>
      <c r="AK1466" s="19">
        <f>IF(AH1466&gt;23500000,NA(),IF(AH1466&lt;=4890000,1040000,IF(AH1466&lt;=6550000,670000,620000)))</f>
        <v/>
      </c>
      <c r="AL1466" s="19">
        <f>MAX(0,ROUNDDOWN(AH1466-AJ1466-AK1466-0,-3))</f>
        <v/>
      </c>
      <c r="AM1466" s="19">
        <f>IF(AL1466&lt;=0,0,ROUNDDOWN((AL1466*LOOKUP(AL1466,{0,1950001,3300001,6950001,9000001,18000001,40000001},{0.05,0.1,0.2,0.23,0.33,0.4,0.45})-LOOKUP(AL1466,{0,1950001,3300001,6950001,9000001,18000001,40000001},{0,97500,427500,636000,1536000,2796000,4796000}))*1.021,-2))</f>
        <v/>
      </c>
      <c r="AN1466" s="19">
        <f>MAX(0,ROUNDDOWN(AH1466-AJ1466-430000-0,-3))</f>
        <v/>
      </c>
      <c r="AO1466" s="19">
        <f>IF(AH1466&lt;=450000,0,MAX(0,ROUNDDOWN(AN1466*0.06-MIN(50000,AN1466)*0.03,-2))+MAX(0,ROUNDDOWN(AN1466*0.04-MIN(50000,AN1466)*0.02,-2)))</f>
        <v/>
      </c>
      <c r="AP1466" s="19">
        <f>AM1466+AO1466+AI1466</f>
        <v/>
      </c>
      <c r="AQ1466" s="19">
        <f>MIN(750000,MAX(0,$B1466))</f>
        <v/>
      </c>
      <c r="AR1466" s="19">
        <f>$B1466-AQ1466</f>
        <v/>
      </c>
      <c r="AS1466" s="19">
        <f>MIN(670000,ROUNDDOWN(MAX(0,AR1466-430000)*0.0751+47600,0))+MIN(260000,ROUNDDOWN(MAX(0,AR1466-430000)*0.028+17600,0))+MIN(30000,ROUNDDOWN(MAX(0,AR1466-430000)*0.0027+1873,0))+IF("いいえ"="はい",MIN(170000,ROUNDDOWN(MAX(0,AR1466-430000)*0.0243+17800,0)),0)</f>
        <v/>
      </c>
      <c r="AT1466" s="19">
        <f>IF(""="",215040+AS1466,"")</f>
        <v/>
      </c>
      <c r="AU1466" s="19">
        <f>IF(AR1466&gt;23500000,NA(),IF(AR1466&lt;=4890000,1040000,IF(AR1466&lt;=6550000,670000,620000)))</f>
        <v/>
      </c>
      <c r="AV1466" s="19">
        <f>MAX(0,ROUNDDOWN(AR1466-AT1466-AU1466-0,-3))</f>
        <v/>
      </c>
      <c r="AW1466" s="19">
        <f>IF(AV1466&lt;=0,0,ROUNDDOWN((AV1466*LOOKUP(AV1466,{0,1950001,3300001,6950001,9000001,18000001,40000001},{0.05,0.1,0.2,0.23,0.33,0.4,0.45})-LOOKUP(AV1466,{0,1950001,3300001,6950001,9000001,18000001,40000001},{0,97500,427500,636000,1536000,2796000,4796000}))*1.021,-2))</f>
        <v/>
      </c>
      <c r="AX1466" s="19">
        <f>MAX(0,ROUNDDOWN(AR1466-AT1466-430000-0,-3))</f>
        <v/>
      </c>
      <c r="AY1466" s="19">
        <f>IF(AR1466&lt;=450000,0,MAX(0,ROUNDDOWN(AX1466*0.06-MIN(50000,AX1466)*0.03,-2))+MAX(0,ROUNDDOWN(AX1466*0.04-MIN(50000,AX1466)*0.02,-2)))</f>
        <v/>
      </c>
      <c r="AZ1466" s="19">
        <f>AW1466+AY1466+AS1466</f>
        <v/>
      </c>
    </row>
    <row r="1467">
      <c r="A1467" t="inlineStr">
        <is>
          <t>1万円刻み</t>
        </is>
      </c>
      <c r="B1467" s="19">
        <f>'3_1万円刻み'!$A$1450</f>
        <v/>
      </c>
      <c r="C1467" s="19">
        <f>MIN(0,MAX(0,$B1467))</f>
        <v/>
      </c>
      <c r="D1467" s="19">
        <f>$B1467-C1467</f>
        <v/>
      </c>
      <c r="E1467" s="19">
        <f>MIN(670000,ROUNDDOWN(MAX(0,D1467-430000)*0.0751+47600,0))+MIN(260000,ROUNDDOWN(MAX(0,D1467-430000)*0.028+17600,0))+MIN(30000,ROUNDDOWN(MAX(0,D1467-430000)*0.0027+1873,0))+IF("いいえ"="はい",MIN(170000,ROUNDDOWN(MAX(0,D1467-430000)*0.0243+17800,0)),0)</f>
        <v/>
      </c>
      <c r="F1467" s="19">
        <f>IF(""="",215040+E1467,"")</f>
        <v/>
      </c>
      <c r="G1467" s="19">
        <f>IF(D1467&gt;23500000,NA(),IF(D1467&lt;=4890000,1040000,IF(D1467&lt;=6550000,670000,620000)))</f>
        <v/>
      </c>
      <c r="H1467" s="19">
        <f>MAX(0,ROUNDDOWN(D1467-F1467-G1467-0,-3))</f>
        <v/>
      </c>
      <c r="I1467" s="19">
        <f>IF(H1467&lt;=0,0,ROUNDDOWN((H1467*LOOKUP(H1467,{0,1950001,3300001,6950001,9000001,18000001,40000001},{0.05,0.1,0.2,0.23,0.33,0.4,0.45})-LOOKUP(H1467,{0,1950001,3300001,6950001,9000001,18000001,40000001},{0,97500,427500,636000,1536000,2796000,4796000}))*1.021,-2))</f>
        <v/>
      </c>
      <c r="J1467" s="19">
        <f>MAX(0,ROUNDDOWN(D1467-F1467-430000-0,-3))</f>
        <v/>
      </c>
      <c r="K1467" s="19">
        <f>IF(D1467&lt;=450000,0,MAX(0,ROUNDDOWN(J1467*0.06-MIN(50000,J1467)*0.03,-2))+MAX(0,ROUNDDOWN(J1467*0.04-MIN(50000,J1467)*0.02,-2)))</f>
        <v/>
      </c>
      <c r="L1467" s="19">
        <f>I1467+K1467+E1467</f>
        <v/>
      </c>
      <c r="M1467" s="19">
        <f>MIN(100000,MAX(0,$B1467))</f>
        <v/>
      </c>
      <c r="N1467" s="19">
        <f>$B1467-M1467</f>
        <v/>
      </c>
      <c r="O1467" s="19">
        <f>MIN(670000,ROUNDDOWN(MAX(0,N1467-430000)*0.0751+47600,0))+MIN(260000,ROUNDDOWN(MAX(0,N1467-430000)*0.028+17600,0))+MIN(30000,ROUNDDOWN(MAX(0,N1467-430000)*0.0027+1873,0))+IF("いいえ"="はい",MIN(170000,ROUNDDOWN(MAX(0,N1467-430000)*0.0243+17800,0)),0)</f>
        <v/>
      </c>
      <c r="P1467" s="19">
        <f>IF(""="",215040+O1467,"")</f>
        <v/>
      </c>
      <c r="Q1467" s="19">
        <f>IF(N1467&gt;23500000,NA(),IF(N1467&lt;=4890000,1040000,IF(N1467&lt;=6550000,670000,620000)))</f>
        <v/>
      </c>
      <c r="R1467" s="19">
        <f>MAX(0,ROUNDDOWN(N1467-P1467-Q1467-0,-3))</f>
        <v/>
      </c>
      <c r="S1467" s="19">
        <f>IF(R1467&lt;=0,0,ROUNDDOWN((R1467*LOOKUP(R1467,{0,1950001,3300001,6950001,9000001,18000001,40000001},{0.05,0.1,0.2,0.23,0.33,0.4,0.45})-LOOKUP(R1467,{0,1950001,3300001,6950001,9000001,18000001,40000001},{0,97500,427500,636000,1536000,2796000,4796000}))*1.021,-2))</f>
        <v/>
      </c>
      <c r="T1467" s="19">
        <f>MAX(0,ROUNDDOWN(N1467-P1467-430000-0,-3))</f>
        <v/>
      </c>
      <c r="U1467" s="19">
        <f>IF(N1467&lt;=450000,0,MAX(0,ROUNDDOWN(T1467*0.06-MIN(50000,T1467)*0.03,-2))+MAX(0,ROUNDDOWN(T1467*0.04-MIN(50000,T1467)*0.02,-2)))</f>
        <v/>
      </c>
      <c r="V1467" s="19">
        <f>S1467+U1467+O1467</f>
        <v/>
      </c>
      <c r="W1467" s="19">
        <f>MIN(550000,MAX(0,$B1467))</f>
        <v/>
      </c>
      <c r="X1467" s="19">
        <f>$B1467-W1467</f>
        <v/>
      </c>
      <c r="Y1467" s="19">
        <f>MIN(670000,ROUNDDOWN(MAX(0,X1467-430000)*0.0751+47600,0))+MIN(260000,ROUNDDOWN(MAX(0,X1467-430000)*0.028+17600,0))+MIN(30000,ROUNDDOWN(MAX(0,X1467-430000)*0.0027+1873,0))+IF("いいえ"="はい",MIN(170000,ROUNDDOWN(MAX(0,X1467-430000)*0.0243+17800,0)),0)</f>
        <v/>
      </c>
      <c r="Z1467" s="19">
        <f>IF(""="",215040+Y1467,"")</f>
        <v/>
      </c>
      <c r="AA1467" s="19">
        <f>IF(X1467&gt;23500000,NA(),IF(X1467&lt;=4890000,1040000,IF(X1467&lt;=6550000,670000,620000)))</f>
        <v/>
      </c>
      <c r="AB1467" s="19">
        <f>MAX(0,ROUNDDOWN(X1467-Z1467-AA1467-0,-3))</f>
        <v/>
      </c>
      <c r="AC1467" s="19">
        <f>IF(AB1467&lt;=0,0,ROUNDDOWN((AB1467*LOOKUP(AB1467,{0,1950001,3300001,6950001,9000001,18000001,40000001},{0.05,0.1,0.2,0.23,0.33,0.4,0.45})-LOOKUP(AB1467,{0,1950001,3300001,6950001,9000001,18000001,40000001},{0,97500,427500,636000,1536000,2796000,4796000}))*1.021,-2))</f>
        <v/>
      </c>
      <c r="AD1467" s="19">
        <f>MAX(0,ROUNDDOWN(X1467-Z1467-430000-0,-3))</f>
        <v/>
      </c>
      <c r="AE1467" s="19">
        <f>IF(X1467&lt;=450000,0,MAX(0,ROUNDDOWN(AD1467*0.06-MIN(50000,AD1467)*0.03,-2))+MAX(0,ROUNDDOWN(AD1467*0.04-MIN(50000,AD1467)*0.02,-2)))</f>
        <v/>
      </c>
      <c r="AF1467" s="19">
        <f>AC1467+AE1467+Y1467</f>
        <v/>
      </c>
      <c r="AG1467" s="19">
        <f>MIN(650000,MAX(0,$B1467))</f>
        <v/>
      </c>
      <c r="AH1467" s="19">
        <f>$B1467-AG1467</f>
        <v/>
      </c>
      <c r="AI1467" s="19">
        <f>MIN(670000,ROUNDDOWN(MAX(0,AH1467-430000)*0.0751+47600,0))+MIN(260000,ROUNDDOWN(MAX(0,AH1467-430000)*0.028+17600,0))+MIN(30000,ROUNDDOWN(MAX(0,AH1467-430000)*0.0027+1873,0))+IF("いいえ"="はい",MIN(170000,ROUNDDOWN(MAX(0,AH1467-430000)*0.0243+17800,0)),0)</f>
        <v/>
      </c>
      <c r="AJ1467" s="19">
        <f>IF(""="",215040+AI1467,"")</f>
        <v/>
      </c>
      <c r="AK1467" s="19">
        <f>IF(AH1467&gt;23500000,NA(),IF(AH1467&lt;=4890000,1040000,IF(AH1467&lt;=6550000,670000,620000)))</f>
        <v/>
      </c>
      <c r="AL1467" s="19">
        <f>MAX(0,ROUNDDOWN(AH1467-AJ1467-AK1467-0,-3))</f>
        <v/>
      </c>
      <c r="AM1467" s="19">
        <f>IF(AL1467&lt;=0,0,ROUNDDOWN((AL1467*LOOKUP(AL1467,{0,1950001,3300001,6950001,9000001,18000001,40000001},{0.05,0.1,0.2,0.23,0.33,0.4,0.45})-LOOKUP(AL1467,{0,1950001,3300001,6950001,9000001,18000001,40000001},{0,97500,427500,636000,1536000,2796000,4796000}))*1.021,-2))</f>
        <v/>
      </c>
      <c r="AN1467" s="19">
        <f>MAX(0,ROUNDDOWN(AH1467-AJ1467-430000-0,-3))</f>
        <v/>
      </c>
      <c r="AO1467" s="19">
        <f>IF(AH1467&lt;=450000,0,MAX(0,ROUNDDOWN(AN1467*0.06-MIN(50000,AN1467)*0.03,-2))+MAX(0,ROUNDDOWN(AN1467*0.04-MIN(50000,AN1467)*0.02,-2)))</f>
        <v/>
      </c>
      <c r="AP1467" s="19">
        <f>AM1467+AO1467+AI1467</f>
        <v/>
      </c>
      <c r="AQ1467" s="19">
        <f>MIN(750000,MAX(0,$B1467))</f>
        <v/>
      </c>
      <c r="AR1467" s="19">
        <f>$B1467-AQ1467</f>
        <v/>
      </c>
      <c r="AS1467" s="19">
        <f>MIN(670000,ROUNDDOWN(MAX(0,AR1467-430000)*0.0751+47600,0))+MIN(260000,ROUNDDOWN(MAX(0,AR1467-430000)*0.028+17600,0))+MIN(30000,ROUNDDOWN(MAX(0,AR1467-430000)*0.0027+1873,0))+IF("いいえ"="はい",MIN(170000,ROUNDDOWN(MAX(0,AR1467-430000)*0.0243+17800,0)),0)</f>
        <v/>
      </c>
      <c r="AT1467" s="19">
        <f>IF(""="",215040+AS1467,"")</f>
        <v/>
      </c>
      <c r="AU1467" s="19">
        <f>IF(AR1467&gt;23500000,NA(),IF(AR1467&lt;=4890000,1040000,IF(AR1467&lt;=6550000,670000,620000)))</f>
        <v/>
      </c>
      <c r="AV1467" s="19">
        <f>MAX(0,ROUNDDOWN(AR1467-AT1467-AU1467-0,-3))</f>
        <v/>
      </c>
      <c r="AW1467" s="19">
        <f>IF(AV1467&lt;=0,0,ROUNDDOWN((AV1467*LOOKUP(AV1467,{0,1950001,3300001,6950001,9000001,18000001,40000001},{0.05,0.1,0.2,0.23,0.33,0.4,0.45})-LOOKUP(AV1467,{0,1950001,3300001,6950001,9000001,18000001,40000001},{0,97500,427500,636000,1536000,2796000,4796000}))*1.021,-2))</f>
        <v/>
      </c>
      <c r="AX1467" s="19">
        <f>MAX(0,ROUNDDOWN(AR1467-AT1467-430000-0,-3))</f>
        <v/>
      </c>
      <c r="AY1467" s="19">
        <f>IF(AR1467&lt;=450000,0,MAX(0,ROUNDDOWN(AX1467*0.06-MIN(50000,AX1467)*0.03,-2))+MAX(0,ROUNDDOWN(AX1467*0.04-MIN(50000,AX1467)*0.02,-2)))</f>
        <v/>
      </c>
      <c r="AZ1467" s="19">
        <f>AW1467+AY1467+AS1467</f>
        <v/>
      </c>
    </row>
    <row r="1468">
      <c r="A1468" t="inlineStr">
        <is>
          <t>1万円刻み</t>
        </is>
      </c>
      <c r="B1468" s="19">
        <f>'3_1万円刻み'!$A$1451</f>
        <v/>
      </c>
      <c r="C1468" s="19">
        <f>MIN(0,MAX(0,$B1468))</f>
        <v/>
      </c>
      <c r="D1468" s="19">
        <f>$B1468-C1468</f>
        <v/>
      </c>
      <c r="E1468" s="19">
        <f>MIN(670000,ROUNDDOWN(MAX(0,D1468-430000)*0.0751+47600,0))+MIN(260000,ROUNDDOWN(MAX(0,D1468-430000)*0.028+17600,0))+MIN(30000,ROUNDDOWN(MAX(0,D1468-430000)*0.0027+1873,0))+IF("いいえ"="はい",MIN(170000,ROUNDDOWN(MAX(0,D1468-430000)*0.0243+17800,0)),0)</f>
        <v/>
      </c>
      <c r="F1468" s="19">
        <f>IF(""="",215040+E1468,"")</f>
        <v/>
      </c>
      <c r="G1468" s="19">
        <f>IF(D1468&gt;23500000,NA(),IF(D1468&lt;=4890000,1040000,IF(D1468&lt;=6550000,670000,620000)))</f>
        <v/>
      </c>
      <c r="H1468" s="19">
        <f>MAX(0,ROUNDDOWN(D1468-F1468-G1468-0,-3))</f>
        <v/>
      </c>
      <c r="I1468" s="19">
        <f>IF(H1468&lt;=0,0,ROUNDDOWN((H1468*LOOKUP(H1468,{0,1950001,3300001,6950001,9000001,18000001,40000001},{0.05,0.1,0.2,0.23,0.33,0.4,0.45})-LOOKUP(H1468,{0,1950001,3300001,6950001,9000001,18000001,40000001},{0,97500,427500,636000,1536000,2796000,4796000}))*1.021,-2))</f>
        <v/>
      </c>
      <c r="J1468" s="19">
        <f>MAX(0,ROUNDDOWN(D1468-F1468-430000-0,-3))</f>
        <v/>
      </c>
      <c r="K1468" s="19">
        <f>IF(D1468&lt;=450000,0,MAX(0,ROUNDDOWN(J1468*0.06-MIN(50000,J1468)*0.03,-2))+MAX(0,ROUNDDOWN(J1468*0.04-MIN(50000,J1468)*0.02,-2)))</f>
        <v/>
      </c>
      <c r="L1468" s="19">
        <f>I1468+K1468+E1468</f>
        <v/>
      </c>
      <c r="M1468" s="19">
        <f>MIN(100000,MAX(0,$B1468))</f>
        <v/>
      </c>
      <c r="N1468" s="19">
        <f>$B1468-M1468</f>
        <v/>
      </c>
      <c r="O1468" s="19">
        <f>MIN(670000,ROUNDDOWN(MAX(0,N1468-430000)*0.0751+47600,0))+MIN(260000,ROUNDDOWN(MAX(0,N1468-430000)*0.028+17600,0))+MIN(30000,ROUNDDOWN(MAX(0,N1468-430000)*0.0027+1873,0))+IF("いいえ"="はい",MIN(170000,ROUNDDOWN(MAX(0,N1468-430000)*0.0243+17800,0)),0)</f>
        <v/>
      </c>
      <c r="P1468" s="19">
        <f>IF(""="",215040+O1468,"")</f>
        <v/>
      </c>
      <c r="Q1468" s="19">
        <f>IF(N1468&gt;23500000,NA(),IF(N1468&lt;=4890000,1040000,IF(N1468&lt;=6550000,670000,620000)))</f>
        <v/>
      </c>
      <c r="R1468" s="19">
        <f>MAX(0,ROUNDDOWN(N1468-P1468-Q1468-0,-3))</f>
        <v/>
      </c>
      <c r="S1468" s="19">
        <f>IF(R1468&lt;=0,0,ROUNDDOWN((R1468*LOOKUP(R1468,{0,1950001,3300001,6950001,9000001,18000001,40000001},{0.05,0.1,0.2,0.23,0.33,0.4,0.45})-LOOKUP(R1468,{0,1950001,3300001,6950001,9000001,18000001,40000001},{0,97500,427500,636000,1536000,2796000,4796000}))*1.021,-2))</f>
        <v/>
      </c>
      <c r="T1468" s="19">
        <f>MAX(0,ROUNDDOWN(N1468-P1468-430000-0,-3))</f>
        <v/>
      </c>
      <c r="U1468" s="19">
        <f>IF(N1468&lt;=450000,0,MAX(0,ROUNDDOWN(T1468*0.06-MIN(50000,T1468)*0.03,-2))+MAX(0,ROUNDDOWN(T1468*0.04-MIN(50000,T1468)*0.02,-2)))</f>
        <v/>
      </c>
      <c r="V1468" s="19">
        <f>S1468+U1468+O1468</f>
        <v/>
      </c>
      <c r="W1468" s="19">
        <f>MIN(550000,MAX(0,$B1468))</f>
        <v/>
      </c>
      <c r="X1468" s="19">
        <f>$B1468-W1468</f>
        <v/>
      </c>
      <c r="Y1468" s="19">
        <f>MIN(670000,ROUNDDOWN(MAX(0,X1468-430000)*0.0751+47600,0))+MIN(260000,ROUNDDOWN(MAX(0,X1468-430000)*0.028+17600,0))+MIN(30000,ROUNDDOWN(MAX(0,X1468-430000)*0.0027+1873,0))+IF("いいえ"="はい",MIN(170000,ROUNDDOWN(MAX(0,X1468-430000)*0.0243+17800,0)),0)</f>
        <v/>
      </c>
      <c r="Z1468" s="19">
        <f>IF(""="",215040+Y1468,"")</f>
        <v/>
      </c>
      <c r="AA1468" s="19">
        <f>IF(X1468&gt;23500000,NA(),IF(X1468&lt;=4890000,1040000,IF(X1468&lt;=6550000,670000,620000)))</f>
        <v/>
      </c>
      <c r="AB1468" s="19">
        <f>MAX(0,ROUNDDOWN(X1468-Z1468-AA1468-0,-3))</f>
        <v/>
      </c>
      <c r="AC1468" s="19">
        <f>IF(AB1468&lt;=0,0,ROUNDDOWN((AB1468*LOOKUP(AB1468,{0,1950001,3300001,6950001,9000001,18000001,40000001},{0.05,0.1,0.2,0.23,0.33,0.4,0.45})-LOOKUP(AB1468,{0,1950001,3300001,6950001,9000001,18000001,40000001},{0,97500,427500,636000,1536000,2796000,4796000}))*1.021,-2))</f>
        <v/>
      </c>
      <c r="AD1468" s="19">
        <f>MAX(0,ROUNDDOWN(X1468-Z1468-430000-0,-3))</f>
        <v/>
      </c>
      <c r="AE1468" s="19">
        <f>IF(X1468&lt;=450000,0,MAX(0,ROUNDDOWN(AD1468*0.06-MIN(50000,AD1468)*0.03,-2))+MAX(0,ROUNDDOWN(AD1468*0.04-MIN(50000,AD1468)*0.02,-2)))</f>
        <v/>
      </c>
      <c r="AF1468" s="19">
        <f>AC1468+AE1468+Y1468</f>
        <v/>
      </c>
      <c r="AG1468" s="19">
        <f>MIN(650000,MAX(0,$B1468))</f>
        <v/>
      </c>
      <c r="AH1468" s="19">
        <f>$B1468-AG1468</f>
        <v/>
      </c>
      <c r="AI1468" s="19">
        <f>MIN(670000,ROUNDDOWN(MAX(0,AH1468-430000)*0.0751+47600,0))+MIN(260000,ROUNDDOWN(MAX(0,AH1468-430000)*0.028+17600,0))+MIN(30000,ROUNDDOWN(MAX(0,AH1468-430000)*0.0027+1873,0))+IF("いいえ"="はい",MIN(170000,ROUNDDOWN(MAX(0,AH1468-430000)*0.0243+17800,0)),0)</f>
        <v/>
      </c>
      <c r="AJ1468" s="19">
        <f>IF(""="",215040+AI1468,"")</f>
        <v/>
      </c>
      <c r="AK1468" s="19">
        <f>IF(AH1468&gt;23500000,NA(),IF(AH1468&lt;=4890000,1040000,IF(AH1468&lt;=6550000,670000,620000)))</f>
        <v/>
      </c>
      <c r="AL1468" s="19">
        <f>MAX(0,ROUNDDOWN(AH1468-AJ1468-AK1468-0,-3))</f>
        <v/>
      </c>
      <c r="AM1468" s="19">
        <f>IF(AL1468&lt;=0,0,ROUNDDOWN((AL1468*LOOKUP(AL1468,{0,1950001,3300001,6950001,9000001,18000001,40000001},{0.05,0.1,0.2,0.23,0.33,0.4,0.45})-LOOKUP(AL1468,{0,1950001,3300001,6950001,9000001,18000001,40000001},{0,97500,427500,636000,1536000,2796000,4796000}))*1.021,-2))</f>
        <v/>
      </c>
      <c r="AN1468" s="19">
        <f>MAX(0,ROUNDDOWN(AH1468-AJ1468-430000-0,-3))</f>
        <v/>
      </c>
      <c r="AO1468" s="19">
        <f>IF(AH1468&lt;=450000,0,MAX(0,ROUNDDOWN(AN1468*0.06-MIN(50000,AN1468)*0.03,-2))+MAX(0,ROUNDDOWN(AN1468*0.04-MIN(50000,AN1468)*0.02,-2)))</f>
        <v/>
      </c>
      <c r="AP1468" s="19">
        <f>AM1468+AO1468+AI1468</f>
        <v/>
      </c>
      <c r="AQ1468" s="19">
        <f>MIN(750000,MAX(0,$B1468))</f>
        <v/>
      </c>
      <c r="AR1468" s="19">
        <f>$B1468-AQ1468</f>
        <v/>
      </c>
      <c r="AS1468" s="19">
        <f>MIN(670000,ROUNDDOWN(MAX(0,AR1468-430000)*0.0751+47600,0))+MIN(260000,ROUNDDOWN(MAX(0,AR1468-430000)*0.028+17600,0))+MIN(30000,ROUNDDOWN(MAX(0,AR1468-430000)*0.0027+1873,0))+IF("いいえ"="はい",MIN(170000,ROUNDDOWN(MAX(0,AR1468-430000)*0.0243+17800,0)),0)</f>
        <v/>
      </c>
      <c r="AT1468" s="19">
        <f>IF(""="",215040+AS1468,"")</f>
        <v/>
      </c>
      <c r="AU1468" s="19">
        <f>IF(AR1468&gt;23500000,NA(),IF(AR1468&lt;=4890000,1040000,IF(AR1468&lt;=6550000,670000,620000)))</f>
        <v/>
      </c>
      <c r="AV1468" s="19">
        <f>MAX(0,ROUNDDOWN(AR1468-AT1468-AU1468-0,-3))</f>
        <v/>
      </c>
      <c r="AW1468" s="19">
        <f>IF(AV1468&lt;=0,0,ROUNDDOWN((AV1468*LOOKUP(AV1468,{0,1950001,3300001,6950001,9000001,18000001,40000001},{0.05,0.1,0.2,0.23,0.33,0.4,0.45})-LOOKUP(AV1468,{0,1950001,3300001,6950001,9000001,18000001,40000001},{0,97500,427500,636000,1536000,2796000,4796000}))*1.021,-2))</f>
        <v/>
      </c>
      <c r="AX1468" s="19">
        <f>MAX(0,ROUNDDOWN(AR1468-AT1468-430000-0,-3))</f>
        <v/>
      </c>
      <c r="AY1468" s="19">
        <f>IF(AR1468&lt;=450000,0,MAX(0,ROUNDDOWN(AX1468*0.06-MIN(50000,AX1468)*0.03,-2))+MAX(0,ROUNDDOWN(AX1468*0.04-MIN(50000,AX1468)*0.02,-2)))</f>
        <v/>
      </c>
      <c r="AZ1468" s="19">
        <f>AW1468+AY1468+AS1468</f>
        <v/>
      </c>
    </row>
    <row r="1469">
      <c r="A1469" t="inlineStr">
        <is>
          <t>1万円刻み</t>
        </is>
      </c>
      <c r="B1469" s="19">
        <f>'3_1万円刻み'!$A$1452</f>
        <v/>
      </c>
      <c r="C1469" s="19">
        <f>MIN(0,MAX(0,$B1469))</f>
        <v/>
      </c>
      <c r="D1469" s="19">
        <f>$B1469-C1469</f>
        <v/>
      </c>
      <c r="E1469" s="19">
        <f>MIN(670000,ROUNDDOWN(MAX(0,D1469-430000)*0.0751+47600,0))+MIN(260000,ROUNDDOWN(MAX(0,D1469-430000)*0.028+17600,0))+MIN(30000,ROUNDDOWN(MAX(0,D1469-430000)*0.0027+1873,0))+IF("いいえ"="はい",MIN(170000,ROUNDDOWN(MAX(0,D1469-430000)*0.0243+17800,0)),0)</f>
        <v/>
      </c>
      <c r="F1469" s="19">
        <f>IF(""="",215040+E1469,"")</f>
        <v/>
      </c>
      <c r="G1469" s="19">
        <f>IF(D1469&gt;23500000,NA(),IF(D1469&lt;=4890000,1040000,IF(D1469&lt;=6550000,670000,620000)))</f>
        <v/>
      </c>
      <c r="H1469" s="19">
        <f>MAX(0,ROUNDDOWN(D1469-F1469-G1469-0,-3))</f>
        <v/>
      </c>
      <c r="I1469" s="19">
        <f>IF(H1469&lt;=0,0,ROUNDDOWN((H1469*LOOKUP(H1469,{0,1950001,3300001,6950001,9000001,18000001,40000001},{0.05,0.1,0.2,0.23,0.33,0.4,0.45})-LOOKUP(H1469,{0,1950001,3300001,6950001,9000001,18000001,40000001},{0,97500,427500,636000,1536000,2796000,4796000}))*1.021,-2))</f>
        <v/>
      </c>
      <c r="J1469" s="19">
        <f>MAX(0,ROUNDDOWN(D1469-F1469-430000-0,-3))</f>
        <v/>
      </c>
      <c r="K1469" s="19">
        <f>IF(D1469&lt;=450000,0,MAX(0,ROUNDDOWN(J1469*0.06-MIN(50000,J1469)*0.03,-2))+MAX(0,ROUNDDOWN(J1469*0.04-MIN(50000,J1469)*0.02,-2)))</f>
        <v/>
      </c>
      <c r="L1469" s="19">
        <f>I1469+K1469+E1469</f>
        <v/>
      </c>
      <c r="M1469" s="19">
        <f>MIN(100000,MAX(0,$B1469))</f>
        <v/>
      </c>
      <c r="N1469" s="19">
        <f>$B1469-M1469</f>
        <v/>
      </c>
      <c r="O1469" s="19">
        <f>MIN(670000,ROUNDDOWN(MAX(0,N1469-430000)*0.0751+47600,0))+MIN(260000,ROUNDDOWN(MAX(0,N1469-430000)*0.028+17600,0))+MIN(30000,ROUNDDOWN(MAX(0,N1469-430000)*0.0027+1873,0))+IF("いいえ"="はい",MIN(170000,ROUNDDOWN(MAX(0,N1469-430000)*0.0243+17800,0)),0)</f>
        <v/>
      </c>
      <c r="P1469" s="19">
        <f>IF(""="",215040+O1469,"")</f>
        <v/>
      </c>
      <c r="Q1469" s="19">
        <f>IF(N1469&gt;23500000,NA(),IF(N1469&lt;=4890000,1040000,IF(N1469&lt;=6550000,670000,620000)))</f>
        <v/>
      </c>
      <c r="R1469" s="19">
        <f>MAX(0,ROUNDDOWN(N1469-P1469-Q1469-0,-3))</f>
        <v/>
      </c>
      <c r="S1469" s="19">
        <f>IF(R1469&lt;=0,0,ROUNDDOWN((R1469*LOOKUP(R1469,{0,1950001,3300001,6950001,9000001,18000001,40000001},{0.05,0.1,0.2,0.23,0.33,0.4,0.45})-LOOKUP(R1469,{0,1950001,3300001,6950001,9000001,18000001,40000001},{0,97500,427500,636000,1536000,2796000,4796000}))*1.021,-2))</f>
        <v/>
      </c>
      <c r="T1469" s="19">
        <f>MAX(0,ROUNDDOWN(N1469-P1469-430000-0,-3))</f>
        <v/>
      </c>
      <c r="U1469" s="19">
        <f>IF(N1469&lt;=450000,0,MAX(0,ROUNDDOWN(T1469*0.06-MIN(50000,T1469)*0.03,-2))+MAX(0,ROUNDDOWN(T1469*0.04-MIN(50000,T1469)*0.02,-2)))</f>
        <v/>
      </c>
      <c r="V1469" s="19">
        <f>S1469+U1469+O1469</f>
        <v/>
      </c>
      <c r="W1469" s="19">
        <f>MIN(550000,MAX(0,$B1469))</f>
        <v/>
      </c>
      <c r="X1469" s="19">
        <f>$B1469-W1469</f>
        <v/>
      </c>
      <c r="Y1469" s="19">
        <f>MIN(670000,ROUNDDOWN(MAX(0,X1469-430000)*0.0751+47600,0))+MIN(260000,ROUNDDOWN(MAX(0,X1469-430000)*0.028+17600,0))+MIN(30000,ROUNDDOWN(MAX(0,X1469-430000)*0.0027+1873,0))+IF("いいえ"="はい",MIN(170000,ROUNDDOWN(MAX(0,X1469-430000)*0.0243+17800,0)),0)</f>
        <v/>
      </c>
      <c r="Z1469" s="19">
        <f>IF(""="",215040+Y1469,"")</f>
        <v/>
      </c>
      <c r="AA1469" s="19">
        <f>IF(X1469&gt;23500000,NA(),IF(X1469&lt;=4890000,1040000,IF(X1469&lt;=6550000,670000,620000)))</f>
        <v/>
      </c>
      <c r="AB1469" s="19">
        <f>MAX(0,ROUNDDOWN(X1469-Z1469-AA1469-0,-3))</f>
        <v/>
      </c>
      <c r="AC1469" s="19">
        <f>IF(AB1469&lt;=0,0,ROUNDDOWN((AB1469*LOOKUP(AB1469,{0,1950001,3300001,6950001,9000001,18000001,40000001},{0.05,0.1,0.2,0.23,0.33,0.4,0.45})-LOOKUP(AB1469,{0,1950001,3300001,6950001,9000001,18000001,40000001},{0,97500,427500,636000,1536000,2796000,4796000}))*1.021,-2))</f>
        <v/>
      </c>
      <c r="AD1469" s="19">
        <f>MAX(0,ROUNDDOWN(X1469-Z1469-430000-0,-3))</f>
        <v/>
      </c>
      <c r="AE1469" s="19">
        <f>IF(X1469&lt;=450000,0,MAX(0,ROUNDDOWN(AD1469*0.06-MIN(50000,AD1469)*0.03,-2))+MAX(0,ROUNDDOWN(AD1469*0.04-MIN(50000,AD1469)*0.02,-2)))</f>
        <v/>
      </c>
      <c r="AF1469" s="19">
        <f>AC1469+AE1469+Y1469</f>
        <v/>
      </c>
      <c r="AG1469" s="19">
        <f>MIN(650000,MAX(0,$B1469))</f>
        <v/>
      </c>
      <c r="AH1469" s="19">
        <f>$B1469-AG1469</f>
        <v/>
      </c>
      <c r="AI1469" s="19">
        <f>MIN(670000,ROUNDDOWN(MAX(0,AH1469-430000)*0.0751+47600,0))+MIN(260000,ROUNDDOWN(MAX(0,AH1469-430000)*0.028+17600,0))+MIN(30000,ROUNDDOWN(MAX(0,AH1469-430000)*0.0027+1873,0))+IF("いいえ"="はい",MIN(170000,ROUNDDOWN(MAX(0,AH1469-430000)*0.0243+17800,0)),0)</f>
        <v/>
      </c>
      <c r="AJ1469" s="19">
        <f>IF(""="",215040+AI1469,"")</f>
        <v/>
      </c>
      <c r="AK1469" s="19">
        <f>IF(AH1469&gt;23500000,NA(),IF(AH1469&lt;=4890000,1040000,IF(AH1469&lt;=6550000,670000,620000)))</f>
        <v/>
      </c>
      <c r="AL1469" s="19">
        <f>MAX(0,ROUNDDOWN(AH1469-AJ1469-AK1469-0,-3))</f>
        <v/>
      </c>
      <c r="AM1469" s="19">
        <f>IF(AL1469&lt;=0,0,ROUNDDOWN((AL1469*LOOKUP(AL1469,{0,1950001,3300001,6950001,9000001,18000001,40000001},{0.05,0.1,0.2,0.23,0.33,0.4,0.45})-LOOKUP(AL1469,{0,1950001,3300001,6950001,9000001,18000001,40000001},{0,97500,427500,636000,1536000,2796000,4796000}))*1.021,-2))</f>
        <v/>
      </c>
      <c r="AN1469" s="19">
        <f>MAX(0,ROUNDDOWN(AH1469-AJ1469-430000-0,-3))</f>
        <v/>
      </c>
      <c r="AO1469" s="19">
        <f>IF(AH1469&lt;=450000,0,MAX(0,ROUNDDOWN(AN1469*0.06-MIN(50000,AN1469)*0.03,-2))+MAX(0,ROUNDDOWN(AN1469*0.04-MIN(50000,AN1469)*0.02,-2)))</f>
        <v/>
      </c>
      <c r="AP1469" s="19">
        <f>AM1469+AO1469+AI1469</f>
        <v/>
      </c>
      <c r="AQ1469" s="19">
        <f>MIN(750000,MAX(0,$B1469))</f>
        <v/>
      </c>
      <c r="AR1469" s="19">
        <f>$B1469-AQ1469</f>
        <v/>
      </c>
      <c r="AS1469" s="19">
        <f>MIN(670000,ROUNDDOWN(MAX(0,AR1469-430000)*0.0751+47600,0))+MIN(260000,ROUNDDOWN(MAX(0,AR1469-430000)*0.028+17600,0))+MIN(30000,ROUNDDOWN(MAX(0,AR1469-430000)*0.0027+1873,0))+IF("いいえ"="はい",MIN(170000,ROUNDDOWN(MAX(0,AR1469-430000)*0.0243+17800,0)),0)</f>
        <v/>
      </c>
      <c r="AT1469" s="19">
        <f>IF(""="",215040+AS1469,"")</f>
        <v/>
      </c>
      <c r="AU1469" s="19">
        <f>IF(AR1469&gt;23500000,NA(),IF(AR1469&lt;=4890000,1040000,IF(AR1469&lt;=6550000,670000,620000)))</f>
        <v/>
      </c>
      <c r="AV1469" s="19">
        <f>MAX(0,ROUNDDOWN(AR1469-AT1469-AU1469-0,-3))</f>
        <v/>
      </c>
      <c r="AW1469" s="19">
        <f>IF(AV1469&lt;=0,0,ROUNDDOWN((AV1469*LOOKUP(AV1469,{0,1950001,3300001,6950001,9000001,18000001,40000001},{0.05,0.1,0.2,0.23,0.33,0.4,0.45})-LOOKUP(AV1469,{0,1950001,3300001,6950001,9000001,18000001,40000001},{0,97500,427500,636000,1536000,2796000,4796000}))*1.021,-2))</f>
        <v/>
      </c>
      <c r="AX1469" s="19">
        <f>MAX(0,ROUNDDOWN(AR1469-AT1469-430000-0,-3))</f>
        <v/>
      </c>
      <c r="AY1469" s="19">
        <f>IF(AR1469&lt;=450000,0,MAX(0,ROUNDDOWN(AX1469*0.06-MIN(50000,AX1469)*0.03,-2))+MAX(0,ROUNDDOWN(AX1469*0.04-MIN(50000,AX1469)*0.02,-2)))</f>
        <v/>
      </c>
      <c r="AZ1469" s="19">
        <f>AW1469+AY1469+AS1469</f>
        <v/>
      </c>
    </row>
    <row r="1470">
      <c r="A1470" t="inlineStr">
        <is>
          <t>1万円刻み</t>
        </is>
      </c>
      <c r="B1470" s="19">
        <f>'3_1万円刻み'!$A$1453</f>
        <v/>
      </c>
      <c r="C1470" s="19">
        <f>MIN(0,MAX(0,$B1470))</f>
        <v/>
      </c>
      <c r="D1470" s="19">
        <f>$B1470-C1470</f>
        <v/>
      </c>
      <c r="E1470" s="19">
        <f>MIN(670000,ROUNDDOWN(MAX(0,D1470-430000)*0.0751+47600,0))+MIN(260000,ROUNDDOWN(MAX(0,D1470-430000)*0.028+17600,0))+MIN(30000,ROUNDDOWN(MAX(0,D1470-430000)*0.0027+1873,0))+IF("いいえ"="はい",MIN(170000,ROUNDDOWN(MAX(0,D1470-430000)*0.0243+17800,0)),0)</f>
        <v/>
      </c>
      <c r="F1470" s="19">
        <f>IF(""="",215040+E1470,"")</f>
        <v/>
      </c>
      <c r="G1470" s="19">
        <f>IF(D1470&gt;23500000,NA(),IF(D1470&lt;=4890000,1040000,IF(D1470&lt;=6550000,670000,620000)))</f>
        <v/>
      </c>
      <c r="H1470" s="19">
        <f>MAX(0,ROUNDDOWN(D1470-F1470-G1470-0,-3))</f>
        <v/>
      </c>
      <c r="I1470" s="19">
        <f>IF(H1470&lt;=0,0,ROUNDDOWN((H1470*LOOKUP(H1470,{0,1950001,3300001,6950001,9000001,18000001,40000001},{0.05,0.1,0.2,0.23,0.33,0.4,0.45})-LOOKUP(H1470,{0,1950001,3300001,6950001,9000001,18000001,40000001},{0,97500,427500,636000,1536000,2796000,4796000}))*1.021,-2))</f>
        <v/>
      </c>
      <c r="J1470" s="19">
        <f>MAX(0,ROUNDDOWN(D1470-F1470-430000-0,-3))</f>
        <v/>
      </c>
      <c r="K1470" s="19">
        <f>IF(D1470&lt;=450000,0,MAX(0,ROUNDDOWN(J1470*0.06-MIN(50000,J1470)*0.03,-2))+MAX(0,ROUNDDOWN(J1470*0.04-MIN(50000,J1470)*0.02,-2)))</f>
        <v/>
      </c>
      <c r="L1470" s="19">
        <f>I1470+K1470+E1470</f>
        <v/>
      </c>
      <c r="M1470" s="19">
        <f>MIN(100000,MAX(0,$B1470))</f>
        <v/>
      </c>
      <c r="N1470" s="19">
        <f>$B1470-M1470</f>
        <v/>
      </c>
      <c r="O1470" s="19">
        <f>MIN(670000,ROUNDDOWN(MAX(0,N1470-430000)*0.0751+47600,0))+MIN(260000,ROUNDDOWN(MAX(0,N1470-430000)*0.028+17600,0))+MIN(30000,ROUNDDOWN(MAX(0,N1470-430000)*0.0027+1873,0))+IF("いいえ"="はい",MIN(170000,ROUNDDOWN(MAX(0,N1470-430000)*0.0243+17800,0)),0)</f>
        <v/>
      </c>
      <c r="P1470" s="19">
        <f>IF(""="",215040+O1470,"")</f>
        <v/>
      </c>
      <c r="Q1470" s="19">
        <f>IF(N1470&gt;23500000,NA(),IF(N1470&lt;=4890000,1040000,IF(N1470&lt;=6550000,670000,620000)))</f>
        <v/>
      </c>
      <c r="R1470" s="19">
        <f>MAX(0,ROUNDDOWN(N1470-P1470-Q1470-0,-3))</f>
        <v/>
      </c>
      <c r="S1470" s="19">
        <f>IF(R1470&lt;=0,0,ROUNDDOWN((R1470*LOOKUP(R1470,{0,1950001,3300001,6950001,9000001,18000001,40000001},{0.05,0.1,0.2,0.23,0.33,0.4,0.45})-LOOKUP(R1470,{0,1950001,3300001,6950001,9000001,18000001,40000001},{0,97500,427500,636000,1536000,2796000,4796000}))*1.021,-2))</f>
        <v/>
      </c>
      <c r="T1470" s="19">
        <f>MAX(0,ROUNDDOWN(N1470-P1470-430000-0,-3))</f>
        <v/>
      </c>
      <c r="U1470" s="19">
        <f>IF(N1470&lt;=450000,0,MAX(0,ROUNDDOWN(T1470*0.06-MIN(50000,T1470)*0.03,-2))+MAX(0,ROUNDDOWN(T1470*0.04-MIN(50000,T1470)*0.02,-2)))</f>
        <v/>
      </c>
      <c r="V1470" s="19">
        <f>S1470+U1470+O1470</f>
        <v/>
      </c>
      <c r="W1470" s="19">
        <f>MIN(550000,MAX(0,$B1470))</f>
        <v/>
      </c>
      <c r="X1470" s="19">
        <f>$B1470-W1470</f>
        <v/>
      </c>
      <c r="Y1470" s="19">
        <f>MIN(670000,ROUNDDOWN(MAX(0,X1470-430000)*0.0751+47600,0))+MIN(260000,ROUNDDOWN(MAX(0,X1470-430000)*0.028+17600,0))+MIN(30000,ROUNDDOWN(MAX(0,X1470-430000)*0.0027+1873,0))+IF("いいえ"="はい",MIN(170000,ROUNDDOWN(MAX(0,X1470-430000)*0.0243+17800,0)),0)</f>
        <v/>
      </c>
      <c r="Z1470" s="19">
        <f>IF(""="",215040+Y1470,"")</f>
        <v/>
      </c>
      <c r="AA1470" s="19">
        <f>IF(X1470&gt;23500000,NA(),IF(X1470&lt;=4890000,1040000,IF(X1470&lt;=6550000,670000,620000)))</f>
        <v/>
      </c>
      <c r="AB1470" s="19">
        <f>MAX(0,ROUNDDOWN(X1470-Z1470-AA1470-0,-3))</f>
        <v/>
      </c>
      <c r="AC1470" s="19">
        <f>IF(AB1470&lt;=0,0,ROUNDDOWN((AB1470*LOOKUP(AB1470,{0,1950001,3300001,6950001,9000001,18000001,40000001},{0.05,0.1,0.2,0.23,0.33,0.4,0.45})-LOOKUP(AB1470,{0,1950001,3300001,6950001,9000001,18000001,40000001},{0,97500,427500,636000,1536000,2796000,4796000}))*1.021,-2))</f>
        <v/>
      </c>
      <c r="AD1470" s="19">
        <f>MAX(0,ROUNDDOWN(X1470-Z1470-430000-0,-3))</f>
        <v/>
      </c>
      <c r="AE1470" s="19">
        <f>IF(X1470&lt;=450000,0,MAX(0,ROUNDDOWN(AD1470*0.06-MIN(50000,AD1470)*0.03,-2))+MAX(0,ROUNDDOWN(AD1470*0.04-MIN(50000,AD1470)*0.02,-2)))</f>
        <v/>
      </c>
      <c r="AF1470" s="19">
        <f>AC1470+AE1470+Y1470</f>
        <v/>
      </c>
      <c r="AG1470" s="19">
        <f>MIN(650000,MAX(0,$B1470))</f>
        <v/>
      </c>
      <c r="AH1470" s="19">
        <f>$B1470-AG1470</f>
        <v/>
      </c>
      <c r="AI1470" s="19">
        <f>MIN(670000,ROUNDDOWN(MAX(0,AH1470-430000)*0.0751+47600,0))+MIN(260000,ROUNDDOWN(MAX(0,AH1470-430000)*0.028+17600,0))+MIN(30000,ROUNDDOWN(MAX(0,AH1470-430000)*0.0027+1873,0))+IF("いいえ"="はい",MIN(170000,ROUNDDOWN(MAX(0,AH1470-430000)*0.0243+17800,0)),0)</f>
        <v/>
      </c>
      <c r="AJ1470" s="19">
        <f>IF(""="",215040+AI1470,"")</f>
        <v/>
      </c>
      <c r="AK1470" s="19">
        <f>IF(AH1470&gt;23500000,NA(),IF(AH1470&lt;=4890000,1040000,IF(AH1470&lt;=6550000,670000,620000)))</f>
        <v/>
      </c>
      <c r="AL1470" s="19">
        <f>MAX(0,ROUNDDOWN(AH1470-AJ1470-AK1470-0,-3))</f>
        <v/>
      </c>
      <c r="AM1470" s="19">
        <f>IF(AL1470&lt;=0,0,ROUNDDOWN((AL1470*LOOKUP(AL1470,{0,1950001,3300001,6950001,9000001,18000001,40000001},{0.05,0.1,0.2,0.23,0.33,0.4,0.45})-LOOKUP(AL1470,{0,1950001,3300001,6950001,9000001,18000001,40000001},{0,97500,427500,636000,1536000,2796000,4796000}))*1.021,-2))</f>
        <v/>
      </c>
      <c r="AN1470" s="19">
        <f>MAX(0,ROUNDDOWN(AH1470-AJ1470-430000-0,-3))</f>
        <v/>
      </c>
      <c r="AO1470" s="19">
        <f>IF(AH1470&lt;=450000,0,MAX(0,ROUNDDOWN(AN1470*0.06-MIN(50000,AN1470)*0.03,-2))+MAX(0,ROUNDDOWN(AN1470*0.04-MIN(50000,AN1470)*0.02,-2)))</f>
        <v/>
      </c>
      <c r="AP1470" s="19">
        <f>AM1470+AO1470+AI1470</f>
        <v/>
      </c>
      <c r="AQ1470" s="19">
        <f>MIN(750000,MAX(0,$B1470))</f>
        <v/>
      </c>
      <c r="AR1470" s="19">
        <f>$B1470-AQ1470</f>
        <v/>
      </c>
      <c r="AS1470" s="19">
        <f>MIN(670000,ROUNDDOWN(MAX(0,AR1470-430000)*0.0751+47600,0))+MIN(260000,ROUNDDOWN(MAX(0,AR1470-430000)*0.028+17600,0))+MIN(30000,ROUNDDOWN(MAX(0,AR1470-430000)*0.0027+1873,0))+IF("いいえ"="はい",MIN(170000,ROUNDDOWN(MAX(0,AR1470-430000)*0.0243+17800,0)),0)</f>
        <v/>
      </c>
      <c r="AT1470" s="19">
        <f>IF(""="",215040+AS1470,"")</f>
        <v/>
      </c>
      <c r="AU1470" s="19">
        <f>IF(AR1470&gt;23500000,NA(),IF(AR1470&lt;=4890000,1040000,IF(AR1470&lt;=6550000,670000,620000)))</f>
        <v/>
      </c>
      <c r="AV1470" s="19">
        <f>MAX(0,ROUNDDOWN(AR1470-AT1470-AU1470-0,-3))</f>
        <v/>
      </c>
      <c r="AW1470" s="19">
        <f>IF(AV1470&lt;=0,0,ROUNDDOWN((AV1470*LOOKUP(AV1470,{0,1950001,3300001,6950001,9000001,18000001,40000001},{0.05,0.1,0.2,0.23,0.33,0.4,0.45})-LOOKUP(AV1470,{0,1950001,3300001,6950001,9000001,18000001,40000001},{0,97500,427500,636000,1536000,2796000,4796000}))*1.021,-2))</f>
        <v/>
      </c>
      <c r="AX1470" s="19">
        <f>MAX(0,ROUNDDOWN(AR1470-AT1470-430000-0,-3))</f>
        <v/>
      </c>
      <c r="AY1470" s="19">
        <f>IF(AR1470&lt;=450000,0,MAX(0,ROUNDDOWN(AX1470*0.06-MIN(50000,AX1470)*0.03,-2))+MAX(0,ROUNDDOWN(AX1470*0.04-MIN(50000,AX1470)*0.02,-2)))</f>
        <v/>
      </c>
      <c r="AZ1470" s="19">
        <f>AW1470+AY1470+AS1470</f>
        <v/>
      </c>
    </row>
    <row r="1471">
      <c r="A1471" t="inlineStr">
        <is>
          <t>1万円刻み</t>
        </is>
      </c>
      <c r="B1471" s="19">
        <f>'3_1万円刻み'!$A$1454</f>
        <v/>
      </c>
      <c r="C1471" s="19">
        <f>MIN(0,MAX(0,$B1471))</f>
        <v/>
      </c>
      <c r="D1471" s="19">
        <f>$B1471-C1471</f>
        <v/>
      </c>
      <c r="E1471" s="19">
        <f>MIN(670000,ROUNDDOWN(MAX(0,D1471-430000)*0.0751+47600,0))+MIN(260000,ROUNDDOWN(MAX(0,D1471-430000)*0.028+17600,0))+MIN(30000,ROUNDDOWN(MAX(0,D1471-430000)*0.0027+1873,0))+IF("いいえ"="はい",MIN(170000,ROUNDDOWN(MAX(0,D1471-430000)*0.0243+17800,0)),0)</f>
        <v/>
      </c>
      <c r="F1471" s="19">
        <f>IF(""="",215040+E1471,"")</f>
        <v/>
      </c>
      <c r="G1471" s="19">
        <f>IF(D1471&gt;23500000,NA(),IF(D1471&lt;=4890000,1040000,IF(D1471&lt;=6550000,670000,620000)))</f>
        <v/>
      </c>
      <c r="H1471" s="19">
        <f>MAX(0,ROUNDDOWN(D1471-F1471-G1471-0,-3))</f>
        <v/>
      </c>
      <c r="I1471" s="19">
        <f>IF(H1471&lt;=0,0,ROUNDDOWN((H1471*LOOKUP(H1471,{0,1950001,3300001,6950001,9000001,18000001,40000001},{0.05,0.1,0.2,0.23,0.33,0.4,0.45})-LOOKUP(H1471,{0,1950001,3300001,6950001,9000001,18000001,40000001},{0,97500,427500,636000,1536000,2796000,4796000}))*1.021,-2))</f>
        <v/>
      </c>
      <c r="J1471" s="19">
        <f>MAX(0,ROUNDDOWN(D1471-F1471-430000-0,-3))</f>
        <v/>
      </c>
      <c r="K1471" s="19">
        <f>IF(D1471&lt;=450000,0,MAX(0,ROUNDDOWN(J1471*0.06-MIN(50000,J1471)*0.03,-2))+MAX(0,ROUNDDOWN(J1471*0.04-MIN(50000,J1471)*0.02,-2)))</f>
        <v/>
      </c>
      <c r="L1471" s="19">
        <f>I1471+K1471+E1471</f>
        <v/>
      </c>
      <c r="M1471" s="19">
        <f>MIN(100000,MAX(0,$B1471))</f>
        <v/>
      </c>
      <c r="N1471" s="19">
        <f>$B1471-M1471</f>
        <v/>
      </c>
      <c r="O1471" s="19">
        <f>MIN(670000,ROUNDDOWN(MAX(0,N1471-430000)*0.0751+47600,0))+MIN(260000,ROUNDDOWN(MAX(0,N1471-430000)*0.028+17600,0))+MIN(30000,ROUNDDOWN(MAX(0,N1471-430000)*0.0027+1873,0))+IF("いいえ"="はい",MIN(170000,ROUNDDOWN(MAX(0,N1471-430000)*0.0243+17800,0)),0)</f>
        <v/>
      </c>
      <c r="P1471" s="19">
        <f>IF(""="",215040+O1471,"")</f>
        <v/>
      </c>
      <c r="Q1471" s="19">
        <f>IF(N1471&gt;23500000,NA(),IF(N1471&lt;=4890000,1040000,IF(N1471&lt;=6550000,670000,620000)))</f>
        <v/>
      </c>
      <c r="R1471" s="19">
        <f>MAX(0,ROUNDDOWN(N1471-P1471-Q1471-0,-3))</f>
        <v/>
      </c>
      <c r="S1471" s="19">
        <f>IF(R1471&lt;=0,0,ROUNDDOWN((R1471*LOOKUP(R1471,{0,1950001,3300001,6950001,9000001,18000001,40000001},{0.05,0.1,0.2,0.23,0.33,0.4,0.45})-LOOKUP(R1471,{0,1950001,3300001,6950001,9000001,18000001,40000001},{0,97500,427500,636000,1536000,2796000,4796000}))*1.021,-2))</f>
        <v/>
      </c>
      <c r="T1471" s="19">
        <f>MAX(0,ROUNDDOWN(N1471-P1471-430000-0,-3))</f>
        <v/>
      </c>
      <c r="U1471" s="19">
        <f>IF(N1471&lt;=450000,0,MAX(0,ROUNDDOWN(T1471*0.06-MIN(50000,T1471)*0.03,-2))+MAX(0,ROUNDDOWN(T1471*0.04-MIN(50000,T1471)*0.02,-2)))</f>
        <v/>
      </c>
      <c r="V1471" s="19">
        <f>S1471+U1471+O1471</f>
        <v/>
      </c>
      <c r="W1471" s="19">
        <f>MIN(550000,MAX(0,$B1471))</f>
        <v/>
      </c>
      <c r="X1471" s="19">
        <f>$B1471-W1471</f>
        <v/>
      </c>
      <c r="Y1471" s="19">
        <f>MIN(670000,ROUNDDOWN(MAX(0,X1471-430000)*0.0751+47600,0))+MIN(260000,ROUNDDOWN(MAX(0,X1471-430000)*0.028+17600,0))+MIN(30000,ROUNDDOWN(MAX(0,X1471-430000)*0.0027+1873,0))+IF("いいえ"="はい",MIN(170000,ROUNDDOWN(MAX(0,X1471-430000)*0.0243+17800,0)),0)</f>
        <v/>
      </c>
      <c r="Z1471" s="19">
        <f>IF(""="",215040+Y1471,"")</f>
        <v/>
      </c>
      <c r="AA1471" s="19">
        <f>IF(X1471&gt;23500000,NA(),IF(X1471&lt;=4890000,1040000,IF(X1471&lt;=6550000,670000,620000)))</f>
        <v/>
      </c>
      <c r="AB1471" s="19">
        <f>MAX(0,ROUNDDOWN(X1471-Z1471-AA1471-0,-3))</f>
        <v/>
      </c>
      <c r="AC1471" s="19">
        <f>IF(AB1471&lt;=0,0,ROUNDDOWN((AB1471*LOOKUP(AB1471,{0,1950001,3300001,6950001,9000001,18000001,40000001},{0.05,0.1,0.2,0.23,0.33,0.4,0.45})-LOOKUP(AB1471,{0,1950001,3300001,6950001,9000001,18000001,40000001},{0,97500,427500,636000,1536000,2796000,4796000}))*1.021,-2))</f>
        <v/>
      </c>
      <c r="AD1471" s="19">
        <f>MAX(0,ROUNDDOWN(X1471-Z1471-430000-0,-3))</f>
        <v/>
      </c>
      <c r="AE1471" s="19">
        <f>IF(X1471&lt;=450000,0,MAX(0,ROUNDDOWN(AD1471*0.06-MIN(50000,AD1471)*0.03,-2))+MAX(0,ROUNDDOWN(AD1471*0.04-MIN(50000,AD1471)*0.02,-2)))</f>
        <v/>
      </c>
      <c r="AF1471" s="19">
        <f>AC1471+AE1471+Y1471</f>
        <v/>
      </c>
      <c r="AG1471" s="19">
        <f>MIN(650000,MAX(0,$B1471))</f>
        <v/>
      </c>
      <c r="AH1471" s="19">
        <f>$B1471-AG1471</f>
        <v/>
      </c>
      <c r="AI1471" s="19">
        <f>MIN(670000,ROUNDDOWN(MAX(0,AH1471-430000)*0.0751+47600,0))+MIN(260000,ROUNDDOWN(MAX(0,AH1471-430000)*0.028+17600,0))+MIN(30000,ROUNDDOWN(MAX(0,AH1471-430000)*0.0027+1873,0))+IF("いいえ"="はい",MIN(170000,ROUNDDOWN(MAX(0,AH1471-430000)*0.0243+17800,0)),0)</f>
        <v/>
      </c>
      <c r="AJ1471" s="19">
        <f>IF(""="",215040+AI1471,"")</f>
        <v/>
      </c>
      <c r="AK1471" s="19">
        <f>IF(AH1471&gt;23500000,NA(),IF(AH1471&lt;=4890000,1040000,IF(AH1471&lt;=6550000,670000,620000)))</f>
        <v/>
      </c>
      <c r="AL1471" s="19">
        <f>MAX(0,ROUNDDOWN(AH1471-AJ1471-AK1471-0,-3))</f>
        <v/>
      </c>
      <c r="AM1471" s="19">
        <f>IF(AL1471&lt;=0,0,ROUNDDOWN((AL1471*LOOKUP(AL1471,{0,1950001,3300001,6950001,9000001,18000001,40000001},{0.05,0.1,0.2,0.23,0.33,0.4,0.45})-LOOKUP(AL1471,{0,1950001,3300001,6950001,9000001,18000001,40000001},{0,97500,427500,636000,1536000,2796000,4796000}))*1.021,-2))</f>
        <v/>
      </c>
      <c r="AN1471" s="19">
        <f>MAX(0,ROUNDDOWN(AH1471-AJ1471-430000-0,-3))</f>
        <v/>
      </c>
      <c r="AO1471" s="19">
        <f>IF(AH1471&lt;=450000,0,MAX(0,ROUNDDOWN(AN1471*0.06-MIN(50000,AN1471)*0.03,-2))+MAX(0,ROUNDDOWN(AN1471*0.04-MIN(50000,AN1471)*0.02,-2)))</f>
        <v/>
      </c>
      <c r="AP1471" s="19">
        <f>AM1471+AO1471+AI1471</f>
        <v/>
      </c>
      <c r="AQ1471" s="19">
        <f>MIN(750000,MAX(0,$B1471))</f>
        <v/>
      </c>
      <c r="AR1471" s="19">
        <f>$B1471-AQ1471</f>
        <v/>
      </c>
      <c r="AS1471" s="19">
        <f>MIN(670000,ROUNDDOWN(MAX(0,AR1471-430000)*0.0751+47600,0))+MIN(260000,ROUNDDOWN(MAX(0,AR1471-430000)*0.028+17600,0))+MIN(30000,ROUNDDOWN(MAX(0,AR1471-430000)*0.0027+1873,0))+IF("いいえ"="はい",MIN(170000,ROUNDDOWN(MAX(0,AR1471-430000)*0.0243+17800,0)),0)</f>
        <v/>
      </c>
      <c r="AT1471" s="19">
        <f>IF(""="",215040+AS1471,"")</f>
        <v/>
      </c>
      <c r="AU1471" s="19">
        <f>IF(AR1471&gt;23500000,NA(),IF(AR1471&lt;=4890000,1040000,IF(AR1471&lt;=6550000,670000,620000)))</f>
        <v/>
      </c>
      <c r="AV1471" s="19">
        <f>MAX(0,ROUNDDOWN(AR1471-AT1471-AU1471-0,-3))</f>
        <v/>
      </c>
      <c r="AW1471" s="19">
        <f>IF(AV1471&lt;=0,0,ROUNDDOWN((AV1471*LOOKUP(AV1471,{0,1950001,3300001,6950001,9000001,18000001,40000001},{0.05,0.1,0.2,0.23,0.33,0.4,0.45})-LOOKUP(AV1471,{0,1950001,3300001,6950001,9000001,18000001,40000001},{0,97500,427500,636000,1536000,2796000,4796000}))*1.021,-2))</f>
        <v/>
      </c>
      <c r="AX1471" s="19">
        <f>MAX(0,ROUNDDOWN(AR1471-AT1471-430000-0,-3))</f>
        <v/>
      </c>
      <c r="AY1471" s="19">
        <f>IF(AR1471&lt;=450000,0,MAX(0,ROUNDDOWN(AX1471*0.06-MIN(50000,AX1471)*0.03,-2))+MAX(0,ROUNDDOWN(AX1471*0.04-MIN(50000,AX1471)*0.02,-2)))</f>
        <v/>
      </c>
      <c r="AZ1471" s="19">
        <f>AW1471+AY1471+AS1471</f>
        <v/>
      </c>
    </row>
    <row r="1472">
      <c r="A1472" t="inlineStr">
        <is>
          <t>1万円刻み</t>
        </is>
      </c>
      <c r="B1472" s="19">
        <f>'3_1万円刻み'!$A$1455</f>
        <v/>
      </c>
      <c r="C1472" s="19">
        <f>MIN(0,MAX(0,$B1472))</f>
        <v/>
      </c>
      <c r="D1472" s="19">
        <f>$B1472-C1472</f>
        <v/>
      </c>
      <c r="E1472" s="19">
        <f>MIN(670000,ROUNDDOWN(MAX(0,D1472-430000)*0.0751+47600,0))+MIN(260000,ROUNDDOWN(MAX(0,D1472-430000)*0.028+17600,0))+MIN(30000,ROUNDDOWN(MAX(0,D1472-430000)*0.0027+1873,0))+IF("いいえ"="はい",MIN(170000,ROUNDDOWN(MAX(0,D1472-430000)*0.0243+17800,0)),0)</f>
        <v/>
      </c>
      <c r="F1472" s="19">
        <f>IF(""="",215040+E1472,"")</f>
        <v/>
      </c>
      <c r="G1472" s="19">
        <f>IF(D1472&gt;23500000,NA(),IF(D1472&lt;=4890000,1040000,IF(D1472&lt;=6550000,670000,620000)))</f>
        <v/>
      </c>
      <c r="H1472" s="19">
        <f>MAX(0,ROUNDDOWN(D1472-F1472-G1472-0,-3))</f>
        <v/>
      </c>
      <c r="I1472" s="19">
        <f>IF(H1472&lt;=0,0,ROUNDDOWN((H1472*LOOKUP(H1472,{0,1950001,3300001,6950001,9000001,18000001,40000001},{0.05,0.1,0.2,0.23,0.33,0.4,0.45})-LOOKUP(H1472,{0,1950001,3300001,6950001,9000001,18000001,40000001},{0,97500,427500,636000,1536000,2796000,4796000}))*1.021,-2))</f>
        <v/>
      </c>
      <c r="J1472" s="19">
        <f>MAX(0,ROUNDDOWN(D1472-F1472-430000-0,-3))</f>
        <v/>
      </c>
      <c r="K1472" s="19">
        <f>IF(D1472&lt;=450000,0,MAX(0,ROUNDDOWN(J1472*0.06-MIN(50000,J1472)*0.03,-2))+MAX(0,ROUNDDOWN(J1472*0.04-MIN(50000,J1472)*0.02,-2)))</f>
        <v/>
      </c>
      <c r="L1472" s="19">
        <f>I1472+K1472+E1472</f>
        <v/>
      </c>
      <c r="M1472" s="19">
        <f>MIN(100000,MAX(0,$B1472))</f>
        <v/>
      </c>
      <c r="N1472" s="19">
        <f>$B1472-M1472</f>
        <v/>
      </c>
      <c r="O1472" s="19">
        <f>MIN(670000,ROUNDDOWN(MAX(0,N1472-430000)*0.0751+47600,0))+MIN(260000,ROUNDDOWN(MAX(0,N1472-430000)*0.028+17600,0))+MIN(30000,ROUNDDOWN(MAX(0,N1472-430000)*0.0027+1873,0))+IF("いいえ"="はい",MIN(170000,ROUNDDOWN(MAX(0,N1472-430000)*0.0243+17800,0)),0)</f>
        <v/>
      </c>
      <c r="P1472" s="19">
        <f>IF(""="",215040+O1472,"")</f>
        <v/>
      </c>
      <c r="Q1472" s="19">
        <f>IF(N1472&gt;23500000,NA(),IF(N1472&lt;=4890000,1040000,IF(N1472&lt;=6550000,670000,620000)))</f>
        <v/>
      </c>
      <c r="R1472" s="19">
        <f>MAX(0,ROUNDDOWN(N1472-P1472-Q1472-0,-3))</f>
        <v/>
      </c>
      <c r="S1472" s="19">
        <f>IF(R1472&lt;=0,0,ROUNDDOWN((R1472*LOOKUP(R1472,{0,1950001,3300001,6950001,9000001,18000001,40000001},{0.05,0.1,0.2,0.23,0.33,0.4,0.45})-LOOKUP(R1472,{0,1950001,3300001,6950001,9000001,18000001,40000001},{0,97500,427500,636000,1536000,2796000,4796000}))*1.021,-2))</f>
        <v/>
      </c>
      <c r="T1472" s="19">
        <f>MAX(0,ROUNDDOWN(N1472-P1472-430000-0,-3))</f>
        <v/>
      </c>
      <c r="U1472" s="19">
        <f>IF(N1472&lt;=450000,0,MAX(0,ROUNDDOWN(T1472*0.06-MIN(50000,T1472)*0.03,-2))+MAX(0,ROUNDDOWN(T1472*0.04-MIN(50000,T1472)*0.02,-2)))</f>
        <v/>
      </c>
      <c r="V1472" s="19">
        <f>S1472+U1472+O1472</f>
        <v/>
      </c>
      <c r="W1472" s="19">
        <f>MIN(550000,MAX(0,$B1472))</f>
        <v/>
      </c>
      <c r="X1472" s="19">
        <f>$B1472-W1472</f>
        <v/>
      </c>
      <c r="Y1472" s="19">
        <f>MIN(670000,ROUNDDOWN(MAX(0,X1472-430000)*0.0751+47600,0))+MIN(260000,ROUNDDOWN(MAX(0,X1472-430000)*0.028+17600,0))+MIN(30000,ROUNDDOWN(MAX(0,X1472-430000)*0.0027+1873,0))+IF("いいえ"="はい",MIN(170000,ROUNDDOWN(MAX(0,X1472-430000)*0.0243+17800,0)),0)</f>
        <v/>
      </c>
      <c r="Z1472" s="19">
        <f>IF(""="",215040+Y1472,"")</f>
        <v/>
      </c>
      <c r="AA1472" s="19">
        <f>IF(X1472&gt;23500000,NA(),IF(X1472&lt;=4890000,1040000,IF(X1472&lt;=6550000,670000,620000)))</f>
        <v/>
      </c>
      <c r="AB1472" s="19">
        <f>MAX(0,ROUNDDOWN(X1472-Z1472-AA1472-0,-3))</f>
        <v/>
      </c>
      <c r="AC1472" s="19">
        <f>IF(AB1472&lt;=0,0,ROUNDDOWN((AB1472*LOOKUP(AB1472,{0,1950001,3300001,6950001,9000001,18000001,40000001},{0.05,0.1,0.2,0.23,0.33,0.4,0.45})-LOOKUP(AB1472,{0,1950001,3300001,6950001,9000001,18000001,40000001},{0,97500,427500,636000,1536000,2796000,4796000}))*1.021,-2))</f>
        <v/>
      </c>
      <c r="AD1472" s="19">
        <f>MAX(0,ROUNDDOWN(X1472-Z1472-430000-0,-3))</f>
        <v/>
      </c>
      <c r="AE1472" s="19">
        <f>IF(X1472&lt;=450000,0,MAX(0,ROUNDDOWN(AD1472*0.06-MIN(50000,AD1472)*0.03,-2))+MAX(0,ROUNDDOWN(AD1472*0.04-MIN(50000,AD1472)*0.02,-2)))</f>
        <v/>
      </c>
      <c r="AF1472" s="19">
        <f>AC1472+AE1472+Y1472</f>
        <v/>
      </c>
      <c r="AG1472" s="19">
        <f>MIN(650000,MAX(0,$B1472))</f>
        <v/>
      </c>
      <c r="AH1472" s="19">
        <f>$B1472-AG1472</f>
        <v/>
      </c>
      <c r="AI1472" s="19">
        <f>MIN(670000,ROUNDDOWN(MAX(0,AH1472-430000)*0.0751+47600,0))+MIN(260000,ROUNDDOWN(MAX(0,AH1472-430000)*0.028+17600,0))+MIN(30000,ROUNDDOWN(MAX(0,AH1472-430000)*0.0027+1873,0))+IF("いいえ"="はい",MIN(170000,ROUNDDOWN(MAX(0,AH1472-430000)*0.0243+17800,0)),0)</f>
        <v/>
      </c>
      <c r="AJ1472" s="19">
        <f>IF(""="",215040+AI1472,"")</f>
        <v/>
      </c>
      <c r="AK1472" s="19">
        <f>IF(AH1472&gt;23500000,NA(),IF(AH1472&lt;=4890000,1040000,IF(AH1472&lt;=6550000,670000,620000)))</f>
        <v/>
      </c>
      <c r="AL1472" s="19">
        <f>MAX(0,ROUNDDOWN(AH1472-AJ1472-AK1472-0,-3))</f>
        <v/>
      </c>
      <c r="AM1472" s="19">
        <f>IF(AL1472&lt;=0,0,ROUNDDOWN((AL1472*LOOKUP(AL1472,{0,1950001,3300001,6950001,9000001,18000001,40000001},{0.05,0.1,0.2,0.23,0.33,0.4,0.45})-LOOKUP(AL1472,{0,1950001,3300001,6950001,9000001,18000001,40000001},{0,97500,427500,636000,1536000,2796000,4796000}))*1.021,-2))</f>
        <v/>
      </c>
      <c r="AN1472" s="19">
        <f>MAX(0,ROUNDDOWN(AH1472-AJ1472-430000-0,-3))</f>
        <v/>
      </c>
      <c r="AO1472" s="19">
        <f>IF(AH1472&lt;=450000,0,MAX(0,ROUNDDOWN(AN1472*0.06-MIN(50000,AN1472)*0.03,-2))+MAX(0,ROUNDDOWN(AN1472*0.04-MIN(50000,AN1472)*0.02,-2)))</f>
        <v/>
      </c>
      <c r="AP1472" s="19">
        <f>AM1472+AO1472+AI1472</f>
        <v/>
      </c>
      <c r="AQ1472" s="19">
        <f>MIN(750000,MAX(0,$B1472))</f>
        <v/>
      </c>
      <c r="AR1472" s="19">
        <f>$B1472-AQ1472</f>
        <v/>
      </c>
      <c r="AS1472" s="19">
        <f>MIN(670000,ROUNDDOWN(MAX(0,AR1472-430000)*0.0751+47600,0))+MIN(260000,ROUNDDOWN(MAX(0,AR1472-430000)*0.028+17600,0))+MIN(30000,ROUNDDOWN(MAX(0,AR1472-430000)*0.0027+1873,0))+IF("いいえ"="はい",MIN(170000,ROUNDDOWN(MAX(0,AR1472-430000)*0.0243+17800,0)),0)</f>
        <v/>
      </c>
      <c r="AT1472" s="19">
        <f>IF(""="",215040+AS1472,"")</f>
        <v/>
      </c>
      <c r="AU1472" s="19">
        <f>IF(AR1472&gt;23500000,NA(),IF(AR1472&lt;=4890000,1040000,IF(AR1472&lt;=6550000,670000,620000)))</f>
        <v/>
      </c>
      <c r="AV1472" s="19">
        <f>MAX(0,ROUNDDOWN(AR1472-AT1472-AU1472-0,-3))</f>
        <v/>
      </c>
      <c r="AW1472" s="19">
        <f>IF(AV1472&lt;=0,0,ROUNDDOWN((AV1472*LOOKUP(AV1472,{0,1950001,3300001,6950001,9000001,18000001,40000001},{0.05,0.1,0.2,0.23,0.33,0.4,0.45})-LOOKUP(AV1472,{0,1950001,3300001,6950001,9000001,18000001,40000001},{0,97500,427500,636000,1536000,2796000,4796000}))*1.021,-2))</f>
        <v/>
      </c>
      <c r="AX1472" s="19">
        <f>MAX(0,ROUNDDOWN(AR1472-AT1472-430000-0,-3))</f>
        <v/>
      </c>
      <c r="AY1472" s="19">
        <f>IF(AR1472&lt;=450000,0,MAX(0,ROUNDDOWN(AX1472*0.06-MIN(50000,AX1472)*0.03,-2))+MAX(0,ROUNDDOWN(AX1472*0.04-MIN(50000,AX1472)*0.02,-2)))</f>
        <v/>
      </c>
      <c r="AZ1472" s="19">
        <f>AW1472+AY1472+AS1472</f>
        <v/>
      </c>
    </row>
    <row r="1473">
      <c r="A1473" t="inlineStr">
        <is>
          <t>1万円刻み</t>
        </is>
      </c>
      <c r="B1473" s="19">
        <f>'3_1万円刻み'!$A$1456</f>
        <v/>
      </c>
      <c r="C1473" s="19">
        <f>MIN(0,MAX(0,$B1473))</f>
        <v/>
      </c>
      <c r="D1473" s="19">
        <f>$B1473-C1473</f>
        <v/>
      </c>
      <c r="E1473" s="19">
        <f>MIN(670000,ROUNDDOWN(MAX(0,D1473-430000)*0.0751+47600,0))+MIN(260000,ROUNDDOWN(MAX(0,D1473-430000)*0.028+17600,0))+MIN(30000,ROUNDDOWN(MAX(0,D1473-430000)*0.0027+1873,0))+IF("いいえ"="はい",MIN(170000,ROUNDDOWN(MAX(0,D1473-430000)*0.0243+17800,0)),0)</f>
        <v/>
      </c>
      <c r="F1473" s="19">
        <f>IF(""="",215040+E1473,"")</f>
        <v/>
      </c>
      <c r="G1473" s="19">
        <f>IF(D1473&gt;23500000,NA(),IF(D1473&lt;=4890000,1040000,IF(D1473&lt;=6550000,670000,620000)))</f>
        <v/>
      </c>
      <c r="H1473" s="19">
        <f>MAX(0,ROUNDDOWN(D1473-F1473-G1473-0,-3))</f>
        <v/>
      </c>
      <c r="I1473" s="19">
        <f>IF(H1473&lt;=0,0,ROUNDDOWN((H1473*LOOKUP(H1473,{0,1950001,3300001,6950001,9000001,18000001,40000001},{0.05,0.1,0.2,0.23,0.33,0.4,0.45})-LOOKUP(H1473,{0,1950001,3300001,6950001,9000001,18000001,40000001},{0,97500,427500,636000,1536000,2796000,4796000}))*1.021,-2))</f>
        <v/>
      </c>
      <c r="J1473" s="19">
        <f>MAX(0,ROUNDDOWN(D1473-F1473-430000-0,-3))</f>
        <v/>
      </c>
      <c r="K1473" s="19">
        <f>IF(D1473&lt;=450000,0,MAX(0,ROUNDDOWN(J1473*0.06-MIN(50000,J1473)*0.03,-2))+MAX(0,ROUNDDOWN(J1473*0.04-MIN(50000,J1473)*0.02,-2)))</f>
        <v/>
      </c>
      <c r="L1473" s="19">
        <f>I1473+K1473+E1473</f>
        <v/>
      </c>
      <c r="M1473" s="19">
        <f>MIN(100000,MAX(0,$B1473))</f>
        <v/>
      </c>
      <c r="N1473" s="19">
        <f>$B1473-M1473</f>
        <v/>
      </c>
      <c r="O1473" s="19">
        <f>MIN(670000,ROUNDDOWN(MAX(0,N1473-430000)*0.0751+47600,0))+MIN(260000,ROUNDDOWN(MAX(0,N1473-430000)*0.028+17600,0))+MIN(30000,ROUNDDOWN(MAX(0,N1473-430000)*0.0027+1873,0))+IF("いいえ"="はい",MIN(170000,ROUNDDOWN(MAX(0,N1473-430000)*0.0243+17800,0)),0)</f>
        <v/>
      </c>
      <c r="P1473" s="19">
        <f>IF(""="",215040+O1473,"")</f>
        <v/>
      </c>
      <c r="Q1473" s="19">
        <f>IF(N1473&gt;23500000,NA(),IF(N1473&lt;=4890000,1040000,IF(N1473&lt;=6550000,670000,620000)))</f>
        <v/>
      </c>
      <c r="R1473" s="19">
        <f>MAX(0,ROUNDDOWN(N1473-P1473-Q1473-0,-3))</f>
        <v/>
      </c>
      <c r="S1473" s="19">
        <f>IF(R1473&lt;=0,0,ROUNDDOWN((R1473*LOOKUP(R1473,{0,1950001,3300001,6950001,9000001,18000001,40000001},{0.05,0.1,0.2,0.23,0.33,0.4,0.45})-LOOKUP(R1473,{0,1950001,3300001,6950001,9000001,18000001,40000001},{0,97500,427500,636000,1536000,2796000,4796000}))*1.021,-2))</f>
        <v/>
      </c>
      <c r="T1473" s="19">
        <f>MAX(0,ROUNDDOWN(N1473-P1473-430000-0,-3))</f>
        <v/>
      </c>
      <c r="U1473" s="19">
        <f>IF(N1473&lt;=450000,0,MAX(0,ROUNDDOWN(T1473*0.06-MIN(50000,T1473)*0.03,-2))+MAX(0,ROUNDDOWN(T1473*0.04-MIN(50000,T1473)*0.02,-2)))</f>
        <v/>
      </c>
      <c r="V1473" s="19">
        <f>S1473+U1473+O1473</f>
        <v/>
      </c>
      <c r="W1473" s="19">
        <f>MIN(550000,MAX(0,$B1473))</f>
        <v/>
      </c>
      <c r="X1473" s="19">
        <f>$B1473-W1473</f>
        <v/>
      </c>
      <c r="Y1473" s="19">
        <f>MIN(670000,ROUNDDOWN(MAX(0,X1473-430000)*0.0751+47600,0))+MIN(260000,ROUNDDOWN(MAX(0,X1473-430000)*0.028+17600,0))+MIN(30000,ROUNDDOWN(MAX(0,X1473-430000)*0.0027+1873,0))+IF("いいえ"="はい",MIN(170000,ROUNDDOWN(MAX(0,X1473-430000)*0.0243+17800,0)),0)</f>
        <v/>
      </c>
      <c r="Z1473" s="19">
        <f>IF(""="",215040+Y1473,"")</f>
        <v/>
      </c>
      <c r="AA1473" s="19">
        <f>IF(X1473&gt;23500000,NA(),IF(X1473&lt;=4890000,1040000,IF(X1473&lt;=6550000,670000,620000)))</f>
        <v/>
      </c>
      <c r="AB1473" s="19">
        <f>MAX(0,ROUNDDOWN(X1473-Z1473-AA1473-0,-3))</f>
        <v/>
      </c>
      <c r="AC1473" s="19">
        <f>IF(AB1473&lt;=0,0,ROUNDDOWN((AB1473*LOOKUP(AB1473,{0,1950001,3300001,6950001,9000001,18000001,40000001},{0.05,0.1,0.2,0.23,0.33,0.4,0.45})-LOOKUP(AB1473,{0,1950001,3300001,6950001,9000001,18000001,40000001},{0,97500,427500,636000,1536000,2796000,4796000}))*1.021,-2))</f>
        <v/>
      </c>
      <c r="AD1473" s="19">
        <f>MAX(0,ROUNDDOWN(X1473-Z1473-430000-0,-3))</f>
        <v/>
      </c>
      <c r="AE1473" s="19">
        <f>IF(X1473&lt;=450000,0,MAX(0,ROUNDDOWN(AD1473*0.06-MIN(50000,AD1473)*0.03,-2))+MAX(0,ROUNDDOWN(AD1473*0.04-MIN(50000,AD1473)*0.02,-2)))</f>
        <v/>
      </c>
      <c r="AF1473" s="19">
        <f>AC1473+AE1473+Y1473</f>
        <v/>
      </c>
      <c r="AG1473" s="19">
        <f>MIN(650000,MAX(0,$B1473))</f>
        <v/>
      </c>
      <c r="AH1473" s="19">
        <f>$B1473-AG1473</f>
        <v/>
      </c>
      <c r="AI1473" s="19">
        <f>MIN(670000,ROUNDDOWN(MAX(0,AH1473-430000)*0.0751+47600,0))+MIN(260000,ROUNDDOWN(MAX(0,AH1473-430000)*0.028+17600,0))+MIN(30000,ROUNDDOWN(MAX(0,AH1473-430000)*0.0027+1873,0))+IF("いいえ"="はい",MIN(170000,ROUNDDOWN(MAX(0,AH1473-430000)*0.0243+17800,0)),0)</f>
        <v/>
      </c>
      <c r="AJ1473" s="19">
        <f>IF(""="",215040+AI1473,"")</f>
        <v/>
      </c>
      <c r="AK1473" s="19">
        <f>IF(AH1473&gt;23500000,NA(),IF(AH1473&lt;=4890000,1040000,IF(AH1473&lt;=6550000,670000,620000)))</f>
        <v/>
      </c>
      <c r="AL1473" s="19">
        <f>MAX(0,ROUNDDOWN(AH1473-AJ1473-AK1473-0,-3))</f>
        <v/>
      </c>
      <c r="AM1473" s="19">
        <f>IF(AL1473&lt;=0,0,ROUNDDOWN((AL1473*LOOKUP(AL1473,{0,1950001,3300001,6950001,9000001,18000001,40000001},{0.05,0.1,0.2,0.23,0.33,0.4,0.45})-LOOKUP(AL1473,{0,1950001,3300001,6950001,9000001,18000001,40000001},{0,97500,427500,636000,1536000,2796000,4796000}))*1.021,-2))</f>
        <v/>
      </c>
      <c r="AN1473" s="19">
        <f>MAX(0,ROUNDDOWN(AH1473-AJ1473-430000-0,-3))</f>
        <v/>
      </c>
      <c r="AO1473" s="19">
        <f>IF(AH1473&lt;=450000,0,MAX(0,ROUNDDOWN(AN1473*0.06-MIN(50000,AN1473)*0.03,-2))+MAX(0,ROUNDDOWN(AN1473*0.04-MIN(50000,AN1473)*0.02,-2)))</f>
        <v/>
      </c>
      <c r="AP1473" s="19">
        <f>AM1473+AO1473+AI1473</f>
        <v/>
      </c>
      <c r="AQ1473" s="19">
        <f>MIN(750000,MAX(0,$B1473))</f>
        <v/>
      </c>
      <c r="AR1473" s="19">
        <f>$B1473-AQ1473</f>
        <v/>
      </c>
      <c r="AS1473" s="19">
        <f>MIN(670000,ROUNDDOWN(MAX(0,AR1473-430000)*0.0751+47600,0))+MIN(260000,ROUNDDOWN(MAX(0,AR1473-430000)*0.028+17600,0))+MIN(30000,ROUNDDOWN(MAX(0,AR1473-430000)*0.0027+1873,0))+IF("いいえ"="はい",MIN(170000,ROUNDDOWN(MAX(0,AR1473-430000)*0.0243+17800,0)),0)</f>
        <v/>
      </c>
      <c r="AT1473" s="19">
        <f>IF(""="",215040+AS1473,"")</f>
        <v/>
      </c>
      <c r="AU1473" s="19">
        <f>IF(AR1473&gt;23500000,NA(),IF(AR1473&lt;=4890000,1040000,IF(AR1473&lt;=6550000,670000,620000)))</f>
        <v/>
      </c>
      <c r="AV1473" s="19">
        <f>MAX(0,ROUNDDOWN(AR1473-AT1473-AU1473-0,-3))</f>
        <v/>
      </c>
      <c r="AW1473" s="19">
        <f>IF(AV1473&lt;=0,0,ROUNDDOWN((AV1473*LOOKUP(AV1473,{0,1950001,3300001,6950001,9000001,18000001,40000001},{0.05,0.1,0.2,0.23,0.33,0.4,0.45})-LOOKUP(AV1473,{0,1950001,3300001,6950001,9000001,18000001,40000001},{0,97500,427500,636000,1536000,2796000,4796000}))*1.021,-2))</f>
        <v/>
      </c>
      <c r="AX1473" s="19">
        <f>MAX(0,ROUNDDOWN(AR1473-AT1473-430000-0,-3))</f>
        <v/>
      </c>
      <c r="AY1473" s="19">
        <f>IF(AR1473&lt;=450000,0,MAX(0,ROUNDDOWN(AX1473*0.06-MIN(50000,AX1473)*0.03,-2))+MAX(0,ROUNDDOWN(AX1473*0.04-MIN(50000,AX1473)*0.02,-2)))</f>
        <v/>
      </c>
      <c r="AZ1473" s="19">
        <f>AW1473+AY1473+AS1473</f>
        <v/>
      </c>
    </row>
    <row r="1474">
      <c r="A1474" t="inlineStr">
        <is>
          <t>1万円刻み</t>
        </is>
      </c>
      <c r="B1474" s="19">
        <f>'3_1万円刻み'!$A$1457</f>
        <v/>
      </c>
      <c r="C1474" s="19">
        <f>MIN(0,MAX(0,$B1474))</f>
        <v/>
      </c>
      <c r="D1474" s="19">
        <f>$B1474-C1474</f>
        <v/>
      </c>
      <c r="E1474" s="19">
        <f>MIN(670000,ROUNDDOWN(MAX(0,D1474-430000)*0.0751+47600,0))+MIN(260000,ROUNDDOWN(MAX(0,D1474-430000)*0.028+17600,0))+MIN(30000,ROUNDDOWN(MAX(0,D1474-430000)*0.0027+1873,0))+IF("いいえ"="はい",MIN(170000,ROUNDDOWN(MAX(0,D1474-430000)*0.0243+17800,0)),0)</f>
        <v/>
      </c>
      <c r="F1474" s="19">
        <f>IF(""="",215040+E1474,"")</f>
        <v/>
      </c>
      <c r="G1474" s="19">
        <f>IF(D1474&gt;23500000,NA(),IF(D1474&lt;=4890000,1040000,IF(D1474&lt;=6550000,670000,620000)))</f>
        <v/>
      </c>
      <c r="H1474" s="19">
        <f>MAX(0,ROUNDDOWN(D1474-F1474-G1474-0,-3))</f>
        <v/>
      </c>
      <c r="I1474" s="19">
        <f>IF(H1474&lt;=0,0,ROUNDDOWN((H1474*LOOKUP(H1474,{0,1950001,3300001,6950001,9000001,18000001,40000001},{0.05,0.1,0.2,0.23,0.33,0.4,0.45})-LOOKUP(H1474,{0,1950001,3300001,6950001,9000001,18000001,40000001},{0,97500,427500,636000,1536000,2796000,4796000}))*1.021,-2))</f>
        <v/>
      </c>
      <c r="J1474" s="19">
        <f>MAX(0,ROUNDDOWN(D1474-F1474-430000-0,-3))</f>
        <v/>
      </c>
      <c r="K1474" s="19">
        <f>IF(D1474&lt;=450000,0,MAX(0,ROUNDDOWN(J1474*0.06-MIN(50000,J1474)*0.03,-2))+MAX(0,ROUNDDOWN(J1474*0.04-MIN(50000,J1474)*0.02,-2)))</f>
        <v/>
      </c>
      <c r="L1474" s="19">
        <f>I1474+K1474+E1474</f>
        <v/>
      </c>
      <c r="M1474" s="19">
        <f>MIN(100000,MAX(0,$B1474))</f>
        <v/>
      </c>
      <c r="N1474" s="19">
        <f>$B1474-M1474</f>
        <v/>
      </c>
      <c r="O1474" s="19">
        <f>MIN(670000,ROUNDDOWN(MAX(0,N1474-430000)*0.0751+47600,0))+MIN(260000,ROUNDDOWN(MAX(0,N1474-430000)*0.028+17600,0))+MIN(30000,ROUNDDOWN(MAX(0,N1474-430000)*0.0027+1873,0))+IF("いいえ"="はい",MIN(170000,ROUNDDOWN(MAX(0,N1474-430000)*0.0243+17800,0)),0)</f>
        <v/>
      </c>
      <c r="P1474" s="19">
        <f>IF(""="",215040+O1474,"")</f>
        <v/>
      </c>
      <c r="Q1474" s="19">
        <f>IF(N1474&gt;23500000,NA(),IF(N1474&lt;=4890000,1040000,IF(N1474&lt;=6550000,670000,620000)))</f>
        <v/>
      </c>
      <c r="R1474" s="19">
        <f>MAX(0,ROUNDDOWN(N1474-P1474-Q1474-0,-3))</f>
        <v/>
      </c>
      <c r="S1474" s="19">
        <f>IF(R1474&lt;=0,0,ROUNDDOWN((R1474*LOOKUP(R1474,{0,1950001,3300001,6950001,9000001,18000001,40000001},{0.05,0.1,0.2,0.23,0.33,0.4,0.45})-LOOKUP(R1474,{0,1950001,3300001,6950001,9000001,18000001,40000001},{0,97500,427500,636000,1536000,2796000,4796000}))*1.021,-2))</f>
        <v/>
      </c>
      <c r="T1474" s="19">
        <f>MAX(0,ROUNDDOWN(N1474-P1474-430000-0,-3))</f>
        <v/>
      </c>
      <c r="U1474" s="19">
        <f>IF(N1474&lt;=450000,0,MAX(0,ROUNDDOWN(T1474*0.06-MIN(50000,T1474)*0.03,-2))+MAX(0,ROUNDDOWN(T1474*0.04-MIN(50000,T1474)*0.02,-2)))</f>
        <v/>
      </c>
      <c r="V1474" s="19">
        <f>S1474+U1474+O1474</f>
        <v/>
      </c>
      <c r="W1474" s="19">
        <f>MIN(550000,MAX(0,$B1474))</f>
        <v/>
      </c>
      <c r="X1474" s="19">
        <f>$B1474-W1474</f>
        <v/>
      </c>
      <c r="Y1474" s="19">
        <f>MIN(670000,ROUNDDOWN(MAX(0,X1474-430000)*0.0751+47600,0))+MIN(260000,ROUNDDOWN(MAX(0,X1474-430000)*0.028+17600,0))+MIN(30000,ROUNDDOWN(MAX(0,X1474-430000)*0.0027+1873,0))+IF("いいえ"="はい",MIN(170000,ROUNDDOWN(MAX(0,X1474-430000)*0.0243+17800,0)),0)</f>
        <v/>
      </c>
      <c r="Z1474" s="19">
        <f>IF(""="",215040+Y1474,"")</f>
        <v/>
      </c>
      <c r="AA1474" s="19">
        <f>IF(X1474&gt;23500000,NA(),IF(X1474&lt;=4890000,1040000,IF(X1474&lt;=6550000,670000,620000)))</f>
        <v/>
      </c>
      <c r="AB1474" s="19">
        <f>MAX(0,ROUNDDOWN(X1474-Z1474-AA1474-0,-3))</f>
        <v/>
      </c>
      <c r="AC1474" s="19">
        <f>IF(AB1474&lt;=0,0,ROUNDDOWN((AB1474*LOOKUP(AB1474,{0,1950001,3300001,6950001,9000001,18000001,40000001},{0.05,0.1,0.2,0.23,0.33,0.4,0.45})-LOOKUP(AB1474,{0,1950001,3300001,6950001,9000001,18000001,40000001},{0,97500,427500,636000,1536000,2796000,4796000}))*1.021,-2))</f>
        <v/>
      </c>
      <c r="AD1474" s="19">
        <f>MAX(0,ROUNDDOWN(X1474-Z1474-430000-0,-3))</f>
        <v/>
      </c>
      <c r="AE1474" s="19">
        <f>IF(X1474&lt;=450000,0,MAX(0,ROUNDDOWN(AD1474*0.06-MIN(50000,AD1474)*0.03,-2))+MAX(0,ROUNDDOWN(AD1474*0.04-MIN(50000,AD1474)*0.02,-2)))</f>
        <v/>
      </c>
      <c r="AF1474" s="19">
        <f>AC1474+AE1474+Y1474</f>
        <v/>
      </c>
      <c r="AG1474" s="19">
        <f>MIN(650000,MAX(0,$B1474))</f>
        <v/>
      </c>
      <c r="AH1474" s="19">
        <f>$B1474-AG1474</f>
        <v/>
      </c>
      <c r="AI1474" s="19">
        <f>MIN(670000,ROUNDDOWN(MAX(0,AH1474-430000)*0.0751+47600,0))+MIN(260000,ROUNDDOWN(MAX(0,AH1474-430000)*0.028+17600,0))+MIN(30000,ROUNDDOWN(MAX(0,AH1474-430000)*0.0027+1873,0))+IF("いいえ"="はい",MIN(170000,ROUNDDOWN(MAX(0,AH1474-430000)*0.0243+17800,0)),0)</f>
        <v/>
      </c>
      <c r="AJ1474" s="19">
        <f>IF(""="",215040+AI1474,"")</f>
        <v/>
      </c>
      <c r="AK1474" s="19">
        <f>IF(AH1474&gt;23500000,NA(),IF(AH1474&lt;=4890000,1040000,IF(AH1474&lt;=6550000,670000,620000)))</f>
        <v/>
      </c>
      <c r="AL1474" s="19">
        <f>MAX(0,ROUNDDOWN(AH1474-AJ1474-AK1474-0,-3))</f>
        <v/>
      </c>
      <c r="AM1474" s="19">
        <f>IF(AL1474&lt;=0,0,ROUNDDOWN((AL1474*LOOKUP(AL1474,{0,1950001,3300001,6950001,9000001,18000001,40000001},{0.05,0.1,0.2,0.23,0.33,0.4,0.45})-LOOKUP(AL1474,{0,1950001,3300001,6950001,9000001,18000001,40000001},{0,97500,427500,636000,1536000,2796000,4796000}))*1.021,-2))</f>
        <v/>
      </c>
      <c r="AN1474" s="19">
        <f>MAX(0,ROUNDDOWN(AH1474-AJ1474-430000-0,-3))</f>
        <v/>
      </c>
      <c r="AO1474" s="19">
        <f>IF(AH1474&lt;=450000,0,MAX(0,ROUNDDOWN(AN1474*0.06-MIN(50000,AN1474)*0.03,-2))+MAX(0,ROUNDDOWN(AN1474*0.04-MIN(50000,AN1474)*0.02,-2)))</f>
        <v/>
      </c>
      <c r="AP1474" s="19">
        <f>AM1474+AO1474+AI1474</f>
        <v/>
      </c>
      <c r="AQ1474" s="19">
        <f>MIN(750000,MAX(0,$B1474))</f>
        <v/>
      </c>
      <c r="AR1474" s="19">
        <f>$B1474-AQ1474</f>
        <v/>
      </c>
      <c r="AS1474" s="19">
        <f>MIN(670000,ROUNDDOWN(MAX(0,AR1474-430000)*0.0751+47600,0))+MIN(260000,ROUNDDOWN(MAX(0,AR1474-430000)*0.028+17600,0))+MIN(30000,ROUNDDOWN(MAX(0,AR1474-430000)*0.0027+1873,0))+IF("いいえ"="はい",MIN(170000,ROUNDDOWN(MAX(0,AR1474-430000)*0.0243+17800,0)),0)</f>
        <v/>
      </c>
      <c r="AT1474" s="19">
        <f>IF(""="",215040+AS1474,"")</f>
        <v/>
      </c>
      <c r="AU1474" s="19">
        <f>IF(AR1474&gt;23500000,NA(),IF(AR1474&lt;=4890000,1040000,IF(AR1474&lt;=6550000,670000,620000)))</f>
        <v/>
      </c>
      <c r="AV1474" s="19">
        <f>MAX(0,ROUNDDOWN(AR1474-AT1474-AU1474-0,-3))</f>
        <v/>
      </c>
      <c r="AW1474" s="19">
        <f>IF(AV1474&lt;=0,0,ROUNDDOWN((AV1474*LOOKUP(AV1474,{0,1950001,3300001,6950001,9000001,18000001,40000001},{0.05,0.1,0.2,0.23,0.33,0.4,0.45})-LOOKUP(AV1474,{0,1950001,3300001,6950001,9000001,18000001,40000001},{0,97500,427500,636000,1536000,2796000,4796000}))*1.021,-2))</f>
        <v/>
      </c>
      <c r="AX1474" s="19">
        <f>MAX(0,ROUNDDOWN(AR1474-AT1474-430000-0,-3))</f>
        <v/>
      </c>
      <c r="AY1474" s="19">
        <f>IF(AR1474&lt;=450000,0,MAX(0,ROUNDDOWN(AX1474*0.06-MIN(50000,AX1474)*0.03,-2))+MAX(0,ROUNDDOWN(AX1474*0.04-MIN(50000,AX1474)*0.02,-2)))</f>
        <v/>
      </c>
      <c r="AZ1474" s="19">
        <f>AW1474+AY1474+AS1474</f>
        <v/>
      </c>
    </row>
    <row r="1475">
      <c r="A1475" t="inlineStr">
        <is>
          <t>1万円刻み</t>
        </is>
      </c>
      <c r="B1475" s="19">
        <f>'3_1万円刻み'!$A$1458</f>
        <v/>
      </c>
      <c r="C1475" s="19">
        <f>MIN(0,MAX(0,$B1475))</f>
        <v/>
      </c>
      <c r="D1475" s="19">
        <f>$B1475-C1475</f>
        <v/>
      </c>
      <c r="E1475" s="19">
        <f>MIN(670000,ROUNDDOWN(MAX(0,D1475-430000)*0.0751+47600,0))+MIN(260000,ROUNDDOWN(MAX(0,D1475-430000)*0.028+17600,0))+MIN(30000,ROUNDDOWN(MAX(0,D1475-430000)*0.0027+1873,0))+IF("いいえ"="はい",MIN(170000,ROUNDDOWN(MAX(0,D1475-430000)*0.0243+17800,0)),0)</f>
        <v/>
      </c>
      <c r="F1475" s="19">
        <f>IF(""="",215040+E1475,"")</f>
        <v/>
      </c>
      <c r="G1475" s="19">
        <f>IF(D1475&gt;23500000,NA(),IF(D1475&lt;=4890000,1040000,IF(D1475&lt;=6550000,670000,620000)))</f>
        <v/>
      </c>
      <c r="H1475" s="19">
        <f>MAX(0,ROUNDDOWN(D1475-F1475-G1475-0,-3))</f>
        <v/>
      </c>
      <c r="I1475" s="19">
        <f>IF(H1475&lt;=0,0,ROUNDDOWN((H1475*LOOKUP(H1475,{0,1950001,3300001,6950001,9000001,18000001,40000001},{0.05,0.1,0.2,0.23,0.33,0.4,0.45})-LOOKUP(H1475,{0,1950001,3300001,6950001,9000001,18000001,40000001},{0,97500,427500,636000,1536000,2796000,4796000}))*1.021,-2))</f>
        <v/>
      </c>
      <c r="J1475" s="19">
        <f>MAX(0,ROUNDDOWN(D1475-F1475-430000-0,-3))</f>
        <v/>
      </c>
      <c r="K1475" s="19">
        <f>IF(D1475&lt;=450000,0,MAX(0,ROUNDDOWN(J1475*0.06-MIN(50000,J1475)*0.03,-2))+MAX(0,ROUNDDOWN(J1475*0.04-MIN(50000,J1475)*0.02,-2)))</f>
        <v/>
      </c>
      <c r="L1475" s="19">
        <f>I1475+K1475+E1475</f>
        <v/>
      </c>
      <c r="M1475" s="19">
        <f>MIN(100000,MAX(0,$B1475))</f>
        <v/>
      </c>
      <c r="N1475" s="19">
        <f>$B1475-M1475</f>
        <v/>
      </c>
      <c r="O1475" s="19">
        <f>MIN(670000,ROUNDDOWN(MAX(0,N1475-430000)*0.0751+47600,0))+MIN(260000,ROUNDDOWN(MAX(0,N1475-430000)*0.028+17600,0))+MIN(30000,ROUNDDOWN(MAX(0,N1475-430000)*0.0027+1873,0))+IF("いいえ"="はい",MIN(170000,ROUNDDOWN(MAX(0,N1475-430000)*0.0243+17800,0)),0)</f>
        <v/>
      </c>
      <c r="P1475" s="19">
        <f>IF(""="",215040+O1475,"")</f>
        <v/>
      </c>
      <c r="Q1475" s="19">
        <f>IF(N1475&gt;23500000,NA(),IF(N1475&lt;=4890000,1040000,IF(N1475&lt;=6550000,670000,620000)))</f>
        <v/>
      </c>
      <c r="R1475" s="19">
        <f>MAX(0,ROUNDDOWN(N1475-P1475-Q1475-0,-3))</f>
        <v/>
      </c>
      <c r="S1475" s="19">
        <f>IF(R1475&lt;=0,0,ROUNDDOWN((R1475*LOOKUP(R1475,{0,1950001,3300001,6950001,9000001,18000001,40000001},{0.05,0.1,0.2,0.23,0.33,0.4,0.45})-LOOKUP(R1475,{0,1950001,3300001,6950001,9000001,18000001,40000001},{0,97500,427500,636000,1536000,2796000,4796000}))*1.021,-2))</f>
        <v/>
      </c>
      <c r="T1475" s="19">
        <f>MAX(0,ROUNDDOWN(N1475-P1475-430000-0,-3))</f>
        <v/>
      </c>
      <c r="U1475" s="19">
        <f>IF(N1475&lt;=450000,0,MAX(0,ROUNDDOWN(T1475*0.06-MIN(50000,T1475)*0.03,-2))+MAX(0,ROUNDDOWN(T1475*0.04-MIN(50000,T1475)*0.02,-2)))</f>
        <v/>
      </c>
      <c r="V1475" s="19">
        <f>S1475+U1475+O1475</f>
        <v/>
      </c>
      <c r="W1475" s="19">
        <f>MIN(550000,MAX(0,$B1475))</f>
        <v/>
      </c>
      <c r="X1475" s="19">
        <f>$B1475-W1475</f>
        <v/>
      </c>
      <c r="Y1475" s="19">
        <f>MIN(670000,ROUNDDOWN(MAX(0,X1475-430000)*0.0751+47600,0))+MIN(260000,ROUNDDOWN(MAX(0,X1475-430000)*0.028+17600,0))+MIN(30000,ROUNDDOWN(MAX(0,X1475-430000)*0.0027+1873,0))+IF("いいえ"="はい",MIN(170000,ROUNDDOWN(MAX(0,X1475-430000)*0.0243+17800,0)),0)</f>
        <v/>
      </c>
      <c r="Z1475" s="19">
        <f>IF(""="",215040+Y1475,"")</f>
        <v/>
      </c>
      <c r="AA1475" s="19">
        <f>IF(X1475&gt;23500000,NA(),IF(X1475&lt;=4890000,1040000,IF(X1475&lt;=6550000,670000,620000)))</f>
        <v/>
      </c>
      <c r="AB1475" s="19">
        <f>MAX(0,ROUNDDOWN(X1475-Z1475-AA1475-0,-3))</f>
        <v/>
      </c>
      <c r="AC1475" s="19">
        <f>IF(AB1475&lt;=0,0,ROUNDDOWN((AB1475*LOOKUP(AB1475,{0,1950001,3300001,6950001,9000001,18000001,40000001},{0.05,0.1,0.2,0.23,0.33,0.4,0.45})-LOOKUP(AB1475,{0,1950001,3300001,6950001,9000001,18000001,40000001},{0,97500,427500,636000,1536000,2796000,4796000}))*1.021,-2))</f>
        <v/>
      </c>
      <c r="AD1475" s="19">
        <f>MAX(0,ROUNDDOWN(X1475-Z1475-430000-0,-3))</f>
        <v/>
      </c>
      <c r="AE1475" s="19">
        <f>IF(X1475&lt;=450000,0,MAX(0,ROUNDDOWN(AD1475*0.06-MIN(50000,AD1475)*0.03,-2))+MAX(0,ROUNDDOWN(AD1475*0.04-MIN(50000,AD1475)*0.02,-2)))</f>
        <v/>
      </c>
      <c r="AF1475" s="19">
        <f>AC1475+AE1475+Y1475</f>
        <v/>
      </c>
      <c r="AG1475" s="19">
        <f>MIN(650000,MAX(0,$B1475))</f>
        <v/>
      </c>
      <c r="AH1475" s="19">
        <f>$B1475-AG1475</f>
        <v/>
      </c>
      <c r="AI1475" s="19">
        <f>MIN(670000,ROUNDDOWN(MAX(0,AH1475-430000)*0.0751+47600,0))+MIN(260000,ROUNDDOWN(MAX(0,AH1475-430000)*0.028+17600,0))+MIN(30000,ROUNDDOWN(MAX(0,AH1475-430000)*0.0027+1873,0))+IF("いいえ"="はい",MIN(170000,ROUNDDOWN(MAX(0,AH1475-430000)*0.0243+17800,0)),0)</f>
        <v/>
      </c>
      <c r="AJ1475" s="19">
        <f>IF(""="",215040+AI1475,"")</f>
        <v/>
      </c>
      <c r="AK1475" s="19">
        <f>IF(AH1475&gt;23500000,NA(),IF(AH1475&lt;=4890000,1040000,IF(AH1475&lt;=6550000,670000,620000)))</f>
        <v/>
      </c>
      <c r="AL1475" s="19">
        <f>MAX(0,ROUNDDOWN(AH1475-AJ1475-AK1475-0,-3))</f>
        <v/>
      </c>
      <c r="AM1475" s="19">
        <f>IF(AL1475&lt;=0,0,ROUNDDOWN((AL1475*LOOKUP(AL1475,{0,1950001,3300001,6950001,9000001,18000001,40000001},{0.05,0.1,0.2,0.23,0.33,0.4,0.45})-LOOKUP(AL1475,{0,1950001,3300001,6950001,9000001,18000001,40000001},{0,97500,427500,636000,1536000,2796000,4796000}))*1.021,-2))</f>
        <v/>
      </c>
      <c r="AN1475" s="19">
        <f>MAX(0,ROUNDDOWN(AH1475-AJ1475-430000-0,-3))</f>
        <v/>
      </c>
      <c r="AO1475" s="19">
        <f>IF(AH1475&lt;=450000,0,MAX(0,ROUNDDOWN(AN1475*0.06-MIN(50000,AN1475)*0.03,-2))+MAX(0,ROUNDDOWN(AN1475*0.04-MIN(50000,AN1475)*0.02,-2)))</f>
        <v/>
      </c>
      <c r="AP1475" s="19">
        <f>AM1475+AO1475+AI1475</f>
        <v/>
      </c>
      <c r="AQ1475" s="19">
        <f>MIN(750000,MAX(0,$B1475))</f>
        <v/>
      </c>
      <c r="AR1475" s="19">
        <f>$B1475-AQ1475</f>
        <v/>
      </c>
      <c r="AS1475" s="19">
        <f>MIN(670000,ROUNDDOWN(MAX(0,AR1475-430000)*0.0751+47600,0))+MIN(260000,ROUNDDOWN(MAX(0,AR1475-430000)*0.028+17600,0))+MIN(30000,ROUNDDOWN(MAX(0,AR1475-430000)*0.0027+1873,0))+IF("いいえ"="はい",MIN(170000,ROUNDDOWN(MAX(0,AR1475-430000)*0.0243+17800,0)),0)</f>
        <v/>
      </c>
      <c r="AT1475" s="19">
        <f>IF(""="",215040+AS1475,"")</f>
        <v/>
      </c>
      <c r="AU1475" s="19">
        <f>IF(AR1475&gt;23500000,NA(),IF(AR1475&lt;=4890000,1040000,IF(AR1475&lt;=6550000,670000,620000)))</f>
        <v/>
      </c>
      <c r="AV1475" s="19">
        <f>MAX(0,ROUNDDOWN(AR1475-AT1475-AU1475-0,-3))</f>
        <v/>
      </c>
      <c r="AW1475" s="19">
        <f>IF(AV1475&lt;=0,0,ROUNDDOWN((AV1475*LOOKUP(AV1475,{0,1950001,3300001,6950001,9000001,18000001,40000001},{0.05,0.1,0.2,0.23,0.33,0.4,0.45})-LOOKUP(AV1475,{0,1950001,3300001,6950001,9000001,18000001,40000001},{0,97500,427500,636000,1536000,2796000,4796000}))*1.021,-2))</f>
        <v/>
      </c>
      <c r="AX1475" s="19">
        <f>MAX(0,ROUNDDOWN(AR1475-AT1475-430000-0,-3))</f>
        <v/>
      </c>
      <c r="AY1475" s="19">
        <f>IF(AR1475&lt;=450000,0,MAX(0,ROUNDDOWN(AX1475*0.06-MIN(50000,AX1475)*0.03,-2))+MAX(0,ROUNDDOWN(AX1475*0.04-MIN(50000,AX1475)*0.02,-2)))</f>
        <v/>
      </c>
      <c r="AZ1475" s="19">
        <f>AW1475+AY1475+AS1475</f>
        <v/>
      </c>
    </row>
    <row r="1476">
      <c r="A1476" t="inlineStr">
        <is>
          <t>1万円刻み</t>
        </is>
      </c>
      <c r="B1476" s="19">
        <f>'3_1万円刻み'!$A$1459</f>
        <v/>
      </c>
      <c r="C1476" s="19">
        <f>MIN(0,MAX(0,$B1476))</f>
        <v/>
      </c>
      <c r="D1476" s="19">
        <f>$B1476-C1476</f>
        <v/>
      </c>
      <c r="E1476" s="19">
        <f>MIN(670000,ROUNDDOWN(MAX(0,D1476-430000)*0.0751+47600,0))+MIN(260000,ROUNDDOWN(MAX(0,D1476-430000)*0.028+17600,0))+MIN(30000,ROUNDDOWN(MAX(0,D1476-430000)*0.0027+1873,0))+IF("いいえ"="はい",MIN(170000,ROUNDDOWN(MAX(0,D1476-430000)*0.0243+17800,0)),0)</f>
        <v/>
      </c>
      <c r="F1476" s="19">
        <f>IF(""="",215040+E1476,"")</f>
        <v/>
      </c>
      <c r="G1476" s="19">
        <f>IF(D1476&gt;23500000,NA(),IF(D1476&lt;=4890000,1040000,IF(D1476&lt;=6550000,670000,620000)))</f>
        <v/>
      </c>
      <c r="H1476" s="19">
        <f>MAX(0,ROUNDDOWN(D1476-F1476-G1476-0,-3))</f>
        <v/>
      </c>
      <c r="I1476" s="19">
        <f>IF(H1476&lt;=0,0,ROUNDDOWN((H1476*LOOKUP(H1476,{0,1950001,3300001,6950001,9000001,18000001,40000001},{0.05,0.1,0.2,0.23,0.33,0.4,0.45})-LOOKUP(H1476,{0,1950001,3300001,6950001,9000001,18000001,40000001},{0,97500,427500,636000,1536000,2796000,4796000}))*1.021,-2))</f>
        <v/>
      </c>
      <c r="J1476" s="19">
        <f>MAX(0,ROUNDDOWN(D1476-F1476-430000-0,-3))</f>
        <v/>
      </c>
      <c r="K1476" s="19">
        <f>IF(D1476&lt;=450000,0,MAX(0,ROUNDDOWN(J1476*0.06-MIN(50000,J1476)*0.03,-2))+MAX(0,ROUNDDOWN(J1476*0.04-MIN(50000,J1476)*0.02,-2)))</f>
        <v/>
      </c>
      <c r="L1476" s="19">
        <f>I1476+K1476+E1476</f>
        <v/>
      </c>
      <c r="M1476" s="19">
        <f>MIN(100000,MAX(0,$B1476))</f>
        <v/>
      </c>
      <c r="N1476" s="19">
        <f>$B1476-M1476</f>
        <v/>
      </c>
      <c r="O1476" s="19">
        <f>MIN(670000,ROUNDDOWN(MAX(0,N1476-430000)*0.0751+47600,0))+MIN(260000,ROUNDDOWN(MAX(0,N1476-430000)*0.028+17600,0))+MIN(30000,ROUNDDOWN(MAX(0,N1476-430000)*0.0027+1873,0))+IF("いいえ"="はい",MIN(170000,ROUNDDOWN(MAX(0,N1476-430000)*0.0243+17800,0)),0)</f>
        <v/>
      </c>
      <c r="P1476" s="19">
        <f>IF(""="",215040+O1476,"")</f>
        <v/>
      </c>
      <c r="Q1476" s="19">
        <f>IF(N1476&gt;23500000,NA(),IF(N1476&lt;=4890000,1040000,IF(N1476&lt;=6550000,670000,620000)))</f>
        <v/>
      </c>
      <c r="R1476" s="19">
        <f>MAX(0,ROUNDDOWN(N1476-P1476-Q1476-0,-3))</f>
        <v/>
      </c>
      <c r="S1476" s="19">
        <f>IF(R1476&lt;=0,0,ROUNDDOWN((R1476*LOOKUP(R1476,{0,1950001,3300001,6950001,9000001,18000001,40000001},{0.05,0.1,0.2,0.23,0.33,0.4,0.45})-LOOKUP(R1476,{0,1950001,3300001,6950001,9000001,18000001,40000001},{0,97500,427500,636000,1536000,2796000,4796000}))*1.021,-2))</f>
        <v/>
      </c>
      <c r="T1476" s="19">
        <f>MAX(0,ROUNDDOWN(N1476-P1476-430000-0,-3))</f>
        <v/>
      </c>
      <c r="U1476" s="19">
        <f>IF(N1476&lt;=450000,0,MAX(0,ROUNDDOWN(T1476*0.06-MIN(50000,T1476)*0.03,-2))+MAX(0,ROUNDDOWN(T1476*0.04-MIN(50000,T1476)*0.02,-2)))</f>
        <v/>
      </c>
      <c r="V1476" s="19">
        <f>S1476+U1476+O1476</f>
        <v/>
      </c>
      <c r="W1476" s="19">
        <f>MIN(550000,MAX(0,$B1476))</f>
        <v/>
      </c>
      <c r="X1476" s="19">
        <f>$B1476-W1476</f>
        <v/>
      </c>
      <c r="Y1476" s="19">
        <f>MIN(670000,ROUNDDOWN(MAX(0,X1476-430000)*0.0751+47600,0))+MIN(260000,ROUNDDOWN(MAX(0,X1476-430000)*0.028+17600,0))+MIN(30000,ROUNDDOWN(MAX(0,X1476-430000)*0.0027+1873,0))+IF("いいえ"="はい",MIN(170000,ROUNDDOWN(MAX(0,X1476-430000)*0.0243+17800,0)),0)</f>
        <v/>
      </c>
      <c r="Z1476" s="19">
        <f>IF(""="",215040+Y1476,"")</f>
        <v/>
      </c>
      <c r="AA1476" s="19">
        <f>IF(X1476&gt;23500000,NA(),IF(X1476&lt;=4890000,1040000,IF(X1476&lt;=6550000,670000,620000)))</f>
        <v/>
      </c>
      <c r="AB1476" s="19">
        <f>MAX(0,ROUNDDOWN(X1476-Z1476-AA1476-0,-3))</f>
        <v/>
      </c>
      <c r="AC1476" s="19">
        <f>IF(AB1476&lt;=0,0,ROUNDDOWN((AB1476*LOOKUP(AB1476,{0,1950001,3300001,6950001,9000001,18000001,40000001},{0.05,0.1,0.2,0.23,0.33,0.4,0.45})-LOOKUP(AB1476,{0,1950001,3300001,6950001,9000001,18000001,40000001},{0,97500,427500,636000,1536000,2796000,4796000}))*1.021,-2))</f>
        <v/>
      </c>
      <c r="AD1476" s="19">
        <f>MAX(0,ROUNDDOWN(X1476-Z1476-430000-0,-3))</f>
        <v/>
      </c>
      <c r="AE1476" s="19">
        <f>IF(X1476&lt;=450000,0,MAX(0,ROUNDDOWN(AD1476*0.06-MIN(50000,AD1476)*0.03,-2))+MAX(0,ROUNDDOWN(AD1476*0.04-MIN(50000,AD1476)*0.02,-2)))</f>
        <v/>
      </c>
      <c r="AF1476" s="19">
        <f>AC1476+AE1476+Y1476</f>
        <v/>
      </c>
      <c r="AG1476" s="19">
        <f>MIN(650000,MAX(0,$B1476))</f>
        <v/>
      </c>
      <c r="AH1476" s="19">
        <f>$B1476-AG1476</f>
        <v/>
      </c>
      <c r="AI1476" s="19">
        <f>MIN(670000,ROUNDDOWN(MAX(0,AH1476-430000)*0.0751+47600,0))+MIN(260000,ROUNDDOWN(MAX(0,AH1476-430000)*0.028+17600,0))+MIN(30000,ROUNDDOWN(MAX(0,AH1476-430000)*0.0027+1873,0))+IF("いいえ"="はい",MIN(170000,ROUNDDOWN(MAX(0,AH1476-430000)*0.0243+17800,0)),0)</f>
        <v/>
      </c>
      <c r="AJ1476" s="19">
        <f>IF(""="",215040+AI1476,"")</f>
        <v/>
      </c>
      <c r="AK1476" s="19">
        <f>IF(AH1476&gt;23500000,NA(),IF(AH1476&lt;=4890000,1040000,IF(AH1476&lt;=6550000,670000,620000)))</f>
        <v/>
      </c>
      <c r="AL1476" s="19">
        <f>MAX(0,ROUNDDOWN(AH1476-AJ1476-AK1476-0,-3))</f>
        <v/>
      </c>
      <c r="AM1476" s="19">
        <f>IF(AL1476&lt;=0,0,ROUNDDOWN((AL1476*LOOKUP(AL1476,{0,1950001,3300001,6950001,9000001,18000001,40000001},{0.05,0.1,0.2,0.23,0.33,0.4,0.45})-LOOKUP(AL1476,{0,1950001,3300001,6950001,9000001,18000001,40000001},{0,97500,427500,636000,1536000,2796000,4796000}))*1.021,-2))</f>
        <v/>
      </c>
      <c r="AN1476" s="19">
        <f>MAX(0,ROUNDDOWN(AH1476-AJ1476-430000-0,-3))</f>
        <v/>
      </c>
      <c r="AO1476" s="19">
        <f>IF(AH1476&lt;=450000,0,MAX(0,ROUNDDOWN(AN1476*0.06-MIN(50000,AN1476)*0.03,-2))+MAX(0,ROUNDDOWN(AN1476*0.04-MIN(50000,AN1476)*0.02,-2)))</f>
        <v/>
      </c>
      <c r="AP1476" s="19">
        <f>AM1476+AO1476+AI1476</f>
        <v/>
      </c>
      <c r="AQ1476" s="19">
        <f>MIN(750000,MAX(0,$B1476))</f>
        <v/>
      </c>
      <c r="AR1476" s="19">
        <f>$B1476-AQ1476</f>
        <v/>
      </c>
      <c r="AS1476" s="19">
        <f>MIN(670000,ROUNDDOWN(MAX(0,AR1476-430000)*0.0751+47600,0))+MIN(260000,ROUNDDOWN(MAX(0,AR1476-430000)*0.028+17600,0))+MIN(30000,ROUNDDOWN(MAX(0,AR1476-430000)*0.0027+1873,0))+IF("いいえ"="はい",MIN(170000,ROUNDDOWN(MAX(0,AR1476-430000)*0.0243+17800,0)),0)</f>
        <v/>
      </c>
      <c r="AT1476" s="19">
        <f>IF(""="",215040+AS1476,"")</f>
        <v/>
      </c>
      <c r="AU1476" s="19">
        <f>IF(AR1476&gt;23500000,NA(),IF(AR1476&lt;=4890000,1040000,IF(AR1476&lt;=6550000,670000,620000)))</f>
        <v/>
      </c>
      <c r="AV1476" s="19">
        <f>MAX(0,ROUNDDOWN(AR1476-AT1476-AU1476-0,-3))</f>
        <v/>
      </c>
      <c r="AW1476" s="19">
        <f>IF(AV1476&lt;=0,0,ROUNDDOWN((AV1476*LOOKUP(AV1476,{0,1950001,3300001,6950001,9000001,18000001,40000001},{0.05,0.1,0.2,0.23,0.33,0.4,0.45})-LOOKUP(AV1476,{0,1950001,3300001,6950001,9000001,18000001,40000001},{0,97500,427500,636000,1536000,2796000,4796000}))*1.021,-2))</f>
        <v/>
      </c>
      <c r="AX1476" s="19">
        <f>MAX(0,ROUNDDOWN(AR1476-AT1476-430000-0,-3))</f>
        <v/>
      </c>
      <c r="AY1476" s="19">
        <f>IF(AR1476&lt;=450000,0,MAX(0,ROUNDDOWN(AX1476*0.06-MIN(50000,AX1476)*0.03,-2))+MAX(0,ROUNDDOWN(AX1476*0.04-MIN(50000,AX1476)*0.02,-2)))</f>
        <v/>
      </c>
      <c r="AZ1476" s="19">
        <f>AW1476+AY1476+AS1476</f>
        <v/>
      </c>
    </row>
    <row r="1477">
      <c r="A1477" t="inlineStr">
        <is>
          <t>1万円刻み</t>
        </is>
      </c>
      <c r="B1477" s="19">
        <f>'3_1万円刻み'!$A$1460</f>
        <v/>
      </c>
      <c r="C1477" s="19">
        <f>MIN(0,MAX(0,$B1477))</f>
        <v/>
      </c>
      <c r="D1477" s="19">
        <f>$B1477-C1477</f>
        <v/>
      </c>
      <c r="E1477" s="19">
        <f>MIN(670000,ROUNDDOWN(MAX(0,D1477-430000)*0.0751+47600,0))+MIN(260000,ROUNDDOWN(MAX(0,D1477-430000)*0.028+17600,0))+MIN(30000,ROUNDDOWN(MAX(0,D1477-430000)*0.0027+1873,0))+IF("いいえ"="はい",MIN(170000,ROUNDDOWN(MAX(0,D1477-430000)*0.0243+17800,0)),0)</f>
        <v/>
      </c>
      <c r="F1477" s="19">
        <f>IF(""="",215040+E1477,"")</f>
        <v/>
      </c>
      <c r="G1477" s="19">
        <f>IF(D1477&gt;23500000,NA(),IF(D1477&lt;=4890000,1040000,IF(D1477&lt;=6550000,670000,620000)))</f>
        <v/>
      </c>
      <c r="H1477" s="19">
        <f>MAX(0,ROUNDDOWN(D1477-F1477-G1477-0,-3))</f>
        <v/>
      </c>
      <c r="I1477" s="19">
        <f>IF(H1477&lt;=0,0,ROUNDDOWN((H1477*LOOKUP(H1477,{0,1950001,3300001,6950001,9000001,18000001,40000001},{0.05,0.1,0.2,0.23,0.33,0.4,0.45})-LOOKUP(H1477,{0,1950001,3300001,6950001,9000001,18000001,40000001},{0,97500,427500,636000,1536000,2796000,4796000}))*1.021,-2))</f>
        <v/>
      </c>
      <c r="J1477" s="19">
        <f>MAX(0,ROUNDDOWN(D1477-F1477-430000-0,-3))</f>
        <v/>
      </c>
      <c r="K1477" s="19">
        <f>IF(D1477&lt;=450000,0,MAX(0,ROUNDDOWN(J1477*0.06-MIN(50000,J1477)*0.03,-2))+MAX(0,ROUNDDOWN(J1477*0.04-MIN(50000,J1477)*0.02,-2)))</f>
        <v/>
      </c>
      <c r="L1477" s="19">
        <f>I1477+K1477+E1477</f>
        <v/>
      </c>
      <c r="M1477" s="19">
        <f>MIN(100000,MAX(0,$B1477))</f>
        <v/>
      </c>
      <c r="N1477" s="19">
        <f>$B1477-M1477</f>
        <v/>
      </c>
      <c r="O1477" s="19">
        <f>MIN(670000,ROUNDDOWN(MAX(0,N1477-430000)*0.0751+47600,0))+MIN(260000,ROUNDDOWN(MAX(0,N1477-430000)*0.028+17600,0))+MIN(30000,ROUNDDOWN(MAX(0,N1477-430000)*0.0027+1873,0))+IF("いいえ"="はい",MIN(170000,ROUNDDOWN(MAX(0,N1477-430000)*0.0243+17800,0)),0)</f>
        <v/>
      </c>
      <c r="P1477" s="19">
        <f>IF(""="",215040+O1477,"")</f>
        <v/>
      </c>
      <c r="Q1477" s="19">
        <f>IF(N1477&gt;23500000,NA(),IF(N1477&lt;=4890000,1040000,IF(N1477&lt;=6550000,670000,620000)))</f>
        <v/>
      </c>
      <c r="R1477" s="19">
        <f>MAX(0,ROUNDDOWN(N1477-P1477-Q1477-0,-3))</f>
        <v/>
      </c>
      <c r="S1477" s="19">
        <f>IF(R1477&lt;=0,0,ROUNDDOWN((R1477*LOOKUP(R1477,{0,1950001,3300001,6950001,9000001,18000001,40000001},{0.05,0.1,0.2,0.23,0.33,0.4,0.45})-LOOKUP(R1477,{0,1950001,3300001,6950001,9000001,18000001,40000001},{0,97500,427500,636000,1536000,2796000,4796000}))*1.021,-2))</f>
        <v/>
      </c>
      <c r="T1477" s="19">
        <f>MAX(0,ROUNDDOWN(N1477-P1477-430000-0,-3))</f>
        <v/>
      </c>
      <c r="U1477" s="19">
        <f>IF(N1477&lt;=450000,0,MAX(0,ROUNDDOWN(T1477*0.06-MIN(50000,T1477)*0.03,-2))+MAX(0,ROUNDDOWN(T1477*0.04-MIN(50000,T1477)*0.02,-2)))</f>
        <v/>
      </c>
      <c r="V1477" s="19">
        <f>S1477+U1477+O1477</f>
        <v/>
      </c>
      <c r="W1477" s="19">
        <f>MIN(550000,MAX(0,$B1477))</f>
        <v/>
      </c>
      <c r="X1477" s="19">
        <f>$B1477-W1477</f>
        <v/>
      </c>
      <c r="Y1477" s="19">
        <f>MIN(670000,ROUNDDOWN(MAX(0,X1477-430000)*0.0751+47600,0))+MIN(260000,ROUNDDOWN(MAX(0,X1477-430000)*0.028+17600,0))+MIN(30000,ROUNDDOWN(MAX(0,X1477-430000)*0.0027+1873,0))+IF("いいえ"="はい",MIN(170000,ROUNDDOWN(MAX(0,X1477-430000)*0.0243+17800,0)),0)</f>
        <v/>
      </c>
      <c r="Z1477" s="19">
        <f>IF(""="",215040+Y1477,"")</f>
        <v/>
      </c>
      <c r="AA1477" s="19">
        <f>IF(X1477&gt;23500000,NA(),IF(X1477&lt;=4890000,1040000,IF(X1477&lt;=6550000,670000,620000)))</f>
        <v/>
      </c>
      <c r="AB1477" s="19">
        <f>MAX(0,ROUNDDOWN(X1477-Z1477-AA1477-0,-3))</f>
        <v/>
      </c>
      <c r="AC1477" s="19">
        <f>IF(AB1477&lt;=0,0,ROUNDDOWN((AB1477*LOOKUP(AB1477,{0,1950001,3300001,6950001,9000001,18000001,40000001},{0.05,0.1,0.2,0.23,0.33,0.4,0.45})-LOOKUP(AB1477,{0,1950001,3300001,6950001,9000001,18000001,40000001},{0,97500,427500,636000,1536000,2796000,4796000}))*1.021,-2))</f>
        <v/>
      </c>
      <c r="AD1477" s="19">
        <f>MAX(0,ROUNDDOWN(X1477-Z1477-430000-0,-3))</f>
        <v/>
      </c>
      <c r="AE1477" s="19">
        <f>IF(X1477&lt;=450000,0,MAX(0,ROUNDDOWN(AD1477*0.06-MIN(50000,AD1477)*0.03,-2))+MAX(0,ROUNDDOWN(AD1477*0.04-MIN(50000,AD1477)*0.02,-2)))</f>
        <v/>
      </c>
      <c r="AF1477" s="19">
        <f>AC1477+AE1477+Y1477</f>
        <v/>
      </c>
      <c r="AG1477" s="19">
        <f>MIN(650000,MAX(0,$B1477))</f>
        <v/>
      </c>
      <c r="AH1477" s="19">
        <f>$B1477-AG1477</f>
        <v/>
      </c>
      <c r="AI1477" s="19">
        <f>MIN(670000,ROUNDDOWN(MAX(0,AH1477-430000)*0.0751+47600,0))+MIN(260000,ROUNDDOWN(MAX(0,AH1477-430000)*0.028+17600,0))+MIN(30000,ROUNDDOWN(MAX(0,AH1477-430000)*0.0027+1873,0))+IF("いいえ"="はい",MIN(170000,ROUNDDOWN(MAX(0,AH1477-430000)*0.0243+17800,0)),0)</f>
        <v/>
      </c>
      <c r="AJ1477" s="19">
        <f>IF(""="",215040+AI1477,"")</f>
        <v/>
      </c>
      <c r="AK1477" s="19">
        <f>IF(AH1477&gt;23500000,NA(),IF(AH1477&lt;=4890000,1040000,IF(AH1477&lt;=6550000,670000,620000)))</f>
        <v/>
      </c>
      <c r="AL1477" s="19">
        <f>MAX(0,ROUNDDOWN(AH1477-AJ1477-AK1477-0,-3))</f>
        <v/>
      </c>
      <c r="AM1477" s="19">
        <f>IF(AL1477&lt;=0,0,ROUNDDOWN((AL1477*LOOKUP(AL1477,{0,1950001,3300001,6950001,9000001,18000001,40000001},{0.05,0.1,0.2,0.23,0.33,0.4,0.45})-LOOKUP(AL1477,{0,1950001,3300001,6950001,9000001,18000001,40000001},{0,97500,427500,636000,1536000,2796000,4796000}))*1.021,-2))</f>
        <v/>
      </c>
      <c r="AN1477" s="19">
        <f>MAX(0,ROUNDDOWN(AH1477-AJ1477-430000-0,-3))</f>
        <v/>
      </c>
      <c r="AO1477" s="19">
        <f>IF(AH1477&lt;=450000,0,MAX(0,ROUNDDOWN(AN1477*0.06-MIN(50000,AN1477)*0.03,-2))+MAX(0,ROUNDDOWN(AN1477*0.04-MIN(50000,AN1477)*0.02,-2)))</f>
        <v/>
      </c>
      <c r="AP1477" s="19">
        <f>AM1477+AO1477+AI1477</f>
        <v/>
      </c>
      <c r="AQ1477" s="19">
        <f>MIN(750000,MAX(0,$B1477))</f>
        <v/>
      </c>
      <c r="AR1477" s="19">
        <f>$B1477-AQ1477</f>
        <v/>
      </c>
      <c r="AS1477" s="19">
        <f>MIN(670000,ROUNDDOWN(MAX(0,AR1477-430000)*0.0751+47600,0))+MIN(260000,ROUNDDOWN(MAX(0,AR1477-430000)*0.028+17600,0))+MIN(30000,ROUNDDOWN(MAX(0,AR1477-430000)*0.0027+1873,0))+IF("いいえ"="はい",MIN(170000,ROUNDDOWN(MAX(0,AR1477-430000)*0.0243+17800,0)),0)</f>
        <v/>
      </c>
      <c r="AT1477" s="19">
        <f>IF(""="",215040+AS1477,"")</f>
        <v/>
      </c>
      <c r="AU1477" s="19">
        <f>IF(AR1477&gt;23500000,NA(),IF(AR1477&lt;=4890000,1040000,IF(AR1477&lt;=6550000,670000,620000)))</f>
        <v/>
      </c>
      <c r="AV1477" s="19">
        <f>MAX(0,ROUNDDOWN(AR1477-AT1477-AU1477-0,-3))</f>
        <v/>
      </c>
      <c r="AW1477" s="19">
        <f>IF(AV1477&lt;=0,0,ROUNDDOWN((AV1477*LOOKUP(AV1477,{0,1950001,3300001,6950001,9000001,18000001,40000001},{0.05,0.1,0.2,0.23,0.33,0.4,0.45})-LOOKUP(AV1477,{0,1950001,3300001,6950001,9000001,18000001,40000001},{0,97500,427500,636000,1536000,2796000,4796000}))*1.021,-2))</f>
        <v/>
      </c>
      <c r="AX1477" s="19">
        <f>MAX(0,ROUNDDOWN(AR1477-AT1477-430000-0,-3))</f>
        <v/>
      </c>
      <c r="AY1477" s="19">
        <f>IF(AR1477&lt;=450000,0,MAX(0,ROUNDDOWN(AX1477*0.06-MIN(50000,AX1477)*0.03,-2))+MAX(0,ROUNDDOWN(AX1477*0.04-MIN(50000,AX1477)*0.02,-2)))</f>
        <v/>
      </c>
      <c r="AZ1477" s="19">
        <f>AW1477+AY1477+AS1477</f>
        <v/>
      </c>
    </row>
    <row r="1478">
      <c r="A1478" t="inlineStr">
        <is>
          <t>1万円刻み</t>
        </is>
      </c>
      <c r="B1478" s="19">
        <f>'3_1万円刻み'!$A$1461</f>
        <v/>
      </c>
      <c r="C1478" s="19">
        <f>MIN(0,MAX(0,$B1478))</f>
        <v/>
      </c>
      <c r="D1478" s="19">
        <f>$B1478-C1478</f>
        <v/>
      </c>
      <c r="E1478" s="19">
        <f>MIN(670000,ROUNDDOWN(MAX(0,D1478-430000)*0.0751+47600,0))+MIN(260000,ROUNDDOWN(MAX(0,D1478-430000)*0.028+17600,0))+MIN(30000,ROUNDDOWN(MAX(0,D1478-430000)*0.0027+1873,0))+IF("いいえ"="はい",MIN(170000,ROUNDDOWN(MAX(0,D1478-430000)*0.0243+17800,0)),0)</f>
        <v/>
      </c>
      <c r="F1478" s="19">
        <f>IF(""="",215040+E1478,"")</f>
        <v/>
      </c>
      <c r="G1478" s="19">
        <f>IF(D1478&gt;23500000,NA(),IF(D1478&lt;=4890000,1040000,IF(D1478&lt;=6550000,670000,620000)))</f>
        <v/>
      </c>
      <c r="H1478" s="19">
        <f>MAX(0,ROUNDDOWN(D1478-F1478-G1478-0,-3))</f>
        <v/>
      </c>
      <c r="I1478" s="19">
        <f>IF(H1478&lt;=0,0,ROUNDDOWN((H1478*LOOKUP(H1478,{0,1950001,3300001,6950001,9000001,18000001,40000001},{0.05,0.1,0.2,0.23,0.33,0.4,0.45})-LOOKUP(H1478,{0,1950001,3300001,6950001,9000001,18000001,40000001},{0,97500,427500,636000,1536000,2796000,4796000}))*1.021,-2))</f>
        <v/>
      </c>
      <c r="J1478" s="19">
        <f>MAX(0,ROUNDDOWN(D1478-F1478-430000-0,-3))</f>
        <v/>
      </c>
      <c r="K1478" s="19">
        <f>IF(D1478&lt;=450000,0,MAX(0,ROUNDDOWN(J1478*0.06-MIN(50000,J1478)*0.03,-2))+MAX(0,ROUNDDOWN(J1478*0.04-MIN(50000,J1478)*0.02,-2)))</f>
        <v/>
      </c>
      <c r="L1478" s="19">
        <f>I1478+K1478+E1478</f>
        <v/>
      </c>
      <c r="M1478" s="19">
        <f>MIN(100000,MAX(0,$B1478))</f>
        <v/>
      </c>
      <c r="N1478" s="19">
        <f>$B1478-M1478</f>
        <v/>
      </c>
      <c r="O1478" s="19">
        <f>MIN(670000,ROUNDDOWN(MAX(0,N1478-430000)*0.0751+47600,0))+MIN(260000,ROUNDDOWN(MAX(0,N1478-430000)*0.028+17600,0))+MIN(30000,ROUNDDOWN(MAX(0,N1478-430000)*0.0027+1873,0))+IF("いいえ"="はい",MIN(170000,ROUNDDOWN(MAX(0,N1478-430000)*0.0243+17800,0)),0)</f>
        <v/>
      </c>
      <c r="P1478" s="19">
        <f>IF(""="",215040+O1478,"")</f>
        <v/>
      </c>
      <c r="Q1478" s="19">
        <f>IF(N1478&gt;23500000,NA(),IF(N1478&lt;=4890000,1040000,IF(N1478&lt;=6550000,670000,620000)))</f>
        <v/>
      </c>
      <c r="R1478" s="19">
        <f>MAX(0,ROUNDDOWN(N1478-P1478-Q1478-0,-3))</f>
        <v/>
      </c>
      <c r="S1478" s="19">
        <f>IF(R1478&lt;=0,0,ROUNDDOWN((R1478*LOOKUP(R1478,{0,1950001,3300001,6950001,9000001,18000001,40000001},{0.05,0.1,0.2,0.23,0.33,0.4,0.45})-LOOKUP(R1478,{0,1950001,3300001,6950001,9000001,18000001,40000001},{0,97500,427500,636000,1536000,2796000,4796000}))*1.021,-2))</f>
        <v/>
      </c>
      <c r="T1478" s="19">
        <f>MAX(0,ROUNDDOWN(N1478-P1478-430000-0,-3))</f>
        <v/>
      </c>
      <c r="U1478" s="19">
        <f>IF(N1478&lt;=450000,0,MAX(0,ROUNDDOWN(T1478*0.06-MIN(50000,T1478)*0.03,-2))+MAX(0,ROUNDDOWN(T1478*0.04-MIN(50000,T1478)*0.02,-2)))</f>
        <v/>
      </c>
      <c r="V1478" s="19">
        <f>S1478+U1478+O1478</f>
        <v/>
      </c>
      <c r="W1478" s="19">
        <f>MIN(550000,MAX(0,$B1478))</f>
        <v/>
      </c>
      <c r="X1478" s="19">
        <f>$B1478-W1478</f>
        <v/>
      </c>
      <c r="Y1478" s="19">
        <f>MIN(670000,ROUNDDOWN(MAX(0,X1478-430000)*0.0751+47600,0))+MIN(260000,ROUNDDOWN(MAX(0,X1478-430000)*0.028+17600,0))+MIN(30000,ROUNDDOWN(MAX(0,X1478-430000)*0.0027+1873,0))+IF("いいえ"="はい",MIN(170000,ROUNDDOWN(MAX(0,X1478-430000)*0.0243+17800,0)),0)</f>
        <v/>
      </c>
      <c r="Z1478" s="19">
        <f>IF(""="",215040+Y1478,"")</f>
        <v/>
      </c>
      <c r="AA1478" s="19">
        <f>IF(X1478&gt;23500000,NA(),IF(X1478&lt;=4890000,1040000,IF(X1478&lt;=6550000,670000,620000)))</f>
        <v/>
      </c>
      <c r="AB1478" s="19">
        <f>MAX(0,ROUNDDOWN(X1478-Z1478-AA1478-0,-3))</f>
        <v/>
      </c>
      <c r="AC1478" s="19">
        <f>IF(AB1478&lt;=0,0,ROUNDDOWN((AB1478*LOOKUP(AB1478,{0,1950001,3300001,6950001,9000001,18000001,40000001},{0.05,0.1,0.2,0.23,0.33,0.4,0.45})-LOOKUP(AB1478,{0,1950001,3300001,6950001,9000001,18000001,40000001},{0,97500,427500,636000,1536000,2796000,4796000}))*1.021,-2))</f>
        <v/>
      </c>
      <c r="AD1478" s="19">
        <f>MAX(0,ROUNDDOWN(X1478-Z1478-430000-0,-3))</f>
        <v/>
      </c>
      <c r="AE1478" s="19">
        <f>IF(X1478&lt;=450000,0,MAX(0,ROUNDDOWN(AD1478*0.06-MIN(50000,AD1478)*0.03,-2))+MAX(0,ROUNDDOWN(AD1478*0.04-MIN(50000,AD1478)*0.02,-2)))</f>
        <v/>
      </c>
      <c r="AF1478" s="19">
        <f>AC1478+AE1478+Y1478</f>
        <v/>
      </c>
      <c r="AG1478" s="19">
        <f>MIN(650000,MAX(0,$B1478))</f>
        <v/>
      </c>
      <c r="AH1478" s="19">
        <f>$B1478-AG1478</f>
        <v/>
      </c>
      <c r="AI1478" s="19">
        <f>MIN(670000,ROUNDDOWN(MAX(0,AH1478-430000)*0.0751+47600,0))+MIN(260000,ROUNDDOWN(MAX(0,AH1478-430000)*0.028+17600,0))+MIN(30000,ROUNDDOWN(MAX(0,AH1478-430000)*0.0027+1873,0))+IF("いいえ"="はい",MIN(170000,ROUNDDOWN(MAX(0,AH1478-430000)*0.0243+17800,0)),0)</f>
        <v/>
      </c>
      <c r="AJ1478" s="19">
        <f>IF(""="",215040+AI1478,"")</f>
        <v/>
      </c>
      <c r="AK1478" s="19">
        <f>IF(AH1478&gt;23500000,NA(),IF(AH1478&lt;=4890000,1040000,IF(AH1478&lt;=6550000,670000,620000)))</f>
        <v/>
      </c>
      <c r="AL1478" s="19">
        <f>MAX(0,ROUNDDOWN(AH1478-AJ1478-AK1478-0,-3))</f>
        <v/>
      </c>
      <c r="AM1478" s="19">
        <f>IF(AL1478&lt;=0,0,ROUNDDOWN((AL1478*LOOKUP(AL1478,{0,1950001,3300001,6950001,9000001,18000001,40000001},{0.05,0.1,0.2,0.23,0.33,0.4,0.45})-LOOKUP(AL1478,{0,1950001,3300001,6950001,9000001,18000001,40000001},{0,97500,427500,636000,1536000,2796000,4796000}))*1.021,-2))</f>
        <v/>
      </c>
      <c r="AN1478" s="19">
        <f>MAX(0,ROUNDDOWN(AH1478-AJ1478-430000-0,-3))</f>
        <v/>
      </c>
      <c r="AO1478" s="19">
        <f>IF(AH1478&lt;=450000,0,MAX(0,ROUNDDOWN(AN1478*0.06-MIN(50000,AN1478)*0.03,-2))+MAX(0,ROUNDDOWN(AN1478*0.04-MIN(50000,AN1478)*0.02,-2)))</f>
        <v/>
      </c>
      <c r="AP1478" s="19">
        <f>AM1478+AO1478+AI1478</f>
        <v/>
      </c>
      <c r="AQ1478" s="19">
        <f>MIN(750000,MAX(0,$B1478))</f>
        <v/>
      </c>
      <c r="AR1478" s="19">
        <f>$B1478-AQ1478</f>
        <v/>
      </c>
      <c r="AS1478" s="19">
        <f>MIN(670000,ROUNDDOWN(MAX(0,AR1478-430000)*0.0751+47600,0))+MIN(260000,ROUNDDOWN(MAX(0,AR1478-430000)*0.028+17600,0))+MIN(30000,ROUNDDOWN(MAX(0,AR1478-430000)*0.0027+1873,0))+IF("いいえ"="はい",MIN(170000,ROUNDDOWN(MAX(0,AR1478-430000)*0.0243+17800,0)),0)</f>
        <v/>
      </c>
      <c r="AT1478" s="19">
        <f>IF(""="",215040+AS1478,"")</f>
        <v/>
      </c>
      <c r="AU1478" s="19">
        <f>IF(AR1478&gt;23500000,NA(),IF(AR1478&lt;=4890000,1040000,IF(AR1478&lt;=6550000,670000,620000)))</f>
        <v/>
      </c>
      <c r="AV1478" s="19">
        <f>MAX(0,ROUNDDOWN(AR1478-AT1478-AU1478-0,-3))</f>
        <v/>
      </c>
      <c r="AW1478" s="19">
        <f>IF(AV1478&lt;=0,0,ROUNDDOWN((AV1478*LOOKUP(AV1478,{0,1950001,3300001,6950001,9000001,18000001,40000001},{0.05,0.1,0.2,0.23,0.33,0.4,0.45})-LOOKUP(AV1478,{0,1950001,3300001,6950001,9000001,18000001,40000001},{0,97500,427500,636000,1536000,2796000,4796000}))*1.021,-2))</f>
        <v/>
      </c>
      <c r="AX1478" s="19">
        <f>MAX(0,ROUNDDOWN(AR1478-AT1478-430000-0,-3))</f>
        <v/>
      </c>
      <c r="AY1478" s="19">
        <f>IF(AR1478&lt;=450000,0,MAX(0,ROUNDDOWN(AX1478*0.06-MIN(50000,AX1478)*0.03,-2))+MAX(0,ROUNDDOWN(AX1478*0.04-MIN(50000,AX1478)*0.02,-2)))</f>
        <v/>
      </c>
      <c r="AZ1478" s="19">
        <f>AW1478+AY1478+AS1478</f>
        <v/>
      </c>
    </row>
    <row r="1479">
      <c r="A1479" t="inlineStr">
        <is>
          <t>1万円刻み</t>
        </is>
      </c>
      <c r="B1479" s="19">
        <f>'3_1万円刻み'!$A$1462</f>
        <v/>
      </c>
      <c r="C1479" s="19">
        <f>MIN(0,MAX(0,$B1479))</f>
        <v/>
      </c>
      <c r="D1479" s="19">
        <f>$B1479-C1479</f>
        <v/>
      </c>
      <c r="E1479" s="19">
        <f>MIN(670000,ROUNDDOWN(MAX(0,D1479-430000)*0.0751+47600,0))+MIN(260000,ROUNDDOWN(MAX(0,D1479-430000)*0.028+17600,0))+MIN(30000,ROUNDDOWN(MAX(0,D1479-430000)*0.0027+1873,0))+IF("いいえ"="はい",MIN(170000,ROUNDDOWN(MAX(0,D1479-430000)*0.0243+17800,0)),0)</f>
        <v/>
      </c>
      <c r="F1479" s="19">
        <f>IF(""="",215040+E1479,"")</f>
        <v/>
      </c>
      <c r="G1479" s="19">
        <f>IF(D1479&gt;23500000,NA(),IF(D1479&lt;=4890000,1040000,IF(D1479&lt;=6550000,670000,620000)))</f>
        <v/>
      </c>
      <c r="H1479" s="19">
        <f>MAX(0,ROUNDDOWN(D1479-F1479-G1479-0,-3))</f>
        <v/>
      </c>
      <c r="I1479" s="19">
        <f>IF(H1479&lt;=0,0,ROUNDDOWN((H1479*LOOKUP(H1479,{0,1950001,3300001,6950001,9000001,18000001,40000001},{0.05,0.1,0.2,0.23,0.33,0.4,0.45})-LOOKUP(H1479,{0,1950001,3300001,6950001,9000001,18000001,40000001},{0,97500,427500,636000,1536000,2796000,4796000}))*1.021,-2))</f>
        <v/>
      </c>
      <c r="J1479" s="19">
        <f>MAX(0,ROUNDDOWN(D1479-F1479-430000-0,-3))</f>
        <v/>
      </c>
      <c r="K1479" s="19">
        <f>IF(D1479&lt;=450000,0,MAX(0,ROUNDDOWN(J1479*0.06-MIN(50000,J1479)*0.03,-2))+MAX(0,ROUNDDOWN(J1479*0.04-MIN(50000,J1479)*0.02,-2)))</f>
        <v/>
      </c>
      <c r="L1479" s="19">
        <f>I1479+K1479+E1479</f>
        <v/>
      </c>
      <c r="M1479" s="19">
        <f>MIN(100000,MAX(0,$B1479))</f>
        <v/>
      </c>
      <c r="N1479" s="19">
        <f>$B1479-M1479</f>
        <v/>
      </c>
      <c r="O1479" s="19">
        <f>MIN(670000,ROUNDDOWN(MAX(0,N1479-430000)*0.0751+47600,0))+MIN(260000,ROUNDDOWN(MAX(0,N1479-430000)*0.028+17600,0))+MIN(30000,ROUNDDOWN(MAX(0,N1479-430000)*0.0027+1873,0))+IF("いいえ"="はい",MIN(170000,ROUNDDOWN(MAX(0,N1479-430000)*0.0243+17800,0)),0)</f>
        <v/>
      </c>
      <c r="P1479" s="19">
        <f>IF(""="",215040+O1479,"")</f>
        <v/>
      </c>
      <c r="Q1479" s="19">
        <f>IF(N1479&gt;23500000,NA(),IF(N1479&lt;=4890000,1040000,IF(N1479&lt;=6550000,670000,620000)))</f>
        <v/>
      </c>
      <c r="R1479" s="19">
        <f>MAX(0,ROUNDDOWN(N1479-P1479-Q1479-0,-3))</f>
        <v/>
      </c>
      <c r="S1479" s="19">
        <f>IF(R1479&lt;=0,0,ROUNDDOWN((R1479*LOOKUP(R1479,{0,1950001,3300001,6950001,9000001,18000001,40000001},{0.05,0.1,0.2,0.23,0.33,0.4,0.45})-LOOKUP(R1479,{0,1950001,3300001,6950001,9000001,18000001,40000001},{0,97500,427500,636000,1536000,2796000,4796000}))*1.021,-2))</f>
        <v/>
      </c>
      <c r="T1479" s="19">
        <f>MAX(0,ROUNDDOWN(N1479-P1479-430000-0,-3))</f>
        <v/>
      </c>
      <c r="U1479" s="19">
        <f>IF(N1479&lt;=450000,0,MAX(0,ROUNDDOWN(T1479*0.06-MIN(50000,T1479)*0.03,-2))+MAX(0,ROUNDDOWN(T1479*0.04-MIN(50000,T1479)*0.02,-2)))</f>
        <v/>
      </c>
      <c r="V1479" s="19">
        <f>S1479+U1479+O1479</f>
        <v/>
      </c>
      <c r="W1479" s="19">
        <f>MIN(550000,MAX(0,$B1479))</f>
        <v/>
      </c>
      <c r="X1479" s="19">
        <f>$B1479-W1479</f>
        <v/>
      </c>
      <c r="Y1479" s="19">
        <f>MIN(670000,ROUNDDOWN(MAX(0,X1479-430000)*0.0751+47600,0))+MIN(260000,ROUNDDOWN(MAX(0,X1479-430000)*0.028+17600,0))+MIN(30000,ROUNDDOWN(MAX(0,X1479-430000)*0.0027+1873,0))+IF("いいえ"="はい",MIN(170000,ROUNDDOWN(MAX(0,X1479-430000)*0.0243+17800,0)),0)</f>
        <v/>
      </c>
      <c r="Z1479" s="19">
        <f>IF(""="",215040+Y1479,"")</f>
        <v/>
      </c>
      <c r="AA1479" s="19">
        <f>IF(X1479&gt;23500000,NA(),IF(X1479&lt;=4890000,1040000,IF(X1479&lt;=6550000,670000,620000)))</f>
        <v/>
      </c>
      <c r="AB1479" s="19">
        <f>MAX(0,ROUNDDOWN(X1479-Z1479-AA1479-0,-3))</f>
        <v/>
      </c>
      <c r="AC1479" s="19">
        <f>IF(AB1479&lt;=0,0,ROUNDDOWN((AB1479*LOOKUP(AB1479,{0,1950001,3300001,6950001,9000001,18000001,40000001},{0.05,0.1,0.2,0.23,0.33,0.4,0.45})-LOOKUP(AB1479,{0,1950001,3300001,6950001,9000001,18000001,40000001},{0,97500,427500,636000,1536000,2796000,4796000}))*1.021,-2))</f>
        <v/>
      </c>
      <c r="AD1479" s="19">
        <f>MAX(0,ROUNDDOWN(X1479-Z1479-430000-0,-3))</f>
        <v/>
      </c>
      <c r="AE1479" s="19">
        <f>IF(X1479&lt;=450000,0,MAX(0,ROUNDDOWN(AD1479*0.06-MIN(50000,AD1479)*0.03,-2))+MAX(0,ROUNDDOWN(AD1479*0.04-MIN(50000,AD1479)*0.02,-2)))</f>
        <v/>
      </c>
      <c r="AF1479" s="19">
        <f>AC1479+AE1479+Y1479</f>
        <v/>
      </c>
      <c r="AG1479" s="19">
        <f>MIN(650000,MAX(0,$B1479))</f>
        <v/>
      </c>
      <c r="AH1479" s="19">
        <f>$B1479-AG1479</f>
        <v/>
      </c>
      <c r="AI1479" s="19">
        <f>MIN(670000,ROUNDDOWN(MAX(0,AH1479-430000)*0.0751+47600,0))+MIN(260000,ROUNDDOWN(MAX(0,AH1479-430000)*0.028+17600,0))+MIN(30000,ROUNDDOWN(MAX(0,AH1479-430000)*0.0027+1873,0))+IF("いいえ"="はい",MIN(170000,ROUNDDOWN(MAX(0,AH1479-430000)*0.0243+17800,0)),0)</f>
        <v/>
      </c>
      <c r="AJ1479" s="19">
        <f>IF(""="",215040+AI1479,"")</f>
        <v/>
      </c>
      <c r="AK1479" s="19">
        <f>IF(AH1479&gt;23500000,NA(),IF(AH1479&lt;=4890000,1040000,IF(AH1479&lt;=6550000,670000,620000)))</f>
        <v/>
      </c>
      <c r="AL1479" s="19">
        <f>MAX(0,ROUNDDOWN(AH1479-AJ1479-AK1479-0,-3))</f>
        <v/>
      </c>
      <c r="AM1479" s="19">
        <f>IF(AL1479&lt;=0,0,ROUNDDOWN((AL1479*LOOKUP(AL1479,{0,1950001,3300001,6950001,9000001,18000001,40000001},{0.05,0.1,0.2,0.23,0.33,0.4,0.45})-LOOKUP(AL1479,{0,1950001,3300001,6950001,9000001,18000001,40000001},{0,97500,427500,636000,1536000,2796000,4796000}))*1.021,-2))</f>
        <v/>
      </c>
      <c r="AN1479" s="19">
        <f>MAX(0,ROUNDDOWN(AH1479-AJ1479-430000-0,-3))</f>
        <v/>
      </c>
      <c r="AO1479" s="19">
        <f>IF(AH1479&lt;=450000,0,MAX(0,ROUNDDOWN(AN1479*0.06-MIN(50000,AN1479)*0.03,-2))+MAX(0,ROUNDDOWN(AN1479*0.04-MIN(50000,AN1479)*0.02,-2)))</f>
        <v/>
      </c>
      <c r="AP1479" s="19">
        <f>AM1479+AO1479+AI1479</f>
        <v/>
      </c>
      <c r="AQ1479" s="19">
        <f>MIN(750000,MAX(0,$B1479))</f>
        <v/>
      </c>
      <c r="AR1479" s="19">
        <f>$B1479-AQ1479</f>
        <v/>
      </c>
      <c r="AS1479" s="19">
        <f>MIN(670000,ROUNDDOWN(MAX(0,AR1479-430000)*0.0751+47600,0))+MIN(260000,ROUNDDOWN(MAX(0,AR1479-430000)*0.028+17600,0))+MIN(30000,ROUNDDOWN(MAX(0,AR1479-430000)*0.0027+1873,0))+IF("いいえ"="はい",MIN(170000,ROUNDDOWN(MAX(0,AR1479-430000)*0.0243+17800,0)),0)</f>
        <v/>
      </c>
      <c r="AT1479" s="19">
        <f>IF(""="",215040+AS1479,"")</f>
        <v/>
      </c>
      <c r="AU1479" s="19">
        <f>IF(AR1479&gt;23500000,NA(),IF(AR1479&lt;=4890000,1040000,IF(AR1479&lt;=6550000,670000,620000)))</f>
        <v/>
      </c>
      <c r="AV1479" s="19">
        <f>MAX(0,ROUNDDOWN(AR1479-AT1479-AU1479-0,-3))</f>
        <v/>
      </c>
      <c r="AW1479" s="19">
        <f>IF(AV1479&lt;=0,0,ROUNDDOWN((AV1479*LOOKUP(AV1479,{0,1950001,3300001,6950001,9000001,18000001,40000001},{0.05,0.1,0.2,0.23,0.33,0.4,0.45})-LOOKUP(AV1479,{0,1950001,3300001,6950001,9000001,18000001,40000001},{0,97500,427500,636000,1536000,2796000,4796000}))*1.021,-2))</f>
        <v/>
      </c>
      <c r="AX1479" s="19">
        <f>MAX(0,ROUNDDOWN(AR1479-AT1479-430000-0,-3))</f>
        <v/>
      </c>
      <c r="AY1479" s="19">
        <f>IF(AR1479&lt;=450000,0,MAX(0,ROUNDDOWN(AX1479*0.06-MIN(50000,AX1479)*0.03,-2))+MAX(0,ROUNDDOWN(AX1479*0.04-MIN(50000,AX1479)*0.02,-2)))</f>
        <v/>
      </c>
      <c r="AZ1479" s="19">
        <f>AW1479+AY1479+AS1479</f>
        <v/>
      </c>
    </row>
    <row r="1480">
      <c r="A1480" t="inlineStr">
        <is>
          <t>1万円刻み</t>
        </is>
      </c>
      <c r="B1480" s="19">
        <f>'3_1万円刻み'!$A$1463</f>
        <v/>
      </c>
      <c r="C1480" s="19">
        <f>MIN(0,MAX(0,$B1480))</f>
        <v/>
      </c>
      <c r="D1480" s="19">
        <f>$B1480-C1480</f>
        <v/>
      </c>
      <c r="E1480" s="19">
        <f>MIN(670000,ROUNDDOWN(MAX(0,D1480-430000)*0.0751+47600,0))+MIN(260000,ROUNDDOWN(MAX(0,D1480-430000)*0.028+17600,0))+MIN(30000,ROUNDDOWN(MAX(0,D1480-430000)*0.0027+1873,0))+IF("いいえ"="はい",MIN(170000,ROUNDDOWN(MAX(0,D1480-430000)*0.0243+17800,0)),0)</f>
        <v/>
      </c>
      <c r="F1480" s="19">
        <f>IF(""="",215040+E1480,"")</f>
        <v/>
      </c>
      <c r="G1480" s="19">
        <f>IF(D1480&gt;23500000,NA(),IF(D1480&lt;=4890000,1040000,IF(D1480&lt;=6550000,670000,620000)))</f>
        <v/>
      </c>
      <c r="H1480" s="19">
        <f>MAX(0,ROUNDDOWN(D1480-F1480-G1480-0,-3))</f>
        <v/>
      </c>
      <c r="I1480" s="19">
        <f>IF(H1480&lt;=0,0,ROUNDDOWN((H1480*LOOKUP(H1480,{0,1950001,3300001,6950001,9000001,18000001,40000001},{0.05,0.1,0.2,0.23,0.33,0.4,0.45})-LOOKUP(H1480,{0,1950001,3300001,6950001,9000001,18000001,40000001},{0,97500,427500,636000,1536000,2796000,4796000}))*1.021,-2))</f>
        <v/>
      </c>
      <c r="J1480" s="19">
        <f>MAX(0,ROUNDDOWN(D1480-F1480-430000-0,-3))</f>
        <v/>
      </c>
      <c r="K1480" s="19">
        <f>IF(D1480&lt;=450000,0,MAX(0,ROUNDDOWN(J1480*0.06-MIN(50000,J1480)*0.03,-2))+MAX(0,ROUNDDOWN(J1480*0.04-MIN(50000,J1480)*0.02,-2)))</f>
        <v/>
      </c>
      <c r="L1480" s="19">
        <f>I1480+K1480+E1480</f>
        <v/>
      </c>
      <c r="M1480" s="19">
        <f>MIN(100000,MAX(0,$B1480))</f>
        <v/>
      </c>
      <c r="N1480" s="19">
        <f>$B1480-M1480</f>
        <v/>
      </c>
      <c r="O1480" s="19">
        <f>MIN(670000,ROUNDDOWN(MAX(0,N1480-430000)*0.0751+47600,0))+MIN(260000,ROUNDDOWN(MAX(0,N1480-430000)*0.028+17600,0))+MIN(30000,ROUNDDOWN(MAX(0,N1480-430000)*0.0027+1873,0))+IF("いいえ"="はい",MIN(170000,ROUNDDOWN(MAX(0,N1480-430000)*0.0243+17800,0)),0)</f>
        <v/>
      </c>
      <c r="P1480" s="19">
        <f>IF(""="",215040+O1480,"")</f>
        <v/>
      </c>
      <c r="Q1480" s="19">
        <f>IF(N1480&gt;23500000,NA(),IF(N1480&lt;=4890000,1040000,IF(N1480&lt;=6550000,670000,620000)))</f>
        <v/>
      </c>
      <c r="R1480" s="19">
        <f>MAX(0,ROUNDDOWN(N1480-P1480-Q1480-0,-3))</f>
        <v/>
      </c>
      <c r="S1480" s="19">
        <f>IF(R1480&lt;=0,0,ROUNDDOWN((R1480*LOOKUP(R1480,{0,1950001,3300001,6950001,9000001,18000001,40000001},{0.05,0.1,0.2,0.23,0.33,0.4,0.45})-LOOKUP(R1480,{0,1950001,3300001,6950001,9000001,18000001,40000001},{0,97500,427500,636000,1536000,2796000,4796000}))*1.021,-2))</f>
        <v/>
      </c>
      <c r="T1480" s="19">
        <f>MAX(0,ROUNDDOWN(N1480-P1480-430000-0,-3))</f>
        <v/>
      </c>
      <c r="U1480" s="19">
        <f>IF(N1480&lt;=450000,0,MAX(0,ROUNDDOWN(T1480*0.06-MIN(50000,T1480)*0.03,-2))+MAX(0,ROUNDDOWN(T1480*0.04-MIN(50000,T1480)*0.02,-2)))</f>
        <v/>
      </c>
      <c r="V1480" s="19">
        <f>S1480+U1480+O1480</f>
        <v/>
      </c>
      <c r="W1480" s="19">
        <f>MIN(550000,MAX(0,$B1480))</f>
        <v/>
      </c>
      <c r="X1480" s="19">
        <f>$B1480-W1480</f>
        <v/>
      </c>
      <c r="Y1480" s="19">
        <f>MIN(670000,ROUNDDOWN(MAX(0,X1480-430000)*0.0751+47600,0))+MIN(260000,ROUNDDOWN(MAX(0,X1480-430000)*0.028+17600,0))+MIN(30000,ROUNDDOWN(MAX(0,X1480-430000)*0.0027+1873,0))+IF("いいえ"="はい",MIN(170000,ROUNDDOWN(MAX(0,X1480-430000)*0.0243+17800,0)),0)</f>
        <v/>
      </c>
      <c r="Z1480" s="19">
        <f>IF(""="",215040+Y1480,"")</f>
        <v/>
      </c>
      <c r="AA1480" s="19">
        <f>IF(X1480&gt;23500000,NA(),IF(X1480&lt;=4890000,1040000,IF(X1480&lt;=6550000,670000,620000)))</f>
        <v/>
      </c>
      <c r="AB1480" s="19">
        <f>MAX(0,ROUNDDOWN(X1480-Z1480-AA1480-0,-3))</f>
        <v/>
      </c>
      <c r="AC1480" s="19">
        <f>IF(AB1480&lt;=0,0,ROUNDDOWN((AB1480*LOOKUP(AB1480,{0,1950001,3300001,6950001,9000001,18000001,40000001},{0.05,0.1,0.2,0.23,0.33,0.4,0.45})-LOOKUP(AB1480,{0,1950001,3300001,6950001,9000001,18000001,40000001},{0,97500,427500,636000,1536000,2796000,4796000}))*1.021,-2))</f>
        <v/>
      </c>
      <c r="AD1480" s="19">
        <f>MAX(0,ROUNDDOWN(X1480-Z1480-430000-0,-3))</f>
        <v/>
      </c>
      <c r="AE1480" s="19">
        <f>IF(X1480&lt;=450000,0,MAX(0,ROUNDDOWN(AD1480*0.06-MIN(50000,AD1480)*0.03,-2))+MAX(0,ROUNDDOWN(AD1480*0.04-MIN(50000,AD1480)*0.02,-2)))</f>
        <v/>
      </c>
      <c r="AF1480" s="19">
        <f>AC1480+AE1480+Y1480</f>
        <v/>
      </c>
      <c r="AG1480" s="19">
        <f>MIN(650000,MAX(0,$B1480))</f>
        <v/>
      </c>
      <c r="AH1480" s="19">
        <f>$B1480-AG1480</f>
        <v/>
      </c>
      <c r="AI1480" s="19">
        <f>MIN(670000,ROUNDDOWN(MAX(0,AH1480-430000)*0.0751+47600,0))+MIN(260000,ROUNDDOWN(MAX(0,AH1480-430000)*0.028+17600,0))+MIN(30000,ROUNDDOWN(MAX(0,AH1480-430000)*0.0027+1873,0))+IF("いいえ"="はい",MIN(170000,ROUNDDOWN(MAX(0,AH1480-430000)*0.0243+17800,0)),0)</f>
        <v/>
      </c>
      <c r="AJ1480" s="19">
        <f>IF(""="",215040+AI1480,"")</f>
        <v/>
      </c>
      <c r="AK1480" s="19">
        <f>IF(AH1480&gt;23500000,NA(),IF(AH1480&lt;=4890000,1040000,IF(AH1480&lt;=6550000,670000,620000)))</f>
        <v/>
      </c>
      <c r="AL1480" s="19">
        <f>MAX(0,ROUNDDOWN(AH1480-AJ1480-AK1480-0,-3))</f>
        <v/>
      </c>
      <c r="AM1480" s="19">
        <f>IF(AL1480&lt;=0,0,ROUNDDOWN((AL1480*LOOKUP(AL1480,{0,1950001,3300001,6950001,9000001,18000001,40000001},{0.05,0.1,0.2,0.23,0.33,0.4,0.45})-LOOKUP(AL1480,{0,1950001,3300001,6950001,9000001,18000001,40000001},{0,97500,427500,636000,1536000,2796000,4796000}))*1.021,-2))</f>
        <v/>
      </c>
      <c r="AN1480" s="19">
        <f>MAX(0,ROUNDDOWN(AH1480-AJ1480-430000-0,-3))</f>
        <v/>
      </c>
      <c r="AO1480" s="19">
        <f>IF(AH1480&lt;=450000,0,MAX(0,ROUNDDOWN(AN1480*0.06-MIN(50000,AN1480)*0.03,-2))+MAX(0,ROUNDDOWN(AN1480*0.04-MIN(50000,AN1480)*0.02,-2)))</f>
        <v/>
      </c>
      <c r="AP1480" s="19">
        <f>AM1480+AO1480+AI1480</f>
        <v/>
      </c>
      <c r="AQ1480" s="19">
        <f>MIN(750000,MAX(0,$B1480))</f>
        <v/>
      </c>
      <c r="AR1480" s="19">
        <f>$B1480-AQ1480</f>
        <v/>
      </c>
      <c r="AS1480" s="19">
        <f>MIN(670000,ROUNDDOWN(MAX(0,AR1480-430000)*0.0751+47600,0))+MIN(260000,ROUNDDOWN(MAX(0,AR1480-430000)*0.028+17600,0))+MIN(30000,ROUNDDOWN(MAX(0,AR1480-430000)*0.0027+1873,0))+IF("いいえ"="はい",MIN(170000,ROUNDDOWN(MAX(0,AR1480-430000)*0.0243+17800,0)),0)</f>
        <v/>
      </c>
      <c r="AT1480" s="19">
        <f>IF(""="",215040+AS1480,"")</f>
        <v/>
      </c>
      <c r="AU1480" s="19">
        <f>IF(AR1480&gt;23500000,NA(),IF(AR1480&lt;=4890000,1040000,IF(AR1480&lt;=6550000,670000,620000)))</f>
        <v/>
      </c>
      <c r="AV1480" s="19">
        <f>MAX(0,ROUNDDOWN(AR1480-AT1480-AU1480-0,-3))</f>
        <v/>
      </c>
      <c r="AW1480" s="19">
        <f>IF(AV1480&lt;=0,0,ROUNDDOWN((AV1480*LOOKUP(AV1480,{0,1950001,3300001,6950001,9000001,18000001,40000001},{0.05,0.1,0.2,0.23,0.33,0.4,0.45})-LOOKUP(AV1480,{0,1950001,3300001,6950001,9000001,18000001,40000001},{0,97500,427500,636000,1536000,2796000,4796000}))*1.021,-2))</f>
        <v/>
      </c>
      <c r="AX1480" s="19">
        <f>MAX(0,ROUNDDOWN(AR1480-AT1480-430000-0,-3))</f>
        <v/>
      </c>
      <c r="AY1480" s="19">
        <f>IF(AR1480&lt;=450000,0,MAX(0,ROUNDDOWN(AX1480*0.06-MIN(50000,AX1480)*0.03,-2))+MAX(0,ROUNDDOWN(AX1480*0.04-MIN(50000,AX1480)*0.02,-2)))</f>
        <v/>
      </c>
      <c r="AZ1480" s="19">
        <f>AW1480+AY1480+AS1480</f>
        <v/>
      </c>
    </row>
    <row r="1481">
      <c r="A1481" t="inlineStr">
        <is>
          <t>1万円刻み</t>
        </is>
      </c>
      <c r="B1481" s="19">
        <f>'3_1万円刻み'!$A$1464</f>
        <v/>
      </c>
      <c r="C1481" s="19">
        <f>MIN(0,MAX(0,$B1481))</f>
        <v/>
      </c>
      <c r="D1481" s="19">
        <f>$B1481-C1481</f>
        <v/>
      </c>
      <c r="E1481" s="19">
        <f>MIN(670000,ROUNDDOWN(MAX(0,D1481-430000)*0.0751+47600,0))+MIN(260000,ROUNDDOWN(MAX(0,D1481-430000)*0.028+17600,0))+MIN(30000,ROUNDDOWN(MAX(0,D1481-430000)*0.0027+1873,0))+IF("いいえ"="はい",MIN(170000,ROUNDDOWN(MAX(0,D1481-430000)*0.0243+17800,0)),0)</f>
        <v/>
      </c>
      <c r="F1481" s="19">
        <f>IF(""="",215040+E1481,"")</f>
        <v/>
      </c>
      <c r="G1481" s="19">
        <f>IF(D1481&gt;23500000,NA(),IF(D1481&lt;=4890000,1040000,IF(D1481&lt;=6550000,670000,620000)))</f>
        <v/>
      </c>
      <c r="H1481" s="19">
        <f>MAX(0,ROUNDDOWN(D1481-F1481-G1481-0,-3))</f>
        <v/>
      </c>
      <c r="I1481" s="19">
        <f>IF(H1481&lt;=0,0,ROUNDDOWN((H1481*LOOKUP(H1481,{0,1950001,3300001,6950001,9000001,18000001,40000001},{0.05,0.1,0.2,0.23,0.33,0.4,0.45})-LOOKUP(H1481,{0,1950001,3300001,6950001,9000001,18000001,40000001},{0,97500,427500,636000,1536000,2796000,4796000}))*1.021,-2))</f>
        <v/>
      </c>
      <c r="J1481" s="19">
        <f>MAX(0,ROUNDDOWN(D1481-F1481-430000-0,-3))</f>
        <v/>
      </c>
      <c r="K1481" s="19">
        <f>IF(D1481&lt;=450000,0,MAX(0,ROUNDDOWN(J1481*0.06-MIN(50000,J1481)*0.03,-2))+MAX(0,ROUNDDOWN(J1481*0.04-MIN(50000,J1481)*0.02,-2)))</f>
        <v/>
      </c>
      <c r="L1481" s="19">
        <f>I1481+K1481+E1481</f>
        <v/>
      </c>
      <c r="M1481" s="19">
        <f>MIN(100000,MAX(0,$B1481))</f>
        <v/>
      </c>
      <c r="N1481" s="19">
        <f>$B1481-M1481</f>
        <v/>
      </c>
      <c r="O1481" s="19">
        <f>MIN(670000,ROUNDDOWN(MAX(0,N1481-430000)*0.0751+47600,0))+MIN(260000,ROUNDDOWN(MAX(0,N1481-430000)*0.028+17600,0))+MIN(30000,ROUNDDOWN(MAX(0,N1481-430000)*0.0027+1873,0))+IF("いいえ"="はい",MIN(170000,ROUNDDOWN(MAX(0,N1481-430000)*0.0243+17800,0)),0)</f>
        <v/>
      </c>
      <c r="P1481" s="19">
        <f>IF(""="",215040+O1481,"")</f>
        <v/>
      </c>
      <c r="Q1481" s="19">
        <f>IF(N1481&gt;23500000,NA(),IF(N1481&lt;=4890000,1040000,IF(N1481&lt;=6550000,670000,620000)))</f>
        <v/>
      </c>
      <c r="R1481" s="19">
        <f>MAX(0,ROUNDDOWN(N1481-P1481-Q1481-0,-3))</f>
        <v/>
      </c>
      <c r="S1481" s="19">
        <f>IF(R1481&lt;=0,0,ROUNDDOWN((R1481*LOOKUP(R1481,{0,1950001,3300001,6950001,9000001,18000001,40000001},{0.05,0.1,0.2,0.23,0.33,0.4,0.45})-LOOKUP(R1481,{0,1950001,3300001,6950001,9000001,18000001,40000001},{0,97500,427500,636000,1536000,2796000,4796000}))*1.021,-2))</f>
        <v/>
      </c>
      <c r="T1481" s="19">
        <f>MAX(0,ROUNDDOWN(N1481-P1481-430000-0,-3))</f>
        <v/>
      </c>
      <c r="U1481" s="19">
        <f>IF(N1481&lt;=450000,0,MAX(0,ROUNDDOWN(T1481*0.06-MIN(50000,T1481)*0.03,-2))+MAX(0,ROUNDDOWN(T1481*0.04-MIN(50000,T1481)*0.02,-2)))</f>
        <v/>
      </c>
      <c r="V1481" s="19">
        <f>S1481+U1481+O1481</f>
        <v/>
      </c>
      <c r="W1481" s="19">
        <f>MIN(550000,MAX(0,$B1481))</f>
        <v/>
      </c>
      <c r="X1481" s="19">
        <f>$B1481-W1481</f>
        <v/>
      </c>
      <c r="Y1481" s="19">
        <f>MIN(670000,ROUNDDOWN(MAX(0,X1481-430000)*0.0751+47600,0))+MIN(260000,ROUNDDOWN(MAX(0,X1481-430000)*0.028+17600,0))+MIN(30000,ROUNDDOWN(MAX(0,X1481-430000)*0.0027+1873,0))+IF("いいえ"="はい",MIN(170000,ROUNDDOWN(MAX(0,X1481-430000)*0.0243+17800,0)),0)</f>
        <v/>
      </c>
      <c r="Z1481" s="19">
        <f>IF(""="",215040+Y1481,"")</f>
        <v/>
      </c>
      <c r="AA1481" s="19">
        <f>IF(X1481&gt;23500000,NA(),IF(X1481&lt;=4890000,1040000,IF(X1481&lt;=6550000,670000,620000)))</f>
        <v/>
      </c>
      <c r="AB1481" s="19">
        <f>MAX(0,ROUNDDOWN(X1481-Z1481-AA1481-0,-3))</f>
        <v/>
      </c>
      <c r="AC1481" s="19">
        <f>IF(AB1481&lt;=0,0,ROUNDDOWN((AB1481*LOOKUP(AB1481,{0,1950001,3300001,6950001,9000001,18000001,40000001},{0.05,0.1,0.2,0.23,0.33,0.4,0.45})-LOOKUP(AB1481,{0,1950001,3300001,6950001,9000001,18000001,40000001},{0,97500,427500,636000,1536000,2796000,4796000}))*1.021,-2))</f>
        <v/>
      </c>
      <c r="AD1481" s="19">
        <f>MAX(0,ROUNDDOWN(X1481-Z1481-430000-0,-3))</f>
        <v/>
      </c>
      <c r="AE1481" s="19">
        <f>IF(X1481&lt;=450000,0,MAX(0,ROUNDDOWN(AD1481*0.06-MIN(50000,AD1481)*0.03,-2))+MAX(0,ROUNDDOWN(AD1481*0.04-MIN(50000,AD1481)*0.02,-2)))</f>
        <v/>
      </c>
      <c r="AF1481" s="19">
        <f>AC1481+AE1481+Y1481</f>
        <v/>
      </c>
      <c r="AG1481" s="19">
        <f>MIN(650000,MAX(0,$B1481))</f>
        <v/>
      </c>
      <c r="AH1481" s="19">
        <f>$B1481-AG1481</f>
        <v/>
      </c>
      <c r="AI1481" s="19">
        <f>MIN(670000,ROUNDDOWN(MAX(0,AH1481-430000)*0.0751+47600,0))+MIN(260000,ROUNDDOWN(MAX(0,AH1481-430000)*0.028+17600,0))+MIN(30000,ROUNDDOWN(MAX(0,AH1481-430000)*0.0027+1873,0))+IF("いいえ"="はい",MIN(170000,ROUNDDOWN(MAX(0,AH1481-430000)*0.0243+17800,0)),0)</f>
        <v/>
      </c>
      <c r="AJ1481" s="19">
        <f>IF(""="",215040+AI1481,"")</f>
        <v/>
      </c>
      <c r="AK1481" s="19">
        <f>IF(AH1481&gt;23500000,NA(),IF(AH1481&lt;=4890000,1040000,IF(AH1481&lt;=6550000,670000,620000)))</f>
        <v/>
      </c>
      <c r="AL1481" s="19">
        <f>MAX(0,ROUNDDOWN(AH1481-AJ1481-AK1481-0,-3))</f>
        <v/>
      </c>
      <c r="AM1481" s="19">
        <f>IF(AL1481&lt;=0,0,ROUNDDOWN((AL1481*LOOKUP(AL1481,{0,1950001,3300001,6950001,9000001,18000001,40000001},{0.05,0.1,0.2,0.23,0.33,0.4,0.45})-LOOKUP(AL1481,{0,1950001,3300001,6950001,9000001,18000001,40000001},{0,97500,427500,636000,1536000,2796000,4796000}))*1.021,-2))</f>
        <v/>
      </c>
      <c r="AN1481" s="19">
        <f>MAX(0,ROUNDDOWN(AH1481-AJ1481-430000-0,-3))</f>
        <v/>
      </c>
      <c r="AO1481" s="19">
        <f>IF(AH1481&lt;=450000,0,MAX(0,ROUNDDOWN(AN1481*0.06-MIN(50000,AN1481)*0.03,-2))+MAX(0,ROUNDDOWN(AN1481*0.04-MIN(50000,AN1481)*0.02,-2)))</f>
        <v/>
      </c>
      <c r="AP1481" s="19">
        <f>AM1481+AO1481+AI1481</f>
        <v/>
      </c>
      <c r="AQ1481" s="19">
        <f>MIN(750000,MAX(0,$B1481))</f>
        <v/>
      </c>
      <c r="AR1481" s="19">
        <f>$B1481-AQ1481</f>
        <v/>
      </c>
      <c r="AS1481" s="19">
        <f>MIN(670000,ROUNDDOWN(MAX(0,AR1481-430000)*0.0751+47600,0))+MIN(260000,ROUNDDOWN(MAX(0,AR1481-430000)*0.028+17600,0))+MIN(30000,ROUNDDOWN(MAX(0,AR1481-430000)*0.0027+1873,0))+IF("いいえ"="はい",MIN(170000,ROUNDDOWN(MAX(0,AR1481-430000)*0.0243+17800,0)),0)</f>
        <v/>
      </c>
      <c r="AT1481" s="19">
        <f>IF(""="",215040+AS1481,"")</f>
        <v/>
      </c>
      <c r="AU1481" s="19">
        <f>IF(AR1481&gt;23500000,NA(),IF(AR1481&lt;=4890000,1040000,IF(AR1481&lt;=6550000,670000,620000)))</f>
        <v/>
      </c>
      <c r="AV1481" s="19">
        <f>MAX(0,ROUNDDOWN(AR1481-AT1481-AU1481-0,-3))</f>
        <v/>
      </c>
      <c r="AW1481" s="19">
        <f>IF(AV1481&lt;=0,0,ROUNDDOWN((AV1481*LOOKUP(AV1481,{0,1950001,3300001,6950001,9000001,18000001,40000001},{0.05,0.1,0.2,0.23,0.33,0.4,0.45})-LOOKUP(AV1481,{0,1950001,3300001,6950001,9000001,18000001,40000001},{0,97500,427500,636000,1536000,2796000,4796000}))*1.021,-2))</f>
        <v/>
      </c>
      <c r="AX1481" s="19">
        <f>MAX(0,ROUNDDOWN(AR1481-AT1481-430000-0,-3))</f>
        <v/>
      </c>
      <c r="AY1481" s="19">
        <f>IF(AR1481&lt;=450000,0,MAX(0,ROUNDDOWN(AX1481*0.06-MIN(50000,AX1481)*0.03,-2))+MAX(0,ROUNDDOWN(AX1481*0.04-MIN(50000,AX1481)*0.02,-2)))</f>
        <v/>
      </c>
      <c r="AZ1481" s="19">
        <f>AW1481+AY1481+AS1481</f>
        <v/>
      </c>
    </row>
    <row r="1482">
      <c r="A1482" t="inlineStr">
        <is>
          <t>1万円刻み</t>
        </is>
      </c>
      <c r="B1482" s="19">
        <f>'3_1万円刻み'!$A$1465</f>
        <v/>
      </c>
      <c r="C1482" s="19">
        <f>MIN(0,MAX(0,$B1482))</f>
        <v/>
      </c>
      <c r="D1482" s="19">
        <f>$B1482-C1482</f>
        <v/>
      </c>
      <c r="E1482" s="19">
        <f>MIN(670000,ROUNDDOWN(MAX(0,D1482-430000)*0.0751+47600,0))+MIN(260000,ROUNDDOWN(MAX(0,D1482-430000)*0.028+17600,0))+MIN(30000,ROUNDDOWN(MAX(0,D1482-430000)*0.0027+1873,0))+IF("いいえ"="はい",MIN(170000,ROUNDDOWN(MAX(0,D1482-430000)*0.0243+17800,0)),0)</f>
        <v/>
      </c>
      <c r="F1482" s="19">
        <f>IF(""="",215040+E1482,"")</f>
        <v/>
      </c>
      <c r="G1482" s="19">
        <f>IF(D1482&gt;23500000,NA(),IF(D1482&lt;=4890000,1040000,IF(D1482&lt;=6550000,670000,620000)))</f>
        <v/>
      </c>
      <c r="H1482" s="19">
        <f>MAX(0,ROUNDDOWN(D1482-F1482-G1482-0,-3))</f>
        <v/>
      </c>
      <c r="I1482" s="19">
        <f>IF(H1482&lt;=0,0,ROUNDDOWN((H1482*LOOKUP(H1482,{0,1950001,3300001,6950001,9000001,18000001,40000001},{0.05,0.1,0.2,0.23,0.33,0.4,0.45})-LOOKUP(H1482,{0,1950001,3300001,6950001,9000001,18000001,40000001},{0,97500,427500,636000,1536000,2796000,4796000}))*1.021,-2))</f>
        <v/>
      </c>
      <c r="J1482" s="19">
        <f>MAX(0,ROUNDDOWN(D1482-F1482-430000-0,-3))</f>
        <v/>
      </c>
      <c r="K1482" s="19">
        <f>IF(D1482&lt;=450000,0,MAX(0,ROUNDDOWN(J1482*0.06-MIN(50000,J1482)*0.03,-2))+MAX(0,ROUNDDOWN(J1482*0.04-MIN(50000,J1482)*0.02,-2)))</f>
        <v/>
      </c>
      <c r="L1482" s="19">
        <f>I1482+K1482+E1482</f>
        <v/>
      </c>
      <c r="M1482" s="19">
        <f>MIN(100000,MAX(0,$B1482))</f>
        <v/>
      </c>
      <c r="N1482" s="19">
        <f>$B1482-M1482</f>
        <v/>
      </c>
      <c r="O1482" s="19">
        <f>MIN(670000,ROUNDDOWN(MAX(0,N1482-430000)*0.0751+47600,0))+MIN(260000,ROUNDDOWN(MAX(0,N1482-430000)*0.028+17600,0))+MIN(30000,ROUNDDOWN(MAX(0,N1482-430000)*0.0027+1873,0))+IF("いいえ"="はい",MIN(170000,ROUNDDOWN(MAX(0,N1482-430000)*0.0243+17800,0)),0)</f>
        <v/>
      </c>
      <c r="P1482" s="19">
        <f>IF(""="",215040+O1482,"")</f>
        <v/>
      </c>
      <c r="Q1482" s="19">
        <f>IF(N1482&gt;23500000,NA(),IF(N1482&lt;=4890000,1040000,IF(N1482&lt;=6550000,670000,620000)))</f>
        <v/>
      </c>
      <c r="R1482" s="19">
        <f>MAX(0,ROUNDDOWN(N1482-P1482-Q1482-0,-3))</f>
        <v/>
      </c>
      <c r="S1482" s="19">
        <f>IF(R1482&lt;=0,0,ROUNDDOWN((R1482*LOOKUP(R1482,{0,1950001,3300001,6950001,9000001,18000001,40000001},{0.05,0.1,0.2,0.23,0.33,0.4,0.45})-LOOKUP(R1482,{0,1950001,3300001,6950001,9000001,18000001,40000001},{0,97500,427500,636000,1536000,2796000,4796000}))*1.021,-2))</f>
        <v/>
      </c>
      <c r="T1482" s="19">
        <f>MAX(0,ROUNDDOWN(N1482-P1482-430000-0,-3))</f>
        <v/>
      </c>
      <c r="U1482" s="19">
        <f>IF(N1482&lt;=450000,0,MAX(0,ROUNDDOWN(T1482*0.06-MIN(50000,T1482)*0.03,-2))+MAX(0,ROUNDDOWN(T1482*0.04-MIN(50000,T1482)*0.02,-2)))</f>
        <v/>
      </c>
      <c r="V1482" s="19">
        <f>S1482+U1482+O1482</f>
        <v/>
      </c>
      <c r="W1482" s="19">
        <f>MIN(550000,MAX(0,$B1482))</f>
        <v/>
      </c>
      <c r="X1482" s="19">
        <f>$B1482-W1482</f>
        <v/>
      </c>
      <c r="Y1482" s="19">
        <f>MIN(670000,ROUNDDOWN(MAX(0,X1482-430000)*0.0751+47600,0))+MIN(260000,ROUNDDOWN(MAX(0,X1482-430000)*0.028+17600,0))+MIN(30000,ROUNDDOWN(MAX(0,X1482-430000)*0.0027+1873,0))+IF("いいえ"="はい",MIN(170000,ROUNDDOWN(MAX(0,X1482-430000)*0.0243+17800,0)),0)</f>
        <v/>
      </c>
      <c r="Z1482" s="19">
        <f>IF(""="",215040+Y1482,"")</f>
        <v/>
      </c>
      <c r="AA1482" s="19">
        <f>IF(X1482&gt;23500000,NA(),IF(X1482&lt;=4890000,1040000,IF(X1482&lt;=6550000,670000,620000)))</f>
        <v/>
      </c>
      <c r="AB1482" s="19">
        <f>MAX(0,ROUNDDOWN(X1482-Z1482-AA1482-0,-3))</f>
        <v/>
      </c>
      <c r="AC1482" s="19">
        <f>IF(AB1482&lt;=0,0,ROUNDDOWN((AB1482*LOOKUP(AB1482,{0,1950001,3300001,6950001,9000001,18000001,40000001},{0.05,0.1,0.2,0.23,0.33,0.4,0.45})-LOOKUP(AB1482,{0,1950001,3300001,6950001,9000001,18000001,40000001},{0,97500,427500,636000,1536000,2796000,4796000}))*1.021,-2))</f>
        <v/>
      </c>
      <c r="AD1482" s="19">
        <f>MAX(0,ROUNDDOWN(X1482-Z1482-430000-0,-3))</f>
        <v/>
      </c>
      <c r="AE1482" s="19">
        <f>IF(X1482&lt;=450000,0,MAX(0,ROUNDDOWN(AD1482*0.06-MIN(50000,AD1482)*0.03,-2))+MAX(0,ROUNDDOWN(AD1482*0.04-MIN(50000,AD1482)*0.02,-2)))</f>
        <v/>
      </c>
      <c r="AF1482" s="19">
        <f>AC1482+AE1482+Y1482</f>
        <v/>
      </c>
      <c r="AG1482" s="19">
        <f>MIN(650000,MAX(0,$B1482))</f>
        <v/>
      </c>
      <c r="AH1482" s="19">
        <f>$B1482-AG1482</f>
        <v/>
      </c>
      <c r="AI1482" s="19">
        <f>MIN(670000,ROUNDDOWN(MAX(0,AH1482-430000)*0.0751+47600,0))+MIN(260000,ROUNDDOWN(MAX(0,AH1482-430000)*0.028+17600,0))+MIN(30000,ROUNDDOWN(MAX(0,AH1482-430000)*0.0027+1873,0))+IF("いいえ"="はい",MIN(170000,ROUNDDOWN(MAX(0,AH1482-430000)*0.0243+17800,0)),0)</f>
        <v/>
      </c>
      <c r="AJ1482" s="19">
        <f>IF(""="",215040+AI1482,"")</f>
        <v/>
      </c>
      <c r="AK1482" s="19">
        <f>IF(AH1482&gt;23500000,NA(),IF(AH1482&lt;=4890000,1040000,IF(AH1482&lt;=6550000,670000,620000)))</f>
        <v/>
      </c>
      <c r="AL1482" s="19">
        <f>MAX(0,ROUNDDOWN(AH1482-AJ1482-AK1482-0,-3))</f>
        <v/>
      </c>
      <c r="AM1482" s="19">
        <f>IF(AL1482&lt;=0,0,ROUNDDOWN((AL1482*LOOKUP(AL1482,{0,1950001,3300001,6950001,9000001,18000001,40000001},{0.05,0.1,0.2,0.23,0.33,0.4,0.45})-LOOKUP(AL1482,{0,1950001,3300001,6950001,9000001,18000001,40000001},{0,97500,427500,636000,1536000,2796000,4796000}))*1.021,-2))</f>
        <v/>
      </c>
      <c r="AN1482" s="19">
        <f>MAX(0,ROUNDDOWN(AH1482-AJ1482-430000-0,-3))</f>
        <v/>
      </c>
      <c r="AO1482" s="19">
        <f>IF(AH1482&lt;=450000,0,MAX(0,ROUNDDOWN(AN1482*0.06-MIN(50000,AN1482)*0.03,-2))+MAX(0,ROUNDDOWN(AN1482*0.04-MIN(50000,AN1482)*0.02,-2)))</f>
        <v/>
      </c>
      <c r="AP1482" s="19">
        <f>AM1482+AO1482+AI1482</f>
        <v/>
      </c>
      <c r="AQ1482" s="19">
        <f>MIN(750000,MAX(0,$B1482))</f>
        <v/>
      </c>
      <c r="AR1482" s="19">
        <f>$B1482-AQ1482</f>
        <v/>
      </c>
      <c r="AS1482" s="19">
        <f>MIN(670000,ROUNDDOWN(MAX(0,AR1482-430000)*0.0751+47600,0))+MIN(260000,ROUNDDOWN(MAX(0,AR1482-430000)*0.028+17600,0))+MIN(30000,ROUNDDOWN(MAX(0,AR1482-430000)*0.0027+1873,0))+IF("いいえ"="はい",MIN(170000,ROUNDDOWN(MAX(0,AR1482-430000)*0.0243+17800,0)),0)</f>
        <v/>
      </c>
      <c r="AT1482" s="19">
        <f>IF(""="",215040+AS1482,"")</f>
        <v/>
      </c>
      <c r="AU1482" s="19">
        <f>IF(AR1482&gt;23500000,NA(),IF(AR1482&lt;=4890000,1040000,IF(AR1482&lt;=6550000,670000,620000)))</f>
        <v/>
      </c>
      <c r="AV1482" s="19">
        <f>MAX(0,ROUNDDOWN(AR1482-AT1482-AU1482-0,-3))</f>
        <v/>
      </c>
      <c r="AW1482" s="19">
        <f>IF(AV1482&lt;=0,0,ROUNDDOWN((AV1482*LOOKUP(AV1482,{0,1950001,3300001,6950001,9000001,18000001,40000001},{0.05,0.1,0.2,0.23,0.33,0.4,0.45})-LOOKUP(AV1482,{0,1950001,3300001,6950001,9000001,18000001,40000001},{0,97500,427500,636000,1536000,2796000,4796000}))*1.021,-2))</f>
        <v/>
      </c>
      <c r="AX1482" s="19">
        <f>MAX(0,ROUNDDOWN(AR1482-AT1482-430000-0,-3))</f>
        <v/>
      </c>
      <c r="AY1482" s="19">
        <f>IF(AR1482&lt;=450000,0,MAX(0,ROUNDDOWN(AX1482*0.06-MIN(50000,AX1482)*0.03,-2))+MAX(0,ROUNDDOWN(AX1482*0.04-MIN(50000,AX1482)*0.02,-2)))</f>
        <v/>
      </c>
      <c r="AZ1482" s="19">
        <f>AW1482+AY1482+AS1482</f>
        <v/>
      </c>
    </row>
    <row r="1483">
      <c r="A1483" t="inlineStr">
        <is>
          <t>1万円刻み</t>
        </is>
      </c>
      <c r="B1483" s="19">
        <f>'3_1万円刻み'!$A$1466</f>
        <v/>
      </c>
      <c r="C1483" s="19">
        <f>MIN(0,MAX(0,$B1483))</f>
        <v/>
      </c>
      <c r="D1483" s="19">
        <f>$B1483-C1483</f>
        <v/>
      </c>
      <c r="E1483" s="19">
        <f>MIN(670000,ROUNDDOWN(MAX(0,D1483-430000)*0.0751+47600,0))+MIN(260000,ROUNDDOWN(MAX(0,D1483-430000)*0.028+17600,0))+MIN(30000,ROUNDDOWN(MAX(0,D1483-430000)*0.0027+1873,0))+IF("いいえ"="はい",MIN(170000,ROUNDDOWN(MAX(0,D1483-430000)*0.0243+17800,0)),0)</f>
        <v/>
      </c>
      <c r="F1483" s="19">
        <f>IF(""="",215040+E1483,"")</f>
        <v/>
      </c>
      <c r="G1483" s="19">
        <f>IF(D1483&gt;23500000,NA(),IF(D1483&lt;=4890000,1040000,IF(D1483&lt;=6550000,670000,620000)))</f>
        <v/>
      </c>
      <c r="H1483" s="19">
        <f>MAX(0,ROUNDDOWN(D1483-F1483-G1483-0,-3))</f>
        <v/>
      </c>
      <c r="I1483" s="19">
        <f>IF(H1483&lt;=0,0,ROUNDDOWN((H1483*LOOKUP(H1483,{0,1950001,3300001,6950001,9000001,18000001,40000001},{0.05,0.1,0.2,0.23,0.33,0.4,0.45})-LOOKUP(H1483,{0,1950001,3300001,6950001,9000001,18000001,40000001},{0,97500,427500,636000,1536000,2796000,4796000}))*1.021,-2))</f>
        <v/>
      </c>
      <c r="J1483" s="19">
        <f>MAX(0,ROUNDDOWN(D1483-F1483-430000-0,-3))</f>
        <v/>
      </c>
      <c r="K1483" s="19">
        <f>IF(D1483&lt;=450000,0,MAX(0,ROUNDDOWN(J1483*0.06-MIN(50000,J1483)*0.03,-2))+MAX(0,ROUNDDOWN(J1483*0.04-MIN(50000,J1483)*0.02,-2)))</f>
        <v/>
      </c>
      <c r="L1483" s="19">
        <f>I1483+K1483+E1483</f>
        <v/>
      </c>
      <c r="M1483" s="19">
        <f>MIN(100000,MAX(0,$B1483))</f>
        <v/>
      </c>
      <c r="N1483" s="19">
        <f>$B1483-M1483</f>
        <v/>
      </c>
      <c r="O1483" s="19">
        <f>MIN(670000,ROUNDDOWN(MAX(0,N1483-430000)*0.0751+47600,0))+MIN(260000,ROUNDDOWN(MAX(0,N1483-430000)*0.028+17600,0))+MIN(30000,ROUNDDOWN(MAX(0,N1483-430000)*0.0027+1873,0))+IF("いいえ"="はい",MIN(170000,ROUNDDOWN(MAX(0,N1483-430000)*0.0243+17800,0)),0)</f>
        <v/>
      </c>
      <c r="P1483" s="19">
        <f>IF(""="",215040+O1483,"")</f>
        <v/>
      </c>
      <c r="Q1483" s="19">
        <f>IF(N1483&gt;23500000,NA(),IF(N1483&lt;=4890000,1040000,IF(N1483&lt;=6550000,670000,620000)))</f>
        <v/>
      </c>
      <c r="R1483" s="19">
        <f>MAX(0,ROUNDDOWN(N1483-P1483-Q1483-0,-3))</f>
        <v/>
      </c>
      <c r="S1483" s="19">
        <f>IF(R1483&lt;=0,0,ROUNDDOWN((R1483*LOOKUP(R1483,{0,1950001,3300001,6950001,9000001,18000001,40000001},{0.05,0.1,0.2,0.23,0.33,0.4,0.45})-LOOKUP(R1483,{0,1950001,3300001,6950001,9000001,18000001,40000001},{0,97500,427500,636000,1536000,2796000,4796000}))*1.021,-2))</f>
        <v/>
      </c>
      <c r="T1483" s="19">
        <f>MAX(0,ROUNDDOWN(N1483-P1483-430000-0,-3))</f>
        <v/>
      </c>
      <c r="U1483" s="19">
        <f>IF(N1483&lt;=450000,0,MAX(0,ROUNDDOWN(T1483*0.06-MIN(50000,T1483)*0.03,-2))+MAX(0,ROUNDDOWN(T1483*0.04-MIN(50000,T1483)*0.02,-2)))</f>
        <v/>
      </c>
      <c r="V1483" s="19">
        <f>S1483+U1483+O1483</f>
        <v/>
      </c>
      <c r="W1483" s="19">
        <f>MIN(550000,MAX(0,$B1483))</f>
        <v/>
      </c>
      <c r="X1483" s="19">
        <f>$B1483-W1483</f>
        <v/>
      </c>
      <c r="Y1483" s="19">
        <f>MIN(670000,ROUNDDOWN(MAX(0,X1483-430000)*0.0751+47600,0))+MIN(260000,ROUNDDOWN(MAX(0,X1483-430000)*0.028+17600,0))+MIN(30000,ROUNDDOWN(MAX(0,X1483-430000)*0.0027+1873,0))+IF("いいえ"="はい",MIN(170000,ROUNDDOWN(MAX(0,X1483-430000)*0.0243+17800,0)),0)</f>
        <v/>
      </c>
      <c r="Z1483" s="19">
        <f>IF(""="",215040+Y1483,"")</f>
        <v/>
      </c>
      <c r="AA1483" s="19">
        <f>IF(X1483&gt;23500000,NA(),IF(X1483&lt;=4890000,1040000,IF(X1483&lt;=6550000,670000,620000)))</f>
        <v/>
      </c>
      <c r="AB1483" s="19">
        <f>MAX(0,ROUNDDOWN(X1483-Z1483-AA1483-0,-3))</f>
        <v/>
      </c>
      <c r="AC1483" s="19">
        <f>IF(AB1483&lt;=0,0,ROUNDDOWN((AB1483*LOOKUP(AB1483,{0,1950001,3300001,6950001,9000001,18000001,40000001},{0.05,0.1,0.2,0.23,0.33,0.4,0.45})-LOOKUP(AB1483,{0,1950001,3300001,6950001,9000001,18000001,40000001},{0,97500,427500,636000,1536000,2796000,4796000}))*1.021,-2))</f>
        <v/>
      </c>
      <c r="AD1483" s="19">
        <f>MAX(0,ROUNDDOWN(X1483-Z1483-430000-0,-3))</f>
        <v/>
      </c>
      <c r="AE1483" s="19">
        <f>IF(X1483&lt;=450000,0,MAX(0,ROUNDDOWN(AD1483*0.06-MIN(50000,AD1483)*0.03,-2))+MAX(0,ROUNDDOWN(AD1483*0.04-MIN(50000,AD1483)*0.02,-2)))</f>
        <v/>
      </c>
      <c r="AF1483" s="19">
        <f>AC1483+AE1483+Y1483</f>
        <v/>
      </c>
      <c r="AG1483" s="19">
        <f>MIN(650000,MAX(0,$B1483))</f>
        <v/>
      </c>
      <c r="AH1483" s="19">
        <f>$B1483-AG1483</f>
        <v/>
      </c>
      <c r="AI1483" s="19">
        <f>MIN(670000,ROUNDDOWN(MAX(0,AH1483-430000)*0.0751+47600,0))+MIN(260000,ROUNDDOWN(MAX(0,AH1483-430000)*0.028+17600,0))+MIN(30000,ROUNDDOWN(MAX(0,AH1483-430000)*0.0027+1873,0))+IF("いいえ"="はい",MIN(170000,ROUNDDOWN(MAX(0,AH1483-430000)*0.0243+17800,0)),0)</f>
        <v/>
      </c>
      <c r="AJ1483" s="19">
        <f>IF(""="",215040+AI1483,"")</f>
        <v/>
      </c>
      <c r="AK1483" s="19">
        <f>IF(AH1483&gt;23500000,NA(),IF(AH1483&lt;=4890000,1040000,IF(AH1483&lt;=6550000,670000,620000)))</f>
        <v/>
      </c>
      <c r="AL1483" s="19">
        <f>MAX(0,ROUNDDOWN(AH1483-AJ1483-AK1483-0,-3))</f>
        <v/>
      </c>
      <c r="AM1483" s="19">
        <f>IF(AL1483&lt;=0,0,ROUNDDOWN((AL1483*LOOKUP(AL1483,{0,1950001,3300001,6950001,9000001,18000001,40000001},{0.05,0.1,0.2,0.23,0.33,0.4,0.45})-LOOKUP(AL1483,{0,1950001,3300001,6950001,9000001,18000001,40000001},{0,97500,427500,636000,1536000,2796000,4796000}))*1.021,-2))</f>
        <v/>
      </c>
      <c r="AN1483" s="19">
        <f>MAX(0,ROUNDDOWN(AH1483-AJ1483-430000-0,-3))</f>
        <v/>
      </c>
      <c r="AO1483" s="19">
        <f>IF(AH1483&lt;=450000,0,MAX(0,ROUNDDOWN(AN1483*0.06-MIN(50000,AN1483)*0.03,-2))+MAX(0,ROUNDDOWN(AN1483*0.04-MIN(50000,AN1483)*0.02,-2)))</f>
        <v/>
      </c>
      <c r="AP1483" s="19">
        <f>AM1483+AO1483+AI1483</f>
        <v/>
      </c>
      <c r="AQ1483" s="19">
        <f>MIN(750000,MAX(0,$B1483))</f>
        <v/>
      </c>
      <c r="AR1483" s="19">
        <f>$B1483-AQ1483</f>
        <v/>
      </c>
      <c r="AS1483" s="19">
        <f>MIN(670000,ROUNDDOWN(MAX(0,AR1483-430000)*0.0751+47600,0))+MIN(260000,ROUNDDOWN(MAX(0,AR1483-430000)*0.028+17600,0))+MIN(30000,ROUNDDOWN(MAX(0,AR1483-430000)*0.0027+1873,0))+IF("いいえ"="はい",MIN(170000,ROUNDDOWN(MAX(0,AR1483-430000)*0.0243+17800,0)),0)</f>
        <v/>
      </c>
      <c r="AT1483" s="19">
        <f>IF(""="",215040+AS1483,"")</f>
        <v/>
      </c>
      <c r="AU1483" s="19">
        <f>IF(AR1483&gt;23500000,NA(),IF(AR1483&lt;=4890000,1040000,IF(AR1483&lt;=6550000,670000,620000)))</f>
        <v/>
      </c>
      <c r="AV1483" s="19">
        <f>MAX(0,ROUNDDOWN(AR1483-AT1483-AU1483-0,-3))</f>
        <v/>
      </c>
      <c r="AW1483" s="19">
        <f>IF(AV1483&lt;=0,0,ROUNDDOWN((AV1483*LOOKUP(AV1483,{0,1950001,3300001,6950001,9000001,18000001,40000001},{0.05,0.1,0.2,0.23,0.33,0.4,0.45})-LOOKUP(AV1483,{0,1950001,3300001,6950001,9000001,18000001,40000001},{0,97500,427500,636000,1536000,2796000,4796000}))*1.021,-2))</f>
        <v/>
      </c>
      <c r="AX1483" s="19">
        <f>MAX(0,ROUNDDOWN(AR1483-AT1483-430000-0,-3))</f>
        <v/>
      </c>
      <c r="AY1483" s="19">
        <f>IF(AR1483&lt;=450000,0,MAX(0,ROUNDDOWN(AX1483*0.06-MIN(50000,AX1483)*0.03,-2))+MAX(0,ROUNDDOWN(AX1483*0.04-MIN(50000,AX1483)*0.02,-2)))</f>
        <v/>
      </c>
      <c r="AZ1483" s="19">
        <f>AW1483+AY1483+AS1483</f>
        <v/>
      </c>
    </row>
    <row r="1484">
      <c r="A1484" t="inlineStr">
        <is>
          <t>1万円刻み</t>
        </is>
      </c>
      <c r="B1484" s="19">
        <f>'3_1万円刻み'!$A$1467</f>
        <v/>
      </c>
      <c r="C1484" s="19">
        <f>MIN(0,MAX(0,$B1484))</f>
        <v/>
      </c>
      <c r="D1484" s="19">
        <f>$B1484-C1484</f>
        <v/>
      </c>
      <c r="E1484" s="19">
        <f>MIN(670000,ROUNDDOWN(MAX(0,D1484-430000)*0.0751+47600,0))+MIN(260000,ROUNDDOWN(MAX(0,D1484-430000)*0.028+17600,0))+MIN(30000,ROUNDDOWN(MAX(0,D1484-430000)*0.0027+1873,0))+IF("いいえ"="はい",MIN(170000,ROUNDDOWN(MAX(0,D1484-430000)*0.0243+17800,0)),0)</f>
        <v/>
      </c>
      <c r="F1484" s="19">
        <f>IF(""="",215040+E1484,"")</f>
        <v/>
      </c>
      <c r="G1484" s="19">
        <f>IF(D1484&gt;23500000,NA(),IF(D1484&lt;=4890000,1040000,IF(D1484&lt;=6550000,670000,620000)))</f>
        <v/>
      </c>
      <c r="H1484" s="19">
        <f>MAX(0,ROUNDDOWN(D1484-F1484-G1484-0,-3))</f>
        <v/>
      </c>
      <c r="I1484" s="19">
        <f>IF(H1484&lt;=0,0,ROUNDDOWN((H1484*LOOKUP(H1484,{0,1950001,3300001,6950001,9000001,18000001,40000001},{0.05,0.1,0.2,0.23,0.33,0.4,0.45})-LOOKUP(H1484,{0,1950001,3300001,6950001,9000001,18000001,40000001},{0,97500,427500,636000,1536000,2796000,4796000}))*1.021,-2))</f>
        <v/>
      </c>
      <c r="J1484" s="19">
        <f>MAX(0,ROUNDDOWN(D1484-F1484-430000-0,-3))</f>
        <v/>
      </c>
      <c r="K1484" s="19">
        <f>IF(D1484&lt;=450000,0,MAX(0,ROUNDDOWN(J1484*0.06-MIN(50000,J1484)*0.03,-2))+MAX(0,ROUNDDOWN(J1484*0.04-MIN(50000,J1484)*0.02,-2)))</f>
        <v/>
      </c>
      <c r="L1484" s="19">
        <f>I1484+K1484+E1484</f>
        <v/>
      </c>
      <c r="M1484" s="19">
        <f>MIN(100000,MAX(0,$B1484))</f>
        <v/>
      </c>
      <c r="N1484" s="19">
        <f>$B1484-M1484</f>
        <v/>
      </c>
      <c r="O1484" s="19">
        <f>MIN(670000,ROUNDDOWN(MAX(0,N1484-430000)*0.0751+47600,0))+MIN(260000,ROUNDDOWN(MAX(0,N1484-430000)*0.028+17600,0))+MIN(30000,ROUNDDOWN(MAX(0,N1484-430000)*0.0027+1873,0))+IF("いいえ"="はい",MIN(170000,ROUNDDOWN(MAX(0,N1484-430000)*0.0243+17800,0)),0)</f>
        <v/>
      </c>
      <c r="P1484" s="19">
        <f>IF(""="",215040+O1484,"")</f>
        <v/>
      </c>
      <c r="Q1484" s="19">
        <f>IF(N1484&gt;23500000,NA(),IF(N1484&lt;=4890000,1040000,IF(N1484&lt;=6550000,670000,620000)))</f>
        <v/>
      </c>
      <c r="R1484" s="19">
        <f>MAX(0,ROUNDDOWN(N1484-P1484-Q1484-0,-3))</f>
        <v/>
      </c>
      <c r="S1484" s="19">
        <f>IF(R1484&lt;=0,0,ROUNDDOWN((R1484*LOOKUP(R1484,{0,1950001,3300001,6950001,9000001,18000001,40000001},{0.05,0.1,0.2,0.23,0.33,0.4,0.45})-LOOKUP(R1484,{0,1950001,3300001,6950001,9000001,18000001,40000001},{0,97500,427500,636000,1536000,2796000,4796000}))*1.021,-2))</f>
        <v/>
      </c>
      <c r="T1484" s="19">
        <f>MAX(0,ROUNDDOWN(N1484-P1484-430000-0,-3))</f>
        <v/>
      </c>
      <c r="U1484" s="19">
        <f>IF(N1484&lt;=450000,0,MAX(0,ROUNDDOWN(T1484*0.06-MIN(50000,T1484)*0.03,-2))+MAX(0,ROUNDDOWN(T1484*0.04-MIN(50000,T1484)*0.02,-2)))</f>
        <v/>
      </c>
      <c r="V1484" s="19">
        <f>S1484+U1484+O1484</f>
        <v/>
      </c>
      <c r="W1484" s="19">
        <f>MIN(550000,MAX(0,$B1484))</f>
        <v/>
      </c>
      <c r="X1484" s="19">
        <f>$B1484-W1484</f>
        <v/>
      </c>
      <c r="Y1484" s="19">
        <f>MIN(670000,ROUNDDOWN(MAX(0,X1484-430000)*0.0751+47600,0))+MIN(260000,ROUNDDOWN(MAX(0,X1484-430000)*0.028+17600,0))+MIN(30000,ROUNDDOWN(MAX(0,X1484-430000)*0.0027+1873,0))+IF("いいえ"="はい",MIN(170000,ROUNDDOWN(MAX(0,X1484-430000)*0.0243+17800,0)),0)</f>
        <v/>
      </c>
      <c r="Z1484" s="19">
        <f>IF(""="",215040+Y1484,"")</f>
        <v/>
      </c>
      <c r="AA1484" s="19">
        <f>IF(X1484&gt;23500000,NA(),IF(X1484&lt;=4890000,1040000,IF(X1484&lt;=6550000,670000,620000)))</f>
        <v/>
      </c>
      <c r="AB1484" s="19">
        <f>MAX(0,ROUNDDOWN(X1484-Z1484-AA1484-0,-3))</f>
        <v/>
      </c>
      <c r="AC1484" s="19">
        <f>IF(AB1484&lt;=0,0,ROUNDDOWN((AB1484*LOOKUP(AB1484,{0,1950001,3300001,6950001,9000001,18000001,40000001},{0.05,0.1,0.2,0.23,0.33,0.4,0.45})-LOOKUP(AB1484,{0,1950001,3300001,6950001,9000001,18000001,40000001},{0,97500,427500,636000,1536000,2796000,4796000}))*1.021,-2))</f>
        <v/>
      </c>
      <c r="AD1484" s="19">
        <f>MAX(0,ROUNDDOWN(X1484-Z1484-430000-0,-3))</f>
        <v/>
      </c>
      <c r="AE1484" s="19">
        <f>IF(X1484&lt;=450000,0,MAX(0,ROUNDDOWN(AD1484*0.06-MIN(50000,AD1484)*0.03,-2))+MAX(0,ROUNDDOWN(AD1484*0.04-MIN(50000,AD1484)*0.02,-2)))</f>
        <v/>
      </c>
      <c r="AF1484" s="19">
        <f>AC1484+AE1484+Y1484</f>
        <v/>
      </c>
      <c r="AG1484" s="19">
        <f>MIN(650000,MAX(0,$B1484))</f>
        <v/>
      </c>
      <c r="AH1484" s="19">
        <f>$B1484-AG1484</f>
        <v/>
      </c>
      <c r="AI1484" s="19">
        <f>MIN(670000,ROUNDDOWN(MAX(0,AH1484-430000)*0.0751+47600,0))+MIN(260000,ROUNDDOWN(MAX(0,AH1484-430000)*0.028+17600,0))+MIN(30000,ROUNDDOWN(MAX(0,AH1484-430000)*0.0027+1873,0))+IF("いいえ"="はい",MIN(170000,ROUNDDOWN(MAX(0,AH1484-430000)*0.0243+17800,0)),0)</f>
        <v/>
      </c>
      <c r="AJ1484" s="19">
        <f>IF(""="",215040+AI1484,"")</f>
        <v/>
      </c>
      <c r="AK1484" s="19">
        <f>IF(AH1484&gt;23500000,NA(),IF(AH1484&lt;=4890000,1040000,IF(AH1484&lt;=6550000,670000,620000)))</f>
        <v/>
      </c>
      <c r="AL1484" s="19">
        <f>MAX(0,ROUNDDOWN(AH1484-AJ1484-AK1484-0,-3))</f>
        <v/>
      </c>
      <c r="AM1484" s="19">
        <f>IF(AL1484&lt;=0,0,ROUNDDOWN((AL1484*LOOKUP(AL1484,{0,1950001,3300001,6950001,9000001,18000001,40000001},{0.05,0.1,0.2,0.23,0.33,0.4,0.45})-LOOKUP(AL1484,{0,1950001,3300001,6950001,9000001,18000001,40000001},{0,97500,427500,636000,1536000,2796000,4796000}))*1.021,-2))</f>
        <v/>
      </c>
      <c r="AN1484" s="19">
        <f>MAX(0,ROUNDDOWN(AH1484-AJ1484-430000-0,-3))</f>
        <v/>
      </c>
      <c r="AO1484" s="19">
        <f>IF(AH1484&lt;=450000,0,MAX(0,ROUNDDOWN(AN1484*0.06-MIN(50000,AN1484)*0.03,-2))+MAX(0,ROUNDDOWN(AN1484*0.04-MIN(50000,AN1484)*0.02,-2)))</f>
        <v/>
      </c>
      <c r="AP1484" s="19">
        <f>AM1484+AO1484+AI1484</f>
        <v/>
      </c>
      <c r="AQ1484" s="19">
        <f>MIN(750000,MAX(0,$B1484))</f>
        <v/>
      </c>
      <c r="AR1484" s="19">
        <f>$B1484-AQ1484</f>
        <v/>
      </c>
      <c r="AS1484" s="19">
        <f>MIN(670000,ROUNDDOWN(MAX(0,AR1484-430000)*0.0751+47600,0))+MIN(260000,ROUNDDOWN(MAX(0,AR1484-430000)*0.028+17600,0))+MIN(30000,ROUNDDOWN(MAX(0,AR1484-430000)*0.0027+1873,0))+IF("いいえ"="はい",MIN(170000,ROUNDDOWN(MAX(0,AR1484-430000)*0.0243+17800,0)),0)</f>
        <v/>
      </c>
      <c r="AT1484" s="19">
        <f>IF(""="",215040+AS1484,"")</f>
        <v/>
      </c>
      <c r="AU1484" s="19">
        <f>IF(AR1484&gt;23500000,NA(),IF(AR1484&lt;=4890000,1040000,IF(AR1484&lt;=6550000,670000,620000)))</f>
        <v/>
      </c>
      <c r="AV1484" s="19">
        <f>MAX(0,ROUNDDOWN(AR1484-AT1484-AU1484-0,-3))</f>
        <v/>
      </c>
      <c r="AW1484" s="19">
        <f>IF(AV1484&lt;=0,0,ROUNDDOWN((AV1484*LOOKUP(AV1484,{0,1950001,3300001,6950001,9000001,18000001,40000001},{0.05,0.1,0.2,0.23,0.33,0.4,0.45})-LOOKUP(AV1484,{0,1950001,3300001,6950001,9000001,18000001,40000001},{0,97500,427500,636000,1536000,2796000,4796000}))*1.021,-2))</f>
        <v/>
      </c>
      <c r="AX1484" s="19">
        <f>MAX(0,ROUNDDOWN(AR1484-AT1484-430000-0,-3))</f>
        <v/>
      </c>
      <c r="AY1484" s="19">
        <f>IF(AR1484&lt;=450000,0,MAX(0,ROUNDDOWN(AX1484*0.06-MIN(50000,AX1484)*0.03,-2))+MAX(0,ROUNDDOWN(AX1484*0.04-MIN(50000,AX1484)*0.02,-2)))</f>
        <v/>
      </c>
      <c r="AZ1484" s="19">
        <f>AW1484+AY1484+AS1484</f>
        <v/>
      </c>
    </row>
    <row r="1485">
      <c r="A1485" t="inlineStr">
        <is>
          <t>1万円刻み</t>
        </is>
      </c>
      <c r="B1485" s="19">
        <f>'3_1万円刻み'!$A$1468</f>
        <v/>
      </c>
      <c r="C1485" s="19">
        <f>MIN(0,MAX(0,$B1485))</f>
        <v/>
      </c>
      <c r="D1485" s="19">
        <f>$B1485-C1485</f>
        <v/>
      </c>
      <c r="E1485" s="19">
        <f>MIN(670000,ROUNDDOWN(MAX(0,D1485-430000)*0.0751+47600,0))+MIN(260000,ROUNDDOWN(MAX(0,D1485-430000)*0.028+17600,0))+MIN(30000,ROUNDDOWN(MAX(0,D1485-430000)*0.0027+1873,0))+IF("いいえ"="はい",MIN(170000,ROUNDDOWN(MAX(0,D1485-430000)*0.0243+17800,0)),0)</f>
        <v/>
      </c>
      <c r="F1485" s="19">
        <f>IF(""="",215040+E1485,"")</f>
        <v/>
      </c>
      <c r="G1485" s="19">
        <f>IF(D1485&gt;23500000,NA(),IF(D1485&lt;=4890000,1040000,IF(D1485&lt;=6550000,670000,620000)))</f>
        <v/>
      </c>
      <c r="H1485" s="19">
        <f>MAX(0,ROUNDDOWN(D1485-F1485-G1485-0,-3))</f>
        <v/>
      </c>
      <c r="I1485" s="19">
        <f>IF(H1485&lt;=0,0,ROUNDDOWN((H1485*LOOKUP(H1485,{0,1950001,3300001,6950001,9000001,18000001,40000001},{0.05,0.1,0.2,0.23,0.33,0.4,0.45})-LOOKUP(H1485,{0,1950001,3300001,6950001,9000001,18000001,40000001},{0,97500,427500,636000,1536000,2796000,4796000}))*1.021,-2))</f>
        <v/>
      </c>
      <c r="J1485" s="19">
        <f>MAX(0,ROUNDDOWN(D1485-F1485-430000-0,-3))</f>
        <v/>
      </c>
      <c r="K1485" s="19">
        <f>IF(D1485&lt;=450000,0,MAX(0,ROUNDDOWN(J1485*0.06-MIN(50000,J1485)*0.03,-2))+MAX(0,ROUNDDOWN(J1485*0.04-MIN(50000,J1485)*0.02,-2)))</f>
        <v/>
      </c>
      <c r="L1485" s="19">
        <f>I1485+K1485+E1485</f>
        <v/>
      </c>
      <c r="M1485" s="19">
        <f>MIN(100000,MAX(0,$B1485))</f>
        <v/>
      </c>
      <c r="N1485" s="19">
        <f>$B1485-M1485</f>
        <v/>
      </c>
      <c r="O1485" s="19">
        <f>MIN(670000,ROUNDDOWN(MAX(0,N1485-430000)*0.0751+47600,0))+MIN(260000,ROUNDDOWN(MAX(0,N1485-430000)*0.028+17600,0))+MIN(30000,ROUNDDOWN(MAX(0,N1485-430000)*0.0027+1873,0))+IF("いいえ"="はい",MIN(170000,ROUNDDOWN(MAX(0,N1485-430000)*0.0243+17800,0)),0)</f>
        <v/>
      </c>
      <c r="P1485" s="19">
        <f>IF(""="",215040+O1485,"")</f>
        <v/>
      </c>
      <c r="Q1485" s="19">
        <f>IF(N1485&gt;23500000,NA(),IF(N1485&lt;=4890000,1040000,IF(N1485&lt;=6550000,670000,620000)))</f>
        <v/>
      </c>
      <c r="R1485" s="19">
        <f>MAX(0,ROUNDDOWN(N1485-P1485-Q1485-0,-3))</f>
        <v/>
      </c>
      <c r="S1485" s="19">
        <f>IF(R1485&lt;=0,0,ROUNDDOWN((R1485*LOOKUP(R1485,{0,1950001,3300001,6950001,9000001,18000001,40000001},{0.05,0.1,0.2,0.23,0.33,0.4,0.45})-LOOKUP(R1485,{0,1950001,3300001,6950001,9000001,18000001,40000001},{0,97500,427500,636000,1536000,2796000,4796000}))*1.021,-2))</f>
        <v/>
      </c>
      <c r="T1485" s="19">
        <f>MAX(0,ROUNDDOWN(N1485-P1485-430000-0,-3))</f>
        <v/>
      </c>
      <c r="U1485" s="19">
        <f>IF(N1485&lt;=450000,0,MAX(0,ROUNDDOWN(T1485*0.06-MIN(50000,T1485)*0.03,-2))+MAX(0,ROUNDDOWN(T1485*0.04-MIN(50000,T1485)*0.02,-2)))</f>
        <v/>
      </c>
      <c r="V1485" s="19">
        <f>S1485+U1485+O1485</f>
        <v/>
      </c>
      <c r="W1485" s="19">
        <f>MIN(550000,MAX(0,$B1485))</f>
        <v/>
      </c>
      <c r="X1485" s="19">
        <f>$B1485-W1485</f>
        <v/>
      </c>
      <c r="Y1485" s="19">
        <f>MIN(670000,ROUNDDOWN(MAX(0,X1485-430000)*0.0751+47600,0))+MIN(260000,ROUNDDOWN(MAX(0,X1485-430000)*0.028+17600,0))+MIN(30000,ROUNDDOWN(MAX(0,X1485-430000)*0.0027+1873,0))+IF("いいえ"="はい",MIN(170000,ROUNDDOWN(MAX(0,X1485-430000)*0.0243+17800,0)),0)</f>
        <v/>
      </c>
      <c r="Z1485" s="19">
        <f>IF(""="",215040+Y1485,"")</f>
        <v/>
      </c>
      <c r="AA1485" s="19">
        <f>IF(X1485&gt;23500000,NA(),IF(X1485&lt;=4890000,1040000,IF(X1485&lt;=6550000,670000,620000)))</f>
        <v/>
      </c>
      <c r="AB1485" s="19">
        <f>MAX(0,ROUNDDOWN(X1485-Z1485-AA1485-0,-3))</f>
        <v/>
      </c>
      <c r="AC1485" s="19">
        <f>IF(AB1485&lt;=0,0,ROUNDDOWN((AB1485*LOOKUP(AB1485,{0,1950001,3300001,6950001,9000001,18000001,40000001},{0.05,0.1,0.2,0.23,0.33,0.4,0.45})-LOOKUP(AB1485,{0,1950001,3300001,6950001,9000001,18000001,40000001},{0,97500,427500,636000,1536000,2796000,4796000}))*1.021,-2))</f>
        <v/>
      </c>
      <c r="AD1485" s="19">
        <f>MAX(0,ROUNDDOWN(X1485-Z1485-430000-0,-3))</f>
        <v/>
      </c>
      <c r="AE1485" s="19">
        <f>IF(X1485&lt;=450000,0,MAX(0,ROUNDDOWN(AD1485*0.06-MIN(50000,AD1485)*0.03,-2))+MAX(0,ROUNDDOWN(AD1485*0.04-MIN(50000,AD1485)*0.02,-2)))</f>
        <v/>
      </c>
      <c r="AF1485" s="19">
        <f>AC1485+AE1485+Y1485</f>
        <v/>
      </c>
      <c r="AG1485" s="19">
        <f>MIN(650000,MAX(0,$B1485))</f>
        <v/>
      </c>
      <c r="AH1485" s="19">
        <f>$B1485-AG1485</f>
        <v/>
      </c>
      <c r="AI1485" s="19">
        <f>MIN(670000,ROUNDDOWN(MAX(0,AH1485-430000)*0.0751+47600,0))+MIN(260000,ROUNDDOWN(MAX(0,AH1485-430000)*0.028+17600,0))+MIN(30000,ROUNDDOWN(MAX(0,AH1485-430000)*0.0027+1873,0))+IF("いいえ"="はい",MIN(170000,ROUNDDOWN(MAX(0,AH1485-430000)*0.0243+17800,0)),0)</f>
        <v/>
      </c>
      <c r="AJ1485" s="19">
        <f>IF(""="",215040+AI1485,"")</f>
        <v/>
      </c>
      <c r="AK1485" s="19">
        <f>IF(AH1485&gt;23500000,NA(),IF(AH1485&lt;=4890000,1040000,IF(AH1485&lt;=6550000,670000,620000)))</f>
        <v/>
      </c>
      <c r="AL1485" s="19">
        <f>MAX(0,ROUNDDOWN(AH1485-AJ1485-AK1485-0,-3))</f>
        <v/>
      </c>
      <c r="AM1485" s="19">
        <f>IF(AL1485&lt;=0,0,ROUNDDOWN((AL1485*LOOKUP(AL1485,{0,1950001,3300001,6950001,9000001,18000001,40000001},{0.05,0.1,0.2,0.23,0.33,0.4,0.45})-LOOKUP(AL1485,{0,1950001,3300001,6950001,9000001,18000001,40000001},{0,97500,427500,636000,1536000,2796000,4796000}))*1.021,-2))</f>
        <v/>
      </c>
      <c r="AN1485" s="19">
        <f>MAX(0,ROUNDDOWN(AH1485-AJ1485-430000-0,-3))</f>
        <v/>
      </c>
      <c r="AO1485" s="19">
        <f>IF(AH1485&lt;=450000,0,MAX(0,ROUNDDOWN(AN1485*0.06-MIN(50000,AN1485)*0.03,-2))+MAX(0,ROUNDDOWN(AN1485*0.04-MIN(50000,AN1485)*0.02,-2)))</f>
        <v/>
      </c>
      <c r="AP1485" s="19">
        <f>AM1485+AO1485+AI1485</f>
        <v/>
      </c>
      <c r="AQ1485" s="19">
        <f>MIN(750000,MAX(0,$B1485))</f>
        <v/>
      </c>
      <c r="AR1485" s="19">
        <f>$B1485-AQ1485</f>
        <v/>
      </c>
      <c r="AS1485" s="19">
        <f>MIN(670000,ROUNDDOWN(MAX(0,AR1485-430000)*0.0751+47600,0))+MIN(260000,ROUNDDOWN(MAX(0,AR1485-430000)*0.028+17600,0))+MIN(30000,ROUNDDOWN(MAX(0,AR1485-430000)*0.0027+1873,0))+IF("いいえ"="はい",MIN(170000,ROUNDDOWN(MAX(0,AR1485-430000)*0.0243+17800,0)),0)</f>
        <v/>
      </c>
      <c r="AT1485" s="19">
        <f>IF(""="",215040+AS1485,"")</f>
        <v/>
      </c>
      <c r="AU1485" s="19">
        <f>IF(AR1485&gt;23500000,NA(),IF(AR1485&lt;=4890000,1040000,IF(AR1485&lt;=6550000,670000,620000)))</f>
        <v/>
      </c>
      <c r="AV1485" s="19">
        <f>MAX(0,ROUNDDOWN(AR1485-AT1485-AU1485-0,-3))</f>
        <v/>
      </c>
      <c r="AW1485" s="19">
        <f>IF(AV1485&lt;=0,0,ROUNDDOWN((AV1485*LOOKUP(AV1485,{0,1950001,3300001,6950001,9000001,18000001,40000001},{0.05,0.1,0.2,0.23,0.33,0.4,0.45})-LOOKUP(AV1485,{0,1950001,3300001,6950001,9000001,18000001,40000001},{0,97500,427500,636000,1536000,2796000,4796000}))*1.021,-2))</f>
        <v/>
      </c>
      <c r="AX1485" s="19">
        <f>MAX(0,ROUNDDOWN(AR1485-AT1485-430000-0,-3))</f>
        <v/>
      </c>
      <c r="AY1485" s="19">
        <f>IF(AR1485&lt;=450000,0,MAX(0,ROUNDDOWN(AX1485*0.06-MIN(50000,AX1485)*0.03,-2))+MAX(0,ROUNDDOWN(AX1485*0.04-MIN(50000,AX1485)*0.02,-2)))</f>
        <v/>
      </c>
      <c r="AZ1485" s="19">
        <f>AW1485+AY1485+AS1485</f>
        <v/>
      </c>
    </row>
    <row r="1486">
      <c r="A1486" t="inlineStr">
        <is>
          <t>1万円刻み</t>
        </is>
      </c>
      <c r="B1486" s="19">
        <f>'3_1万円刻み'!$A$1469</f>
        <v/>
      </c>
      <c r="C1486" s="19">
        <f>MIN(0,MAX(0,$B1486))</f>
        <v/>
      </c>
      <c r="D1486" s="19">
        <f>$B1486-C1486</f>
        <v/>
      </c>
      <c r="E1486" s="19">
        <f>MIN(670000,ROUNDDOWN(MAX(0,D1486-430000)*0.0751+47600,0))+MIN(260000,ROUNDDOWN(MAX(0,D1486-430000)*0.028+17600,0))+MIN(30000,ROUNDDOWN(MAX(0,D1486-430000)*0.0027+1873,0))+IF("いいえ"="はい",MIN(170000,ROUNDDOWN(MAX(0,D1486-430000)*0.0243+17800,0)),0)</f>
        <v/>
      </c>
      <c r="F1486" s="19">
        <f>IF(""="",215040+E1486,"")</f>
        <v/>
      </c>
      <c r="G1486" s="19">
        <f>IF(D1486&gt;23500000,NA(),IF(D1486&lt;=4890000,1040000,IF(D1486&lt;=6550000,670000,620000)))</f>
        <v/>
      </c>
      <c r="H1486" s="19">
        <f>MAX(0,ROUNDDOWN(D1486-F1486-G1486-0,-3))</f>
        <v/>
      </c>
      <c r="I1486" s="19">
        <f>IF(H1486&lt;=0,0,ROUNDDOWN((H1486*LOOKUP(H1486,{0,1950001,3300001,6950001,9000001,18000001,40000001},{0.05,0.1,0.2,0.23,0.33,0.4,0.45})-LOOKUP(H1486,{0,1950001,3300001,6950001,9000001,18000001,40000001},{0,97500,427500,636000,1536000,2796000,4796000}))*1.021,-2))</f>
        <v/>
      </c>
      <c r="J1486" s="19">
        <f>MAX(0,ROUNDDOWN(D1486-F1486-430000-0,-3))</f>
        <v/>
      </c>
      <c r="K1486" s="19">
        <f>IF(D1486&lt;=450000,0,MAX(0,ROUNDDOWN(J1486*0.06-MIN(50000,J1486)*0.03,-2))+MAX(0,ROUNDDOWN(J1486*0.04-MIN(50000,J1486)*0.02,-2)))</f>
        <v/>
      </c>
      <c r="L1486" s="19">
        <f>I1486+K1486+E1486</f>
        <v/>
      </c>
      <c r="M1486" s="19">
        <f>MIN(100000,MAX(0,$B1486))</f>
        <v/>
      </c>
      <c r="N1486" s="19">
        <f>$B1486-M1486</f>
        <v/>
      </c>
      <c r="O1486" s="19">
        <f>MIN(670000,ROUNDDOWN(MAX(0,N1486-430000)*0.0751+47600,0))+MIN(260000,ROUNDDOWN(MAX(0,N1486-430000)*0.028+17600,0))+MIN(30000,ROUNDDOWN(MAX(0,N1486-430000)*0.0027+1873,0))+IF("いいえ"="はい",MIN(170000,ROUNDDOWN(MAX(0,N1486-430000)*0.0243+17800,0)),0)</f>
        <v/>
      </c>
      <c r="P1486" s="19">
        <f>IF(""="",215040+O1486,"")</f>
        <v/>
      </c>
      <c r="Q1486" s="19">
        <f>IF(N1486&gt;23500000,NA(),IF(N1486&lt;=4890000,1040000,IF(N1486&lt;=6550000,670000,620000)))</f>
        <v/>
      </c>
      <c r="R1486" s="19">
        <f>MAX(0,ROUNDDOWN(N1486-P1486-Q1486-0,-3))</f>
        <v/>
      </c>
      <c r="S1486" s="19">
        <f>IF(R1486&lt;=0,0,ROUNDDOWN((R1486*LOOKUP(R1486,{0,1950001,3300001,6950001,9000001,18000001,40000001},{0.05,0.1,0.2,0.23,0.33,0.4,0.45})-LOOKUP(R1486,{0,1950001,3300001,6950001,9000001,18000001,40000001},{0,97500,427500,636000,1536000,2796000,4796000}))*1.021,-2))</f>
        <v/>
      </c>
      <c r="T1486" s="19">
        <f>MAX(0,ROUNDDOWN(N1486-P1486-430000-0,-3))</f>
        <v/>
      </c>
      <c r="U1486" s="19">
        <f>IF(N1486&lt;=450000,0,MAX(0,ROUNDDOWN(T1486*0.06-MIN(50000,T1486)*0.03,-2))+MAX(0,ROUNDDOWN(T1486*0.04-MIN(50000,T1486)*0.02,-2)))</f>
        <v/>
      </c>
      <c r="V1486" s="19">
        <f>S1486+U1486+O1486</f>
        <v/>
      </c>
      <c r="W1486" s="19">
        <f>MIN(550000,MAX(0,$B1486))</f>
        <v/>
      </c>
      <c r="X1486" s="19">
        <f>$B1486-W1486</f>
        <v/>
      </c>
      <c r="Y1486" s="19">
        <f>MIN(670000,ROUNDDOWN(MAX(0,X1486-430000)*0.0751+47600,0))+MIN(260000,ROUNDDOWN(MAX(0,X1486-430000)*0.028+17600,0))+MIN(30000,ROUNDDOWN(MAX(0,X1486-430000)*0.0027+1873,0))+IF("いいえ"="はい",MIN(170000,ROUNDDOWN(MAX(0,X1486-430000)*0.0243+17800,0)),0)</f>
        <v/>
      </c>
      <c r="Z1486" s="19">
        <f>IF(""="",215040+Y1486,"")</f>
        <v/>
      </c>
      <c r="AA1486" s="19">
        <f>IF(X1486&gt;23500000,NA(),IF(X1486&lt;=4890000,1040000,IF(X1486&lt;=6550000,670000,620000)))</f>
        <v/>
      </c>
      <c r="AB1486" s="19">
        <f>MAX(0,ROUNDDOWN(X1486-Z1486-AA1486-0,-3))</f>
        <v/>
      </c>
      <c r="AC1486" s="19">
        <f>IF(AB1486&lt;=0,0,ROUNDDOWN((AB1486*LOOKUP(AB1486,{0,1950001,3300001,6950001,9000001,18000001,40000001},{0.05,0.1,0.2,0.23,0.33,0.4,0.45})-LOOKUP(AB1486,{0,1950001,3300001,6950001,9000001,18000001,40000001},{0,97500,427500,636000,1536000,2796000,4796000}))*1.021,-2))</f>
        <v/>
      </c>
      <c r="AD1486" s="19">
        <f>MAX(0,ROUNDDOWN(X1486-Z1486-430000-0,-3))</f>
        <v/>
      </c>
      <c r="AE1486" s="19">
        <f>IF(X1486&lt;=450000,0,MAX(0,ROUNDDOWN(AD1486*0.06-MIN(50000,AD1486)*0.03,-2))+MAX(0,ROUNDDOWN(AD1486*0.04-MIN(50000,AD1486)*0.02,-2)))</f>
        <v/>
      </c>
      <c r="AF1486" s="19">
        <f>AC1486+AE1486+Y1486</f>
        <v/>
      </c>
      <c r="AG1486" s="19">
        <f>MIN(650000,MAX(0,$B1486))</f>
        <v/>
      </c>
      <c r="AH1486" s="19">
        <f>$B1486-AG1486</f>
        <v/>
      </c>
      <c r="AI1486" s="19">
        <f>MIN(670000,ROUNDDOWN(MAX(0,AH1486-430000)*0.0751+47600,0))+MIN(260000,ROUNDDOWN(MAX(0,AH1486-430000)*0.028+17600,0))+MIN(30000,ROUNDDOWN(MAX(0,AH1486-430000)*0.0027+1873,0))+IF("いいえ"="はい",MIN(170000,ROUNDDOWN(MAX(0,AH1486-430000)*0.0243+17800,0)),0)</f>
        <v/>
      </c>
      <c r="AJ1486" s="19">
        <f>IF(""="",215040+AI1486,"")</f>
        <v/>
      </c>
      <c r="AK1486" s="19">
        <f>IF(AH1486&gt;23500000,NA(),IF(AH1486&lt;=4890000,1040000,IF(AH1486&lt;=6550000,670000,620000)))</f>
        <v/>
      </c>
      <c r="AL1486" s="19">
        <f>MAX(0,ROUNDDOWN(AH1486-AJ1486-AK1486-0,-3))</f>
        <v/>
      </c>
      <c r="AM1486" s="19">
        <f>IF(AL1486&lt;=0,0,ROUNDDOWN((AL1486*LOOKUP(AL1486,{0,1950001,3300001,6950001,9000001,18000001,40000001},{0.05,0.1,0.2,0.23,0.33,0.4,0.45})-LOOKUP(AL1486,{0,1950001,3300001,6950001,9000001,18000001,40000001},{0,97500,427500,636000,1536000,2796000,4796000}))*1.021,-2))</f>
        <v/>
      </c>
      <c r="AN1486" s="19">
        <f>MAX(0,ROUNDDOWN(AH1486-AJ1486-430000-0,-3))</f>
        <v/>
      </c>
      <c r="AO1486" s="19">
        <f>IF(AH1486&lt;=450000,0,MAX(0,ROUNDDOWN(AN1486*0.06-MIN(50000,AN1486)*0.03,-2))+MAX(0,ROUNDDOWN(AN1486*0.04-MIN(50000,AN1486)*0.02,-2)))</f>
        <v/>
      </c>
      <c r="AP1486" s="19">
        <f>AM1486+AO1486+AI1486</f>
        <v/>
      </c>
      <c r="AQ1486" s="19">
        <f>MIN(750000,MAX(0,$B1486))</f>
        <v/>
      </c>
      <c r="AR1486" s="19">
        <f>$B1486-AQ1486</f>
        <v/>
      </c>
      <c r="AS1486" s="19">
        <f>MIN(670000,ROUNDDOWN(MAX(0,AR1486-430000)*0.0751+47600,0))+MIN(260000,ROUNDDOWN(MAX(0,AR1486-430000)*0.028+17600,0))+MIN(30000,ROUNDDOWN(MAX(0,AR1486-430000)*0.0027+1873,0))+IF("いいえ"="はい",MIN(170000,ROUNDDOWN(MAX(0,AR1486-430000)*0.0243+17800,0)),0)</f>
        <v/>
      </c>
      <c r="AT1486" s="19">
        <f>IF(""="",215040+AS1486,"")</f>
        <v/>
      </c>
      <c r="AU1486" s="19">
        <f>IF(AR1486&gt;23500000,NA(),IF(AR1486&lt;=4890000,1040000,IF(AR1486&lt;=6550000,670000,620000)))</f>
        <v/>
      </c>
      <c r="AV1486" s="19">
        <f>MAX(0,ROUNDDOWN(AR1486-AT1486-AU1486-0,-3))</f>
        <v/>
      </c>
      <c r="AW1486" s="19">
        <f>IF(AV1486&lt;=0,0,ROUNDDOWN((AV1486*LOOKUP(AV1486,{0,1950001,3300001,6950001,9000001,18000001,40000001},{0.05,0.1,0.2,0.23,0.33,0.4,0.45})-LOOKUP(AV1486,{0,1950001,3300001,6950001,9000001,18000001,40000001},{0,97500,427500,636000,1536000,2796000,4796000}))*1.021,-2))</f>
        <v/>
      </c>
      <c r="AX1486" s="19">
        <f>MAX(0,ROUNDDOWN(AR1486-AT1486-430000-0,-3))</f>
        <v/>
      </c>
      <c r="AY1486" s="19">
        <f>IF(AR1486&lt;=450000,0,MAX(0,ROUNDDOWN(AX1486*0.06-MIN(50000,AX1486)*0.03,-2))+MAX(0,ROUNDDOWN(AX1486*0.04-MIN(50000,AX1486)*0.02,-2)))</f>
        <v/>
      </c>
      <c r="AZ1486" s="19">
        <f>AW1486+AY1486+AS1486</f>
        <v/>
      </c>
    </row>
    <row r="1487">
      <c r="A1487" t="inlineStr">
        <is>
          <t>1万円刻み</t>
        </is>
      </c>
      <c r="B1487" s="19">
        <f>'3_1万円刻み'!$A$1470</f>
        <v/>
      </c>
      <c r="C1487" s="19">
        <f>MIN(0,MAX(0,$B1487))</f>
        <v/>
      </c>
      <c r="D1487" s="19">
        <f>$B1487-C1487</f>
        <v/>
      </c>
      <c r="E1487" s="19">
        <f>MIN(670000,ROUNDDOWN(MAX(0,D1487-430000)*0.0751+47600,0))+MIN(260000,ROUNDDOWN(MAX(0,D1487-430000)*0.028+17600,0))+MIN(30000,ROUNDDOWN(MAX(0,D1487-430000)*0.0027+1873,0))+IF("いいえ"="はい",MIN(170000,ROUNDDOWN(MAX(0,D1487-430000)*0.0243+17800,0)),0)</f>
        <v/>
      </c>
      <c r="F1487" s="19">
        <f>IF(""="",215040+E1487,"")</f>
        <v/>
      </c>
      <c r="G1487" s="19">
        <f>IF(D1487&gt;23500000,NA(),IF(D1487&lt;=4890000,1040000,IF(D1487&lt;=6550000,670000,620000)))</f>
        <v/>
      </c>
      <c r="H1487" s="19">
        <f>MAX(0,ROUNDDOWN(D1487-F1487-G1487-0,-3))</f>
        <v/>
      </c>
      <c r="I1487" s="19">
        <f>IF(H1487&lt;=0,0,ROUNDDOWN((H1487*LOOKUP(H1487,{0,1950001,3300001,6950001,9000001,18000001,40000001},{0.05,0.1,0.2,0.23,0.33,0.4,0.45})-LOOKUP(H1487,{0,1950001,3300001,6950001,9000001,18000001,40000001},{0,97500,427500,636000,1536000,2796000,4796000}))*1.021,-2))</f>
        <v/>
      </c>
      <c r="J1487" s="19">
        <f>MAX(0,ROUNDDOWN(D1487-F1487-430000-0,-3))</f>
        <v/>
      </c>
      <c r="K1487" s="19">
        <f>IF(D1487&lt;=450000,0,MAX(0,ROUNDDOWN(J1487*0.06-MIN(50000,J1487)*0.03,-2))+MAX(0,ROUNDDOWN(J1487*0.04-MIN(50000,J1487)*0.02,-2)))</f>
        <v/>
      </c>
      <c r="L1487" s="19">
        <f>I1487+K1487+E1487</f>
        <v/>
      </c>
      <c r="M1487" s="19">
        <f>MIN(100000,MAX(0,$B1487))</f>
        <v/>
      </c>
      <c r="N1487" s="19">
        <f>$B1487-M1487</f>
        <v/>
      </c>
      <c r="O1487" s="19">
        <f>MIN(670000,ROUNDDOWN(MAX(0,N1487-430000)*0.0751+47600,0))+MIN(260000,ROUNDDOWN(MAX(0,N1487-430000)*0.028+17600,0))+MIN(30000,ROUNDDOWN(MAX(0,N1487-430000)*0.0027+1873,0))+IF("いいえ"="はい",MIN(170000,ROUNDDOWN(MAX(0,N1487-430000)*0.0243+17800,0)),0)</f>
        <v/>
      </c>
      <c r="P1487" s="19">
        <f>IF(""="",215040+O1487,"")</f>
        <v/>
      </c>
      <c r="Q1487" s="19">
        <f>IF(N1487&gt;23500000,NA(),IF(N1487&lt;=4890000,1040000,IF(N1487&lt;=6550000,670000,620000)))</f>
        <v/>
      </c>
      <c r="R1487" s="19">
        <f>MAX(0,ROUNDDOWN(N1487-P1487-Q1487-0,-3))</f>
        <v/>
      </c>
      <c r="S1487" s="19">
        <f>IF(R1487&lt;=0,0,ROUNDDOWN((R1487*LOOKUP(R1487,{0,1950001,3300001,6950001,9000001,18000001,40000001},{0.05,0.1,0.2,0.23,0.33,0.4,0.45})-LOOKUP(R1487,{0,1950001,3300001,6950001,9000001,18000001,40000001},{0,97500,427500,636000,1536000,2796000,4796000}))*1.021,-2))</f>
        <v/>
      </c>
      <c r="T1487" s="19">
        <f>MAX(0,ROUNDDOWN(N1487-P1487-430000-0,-3))</f>
        <v/>
      </c>
      <c r="U1487" s="19">
        <f>IF(N1487&lt;=450000,0,MAX(0,ROUNDDOWN(T1487*0.06-MIN(50000,T1487)*0.03,-2))+MAX(0,ROUNDDOWN(T1487*0.04-MIN(50000,T1487)*0.02,-2)))</f>
        <v/>
      </c>
      <c r="V1487" s="19">
        <f>S1487+U1487+O1487</f>
        <v/>
      </c>
      <c r="W1487" s="19">
        <f>MIN(550000,MAX(0,$B1487))</f>
        <v/>
      </c>
      <c r="X1487" s="19">
        <f>$B1487-W1487</f>
        <v/>
      </c>
      <c r="Y1487" s="19">
        <f>MIN(670000,ROUNDDOWN(MAX(0,X1487-430000)*0.0751+47600,0))+MIN(260000,ROUNDDOWN(MAX(0,X1487-430000)*0.028+17600,0))+MIN(30000,ROUNDDOWN(MAX(0,X1487-430000)*0.0027+1873,0))+IF("いいえ"="はい",MIN(170000,ROUNDDOWN(MAX(0,X1487-430000)*0.0243+17800,0)),0)</f>
        <v/>
      </c>
      <c r="Z1487" s="19">
        <f>IF(""="",215040+Y1487,"")</f>
        <v/>
      </c>
      <c r="AA1487" s="19">
        <f>IF(X1487&gt;23500000,NA(),IF(X1487&lt;=4890000,1040000,IF(X1487&lt;=6550000,670000,620000)))</f>
        <v/>
      </c>
      <c r="AB1487" s="19">
        <f>MAX(0,ROUNDDOWN(X1487-Z1487-AA1487-0,-3))</f>
        <v/>
      </c>
      <c r="AC1487" s="19">
        <f>IF(AB1487&lt;=0,0,ROUNDDOWN((AB1487*LOOKUP(AB1487,{0,1950001,3300001,6950001,9000001,18000001,40000001},{0.05,0.1,0.2,0.23,0.33,0.4,0.45})-LOOKUP(AB1487,{0,1950001,3300001,6950001,9000001,18000001,40000001},{0,97500,427500,636000,1536000,2796000,4796000}))*1.021,-2))</f>
        <v/>
      </c>
      <c r="AD1487" s="19">
        <f>MAX(0,ROUNDDOWN(X1487-Z1487-430000-0,-3))</f>
        <v/>
      </c>
      <c r="AE1487" s="19">
        <f>IF(X1487&lt;=450000,0,MAX(0,ROUNDDOWN(AD1487*0.06-MIN(50000,AD1487)*0.03,-2))+MAX(0,ROUNDDOWN(AD1487*0.04-MIN(50000,AD1487)*0.02,-2)))</f>
        <v/>
      </c>
      <c r="AF1487" s="19">
        <f>AC1487+AE1487+Y1487</f>
        <v/>
      </c>
      <c r="AG1487" s="19">
        <f>MIN(650000,MAX(0,$B1487))</f>
        <v/>
      </c>
      <c r="AH1487" s="19">
        <f>$B1487-AG1487</f>
        <v/>
      </c>
      <c r="AI1487" s="19">
        <f>MIN(670000,ROUNDDOWN(MAX(0,AH1487-430000)*0.0751+47600,0))+MIN(260000,ROUNDDOWN(MAX(0,AH1487-430000)*0.028+17600,0))+MIN(30000,ROUNDDOWN(MAX(0,AH1487-430000)*0.0027+1873,0))+IF("いいえ"="はい",MIN(170000,ROUNDDOWN(MAX(0,AH1487-430000)*0.0243+17800,0)),0)</f>
        <v/>
      </c>
      <c r="AJ1487" s="19">
        <f>IF(""="",215040+AI1487,"")</f>
        <v/>
      </c>
      <c r="AK1487" s="19">
        <f>IF(AH1487&gt;23500000,NA(),IF(AH1487&lt;=4890000,1040000,IF(AH1487&lt;=6550000,670000,620000)))</f>
        <v/>
      </c>
      <c r="AL1487" s="19">
        <f>MAX(0,ROUNDDOWN(AH1487-AJ1487-AK1487-0,-3))</f>
        <v/>
      </c>
      <c r="AM1487" s="19">
        <f>IF(AL1487&lt;=0,0,ROUNDDOWN((AL1487*LOOKUP(AL1487,{0,1950001,3300001,6950001,9000001,18000001,40000001},{0.05,0.1,0.2,0.23,0.33,0.4,0.45})-LOOKUP(AL1487,{0,1950001,3300001,6950001,9000001,18000001,40000001},{0,97500,427500,636000,1536000,2796000,4796000}))*1.021,-2))</f>
        <v/>
      </c>
      <c r="AN1487" s="19">
        <f>MAX(0,ROUNDDOWN(AH1487-AJ1487-430000-0,-3))</f>
        <v/>
      </c>
      <c r="AO1487" s="19">
        <f>IF(AH1487&lt;=450000,0,MAX(0,ROUNDDOWN(AN1487*0.06-MIN(50000,AN1487)*0.03,-2))+MAX(0,ROUNDDOWN(AN1487*0.04-MIN(50000,AN1487)*0.02,-2)))</f>
        <v/>
      </c>
      <c r="AP1487" s="19">
        <f>AM1487+AO1487+AI1487</f>
        <v/>
      </c>
      <c r="AQ1487" s="19">
        <f>MIN(750000,MAX(0,$B1487))</f>
        <v/>
      </c>
      <c r="AR1487" s="19">
        <f>$B1487-AQ1487</f>
        <v/>
      </c>
      <c r="AS1487" s="19">
        <f>MIN(670000,ROUNDDOWN(MAX(0,AR1487-430000)*0.0751+47600,0))+MIN(260000,ROUNDDOWN(MAX(0,AR1487-430000)*0.028+17600,0))+MIN(30000,ROUNDDOWN(MAX(0,AR1487-430000)*0.0027+1873,0))+IF("いいえ"="はい",MIN(170000,ROUNDDOWN(MAX(0,AR1487-430000)*0.0243+17800,0)),0)</f>
        <v/>
      </c>
      <c r="AT1487" s="19">
        <f>IF(""="",215040+AS1487,"")</f>
        <v/>
      </c>
      <c r="AU1487" s="19">
        <f>IF(AR1487&gt;23500000,NA(),IF(AR1487&lt;=4890000,1040000,IF(AR1487&lt;=6550000,670000,620000)))</f>
        <v/>
      </c>
      <c r="AV1487" s="19">
        <f>MAX(0,ROUNDDOWN(AR1487-AT1487-AU1487-0,-3))</f>
        <v/>
      </c>
      <c r="AW1487" s="19">
        <f>IF(AV1487&lt;=0,0,ROUNDDOWN((AV1487*LOOKUP(AV1487,{0,1950001,3300001,6950001,9000001,18000001,40000001},{0.05,0.1,0.2,0.23,0.33,0.4,0.45})-LOOKUP(AV1487,{0,1950001,3300001,6950001,9000001,18000001,40000001},{0,97500,427500,636000,1536000,2796000,4796000}))*1.021,-2))</f>
        <v/>
      </c>
      <c r="AX1487" s="19">
        <f>MAX(0,ROUNDDOWN(AR1487-AT1487-430000-0,-3))</f>
        <v/>
      </c>
      <c r="AY1487" s="19">
        <f>IF(AR1487&lt;=450000,0,MAX(0,ROUNDDOWN(AX1487*0.06-MIN(50000,AX1487)*0.03,-2))+MAX(0,ROUNDDOWN(AX1487*0.04-MIN(50000,AX1487)*0.02,-2)))</f>
        <v/>
      </c>
      <c r="AZ1487" s="19">
        <f>AW1487+AY1487+AS1487</f>
        <v/>
      </c>
    </row>
    <row r="1488">
      <c r="A1488" t="inlineStr">
        <is>
          <t>1万円刻み</t>
        </is>
      </c>
      <c r="B1488" s="19">
        <f>'3_1万円刻み'!$A$1471</f>
        <v/>
      </c>
      <c r="C1488" s="19">
        <f>MIN(0,MAX(0,$B1488))</f>
        <v/>
      </c>
      <c r="D1488" s="19">
        <f>$B1488-C1488</f>
        <v/>
      </c>
      <c r="E1488" s="19">
        <f>MIN(670000,ROUNDDOWN(MAX(0,D1488-430000)*0.0751+47600,0))+MIN(260000,ROUNDDOWN(MAX(0,D1488-430000)*0.028+17600,0))+MIN(30000,ROUNDDOWN(MAX(0,D1488-430000)*0.0027+1873,0))+IF("いいえ"="はい",MIN(170000,ROUNDDOWN(MAX(0,D1488-430000)*0.0243+17800,0)),0)</f>
        <v/>
      </c>
      <c r="F1488" s="19">
        <f>IF(""="",215040+E1488,"")</f>
        <v/>
      </c>
      <c r="G1488" s="19">
        <f>IF(D1488&gt;23500000,NA(),IF(D1488&lt;=4890000,1040000,IF(D1488&lt;=6550000,670000,620000)))</f>
        <v/>
      </c>
      <c r="H1488" s="19">
        <f>MAX(0,ROUNDDOWN(D1488-F1488-G1488-0,-3))</f>
        <v/>
      </c>
      <c r="I1488" s="19">
        <f>IF(H1488&lt;=0,0,ROUNDDOWN((H1488*LOOKUP(H1488,{0,1950001,3300001,6950001,9000001,18000001,40000001},{0.05,0.1,0.2,0.23,0.33,0.4,0.45})-LOOKUP(H1488,{0,1950001,3300001,6950001,9000001,18000001,40000001},{0,97500,427500,636000,1536000,2796000,4796000}))*1.021,-2))</f>
        <v/>
      </c>
      <c r="J1488" s="19">
        <f>MAX(0,ROUNDDOWN(D1488-F1488-430000-0,-3))</f>
        <v/>
      </c>
      <c r="K1488" s="19">
        <f>IF(D1488&lt;=450000,0,MAX(0,ROUNDDOWN(J1488*0.06-MIN(50000,J1488)*0.03,-2))+MAX(0,ROUNDDOWN(J1488*0.04-MIN(50000,J1488)*0.02,-2)))</f>
        <v/>
      </c>
      <c r="L1488" s="19">
        <f>I1488+K1488+E1488</f>
        <v/>
      </c>
      <c r="M1488" s="19">
        <f>MIN(100000,MAX(0,$B1488))</f>
        <v/>
      </c>
      <c r="N1488" s="19">
        <f>$B1488-M1488</f>
        <v/>
      </c>
      <c r="O1488" s="19">
        <f>MIN(670000,ROUNDDOWN(MAX(0,N1488-430000)*0.0751+47600,0))+MIN(260000,ROUNDDOWN(MAX(0,N1488-430000)*0.028+17600,0))+MIN(30000,ROUNDDOWN(MAX(0,N1488-430000)*0.0027+1873,0))+IF("いいえ"="はい",MIN(170000,ROUNDDOWN(MAX(0,N1488-430000)*0.0243+17800,0)),0)</f>
        <v/>
      </c>
      <c r="P1488" s="19">
        <f>IF(""="",215040+O1488,"")</f>
        <v/>
      </c>
      <c r="Q1488" s="19">
        <f>IF(N1488&gt;23500000,NA(),IF(N1488&lt;=4890000,1040000,IF(N1488&lt;=6550000,670000,620000)))</f>
        <v/>
      </c>
      <c r="R1488" s="19">
        <f>MAX(0,ROUNDDOWN(N1488-P1488-Q1488-0,-3))</f>
        <v/>
      </c>
      <c r="S1488" s="19">
        <f>IF(R1488&lt;=0,0,ROUNDDOWN((R1488*LOOKUP(R1488,{0,1950001,3300001,6950001,9000001,18000001,40000001},{0.05,0.1,0.2,0.23,0.33,0.4,0.45})-LOOKUP(R1488,{0,1950001,3300001,6950001,9000001,18000001,40000001},{0,97500,427500,636000,1536000,2796000,4796000}))*1.021,-2))</f>
        <v/>
      </c>
      <c r="T1488" s="19">
        <f>MAX(0,ROUNDDOWN(N1488-P1488-430000-0,-3))</f>
        <v/>
      </c>
      <c r="U1488" s="19">
        <f>IF(N1488&lt;=450000,0,MAX(0,ROUNDDOWN(T1488*0.06-MIN(50000,T1488)*0.03,-2))+MAX(0,ROUNDDOWN(T1488*0.04-MIN(50000,T1488)*0.02,-2)))</f>
        <v/>
      </c>
      <c r="V1488" s="19">
        <f>S1488+U1488+O1488</f>
        <v/>
      </c>
      <c r="W1488" s="19">
        <f>MIN(550000,MAX(0,$B1488))</f>
        <v/>
      </c>
      <c r="X1488" s="19">
        <f>$B1488-W1488</f>
        <v/>
      </c>
      <c r="Y1488" s="19">
        <f>MIN(670000,ROUNDDOWN(MAX(0,X1488-430000)*0.0751+47600,0))+MIN(260000,ROUNDDOWN(MAX(0,X1488-430000)*0.028+17600,0))+MIN(30000,ROUNDDOWN(MAX(0,X1488-430000)*0.0027+1873,0))+IF("いいえ"="はい",MIN(170000,ROUNDDOWN(MAX(0,X1488-430000)*0.0243+17800,0)),0)</f>
        <v/>
      </c>
      <c r="Z1488" s="19">
        <f>IF(""="",215040+Y1488,"")</f>
        <v/>
      </c>
      <c r="AA1488" s="19">
        <f>IF(X1488&gt;23500000,NA(),IF(X1488&lt;=4890000,1040000,IF(X1488&lt;=6550000,670000,620000)))</f>
        <v/>
      </c>
      <c r="AB1488" s="19">
        <f>MAX(0,ROUNDDOWN(X1488-Z1488-AA1488-0,-3))</f>
        <v/>
      </c>
      <c r="AC1488" s="19">
        <f>IF(AB1488&lt;=0,0,ROUNDDOWN((AB1488*LOOKUP(AB1488,{0,1950001,3300001,6950001,9000001,18000001,40000001},{0.05,0.1,0.2,0.23,0.33,0.4,0.45})-LOOKUP(AB1488,{0,1950001,3300001,6950001,9000001,18000001,40000001},{0,97500,427500,636000,1536000,2796000,4796000}))*1.021,-2))</f>
        <v/>
      </c>
      <c r="AD1488" s="19">
        <f>MAX(0,ROUNDDOWN(X1488-Z1488-430000-0,-3))</f>
        <v/>
      </c>
      <c r="AE1488" s="19">
        <f>IF(X1488&lt;=450000,0,MAX(0,ROUNDDOWN(AD1488*0.06-MIN(50000,AD1488)*0.03,-2))+MAX(0,ROUNDDOWN(AD1488*0.04-MIN(50000,AD1488)*0.02,-2)))</f>
        <v/>
      </c>
      <c r="AF1488" s="19">
        <f>AC1488+AE1488+Y1488</f>
        <v/>
      </c>
      <c r="AG1488" s="19">
        <f>MIN(650000,MAX(0,$B1488))</f>
        <v/>
      </c>
      <c r="AH1488" s="19">
        <f>$B1488-AG1488</f>
        <v/>
      </c>
      <c r="AI1488" s="19">
        <f>MIN(670000,ROUNDDOWN(MAX(0,AH1488-430000)*0.0751+47600,0))+MIN(260000,ROUNDDOWN(MAX(0,AH1488-430000)*0.028+17600,0))+MIN(30000,ROUNDDOWN(MAX(0,AH1488-430000)*0.0027+1873,0))+IF("いいえ"="はい",MIN(170000,ROUNDDOWN(MAX(0,AH1488-430000)*0.0243+17800,0)),0)</f>
        <v/>
      </c>
      <c r="AJ1488" s="19">
        <f>IF(""="",215040+AI1488,"")</f>
        <v/>
      </c>
      <c r="AK1488" s="19">
        <f>IF(AH1488&gt;23500000,NA(),IF(AH1488&lt;=4890000,1040000,IF(AH1488&lt;=6550000,670000,620000)))</f>
        <v/>
      </c>
      <c r="AL1488" s="19">
        <f>MAX(0,ROUNDDOWN(AH1488-AJ1488-AK1488-0,-3))</f>
        <v/>
      </c>
      <c r="AM1488" s="19">
        <f>IF(AL1488&lt;=0,0,ROUNDDOWN((AL1488*LOOKUP(AL1488,{0,1950001,3300001,6950001,9000001,18000001,40000001},{0.05,0.1,0.2,0.23,0.33,0.4,0.45})-LOOKUP(AL1488,{0,1950001,3300001,6950001,9000001,18000001,40000001},{0,97500,427500,636000,1536000,2796000,4796000}))*1.021,-2))</f>
        <v/>
      </c>
      <c r="AN1488" s="19">
        <f>MAX(0,ROUNDDOWN(AH1488-AJ1488-430000-0,-3))</f>
        <v/>
      </c>
      <c r="AO1488" s="19">
        <f>IF(AH1488&lt;=450000,0,MAX(0,ROUNDDOWN(AN1488*0.06-MIN(50000,AN1488)*0.03,-2))+MAX(0,ROUNDDOWN(AN1488*0.04-MIN(50000,AN1488)*0.02,-2)))</f>
        <v/>
      </c>
      <c r="AP1488" s="19">
        <f>AM1488+AO1488+AI1488</f>
        <v/>
      </c>
      <c r="AQ1488" s="19">
        <f>MIN(750000,MAX(0,$B1488))</f>
        <v/>
      </c>
      <c r="AR1488" s="19">
        <f>$B1488-AQ1488</f>
        <v/>
      </c>
      <c r="AS1488" s="19">
        <f>MIN(670000,ROUNDDOWN(MAX(0,AR1488-430000)*0.0751+47600,0))+MIN(260000,ROUNDDOWN(MAX(0,AR1488-430000)*0.028+17600,0))+MIN(30000,ROUNDDOWN(MAX(0,AR1488-430000)*0.0027+1873,0))+IF("いいえ"="はい",MIN(170000,ROUNDDOWN(MAX(0,AR1488-430000)*0.0243+17800,0)),0)</f>
        <v/>
      </c>
      <c r="AT1488" s="19">
        <f>IF(""="",215040+AS1488,"")</f>
        <v/>
      </c>
      <c r="AU1488" s="19">
        <f>IF(AR1488&gt;23500000,NA(),IF(AR1488&lt;=4890000,1040000,IF(AR1488&lt;=6550000,670000,620000)))</f>
        <v/>
      </c>
      <c r="AV1488" s="19">
        <f>MAX(0,ROUNDDOWN(AR1488-AT1488-AU1488-0,-3))</f>
        <v/>
      </c>
      <c r="AW1488" s="19">
        <f>IF(AV1488&lt;=0,0,ROUNDDOWN((AV1488*LOOKUP(AV1488,{0,1950001,3300001,6950001,9000001,18000001,40000001},{0.05,0.1,0.2,0.23,0.33,0.4,0.45})-LOOKUP(AV1488,{0,1950001,3300001,6950001,9000001,18000001,40000001},{0,97500,427500,636000,1536000,2796000,4796000}))*1.021,-2))</f>
        <v/>
      </c>
      <c r="AX1488" s="19">
        <f>MAX(0,ROUNDDOWN(AR1488-AT1488-430000-0,-3))</f>
        <v/>
      </c>
      <c r="AY1488" s="19">
        <f>IF(AR1488&lt;=450000,0,MAX(0,ROUNDDOWN(AX1488*0.06-MIN(50000,AX1488)*0.03,-2))+MAX(0,ROUNDDOWN(AX1488*0.04-MIN(50000,AX1488)*0.02,-2)))</f>
        <v/>
      </c>
      <c r="AZ1488" s="19">
        <f>AW1488+AY1488+AS1488</f>
        <v/>
      </c>
    </row>
    <row r="1489">
      <c r="A1489" t="inlineStr">
        <is>
          <t>1万円刻み</t>
        </is>
      </c>
      <c r="B1489" s="19">
        <f>'3_1万円刻み'!$A$1472</f>
        <v/>
      </c>
      <c r="C1489" s="19">
        <f>MIN(0,MAX(0,$B1489))</f>
        <v/>
      </c>
      <c r="D1489" s="19">
        <f>$B1489-C1489</f>
        <v/>
      </c>
      <c r="E1489" s="19">
        <f>MIN(670000,ROUNDDOWN(MAX(0,D1489-430000)*0.0751+47600,0))+MIN(260000,ROUNDDOWN(MAX(0,D1489-430000)*0.028+17600,0))+MIN(30000,ROUNDDOWN(MAX(0,D1489-430000)*0.0027+1873,0))+IF("いいえ"="はい",MIN(170000,ROUNDDOWN(MAX(0,D1489-430000)*0.0243+17800,0)),0)</f>
        <v/>
      </c>
      <c r="F1489" s="19">
        <f>IF(""="",215040+E1489,"")</f>
        <v/>
      </c>
      <c r="G1489" s="19">
        <f>IF(D1489&gt;23500000,NA(),IF(D1489&lt;=4890000,1040000,IF(D1489&lt;=6550000,670000,620000)))</f>
        <v/>
      </c>
      <c r="H1489" s="19">
        <f>MAX(0,ROUNDDOWN(D1489-F1489-G1489-0,-3))</f>
        <v/>
      </c>
      <c r="I1489" s="19">
        <f>IF(H1489&lt;=0,0,ROUNDDOWN((H1489*LOOKUP(H1489,{0,1950001,3300001,6950001,9000001,18000001,40000001},{0.05,0.1,0.2,0.23,0.33,0.4,0.45})-LOOKUP(H1489,{0,1950001,3300001,6950001,9000001,18000001,40000001},{0,97500,427500,636000,1536000,2796000,4796000}))*1.021,-2))</f>
        <v/>
      </c>
      <c r="J1489" s="19">
        <f>MAX(0,ROUNDDOWN(D1489-F1489-430000-0,-3))</f>
        <v/>
      </c>
      <c r="K1489" s="19">
        <f>IF(D1489&lt;=450000,0,MAX(0,ROUNDDOWN(J1489*0.06-MIN(50000,J1489)*0.03,-2))+MAX(0,ROUNDDOWN(J1489*0.04-MIN(50000,J1489)*0.02,-2)))</f>
        <v/>
      </c>
      <c r="L1489" s="19">
        <f>I1489+K1489+E1489</f>
        <v/>
      </c>
      <c r="M1489" s="19">
        <f>MIN(100000,MAX(0,$B1489))</f>
        <v/>
      </c>
      <c r="N1489" s="19">
        <f>$B1489-M1489</f>
        <v/>
      </c>
      <c r="O1489" s="19">
        <f>MIN(670000,ROUNDDOWN(MAX(0,N1489-430000)*0.0751+47600,0))+MIN(260000,ROUNDDOWN(MAX(0,N1489-430000)*0.028+17600,0))+MIN(30000,ROUNDDOWN(MAX(0,N1489-430000)*0.0027+1873,0))+IF("いいえ"="はい",MIN(170000,ROUNDDOWN(MAX(0,N1489-430000)*0.0243+17800,0)),0)</f>
        <v/>
      </c>
      <c r="P1489" s="19">
        <f>IF(""="",215040+O1489,"")</f>
        <v/>
      </c>
      <c r="Q1489" s="19">
        <f>IF(N1489&gt;23500000,NA(),IF(N1489&lt;=4890000,1040000,IF(N1489&lt;=6550000,670000,620000)))</f>
        <v/>
      </c>
      <c r="R1489" s="19">
        <f>MAX(0,ROUNDDOWN(N1489-P1489-Q1489-0,-3))</f>
        <v/>
      </c>
      <c r="S1489" s="19">
        <f>IF(R1489&lt;=0,0,ROUNDDOWN((R1489*LOOKUP(R1489,{0,1950001,3300001,6950001,9000001,18000001,40000001},{0.05,0.1,0.2,0.23,0.33,0.4,0.45})-LOOKUP(R1489,{0,1950001,3300001,6950001,9000001,18000001,40000001},{0,97500,427500,636000,1536000,2796000,4796000}))*1.021,-2))</f>
        <v/>
      </c>
      <c r="T1489" s="19">
        <f>MAX(0,ROUNDDOWN(N1489-P1489-430000-0,-3))</f>
        <v/>
      </c>
      <c r="U1489" s="19">
        <f>IF(N1489&lt;=450000,0,MAX(0,ROUNDDOWN(T1489*0.06-MIN(50000,T1489)*0.03,-2))+MAX(0,ROUNDDOWN(T1489*0.04-MIN(50000,T1489)*0.02,-2)))</f>
        <v/>
      </c>
      <c r="V1489" s="19">
        <f>S1489+U1489+O1489</f>
        <v/>
      </c>
      <c r="W1489" s="19">
        <f>MIN(550000,MAX(0,$B1489))</f>
        <v/>
      </c>
      <c r="X1489" s="19">
        <f>$B1489-W1489</f>
        <v/>
      </c>
      <c r="Y1489" s="19">
        <f>MIN(670000,ROUNDDOWN(MAX(0,X1489-430000)*0.0751+47600,0))+MIN(260000,ROUNDDOWN(MAX(0,X1489-430000)*0.028+17600,0))+MIN(30000,ROUNDDOWN(MAX(0,X1489-430000)*0.0027+1873,0))+IF("いいえ"="はい",MIN(170000,ROUNDDOWN(MAX(0,X1489-430000)*0.0243+17800,0)),0)</f>
        <v/>
      </c>
      <c r="Z1489" s="19">
        <f>IF(""="",215040+Y1489,"")</f>
        <v/>
      </c>
      <c r="AA1489" s="19">
        <f>IF(X1489&gt;23500000,NA(),IF(X1489&lt;=4890000,1040000,IF(X1489&lt;=6550000,670000,620000)))</f>
        <v/>
      </c>
      <c r="AB1489" s="19">
        <f>MAX(0,ROUNDDOWN(X1489-Z1489-AA1489-0,-3))</f>
        <v/>
      </c>
      <c r="AC1489" s="19">
        <f>IF(AB1489&lt;=0,0,ROUNDDOWN((AB1489*LOOKUP(AB1489,{0,1950001,3300001,6950001,9000001,18000001,40000001},{0.05,0.1,0.2,0.23,0.33,0.4,0.45})-LOOKUP(AB1489,{0,1950001,3300001,6950001,9000001,18000001,40000001},{0,97500,427500,636000,1536000,2796000,4796000}))*1.021,-2))</f>
        <v/>
      </c>
      <c r="AD1489" s="19">
        <f>MAX(0,ROUNDDOWN(X1489-Z1489-430000-0,-3))</f>
        <v/>
      </c>
      <c r="AE1489" s="19">
        <f>IF(X1489&lt;=450000,0,MAX(0,ROUNDDOWN(AD1489*0.06-MIN(50000,AD1489)*0.03,-2))+MAX(0,ROUNDDOWN(AD1489*0.04-MIN(50000,AD1489)*0.02,-2)))</f>
        <v/>
      </c>
      <c r="AF1489" s="19">
        <f>AC1489+AE1489+Y1489</f>
        <v/>
      </c>
      <c r="AG1489" s="19">
        <f>MIN(650000,MAX(0,$B1489))</f>
        <v/>
      </c>
      <c r="AH1489" s="19">
        <f>$B1489-AG1489</f>
        <v/>
      </c>
      <c r="AI1489" s="19">
        <f>MIN(670000,ROUNDDOWN(MAX(0,AH1489-430000)*0.0751+47600,0))+MIN(260000,ROUNDDOWN(MAX(0,AH1489-430000)*0.028+17600,0))+MIN(30000,ROUNDDOWN(MAX(0,AH1489-430000)*0.0027+1873,0))+IF("いいえ"="はい",MIN(170000,ROUNDDOWN(MAX(0,AH1489-430000)*0.0243+17800,0)),0)</f>
        <v/>
      </c>
      <c r="AJ1489" s="19">
        <f>IF(""="",215040+AI1489,"")</f>
        <v/>
      </c>
      <c r="AK1489" s="19">
        <f>IF(AH1489&gt;23500000,NA(),IF(AH1489&lt;=4890000,1040000,IF(AH1489&lt;=6550000,670000,620000)))</f>
        <v/>
      </c>
      <c r="AL1489" s="19">
        <f>MAX(0,ROUNDDOWN(AH1489-AJ1489-AK1489-0,-3))</f>
        <v/>
      </c>
      <c r="AM1489" s="19">
        <f>IF(AL1489&lt;=0,0,ROUNDDOWN((AL1489*LOOKUP(AL1489,{0,1950001,3300001,6950001,9000001,18000001,40000001},{0.05,0.1,0.2,0.23,0.33,0.4,0.45})-LOOKUP(AL1489,{0,1950001,3300001,6950001,9000001,18000001,40000001},{0,97500,427500,636000,1536000,2796000,4796000}))*1.021,-2))</f>
        <v/>
      </c>
      <c r="AN1489" s="19">
        <f>MAX(0,ROUNDDOWN(AH1489-AJ1489-430000-0,-3))</f>
        <v/>
      </c>
      <c r="AO1489" s="19">
        <f>IF(AH1489&lt;=450000,0,MAX(0,ROUNDDOWN(AN1489*0.06-MIN(50000,AN1489)*0.03,-2))+MAX(0,ROUNDDOWN(AN1489*0.04-MIN(50000,AN1489)*0.02,-2)))</f>
        <v/>
      </c>
      <c r="AP1489" s="19">
        <f>AM1489+AO1489+AI1489</f>
        <v/>
      </c>
      <c r="AQ1489" s="19">
        <f>MIN(750000,MAX(0,$B1489))</f>
        <v/>
      </c>
      <c r="AR1489" s="19">
        <f>$B1489-AQ1489</f>
        <v/>
      </c>
      <c r="AS1489" s="19">
        <f>MIN(670000,ROUNDDOWN(MAX(0,AR1489-430000)*0.0751+47600,0))+MIN(260000,ROUNDDOWN(MAX(0,AR1489-430000)*0.028+17600,0))+MIN(30000,ROUNDDOWN(MAX(0,AR1489-430000)*0.0027+1873,0))+IF("いいえ"="はい",MIN(170000,ROUNDDOWN(MAX(0,AR1489-430000)*0.0243+17800,0)),0)</f>
        <v/>
      </c>
      <c r="AT1489" s="19">
        <f>IF(""="",215040+AS1489,"")</f>
        <v/>
      </c>
      <c r="AU1489" s="19">
        <f>IF(AR1489&gt;23500000,NA(),IF(AR1489&lt;=4890000,1040000,IF(AR1489&lt;=6550000,670000,620000)))</f>
        <v/>
      </c>
      <c r="AV1489" s="19">
        <f>MAX(0,ROUNDDOWN(AR1489-AT1489-AU1489-0,-3))</f>
        <v/>
      </c>
      <c r="AW1489" s="19">
        <f>IF(AV1489&lt;=0,0,ROUNDDOWN((AV1489*LOOKUP(AV1489,{0,1950001,3300001,6950001,9000001,18000001,40000001},{0.05,0.1,0.2,0.23,0.33,0.4,0.45})-LOOKUP(AV1489,{0,1950001,3300001,6950001,9000001,18000001,40000001},{0,97500,427500,636000,1536000,2796000,4796000}))*1.021,-2))</f>
        <v/>
      </c>
      <c r="AX1489" s="19">
        <f>MAX(0,ROUNDDOWN(AR1489-AT1489-430000-0,-3))</f>
        <v/>
      </c>
      <c r="AY1489" s="19">
        <f>IF(AR1489&lt;=450000,0,MAX(0,ROUNDDOWN(AX1489*0.06-MIN(50000,AX1489)*0.03,-2))+MAX(0,ROUNDDOWN(AX1489*0.04-MIN(50000,AX1489)*0.02,-2)))</f>
        <v/>
      </c>
      <c r="AZ1489" s="19">
        <f>AW1489+AY1489+AS1489</f>
        <v/>
      </c>
    </row>
    <row r="1490">
      <c r="A1490" t="inlineStr">
        <is>
          <t>1万円刻み</t>
        </is>
      </c>
      <c r="B1490" s="19">
        <f>'3_1万円刻み'!$A$1473</f>
        <v/>
      </c>
      <c r="C1490" s="19">
        <f>MIN(0,MAX(0,$B1490))</f>
        <v/>
      </c>
      <c r="D1490" s="19">
        <f>$B1490-C1490</f>
        <v/>
      </c>
      <c r="E1490" s="19">
        <f>MIN(670000,ROUNDDOWN(MAX(0,D1490-430000)*0.0751+47600,0))+MIN(260000,ROUNDDOWN(MAX(0,D1490-430000)*0.028+17600,0))+MIN(30000,ROUNDDOWN(MAX(0,D1490-430000)*0.0027+1873,0))+IF("いいえ"="はい",MIN(170000,ROUNDDOWN(MAX(0,D1490-430000)*0.0243+17800,0)),0)</f>
        <v/>
      </c>
      <c r="F1490" s="19">
        <f>IF(""="",215040+E1490,"")</f>
        <v/>
      </c>
      <c r="G1490" s="19">
        <f>IF(D1490&gt;23500000,NA(),IF(D1490&lt;=4890000,1040000,IF(D1490&lt;=6550000,670000,620000)))</f>
        <v/>
      </c>
      <c r="H1490" s="19">
        <f>MAX(0,ROUNDDOWN(D1490-F1490-G1490-0,-3))</f>
        <v/>
      </c>
      <c r="I1490" s="19">
        <f>IF(H1490&lt;=0,0,ROUNDDOWN((H1490*LOOKUP(H1490,{0,1950001,3300001,6950001,9000001,18000001,40000001},{0.05,0.1,0.2,0.23,0.33,0.4,0.45})-LOOKUP(H1490,{0,1950001,3300001,6950001,9000001,18000001,40000001},{0,97500,427500,636000,1536000,2796000,4796000}))*1.021,-2))</f>
        <v/>
      </c>
      <c r="J1490" s="19">
        <f>MAX(0,ROUNDDOWN(D1490-F1490-430000-0,-3))</f>
        <v/>
      </c>
      <c r="K1490" s="19">
        <f>IF(D1490&lt;=450000,0,MAX(0,ROUNDDOWN(J1490*0.06-MIN(50000,J1490)*0.03,-2))+MAX(0,ROUNDDOWN(J1490*0.04-MIN(50000,J1490)*0.02,-2)))</f>
        <v/>
      </c>
      <c r="L1490" s="19">
        <f>I1490+K1490+E1490</f>
        <v/>
      </c>
      <c r="M1490" s="19">
        <f>MIN(100000,MAX(0,$B1490))</f>
        <v/>
      </c>
      <c r="N1490" s="19">
        <f>$B1490-M1490</f>
        <v/>
      </c>
      <c r="O1490" s="19">
        <f>MIN(670000,ROUNDDOWN(MAX(0,N1490-430000)*0.0751+47600,0))+MIN(260000,ROUNDDOWN(MAX(0,N1490-430000)*0.028+17600,0))+MIN(30000,ROUNDDOWN(MAX(0,N1490-430000)*0.0027+1873,0))+IF("いいえ"="はい",MIN(170000,ROUNDDOWN(MAX(0,N1490-430000)*0.0243+17800,0)),0)</f>
        <v/>
      </c>
      <c r="P1490" s="19">
        <f>IF(""="",215040+O1490,"")</f>
        <v/>
      </c>
      <c r="Q1490" s="19">
        <f>IF(N1490&gt;23500000,NA(),IF(N1490&lt;=4890000,1040000,IF(N1490&lt;=6550000,670000,620000)))</f>
        <v/>
      </c>
      <c r="R1490" s="19">
        <f>MAX(0,ROUNDDOWN(N1490-P1490-Q1490-0,-3))</f>
        <v/>
      </c>
      <c r="S1490" s="19">
        <f>IF(R1490&lt;=0,0,ROUNDDOWN((R1490*LOOKUP(R1490,{0,1950001,3300001,6950001,9000001,18000001,40000001},{0.05,0.1,0.2,0.23,0.33,0.4,0.45})-LOOKUP(R1490,{0,1950001,3300001,6950001,9000001,18000001,40000001},{0,97500,427500,636000,1536000,2796000,4796000}))*1.021,-2))</f>
        <v/>
      </c>
      <c r="T1490" s="19">
        <f>MAX(0,ROUNDDOWN(N1490-P1490-430000-0,-3))</f>
        <v/>
      </c>
      <c r="U1490" s="19">
        <f>IF(N1490&lt;=450000,0,MAX(0,ROUNDDOWN(T1490*0.06-MIN(50000,T1490)*0.03,-2))+MAX(0,ROUNDDOWN(T1490*0.04-MIN(50000,T1490)*0.02,-2)))</f>
        <v/>
      </c>
      <c r="V1490" s="19">
        <f>S1490+U1490+O1490</f>
        <v/>
      </c>
      <c r="W1490" s="19">
        <f>MIN(550000,MAX(0,$B1490))</f>
        <v/>
      </c>
      <c r="X1490" s="19">
        <f>$B1490-W1490</f>
        <v/>
      </c>
      <c r="Y1490" s="19">
        <f>MIN(670000,ROUNDDOWN(MAX(0,X1490-430000)*0.0751+47600,0))+MIN(260000,ROUNDDOWN(MAX(0,X1490-430000)*0.028+17600,0))+MIN(30000,ROUNDDOWN(MAX(0,X1490-430000)*0.0027+1873,0))+IF("いいえ"="はい",MIN(170000,ROUNDDOWN(MAX(0,X1490-430000)*0.0243+17800,0)),0)</f>
        <v/>
      </c>
      <c r="Z1490" s="19">
        <f>IF(""="",215040+Y1490,"")</f>
        <v/>
      </c>
      <c r="AA1490" s="19">
        <f>IF(X1490&gt;23500000,NA(),IF(X1490&lt;=4890000,1040000,IF(X1490&lt;=6550000,670000,620000)))</f>
        <v/>
      </c>
      <c r="AB1490" s="19">
        <f>MAX(0,ROUNDDOWN(X1490-Z1490-AA1490-0,-3))</f>
        <v/>
      </c>
      <c r="AC1490" s="19">
        <f>IF(AB1490&lt;=0,0,ROUNDDOWN((AB1490*LOOKUP(AB1490,{0,1950001,3300001,6950001,9000001,18000001,40000001},{0.05,0.1,0.2,0.23,0.33,0.4,0.45})-LOOKUP(AB1490,{0,1950001,3300001,6950001,9000001,18000001,40000001},{0,97500,427500,636000,1536000,2796000,4796000}))*1.021,-2))</f>
        <v/>
      </c>
      <c r="AD1490" s="19">
        <f>MAX(0,ROUNDDOWN(X1490-Z1490-430000-0,-3))</f>
        <v/>
      </c>
      <c r="AE1490" s="19">
        <f>IF(X1490&lt;=450000,0,MAX(0,ROUNDDOWN(AD1490*0.06-MIN(50000,AD1490)*0.03,-2))+MAX(0,ROUNDDOWN(AD1490*0.04-MIN(50000,AD1490)*0.02,-2)))</f>
        <v/>
      </c>
      <c r="AF1490" s="19">
        <f>AC1490+AE1490+Y1490</f>
        <v/>
      </c>
      <c r="AG1490" s="19">
        <f>MIN(650000,MAX(0,$B1490))</f>
        <v/>
      </c>
      <c r="AH1490" s="19">
        <f>$B1490-AG1490</f>
        <v/>
      </c>
      <c r="AI1490" s="19">
        <f>MIN(670000,ROUNDDOWN(MAX(0,AH1490-430000)*0.0751+47600,0))+MIN(260000,ROUNDDOWN(MAX(0,AH1490-430000)*0.028+17600,0))+MIN(30000,ROUNDDOWN(MAX(0,AH1490-430000)*0.0027+1873,0))+IF("いいえ"="はい",MIN(170000,ROUNDDOWN(MAX(0,AH1490-430000)*0.0243+17800,0)),0)</f>
        <v/>
      </c>
      <c r="AJ1490" s="19">
        <f>IF(""="",215040+AI1490,"")</f>
        <v/>
      </c>
      <c r="AK1490" s="19">
        <f>IF(AH1490&gt;23500000,NA(),IF(AH1490&lt;=4890000,1040000,IF(AH1490&lt;=6550000,670000,620000)))</f>
        <v/>
      </c>
      <c r="AL1490" s="19">
        <f>MAX(0,ROUNDDOWN(AH1490-AJ1490-AK1490-0,-3))</f>
        <v/>
      </c>
      <c r="AM1490" s="19">
        <f>IF(AL1490&lt;=0,0,ROUNDDOWN((AL1490*LOOKUP(AL1490,{0,1950001,3300001,6950001,9000001,18000001,40000001},{0.05,0.1,0.2,0.23,0.33,0.4,0.45})-LOOKUP(AL1490,{0,1950001,3300001,6950001,9000001,18000001,40000001},{0,97500,427500,636000,1536000,2796000,4796000}))*1.021,-2))</f>
        <v/>
      </c>
      <c r="AN1490" s="19">
        <f>MAX(0,ROUNDDOWN(AH1490-AJ1490-430000-0,-3))</f>
        <v/>
      </c>
      <c r="AO1490" s="19">
        <f>IF(AH1490&lt;=450000,0,MAX(0,ROUNDDOWN(AN1490*0.06-MIN(50000,AN1490)*0.03,-2))+MAX(0,ROUNDDOWN(AN1490*0.04-MIN(50000,AN1490)*0.02,-2)))</f>
        <v/>
      </c>
      <c r="AP1490" s="19">
        <f>AM1490+AO1490+AI1490</f>
        <v/>
      </c>
      <c r="AQ1490" s="19">
        <f>MIN(750000,MAX(0,$B1490))</f>
        <v/>
      </c>
      <c r="AR1490" s="19">
        <f>$B1490-AQ1490</f>
        <v/>
      </c>
      <c r="AS1490" s="19">
        <f>MIN(670000,ROUNDDOWN(MAX(0,AR1490-430000)*0.0751+47600,0))+MIN(260000,ROUNDDOWN(MAX(0,AR1490-430000)*0.028+17600,0))+MIN(30000,ROUNDDOWN(MAX(0,AR1490-430000)*0.0027+1873,0))+IF("いいえ"="はい",MIN(170000,ROUNDDOWN(MAX(0,AR1490-430000)*0.0243+17800,0)),0)</f>
        <v/>
      </c>
      <c r="AT1490" s="19">
        <f>IF(""="",215040+AS1490,"")</f>
        <v/>
      </c>
      <c r="AU1490" s="19">
        <f>IF(AR1490&gt;23500000,NA(),IF(AR1490&lt;=4890000,1040000,IF(AR1490&lt;=6550000,670000,620000)))</f>
        <v/>
      </c>
      <c r="AV1490" s="19">
        <f>MAX(0,ROUNDDOWN(AR1490-AT1490-AU1490-0,-3))</f>
        <v/>
      </c>
      <c r="AW1490" s="19">
        <f>IF(AV1490&lt;=0,0,ROUNDDOWN((AV1490*LOOKUP(AV1490,{0,1950001,3300001,6950001,9000001,18000001,40000001},{0.05,0.1,0.2,0.23,0.33,0.4,0.45})-LOOKUP(AV1490,{0,1950001,3300001,6950001,9000001,18000001,40000001},{0,97500,427500,636000,1536000,2796000,4796000}))*1.021,-2))</f>
        <v/>
      </c>
      <c r="AX1490" s="19">
        <f>MAX(0,ROUNDDOWN(AR1490-AT1490-430000-0,-3))</f>
        <v/>
      </c>
      <c r="AY1490" s="19">
        <f>IF(AR1490&lt;=450000,0,MAX(0,ROUNDDOWN(AX1490*0.06-MIN(50000,AX1490)*0.03,-2))+MAX(0,ROUNDDOWN(AX1490*0.04-MIN(50000,AX1490)*0.02,-2)))</f>
        <v/>
      </c>
      <c r="AZ1490" s="19">
        <f>AW1490+AY1490+AS1490</f>
        <v/>
      </c>
    </row>
    <row r="1491">
      <c r="A1491" t="inlineStr">
        <is>
          <t>1万円刻み</t>
        </is>
      </c>
      <c r="B1491" s="19">
        <f>'3_1万円刻み'!$A$1474</f>
        <v/>
      </c>
      <c r="C1491" s="19">
        <f>MIN(0,MAX(0,$B1491))</f>
        <v/>
      </c>
      <c r="D1491" s="19">
        <f>$B1491-C1491</f>
        <v/>
      </c>
      <c r="E1491" s="19">
        <f>MIN(670000,ROUNDDOWN(MAX(0,D1491-430000)*0.0751+47600,0))+MIN(260000,ROUNDDOWN(MAX(0,D1491-430000)*0.028+17600,0))+MIN(30000,ROUNDDOWN(MAX(0,D1491-430000)*0.0027+1873,0))+IF("いいえ"="はい",MIN(170000,ROUNDDOWN(MAX(0,D1491-430000)*0.0243+17800,0)),0)</f>
        <v/>
      </c>
      <c r="F1491" s="19">
        <f>IF(""="",215040+E1491,"")</f>
        <v/>
      </c>
      <c r="G1491" s="19">
        <f>IF(D1491&gt;23500000,NA(),IF(D1491&lt;=4890000,1040000,IF(D1491&lt;=6550000,670000,620000)))</f>
        <v/>
      </c>
      <c r="H1491" s="19">
        <f>MAX(0,ROUNDDOWN(D1491-F1491-G1491-0,-3))</f>
        <v/>
      </c>
      <c r="I1491" s="19">
        <f>IF(H1491&lt;=0,0,ROUNDDOWN((H1491*LOOKUP(H1491,{0,1950001,3300001,6950001,9000001,18000001,40000001},{0.05,0.1,0.2,0.23,0.33,0.4,0.45})-LOOKUP(H1491,{0,1950001,3300001,6950001,9000001,18000001,40000001},{0,97500,427500,636000,1536000,2796000,4796000}))*1.021,-2))</f>
        <v/>
      </c>
      <c r="J1491" s="19">
        <f>MAX(0,ROUNDDOWN(D1491-F1491-430000-0,-3))</f>
        <v/>
      </c>
      <c r="K1491" s="19">
        <f>IF(D1491&lt;=450000,0,MAX(0,ROUNDDOWN(J1491*0.06-MIN(50000,J1491)*0.03,-2))+MAX(0,ROUNDDOWN(J1491*0.04-MIN(50000,J1491)*0.02,-2)))</f>
        <v/>
      </c>
      <c r="L1491" s="19">
        <f>I1491+K1491+E1491</f>
        <v/>
      </c>
      <c r="M1491" s="19">
        <f>MIN(100000,MAX(0,$B1491))</f>
        <v/>
      </c>
      <c r="N1491" s="19">
        <f>$B1491-M1491</f>
        <v/>
      </c>
      <c r="O1491" s="19">
        <f>MIN(670000,ROUNDDOWN(MAX(0,N1491-430000)*0.0751+47600,0))+MIN(260000,ROUNDDOWN(MAX(0,N1491-430000)*0.028+17600,0))+MIN(30000,ROUNDDOWN(MAX(0,N1491-430000)*0.0027+1873,0))+IF("いいえ"="はい",MIN(170000,ROUNDDOWN(MAX(0,N1491-430000)*0.0243+17800,0)),0)</f>
        <v/>
      </c>
      <c r="P1491" s="19">
        <f>IF(""="",215040+O1491,"")</f>
        <v/>
      </c>
      <c r="Q1491" s="19">
        <f>IF(N1491&gt;23500000,NA(),IF(N1491&lt;=4890000,1040000,IF(N1491&lt;=6550000,670000,620000)))</f>
        <v/>
      </c>
      <c r="R1491" s="19">
        <f>MAX(0,ROUNDDOWN(N1491-P1491-Q1491-0,-3))</f>
        <v/>
      </c>
      <c r="S1491" s="19">
        <f>IF(R1491&lt;=0,0,ROUNDDOWN((R1491*LOOKUP(R1491,{0,1950001,3300001,6950001,9000001,18000001,40000001},{0.05,0.1,0.2,0.23,0.33,0.4,0.45})-LOOKUP(R1491,{0,1950001,3300001,6950001,9000001,18000001,40000001},{0,97500,427500,636000,1536000,2796000,4796000}))*1.021,-2))</f>
        <v/>
      </c>
      <c r="T1491" s="19">
        <f>MAX(0,ROUNDDOWN(N1491-P1491-430000-0,-3))</f>
        <v/>
      </c>
      <c r="U1491" s="19">
        <f>IF(N1491&lt;=450000,0,MAX(0,ROUNDDOWN(T1491*0.06-MIN(50000,T1491)*0.03,-2))+MAX(0,ROUNDDOWN(T1491*0.04-MIN(50000,T1491)*0.02,-2)))</f>
        <v/>
      </c>
      <c r="V1491" s="19">
        <f>S1491+U1491+O1491</f>
        <v/>
      </c>
      <c r="W1491" s="19">
        <f>MIN(550000,MAX(0,$B1491))</f>
        <v/>
      </c>
      <c r="X1491" s="19">
        <f>$B1491-W1491</f>
        <v/>
      </c>
      <c r="Y1491" s="19">
        <f>MIN(670000,ROUNDDOWN(MAX(0,X1491-430000)*0.0751+47600,0))+MIN(260000,ROUNDDOWN(MAX(0,X1491-430000)*0.028+17600,0))+MIN(30000,ROUNDDOWN(MAX(0,X1491-430000)*0.0027+1873,0))+IF("いいえ"="はい",MIN(170000,ROUNDDOWN(MAX(0,X1491-430000)*0.0243+17800,0)),0)</f>
        <v/>
      </c>
      <c r="Z1491" s="19">
        <f>IF(""="",215040+Y1491,"")</f>
        <v/>
      </c>
      <c r="AA1491" s="19">
        <f>IF(X1491&gt;23500000,NA(),IF(X1491&lt;=4890000,1040000,IF(X1491&lt;=6550000,670000,620000)))</f>
        <v/>
      </c>
      <c r="AB1491" s="19">
        <f>MAX(0,ROUNDDOWN(X1491-Z1491-AA1491-0,-3))</f>
        <v/>
      </c>
      <c r="AC1491" s="19">
        <f>IF(AB1491&lt;=0,0,ROUNDDOWN((AB1491*LOOKUP(AB1491,{0,1950001,3300001,6950001,9000001,18000001,40000001},{0.05,0.1,0.2,0.23,0.33,0.4,0.45})-LOOKUP(AB1491,{0,1950001,3300001,6950001,9000001,18000001,40000001},{0,97500,427500,636000,1536000,2796000,4796000}))*1.021,-2))</f>
        <v/>
      </c>
      <c r="AD1491" s="19">
        <f>MAX(0,ROUNDDOWN(X1491-Z1491-430000-0,-3))</f>
        <v/>
      </c>
      <c r="AE1491" s="19">
        <f>IF(X1491&lt;=450000,0,MAX(0,ROUNDDOWN(AD1491*0.06-MIN(50000,AD1491)*0.03,-2))+MAX(0,ROUNDDOWN(AD1491*0.04-MIN(50000,AD1491)*0.02,-2)))</f>
        <v/>
      </c>
      <c r="AF1491" s="19">
        <f>AC1491+AE1491+Y1491</f>
        <v/>
      </c>
      <c r="AG1491" s="19">
        <f>MIN(650000,MAX(0,$B1491))</f>
        <v/>
      </c>
      <c r="AH1491" s="19">
        <f>$B1491-AG1491</f>
        <v/>
      </c>
      <c r="AI1491" s="19">
        <f>MIN(670000,ROUNDDOWN(MAX(0,AH1491-430000)*0.0751+47600,0))+MIN(260000,ROUNDDOWN(MAX(0,AH1491-430000)*0.028+17600,0))+MIN(30000,ROUNDDOWN(MAX(0,AH1491-430000)*0.0027+1873,0))+IF("いいえ"="はい",MIN(170000,ROUNDDOWN(MAX(0,AH1491-430000)*0.0243+17800,0)),0)</f>
        <v/>
      </c>
      <c r="AJ1491" s="19">
        <f>IF(""="",215040+AI1491,"")</f>
        <v/>
      </c>
      <c r="AK1491" s="19">
        <f>IF(AH1491&gt;23500000,NA(),IF(AH1491&lt;=4890000,1040000,IF(AH1491&lt;=6550000,670000,620000)))</f>
        <v/>
      </c>
      <c r="AL1491" s="19">
        <f>MAX(0,ROUNDDOWN(AH1491-AJ1491-AK1491-0,-3))</f>
        <v/>
      </c>
      <c r="AM1491" s="19">
        <f>IF(AL1491&lt;=0,0,ROUNDDOWN((AL1491*LOOKUP(AL1491,{0,1950001,3300001,6950001,9000001,18000001,40000001},{0.05,0.1,0.2,0.23,0.33,0.4,0.45})-LOOKUP(AL1491,{0,1950001,3300001,6950001,9000001,18000001,40000001},{0,97500,427500,636000,1536000,2796000,4796000}))*1.021,-2))</f>
        <v/>
      </c>
      <c r="AN1491" s="19">
        <f>MAX(0,ROUNDDOWN(AH1491-AJ1491-430000-0,-3))</f>
        <v/>
      </c>
      <c r="AO1491" s="19">
        <f>IF(AH1491&lt;=450000,0,MAX(0,ROUNDDOWN(AN1491*0.06-MIN(50000,AN1491)*0.03,-2))+MAX(0,ROUNDDOWN(AN1491*0.04-MIN(50000,AN1491)*0.02,-2)))</f>
        <v/>
      </c>
      <c r="AP1491" s="19">
        <f>AM1491+AO1491+AI1491</f>
        <v/>
      </c>
      <c r="AQ1491" s="19">
        <f>MIN(750000,MAX(0,$B1491))</f>
        <v/>
      </c>
      <c r="AR1491" s="19">
        <f>$B1491-AQ1491</f>
        <v/>
      </c>
      <c r="AS1491" s="19">
        <f>MIN(670000,ROUNDDOWN(MAX(0,AR1491-430000)*0.0751+47600,0))+MIN(260000,ROUNDDOWN(MAX(0,AR1491-430000)*0.028+17600,0))+MIN(30000,ROUNDDOWN(MAX(0,AR1491-430000)*0.0027+1873,0))+IF("いいえ"="はい",MIN(170000,ROUNDDOWN(MAX(0,AR1491-430000)*0.0243+17800,0)),0)</f>
        <v/>
      </c>
      <c r="AT1491" s="19">
        <f>IF(""="",215040+AS1491,"")</f>
        <v/>
      </c>
      <c r="AU1491" s="19">
        <f>IF(AR1491&gt;23500000,NA(),IF(AR1491&lt;=4890000,1040000,IF(AR1491&lt;=6550000,670000,620000)))</f>
        <v/>
      </c>
      <c r="AV1491" s="19">
        <f>MAX(0,ROUNDDOWN(AR1491-AT1491-AU1491-0,-3))</f>
        <v/>
      </c>
      <c r="AW1491" s="19">
        <f>IF(AV1491&lt;=0,0,ROUNDDOWN((AV1491*LOOKUP(AV1491,{0,1950001,3300001,6950001,9000001,18000001,40000001},{0.05,0.1,0.2,0.23,0.33,0.4,0.45})-LOOKUP(AV1491,{0,1950001,3300001,6950001,9000001,18000001,40000001},{0,97500,427500,636000,1536000,2796000,4796000}))*1.021,-2))</f>
        <v/>
      </c>
      <c r="AX1491" s="19">
        <f>MAX(0,ROUNDDOWN(AR1491-AT1491-430000-0,-3))</f>
        <v/>
      </c>
      <c r="AY1491" s="19">
        <f>IF(AR1491&lt;=450000,0,MAX(0,ROUNDDOWN(AX1491*0.06-MIN(50000,AX1491)*0.03,-2))+MAX(0,ROUNDDOWN(AX1491*0.04-MIN(50000,AX1491)*0.02,-2)))</f>
        <v/>
      </c>
      <c r="AZ1491" s="19">
        <f>AW1491+AY1491+AS1491</f>
        <v/>
      </c>
    </row>
    <row r="1492">
      <c r="A1492" t="inlineStr">
        <is>
          <t>1万円刻み</t>
        </is>
      </c>
      <c r="B1492" s="19">
        <f>'3_1万円刻み'!$A$1475</f>
        <v/>
      </c>
      <c r="C1492" s="19">
        <f>MIN(0,MAX(0,$B1492))</f>
        <v/>
      </c>
      <c r="D1492" s="19">
        <f>$B1492-C1492</f>
        <v/>
      </c>
      <c r="E1492" s="19">
        <f>MIN(670000,ROUNDDOWN(MAX(0,D1492-430000)*0.0751+47600,0))+MIN(260000,ROUNDDOWN(MAX(0,D1492-430000)*0.028+17600,0))+MIN(30000,ROUNDDOWN(MAX(0,D1492-430000)*0.0027+1873,0))+IF("いいえ"="はい",MIN(170000,ROUNDDOWN(MAX(0,D1492-430000)*0.0243+17800,0)),0)</f>
        <v/>
      </c>
      <c r="F1492" s="19">
        <f>IF(""="",215040+E1492,"")</f>
        <v/>
      </c>
      <c r="G1492" s="19">
        <f>IF(D1492&gt;23500000,NA(),IF(D1492&lt;=4890000,1040000,IF(D1492&lt;=6550000,670000,620000)))</f>
        <v/>
      </c>
      <c r="H1492" s="19">
        <f>MAX(0,ROUNDDOWN(D1492-F1492-G1492-0,-3))</f>
        <v/>
      </c>
      <c r="I1492" s="19">
        <f>IF(H1492&lt;=0,0,ROUNDDOWN((H1492*LOOKUP(H1492,{0,1950001,3300001,6950001,9000001,18000001,40000001},{0.05,0.1,0.2,0.23,0.33,0.4,0.45})-LOOKUP(H1492,{0,1950001,3300001,6950001,9000001,18000001,40000001},{0,97500,427500,636000,1536000,2796000,4796000}))*1.021,-2))</f>
        <v/>
      </c>
      <c r="J1492" s="19">
        <f>MAX(0,ROUNDDOWN(D1492-F1492-430000-0,-3))</f>
        <v/>
      </c>
      <c r="K1492" s="19">
        <f>IF(D1492&lt;=450000,0,MAX(0,ROUNDDOWN(J1492*0.06-MIN(50000,J1492)*0.03,-2))+MAX(0,ROUNDDOWN(J1492*0.04-MIN(50000,J1492)*0.02,-2)))</f>
        <v/>
      </c>
      <c r="L1492" s="19">
        <f>I1492+K1492+E1492</f>
        <v/>
      </c>
      <c r="M1492" s="19">
        <f>MIN(100000,MAX(0,$B1492))</f>
        <v/>
      </c>
      <c r="N1492" s="19">
        <f>$B1492-M1492</f>
        <v/>
      </c>
      <c r="O1492" s="19">
        <f>MIN(670000,ROUNDDOWN(MAX(0,N1492-430000)*0.0751+47600,0))+MIN(260000,ROUNDDOWN(MAX(0,N1492-430000)*0.028+17600,0))+MIN(30000,ROUNDDOWN(MAX(0,N1492-430000)*0.0027+1873,0))+IF("いいえ"="はい",MIN(170000,ROUNDDOWN(MAX(0,N1492-430000)*0.0243+17800,0)),0)</f>
        <v/>
      </c>
      <c r="P1492" s="19">
        <f>IF(""="",215040+O1492,"")</f>
        <v/>
      </c>
      <c r="Q1492" s="19">
        <f>IF(N1492&gt;23500000,NA(),IF(N1492&lt;=4890000,1040000,IF(N1492&lt;=6550000,670000,620000)))</f>
        <v/>
      </c>
      <c r="R1492" s="19">
        <f>MAX(0,ROUNDDOWN(N1492-P1492-Q1492-0,-3))</f>
        <v/>
      </c>
      <c r="S1492" s="19">
        <f>IF(R1492&lt;=0,0,ROUNDDOWN((R1492*LOOKUP(R1492,{0,1950001,3300001,6950001,9000001,18000001,40000001},{0.05,0.1,0.2,0.23,0.33,0.4,0.45})-LOOKUP(R1492,{0,1950001,3300001,6950001,9000001,18000001,40000001},{0,97500,427500,636000,1536000,2796000,4796000}))*1.021,-2))</f>
        <v/>
      </c>
      <c r="T1492" s="19">
        <f>MAX(0,ROUNDDOWN(N1492-P1492-430000-0,-3))</f>
        <v/>
      </c>
      <c r="U1492" s="19">
        <f>IF(N1492&lt;=450000,0,MAX(0,ROUNDDOWN(T1492*0.06-MIN(50000,T1492)*0.03,-2))+MAX(0,ROUNDDOWN(T1492*0.04-MIN(50000,T1492)*0.02,-2)))</f>
        <v/>
      </c>
      <c r="V1492" s="19">
        <f>S1492+U1492+O1492</f>
        <v/>
      </c>
      <c r="W1492" s="19">
        <f>MIN(550000,MAX(0,$B1492))</f>
        <v/>
      </c>
      <c r="X1492" s="19">
        <f>$B1492-W1492</f>
        <v/>
      </c>
      <c r="Y1492" s="19">
        <f>MIN(670000,ROUNDDOWN(MAX(0,X1492-430000)*0.0751+47600,0))+MIN(260000,ROUNDDOWN(MAX(0,X1492-430000)*0.028+17600,0))+MIN(30000,ROUNDDOWN(MAX(0,X1492-430000)*0.0027+1873,0))+IF("いいえ"="はい",MIN(170000,ROUNDDOWN(MAX(0,X1492-430000)*0.0243+17800,0)),0)</f>
        <v/>
      </c>
      <c r="Z1492" s="19">
        <f>IF(""="",215040+Y1492,"")</f>
        <v/>
      </c>
      <c r="AA1492" s="19">
        <f>IF(X1492&gt;23500000,NA(),IF(X1492&lt;=4890000,1040000,IF(X1492&lt;=6550000,670000,620000)))</f>
        <v/>
      </c>
      <c r="AB1492" s="19">
        <f>MAX(0,ROUNDDOWN(X1492-Z1492-AA1492-0,-3))</f>
        <v/>
      </c>
      <c r="AC1492" s="19">
        <f>IF(AB1492&lt;=0,0,ROUNDDOWN((AB1492*LOOKUP(AB1492,{0,1950001,3300001,6950001,9000001,18000001,40000001},{0.05,0.1,0.2,0.23,0.33,0.4,0.45})-LOOKUP(AB1492,{0,1950001,3300001,6950001,9000001,18000001,40000001},{0,97500,427500,636000,1536000,2796000,4796000}))*1.021,-2))</f>
        <v/>
      </c>
      <c r="AD1492" s="19">
        <f>MAX(0,ROUNDDOWN(X1492-Z1492-430000-0,-3))</f>
        <v/>
      </c>
      <c r="AE1492" s="19">
        <f>IF(X1492&lt;=450000,0,MAX(0,ROUNDDOWN(AD1492*0.06-MIN(50000,AD1492)*0.03,-2))+MAX(0,ROUNDDOWN(AD1492*0.04-MIN(50000,AD1492)*0.02,-2)))</f>
        <v/>
      </c>
      <c r="AF1492" s="19">
        <f>AC1492+AE1492+Y1492</f>
        <v/>
      </c>
      <c r="AG1492" s="19">
        <f>MIN(650000,MAX(0,$B1492))</f>
        <v/>
      </c>
      <c r="AH1492" s="19">
        <f>$B1492-AG1492</f>
        <v/>
      </c>
      <c r="AI1492" s="19">
        <f>MIN(670000,ROUNDDOWN(MAX(0,AH1492-430000)*0.0751+47600,0))+MIN(260000,ROUNDDOWN(MAX(0,AH1492-430000)*0.028+17600,0))+MIN(30000,ROUNDDOWN(MAX(0,AH1492-430000)*0.0027+1873,0))+IF("いいえ"="はい",MIN(170000,ROUNDDOWN(MAX(0,AH1492-430000)*0.0243+17800,0)),0)</f>
        <v/>
      </c>
      <c r="AJ1492" s="19">
        <f>IF(""="",215040+AI1492,"")</f>
        <v/>
      </c>
      <c r="AK1492" s="19">
        <f>IF(AH1492&gt;23500000,NA(),IF(AH1492&lt;=4890000,1040000,IF(AH1492&lt;=6550000,670000,620000)))</f>
        <v/>
      </c>
      <c r="AL1492" s="19">
        <f>MAX(0,ROUNDDOWN(AH1492-AJ1492-AK1492-0,-3))</f>
        <v/>
      </c>
      <c r="AM1492" s="19">
        <f>IF(AL1492&lt;=0,0,ROUNDDOWN((AL1492*LOOKUP(AL1492,{0,1950001,3300001,6950001,9000001,18000001,40000001},{0.05,0.1,0.2,0.23,0.33,0.4,0.45})-LOOKUP(AL1492,{0,1950001,3300001,6950001,9000001,18000001,40000001},{0,97500,427500,636000,1536000,2796000,4796000}))*1.021,-2))</f>
        <v/>
      </c>
      <c r="AN1492" s="19">
        <f>MAX(0,ROUNDDOWN(AH1492-AJ1492-430000-0,-3))</f>
        <v/>
      </c>
      <c r="AO1492" s="19">
        <f>IF(AH1492&lt;=450000,0,MAX(0,ROUNDDOWN(AN1492*0.06-MIN(50000,AN1492)*0.03,-2))+MAX(0,ROUNDDOWN(AN1492*0.04-MIN(50000,AN1492)*0.02,-2)))</f>
        <v/>
      </c>
      <c r="AP1492" s="19">
        <f>AM1492+AO1492+AI1492</f>
        <v/>
      </c>
      <c r="AQ1492" s="19">
        <f>MIN(750000,MAX(0,$B1492))</f>
        <v/>
      </c>
      <c r="AR1492" s="19">
        <f>$B1492-AQ1492</f>
        <v/>
      </c>
      <c r="AS1492" s="19">
        <f>MIN(670000,ROUNDDOWN(MAX(0,AR1492-430000)*0.0751+47600,0))+MIN(260000,ROUNDDOWN(MAX(0,AR1492-430000)*0.028+17600,0))+MIN(30000,ROUNDDOWN(MAX(0,AR1492-430000)*0.0027+1873,0))+IF("いいえ"="はい",MIN(170000,ROUNDDOWN(MAX(0,AR1492-430000)*0.0243+17800,0)),0)</f>
        <v/>
      </c>
      <c r="AT1492" s="19">
        <f>IF(""="",215040+AS1492,"")</f>
        <v/>
      </c>
      <c r="AU1492" s="19">
        <f>IF(AR1492&gt;23500000,NA(),IF(AR1492&lt;=4890000,1040000,IF(AR1492&lt;=6550000,670000,620000)))</f>
        <v/>
      </c>
      <c r="AV1492" s="19">
        <f>MAX(0,ROUNDDOWN(AR1492-AT1492-AU1492-0,-3))</f>
        <v/>
      </c>
      <c r="AW1492" s="19">
        <f>IF(AV1492&lt;=0,0,ROUNDDOWN((AV1492*LOOKUP(AV1492,{0,1950001,3300001,6950001,9000001,18000001,40000001},{0.05,0.1,0.2,0.23,0.33,0.4,0.45})-LOOKUP(AV1492,{0,1950001,3300001,6950001,9000001,18000001,40000001},{0,97500,427500,636000,1536000,2796000,4796000}))*1.021,-2))</f>
        <v/>
      </c>
      <c r="AX1492" s="19">
        <f>MAX(0,ROUNDDOWN(AR1492-AT1492-430000-0,-3))</f>
        <v/>
      </c>
      <c r="AY1492" s="19">
        <f>IF(AR1492&lt;=450000,0,MAX(0,ROUNDDOWN(AX1492*0.06-MIN(50000,AX1492)*0.03,-2))+MAX(0,ROUNDDOWN(AX1492*0.04-MIN(50000,AX1492)*0.02,-2)))</f>
        <v/>
      </c>
      <c r="AZ1492" s="19">
        <f>AW1492+AY1492+AS1492</f>
        <v/>
      </c>
    </row>
    <row r="1493">
      <c r="A1493" t="inlineStr">
        <is>
          <t>1万円刻み</t>
        </is>
      </c>
      <c r="B1493" s="19">
        <f>'3_1万円刻み'!$A$1476</f>
        <v/>
      </c>
      <c r="C1493" s="19">
        <f>MIN(0,MAX(0,$B1493))</f>
        <v/>
      </c>
      <c r="D1493" s="19">
        <f>$B1493-C1493</f>
        <v/>
      </c>
      <c r="E1493" s="19">
        <f>MIN(670000,ROUNDDOWN(MAX(0,D1493-430000)*0.0751+47600,0))+MIN(260000,ROUNDDOWN(MAX(0,D1493-430000)*0.028+17600,0))+MIN(30000,ROUNDDOWN(MAX(0,D1493-430000)*0.0027+1873,0))+IF("いいえ"="はい",MIN(170000,ROUNDDOWN(MAX(0,D1493-430000)*0.0243+17800,0)),0)</f>
        <v/>
      </c>
      <c r="F1493" s="19">
        <f>IF(""="",215040+E1493,"")</f>
        <v/>
      </c>
      <c r="G1493" s="19">
        <f>IF(D1493&gt;23500000,NA(),IF(D1493&lt;=4890000,1040000,IF(D1493&lt;=6550000,670000,620000)))</f>
        <v/>
      </c>
      <c r="H1493" s="19">
        <f>MAX(0,ROUNDDOWN(D1493-F1493-G1493-0,-3))</f>
        <v/>
      </c>
      <c r="I1493" s="19">
        <f>IF(H1493&lt;=0,0,ROUNDDOWN((H1493*LOOKUP(H1493,{0,1950001,3300001,6950001,9000001,18000001,40000001},{0.05,0.1,0.2,0.23,0.33,0.4,0.45})-LOOKUP(H1493,{0,1950001,3300001,6950001,9000001,18000001,40000001},{0,97500,427500,636000,1536000,2796000,4796000}))*1.021,-2))</f>
        <v/>
      </c>
      <c r="J1493" s="19">
        <f>MAX(0,ROUNDDOWN(D1493-F1493-430000-0,-3))</f>
        <v/>
      </c>
      <c r="K1493" s="19">
        <f>IF(D1493&lt;=450000,0,MAX(0,ROUNDDOWN(J1493*0.06-MIN(50000,J1493)*0.03,-2))+MAX(0,ROUNDDOWN(J1493*0.04-MIN(50000,J1493)*0.02,-2)))</f>
        <v/>
      </c>
      <c r="L1493" s="19">
        <f>I1493+K1493+E1493</f>
        <v/>
      </c>
      <c r="M1493" s="19">
        <f>MIN(100000,MAX(0,$B1493))</f>
        <v/>
      </c>
      <c r="N1493" s="19">
        <f>$B1493-M1493</f>
        <v/>
      </c>
      <c r="O1493" s="19">
        <f>MIN(670000,ROUNDDOWN(MAX(0,N1493-430000)*0.0751+47600,0))+MIN(260000,ROUNDDOWN(MAX(0,N1493-430000)*0.028+17600,0))+MIN(30000,ROUNDDOWN(MAX(0,N1493-430000)*0.0027+1873,0))+IF("いいえ"="はい",MIN(170000,ROUNDDOWN(MAX(0,N1493-430000)*0.0243+17800,0)),0)</f>
        <v/>
      </c>
      <c r="P1493" s="19">
        <f>IF(""="",215040+O1493,"")</f>
        <v/>
      </c>
      <c r="Q1493" s="19">
        <f>IF(N1493&gt;23500000,NA(),IF(N1493&lt;=4890000,1040000,IF(N1493&lt;=6550000,670000,620000)))</f>
        <v/>
      </c>
      <c r="R1493" s="19">
        <f>MAX(0,ROUNDDOWN(N1493-P1493-Q1493-0,-3))</f>
        <v/>
      </c>
      <c r="S1493" s="19">
        <f>IF(R1493&lt;=0,0,ROUNDDOWN((R1493*LOOKUP(R1493,{0,1950001,3300001,6950001,9000001,18000001,40000001},{0.05,0.1,0.2,0.23,0.33,0.4,0.45})-LOOKUP(R1493,{0,1950001,3300001,6950001,9000001,18000001,40000001},{0,97500,427500,636000,1536000,2796000,4796000}))*1.021,-2))</f>
        <v/>
      </c>
      <c r="T1493" s="19">
        <f>MAX(0,ROUNDDOWN(N1493-P1493-430000-0,-3))</f>
        <v/>
      </c>
      <c r="U1493" s="19">
        <f>IF(N1493&lt;=450000,0,MAX(0,ROUNDDOWN(T1493*0.06-MIN(50000,T1493)*0.03,-2))+MAX(0,ROUNDDOWN(T1493*0.04-MIN(50000,T1493)*0.02,-2)))</f>
        <v/>
      </c>
      <c r="V1493" s="19">
        <f>S1493+U1493+O1493</f>
        <v/>
      </c>
      <c r="W1493" s="19">
        <f>MIN(550000,MAX(0,$B1493))</f>
        <v/>
      </c>
      <c r="X1493" s="19">
        <f>$B1493-W1493</f>
        <v/>
      </c>
      <c r="Y1493" s="19">
        <f>MIN(670000,ROUNDDOWN(MAX(0,X1493-430000)*0.0751+47600,0))+MIN(260000,ROUNDDOWN(MAX(0,X1493-430000)*0.028+17600,0))+MIN(30000,ROUNDDOWN(MAX(0,X1493-430000)*0.0027+1873,0))+IF("いいえ"="はい",MIN(170000,ROUNDDOWN(MAX(0,X1493-430000)*0.0243+17800,0)),0)</f>
        <v/>
      </c>
      <c r="Z1493" s="19">
        <f>IF(""="",215040+Y1493,"")</f>
        <v/>
      </c>
      <c r="AA1493" s="19">
        <f>IF(X1493&gt;23500000,NA(),IF(X1493&lt;=4890000,1040000,IF(X1493&lt;=6550000,670000,620000)))</f>
        <v/>
      </c>
      <c r="AB1493" s="19">
        <f>MAX(0,ROUNDDOWN(X1493-Z1493-AA1493-0,-3))</f>
        <v/>
      </c>
      <c r="AC1493" s="19">
        <f>IF(AB1493&lt;=0,0,ROUNDDOWN((AB1493*LOOKUP(AB1493,{0,1950001,3300001,6950001,9000001,18000001,40000001},{0.05,0.1,0.2,0.23,0.33,0.4,0.45})-LOOKUP(AB1493,{0,1950001,3300001,6950001,9000001,18000001,40000001},{0,97500,427500,636000,1536000,2796000,4796000}))*1.021,-2))</f>
        <v/>
      </c>
      <c r="AD1493" s="19">
        <f>MAX(0,ROUNDDOWN(X1493-Z1493-430000-0,-3))</f>
        <v/>
      </c>
      <c r="AE1493" s="19">
        <f>IF(X1493&lt;=450000,0,MAX(0,ROUNDDOWN(AD1493*0.06-MIN(50000,AD1493)*0.03,-2))+MAX(0,ROUNDDOWN(AD1493*0.04-MIN(50000,AD1493)*0.02,-2)))</f>
        <v/>
      </c>
      <c r="AF1493" s="19">
        <f>AC1493+AE1493+Y1493</f>
        <v/>
      </c>
      <c r="AG1493" s="19">
        <f>MIN(650000,MAX(0,$B1493))</f>
        <v/>
      </c>
      <c r="AH1493" s="19">
        <f>$B1493-AG1493</f>
        <v/>
      </c>
      <c r="AI1493" s="19">
        <f>MIN(670000,ROUNDDOWN(MAX(0,AH1493-430000)*0.0751+47600,0))+MIN(260000,ROUNDDOWN(MAX(0,AH1493-430000)*0.028+17600,0))+MIN(30000,ROUNDDOWN(MAX(0,AH1493-430000)*0.0027+1873,0))+IF("いいえ"="はい",MIN(170000,ROUNDDOWN(MAX(0,AH1493-430000)*0.0243+17800,0)),0)</f>
        <v/>
      </c>
      <c r="AJ1493" s="19">
        <f>IF(""="",215040+AI1493,"")</f>
        <v/>
      </c>
      <c r="AK1493" s="19">
        <f>IF(AH1493&gt;23500000,NA(),IF(AH1493&lt;=4890000,1040000,IF(AH1493&lt;=6550000,670000,620000)))</f>
        <v/>
      </c>
      <c r="AL1493" s="19">
        <f>MAX(0,ROUNDDOWN(AH1493-AJ1493-AK1493-0,-3))</f>
        <v/>
      </c>
      <c r="AM1493" s="19">
        <f>IF(AL1493&lt;=0,0,ROUNDDOWN((AL1493*LOOKUP(AL1493,{0,1950001,3300001,6950001,9000001,18000001,40000001},{0.05,0.1,0.2,0.23,0.33,0.4,0.45})-LOOKUP(AL1493,{0,1950001,3300001,6950001,9000001,18000001,40000001},{0,97500,427500,636000,1536000,2796000,4796000}))*1.021,-2))</f>
        <v/>
      </c>
      <c r="AN1493" s="19">
        <f>MAX(0,ROUNDDOWN(AH1493-AJ1493-430000-0,-3))</f>
        <v/>
      </c>
      <c r="AO1493" s="19">
        <f>IF(AH1493&lt;=450000,0,MAX(0,ROUNDDOWN(AN1493*0.06-MIN(50000,AN1493)*0.03,-2))+MAX(0,ROUNDDOWN(AN1493*0.04-MIN(50000,AN1493)*0.02,-2)))</f>
        <v/>
      </c>
      <c r="AP1493" s="19">
        <f>AM1493+AO1493+AI1493</f>
        <v/>
      </c>
      <c r="AQ1493" s="19">
        <f>MIN(750000,MAX(0,$B1493))</f>
        <v/>
      </c>
      <c r="AR1493" s="19">
        <f>$B1493-AQ1493</f>
        <v/>
      </c>
      <c r="AS1493" s="19">
        <f>MIN(670000,ROUNDDOWN(MAX(0,AR1493-430000)*0.0751+47600,0))+MIN(260000,ROUNDDOWN(MAX(0,AR1493-430000)*0.028+17600,0))+MIN(30000,ROUNDDOWN(MAX(0,AR1493-430000)*0.0027+1873,0))+IF("いいえ"="はい",MIN(170000,ROUNDDOWN(MAX(0,AR1493-430000)*0.0243+17800,0)),0)</f>
        <v/>
      </c>
      <c r="AT1493" s="19">
        <f>IF(""="",215040+AS1493,"")</f>
        <v/>
      </c>
      <c r="AU1493" s="19">
        <f>IF(AR1493&gt;23500000,NA(),IF(AR1493&lt;=4890000,1040000,IF(AR1493&lt;=6550000,670000,620000)))</f>
        <v/>
      </c>
      <c r="AV1493" s="19">
        <f>MAX(0,ROUNDDOWN(AR1493-AT1493-AU1493-0,-3))</f>
        <v/>
      </c>
      <c r="AW1493" s="19">
        <f>IF(AV1493&lt;=0,0,ROUNDDOWN((AV1493*LOOKUP(AV1493,{0,1950001,3300001,6950001,9000001,18000001,40000001},{0.05,0.1,0.2,0.23,0.33,0.4,0.45})-LOOKUP(AV1493,{0,1950001,3300001,6950001,9000001,18000001,40000001},{0,97500,427500,636000,1536000,2796000,4796000}))*1.021,-2))</f>
        <v/>
      </c>
      <c r="AX1493" s="19">
        <f>MAX(0,ROUNDDOWN(AR1493-AT1493-430000-0,-3))</f>
        <v/>
      </c>
      <c r="AY1493" s="19">
        <f>IF(AR1493&lt;=450000,0,MAX(0,ROUNDDOWN(AX1493*0.06-MIN(50000,AX1493)*0.03,-2))+MAX(0,ROUNDDOWN(AX1493*0.04-MIN(50000,AX1493)*0.02,-2)))</f>
        <v/>
      </c>
      <c r="AZ1493" s="19">
        <f>AW1493+AY1493+AS1493</f>
        <v/>
      </c>
    </row>
    <row r="1494">
      <c r="A1494" t="inlineStr">
        <is>
          <t>1万円刻み</t>
        </is>
      </c>
      <c r="B1494" s="19">
        <f>'3_1万円刻み'!$A$1477</f>
        <v/>
      </c>
      <c r="C1494" s="19">
        <f>MIN(0,MAX(0,$B1494))</f>
        <v/>
      </c>
      <c r="D1494" s="19">
        <f>$B1494-C1494</f>
        <v/>
      </c>
      <c r="E1494" s="19">
        <f>MIN(670000,ROUNDDOWN(MAX(0,D1494-430000)*0.0751+47600,0))+MIN(260000,ROUNDDOWN(MAX(0,D1494-430000)*0.028+17600,0))+MIN(30000,ROUNDDOWN(MAX(0,D1494-430000)*0.0027+1873,0))+IF("いいえ"="はい",MIN(170000,ROUNDDOWN(MAX(0,D1494-430000)*0.0243+17800,0)),0)</f>
        <v/>
      </c>
      <c r="F1494" s="19">
        <f>IF(""="",215040+E1494,"")</f>
        <v/>
      </c>
      <c r="G1494" s="19">
        <f>IF(D1494&gt;23500000,NA(),IF(D1494&lt;=4890000,1040000,IF(D1494&lt;=6550000,670000,620000)))</f>
        <v/>
      </c>
      <c r="H1494" s="19">
        <f>MAX(0,ROUNDDOWN(D1494-F1494-G1494-0,-3))</f>
        <v/>
      </c>
      <c r="I1494" s="19">
        <f>IF(H1494&lt;=0,0,ROUNDDOWN((H1494*LOOKUP(H1494,{0,1950001,3300001,6950001,9000001,18000001,40000001},{0.05,0.1,0.2,0.23,0.33,0.4,0.45})-LOOKUP(H1494,{0,1950001,3300001,6950001,9000001,18000001,40000001},{0,97500,427500,636000,1536000,2796000,4796000}))*1.021,-2))</f>
        <v/>
      </c>
      <c r="J1494" s="19">
        <f>MAX(0,ROUNDDOWN(D1494-F1494-430000-0,-3))</f>
        <v/>
      </c>
      <c r="K1494" s="19">
        <f>IF(D1494&lt;=450000,0,MAX(0,ROUNDDOWN(J1494*0.06-MIN(50000,J1494)*0.03,-2))+MAX(0,ROUNDDOWN(J1494*0.04-MIN(50000,J1494)*0.02,-2)))</f>
        <v/>
      </c>
      <c r="L1494" s="19">
        <f>I1494+K1494+E1494</f>
        <v/>
      </c>
      <c r="M1494" s="19">
        <f>MIN(100000,MAX(0,$B1494))</f>
        <v/>
      </c>
      <c r="N1494" s="19">
        <f>$B1494-M1494</f>
        <v/>
      </c>
      <c r="O1494" s="19">
        <f>MIN(670000,ROUNDDOWN(MAX(0,N1494-430000)*0.0751+47600,0))+MIN(260000,ROUNDDOWN(MAX(0,N1494-430000)*0.028+17600,0))+MIN(30000,ROUNDDOWN(MAX(0,N1494-430000)*0.0027+1873,0))+IF("いいえ"="はい",MIN(170000,ROUNDDOWN(MAX(0,N1494-430000)*0.0243+17800,0)),0)</f>
        <v/>
      </c>
      <c r="P1494" s="19">
        <f>IF(""="",215040+O1494,"")</f>
        <v/>
      </c>
      <c r="Q1494" s="19">
        <f>IF(N1494&gt;23500000,NA(),IF(N1494&lt;=4890000,1040000,IF(N1494&lt;=6550000,670000,620000)))</f>
        <v/>
      </c>
      <c r="R1494" s="19">
        <f>MAX(0,ROUNDDOWN(N1494-P1494-Q1494-0,-3))</f>
        <v/>
      </c>
      <c r="S1494" s="19">
        <f>IF(R1494&lt;=0,0,ROUNDDOWN((R1494*LOOKUP(R1494,{0,1950001,3300001,6950001,9000001,18000001,40000001},{0.05,0.1,0.2,0.23,0.33,0.4,0.45})-LOOKUP(R1494,{0,1950001,3300001,6950001,9000001,18000001,40000001},{0,97500,427500,636000,1536000,2796000,4796000}))*1.021,-2))</f>
        <v/>
      </c>
      <c r="T1494" s="19">
        <f>MAX(0,ROUNDDOWN(N1494-P1494-430000-0,-3))</f>
        <v/>
      </c>
      <c r="U1494" s="19">
        <f>IF(N1494&lt;=450000,0,MAX(0,ROUNDDOWN(T1494*0.06-MIN(50000,T1494)*0.03,-2))+MAX(0,ROUNDDOWN(T1494*0.04-MIN(50000,T1494)*0.02,-2)))</f>
        <v/>
      </c>
      <c r="V1494" s="19">
        <f>S1494+U1494+O1494</f>
        <v/>
      </c>
      <c r="W1494" s="19">
        <f>MIN(550000,MAX(0,$B1494))</f>
        <v/>
      </c>
      <c r="X1494" s="19">
        <f>$B1494-W1494</f>
        <v/>
      </c>
      <c r="Y1494" s="19">
        <f>MIN(670000,ROUNDDOWN(MAX(0,X1494-430000)*0.0751+47600,0))+MIN(260000,ROUNDDOWN(MAX(0,X1494-430000)*0.028+17600,0))+MIN(30000,ROUNDDOWN(MAX(0,X1494-430000)*0.0027+1873,0))+IF("いいえ"="はい",MIN(170000,ROUNDDOWN(MAX(0,X1494-430000)*0.0243+17800,0)),0)</f>
        <v/>
      </c>
      <c r="Z1494" s="19">
        <f>IF(""="",215040+Y1494,"")</f>
        <v/>
      </c>
      <c r="AA1494" s="19">
        <f>IF(X1494&gt;23500000,NA(),IF(X1494&lt;=4890000,1040000,IF(X1494&lt;=6550000,670000,620000)))</f>
        <v/>
      </c>
      <c r="AB1494" s="19">
        <f>MAX(0,ROUNDDOWN(X1494-Z1494-AA1494-0,-3))</f>
        <v/>
      </c>
      <c r="AC1494" s="19">
        <f>IF(AB1494&lt;=0,0,ROUNDDOWN((AB1494*LOOKUP(AB1494,{0,1950001,3300001,6950001,9000001,18000001,40000001},{0.05,0.1,0.2,0.23,0.33,0.4,0.45})-LOOKUP(AB1494,{0,1950001,3300001,6950001,9000001,18000001,40000001},{0,97500,427500,636000,1536000,2796000,4796000}))*1.021,-2))</f>
        <v/>
      </c>
      <c r="AD1494" s="19">
        <f>MAX(0,ROUNDDOWN(X1494-Z1494-430000-0,-3))</f>
        <v/>
      </c>
      <c r="AE1494" s="19">
        <f>IF(X1494&lt;=450000,0,MAX(0,ROUNDDOWN(AD1494*0.06-MIN(50000,AD1494)*0.03,-2))+MAX(0,ROUNDDOWN(AD1494*0.04-MIN(50000,AD1494)*0.02,-2)))</f>
        <v/>
      </c>
      <c r="AF1494" s="19">
        <f>AC1494+AE1494+Y1494</f>
        <v/>
      </c>
      <c r="AG1494" s="19">
        <f>MIN(650000,MAX(0,$B1494))</f>
        <v/>
      </c>
      <c r="AH1494" s="19">
        <f>$B1494-AG1494</f>
        <v/>
      </c>
      <c r="AI1494" s="19">
        <f>MIN(670000,ROUNDDOWN(MAX(0,AH1494-430000)*0.0751+47600,0))+MIN(260000,ROUNDDOWN(MAX(0,AH1494-430000)*0.028+17600,0))+MIN(30000,ROUNDDOWN(MAX(0,AH1494-430000)*0.0027+1873,0))+IF("いいえ"="はい",MIN(170000,ROUNDDOWN(MAX(0,AH1494-430000)*0.0243+17800,0)),0)</f>
        <v/>
      </c>
      <c r="AJ1494" s="19">
        <f>IF(""="",215040+AI1494,"")</f>
        <v/>
      </c>
      <c r="AK1494" s="19">
        <f>IF(AH1494&gt;23500000,NA(),IF(AH1494&lt;=4890000,1040000,IF(AH1494&lt;=6550000,670000,620000)))</f>
        <v/>
      </c>
      <c r="AL1494" s="19">
        <f>MAX(0,ROUNDDOWN(AH1494-AJ1494-AK1494-0,-3))</f>
        <v/>
      </c>
      <c r="AM1494" s="19">
        <f>IF(AL1494&lt;=0,0,ROUNDDOWN((AL1494*LOOKUP(AL1494,{0,1950001,3300001,6950001,9000001,18000001,40000001},{0.05,0.1,0.2,0.23,0.33,0.4,0.45})-LOOKUP(AL1494,{0,1950001,3300001,6950001,9000001,18000001,40000001},{0,97500,427500,636000,1536000,2796000,4796000}))*1.021,-2))</f>
        <v/>
      </c>
      <c r="AN1494" s="19">
        <f>MAX(0,ROUNDDOWN(AH1494-AJ1494-430000-0,-3))</f>
        <v/>
      </c>
      <c r="AO1494" s="19">
        <f>IF(AH1494&lt;=450000,0,MAX(0,ROUNDDOWN(AN1494*0.06-MIN(50000,AN1494)*0.03,-2))+MAX(0,ROUNDDOWN(AN1494*0.04-MIN(50000,AN1494)*0.02,-2)))</f>
        <v/>
      </c>
      <c r="AP1494" s="19">
        <f>AM1494+AO1494+AI1494</f>
        <v/>
      </c>
      <c r="AQ1494" s="19">
        <f>MIN(750000,MAX(0,$B1494))</f>
        <v/>
      </c>
      <c r="AR1494" s="19">
        <f>$B1494-AQ1494</f>
        <v/>
      </c>
      <c r="AS1494" s="19">
        <f>MIN(670000,ROUNDDOWN(MAX(0,AR1494-430000)*0.0751+47600,0))+MIN(260000,ROUNDDOWN(MAX(0,AR1494-430000)*0.028+17600,0))+MIN(30000,ROUNDDOWN(MAX(0,AR1494-430000)*0.0027+1873,0))+IF("いいえ"="はい",MIN(170000,ROUNDDOWN(MAX(0,AR1494-430000)*0.0243+17800,0)),0)</f>
        <v/>
      </c>
      <c r="AT1494" s="19">
        <f>IF(""="",215040+AS1494,"")</f>
        <v/>
      </c>
      <c r="AU1494" s="19">
        <f>IF(AR1494&gt;23500000,NA(),IF(AR1494&lt;=4890000,1040000,IF(AR1494&lt;=6550000,670000,620000)))</f>
        <v/>
      </c>
      <c r="AV1494" s="19">
        <f>MAX(0,ROUNDDOWN(AR1494-AT1494-AU1494-0,-3))</f>
        <v/>
      </c>
      <c r="AW1494" s="19">
        <f>IF(AV1494&lt;=0,0,ROUNDDOWN((AV1494*LOOKUP(AV1494,{0,1950001,3300001,6950001,9000001,18000001,40000001},{0.05,0.1,0.2,0.23,0.33,0.4,0.45})-LOOKUP(AV1494,{0,1950001,3300001,6950001,9000001,18000001,40000001},{0,97500,427500,636000,1536000,2796000,4796000}))*1.021,-2))</f>
        <v/>
      </c>
      <c r="AX1494" s="19">
        <f>MAX(0,ROUNDDOWN(AR1494-AT1494-430000-0,-3))</f>
        <v/>
      </c>
      <c r="AY1494" s="19">
        <f>IF(AR1494&lt;=450000,0,MAX(0,ROUNDDOWN(AX1494*0.06-MIN(50000,AX1494)*0.03,-2))+MAX(0,ROUNDDOWN(AX1494*0.04-MIN(50000,AX1494)*0.02,-2)))</f>
        <v/>
      </c>
      <c r="AZ1494" s="19">
        <f>AW1494+AY1494+AS1494</f>
        <v/>
      </c>
    </row>
    <row r="1495">
      <c r="A1495" t="inlineStr">
        <is>
          <t>1万円刻み</t>
        </is>
      </c>
      <c r="B1495" s="19">
        <f>'3_1万円刻み'!$A$1478</f>
        <v/>
      </c>
      <c r="C1495" s="19">
        <f>MIN(0,MAX(0,$B1495))</f>
        <v/>
      </c>
      <c r="D1495" s="19">
        <f>$B1495-C1495</f>
        <v/>
      </c>
      <c r="E1495" s="19">
        <f>MIN(670000,ROUNDDOWN(MAX(0,D1495-430000)*0.0751+47600,0))+MIN(260000,ROUNDDOWN(MAX(0,D1495-430000)*0.028+17600,0))+MIN(30000,ROUNDDOWN(MAX(0,D1495-430000)*0.0027+1873,0))+IF("いいえ"="はい",MIN(170000,ROUNDDOWN(MAX(0,D1495-430000)*0.0243+17800,0)),0)</f>
        <v/>
      </c>
      <c r="F1495" s="19">
        <f>IF(""="",215040+E1495,"")</f>
        <v/>
      </c>
      <c r="G1495" s="19">
        <f>IF(D1495&gt;23500000,NA(),IF(D1495&lt;=4890000,1040000,IF(D1495&lt;=6550000,670000,620000)))</f>
        <v/>
      </c>
      <c r="H1495" s="19">
        <f>MAX(0,ROUNDDOWN(D1495-F1495-G1495-0,-3))</f>
        <v/>
      </c>
      <c r="I1495" s="19">
        <f>IF(H1495&lt;=0,0,ROUNDDOWN((H1495*LOOKUP(H1495,{0,1950001,3300001,6950001,9000001,18000001,40000001},{0.05,0.1,0.2,0.23,0.33,0.4,0.45})-LOOKUP(H1495,{0,1950001,3300001,6950001,9000001,18000001,40000001},{0,97500,427500,636000,1536000,2796000,4796000}))*1.021,-2))</f>
        <v/>
      </c>
      <c r="J1495" s="19">
        <f>MAX(0,ROUNDDOWN(D1495-F1495-430000-0,-3))</f>
        <v/>
      </c>
      <c r="K1495" s="19">
        <f>IF(D1495&lt;=450000,0,MAX(0,ROUNDDOWN(J1495*0.06-MIN(50000,J1495)*0.03,-2))+MAX(0,ROUNDDOWN(J1495*0.04-MIN(50000,J1495)*0.02,-2)))</f>
        <v/>
      </c>
      <c r="L1495" s="19">
        <f>I1495+K1495+E1495</f>
        <v/>
      </c>
      <c r="M1495" s="19">
        <f>MIN(100000,MAX(0,$B1495))</f>
        <v/>
      </c>
      <c r="N1495" s="19">
        <f>$B1495-M1495</f>
        <v/>
      </c>
      <c r="O1495" s="19">
        <f>MIN(670000,ROUNDDOWN(MAX(0,N1495-430000)*0.0751+47600,0))+MIN(260000,ROUNDDOWN(MAX(0,N1495-430000)*0.028+17600,0))+MIN(30000,ROUNDDOWN(MAX(0,N1495-430000)*0.0027+1873,0))+IF("いいえ"="はい",MIN(170000,ROUNDDOWN(MAX(0,N1495-430000)*0.0243+17800,0)),0)</f>
        <v/>
      </c>
      <c r="P1495" s="19">
        <f>IF(""="",215040+O1495,"")</f>
        <v/>
      </c>
      <c r="Q1495" s="19">
        <f>IF(N1495&gt;23500000,NA(),IF(N1495&lt;=4890000,1040000,IF(N1495&lt;=6550000,670000,620000)))</f>
        <v/>
      </c>
      <c r="R1495" s="19">
        <f>MAX(0,ROUNDDOWN(N1495-P1495-Q1495-0,-3))</f>
        <v/>
      </c>
      <c r="S1495" s="19">
        <f>IF(R1495&lt;=0,0,ROUNDDOWN((R1495*LOOKUP(R1495,{0,1950001,3300001,6950001,9000001,18000001,40000001},{0.05,0.1,0.2,0.23,0.33,0.4,0.45})-LOOKUP(R1495,{0,1950001,3300001,6950001,9000001,18000001,40000001},{0,97500,427500,636000,1536000,2796000,4796000}))*1.021,-2))</f>
        <v/>
      </c>
      <c r="T1495" s="19">
        <f>MAX(0,ROUNDDOWN(N1495-P1495-430000-0,-3))</f>
        <v/>
      </c>
      <c r="U1495" s="19">
        <f>IF(N1495&lt;=450000,0,MAX(0,ROUNDDOWN(T1495*0.06-MIN(50000,T1495)*0.03,-2))+MAX(0,ROUNDDOWN(T1495*0.04-MIN(50000,T1495)*0.02,-2)))</f>
        <v/>
      </c>
      <c r="V1495" s="19">
        <f>S1495+U1495+O1495</f>
        <v/>
      </c>
      <c r="W1495" s="19">
        <f>MIN(550000,MAX(0,$B1495))</f>
        <v/>
      </c>
      <c r="X1495" s="19">
        <f>$B1495-W1495</f>
        <v/>
      </c>
      <c r="Y1495" s="19">
        <f>MIN(670000,ROUNDDOWN(MAX(0,X1495-430000)*0.0751+47600,0))+MIN(260000,ROUNDDOWN(MAX(0,X1495-430000)*0.028+17600,0))+MIN(30000,ROUNDDOWN(MAX(0,X1495-430000)*0.0027+1873,0))+IF("いいえ"="はい",MIN(170000,ROUNDDOWN(MAX(0,X1495-430000)*0.0243+17800,0)),0)</f>
        <v/>
      </c>
      <c r="Z1495" s="19">
        <f>IF(""="",215040+Y1495,"")</f>
        <v/>
      </c>
      <c r="AA1495" s="19">
        <f>IF(X1495&gt;23500000,NA(),IF(X1495&lt;=4890000,1040000,IF(X1495&lt;=6550000,670000,620000)))</f>
        <v/>
      </c>
      <c r="AB1495" s="19">
        <f>MAX(0,ROUNDDOWN(X1495-Z1495-AA1495-0,-3))</f>
        <v/>
      </c>
      <c r="AC1495" s="19">
        <f>IF(AB1495&lt;=0,0,ROUNDDOWN((AB1495*LOOKUP(AB1495,{0,1950001,3300001,6950001,9000001,18000001,40000001},{0.05,0.1,0.2,0.23,0.33,0.4,0.45})-LOOKUP(AB1495,{0,1950001,3300001,6950001,9000001,18000001,40000001},{0,97500,427500,636000,1536000,2796000,4796000}))*1.021,-2))</f>
        <v/>
      </c>
      <c r="AD1495" s="19">
        <f>MAX(0,ROUNDDOWN(X1495-Z1495-430000-0,-3))</f>
        <v/>
      </c>
      <c r="AE1495" s="19">
        <f>IF(X1495&lt;=450000,0,MAX(0,ROUNDDOWN(AD1495*0.06-MIN(50000,AD1495)*0.03,-2))+MAX(0,ROUNDDOWN(AD1495*0.04-MIN(50000,AD1495)*0.02,-2)))</f>
        <v/>
      </c>
      <c r="AF1495" s="19">
        <f>AC1495+AE1495+Y1495</f>
        <v/>
      </c>
      <c r="AG1495" s="19">
        <f>MIN(650000,MAX(0,$B1495))</f>
        <v/>
      </c>
      <c r="AH1495" s="19">
        <f>$B1495-AG1495</f>
        <v/>
      </c>
      <c r="AI1495" s="19">
        <f>MIN(670000,ROUNDDOWN(MAX(0,AH1495-430000)*0.0751+47600,0))+MIN(260000,ROUNDDOWN(MAX(0,AH1495-430000)*0.028+17600,0))+MIN(30000,ROUNDDOWN(MAX(0,AH1495-430000)*0.0027+1873,0))+IF("いいえ"="はい",MIN(170000,ROUNDDOWN(MAX(0,AH1495-430000)*0.0243+17800,0)),0)</f>
        <v/>
      </c>
      <c r="AJ1495" s="19">
        <f>IF(""="",215040+AI1495,"")</f>
        <v/>
      </c>
      <c r="AK1495" s="19">
        <f>IF(AH1495&gt;23500000,NA(),IF(AH1495&lt;=4890000,1040000,IF(AH1495&lt;=6550000,670000,620000)))</f>
        <v/>
      </c>
      <c r="AL1495" s="19">
        <f>MAX(0,ROUNDDOWN(AH1495-AJ1495-AK1495-0,-3))</f>
        <v/>
      </c>
      <c r="AM1495" s="19">
        <f>IF(AL1495&lt;=0,0,ROUNDDOWN((AL1495*LOOKUP(AL1495,{0,1950001,3300001,6950001,9000001,18000001,40000001},{0.05,0.1,0.2,0.23,0.33,0.4,0.45})-LOOKUP(AL1495,{0,1950001,3300001,6950001,9000001,18000001,40000001},{0,97500,427500,636000,1536000,2796000,4796000}))*1.021,-2))</f>
        <v/>
      </c>
      <c r="AN1495" s="19">
        <f>MAX(0,ROUNDDOWN(AH1495-AJ1495-430000-0,-3))</f>
        <v/>
      </c>
      <c r="AO1495" s="19">
        <f>IF(AH1495&lt;=450000,0,MAX(0,ROUNDDOWN(AN1495*0.06-MIN(50000,AN1495)*0.03,-2))+MAX(0,ROUNDDOWN(AN1495*0.04-MIN(50000,AN1495)*0.02,-2)))</f>
        <v/>
      </c>
      <c r="AP1495" s="19">
        <f>AM1495+AO1495+AI1495</f>
        <v/>
      </c>
      <c r="AQ1495" s="19">
        <f>MIN(750000,MAX(0,$B1495))</f>
        <v/>
      </c>
      <c r="AR1495" s="19">
        <f>$B1495-AQ1495</f>
        <v/>
      </c>
      <c r="AS1495" s="19">
        <f>MIN(670000,ROUNDDOWN(MAX(0,AR1495-430000)*0.0751+47600,0))+MIN(260000,ROUNDDOWN(MAX(0,AR1495-430000)*0.028+17600,0))+MIN(30000,ROUNDDOWN(MAX(0,AR1495-430000)*0.0027+1873,0))+IF("いいえ"="はい",MIN(170000,ROUNDDOWN(MAX(0,AR1495-430000)*0.0243+17800,0)),0)</f>
        <v/>
      </c>
      <c r="AT1495" s="19">
        <f>IF(""="",215040+AS1495,"")</f>
        <v/>
      </c>
      <c r="AU1495" s="19">
        <f>IF(AR1495&gt;23500000,NA(),IF(AR1495&lt;=4890000,1040000,IF(AR1495&lt;=6550000,670000,620000)))</f>
        <v/>
      </c>
      <c r="AV1495" s="19">
        <f>MAX(0,ROUNDDOWN(AR1495-AT1495-AU1495-0,-3))</f>
        <v/>
      </c>
      <c r="AW1495" s="19">
        <f>IF(AV1495&lt;=0,0,ROUNDDOWN((AV1495*LOOKUP(AV1495,{0,1950001,3300001,6950001,9000001,18000001,40000001},{0.05,0.1,0.2,0.23,0.33,0.4,0.45})-LOOKUP(AV1495,{0,1950001,3300001,6950001,9000001,18000001,40000001},{0,97500,427500,636000,1536000,2796000,4796000}))*1.021,-2))</f>
        <v/>
      </c>
      <c r="AX1495" s="19">
        <f>MAX(0,ROUNDDOWN(AR1495-AT1495-430000-0,-3))</f>
        <v/>
      </c>
      <c r="AY1495" s="19">
        <f>IF(AR1495&lt;=450000,0,MAX(0,ROUNDDOWN(AX1495*0.06-MIN(50000,AX1495)*0.03,-2))+MAX(0,ROUNDDOWN(AX1495*0.04-MIN(50000,AX1495)*0.02,-2)))</f>
        <v/>
      </c>
      <c r="AZ1495" s="19">
        <f>AW1495+AY1495+AS1495</f>
        <v/>
      </c>
    </row>
    <row r="1496">
      <c r="A1496" t="inlineStr">
        <is>
          <t>1万円刻み</t>
        </is>
      </c>
      <c r="B1496" s="19">
        <f>'3_1万円刻み'!$A$1479</f>
        <v/>
      </c>
      <c r="C1496" s="19">
        <f>MIN(0,MAX(0,$B1496))</f>
        <v/>
      </c>
      <c r="D1496" s="19">
        <f>$B1496-C1496</f>
        <v/>
      </c>
      <c r="E1496" s="19">
        <f>MIN(670000,ROUNDDOWN(MAX(0,D1496-430000)*0.0751+47600,0))+MIN(260000,ROUNDDOWN(MAX(0,D1496-430000)*0.028+17600,0))+MIN(30000,ROUNDDOWN(MAX(0,D1496-430000)*0.0027+1873,0))+IF("いいえ"="はい",MIN(170000,ROUNDDOWN(MAX(0,D1496-430000)*0.0243+17800,0)),0)</f>
        <v/>
      </c>
      <c r="F1496" s="19">
        <f>IF(""="",215040+E1496,"")</f>
        <v/>
      </c>
      <c r="G1496" s="19">
        <f>IF(D1496&gt;23500000,NA(),IF(D1496&lt;=4890000,1040000,IF(D1496&lt;=6550000,670000,620000)))</f>
        <v/>
      </c>
      <c r="H1496" s="19">
        <f>MAX(0,ROUNDDOWN(D1496-F1496-G1496-0,-3))</f>
        <v/>
      </c>
      <c r="I1496" s="19">
        <f>IF(H1496&lt;=0,0,ROUNDDOWN((H1496*LOOKUP(H1496,{0,1950001,3300001,6950001,9000001,18000001,40000001},{0.05,0.1,0.2,0.23,0.33,0.4,0.45})-LOOKUP(H1496,{0,1950001,3300001,6950001,9000001,18000001,40000001},{0,97500,427500,636000,1536000,2796000,4796000}))*1.021,-2))</f>
        <v/>
      </c>
      <c r="J1496" s="19">
        <f>MAX(0,ROUNDDOWN(D1496-F1496-430000-0,-3))</f>
        <v/>
      </c>
      <c r="K1496" s="19">
        <f>IF(D1496&lt;=450000,0,MAX(0,ROUNDDOWN(J1496*0.06-MIN(50000,J1496)*0.03,-2))+MAX(0,ROUNDDOWN(J1496*0.04-MIN(50000,J1496)*0.02,-2)))</f>
        <v/>
      </c>
      <c r="L1496" s="19">
        <f>I1496+K1496+E1496</f>
        <v/>
      </c>
      <c r="M1496" s="19">
        <f>MIN(100000,MAX(0,$B1496))</f>
        <v/>
      </c>
      <c r="N1496" s="19">
        <f>$B1496-M1496</f>
        <v/>
      </c>
      <c r="O1496" s="19">
        <f>MIN(670000,ROUNDDOWN(MAX(0,N1496-430000)*0.0751+47600,0))+MIN(260000,ROUNDDOWN(MAX(0,N1496-430000)*0.028+17600,0))+MIN(30000,ROUNDDOWN(MAX(0,N1496-430000)*0.0027+1873,0))+IF("いいえ"="はい",MIN(170000,ROUNDDOWN(MAX(0,N1496-430000)*0.0243+17800,0)),0)</f>
        <v/>
      </c>
      <c r="P1496" s="19">
        <f>IF(""="",215040+O1496,"")</f>
        <v/>
      </c>
      <c r="Q1496" s="19">
        <f>IF(N1496&gt;23500000,NA(),IF(N1496&lt;=4890000,1040000,IF(N1496&lt;=6550000,670000,620000)))</f>
        <v/>
      </c>
      <c r="R1496" s="19">
        <f>MAX(0,ROUNDDOWN(N1496-P1496-Q1496-0,-3))</f>
        <v/>
      </c>
      <c r="S1496" s="19">
        <f>IF(R1496&lt;=0,0,ROUNDDOWN((R1496*LOOKUP(R1496,{0,1950001,3300001,6950001,9000001,18000001,40000001},{0.05,0.1,0.2,0.23,0.33,0.4,0.45})-LOOKUP(R1496,{0,1950001,3300001,6950001,9000001,18000001,40000001},{0,97500,427500,636000,1536000,2796000,4796000}))*1.021,-2))</f>
        <v/>
      </c>
      <c r="T1496" s="19">
        <f>MAX(0,ROUNDDOWN(N1496-P1496-430000-0,-3))</f>
        <v/>
      </c>
      <c r="U1496" s="19">
        <f>IF(N1496&lt;=450000,0,MAX(0,ROUNDDOWN(T1496*0.06-MIN(50000,T1496)*0.03,-2))+MAX(0,ROUNDDOWN(T1496*0.04-MIN(50000,T1496)*0.02,-2)))</f>
        <v/>
      </c>
      <c r="V1496" s="19">
        <f>S1496+U1496+O1496</f>
        <v/>
      </c>
      <c r="W1496" s="19">
        <f>MIN(550000,MAX(0,$B1496))</f>
        <v/>
      </c>
      <c r="X1496" s="19">
        <f>$B1496-W1496</f>
        <v/>
      </c>
      <c r="Y1496" s="19">
        <f>MIN(670000,ROUNDDOWN(MAX(0,X1496-430000)*0.0751+47600,0))+MIN(260000,ROUNDDOWN(MAX(0,X1496-430000)*0.028+17600,0))+MIN(30000,ROUNDDOWN(MAX(0,X1496-430000)*0.0027+1873,0))+IF("いいえ"="はい",MIN(170000,ROUNDDOWN(MAX(0,X1496-430000)*0.0243+17800,0)),0)</f>
        <v/>
      </c>
      <c r="Z1496" s="19">
        <f>IF(""="",215040+Y1496,"")</f>
        <v/>
      </c>
      <c r="AA1496" s="19">
        <f>IF(X1496&gt;23500000,NA(),IF(X1496&lt;=4890000,1040000,IF(X1496&lt;=6550000,670000,620000)))</f>
        <v/>
      </c>
      <c r="AB1496" s="19">
        <f>MAX(0,ROUNDDOWN(X1496-Z1496-AA1496-0,-3))</f>
        <v/>
      </c>
      <c r="AC1496" s="19">
        <f>IF(AB1496&lt;=0,0,ROUNDDOWN((AB1496*LOOKUP(AB1496,{0,1950001,3300001,6950001,9000001,18000001,40000001},{0.05,0.1,0.2,0.23,0.33,0.4,0.45})-LOOKUP(AB1496,{0,1950001,3300001,6950001,9000001,18000001,40000001},{0,97500,427500,636000,1536000,2796000,4796000}))*1.021,-2))</f>
        <v/>
      </c>
      <c r="AD1496" s="19">
        <f>MAX(0,ROUNDDOWN(X1496-Z1496-430000-0,-3))</f>
        <v/>
      </c>
      <c r="AE1496" s="19">
        <f>IF(X1496&lt;=450000,0,MAX(0,ROUNDDOWN(AD1496*0.06-MIN(50000,AD1496)*0.03,-2))+MAX(0,ROUNDDOWN(AD1496*0.04-MIN(50000,AD1496)*0.02,-2)))</f>
        <v/>
      </c>
      <c r="AF1496" s="19">
        <f>AC1496+AE1496+Y1496</f>
        <v/>
      </c>
      <c r="AG1496" s="19">
        <f>MIN(650000,MAX(0,$B1496))</f>
        <v/>
      </c>
      <c r="AH1496" s="19">
        <f>$B1496-AG1496</f>
        <v/>
      </c>
      <c r="AI1496" s="19">
        <f>MIN(670000,ROUNDDOWN(MAX(0,AH1496-430000)*0.0751+47600,0))+MIN(260000,ROUNDDOWN(MAX(0,AH1496-430000)*0.028+17600,0))+MIN(30000,ROUNDDOWN(MAX(0,AH1496-430000)*0.0027+1873,0))+IF("いいえ"="はい",MIN(170000,ROUNDDOWN(MAX(0,AH1496-430000)*0.0243+17800,0)),0)</f>
        <v/>
      </c>
      <c r="AJ1496" s="19">
        <f>IF(""="",215040+AI1496,"")</f>
        <v/>
      </c>
      <c r="AK1496" s="19">
        <f>IF(AH1496&gt;23500000,NA(),IF(AH1496&lt;=4890000,1040000,IF(AH1496&lt;=6550000,670000,620000)))</f>
        <v/>
      </c>
      <c r="AL1496" s="19">
        <f>MAX(0,ROUNDDOWN(AH1496-AJ1496-AK1496-0,-3))</f>
        <v/>
      </c>
      <c r="AM1496" s="19">
        <f>IF(AL1496&lt;=0,0,ROUNDDOWN((AL1496*LOOKUP(AL1496,{0,1950001,3300001,6950001,9000001,18000001,40000001},{0.05,0.1,0.2,0.23,0.33,0.4,0.45})-LOOKUP(AL1496,{0,1950001,3300001,6950001,9000001,18000001,40000001},{0,97500,427500,636000,1536000,2796000,4796000}))*1.021,-2))</f>
        <v/>
      </c>
      <c r="AN1496" s="19">
        <f>MAX(0,ROUNDDOWN(AH1496-AJ1496-430000-0,-3))</f>
        <v/>
      </c>
      <c r="AO1496" s="19">
        <f>IF(AH1496&lt;=450000,0,MAX(0,ROUNDDOWN(AN1496*0.06-MIN(50000,AN1496)*0.03,-2))+MAX(0,ROUNDDOWN(AN1496*0.04-MIN(50000,AN1496)*0.02,-2)))</f>
        <v/>
      </c>
      <c r="AP1496" s="19">
        <f>AM1496+AO1496+AI1496</f>
        <v/>
      </c>
      <c r="AQ1496" s="19">
        <f>MIN(750000,MAX(0,$B1496))</f>
        <v/>
      </c>
      <c r="AR1496" s="19">
        <f>$B1496-AQ1496</f>
        <v/>
      </c>
      <c r="AS1496" s="19">
        <f>MIN(670000,ROUNDDOWN(MAX(0,AR1496-430000)*0.0751+47600,0))+MIN(260000,ROUNDDOWN(MAX(0,AR1496-430000)*0.028+17600,0))+MIN(30000,ROUNDDOWN(MAX(0,AR1496-430000)*0.0027+1873,0))+IF("いいえ"="はい",MIN(170000,ROUNDDOWN(MAX(0,AR1496-430000)*0.0243+17800,0)),0)</f>
        <v/>
      </c>
      <c r="AT1496" s="19">
        <f>IF(""="",215040+AS1496,"")</f>
        <v/>
      </c>
      <c r="AU1496" s="19">
        <f>IF(AR1496&gt;23500000,NA(),IF(AR1496&lt;=4890000,1040000,IF(AR1496&lt;=6550000,670000,620000)))</f>
        <v/>
      </c>
      <c r="AV1496" s="19">
        <f>MAX(0,ROUNDDOWN(AR1496-AT1496-AU1496-0,-3))</f>
        <v/>
      </c>
      <c r="AW1496" s="19">
        <f>IF(AV1496&lt;=0,0,ROUNDDOWN((AV1496*LOOKUP(AV1496,{0,1950001,3300001,6950001,9000001,18000001,40000001},{0.05,0.1,0.2,0.23,0.33,0.4,0.45})-LOOKUP(AV1496,{0,1950001,3300001,6950001,9000001,18000001,40000001},{0,97500,427500,636000,1536000,2796000,4796000}))*1.021,-2))</f>
        <v/>
      </c>
      <c r="AX1496" s="19">
        <f>MAX(0,ROUNDDOWN(AR1496-AT1496-430000-0,-3))</f>
        <v/>
      </c>
      <c r="AY1496" s="19">
        <f>IF(AR1496&lt;=450000,0,MAX(0,ROUNDDOWN(AX1496*0.06-MIN(50000,AX1496)*0.03,-2))+MAX(0,ROUNDDOWN(AX1496*0.04-MIN(50000,AX1496)*0.02,-2)))</f>
        <v/>
      </c>
      <c r="AZ1496" s="19">
        <f>AW1496+AY1496+AS1496</f>
        <v/>
      </c>
    </row>
    <row r="1497">
      <c r="A1497" t="inlineStr">
        <is>
          <t>1万円刻み</t>
        </is>
      </c>
      <c r="B1497" s="19">
        <f>'3_1万円刻み'!$A$1480</f>
        <v/>
      </c>
      <c r="C1497" s="19">
        <f>MIN(0,MAX(0,$B1497))</f>
        <v/>
      </c>
      <c r="D1497" s="19">
        <f>$B1497-C1497</f>
        <v/>
      </c>
      <c r="E1497" s="19">
        <f>MIN(670000,ROUNDDOWN(MAX(0,D1497-430000)*0.0751+47600,0))+MIN(260000,ROUNDDOWN(MAX(0,D1497-430000)*0.028+17600,0))+MIN(30000,ROUNDDOWN(MAX(0,D1497-430000)*0.0027+1873,0))+IF("いいえ"="はい",MIN(170000,ROUNDDOWN(MAX(0,D1497-430000)*0.0243+17800,0)),0)</f>
        <v/>
      </c>
      <c r="F1497" s="19">
        <f>IF(""="",215040+E1497,"")</f>
        <v/>
      </c>
      <c r="G1497" s="19">
        <f>IF(D1497&gt;23500000,NA(),IF(D1497&lt;=4890000,1040000,IF(D1497&lt;=6550000,670000,620000)))</f>
        <v/>
      </c>
      <c r="H1497" s="19">
        <f>MAX(0,ROUNDDOWN(D1497-F1497-G1497-0,-3))</f>
        <v/>
      </c>
      <c r="I1497" s="19">
        <f>IF(H1497&lt;=0,0,ROUNDDOWN((H1497*LOOKUP(H1497,{0,1950001,3300001,6950001,9000001,18000001,40000001},{0.05,0.1,0.2,0.23,0.33,0.4,0.45})-LOOKUP(H1497,{0,1950001,3300001,6950001,9000001,18000001,40000001},{0,97500,427500,636000,1536000,2796000,4796000}))*1.021,-2))</f>
        <v/>
      </c>
      <c r="J1497" s="19">
        <f>MAX(0,ROUNDDOWN(D1497-F1497-430000-0,-3))</f>
        <v/>
      </c>
      <c r="K1497" s="19">
        <f>IF(D1497&lt;=450000,0,MAX(0,ROUNDDOWN(J1497*0.06-MIN(50000,J1497)*0.03,-2))+MAX(0,ROUNDDOWN(J1497*0.04-MIN(50000,J1497)*0.02,-2)))</f>
        <v/>
      </c>
      <c r="L1497" s="19">
        <f>I1497+K1497+E1497</f>
        <v/>
      </c>
      <c r="M1497" s="19">
        <f>MIN(100000,MAX(0,$B1497))</f>
        <v/>
      </c>
      <c r="N1497" s="19">
        <f>$B1497-M1497</f>
        <v/>
      </c>
      <c r="O1497" s="19">
        <f>MIN(670000,ROUNDDOWN(MAX(0,N1497-430000)*0.0751+47600,0))+MIN(260000,ROUNDDOWN(MAX(0,N1497-430000)*0.028+17600,0))+MIN(30000,ROUNDDOWN(MAX(0,N1497-430000)*0.0027+1873,0))+IF("いいえ"="はい",MIN(170000,ROUNDDOWN(MAX(0,N1497-430000)*0.0243+17800,0)),0)</f>
        <v/>
      </c>
      <c r="P1497" s="19">
        <f>IF(""="",215040+O1497,"")</f>
        <v/>
      </c>
      <c r="Q1497" s="19">
        <f>IF(N1497&gt;23500000,NA(),IF(N1497&lt;=4890000,1040000,IF(N1497&lt;=6550000,670000,620000)))</f>
        <v/>
      </c>
      <c r="R1497" s="19">
        <f>MAX(0,ROUNDDOWN(N1497-P1497-Q1497-0,-3))</f>
        <v/>
      </c>
      <c r="S1497" s="19">
        <f>IF(R1497&lt;=0,0,ROUNDDOWN((R1497*LOOKUP(R1497,{0,1950001,3300001,6950001,9000001,18000001,40000001},{0.05,0.1,0.2,0.23,0.33,0.4,0.45})-LOOKUP(R1497,{0,1950001,3300001,6950001,9000001,18000001,40000001},{0,97500,427500,636000,1536000,2796000,4796000}))*1.021,-2))</f>
        <v/>
      </c>
      <c r="T1497" s="19">
        <f>MAX(0,ROUNDDOWN(N1497-P1497-430000-0,-3))</f>
        <v/>
      </c>
      <c r="U1497" s="19">
        <f>IF(N1497&lt;=450000,0,MAX(0,ROUNDDOWN(T1497*0.06-MIN(50000,T1497)*0.03,-2))+MAX(0,ROUNDDOWN(T1497*0.04-MIN(50000,T1497)*0.02,-2)))</f>
        <v/>
      </c>
      <c r="V1497" s="19">
        <f>S1497+U1497+O1497</f>
        <v/>
      </c>
      <c r="W1497" s="19">
        <f>MIN(550000,MAX(0,$B1497))</f>
        <v/>
      </c>
      <c r="X1497" s="19">
        <f>$B1497-W1497</f>
        <v/>
      </c>
      <c r="Y1497" s="19">
        <f>MIN(670000,ROUNDDOWN(MAX(0,X1497-430000)*0.0751+47600,0))+MIN(260000,ROUNDDOWN(MAX(0,X1497-430000)*0.028+17600,0))+MIN(30000,ROUNDDOWN(MAX(0,X1497-430000)*0.0027+1873,0))+IF("いいえ"="はい",MIN(170000,ROUNDDOWN(MAX(0,X1497-430000)*0.0243+17800,0)),0)</f>
        <v/>
      </c>
      <c r="Z1497" s="19">
        <f>IF(""="",215040+Y1497,"")</f>
        <v/>
      </c>
      <c r="AA1497" s="19">
        <f>IF(X1497&gt;23500000,NA(),IF(X1497&lt;=4890000,1040000,IF(X1497&lt;=6550000,670000,620000)))</f>
        <v/>
      </c>
      <c r="AB1497" s="19">
        <f>MAX(0,ROUNDDOWN(X1497-Z1497-AA1497-0,-3))</f>
        <v/>
      </c>
      <c r="AC1497" s="19">
        <f>IF(AB1497&lt;=0,0,ROUNDDOWN((AB1497*LOOKUP(AB1497,{0,1950001,3300001,6950001,9000001,18000001,40000001},{0.05,0.1,0.2,0.23,0.33,0.4,0.45})-LOOKUP(AB1497,{0,1950001,3300001,6950001,9000001,18000001,40000001},{0,97500,427500,636000,1536000,2796000,4796000}))*1.021,-2))</f>
        <v/>
      </c>
      <c r="AD1497" s="19">
        <f>MAX(0,ROUNDDOWN(X1497-Z1497-430000-0,-3))</f>
        <v/>
      </c>
      <c r="AE1497" s="19">
        <f>IF(X1497&lt;=450000,0,MAX(0,ROUNDDOWN(AD1497*0.06-MIN(50000,AD1497)*0.03,-2))+MAX(0,ROUNDDOWN(AD1497*0.04-MIN(50000,AD1497)*0.02,-2)))</f>
        <v/>
      </c>
      <c r="AF1497" s="19">
        <f>AC1497+AE1497+Y1497</f>
        <v/>
      </c>
      <c r="AG1497" s="19">
        <f>MIN(650000,MAX(0,$B1497))</f>
        <v/>
      </c>
      <c r="AH1497" s="19">
        <f>$B1497-AG1497</f>
        <v/>
      </c>
      <c r="AI1497" s="19">
        <f>MIN(670000,ROUNDDOWN(MAX(0,AH1497-430000)*0.0751+47600,0))+MIN(260000,ROUNDDOWN(MAX(0,AH1497-430000)*0.028+17600,0))+MIN(30000,ROUNDDOWN(MAX(0,AH1497-430000)*0.0027+1873,0))+IF("いいえ"="はい",MIN(170000,ROUNDDOWN(MAX(0,AH1497-430000)*0.0243+17800,0)),0)</f>
        <v/>
      </c>
      <c r="AJ1497" s="19">
        <f>IF(""="",215040+AI1497,"")</f>
        <v/>
      </c>
      <c r="AK1497" s="19">
        <f>IF(AH1497&gt;23500000,NA(),IF(AH1497&lt;=4890000,1040000,IF(AH1497&lt;=6550000,670000,620000)))</f>
        <v/>
      </c>
      <c r="AL1497" s="19">
        <f>MAX(0,ROUNDDOWN(AH1497-AJ1497-AK1497-0,-3))</f>
        <v/>
      </c>
      <c r="AM1497" s="19">
        <f>IF(AL1497&lt;=0,0,ROUNDDOWN((AL1497*LOOKUP(AL1497,{0,1950001,3300001,6950001,9000001,18000001,40000001},{0.05,0.1,0.2,0.23,0.33,0.4,0.45})-LOOKUP(AL1497,{0,1950001,3300001,6950001,9000001,18000001,40000001},{0,97500,427500,636000,1536000,2796000,4796000}))*1.021,-2))</f>
        <v/>
      </c>
      <c r="AN1497" s="19">
        <f>MAX(0,ROUNDDOWN(AH1497-AJ1497-430000-0,-3))</f>
        <v/>
      </c>
      <c r="AO1497" s="19">
        <f>IF(AH1497&lt;=450000,0,MAX(0,ROUNDDOWN(AN1497*0.06-MIN(50000,AN1497)*0.03,-2))+MAX(0,ROUNDDOWN(AN1497*0.04-MIN(50000,AN1497)*0.02,-2)))</f>
        <v/>
      </c>
      <c r="AP1497" s="19">
        <f>AM1497+AO1497+AI1497</f>
        <v/>
      </c>
      <c r="AQ1497" s="19">
        <f>MIN(750000,MAX(0,$B1497))</f>
        <v/>
      </c>
      <c r="AR1497" s="19">
        <f>$B1497-AQ1497</f>
        <v/>
      </c>
      <c r="AS1497" s="19">
        <f>MIN(670000,ROUNDDOWN(MAX(0,AR1497-430000)*0.0751+47600,0))+MIN(260000,ROUNDDOWN(MAX(0,AR1497-430000)*0.028+17600,0))+MIN(30000,ROUNDDOWN(MAX(0,AR1497-430000)*0.0027+1873,0))+IF("いいえ"="はい",MIN(170000,ROUNDDOWN(MAX(0,AR1497-430000)*0.0243+17800,0)),0)</f>
        <v/>
      </c>
      <c r="AT1497" s="19">
        <f>IF(""="",215040+AS1497,"")</f>
        <v/>
      </c>
      <c r="AU1497" s="19">
        <f>IF(AR1497&gt;23500000,NA(),IF(AR1497&lt;=4890000,1040000,IF(AR1497&lt;=6550000,670000,620000)))</f>
        <v/>
      </c>
      <c r="AV1497" s="19">
        <f>MAX(0,ROUNDDOWN(AR1497-AT1497-AU1497-0,-3))</f>
        <v/>
      </c>
      <c r="AW1497" s="19">
        <f>IF(AV1497&lt;=0,0,ROUNDDOWN((AV1497*LOOKUP(AV1497,{0,1950001,3300001,6950001,9000001,18000001,40000001},{0.05,0.1,0.2,0.23,0.33,0.4,0.45})-LOOKUP(AV1497,{0,1950001,3300001,6950001,9000001,18000001,40000001},{0,97500,427500,636000,1536000,2796000,4796000}))*1.021,-2))</f>
        <v/>
      </c>
      <c r="AX1497" s="19">
        <f>MAX(0,ROUNDDOWN(AR1497-AT1497-430000-0,-3))</f>
        <v/>
      </c>
      <c r="AY1497" s="19">
        <f>IF(AR1497&lt;=450000,0,MAX(0,ROUNDDOWN(AX1497*0.06-MIN(50000,AX1497)*0.03,-2))+MAX(0,ROUNDDOWN(AX1497*0.04-MIN(50000,AX1497)*0.02,-2)))</f>
        <v/>
      </c>
      <c r="AZ1497" s="19">
        <f>AW1497+AY1497+AS1497</f>
        <v/>
      </c>
    </row>
    <row r="1498">
      <c r="A1498" t="inlineStr">
        <is>
          <t>1万円刻み</t>
        </is>
      </c>
      <c r="B1498" s="19">
        <f>'3_1万円刻み'!$A$1481</f>
        <v/>
      </c>
      <c r="C1498" s="19">
        <f>MIN(0,MAX(0,$B1498))</f>
        <v/>
      </c>
      <c r="D1498" s="19">
        <f>$B1498-C1498</f>
        <v/>
      </c>
      <c r="E1498" s="19">
        <f>MIN(670000,ROUNDDOWN(MAX(0,D1498-430000)*0.0751+47600,0))+MIN(260000,ROUNDDOWN(MAX(0,D1498-430000)*0.028+17600,0))+MIN(30000,ROUNDDOWN(MAX(0,D1498-430000)*0.0027+1873,0))+IF("いいえ"="はい",MIN(170000,ROUNDDOWN(MAX(0,D1498-430000)*0.0243+17800,0)),0)</f>
        <v/>
      </c>
      <c r="F1498" s="19">
        <f>IF(""="",215040+E1498,"")</f>
        <v/>
      </c>
      <c r="G1498" s="19">
        <f>IF(D1498&gt;23500000,NA(),IF(D1498&lt;=4890000,1040000,IF(D1498&lt;=6550000,670000,620000)))</f>
        <v/>
      </c>
      <c r="H1498" s="19">
        <f>MAX(0,ROUNDDOWN(D1498-F1498-G1498-0,-3))</f>
        <v/>
      </c>
      <c r="I1498" s="19">
        <f>IF(H1498&lt;=0,0,ROUNDDOWN((H1498*LOOKUP(H1498,{0,1950001,3300001,6950001,9000001,18000001,40000001},{0.05,0.1,0.2,0.23,0.33,0.4,0.45})-LOOKUP(H1498,{0,1950001,3300001,6950001,9000001,18000001,40000001},{0,97500,427500,636000,1536000,2796000,4796000}))*1.021,-2))</f>
        <v/>
      </c>
      <c r="J1498" s="19">
        <f>MAX(0,ROUNDDOWN(D1498-F1498-430000-0,-3))</f>
        <v/>
      </c>
      <c r="K1498" s="19">
        <f>IF(D1498&lt;=450000,0,MAX(0,ROUNDDOWN(J1498*0.06-MIN(50000,J1498)*0.03,-2))+MAX(0,ROUNDDOWN(J1498*0.04-MIN(50000,J1498)*0.02,-2)))</f>
        <v/>
      </c>
      <c r="L1498" s="19">
        <f>I1498+K1498+E1498</f>
        <v/>
      </c>
      <c r="M1498" s="19">
        <f>MIN(100000,MAX(0,$B1498))</f>
        <v/>
      </c>
      <c r="N1498" s="19">
        <f>$B1498-M1498</f>
        <v/>
      </c>
      <c r="O1498" s="19">
        <f>MIN(670000,ROUNDDOWN(MAX(0,N1498-430000)*0.0751+47600,0))+MIN(260000,ROUNDDOWN(MAX(0,N1498-430000)*0.028+17600,0))+MIN(30000,ROUNDDOWN(MAX(0,N1498-430000)*0.0027+1873,0))+IF("いいえ"="はい",MIN(170000,ROUNDDOWN(MAX(0,N1498-430000)*0.0243+17800,0)),0)</f>
        <v/>
      </c>
      <c r="P1498" s="19">
        <f>IF(""="",215040+O1498,"")</f>
        <v/>
      </c>
      <c r="Q1498" s="19">
        <f>IF(N1498&gt;23500000,NA(),IF(N1498&lt;=4890000,1040000,IF(N1498&lt;=6550000,670000,620000)))</f>
        <v/>
      </c>
      <c r="R1498" s="19">
        <f>MAX(0,ROUNDDOWN(N1498-P1498-Q1498-0,-3))</f>
        <v/>
      </c>
      <c r="S1498" s="19">
        <f>IF(R1498&lt;=0,0,ROUNDDOWN((R1498*LOOKUP(R1498,{0,1950001,3300001,6950001,9000001,18000001,40000001},{0.05,0.1,0.2,0.23,0.33,0.4,0.45})-LOOKUP(R1498,{0,1950001,3300001,6950001,9000001,18000001,40000001},{0,97500,427500,636000,1536000,2796000,4796000}))*1.021,-2))</f>
        <v/>
      </c>
      <c r="T1498" s="19">
        <f>MAX(0,ROUNDDOWN(N1498-P1498-430000-0,-3))</f>
        <v/>
      </c>
      <c r="U1498" s="19">
        <f>IF(N1498&lt;=450000,0,MAX(0,ROUNDDOWN(T1498*0.06-MIN(50000,T1498)*0.03,-2))+MAX(0,ROUNDDOWN(T1498*0.04-MIN(50000,T1498)*0.02,-2)))</f>
        <v/>
      </c>
      <c r="V1498" s="19">
        <f>S1498+U1498+O1498</f>
        <v/>
      </c>
      <c r="W1498" s="19">
        <f>MIN(550000,MAX(0,$B1498))</f>
        <v/>
      </c>
      <c r="X1498" s="19">
        <f>$B1498-W1498</f>
        <v/>
      </c>
      <c r="Y1498" s="19">
        <f>MIN(670000,ROUNDDOWN(MAX(0,X1498-430000)*0.0751+47600,0))+MIN(260000,ROUNDDOWN(MAX(0,X1498-430000)*0.028+17600,0))+MIN(30000,ROUNDDOWN(MAX(0,X1498-430000)*0.0027+1873,0))+IF("いいえ"="はい",MIN(170000,ROUNDDOWN(MAX(0,X1498-430000)*0.0243+17800,0)),0)</f>
        <v/>
      </c>
      <c r="Z1498" s="19">
        <f>IF(""="",215040+Y1498,"")</f>
        <v/>
      </c>
      <c r="AA1498" s="19">
        <f>IF(X1498&gt;23500000,NA(),IF(X1498&lt;=4890000,1040000,IF(X1498&lt;=6550000,670000,620000)))</f>
        <v/>
      </c>
      <c r="AB1498" s="19">
        <f>MAX(0,ROUNDDOWN(X1498-Z1498-AA1498-0,-3))</f>
        <v/>
      </c>
      <c r="AC1498" s="19">
        <f>IF(AB1498&lt;=0,0,ROUNDDOWN((AB1498*LOOKUP(AB1498,{0,1950001,3300001,6950001,9000001,18000001,40000001},{0.05,0.1,0.2,0.23,0.33,0.4,0.45})-LOOKUP(AB1498,{0,1950001,3300001,6950001,9000001,18000001,40000001},{0,97500,427500,636000,1536000,2796000,4796000}))*1.021,-2))</f>
        <v/>
      </c>
      <c r="AD1498" s="19">
        <f>MAX(0,ROUNDDOWN(X1498-Z1498-430000-0,-3))</f>
        <v/>
      </c>
      <c r="AE1498" s="19">
        <f>IF(X1498&lt;=450000,0,MAX(0,ROUNDDOWN(AD1498*0.06-MIN(50000,AD1498)*0.03,-2))+MAX(0,ROUNDDOWN(AD1498*0.04-MIN(50000,AD1498)*0.02,-2)))</f>
        <v/>
      </c>
      <c r="AF1498" s="19">
        <f>AC1498+AE1498+Y1498</f>
        <v/>
      </c>
      <c r="AG1498" s="19">
        <f>MIN(650000,MAX(0,$B1498))</f>
        <v/>
      </c>
      <c r="AH1498" s="19">
        <f>$B1498-AG1498</f>
        <v/>
      </c>
      <c r="AI1498" s="19">
        <f>MIN(670000,ROUNDDOWN(MAX(0,AH1498-430000)*0.0751+47600,0))+MIN(260000,ROUNDDOWN(MAX(0,AH1498-430000)*0.028+17600,0))+MIN(30000,ROUNDDOWN(MAX(0,AH1498-430000)*0.0027+1873,0))+IF("いいえ"="はい",MIN(170000,ROUNDDOWN(MAX(0,AH1498-430000)*0.0243+17800,0)),0)</f>
        <v/>
      </c>
      <c r="AJ1498" s="19">
        <f>IF(""="",215040+AI1498,"")</f>
        <v/>
      </c>
      <c r="AK1498" s="19">
        <f>IF(AH1498&gt;23500000,NA(),IF(AH1498&lt;=4890000,1040000,IF(AH1498&lt;=6550000,670000,620000)))</f>
        <v/>
      </c>
      <c r="AL1498" s="19">
        <f>MAX(0,ROUNDDOWN(AH1498-AJ1498-AK1498-0,-3))</f>
        <v/>
      </c>
      <c r="AM1498" s="19">
        <f>IF(AL1498&lt;=0,0,ROUNDDOWN((AL1498*LOOKUP(AL1498,{0,1950001,3300001,6950001,9000001,18000001,40000001},{0.05,0.1,0.2,0.23,0.33,0.4,0.45})-LOOKUP(AL1498,{0,1950001,3300001,6950001,9000001,18000001,40000001},{0,97500,427500,636000,1536000,2796000,4796000}))*1.021,-2))</f>
        <v/>
      </c>
      <c r="AN1498" s="19">
        <f>MAX(0,ROUNDDOWN(AH1498-AJ1498-430000-0,-3))</f>
        <v/>
      </c>
      <c r="AO1498" s="19">
        <f>IF(AH1498&lt;=450000,0,MAX(0,ROUNDDOWN(AN1498*0.06-MIN(50000,AN1498)*0.03,-2))+MAX(0,ROUNDDOWN(AN1498*0.04-MIN(50000,AN1498)*0.02,-2)))</f>
        <v/>
      </c>
      <c r="AP1498" s="19">
        <f>AM1498+AO1498+AI1498</f>
        <v/>
      </c>
      <c r="AQ1498" s="19">
        <f>MIN(750000,MAX(0,$B1498))</f>
        <v/>
      </c>
      <c r="AR1498" s="19">
        <f>$B1498-AQ1498</f>
        <v/>
      </c>
      <c r="AS1498" s="19">
        <f>MIN(670000,ROUNDDOWN(MAX(0,AR1498-430000)*0.0751+47600,0))+MIN(260000,ROUNDDOWN(MAX(0,AR1498-430000)*0.028+17600,0))+MIN(30000,ROUNDDOWN(MAX(0,AR1498-430000)*0.0027+1873,0))+IF("いいえ"="はい",MIN(170000,ROUNDDOWN(MAX(0,AR1498-430000)*0.0243+17800,0)),0)</f>
        <v/>
      </c>
      <c r="AT1498" s="19">
        <f>IF(""="",215040+AS1498,"")</f>
        <v/>
      </c>
      <c r="AU1498" s="19">
        <f>IF(AR1498&gt;23500000,NA(),IF(AR1498&lt;=4890000,1040000,IF(AR1498&lt;=6550000,670000,620000)))</f>
        <v/>
      </c>
      <c r="AV1498" s="19">
        <f>MAX(0,ROUNDDOWN(AR1498-AT1498-AU1498-0,-3))</f>
        <v/>
      </c>
      <c r="AW1498" s="19">
        <f>IF(AV1498&lt;=0,0,ROUNDDOWN((AV1498*LOOKUP(AV1498,{0,1950001,3300001,6950001,9000001,18000001,40000001},{0.05,0.1,0.2,0.23,0.33,0.4,0.45})-LOOKUP(AV1498,{0,1950001,3300001,6950001,9000001,18000001,40000001},{0,97500,427500,636000,1536000,2796000,4796000}))*1.021,-2))</f>
        <v/>
      </c>
      <c r="AX1498" s="19">
        <f>MAX(0,ROUNDDOWN(AR1498-AT1498-430000-0,-3))</f>
        <v/>
      </c>
      <c r="AY1498" s="19">
        <f>IF(AR1498&lt;=450000,0,MAX(0,ROUNDDOWN(AX1498*0.06-MIN(50000,AX1498)*0.03,-2))+MAX(0,ROUNDDOWN(AX1498*0.04-MIN(50000,AX1498)*0.02,-2)))</f>
        <v/>
      </c>
      <c r="AZ1498" s="19">
        <f>AW1498+AY1498+AS1498</f>
        <v/>
      </c>
    </row>
    <row r="1499">
      <c r="A1499" t="inlineStr">
        <is>
          <t>1万円刻み</t>
        </is>
      </c>
      <c r="B1499" s="19">
        <f>'3_1万円刻み'!$A$1482</f>
        <v/>
      </c>
      <c r="C1499" s="19">
        <f>MIN(0,MAX(0,$B1499))</f>
        <v/>
      </c>
      <c r="D1499" s="19">
        <f>$B1499-C1499</f>
        <v/>
      </c>
      <c r="E1499" s="19">
        <f>MIN(670000,ROUNDDOWN(MAX(0,D1499-430000)*0.0751+47600,0))+MIN(260000,ROUNDDOWN(MAX(0,D1499-430000)*0.028+17600,0))+MIN(30000,ROUNDDOWN(MAX(0,D1499-430000)*0.0027+1873,0))+IF("いいえ"="はい",MIN(170000,ROUNDDOWN(MAX(0,D1499-430000)*0.0243+17800,0)),0)</f>
        <v/>
      </c>
      <c r="F1499" s="19">
        <f>IF(""="",215040+E1499,"")</f>
        <v/>
      </c>
      <c r="G1499" s="19">
        <f>IF(D1499&gt;23500000,NA(),IF(D1499&lt;=4890000,1040000,IF(D1499&lt;=6550000,670000,620000)))</f>
        <v/>
      </c>
      <c r="H1499" s="19">
        <f>MAX(0,ROUNDDOWN(D1499-F1499-G1499-0,-3))</f>
        <v/>
      </c>
      <c r="I1499" s="19">
        <f>IF(H1499&lt;=0,0,ROUNDDOWN((H1499*LOOKUP(H1499,{0,1950001,3300001,6950001,9000001,18000001,40000001},{0.05,0.1,0.2,0.23,0.33,0.4,0.45})-LOOKUP(H1499,{0,1950001,3300001,6950001,9000001,18000001,40000001},{0,97500,427500,636000,1536000,2796000,4796000}))*1.021,-2))</f>
        <v/>
      </c>
      <c r="J1499" s="19">
        <f>MAX(0,ROUNDDOWN(D1499-F1499-430000-0,-3))</f>
        <v/>
      </c>
      <c r="K1499" s="19">
        <f>IF(D1499&lt;=450000,0,MAX(0,ROUNDDOWN(J1499*0.06-MIN(50000,J1499)*0.03,-2))+MAX(0,ROUNDDOWN(J1499*0.04-MIN(50000,J1499)*0.02,-2)))</f>
        <v/>
      </c>
      <c r="L1499" s="19">
        <f>I1499+K1499+E1499</f>
        <v/>
      </c>
      <c r="M1499" s="19">
        <f>MIN(100000,MAX(0,$B1499))</f>
        <v/>
      </c>
      <c r="N1499" s="19">
        <f>$B1499-M1499</f>
        <v/>
      </c>
      <c r="O1499" s="19">
        <f>MIN(670000,ROUNDDOWN(MAX(0,N1499-430000)*0.0751+47600,0))+MIN(260000,ROUNDDOWN(MAX(0,N1499-430000)*0.028+17600,0))+MIN(30000,ROUNDDOWN(MAX(0,N1499-430000)*0.0027+1873,0))+IF("いいえ"="はい",MIN(170000,ROUNDDOWN(MAX(0,N1499-430000)*0.0243+17800,0)),0)</f>
        <v/>
      </c>
      <c r="P1499" s="19">
        <f>IF(""="",215040+O1499,"")</f>
        <v/>
      </c>
      <c r="Q1499" s="19">
        <f>IF(N1499&gt;23500000,NA(),IF(N1499&lt;=4890000,1040000,IF(N1499&lt;=6550000,670000,620000)))</f>
        <v/>
      </c>
      <c r="R1499" s="19">
        <f>MAX(0,ROUNDDOWN(N1499-P1499-Q1499-0,-3))</f>
        <v/>
      </c>
      <c r="S1499" s="19">
        <f>IF(R1499&lt;=0,0,ROUNDDOWN((R1499*LOOKUP(R1499,{0,1950001,3300001,6950001,9000001,18000001,40000001},{0.05,0.1,0.2,0.23,0.33,0.4,0.45})-LOOKUP(R1499,{0,1950001,3300001,6950001,9000001,18000001,40000001},{0,97500,427500,636000,1536000,2796000,4796000}))*1.021,-2))</f>
        <v/>
      </c>
      <c r="T1499" s="19">
        <f>MAX(0,ROUNDDOWN(N1499-P1499-430000-0,-3))</f>
        <v/>
      </c>
      <c r="U1499" s="19">
        <f>IF(N1499&lt;=450000,0,MAX(0,ROUNDDOWN(T1499*0.06-MIN(50000,T1499)*0.03,-2))+MAX(0,ROUNDDOWN(T1499*0.04-MIN(50000,T1499)*0.02,-2)))</f>
        <v/>
      </c>
      <c r="V1499" s="19">
        <f>S1499+U1499+O1499</f>
        <v/>
      </c>
      <c r="W1499" s="19">
        <f>MIN(550000,MAX(0,$B1499))</f>
        <v/>
      </c>
      <c r="X1499" s="19">
        <f>$B1499-W1499</f>
        <v/>
      </c>
      <c r="Y1499" s="19">
        <f>MIN(670000,ROUNDDOWN(MAX(0,X1499-430000)*0.0751+47600,0))+MIN(260000,ROUNDDOWN(MAX(0,X1499-430000)*0.028+17600,0))+MIN(30000,ROUNDDOWN(MAX(0,X1499-430000)*0.0027+1873,0))+IF("いいえ"="はい",MIN(170000,ROUNDDOWN(MAX(0,X1499-430000)*0.0243+17800,0)),0)</f>
        <v/>
      </c>
      <c r="Z1499" s="19">
        <f>IF(""="",215040+Y1499,"")</f>
        <v/>
      </c>
      <c r="AA1499" s="19">
        <f>IF(X1499&gt;23500000,NA(),IF(X1499&lt;=4890000,1040000,IF(X1499&lt;=6550000,670000,620000)))</f>
        <v/>
      </c>
      <c r="AB1499" s="19">
        <f>MAX(0,ROUNDDOWN(X1499-Z1499-AA1499-0,-3))</f>
        <v/>
      </c>
      <c r="AC1499" s="19">
        <f>IF(AB1499&lt;=0,0,ROUNDDOWN((AB1499*LOOKUP(AB1499,{0,1950001,3300001,6950001,9000001,18000001,40000001},{0.05,0.1,0.2,0.23,0.33,0.4,0.45})-LOOKUP(AB1499,{0,1950001,3300001,6950001,9000001,18000001,40000001},{0,97500,427500,636000,1536000,2796000,4796000}))*1.021,-2))</f>
        <v/>
      </c>
      <c r="AD1499" s="19">
        <f>MAX(0,ROUNDDOWN(X1499-Z1499-430000-0,-3))</f>
        <v/>
      </c>
      <c r="AE1499" s="19">
        <f>IF(X1499&lt;=450000,0,MAX(0,ROUNDDOWN(AD1499*0.06-MIN(50000,AD1499)*0.03,-2))+MAX(0,ROUNDDOWN(AD1499*0.04-MIN(50000,AD1499)*0.02,-2)))</f>
        <v/>
      </c>
      <c r="AF1499" s="19">
        <f>AC1499+AE1499+Y1499</f>
        <v/>
      </c>
      <c r="AG1499" s="19">
        <f>MIN(650000,MAX(0,$B1499))</f>
        <v/>
      </c>
      <c r="AH1499" s="19">
        <f>$B1499-AG1499</f>
        <v/>
      </c>
      <c r="AI1499" s="19">
        <f>MIN(670000,ROUNDDOWN(MAX(0,AH1499-430000)*0.0751+47600,0))+MIN(260000,ROUNDDOWN(MAX(0,AH1499-430000)*0.028+17600,0))+MIN(30000,ROUNDDOWN(MAX(0,AH1499-430000)*0.0027+1873,0))+IF("いいえ"="はい",MIN(170000,ROUNDDOWN(MAX(0,AH1499-430000)*0.0243+17800,0)),0)</f>
        <v/>
      </c>
      <c r="AJ1499" s="19">
        <f>IF(""="",215040+AI1499,"")</f>
        <v/>
      </c>
      <c r="AK1499" s="19">
        <f>IF(AH1499&gt;23500000,NA(),IF(AH1499&lt;=4890000,1040000,IF(AH1499&lt;=6550000,670000,620000)))</f>
        <v/>
      </c>
      <c r="AL1499" s="19">
        <f>MAX(0,ROUNDDOWN(AH1499-AJ1499-AK1499-0,-3))</f>
        <v/>
      </c>
      <c r="AM1499" s="19">
        <f>IF(AL1499&lt;=0,0,ROUNDDOWN((AL1499*LOOKUP(AL1499,{0,1950001,3300001,6950001,9000001,18000001,40000001},{0.05,0.1,0.2,0.23,0.33,0.4,0.45})-LOOKUP(AL1499,{0,1950001,3300001,6950001,9000001,18000001,40000001},{0,97500,427500,636000,1536000,2796000,4796000}))*1.021,-2))</f>
        <v/>
      </c>
      <c r="AN1499" s="19">
        <f>MAX(0,ROUNDDOWN(AH1499-AJ1499-430000-0,-3))</f>
        <v/>
      </c>
      <c r="AO1499" s="19">
        <f>IF(AH1499&lt;=450000,0,MAX(0,ROUNDDOWN(AN1499*0.06-MIN(50000,AN1499)*0.03,-2))+MAX(0,ROUNDDOWN(AN1499*0.04-MIN(50000,AN1499)*0.02,-2)))</f>
        <v/>
      </c>
      <c r="AP1499" s="19">
        <f>AM1499+AO1499+AI1499</f>
        <v/>
      </c>
      <c r="AQ1499" s="19">
        <f>MIN(750000,MAX(0,$B1499))</f>
        <v/>
      </c>
      <c r="AR1499" s="19">
        <f>$B1499-AQ1499</f>
        <v/>
      </c>
      <c r="AS1499" s="19">
        <f>MIN(670000,ROUNDDOWN(MAX(0,AR1499-430000)*0.0751+47600,0))+MIN(260000,ROUNDDOWN(MAX(0,AR1499-430000)*0.028+17600,0))+MIN(30000,ROUNDDOWN(MAX(0,AR1499-430000)*0.0027+1873,0))+IF("いいえ"="はい",MIN(170000,ROUNDDOWN(MAX(0,AR1499-430000)*0.0243+17800,0)),0)</f>
        <v/>
      </c>
      <c r="AT1499" s="19">
        <f>IF(""="",215040+AS1499,"")</f>
        <v/>
      </c>
      <c r="AU1499" s="19">
        <f>IF(AR1499&gt;23500000,NA(),IF(AR1499&lt;=4890000,1040000,IF(AR1499&lt;=6550000,670000,620000)))</f>
        <v/>
      </c>
      <c r="AV1499" s="19">
        <f>MAX(0,ROUNDDOWN(AR1499-AT1499-AU1499-0,-3))</f>
        <v/>
      </c>
      <c r="AW1499" s="19">
        <f>IF(AV1499&lt;=0,0,ROUNDDOWN((AV1499*LOOKUP(AV1499,{0,1950001,3300001,6950001,9000001,18000001,40000001},{0.05,0.1,0.2,0.23,0.33,0.4,0.45})-LOOKUP(AV1499,{0,1950001,3300001,6950001,9000001,18000001,40000001},{0,97500,427500,636000,1536000,2796000,4796000}))*1.021,-2))</f>
        <v/>
      </c>
      <c r="AX1499" s="19">
        <f>MAX(0,ROUNDDOWN(AR1499-AT1499-430000-0,-3))</f>
        <v/>
      </c>
      <c r="AY1499" s="19">
        <f>IF(AR1499&lt;=450000,0,MAX(0,ROUNDDOWN(AX1499*0.06-MIN(50000,AX1499)*0.03,-2))+MAX(0,ROUNDDOWN(AX1499*0.04-MIN(50000,AX1499)*0.02,-2)))</f>
        <v/>
      </c>
      <c r="AZ1499" s="19">
        <f>AW1499+AY1499+AS1499</f>
        <v/>
      </c>
    </row>
    <row r="1500">
      <c r="A1500" t="inlineStr">
        <is>
          <t>1万円刻み</t>
        </is>
      </c>
      <c r="B1500" s="19">
        <f>'3_1万円刻み'!$A$1483</f>
        <v/>
      </c>
      <c r="C1500" s="19">
        <f>MIN(0,MAX(0,$B1500))</f>
        <v/>
      </c>
      <c r="D1500" s="19">
        <f>$B1500-C1500</f>
        <v/>
      </c>
      <c r="E1500" s="19">
        <f>MIN(670000,ROUNDDOWN(MAX(0,D1500-430000)*0.0751+47600,0))+MIN(260000,ROUNDDOWN(MAX(0,D1500-430000)*0.028+17600,0))+MIN(30000,ROUNDDOWN(MAX(0,D1500-430000)*0.0027+1873,0))+IF("いいえ"="はい",MIN(170000,ROUNDDOWN(MAX(0,D1500-430000)*0.0243+17800,0)),0)</f>
        <v/>
      </c>
      <c r="F1500" s="19">
        <f>IF(""="",215040+E1500,"")</f>
        <v/>
      </c>
      <c r="G1500" s="19">
        <f>IF(D1500&gt;23500000,NA(),IF(D1500&lt;=4890000,1040000,IF(D1500&lt;=6550000,670000,620000)))</f>
        <v/>
      </c>
      <c r="H1500" s="19">
        <f>MAX(0,ROUNDDOWN(D1500-F1500-G1500-0,-3))</f>
        <v/>
      </c>
      <c r="I1500" s="19">
        <f>IF(H1500&lt;=0,0,ROUNDDOWN((H1500*LOOKUP(H1500,{0,1950001,3300001,6950001,9000001,18000001,40000001},{0.05,0.1,0.2,0.23,0.33,0.4,0.45})-LOOKUP(H1500,{0,1950001,3300001,6950001,9000001,18000001,40000001},{0,97500,427500,636000,1536000,2796000,4796000}))*1.021,-2))</f>
        <v/>
      </c>
      <c r="J1500" s="19">
        <f>MAX(0,ROUNDDOWN(D1500-F1500-430000-0,-3))</f>
        <v/>
      </c>
      <c r="K1500" s="19">
        <f>IF(D1500&lt;=450000,0,MAX(0,ROUNDDOWN(J1500*0.06-MIN(50000,J1500)*0.03,-2))+MAX(0,ROUNDDOWN(J1500*0.04-MIN(50000,J1500)*0.02,-2)))</f>
        <v/>
      </c>
      <c r="L1500" s="19">
        <f>I1500+K1500+E1500</f>
        <v/>
      </c>
      <c r="M1500" s="19">
        <f>MIN(100000,MAX(0,$B1500))</f>
        <v/>
      </c>
      <c r="N1500" s="19">
        <f>$B1500-M1500</f>
        <v/>
      </c>
      <c r="O1500" s="19">
        <f>MIN(670000,ROUNDDOWN(MAX(0,N1500-430000)*0.0751+47600,0))+MIN(260000,ROUNDDOWN(MAX(0,N1500-430000)*0.028+17600,0))+MIN(30000,ROUNDDOWN(MAX(0,N1500-430000)*0.0027+1873,0))+IF("いいえ"="はい",MIN(170000,ROUNDDOWN(MAX(0,N1500-430000)*0.0243+17800,0)),0)</f>
        <v/>
      </c>
      <c r="P1500" s="19">
        <f>IF(""="",215040+O1500,"")</f>
        <v/>
      </c>
      <c r="Q1500" s="19">
        <f>IF(N1500&gt;23500000,NA(),IF(N1500&lt;=4890000,1040000,IF(N1500&lt;=6550000,670000,620000)))</f>
        <v/>
      </c>
      <c r="R1500" s="19">
        <f>MAX(0,ROUNDDOWN(N1500-P1500-Q1500-0,-3))</f>
        <v/>
      </c>
      <c r="S1500" s="19">
        <f>IF(R1500&lt;=0,0,ROUNDDOWN((R1500*LOOKUP(R1500,{0,1950001,3300001,6950001,9000001,18000001,40000001},{0.05,0.1,0.2,0.23,0.33,0.4,0.45})-LOOKUP(R1500,{0,1950001,3300001,6950001,9000001,18000001,40000001},{0,97500,427500,636000,1536000,2796000,4796000}))*1.021,-2))</f>
        <v/>
      </c>
      <c r="T1500" s="19">
        <f>MAX(0,ROUNDDOWN(N1500-P1500-430000-0,-3))</f>
        <v/>
      </c>
      <c r="U1500" s="19">
        <f>IF(N1500&lt;=450000,0,MAX(0,ROUNDDOWN(T1500*0.06-MIN(50000,T1500)*0.03,-2))+MAX(0,ROUNDDOWN(T1500*0.04-MIN(50000,T1500)*0.02,-2)))</f>
        <v/>
      </c>
      <c r="V1500" s="19">
        <f>S1500+U1500+O1500</f>
        <v/>
      </c>
      <c r="W1500" s="19">
        <f>MIN(550000,MAX(0,$B1500))</f>
        <v/>
      </c>
      <c r="X1500" s="19">
        <f>$B1500-W1500</f>
        <v/>
      </c>
      <c r="Y1500" s="19">
        <f>MIN(670000,ROUNDDOWN(MAX(0,X1500-430000)*0.0751+47600,0))+MIN(260000,ROUNDDOWN(MAX(0,X1500-430000)*0.028+17600,0))+MIN(30000,ROUNDDOWN(MAX(0,X1500-430000)*0.0027+1873,0))+IF("いいえ"="はい",MIN(170000,ROUNDDOWN(MAX(0,X1500-430000)*0.0243+17800,0)),0)</f>
        <v/>
      </c>
      <c r="Z1500" s="19">
        <f>IF(""="",215040+Y1500,"")</f>
        <v/>
      </c>
      <c r="AA1500" s="19">
        <f>IF(X1500&gt;23500000,NA(),IF(X1500&lt;=4890000,1040000,IF(X1500&lt;=6550000,670000,620000)))</f>
        <v/>
      </c>
      <c r="AB1500" s="19">
        <f>MAX(0,ROUNDDOWN(X1500-Z1500-AA1500-0,-3))</f>
        <v/>
      </c>
      <c r="AC1500" s="19">
        <f>IF(AB1500&lt;=0,0,ROUNDDOWN((AB1500*LOOKUP(AB1500,{0,1950001,3300001,6950001,9000001,18000001,40000001},{0.05,0.1,0.2,0.23,0.33,0.4,0.45})-LOOKUP(AB1500,{0,1950001,3300001,6950001,9000001,18000001,40000001},{0,97500,427500,636000,1536000,2796000,4796000}))*1.021,-2))</f>
        <v/>
      </c>
      <c r="AD1500" s="19">
        <f>MAX(0,ROUNDDOWN(X1500-Z1500-430000-0,-3))</f>
        <v/>
      </c>
      <c r="AE1500" s="19">
        <f>IF(X1500&lt;=450000,0,MAX(0,ROUNDDOWN(AD1500*0.06-MIN(50000,AD1500)*0.03,-2))+MAX(0,ROUNDDOWN(AD1500*0.04-MIN(50000,AD1500)*0.02,-2)))</f>
        <v/>
      </c>
      <c r="AF1500" s="19">
        <f>AC1500+AE1500+Y1500</f>
        <v/>
      </c>
      <c r="AG1500" s="19">
        <f>MIN(650000,MAX(0,$B1500))</f>
        <v/>
      </c>
      <c r="AH1500" s="19">
        <f>$B1500-AG1500</f>
        <v/>
      </c>
      <c r="AI1500" s="19">
        <f>MIN(670000,ROUNDDOWN(MAX(0,AH1500-430000)*0.0751+47600,0))+MIN(260000,ROUNDDOWN(MAX(0,AH1500-430000)*0.028+17600,0))+MIN(30000,ROUNDDOWN(MAX(0,AH1500-430000)*0.0027+1873,0))+IF("いいえ"="はい",MIN(170000,ROUNDDOWN(MAX(0,AH1500-430000)*0.0243+17800,0)),0)</f>
        <v/>
      </c>
      <c r="AJ1500" s="19">
        <f>IF(""="",215040+AI1500,"")</f>
        <v/>
      </c>
      <c r="AK1500" s="19">
        <f>IF(AH1500&gt;23500000,NA(),IF(AH1500&lt;=4890000,1040000,IF(AH1500&lt;=6550000,670000,620000)))</f>
        <v/>
      </c>
      <c r="AL1500" s="19">
        <f>MAX(0,ROUNDDOWN(AH1500-AJ1500-AK1500-0,-3))</f>
        <v/>
      </c>
      <c r="AM1500" s="19">
        <f>IF(AL1500&lt;=0,0,ROUNDDOWN((AL1500*LOOKUP(AL1500,{0,1950001,3300001,6950001,9000001,18000001,40000001},{0.05,0.1,0.2,0.23,0.33,0.4,0.45})-LOOKUP(AL1500,{0,1950001,3300001,6950001,9000001,18000001,40000001},{0,97500,427500,636000,1536000,2796000,4796000}))*1.021,-2))</f>
        <v/>
      </c>
      <c r="AN1500" s="19">
        <f>MAX(0,ROUNDDOWN(AH1500-AJ1500-430000-0,-3))</f>
        <v/>
      </c>
      <c r="AO1500" s="19">
        <f>IF(AH1500&lt;=450000,0,MAX(0,ROUNDDOWN(AN1500*0.06-MIN(50000,AN1500)*0.03,-2))+MAX(0,ROUNDDOWN(AN1500*0.04-MIN(50000,AN1500)*0.02,-2)))</f>
        <v/>
      </c>
      <c r="AP1500" s="19">
        <f>AM1500+AO1500+AI1500</f>
        <v/>
      </c>
      <c r="AQ1500" s="19">
        <f>MIN(750000,MAX(0,$B1500))</f>
        <v/>
      </c>
      <c r="AR1500" s="19">
        <f>$B1500-AQ1500</f>
        <v/>
      </c>
      <c r="AS1500" s="19">
        <f>MIN(670000,ROUNDDOWN(MAX(0,AR1500-430000)*0.0751+47600,0))+MIN(260000,ROUNDDOWN(MAX(0,AR1500-430000)*0.028+17600,0))+MIN(30000,ROUNDDOWN(MAX(0,AR1500-430000)*0.0027+1873,0))+IF("いいえ"="はい",MIN(170000,ROUNDDOWN(MAX(0,AR1500-430000)*0.0243+17800,0)),0)</f>
        <v/>
      </c>
      <c r="AT1500" s="19">
        <f>IF(""="",215040+AS1500,"")</f>
        <v/>
      </c>
      <c r="AU1500" s="19">
        <f>IF(AR1500&gt;23500000,NA(),IF(AR1500&lt;=4890000,1040000,IF(AR1500&lt;=6550000,670000,620000)))</f>
        <v/>
      </c>
      <c r="AV1500" s="19">
        <f>MAX(0,ROUNDDOWN(AR1500-AT1500-AU1500-0,-3))</f>
        <v/>
      </c>
      <c r="AW1500" s="19">
        <f>IF(AV1500&lt;=0,0,ROUNDDOWN((AV1500*LOOKUP(AV1500,{0,1950001,3300001,6950001,9000001,18000001,40000001},{0.05,0.1,0.2,0.23,0.33,0.4,0.45})-LOOKUP(AV1500,{0,1950001,3300001,6950001,9000001,18000001,40000001},{0,97500,427500,636000,1536000,2796000,4796000}))*1.021,-2))</f>
        <v/>
      </c>
      <c r="AX1500" s="19">
        <f>MAX(0,ROUNDDOWN(AR1500-AT1500-430000-0,-3))</f>
        <v/>
      </c>
      <c r="AY1500" s="19">
        <f>IF(AR1500&lt;=450000,0,MAX(0,ROUNDDOWN(AX1500*0.06-MIN(50000,AX1500)*0.03,-2))+MAX(0,ROUNDDOWN(AX1500*0.04-MIN(50000,AX1500)*0.02,-2)))</f>
        <v/>
      </c>
      <c r="AZ1500" s="19">
        <f>AW1500+AY1500+AS1500</f>
        <v/>
      </c>
    </row>
    <row r="1501">
      <c r="A1501" t="inlineStr">
        <is>
          <t>1万円刻み</t>
        </is>
      </c>
      <c r="B1501" s="19">
        <f>'3_1万円刻み'!$A$1484</f>
        <v/>
      </c>
      <c r="C1501" s="19">
        <f>MIN(0,MAX(0,$B1501))</f>
        <v/>
      </c>
      <c r="D1501" s="19">
        <f>$B1501-C1501</f>
        <v/>
      </c>
      <c r="E1501" s="19">
        <f>MIN(670000,ROUNDDOWN(MAX(0,D1501-430000)*0.0751+47600,0))+MIN(260000,ROUNDDOWN(MAX(0,D1501-430000)*0.028+17600,0))+MIN(30000,ROUNDDOWN(MAX(0,D1501-430000)*0.0027+1873,0))+IF("いいえ"="はい",MIN(170000,ROUNDDOWN(MAX(0,D1501-430000)*0.0243+17800,0)),0)</f>
        <v/>
      </c>
      <c r="F1501" s="19">
        <f>IF(""="",215040+E1501,"")</f>
        <v/>
      </c>
      <c r="G1501" s="19">
        <f>IF(D1501&gt;23500000,NA(),IF(D1501&lt;=4890000,1040000,IF(D1501&lt;=6550000,670000,620000)))</f>
        <v/>
      </c>
      <c r="H1501" s="19">
        <f>MAX(0,ROUNDDOWN(D1501-F1501-G1501-0,-3))</f>
        <v/>
      </c>
      <c r="I1501" s="19">
        <f>IF(H1501&lt;=0,0,ROUNDDOWN((H1501*LOOKUP(H1501,{0,1950001,3300001,6950001,9000001,18000001,40000001},{0.05,0.1,0.2,0.23,0.33,0.4,0.45})-LOOKUP(H1501,{0,1950001,3300001,6950001,9000001,18000001,40000001},{0,97500,427500,636000,1536000,2796000,4796000}))*1.021,-2))</f>
        <v/>
      </c>
      <c r="J1501" s="19">
        <f>MAX(0,ROUNDDOWN(D1501-F1501-430000-0,-3))</f>
        <v/>
      </c>
      <c r="K1501" s="19">
        <f>IF(D1501&lt;=450000,0,MAX(0,ROUNDDOWN(J1501*0.06-MIN(50000,J1501)*0.03,-2))+MAX(0,ROUNDDOWN(J1501*0.04-MIN(50000,J1501)*0.02,-2)))</f>
        <v/>
      </c>
      <c r="L1501" s="19">
        <f>I1501+K1501+E1501</f>
        <v/>
      </c>
      <c r="M1501" s="19">
        <f>MIN(100000,MAX(0,$B1501))</f>
        <v/>
      </c>
      <c r="N1501" s="19">
        <f>$B1501-M1501</f>
        <v/>
      </c>
      <c r="O1501" s="19">
        <f>MIN(670000,ROUNDDOWN(MAX(0,N1501-430000)*0.0751+47600,0))+MIN(260000,ROUNDDOWN(MAX(0,N1501-430000)*0.028+17600,0))+MIN(30000,ROUNDDOWN(MAX(0,N1501-430000)*0.0027+1873,0))+IF("いいえ"="はい",MIN(170000,ROUNDDOWN(MAX(0,N1501-430000)*0.0243+17800,0)),0)</f>
        <v/>
      </c>
      <c r="P1501" s="19">
        <f>IF(""="",215040+O1501,"")</f>
        <v/>
      </c>
      <c r="Q1501" s="19">
        <f>IF(N1501&gt;23500000,NA(),IF(N1501&lt;=4890000,1040000,IF(N1501&lt;=6550000,670000,620000)))</f>
        <v/>
      </c>
      <c r="R1501" s="19">
        <f>MAX(0,ROUNDDOWN(N1501-P1501-Q1501-0,-3))</f>
        <v/>
      </c>
      <c r="S1501" s="19">
        <f>IF(R1501&lt;=0,0,ROUNDDOWN((R1501*LOOKUP(R1501,{0,1950001,3300001,6950001,9000001,18000001,40000001},{0.05,0.1,0.2,0.23,0.33,0.4,0.45})-LOOKUP(R1501,{0,1950001,3300001,6950001,9000001,18000001,40000001},{0,97500,427500,636000,1536000,2796000,4796000}))*1.021,-2))</f>
        <v/>
      </c>
      <c r="T1501" s="19">
        <f>MAX(0,ROUNDDOWN(N1501-P1501-430000-0,-3))</f>
        <v/>
      </c>
      <c r="U1501" s="19">
        <f>IF(N1501&lt;=450000,0,MAX(0,ROUNDDOWN(T1501*0.06-MIN(50000,T1501)*0.03,-2))+MAX(0,ROUNDDOWN(T1501*0.04-MIN(50000,T1501)*0.02,-2)))</f>
        <v/>
      </c>
      <c r="V1501" s="19">
        <f>S1501+U1501+O1501</f>
        <v/>
      </c>
      <c r="W1501" s="19">
        <f>MIN(550000,MAX(0,$B1501))</f>
        <v/>
      </c>
      <c r="X1501" s="19">
        <f>$B1501-W1501</f>
        <v/>
      </c>
      <c r="Y1501" s="19">
        <f>MIN(670000,ROUNDDOWN(MAX(0,X1501-430000)*0.0751+47600,0))+MIN(260000,ROUNDDOWN(MAX(0,X1501-430000)*0.028+17600,0))+MIN(30000,ROUNDDOWN(MAX(0,X1501-430000)*0.0027+1873,0))+IF("いいえ"="はい",MIN(170000,ROUNDDOWN(MAX(0,X1501-430000)*0.0243+17800,0)),0)</f>
        <v/>
      </c>
      <c r="Z1501" s="19">
        <f>IF(""="",215040+Y1501,"")</f>
        <v/>
      </c>
      <c r="AA1501" s="19">
        <f>IF(X1501&gt;23500000,NA(),IF(X1501&lt;=4890000,1040000,IF(X1501&lt;=6550000,670000,620000)))</f>
        <v/>
      </c>
      <c r="AB1501" s="19">
        <f>MAX(0,ROUNDDOWN(X1501-Z1501-AA1501-0,-3))</f>
        <v/>
      </c>
      <c r="AC1501" s="19">
        <f>IF(AB1501&lt;=0,0,ROUNDDOWN((AB1501*LOOKUP(AB1501,{0,1950001,3300001,6950001,9000001,18000001,40000001},{0.05,0.1,0.2,0.23,0.33,0.4,0.45})-LOOKUP(AB1501,{0,1950001,3300001,6950001,9000001,18000001,40000001},{0,97500,427500,636000,1536000,2796000,4796000}))*1.021,-2))</f>
        <v/>
      </c>
      <c r="AD1501" s="19">
        <f>MAX(0,ROUNDDOWN(X1501-Z1501-430000-0,-3))</f>
        <v/>
      </c>
      <c r="AE1501" s="19">
        <f>IF(X1501&lt;=450000,0,MAX(0,ROUNDDOWN(AD1501*0.06-MIN(50000,AD1501)*0.03,-2))+MAX(0,ROUNDDOWN(AD1501*0.04-MIN(50000,AD1501)*0.02,-2)))</f>
        <v/>
      </c>
      <c r="AF1501" s="19">
        <f>AC1501+AE1501+Y1501</f>
        <v/>
      </c>
      <c r="AG1501" s="19">
        <f>MIN(650000,MAX(0,$B1501))</f>
        <v/>
      </c>
      <c r="AH1501" s="19">
        <f>$B1501-AG1501</f>
        <v/>
      </c>
      <c r="AI1501" s="19">
        <f>MIN(670000,ROUNDDOWN(MAX(0,AH1501-430000)*0.0751+47600,0))+MIN(260000,ROUNDDOWN(MAX(0,AH1501-430000)*0.028+17600,0))+MIN(30000,ROUNDDOWN(MAX(0,AH1501-430000)*0.0027+1873,0))+IF("いいえ"="はい",MIN(170000,ROUNDDOWN(MAX(0,AH1501-430000)*0.0243+17800,0)),0)</f>
        <v/>
      </c>
      <c r="AJ1501" s="19">
        <f>IF(""="",215040+AI1501,"")</f>
        <v/>
      </c>
      <c r="AK1501" s="19">
        <f>IF(AH1501&gt;23500000,NA(),IF(AH1501&lt;=4890000,1040000,IF(AH1501&lt;=6550000,670000,620000)))</f>
        <v/>
      </c>
      <c r="AL1501" s="19">
        <f>MAX(0,ROUNDDOWN(AH1501-AJ1501-AK1501-0,-3))</f>
        <v/>
      </c>
      <c r="AM1501" s="19">
        <f>IF(AL1501&lt;=0,0,ROUNDDOWN((AL1501*LOOKUP(AL1501,{0,1950001,3300001,6950001,9000001,18000001,40000001},{0.05,0.1,0.2,0.23,0.33,0.4,0.45})-LOOKUP(AL1501,{0,1950001,3300001,6950001,9000001,18000001,40000001},{0,97500,427500,636000,1536000,2796000,4796000}))*1.021,-2))</f>
        <v/>
      </c>
      <c r="AN1501" s="19">
        <f>MAX(0,ROUNDDOWN(AH1501-AJ1501-430000-0,-3))</f>
        <v/>
      </c>
      <c r="AO1501" s="19">
        <f>IF(AH1501&lt;=450000,0,MAX(0,ROUNDDOWN(AN1501*0.06-MIN(50000,AN1501)*0.03,-2))+MAX(0,ROUNDDOWN(AN1501*0.04-MIN(50000,AN1501)*0.02,-2)))</f>
        <v/>
      </c>
      <c r="AP1501" s="19">
        <f>AM1501+AO1501+AI1501</f>
        <v/>
      </c>
      <c r="AQ1501" s="19">
        <f>MIN(750000,MAX(0,$B1501))</f>
        <v/>
      </c>
      <c r="AR1501" s="19">
        <f>$B1501-AQ1501</f>
        <v/>
      </c>
      <c r="AS1501" s="19">
        <f>MIN(670000,ROUNDDOWN(MAX(0,AR1501-430000)*0.0751+47600,0))+MIN(260000,ROUNDDOWN(MAX(0,AR1501-430000)*0.028+17600,0))+MIN(30000,ROUNDDOWN(MAX(0,AR1501-430000)*0.0027+1873,0))+IF("いいえ"="はい",MIN(170000,ROUNDDOWN(MAX(0,AR1501-430000)*0.0243+17800,0)),0)</f>
        <v/>
      </c>
      <c r="AT1501" s="19">
        <f>IF(""="",215040+AS1501,"")</f>
        <v/>
      </c>
      <c r="AU1501" s="19">
        <f>IF(AR1501&gt;23500000,NA(),IF(AR1501&lt;=4890000,1040000,IF(AR1501&lt;=6550000,670000,620000)))</f>
        <v/>
      </c>
      <c r="AV1501" s="19">
        <f>MAX(0,ROUNDDOWN(AR1501-AT1501-AU1501-0,-3))</f>
        <v/>
      </c>
      <c r="AW1501" s="19">
        <f>IF(AV1501&lt;=0,0,ROUNDDOWN((AV1501*LOOKUP(AV1501,{0,1950001,3300001,6950001,9000001,18000001,40000001},{0.05,0.1,0.2,0.23,0.33,0.4,0.45})-LOOKUP(AV1501,{0,1950001,3300001,6950001,9000001,18000001,40000001},{0,97500,427500,636000,1536000,2796000,4796000}))*1.021,-2))</f>
        <v/>
      </c>
      <c r="AX1501" s="19">
        <f>MAX(0,ROUNDDOWN(AR1501-AT1501-430000-0,-3))</f>
        <v/>
      </c>
      <c r="AY1501" s="19">
        <f>IF(AR1501&lt;=450000,0,MAX(0,ROUNDDOWN(AX1501*0.06-MIN(50000,AX1501)*0.03,-2))+MAX(0,ROUNDDOWN(AX1501*0.04-MIN(50000,AX1501)*0.02,-2)))</f>
        <v/>
      </c>
      <c r="AZ1501" s="19">
        <f>AW1501+AY1501+AS1501</f>
        <v/>
      </c>
    </row>
    <row r="1502">
      <c r="A1502" t="inlineStr">
        <is>
          <t>1万円刻み</t>
        </is>
      </c>
      <c r="B1502" s="19">
        <f>'3_1万円刻み'!$A$1485</f>
        <v/>
      </c>
      <c r="C1502" s="19">
        <f>MIN(0,MAX(0,$B1502))</f>
        <v/>
      </c>
      <c r="D1502" s="19">
        <f>$B1502-C1502</f>
        <v/>
      </c>
      <c r="E1502" s="19">
        <f>MIN(670000,ROUNDDOWN(MAX(0,D1502-430000)*0.0751+47600,0))+MIN(260000,ROUNDDOWN(MAX(0,D1502-430000)*0.028+17600,0))+MIN(30000,ROUNDDOWN(MAX(0,D1502-430000)*0.0027+1873,0))+IF("いいえ"="はい",MIN(170000,ROUNDDOWN(MAX(0,D1502-430000)*0.0243+17800,0)),0)</f>
        <v/>
      </c>
      <c r="F1502" s="19">
        <f>IF(""="",215040+E1502,"")</f>
        <v/>
      </c>
      <c r="G1502" s="19">
        <f>IF(D1502&gt;23500000,NA(),IF(D1502&lt;=4890000,1040000,IF(D1502&lt;=6550000,670000,620000)))</f>
        <v/>
      </c>
      <c r="H1502" s="19">
        <f>MAX(0,ROUNDDOWN(D1502-F1502-G1502-0,-3))</f>
        <v/>
      </c>
      <c r="I1502" s="19">
        <f>IF(H1502&lt;=0,0,ROUNDDOWN((H1502*LOOKUP(H1502,{0,1950001,3300001,6950001,9000001,18000001,40000001},{0.05,0.1,0.2,0.23,0.33,0.4,0.45})-LOOKUP(H1502,{0,1950001,3300001,6950001,9000001,18000001,40000001},{0,97500,427500,636000,1536000,2796000,4796000}))*1.021,-2))</f>
        <v/>
      </c>
      <c r="J1502" s="19">
        <f>MAX(0,ROUNDDOWN(D1502-F1502-430000-0,-3))</f>
        <v/>
      </c>
      <c r="K1502" s="19">
        <f>IF(D1502&lt;=450000,0,MAX(0,ROUNDDOWN(J1502*0.06-MIN(50000,J1502)*0.03,-2))+MAX(0,ROUNDDOWN(J1502*0.04-MIN(50000,J1502)*0.02,-2)))</f>
        <v/>
      </c>
      <c r="L1502" s="19">
        <f>I1502+K1502+E1502</f>
        <v/>
      </c>
      <c r="M1502" s="19">
        <f>MIN(100000,MAX(0,$B1502))</f>
        <v/>
      </c>
      <c r="N1502" s="19">
        <f>$B1502-M1502</f>
        <v/>
      </c>
      <c r="O1502" s="19">
        <f>MIN(670000,ROUNDDOWN(MAX(0,N1502-430000)*0.0751+47600,0))+MIN(260000,ROUNDDOWN(MAX(0,N1502-430000)*0.028+17600,0))+MIN(30000,ROUNDDOWN(MAX(0,N1502-430000)*0.0027+1873,0))+IF("いいえ"="はい",MIN(170000,ROUNDDOWN(MAX(0,N1502-430000)*0.0243+17800,0)),0)</f>
        <v/>
      </c>
      <c r="P1502" s="19">
        <f>IF(""="",215040+O1502,"")</f>
        <v/>
      </c>
      <c r="Q1502" s="19">
        <f>IF(N1502&gt;23500000,NA(),IF(N1502&lt;=4890000,1040000,IF(N1502&lt;=6550000,670000,620000)))</f>
        <v/>
      </c>
      <c r="R1502" s="19">
        <f>MAX(0,ROUNDDOWN(N1502-P1502-Q1502-0,-3))</f>
        <v/>
      </c>
      <c r="S1502" s="19">
        <f>IF(R1502&lt;=0,0,ROUNDDOWN((R1502*LOOKUP(R1502,{0,1950001,3300001,6950001,9000001,18000001,40000001},{0.05,0.1,0.2,0.23,0.33,0.4,0.45})-LOOKUP(R1502,{0,1950001,3300001,6950001,9000001,18000001,40000001},{0,97500,427500,636000,1536000,2796000,4796000}))*1.021,-2))</f>
        <v/>
      </c>
      <c r="T1502" s="19">
        <f>MAX(0,ROUNDDOWN(N1502-P1502-430000-0,-3))</f>
        <v/>
      </c>
      <c r="U1502" s="19">
        <f>IF(N1502&lt;=450000,0,MAX(0,ROUNDDOWN(T1502*0.06-MIN(50000,T1502)*0.03,-2))+MAX(0,ROUNDDOWN(T1502*0.04-MIN(50000,T1502)*0.02,-2)))</f>
        <v/>
      </c>
      <c r="V1502" s="19">
        <f>S1502+U1502+O1502</f>
        <v/>
      </c>
      <c r="W1502" s="19">
        <f>MIN(550000,MAX(0,$B1502))</f>
        <v/>
      </c>
      <c r="X1502" s="19">
        <f>$B1502-W1502</f>
        <v/>
      </c>
      <c r="Y1502" s="19">
        <f>MIN(670000,ROUNDDOWN(MAX(0,X1502-430000)*0.0751+47600,0))+MIN(260000,ROUNDDOWN(MAX(0,X1502-430000)*0.028+17600,0))+MIN(30000,ROUNDDOWN(MAX(0,X1502-430000)*0.0027+1873,0))+IF("いいえ"="はい",MIN(170000,ROUNDDOWN(MAX(0,X1502-430000)*0.0243+17800,0)),0)</f>
        <v/>
      </c>
      <c r="Z1502" s="19">
        <f>IF(""="",215040+Y1502,"")</f>
        <v/>
      </c>
      <c r="AA1502" s="19">
        <f>IF(X1502&gt;23500000,NA(),IF(X1502&lt;=4890000,1040000,IF(X1502&lt;=6550000,670000,620000)))</f>
        <v/>
      </c>
      <c r="AB1502" s="19">
        <f>MAX(0,ROUNDDOWN(X1502-Z1502-AA1502-0,-3))</f>
        <v/>
      </c>
      <c r="AC1502" s="19">
        <f>IF(AB1502&lt;=0,0,ROUNDDOWN((AB1502*LOOKUP(AB1502,{0,1950001,3300001,6950001,9000001,18000001,40000001},{0.05,0.1,0.2,0.23,0.33,0.4,0.45})-LOOKUP(AB1502,{0,1950001,3300001,6950001,9000001,18000001,40000001},{0,97500,427500,636000,1536000,2796000,4796000}))*1.021,-2))</f>
        <v/>
      </c>
      <c r="AD1502" s="19">
        <f>MAX(0,ROUNDDOWN(X1502-Z1502-430000-0,-3))</f>
        <v/>
      </c>
      <c r="AE1502" s="19">
        <f>IF(X1502&lt;=450000,0,MAX(0,ROUNDDOWN(AD1502*0.06-MIN(50000,AD1502)*0.03,-2))+MAX(0,ROUNDDOWN(AD1502*0.04-MIN(50000,AD1502)*0.02,-2)))</f>
        <v/>
      </c>
      <c r="AF1502" s="19">
        <f>AC1502+AE1502+Y1502</f>
        <v/>
      </c>
      <c r="AG1502" s="19">
        <f>MIN(650000,MAX(0,$B1502))</f>
        <v/>
      </c>
      <c r="AH1502" s="19">
        <f>$B1502-AG1502</f>
        <v/>
      </c>
      <c r="AI1502" s="19">
        <f>MIN(670000,ROUNDDOWN(MAX(0,AH1502-430000)*0.0751+47600,0))+MIN(260000,ROUNDDOWN(MAX(0,AH1502-430000)*0.028+17600,0))+MIN(30000,ROUNDDOWN(MAX(0,AH1502-430000)*0.0027+1873,0))+IF("いいえ"="はい",MIN(170000,ROUNDDOWN(MAX(0,AH1502-430000)*0.0243+17800,0)),0)</f>
        <v/>
      </c>
      <c r="AJ1502" s="19">
        <f>IF(""="",215040+AI1502,"")</f>
        <v/>
      </c>
      <c r="AK1502" s="19">
        <f>IF(AH1502&gt;23500000,NA(),IF(AH1502&lt;=4890000,1040000,IF(AH1502&lt;=6550000,670000,620000)))</f>
        <v/>
      </c>
      <c r="AL1502" s="19">
        <f>MAX(0,ROUNDDOWN(AH1502-AJ1502-AK1502-0,-3))</f>
        <v/>
      </c>
      <c r="AM1502" s="19">
        <f>IF(AL1502&lt;=0,0,ROUNDDOWN((AL1502*LOOKUP(AL1502,{0,1950001,3300001,6950001,9000001,18000001,40000001},{0.05,0.1,0.2,0.23,0.33,0.4,0.45})-LOOKUP(AL1502,{0,1950001,3300001,6950001,9000001,18000001,40000001},{0,97500,427500,636000,1536000,2796000,4796000}))*1.021,-2))</f>
        <v/>
      </c>
      <c r="AN1502" s="19">
        <f>MAX(0,ROUNDDOWN(AH1502-AJ1502-430000-0,-3))</f>
        <v/>
      </c>
      <c r="AO1502" s="19">
        <f>IF(AH1502&lt;=450000,0,MAX(0,ROUNDDOWN(AN1502*0.06-MIN(50000,AN1502)*0.03,-2))+MAX(0,ROUNDDOWN(AN1502*0.04-MIN(50000,AN1502)*0.02,-2)))</f>
        <v/>
      </c>
      <c r="AP1502" s="19">
        <f>AM1502+AO1502+AI1502</f>
        <v/>
      </c>
      <c r="AQ1502" s="19">
        <f>MIN(750000,MAX(0,$B1502))</f>
        <v/>
      </c>
      <c r="AR1502" s="19">
        <f>$B1502-AQ1502</f>
        <v/>
      </c>
      <c r="AS1502" s="19">
        <f>MIN(670000,ROUNDDOWN(MAX(0,AR1502-430000)*0.0751+47600,0))+MIN(260000,ROUNDDOWN(MAX(0,AR1502-430000)*0.028+17600,0))+MIN(30000,ROUNDDOWN(MAX(0,AR1502-430000)*0.0027+1873,0))+IF("いいえ"="はい",MIN(170000,ROUNDDOWN(MAX(0,AR1502-430000)*0.0243+17800,0)),0)</f>
        <v/>
      </c>
      <c r="AT1502" s="19">
        <f>IF(""="",215040+AS1502,"")</f>
        <v/>
      </c>
      <c r="AU1502" s="19">
        <f>IF(AR1502&gt;23500000,NA(),IF(AR1502&lt;=4890000,1040000,IF(AR1502&lt;=6550000,670000,620000)))</f>
        <v/>
      </c>
      <c r="AV1502" s="19">
        <f>MAX(0,ROUNDDOWN(AR1502-AT1502-AU1502-0,-3))</f>
        <v/>
      </c>
      <c r="AW1502" s="19">
        <f>IF(AV1502&lt;=0,0,ROUNDDOWN((AV1502*LOOKUP(AV1502,{0,1950001,3300001,6950001,9000001,18000001,40000001},{0.05,0.1,0.2,0.23,0.33,0.4,0.45})-LOOKUP(AV1502,{0,1950001,3300001,6950001,9000001,18000001,40000001},{0,97500,427500,636000,1536000,2796000,4796000}))*1.021,-2))</f>
        <v/>
      </c>
      <c r="AX1502" s="19">
        <f>MAX(0,ROUNDDOWN(AR1502-AT1502-430000-0,-3))</f>
        <v/>
      </c>
      <c r="AY1502" s="19">
        <f>IF(AR1502&lt;=450000,0,MAX(0,ROUNDDOWN(AX1502*0.06-MIN(50000,AX1502)*0.03,-2))+MAX(0,ROUNDDOWN(AX1502*0.04-MIN(50000,AX1502)*0.02,-2)))</f>
        <v/>
      </c>
      <c r="AZ1502" s="19">
        <f>AW1502+AY1502+AS1502</f>
        <v/>
      </c>
    </row>
    <row r="1503">
      <c r="A1503" t="inlineStr">
        <is>
          <t>1万円刻み</t>
        </is>
      </c>
      <c r="B1503" s="19">
        <f>'3_1万円刻み'!$A$1486</f>
        <v/>
      </c>
      <c r="C1503" s="19">
        <f>MIN(0,MAX(0,$B1503))</f>
        <v/>
      </c>
      <c r="D1503" s="19">
        <f>$B1503-C1503</f>
        <v/>
      </c>
      <c r="E1503" s="19">
        <f>MIN(670000,ROUNDDOWN(MAX(0,D1503-430000)*0.0751+47600,0))+MIN(260000,ROUNDDOWN(MAX(0,D1503-430000)*0.028+17600,0))+MIN(30000,ROUNDDOWN(MAX(0,D1503-430000)*0.0027+1873,0))+IF("いいえ"="はい",MIN(170000,ROUNDDOWN(MAX(0,D1503-430000)*0.0243+17800,0)),0)</f>
        <v/>
      </c>
      <c r="F1503" s="19">
        <f>IF(""="",215040+E1503,"")</f>
        <v/>
      </c>
      <c r="G1503" s="19">
        <f>IF(D1503&gt;23500000,NA(),IF(D1503&lt;=4890000,1040000,IF(D1503&lt;=6550000,670000,620000)))</f>
        <v/>
      </c>
      <c r="H1503" s="19">
        <f>MAX(0,ROUNDDOWN(D1503-F1503-G1503-0,-3))</f>
        <v/>
      </c>
      <c r="I1503" s="19">
        <f>IF(H1503&lt;=0,0,ROUNDDOWN((H1503*LOOKUP(H1503,{0,1950001,3300001,6950001,9000001,18000001,40000001},{0.05,0.1,0.2,0.23,0.33,0.4,0.45})-LOOKUP(H1503,{0,1950001,3300001,6950001,9000001,18000001,40000001},{0,97500,427500,636000,1536000,2796000,4796000}))*1.021,-2))</f>
        <v/>
      </c>
      <c r="J1503" s="19">
        <f>MAX(0,ROUNDDOWN(D1503-F1503-430000-0,-3))</f>
        <v/>
      </c>
      <c r="K1503" s="19">
        <f>IF(D1503&lt;=450000,0,MAX(0,ROUNDDOWN(J1503*0.06-MIN(50000,J1503)*0.03,-2))+MAX(0,ROUNDDOWN(J1503*0.04-MIN(50000,J1503)*0.02,-2)))</f>
        <v/>
      </c>
      <c r="L1503" s="19">
        <f>I1503+K1503+E1503</f>
        <v/>
      </c>
      <c r="M1503" s="19">
        <f>MIN(100000,MAX(0,$B1503))</f>
        <v/>
      </c>
      <c r="N1503" s="19">
        <f>$B1503-M1503</f>
        <v/>
      </c>
      <c r="O1503" s="19">
        <f>MIN(670000,ROUNDDOWN(MAX(0,N1503-430000)*0.0751+47600,0))+MIN(260000,ROUNDDOWN(MAX(0,N1503-430000)*0.028+17600,0))+MIN(30000,ROUNDDOWN(MAX(0,N1503-430000)*0.0027+1873,0))+IF("いいえ"="はい",MIN(170000,ROUNDDOWN(MAX(0,N1503-430000)*0.0243+17800,0)),0)</f>
        <v/>
      </c>
      <c r="P1503" s="19">
        <f>IF(""="",215040+O1503,"")</f>
        <v/>
      </c>
      <c r="Q1503" s="19">
        <f>IF(N1503&gt;23500000,NA(),IF(N1503&lt;=4890000,1040000,IF(N1503&lt;=6550000,670000,620000)))</f>
        <v/>
      </c>
      <c r="R1503" s="19">
        <f>MAX(0,ROUNDDOWN(N1503-P1503-Q1503-0,-3))</f>
        <v/>
      </c>
      <c r="S1503" s="19">
        <f>IF(R1503&lt;=0,0,ROUNDDOWN((R1503*LOOKUP(R1503,{0,1950001,3300001,6950001,9000001,18000001,40000001},{0.05,0.1,0.2,0.23,0.33,0.4,0.45})-LOOKUP(R1503,{0,1950001,3300001,6950001,9000001,18000001,40000001},{0,97500,427500,636000,1536000,2796000,4796000}))*1.021,-2))</f>
        <v/>
      </c>
      <c r="T1503" s="19">
        <f>MAX(0,ROUNDDOWN(N1503-P1503-430000-0,-3))</f>
        <v/>
      </c>
      <c r="U1503" s="19">
        <f>IF(N1503&lt;=450000,0,MAX(0,ROUNDDOWN(T1503*0.06-MIN(50000,T1503)*0.03,-2))+MAX(0,ROUNDDOWN(T1503*0.04-MIN(50000,T1503)*0.02,-2)))</f>
        <v/>
      </c>
      <c r="V1503" s="19">
        <f>S1503+U1503+O1503</f>
        <v/>
      </c>
      <c r="W1503" s="19">
        <f>MIN(550000,MAX(0,$B1503))</f>
        <v/>
      </c>
      <c r="X1503" s="19">
        <f>$B1503-W1503</f>
        <v/>
      </c>
      <c r="Y1503" s="19">
        <f>MIN(670000,ROUNDDOWN(MAX(0,X1503-430000)*0.0751+47600,0))+MIN(260000,ROUNDDOWN(MAX(0,X1503-430000)*0.028+17600,0))+MIN(30000,ROUNDDOWN(MAX(0,X1503-430000)*0.0027+1873,0))+IF("いいえ"="はい",MIN(170000,ROUNDDOWN(MAX(0,X1503-430000)*0.0243+17800,0)),0)</f>
        <v/>
      </c>
      <c r="Z1503" s="19">
        <f>IF(""="",215040+Y1503,"")</f>
        <v/>
      </c>
      <c r="AA1503" s="19">
        <f>IF(X1503&gt;23500000,NA(),IF(X1503&lt;=4890000,1040000,IF(X1503&lt;=6550000,670000,620000)))</f>
        <v/>
      </c>
      <c r="AB1503" s="19">
        <f>MAX(0,ROUNDDOWN(X1503-Z1503-AA1503-0,-3))</f>
        <v/>
      </c>
      <c r="AC1503" s="19">
        <f>IF(AB1503&lt;=0,0,ROUNDDOWN((AB1503*LOOKUP(AB1503,{0,1950001,3300001,6950001,9000001,18000001,40000001},{0.05,0.1,0.2,0.23,0.33,0.4,0.45})-LOOKUP(AB1503,{0,1950001,3300001,6950001,9000001,18000001,40000001},{0,97500,427500,636000,1536000,2796000,4796000}))*1.021,-2))</f>
        <v/>
      </c>
      <c r="AD1503" s="19">
        <f>MAX(0,ROUNDDOWN(X1503-Z1503-430000-0,-3))</f>
        <v/>
      </c>
      <c r="AE1503" s="19">
        <f>IF(X1503&lt;=450000,0,MAX(0,ROUNDDOWN(AD1503*0.06-MIN(50000,AD1503)*0.03,-2))+MAX(0,ROUNDDOWN(AD1503*0.04-MIN(50000,AD1503)*0.02,-2)))</f>
        <v/>
      </c>
      <c r="AF1503" s="19">
        <f>AC1503+AE1503+Y1503</f>
        <v/>
      </c>
      <c r="AG1503" s="19">
        <f>MIN(650000,MAX(0,$B1503))</f>
        <v/>
      </c>
      <c r="AH1503" s="19">
        <f>$B1503-AG1503</f>
        <v/>
      </c>
      <c r="AI1503" s="19">
        <f>MIN(670000,ROUNDDOWN(MAX(0,AH1503-430000)*0.0751+47600,0))+MIN(260000,ROUNDDOWN(MAX(0,AH1503-430000)*0.028+17600,0))+MIN(30000,ROUNDDOWN(MAX(0,AH1503-430000)*0.0027+1873,0))+IF("いいえ"="はい",MIN(170000,ROUNDDOWN(MAX(0,AH1503-430000)*0.0243+17800,0)),0)</f>
        <v/>
      </c>
      <c r="AJ1503" s="19">
        <f>IF(""="",215040+AI1503,"")</f>
        <v/>
      </c>
      <c r="AK1503" s="19">
        <f>IF(AH1503&gt;23500000,NA(),IF(AH1503&lt;=4890000,1040000,IF(AH1503&lt;=6550000,670000,620000)))</f>
        <v/>
      </c>
      <c r="AL1503" s="19">
        <f>MAX(0,ROUNDDOWN(AH1503-AJ1503-AK1503-0,-3))</f>
        <v/>
      </c>
      <c r="AM1503" s="19">
        <f>IF(AL1503&lt;=0,0,ROUNDDOWN((AL1503*LOOKUP(AL1503,{0,1950001,3300001,6950001,9000001,18000001,40000001},{0.05,0.1,0.2,0.23,0.33,0.4,0.45})-LOOKUP(AL1503,{0,1950001,3300001,6950001,9000001,18000001,40000001},{0,97500,427500,636000,1536000,2796000,4796000}))*1.021,-2))</f>
        <v/>
      </c>
      <c r="AN1503" s="19">
        <f>MAX(0,ROUNDDOWN(AH1503-AJ1503-430000-0,-3))</f>
        <v/>
      </c>
      <c r="AO1503" s="19">
        <f>IF(AH1503&lt;=450000,0,MAX(0,ROUNDDOWN(AN1503*0.06-MIN(50000,AN1503)*0.03,-2))+MAX(0,ROUNDDOWN(AN1503*0.04-MIN(50000,AN1503)*0.02,-2)))</f>
        <v/>
      </c>
      <c r="AP1503" s="19">
        <f>AM1503+AO1503+AI1503</f>
        <v/>
      </c>
      <c r="AQ1503" s="19">
        <f>MIN(750000,MAX(0,$B1503))</f>
        <v/>
      </c>
      <c r="AR1503" s="19">
        <f>$B1503-AQ1503</f>
        <v/>
      </c>
      <c r="AS1503" s="19">
        <f>MIN(670000,ROUNDDOWN(MAX(0,AR1503-430000)*0.0751+47600,0))+MIN(260000,ROUNDDOWN(MAX(0,AR1503-430000)*0.028+17600,0))+MIN(30000,ROUNDDOWN(MAX(0,AR1503-430000)*0.0027+1873,0))+IF("いいえ"="はい",MIN(170000,ROUNDDOWN(MAX(0,AR1503-430000)*0.0243+17800,0)),0)</f>
        <v/>
      </c>
      <c r="AT1503" s="19">
        <f>IF(""="",215040+AS1503,"")</f>
        <v/>
      </c>
      <c r="AU1503" s="19">
        <f>IF(AR1503&gt;23500000,NA(),IF(AR1503&lt;=4890000,1040000,IF(AR1503&lt;=6550000,670000,620000)))</f>
        <v/>
      </c>
      <c r="AV1503" s="19">
        <f>MAX(0,ROUNDDOWN(AR1503-AT1503-AU1503-0,-3))</f>
        <v/>
      </c>
      <c r="AW1503" s="19">
        <f>IF(AV1503&lt;=0,0,ROUNDDOWN((AV1503*LOOKUP(AV1503,{0,1950001,3300001,6950001,9000001,18000001,40000001},{0.05,0.1,0.2,0.23,0.33,0.4,0.45})-LOOKUP(AV1503,{0,1950001,3300001,6950001,9000001,18000001,40000001},{0,97500,427500,636000,1536000,2796000,4796000}))*1.021,-2))</f>
        <v/>
      </c>
      <c r="AX1503" s="19">
        <f>MAX(0,ROUNDDOWN(AR1503-AT1503-430000-0,-3))</f>
        <v/>
      </c>
      <c r="AY1503" s="19">
        <f>IF(AR1503&lt;=450000,0,MAX(0,ROUNDDOWN(AX1503*0.06-MIN(50000,AX1503)*0.03,-2))+MAX(0,ROUNDDOWN(AX1503*0.04-MIN(50000,AX1503)*0.02,-2)))</f>
        <v/>
      </c>
      <c r="AZ1503" s="19">
        <f>AW1503+AY1503+AS1503</f>
        <v/>
      </c>
    </row>
    <row r="1504">
      <c r="A1504" t="inlineStr">
        <is>
          <t>1万円刻み</t>
        </is>
      </c>
      <c r="B1504" s="19">
        <f>'3_1万円刻み'!$A$1487</f>
        <v/>
      </c>
      <c r="C1504" s="19">
        <f>MIN(0,MAX(0,$B1504))</f>
        <v/>
      </c>
      <c r="D1504" s="19">
        <f>$B1504-C1504</f>
        <v/>
      </c>
      <c r="E1504" s="19">
        <f>MIN(670000,ROUNDDOWN(MAX(0,D1504-430000)*0.0751+47600,0))+MIN(260000,ROUNDDOWN(MAX(0,D1504-430000)*0.028+17600,0))+MIN(30000,ROUNDDOWN(MAX(0,D1504-430000)*0.0027+1873,0))+IF("いいえ"="はい",MIN(170000,ROUNDDOWN(MAX(0,D1504-430000)*0.0243+17800,0)),0)</f>
        <v/>
      </c>
      <c r="F1504" s="19">
        <f>IF(""="",215040+E1504,"")</f>
        <v/>
      </c>
      <c r="G1504" s="19">
        <f>IF(D1504&gt;23500000,NA(),IF(D1504&lt;=4890000,1040000,IF(D1504&lt;=6550000,670000,620000)))</f>
        <v/>
      </c>
      <c r="H1504" s="19">
        <f>MAX(0,ROUNDDOWN(D1504-F1504-G1504-0,-3))</f>
        <v/>
      </c>
      <c r="I1504" s="19">
        <f>IF(H1504&lt;=0,0,ROUNDDOWN((H1504*LOOKUP(H1504,{0,1950001,3300001,6950001,9000001,18000001,40000001},{0.05,0.1,0.2,0.23,0.33,0.4,0.45})-LOOKUP(H1504,{0,1950001,3300001,6950001,9000001,18000001,40000001},{0,97500,427500,636000,1536000,2796000,4796000}))*1.021,-2))</f>
        <v/>
      </c>
      <c r="J1504" s="19">
        <f>MAX(0,ROUNDDOWN(D1504-F1504-430000-0,-3))</f>
        <v/>
      </c>
      <c r="K1504" s="19">
        <f>IF(D1504&lt;=450000,0,MAX(0,ROUNDDOWN(J1504*0.06-MIN(50000,J1504)*0.03,-2))+MAX(0,ROUNDDOWN(J1504*0.04-MIN(50000,J1504)*0.02,-2)))</f>
        <v/>
      </c>
      <c r="L1504" s="19">
        <f>I1504+K1504+E1504</f>
        <v/>
      </c>
      <c r="M1504" s="19">
        <f>MIN(100000,MAX(0,$B1504))</f>
        <v/>
      </c>
      <c r="N1504" s="19">
        <f>$B1504-M1504</f>
        <v/>
      </c>
      <c r="O1504" s="19">
        <f>MIN(670000,ROUNDDOWN(MAX(0,N1504-430000)*0.0751+47600,0))+MIN(260000,ROUNDDOWN(MAX(0,N1504-430000)*0.028+17600,0))+MIN(30000,ROUNDDOWN(MAX(0,N1504-430000)*0.0027+1873,0))+IF("いいえ"="はい",MIN(170000,ROUNDDOWN(MAX(0,N1504-430000)*0.0243+17800,0)),0)</f>
        <v/>
      </c>
      <c r="P1504" s="19">
        <f>IF(""="",215040+O1504,"")</f>
        <v/>
      </c>
      <c r="Q1504" s="19">
        <f>IF(N1504&gt;23500000,NA(),IF(N1504&lt;=4890000,1040000,IF(N1504&lt;=6550000,670000,620000)))</f>
        <v/>
      </c>
      <c r="R1504" s="19">
        <f>MAX(0,ROUNDDOWN(N1504-P1504-Q1504-0,-3))</f>
        <v/>
      </c>
      <c r="S1504" s="19">
        <f>IF(R1504&lt;=0,0,ROUNDDOWN((R1504*LOOKUP(R1504,{0,1950001,3300001,6950001,9000001,18000001,40000001},{0.05,0.1,0.2,0.23,0.33,0.4,0.45})-LOOKUP(R1504,{0,1950001,3300001,6950001,9000001,18000001,40000001},{0,97500,427500,636000,1536000,2796000,4796000}))*1.021,-2))</f>
        <v/>
      </c>
      <c r="T1504" s="19">
        <f>MAX(0,ROUNDDOWN(N1504-P1504-430000-0,-3))</f>
        <v/>
      </c>
      <c r="U1504" s="19">
        <f>IF(N1504&lt;=450000,0,MAX(0,ROUNDDOWN(T1504*0.06-MIN(50000,T1504)*0.03,-2))+MAX(0,ROUNDDOWN(T1504*0.04-MIN(50000,T1504)*0.02,-2)))</f>
        <v/>
      </c>
      <c r="V1504" s="19">
        <f>S1504+U1504+O1504</f>
        <v/>
      </c>
      <c r="W1504" s="19">
        <f>MIN(550000,MAX(0,$B1504))</f>
        <v/>
      </c>
      <c r="X1504" s="19">
        <f>$B1504-W1504</f>
        <v/>
      </c>
      <c r="Y1504" s="19">
        <f>MIN(670000,ROUNDDOWN(MAX(0,X1504-430000)*0.0751+47600,0))+MIN(260000,ROUNDDOWN(MAX(0,X1504-430000)*0.028+17600,0))+MIN(30000,ROUNDDOWN(MAX(0,X1504-430000)*0.0027+1873,0))+IF("いいえ"="はい",MIN(170000,ROUNDDOWN(MAX(0,X1504-430000)*0.0243+17800,0)),0)</f>
        <v/>
      </c>
      <c r="Z1504" s="19">
        <f>IF(""="",215040+Y1504,"")</f>
        <v/>
      </c>
      <c r="AA1504" s="19">
        <f>IF(X1504&gt;23500000,NA(),IF(X1504&lt;=4890000,1040000,IF(X1504&lt;=6550000,670000,620000)))</f>
        <v/>
      </c>
      <c r="AB1504" s="19">
        <f>MAX(0,ROUNDDOWN(X1504-Z1504-AA1504-0,-3))</f>
        <v/>
      </c>
      <c r="AC1504" s="19">
        <f>IF(AB1504&lt;=0,0,ROUNDDOWN((AB1504*LOOKUP(AB1504,{0,1950001,3300001,6950001,9000001,18000001,40000001},{0.05,0.1,0.2,0.23,0.33,0.4,0.45})-LOOKUP(AB1504,{0,1950001,3300001,6950001,9000001,18000001,40000001},{0,97500,427500,636000,1536000,2796000,4796000}))*1.021,-2))</f>
        <v/>
      </c>
      <c r="AD1504" s="19">
        <f>MAX(0,ROUNDDOWN(X1504-Z1504-430000-0,-3))</f>
        <v/>
      </c>
      <c r="AE1504" s="19">
        <f>IF(X1504&lt;=450000,0,MAX(0,ROUNDDOWN(AD1504*0.06-MIN(50000,AD1504)*0.03,-2))+MAX(0,ROUNDDOWN(AD1504*0.04-MIN(50000,AD1504)*0.02,-2)))</f>
        <v/>
      </c>
      <c r="AF1504" s="19">
        <f>AC1504+AE1504+Y1504</f>
        <v/>
      </c>
      <c r="AG1504" s="19">
        <f>MIN(650000,MAX(0,$B1504))</f>
        <v/>
      </c>
      <c r="AH1504" s="19">
        <f>$B1504-AG1504</f>
        <v/>
      </c>
      <c r="AI1504" s="19">
        <f>MIN(670000,ROUNDDOWN(MAX(0,AH1504-430000)*0.0751+47600,0))+MIN(260000,ROUNDDOWN(MAX(0,AH1504-430000)*0.028+17600,0))+MIN(30000,ROUNDDOWN(MAX(0,AH1504-430000)*0.0027+1873,0))+IF("いいえ"="はい",MIN(170000,ROUNDDOWN(MAX(0,AH1504-430000)*0.0243+17800,0)),0)</f>
        <v/>
      </c>
      <c r="AJ1504" s="19">
        <f>IF(""="",215040+AI1504,"")</f>
        <v/>
      </c>
      <c r="AK1504" s="19">
        <f>IF(AH1504&gt;23500000,NA(),IF(AH1504&lt;=4890000,1040000,IF(AH1504&lt;=6550000,670000,620000)))</f>
        <v/>
      </c>
      <c r="AL1504" s="19">
        <f>MAX(0,ROUNDDOWN(AH1504-AJ1504-AK1504-0,-3))</f>
        <v/>
      </c>
      <c r="AM1504" s="19">
        <f>IF(AL1504&lt;=0,0,ROUNDDOWN((AL1504*LOOKUP(AL1504,{0,1950001,3300001,6950001,9000001,18000001,40000001},{0.05,0.1,0.2,0.23,0.33,0.4,0.45})-LOOKUP(AL1504,{0,1950001,3300001,6950001,9000001,18000001,40000001},{0,97500,427500,636000,1536000,2796000,4796000}))*1.021,-2))</f>
        <v/>
      </c>
      <c r="AN1504" s="19">
        <f>MAX(0,ROUNDDOWN(AH1504-AJ1504-430000-0,-3))</f>
        <v/>
      </c>
      <c r="AO1504" s="19">
        <f>IF(AH1504&lt;=450000,0,MAX(0,ROUNDDOWN(AN1504*0.06-MIN(50000,AN1504)*0.03,-2))+MAX(0,ROUNDDOWN(AN1504*0.04-MIN(50000,AN1504)*0.02,-2)))</f>
        <v/>
      </c>
      <c r="AP1504" s="19">
        <f>AM1504+AO1504+AI1504</f>
        <v/>
      </c>
      <c r="AQ1504" s="19">
        <f>MIN(750000,MAX(0,$B1504))</f>
        <v/>
      </c>
      <c r="AR1504" s="19">
        <f>$B1504-AQ1504</f>
        <v/>
      </c>
      <c r="AS1504" s="19">
        <f>MIN(670000,ROUNDDOWN(MAX(0,AR1504-430000)*0.0751+47600,0))+MIN(260000,ROUNDDOWN(MAX(0,AR1504-430000)*0.028+17600,0))+MIN(30000,ROUNDDOWN(MAX(0,AR1504-430000)*0.0027+1873,0))+IF("いいえ"="はい",MIN(170000,ROUNDDOWN(MAX(0,AR1504-430000)*0.0243+17800,0)),0)</f>
        <v/>
      </c>
      <c r="AT1504" s="19">
        <f>IF(""="",215040+AS1504,"")</f>
        <v/>
      </c>
      <c r="AU1504" s="19">
        <f>IF(AR1504&gt;23500000,NA(),IF(AR1504&lt;=4890000,1040000,IF(AR1504&lt;=6550000,670000,620000)))</f>
        <v/>
      </c>
      <c r="AV1504" s="19">
        <f>MAX(0,ROUNDDOWN(AR1504-AT1504-AU1504-0,-3))</f>
        <v/>
      </c>
      <c r="AW1504" s="19">
        <f>IF(AV1504&lt;=0,0,ROUNDDOWN((AV1504*LOOKUP(AV1504,{0,1950001,3300001,6950001,9000001,18000001,40000001},{0.05,0.1,0.2,0.23,0.33,0.4,0.45})-LOOKUP(AV1504,{0,1950001,3300001,6950001,9000001,18000001,40000001},{0,97500,427500,636000,1536000,2796000,4796000}))*1.021,-2))</f>
        <v/>
      </c>
      <c r="AX1504" s="19">
        <f>MAX(0,ROUNDDOWN(AR1504-AT1504-430000-0,-3))</f>
        <v/>
      </c>
      <c r="AY1504" s="19">
        <f>IF(AR1504&lt;=450000,0,MAX(0,ROUNDDOWN(AX1504*0.06-MIN(50000,AX1504)*0.03,-2))+MAX(0,ROUNDDOWN(AX1504*0.04-MIN(50000,AX1504)*0.02,-2)))</f>
        <v/>
      </c>
      <c r="AZ1504" s="19">
        <f>AW1504+AY1504+AS1504</f>
        <v/>
      </c>
    </row>
    <row r="1505">
      <c r="A1505" t="inlineStr">
        <is>
          <t>1万円刻み</t>
        </is>
      </c>
      <c r="B1505" s="19">
        <f>'3_1万円刻み'!$A$1488</f>
        <v/>
      </c>
      <c r="C1505" s="19">
        <f>MIN(0,MAX(0,$B1505))</f>
        <v/>
      </c>
      <c r="D1505" s="19">
        <f>$B1505-C1505</f>
        <v/>
      </c>
      <c r="E1505" s="19">
        <f>MIN(670000,ROUNDDOWN(MAX(0,D1505-430000)*0.0751+47600,0))+MIN(260000,ROUNDDOWN(MAX(0,D1505-430000)*0.028+17600,0))+MIN(30000,ROUNDDOWN(MAX(0,D1505-430000)*0.0027+1873,0))+IF("いいえ"="はい",MIN(170000,ROUNDDOWN(MAX(0,D1505-430000)*0.0243+17800,0)),0)</f>
        <v/>
      </c>
      <c r="F1505" s="19">
        <f>IF(""="",215040+E1505,"")</f>
        <v/>
      </c>
      <c r="G1505" s="19">
        <f>IF(D1505&gt;23500000,NA(),IF(D1505&lt;=4890000,1040000,IF(D1505&lt;=6550000,670000,620000)))</f>
        <v/>
      </c>
      <c r="H1505" s="19">
        <f>MAX(0,ROUNDDOWN(D1505-F1505-G1505-0,-3))</f>
        <v/>
      </c>
      <c r="I1505" s="19">
        <f>IF(H1505&lt;=0,0,ROUNDDOWN((H1505*LOOKUP(H1505,{0,1950001,3300001,6950001,9000001,18000001,40000001},{0.05,0.1,0.2,0.23,0.33,0.4,0.45})-LOOKUP(H1505,{0,1950001,3300001,6950001,9000001,18000001,40000001},{0,97500,427500,636000,1536000,2796000,4796000}))*1.021,-2))</f>
        <v/>
      </c>
      <c r="J1505" s="19">
        <f>MAX(0,ROUNDDOWN(D1505-F1505-430000-0,-3))</f>
        <v/>
      </c>
      <c r="K1505" s="19">
        <f>IF(D1505&lt;=450000,0,MAX(0,ROUNDDOWN(J1505*0.06-MIN(50000,J1505)*0.03,-2))+MAX(0,ROUNDDOWN(J1505*0.04-MIN(50000,J1505)*0.02,-2)))</f>
        <v/>
      </c>
      <c r="L1505" s="19">
        <f>I1505+K1505+E1505</f>
        <v/>
      </c>
      <c r="M1505" s="19">
        <f>MIN(100000,MAX(0,$B1505))</f>
        <v/>
      </c>
      <c r="N1505" s="19">
        <f>$B1505-M1505</f>
        <v/>
      </c>
      <c r="O1505" s="19">
        <f>MIN(670000,ROUNDDOWN(MAX(0,N1505-430000)*0.0751+47600,0))+MIN(260000,ROUNDDOWN(MAX(0,N1505-430000)*0.028+17600,0))+MIN(30000,ROUNDDOWN(MAX(0,N1505-430000)*0.0027+1873,0))+IF("いいえ"="はい",MIN(170000,ROUNDDOWN(MAX(0,N1505-430000)*0.0243+17800,0)),0)</f>
        <v/>
      </c>
      <c r="P1505" s="19">
        <f>IF(""="",215040+O1505,"")</f>
        <v/>
      </c>
      <c r="Q1505" s="19">
        <f>IF(N1505&gt;23500000,NA(),IF(N1505&lt;=4890000,1040000,IF(N1505&lt;=6550000,670000,620000)))</f>
        <v/>
      </c>
      <c r="R1505" s="19">
        <f>MAX(0,ROUNDDOWN(N1505-P1505-Q1505-0,-3))</f>
        <v/>
      </c>
      <c r="S1505" s="19">
        <f>IF(R1505&lt;=0,0,ROUNDDOWN((R1505*LOOKUP(R1505,{0,1950001,3300001,6950001,9000001,18000001,40000001},{0.05,0.1,0.2,0.23,0.33,0.4,0.45})-LOOKUP(R1505,{0,1950001,3300001,6950001,9000001,18000001,40000001},{0,97500,427500,636000,1536000,2796000,4796000}))*1.021,-2))</f>
        <v/>
      </c>
      <c r="T1505" s="19">
        <f>MAX(0,ROUNDDOWN(N1505-P1505-430000-0,-3))</f>
        <v/>
      </c>
      <c r="U1505" s="19">
        <f>IF(N1505&lt;=450000,0,MAX(0,ROUNDDOWN(T1505*0.06-MIN(50000,T1505)*0.03,-2))+MAX(0,ROUNDDOWN(T1505*0.04-MIN(50000,T1505)*0.02,-2)))</f>
        <v/>
      </c>
      <c r="V1505" s="19">
        <f>S1505+U1505+O1505</f>
        <v/>
      </c>
      <c r="W1505" s="19">
        <f>MIN(550000,MAX(0,$B1505))</f>
        <v/>
      </c>
      <c r="X1505" s="19">
        <f>$B1505-W1505</f>
        <v/>
      </c>
      <c r="Y1505" s="19">
        <f>MIN(670000,ROUNDDOWN(MAX(0,X1505-430000)*0.0751+47600,0))+MIN(260000,ROUNDDOWN(MAX(0,X1505-430000)*0.028+17600,0))+MIN(30000,ROUNDDOWN(MAX(0,X1505-430000)*0.0027+1873,0))+IF("いいえ"="はい",MIN(170000,ROUNDDOWN(MAX(0,X1505-430000)*0.0243+17800,0)),0)</f>
        <v/>
      </c>
      <c r="Z1505" s="19">
        <f>IF(""="",215040+Y1505,"")</f>
        <v/>
      </c>
      <c r="AA1505" s="19">
        <f>IF(X1505&gt;23500000,NA(),IF(X1505&lt;=4890000,1040000,IF(X1505&lt;=6550000,670000,620000)))</f>
        <v/>
      </c>
      <c r="AB1505" s="19">
        <f>MAX(0,ROUNDDOWN(X1505-Z1505-AA1505-0,-3))</f>
        <v/>
      </c>
      <c r="AC1505" s="19">
        <f>IF(AB1505&lt;=0,0,ROUNDDOWN((AB1505*LOOKUP(AB1505,{0,1950001,3300001,6950001,9000001,18000001,40000001},{0.05,0.1,0.2,0.23,0.33,0.4,0.45})-LOOKUP(AB1505,{0,1950001,3300001,6950001,9000001,18000001,40000001},{0,97500,427500,636000,1536000,2796000,4796000}))*1.021,-2))</f>
        <v/>
      </c>
      <c r="AD1505" s="19">
        <f>MAX(0,ROUNDDOWN(X1505-Z1505-430000-0,-3))</f>
        <v/>
      </c>
      <c r="AE1505" s="19">
        <f>IF(X1505&lt;=450000,0,MAX(0,ROUNDDOWN(AD1505*0.06-MIN(50000,AD1505)*0.03,-2))+MAX(0,ROUNDDOWN(AD1505*0.04-MIN(50000,AD1505)*0.02,-2)))</f>
        <v/>
      </c>
      <c r="AF1505" s="19">
        <f>AC1505+AE1505+Y1505</f>
        <v/>
      </c>
      <c r="AG1505" s="19">
        <f>MIN(650000,MAX(0,$B1505))</f>
        <v/>
      </c>
      <c r="AH1505" s="19">
        <f>$B1505-AG1505</f>
        <v/>
      </c>
      <c r="AI1505" s="19">
        <f>MIN(670000,ROUNDDOWN(MAX(0,AH1505-430000)*0.0751+47600,0))+MIN(260000,ROUNDDOWN(MAX(0,AH1505-430000)*0.028+17600,0))+MIN(30000,ROUNDDOWN(MAX(0,AH1505-430000)*0.0027+1873,0))+IF("いいえ"="はい",MIN(170000,ROUNDDOWN(MAX(0,AH1505-430000)*0.0243+17800,0)),0)</f>
        <v/>
      </c>
      <c r="AJ1505" s="19">
        <f>IF(""="",215040+AI1505,"")</f>
        <v/>
      </c>
      <c r="AK1505" s="19">
        <f>IF(AH1505&gt;23500000,NA(),IF(AH1505&lt;=4890000,1040000,IF(AH1505&lt;=6550000,670000,620000)))</f>
        <v/>
      </c>
      <c r="AL1505" s="19">
        <f>MAX(0,ROUNDDOWN(AH1505-AJ1505-AK1505-0,-3))</f>
        <v/>
      </c>
      <c r="AM1505" s="19">
        <f>IF(AL1505&lt;=0,0,ROUNDDOWN((AL1505*LOOKUP(AL1505,{0,1950001,3300001,6950001,9000001,18000001,40000001},{0.05,0.1,0.2,0.23,0.33,0.4,0.45})-LOOKUP(AL1505,{0,1950001,3300001,6950001,9000001,18000001,40000001},{0,97500,427500,636000,1536000,2796000,4796000}))*1.021,-2))</f>
        <v/>
      </c>
      <c r="AN1505" s="19">
        <f>MAX(0,ROUNDDOWN(AH1505-AJ1505-430000-0,-3))</f>
        <v/>
      </c>
      <c r="AO1505" s="19">
        <f>IF(AH1505&lt;=450000,0,MAX(0,ROUNDDOWN(AN1505*0.06-MIN(50000,AN1505)*0.03,-2))+MAX(0,ROUNDDOWN(AN1505*0.04-MIN(50000,AN1505)*0.02,-2)))</f>
        <v/>
      </c>
      <c r="AP1505" s="19">
        <f>AM1505+AO1505+AI1505</f>
        <v/>
      </c>
      <c r="AQ1505" s="19">
        <f>MIN(750000,MAX(0,$B1505))</f>
        <v/>
      </c>
      <c r="AR1505" s="19">
        <f>$B1505-AQ1505</f>
        <v/>
      </c>
      <c r="AS1505" s="19">
        <f>MIN(670000,ROUNDDOWN(MAX(0,AR1505-430000)*0.0751+47600,0))+MIN(260000,ROUNDDOWN(MAX(0,AR1505-430000)*0.028+17600,0))+MIN(30000,ROUNDDOWN(MAX(0,AR1505-430000)*0.0027+1873,0))+IF("いいえ"="はい",MIN(170000,ROUNDDOWN(MAX(0,AR1505-430000)*0.0243+17800,0)),0)</f>
        <v/>
      </c>
      <c r="AT1505" s="19">
        <f>IF(""="",215040+AS1505,"")</f>
        <v/>
      </c>
      <c r="AU1505" s="19">
        <f>IF(AR1505&gt;23500000,NA(),IF(AR1505&lt;=4890000,1040000,IF(AR1505&lt;=6550000,670000,620000)))</f>
        <v/>
      </c>
      <c r="AV1505" s="19">
        <f>MAX(0,ROUNDDOWN(AR1505-AT1505-AU1505-0,-3))</f>
        <v/>
      </c>
      <c r="AW1505" s="19">
        <f>IF(AV1505&lt;=0,0,ROUNDDOWN((AV1505*LOOKUP(AV1505,{0,1950001,3300001,6950001,9000001,18000001,40000001},{0.05,0.1,0.2,0.23,0.33,0.4,0.45})-LOOKUP(AV1505,{0,1950001,3300001,6950001,9000001,18000001,40000001},{0,97500,427500,636000,1536000,2796000,4796000}))*1.021,-2))</f>
        <v/>
      </c>
      <c r="AX1505" s="19">
        <f>MAX(0,ROUNDDOWN(AR1505-AT1505-430000-0,-3))</f>
        <v/>
      </c>
      <c r="AY1505" s="19">
        <f>IF(AR1505&lt;=450000,0,MAX(0,ROUNDDOWN(AX1505*0.06-MIN(50000,AX1505)*0.03,-2))+MAX(0,ROUNDDOWN(AX1505*0.04-MIN(50000,AX1505)*0.02,-2)))</f>
        <v/>
      </c>
      <c r="AZ1505" s="19">
        <f>AW1505+AY1505+AS1505</f>
        <v/>
      </c>
    </row>
    <row r="1506">
      <c r="A1506" t="inlineStr">
        <is>
          <t>1万円刻み</t>
        </is>
      </c>
      <c r="B1506" s="19">
        <f>'3_1万円刻み'!$A$1489</f>
        <v/>
      </c>
      <c r="C1506" s="19">
        <f>MIN(0,MAX(0,$B1506))</f>
        <v/>
      </c>
      <c r="D1506" s="19">
        <f>$B1506-C1506</f>
        <v/>
      </c>
      <c r="E1506" s="19">
        <f>MIN(670000,ROUNDDOWN(MAX(0,D1506-430000)*0.0751+47600,0))+MIN(260000,ROUNDDOWN(MAX(0,D1506-430000)*0.028+17600,0))+MIN(30000,ROUNDDOWN(MAX(0,D1506-430000)*0.0027+1873,0))+IF("いいえ"="はい",MIN(170000,ROUNDDOWN(MAX(0,D1506-430000)*0.0243+17800,0)),0)</f>
        <v/>
      </c>
      <c r="F1506" s="19">
        <f>IF(""="",215040+E1506,"")</f>
        <v/>
      </c>
      <c r="G1506" s="19">
        <f>IF(D1506&gt;23500000,NA(),IF(D1506&lt;=4890000,1040000,IF(D1506&lt;=6550000,670000,620000)))</f>
        <v/>
      </c>
      <c r="H1506" s="19">
        <f>MAX(0,ROUNDDOWN(D1506-F1506-G1506-0,-3))</f>
        <v/>
      </c>
      <c r="I1506" s="19">
        <f>IF(H1506&lt;=0,0,ROUNDDOWN((H1506*LOOKUP(H1506,{0,1950001,3300001,6950001,9000001,18000001,40000001},{0.05,0.1,0.2,0.23,0.33,0.4,0.45})-LOOKUP(H1506,{0,1950001,3300001,6950001,9000001,18000001,40000001},{0,97500,427500,636000,1536000,2796000,4796000}))*1.021,-2))</f>
        <v/>
      </c>
      <c r="J1506" s="19">
        <f>MAX(0,ROUNDDOWN(D1506-F1506-430000-0,-3))</f>
        <v/>
      </c>
      <c r="K1506" s="19">
        <f>IF(D1506&lt;=450000,0,MAX(0,ROUNDDOWN(J1506*0.06-MIN(50000,J1506)*0.03,-2))+MAX(0,ROUNDDOWN(J1506*0.04-MIN(50000,J1506)*0.02,-2)))</f>
        <v/>
      </c>
      <c r="L1506" s="19">
        <f>I1506+K1506+E1506</f>
        <v/>
      </c>
      <c r="M1506" s="19">
        <f>MIN(100000,MAX(0,$B1506))</f>
        <v/>
      </c>
      <c r="N1506" s="19">
        <f>$B1506-M1506</f>
        <v/>
      </c>
      <c r="O1506" s="19">
        <f>MIN(670000,ROUNDDOWN(MAX(0,N1506-430000)*0.0751+47600,0))+MIN(260000,ROUNDDOWN(MAX(0,N1506-430000)*0.028+17600,0))+MIN(30000,ROUNDDOWN(MAX(0,N1506-430000)*0.0027+1873,0))+IF("いいえ"="はい",MIN(170000,ROUNDDOWN(MAX(0,N1506-430000)*0.0243+17800,0)),0)</f>
        <v/>
      </c>
      <c r="P1506" s="19">
        <f>IF(""="",215040+O1506,"")</f>
        <v/>
      </c>
      <c r="Q1506" s="19">
        <f>IF(N1506&gt;23500000,NA(),IF(N1506&lt;=4890000,1040000,IF(N1506&lt;=6550000,670000,620000)))</f>
        <v/>
      </c>
      <c r="R1506" s="19">
        <f>MAX(0,ROUNDDOWN(N1506-P1506-Q1506-0,-3))</f>
        <v/>
      </c>
      <c r="S1506" s="19">
        <f>IF(R1506&lt;=0,0,ROUNDDOWN((R1506*LOOKUP(R1506,{0,1950001,3300001,6950001,9000001,18000001,40000001},{0.05,0.1,0.2,0.23,0.33,0.4,0.45})-LOOKUP(R1506,{0,1950001,3300001,6950001,9000001,18000001,40000001},{0,97500,427500,636000,1536000,2796000,4796000}))*1.021,-2))</f>
        <v/>
      </c>
      <c r="T1506" s="19">
        <f>MAX(0,ROUNDDOWN(N1506-P1506-430000-0,-3))</f>
        <v/>
      </c>
      <c r="U1506" s="19">
        <f>IF(N1506&lt;=450000,0,MAX(0,ROUNDDOWN(T1506*0.06-MIN(50000,T1506)*0.03,-2))+MAX(0,ROUNDDOWN(T1506*0.04-MIN(50000,T1506)*0.02,-2)))</f>
        <v/>
      </c>
      <c r="V1506" s="19">
        <f>S1506+U1506+O1506</f>
        <v/>
      </c>
      <c r="W1506" s="19">
        <f>MIN(550000,MAX(0,$B1506))</f>
        <v/>
      </c>
      <c r="X1506" s="19">
        <f>$B1506-W1506</f>
        <v/>
      </c>
      <c r="Y1506" s="19">
        <f>MIN(670000,ROUNDDOWN(MAX(0,X1506-430000)*0.0751+47600,0))+MIN(260000,ROUNDDOWN(MAX(0,X1506-430000)*0.028+17600,0))+MIN(30000,ROUNDDOWN(MAX(0,X1506-430000)*0.0027+1873,0))+IF("いいえ"="はい",MIN(170000,ROUNDDOWN(MAX(0,X1506-430000)*0.0243+17800,0)),0)</f>
        <v/>
      </c>
      <c r="Z1506" s="19">
        <f>IF(""="",215040+Y1506,"")</f>
        <v/>
      </c>
      <c r="AA1506" s="19">
        <f>IF(X1506&gt;23500000,NA(),IF(X1506&lt;=4890000,1040000,IF(X1506&lt;=6550000,670000,620000)))</f>
        <v/>
      </c>
      <c r="AB1506" s="19">
        <f>MAX(0,ROUNDDOWN(X1506-Z1506-AA1506-0,-3))</f>
        <v/>
      </c>
      <c r="AC1506" s="19">
        <f>IF(AB1506&lt;=0,0,ROUNDDOWN((AB1506*LOOKUP(AB1506,{0,1950001,3300001,6950001,9000001,18000001,40000001},{0.05,0.1,0.2,0.23,0.33,0.4,0.45})-LOOKUP(AB1506,{0,1950001,3300001,6950001,9000001,18000001,40000001},{0,97500,427500,636000,1536000,2796000,4796000}))*1.021,-2))</f>
        <v/>
      </c>
      <c r="AD1506" s="19">
        <f>MAX(0,ROUNDDOWN(X1506-Z1506-430000-0,-3))</f>
        <v/>
      </c>
      <c r="AE1506" s="19">
        <f>IF(X1506&lt;=450000,0,MAX(0,ROUNDDOWN(AD1506*0.06-MIN(50000,AD1506)*0.03,-2))+MAX(0,ROUNDDOWN(AD1506*0.04-MIN(50000,AD1506)*0.02,-2)))</f>
        <v/>
      </c>
      <c r="AF1506" s="19">
        <f>AC1506+AE1506+Y1506</f>
        <v/>
      </c>
      <c r="AG1506" s="19">
        <f>MIN(650000,MAX(0,$B1506))</f>
        <v/>
      </c>
      <c r="AH1506" s="19">
        <f>$B1506-AG1506</f>
        <v/>
      </c>
      <c r="AI1506" s="19">
        <f>MIN(670000,ROUNDDOWN(MAX(0,AH1506-430000)*0.0751+47600,0))+MIN(260000,ROUNDDOWN(MAX(0,AH1506-430000)*0.028+17600,0))+MIN(30000,ROUNDDOWN(MAX(0,AH1506-430000)*0.0027+1873,0))+IF("いいえ"="はい",MIN(170000,ROUNDDOWN(MAX(0,AH1506-430000)*0.0243+17800,0)),0)</f>
        <v/>
      </c>
      <c r="AJ1506" s="19">
        <f>IF(""="",215040+AI1506,"")</f>
        <v/>
      </c>
      <c r="AK1506" s="19">
        <f>IF(AH1506&gt;23500000,NA(),IF(AH1506&lt;=4890000,1040000,IF(AH1506&lt;=6550000,670000,620000)))</f>
        <v/>
      </c>
      <c r="AL1506" s="19">
        <f>MAX(0,ROUNDDOWN(AH1506-AJ1506-AK1506-0,-3))</f>
        <v/>
      </c>
      <c r="AM1506" s="19">
        <f>IF(AL1506&lt;=0,0,ROUNDDOWN((AL1506*LOOKUP(AL1506,{0,1950001,3300001,6950001,9000001,18000001,40000001},{0.05,0.1,0.2,0.23,0.33,0.4,0.45})-LOOKUP(AL1506,{0,1950001,3300001,6950001,9000001,18000001,40000001},{0,97500,427500,636000,1536000,2796000,4796000}))*1.021,-2))</f>
        <v/>
      </c>
      <c r="AN1506" s="19">
        <f>MAX(0,ROUNDDOWN(AH1506-AJ1506-430000-0,-3))</f>
        <v/>
      </c>
      <c r="AO1506" s="19">
        <f>IF(AH1506&lt;=450000,0,MAX(0,ROUNDDOWN(AN1506*0.06-MIN(50000,AN1506)*0.03,-2))+MAX(0,ROUNDDOWN(AN1506*0.04-MIN(50000,AN1506)*0.02,-2)))</f>
        <v/>
      </c>
      <c r="AP1506" s="19">
        <f>AM1506+AO1506+AI1506</f>
        <v/>
      </c>
      <c r="AQ1506" s="19">
        <f>MIN(750000,MAX(0,$B1506))</f>
        <v/>
      </c>
      <c r="AR1506" s="19">
        <f>$B1506-AQ1506</f>
        <v/>
      </c>
      <c r="AS1506" s="19">
        <f>MIN(670000,ROUNDDOWN(MAX(0,AR1506-430000)*0.0751+47600,0))+MIN(260000,ROUNDDOWN(MAX(0,AR1506-430000)*0.028+17600,0))+MIN(30000,ROUNDDOWN(MAX(0,AR1506-430000)*0.0027+1873,0))+IF("いいえ"="はい",MIN(170000,ROUNDDOWN(MAX(0,AR1506-430000)*0.0243+17800,0)),0)</f>
        <v/>
      </c>
      <c r="AT1506" s="19">
        <f>IF(""="",215040+AS1506,"")</f>
        <v/>
      </c>
      <c r="AU1506" s="19">
        <f>IF(AR1506&gt;23500000,NA(),IF(AR1506&lt;=4890000,1040000,IF(AR1506&lt;=6550000,670000,620000)))</f>
        <v/>
      </c>
      <c r="AV1506" s="19">
        <f>MAX(0,ROUNDDOWN(AR1506-AT1506-AU1506-0,-3))</f>
        <v/>
      </c>
      <c r="AW1506" s="19">
        <f>IF(AV1506&lt;=0,0,ROUNDDOWN((AV1506*LOOKUP(AV1506,{0,1950001,3300001,6950001,9000001,18000001,40000001},{0.05,0.1,0.2,0.23,0.33,0.4,0.45})-LOOKUP(AV1506,{0,1950001,3300001,6950001,9000001,18000001,40000001},{0,97500,427500,636000,1536000,2796000,4796000}))*1.021,-2))</f>
        <v/>
      </c>
      <c r="AX1506" s="19">
        <f>MAX(0,ROUNDDOWN(AR1506-AT1506-430000-0,-3))</f>
        <v/>
      </c>
      <c r="AY1506" s="19">
        <f>IF(AR1506&lt;=450000,0,MAX(0,ROUNDDOWN(AX1506*0.06-MIN(50000,AX1506)*0.03,-2))+MAX(0,ROUNDDOWN(AX1506*0.04-MIN(50000,AX1506)*0.02,-2)))</f>
        <v/>
      </c>
      <c r="AZ1506" s="19">
        <f>AW1506+AY1506+AS1506</f>
        <v/>
      </c>
    </row>
    <row r="1507">
      <c r="A1507" t="inlineStr">
        <is>
          <t>1万円刻み</t>
        </is>
      </c>
      <c r="B1507" s="19">
        <f>'3_1万円刻み'!$A$1490</f>
        <v/>
      </c>
      <c r="C1507" s="19">
        <f>MIN(0,MAX(0,$B1507))</f>
        <v/>
      </c>
      <c r="D1507" s="19">
        <f>$B1507-C1507</f>
        <v/>
      </c>
      <c r="E1507" s="19">
        <f>MIN(670000,ROUNDDOWN(MAX(0,D1507-430000)*0.0751+47600,0))+MIN(260000,ROUNDDOWN(MAX(0,D1507-430000)*0.028+17600,0))+MIN(30000,ROUNDDOWN(MAX(0,D1507-430000)*0.0027+1873,0))+IF("いいえ"="はい",MIN(170000,ROUNDDOWN(MAX(0,D1507-430000)*0.0243+17800,0)),0)</f>
        <v/>
      </c>
      <c r="F1507" s="19">
        <f>IF(""="",215040+E1507,"")</f>
        <v/>
      </c>
      <c r="G1507" s="19">
        <f>IF(D1507&gt;23500000,NA(),IF(D1507&lt;=4890000,1040000,IF(D1507&lt;=6550000,670000,620000)))</f>
        <v/>
      </c>
      <c r="H1507" s="19">
        <f>MAX(0,ROUNDDOWN(D1507-F1507-G1507-0,-3))</f>
        <v/>
      </c>
      <c r="I1507" s="19">
        <f>IF(H1507&lt;=0,0,ROUNDDOWN((H1507*LOOKUP(H1507,{0,1950001,3300001,6950001,9000001,18000001,40000001},{0.05,0.1,0.2,0.23,0.33,0.4,0.45})-LOOKUP(H1507,{0,1950001,3300001,6950001,9000001,18000001,40000001},{0,97500,427500,636000,1536000,2796000,4796000}))*1.021,-2))</f>
        <v/>
      </c>
      <c r="J1507" s="19">
        <f>MAX(0,ROUNDDOWN(D1507-F1507-430000-0,-3))</f>
        <v/>
      </c>
      <c r="K1507" s="19">
        <f>IF(D1507&lt;=450000,0,MAX(0,ROUNDDOWN(J1507*0.06-MIN(50000,J1507)*0.03,-2))+MAX(0,ROUNDDOWN(J1507*0.04-MIN(50000,J1507)*0.02,-2)))</f>
        <v/>
      </c>
      <c r="L1507" s="19">
        <f>I1507+K1507+E1507</f>
        <v/>
      </c>
      <c r="M1507" s="19">
        <f>MIN(100000,MAX(0,$B1507))</f>
        <v/>
      </c>
      <c r="N1507" s="19">
        <f>$B1507-M1507</f>
        <v/>
      </c>
      <c r="O1507" s="19">
        <f>MIN(670000,ROUNDDOWN(MAX(0,N1507-430000)*0.0751+47600,0))+MIN(260000,ROUNDDOWN(MAX(0,N1507-430000)*0.028+17600,0))+MIN(30000,ROUNDDOWN(MAX(0,N1507-430000)*0.0027+1873,0))+IF("いいえ"="はい",MIN(170000,ROUNDDOWN(MAX(0,N1507-430000)*0.0243+17800,0)),0)</f>
        <v/>
      </c>
      <c r="P1507" s="19">
        <f>IF(""="",215040+O1507,"")</f>
        <v/>
      </c>
      <c r="Q1507" s="19">
        <f>IF(N1507&gt;23500000,NA(),IF(N1507&lt;=4890000,1040000,IF(N1507&lt;=6550000,670000,620000)))</f>
        <v/>
      </c>
      <c r="R1507" s="19">
        <f>MAX(0,ROUNDDOWN(N1507-P1507-Q1507-0,-3))</f>
        <v/>
      </c>
      <c r="S1507" s="19">
        <f>IF(R1507&lt;=0,0,ROUNDDOWN((R1507*LOOKUP(R1507,{0,1950001,3300001,6950001,9000001,18000001,40000001},{0.05,0.1,0.2,0.23,0.33,0.4,0.45})-LOOKUP(R1507,{0,1950001,3300001,6950001,9000001,18000001,40000001},{0,97500,427500,636000,1536000,2796000,4796000}))*1.021,-2))</f>
        <v/>
      </c>
      <c r="T1507" s="19">
        <f>MAX(0,ROUNDDOWN(N1507-P1507-430000-0,-3))</f>
        <v/>
      </c>
      <c r="U1507" s="19">
        <f>IF(N1507&lt;=450000,0,MAX(0,ROUNDDOWN(T1507*0.06-MIN(50000,T1507)*0.03,-2))+MAX(0,ROUNDDOWN(T1507*0.04-MIN(50000,T1507)*0.02,-2)))</f>
        <v/>
      </c>
      <c r="V1507" s="19">
        <f>S1507+U1507+O1507</f>
        <v/>
      </c>
      <c r="W1507" s="19">
        <f>MIN(550000,MAX(0,$B1507))</f>
        <v/>
      </c>
      <c r="X1507" s="19">
        <f>$B1507-W1507</f>
        <v/>
      </c>
      <c r="Y1507" s="19">
        <f>MIN(670000,ROUNDDOWN(MAX(0,X1507-430000)*0.0751+47600,0))+MIN(260000,ROUNDDOWN(MAX(0,X1507-430000)*0.028+17600,0))+MIN(30000,ROUNDDOWN(MAX(0,X1507-430000)*0.0027+1873,0))+IF("いいえ"="はい",MIN(170000,ROUNDDOWN(MAX(0,X1507-430000)*0.0243+17800,0)),0)</f>
        <v/>
      </c>
      <c r="Z1507" s="19">
        <f>IF(""="",215040+Y1507,"")</f>
        <v/>
      </c>
      <c r="AA1507" s="19">
        <f>IF(X1507&gt;23500000,NA(),IF(X1507&lt;=4890000,1040000,IF(X1507&lt;=6550000,670000,620000)))</f>
        <v/>
      </c>
      <c r="AB1507" s="19">
        <f>MAX(0,ROUNDDOWN(X1507-Z1507-AA1507-0,-3))</f>
        <v/>
      </c>
      <c r="AC1507" s="19">
        <f>IF(AB1507&lt;=0,0,ROUNDDOWN((AB1507*LOOKUP(AB1507,{0,1950001,3300001,6950001,9000001,18000001,40000001},{0.05,0.1,0.2,0.23,0.33,0.4,0.45})-LOOKUP(AB1507,{0,1950001,3300001,6950001,9000001,18000001,40000001},{0,97500,427500,636000,1536000,2796000,4796000}))*1.021,-2))</f>
        <v/>
      </c>
      <c r="AD1507" s="19">
        <f>MAX(0,ROUNDDOWN(X1507-Z1507-430000-0,-3))</f>
        <v/>
      </c>
      <c r="AE1507" s="19">
        <f>IF(X1507&lt;=450000,0,MAX(0,ROUNDDOWN(AD1507*0.06-MIN(50000,AD1507)*0.03,-2))+MAX(0,ROUNDDOWN(AD1507*0.04-MIN(50000,AD1507)*0.02,-2)))</f>
        <v/>
      </c>
      <c r="AF1507" s="19">
        <f>AC1507+AE1507+Y1507</f>
        <v/>
      </c>
      <c r="AG1507" s="19">
        <f>MIN(650000,MAX(0,$B1507))</f>
        <v/>
      </c>
      <c r="AH1507" s="19">
        <f>$B1507-AG1507</f>
        <v/>
      </c>
      <c r="AI1507" s="19">
        <f>MIN(670000,ROUNDDOWN(MAX(0,AH1507-430000)*0.0751+47600,0))+MIN(260000,ROUNDDOWN(MAX(0,AH1507-430000)*0.028+17600,0))+MIN(30000,ROUNDDOWN(MAX(0,AH1507-430000)*0.0027+1873,0))+IF("いいえ"="はい",MIN(170000,ROUNDDOWN(MAX(0,AH1507-430000)*0.0243+17800,0)),0)</f>
        <v/>
      </c>
      <c r="AJ1507" s="19">
        <f>IF(""="",215040+AI1507,"")</f>
        <v/>
      </c>
      <c r="AK1507" s="19">
        <f>IF(AH1507&gt;23500000,NA(),IF(AH1507&lt;=4890000,1040000,IF(AH1507&lt;=6550000,670000,620000)))</f>
        <v/>
      </c>
      <c r="AL1507" s="19">
        <f>MAX(0,ROUNDDOWN(AH1507-AJ1507-AK1507-0,-3))</f>
        <v/>
      </c>
      <c r="AM1507" s="19">
        <f>IF(AL1507&lt;=0,0,ROUNDDOWN((AL1507*LOOKUP(AL1507,{0,1950001,3300001,6950001,9000001,18000001,40000001},{0.05,0.1,0.2,0.23,0.33,0.4,0.45})-LOOKUP(AL1507,{0,1950001,3300001,6950001,9000001,18000001,40000001},{0,97500,427500,636000,1536000,2796000,4796000}))*1.021,-2))</f>
        <v/>
      </c>
      <c r="AN1507" s="19">
        <f>MAX(0,ROUNDDOWN(AH1507-AJ1507-430000-0,-3))</f>
        <v/>
      </c>
      <c r="AO1507" s="19">
        <f>IF(AH1507&lt;=450000,0,MAX(0,ROUNDDOWN(AN1507*0.06-MIN(50000,AN1507)*0.03,-2))+MAX(0,ROUNDDOWN(AN1507*0.04-MIN(50000,AN1507)*0.02,-2)))</f>
        <v/>
      </c>
      <c r="AP1507" s="19">
        <f>AM1507+AO1507+AI1507</f>
        <v/>
      </c>
      <c r="AQ1507" s="19">
        <f>MIN(750000,MAX(0,$B1507))</f>
        <v/>
      </c>
      <c r="AR1507" s="19">
        <f>$B1507-AQ1507</f>
        <v/>
      </c>
      <c r="AS1507" s="19">
        <f>MIN(670000,ROUNDDOWN(MAX(0,AR1507-430000)*0.0751+47600,0))+MIN(260000,ROUNDDOWN(MAX(0,AR1507-430000)*0.028+17600,0))+MIN(30000,ROUNDDOWN(MAX(0,AR1507-430000)*0.0027+1873,0))+IF("いいえ"="はい",MIN(170000,ROUNDDOWN(MAX(0,AR1507-430000)*0.0243+17800,0)),0)</f>
        <v/>
      </c>
      <c r="AT1507" s="19">
        <f>IF(""="",215040+AS1507,"")</f>
        <v/>
      </c>
      <c r="AU1507" s="19">
        <f>IF(AR1507&gt;23500000,NA(),IF(AR1507&lt;=4890000,1040000,IF(AR1507&lt;=6550000,670000,620000)))</f>
        <v/>
      </c>
      <c r="AV1507" s="19">
        <f>MAX(0,ROUNDDOWN(AR1507-AT1507-AU1507-0,-3))</f>
        <v/>
      </c>
      <c r="AW1507" s="19">
        <f>IF(AV1507&lt;=0,0,ROUNDDOWN((AV1507*LOOKUP(AV1507,{0,1950001,3300001,6950001,9000001,18000001,40000001},{0.05,0.1,0.2,0.23,0.33,0.4,0.45})-LOOKUP(AV1507,{0,1950001,3300001,6950001,9000001,18000001,40000001},{0,97500,427500,636000,1536000,2796000,4796000}))*1.021,-2))</f>
        <v/>
      </c>
      <c r="AX1507" s="19">
        <f>MAX(0,ROUNDDOWN(AR1507-AT1507-430000-0,-3))</f>
        <v/>
      </c>
      <c r="AY1507" s="19">
        <f>IF(AR1507&lt;=450000,0,MAX(0,ROUNDDOWN(AX1507*0.06-MIN(50000,AX1507)*0.03,-2))+MAX(0,ROUNDDOWN(AX1507*0.04-MIN(50000,AX1507)*0.02,-2)))</f>
        <v/>
      </c>
      <c r="AZ1507" s="19">
        <f>AW1507+AY1507+AS1507</f>
        <v/>
      </c>
    </row>
    <row r="1508">
      <c r="A1508" t="inlineStr">
        <is>
          <t>1万円刻み</t>
        </is>
      </c>
      <c r="B1508" s="19">
        <f>'3_1万円刻み'!$A$1491</f>
        <v/>
      </c>
      <c r="C1508" s="19">
        <f>MIN(0,MAX(0,$B1508))</f>
        <v/>
      </c>
      <c r="D1508" s="19">
        <f>$B1508-C1508</f>
        <v/>
      </c>
      <c r="E1508" s="19">
        <f>MIN(670000,ROUNDDOWN(MAX(0,D1508-430000)*0.0751+47600,0))+MIN(260000,ROUNDDOWN(MAX(0,D1508-430000)*0.028+17600,0))+MIN(30000,ROUNDDOWN(MAX(0,D1508-430000)*0.0027+1873,0))+IF("いいえ"="はい",MIN(170000,ROUNDDOWN(MAX(0,D1508-430000)*0.0243+17800,0)),0)</f>
        <v/>
      </c>
      <c r="F1508" s="19">
        <f>IF(""="",215040+E1508,"")</f>
        <v/>
      </c>
      <c r="G1508" s="19">
        <f>IF(D1508&gt;23500000,NA(),IF(D1508&lt;=4890000,1040000,IF(D1508&lt;=6550000,670000,620000)))</f>
        <v/>
      </c>
      <c r="H1508" s="19">
        <f>MAX(0,ROUNDDOWN(D1508-F1508-G1508-0,-3))</f>
        <v/>
      </c>
      <c r="I1508" s="19">
        <f>IF(H1508&lt;=0,0,ROUNDDOWN((H1508*LOOKUP(H1508,{0,1950001,3300001,6950001,9000001,18000001,40000001},{0.05,0.1,0.2,0.23,0.33,0.4,0.45})-LOOKUP(H1508,{0,1950001,3300001,6950001,9000001,18000001,40000001},{0,97500,427500,636000,1536000,2796000,4796000}))*1.021,-2))</f>
        <v/>
      </c>
      <c r="J1508" s="19">
        <f>MAX(0,ROUNDDOWN(D1508-F1508-430000-0,-3))</f>
        <v/>
      </c>
      <c r="K1508" s="19">
        <f>IF(D1508&lt;=450000,0,MAX(0,ROUNDDOWN(J1508*0.06-MIN(50000,J1508)*0.03,-2))+MAX(0,ROUNDDOWN(J1508*0.04-MIN(50000,J1508)*0.02,-2)))</f>
        <v/>
      </c>
      <c r="L1508" s="19">
        <f>I1508+K1508+E1508</f>
        <v/>
      </c>
      <c r="M1508" s="19">
        <f>MIN(100000,MAX(0,$B1508))</f>
        <v/>
      </c>
      <c r="N1508" s="19">
        <f>$B1508-M1508</f>
        <v/>
      </c>
      <c r="O1508" s="19">
        <f>MIN(670000,ROUNDDOWN(MAX(0,N1508-430000)*0.0751+47600,0))+MIN(260000,ROUNDDOWN(MAX(0,N1508-430000)*0.028+17600,0))+MIN(30000,ROUNDDOWN(MAX(0,N1508-430000)*0.0027+1873,0))+IF("いいえ"="はい",MIN(170000,ROUNDDOWN(MAX(0,N1508-430000)*0.0243+17800,0)),0)</f>
        <v/>
      </c>
      <c r="P1508" s="19">
        <f>IF(""="",215040+O1508,"")</f>
        <v/>
      </c>
      <c r="Q1508" s="19">
        <f>IF(N1508&gt;23500000,NA(),IF(N1508&lt;=4890000,1040000,IF(N1508&lt;=6550000,670000,620000)))</f>
        <v/>
      </c>
      <c r="R1508" s="19">
        <f>MAX(0,ROUNDDOWN(N1508-P1508-Q1508-0,-3))</f>
        <v/>
      </c>
      <c r="S1508" s="19">
        <f>IF(R1508&lt;=0,0,ROUNDDOWN((R1508*LOOKUP(R1508,{0,1950001,3300001,6950001,9000001,18000001,40000001},{0.05,0.1,0.2,0.23,0.33,0.4,0.45})-LOOKUP(R1508,{0,1950001,3300001,6950001,9000001,18000001,40000001},{0,97500,427500,636000,1536000,2796000,4796000}))*1.021,-2))</f>
        <v/>
      </c>
      <c r="T1508" s="19">
        <f>MAX(0,ROUNDDOWN(N1508-P1508-430000-0,-3))</f>
        <v/>
      </c>
      <c r="U1508" s="19">
        <f>IF(N1508&lt;=450000,0,MAX(0,ROUNDDOWN(T1508*0.06-MIN(50000,T1508)*0.03,-2))+MAX(0,ROUNDDOWN(T1508*0.04-MIN(50000,T1508)*0.02,-2)))</f>
        <v/>
      </c>
      <c r="V1508" s="19">
        <f>S1508+U1508+O1508</f>
        <v/>
      </c>
      <c r="W1508" s="19">
        <f>MIN(550000,MAX(0,$B1508))</f>
        <v/>
      </c>
      <c r="X1508" s="19">
        <f>$B1508-W1508</f>
        <v/>
      </c>
      <c r="Y1508" s="19">
        <f>MIN(670000,ROUNDDOWN(MAX(0,X1508-430000)*0.0751+47600,0))+MIN(260000,ROUNDDOWN(MAX(0,X1508-430000)*0.028+17600,0))+MIN(30000,ROUNDDOWN(MAX(0,X1508-430000)*0.0027+1873,0))+IF("いいえ"="はい",MIN(170000,ROUNDDOWN(MAX(0,X1508-430000)*0.0243+17800,0)),0)</f>
        <v/>
      </c>
      <c r="Z1508" s="19">
        <f>IF(""="",215040+Y1508,"")</f>
        <v/>
      </c>
      <c r="AA1508" s="19">
        <f>IF(X1508&gt;23500000,NA(),IF(X1508&lt;=4890000,1040000,IF(X1508&lt;=6550000,670000,620000)))</f>
        <v/>
      </c>
      <c r="AB1508" s="19">
        <f>MAX(0,ROUNDDOWN(X1508-Z1508-AA1508-0,-3))</f>
        <v/>
      </c>
      <c r="AC1508" s="19">
        <f>IF(AB1508&lt;=0,0,ROUNDDOWN((AB1508*LOOKUP(AB1508,{0,1950001,3300001,6950001,9000001,18000001,40000001},{0.05,0.1,0.2,0.23,0.33,0.4,0.45})-LOOKUP(AB1508,{0,1950001,3300001,6950001,9000001,18000001,40000001},{0,97500,427500,636000,1536000,2796000,4796000}))*1.021,-2))</f>
        <v/>
      </c>
      <c r="AD1508" s="19">
        <f>MAX(0,ROUNDDOWN(X1508-Z1508-430000-0,-3))</f>
        <v/>
      </c>
      <c r="AE1508" s="19">
        <f>IF(X1508&lt;=450000,0,MAX(0,ROUNDDOWN(AD1508*0.06-MIN(50000,AD1508)*0.03,-2))+MAX(0,ROUNDDOWN(AD1508*0.04-MIN(50000,AD1508)*0.02,-2)))</f>
        <v/>
      </c>
      <c r="AF1508" s="19">
        <f>AC1508+AE1508+Y1508</f>
        <v/>
      </c>
      <c r="AG1508" s="19">
        <f>MIN(650000,MAX(0,$B1508))</f>
        <v/>
      </c>
      <c r="AH1508" s="19">
        <f>$B1508-AG1508</f>
        <v/>
      </c>
      <c r="AI1508" s="19">
        <f>MIN(670000,ROUNDDOWN(MAX(0,AH1508-430000)*0.0751+47600,0))+MIN(260000,ROUNDDOWN(MAX(0,AH1508-430000)*0.028+17600,0))+MIN(30000,ROUNDDOWN(MAX(0,AH1508-430000)*0.0027+1873,0))+IF("いいえ"="はい",MIN(170000,ROUNDDOWN(MAX(0,AH1508-430000)*0.0243+17800,0)),0)</f>
        <v/>
      </c>
      <c r="AJ1508" s="19">
        <f>IF(""="",215040+AI1508,"")</f>
        <v/>
      </c>
      <c r="AK1508" s="19">
        <f>IF(AH1508&gt;23500000,NA(),IF(AH1508&lt;=4890000,1040000,IF(AH1508&lt;=6550000,670000,620000)))</f>
        <v/>
      </c>
      <c r="AL1508" s="19">
        <f>MAX(0,ROUNDDOWN(AH1508-AJ1508-AK1508-0,-3))</f>
        <v/>
      </c>
      <c r="AM1508" s="19">
        <f>IF(AL1508&lt;=0,0,ROUNDDOWN((AL1508*LOOKUP(AL1508,{0,1950001,3300001,6950001,9000001,18000001,40000001},{0.05,0.1,0.2,0.23,0.33,0.4,0.45})-LOOKUP(AL1508,{0,1950001,3300001,6950001,9000001,18000001,40000001},{0,97500,427500,636000,1536000,2796000,4796000}))*1.021,-2))</f>
        <v/>
      </c>
      <c r="AN1508" s="19">
        <f>MAX(0,ROUNDDOWN(AH1508-AJ1508-430000-0,-3))</f>
        <v/>
      </c>
      <c r="AO1508" s="19">
        <f>IF(AH1508&lt;=450000,0,MAX(0,ROUNDDOWN(AN1508*0.06-MIN(50000,AN1508)*0.03,-2))+MAX(0,ROUNDDOWN(AN1508*0.04-MIN(50000,AN1508)*0.02,-2)))</f>
        <v/>
      </c>
      <c r="AP1508" s="19">
        <f>AM1508+AO1508+AI1508</f>
        <v/>
      </c>
      <c r="AQ1508" s="19">
        <f>MIN(750000,MAX(0,$B1508))</f>
        <v/>
      </c>
      <c r="AR1508" s="19">
        <f>$B1508-AQ1508</f>
        <v/>
      </c>
      <c r="AS1508" s="19">
        <f>MIN(670000,ROUNDDOWN(MAX(0,AR1508-430000)*0.0751+47600,0))+MIN(260000,ROUNDDOWN(MAX(0,AR1508-430000)*0.028+17600,0))+MIN(30000,ROUNDDOWN(MAX(0,AR1508-430000)*0.0027+1873,0))+IF("いいえ"="はい",MIN(170000,ROUNDDOWN(MAX(0,AR1508-430000)*0.0243+17800,0)),0)</f>
        <v/>
      </c>
      <c r="AT1508" s="19">
        <f>IF(""="",215040+AS1508,"")</f>
        <v/>
      </c>
      <c r="AU1508" s="19">
        <f>IF(AR1508&gt;23500000,NA(),IF(AR1508&lt;=4890000,1040000,IF(AR1508&lt;=6550000,670000,620000)))</f>
        <v/>
      </c>
      <c r="AV1508" s="19">
        <f>MAX(0,ROUNDDOWN(AR1508-AT1508-AU1508-0,-3))</f>
        <v/>
      </c>
      <c r="AW1508" s="19">
        <f>IF(AV1508&lt;=0,0,ROUNDDOWN((AV1508*LOOKUP(AV1508,{0,1950001,3300001,6950001,9000001,18000001,40000001},{0.05,0.1,0.2,0.23,0.33,0.4,0.45})-LOOKUP(AV1508,{0,1950001,3300001,6950001,9000001,18000001,40000001},{0,97500,427500,636000,1536000,2796000,4796000}))*1.021,-2))</f>
        <v/>
      </c>
      <c r="AX1508" s="19">
        <f>MAX(0,ROUNDDOWN(AR1508-AT1508-430000-0,-3))</f>
        <v/>
      </c>
      <c r="AY1508" s="19">
        <f>IF(AR1508&lt;=450000,0,MAX(0,ROUNDDOWN(AX1508*0.06-MIN(50000,AX1508)*0.03,-2))+MAX(0,ROUNDDOWN(AX1508*0.04-MIN(50000,AX1508)*0.02,-2)))</f>
        <v/>
      </c>
      <c r="AZ1508" s="19">
        <f>AW1508+AY1508+AS1508</f>
        <v/>
      </c>
    </row>
    <row r="1509">
      <c r="A1509" t="inlineStr">
        <is>
          <t>1万円刻み</t>
        </is>
      </c>
      <c r="B1509" s="19">
        <f>'3_1万円刻み'!$A$1492</f>
        <v/>
      </c>
      <c r="C1509" s="19">
        <f>MIN(0,MAX(0,$B1509))</f>
        <v/>
      </c>
      <c r="D1509" s="19">
        <f>$B1509-C1509</f>
        <v/>
      </c>
      <c r="E1509" s="19">
        <f>MIN(670000,ROUNDDOWN(MAX(0,D1509-430000)*0.0751+47600,0))+MIN(260000,ROUNDDOWN(MAX(0,D1509-430000)*0.028+17600,0))+MIN(30000,ROUNDDOWN(MAX(0,D1509-430000)*0.0027+1873,0))+IF("いいえ"="はい",MIN(170000,ROUNDDOWN(MAX(0,D1509-430000)*0.0243+17800,0)),0)</f>
        <v/>
      </c>
      <c r="F1509" s="19">
        <f>IF(""="",215040+E1509,"")</f>
        <v/>
      </c>
      <c r="G1509" s="19">
        <f>IF(D1509&gt;23500000,NA(),IF(D1509&lt;=4890000,1040000,IF(D1509&lt;=6550000,670000,620000)))</f>
        <v/>
      </c>
      <c r="H1509" s="19">
        <f>MAX(0,ROUNDDOWN(D1509-F1509-G1509-0,-3))</f>
        <v/>
      </c>
      <c r="I1509" s="19">
        <f>IF(H1509&lt;=0,0,ROUNDDOWN((H1509*LOOKUP(H1509,{0,1950001,3300001,6950001,9000001,18000001,40000001},{0.05,0.1,0.2,0.23,0.33,0.4,0.45})-LOOKUP(H1509,{0,1950001,3300001,6950001,9000001,18000001,40000001},{0,97500,427500,636000,1536000,2796000,4796000}))*1.021,-2))</f>
        <v/>
      </c>
      <c r="J1509" s="19">
        <f>MAX(0,ROUNDDOWN(D1509-F1509-430000-0,-3))</f>
        <v/>
      </c>
      <c r="K1509" s="19">
        <f>IF(D1509&lt;=450000,0,MAX(0,ROUNDDOWN(J1509*0.06-MIN(50000,J1509)*0.03,-2))+MAX(0,ROUNDDOWN(J1509*0.04-MIN(50000,J1509)*0.02,-2)))</f>
        <v/>
      </c>
      <c r="L1509" s="19">
        <f>I1509+K1509+E1509</f>
        <v/>
      </c>
      <c r="M1509" s="19">
        <f>MIN(100000,MAX(0,$B1509))</f>
        <v/>
      </c>
      <c r="N1509" s="19">
        <f>$B1509-M1509</f>
        <v/>
      </c>
      <c r="O1509" s="19">
        <f>MIN(670000,ROUNDDOWN(MAX(0,N1509-430000)*0.0751+47600,0))+MIN(260000,ROUNDDOWN(MAX(0,N1509-430000)*0.028+17600,0))+MIN(30000,ROUNDDOWN(MAX(0,N1509-430000)*0.0027+1873,0))+IF("いいえ"="はい",MIN(170000,ROUNDDOWN(MAX(0,N1509-430000)*0.0243+17800,0)),0)</f>
        <v/>
      </c>
      <c r="P1509" s="19">
        <f>IF(""="",215040+O1509,"")</f>
        <v/>
      </c>
      <c r="Q1509" s="19">
        <f>IF(N1509&gt;23500000,NA(),IF(N1509&lt;=4890000,1040000,IF(N1509&lt;=6550000,670000,620000)))</f>
        <v/>
      </c>
      <c r="R1509" s="19">
        <f>MAX(0,ROUNDDOWN(N1509-P1509-Q1509-0,-3))</f>
        <v/>
      </c>
      <c r="S1509" s="19">
        <f>IF(R1509&lt;=0,0,ROUNDDOWN((R1509*LOOKUP(R1509,{0,1950001,3300001,6950001,9000001,18000001,40000001},{0.05,0.1,0.2,0.23,0.33,0.4,0.45})-LOOKUP(R1509,{0,1950001,3300001,6950001,9000001,18000001,40000001},{0,97500,427500,636000,1536000,2796000,4796000}))*1.021,-2))</f>
        <v/>
      </c>
      <c r="T1509" s="19">
        <f>MAX(0,ROUNDDOWN(N1509-P1509-430000-0,-3))</f>
        <v/>
      </c>
      <c r="U1509" s="19">
        <f>IF(N1509&lt;=450000,0,MAX(0,ROUNDDOWN(T1509*0.06-MIN(50000,T1509)*0.03,-2))+MAX(0,ROUNDDOWN(T1509*0.04-MIN(50000,T1509)*0.02,-2)))</f>
        <v/>
      </c>
      <c r="V1509" s="19">
        <f>S1509+U1509+O1509</f>
        <v/>
      </c>
      <c r="W1509" s="19">
        <f>MIN(550000,MAX(0,$B1509))</f>
        <v/>
      </c>
      <c r="X1509" s="19">
        <f>$B1509-W1509</f>
        <v/>
      </c>
      <c r="Y1509" s="19">
        <f>MIN(670000,ROUNDDOWN(MAX(0,X1509-430000)*0.0751+47600,0))+MIN(260000,ROUNDDOWN(MAX(0,X1509-430000)*0.028+17600,0))+MIN(30000,ROUNDDOWN(MAX(0,X1509-430000)*0.0027+1873,0))+IF("いいえ"="はい",MIN(170000,ROUNDDOWN(MAX(0,X1509-430000)*0.0243+17800,0)),0)</f>
        <v/>
      </c>
      <c r="Z1509" s="19">
        <f>IF(""="",215040+Y1509,"")</f>
        <v/>
      </c>
      <c r="AA1509" s="19">
        <f>IF(X1509&gt;23500000,NA(),IF(X1509&lt;=4890000,1040000,IF(X1509&lt;=6550000,670000,620000)))</f>
        <v/>
      </c>
      <c r="AB1509" s="19">
        <f>MAX(0,ROUNDDOWN(X1509-Z1509-AA1509-0,-3))</f>
        <v/>
      </c>
      <c r="AC1509" s="19">
        <f>IF(AB1509&lt;=0,0,ROUNDDOWN((AB1509*LOOKUP(AB1509,{0,1950001,3300001,6950001,9000001,18000001,40000001},{0.05,0.1,0.2,0.23,0.33,0.4,0.45})-LOOKUP(AB1509,{0,1950001,3300001,6950001,9000001,18000001,40000001},{0,97500,427500,636000,1536000,2796000,4796000}))*1.021,-2))</f>
        <v/>
      </c>
      <c r="AD1509" s="19">
        <f>MAX(0,ROUNDDOWN(X1509-Z1509-430000-0,-3))</f>
        <v/>
      </c>
      <c r="AE1509" s="19">
        <f>IF(X1509&lt;=450000,0,MAX(0,ROUNDDOWN(AD1509*0.06-MIN(50000,AD1509)*0.03,-2))+MAX(0,ROUNDDOWN(AD1509*0.04-MIN(50000,AD1509)*0.02,-2)))</f>
        <v/>
      </c>
      <c r="AF1509" s="19">
        <f>AC1509+AE1509+Y1509</f>
        <v/>
      </c>
      <c r="AG1509" s="19">
        <f>MIN(650000,MAX(0,$B1509))</f>
        <v/>
      </c>
      <c r="AH1509" s="19">
        <f>$B1509-AG1509</f>
        <v/>
      </c>
      <c r="AI1509" s="19">
        <f>MIN(670000,ROUNDDOWN(MAX(0,AH1509-430000)*0.0751+47600,0))+MIN(260000,ROUNDDOWN(MAX(0,AH1509-430000)*0.028+17600,0))+MIN(30000,ROUNDDOWN(MAX(0,AH1509-430000)*0.0027+1873,0))+IF("いいえ"="はい",MIN(170000,ROUNDDOWN(MAX(0,AH1509-430000)*0.0243+17800,0)),0)</f>
        <v/>
      </c>
      <c r="AJ1509" s="19">
        <f>IF(""="",215040+AI1509,"")</f>
        <v/>
      </c>
      <c r="AK1509" s="19">
        <f>IF(AH1509&gt;23500000,NA(),IF(AH1509&lt;=4890000,1040000,IF(AH1509&lt;=6550000,670000,620000)))</f>
        <v/>
      </c>
      <c r="AL1509" s="19">
        <f>MAX(0,ROUNDDOWN(AH1509-AJ1509-AK1509-0,-3))</f>
        <v/>
      </c>
      <c r="AM1509" s="19">
        <f>IF(AL1509&lt;=0,0,ROUNDDOWN((AL1509*LOOKUP(AL1509,{0,1950001,3300001,6950001,9000001,18000001,40000001},{0.05,0.1,0.2,0.23,0.33,0.4,0.45})-LOOKUP(AL1509,{0,1950001,3300001,6950001,9000001,18000001,40000001},{0,97500,427500,636000,1536000,2796000,4796000}))*1.021,-2))</f>
        <v/>
      </c>
      <c r="AN1509" s="19">
        <f>MAX(0,ROUNDDOWN(AH1509-AJ1509-430000-0,-3))</f>
        <v/>
      </c>
      <c r="AO1509" s="19">
        <f>IF(AH1509&lt;=450000,0,MAX(0,ROUNDDOWN(AN1509*0.06-MIN(50000,AN1509)*0.03,-2))+MAX(0,ROUNDDOWN(AN1509*0.04-MIN(50000,AN1509)*0.02,-2)))</f>
        <v/>
      </c>
      <c r="AP1509" s="19">
        <f>AM1509+AO1509+AI1509</f>
        <v/>
      </c>
      <c r="AQ1509" s="19">
        <f>MIN(750000,MAX(0,$B1509))</f>
        <v/>
      </c>
      <c r="AR1509" s="19">
        <f>$B1509-AQ1509</f>
        <v/>
      </c>
      <c r="AS1509" s="19">
        <f>MIN(670000,ROUNDDOWN(MAX(0,AR1509-430000)*0.0751+47600,0))+MIN(260000,ROUNDDOWN(MAX(0,AR1509-430000)*0.028+17600,0))+MIN(30000,ROUNDDOWN(MAX(0,AR1509-430000)*0.0027+1873,0))+IF("いいえ"="はい",MIN(170000,ROUNDDOWN(MAX(0,AR1509-430000)*0.0243+17800,0)),0)</f>
        <v/>
      </c>
      <c r="AT1509" s="19">
        <f>IF(""="",215040+AS1509,"")</f>
        <v/>
      </c>
      <c r="AU1509" s="19">
        <f>IF(AR1509&gt;23500000,NA(),IF(AR1509&lt;=4890000,1040000,IF(AR1509&lt;=6550000,670000,620000)))</f>
        <v/>
      </c>
      <c r="AV1509" s="19">
        <f>MAX(0,ROUNDDOWN(AR1509-AT1509-AU1509-0,-3))</f>
        <v/>
      </c>
      <c r="AW1509" s="19">
        <f>IF(AV1509&lt;=0,0,ROUNDDOWN((AV1509*LOOKUP(AV1509,{0,1950001,3300001,6950001,9000001,18000001,40000001},{0.05,0.1,0.2,0.23,0.33,0.4,0.45})-LOOKUP(AV1509,{0,1950001,3300001,6950001,9000001,18000001,40000001},{0,97500,427500,636000,1536000,2796000,4796000}))*1.021,-2))</f>
        <v/>
      </c>
      <c r="AX1509" s="19">
        <f>MAX(0,ROUNDDOWN(AR1509-AT1509-430000-0,-3))</f>
        <v/>
      </c>
      <c r="AY1509" s="19">
        <f>IF(AR1509&lt;=450000,0,MAX(0,ROUNDDOWN(AX1509*0.06-MIN(50000,AX1509)*0.03,-2))+MAX(0,ROUNDDOWN(AX1509*0.04-MIN(50000,AX1509)*0.02,-2)))</f>
        <v/>
      </c>
      <c r="AZ1509" s="19">
        <f>AW1509+AY1509+AS1509</f>
        <v/>
      </c>
    </row>
    <row r="1510">
      <c r="A1510" t="inlineStr">
        <is>
          <t>1万円刻み</t>
        </is>
      </c>
      <c r="B1510" s="19">
        <f>'3_1万円刻み'!$A$1493</f>
        <v/>
      </c>
      <c r="C1510" s="19">
        <f>MIN(0,MAX(0,$B1510))</f>
        <v/>
      </c>
      <c r="D1510" s="19">
        <f>$B1510-C1510</f>
        <v/>
      </c>
      <c r="E1510" s="19">
        <f>MIN(670000,ROUNDDOWN(MAX(0,D1510-430000)*0.0751+47600,0))+MIN(260000,ROUNDDOWN(MAX(0,D1510-430000)*0.028+17600,0))+MIN(30000,ROUNDDOWN(MAX(0,D1510-430000)*0.0027+1873,0))+IF("いいえ"="はい",MIN(170000,ROUNDDOWN(MAX(0,D1510-430000)*0.0243+17800,0)),0)</f>
        <v/>
      </c>
      <c r="F1510" s="19">
        <f>IF(""="",215040+E1510,"")</f>
        <v/>
      </c>
      <c r="G1510" s="19">
        <f>IF(D1510&gt;23500000,NA(),IF(D1510&lt;=4890000,1040000,IF(D1510&lt;=6550000,670000,620000)))</f>
        <v/>
      </c>
      <c r="H1510" s="19">
        <f>MAX(0,ROUNDDOWN(D1510-F1510-G1510-0,-3))</f>
        <v/>
      </c>
      <c r="I1510" s="19">
        <f>IF(H1510&lt;=0,0,ROUNDDOWN((H1510*LOOKUP(H1510,{0,1950001,3300001,6950001,9000001,18000001,40000001},{0.05,0.1,0.2,0.23,0.33,0.4,0.45})-LOOKUP(H1510,{0,1950001,3300001,6950001,9000001,18000001,40000001},{0,97500,427500,636000,1536000,2796000,4796000}))*1.021,-2))</f>
        <v/>
      </c>
      <c r="J1510" s="19">
        <f>MAX(0,ROUNDDOWN(D1510-F1510-430000-0,-3))</f>
        <v/>
      </c>
      <c r="K1510" s="19">
        <f>IF(D1510&lt;=450000,0,MAX(0,ROUNDDOWN(J1510*0.06-MIN(50000,J1510)*0.03,-2))+MAX(0,ROUNDDOWN(J1510*0.04-MIN(50000,J1510)*0.02,-2)))</f>
        <v/>
      </c>
      <c r="L1510" s="19">
        <f>I1510+K1510+E1510</f>
        <v/>
      </c>
      <c r="M1510" s="19">
        <f>MIN(100000,MAX(0,$B1510))</f>
        <v/>
      </c>
      <c r="N1510" s="19">
        <f>$B1510-M1510</f>
        <v/>
      </c>
      <c r="O1510" s="19">
        <f>MIN(670000,ROUNDDOWN(MAX(0,N1510-430000)*0.0751+47600,0))+MIN(260000,ROUNDDOWN(MAX(0,N1510-430000)*0.028+17600,0))+MIN(30000,ROUNDDOWN(MAX(0,N1510-430000)*0.0027+1873,0))+IF("いいえ"="はい",MIN(170000,ROUNDDOWN(MAX(0,N1510-430000)*0.0243+17800,0)),0)</f>
        <v/>
      </c>
      <c r="P1510" s="19">
        <f>IF(""="",215040+O1510,"")</f>
        <v/>
      </c>
      <c r="Q1510" s="19">
        <f>IF(N1510&gt;23500000,NA(),IF(N1510&lt;=4890000,1040000,IF(N1510&lt;=6550000,670000,620000)))</f>
        <v/>
      </c>
      <c r="R1510" s="19">
        <f>MAX(0,ROUNDDOWN(N1510-P1510-Q1510-0,-3))</f>
        <v/>
      </c>
      <c r="S1510" s="19">
        <f>IF(R1510&lt;=0,0,ROUNDDOWN((R1510*LOOKUP(R1510,{0,1950001,3300001,6950001,9000001,18000001,40000001},{0.05,0.1,0.2,0.23,0.33,0.4,0.45})-LOOKUP(R1510,{0,1950001,3300001,6950001,9000001,18000001,40000001},{0,97500,427500,636000,1536000,2796000,4796000}))*1.021,-2))</f>
        <v/>
      </c>
      <c r="T1510" s="19">
        <f>MAX(0,ROUNDDOWN(N1510-P1510-430000-0,-3))</f>
        <v/>
      </c>
      <c r="U1510" s="19">
        <f>IF(N1510&lt;=450000,0,MAX(0,ROUNDDOWN(T1510*0.06-MIN(50000,T1510)*0.03,-2))+MAX(0,ROUNDDOWN(T1510*0.04-MIN(50000,T1510)*0.02,-2)))</f>
        <v/>
      </c>
      <c r="V1510" s="19">
        <f>S1510+U1510+O1510</f>
        <v/>
      </c>
      <c r="W1510" s="19">
        <f>MIN(550000,MAX(0,$B1510))</f>
        <v/>
      </c>
      <c r="X1510" s="19">
        <f>$B1510-W1510</f>
        <v/>
      </c>
      <c r="Y1510" s="19">
        <f>MIN(670000,ROUNDDOWN(MAX(0,X1510-430000)*0.0751+47600,0))+MIN(260000,ROUNDDOWN(MAX(0,X1510-430000)*0.028+17600,0))+MIN(30000,ROUNDDOWN(MAX(0,X1510-430000)*0.0027+1873,0))+IF("いいえ"="はい",MIN(170000,ROUNDDOWN(MAX(0,X1510-430000)*0.0243+17800,0)),0)</f>
        <v/>
      </c>
      <c r="Z1510" s="19">
        <f>IF(""="",215040+Y1510,"")</f>
        <v/>
      </c>
      <c r="AA1510" s="19">
        <f>IF(X1510&gt;23500000,NA(),IF(X1510&lt;=4890000,1040000,IF(X1510&lt;=6550000,670000,620000)))</f>
        <v/>
      </c>
      <c r="AB1510" s="19">
        <f>MAX(0,ROUNDDOWN(X1510-Z1510-AA1510-0,-3))</f>
        <v/>
      </c>
      <c r="AC1510" s="19">
        <f>IF(AB1510&lt;=0,0,ROUNDDOWN((AB1510*LOOKUP(AB1510,{0,1950001,3300001,6950001,9000001,18000001,40000001},{0.05,0.1,0.2,0.23,0.33,0.4,0.45})-LOOKUP(AB1510,{0,1950001,3300001,6950001,9000001,18000001,40000001},{0,97500,427500,636000,1536000,2796000,4796000}))*1.021,-2))</f>
        <v/>
      </c>
      <c r="AD1510" s="19">
        <f>MAX(0,ROUNDDOWN(X1510-Z1510-430000-0,-3))</f>
        <v/>
      </c>
      <c r="AE1510" s="19">
        <f>IF(X1510&lt;=450000,0,MAX(0,ROUNDDOWN(AD1510*0.06-MIN(50000,AD1510)*0.03,-2))+MAX(0,ROUNDDOWN(AD1510*0.04-MIN(50000,AD1510)*0.02,-2)))</f>
        <v/>
      </c>
      <c r="AF1510" s="19">
        <f>AC1510+AE1510+Y1510</f>
        <v/>
      </c>
      <c r="AG1510" s="19">
        <f>MIN(650000,MAX(0,$B1510))</f>
        <v/>
      </c>
      <c r="AH1510" s="19">
        <f>$B1510-AG1510</f>
        <v/>
      </c>
      <c r="AI1510" s="19">
        <f>MIN(670000,ROUNDDOWN(MAX(0,AH1510-430000)*0.0751+47600,0))+MIN(260000,ROUNDDOWN(MAX(0,AH1510-430000)*0.028+17600,0))+MIN(30000,ROUNDDOWN(MAX(0,AH1510-430000)*0.0027+1873,0))+IF("いいえ"="はい",MIN(170000,ROUNDDOWN(MAX(0,AH1510-430000)*0.0243+17800,0)),0)</f>
        <v/>
      </c>
      <c r="AJ1510" s="19">
        <f>IF(""="",215040+AI1510,"")</f>
        <v/>
      </c>
      <c r="AK1510" s="19">
        <f>IF(AH1510&gt;23500000,NA(),IF(AH1510&lt;=4890000,1040000,IF(AH1510&lt;=6550000,670000,620000)))</f>
        <v/>
      </c>
      <c r="AL1510" s="19">
        <f>MAX(0,ROUNDDOWN(AH1510-AJ1510-AK1510-0,-3))</f>
        <v/>
      </c>
      <c r="AM1510" s="19">
        <f>IF(AL1510&lt;=0,0,ROUNDDOWN((AL1510*LOOKUP(AL1510,{0,1950001,3300001,6950001,9000001,18000001,40000001},{0.05,0.1,0.2,0.23,0.33,0.4,0.45})-LOOKUP(AL1510,{0,1950001,3300001,6950001,9000001,18000001,40000001},{0,97500,427500,636000,1536000,2796000,4796000}))*1.021,-2))</f>
        <v/>
      </c>
      <c r="AN1510" s="19">
        <f>MAX(0,ROUNDDOWN(AH1510-AJ1510-430000-0,-3))</f>
        <v/>
      </c>
      <c r="AO1510" s="19">
        <f>IF(AH1510&lt;=450000,0,MAX(0,ROUNDDOWN(AN1510*0.06-MIN(50000,AN1510)*0.03,-2))+MAX(0,ROUNDDOWN(AN1510*0.04-MIN(50000,AN1510)*0.02,-2)))</f>
        <v/>
      </c>
      <c r="AP1510" s="19">
        <f>AM1510+AO1510+AI1510</f>
        <v/>
      </c>
      <c r="AQ1510" s="19">
        <f>MIN(750000,MAX(0,$B1510))</f>
        <v/>
      </c>
      <c r="AR1510" s="19">
        <f>$B1510-AQ1510</f>
        <v/>
      </c>
      <c r="AS1510" s="19">
        <f>MIN(670000,ROUNDDOWN(MAX(0,AR1510-430000)*0.0751+47600,0))+MIN(260000,ROUNDDOWN(MAX(0,AR1510-430000)*0.028+17600,0))+MIN(30000,ROUNDDOWN(MAX(0,AR1510-430000)*0.0027+1873,0))+IF("いいえ"="はい",MIN(170000,ROUNDDOWN(MAX(0,AR1510-430000)*0.0243+17800,0)),0)</f>
        <v/>
      </c>
      <c r="AT1510" s="19">
        <f>IF(""="",215040+AS1510,"")</f>
        <v/>
      </c>
      <c r="AU1510" s="19">
        <f>IF(AR1510&gt;23500000,NA(),IF(AR1510&lt;=4890000,1040000,IF(AR1510&lt;=6550000,670000,620000)))</f>
        <v/>
      </c>
      <c r="AV1510" s="19">
        <f>MAX(0,ROUNDDOWN(AR1510-AT1510-AU1510-0,-3))</f>
        <v/>
      </c>
      <c r="AW1510" s="19">
        <f>IF(AV1510&lt;=0,0,ROUNDDOWN((AV1510*LOOKUP(AV1510,{0,1950001,3300001,6950001,9000001,18000001,40000001},{0.05,0.1,0.2,0.23,0.33,0.4,0.45})-LOOKUP(AV1510,{0,1950001,3300001,6950001,9000001,18000001,40000001},{0,97500,427500,636000,1536000,2796000,4796000}))*1.021,-2))</f>
        <v/>
      </c>
      <c r="AX1510" s="19">
        <f>MAX(0,ROUNDDOWN(AR1510-AT1510-430000-0,-3))</f>
        <v/>
      </c>
      <c r="AY1510" s="19">
        <f>IF(AR1510&lt;=450000,0,MAX(0,ROUNDDOWN(AX1510*0.06-MIN(50000,AX1510)*0.03,-2))+MAX(0,ROUNDDOWN(AX1510*0.04-MIN(50000,AX1510)*0.02,-2)))</f>
        <v/>
      </c>
      <c r="AZ1510" s="19">
        <f>AW1510+AY1510+AS1510</f>
        <v/>
      </c>
    </row>
    <row r="1511">
      <c r="A1511" t="inlineStr">
        <is>
          <t>1万円刻み</t>
        </is>
      </c>
      <c r="B1511" s="19">
        <f>'3_1万円刻み'!$A$1494</f>
        <v/>
      </c>
      <c r="C1511" s="19">
        <f>MIN(0,MAX(0,$B1511))</f>
        <v/>
      </c>
      <c r="D1511" s="19">
        <f>$B1511-C1511</f>
        <v/>
      </c>
      <c r="E1511" s="19">
        <f>MIN(670000,ROUNDDOWN(MAX(0,D1511-430000)*0.0751+47600,0))+MIN(260000,ROUNDDOWN(MAX(0,D1511-430000)*0.028+17600,0))+MIN(30000,ROUNDDOWN(MAX(0,D1511-430000)*0.0027+1873,0))+IF("いいえ"="はい",MIN(170000,ROUNDDOWN(MAX(0,D1511-430000)*0.0243+17800,0)),0)</f>
        <v/>
      </c>
      <c r="F1511" s="19">
        <f>IF(""="",215040+E1511,"")</f>
        <v/>
      </c>
      <c r="G1511" s="19">
        <f>IF(D1511&gt;23500000,NA(),IF(D1511&lt;=4890000,1040000,IF(D1511&lt;=6550000,670000,620000)))</f>
        <v/>
      </c>
      <c r="H1511" s="19">
        <f>MAX(0,ROUNDDOWN(D1511-F1511-G1511-0,-3))</f>
        <v/>
      </c>
      <c r="I1511" s="19">
        <f>IF(H1511&lt;=0,0,ROUNDDOWN((H1511*LOOKUP(H1511,{0,1950001,3300001,6950001,9000001,18000001,40000001},{0.05,0.1,0.2,0.23,0.33,0.4,0.45})-LOOKUP(H1511,{0,1950001,3300001,6950001,9000001,18000001,40000001},{0,97500,427500,636000,1536000,2796000,4796000}))*1.021,-2))</f>
        <v/>
      </c>
      <c r="J1511" s="19">
        <f>MAX(0,ROUNDDOWN(D1511-F1511-430000-0,-3))</f>
        <v/>
      </c>
      <c r="K1511" s="19">
        <f>IF(D1511&lt;=450000,0,MAX(0,ROUNDDOWN(J1511*0.06-MIN(50000,J1511)*0.03,-2))+MAX(0,ROUNDDOWN(J1511*0.04-MIN(50000,J1511)*0.02,-2)))</f>
        <v/>
      </c>
      <c r="L1511" s="19">
        <f>I1511+K1511+E1511</f>
        <v/>
      </c>
      <c r="M1511" s="19">
        <f>MIN(100000,MAX(0,$B1511))</f>
        <v/>
      </c>
      <c r="N1511" s="19">
        <f>$B1511-M1511</f>
        <v/>
      </c>
      <c r="O1511" s="19">
        <f>MIN(670000,ROUNDDOWN(MAX(0,N1511-430000)*0.0751+47600,0))+MIN(260000,ROUNDDOWN(MAX(0,N1511-430000)*0.028+17600,0))+MIN(30000,ROUNDDOWN(MAX(0,N1511-430000)*0.0027+1873,0))+IF("いいえ"="はい",MIN(170000,ROUNDDOWN(MAX(0,N1511-430000)*0.0243+17800,0)),0)</f>
        <v/>
      </c>
      <c r="P1511" s="19">
        <f>IF(""="",215040+O1511,"")</f>
        <v/>
      </c>
      <c r="Q1511" s="19">
        <f>IF(N1511&gt;23500000,NA(),IF(N1511&lt;=4890000,1040000,IF(N1511&lt;=6550000,670000,620000)))</f>
        <v/>
      </c>
      <c r="R1511" s="19">
        <f>MAX(0,ROUNDDOWN(N1511-P1511-Q1511-0,-3))</f>
        <v/>
      </c>
      <c r="S1511" s="19">
        <f>IF(R1511&lt;=0,0,ROUNDDOWN((R1511*LOOKUP(R1511,{0,1950001,3300001,6950001,9000001,18000001,40000001},{0.05,0.1,0.2,0.23,0.33,0.4,0.45})-LOOKUP(R1511,{0,1950001,3300001,6950001,9000001,18000001,40000001},{0,97500,427500,636000,1536000,2796000,4796000}))*1.021,-2))</f>
        <v/>
      </c>
      <c r="T1511" s="19">
        <f>MAX(0,ROUNDDOWN(N1511-P1511-430000-0,-3))</f>
        <v/>
      </c>
      <c r="U1511" s="19">
        <f>IF(N1511&lt;=450000,0,MAX(0,ROUNDDOWN(T1511*0.06-MIN(50000,T1511)*0.03,-2))+MAX(0,ROUNDDOWN(T1511*0.04-MIN(50000,T1511)*0.02,-2)))</f>
        <v/>
      </c>
      <c r="V1511" s="19">
        <f>S1511+U1511+O1511</f>
        <v/>
      </c>
      <c r="W1511" s="19">
        <f>MIN(550000,MAX(0,$B1511))</f>
        <v/>
      </c>
      <c r="X1511" s="19">
        <f>$B1511-W1511</f>
        <v/>
      </c>
      <c r="Y1511" s="19">
        <f>MIN(670000,ROUNDDOWN(MAX(0,X1511-430000)*0.0751+47600,0))+MIN(260000,ROUNDDOWN(MAX(0,X1511-430000)*0.028+17600,0))+MIN(30000,ROUNDDOWN(MAX(0,X1511-430000)*0.0027+1873,0))+IF("いいえ"="はい",MIN(170000,ROUNDDOWN(MAX(0,X1511-430000)*0.0243+17800,0)),0)</f>
        <v/>
      </c>
      <c r="Z1511" s="19">
        <f>IF(""="",215040+Y1511,"")</f>
        <v/>
      </c>
      <c r="AA1511" s="19">
        <f>IF(X1511&gt;23500000,NA(),IF(X1511&lt;=4890000,1040000,IF(X1511&lt;=6550000,670000,620000)))</f>
        <v/>
      </c>
      <c r="AB1511" s="19">
        <f>MAX(0,ROUNDDOWN(X1511-Z1511-AA1511-0,-3))</f>
        <v/>
      </c>
      <c r="AC1511" s="19">
        <f>IF(AB1511&lt;=0,0,ROUNDDOWN((AB1511*LOOKUP(AB1511,{0,1950001,3300001,6950001,9000001,18000001,40000001},{0.05,0.1,0.2,0.23,0.33,0.4,0.45})-LOOKUP(AB1511,{0,1950001,3300001,6950001,9000001,18000001,40000001},{0,97500,427500,636000,1536000,2796000,4796000}))*1.021,-2))</f>
        <v/>
      </c>
      <c r="AD1511" s="19">
        <f>MAX(0,ROUNDDOWN(X1511-Z1511-430000-0,-3))</f>
        <v/>
      </c>
      <c r="AE1511" s="19">
        <f>IF(X1511&lt;=450000,0,MAX(0,ROUNDDOWN(AD1511*0.06-MIN(50000,AD1511)*0.03,-2))+MAX(0,ROUNDDOWN(AD1511*0.04-MIN(50000,AD1511)*0.02,-2)))</f>
        <v/>
      </c>
      <c r="AF1511" s="19">
        <f>AC1511+AE1511+Y1511</f>
        <v/>
      </c>
      <c r="AG1511" s="19">
        <f>MIN(650000,MAX(0,$B1511))</f>
        <v/>
      </c>
      <c r="AH1511" s="19">
        <f>$B1511-AG1511</f>
        <v/>
      </c>
      <c r="AI1511" s="19">
        <f>MIN(670000,ROUNDDOWN(MAX(0,AH1511-430000)*0.0751+47600,0))+MIN(260000,ROUNDDOWN(MAX(0,AH1511-430000)*0.028+17600,0))+MIN(30000,ROUNDDOWN(MAX(0,AH1511-430000)*0.0027+1873,0))+IF("いいえ"="はい",MIN(170000,ROUNDDOWN(MAX(0,AH1511-430000)*0.0243+17800,0)),0)</f>
        <v/>
      </c>
      <c r="AJ1511" s="19">
        <f>IF(""="",215040+AI1511,"")</f>
        <v/>
      </c>
      <c r="AK1511" s="19">
        <f>IF(AH1511&gt;23500000,NA(),IF(AH1511&lt;=4890000,1040000,IF(AH1511&lt;=6550000,670000,620000)))</f>
        <v/>
      </c>
      <c r="AL1511" s="19">
        <f>MAX(0,ROUNDDOWN(AH1511-AJ1511-AK1511-0,-3))</f>
        <v/>
      </c>
      <c r="AM1511" s="19">
        <f>IF(AL1511&lt;=0,0,ROUNDDOWN((AL1511*LOOKUP(AL1511,{0,1950001,3300001,6950001,9000001,18000001,40000001},{0.05,0.1,0.2,0.23,0.33,0.4,0.45})-LOOKUP(AL1511,{0,1950001,3300001,6950001,9000001,18000001,40000001},{0,97500,427500,636000,1536000,2796000,4796000}))*1.021,-2))</f>
        <v/>
      </c>
      <c r="AN1511" s="19">
        <f>MAX(0,ROUNDDOWN(AH1511-AJ1511-430000-0,-3))</f>
        <v/>
      </c>
      <c r="AO1511" s="19">
        <f>IF(AH1511&lt;=450000,0,MAX(0,ROUNDDOWN(AN1511*0.06-MIN(50000,AN1511)*0.03,-2))+MAX(0,ROUNDDOWN(AN1511*0.04-MIN(50000,AN1511)*0.02,-2)))</f>
        <v/>
      </c>
      <c r="AP1511" s="19">
        <f>AM1511+AO1511+AI1511</f>
        <v/>
      </c>
      <c r="AQ1511" s="19">
        <f>MIN(750000,MAX(0,$B1511))</f>
        <v/>
      </c>
      <c r="AR1511" s="19">
        <f>$B1511-AQ1511</f>
        <v/>
      </c>
      <c r="AS1511" s="19">
        <f>MIN(670000,ROUNDDOWN(MAX(0,AR1511-430000)*0.0751+47600,0))+MIN(260000,ROUNDDOWN(MAX(0,AR1511-430000)*0.028+17600,0))+MIN(30000,ROUNDDOWN(MAX(0,AR1511-430000)*0.0027+1873,0))+IF("いいえ"="はい",MIN(170000,ROUNDDOWN(MAX(0,AR1511-430000)*0.0243+17800,0)),0)</f>
        <v/>
      </c>
      <c r="AT1511" s="19">
        <f>IF(""="",215040+AS1511,"")</f>
        <v/>
      </c>
      <c r="AU1511" s="19">
        <f>IF(AR1511&gt;23500000,NA(),IF(AR1511&lt;=4890000,1040000,IF(AR1511&lt;=6550000,670000,620000)))</f>
        <v/>
      </c>
      <c r="AV1511" s="19">
        <f>MAX(0,ROUNDDOWN(AR1511-AT1511-AU1511-0,-3))</f>
        <v/>
      </c>
      <c r="AW1511" s="19">
        <f>IF(AV1511&lt;=0,0,ROUNDDOWN((AV1511*LOOKUP(AV1511,{0,1950001,3300001,6950001,9000001,18000001,40000001},{0.05,0.1,0.2,0.23,0.33,0.4,0.45})-LOOKUP(AV1511,{0,1950001,3300001,6950001,9000001,18000001,40000001},{0,97500,427500,636000,1536000,2796000,4796000}))*1.021,-2))</f>
        <v/>
      </c>
      <c r="AX1511" s="19">
        <f>MAX(0,ROUNDDOWN(AR1511-AT1511-430000-0,-3))</f>
        <v/>
      </c>
      <c r="AY1511" s="19">
        <f>IF(AR1511&lt;=450000,0,MAX(0,ROUNDDOWN(AX1511*0.06-MIN(50000,AX1511)*0.03,-2))+MAX(0,ROUNDDOWN(AX1511*0.04-MIN(50000,AX1511)*0.02,-2)))</f>
        <v/>
      </c>
      <c r="AZ1511" s="19">
        <f>AW1511+AY1511+AS1511</f>
        <v/>
      </c>
    </row>
    <row r="1512">
      <c r="A1512" t="inlineStr">
        <is>
          <t>1万円刻み</t>
        </is>
      </c>
      <c r="B1512" s="19">
        <f>'3_1万円刻み'!$A$1495</f>
        <v/>
      </c>
      <c r="C1512" s="19">
        <f>MIN(0,MAX(0,$B1512))</f>
        <v/>
      </c>
      <c r="D1512" s="19">
        <f>$B1512-C1512</f>
        <v/>
      </c>
      <c r="E1512" s="19">
        <f>MIN(670000,ROUNDDOWN(MAX(0,D1512-430000)*0.0751+47600,0))+MIN(260000,ROUNDDOWN(MAX(0,D1512-430000)*0.028+17600,0))+MIN(30000,ROUNDDOWN(MAX(0,D1512-430000)*0.0027+1873,0))+IF("いいえ"="はい",MIN(170000,ROUNDDOWN(MAX(0,D1512-430000)*0.0243+17800,0)),0)</f>
        <v/>
      </c>
      <c r="F1512" s="19">
        <f>IF(""="",215040+E1512,"")</f>
        <v/>
      </c>
      <c r="G1512" s="19">
        <f>IF(D1512&gt;23500000,NA(),IF(D1512&lt;=4890000,1040000,IF(D1512&lt;=6550000,670000,620000)))</f>
        <v/>
      </c>
      <c r="H1512" s="19">
        <f>MAX(0,ROUNDDOWN(D1512-F1512-G1512-0,-3))</f>
        <v/>
      </c>
      <c r="I1512" s="19">
        <f>IF(H1512&lt;=0,0,ROUNDDOWN((H1512*LOOKUP(H1512,{0,1950001,3300001,6950001,9000001,18000001,40000001},{0.05,0.1,0.2,0.23,0.33,0.4,0.45})-LOOKUP(H1512,{0,1950001,3300001,6950001,9000001,18000001,40000001},{0,97500,427500,636000,1536000,2796000,4796000}))*1.021,-2))</f>
        <v/>
      </c>
      <c r="J1512" s="19">
        <f>MAX(0,ROUNDDOWN(D1512-F1512-430000-0,-3))</f>
        <v/>
      </c>
      <c r="K1512" s="19">
        <f>IF(D1512&lt;=450000,0,MAX(0,ROUNDDOWN(J1512*0.06-MIN(50000,J1512)*0.03,-2))+MAX(0,ROUNDDOWN(J1512*0.04-MIN(50000,J1512)*0.02,-2)))</f>
        <v/>
      </c>
      <c r="L1512" s="19">
        <f>I1512+K1512+E1512</f>
        <v/>
      </c>
      <c r="M1512" s="19">
        <f>MIN(100000,MAX(0,$B1512))</f>
        <v/>
      </c>
      <c r="N1512" s="19">
        <f>$B1512-M1512</f>
        <v/>
      </c>
      <c r="O1512" s="19">
        <f>MIN(670000,ROUNDDOWN(MAX(0,N1512-430000)*0.0751+47600,0))+MIN(260000,ROUNDDOWN(MAX(0,N1512-430000)*0.028+17600,0))+MIN(30000,ROUNDDOWN(MAX(0,N1512-430000)*0.0027+1873,0))+IF("いいえ"="はい",MIN(170000,ROUNDDOWN(MAX(0,N1512-430000)*0.0243+17800,0)),0)</f>
        <v/>
      </c>
      <c r="P1512" s="19">
        <f>IF(""="",215040+O1512,"")</f>
        <v/>
      </c>
      <c r="Q1512" s="19">
        <f>IF(N1512&gt;23500000,NA(),IF(N1512&lt;=4890000,1040000,IF(N1512&lt;=6550000,670000,620000)))</f>
        <v/>
      </c>
      <c r="R1512" s="19">
        <f>MAX(0,ROUNDDOWN(N1512-P1512-Q1512-0,-3))</f>
        <v/>
      </c>
      <c r="S1512" s="19">
        <f>IF(R1512&lt;=0,0,ROUNDDOWN((R1512*LOOKUP(R1512,{0,1950001,3300001,6950001,9000001,18000001,40000001},{0.05,0.1,0.2,0.23,0.33,0.4,0.45})-LOOKUP(R1512,{0,1950001,3300001,6950001,9000001,18000001,40000001},{0,97500,427500,636000,1536000,2796000,4796000}))*1.021,-2))</f>
        <v/>
      </c>
      <c r="T1512" s="19">
        <f>MAX(0,ROUNDDOWN(N1512-P1512-430000-0,-3))</f>
        <v/>
      </c>
      <c r="U1512" s="19">
        <f>IF(N1512&lt;=450000,0,MAX(0,ROUNDDOWN(T1512*0.06-MIN(50000,T1512)*0.03,-2))+MAX(0,ROUNDDOWN(T1512*0.04-MIN(50000,T1512)*0.02,-2)))</f>
        <v/>
      </c>
      <c r="V1512" s="19">
        <f>S1512+U1512+O1512</f>
        <v/>
      </c>
      <c r="W1512" s="19">
        <f>MIN(550000,MAX(0,$B1512))</f>
        <v/>
      </c>
      <c r="X1512" s="19">
        <f>$B1512-W1512</f>
        <v/>
      </c>
      <c r="Y1512" s="19">
        <f>MIN(670000,ROUNDDOWN(MAX(0,X1512-430000)*0.0751+47600,0))+MIN(260000,ROUNDDOWN(MAX(0,X1512-430000)*0.028+17600,0))+MIN(30000,ROUNDDOWN(MAX(0,X1512-430000)*0.0027+1873,0))+IF("いいえ"="はい",MIN(170000,ROUNDDOWN(MAX(0,X1512-430000)*0.0243+17800,0)),0)</f>
        <v/>
      </c>
      <c r="Z1512" s="19">
        <f>IF(""="",215040+Y1512,"")</f>
        <v/>
      </c>
      <c r="AA1512" s="19">
        <f>IF(X1512&gt;23500000,NA(),IF(X1512&lt;=4890000,1040000,IF(X1512&lt;=6550000,670000,620000)))</f>
        <v/>
      </c>
      <c r="AB1512" s="19">
        <f>MAX(0,ROUNDDOWN(X1512-Z1512-AA1512-0,-3))</f>
        <v/>
      </c>
      <c r="AC1512" s="19">
        <f>IF(AB1512&lt;=0,0,ROUNDDOWN((AB1512*LOOKUP(AB1512,{0,1950001,3300001,6950001,9000001,18000001,40000001},{0.05,0.1,0.2,0.23,0.33,0.4,0.45})-LOOKUP(AB1512,{0,1950001,3300001,6950001,9000001,18000001,40000001},{0,97500,427500,636000,1536000,2796000,4796000}))*1.021,-2))</f>
        <v/>
      </c>
      <c r="AD1512" s="19">
        <f>MAX(0,ROUNDDOWN(X1512-Z1512-430000-0,-3))</f>
        <v/>
      </c>
      <c r="AE1512" s="19">
        <f>IF(X1512&lt;=450000,0,MAX(0,ROUNDDOWN(AD1512*0.06-MIN(50000,AD1512)*0.03,-2))+MAX(0,ROUNDDOWN(AD1512*0.04-MIN(50000,AD1512)*0.02,-2)))</f>
        <v/>
      </c>
      <c r="AF1512" s="19">
        <f>AC1512+AE1512+Y1512</f>
        <v/>
      </c>
      <c r="AG1512" s="19">
        <f>MIN(650000,MAX(0,$B1512))</f>
        <v/>
      </c>
      <c r="AH1512" s="19">
        <f>$B1512-AG1512</f>
        <v/>
      </c>
      <c r="AI1512" s="19">
        <f>MIN(670000,ROUNDDOWN(MAX(0,AH1512-430000)*0.0751+47600,0))+MIN(260000,ROUNDDOWN(MAX(0,AH1512-430000)*0.028+17600,0))+MIN(30000,ROUNDDOWN(MAX(0,AH1512-430000)*0.0027+1873,0))+IF("いいえ"="はい",MIN(170000,ROUNDDOWN(MAX(0,AH1512-430000)*0.0243+17800,0)),0)</f>
        <v/>
      </c>
      <c r="AJ1512" s="19">
        <f>IF(""="",215040+AI1512,"")</f>
        <v/>
      </c>
      <c r="AK1512" s="19">
        <f>IF(AH1512&gt;23500000,NA(),IF(AH1512&lt;=4890000,1040000,IF(AH1512&lt;=6550000,670000,620000)))</f>
        <v/>
      </c>
      <c r="AL1512" s="19">
        <f>MAX(0,ROUNDDOWN(AH1512-AJ1512-AK1512-0,-3))</f>
        <v/>
      </c>
      <c r="AM1512" s="19">
        <f>IF(AL1512&lt;=0,0,ROUNDDOWN((AL1512*LOOKUP(AL1512,{0,1950001,3300001,6950001,9000001,18000001,40000001},{0.05,0.1,0.2,0.23,0.33,0.4,0.45})-LOOKUP(AL1512,{0,1950001,3300001,6950001,9000001,18000001,40000001},{0,97500,427500,636000,1536000,2796000,4796000}))*1.021,-2))</f>
        <v/>
      </c>
      <c r="AN1512" s="19">
        <f>MAX(0,ROUNDDOWN(AH1512-AJ1512-430000-0,-3))</f>
        <v/>
      </c>
      <c r="AO1512" s="19">
        <f>IF(AH1512&lt;=450000,0,MAX(0,ROUNDDOWN(AN1512*0.06-MIN(50000,AN1512)*0.03,-2))+MAX(0,ROUNDDOWN(AN1512*0.04-MIN(50000,AN1512)*0.02,-2)))</f>
        <v/>
      </c>
      <c r="AP1512" s="19">
        <f>AM1512+AO1512+AI1512</f>
        <v/>
      </c>
      <c r="AQ1512" s="19">
        <f>MIN(750000,MAX(0,$B1512))</f>
        <v/>
      </c>
      <c r="AR1512" s="19">
        <f>$B1512-AQ1512</f>
        <v/>
      </c>
      <c r="AS1512" s="19">
        <f>MIN(670000,ROUNDDOWN(MAX(0,AR1512-430000)*0.0751+47600,0))+MIN(260000,ROUNDDOWN(MAX(0,AR1512-430000)*0.028+17600,0))+MIN(30000,ROUNDDOWN(MAX(0,AR1512-430000)*0.0027+1873,0))+IF("いいえ"="はい",MIN(170000,ROUNDDOWN(MAX(0,AR1512-430000)*0.0243+17800,0)),0)</f>
        <v/>
      </c>
      <c r="AT1512" s="19">
        <f>IF(""="",215040+AS1512,"")</f>
        <v/>
      </c>
      <c r="AU1512" s="19">
        <f>IF(AR1512&gt;23500000,NA(),IF(AR1512&lt;=4890000,1040000,IF(AR1512&lt;=6550000,670000,620000)))</f>
        <v/>
      </c>
      <c r="AV1512" s="19">
        <f>MAX(0,ROUNDDOWN(AR1512-AT1512-AU1512-0,-3))</f>
        <v/>
      </c>
      <c r="AW1512" s="19">
        <f>IF(AV1512&lt;=0,0,ROUNDDOWN((AV1512*LOOKUP(AV1512,{0,1950001,3300001,6950001,9000001,18000001,40000001},{0.05,0.1,0.2,0.23,0.33,0.4,0.45})-LOOKUP(AV1512,{0,1950001,3300001,6950001,9000001,18000001,40000001},{0,97500,427500,636000,1536000,2796000,4796000}))*1.021,-2))</f>
        <v/>
      </c>
      <c r="AX1512" s="19">
        <f>MAX(0,ROUNDDOWN(AR1512-AT1512-430000-0,-3))</f>
        <v/>
      </c>
      <c r="AY1512" s="19">
        <f>IF(AR1512&lt;=450000,0,MAX(0,ROUNDDOWN(AX1512*0.06-MIN(50000,AX1512)*0.03,-2))+MAX(0,ROUNDDOWN(AX1512*0.04-MIN(50000,AX1512)*0.02,-2)))</f>
        <v/>
      </c>
      <c r="AZ1512" s="19">
        <f>AW1512+AY1512+AS1512</f>
        <v/>
      </c>
    </row>
    <row r="1513">
      <c r="A1513" t="inlineStr">
        <is>
          <t>1万円刻み</t>
        </is>
      </c>
      <c r="B1513" s="19">
        <f>'3_1万円刻み'!$A$1496</f>
        <v/>
      </c>
      <c r="C1513" s="19">
        <f>MIN(0,MAX(0,$B1513))</f>
        <v/>
      </c>
      <c r="D1513" s="19">
        <f>$B1513-C1513</f>
        <v/>
      </c>
      <c r="E1513" s="19">
        <f>MIN(670000,ROUNDDOWN(MAX(0,D1513-430000)*0.0751+47600,0))+MIN(260000,ROUNDDOWN(MAX(0,D1513-430000)*0.028+17600,0))+MIN(30000,ROUNDDOWN(MAX(0,D1513-430000)*0.0027+1873,0))+IF("いいえ"="はい",MIN(170000,ROUNDDOWN(MAX(0,D1513-430000)*0.0243+17800,0)),0)</f>
        <v/>
      </c>
      <c r="F1513" s="19">
        <f>IF(""="",215040+E1513,"")</f>
        <v/>
      </c>
      <c r="G1513" s="19">
        <f>IF(D1513&gt;23500000,NA(),IF(D1513&lt;=4890000,1040000,IF(D1513&lt;=6550000,670000,620000)))</f>
        <v/>
      </c>
      <c r="H1513" s="19">
        <f>MAX(0,ROUNDDOWN(D1513-F1513-G1513-0,-3))</f>
        <v/>
      </c>
      <c r="I1513" s="19">
        <f>IF(H1513&lt;=0,0,ROUNDDOWN((H1513*LOOKUP(H1513,{0,1950001,3300001,6950001,9000001,18000001,40000001},{0.05,0.1,0.2,0.23,0.33,0.4,0.45})-LOOKUP(H1513,{0,1950001,3300001,6950001,9000001,18000001,40000001},{0,97500,427500,636000,1536000,2796000,4796000}))*1.021,-2))</f>
        <v/>
      </c>
      <c r="J1513" s="19">
        <f>MAX(0,ROUNDDOWN(D1513-F1513-430000-0,-3))</f>
        <v/>
      </c>
      <c r="K1513" s="19">
        <f>IF(D1513&lt;=450000,0,MAX(0,ROUNDDOWN(J1513*0.06-MIN(50000,J1513)*0.03,-2))+MAX(0,ROUNDDOWN(J1513*0.04-MIN(50000,J1513)*0.02,-2)))</f>
        <v/>
      </c>
      <c r="L1513" s="19">
        <f>I1513+K1513+E1513</f>
        <v/>
      </c>
      <c r="M1513" s="19">
        <f>MIN(100000,MAX(0,$B1513))</f>
        <v/>
      </c>
      <c r="N1513" s="19">
        <f>$B1513-M1513</f>
        <v/>
      </c>
      <c r="O1513" s="19">
        <f>MIN(670000,ROUNDDOWN(MAX(0,N1513-430000)*0.0751+47600,0))+MIN(260000,ROUNDDOWN(MAX(0,N1513-430000)*0.028+17600,0))+MIN(30000,ROUNDDOWN(MAX(0,N1513-430000)*0.0027+1873,0))+IF("いいえ"="はい",MIN(170000,ROUNDDOWN(MAX(0,N1513-430000)*0.0243+17800,0)),0)</f>
        <v/>
      </c>
      <c r="P1513" s="19">
        <f>IF(""="",215040+O1513,"")</f>
        <v/>
      </c>
      <c r="Q1513" s="19">
        <f>IF(N1513&gt;23500000,NA(),IF(N1513&lt;=4890000,1040000,IF(N1513&lt;=6550000,670000,620000)))</f>
        <v/>
      </c>
      <c r="R1513" s="19">
        <f>MAX(0,ROUNDDOWN(N1513-P1513-Q1513-0,-3))</f>
        <v/>
      </c>
      <c r="S1513" s="19">
        <f>IF(R1513&lt;=0,0,ROUNDDOWN((R1513*LOOKUP(R1513,{0,1950001,3300001,6950001,9000001,18000001,40000001},{0.05,0.1,0.2,0.23,0.33,0.4,0.45})-LOOKUP(R1513,{0,1950001,3300001,6950001,9000001,18000001,40000001},{0,97500,427500,636000,1536000,2796000,4796000}))*1.021,-2))</f>
        <v/>
      </c>
      <c r="T1513" s="19">
        <f>MAX(0,ROUNDDOWN(N1513-P1513-430000-0,-3))</f>
        <v/>
      </c>
      <c r="U1513" s="19">
        <f>IF(N1513&lt;=450000,0,MAX(0,ROUNDDOWN(T1513*0.06-MIN(50000,T1513)*0.03,-2))+MAX(0,ROUNDDOWN(T1513*0.04-MIN(50000,T1513)*0.02,-2)))</f>
        <v/>
      </c>
      <c r="V1513" s="19">
        <f>S1513+U1513+O1513</f>
        <v/>
      </c>
      <c r="W1513" s="19">
        <f>MIN(550000,MAX(0,$B1513))</f>
        <v/>
      </c>
      <c r="X1513" s="19">
        <f>$B1513-W1513</f>
        <v/>
      </c>
      <c r="Y1513" s="19">
        <f>MIN(670000,ROUNDDOWN(MAX(0,X1513-430000)*0.0751+47600,0))+MIN(260000,ROUNDDOWN(MAX(0,X1513-430000)*0.028+17600,0))+MIN(30000,ROUNDDOWN(MAX(0,X1513-430000)*0.0027+1873,0))+IF("いいえ"="はい",MIN(170000,ROUNDDOWN(MAX(0,X1513-430000)*0.0243+17800,0)),0)</f>
        <v/>
      </c>
      <c r="Z1513" s="19">
        <f>IF(""="",215040+Y1513,"")</f>
        <v/>
      </c>
      <c r="AA1513" s="19">
        <f>IF(X1513&gt;23500000,NA(),IF(X1513&lt;=4890000,1040000,IF(X1513&lt;=6550000,670000,620000)))</f>
        <v/>
      </c>
      <c r="AB1513" s="19">
        <f>MAX(0,ROUNDDOWN(X1513-Z1513-AA1513-0,-3))</f>
        <v/>
      </c>
      <c r="AC1513" s="19">
        <f>IF(AB1513&lt;=0,0,ROUNDDOWN((AB1513*LOOKUP(AB1513,{0,1950001,3300001,6950001,9000001,18000001,40000001},{0.05,0.1,0.2,0.23,0.33,0.4,0.45})-LOOKUP(AB1513,{0,1950001,3300001,6950001,9000001,18000001,40000001},{0,97500,427500,636000,1536000,2796000,4796000}))*1.021,-2))</f>
        <v/>
      </c>
      <c r="AD1513" s="19">
        <f>MAX(0,ROUNDDOWN(X1513-Z1513-430000-0,-3))</f>
        <v/>
      </c>
      <c r="AE1513" s="19">
        <f>IF(X1513&lt;=450000,0,MAX(0,ROUNDDOWN(AD1513*0.06-MIN(50000,AD1513)*0.03,-2))+MAX(0,ROUNDDOWN(AD1513*0.04-MIN(50000,AD1513)*0.02,-2)))</f>
        <v/>
      </c>
      <c r="AF1513" s="19">
        <f>AC1513+AE1513+Y1513</f>
        <v/>
      </c>
      <c r="AG1513" s="19">
        <f>MIN(650000,MAX(0,$B1513))</f>
        <v/>
      </c>
      <c r="AH1513" s="19">
        <f>$B1513-AG1513</f>
        <v/>
      </c>
      <c r="AI1513" s="19">
        <f>MIN(670000,ROUNDDOWN(MAX(0,AH1513-430000)*0.0751+47600,0))+MIN(260000,ROUNDDOWN(MAX(0,AH1513-430000)*0.028+17600,0))+MIN(30000,ROUNDDOWN(MAX(0,AH1513-430000)*0.0027+1873,0))+IF("いいえ"="はい",MIN(170000,ROUNDDOWN(MAX(0,AH1513-430000)*0.0243+17800,0)),0)</f>
        <v/>
      </c>
      <c r="AJ1513" s="19">
        <f>IF(""="",215040+AI1513,"")</f>
        <v/>
      </c>
      <c r="AK1513" s="19">
        <f>IF(AH1513&gt;23500000,NA(),IF(AH1513&lt;=4890000,1040000,IF(AH1513&lt;=6550000,670000,620000)))</f>
        <v/>
      </c>
      <c r="AL1513" s="19">
        <f>MAX(0,ROUNDDOWN(AH1513-AJ1513-AK1513-0,-3))</f>
        <v/>
      </c>
      <c r="AM1513" s="19">
        <f>IF(AL1513&lt;=0,0,ROUNDDOWN((AL1513*LOOKUP(AL1513,{0,1950001,3300001,6950001,9000001,18000001,40000001},{0.05,0.1,0.2,0.23,0.33,0.4,0.45})-LOOKUP(AL1513,{0,1950001,3300001,6950001,9000001,18000001,40000001},{0,97500,427500,636000,1536000,2796000,4796000}))*1.021,-2))</f>
        <v/>
      </c>
      <c r="AN1513" s="19">
        <f>MAX(0,ROUNDDOWN(AH1513-AJ1513-430000-0,-3))</f>
        <v/>
      </c>
      <c r="AO1513" s="19">
        <f>IF(AH1513&lt;=450000,0,MAX(0,ROUNDDOWN(AN1513*0.06-MIN(50000,AN1513)*0.03,-2))+MAX(0,ROUNDDOWN(AN1513*0.04-MIN(50000,AN1513)*0.02,-2)))</f>
        <v/>
      </c>
      <c r="AP1513" s="19">
        <f>AM1513+AO1513+AI1513</f>
        <v/>
      </c>
      <c r="AQ1513" s="19">
        <f>MIN(750000,MAX(0,$B1513))</f>
        <v/>
      </c>
      <c r="AR1513" s="19">
        <f>$B1513-AQ1513</f>
        <v/>
      </c>
      <c r="AS1513" s="19">
        <f>MIN(670000,ROUNDDOWN(MAX(0,AR1513-430000)*0.0751+47600,0))+MIN(260000,ROUNDDOWN(MAX(0,AR1513-430000)*0.028+17600,0))+MIN(30000,ROUNDDOWN(MAX(0,AR1513-430000)*0.0027+1873,0))+IF("いいえ"="はい",MIN(170000,ROUNDDOWN(MAX(0,AR1513-430000)*0.0243+17800,0)),0)</f>
        <v/>
      </c>
      <c r="AT1513" s="19">
        <f>IF(""="",215040+AS1513,"")</f>
        <v/>
      </c>
      <c r="AU1513" s="19">
        <f>IF(AR1513&gt;23500000,NA(),IF(AR1513&lt;=4890000,1040000,IF(AR1513&lt;=6550000,670000,620000)))</f>
        <v/>
      </c>
      <c r="AV1513" s="19">
        <f>MAX(0,ROUNDDOWN(AR1513-AT1513-AU1513-0,-3))</f>
        <v/>
      </c>
      <c r="AW1513" s="19">
        <f>IF(AV1513&lt;=0,0,ROUNDDOWN((AV1513*LOOKUP(AV1513,{0,1950001,3300001,6950001,9000001,18000001,40000001},{0.05,0.1,0.2,0.23,0.33,0.4,0.45})-LOOKUP(AV1513,{0,1950001,3300001,6950001,9000001,18000001,40000001},{0,97500,427500,636000,1536000,2796000,4796000}))*1.021,-2))</f>
        <v/>
      </c>
      <c r="AX1513" s="19">
        <f>MAX(0,ROUNDDOWN(AR1513-AT1513-430000-0,-3))</f>
        <v/>
      </c>
      <c r="AY1513" s="19">
        <f>IF(AR1513&lt;=450000,0,MAX(0,ROUNDDOWN(AX1513*0.06-MIN(50000,AX1513)*0.03,-2))+MAX(0,ROUNDDOWN(AX1513*0.04-MIN(50000,AX1513)*0.02,-2)))</f>
        <v/>
      </c>
      <c r="AZ1513" s="19">
        <f>AW1513+AY1513+AS1513</f>
        <v/>
      </c>
    </row>
    <row r="1514">
      <c r="A1514" t="inlineStr">
        <is>
          <t>1万円刻み</t>
        </is>
      </c>
      <c r="B1514" s="19">
        <f>'3_1万円刻み'!$A$1497</f>
        <v/>
      </c>
      <c r="C1514" s="19">
        <f>MIN(0,MAX(0,$B1514))</f>
        <v/>
      </c>
      <c r="D1514" s="19">
        <f>$B1514-C1514</f>
        <v/>
      </c>
      <c r="E1514" s="19">
        <f>MIN(670000,ROUNDDOWN(MAX(0,D1514-430000)*0.0751+47600,0))+MIN(260000,ROUNDDOWN(MAX(0,D1514-430000)*0.028+17600,0))+MIN(30000,ROUNDDOWN(MAX(0,D1514-430000)*0.0027+1873,0))+IF("いいえ"="はい",MIN(170000,ROUNDDOWN(MAX(0,D1514-430000)*0.0243+17800,0)),0)</f>
        <v/>
      </c>
      <c r="F1514" s="19">
        <f>IF(""="",215040+E1514,"")</f>
        <v/>
      </c>
      <c r="G1514" s="19">
        <f>IF(D1514&gt;23500000,NA(),IF(D1514&lt;=4890000,1040000,IF(D1514&lt;=6550000,670000,620000)))</f>
        <v/>
      </c>
      <c r="H1514" s="19">
        <f>MAX(0,ROUNDDOWN(D1514-F1514-G1514-0,-3))</f>
        <v/>
      </c>
      <c r="I1514" s="19">
        <f>IF(H1514&lt;=0,0,ROUNDDOWN((H1514*LOOKUP(H1514,{0,1950001,3300001,6950001,9000001,18000001,40000001},{0.05,0.1,0.2,0.23,0.33,0.4,0.45})-LOOKUP(H1514,{0,1950001,3300001,6950001,9000001,18000001,40000001},{0,97500,427500,636000,1536000,2796000,4796000}))*1.021,-2))</f>
        <v/>
      </c>
      <c r="J1514" s="19">
        <f>MAX(0,ROUNDDOWN(D1514-F1514-430000-0,-3))</f>
        <v/>
      </c>
      <c r="K1514" s="19">
        <f>IF(D1514&lt;=450000,0,MAX(0,ROUNDDOWN(J1514*0.06-MIN(50000,J1514)*0.03,-2))+MAX(0,ROUNDDOWN(J1514*0.04-MIN(50000,J1514)*0.02,-2)))</f>
        <v/>
      </c>
      <c r="L1514" s="19">
        <f>I1514+K1514+E1514</f>
        <v/>
      </c>
      <c r="M1514" s="19">
        <f>MIN(100000,MAX(0,$B1514))</f>
        <v/>
      </c>
      <c r="N1514" s="19">
        <f>$B1514-M1514</f>
        <v/>
      </c>
      <c r="O1514" s="19">
        <f>MIN(670000,ROUNDDOWN(MAX(0,N1514-430000)*0.0751+47600,0))+MIN(260000,ROUNDDOWN(MAX(0,N1514-430000)*0.028+17600,0))+MIN(30000,ROUNDDOWN(MAX(0,N1514-430000)*0.0027+1873,0))+IF("いいえ"="はい",MIN(170000,ROUNDDOWN(MAX(0,N1514-430000)*0.0243+17800,0)),0)</f>
        <v/>
      </c>
      <c r="P1514" s="19">
        <f>IF(""="",215040+O1514,"")</f>
        <v/>
      </c>
      <c r="Q1514" s="19">
        <f>IF(N1514&gt;23500000,NA(),IF(N1514&lt;=4890000,1040000,IF(N1514&lt;=6550000,670000,620000)))</f>
        <v/>
      </c>
      <c r="R1514" s="19">
        <f>MAX(0,ROUNDDOWN(N1514-P1514-Q1514-0,-3))</f>
        <v/>
      </c>
      <c r="S1514" s="19">
        <f>IF(R1514&lt;=0,0,ROUNDDOWN((R1514*LOOKUP(R1514,{0,1950001,3300001,6950001,9000001,18000001,40000001},{0.05,0.1,0.2,0.23,0.33,0.4,0.45})-LOOKUP(R1514,{0,1950001,3300001,6950001,9000001,18000001,40000001},{0,97500,427500,636000,1536000,2796000,4796000}))*1.021,-2))</f>
        <v/>
      </c>
      <c r="T1514" s="19">
        <f>MAX(0,ROUNDDOWN(N1514-P1514-430000-0,-3))</f>
        <v/>
      </c>
      <c r="U1514" s="19">
        <f>IF(N1514&lt;=450000,0,MAX(0,ROUNDDOWN(T1514*0.06-MIN(50000,T1514)*0.03,-2))+MAX(0,ROUNDDOWN(T1514*0.04-MIN(50000,T1514)*0.02,-2)))</f>
        <v/>
      </c>
      <c r="V1514" s="19">
        <f>S1514+U1514+O1514</f>
        <v/>
      </c>
      <c r="W1514" s="19">
        <f>MIN(550000,MAX(0,$B1514))</f>
        <v/>
      </c>
      <c r="X1514" s="19">
        <f>$B1514-W1514</f>
        <v/>
      </c>
      <c r="Y1514" s="19">
        <f>MIN(670000,ROUNDDOWN(MAX(0,X1514-430000)*0.0751+47600,0))+MIN(260000,ROUNDDOWN(MAX(0,X1514-430000)*0.028+17600,0))+MIN(30000,ROUNDDOWN(MAX(0,X1514-430000)*0.0027+1873,0))+IF("いいえ"="はい",MIN(170000,ROUNDDOWN(MAX(0,X1514-430000)*0.0243+17800,0)),0)</f>
        <v/>
      </c>
      <c r="Z1514" s="19">
        <f>IF(""="",215040+Y1514,"")</f>
        <v/>
      </c>
      <c r="AA1514" s="19">
        <f>IF(X1514&gt;23500000,NA(),IF(X1514&lt;=4890000,1040000,IF(X1514&lt;=6550000,670000,620000)))</f>
        <v/>
      </c>
      <c r="AB1514" s="19">
        <f>MAX(0,ROUNDDOWN(X1514-Z1514-AA1514-0,-3))</f>
        <v/>
      </c>
      <c r="AC1514" s="19">
        <f>IF(AB1514&lt;=0,0,ROUNDDOWN((AB1514*LOOKUP(AB1514,{0,1950001,3300001,6950001,9000001,18000001,40000001},{0.05,0.1,0.2,0.23,0.33,0.4,0.45})-LOOKUP(AB1514,{0,1950001,3300001,6950001,9000001,18000001,40000001},{0,97500,427500,636000,1536000,2796000,4796000}))*1.021,-2))</f>
        <v/>
      </c>
      <c r="AD1514" s="19">
        <f>MAX(0,ROUNDDOWN(X1514-Z1514-430000-0,-3))</f>
        <v/>
      </c>
      <c r="AE1514" s="19">
        <f>IF(X1514&lt;=450000,0,MAX(0,ROUNDDOWN(AD1514*0.06-MIN(50000,AD1514)*0.03,-2))+MAX(0,ROUNDDOWN(AD1514*0.04-MIN(50000,AD1514)*0.02,-2)))</f>
        <v/>
      </c>
      <c r="AF1514" s="19">
        <f>AC1514+AE1514+Y1514</f>
        <v/>
      </c>
      <c r="AG1514" s="19">
        <f>MIN(650000,MAX(0,$B1514))</f>
        <v/>
      </c>
      <c r="AH1514" s="19">
        <f>$B1514-AG1514</f>
        <v/>
      </c>
      <c r="AI1514" s="19">
        <f>MIN(670000,ROUNDDOWN(MAX(0,AH1514-430000)*0.0751+47600,0))+MIN(260000,ROUNDDOWN(MAX(0,AH1514-430000)*0.028+17600,0))+MIN(30000,ROUNDDOWN(MAX(0,AH1514-430000)*0.0027+1873,0))+IF("いいえ"="はい",MIN(170000,ROUNDDOWN(MAX(0,AH1514-430000)*0.0243+17800,0)),0)</f>
        <v/>
      </c>
      <c r="AJ1514" s="19">
        <f>IF(""="",215040+AI1514,"")</f>
        <v/>
      </c>
      <c r="AK1514" s="19">
        <f>IF(AH1514&gt;23500000,NA(),IF(AH1514&lt;=4890000,1040000,IF(AH1514&lt;=6550000,670000,620000)))</f>
        <v/>
      </c>
      <c r="AL1514" s="19">
        <f>MAX(0,ROUNDDOWN(AH1514-AJ1514-AK1514-0,-3))</f>
        <v/>
      </c>
      <c r="AM1514" s="19">
        <f>IF(AL1514&lt;=0,0,ROUNDDOWN((AL1514*LOOKUP(AL1514,{0,1950001,3300001,6950001,9000001,18000001,40000001},{0.05,0.1,0.2,0.23,0.33,0.4,0.45})-LOOKUP(AL1514,{0,1950001,3300001,6950001,9000001,18000001,40000001},{0,97500,427500,636000,1536000,2796000,4796000}))*1.021,-2))</f>
        <v/>
      </c>
      <c r="AN1514" s="19">
        <f>MAX(0,ROUNDDOWN(AH1514-AJ1514-430000-0,-3))</f>
        <v/>
      </c>
      <c r="AO1514" s="19">
        <f>IF(AH1514&lt;=450000,0,MAX(0,ROUNDDOWN(AN1514*0.06-MIN(50000,AN1514)*0.03,-2))+MAX(0,ROUNDDOWN(AN1514*0.04-MIN(50000,AN1514)*0.02,-2)))</f>
        <v/>
      </c>
      <c r="AP1514" s="19">
        <f>AM1514+AO1514+AI1514</f>
        <v/>
      </c>
      <c r="AQ1514" s="19">
        <f>MIN(750000,MAX(0,$B1514))</f>
        <v/>
      </c>
      <c r="AR1514" s="19">
        <f>$B1514-AQ1514</f>
        <v/>
      </c>
      <c r="AS1514" s="19">
        <f>MIN(670000,ROUNDDOWN(MAX(0,AR1514-430000)*0.0751+47600,0))+MIN(260000,ROUNDDOWN(MAX(0,AR1514-430000)*0.028+17600,0))+MIN(30000,ROUNDDOWN(MAX(0,AR1514-430000)*0.0027+1873,0))+IF("いいえ"="はい",MIN(170000,ROUNDDOWN(MAX(0,AR1514-430000)*0.0243+17800,0)),0)</f>
        <v/>
      </c>
      <c r="AT1514" s="19">
        <f>IF(""="",215040+AS1514,"")</f>
        <v/>
      </c>
      <c r="AU1514" s="19">
        <f>IF(AR1514&gt;23500000,NA(),IF(AR1514&lt;=4890000,1040000,IF(AR1514&lt;=6550000,670000,620000)))</f>
        <v/>
      </c>
      <c r="AV1514" s="19">
        <f>MAX(0,ROUNDDOWN(AR1514-AT1514-AU1514-0,-3))</f>
        <v/>
      </c>
      <c r="AW1514" s="19">
        <f>IF(AV1514&lt;=0,0,ROUNDDOWN((AV1514*LOOKUP(AV1514,{0,1950001,3300001,6950001,9000001,18000001,40000001},{0.05,0.1,0.2,0.23,0.33,0.4,0.45})-LOOKUP(AV1514,{0,1950001,3300001,6950001,9000001,18000001,40000001},{0,97500,427500,636000,1536000,2796000,4796000}))*1.021,-2))</f>
        <v/>
      </c>
      <c r="AX1514" s="19">
        <f>MAX(0,ROUNDDOWN(AR1514-AT1514-430000-0,-3))</f>
        <v/>
      </c>
      <c r="AY1514" s="19">
        <f>IF(AR1514&lt;=450000,0,MAX(0,ROUNDDOWN(AX1514*0.06-MIN(50000,AX1514)*0.03,-2))+MAX(0,ROUNDDOWN(AX1514*0.04-MIN(50000,AX1514)*0.02,-2)))</f>
        <v/>
      </c>
      <c r="AZ1514" s="19">
        <f>AW1514+AY1514+AS1514</f>
        <v/>
      </c>
    </row>
    <row r="1515">
      <c r="A1515" t="inlineStr">
        <is>
          <t>1万円刻み</t>
        </is>
      </c>
      <c r="B1515" s="19">
        <f>'3_1万円刻み'!$A$1498</f>
        <v/>
      </c>
      <c r="C1515" s="19">
        <f>MIN(0,MAX(0,$B1515))</f>
        <v/>
      </c>
      <c r="D1515" s="19">
        <f>$B1515-C1515</f>
        <v/>
      </c>
      <c r="E1515" s="19">
        <f>MIN(670000,ROUNDDOWN(MAX(0,D1515-430000)*0.0751+47600,0))+MIN(260000,ROUNDDOWN(MAX(0,D1515-430000)*0.028+17600,0))+MIN(30000,ROUNDDOWN(MAX(0,D1515-430000)*0.0027+1873,0))+IF("いいえ"="はい",MIN(170000,ROUNDDOWN(MAX(0,D1515-430000)*0.0243+17800,0)),0)</f>
        <v/>
      </c>
      <c r="F1515" s="19">
        <f>IF(""="",215040+E1515,"")</f>
        <v/>
      </c>
      <c r="G1515" s="19">
        <f>IF(D1515&gt;23500000,NA(),IF(D1515&lt;=4890000,1040000,IF(D1515&lt;=6550000,670000,620000)))</f>
        <v/>
      </c>
      <c r="H1515" s="19">
        <f>MAX(0,ROUNDDOWN(D1515-F1515-G1515-0,-3))</f>
        <v/>
      </c>
      <c r="I1515" s="19">
        <f>IF(H1515&lt;=0,0,ROUNDDOWN((H1515*LOOKUP(H1515,{0,1950001,3300001,6950001,9000001,18000001,40000001},{0.05,0.1,0.2,0.23,0.33,0.4,0.45})-LOOKUP(H1515,{0,1950001,3300001,6950001,9000001,18000001,40000001},{0,97500,427500,636000,1536000,2796000,4796000}))*1.021,-2))</f>
        <v/>
      </c>
      <c r="J1515" s="19">
        <f>MAX(0,ROUNDDOWN(D1515-F1515-430000-0,-3))</f>
        <v/>
      </c>
      <c r="K1515" s="19">
        <f>IF(D1515&lt;=450000,0,MAX(0,ROUNDDOWN(J1515*0.06-MIN(50000,J1515)*0.03,-2))+MAX(0,ROUNDDOWN(J1515*0.04-MIN(50000,J1515)*0.02,-2)))</f>
        <v/>
      </c>
      <c r="L1515" s="19">
        <f>I1515+K1515+E1515</f>
        <v/>
      </c>
      <c r="M1515" s="19">
        <f>MIN(100000,MAX(0,$B1515))</f>
        <v/>
      </c>
      <c r="N1515" s="19">
        <f>$B1515-M1515</f>
        <v/>
      </c>
      <c r="O1515" s="19">
        <f>MIN(670000,ROUNDDOWN(MAX(0,N1515-430000)*0.0751+47600,0))+MIN(260000,ROUNDDOWN(MAX(0,N1515-430000)*0.028+17600,0))+MIN(30000,ROUNDDOWN(MAX(0,N1515-430000)*0.0027+1873,0))+IF("いいえ"="はい",MIN(170000,ROUNDDOWN(MAX(0,N1515-430000)*0.0243+17800,0)),0)</f>
        <v/>
      </c>
      <c r="P1515" s="19">
        <f>IF(""="",215040+O1515,"")</f>
        <v/>
      </c>
      <c r="Q1515" s="19">
        <f>IF(N1515&gt;23500000,NA(),IF(N1515&lt;=4890000,1040000,IF(N1515&lt;=6550000,670000,620000)))</f>
        <v/>
      </c>
      <c r="R1515" s="19">
        <f>MAX(0,ROUNDDOWN(N1515-P1515-Q1515-0,-3))</f>
        <v/>
      </c>
      <c r="S1515" s="19">
        <f>IF(R1515&lt;=0,0,ROUNDDOWN((R1515*LOOKUP(R1515,{0,1950001,3300001,6950001,9000001,18000001,40000001},{0.05,0.1,0.2,0.23,0.33,0.4,0.45})-LOOKUP(R1515,{0,1950001,3300001,6950001,9000001,18000001,40000001},{0,97500,427500,636000,1536000,2796000,4796000}))*1.021,-2))</f>
        <v/>
      </c>
      <c r="T1515" s="19">
        <f>MAX(0,ROUNDDOWN(N1515-P1515-430000-0,-3))</f>
        <v/>
      </c>
      <c r="U1515" s="19">
        <f>IF(N1515&lt;=450000,0,MAX(0,ROUNDDOWN(T1515*0.06-MIN(50000,T1515)*0.03,-2))+MAX(0,ROUNDDOWN(T1515*0.04-MIN(50000,T1515)*0.02,-2)))</f>
        <v/>
      </c>
      <c r="V1515" s="19">
        <f>S1515+U1515+O1515</f>
        <v/>
      </c>
      <c r="W1515" s="19">
        <f>MIN(550000,MAX(0,$B1515))</f>
        <v/>
      </c>
      <c r="X1515" s="19">
        <f>$B1515-W1515</f>
        <v/>
      </c>
      <c r="Y1515" s="19">
        <f>MIN(670000,ROUNDDOWN(MAX(0,X1515-430000)*0.0751+47600,0))+MIN(260000,ROUNDDOWN(MAX(0,X1515-430000)*0.028+17600,0))+MIN(30000,ROUNDDOWN(MAX(0,X1515-430000)*0.0027+1873,0))+IF("いいえ"="はい",MIN(170000,ROUNDDOWN(MAX(0,X1515-430000)*0.0243+17800,0)),0)</f>
        <v/>
      </c>
      <c r="Z1515" s="19">
        <f>IF(""="",215040+Y1515,"")</f>
        <v/>
      </c>
      <c r="AA1515" s="19">
        <f>IF(X1515&gt;23500000,NA(),IF(X1515&lt;=4890000,1040000,IF(X1515&lt;=6550000,670000,620000)))</f>
        <v/>
      </c>
      <c r="AB1515" s="19">
        <f>MAX(0,ROUNDDOWN(X1515-Z1515-AA1515-0,-3))</f>
        <v/>
      </c>
      <c r="AC1515" s="19">
        <f>IF(AB1515&lt;=0,0,ROUNDDOWN((AB1515*LOOKUP(AB1515,{0,1950001,3300001,6950001,9000001,18000001,40000001},{0.05,0.1,0.2,0.23,0.33,0.4,0.45})-LOOKUP(AB1515,{0,1950001,3300001,6950001,9000001,18000001,40000001},{0,97500,427500,636000,1536000,2796000,4796000}))*1.021,-2))</f>
        <v/>
      </c>
      <c r="AD1515" s="19">
        <f>MAX(0,ROUNDDOWN(X1515-Z1515-430000-0,-3))</f>
        <v/>
      </c>
      <c r="AE1515" s="19">
        <f>IF(X1515&lt;=450000,0,MAX(0,ROUNDDOWN(AD1515*0.06-MIN(50000,AD1515)*0.03,-2))+MAX(0,ROUNDDOWN(AD1515*0.04-MIN(50000,AD1515)*0.02,-2)))</f>
        <v/>
      </c>
      <c r="AF1515" s="19">
        <f>AC1515+AE1515+Y1515</f>
        <v/>
      </c>
      <c r="AG1515" s="19">
        <f>MIN(650000,MAX(0,$B1515))</f>
        <v/>
      </c>
      <c r="AH1515" s="19">
        <f>$B1515-AG1515</f>
        <v/>
      </c>
      <c r="AI1515" s="19">
        <f>MIN(670000,ROUNDDOWN(MAX(0,AH1515-430000)*0.0751+47600,0))+MIN(260000,ROUNDDOWN(MAX(0,AH1515-430000)*0.028+17600,0))+MIN(30000,ROUNDDOWN(MAX(0,AH1515-430000)*0.0027+1873,0))+IF("いいえ"="はい",MIN(170000,ROUNDDOWN(MAX(0,AH1515-430000)*0.0243+17800,0)),0)</f>
        <v/>
      </c>
      <c r="AJ1515" s="19">
        <f>IF(""="",215040+AI1515,"")</f>
        <v/>
      </c>
      <c r="AK1515" s="19">
        <f>IF(AH1515&gt;23500000,NA(),IF(AH1515&lt;=4890000,1040000,IF(AH1515&lt;=6550000,670000,620000)))</f>
        <v/>
      </c>
      <c r="AL1515" s="19">
        <f>MAX(0,ROUNDDOWN(AH1515-AJ1515-AK1515-0,-3))</f>
        <v/>
      </c>
      <c r="AM1515" s="19">
        <f>IF(AL1515&lt;=0,0,ROUNDDOWN((AL1515*LOOKUP(AL1515,{0,1950001,3300001,6950001,9000001,18000001,40000001},{0.05,0.1,0.2,0.23,0.33,0.4,0.45})-LOOKUP(AL1515,{0,1950001,3300001,6950001,9000001,18000001,40000001},{0,97500,427500,636000,1536000,2796000,4796000}))*1.021,-2))</f>
        <v/>
      </c>
      <c r="AN1515" s="19">
        <f>MAX(0,ROUNDDOWN(AH1515-AJ1515-430000-0,-3))</f>
        <v/>
      </c>
      <c r="AO1515" s="19">
        <f>IF(AH1515&lt;=450000,0,MAX(0,ROUNDDOWN(AN1515*0.06-MIN(50000,AN1515)*0.03,-2))+MAX(0,ROUNDDOWN(AN1515*0.04-MIN(50000,AN1515)*0.02,-2)))</f>
        <v/>
      </c>
      <c r="AP1515" s="19">
        <f>AM1515+AO1515+AI1515</f>
        <v/>
      </c>
      <c r="AQ1515" s="19">
        <f>MIN(750000,MAX(0,$B1515))</f>
        <v/>
      </c>
      <c r="AR1515" s="19">
        <f>$B1515-AQ1515</f>
        <v/>
      </c>
      <c r="AS1515" s="19">
        <f>MIN(670000,ROUNDDOWN(MAX(0,AR1515-430000)*0.0751+47600,0))+MIN(260000,ROUNDDOWN(MAX(0,AR1515-430000)*0.028+17600,0))+MIN(30000,ROUNDDOWN(MAX(0,AR1515-430000)*0.0027+1873,0))+IF("いいえ"="はい",MIN(170000,ROUNDDOWN(MAX(0,AR1515-430000)*0.0243+17800,0)),0)</f>
        <v/>
      </c>
      <c r="AT1515" s="19">
        <f>IF(""="",215040+AS1515,"")</f>
        <v/>
      </c>
      <c r="AU1515" s="19">
        <f>IF(AR1515&gt;23500000,NA(),IF(AR1515&lt;=4890000,1040000,IF(AR1515&lt;=6550000,670000,620000)))</f>
        <v/>
      </c>
      <c r="AV1515" s="19">
        <f>MAX(0,ROUNDDOWN(AR1515-AT1515-AU1515-0,-3))</f>
        <v/>
      </c>
      <c r="AW1515" s="19">
        <f>IF(AV1515&lt;=0,0,ROUNDDOWN((AV1515*LOOKUP(AV1515,{0,1950001,3300001,6950001,9000001,18000001,40000001},{0.05,0.1,0.2,0.23,0.33,0.4,0.45})-LOOKUP(AV1515,{0,1950001,3300001,6950001,9000001,18000001,40000001},{0,97500,427500,636000,1536000,2796000,4796000}))*1.021,-2))</f>
        <v/>
      </c>
      <c r="AX1515" s="19">
        <f>MAX(0,ROUNDDOWN(AR1515-AT1515-430000-0,-3))</f>
        <v/>
      </c>
      <c r="AY1515" s="19">
        <f>IF(AR1515&lt;=450000,0,MAX(0,ROUNDDOWN(AX1515*0.06-MIN(50000,AX1515)*0.03,-2))+MAX(0,ROUNDDOWN(AX1515*0.04-MIN(50000,AX1515)*0.02,-2)))</f>
        <v/>
      </c>
      <c r="AZ1515" s="19">
        <f>AW1515+AY1515+AS1515</f>
        <v/>
      </c>
    </row>
    <row r="1516">
      <c r="A1516" t="inlineStr">
        <is>
          <t>1万円刻み</t>
        </is>
      </c>
      <c r="B1516" s="19">
        <f>'3_1万円刻み'!$A$1499</f>
        <v/>
      </c>
      <c r="C1516" s="19">
        <f>MIN(0,MAX(0,$B1516))</f>
        <v/>
      </c>
      <c r="D1516" s="19">
        <f>$B1516-C1516</f>
        <v/>
      </c>
      <c r="E1516" s="19">
        <f>MIN(670000,ROUNDDOWN(MAX(0,D1516-430000)*0.0751+47600,0))+MIN(260000,ROUNDDOWN(MAX(0,D1516-430000)*0.028+17600,0))+MIN(30000,ROUNDDOWN(MAX(0,D1516-430000)*0.0027+1873,0))+IF("いいえ"="はい",MIN(170000,ROUNDDOWN(MAX(0,D1516-430000)*0.0243+17800,0)),0)</f>
        <v/>
      </c>
      <c r="F1516" s="19">
        <f>IF(""="",215040+E1516,"")</f>
        <v/>
      </c>
      <c r="G1516" s="19">
        <f>IF(D1516&gt;23500000,NA(),IF(D1516&lt;=4890000,1040000,IF(D1516&lt;=6550000,670000,620000)))</f>
        <v/>
      </c>
      <c r="H1516" s="19">
        <f>MAX(0,ROUNDDOWN(D1516-F1516-G1516-0,-3))</f>
        <v/>
      </c>
      <c r="I1516" s="19">
        <f>IF(H1516&lt;=0,0,ROUNDDOWN((H1516*LOOKUP(H1516,{0,1950001,3300001,6950001,9000001,18000001,40000001},{0.05,0.1,0.2,0.23,0.33,0.4,0.45})-LOOKUP(H1516,{0,1950001,3300001,6950001,9000001,18000001,40000001},{0,97500,427500,636000,1536000,2796000,4796000}))*1.021,-2))</f>
        <v/>
      </c>
      <c r="J1516" s="19">
        <f>MAX(0,ROUNDDOWN(D1516-F1516-430000-0,-3))</f>
        <v/>
      </c>
      <c r="K1516" s="19">
        <f>IF(D1516&lt;=450000,0,MAX(0,ROUNDDOWN(J1516*0.06-MIN(50000,J1516)*0.03,-2))+MAX(0,ROUNDDOWN(J1516*0.04-MIN(50000,J1516)*0.02,-2)))</f>
        <v/>
      </c>
      <c r="L1516" s="19">
        <f>I1516+K1516+E1516</f>
        <v/>
      </c>
      <c r="M1516" s="19">
        <f>MIN(100000,MAX(0,$B1516))</f>
        <v/>
      </c>
      <c r="N1516" s="19">
        <f>$B1516-M1516</f>
        <v/>
      </c>
      <c r="O1516" s="19">
        <f>MIN(670000,ROUNDDOWN(MAX(0,N1516-430000)*0.0751+47600,0))+MIN(260000,ROUNDDOWN(MAX(0,N1516-430000)*0.028+17600,0))+MIN(30000,ROUNDDOWN(MAX(0,N1516-430000)*0.0027+1873,0))+IF("いいえ"="はい",MIN(170000,ROUNDDOWN(MAX(0,N1516-430000)*0.0243+17800,0)),0)</f>
        <v/>
      </c>
      <c r="P1516" s="19">
        <f>IF(""="",215040+O1516,"")</f>
        <v/>
      </c>
      <c r="Q1516" s="19">
        <f>IF(N1516&gt;23500000,NA(),IF(N1516&lt;=4890000,1040000,IF(N1516&lt;=6550000,670000,620000)))</f>
        <v/>
      </c>
      <c r="R1516" s="19">
        <f>MAX(0,ROUNDDOWN(N1516-P1516-Q1516-0,-3))</f>
        <v/>
      </c>
      <c r="S1516" s="19">
        <f>IF(R1516&lt;=0,0,ROUNDDOWN((R1516*LOOKUP(R1516,{0,1950001,3300001,6950001,9000001,18000001,40000001},{0.05,0.1,0.2,0.23,0.33,0.4,0.45})-LOOKUP(R1516,{0,1950001,3300001,6950001,9000001,18000001,40000001},{0,97500,427500,636000,1536000,2796000,4796000}))*1.021,-2))</f>
        <v/>
      </c>
      <c r="T1516" s="19">
        <f>MAX(0,ROUNDDOWN(N1516-P1516-430000-0,-3))</f>
        <v/>
      </c>
      <c r="U1516" s="19">
        <f>IF(N1516&lt;=450000,0,MAX(0,ROUNDDOWN(T1516*0.06-MIN(50000,T1516)*0.03,-2))+MAX(0,ROUNDDOWN(T1516*0.04-MIN(50000,T1516)*0.02,-2)))</f>
        <v/>
      </c>
      <c r="V1516" s="19">
        <f>S1516+U1516+O1516</f>
        <v/>
      </c>
      <c r="W1516" s="19">
        <f>MIN(550000,MAX(0,$B1516))</f>
        <v/>
      </c>
      <c r="X1516" s="19">
        <f>$B1516-W1516</f>
        <v/>
      </c>
      <c r="Y1516" s="19">
        <f>MIN(670000,ROUNDDOWN(MAX(0,X1516-430000)*0.0751+47600,0))+MIN(260000,ROUNDDOWN(MAX(0,X1516-430000)*0.028+17600,0))+MIN(30000,ROUNDDOWN(MAX(0,X1516-430000)*0.0027+1873,0))+IF("いいえ"="はい",MIN(170000,ROUNDDOWN(MAX(0,X1516-430000)*0.0243+17800,0)),0)</f>
        <v/>
      </c>
      <c r="Z1516" s="19">
        <f>IF(""="",215040+Y1516,"")</f>
        <v/>
      </c>
      <c r="AA1516" s="19">
        <f>IF(X1516&gt;23500000,NA(),IF(X1516&lt;=4890000,1040000,IF(X1516&lt;=6550000,670000,620000)))</f>
        <v/>
      </c>
      <c r="AB1516" s="19">
        <f>MAX(0,ROUNDDOWN(X1516-Z1516-AA1516-0,-3))</f>
        <v/>
      </c>
      <c r="AC1516" s="19">
        <f>IF(AB1516&lt;=0,0,ROUNDDOWN((AB1516*LOOKUP(AB1516,{0,1950001,3300001,6950001,9000001,18000001,40000001},{0.05,0.1,0.2,0.23,0.33,0.4,0.45})-LOOKUP(AB1516,{0,1950001,3300001,6950001,9000001,18000001,40000001},{0,97500,427500,636000,1536000,2796000,4796000}))*1.021,-2))</f>
        <v/>
      </c>
      <c r="AD1516" s="19">
        <f>MAX(0,ROUNDDOWN(X1516-Z1516-430000-0,-3))</f>
        <v/>
      </c>
      <c r="AE1516" s="19">
        <f>IF(X1516&lt;=450000,0,MAX(0,ROUNDDOWN(AD1516*0.06-MIN(50000,AD1516)*0.03,-2))+MAX(0,ROUNDDOWN(AD1516*0.04-MIN(50000,AD1516)*0.02,-2)))</f>
        <v/>
      </c>
      <c r="AF1516" s="19">
        <f>AC1516+AE1516+Y1516</f>
        <v/>
      </c>
      <c r="AG1516" s="19">
        <f>MIN(650000,MAX(0,$B1516))</f>
        <v/>
      </c>
      <c r="AH1516" s="19">
        <f>$B1516-AG1516</f>
        <v/>
      </c>
      <c r="AI1516" s="19">
        <f>MIN(670000,ROUNDDOWN(MAX(0,AH1516-430000)*0.0751+47600,0))+MIN(260000,ROUNDDOWN(MAX(0,AH1516-430000)*0.028+17600,0))+MIN(30000,ROUNDDOWN(MAX(0,AH1516-430000)*0.0027+1873,0))+IF("いいえ"="はい",MIN(170000,ROUNDDOWN(MAX(0,AH1516-430000)*0.0243+17800,0)),0)</f>
        <v/>
      </c>
      <c r="AJ1516" s="19">
        <f>IF(""="",215040+AI1516,"")</f>
        <v/>
      </c>
      <c r="AK1516" s="19">
        <f>IF(AH1516&gt;23500000,NA(),IF(AH1516&lt;=4890000,1040000,IF(AH1516&lt;=6550000,670000,620000)))</f>
        <v/>
      </c>
      <c r="AL1516" s="19">
        <f>MAX(0,ROUNDDOWN(AH1516-AJ1516-AK1516-0,-3))</f>
        <v/>
      </c>
      <c r="AM1516" s="19">
        <f>IF(AL1516&lt;=0,0,ROUNDDOWN((AL1516*LOOKUP(AL1516,{0,1950001,3300001,6950001,9000001,18000001,40000001},{0.05,0.1,0.2,0.23,0.33,0.4,0.45})-LOOKUP(AL1516,{0,1950001,3300001,6950001,9000001,18000001,40000001},{0,97500,427500,636000,1536000,2796000,4796000}))*1.021,-2))</f>
        <v/>
      </c>
      <c r="AN1516" s="19">
        <f>MAX(0,ROUNDDOWN(AH1516-AJ1516-430000-0,-3))</f>
        <v/>
      </c>
      <c r="AO1516" s="19">
        <f>IF(AH1516&lt;=450000,0,MAX(0,ROUNDDOWN(AN1516*0.06-MIN(50000,AN1516)*0.03,-2))+MAX(0,ROUNDDOWN(AN1516*0.04-MIN(50000,AN1516)*0.02,-2)))</f>
        <v/>
      </c>
      <c r="AP1516" s="19">
        <f>AM1516+AO1516+AI1516</f>
        <v/>
      </c>
      <c r="AQ1516" s="19">
        <f>MIN(750000,MAX(0,$B1516))</f>
        <v/>
      </c>
      <c r="AR1516" s="19">
        <f>$B1516-AQ1516</f>
        <v/>
      </c>
      <c r="AS1516" s="19">
        <f>MIN(670000,ROUNDDOWN(MAX(0,AR1516-430000)*0.0751+47600,0))+MIN(260000,ROUNDDOWN(MAX(0,AR1516-430000)*0.028+17600,0))+MIN(30000,ROUNDDOWN(MAX(0,AR1516-430000)*0.0027+1873,0))+IF("いいえ"="はい",MIN(170000,ROUNDDOWN(MAX(0,AR1516-430000)*0.0243+17800,0)),0)</f>
        <v/>
      </c>
      <c r="AT1516" s="19">
        <f>IF(""="",215040+AS1516,"")</f>
        <v/>
      </c>
      <c r="AU1516" s="19">
        <f>IF(AR1516&gt;23500000,NA(),IF(AR1516&lt;=4890000,1040000,IF(AR1516&lt;=6550000,670000,620000)))</f>
        <v/>
      </c>
      <c r="AV1516" s="19">
        <f>MAX(0,ROUNDDOWN(AR1516-AT1516-AU1516-0,-3))</f>
        <v/>
      </c>
      <c r="AW1516" s="19">
        <f>IF(AV1516&lt;=0,0,ROUNDDOWN((AV1516*LOOKUP(AV1516,{0,1950001,3300001,6950001,9000001,18000001,40000001},{0.05,0.1,0.2,0.23,0.33,0.4,0.45})-LOOKUP(AV1516,{0,1950001,3300001,6950001,9000001,18000001,40000001},{0,97500,427500,636000,1536000,2796000,4796000}))*1.021,-2))</f>
        <v/>
      </c>
      <c r="AX1516" s="19">
        <f>MAX(0,ROUNDDOWN(AR1516-AT1516-430000-0,-3))</f>
        <v/>
      </c>
      <c r="AY1516" s="19">
        <f>IF(AR1516&lt;=450000,0,MAX(0,ROUNDDOWN(AX1516*0.06-MIN(50000,AX1516)*0.03,-2))+MAX(0,ROUNDDOWN(AX1516*0.04-MIN(50000,AX1516)*0.02,-2)))</f>
        <v/>
      </c>
      <c r="AZ1516" s="19">
        <f>AW1516+AY1516+AS1516</f>
        <v/>
      </c>
    </row>
    <row r="1517">
      <c r="A1517" t="inlineStr">
        <is>
          <t>1万円刻み</t>
        </is>
      </c>
      <c r="B1517" s="19">
        <f>'3_1万円刻み'!$A$1500</f>
        <v/>
      </c>
      <c r="C1517" s="19">
        <f>MIN(0,MAX(0,$B1517))</f>
        <v/>
      </c>
      <c r="D1517" s="19">
        <f>$B1517-C1517</f>
        <v/>
      </c>
      <c r="E1517" s="19">
        <f>MIN(670000,ROUNDDOWN(MAX(0,D1517-430000)*0.0751+47600,0))+MIN(260000,ROUNDDOWN(MAX(0,D1517-430000)*0.028+17600,0))+MIN(30000,ROUNDDOWN(MAX(0,D1517-430000)*0.0027+1873,0))+IF("いいえ"="はい",MIN(170000,ROUNDDOWN(MAX(0,D1517-430000)*0.0243+17800,0)),0)</f>
        <v/>
      </c>
      <c r="F1517" s="19">
        <f>IF(""="",215040+E1517,"")</f>
        <v/>
      </c>
      <c r="G1517" s="19">
        <f>IF(D1517&gt;23500000,NA(),IF(D1517&lt;=4890000,1040000,IF(D1517&lt;=6550000,670000,620000)))</f>
        <v/>
      </c>
      <c r="H1517" s="19">
        <f>MAX(0,ROUNDDOWN(D1517-F1517-G1517-0,-3))</f>
        <v/>
      </c>
      <c r="I1517" s="19">
        <f>IF(H1517&lt;=0,0,ROUNDDOWN((H1517*LOOKUP(H1517,{0,1950001,3300001,6950001,9000001,18000001,40000001},{0.05,0.1,0.2,0.23,0.33,0.4,0.45})-LOOKUP(H1517,{0,1950001,3300001,6950001,9000001,18000001,40000001},{0,97500,427500,636000,1536000,2796000,4796000}))*1.021,-2))</f>
        <v/>
      </c>
      <c r="J1517" s="19">
        <f>MAX(0,ROUNDDOWN(D1517-F1517-430000-0,-3))</f>
        <v/>
      </c>
      <c r="K1517" s="19">
        <f>IF(D1517&lt;=450000,0,MAX(0,ROUNDDOWN(J1517*0.06-MIN(50000,J1517)*0.03,-2))+MAX(0,ROUNDDOWN(J1517*0.04-MIN(50000,J1517)*0.02,-2)))</f>
        <v/>
      </c>
      <c r="L1517" s="19">
        <f>I1517+K1517+E1517</f>
        <v/>
      </c>
      <c r="M1517" s="19">
        <f>MIN(100000,MAX(0,$B1517))</f>
        <v/>
      </c>
      <c r="N1517" s="19">
        <f>$B1517-M1517</f>
        <v/>
      </c>
      <c r="O1517" s="19">
        <f>MIN(670000,ROUNDDOWN(MAX(0,N1517-430000)*0.0751+47600,0))+MIN(260000,ROUNDDOWN(MAX(0,N1517-430000)*0.028+17600,0))+MIN(30000,ROUNDDOWN(MAX(0,N1517-430000)*0.0027+1873,0))+IF("いいえ"="はい",MIN(170000,ROUNDDOWN(MAX(0,N1517-430000)*0.0243+17800,0)),0)</f>
        <v/>
      </c>
      <c r="P1517" s="19">
        <f>IF(""="",215040+O1517,"")</f>
        <v/>
      </c>
      <c r="Q1517" s="19">
        <f>IF(N1517&gt;23500000,NA(),IF(N1517&lt;=4890000,1040000,IF(N1517&lt;=6550000,670000,620000)))</f>
        <v/>
      </c>
      <c r="R1517" s="19">
        <f>MAX(0,ROUNDDOWN(N1517-P1517-Q1517-0,-3))</f>
        <v/>
      </c>
      <c r="S1517" s="19">
        <f>IF(R1517&lt;=0,0,ROUNDDOWN((R1517*LOOKUP(R1517,{0,1950001,3300001,6950001,9000001,18000001,40000001},{0.05,0.1,0.2,0.23,0.33,0.4,0.45})-LOOKUP(R1517,{0,1950001,3300001,6950001,9000001,18000001,40000001},{0,97500,427500,636000,1536000,2796000,4796000}))*1.021,-2))</f>
        <v/>
      </c>
      <c r="T1517" s="19">
        <f>MAX(0,ROUNDDOWN(N1517-P1517-430000-0,-3))</f>
        <v/>
      </c>
      <c r="U1517" s="19">
        <f>IF(N1517&lt;=450000,0,MAX(0,ROUNDDOWN(T1517*0.06-MIN(50000,T1517)*0.03,-2))+MAX(0,ROUNDDOWN(T1517*0.04-MIN(50000,T1517)*0.02,-2)))</f>
        <v/>
      </c>
      <c r="V1517" s="19">
        <f>S1517+U1517+O1517</f>
        <v/>
      </c>
      <c r="W1517" s="19">
        <f>MIN(550000,MAX(0,$B1517))</f>
        <v/>
      </c>
      <c r="X1517" s="19">
        <f>$B1517-W1517</f>
        <v/>
      </c>
      <c r="Y1517" s="19">
        <f>MIN(670000,ROUNDDOWN(MAX(0,X1517-430000)*0.0751+47600,0))+MIN(260000,ROUNDDOWN(MAX(0,X1517-430000)*0.028+17600,0))+MIN(30000,ROUNDDOWN(MAX(0,X1517-430000)*0.0027+1873,0))+IF("いいえ"="はい",MIN(170000,ROUNDDOWN(MAX(0,X1517-430000)*0.0243+17800,0)),0)</f>
        <v/>
      </c>
      <c r="Z1517" s="19">
        <f>IF(""="",215040+Y1517,"")</f>
        <v/>
      </c>
      <c r="AA1517" s="19">
        <f>IF(X1517&gt;23500000,NA(),IF(X1517&lt;=4890000,1040000,IF(X1517&lt;=6550000,670000,620000)))</f>
        <v/>
      </c>
      <c r="AB1517" s="19">
        <f>MAX(0,ROUNDDOWN(X1517-Z1517-AA1517-0,-3))</f>
        <v/>
      </c>
      <c r="AC1517" s="19">
        <f>IF(AB1517&lt;=0,0,ROUNDDOWN((AB1517*LOOKUP(AB1517,{0,1950001,3300001,6950001,9000001,18000001,40000001},{0.05,0.1,0.2,0.23,0.33,0.4,0.45})-LOOKUP(AB1517,{0,1950001,3300001,6950001,9000001,18000001,40000001},{0,97500,427500,636000,1536000,2796000,4796000}))*1.021,-2))</f>
        <v/>
      </c>
      <c r="AD1517" s="19">
        <f>MAX(0,ROUNDDOWN(X1517-Z1517-430000-0,-3))</f>
        <v/>
      </c>
      <c r="AE1517" s="19">
        <f>IF(X1517&lt;=450000,0,MAX(0,ROUNDDOWN(AD1517*0.06-MIN(50000,AD1517)*0.03,-2))+MAX(0,ROUNDDOWN(AD1517*0.04-MIN(50000,AD1517)*0.02,-2)))</f>
        <v/>
      </c>
      <c r="AF1517" s="19">
        <f>AC1517+AE1517+Y1517</f>
        <v/>
      </c>
      <c r="AG1517" s="19">
        <f>MIN(650000,MAX(0,$B1517))</f>
        <v/>
      </c>
      <c r="AH1517" s="19">
        <f>$B1517-AG1517</f>
        <v/>
      </c>
      <c r="AI1517" s="19">
        <f>MIN(670000,ROUNDDOWN(MAX(0,AH1517-430000)*0.0751+47600,0))+MIN(260000,ROUNDDOWN(MAX(0,AH1517-430000)*0.028+17600,0))+MIN(30000,ROUNDDOWN(MAX(0,AH1517-430000)*0.0027+1873,0))+IF("いいえ"="はい",MIN(170000,ROUNDDOWN(MAX(0,AH1517-430000)*0.0243+17800,0)),0)</f>
        <v/>
      </c>
      <c r="AJ1517" s="19">
        <f>IF(""="",215040+AI1517,"")</f>
        <v/>
      </c>
      <c r="AK1517" s="19">
        <f>IF(AH1517&gt;23500000,NA(),IF(AH1517&lt;=4890000,1040000,IF(AH1517&lt;=6550000,670000,620000)))</f>
        <v/>
      </c>
      <c r="AL1517" s="19">
        <f>MAX(0,ROUNDDOWN(AH1517-AJ1517-AK1517-0,-3))</f>
        <v/>
      </c>
      <c r="AM1517" s="19">
        <f>IF(AL1517&lt;=0,0,ROUNDDOWN((AL1517*LOOKUP(AL1517,{0,1950001,3300001,6950001,9000001,18000001,40000001},{0.05,0.1,0.2,0.23,0.33,0.4,0.45})-LOOKUP(AL1517,{0,1950001,3300001,6950001,9000001,18000001,40000001},{0,97500,427500,636000,1536000,2796000,4796000}))*1.021,-2))</f>
        <v/>
      </c>
      <c r="AN1517" s="19">
        <f>MAX(0,ROUNDDOWN(AH1517-AJ1517-430000-0,-3))</f>
        <v/>
      </c>
      <c r="AO1517" s="19">
        <f>IF(AH1517&lt;=450000,0,MAX(0,ROUNDDOWN(AN1517*0.06-MIN(50000,AN1517)*0.03,-2))+MAX(0,ROUNDDOWN(AN1517*0.04-MIN(50000,AN1517)*0.02,-2)))</f>
        <v/>
      </c>
      <c r="AP1517" s="19">
        <f>AM1517+AO1517+AI1517</f>
        <v/>
      </c>
      <c r="AQ1517" s="19">
        <f>MIN(750000,MAX(0,$B1517))</f>
        <v/>
      </c>
      <c r="AR1517" s="19">
        <f>$B1517-AQ1517</f>
        <v/>
      </c>
      <c r="AS1517" s="19">
        <f>MIN(670000,ROUNDDOWN(MAX(0,AR1517-430000)*0.0751+47600,0))+MIN(260000,ROUNDDOWN(MAX(0,AR1517-430000)*0.028+17600,0))+MIN(30000,ROUNDDOWN(MAX(0,AR1517-430000)*0.0027+1873,0))+IF("いいえ"="はい",MIN(170000,ROUNDDOWN(MAX(0,AR1517-430000)*0.0243+17800,0)),0)</f>
        <v/>
      </c>
      <c r="AT1517" s="19">
        <f>IF(""="",215040+AS1517,"")</f>
        <v/>
      </c>
      <c r="AU1517" s="19">
        <f>IF(AR1517&gt;23500000,NA(),IF(AR1517&lt;=4890000,1040000,IF(AR1517&lt;=6550000,670000,620000)))</f>
        <v/>
      </c>
      <c r="AV1517" s="19">
        <f>MAX(0,ROUNDDOWN(AR1517-AT1517-AU1517-0,-3))</f>
        <v/>
      </c>
      <c r="AW1517" s="19">
        <f>IF(AV1517&lt;=0,0,ROUNDDOWN((AV1517*LOOKUP(AV1517,{0,1950001,3300001,6950001,9000001,18000001,40000001},{0.05,0.1,0.2,0.23,0.33,0.4,0.45})-LOOKUP(AV1517,{0,1950001,3300001,6950001,9000001,18000001,40000001},{0,97500,427500,636000,1536000,2796000,4796000}))*1.021,-2))</f>
        <v/>
      </c>
      <c r="AX1517" s="19">
        <f>MAX(0,ROUNDDOWN(AR1517-AT1517-430000-0,-3))</f>
        <v/>
      </c>
      <c r="AY1517" s="19">
        <f>IF(AR1517&lt;=450000,0,MAX(0,ROUNDDOWN(AX1517*0.06-MIN(50000,AX1517)*0.03,-2))+MAX(0,ROUNDDOWN(AX1517*0.04-MIN(50000,AX1517)*0.02,-2)))</f>
        <v/>
      </c>
      <c r="AZ1517" s="19">
        <f>AW1517+AY1517+AS1517</f>
        <v/>
      </c>
    </row>
    <row r="1518">
      <c r="A1518" t="inlineStr">
        <is>
          <t>1万円刻み</t>
        </is>
      </c>
      <c r="B1518" s="19">
        <f>'3_1万円刻み'!$A$1501</f>
        <v/>
      </c>
      <c r="C1518" s="19">
        <f>MIN(0,MAX(0,$B1518))</f>
        <v/>
      </c>
      <c r="D1518" s="19">
        <f>$B1518-C1518</f>
        <v/>
      </c>
      <c r="E1518" s="19">
        <f>MIN(670000,ROUNDDOWN(MAX(0,D1518-430000)*0.0751+47600,0))+MIN(260000,ROUNDDOWN(MAX(0,D1518-430000)*0.028+17600,0))+MIN(30000,ROUNDDOWN(MAX(0,D1518-430000)*0.0027+1873,0))+IF("いいえ"="はい",MIN(170000,ROUNDDOWN(MAX(0,D1518-430000)*0.0243+17800,0)),0)</f>
        <v/>
      </c>
      <c r="F1518" s="19">
        <f>IF(""="",215040+E1518,"")</f>
        <v/>
      </c>
      <c r="G1518" s="19">
        <f>IF(D1518&gt;23500000,NA(),IF(D1518&lt;=4890000,1040000,IF(D1518&lt;=6550000,670000,620000)))</f>
        <v/>
      </c>
      <c r="H1518" s="19">
        <f>MAX(0,ROUNDDOWN(D1518-F1518-G1518-0,-3))</f>
        <v/>
      </c>
      <c r="I1518" s="19">
        <f>IF(H1518&lt;=0,0,ROUNDDOWN((H1518*LOOKUP(H1518,{0,1950001,3300001,6950001,9000001,18000001,40000001},{0.05,0.1,0.2,0.23,0.33,0.4,0.45})-LOOKUP(H1518,{0,1950001,3300001,6950001,9000001,18000001,40000001},{0,97500,427500,636000,1536000,2796000,4796000}))*1.021,-2))</f>
        <v/>
      </c>
      <c r="J1518" s="19">
        <f>MAX(0,ROUNDDOWN(D1518-F1518-430000-0,-3))</f>
        <v/>
      </c>
      <c r="K1518" s="19">
        <f>IF(D1518&lt;=450000,0,MAX(0,ROUNDDOWN(J1518*0.06-MIN(50000,J1518)*0.03,-2))+MAX(0,ROUNDDOWN(J1518*0.04-MIN(50000,J1518)*0.02,-2)))</f>
        <v/>
      </c>
      <c r="L1518" s="19">
        <f>I1518+K1518+E1518</f>
        <v/>
      </c>
      <c r="M1518" s="19">
        <f>MIN(100000,MAX(0,$B1518))</f>
        <v/>
      </c>
      <c r="N1518" s="19">
        <f>$B1518-M1518</f>
        <v/>
      </c>
      <c r="O1518" s="19">
        <f>MIN(670000,ROUNDDOWN(MAX(0,N1518-430000)*0.0751+47600,0))+MIN(260000,ROUNDDOWN(MAX(0,N1518-430000)*0.028+17600,0))+MIN(30000,ROUNDDOWN(MAX(0,N1518-430000)*0.0027+1873,0))+IF("いいえ"="はい",MIN(170000,ROUNDDOWN(MAX(0,N1518-430000)*0.0243+17800,0)),0)</f>
        <v/>
      </c>
      <c r="P1518" s="19">
        <f>IF(""="",215040+O1518,"")</f>
        <v/>
      </c>
      <c r="Q1518" s="19">
        <f>IF(N1518&gt;23500000,NA(),IF(N1518&lt;=4890000,1040000,IF(N1518&lt;=6550000,670000,620000)))</f>
        <v/>
      </c>
      <c r="R1518" s="19">
        <f>MAX(0,ROUNDDOWN(N1518-P1518-Q1518-0,-3))</f>
        <v/>
      </c>
      <c r="S1518" s="19">
        <f>IF(R1518&lt;=0,0,ROUNDDOWN((R1518*LOOKUP(R1518,{0,1950001,3300001,6950001,9000001,18000001,40000001},{0.05,0.1,0.2,0.23,0.33,0.4,0.45})-LOOKUP(R1518,{0,1950001,3300001,6950001,9000001,18000001,40000001},{0,97500,427500,636000,1536000,2796000,4796000}))*1.021,-2))</f>
        <v/>
      </c>
      <c r="T1518" s="19">
        <f>MAX(0,ROUNDDOWN(N1518-P1518-430000-0,-3))</f>
        <v/>
      </c>
      <c r="U1518" s="19">
        <f>IF(N1518&lt;=450000,0,MAX(0,ROUNDDOWN(T1518*0.06-MIN(50000,T1518)*0.03,-2))+MAX(0,ROUNDDOWN(T1518*0.04-MIN(50000,T1518)*0.02,-2)))</f>
        <v/>
      </c>
      <c r="V1518" s="19">
        <f>S1518+U1518+O1518</f>
        <v/>
      </c>
      <c r="W1518" s="19">
        <f>MIN(550000,MAX(0,$B1518))</f>
        <v/>
      </c>
      <c r="X1518" s="19">
        <f>$B1518-W1518</f>
        <v/>
      </c>
      <c r="Y1518" s="19">
        <f>MIN(670000,ROUNDDOWN(MAX(0,X1518-430000)*0.0751+47600,0))+MIN(260000,ROUNDDOWN(MAX(0,X1518-430000)*0.028+17600,0))+MIN(30000,ROUNDDOWN(MAX(0,X1518-430000)*0.0027+1873,0))+IF("いいえ"="はい",MIN(170000,ROUNDDOWN(MAX(0,X1518-430000)*0.0243+17800,0)),0)</f>
        <v/>
      </c>
      <c r="Z1518" s="19">
        <f>IF(""="",215040+Y1518,"")</f>
        <v/>
      </c>
      <c r="AA1518" s="19">
        <f>IF(X1518&gt;23500000,NA(),IF(X1518&lt;=4890000,1040000,IF(X1518&lt;=6550000,670000,620000)))</f>
        <v/>
      </c>
      <c r="AB1518" s="19">
        <f>MAX(0,ROUNDDOWN(X1518-Z1518-AA1518-0,-3))</f>
        <v/>
      </c>
      <c r="AC1518" s="19">
        <f>IF(AB1518&lt;=0,0,ROUNDDOWN((AB1518*LOOKUP(AB1518,{0,1950001,3300001,6950001,9000001,18000001,40000001},{0.05,0.1,0.2,0.23,0.33,0.4,0.45})-LOOKUP(AB1518,{0,1950001,3300001,6950001,9000001,18000001,40000001},{0,97500,427500,636000,1536000,2796000,4796000}))*1.021,-2))</f>
        <v/>
      </c>
      <c r="AD1518" s="19">
        <f>MAX(0,ROUNDDOWN(X1518-Z1518-430000-0,-3))</f>
        <v/>
      </c>
      <c r="AE1518" s="19">
        <f>IF(X1518&lt;=450000,0,MAX(0,ROUNDDOWN(AD1518*0.06-MIN(50000,AD1518)*0.03,-2))+MAX(0,ROUNDDOWN(AD1518*0.04-MIN(50000,AD1518)*0.02,-2)))</f>
        <v/>
      </c>
      <c r="AF1518" s="19">
        <f>AC1518+AE1518+Y1518</f>
        <v/>
      </c>
      <c r="AG1518" s="19">
        <f>MIN(650000,MAX(0,$B1518))</f>
        <v/>
      </c>
      <c r="AH1518" s="19">
        <f>$B1518-AG1518</f>
        <v/>
      </c>
      <c r="AI1518" s="19">
        <f>MIN(670000,ROUNDDOWN(MAX(0,AH1518-430000)*0.0751+47600,0))+MIN(260000,ROUNDDOWN(MAX(0,AH1518-430000)*0.028+17600,0))+MIN(30000,ROUNDDOWN(MAX(0,AH1518-430000)*0.0027+1873,0))+IF("いいえ"="はい",MIN(170000,ROUNDDOWN(MAX(0,AH1518-430000)*0.0243+17800,0)),0)</f>
        <v/>
      </c>
      <c r="AJ1518" s="19">
        <f>IF(""="",215040+AI1518,"")</f>
        <v/>
      </c>
      <c r="AK1518" s="19">
        <f>IF(AH1518&gt;23500000,NA(),IF(AH1518&lt;=4890000,1040000,IF(AH1518&lt;=6550000,670000,620000)))</f>
        <v/>
      </c>
      <c r="AL1518" s="19">
        <f>MAX(0,ROUNDDOWN(AH1518-AJ1518-AK1518-0,-3))</f>
        <v/>
      </c>
      <c r="AM1518" s="19">
        <f>IF(AL1518&lt;=0,0,ROUNDDOWN((AL1518*LOOKUP(AL1518,{0,1950001,3300001,6950001,9000001,18000001,40000001},{0.05,0.1,0.2,0.23,0.33,0.4,0.45})-LOOKUP(AL1518,{0,1950001,3300001,6950001,9000001,18000001,40000001},{0,97500,427500,636000,1536000,2796000,4796000}))*1.021,-2))</f>
        <v/>
      </c>
      <c r="AN1518" s="19">
        <f>MAX(0,ROUNDDOWN(AH1518-AJ1518-430000-0,-3))</f>
        <v/>
      </c>
      <c r="AO1518" s="19">
        <f>IF(AH1518&lt;=450000,0,MAX(0,ROUNDDOWN(AN1518*0.06-MIN(50000,AN1518)*0.03,-2))+MAX(0,ROUNDDOWN(AN1518*0.04-MIN(50000,AN1518)*0.02,-2)))</f>
        <v/>
      </c>
      <c r="AP1518" s="19">
        <f>AM1518+AO1518+AI1518</f>
        <v/>
      </c>
      <c r="AQ1518" s="19">
        <f>MIN(750000,MAX(0,$B1518))</f>
        <v/>
      </c>
      <c r="AR1518" s="19">
        <f>$B1518-AQ1518</f>
        <v/>
      </c>
      <c r="AS1518" s="19">
        <f>MIN(670000,ROUNDDOWN(MAX(0,AR1518-430000)*0.0751+47600,0))+MIN(260000,ROUNDDOWN(MAX(0,AR1518-430000)*0.028+17600,0))+MIN(30000,ROUNDDOWN(MAX(0,AR1518-430000)*0.0027+1873,0))+IF("いいえ"="はい",MIN(170000,ROUNDDOWN(MAX(0,AR1518-430000)*0.0243+17800,0)),0)</f>
        <v/>
      </c>
      <c r="AT1518" s="19">
        <f>IF(""="",215040+AS1518,"")</f>
        <v/>
      </c>
      <c r="AU1518" s="19">
        <f>IF(AR1518&gt;23500000,NA(),IF(AR1518&lt;=4890000,1040000,IF(AR1518&lt;=6550000,670000,620000)))</f>
        <v/>
      </c>
      <c r="AV1518" s="19">
        <f>MAX(0,ROUNDDOWN(AR1518-AT1518-AU1518-0,-3))</f>
        <v/>
      </c>
      <c r="AW1518" s="19">
        <f>IF(AV1518&lt;=0,0,ROUNDDOWN((AV1518*LOOKUP(AV1518,{0,1950001,3300001,6950001,9000001,18000001,40000001},{0.05,0.1,0.2,0.23,0.33,0.4,0.45})-LOOKUP(AV1518,{0,1950001,3300001,6950001,9000001,18000001,40000001},{0,97500,427500,636000,1536000,2796000,4796000}))*1.021,-2))</f>
        <v/>
      </c>
      <c r="AX1518" s="19">
        <f>MAX(0,ROUNDDOWN(AR1518-AT1518-430000-0,-3))</f>
        <v/>
      </c>
      <c r="AY1518" s="19">
        <f>IF(AR1518&lt;=450000,0,MAX(0,ROUNDDOWN(AX1518*0.06-MIN(50000,AX1518)*0.03,-2))+MAX(0,ROUNDDOWN(AX1518*0.04-MIN(50000,AX1518)*0.02,-2)))</f>
        <v/>
      </c>
      <c r="AZ1518" s="19">
        <f>AW1518+AY1518+AS1518</f>
        <v/>
      </c>
    </row>
    <row r="1519">
      <c r="A1519" t="inlineStr">
        <is>
          <t>1万円刻み</t>
        </is>
      </c>
      <c r="B1519" s="19">
        <f>'3_1万円刻み'!$A$1502</f>
        <v/>
      </c>
      <c r="C1519" s="19">
        <f>MIN(0,MAX(0,$B1519))</f>
        <v/>
      </c>
      <c r="D1519" s="19">
        <f>$B1519-C1519</f>
        <v/>
      </c>
      <c r="E1519" s="19">
        <f>MIN(670000,ROUNDDOWN(MAX(0,D1519-430000)*0.0751+47600,0))+MIN(260000,ROUNDDOWN(MAX(0,D1519-430000)*0.028+17600,0))+MIN(30000,ROUNDDOWN(MAX(0,D1519-430000)*0.0027+1873,0))+IF("いいえ"="はい",MIN(170000,ROUNDDOWN(MAX(0,D1519-430000)*0.0243+17800,0)),0)</f>
        <v/>
      </c>
      <c r="F1519" s="19">
        <f>IF(""="",215040+E1519,"")</f>
        <v/>
      </c>
      <c r="G1519" s="19">
        <f>IF(D1519&gt;23500000,NA(),IF(D1519&lt;=4890000,1040000,IF(D1519&lt;=6550000,670000,620000)))</f>
        <v/>
      </c>
      <c r="H1519" s="19">
        <f>MAX(0,ROUNDDOWN(D1519-F1519-G1519-0,-3))</f>
        <v/>
      </c>
      <c r="I1519" s="19">
        <f>IF(H1519&lt;=0,0,ROUNDDOWN((H1519*LOOKUP(H1519,{0,1950001,3300001,6950001,9000001,18000001,40000001},{0.05,0.1,0.2,0.23,0.33,0.4,0.45})-LOOKUP(H1519,{0,1950001,3300001,6950001,9000001,18000001,40000001},{0,97500,427500,636000,1536000,2796000,4796000}))*1.021,-2))</f>
        <v/>
      </c>
      <c r="J1519" s="19">
        <f>MAX(0,ROUNDDOWN(D1519-F1519-430000-0,-3))</f>
        <v/>
      </c>
      <c r="K1519" s="19">
        <f>IF(D1519&lt;=450000,0,MAX(0,ROUNDDOWN(J1519*0.06-MIN(50000,J1519)*0.03,-2))+MAX(0,ROUNDDOWN(J1519*0.04-MIN(50000,J1519)*0.02,-2)))</f>
        <v/>
      </c>
      <c r="L1519" s="19">
        <f>I1519+K1519+E1519</f>
        <v/>
      </c>
      <c r="M1519" s="19">
        <f>MIN(100000,MAX(0,$B1519))</f>
        <v/>
      </c>
      <c r="N1519" s="19">
        <f>$B1519-M1519</f>
        <v/>
      </c>
      <c r="O1519" s="19">
        <f>MIN(670000,ROUNDDOWN(MAX(0,N1519-430000)*0.0751+47600,0))+MIN(260000,ROUNDDOWN(MAX(0,N1519-430000)*0.028+17600,0))+MIN(30000,ROUNDDOWN(MAX(0,N1519-430000)*0.0027+1873,0))+IF("いいえ"="はい",MIN(170000,ROUNDDOWN(MAX(0,N1519-430000)*0.0243+17800,0)),0)</f>
        <v/>
      </c>
      <c r="P1519" s="19">
        <f>IF(""="",215040+O1519,"")</f>
        <v/>
      </c>
      <c r="Q1519" s="19">
        <f>IF(N1519&gt;23500000,NA(),IF(N1519&lt;=4890000,1040000,IF(N1519&lt;=6550000,670000,620000)))</f>
        <v/>
      </c>
      <c r="R1519" s="19">
        <f>MAX(0,ROUNDDOWN(N1519-P1519-Q1519-0,-3))</f>
        <v/>
      </c>
      <c r="S1519" s="19">
        <f>IF(R1519&lt;=0,0,ROUNDDOWN((R1519*LOOKUP(R1519,{0,1950001,3300001,6950001,9000001,18000001,40000001},{0.05,0.1,0.2,0.23,0.33,0.4,0.45})-LOOKUP(R1519,{0,1950001,3300001,6950001,9000001,18000001,40000001},{0,97500,427500,636000,1536000,2796000,4796000}))*1.021,-2))</f>
        <v/>
      </c>
      <c r="T1519" s="19">
        <f>MAX(0,ROUNDDOWN(N1519-P1519-430000-0,-3))</f>
        <v/>
      </c>
      <c r="U1519" s="19">
        <f>IF(N1519&lt;=450000,0,MAX(0,ROUNDDOWN(T1519*0.06-MIN(50000,T1519)*0.03,-2))+MAX(0,ROUNDDOWN(T1519*0.04-MIN(50000,T1519)*0.02,-2)))</f>
        <v/>
      </c>
      <c r="V1519" s="19">
        <f>S1519+U1519+O1519</f>
        <v/>
      </c>
      <c r="W1519" s="19">
        <f>MIN(550000,MAX(0,$B1519))</f>
        <v/>
      </c>
      <c r="X1519" s="19">
        <f>$B1519-W1519</f>
        <v/>
      </c>
      <c r="Y1519" s="19">
        <f>MIN(670000,ROUNDDOWN(MAX(0,X1519-430000)*0.0751+47600,0))+MIN(260000,ROUNDDOWN(MAX(0,X1519-430000)*0.028+17600,0))+MIN(30000,ROUNDDOWN(MAX(0,X1519-430000)*0.0027+1873,0))+IF("いいえ"="はい",MIN(170000,ROUNDDOWN(MAX(0,X1519-430000)*0.0243+17800,0)),0)</f>
        <v/>
      </c>
      <c r="Z1519" s="19">
        <f>IF(""="",215040+Y1519,"")</f>
        <v/>
      </c>
      <c r="AA1519" s="19">
        <f>IF(X1519&gt;23500000,NA(),IF(X1519&lt;=4890000,1040000,IF(X1519&lt;=6550000,670000,620000)))</f>
        <v/>
      </c>
      <c r="AB1519" s="19">
        <f>MAX(0,ROUNDDOWN(X1519-Z1519-AA1519-0,-3))</f>
        <v/>
      </c>
      <c r="AC1519" s="19">
        <f>IF(AB1519&lt;=0,0,ROUNDDOWN((AB1519*LOOKUP(AB1519,{0,1950001,3300001,6950001,9000001,18000001,40000001},{0.05,0.1,0.2,0.23,0.33,0.4,0.45})-LOOKUP(AB1519,{0,1950001,3300001,6950001,9000001,18000001,40000001},{0,97500,427500,636000,1536000,2796000,4796000}))*1.021,-2))</f>
        <v/>
      </c>
      <c r="AD1519" s="19">
        <f>MAX(0,ROUNDDOWN(X1519-Z1519-430000-0,-3))</f>
        <v/>
      </c>
      <c r="AE1519" s="19">
        <f>IF(X1519&lt;=450000,0,MAX(0,ROUNDDOWN(AD1519*0.06-MIN(50000,AD1519)*0.03,-2))+MAX(0,ROUNDDOWN(AD1519*0.04-MIN(50000,AD1519)*0.02,-2)))</f>
        <v/>
      </c>
      <c r="AF1519" s="19">
        <f>AC1519+AE1519+Y1519</f>
        <v/>
      </c>
      <c r="AG1519" s="19">
        <f>MIN(650000,MAX(0,$B1519))</f>
        <v/>
      </c>
      <c r="AH1519" s="19">
        <f>$B1519-AG1519</f>
        <v/>
      </c>
      <c r="AI1519" s="19">
        <f>MIN(670000,ROUNDDOWN(MAX(0,AH1519-430000)*0.0751+47600,0))+MIN(260000,ROUNDDOWN(MAX(0,AH1519-430000)*0.028+17600,0))+MIN(30000,ROUNDDOWN(MAX(0,AH1519-430000)*0.0027+1873,0))+IF("いいえ"="はい",MIN(170000,ROUNDDOWN(MAX(0,AH1519-430000)*0.0243+17800,0)),0)</f>
        <v/>
      </c>
      <c r="AJ1519" s="19">
        <f>IF(""="",215040+AI1519,"")</f>
        <v/>
      </c>
      <c r="AK1519" s="19">
        <f>IF(AH1519&gt;23500000,NA(),IF(AH1519&lt;=4890000,1040000,IF(AH1519&lt;=6550000,670000,620000)))</f>
        <v/>
      </c>
      <c r="AL1519" s="19">
        <f>MAX(0,ROUNDDOWN(AH1519-AJ1519-AK1519-0,-3))</f>
        <v/>
      </c>
      <c r="AM1519" s="19">
        <f>IF(AL1519&lt;=0,0,ROUNDDOWN((AL1519*LOOKUP(AL1519,{0,1950001,3300001,6950001,9000001,18000001,40000001},{0.05,0.1,0.2,0.23,0.33,0.4,0.45})-LOOKUP(AL1519,{0,1950001,3300001,6950001,9000001,18000001,40000001},{0,97500,427500,636000,1536000,2796000,4796000}))*1.021,-2))</f>
        <v/>
      </c>
      <c r="AN1519" s="19">
        <f>MAX(0,ROUNDDOWN(AH1519-AJ1519-430000-0,-3))</f>
        <v/>
      </c>
      <c r="AO1519" s="19">
        <f>IF(AH1519&lt;=450000,0,MAX(0,ROUNDDOWN(AN1519*0.06-MIN(50000,AN1519)*0.03,-2))+MAX(0,ROUNDDOWN(AN1519*0.04-MIN(50000,AN1519)*0.02,-2)))</f>
        <v/>
      </c>
      <c r="AP1519" s="19">
        <f>AM1519+AO1519+AI1519</f>
        <v/>
      </c>
      <c r="AQ1519" s="19">
        <f>MIN(750000,MAX(0,$B1519))</f>
        <v/>
      </c>
      <c r="AR1519" s="19">
        <f>$B1519-AQ1519</f>
        <v/>
      </c>
      <c r="AS1519" s="19">
        <f>MIN(670000,ROUNDDOWN(MAX(0,AR1519-430000)*0.0751+47600,0))+MIN(260000,ROUNDDOWN(MAX(0,AR1519-430000)*0.028+17600,0))+MIN(30000,ROUNDDOWN(MAX(0,AR1519-430000)*0.0027+1873,0))+IF("いいえ"="はい",MIN(170000,ROUNDDOWN(MAX(0,AR1519-430000)*0.0243+17800,0)),0)</f>
        <v/>
      </c>
      <c r="AT1519" s="19">
        <f>IF(""="",215040+AS1519,"")</f>
        <v/>
      </c>
      <c r="AU1519" s="19">
        <f>IF(AR1519&gt;23500000,NA(),IF(AR1519&lt;=4890000,1040000,IF(AR1519&lt;=6550000,670000,620000)))</f>
        <v/>
      </c>
      <c r="AV1519" s="19">
        <f>MAX(0,ROUNDDOWN(AR1519-AT1519-AU1519-0,-3))</f>
        <v/>
      </c>
      <c r="AW1519" s="19">
        <f>IF(AV1519&lt;=0,0,ROUNDDOWN((AV1519*LOOKUP(AV1519,{0,1950001,3300001,6950001,9000001,18000001,40000001},{0.05,0.1,0.2,0.23,0.33,0.4,0.45})-LOOKUP(AV1519,{0,1950001,3300001,6950001,9000001,18000001,40000001},{0,97500,427500,636000,1536000,2796000,4796000}))*1.021,-2))</f>
        <v/>
      </c>
      <c r="AX1519" s="19">
        <f>MAX(0,ROUNDDOWN(AR1519-AT1519-430000-0,-3))</f>
        <v/>
      </c>
      <c r="AY1519" s="19">
        <f>IF(AR1519&lt;=450000,0,MAX(0,ROUNDDOWN(AX1519*0.06-MIN(50000,AX1519)*0.03,-2))+MAX(0,ROUNDDOWN(AX1519*0.04-MIN(50000,AX1519)*0.02,-2)))</f>
        <v/>
      </c>
      <c r="AZ1519" s="19">
        <f>AW1519+AY1519+AS1519</f>
        <v/>
      </c>
    </row>
    <row r="1520">
      <c r="A1520" t="inlineStr">
        <is>
          <t>1万円刻み</t>
        </is>
      </c>
      <c r="B1520" s="19">
        <f>'3_1万円刻み'!$A$1503</f>
        <v/>
      </c>
      <c r="C1520" s="19">
        <f>MIN(0,MAX(0,$B1520))</f>
        <v/>
      </c>
      <c r="D1520" s="19">
        <f>$B1520-C1520</f>
        <v/>
      </c>
      <c r="E1520" s="19">
        <f>MIN(670000,ROUNDDOWN(MAX(0,D1520-430000)*0.0751+47600,0))+MIN(260000,ROUNDDOWN(MAX(0,D1520-430000)*0.028+17600,0))+MIN(30000,ROUNDDOWN(MAX(0,D1520-430000)*0.0027+1873,0))+IF("いいえ"="はい",MIN(170000,ROUNDDOWN(MAX(0,D1520-430000)*0.0243+17800,0)),0)</f>
        <v/>
      </c>
      <c r="F1520" s="19">
        <f>IF(""="",215040+E1520,"")</f>
        <v/>
      </c>
      <c r="G1520" s="19">
        <f>IF(D1520&gt;23500000,NA(),IF(D1520&lt;=4890000,1040000,IF(D1520&lt;=6550000,670000,620000)))</f>
        <v/>
      </c>
      <c r="H1520" s="19">
        <f>MAX(0,ROUNDDOWN(D1520-F1520-G1520-0,-3))</f>
        <v/>
      </c>
      <c r="I1520" s="19">
        <f>IF(H1520&lt;=0,0,ROUNDDOWN((H1520*LOOKUP(H1520,{0,1950001,3300001,6950001,9000001,18000001,40000001},{0.05,0.1,0.2,0.23,0.33,0.4,0.45})-LOOKUP(H1520,{0,1950001,3300001,6950001,9000001,18000001,40000001},{0,97500,427500,636000,1536000,2796000,4796000}))*1.021,-2))</f>
        <v/>
      </c>
      <c r="J1520" s="19">
        <f>MAX(0,ROUNDDOWN(D1520-F1520-430000-0,-3))</f>
        <v/>
      </c>
      <c r="K1520" s="19">
        <f>IF(D1520&lt;=450000,0,MAX(0,ROUNDDOWN(J1520*0.06-MIN(50000,J1520)*0.03,-2))+MAX(0,ROUNDDOWN(J1520*0.04-MIN(50000,J1520)*0.02,-2)))</f>
        <v/>
      </c>
      <c r="L1520" s="19">
        <f>I1520+K1520+E1520</f>
        <v/>
      </c>
      <c r="M1520" s="19">
        <f>MIN(100000,MAX(0,$B1520))</f>
        <v/>
      </c>
      <c r="N1520" s="19">
        <f>$B1520-M1520</f>
        <v/>
      </c>
      <c r="O1520" s="19">
        <f>MIN(670000,ROUNDDOWN(MAX(0,N1520-430000)*0.0751+47600,0))+MIN(260000,ROUNDDOWN(MAX(0,N1520-430000)*0.028+17600,0))+MIN(30000,ROUNDDOWN(MAX(0,N1520-430000)*0.0027+1873,0))+IF("いいえ"="はい",MIN(170000,ROUNDDOWN(MAX(0,N1520-430000)*0.0243+17800,0)),0)</f>
        <v/>
      </c>
      <c r="P1520" s="19">
        <f>IF(""="",215040+O1520,"")</f>
        <v/>
      </c>
      <c r="Q1520" s="19">
        <f>IF(N1520&gt;23500000,NA(),IF(N1520&lt;=4890000,1040000,IF(N1520&lt;=6550000,670000,620000)))</f>
        <v/>
      </c>
      <c r="R1520" s="19">
        <f>MAX(0,ROUNDDOWN(N1520-P1520-Q1520-0,-3))</f>
        <v/>
      </c>
      <c r="S1520" s="19">
        <f>IF(R1520&lt;=0,0,ROUNDDOWN((R1520*LOOKUP(R1520,{0,1950001,3300001,6950001,9000001,18000001,40000001},{0.05,0.1,0.2,0.23,0.33,0.4,0.45})-LOOKUP(R1520,{0,1950001,3300001,6950001,9000001,18000001,40000001},{0,97500,427500,636000,1536000,2796000,4796000}))*1.021,-2))</f>
        <v/>
      </c>
      <c r="T1520" s="19">
        <f>MAX(0,ROUNDDOWN(N1520-P1520-430000-0,-3))</f>
        <v/>
      </c>
      <c r="U1520" s="19">
        <f>IF(N1520&lt;=450000,0,MAX(0,ROUNDDOWN(T1520*0.06-MIN(50000,T1520)*0.03,-2))+MAX(0,ROUNDDOWN(T1520*0.04-MIN(50000,T1520)*0.02,-2)))</f>
        <v/>
      </c>
      <c r="V1520" s="19">
        <f>S1520+U1520+O1520</f>
        <v/>
      </c>
      <c r="W1520" s="19">
        <f>MIN(550000,MAX(0,$B1520))</f>
        <v/>
      </c>
      <c r="X1520" s="19">
        <f>$B1520-W1520</f>
        <v/>
      </c>
      <c r="Y1520" s="19">
        <f>MIN(670000,ROUNDDOWN(MAX(0,X1520-430000)*0.0751+47600,0))+MIN(260000,ROUNDDOWN(MAX(0,X1520-430000)*0.028+17600,0))+MIN(30000,ROUNDDOWN(MAX(0,X1520-430000)*0.0027+1873,0))+IF("いいえ"="はい",MIN(170000,ROUNDDOWN(MAX(0,X1520-430000)*0.0243+17800,0)),0)</f>
        <v/>
      </c>
      <c r="Z1520" s="19">
        <f>IF(""="",215040+Y1520,"")</f>
        <v/>
      </c>
      <c r="AA1520" s="19">
        <f>IF(X1520&gt;23500000,NA(),IF(X1520&lt;=4890000,1040000,IF(X1520&lt;=6550000,670000,620000)))</f>
        <v/>
      </c>
      <c r="AB1520" s="19">
        <f>MAX(0,ROUNDDOWN(X1520-Z1520-AA1520-0,-3))</f>
        <v/>
      </c>
      <c r="AC1520" s="19">
        <f>IF(AB1520&lt;=0,0,ROUNDDOWN((AB1520*LOOKUP(AB1520,{0,1950001,3300001,6950001,9000001,18000001,40000001},{0.05,0.1,0.2,0.23,0.33,0.4,0.45})-LOOKUP(AB1520,{0,1950001,3300001,6950001,9000001,18000001,40000001},{0,97500,427500,636000,1536000,2796000,4796000}))*1.021,-2))</f>
        <v/>
      </c>
      <c r="AD1520" s="19">
        <f>MAX(0,ROUNDDOWN(X1520-Z1520-430000-0,-3))</f>
        <v/>
      </c>
      <c r="AE1520" s="19">
        <f>IF(X1520&lt;=450000,0,MAX(0,ROUNDDOWN(AD1520*0.06-MIN(50000,AD1520)*0.03,-2))+MAX(0,ROUNDDOWN(AD1520*0.04-MIN(50000,AD1520)*0.02,-2)))</f>
        <v/>
      </c>
      <c r="AF1520" s="19">
        <f>AC1520+AE1520+Y1520</f>
        <v/>
      </c>
      <c r="AG1520" s="19">
        <f>MIN(650000,MAX(0,$B1520))</f>
        <v/>
      </c>
      <c r="AH1520" s="19">
        <f>$B1520-AG1520</f>
        <v/>
      </c>
      <c r="AI1520" s="19">
        <f>MIN(670000,ROUNDDOWN(MAX(0,AH1520-430000)*0.0751+47600,0))+MIN(260000,ROUNDDOWN(MAX(0,AH1520-430000)*0.028+17600,0))+MIN(30000,ROUNDDOWN(MAX(0,AH1520-430000)*0.0027+1873,0))+IF("いいえ"="はい",MIN(170000,ROUNDDOWN(MAX(0,AH1520-430000)*0.0243+17800,0)),0)</f>
        <v/>
      </c>
      <c r="AJ1520" s="19">
        <f>IF(""="",215040+AI1520,"")</f>
        <v/>
      </c>
      <c r="AK1520" s="19">
        <f>IF(AH1520&gt;23500000,NA(),IF(AH1520&lt;=4890000,1040000,IF(AH1520&lt;=6550000,670000,620000)))</f>
        <v/>
      </c>
      <c r="AL1520" s="19">
        <f>MAX(0,ROUNDDOWN(AH1520-AJ1520-AK1520-0,-3))</f>
        <v/>
      </c>
      <c r="AM1520" s="19">
        <f>IF(AL1520&lt;=0,0,ROUNDDOWN((AL1520*LOOKUP(AL1520,{0,1950001,3300001,6950001,9000001,18000001,40000001},{0.05,0.1,0.2,0.23,0.33,0.4,0.45})-LOOKUP(AL1520,{0,1950001,3300001,6950001,9000001,18000001,40000001},{0,97500,427500,636000,1536000,2796000,4796000}))*1.021,-2))</f>
        <v/>
      </c>
      <c r="AN1520" s="19">
        <f>MAX(0,ROUNDDOWN(AH1520-AJ1520-430000-0,-3))</f>
        <v/>
      </c>
      <c r="AO1520" s="19">
        <f>IF(AH1520&lt;=450000,0,MAX(0,ROUNDDOWN(AN1520*0.06-MIN(50000,AN1520)*0.03,-2))+MAX(0,ROUNDDOWN(AN1520*0.04-MIN(50000,AN1520)*0.02,-2)))</f>
        <v/>
      </c>
      <c r="AP1520" s="19">
        <f>AM1520+AO1520+AI1520</f>
        <v/>
      </c>
      <c r="AQ1520" s="19">
        <f>MIN(750000,MAX(0,$B1520))</f>
        <v/>
      </c>
      <c r="AR1520" s="19">
        <f>$B1520-AQ1520</f>
        <v/>
      </c>
      <c r="AS1520" s="19">
        <f>MIN(670000,ROUNDDOWN(MAX(0,AR1520-430000)*0.0751+47600,0))+MIN(260000,ROUNDDOWN(MAX(0,AR1520-430000)*0.028+17600,0))+MIN(30000,ROUNDDOWN(MAX(0,AR1520-430000)*0.0027+1873,0))+IF("いいえ"="はい",MIN(170000,ROUNDDOWN(MAX(0,AR1520-430000)*0.0243+17800,0)),0)</f>
        <v/>
      </c>
      <c r="AT1520" s="19">
        <f>IF(""="",215040+AS1520,"")</f>
        <v/>
      </c>
      <c r="AU1520" s="19">
        <f>IF(AR1520&gt;23500000,NA(),IF(AR1520&lt;=4890000,1040000,IF(AR1520&lt;=6550000,670000,620000)))</f>
        <v/>
      </c>
      <c r="AV1520" s="19">
        <f>MAX(0,ROUNDDOWN(AR1520-AT1520-AU1520-0,-3))</f>
        <v/>
      </c>
      <c r="AW1520" s="19">
        <f>IF(AV1520&lt;=0,0,ROUNDDOWN((AV1520*LOOKUP(AV1520,{0,1950001,3300001,6950001,9000001,18000001,40000001},{0.05,0.1,0.2,0.23,0.33,0.4,0.45})-LOOKUP(AV1520,{0,1950001,3300001,6950001,9000001,18000001,40000001},{0,97500,427500,636000,1536000,2796000,4796000}))*1.021,-2))</f>
        <v/>
      </c>
      <c r="AX1520" s="19">
        <f>MAX(0,ROUNDDOWN(AR1520-AT1520-430000-0,-3))</f>
        <v/>
      </c>
      <c r="AY1520" s="19">
        <f>IF(AR1520&lt;=450000,0,MAX(0,ROUNDDOWN(AX1520*0.06-MIN(50000,AX1520)*0.03,-2))+MAX(0,ROUNDDOWN(AX1520*0.04-MIN(50000,AX1520)*0.02,-2)))</f>
        <v/>
      </c>
      <c r="AZ1520" s="19">
        <f>AW1520+AY1520+AS1520</f>
        <v/>
      </c>
    </row>
    <row r="1521">
      <c r="A1521" t="inlineStr">
        <is>
          <t>1万円刻み</t>
        </is>
      </c>
      <c r="B1521" s="19">
        <f>'3_1万円刻み'!$A$1504</f>
        <v/>
      </c>
      <c r="C1521" s="19">
        <f>MIN(0,MAX(0,$B1521))</f>
        <v/>
      </c>
      <c r="D1521" s="19">
        <f>$B1521-C1521</f>
        <v/>
      </c>
      <c r="E1521" s="19">
        <f>MIN(670000,ROUNDDOWN(MAX(0,D1521-430000)*0.0751+47600,0))+MIN(260000,ROUNDDOWN(MAX(0,D1521-430000)*0.028+17600,0))+MIN(30000,ROUNDDOWN(MAX(0,D1521-430000)*0.0027+1873,0))+IF("いいえ"="はい",MIN(170000,ROUNDDOWN(MAX(0,D1521-430000)*0.0243+17800,0)),0)</f>
        <v/>
      </c>
      <c r="F1521" s="19">
        <f>IF(""="",215040+E1521,"")</f>
        <v/>
      </c>
      <c r="G1521" s="19">
        <f>IF(D1521&gt;23500000,NA(),IF(D1521&lt;=4890000,1040000,IF(D1521&lt;=6550000,670000,620000)))</f>
        <v/>
      </c>
      <c r="H1521" s="19">
        <f>MAX(0,ROUNDDOWN(D1521-F1521-G1521-0,-3))</f>
        <v/>
      </c>
      <c r="I1521" s="19">
        <f>IF(H1521&lt;=0,0,ROUNDDOWN((H1521*LOOKUP(H1521,{0,1950001,3300001,6950001,9000001,18000001,40000001},{0.05,0.1,0.2,0.23,0.33,0.4,0.45})-LOOKUP(H1521,{0,1950001,3300001,6950001,9000001,18000001,40000001},{0,97500,427500,636000,1536000,2796000,4796000}))*1.021,-2))</f>
        <v/>
      </c>
      <c r="J1521" s="19">
        <f>MAX(0,ROUNDDOWN(D1521-F1521-430000-0,-3))</f>
        <v/>
      </c>
      <c r="K1521" s="19">
        <f>IF(D1521&lt;=450000,0,MAX(0,ROUNDDOWN(J1521*0.06-MIN(50000,J1521)*0.03,-2))+MAX(0,ROUNDDOWN(J1521*0.04-MIN(50000,J1521)*0.02,-2)))</f>
        <v/>
      </c>
      <c r="L1521" s="19">
        <f>I1521+K1521+E1521</f>
        <v/>
      </c>
      <c r="M1521" s="19">
        <f>MIN(100000,MAX(0,$B1521))</f>
        <v/>
      </c>
      <c r="N1521" s="19">
        <f>$B1521-M1521</f>
        <v/>
      </c>
      <c r="O1521" s="19">
        <f>MIN(670000,ROUNDDOWN(MAX(0,N1521-430000)*0.0751+47600,0))+MIN(260000,ROUNDDOWN(MAX(0,N1521-430000)*0.028+17600,0))+MIN(30000,ROUNDDOWN(MAX(0,N1521-430000)*0.0027+1873,0))+IF("いいえ"="はい",MIN(170000,ROUNDDOWN(MAX(0,N1521-430000)*0.0243+17800,0)),0)</f>
        <v/>
      </c>
      <c r="P1521" s="19">
        <f>IF(""="",215040+O1521,"")</f>
        <v/>
      </c>
      <c r="Q1521" s="19">
        <f>IF(N1521&gt;23500000,NA(),IF(N1521&lt;=4890000,1040000,IF(N1521&lt;=6550000,670000,620000)))</f>
        <v/>
      </c>
      <c r="R1521" s="19">
        <f>MAX(0,ROUNDDOWN(N1521-P1521-Q1521-0,-3))</f>
        <v/>
      </c>
      <c r="S1521" s="19">
        <f>IF(R1521&lt;=0,0,ROUNDDOWN((R1521*LOOKUP(R1521,{0,1950001,3300001,6950001,9000001,18000001,40000001},{0.05,0.1,0.2,0.23,0.33,0.4,0.45})-LOOKUP(R1521,{0,1950001,3300001,6950001,9000001,18000001,40000001},{0,97500,427500,636000,1536000,2796000,4796000}))*1.021,-2))</f>
        <v/>
      </c>
      <c r="T1521" s="19">
        <f>MAX(0,ROUNDDOWN(N1521-P1521-430000-0,-3))</f>
        <v/>
      </c>
      <c r="U1521" s="19">
        <f>IF(N1521&lt;=450000,0,MAX(0,ROUNDDOWN(T1521*0.06-MIN(50000,T1521)*0.03,-2))+MAX(0,ROUNDDOWN(T1521*0.04-MIN(50000,T1521)*0.02,-2)))</f>
        <v/>
      </c>
      <c r="V1521" s="19">
        <f>S1521+U1521+O1521</f>
        <v/>
      </c>
      <c r="W1521" s="19">
        <f>MIN(550000,MAX(0,$B1521))</f>
        <v/>
      </c>
      <c r="X1521" s="19">
        <f>$B1521-W1521</f>
        <v/>
      </c>
      <c r="Y1521" s="19">
        <f>MIN(670000,ROUNDDOWN(MAX(0,X1521-430000)*0.0751+47600,0))+MIN(260000,ROUNDDOWN(MAX(0,X1521-430000)*0.028+17600,0))+MIN(30000,ROUNDDOWN(MAX(0,X1521-430000)*0.0027+1873,0))+IF("いいえ"="はい",MIN(170000,ROUNDDOWN(MAX(0,X1521-430000)*0.0243+17800,0)),0)</f>
        <v/>
      </c>
      <c r="Z1521" s="19">
        <f>IF(""="",215040+Y1521,"")</f>
        <v/>
      </c>
      <c r="AA1521" s="19">
        <f>IF(X1521&gt;23500000,NA(),IF(X1521&lt;=4890000,1040000,IF(X1521&lt;=6550000,670000,620000)))</f>
        <v/>
      </c>
      <c r="AB1521" s="19">
        <f>MAX(0,ROUNDDOWN(X1521-Z1521-AA1521-0,-3))</f>
        <v/>
      </c>
      <c r="AC1521" s="19">
        <f>IF(AB1521&lt;=0,0,ROUNDDOWN((AB1521*LOOKUP(AB1521,{0,1950001,3300001,6950001,9000001,18000001,40000001},{0.05,0.1,0.2,0.23,0.33,0.4,0.45})-LOOKUP(AB1521,{0,1950001,3300001,6950001,9000001,18000001,40000001},{0,97500,427500,636000,1536000,2796000,4796000}))*1.021,-2))</f>
        <v/>
      </c>
      <c r="AD1521" s="19">
        <f>MAX(0,ROUNDDOWN(X1521-Z1521-430000-0,-3))</f>
        <v/>
      </c>
      <c r="AE1521" s="19">
        <f>IF(X1521&lt;=450000,0,MAX(0,ROUNDDOWN(AD1521*0.06-MIN(50000,AD1521)*0.03,-2))+MAX(0,ROUNDDOWN(AD1521*0.04-MIN(50000,AD1521)*0.02,-2)))</f>
        <v/>
      </c>
      <c r="AF1521" s="19">
        <f>AC1521+AE1521+Y1521</f>
        <v/>
      </c>
      <c r="AG1521" s="19">
        <f>MIN(650000,MAX(0,$B1521))</f>
        <v/>
      </c>
      <c r="AH1521" s="19">
        <f>$B1521-AG1521</f>
        <v/>
      </c>
      <c r="AI1521" s="19">
        <f>MIN(670000,ROUNDDOWN(MAX(0,AH1521-430000)*0.0751+47600,0))+MIN(260000,ROUNDDOWN(MAX(0,AH1521-430000)*0.028+17600,0))+MIN(30000,ROUNDDOWN(MAX(0,AH1521-430000)*0.0027+1873,0))+IF("いいえ"="はい",MIN(170000,ROUNDDOWN(MAX(0,AH1521-430000)*0.0243+17800,0)),0)</f>
        <v/>
      </c>
      <c r="AJ1521" s="19">
        <f>IF(""="",215040+AI1521,"")</f>
        <v/>
      </c>
      <c r="AK1521" s="19">
        <f>IF(AH1521&gt;23500000,NA(),IF(AH1521&lt;=4890000,1040000,IF(AH1521&lt;=6550000,670000,620000)))</f>
        <v/>
      </c>
      <c r="AL1521" s="19">
        <f>MAX(0,ROUNDDOWN(AH1521-AJ1521-AK1521-0,-3))</f>
        <v/>
      </c>
      <c r="AM1521" s="19">
        <f>IF(AL1521&lt;=0,0,ROUNDDOWN((AL1521*LOOKUP(AL1521,{0,1950001,3300001,6950001,9000001,18000001,40000001},{0.05,0.1,0.2,0.23,0.33,0.4,0.45})-LOOKUP(AL1521,{0,1950001,3300001,6950001,9000001,18000001,40000001},{0,97500,427500,636000,1536000,2796000,4796000}))*1.021,-2))</f>
        <v/>
      </c>
      <c r="AN1521" s="19">
        <f>MAX(0,ROUNDDOWN(AH1521-AJ1521-430000-0,-3))</f>
        <v/>
      </c>
      <c r="AO1521" s="19">
        <f>IF(AH1521&lt;=450000,0,MAX(0,ROUNDDOWN(AN1521*0.06-MIN(50000,AN1521)*0.03,-2))+MAX(0,ROUNDDOWN(AN1521*0.04-MIN(50000,AN1521)*0.02,-2)))</f>
        <v/>
      </c>
      <c r="AP1521" s="19">
        <f>AM1521+AO1521+AI1521</f>
        <v/>
      </c>
      <c r="AQ1521" s="19">
        <f>MIN(750000,MAX(0,$B1521))</f>
        <v/>
      </c>
      <c r="AR1521" s="19">
        <f>$B1521-AQ1521</f>
        <v/>
      </c>
      <c r="AS1521" s="19">
        <f>MIN(670000,ROUNDDOWN(MAX(0,AR1521-430000)*0.0751+47600,0))+MIN(260000,ROUNDDOWN(MAX(0,AR1521-430000)*0.028+17600,0))+MIN(30000,ROUNDDOWN(MAX(0,AR1521-430000)*0.0027+1873,0))+IF("いいえ"="はい",MIN(170000,ROUNDDOWN(MAX(0,AR1521-430000)*0.0243+17800,0)),0)</f>
        <v/>
      </c>
      <c r="AT1521" s="19">
        <f>IF(""="",215040+AS1521,"")</f>
        <v/>
      </c>
      <c r="AU1521" s="19">
        <f>IF(AR1521&gt;23500000,NA(),IF(AR1521&lt;=4890000,1040000,IF(AR1521&lt;=6550000,670000,620000)))</f>
        <v/>
      </c>
      <c r="AV1521" s="19">
        <f>MAX(0,ROUNDDOWN(AR1521-AT1521-AU1521-0,-3))</f>
        <v/>
      </c>
      <c r="AW1521" s="19">
        <f>IF(AV1521&lt;=0,0,ROUNDDOWN((AV1521*LOOKUP(AV1521,{0,1950001,3300001,6950001,9000001,18000001,40000001},{0.05,0.1,0.2,0.23,0.33,0.4,0.45})-LOOKUP(AV1521,{0,1950001,3300001,6950001,9000001,18000001,40000001},{0,97500,427500,636000,1536000,2796000,4796000}))*1.021,-2))</f>
        <v/>
      </c>
      <c r="AX1521" s="19">
        <f>MAX(0,ROUNDDOWN(AR1521-AT1521-430000-0,-3))</f>
        <v/>
      </c>
      <c r="AY1521" s="19">
        <f>IF(AR1521&lt;=450000,0,MAX(0,ROUNDDOWN(AX1521*0.06-MIN(50000,AX1521)*0.03,-2))+MAX(0,ROUNDDOWN(AX1521*0.04-MIN(50000,AX1521)*0.02,-2)))</f>
        <v/>
      </c>
      <c r="AZ1521" s="19">
        <f>AW1521+AY1521+AS1521</f>
        <v/>
      </c>
    </row>
    <row r="1522">
      <c r="A1522" t="inlineStr">
        <is>
          <t>1万円刻み</t>
        </is>
      </c>
      <c r="B1522" s="19">
        <f>'3_1万円刻み'!$A$1505</f>
        <v/>
      </c>
      <c r="C1522" s="19">
        <f>MIN(0,MAX(0,$B1522))</f>
        <v/>
      </c>
      <c r="D1522" s="19">
        <f>$B1522-C1522</f>
        <v/>
      </c>
      <c r="E1522" s="19">
        <f>MIN(670000,ROUNDDOWN(MAX(0,D1522-430000)*0.0751+47600,0))+MIN(260000,ROUNDDOWN(MAX(0,D1522-430000)*0.028+17600,0))+MIN(30000,ROUNDDOWN(MAX(0,D1522-430000)*0.0027+1873,0))+IF("いいえ"="はい",MIN(170000,ROUNDDOWN(MAX(0,D1522-430000)*0.0243+17800,0)),0)</f>
        <v/>
      </c>
      <c r="F1522" s="19">
        <f>IF(""="",215040+E1522,"")</f>
        <v/>
      </c>
      <c r="G1522" s="19">
        <f>IF(D1522&gt;23500000,NA(),IF(D1522&lt;=4890000,1040000,IF(D1522&lt;=6550000,670000,620000)))</f>
        <v/>
      </c>
      <c r="H1522" s="19">
        <f>MAX(0,ROUNDDOWN(D1522-F1522-G1522-0,-3))</f>
        <v/>
      </c>
      <c r="I1522" s="19">
        <f>IF(H1522&lt;=0,0,ROUNDDOWN((H1522*LOOKUP(H1522,{0,1950001,3300001,6950001,9000001,18000001,40000001},{0.05,0.1,0.2,0.23,0.33,0.4,0.45})-LOOKUP(H1522,{0,1950001,3300001,6950001,9000001,18000001,40000001},{0,97500,427500,636000,1536000,2796000,4796000}))*1.021,-2))</f>
        <v/>
      </c>
      <c r="J1522" s="19">
        <f>MAX(0,ROUNDDOWN(D1522-F1522-430000-0,-3))</f>
        <v/>
      </c>
      <c r="K1522" s="19">
        <f>IF(D1522&lt;=450000,0,MAX(0,ROUNDDOWN(J1522*0.06-MIN(50000,J1522)*0.03,-2))+MAX(0,ROUNDDOWN(J1522*0.04-MIN(50000,J1522)*0.02,-2)))</f>
        <v/>
      </c>
      <c r="L1522" s="19">
        <f>I1522+K1522+E1522</f>
        <v/>
      </c>
      <c r="M1522" s="19">
        <f>MIN(100000,MAX(0,$B1522))</f>
        <v/>
      </c>
      <c r="N1522" s="19">
        <f>$B1522-M1522</f>
        <v/>
      </c>
      <c r="O1522" s="19">
        <f>MIN(670000,ROUNDDOWN(MAX(0,N1522-430000)*0.0751+47600,0))+MIN(260000,ROUNDDOWN(MAX(0,N1522-430000)*0.028+17600,0))+MIN(30000,ROUNDDOWN(MAX(0,N1522-430000)*0.0027+1873,0))+IF("いいえ"="はい",MIN(170000,ROUNDDOWN(MAX(0,N1522-430000)*0.0243+17800,0)),0)</f>
        <v/>
      </c>
      <c r="P1522" s="19">
        <f>IF(""="",215040+O1522,"")</f>
        <v/>
      </c>
      <c r="Q1522" s="19">
        <f>IF(N1522&gt;23500000,NA(),IF(N1522&lt;=4890000,1040000,IF(N1522&lt;=6550000,670000,620000)))</f>
        <v/>
      </c>
      <c r="R1522" s="19">
        <f>MAX(0,ROUNDDOWN(N1522-P1522-Q1522-0,-3))</f>
        <v/>
      </c>
      <c r="S1522" s="19">
        <f>IF(R1522&lt;=0,0,ROUNDDOWN((R1522*LOOKUP(R1522,{0,1950001,3300001,6950001,9000001,18000001,40000001},{0.05,0.1,0.2,0.23,0.33,0.4,0.45})-LOOKUP(R1522,{0,1950001,3300001,6950001,9000001,18000001,40000001},{0,97500,427500,636000,1536000,2796000,4796000}))*1.021,-2))</f>
        <v/>
      </c>
      <c r="T1522" s="19">
        <f>MAX(0,ROUNDDOWN(N1522-P1522-430000-0,-3))</f>
        <v/>
      </c>
      <c r="U1522" s="19">
        <f>IF(N1522&lt;=450000,0,MAX(0,ROUNDDOWN(T1522*0.06-MIN(50000,T1522)*0.03,-2))+MAX(0,ROUNDDOWN(T1522*0.04-MIN(50000,T1522)*0.02,-2)))</f>
        <v/>
      </c>
      <c r="V1522" s="19">
        <f>S1522+U1522+O1522</f>
        <v/>
      </c>
      <c r="W1522" s="19">
        <f>MIN(550000,MAX(0,$B1522))</f>
        <v/>
      </c>
      <c r="X1522" s="19">
        <f>$B1522-W1522</f>
        <v/>
      </c>
      <c r="Y1522" s="19">
        <f>MIN(670000,ROUNDDOWN(MAX(0,X1522-430000)*0.0751+47600,0))+MIN(260000,ROUNDDOWN(MAX(0,X1522-430000)*0.028+17600,0))+MIN(30000,ROUNDDOWN(MAX(0,X1522-430000)*0.0027+1873,0))+IF("いいえ"="はい",MIN(170000,ROUNDDOWN(MAX(0,X1522-430000)*0.0243+17800,0)),0)</f>
        <v/>
      </c>
      <c r="Z1522" s="19">
        <f>IF(""="",215040+Y1522,"")</f>
        <v/>
      </c>
      <c r="AA1522" s="19">
        <f>IF(X1522&gt;23500000,NA(),IF(X1522&lt;=4890000,1040000,IF(X1522&lt;=6550000,670000,620000)))</f>
        <v/>
      </c>
      <c r="AB1522" s="19">
        <f>MAX(0,ROUNDDOWN(X1522-Z1522-AA1522-0,-3))</f>
        <v/>
      </c>
      <c r="AC1522" s="19">
        <f>IF(AB1522&lt;=0,0,ROUNDDOWN((AB1522*LOOKUP(AB1522,{0,1950001,3300001,6950001,9000001,18000001,40000001},{0.05,0.1,0.2,0.23,0.33,0.4,0.45})-LOOKUP(AB1522,{0,1950001,3300001,6950001,9000001,18000001,40000001},{0,97500,427500,636000,1536000,2796000,4796000}))*1.021,-2))</f>
        <v/>
      </c>
      <c r="AD1522" s="19">
        <f>MAX(0,ROUNDDOWN(X1522-Z1522-430000-0,-3))</f>
        <v/>
      </c>
      <c r="AE1522" s="19">
        <f>IF(X1522&lt;=450000,0,MAX(0,ROUNDDOWN(AD1522*0.06-MIN(50000,AD1522)*0.03,-2))+MAX(0,ROUNDDOWN(AD1522*0.04-MIN(50000,AD1522)*0.02,-2)))</f>
        <v/>
      </c>
      <c r="AF1522" s="19">
        <f>AC1522+AE1522+Y1522</f>
        <v/>
      </c>
      <c r="AG1522" s="19">
        <f>MIN(650000,MAX(0,$B1522))</f>
        <v/>
      </c>
      <c r="AH1522" s="19">
        <f>$B1522-AG1522</f>
        <v/>
      </c>
      <c r="AI1522" s="19">
        <f>MIN(670000,ROUNDDOWN(MAX(0,AH1522-430000)*0.0751+47600,0))+MIN(260000,ROUNDDOWN(MAX(0,AH1522-430000)*0.028+17600,0))+MIN(30000,ROUNDDOWN(MAX(0,AH1522-430000)*0.0027+1873,0))+IF("いいえ"="はい",MIN(170000,ROUNDDOWN(MAX(0,AH1522-430000)*0.0243+17800,0)),0)</f>
        <v/>
      </c>
      <c r="AJ1522" s="19">
        <f>IF(""="",215040+AI1522,"")</f>
        <v/>
      </c>
      <c r="AK1522" s="19">
        <f>IF(AH1522&gt;23500000,NA(),IF(AH1522&lt;=4890000,1040000,IF(AH1522&lt;=6550000,670000,620000)))</f>
        <v/>
      </c>
      <c r="AL1522" s="19">
        <f>MAX(0,ROUNDDOWN(AH1522-AJ1522-AK1522-0,-3))</f>
        <v/>
      </c>
      <c r="AM1522" s="19">
        <f>IF(AL1522&lt;=0,0,ROUNDDOWN((AL1522*LOOKUP(AL1522,{0,1950001,3300001,6950001,9000001,18000001,40000001},{0.05,0.1,0.2,0.23,0.33,0.4,0.45})-LOOKUP(AL1522,{0,1950001,3300001,6950001,9000001,18000001,40000001},{0,97500,427500,636000,1536000,2796000,4796000}))*1.021,-2))</f>
        <v/>
      </c>
      <c r="AN1522" s="19">
        <f>MAX(0,ROUNDDOWN(AH1522-AJ1522-430000-0,-3))</f>
        <v/>
      </c>
      <c r="AO1522" s="19">
        <f>IF(AH1522&lt;=450000,0,MAX(0,ROUNDDOWN(AN1522*0.06-MIN(50000,AN1522)*0.03,-2))+MAX(0,ROUNDDOWN(AN1522*0.04-MIN(50000,AN1522)*0.02,-2)))</f>
        <v/>
      </c>
      <c r="AP1522" s="19">
        <f>AM1522+AO1522+AI1522</f>
        <v/>
      </c>
      <c r="AQ1522" s="19">
        <f>MIN(750000,MAX(0,$B1522))</f>
        <v/>
      </c>
      <c r="AR1522" s="19">
        <f>$B1522-AQ1522</f>
        <v/>
      </c>
      <c r="AS1522" s="19">
        <f>MIN(670000,ROUNDDOWN(MAX(0,AR1522-430000)*0.0751+47600,0))+MIN(260000,ROUNDDOWN(MAX(0,AR1522-430000)*0.028+17600,0))+MIN(30000,ROUNDDOWN(MAX(0,AR1522-430000)*0.0027+1873,0))+IF("いいえ"="はい",MIN(170000,ROUNDDOWN(MAX(0,AR1522-430000)*0.0243+17800,0)),0)</f>
        <v/>
      </c>
      <c r="AT1522" s="19">
        <f>IF(""="",215040+AS1522,"")</f>
        <v/>
      </c>
      <c r="AU1522" s="19">
        <f>IF(AR1522&gt;23500000,NA(),IF(AR1522&lt;=4890000,1040000,IF(AR1522&lt;=6550000,670000,620000)))</f>
        <v/>
      </c>
      <c r="AV1522" s="19">
        <f>MAX(0,ROUNDDOWN(AR1522-AT1522-AU1522-0,-3))</f>
        <v/>
      </c>
      <c r="AW1522" s="19">
        <f>IF(AV1522&lt;=0,0,ROUNDDOWN((AV1522*LOOKUP(AV1522,{0,1950001,3300001,6950001,9000001,18000001,40000001},{0.05,0.1,0.2,0.23,0.33,0.4,0.45})-LOOKUP(AV1522,{0,1950001,3300001,6950001,9000001,18000001,40000001},{0,97500,427500,636000,1536000,2796000,4796000}))*1.021,-2))</f>
        <v/>
      </c>
      <c r="AX1522" s="19">
        <f>MAX(0,ROUNDDOWN(AR1522-AT1522-430000-0,-3))</f>
        <v/>
      </c>
      <c r="AY1522" s="19">
        <f>IF(AR1522&lt;=450000,0,MAX(0,ROUNDDOWN(AX1522*0.06-MIN(50000,AX1522)*0.03,-2))+MAX(0,ROUNDDOWN(AX1522*0.04-MIN(50000,AX1522)*0.02,-2)))</f>
        <v/>
      </c>
      <c r="AZ1522" s="19">
        <f>AW1522+AY1522+AS1522</f>
        <v/>
      </c>
    </row>
    <row r="1523">
      <c r="A1523" t="inlineStr">
        <is>
          <t>1万円刻み</t>
        </is>
      </c>
      <c r="B1523" s="19">
        <f>'3_1万円刻み'!$A$1506</f>
        <v/>
      </c>
      <c r="C1523" s="19">
        <f>MIN(0,MAX(0,$B1523))</f>
        <v/>
      </c>
      <c r="D1523" s="19">
        <f>$B1523-C1523</f>
        <v/>
      </c>
      <c r="E1523" s="19">
        <f>MIN(670000,ROUNDDOWN(MAX(0,D1523-430000)*0.0751+47600,0))+MIN(260000,ROUNDDOWN(MAX(0,D1523-430000)*0.028+17600,0))+MIN(30000,ROUNDDOWN(MAX(0,D1523-430000)*0.0027+1873,0))+IF("いいえ"="はい",MIN(170000,ROUNDDOWN(MAX(0,D1523-430000)*0.0243+17800,0)),0)</f>
        <v/>
      </c>
      <c r="F1523" s="19">
        <f>IF(""="",215040+E1523,"")</f>
        <v/>
      </c>
      <c r="G1523" s="19">
        <f>IF(D1523&gt;23500000,NA(),IF(D1523&lt;=4890000,1040000,IF(D1523&lt;=6550000,670000,620000)))</f>
        <v/>
      </c>
      <c r="H1523" s="19">
        <f>MAX(0,ROUNDDOWN(D1523-F1523-G1523-0,-3))</f>
        <v/>
      </c>
      <c r="I1523" s="19">
        <f>IF(H1523&lt;=0,0,ROUNDDOWN((H1523*LOOKUP(H1523,{0,1950001,3300001,6950001,9000001,18000001,40000001},{0.05,0.1,0.2,0.23,0.33,0.4,0.45})-LOOKUP(H1523,{0,1950001,3300001,6950001,9000001,18000001,40000001},{0,97500,427500,636000,1536000,2796000,4796000}))*1.021,-2))</f>
        <v/>
      </c>
      <c r="J1523" s="19">
        <f>MAX(0,ROUNDDOWN(D1523-F1523-430000-0,-3))</f>
        <v/>
      </c>
      <c r="K1523" s="19">
        <f>IF(D1523&lt;=450000,0,MAX(0,ROUNDDOWN(J1523*0.06-MIN(50000,J1523)*0.03,-2))+MAX(0,ROUNDDOWN(J1523*0.04-MIN(50000,J1523)*0.02,-2)))</f>
        <v/>
      </c>
      <c r="L1523" s="19">
        <f>I1523+K1523+E1523</f>
        <v/>
      </c>
      <c r="M1523" s="19">
        <f>MIN(100000,MAX(0,$B1523))</f>
        <v/>
      </c>
      <c r="N1523" s="19">
        <f>$B1523-M1523</f>
        <v/>
      </c>
      <c r="O1523" s="19">
        <f>MIN(670000,ROUNDDOWN(MAX(0,N1523-430000)*0.0751+47600,0))+MIN(260000,ROUNDDOWN(MAX(0,N1523-430000)*0.028+17600,0))+MIN(30000,ROUNDDOWN(MAX(0,N1523-430000)*0.0027+1873,0))+IF("いいえ"="はい",MIN(170000,ROUNDDOWN(MAX(0,N1523-430000)*0.0243+17800,0)),0)</f>
        <v/>
      </c>
      <c r="P1523" s="19">
        <f>IF(""="",215040+O1523,"")</f>
        <v/>
      </c>
      <c r="Q1523" s="19">
        <f>IF(N1523&gt;23500000,NA(),IF(N1523&lt;=4890000,1040000,IF(N1523&lt;=6550000,670000,620000)))</f>
        <v/>
      </c>
      <c r="R1523" s="19">
        <f>MAX(0,ROUNDDOWN(N1523-P1523-Q1523-0,-3))</f>
        <v/>
      </c>
      <c r="S1523" s="19">
        <f>IF(R1523&lt;=0,0,ROUNDDOWN((R1523*LOOKUP(R1523,{0,1950001,3300001,6950001,9000001,18000001,40000001},{0.05,0.1,0.2,0.23,0.33,0.4,0.45})-LOOKUP(R1523,{0,1950001,3300001,6950001,9000001,18000001,40000001},{0,97500,427500,636000,1536000,2796000,4796000}))*1.021,-2))</f>
        <v/>
      </c>
      <c r="T1523" s="19">
        <f>MAX(0,ROUNDDOWN(N1523-P1523-430000-0,-3))</f>
        <v/>
      </c>
      <c r="U1523" s="19">
        <f>IF(N1523&lt;=450000,0,MAX(0,ROUNDDOWN(T1523*0.06-MIN(50000,T1523)*0.03,-2))+MAX(0,ROUNDDOWN(T1523*0.04-MIN(50000,T1523)*0.02,-2)))</f>
        <v/>
      </c>
      <c r="V1523" s="19">
        <f>S1523+U1523+O1523</f>
        <v/>
      </c>
      <c r="W1523" s="19">
        <f>MIN(550000,MAX(0,$B1523))</f>
        <v/>
      </c>
      <c r="X1523" s="19">
        <f>$B1523-W1523</f>
        <v/>
      </c>
      <c r="Y1523" s="19">
        <f>MIN(670000,ROUNDDOWN(MAX(0,X1523-430000)*0.0751+47600,0))+MIN(260000,ROUNDDOWN(MAX(0,X1523-430000)*0.028+17600,0))+MIN(30000,ROUNDDOWN(MAX(0,X1523-430000)*0.0027+1873,0))+IF("いいえ"="はい",MIN(170000,ROUNDDOWN(MAX(0,X1523-430000)*0.0243+17800,0)),0)</f>
        <v/>
      </c>
      <c r="Z1523" s="19">
        <f>IF(""="",215040+Y1523,"")</f>
        <v/>
      </c>
      <c r="AA1523" s="19">
        <f>IF(X1523&gt;23500000,NA(),IF(X1523&lt;=4890000,1040000,IF(X1523&lt;=6550000,670000,620000)))</f>
        <v/>
      </c>
      <c r="AB1523" s="19">
        <f>MAX(0,ROUNDDOWN(X1523-Z1523-AA1523-0,-3))</f>
        <v/>
      </c>
      <c r="AC1523" s="19">
        <f>IF(AB1523&lt;=0,0,ROUNDDOWN((AB1523*LOOKUP(AB1523,{0,1950001,3300001,6950001,9000001,18000001,40000001},{0.05,0.1,0.2,0.23,0.33,0.4,0.45})-LOOKUP(AB1523,{0,1950001,3300001,6950001,9000001,18000001,40000001},{0,97500,427500,636000,1536000,2796000,4796000}))*1.021,-2))</f>
        <v/>
      </c>
      <c r="AD1523" s="19">
        <f>MAX(0,ROUNDDOWN(X1523-Z1523-430000-0,-3))</f>
        <v/>
      </c>
      <c r="AE1523" s="19">
        <f>IF(X1523&lt;=450000,0,MAX(0,ROUNDDOWN(AD1523*0.06-MIN(50000,AD1523)*0.03,-2))+MAX(0,ROUNDDOWN(AD1523*0.04-MIN(50000,AD1523)*0.02,-2)))</f>
        <v/>
      </c>
      <c r="AF1523" s="19">
        <f>AC1523+AE1523+Y1523</f>
        <v/>
      </c>
      <c r="AG1523" s="19">
        <f>MIN(650000,MAX(0,$B1523))</f>
        <v/>
      </c>
      <c r="AH1523" s="19">
        <f>$B1523-AG1523</f>
        <v/>
      </c>
      <c r="AI1523" s="19">
        <f>MIN(670000,ROUNDDOWN(MAX(0,AH1523-430000)*0.0751+47600,0))+MIN(260000,ROUNDDOWN(MAX(0,AH1523-430000)*0.028+17600,0))+MIN(30000,ROUNDDOWN(MAX(0,AH1523-430000)*0.0027+1873,0))+IF("いいえ"="はい",MIN(170000,ROUNDDOWN(MAX(0,AH1523-430000)*0.0243+17800,0)),0)</f>
        <v/>
      </c>
      <c r="AJ1523" s="19">
        <f>IF(""="",215040+AI1523,"")</f>
        <v/>
      </c>
      <c r="AK1523" s="19">
        <f>IF(AH1523&gt;23500000,NA(),IF(AH1523&lt;=4890000,1040000,IF(AH1523&lt;=6550000,670000,620000)))</f>
        <v/>
      </c>
      <c r="AL1523" s="19">
        <f>MAX(0,ROUNDDOWN(AH1523-AJ1523-AK1523-0,-3))</f>
        <v/>
      </c>
      <c r="AM1523" s="19">
        <f>IF(AL1523&lt;=0,0,ROUNDDOWN((AL1523*LOOKUP(AL1523,{0,1950001,3300001,6950001,9000001,18000001,40000001},{0.05,0.1,0.2,0.23,0.33,0.4,0.45})-LOOKUP(AL1523,{0,1950001,3300001,6950001,9000001,18000001,40000001},{0,97500,427500,636000,1536000,2796000,4796000}))*1.021,-2))</f>
        <v/>
      </c>
      <c r="AN1523" s="19">
        <f>MAX(0,ROUNDDOWN(AH1523-AJ1523-430000-0,-3))</f>
        <v/>
      </c>
      <c r="AO1523" s="19">
        <f>IF(AH1523&lt;=450000,0,MAX(0,ROUNDDOWN(AN1523*0.06-MIN(50000,AN1523)*0.03,-2))+MAX(0,ROUNDDOWN(AN1523*0.04-MIN(50000,AN1523)*0.02,-2)))</f>
        <v/>
      </c>
      <c r="AP1523" s="19">
        <f>AM1523+AO1523+AI1523</f>
        <v/>
      </c>
      <c r="AQ1523" s="19">
        <f>MIN(750000,MAX(0,$B1523))</f>
        <v/>
      </c>
      <c r="AR1523" s="19">
        <f>$B1523-AQ1523</f>
        <v/>
      </c>
      <c r="AS1523" s="19">
        <f>MIN(670000,ROUNDDOWN(MAX(0,AR1523-430000)*0.0751+47600,0))+MIN(260000,ROUNDDOWN(MAX(0,AR1523-430000)*0.028+17600,0))+MIN(30000,ROUNDDOWN(MAX(0,AR1523-430000)*0.0027+1873,0))+IF("いいえ"="はい",MIN(170000,ROUNDDOWN(MAX(0,AR1523-430000)*0.0243+17800,0)),0)</f>
        <v/>
      </c>
      <c r="AT1523" s="19">
        <f>IF(""="",215040+AS1523,"")</f>
        <v/>
      </c>
      <c r="AU1523" s="19">
        <f>IF(AR1523&gt;23500000,NA(),IF(AR1523&lt;=4890000,1040000,IF(AR1523&lt;=6550000,670000,620000)))</f>
        <v/>
      </c>
      <c r="AV1523" s="19">
        <f>MAX(0,ROUNDDOWN(AR1523-AT1523-AU1523-0,-3))</f>
        <v/>
      </c>
      <c r="AW1523" s="19">
        <f>IF(AV1523&lt;=0,0,ROUNDDOWN((AV1523*LOOKUP(AV1523,{0,1950001,3300001,6950001,9000001,18000001,40000001},{0.05,0.1,0.2,0.23,0.33,0.4,0.45})-LOOKUP(AV1523,{0,1950001,3300001,6950001,9000001,18000001,40000001},{0,97500,427500,636000,1536000,2796000,4796000}))*1.021,-2))</f>
        <v/>
      </c>
      <c r="AX1523" s="19">
        <f>MAX(0,ROUNDDOWN(AR1523-AT1523-430000-0,-3))</f>
        <v/>
      </c>
      <c r="AY1523" s="19">
        <f>IF(AR1523&lt;=450000,0,MAX(0,ROUNDDOWN(AX1523*0.06-MIN(50000,AX1523)*0.03,-2))+MAX(0,ROUNDDOWN(AX1523*0.04-MIN(50000,AX1523)*0.02,-2)))</f>
        <v/>
      </c>
      <c r="AZ1523" s="19">
        <f>AW1523+AY1523+AS1523</f>
        <v/>
      </c>
    </row>
    <row r="1524">
      <c r="A1524" t="inlineStr">
        <is>
          <t>1万円刻み</t>
        </is>
      </c>
      <c r="B1524" s="19">
        <f>'3_1万円刻み'!$A$1507</f>
        <v/>
      </c>
      <c r="C1524" s="19">
        <f>MIN(0,MAX(0,$B1524))</f>
        <v/>
      </c>
      <c r="D1524" s="19">
        <f>$B1524-C1524</f>
        <v/>
      </c>
      <c r="E1524" s="19">
        <f>MIN(670000,ROUNDDOWN(MAX(0,D1524-430000)*0.0751+47600,0))+MIN(260000,ROUNDDOWN(MAX(0,D1524-430000)*0.028+17600,0))+MIN(30000,ROUNDDOWN(MAX(0,D1524-430000)*0.0027+1873,0))+IF("いいえ"="はい",MIN(170000,ROUNDDOWN(MAX(0,D1524-430000)*0.0243+17800,0)),0)</f>
        <v/>
      </c>
      <c r="F1524" s="19">
        <f>IF(""="",215040+E1524,"")</f>
        <v/>
      </c>
      <c r="G1524" s="19">
        <f>IF(D1524&gt;23500000,NA(),IF(D1524&lt;=4890000,1040000,IF(D1524&lt;=6550000,670000,620000)))</f>
        <v/>
      </c>
      <c r="H1524" s="19">
        <f>MAX(0,ROUNDDOWN(D1524-F1524-G1524-0,-3))</f>
        <v/>
      </c>
      <c r="I1524" s="19">
        <f>IF(H1524&lt;=0,0,ROUNDDOWN((H1524*LOOKUP(H1524,{0,1950001,3300001,6950001,9000001,18000001,40000001},{0.05,0.1,0.2,0.23,0.33,0.4,0.45})-LOOKUP(H1524,{0,1950001,3300001,6950001,9000001,18000001,40000001},{0,97500,427500,636000,1536000,2796000,4796000}))*1.021,-2))</f>
        <v/>
      </c>
      <c r="J1524" s="19">
        <f>MAX(0,ROUNDDOWN(D1524-F1524-430000-0,-3))</f>
        <v/>
      </c>
      <c r="K1524" s="19">
        <f>IF(D1524&lt;=450000,0,MAX(0,ROUNDDOWN(J1524*0.06-MIN(50000,J1524)*0.03,-2))+MAX(0,ROUNDDOWN(J1524*0.04-MIN(50000,J1524)*0.02,-2)))</f>
        <v/>
      </c>
      <c r="L1524" s="19">
        <f>I1524+K1524+E1524</f>
        <v/>
      </c>
      <c r="M1524" s="19">
        <f>MIN(100000,MAX(0,$B1524))</f>
        <v/>
      </c>
      <c r="N1524" s="19">
        <f>$B1524-M1524</f>
        <v/>
      </c>
      <c r="O1524" s="19">
        <f>MIN(670000,ROUNDDOWN(MAX(0,N1524-430000)*0.0751+47600,0))+MIN(260000,ROUNDDOWN(MAX(0,N1524-430000)*0.028+17600,0))+MIN(30000,ROUNDDOWN(MAX(0,N1524-430000)*0.0027+1873,0))+IF("いいえ"="はい",MIN(170000,ROUNDDOWN(MAX(0,N1524-430000)*0.0243+17800,0)),0)</f>
        <v/>
      </c>
      <c r="P1524" s="19">
        <f>IF(""="",215040+O1524,"")</f>
        <v/>
      </c>
      <c r="Q1524" s="19">
        <f>IF(N1524&gt;23500000,NA(),IF(N1524&lt;=4890000,1040000,IF(N1524&lt;=6550000,670000,620000)))</f>
        <v/>
      </c>
      <c r="R1524" s="19">
        <f>MAX(0,ROUNDDOWN(N1524-P1524-Q1524-0,-3))</f>
        <v/>
      </c>
      <c r="S1524" s="19">
        <f>IF(R1524&lt;=0,0,ROUNDDOWN((R1524*LOOKUP(R1524,{0,1950001,3300001,6950001,9000001,18000001,40000001},{0.05,0.1,0.2,0.23,0.33,0.4,0.45})-LOOKUP(R1524,{0,1950001,3300001,6950001,9000001,18000001,40000001},{0,97500,427500,636000,1536000,2796000,4796000}))*1.021,-2))</f>
        <v/>
      </c>
      <c r="T1524" s="19">
        <f>MAX(0,ROUNDDOWN(N1524-P1524-430000-0,-3))</f>
        <v/>
      </c>
      <c r="U1524" s="19">
        <f>IF(N1524&lt;=450000,0,MAX(0,ROUNDDOWN(T1524*0.06-MIN(50000,T1524)*0.03,-2))+MAX(0,ROUNDDOWN(T1524*0.04-MIN(50000,T1524)*0.02,-2)))</f>
        <v/>
      </c>
      <c r="V1524" s="19">
        <f>S1524+U1524+O1524</f>
        <v/>
      </c>
      <c r="W1524" s="19">
        <f>MIN(550000,MAX(0,$B1524))</f>
        <v/>
      </c>
      <c r="X1524" s="19">
        <f>$B1524-W1524</f>
        <v/>
      </c>
      <c r="Y1524" s="19">
        <f>MIN(670000,ROUNDDOWN(MAX(0,X1524-430000)*0.0751+47600,0))+MIN(260000,ROUNDDOWN(MAX(0,X1524-430000)*0.028+17600,0))+MIN(30000,ROUNDDOWN(MAX(0,X1524-430000)*0.0027+1873,0))+IF("いいえ"="はい",MIN(170000,ROUNDDOWN(MAX(0,X1524-430000)*0.0243+17800,0)),0)</f>
        <v/>
      </c>
      <c r="Z1524" s="19">
        <f>IF(""="",215040+Y1524,"")</f>
        <v/>
      </c>
      <c r="AA1524" s="19">
        <f>IF(X1524&gt;23500000,NA(),IF(X1524&lt;=4890000,1040000,IF(X1524&lt;=6550000,670000,620000)))</f>
        <v/>
      </c>
      <c r="AB1524" s="19">
        <f>MAX(0,ROUNDDOWN(X1524-Z1524-AA1524-0,-3))</f>
        <v/>
      </c>
      <c r="AC1524" s="19">
        <f>IF(AB1524&lt;=0,0,ROUNDDOWN((AB1524*LOOKUP(AB1524,{0,1950001,3300001,6950001,9000001,18000001,40000001},{0.05,0.1,0.2,0.23,0.33,0.4,0.45})-LOOKUP(AB1524,{0,1950001,3300001,6950001,9000001,18000001,40000001},{0,97500,427500,636000,1536000,2796000,4796000}))*1.021,-2))</f>
        <v/>
      </c>
      <c r="AD1524" s="19">
        <f>MAX(0,ROUNDDOWN(X1524-Z1524-430000-0,-3))</f>
        <v/>
      </c>
      <c r="AE1524" s="19">
        <f>IF(X1524&lt;=450000,0,MAX(0,ROUNDDOWN(AD1524*0.06-MIN(50000,AD1524)*0.03,-2))+MAX(0,ROUNDDOWN(AD1524*0.04-MIN(50000,AD1524)*0.02,-2)))</f>
        <v/>
      </c>
      <c r="AF1524" s="19">
        <f>AC1524+AE1524+Y1524</f>
        <v/>
      </c>
      <c r="AG1524" s="19">
        <f>MIN(650000,MAX(0,$B1524))</f>
        <v/>
      </c>
      <c r="AH1524" s="19">
        <f>$B1524-AG1524</f>
        <v/>
      </c>
      <c r="AI1524" s="19">
        <f>MIN(670000,ROUNDDOWN(MAX(0,AH1524-430000)*0.0751+47600,0))+MIN(260000,ROUNDDOWN(MAX(0,AH1524-430000)*0.028+17600,0))+MIN(30000,ROUNDDOWN(MAX(0,AH1524-430000)*0.0027+1873,0))+IF("いいえ"="はい",MIN(170000,ROUNDDOWN(MAX(0,AH1524-430000)*0.0243+17800,0)),0)</f>
        <v/>
      </c>
      <c r="AJ1524" s="19">
        <f>IF(""="",215040+AI1524,"")</f>
        <v/>
      </c>
      <c r="AK1524" s="19">
        <f>IF(AH1524&gt;23500000,NA(),IF(AH1524&lt;=4890000,1040000,IF(AH1524&lt;=6550000,670000,620000)))</f>
        <v/>
      </c>
      <c r="AL1524" s="19">
        <f>MAX(0,ROUNDDOWN(AH1524-AJ1524-AK1524-0,-3))</f>
        <v/>
      </c>
      <c r="AM1524" s="19">
        <f>IF(AL1524&lt;=0,0,ROUNDDOWN((AL1524*LOOKUP(AL1524,{0,1950001,3300001,6950001,9000001,18000001,40000001},{0.05,0.1,0.2,0.23,0.33,0.4,0.45})-LOOKUP(AL1524,{0,1950001,3300001,6950001,9000001,18000001,40000001},{0,97500,427500,636000,1536000,2796000,4796000}))*1.021,-2))</f>
        <v/>
      </c>
      <c r="AN1524" s="19">
        <f>MAX(0,ROUNDDOWN(AH1524-AJ1524-430000-0,-3))</f>
        <v/>
      </c>
      <c r="AO1524" s="19">
        <f>IF(AH1524&lt;=450000,0,MAX(0,ROUNDDOWN(AN1524*0.06-MIN(50000,AN1524)*0.03,-2))+MAX(0,ROUNDDOWN(AN1524*0.04-MIN(50000,AN1524)*0.02,-2)))</f>
        <v/>
      </c>
      <c r="AP1524" s="19">
        <f>AM1524+AO1524+AI1524</f>
        <v/>
      </c>
      <c r="AQ1524" s="19">
        <f>MIN(750000,MAX(0,$B1524))</f>
        <v/>
      </c>
      <c r="AR1524" s="19">
        <f>$B1524-AQ1524</f>
        <v/>
      </c>
      <c r="AS1524" s="19">
        <f>MIN(670000,ROUNDDOWN(MAX(0,AR1524-430000)*0.0751+47600,0))+MIN(260000,ROUNDDOWN(MAX(0,AR1524-430000)*0.028+17600,0))+MIN(30000,ROUNDDOWN(MAX(0,AR1524-430000)*0.0027+1873,0))+IF("いいえ"="はい",MIN(170000,ROUNDDOWN(MAX(0,AR1524-430000)*0.0243+17800,0)),0)</f>
        <v/>
      </c>
      <c r="AT1524" s="19">
        <f>IF(""="",215040+AS1524,"")</f>
        <v/>
      </c>
      <c r="AU1524" s="19">
        <f>IF(AR1524&gt;23500000,NA(),IF(AR1524&lt;=4890000,1040000,IF(AR1524&lt;=6550000,670000,620000)))</f>
        <v/>
      </c>
      <c r="AV1524" s="19">
        <f>MAX(0,ROUNDDOWN(AR1524-AT1524-AU1524-0,-3))</f>
        <v/>
      </c>
      <c r="AW1524" s="19">
        <f>IF(AV1524&lt;=0,0,ROUNDDOWN((AV1524*LOOKUP(AV1524,{0,1950001,3300001,6950001,9000001,18000001,40000001},{0.05,0.1,0.2,0.23,0.33,0.4,0.45})-LOOKUP(AV1524,{0,1950001,3300001,6950001,9000001,18000001,40000001},{0,97500,427500,636000,1536000,2796000,4796000}))*1.021,-2))</f>
        <v/>
      </c>
      <c r="AX1524" s="19">
        <f>MAX(0,ROUNDDOWN(AR1524-AT1524-430000-0,-3))</f>
        <v/>
      </c>
      <c r="AY1524" s="19">
        <f>IF(AR1524&lt;=450000,0,MAX(0,ROUNDDOWN(AX1524*0.06-MIN(50000,AX1524)*0.03,-2))+MAX(0,ROUNDDOWN(AX1524*0.04-MIN(50000,AX1524)*0.02,-2)))</f>
        <v/>
      </c>
      <c r="AZ1524" s="19">
        <f>AW1524+AY1524+AS1524</f>
        <v/>
      </c>
    </row>
    <row r="1525">
      <c r="A1525" t="inlineStr">
        <is>
          <t>1万円刻み</t>
        </is>
      </c>
      <c r="B1525" s="19">
        <f>'3_1万円刻み'!$A$1508</f>
        <v/>
      </c>
      <c r="C1525" s="19">
        <f>MIN(0,MAX(0,$B1525))</f>
        <v/>
      </c>
      <c r="D1525" s="19">
        <f>$B1525-C1525</f>
        <v/>
      </c>
      <c r="E1525" s="19">
        <f>MIN(670000,ROUNDDOWN(MAX(0,D1525-430000)*0.0751+47600,0))+MIN(260000,ROUNDDOWN(MAX(0,D1525-430000)*0.028+17600,0))+MIN(30000,ROUNDDOWN(MAX(0,D1525-430000)*0.0027+1873,0))+IF("いいえ"="はい",MIN(170000,ROUNDDOWN(MAX(0,D1525-430000)*0.0243+17800,0)),0)</f>
        <v/>
      </c>
      <c r="F1525" s="19">
        <f>IF(""="",215040+E1525,"")</f>
        <v/>
      </c>
      <c r="G1525" s="19">
        <f>IF(D1525&gt;23500000,NA(),IF(D1525&lt;=4890000,1040000,IF(D1525&lt;=6550000,670000,620000)))</f>
        <v/>
      </c>
      <c r="H1525" s="19">
        <f>MAX(0,ROUNDDOWN(D1525-F1525-G1525-0,-3))</f>
        <v/>
      </c>
      <c r="I1525" s="19">
        <f>IF(H1525&lt;=0,0,ROUNDDOWN((H1525*LOOKUP(H1525,{0,1950001,3300001,6950001,9000001,18000001,40000001},{0.05,0.1,0.2,0.23,0.33,0.4,0.45})-LOOKUP(H1525,{0,1950001,3300001,6950001,9000001,18000001,40000001},{0,97500,427500,636000,1536000,2796000,4796000}))*1.021,-2))</f>
        <v/>
      </c>
      <c r="J1525" s="19">
        <f>MAX(0,ROUNDDOWN(D1525-F1525-430000-0,-3))</f>
        <v/>
      </c>
      <c r="K1525" s="19">
        <f>IF(D1525&lt;=450000,0,MAX(0,ROUNDDOWN(J1525*0.06-MIN(50000,J1525)*0.03,-2))+MAX(0,ROUNDDOWN(J1525*0.04-MIN(50000,J1525)*0.02,-2)))</f>
        <v/>
      </c>
      <c r="L1525" s="19">
        <f>I1525+K1525+E1525</f>
        <v/>
      </c>
      <c r="M1525" s="19">
        <f>MIN(100000,MAX(0,$B1525))</f>
        <v/>
      </c>
      <c r="N1525" s="19">
        <f>$B1525-M1525</f>
        <v/>
      </c>
      <c r="O1525" s="19">
        <f>MIN(670000,ROUNDDOWN(MAX(0,N1525-430000)*0.0751+47600,0))+MIN(260000,ROUNDDOWN(MAX(0,N1525-430000)*0.028+17600,0))+MIN(30000,ROUNDDOWN(MAX(0,N1525-430000)*0.0027+1873,0))+IF("いいえ"="はい",MIN(170000,ROUNDDOWN(MAX(0,N1525-430000)*0.0243+17800,0)),0)</f>
        <v/>
      </c>
      <c r="P1525" s="19">
        <f>IF(""="",215040+O1525,"")</f>
        <v/>
      </c>
      <c r="Q1525" s="19">
        <f>IF(N1525&gt;23500000,NA(),IF(N1525&lt;=4890000,1040000,IF(N1525&lt;=6550000,670000,620000)))</f>
        <v/>
      </c>
      <c r="R1525" s="19">
        <f>MAX(0,ROUNDDOWN(N1525-P1525-Q1525-0,-3))</f>
        <v/>
      </c>
      <c r="S1525" s="19">
        <f>IF(R1525&lt;=0,0,ROUNDDOWN((R1525*LOOKUP(R1525,{0,1950001,3300001,6950001,9000001,18000001,40000001},{0.05,0.1,0.2,0.23,0.33,0.4,0.45})-LOOKUP(R1525,{0,1950001,3300001,6950001,9000001,18000001,40000001},{0,97500,427500,636000,1536000,2796000,4796000}))*1.021,-2))</f>
        <v/>
      </c>
      <c r="T1525" s="19">
        <f>MAX(0,ROUNDDOWN(N1525-P1525-430000-0,-3))</f>
        <v/>
      </c>
      <c r="U1525" s="19">
        <f>IF(N1525&lt;=450000,0,MAX(0,ROUNDDOWN(T1525*0.06-MIN(50000,T1525)*0.03,-2))+MAX(0,ROUNDDOWN(T1525*0.04-MIN(50000,T1525)*0.02,-2)))</f>
        <v/>
      </c>
      <c r="V1525" s="19">
        <f>S1525+U1525+O1525</f>
        <v/>
      </c>
      <c r="W1525" s="19">
        <f>MIN(550000,MAX(0,$B1525))</f>
        <v/>
      </c>
      <c r="X1525" s="19">
        <f>$B1525-W1525</f>
        <v/>
      </c>
      <c r="Y1525" s="19">
        <f>MIN(670000,ROUNDDOWN(MAX(0,X1525-430000)*0.0751+47600,0))+MIN(260000,ROUNDDOWN(MAX(0,X1525-430000)*0.028+17600,0))+MIN(30000,ROUNDDOWN(MAX(0,X1525-430000)*0.0027+1873,0))+IF("いいえ"="はい",MIN(170000,ROUNDDOWN(MAX(0,X1525-430000)*0.0243+17800,0)),0)</f>
        <v/>
      </c>
      <c r="Z1525" s="19">
        <f>IF(""="",215040+Y1525,"")</f>
        <v/>
      </c>
      <c r="AA1525" s="19">
        <f>IF(X1525&gt;23500000,NA(),IF(X1525&lt;=4890000,1040000,IF(X1525&lt;=6550000,670000,620000)))</f>
        <v/>
      </c>
      <c r="AB1525" s="19">
        <f>MAX(0,ROUNDDOWN(X1525-Z1525-AA1525-0,-3))</f>
        <v/>
      </c>
      <c r="AC1525" s="19">
        <f>IF(AB1525&lt;=0,0,ROUNDDOWN((AB1525*LOOKUP(AB1525,{0,1950001,3300001,6950001,9000001,18000001,40000001},{0.05,0.1,0.2,0.23,0.33,0.4,0.45})-LOOKUP(AB1525,{0,1950001,3300001,6950001,9000001,18000001,40000001},{0,97500,427500,636000,1536000,2796000,4796000}))*1.021,-2))</f>
        <v/>
      </c>
      <c r="AD1525" s="19">
        <f>MAX(0,ROUNDDOWN(X1525-Z1525-430000-0,-3))</f>
        <v/>
      </c>
      <c r="AE1525" s="19">
        <f>IF(X1525&lt;=450000,0,MAX(0,ROUNDDOWN(AD1525*0.06-MIN(50000,AD1525)*0.03,-2))+MAX(0,ROUNDDOWN(AD1525*0.04-MIN(50000,AD1525)*0.02,-2)))</f>
        <v/>
      </c>
      <c r="AF1525" s="19">
        <f>AC1525+AE1525+Y1525</f>
        <v/>
      </c>
      <c r="AG1525" s="19">
        <f>MIN(650000,MAX(0,$B1525))</f>
        <v/>
      </c>
      <c r="AH1525" s="19">
        <f>$B1525-AG1525</f>
        <v/>
      </c>
      <c r="AI1525" s="19">
        <f>MIN(670000,ROUNDDOWN(MAX(0,AH1525-430000)*0.0751+47600,0))+MIN(260000,ROUNDDOWN(MAX(0,AH1525-430000)*0.028+17600,0))+MIN(30000,ROUNDDOWN(MAX(0,AH1525-430000)*0.0027+1873,0))+IF("いいえ"="はい",MIN(170000,ROUNDDOWN(MAX(0,AH1525-430000)*0.0243+17800,0)),0)</f>
        <v/>
      </c>
      <c r="AJ1525" s="19">
        <f>IF(""="",215040+AI1525,"")</f>
        <v/>
      </c>
      <c r="AK1525" s="19">
        <f>IF(AH1525&gt;23500000,NA(),IF(AH1525&lt;=4890000,1040000,IF(AH1525&lt;=6550000,670000,620000)))</f>
        <v/>
      </c>
      <c r="AL1525" s="19">
        <f>MAX(0,ROUNDDOWN(AH1525-AJ1525-AK1525-0,-3))</f>
        <v/>
      </c>
      <c r="AM1525" s="19">
        <f>IF(AL1525&lt;=0,0,ROUNDDOWN((AL1525*LOOKUP(AL1525,{0,1950001,3300001,6950001,9000001,18000001,40000001},{0.05,0.1,0.2,0.23,0.33,0.4,0.45})-LOOKUP(AL1525,{0,1950001,3300001,6950001,9000001,18000001,40000001},{0,97500,427500,636000,1536000,2796000,4796000}))*1.021,-2))</f>
        <v/>
      </c>
      <c r="AN1525" s="19">
        <f>MAX(0,ROUNDDOWN(AH1525-AJ1525-430000-0,-3))</f>
        <v/>
      </c>
      <c r="AO1525" s="19">
        <f>IF(AH1525&lt;=450000,0,MAX(0,ROUNDDOWN(AN1525*0.06-MIN(50000,AN1525)*0.03,-2))+MAX(0,ROUNDDOWN(AN1525*0.04-MIN(50000,AN1525)*0.02,-2)))</f>
        <v/>
      </c>
      <c r="AP1525" s="19">
        <f>AM1525+AO1525+AI1525</f>
        <v/>
      </c>
      <c r="AQ1525" s="19">
        <f>MIN(750000,MAX(0,$B1525))</f>
        <v/>
      </c>
      <c r="AR1525" s="19">
        <f>$B1525-AQ1525</f>
        <v/>
      </c>
      <c r="AS1525" s="19">
        <f>MIN(670000,ROUNDDOWN(MAX(0,AR1525-430000)*0.0751+47600,0))+MIN(260000,ROUNDDOWN(MAX(0,AR1525-430000)*0.028+17600,0))+MIN(30000,ROUNDDOWN(MAX(0,AR1525-430000)*0.0027+1873,0))+IF("いいえ"="はい",MIN(170000,ROUNDDOWN(MAX(0,AR1525-430000)*0.0243+17800,0)),0)</f>
        <v/>
      </c>
      <c r="AT1525" s="19">
        <f>IF(""="",215040+AS1525,"")</f>
        <v/>
      </c>
      <c r="AU1525" s="19">
        <f>IF(AR1525&gt;23500000,NA(),IF(AR1525&lt;=4890000,1040000,IF(AR1525&lt;=6550000,670000,620000)))</f>
        <v/>
      </c>
      <c r="AV1525" s="19">
        <f>MAX(0,ROUNDDOWN(AR1525-AT1525-AU1525-0,-3))</f>
        <v/>
      </c>
      <c r="AW1525" s="19">
        <f>IF(AV1525&lt;=0,0,ROUNDDOWN((AV1525*LOOKUP(AV1525,{0,1950001,3300001,6950001,9000001,18000001,40000001},{0.05,0.1,0.2,0.23,0.33,0.4,0.45})-LOOKUP(AV1525,{0,1950001,3300001,6950001,9000001,18000001,40000001},{0,97500,427500,636000,1536000,2796000,4796000}))*1.021,-2))</f>
        <v/>
      </c>
      <c r="AX1525" s="19">
        <f>MAX(0,ROUNDDOWN(AR1525-AT1525-430000-0,-3))</f>
        <v/>
      </c>
      <c r="AY1525" s="19">
        <f>IF(AR1525&lt;=450000,0,MAX(0,ROUNDDOWN(AX1525*0.06-MIN(50000,AX1525)*0.03,-2))+MAX(0,ROUNDDOWN(AX1525*0.04-MIN(50000,AX1525)*0.02,-2)))</f>
        <v/>
      </c>
      <c r="AZ1525" s="19">
        <f>AW1525+AY1525+AS1525</f>
        <v/>
      </c>
    </row>
    <row r="1526">
      <c r="A1526" t="inlineStr">
        <is>
          <t>1万円刻み</t>
        </is>
      </c>
      <c r="B1526" s="19">
        <f>'3_1万円刻み'!$A$1509</f>
        <v/>
      </c>
      <c r="C1526" s="19">
        <f>MIN(0,MAX(0,$B1526))</f>
        <v/>
      </c>
      <c r="D1526" s="19">
        <f>$B1526-C1526</f>
        <v/>
      </c>
      <c r="E1526" s="19">
        <f>MIN(670000,ROUNDDOWN(MAX(0,D1526-430000)*0.0751+47600,0))+MIN(260000,ROUNDDOWN(MAX(0,D1526-430000)*0.028+17600,0))+MIN(30000,ROUNDDOWN(MAX(0,D1526-430000)*0.0027+1873,0))+IF("いいえ"="はい",MIN(170000,ROUNDDOWN(MAX(0,D1526-430000)*0.0243+17800,0)),0)</f>
        <v/>
      </c>
      <c r="F1526" s="19">
        <f>IF(""="",215040+E1526,"")</f>
        <v/>
      </c>
      <c r="G1526" s="19">
        <f>IF(D1526&gt;23500000,NA(),IF(D1526&lt;=4890000,1040000,IF(D1526&lt;=6550000,670000,620000)))</f>
        <v/>
      </c>
      <c r="H1526" s="19">
        <f>MAX(0,ROUNDDOWN(D1526-F1526-G1526-0,-3))</f>
        <v/>
      </c>
      <c r="I1526" s="19">
        <f>IF(H1526&lt;=0,0,ROUNDDOWN((H1526*LOOKUP(H1526,{0,1950001,3300001,6950001,9000001,18000001,40000001},{0.05,0.1,0.2,0.23,0.33,0.4,0.45})-LOOKUP(H1526,{0,1950001,3300001,6950001,9000001,18000001,40000001},{0,97500,427500,636000,1536000,2796000,4796000}))*1.021,-2))</f>
        <v/>
      </c>
      <c r="J1526" s="19">
        <f>MAX(0,ROUNDDOWN(D1526-F1526-430000-0,-3))</f>
        <v/>
      </c>
      <c r="K1526" s="19">
        <f>IF(D1526&lt;=450000,0,MAX(0,ROUNDDOWN(J1526*0.06-MIN(50000,J1526)*0.03,-2))+MAX(0,ROUNDDOWN(J1526*0.04-MIN(50000,J1526)*0.02,-2)))</f>
        <v/>
      </c>
      <c r="L1526" s="19">
        <f>I1526+K1526+E1526</f>
        <v/>
      </c>
      <c r="M1526" s="19">
        <f>MIN(100000,MAX(0,$B1526))</f>
        <v/>
      </c>
      <c r="N1526" s="19">
        <f>$B1526-M1526</f>
        <v/>
      </c>
      <c r="O1526" s="19">
        <f>MIN(670000,ROUNDDOWN(MAX(0,N1526-430000)*0.0751+47600,0))+MIN(260000,ROUNDDOWN(MAX(0,N1526-430000)*0.028+17600,0))+MIN(30000,ROUNDDOWN(MAX(0,N1526-430000)*0.0027+1873,0))+IF("いいえ"="はい",MIN(170000,ROUNDDOWN(MAX(0,N1526-430000)*0.0243+17800,0)),0)</f>
        <v/>
      </c>
      <c r="P1526" s="19">
        <f>IF(""="",215040+O1526,"")</f>
        <v/>
      </c>
      <c r="Q1526" s="19">
        <f>IF(N1526&gt;23500000,NA(),IF(N1526&lt;=4890000,1040000,IF(N1526&lt;=6550000,670000,620000)))</f>
        <v/>
      </c>
      <c r="R1526" s="19">
        <f>MAX(0,ROUNDDOWN(N1526-P1526-Q1526-0,-3))</f>
        <v/>
      </c>
      <c r="S1526" s="19">
        <f>IF(R1526&lt;=0,0,ROUNDDOWN((R1526*LOOKUP(R1526,{0,1950001,3300001,6950001,9000001,18000001,40000001},{0.05,0.1,0.2,0.23,0.33,0.4,0.45})-LOOKUP(R1526,{0,1950001,3300001,6950001,9000001,18000001,40000001},{0,97500,427500,636000,1536000,2796000,4796000}))*1.021,-2))</f>
        <v/>
      </c>
      <c r="T1526" s="19">
        <f>MAX(0,ROUNDDOWN(N1526-P1526-430000-0,-3))</f>
        <v/>
      </c>
      <c r="U1526" s="19">
        <f>IF(N1526&lt;=450000,0,MAX(0,ROUNDDOWN(T1526*0.06-MIN(50000,T1526)*0.03,-2))+MAX(0,ROUNDDOWN(T1526*0.04-MIN(50000,T1526)*0.02,-2)))</f>
        <v/>
      </c>
      <c r="V1526" s="19">
        <f>S1526+U1526+O1526</f>
        <v/>
      </c>
      <c r="W1526" s="19">
        <f>MIN(550000,MAX(0,$B1526))</f>
        <v/>
      </c>
      <c r="X1526" s="19">
        <f>$B1526-W1526</f>
        <v/>
      </c>
      <c r="Y1526" s="19">
        <f>MIN(670000,ROUNDDOWN(MAX(0,X1526-430000)*0.0751+47600,0))+MIN(260000,ROUNDDOWN(MAX(0,X1526-430000)*0.028+17600,0))+MIN(30000,ROUNDDOWN(MAX(0,X1526-430000)*0.0027+1873,0))+IF("いいえ"="はい",MIN(170000,ROUNDDOWN(MAX(0,X1526-430000)*0.0243+17800,0)),0)</f>
        <v/>
      </c>
      <c r="Z1526" s="19">
        <f>IF(""="",215040+Y1526,"")</f>
        <v/>
      </c>
      <c r="AA1526" s="19">
        <f>IF(X1526&gt;23500000,NA(),IF(X1526&lt;=4890000,1040000,IF(X1526&lt;=6550000,670000,620000)))</f>
        <v/>
      </c>
      <c r="AB1526" s="19">
        <f>MAX(0,ROUNDDOWN(X1526-Z1526-AA1526-0,-3))</f>
        <v/>
      </c>
      <c r="AC1526" s="19">
        <f>IF(AB1526&lt;=0,0,ROUNDDOWN((AB1526*LOOKUP(AB1526,{0,1950001,3300001,6950001,9000001,18000001,40000001},{0.05,0.1,0.2,0.23,0.33,0.4,0.45})-LOOKUP(AB1526,{0,1950001,3300001,6950001,9000001,18000001,40000001},{0,97500,427500,636000,1536000,2796000,4796000}))*1.021,-2))</f>
        <v/>
      </c>
      <c r="AD1526" s="19">
        <f>MAX(0,ROUNDDOWN(X1526-Z1526-430000-0,-3))</f>
        <v/>
      </c>
      <c r="AE1526" s="19">
        <f>IF(X1526&lt;=450000,0,MAX(0,ROUNDDOWN(AD1526*0.06-MIN(50000,AD1526)*0.03,-2))+MAX(0,ROUNDDOWN(AD1526*0.04-MIN(50000,AD1526)*0.02,-2)))</f>
        <v/>
      </c>
      <c r="AF1526" s="19">
        <f>AC1526+AE1526+Y1526</f>
        <v/>
      </c>
      <c r="AG1526" s="19">
        <f>MIN(650000,MAX(0,$B1526))</f>
        <v/>
      </c>
      <c r="AH1526" s="19">
        <f>$B1526-AG1526</f>
        <v/>
      </c>
      <c r="AI1526" s="19">
        <f>MIN(670000,ROUNDDOWN(MAX(0,AH1526-430000)*0.0751+47600,0))+MIN(260000,ROUNDDOWN(MAX(0,AH1526-430000)*0.028+17600,0))+MIN(30000,ROUNDDOWN(MAX(0,AH1526-430000)*0.0027+1873,0))+IF("いいえ"="はい",MIN(170000,ROUNDDOWN(MAX(0,AH1526-430000)*0.0243+17800,0)),0)</f>
        <v/>
      </c>
      <c r="AJ1526" s="19">
        <f>IF(""="",215040+AI1526,"")</f>
        <v/>
      </c>
      <c r="AK1526" s="19">
        <f>IF(AH1526&gt;23500000,NA(),IF(AH1526&lt;=4890000,1040000,IF(AH1526&lt;=6550000,670000,620000)))</f>
        <v/>
      </c>
      <c r="AL1526" s="19">
        <f>MAX(0,ROUNDDOWN(AH1526-AJ1526-AK1526-0,-3))</f>
        <v/>
      </c>
      <c r="AM1526" s="19">
        <f>IF(AL1526&lt;=0,0,ROUNDDOWN((AL1526*LOOKUP(AL1526,{0,1950001,3300001,6950001,9000001,18000001,40000001},{0.05,0.1,0.2,0.23,0.33,0.4,0.45})-LOOKUP(AL1526,{0,1950001,3300001,6950001,9000001,18000001,40000001},{0,97500,427500,636000,1536000,2796000,4796000}))*1.021,-2))</f>
        <v/>
      </c>
      <c r="AN1526" s="19">
        <f>MAX(0,ROUNDDOWN(AH1526-AJ1526-430000-0,-3))</f>
        <v/>
      </c>
      <c r="AO1526" s="19">
        <f>IF(AH1526&lt;=450000,0,MAX(0,ROUNDDOWN(AN1526*0.06-MIN(50000,AN1526)*0.03,-2))+MAX(0,ROUNDDOWN(AN1526*0.04-MIN(50000,AN1526)*0.02,-2)))</f>
        <v/>
      </c>
      <c r="AP1526" s="19">
        <f>AM1526+AO1526+AI1526</f>
        <v/>
      </c>
      <c r="AQ1526" s="19">
        <f>MIN(750000,MAX(0,$B1526))</f>
        <v/>
      </c>
      <c r="AR1526" s="19">
        <f>$B1526-AQ1526</f>
        <v/>
      </c>
      <c r="AS1526" s="19">
        <f>MIN(670000,ROUNDDOWN(MAX(0,AR1526-430000)*0.0751+47600,0))+MIN(260000,ROUNDDOWN(MAX(0,AR1526-430000)*0.028+17600,0))+MIN(30000,ROUNDDOWN(MAX(0,AR1526-430000)*0.0027+1873,0))+IF("いいえ"="はい",MIN(170000,ROUNDDOWN(MAX(0,AR1526-430000)*0.0243+17800,0)),0)</f>
        <v/>
      </c>
      <c r="AT1526" s="19">
        <f>IF(""="",215040+AS1526,"")</f>
        <v/>
      </c>
      <c r="AU1526" s="19">
        <f>IF(AR1526&gt;23500000,NA(),IF(AR1526&lt;=4890000,1040000,IF(AR1526&lt;=6550000,670000,620000)))</f>
        <v/>
      </c>
      <c r="AV1526" s="19">
        <f>MAX(0,ROUNDDOWN(AR1526-AT1526-AU1526-0,-3))</f>
        <v/>
      </c>
      <c r="AW1526" s="19">
        <f>IF(AV1526&lt;=0,0,ROUNDDOWN((AV1526*LOOKUP(AV1526,{0,1950001,3300001,6950001,9000001,18000001,40000001},{0.05,0.1,0.2,0.23,0.33,0.4,0.45})-LOOKUP(AV1526,{0,1950001,3300001,6950001,9000001,18000001,40000001},{0,97500,427500,636000,1536000,2796000,4796000}))*1.021,-2))</f>
        <v/>
      </c>
      <c r="AX1526" s="19">
        <f>MAX(0,ROUNDDOWN(AR1526-AT1526-430000-0,-3))</f>
        <v/>
      </c>
      <c r="AY1526" s="19">
        <f>IF(AR1526&lt;=450000,0,MAX(0,ROUNDDOWN(AX1526*0.06-MIN(50000,AX1526)*0.03,-2))+MAX(0,ROUNDDOWN(AX1526*0.04-MIN(50000,AX1526)*0.02,-2)))</f>
        <v/>
      </c>
      <c r="AZ1526" s="19">
        <f>AW1526+AY1526+AS1526</f>
        <v/>
      </c>
    </row>
    <row r="1527">
      <c r="A1527" t="inlineStr">
        <is>
          <t>1万円刻み</t>
        </is>
      </c>
      <c r="B1527" s="19">
        <f>'3_1万円刻み'!$A$1510</f>
        <v/>
      </c>
      <c r="C1527" s="19">
        <f>MIN(0,MAX(0,$B1527))</f>
        <v/>
      </c>
      <c r="D1527" s="19">
        <f>$B1527-C1527</f>
        <v/>
      </c>
      <c r="E1527" s="19">
        <f>MIN(670000,ROUNDDOWN(MAX(0,D1527-430000)*0.0751+47600,0))+MIN(260000,ROUNDDOWN(MAX(0,D1527-430000)*0.028+17600,0))+MIN(30000,ROUNDDOWN(MAX(0,D1527-430000)*0.0027+1873,0))+IF("いいえ"="はい",MIN(170000,ROUNDDOWN(MAX(0,D1527-430000)*0.0243+17800,0)),0)</f>
        <v/>
      </c>
      <c r="F1527" s="19">
        <f>IF(""="",215040+E1527,"")</f>
        <v/>
      </c>
      <c r="G1527" s="19">
        <f>IF(D1527&gt;23500000,NA(),IF(D1527&lt;=4890000,1040000,IF(D1527&lt;=6550000,670000,620000)))</f>
        <v/>
      </c>
      <c r="H1527" s="19">
        <f>MAX(0,ROUNDDOWN(D1527-F1527-G1527-0,-3))</f>
        <v/>
      </c>
      <c r="I1527" s="19">
        <f>IF(H1527&lt;=0,0,ROUNDDOWN((H1527*LOOKUP(H1527,{0,1950001,3300001,6950001,9000001,18000001,40000001},{0.05,0.1,0.2,0.23,0.33,0.4,0.45})-LOOKUP(H1527,{0,1950001,3300001,6950001,9000001,18000001,40000001},{0,97500,427500,636000,1536000,2796000,4796000}))*1.021,-2))</f>
        <v/>
      </c>
      <c r="J1527" s="19">
        <f>MAX(0,ROUNDDOWN(D1527-F1527-430000-0,-3))</f>
        <v/>
      </c>
      <c r="K1527" s="19">
        <f>IF(D1527&lt;=450000,0,MAX(0,ROUNDDOWN(J1527*0.06-MIN(50000,J1527)*0.03,-2))+MAX(0,ROUNDDOWN(J1527*0.04-MIN(50000,J1527)*0.02,-2)))</f>
        <v/>
      </c>
      <c r="L1527" s="19">
        <f>I1527+K1527+E1527</f>
        <v/>
      </c>
      <c r="M1527" s="19">
        <f>MIN(100000,MAX(0,$B1527))</f>
        <v/>
      </c>
      <c r="N1527" s="19">
        <f>$B1527-M1527</f>
        <v/>
      </c>
      <c r="O1527" s="19">
        <f>MIN(670000,ROUNDDOWN(MAX(0,N1527-430000)*0.0751+47600,0))+MIN(260000,ROUNDDOWN(MAX(0,N1527-430000)*0.028+17600,0))+MIN(30000,ROUNDDOWN(MAX(0,N1527-430000)*0.0027+1873,0))+IF("いいえ"="はい",MIN(170000,ROUNDDOWN(MAX(0,N1527-430000)*0.0243+17800,0)),0)</f>
        <v/>
      </c>
      <c r="P1527" s="19">
        <f>IF(""="",215040+O1527,"")</f>
        <v/>
      </c>
      <c r="Q1527" s="19">
        <f>IF(N1527&gt;23500000,NA(),IF(N1527&lt;=4890000,1040000,IF(N1527&lt;=6550000,670000,620000)))</f>
        <v/>
      </c>
      <c r="R1527" s="19">
        <f>MAX(0,ROUNDDOWN(N1527-P1527-Q1527-0,-3))</f>
        <v/>
      </c>
      <c r="S1527" s="19">
        <f>IF(R1527&lt;=0,0,ROUNDDOWN((R1527*LOOKUP(R1527,{0,1950001,3300001,6950001,9000001,18000001,40000001},{0.05,0.1,0.2,0.23,0.33,0.4,0.45})-LOOKUP(R1527,{0,1950001,3300001,6950001,9000001,18000001,40000001},{0,97500,427500,636000,1536000,2796000,4796000}))*1.021,-2))</f>
        <v/>
      </c>
      <c r="T1527" s="19">
        <f>MAX(0,ROUNDDOWN(N1527-P1527-430000-0,-3))</f>
        <v/>
      </c>
      <c r="U1527" s="19">
        <f>IF(N1527&lt;=450000,0,MAX(0,ROUNDDOWN(T1527*0.06-MIN(50000,T1527)*0.03,-2))+MAX(0,ROUNDDOWN(T1527*0.04-MIN(50000,T1527)*0.02,-2)))</f>
        <v/>
      </c>
      <c r="V1527" s="19">
        <f>S1527+U1527+O1527</f>
        <v/>
      </c>
      <c r="W1527" s="19">
        <f>MIN(550000,MAX(0,$B1527))</f>
        <v/>
      </c>
      <c r="X1527" s="19">
        <f>$B1527-W1527</f>
        <v/>
      </c>
      <c r="Y1527" s="19">
        <f>MIN(670000,ROUNDDOWN(MAX(0,X1527-430000)*0.0751+47600,0))+MIN(260000,ROUNDDOWN(MAX(0,X1527-430000)*0.028+17600,0))+MIN(30000,ROUNDDOWN(MAX(0,X1527-430000)*0.0027+1873,0))+IF("いいえ"="はい",MIN(170000,ROUNDDOWN(MAX(0,X1527-430000)*0.0243+17800,0)),0)</f>
        <v/>
      </c>
      <c r="Z1527" s="19">
        <f>IF(""="",215040+Y1527,"")</f>
        <v/>
      </c>
      <c r="AA1527" s="19">
        <f>IF(X1527&gt;23500000,NA(),IF(X1527&lt;=4890000,1040000,IF(X1527&lt;=6550000,670000,620000)))</f>
        <v/>
      </c>
      <c r="AB1527" s="19">
        <f>MAX(0,ROUNDDOWN(X1527-Z1527-AA1527-0,-3))</f>
        <v/>
      </c>
      <c r="AC1527" s="19">
        <f>IF(AB1527&lt;=0,0,ROUNDDOWN((AB1527*LOOKUP(AB1527,{0,1950001,3300001,6950001,9000001,18000001,40000001},{0.05,0.1,0.2,0.23,0.33,0.4,0.45})-LOOKUP(AB1527,{0,1950001,3300001,6950001,9000001,18000001,40000001},{0,97500,427500,636000,1536000,2796000,4796000}))*1.021,-2))</f>
        <v/>
      </c>
      <c r="AD1527" s="19">
        <f>MAX(0,ROUNDDOWN(X1527-Z1527-430000-0,-3))</f>
        <v/>
      </c>
      <c r="AE1527" s="19">
        <f>IF(X1527&lt;=450000,0,MAX(0,ROUNDDOWN(AD1527*0.06-MIN(50000,AD1527)*0.03,-2))+MAX(0,ROUNDDOWN(AD1527*0.04-MIN(50000,AD1527)*0.02,-2)))</f>
        <v/>
      </c>
      <c r="AF1527" s="19">
        <f>AC1527+AE1527+Y1527</f>
        <v/>
      </c>
      <c r="AG1527" s="19">
        <f>MIN(650000,MAX(0,$B1527))</f>
        <v/>
      </c>
      <c r="AH1527" s="19">
        <f>$B1527-AG1527</f>
        <v/>
      </c>
      <c r="AI1527" s="19">
        <f>MIN(670000,ROUNDDOWN(MAX(0,AH1527-430000)*0.0751+47600,0))+MIN(260000,ROUNDDOWN(MAX(0,AH1527-430000)*0.028+17600,0))+MIN(30000,ROUNDDOWN(MAX(0,AH1527-430000)*0.0027+1873,0))+IF("いいえ"="はい",MIN(170000,ROUNDDOWN(MAX(0,AH1527-430000)*0.0243+17800,0)),0)</f>
        <v/>
      </c>
      <c r="AJ1527" s="19">
        <f>IF(""="",215040+AI1527,"")</f>
        <v/>
      </c>
      <c r="AK1527" s="19">
        <f>IF(AH1527&gt;23500000,NA(),IF(AH1527&lt;=4890000,1040000,IF(AH1527&lt;=6550000,670000,620000)))</f>
        <v/>
      </c>
      <c r="AL1527" s="19">
        <f>MAX(0,ROUNDDOWN(AH1527-AJ1527-AK1527-0,-3))</f>
        <v/>
      </c>
      <c r="AM1527" s="19">
        <f>IF(AL1527&lt;=0,0,ROUNDDOWN((AL1527*LOOKUP(AL1527,{0,1950001,3300001,6950001,9000001,18000001,40000001},{0.05,0.1,0.2,0.23,0.33,0.4,0.45})-LOOKUP(AL1527,{0,1950001,3300001,6950001,9000001,18000001,40000001},{0,97500,427500,636000,1536000,2796000,4796000}))*1.021,-2))</f>
        <v/>
      </c>
      <c r="AN1527" s="19">
        <f>MAX(0,ROUNDDOWN(AH1527-AJ1527-430000-0,-3))</f>
        <v/>
      </c>
      <c r="AO1527" s="19">
        <f>IF(AH1527&lt;=450000,0,MAX(0,ROUNDDOWN(AN1527*0.06-MIN(50000,AN1527)*0.03,-2))+MAX(0,ROUNDDOWN(AN1527*0.04-MIN(50000,AN1527)*0.02,-2)))</f>
        <v/>
      </c>
      <c r="AP1527" s="19">
        <f>AM1527+AO1527+AI1527</f>
        <v/>
      </c>
      <c r="AQ1527" s="19">
        <f>MIN(750000,MAX(0,$B1527))</f>
        <v/>
      </c>
      <c r="AR1527" s="19">
        <f>$B1527-AQ1527</f>
        <v/>
      </c>
      <c r="AS1527" s="19">
        <f>MIN(670000,ROUNDDOWN(MAX(0,AR1527-430000)*0.0751+47600,0))+MIN(260000,ROUNDDOWN(MAX(0,AR1527-430000)*0.028+17600,0))+MIN(30000,ROUNDDOWN(MAX(0,AR1527-430000)*0.0027+1873,0))+IF("いいえ"="はい",MIN(170000,ROUNDDOWN(MAX(0,AR1527-430000)*0.0243+17800,0)),0)</f>
        <v/>
      </c>
      <c r="AT1527" s="19">
        <f>IF(""="",215040+AS1527,"")</f>
        <v/>
      </c>
      <c r="AU1527" s="19">
        <f>IF(AR1527&gt;23500000,NA(),IF(AR1527&lt;=4890000,1040000,IF(AR1527&lt;=6550000,670000,620000)))</f>
        <v/>
      </c>
      <c r="AV1527" s="19">
        <f>MAX(0,ROUNDDOWN(AR1527-AT1527-AU1527-0,-3))</f>
        <v/>
      </c>
      <c r="AW1527" s="19">
        <f>IF(AV1527&lt;=0,0,ROUNDDOWN((AV1527*LOOKUP(AV1527,{0,1950001,3300001,6950001,9000001,18000001,40000001},{0.05,0.1,0.2,0.23,0.33,0.4,0.45})-LOOKUP(AV1527,{0,1950001,3300001,6950001,9000001,18000001,40000001},{0,97500,427500,636000,1536000,2796000,4796000}))*1.021,-2))</f>
        <v/>
      </c>
      <c r="AX1527" s="19">
        <f>MAX(0,ROUNDDOWN(AR1527-AT1527-430000-0,-3))</f>
        <v/>
      </c>
      <c r="AY1527" s="19">
        <f>IF(AR1527&lt;=450000,0,MAX(0,ROUNDDOWN(AX1527*0.06-MIN(50000,AX1527)*0.03,-2))+MAX(0,ROUNDDOWN(AX1527*0.04-MIN(50000,AX1527)*0.02,-2)))</f>
        <v/>
      </c>
      <c r="AZ1527" s="19">
        <f>AW1527+AY1527+AS1527</f>
        <v/>
      </c>
    </row>
    <row r="1528">
      <c r="A1528" t="inlineStr">
        <is>
          <t>1万円刻み</t>
        </is>
      </c>
      <c r="B1528" s="19">
        <f>'3_1万円刻み'!$A$1511</f>
        <v/>
      </c>
      <c r="C1528" s="19">
        <f>MIN(0,MAX(0,$B1528))</f>
        <v/>
      </c>
      <c r="D1528" s="19">
        <f>$B1528-C1528</f>
        <v/>
      </c>
      <c r="E1528" s="19">
        <f>MIN(670000,ROUNDDOWN(MAX(0,D1528-430000)*0.0751+47600,0))+MIN(260000,ROUNDDOWN(MAX(0,D1528-430000)*0.028+17600,0))+MIN(30000,ROUNDDOWN(MAX(0,D1528-430000)*0.0027+1873,0))+IF("いいえ"="はい",MIN(170000,ROUNDDOWN(MAX(0,D1528-430000)*0.0243+17800,0)),0)</f>
        <v/>
      </c>
      <c r="F1528" s="19">
        <f>IF(""="",215040+E1528,"")</f>
        <v/>
      </c>
      <c r="G1528" s="19">
        <f>IF(D1528&gt;23500000,NA(),IF(D1528&lt;=4890000,1040000,IF(D1528&lt;=6550000,670000,620000)))</f>
        <v/>
      </c>
      <c r="H1528" s="19">
        <f>MAX(0,ROUNDDOWN(D1528-F1528-G1528-0,-3))</f>
        <v/>
      </c>
      <c r="I1528" s="19">
        <f>IF(H1528&lt;=0,0,ROUNDDOWN((H1528*LOOKUP(H1528,{0,1950001,3300001,6950001,9000001,18000001,40000001},{0.05,0.1,0.2,0.23,0.33,0.4,0.45})-LOOKUP(H1528,{0,1950001,3300001,6950001,9000001,18000001,40000001},{0,97500,427500,636000,1536000,2796000,4796000}))*1.021,-2))</f>
        <v/>
      </c>
      <c r="J1528" s="19">
        <f>MAX(0,ROUNDDOWN(D1528-F1528-430000-0,-3))</f>
        <v/>
      </c>
      <c r="K1528" s="19">
        <f>IF(D1528&lt;=450000,0,MAX(0,ROUNDDOWN(J1528*0.06-MIN(50000,J1528)*0.03,-2))+MAX(0,ROUNDDOWN(J1528*0.04-MIN(50000,J1528)*0.02,-2)))</f>
        <v/>
      </c>
      <c r="L1528" s="19">
        <f>I1528+K1528+E1528</f>
        <v/>
      </c>
      <c r="M1528" s="19">
        <f>MIN(100000,MAX(0,$B1528))</f>
        <v/>
      </c>
      <c r="N1528" s="19">
        <f>$B1528-M1528</f>
        <v/>
      </c>
      <c r="O1528" s="19">
        <f>MIN(670000,ROUNDDOWN(MAX(0,N1528-430000)*0.0751+47600,0))+MIN(260000,ROUNDDOWN(MAX(0,N1528-430000)*0.028+17600,0))+MIN(30000,ROUNDDOWN(MAX(0,N1528-430000)*0.0027+1873,0))+IF("いいえ"="はい",MIN(170000,ROUNDDOWN(MAX(0,N1528-430000)*0.0243+17800,0)),0)</f>
        <v/>
      </c>
      <c r="P1528" s="19">
        <f>IF(""="",215040+O1528,"")</f>
        <v/>
      </c>
      <c r="Q1528" s="19">
        <f>IF(N1528&gt;23500000,NA(),IF(N1528&lt;=4890000,1040000,IF(N1528&lt;=6550000,670000,620000)))</f>
        <v/>
      </c>
      <c r="R1528" s="19">
        <f>MAX(0,ROUNDDOWN(N1528-P1528-Q1528-0,-3))</f>
        <v/>
      </c>
      <c r="S1528" s="19">
        <f>IF(R1528&lt;=0,0,ROUNDDOWN((R1528*LOOKUP(R1528,{0,1950001,3300001,6950001,9000001,18000001,40000001},{0.05,0.1,0.2,0.23,0.33,0.4,0.45})-LOOKUP(R1528,{0,1950001,3300001,6950001,9000001,18000001,40000001},{0,97500,427500,636000,1536000,2796000,4796000}))*1.021,-2))</f>
        <v/>
      </c>
      <c r="T1528" s="19">
        <f>MAX(0,ROUNDDOWN(N1528-P1528-430000-0,-3))</f>
        <v/>
      </c>
      <c r="U1528" s="19">
        <f>IF(N1528&lt;=450000,0,MAX(0,ROUNDDOWN(T1528*0.06-MIN(50000,T1528)*0.03,-2))+MAX(0,ROUNDDOWN(T1528*0.04-MIN(50000,T1528)*0.02,-2)))</f>
        <v/>
      </c>
      <c r="V1528" s="19">
        <f>S1528+U1528+O1528</f>
        <v/>
      </c>
      <c r="W1528" s="19">
        <f>MIN(550000,MAX(0,$B1528))</f>
        <v/>
      </c>
      <c r="X1528" s="19">
        <f>$B1528-W1528</f>
        <v/>
      </c>
      <c r="Y1528" s="19">
        <f>MIN(670000,ROUNDDOWN(MAX(0,X1528-430000)*0.0751+47600,0))+MIN(260000,ROUNDDOWN(MAX(0,X1528-430000)*0.028+17600,0))+MIN(30000,ROUNDDOWN(MAX(0,X1528-430000)*0.0027+1873,0))+IF("いいえ"="はい",MIN(170000,ROUNDDOWN(MAX(0,X1528-430000)*0.0243+17800,0)),0)</f>
        <v/>
      </c>
      <c r="Z1528" s="19">
        <f>IF(""="",215040+Y1528,"")</f>
        <v/>
      </c>
      <c r="AA1528" s="19">
        <f>IF(X1528&gt;23500000,NA(),IF(X1528&lt;=4890000,1040000,IF(X1528&lt;=6550000,670000,620000)))</f>
        <v/>
      </c>
      <c r="AB1528" s="19">
        <f>MAX(0,ROUNDDOWN(X1528-Z1528-AA1528-0,-3))</f>
        <v/>
      </c>
      <c r="AC1528" s="19">
        <f>IF(AB1528&lt;=0,0,ROUNDDOWN((AB1528*LOOKUP(AB1528,{0,1950001,3300001,6950001,9000001,18000001,40000001},{0.05,0.1,0.2,0.23,0.33,0.4,0.45})-LOOKUP(AB1528,{0,1950001,3300001,6950001,9000001,18000001,40000001},{0,97500,427500,636000,1536000,2796000,4796000}))*1.021,-2))</f>
        <v/>
      </c>
      <c r="AD1528" s="19">
        <f>MAX(0,ROUNDDOWN(X1528-Z1528-430000-0,-3))</f>
        <v/>
      </c>
      <c r="AE1528" s="19">
        <f>IF(X1528&lt;=450000,0,MAX(0,ROUNDDOWN(AD1528*0.06-MIN(50000,AD1528)*0.03,-2))+MAX(0,ROUNDDOWN(AD1528*0.04-MIN(50000,AD1528)*0.02,-2)))</f>
        <v/>
      </c>
      <c r="AF1528" s="19">
        <f>AC1528+AE1528+Y1528</f>
        <v/>
      </c>
      <c r="AG1528" s="19">
        <f>MIN(650000,MAX(0,$B1528))</f>
        <v/>
      </c>
      <c r="AH1528" s="19">
        <f>$B1528-AG1528</f>
        <v/>
      </c>
      <c r="AI1528" s="19">
        <f>MIN(670000,ROUNDDOWN(MAX(0,AH1528-430000)*0.0751+47600,0))+MIN(260000,ROUNDDOWN(MAX(0,AH1528-430000)*0.028+17600,0))+MIN(30000,ROUNDDOWN(MAX(0,AH1528-430000)*0.0027+1873,0))+IF("いいえ"="はい",MIN(170000,ROUNDDOWN(MAX(0,AH1528-430000)*0.0243+17800,0)),0)</f>
        <v/>
      </c>
      <c r="AJ1528" s="19">
        <f>IF(""="",215040+AI1528,"")</f>
        <v/>
      </c>
      <c r="AK1528" s="19">
        <f>IF(AH1528&gt;23500000,NA(),IF(AH1528&lt;=4890000,1040000,IF(AH1528&lt;=6550000,670000,620000)))</f>
        <v/>
      </c>
      <c r="AL1528" s="19">
        <f>MAX(0,ROUNDDOWN(AH1528-AJ1528-AK1528-0,-3))</f>
        <v/>
      </c>
      <c r="AM1528" s="19">
        <f>IF(AL1528&lt;=0,0,ROUNDDOWN((AL1528*LOOKUP(AL1528,{0,1950001,3300001,6950001,9000001,18000001,40000001},{0.05,0.1,0.2,0.23,0.33,0.4,0.45})-LOOKUP(AL1528,{0,1950001,3300001,6950001,9000001,18000001,40000001},{0,97500,427500,636000,1536000,2796000,4796000}))*1.021,-2))</f>
        <v/>
      </c>
      <c r="AN1528" s="19">
        <f>MAX(0,ROUNDDOWN(AH1528-AJ1528-430000-0,-3))</f>
        <v/>
      </c>
      <c r="AO1528" s="19">
        <f>IF(AH1528&lt;=450000,0,MAX(0,ROUNDDOWN(AN1528*0.06-MIN(50000,AN1528)*0.03,-2))+MAX(0,ROUNDDOWN(AN1528*0.04-MIN(50000,AN1528)*0.02,-2)))</f>
        <v/>
      </c>
      <c r="AP1528" s="19">
        <f>AM1528+AO1528+AI1528</f>
        <v/>
      </c>
      <c r="AQ1528" s="19">
        <f>MIN(750000,MAX(0,$B1528))</f>
        <v/>
      </c>
      <c r="AR1528" s="19">
        <f>$B1528-AQ1528</f>
        <v/>
      </c>
      <c r="AS1528" s="19">
        <f>MIN(670000,ROUNDDOWN(MAX(0,AR1528-430000)*0.0751+47600,0))+MIN(260000,ROUNDDOWN(MAX(0,AR1528-430000)*0.028+17600,0))+MIN(30000,ROUNDDOWN(MAX(0,AR1528-430000)*0.0027+1873,0))+IF("いいえ"="はい",MIN(170000,ROUNDDOWN(MAX(0,AR1528-430000)*0.0243+17800,0)),0)</f>
        <v/>
      </c>
      <c r="AT1528" s="19">
        <f>IF(""="",215040+AS1528,"")</f>
        <v/>
      </c>
      <c r="AU1528" s="19">
        <f>IF(AR1528&gt;23500000,NA(),IF(AR1528&lt;=4890000,1040000,IF(AR1528&lt;=6550000,670000,620000)))</f>
        <v/>
      </c>
      <c r="AV1528" s="19">
        <f>MAX(0,ROUNDDOWN(AR1528-AT1528-AU1528-0,-3))</f>
        <v/>
      </c>
      <c r="AW1528" s="19">
        <f>IF(AV1528&lt;=0,0,ROUNDDOWN((AV1528*LOOKUP(AV1528,{0,1950001,3300001,6950001,9000001,18000001,40000001},{0.05,0.1,0.2,0.23,0.33,0.4,0.45})-LOOKUP(AV1528,{0,1950001,3300001,6950001,9000001,18000001,40000001},{0,97500,427500,636000,1536000,2796000,4796000}))*1.021,-2))</f>
        <v/>
      </c>
      <c r="AX1528" s="19">
        <f>MAX(0,ROUNDDOWN(AR1528-AT1528-430000-0,-3))</f>
        <v/>
      </c>
      <c r="AY1528" s="19">
        <f>IF(AR1528&lt;=450000,0,MAX(0,ROUNDDOWN(AX1528*0.06-MIN(50000,AX1528)*0.03,-2))+MAX(0,ROUNDDOWN(AX1528*0.04-MIN(50000,AX1528)*0.02,-2)))</f>
        <v/>
      </c>
      <c r="AZ1528" s="19">
        <f>AW1528+AY1528+AS1528</f>
        <v/>
      </c>
    </row>
    <row r="1529">
      <c r="A1529" t="inlineStr">
        <is>
          <t>1万円刻み</t>
        </is>
      </c>
      <c r="B1529" s="19">
        <f>'3_1万円刻み'!$A$1512</f>
        <v/>
      </c>
      <c r="C1529" s="19">
        <f>MIN(0,MAX(0,$B1529))</f>
        <v/>
      </c>
      <c r="D1529" s="19">
        <f>$B1529-C1529</f>
        <v/>
      </c>
      <c r="E1529" s="19">
        <f>MIN(670000,ROUNDDOWN(MAX(0,D1529-430000)*0.0751+47600,0))+MIN(260000,ROUNDDOWN(MAX(0,D1529-430000)*0.028+17600,0))+MIN(30000,ROUNDDOWN(MAX(0,D1529-430000)*0.0027+1873,0))+IF("いいえ"="はい",MIN(170000,ROUNDDOWN(MAX(0,D1529-430000)*0.0243+17800,0)),0)</f>
        <v/>
      </c>
      <c r="F1529" s="19">
        <f>IF(""="",215040+E1529,"")</f>
        <v/>
      </c>
      <c r="G1529" s="19">
        <f>IF(D1529&gt;23500000,NA(),IF(D1529&lt;=4890000,1040000,IF(D1529&lt;=6550000,670000,620000)))</f>
        <v/>
      </c>
      <c r="H1529" s="19">
        <f>MAX(0,ROUNDDOWN(D1529-F1529-G1529-0,-3))</f>
        <v/>
      </c>
      <c r="I1529" s="19">
        <f>IF(H1529&lt;=0,0,ROUNDDOWN((H1529*LOOKUP(H1529,{0,1950001,3300001,6950001,9000001,18000001,40000001},{0.05,0.1,0.2,0.23,0.33,0.4,0.45})-LOOKUP(H1529,{0,1950001,3300001,6950001,9000001,18000001,40000001},{0,97500,427500,636000,1536000,2796000,4796000}))*1.021,-2))</f>
        <v/>
      </c>
      <c r="J1529" s="19">
        <f>MAX(0,ROUNDDOWN(D1529-F1529-430000-0,-3))</f>
        <v/>
      </c>
      <c r="K1529" s="19">
        <f>IF(D1529&lt;=450000,0,MAX(0,ROUNDDOWN(J1529*0.06-MIN(50000,J1529)*0.03,-2))+MAX(0,ROUNDDOWN(J1529*0.04-MIN(50000,J1529)*0.02,-2)))</f>
        <v/>
      </c>
      <c r="L1529" s="19">
        <f>I1529+K1529+E1529</f>
        <v/>
      </c>
      <c r="M1529" s="19">
        <f>MIN(100000,MAX(0,$B1529))</f>
        <v/>
      </c>
      <c r="N1529" s="19">
        <f>$B1529-M1529</f>
        <v/>
      </c>
      <c r="O1529" s="19">
        <f>MIN(670000,ROUNDDOWN(MAX(0,N1529-430000)*0.0751+47600,0))+MIN(260000,ROUNDDOWN(MAX(0,N1529-430000)*0.028+17600,0))+MIN(30000,ROUNDDOWN(MAX(0,N1529-430000)*0.0027+1873,0))+IF("いいえ"="はい",MIN(170000,ROUNDDOWN(MAX(0,N1529-430000)*0.0243+17800,0)),0)</f>
        <v/>
      </c>
      <c r="P1529" s="19">
        <f>IF(""="",215040+O1529,"")</f>
        <v/>
      </c>
      <c r="Q1529" s="19">
        <f>IF(N1529&gt;23500000,NA(),IF(N1529&lt;=4890000,1040000,IF(N1529&lt;=6550000,670000,620000)))</f>
        <v/>
      </c>
      <c r="R1529" s="19">
        <f>MAX(0,ROUNDDOWN(N1529-P1529-Q1529-0,-3))</f>
        <v/>
      </c>
      <c r="S1529" s="19">
        <f>IF(R1529&lt;=0,0,ROUNDDOWN((R1529*LOOKUP(R1529,{0,1950001,3300001,6950001,9000001,18000001,40000001},{0.05,0.1,0.2,0.23,0.33,0.4,0.45})-LOOKUP(R1529,{0,1950001,3300001,6950001,9000001,18000001,40000001},{0,97500,427500,636000,1536000,2796000,4796000}))*1.021,-2))</f>
        <v/>
      </c>
      <c r="T1529" s="19">
        <f>MAX(0,ROUNDDOWN(N1529-P1529-430000-0,-3))</f>
        <v/>
      </c>
      <c r="U1529" s="19">
        <f>IF(N1529&lt;=450000,0,MAX(0,ROUNDDOWN(T1529*0.06-MIN(50000,T1529)*0.03,-2))+MAX(0,ROUNDDOWN(T1529*0.04-MIN(50000,T1529)*0.02,-2)))</f>
        <v/>
      </c>
      <c r="V1529" s="19">
        <f>S1529+U1529+O1529</f>
        <v/>
      </c>
      <c r="W1529" s="19">
        <f>MIN(550000,MAX(0,$B1529))</f>
        <v/>
      </c>
      <c r="X1529" s="19">
        <f>$B1529-W1529</f>
        <v/>
      </c>
      <c r="Y1529" s="19">
        <f>MIN(670000,ROUNDDOWN(MAX(0,X1529-430000)*0.0751+47600,0))+MIN(260000,ROUNDDOWN(MAX(0,X1529-430000)*0.028+17600,0))+MIN(30000,ROUNDDOWN(MAX(0,X1529-430000)*0.0027+1873,0))+IF("いいえ"="はい",MIN(170000,ROUNDDOWN(MAX(0,X1529-430000)*0.0243+17800,0)),0)</f>
        <v/>
      </c>
      <c r="Z1529" s="19">
        <f>IF(""="",215040+Y1529,"")</f>
        <v/>
      </c>
      <c r="AA1529" s="19">
        <f>IF(X1529&gt;23500000,NA(),IF(X1529&lt;=4890000,1040000,IF(X1529&lt;=6550000,670000,620000)))</f>
        <v/>
      </c>
      <c r="AB1529" s="19">
        <f>MAX(0,ROUNDDOWN(X1529-Z1529-AA1529-0,-3))</f>
        <v/>
      </c>
      <c r="AC1529" s="19">
        <f>IF(AB1529&lt;=0,0,ROUNDDOWN((AB1529*LOOKUP(AB1529,{0,1950001,3300001,6950001,9000001,18000001,40000001},{0.05,0.1,0.2,0.23,0.33,0.4,0.45})-LOOKUP(AB1529,{0,1950001,3300001,6950001,9000001,18000001,40000001},{0,97500,427500,636000,1536000,2796000,4796000}))*1.021,-2))</f>
        <v/>
      </c>
      <c r="AD1529" s="19">
        <f>MAX(0,ROUNDDOWN(X1529-Z1529-430000-0,-3))</f>
        <v/>
      </c>
      <c r="AE1529" s="19">
        <f>IF(X1529&lt;=450000,0,MAX(0,ROUNDDOWN(AD1529*0.06-MIN(50000,AD1529)*0.03,-2))+MAX(0,ROUNDDOWN(AD1529*0.04-MIN(50000,AD1529)*0.02,-2)))</f>
        <v/>
      </c>
      <c r="AF1529" s="19">
        <f>AC1529+AE1529+Y1529</f>
        <v/>
      </c>
      <c r="AG1529" s="19">
        <f>MIN(650000,MAX(0,$B1529))</f>
        <v/>
      </c>
      <c r="AH1529" s="19">
        <f>$B1529-AG1529</f>
        <v/>
      </c>
      <c r="AI1529" s="19">
        <f>MIN(670000,ROUNDDOWN(MAX(0,AH1529-430000)*0.0751+47600,0))+MIN(260000,ROUNDDOWN(MAX(0,AH1529-430000)*0.028+17600,0))+MIN(30000,ROUNDDOWN(MAX(0,AH1529-430000)*0.0027+1873,0))+IF("いいえ"="はい",MIN(170000,ROUNDDOWN(MAX(0,AH1529-430000)*0.0243+17800,0)),0)</f>
        <v/>
      </c>
      <c r="AJ1529" s="19">
        <f>IF(""="",215040+AI1529,"")</f>
        <v/>
      </c>
      <c r="AK1529" s="19">
        <f>IF(AH1529&gt;23500000,NA(),IF(AH1529&lt;=4890000,1040000,IF(AH1529&lt;=6550000,670000,620000)))</f>
        <v/>
      </c>
      <c r="AL1529" s="19">
        <f>MAX(0,ROUNDDOWN(AH1529-AJ1529-AK1529-0,-3))</f>
        <v/>
      </c>
      <c r="AM1529" s="19">
        <f>IF(AL1529&lt;=0,0,ROUNDDOWN((AL1529*LOOKUP(AL1529,{0,1950001,3300001,6950001,9000001,18000001,40000001},{0.05,0.1,0.2,0.23,0.33,0.4,0.45})-LOOKUP(AL1529,{0,1950001,3300001,6950001,9000001,18000001,40000001},{0,97500,427500,636000,1536000,2796000,4796000}))*1.021,-2))</f>
        <v/>
      </c>
      <c r="AN1529" s="19">
        <f>MAX(0,ROUNDDOWN(AH1529-AJ1529-430000-0,-3))</f>
        <v/>
      </c>
      <c r="AO1529" s="19">
        <f>IF(AH1529&lt;=450000,0,MAX(0,ROUNDDOWN(AN1529*0.06-MIN(50000,AN1529)*0.03,-2))+MAX(0,ROUNDDOWN(AN1529*0.04-MIN(50000,AN1529)*0.02,-2)))</f>
        <v/>
      </c>
      <c r="AP1529" s="19">
        <f>AM1529+AO1529+AI1529</f>
        <v/>
      </c>
      <c r="AQ1529" s="19">
        <f>MIN(750000,MAX(0,$B1529))</f>
        <v/>
      </c>
      <c r="AR1529" s="19">
        <f>$B1529-AQ1529</f>
        <v/>
      </c>
      <c r="AS1529" s="19">
        <f>MIN(670000,ROUNDDOWN(MAX(0,AR1529-430000)*0.0751+47600,0))+MIN(260000,ROUNDDOWN(MAX(0,AR1529-430000)*0.028+17600,0))+MIN(30000,ROUNDDOWN(MAX(0,AR1529-430000)*0.0027+1873,0))+IF("いいえ"="はい",MIN(170000,ROUNDDOWN(MAX(0,AR1529-430000)*0.0243+17800,0)),0)</f>
        <v/>
      </c>
      <c r="AT1529" s="19">
        <f>IF(""="",215040+AS1529,"")</f>
        <v/>
      </c>
      <c r="AU1529" s="19">
        <f>IF(AR1529&gt;23500000,NA(),IF(AR1529&lt;=4890000,1040000,IF(AR1529&lt;=6550000,670000,620000)))</f>
        <v/>
      </c>
      <c r="AV1529" s="19">
        <f>MAX(0,ROUNDDOWN(AR1529-AT1529-AU1529-0,-3))</f>
        <v/>
      </c>
      <c r="AW1529" s="19">
        <f>IF(AV1529&lt;=0,0,ROUNDDOWN((AV1529*LOOKUP(AV1529,{0,1950001,3300001,6950001,9000001,18000001,40000001},{0.05,0.1,0.2,0.23,0.33,0.4,0.45})-LOOKUP(AV1529,{0,1950001,3300001,6950001,9000001,18000001,40000001},{0,97500,427500,636000,1536000,2796000,4796000}))*1.021,-2))</f>
        <v/>
      </c>
      <c r="AX1529" s="19">
        <f>MAX(0,ROUNDDOWN(AR1529-AT1529-430000-0,-3))</f>
        <v/>
      </c>
      <c r="AY1529" s="19">
        <f>IF(AR1529&lt;=450000,0,MAX(0,ROUNDDOWN(AX1529*0.06-MIN(50000,AX1529)*0.03,-2))+MAX(0,ROUNDDOWN(AX1529*0.04-MIN(50000,AX1529)*0.02,-2)))</f>
        <v/>
      </c>
      <c r="AZ1529" s="19">
        <f>AW1529+AY1529+AS1529</f>
        <v/>
      </c>
    </row>
    <row r="1530">
      <c r="A1530" t="inlineStr">
        <is>
          <t>1万円刻み</t>
        </is>
      </c>
      <c r="B1530" s="19">
        <f>'3_1万円刻み'!$A$1513</f>
        <v/>
      </c>
      <c r="C1530" s="19">
        <f>MIN(0,MAX(0,$B1530))</f>
        <v/>
      </c>
      <c r="D1530" s="19">
        <f>$B1530-C1530</f>
        <v/>
      </c>
      <c r="E1530" s="19">
        <f>MIN(670000,ROUNDDOWN(MAX(0,D1530-430000)*0.0751+47600,0))+MIN(260000,ROUNDDOWN(MAX(0,D1530-430000)*0.028+17600,0))+MIN(30000,ROUNDDOWN(MAX(0,D1530-430000)*0.0027+1873,0))+IF("いいえ"="はい",MIN(170000,ROUNDDOWN(MAX(0,D1530-430000)*0.0243+17800,0)),0)</f>
        <v/>
      </c>
      <c r="F1530" s="19">
        <f>IF(""="",215040+E1530,"")</f>
        <v/>
      </c>
      <c r="G1530" s="19">
        <f>IF(D1530&gt;23500000,NA(),IF(D1530&lt;=4890000,1040000,IF(D1530&lt;=6550000,670000,620000)))</f>
        <v/>
      </c>
      <c r="H1530" s="19">
        <f>MAX(0,ROUNDDOWN(D1530-F1530-G1530-0,-3))</f>
        <v/>
      </c>
      <c r="I1530" s="19">
        <f>IF(H1530&lt;=0,0,ROUNDDOWN((H1530*LOOKUP(H1530,{0,1950001,3300001,6950001,9000001,18000001,40000001},{0.05,0.1,0.2,0.23,0.33,0.4,0.45})-LOOKUP(H1530,{0,1950001,3300001,6950001,9000001,18000001,40000001},{0,97500,427500,636000,1536000,2796000,4796000}))*1.021,-2))</f>
        <v/>
      </c>
      <c r="J1530" s="19">
        <f>MAX(0,ROUNDDOWN(D1530-F1530-430000-0,-3))</f>
        <v/>
      </c>
      <c r="K1530" s="19">
        <f>IF(D1530&lt;=450000,0,MAX(0,ROUNDDOWN(J1530*0.06-MIN(50000,J1530)*0.03,-2))+MAX(0,ROUNDDOWN(J1530*0.04-MIN(50000,J1530)*0.02,-2)))</f>
        <v/>
      </c>
      <c r="L1530" s="19">
        <f>I1530+K1530+E1530</f>
        <v/>
      </c>
      <c r="M1530" s="19">
        <f>MIN(100000,MAX(0,$B1530))</f>
        <v/>
      </c>
      <c r="N1530" s="19">
        <f>$B1530-M1530</f>
        <v/>
      </c>
      <c r="O1530" s="19">
        <f>MIN(670000,ROUNDDOWN(MAX(0,N1530-430000)*0.0751+47600,0))+MIN(260000,ROUNDDOWN(MAX(0,N1530-430000)*0.028+17600,0))+MIN(30000,ROUNDDOWN(MAX(0,N1530-430000)*0.0027+1873,0))+IF("いいえ"="はい",MIN(170000,ROUNDDOWN(MAX(0,N1530-430000)*0.0243+17800,0)),0)</f>
        <v/>
      </c>
      <c r="P1530" s="19">
        <f>IF(""="",215040+O1530,"")</f>
        <v/>
      </c>
      <c r="Q1530" s="19">
        <f>IF(N1530&gt;23500000,NA(),IF(N1530&lt;=4890000,1040000,IF(N1530&lt;=6550000,670000,620000)))</f>
        <v/>
      </c>
      <c r="R1530" s="19">
        <f>MAX(0,ROUNDDOWN(N1530-P1530-Q1530-0,-3))</f>
        <v/>
      </c>
      <c r="S1530" s="19">
        <f>IF(R1530&lt;=0,0,ROUNDDOWN((R1530*LOOKUP(R1530,{0,1950001,3300001,6950001,9000001,18000001,40000001},{0.05,0.1,0.2,0.23,0.33,0.4,0.45})-LOOKUP(R1530,{0,1950001,3300001,6950001,9000001,18000001,40000001},{0,97500,427500,636000,1536000,2796000,4796000}))*1.021,-2))</f>
        <v/>
      </c>
      <c r="T1530" s="19">
        <f>MAX(0,ROUNDDOWN(N1530-P1530-430000-0,-3))</f>
        <v/>
      </c>
      <c r="U1530" s="19">
        <f>IF(N1530&lt;=450000,0,MAX(0,ROUNDDOWN(T1530*0.06-MIN(50000,T1530)*0.03,-2))+MAX(0,ROUNDDOWN(T1530*0.04-MIN(50000,T1530)*0.02,-2)))</f>
        <v/>
      </c>
      <c r="V1530" s="19">
        <f>S1530+U1530+O1530</f>
        <v/>
      </c>
      <c r="W1530" s="19">
        <f>MIN(550000,MAX(0,$B1530))</f>
        <v/>
      </c>
      <c r="X1530" s="19">
        <f>$B1530-W1530</f>
        <v/>
      </c>
      <c r="Y1530" s="19">
        <f>MIN(670000,ROUNDDOWN(MAX(0,X1530-430000)*0.0751+47600,0))+MIN(260000,ROUNDDOWN(MAX(0,X1530-430000)*0.028+17600,0))+MIN(30000,ROUNDDOWN(MAX(0,X1530-430000)*0.0027+1873,0))+IF("いいえ"="はい",MIN(170000,ROUNDDOWN(MAX(0,X1530-430000)*0.0243+17800,0)),0)</f>
        <v/>
      </c>
      <c r="Z1530" s="19">
        <f>IF(""="",215040+Y1530,"")</f>
        <v/>
      </c>
      <c r="AA1530" s="19">
        <f>IF(X1530&gt;23500000,NA(),IF(X1530&lt;=4890000,1040000,IF(X1530&lt;=6550000,670000,620000)))</f>
        <v/>
      </c>
      <c r="AB1530" s="19">
        <f>MAX(0,ROUNDDOWN(X1530-Z1530-AA1530-0,-3))</f>
        <v/>
      </c>
      <c r="AC1530" s="19">
        <f>IF(AB1530&lt;=0,0,ROUNDDOWN((AB1530*LOOKUP(AB1530,{0,1950001,3300001,6950001,9000001,18000001,40000001},{0.05,0.1,0.2,0.23,0.33,0.4,0.45})-LOOKUP(AB1530,{0,1950001,3300001,6950001,9000001,18000001,40000001},{0,97500,427500,636000,1536000,2796000,4796000}))*1.021,-2))</f>
        <v/>
      </c>
      <c r="AD1530" s="19">
        <f>MAX(0,ROUNDDOWN(X1530-Z1530-430000-0,-3))</f>
        <v/>
      </c>
      <c r="AE1530" s="19">
        <f>IF(X1530&lt;=450000,0,MAX(0,ROUNDDOWN(AD1530*0.06-MIN(50000,AD1530)*0.03,-2))+MAX(0,ROUNDDOWN(AD1530*0.04-MIN(50000,AD1530)*0.02,-2)))</f>
        <v/>
      </c>
      <c r="AF1530" s="19">
        <f>AC1530+AE1530+Y1530</f>
        <v/>
      </c>
      <c r="AG1530" s="19">
        <f>MIN(650000,MAX(0,$B1530))</f>
        <v/>
      </c>
      <c r="AH1530" s="19">
        <f>$B1530-AG1530</f>
        <v/>
      </c>
      <c r="AI1530" s="19">
        <f>MIN(670000,ROUNDDOWN(MAX(0,AH1530-430000)*0.0751+47600,0))+MIN(260000,ROUNDDOWN(MAX(0,AH1530-430000)*0.028+17600,0))+MIN(30000,ROUNDDOWN(MAX(0,AH1530-430000)*0.0027+1873,0))+IF("いいえ"="はい",MIN(170000,ROUNDDOWN(MAX(0,AH1530-430000)*0.0243+17800,0)),0)</f>
        <v/>
      </c>
      <c r="AJ1530" s="19">
        <f>IF(""="",215040+AI1530,"")</f>
        <v/>
      </c>
      <c r="AK1530" s="19">
        <f>IF(AH1530&gt;23500000,NA(),IF(AH1530&lt;=4890000,1040000,IF(AH1530&lt;=6550000,670000,620000)))</f>
        <v/>
      </c>
      <c r="AL1530" s="19">
        <f>MAX(0,ROUNDDOWN(AH1530-AJ1530-AK1530-0,-3))</f>
        <v/>
      </c>
      <c r="AM1530" s="19">
        <f>IF(AL1530&lt;=0,0,ROUNDDOWN((AL1530*LOOKUP(AL1530,{0,1950001,3300001,6950001,9000001,18000001,40000001},{0.05,0.1,0.2,0.23,0.33,0.4,0.45})-LOOKUP(AL1530,{0,1950001,3300001,6950001,9000001,18000001,40000001},{0,97500,427500,636000,1536000,2796000,4796000}))*1.021,-2))</f>
        <v/>
      </c>
      <c r="AN1530" s="19">
        <f>MAX(0,ROUNDDOWN(AH1530-AJ1530-430000-0,-3))</f>
        <v/>
      </c>
      <c r="AO1530" s="19">
        <f>IF(AH1530&lt;=450000,0,MAX(0,ROUNDDOWN(AN1530*0.06-MIN(50000,AN1530)*0.03,-2))+MAX(0,ROUNDDOWN(AN1530*0.04-MIN(50000,AN1530)*0.02,-2)))</f>
        <v/>
      </c>
      <c r="AP1530" s="19">
        <f>AM1530+AO1530+AI1530</f>
        <v/>
      </c>
      <c r="AQ1530" s="19">
        <f>MIN(750000,MAX(0,$B1530))</f>
        <v/>
      </c>
      <c r="AR1530" s="19">
        <f>$B1530-AQ1530</f>
        <v/>
      </c>
      <c r="AS1530" s="19">
        <f>MIN(670000,ROUNDDOWN(MAX(0,AR1530-430000)*0.0751+47600,0))+MIN(260000,ROUNDDOWN(MAX(0,AR1530-430000)*0.028+17600,0))+MIN(30000,ROUNDDOWN(MAX(0,AR1530-430000)*0.0027+1873,0))+IF("いいえ"="はい",MIN(170000,ROUNDDOWN(MAX(0,AR1530-430000)*0.0243+17800,0)),0)</f>
        <v/>
      </c>
      <c r="AT1530" s="19">
        <f>IF(""="",215040+AS1530,"")</f>
        <v/>
      </c>
      <c r="AU1530" s="19">
        <f>IF(AR1530&gt;23500000,NA(),IF(AR1530&lt;=4890000,1040000,IF(AR1530&lt;=6550000,670000,620000)))</f>
        <v/>
      </c>
      <c r="AV1530" s="19">
        <f>MAX(0,ROUNDDOWN(AR1530-AT1530-AU1530-0,-3))</f>
        <v/>
      </c>
      <c r="AW1530" s="19">
        <f>IF(AV1530&lt;=0,0,ROUNDDOWN((AV1530*LOOKUP(AV1530,{0,1950001,3300001,6950001,9000001,18000001,40000001},{0.05,0.1,0.2,0.23,0.33,0.4,0.45})-LOOKUP(AV1530,{0,1950001,3300001,6950001,9000001,18000001,40000001},{0,97500,427500,636000,1536000,2796000,4796000}))*1.021,-2))</f>
        <v/>
      </c>
      <c r="AX1530" s="19">
        <f>MAX(0,ROUNDDOWN(AR1530-AT1530-430000-0,-3))</f>
        <v/>
      </c>
      <c r="AY1530" s="19">
        <f>IF(AR1530&lt;=450000,0,MAX(0,ROUNDDOWN(AX1530*0.06-MIN(50000,AX1530)*0.03,-2))+MAX(0,ROUNDDOWN(AX1530*0.04-MIN(50000,AX1530)*0.02,-2)))</f>
        <v/>
      </c>
      <c r="AZ1530" s="19">
        <f>AW1530+AY1530+AS1530</f>
        <v/>
      </c>
    </row>
    <row r="1531">
      <c r="A1531" t="inlineStr">
        <is>
          <t>1万円刻み</t>
        </is>
      </c>
      <c r="B1531" s="19">
        <f>'3_1万円刻み'!$A$1514</f>
        <v/>
      </c>
      <c r="C1531" s="19">
        <f>MIN(0,MAX(0,$B1531))</f>
        <v/>
      </c>
      <c r="D1531" s="19">
        <f>$B1531-C1531</f>
        <v/>
      </c>
      <c r="E1531" s="19">
        <f>MIN(670000,ROUNDDOWN(MAX(0,D1531-430000)*0.0751+47600,0))+MIN(260000,ROUNDDOWN(MAX(0,D1531-430000)*0.028+17600,0))+MIN(30000,ROUNDDOWN(MAX(0,D1531-430000)*0.0027+1873,0))+IF("いいえ"="はい",MIN(170000,ROUNDDOWN(MAX(0,D1531-430000)*0.0243+17800,0)),0)</f>
        <v/>
      </c>
      <c r="F1531" s="19">
        <f>IF(""="",215040+E1531,"")</f>
        <v/>
      </c>
      <c r="G1531" s="19">
        <f>IF(D1531&gt;23500000,NA(),IF(D1531&lt;=4890000,1040000,IF(D1531&lt;=6550000,670000,620000)))</f>
        <v/>
      </c>
      <c r="H1531" s="19">
        <f>MAX(0,ROUNDDOWN(D1531-F1531-G1531-0,-3))</f>
        <v/>
      </c>
      <c r="I1531" s="19">
        <f>IF(H1531&lt;=0,0,ROUNDDOWN((H1531*LOOKUP(H1531,{0,1950001,3300001,6950001,9000001,18000001,40000001},{0.05,0.1,0.2,0.23,0.33,0.4,0.45})-LOOKUP(H1531,{0,1950001,3300001,6950001,9000001,18000001,40000001},{0,97500,427500,636000,1536000,2796000,4796000}))*1.021,-2))</f>
        <v/>
      </c>
      <c r="J1531" s="19">
        <f>MAX(0,ROUNDDOWN(D1531-F1531-430000-0,-3))</f>
        <v/>
      </c>
      <c r="K1531" s="19">
        <f>IF(D1531&lt;=450000,0,MAX(0,ROUNDDOWN(J1531*0.06-MIN(50000,J1531)*0.03,-2))+MAX(0,ROUNDDOWN(J1531*0.04-MIN(50000,J1531)*0.02,-2)))</f>
        <v/>
      </c>
      <c r="L1531" s="19">
        <f>I1531+K1531+E1531</f>
        <v/>
      </c>
      <c r="M1531" s="19">
        <f>MIN(100000,MAX(0,$B1531))</f>
        <v/>
      </c>
      <c r="N1531" s="19">
        <f>$B1531-M1531</f>
        <v/>
      </c>
      <c r="O1531" s="19">
        <f>MIN(670000,ROUNDDOWN(MAX(0,N1531-430000)*0.0751+47600,0))+MIN(260000,ROUNDDOWN(MAX(0,N1531-430000)*0.028+17600,0))+MIN(30000,ROUNDDOWN(MAX(0,N1531-430000)*0.0027+1873,0))+IF("いいえ"="はい",MIN(170000,ROUNDDOWN(MAX(0,N1531-430000)*0.0243+17800,0)),0)</f>
        <v/>
      </c>
      <c r="P1531" s="19">
        <f>IF(""="",215040+O1531,"")</f>
        <v/>
      </c>
      <c r="Q1531" s="19">
        <f>IF(N1531&gt;23500000,NA(),IF(N1531&lt;=4890000,1040000,IF(N1531&lt;=6550000,670000,620000)))</f>
        <v/>
      </c>
      <c r="R1531" s="19">
        <f>MAX(0,ROUNDDOWN(N1531-P1531-Q1531-0,-3))</f>
        <v/>
      </c>
      <c r="S1531" s="19">
        <f>IF(R1531&lt;=0,0,ROUNDDOWN((R1531*LOOKUP(R1531,{0,1950001,3300001,6950001,9000001,18000001,40000001},{0.05,0.1,0.2,0.23,0.33,0.4,0.45})-LOOKUP(R1531,{0,1950001,3300001,6950001,9000001,18000001,40000001},{0,97500,427500,636000,1536000,2796000,4796000}))*1.021,-2))</f>
        <v/>
      </c>
      <c r="T1531" s="19">
        <f>MAX(0,ROUNDDOWN(N1531-P1531-430000-0,-3))</f>
        <v/>
      </c>
      <c r="U1531" s="19">
        <f>IF(N1531&lt;=450000,0,MAX(0,ROUNDDOWN(T1531*0.06-MIN(50000,T1531)*0.03,-2))+MAX(0,ROUNDDOWN(T1531*0.04-MIN(50000,T1531)*0.02,-2)))</f>
        <v/>
      </c>
      <c r="V1531" s="19">
        <f>S1531+U1531+O1531</f>
        <v/>
      </c>
      <c r="W1531" s="19">
        <f>MIN(550000,MAX(0,$B1531))</f>
        <v/>
      </c>
      <c r="X1531" s="19">
        <f>$B1531-W1531</f>
        <v/>
      </c>
      <c r="Y1531" s="19">
        <f>MIN(670000,ROUNDDOWN(MAX(0,X1531-430000)*0.0751+47600,0))+MIN(260000,ROUNDDOWN(MAX(0,X1531-430000)*0.028+17600,0))+MIN(30000,ROUNDDOWN(MAX(0,X1531-430000)*0.0027+1873,0))+IF("いいえ"="はい",MIN(170000,ROUNDDOWN(MAX(0,X1531-430000)*0.0243+17800,0)),0)</f>
        <v/>
      </c>
      <c r="Z1531" s="19">
        <f>IF(""="",215040+Y1531,"")</f>
        <v/>
      </c>
      <c r="AA1531" s="19">
        <f>IF(X1531&gt;23500000,NA(),IF(X1531&lt;=4890000,1040000,IF(X1531&lt;=6550000,670000,620000)))</f>
        <v/>
      </c>
      <c r="AB1531" s="19">
        <f>MAX(0,ROUNDDOWN(X1531-Z1531-AA1531-0,-3))</f>
        <v/>
      </c>
      <c r="AC1531" s="19">
        <f>IF(AB1531&lt;=0,0,ROUNDDOWN((AB1531*LOOKUP(AB1531,{0,1950001,3300001,6950001,9000001,18000001,40000001},{0.05,0.1,0.2,0.23,0.33,0.4,0.45})-LOOKUP(AB1531,{0,1950001,3300001,6950001,9000001,18000001,40000001},{0,97500,427500,636000,1536000,2796000,4796000}))*1.021,-2))</f>
        <v/>
      </c>
      <c r="AD1531" s="19">
        <f>MAX(0,ROUNDDOWN(X1531-Z1531-430000-0,-3))</f>
        <v/>
      </c>
      <c r="AE1531" s="19">
        <f>IF(X1531&lt;=450000,0,MAX(0,ROUNDDOWN(AD1531*0.06-MIN(50000,AD1531)*0.03,-2))+MAX(0,ROUNDDOWN(AD1531*0.04-MIN(50000,AD1531)*0.02,-2)))</f>
        <v/>
      </c>
      <c r="AF1531" s="19">
        <f>AC1531+AE1531+Y1531</f>
        <v/>
      </c>
      <c r="AG1531" s="19">
        <f>MIN(650000,MAX(0,$B1531))</f>
        <v/>
      </c>
      <c r="AH1531" s="19">
        <f>$B1531-AG1531</f>
        <v/>
      </c>
      <c r="AI1531" s="19">
        <f>MIN(670000,ROUNDDOWN(MAX(0,AH1531-430000)*0.0751+47600,0))+MIN(260000,ROUNDDOWN(MAX(0,AH1531-430000)*0.028+17600,0))+MIN(30000,ROUNDDOWN(MAX(0,AH1531-430000)*0.0027+1873,0))+IF("いいえ"="はい",MIN(170000,ROUNDDOWN(MAX(0,AH1531-430000)*0.0243+17800,0)),0)</f>
        <v/>
      </c>
      <c r="AJ1531" s="19">
        <f>IF(""="",215040+AI1531,"")</f>
        <v/>
      </c>
      <c r="AK1531" s="19">
        <f>IF(AH1531&gt;23500000,NA(),IF(AH1531&lt;=4890000,1040000,IF(AH1531&lt;=6550000,670000,620000)))</f>
        <v/>
      </c>
      <c r="AL1531" s="19">
        <f>MAX(0,ROUNDDOWN(AH1531-AJ1531-AK1531-0,-3))</f>
        <v/>
      </c>
      <c r="AM1531" s="19">
        <f>IF(AL1531&lt;=0,0,ROUNDDOWN((AL1531*LOOKUP(AL1531,{0,1950001,3300001,6950001,9000001,18000001,40000001},{0.05,0.1,0.2,0.23,0.33,0.4,0.45})-LOOKUP(AL1531,{0,1950001,3300001,6950001,9000001,18000001,40000001},{0,97500,427500,636000,1536000,2796000,4796000}))*1.021,-2))</f>
        <v/>
      </c>
      <c r="AN1531" s="19">
        <f>MAX(0,ROUNDDOWN(AH1531-AJ1531-430000-0,-3))</f>
        <v/>
      </c>
      <c r="AO1531" s="19">
        <f>IF(AH1531&lt;=450000,0,MAX(0,ROUNDDOWN(AN1531*0.06-MIN(50000,AN1531)*0.03,-2))+MAX(0,ROUNDDOWN(AN1531*0.04-MIN(50000,AN1531)*0.02,-2)))</f>
        <v/>
      </c>
      <c r="AP1531" s="19">
        <f>AM1531+AO1531+AI1531</f>
        <v/>
      </c>
      <c r="AQ1531" s="19">
        <f>MIN(750000,MAX(0,$B1531))</f>
        <v/>
      </c>
      <c r="AR1531" s="19">
        <f>$B1531-AQ1531</f>
        <v/>
      </c>
      <c r="AS1531" s="19">
        <f>MIN(670000,ROUNDDOWN(MAX(0,AR1531-430000)*0.0751+47600,0))+MIN(260000,ROUNDDOWN(MAX(0,AR1531-430000)*0.028+17600,0))+MIN(30000,ROUNDDOWN(MAX(0,AR1531-430000)*0.0027+1873,0))+IF("いいえ"="はい",MIN(170000,ROUNDDOWN(MAX(0,AR1531-430000)*0.0243+17800,0)),0)</f>
        <v/>
      </c>
      <c r="AT1531" s="19">
        <f>IF(""="",215040+AS1531,"")</f>
        <v/>
      </c>
      <c r="AU1531" s="19">
        <f>IF(AR1531&gt;23500000,NA(),IF(AR1531&lt;=4890000,1040000,IF(AR1531&lt;=6550000,670000,620000)))</f>
        <v/>
      </c>
      <c r="AV1531" s="19">
        <f>MAX(0,ROUNDDOWN(AR1531-AT1531-AU1531-0,-3))</f>
        <v/>
      </c>
      <c r="AW1531" s="19">
        <f>IF(AV1531&lt;=0,0,ROUNDDOWN((AV1531*LOOKUP(AV1531,{0,1950001,3300001,6950001,9000001,18000001,40000001},{0.05,0.1,0.2,0.23,0.33,0.4,0.45})-LOOKUP(AV1531,{0,1950001,3300001,6950001,9000001,18000001,40000001},{0,97500,427500,636000,1536000,2796000,4796000}))*1.021,-2))</f>
        <v/>
      </c>
      <c r="AX1531" s="19">
        <f>MAX(0,ROUNDDOWN(AR1531-AT1531-430000-0,-3))</f>
        <v/>
      </c>
      <c r="AY1531" s="19">
        <f>IF(AR1531&lt;=450000,0,MAX(0,ROUNDDOWN(AX1531*0.06-MIN(50000,AX1531)*0.03,-2))+MAX(0,ROUNDDOWN(AX1531*0.04-MIN(50000,AX1531)*0.02,-2)))</f>
        <v/>
      </c>
      <c r="AZ1531" s="19">
        <f>AW1531+AY1531+AS1531</f>
        <v/>
      </c>
    </row>
    <row r="1532">
      <c r="A1532" t="inlineStr">
        <is>
          <t>1万円刻み</t>
        </is>
      </c>
      <c r="B1532" s="19">
        <f>'3_1万円刻み'!$A$1515</f>
        <v/>
      </c>
      <c r="C1532" s="19">
        <f>MIN(0,MAX(0,$B1532))</f>
        <v/>
      </c>
      <c r="D1532" s="19">
        <f>$B1532-C1532</f>
        <v/>
      </c>
      <c r="E1532" s="19">
        <f>MIN(670000,ROUNDDOWN(MAX(0,D1532-430000)*0.0751+47600,0))+MIN(260000,ROUNDDOWN(MAX(0,D1532-430000)*0.028+17600,0))+MIN(30000,ROUNDDOWN(MAX(0,D1532-430000)*0.0027+1873,0))+IF("いいえ"="はい",MIN(170000,ROUNDDOWN(MAX(0,D1532-430000)*0.0243+17800,0)),0)</f>
        <v/>
      </c>
      <c r="F1532" s="19">
        <f>IF(""="",215040+E1532,"")</f>
        <v/>
      </c>
      <c r="G1532" s="19">
        <f>IF(D1532&gt;23500000,NA(),IF(D1532&lt;=4890000,1040000,IF(D1532&lt;=6550000,670000,620000)))</f>
        <v/>
      </c>
      <c r="H1532" s="19">
        <f>MAX(0,ROUNDDOWN(D1532-F1532-G1532-0,-3))</f>
        <v/>
      </c>
      <c r="I1532" s="19">
        <f>IF(H1532&lt;=0,0,ROUNDDOWN((H1532*LOOKUP(H1532,{0,1950001,3300001,6950001,9000001,18000001,40000001},{0.05,0.1,0.2,0.23,0.33,0.4,0.45})-LOOKUP(H1532,{0,1950001,3300001,6950001,9000001,18000001,40000001},{0,97500,427500,636000,1536000,2796000,4796000}))*1.021,-2))</f>
        <v/>
      </c>
      <c r="J1532" s="19">
        <f>MAX(0,ROUNDDOWN(D1532-F1532-430000-0,-3))</f>
        <v/>
      </c>
      <c r="K1532" s="19">
        <f>IF(D1532&lt;=450000,0,MAX(0,ROUNDDOWN(J1532*0.06-MIN(50000,J1532)*0.03,-2))+MAX(0,ROUNDDOWN(J1532*0.04-MIN(50000,J1532)*0.02,-2)))</f>
        <v/>
      </c>
      <c r="L1532" s="19">
        <f>I1532+K1532+E1532</f>
        <v/>
      </c>
      <c r="M1532" s="19">
        <f>MIN(100000,MAX(0,$B1532))</f>
        <v/>
      </c>
      <c r="N1532" s="19">
        <f>$B1532-M1532</f>
        <v/>
      </c>
      <c r="O1532" s="19">
        <f>MIN(670000,ROUNDDOWN(MAX(0,N1532-430000)*0.0751+47600,0))+MIN(260000,ROUNDDOWN(MAX(0,N1532-430000)*0.028+17600,0))+MIN(30000,ROUNDDOWN(MAX(0,N1532-430000)*0.0027+1873,0))+IF("いいえ"="はい",MIN(170000,ROUNDDOWN(MAX(0,N1532-430000)*0.0243+17800,0)),0)</f>
        <v/>
      </c>
      <c r="P1532" s="19">
        <f>IF(""="",215040+O1532,"")</f>
        <v/>
      </c>
      <c r="Q1532" s="19">
        <f>IF(N1532&gt;23500000,NA(),IF(N1532&lt;=4890000,1040000,IF(N1532&lt;=6550000,670000,620000)))</f>
        <v/>
      </c>
      <c r="R1532" s="19">
        <f>MAX(0,ROUNDDOWN(N1532-P1532-Q1532-0,-3))</f>
        <v/>
      </c>
      <c r="S1532" s="19">
        <f>IF(R1532&lt;=0,0,ROUNDDOWN((R1532*LOOKUP(R1532,{0,1950001,3300001,6950001,9000001,18000001,40000001},{0.05,0.1,0.2,0.23,0.33,0.4,0.45})-LOOKUP(R1532,{0,1950001,3300001,6950001,9000001,18000001,40000001},{0,97500,427500,636000,1536000,2796000,4796000}))*1.021,-2))</f>
        <v/>
      </c>
      <c r="T1532" s="19">
        <f>MAX(0,ROUNDDOWN(N1532-P1532-430000-0,-3))</f>
        <v/>
      </c>
      <c r="U1532" s="19">
        <f>IF(N1532&lt;=450000,0,MAX(0,ROUNDDOWN(T1532*0.06-MIN(50000,T1532)*0.03,-2))+MAX(0,ROUNDDOWN(T1532*0.04-MIN(50000,T1532)*0.02,-2)))</f>
        <v/>
      </c>
      <c r="V1532" s="19">
        <f>S1532+U1532+O1532</f>
        <v/>
      </c>
      <c r="W1532" s="19">
        <f>MIN(550000,MAX(0,$B1532))</f>
        <v/>
      </c>
      <c r="X1532" s="19">
        <f>$B1532-W1532</f>
        <v/>
      </c>
      <c r="Y1532" s="19">
        <f>MIN(670000,ROUNDDOWN(MAX(0,X1532-430000)*0.0751+47600,0))+MIN(260000,ROUNDDOWN(MAX(0,X1532-430000)*0.028+17600,0))+MIN(30000,ROUNDDOWN(MAX(0,X1532-430000)*0.0027+1873,0))+IF("いいえ"="はい",MIN(170000,ROUNDDOWN(MAX(0,X1532-430000)*0.0243+17800,0)),0)</f>
        <v/>
      </c>
      <c r="Z1532" s="19">
        <f>IF(""="",215040+Y1532,"")</f>
        <v/>
      </c>
      <c r="AA1532" s="19">
        <f>IF(X1532&gt;23500000,NA(),IF(X1532&lt;=4890000,1040000,IF(X1532&lt;=6550000,670000,620000)))</f>
        <v/>
      </c>
      <c r="AB1532" s="19">
        <f>MAX(0,ROUNDDOWN(X1532-Z1532-AA1532-0,-3))</f>
        <v/>
      </c>
      <c r="AC1532" s="19">
        <f>IF(AB1532&lt;=0,0,ROUNDDOWN((AB1532*LOOKUP(AB1532,{0,1950001,3300001,6950001,9000001,18000001,40000001},{0.05,0.1,0.2,0.23,0.33,0.4,0.45})-LOOKUP(AB1532,{0,1950001,3300001,6950001,9000001,18000001,40000001},{0,97500,427500,636000,1536000,2796000,4796000}))*1.021,-2))</f>
        <v/>
      </c>
      <c r="AD1532" s="19">
        <f>MAX(0,ROUNDDOWN(X1532-Z1532-430000-0,-3))</f>
        <v/>
      </c>
      <c r="AE1532" s="19">
        <f>IF(X1532&lt;=450000,0,MAX(0,ROUNDDOWN(AD1532*0.06-MIN(50000,AD1532)*0.03,-2))+MAX(0,ROUNDDOWN(AD1532*0.04-MIN(50000,AD1532)*0.02,-2)))</f>
        <v/>
      </c>
      <c r="AF1532" s="19">
        <f>AC1532+AE1532+Y1532</f>
        <v/>
      </c>
      <c r="AG1532" s="19">
        <f>MIN(650000,MAX(0,$B1532))</f>
        <v/>
      </c>
      <c r="AH1532" s="19">
        <f>$B1532-AG1532</f>
        <v/>
      </c>
      <c r="AI1532" s="19">
        <f>MIN(670000,ROUNDDOWN(MAX(0,AH1532-430000)*0.0751+47600,0))+MIN(260000,ROUNDDOWN(MAX(0,AH1532-430000)*0.028+17600,0))+MIN(30000,ROUNDDOWN(MAX(0,AH1532-430000)*0.0027+1873,0))+IF("いいえ"="はい",MIN(170000,ROUNDDOWN(MAX(0,AH1532-430000)*0.0243+17800,0)),0)</f>
        <v/>
      </c>
      <c r="AJ1532" s="19">
        <f>IF(""="",215040+AI1532,"")</f>
        <v/>
      </c>
      <c r="AK1532" s="19">
        <f>IF(AH1532&gt;23500000,NA(),IF(AH1532&lt;=4890000,1040000,IF(AH1532&lt;=6550000,670000,620000)))</f>
        <v/>
      </c>
      <c r="AL1532" s="19">
        <f>MAX(0,ROUNDDOWN(AH1532-AJ1532-AK1532-0,-3))</f>
        <v/>
      </c>
      <c r="AM1532" s="19">
        <f>IF(AL1532&lt;=0,0,ROUNDDOWN((AL1532*LOOKUP(AL1532,{0,1950001,3300001,6950001,9000001,18000001,40000001},{0.05,0.1,0.2,0.23,0.33,0.4,0.45})-LOOKUP(AL1532,{0,1950001,3300001,6950001,9000001,18000001,40000001},{0,97500,427500,636000,1536000,2796000,4796000}))*1.021,-2))</f>
        <v/>
      </c>
      <c r="AN1532" s="19">
        <f>MAX(0,ROUNDDOWN(AH1532-AJ1532-430000-0,-3))</f>
        <v/>
      </c>
      <c r="AO1532" s="19">
        <f>IF(AH1532&lt;=450000,0,MAX(0,ROUNDDOWN(AN1532*0.06-MIN(50000,AN1532)*0.03,-2))+MAX(0,ROUNDDOWN(AN1532*0.04-MIN(50000,AN1532)*0.02,-2)))</f>
        <v/>
      </c>
      <c r="AP1532" s="19">
        <f>AM1532+AO1532+AI1532</f>
        <v/>
      </c>
      <c r="AQ1532" s="19">
        <f>MIN(750000,MAX(0,$B1532))</f>
        <v/>
      </c>
      <c r="AR1532" s="19">
        <f>$B1532-AQ1532</f>
        <v/>
      </c>
      <c r="AS1532" s="19">
        <f>MIN(670000,ROUNDDOWN(MAX(0,AR1532-430000)*0.0751+47600,0))+MIN(260000,ROUNDDOWN(MAX(0,AR1532-430000)*0.028+17600,0))+MIN(30000,ROUNDDOWN(MAX(0,AR1532-430000)*0.0027+1873,0))+IF("いいえ"="はい",MIN(170000,ROUNDDOWN(MAX(0,AR1532-430000)*0.0243+17800,0)),0)</f>
        <v/>
      </c>
      <c r="AT1532" s="19">
        <f>IF(""="",215040+AS1532,"")</f>
        <v/>
      </c>
      <c r="AU1532" s="19">
        <f>IF(AR1532&gt;23500000,NA(),IF(AR1532&lt;=4890000,1040000,IF(AR1532&lt;=6550000,670000,620000)))</f>
        <v/>
      </c>
      <c r="AV1532" s="19">
        <f>MAX(0,ROUNDDOWN(AR1532-AT1532-AU1532-0,-3))</f>
        <v/>
      </c>
      <c r="AW1532" s="19">
        <f>IF(AV1532&lt;=0,0,ROUNDDOWN((AV1532*LOOKUP(AV1532,{0,1950001,3300001,6950001,9000001,18000001,40000001},{0.05,0.1,0.2,0.23,0.33,0.4,0.45})-LOOKUP(AV1532,{0,1950001,3300001,6950001,9000001,18000001,40000001},{0,97500,427500,636000,1536000,2796000,4796000}))*1.021,-2))</f>
        <v/>
      </c>
      <c r="AX1532" s="19">
        <f>MAX(0,ROUNDDOWN(AR1532-AT1532-430000-0,-3))</f>
        <v/>
      </c>
      <c r="AY1532" s="19">
        <f>IF(AR1532&lt;=450000,0,MAX(0,ROUNDDOWN(AX1532*0.06-MIN(50000,AX1532)*0.03,-2))+MAX(0,ROUNDDOWN(AX1532*0.04-MIN(50000,AX1532)*0.02,-2)))</f>
        <v/>
      </c>
      <c r="AZ1532" s="19">
        <f>AW1532+AY1532+AS1532</f>
        <v/>
      </c>
    </row>
    <row r="1533">
      <c r="A1533" t="inlineStr">
        <is>
          <t>1万円刻み</t>
        </is>
      </c>
      <c r="B1533" s="19">
        <f>'3_1万円刻み'!$A$1516</f>
        <v/>
      </c>
      <c r="C1533" s="19">
        <f>MIN(0,MAX(0,$B1533))</f>
        <v/>
      </c>
      <c r="D1533" s="19">
        <f>$B1533-C1533</f>
        <v/>
      </c>
      <c r="E1533" s="19">
        <f>MIN(670000,ROUNDDOWN(MAX(0,D1533-430000)*0.0751+47600,0))+MIN(260000,ROUNDDOWN(MAX(0,D1533-430000)*0.028+17600,0))+MIN(30000,ROUNDDOWN(MAX(0,D1533-430000)*0.0027+1873,0))+IF("いいえ"="はい",MIN(170000,ROUNDDOWN(MAX(0,D1533-430000)*0.0243+17800,0)),0)</f>
        <v/>
      </c>
      <c r="F1533" s="19">
        <f>IF(""="",215040+E1533,"")</f>
        <v/>
      </c>
      <c r="G1533" s="19">
        <f>IF(D1533&gt;23500000,NA(),IF(D1533&lt;=4890000,1040000,IF(D1533&lt;=6550000,670000,620000)))</f>
        <v/>
      </c>
      <c r="H1533" s="19">
        <f>MAX(0,ROUNDDOWN(D1533-F1533-G1533-0,-3))</f>
        <v/>
      </c>
      <c r="I1533" s="19">
        <f>IF(H1533&lt;=0,0,ROUNDDOWN((H1533*LOOKUP(H1533,{0,1950001,3300001,6950001,9000001,18000001,40000001},{0.05,0.1,0.2,0.23,0.33,0.4,0.45})-LOOKUP(H1533,{0,1950001,3300001,6950001,9000001,18000001,40000001},{0,97500,427500,636000,1536000,2796000,4796000}))*1.021,-2))</f>
        <v/>
      </c>
      <c r="J1533" s="19">
        <f>MAX(0,ROUNDDOWN(D1533-F1533-430000-0,-3))</f>
        <v/>
      </c>
      <c r="K1533" s="19">
        <f>IF(D1533&lt;=450000,0,MAX(0,ROUNDDOWN(J1533*0.06-MIN(50000,J1533)*0.03,-2))+MAX(0,ROUNDDOWN(J1533*0.04-MIN(50000,J1533)*0.02,-2)))</f>
        <v/>
      </c>
      <c r="L1533" s="19">
        <f>I1533+K1533+E1533</f>
        <v/>
      </c>
      <c r="M1533" s="19">
        <f>MIN(100000,MAX(0,$B1533))</f>
        <v/>
      </c>
      <c r="N1533" s="19">
        <f>$B1533-M1533</f>
        <v/>
      </c>
      <c r="O1533" s="19">
        <f>MIN(670000,ROUNDDOWN(MAX(0,N1533-430000)*0.0751+47600,0))+MIN(260000,ROUNDDOWN(MAX(0,N1533-430000)*0.028+17600,0))+MIN(30000,ROUNDDOWN(MAX(0,N1533-430000)*0.0027+1873,0))+IF("いいえ"="はい",MIN(170000,ROUNDDOWN(MAX(0,N1533-430000)*0.0243+17800,0)),0)</f>
        <v/>
      </c>
      <c r="P1533" s="19">
        <f>IF(""="",215040+O1533,"")</f>
        <v/>
      </c>
      <c r="Q1533" s="19">
        <f>IF(N1533&gt;23500000,NA(),IF(N1533&lt;=4890000,1040000,IF(N1533&lt;=6550000,670000,620000)))</f>
        <v/>
      </c>
      <c r="R1533" s="19">
        <f>MAX(0,ROUNDDOWN(N1533-P1533-Q1533-0,-3))</f>
        <v/>
      </c>
      <c r="S1533" s="19">
        <f>IF(R1533&lt;=0,0,ROUNDDOWN((R1533*LOOKUP(R1533,{0,1950001,3300001,6950001,9000001,18000001,40000001},{0.05,0.1,0.2,0.23,0.33,0.4,0.45})-LOOKUP(R1533,{0,1950001,3300001,6950001,9000001,18000001,40000001},{0,97500,427500,636000,1536000,2796000,4796000}))*1.021,-2))</f>
        <v/>
      </c>
      <c r="T1533" s="19">
        <f>MAX(0,ROUNDDOWN(N1533-P1533-430000-0,-3))</f>
        <v/>
      </c>
      <c r="U1533" s="19">
        <f>IF(N1533&lt;=450000,0,MAX(0,ROUNDDOWN(T1533*0.06-MIN(50000,T1533)*0.03,-2))+MAX(0,ROUNDDOWN(T1533*0.04-MIN(50000,T1533)*0.02,-2)))</f>
        <v/>
      </c>
      <c r="V1533" s="19">
        <f>S1533+U1533+O1533</f>
        <v/>
      </c>
      <c r="W1533" s="19">
        <f>MIN(550000,MAX(0,$B1533))</f>
        <v/>
      </c>
      <c r="X1533" s="19">
        <f>$B1533-W1533</f>
        <v/>
      </c>
      <c r="Y1533" s="19">
        <f>MIN(670000,ROUNDDOWN(MAX(0,X1533-430000)*0.0751+47600,0))+MIN(260000,ROUNDDOWN(MAX(0,X1533-430000)*0.028+17600,0))+MIN(30000,ROUNDDOWN(MAX(0,X1533-430000)*0.0027+1873,0))+IF("いいえ"="はい",MIN(170000,ROUNDDOWN(MAX(0,X1533-430000)*0.0243+17800,0)),0)</f>
        <v/>
      </c>
      <c r="Z1533" s="19">
        <f>IF(""="",215040+Y1533,"")</f>
        <v/>
      </c>
      <c r="AA1533" s="19">
        <f>IF(X1533&gt;23500000,NA(),IF(X1533&lt;=4890000,1040000,IF(X1533&lt;=6550000,670000,620000)))</f>
        <v/>
      </c>
      <c r="AB1533" s="19">
        <f>MAX(0,ROUNDDOWN(X1533-Z1533-AA1533-0,-3))</f>
        <v/>
      </c>
      <c r="AC1533" s="19">
        <f>IF(AB1533&lt;=0,0,ROUNDDOWN((AB1533*LOOKUP(AB1533,{0,1950001,3300001,6950001,9000001,18000001,40000001},{0.05,0.1,0.2,0.23,0.33,0.4,0.45})-LOOKUP(AB1533,{0,1950001,3300001,6950001,9000001,18000001,40000001},{0,97500,427500,636000,1536000,2796000,4796000}))*1.021,-2))</f>
        <v/>
      </c>
      <c r="AD1533" s="19">
        <f>MAX(0,ROUNDDOWN(X1533-Z1533-430000-0,-3))</f>
        <v/>
      </c>
      <c r="AE1533" s="19">
        <f>IF(X1533&lt;=450000,0,MAX(0,ROUNDDOWN(AD1533*0.06-MIN(50000,AD1533)*0.03,-2))+MAX(0,ROUNDDOWN(AD1533*0.04-MIN(50000,AD1533)*0.02,-2)))</f>
        <v/>
      </c>
      <c r="AF1533" s="19">
        <f>AC1533+AE1533+Y1533</f>
        <v/>
      </c>
      <c r="AG1533" s="19">
        <f>MIN(650000,MAX(0,$B1533))</f>
        <v/>
      </c>
      <c r="AH1533" s="19">
        <f>$B1533-AG1533</f>
        <v/>
      </c>
      <c r="AI1533" s="19">
        <f>MIN(670000,ROUNDDOWN(MAX(0,AH1533-430000)*0.0751+47600,0))+MIN(260000,ROUNDDOWN(MAX(0,AH1533-430000)*0.028+17600,0))+MIN(30000,ROUNDDOWN(MAX(0,AH1533-430000)*0.0027+1873,0))+IF("いいえ"="はい",MIN(170000,ROUNDDOWN(MAX(0,AH1533-430000)*0.0243+17800,0)),0)</f>
        <v/>
      </c>
      <c r="AJ1533" s="19">
        <f>IF(""="",215040+AI1533,"")</f>
        <v/>
      </c>
      <c r="AK1533" s="19">
        <f>IF(AH1533&gt;23500000,NA(),IF(AH1533&lt;=4890000,1040000,IF(AH1533&lt;=6550000,670000,620000)))</f>
        <v/>
      </c>
      <c r="AL1533" s="19">
        <f>MAX(0,ROUNDDOWN(AH1533-AJ1533-AK1533-0,-3))</f>
        <v/>
      </c>
      <c r="AM1533" s="19">
        <f>IF(AL1533&lt;=0,0,ROUNDDOWN((AL1533*LOOKUP(AL1533,{0,1950001,3300001,6950001,9000001,18000001,40000001},{0.05,0.1,0.2,0.23,0.33,0.4,0.45})-LOOKUP(AL1533,{0,1950001,3300001,6950001,9000001,18000001,40000001},{0,97500,427500,636000,1536000,2796000,4796000}))*1.021,-2))</f>
        <v/>
      </c>
      <c r="AN1533" s="19">
        <f>MAX(0,ROUNDDOWN(AH1533-AJ1533-430000-0,-3))</f>
        <v/>
      </c>
      <c r="AO1533" s="19">
        <f>IF(AH1533&lt;=450000,0,MAX(0,ROUNDDOWN(AN1533*0.06-MIN(50000,AN1533)*0.03,-2))+MAX(0,ROUNDDOWN(AN1533*0.04-MIN(50000,AN1533)*0.02,-2)))</f>
        <v/>
      </c>
      <c r="AP1533" s="19">
        <f>AM1533+AO1533+AI1533</f>
        <v/>
      </c>
      <c r="AQ1533" s="19">
        <f>MIN(750000,MAX(0,$B1533))</f>
        <v/>
      </c>
      <c r="AR1533" s="19">
        <f>$B1533-AQ1533</f>
        <v/>
      </c>
      <c r="AS1533" s="19">
        <f>MIN(670000,ROUNDDOWN(MAX(0,AR1533-430000)*0.0751+47600,0))+MIN(260000,ROUNDDOWN(MAX(0,AR1533-430000)*0.028+17600,0))+MIN(30000,ROUNDDOWN(MAX(0,AR1533-430000)*0.0027+1873,0))+IF("いいえ"="はい",MIN(170000,ROUNDDOWN(MAX(0,AR1533-430000)*0.0243+17800,0)),0)</f>
        <v/>
      </c>
      <c r="AT1533" s="19">
        <f>IF(""="",215040+AS1533,"")</f>
        <v/>
      </c>
      <c r="AU1533" s="19">
        <f>IF(AR1533&gt;23500000,NA(),IF(AR1533&lt;=4890000,1040000,IF(AR1533&lt;=6550000,670000,620000)))</f>
        <v/>
      </c>
      <c r="AV1533" s="19">
        <f>MAX(0,ROUNDDOWN(AR1533-AT1533-AU1533-0,-3))</f>
        <v/>
      </c>
      <c r="AW1533" s="19">
        <f>IF(AV1533&lt;=0,0,ROUNDDOWN((AV1533*LOOKUP(AV1533,{0,1950001,3300001,6950001,9000001,18000001,40000001},{0.05,0.1,0.2,0.23,0.33,0.4,0.45})-LOOKUP(AV1533,{0,1950001,3300001,6950001,9000001,18000001,40000001},{0,97500,427500,636000,1536000,2796000,4796000}))*1.021,-2))</f>
        <v/>
      </c>
      <c r="AX1533" s="19">
        <f>MAX(0,ROUNDDOWN(AR1533-AT1533-430000-0,-3))</f>
        <v/>
      </c>
      <c r="AY1533" s="19">
        <f>IF(AR1533&lt;=450000,0,MAX(0,ROUNDDOWN(AX1533*0.06-MIN(50000,AX1533)*0.03,-2))+MAX(0,ROUNDDOWN(AX1533*0.04-MIN(50000,AX1533)*0.02,-2)))</f>
        <v/>
      </c>
      <c r="AZ1533" s="19">
        <f>AW1533+AY1533+AS1533</f>
        <v/>
      </c>
    </row>
    <row r="1534">
      <c r="A1534" t="inlineStr">
        <is>
          <t>1万円刻み</t>
        </is>
      </c>
      <c r="B1534" s="19">
        <f>'3_1万円刻み'!$A$1517</f>
        <v/>
      </c>
      <c r="C1534" s="19">
        <f>MIN(0,MAX(0,$B1534))</f>
        <v/>
      </c>
      <c r="D1534" s="19">
        <f>$B1534-C1534</f>
        <v/>
      </c>
      <c r="E1534" s="19">
        <f>MIN(670000,ROUNDDOWN(MAX(0,D1534-430000)*0.0751+47600,0))+MIN(260000,ROUNDDOWN(MAX(0,D1534-430000)*0.028+17600,0))+MIN(30000,ROUNDDOWN(MAX(0,D1534-430000)*0.0027+1873,0))+IF("いいえ"="はい",MIN(170000,ROUNDDOWN(MAX(0,D1534-430000)*0.0243+17800,0)),0)</f>
        <v/>
      </c>
      <c r="F1534" s="19">
        <f>IF(""="",215040+E1534,"")</f>
        <v/>
      </c>
      <c r="G1534" s="19">
        <f>IF(D1534&gt;23500000,NA(),IF(D1534&lt;=4890000,1040000,IF(D1534&lt;=6550000,670000,620000)))</f>
        <v/>
      </c>
      <c r="H1534" s="19">
        <f>MAX(0,ROUNDDOWN(D1534-F1534-G1534-0,-3))</f>
        <v/>
      </c>
      <c r="I1534" s="19">
        <f>IF(H1534&lt;=0,0,ROUNDDOWN((H1534*LOOKUP(H1534,{0,1950001,3300001,6950001,9000001,18000001,40000001},{0.05,0.1,0.2,0.23,0.33,0.4,0.45})-LOOKUP(H1534,{0,1950001,3300001,6950001,9000001,18000001,40000001},{0,97500,427500,636000,1536000,2796000,4796000}))*1.021,-2))</f>
        <v/>
      </c>
      <c r="J1534" s="19">
        <f>MAX(0,ROUNDDOWN(D1534-F1534-430000-0,-3))</f>
        <v/>
      </c>
      <c r="K1534" s="19">
        <f>IF(D1534&lt;=450000,0,MAX(0,ROUNDDOWN(J1534*0.06-MIN(50000,J1534)*0.03,-2))+MAX(0,ROUNDDOWN(J1534*0.04-MIN(50000,J1534)*0.02,-2)))</f>
        <v/>
      </c>
      <c r="L1534" s="19">
        <f>I1534+K1534+E1534</f>
        <v/>
      </c>
      <c r="M1534" s="19">
        <f>MIN(100000,MAX(0,$B1534))</f>
        <v/>
      </c>
      <c r="N1534" s="19">
        <f>$B1534-M1534</f>
        <v/>
      </c>
      <c r="O1534" s="19">
        <f>MIN(670000,ROUNDDOWN(MAX(0,N1534-430000)*0.0751+47600,0))+MIN(260000,ROUNDDOWN(MAX(0,N1534-430000)*0.028+17600,0))+MIN(30000,ROUNDDOWN(MAX(0,N1534-430000)*0.0027+1873,0))+IF("いいえ"="はい",MIN(170000,ROUNDDOWN(MAX(0,N1534-430000)*0.0243+17800,0)),0)</f>
        <v/>
      </c>
      <c r="P1534" s="19">
        <f>IF(""="",215040+O1534,"")</f>
        <v/>
      </c>
      <c r="Q1534" s="19">
        <f>IF(N1534&gt;23500000,NA(),IF(N1534&lt;=4890000,1040000,IF(N1534&lt;=6550000,670000,620000)))</f>
        <v/>
      </c>
      <c r="R1534" s="19">
        <f>MAX(0,ROUNDDOWN(N1534-P1534-Q1534-0,-3))</f>
        <v/>
      </c>
      <c r="S1534" s="19">
        <f>IF(R1534&lt;=0,0,ROUNDDOWN((R1534*LOOKUP(R1534,{0,1950001,3300001,6950001,9000001,18000001,40000001},{0.05,0.1,0.2,0.23,0.33,0.4,0.45})-LOOKUP(R1534,{0,1950001,3300001,6950001,9000001,18000001,40000001},{0,97500,427500,636000,1536000,2796000,4796000}))*1.021,-2))</f>
        <v/>
      </c>
      <c r="T1534" s="19">
        <f>MAX(0,ROUNDDOWN(N1534-P1534-430000-0,-3))</f>
        <v/>
      </c>
      <c r="U1534" s="19">
        <f>IF(N1534&lt;=450000,0,MAX(0,ROUNDDOWN(T1534*0.06-MIN(50000,T1534)*0.03,-2))+MAX(0,ROUNDDOWN(T1534*0.04-MIN(50000,T1534)*0.02,-2)))</f>
        <v/>
      </c>
      <c r="V1534" s="19">
        <f>S1534+U1534+O1534</f>
        <v/>
      </c>
      <c r="W1534" s="19">
        <f>MIN(550000,MAX(0,$B1534))</f>
        <v/>
      </c>
      <c r="X1534" s="19">
        <f>$B1534-W1534</f>
        <v/>
      </c>
      <c r="Y1534" s="19">
        <f>MIN(670000,ROUNDDOWN(MAX(0,X1534-430000)*0.0751+47600,0))+MIN(260000,ROUNDDOWN(MAX(0,X1534-430000)*0.028+17600,0))+MIN(30000,ROUNDDOWN(MAX(0,X1534-430000)*0.0027+1873,0))+IF("いいえ"="はい",MIN(170000,ROUNDDOWN(MAX(0,X1534-430000)*0.0243+17800,0)),0)</f>
        <v/>
      </c>
      <c r="Z1534" s="19">
        <f>IF(""="",215040+Y1534,"")</f>
        <v/>
      </c>
      <c r="AA1534" s="19">
        <f>IF(X1534&gt;23500000,NA(),IF(X1534&lt;=4890000,1040000,IF(X1534&lt;=6550000,670000,620000)))</f>
        <v/>
      </c>
      <c r="AB1534" s="19">
        <f>MAX(0,ROUNDDOWN(X1534-Z1534-AA1534-0,-3))</f>
        <v/>
      </c>
      <c r="AC1534" s="19">
        <f>IF(AB1534&lt;=0,0,ROUNDDOWN((AB1534*LOOKUP(AB1534,{0,1950001,3300001,6950001,9000001,18000001,40000001},{0.05,0.1,0.2,0.23,0.33,0.4,0.45})-LOOKUP(AB1534,{0,1950001,3300001,6950001,9000001,18000001,40000001},{0,97500,427500,636000,1536000,2796000,4796000}))*1.021,-2))</f>
        <v/>
      </c>
      <c r="AD1534" s="19">
        <f>MAX(0,ROUNDDOWN(X1534-Z1534-430000-0,-3))</f>
        <v/>
      </c>
      <c r="AE1534" s="19">
        <f>IF(X1534&lt;=450000,0,MAX(0,ROUNDDOWN(AD1534*0.06-MIN(50000,AD1534)*0.03,-2))+MAX(0,ROUNDDOWN(AD1534*0.04-MIN(50000,AD1534)*0.02,-2)))</f>
        <v/>
      </c>
      <c r="AF1534" s="19">
        <f>AC1534+AE1534+Y1534</f>
        <v/>
      </c>
      <c r="AG1534" s="19">
        <f>MIN(650000,MAX(0,$B1534))</f>
        <v/>
      </c>
      <c r="AH1534" s="19">
        <f>$B1534-AG1534</f>
        <v/>
      </c>
      <c r="AI1534" s="19">
        <f>MIN(670000,ROUNDDOWN(MAX(0,AH1534-430000)*0.0751+47600,0))+MIN(260000,ROUNDDOWN(MAX(0,AH1534-430000)*0.028+17600,0))+MIN(30000,ROUNDDOWN(MAX(0,AH1534-430000)*0.0027+1873,0))+IF("いいえ"="はい",MIN(170000,ROUNDDOWN(MAX(0,AH1534-430000)*0.0243+17800,0)),0)</f>
        <v/>
      </c>
      <c r="AJ1534" s="19">
        <f>IF(""="",215040+AI1534,"")</f>
        <v/>
      </c>
      <c r="AK1534" s="19">
        <f>IF(AH1534&gt;23500000,NA(),IF(AH1534&lt;=4890000,1040000,IF(AH1534&lt;=6550000,670000,620000)))</f>
        <v/>
      </c>
      <c r="AL1534" s="19">
        <f>MAX(0,ROUNDDOWN(AH1534-AJ1534-AK1534-0,-3))</f>
        <v/>
      </c>
      <c r="AM1534" s="19">
        <f>IF(AL1534&lt;=0,0,ROUNDDOWN((AL1534*LOOKUP(AL1534,{0,1950001,3300001,6950001,9000001,18000001,40000001},{0.05,0.1,0.2,0.23,0.33,0.4,0.45})-LOOKUP(AL1534,{0,1950001,3300001,6950001,9000001,18000001,40000001},{0,97500,427500,636000,1536000,2796000,4796000}))*1.021,-2))</f>
        <v/>
      </c>
      <c r="AN1534" s="19">
        <f>MAX(0,ROUNDDOWN(AH1534-AJ1534-430000-0,-3))</f>
        <v/>
      </c>
      <c r="AO1534" s="19">
        <f>IF(AH1534&lt;=450000,0,MAX(0,ROUNDDOWN(AN1534*0.06-MIN(50000,AN1534)*0.03,-2))+MAX(0,ROUNDDOWN(AN1534*0.04-MIN(50000,AN1534)*0.02,-2)))</f>
        <v/>
      </c>
      <c r="AP1534" s="19">
        <f>AM1534+AO1534+AI1534</f>
        <v/>
      </c>
      <c r="AQ1534" s="19">
        <f>MIN(750000,MAX(0,$B1534))</f>
        <v/>
      </c>
      <c r="AR1534" s="19">
        <f>$B1534-AQ1534</f>
        <v/>
      </c>
      <c r="AS1534" s="19">
        <f>MIN(670000,ROUNDDOWN(MAX(0,AR1534-430000)*0.0751+47600,0))+MIN(260000,ROUNDDOWN(MAX(0,AR1534-430000)*0.028+17600,0))+MIN(30000,ROUNDDOWN(MAX(0,AR1534-430000)*0.0027+1873,0))+IF("いいえ"="はい",MIN(170000,ROUNDDOWN(MAX(0,AR1534-430000)*0.0243+17800,0)),0)</f>
        <v/>
      </c>
      <c r="AT1534" s="19">
        <f>IF(""="",215040+AS1534,"")</f>
        <v/>
      </c>
      <c r="AU1534" s="19">
        <f>IF(AR1534&gt;23500000,NA(),IF(AR1534&lt;=4890000,1040000,IF(AR1534&lt;=6550000,670000,620000)))</f>
        <v/>
      </c>
      <c r="AV1534" s="19">
        <f>MAX(0,ROUNDDOWN(AR1534-AT1534-AU1534-0,-3))</f>
        <v/>
      </c>
      <c r="AW1534" s="19">
        <f>IF(AV1534&lt;=0,0,ROUNDDOWN((AV1534*LOOKUP(AV1534,{0,1950001,3300001,6950001,9000001,18000001,40000001},{0.05,0.1,0.2,0.23,0.33,0.4,0.45})-LOOKUP(AV1534,{0,1950001,3300001,6950001,9000001,18000001,40000001},{0,97500,427500,636000,1536000,2796000,4796000}))*1.021,-2))</f>
        <v/>
      </c>
      <c r="AX1534" s="19">
        <f>MAX(0,ROUNDDOWN(AR1534-AT1534-430000-0,-3))</f>
        <v/>
      </c>
      <c r="AY1534" s="19">
        <f>IF(AR1534&lt;=450000,0,MAX(0,ROUNDDOWN(AX1534*0.06-MIN(50000,AX1534)*0.03,-2))+MAX(0,ROUNDDOWN(AX1534*0.04-MIN(50000,AX1534)*0.02,-2)))</f>
        <v/>
      </c>
      <c r="AZ1534" s="19">
        <f>AW1534+AY1534+AS1534</f>
        <v/>
      </c>
    </row>
    <row r="1535">
      <c r="A1535" t="inlineStr">
        <is>
          <t>1万円刻み</t>
        </is>
      </c>
      <c r="B1535" s="19">
        <f>'3_1万円刻み'!$A$1518</f>
        <v/>
      </c>
      <c r="C1535" s="19">
        <f>MIN(0,MAX(0,$B1535))</f>
        <v/>
      </c>
      <c r="D1535" s="19">
        <f>$B1535-C1535</f>
        <v/>
      </c>
      <c r="E1535" s="19">
        <f>MIN(670000,ROUNDDOWN(MAX(0,D1535-430000)*0.0751+47600,0))+MIN(260000,ROUNDDOWN(MAX(0,D1535-430000)*0.028+17600,0))+MIN(30000,ROUNDDOWN(MAX(0,D1535-430000)*0.0027+1873,0))+IF("いいえ"="はい",MIN(170000,ROUNDDOWN(MAX(0,D1535-430000)*0.0243+17800,0)),0)</f>
        <v/>
      </c>
      <c r="F1535" s="19">
        <f>IF(""="",215040+E1535,"")</f>
        <v/>
      </c>
      <c r="G1535" s="19">
        <f>IF(D1535&gt;23500000,NA(),IF(D1535&lt;=4890000,1040000,IF(D1535&lt;=6550000,670000,620000)))</f>
        <v/>
      </c>
      <c r="H1535" s="19">
        <f>MAX(0,ROUNDDOWN(D1535-F1535-G1535-0,-3))</f>
        <v/>
      </c>
      <c r="I1535" s="19">
        <f>IF(H1535&lt;=0,0,ROUNDDOWN((H1535*LOOKUP(H1535,{0,1950001,3300001,6950001,9000001,18000001,40000001},{0.05,0.1,0.2,0.23,0.33,0.4,0.45})-LOOKUP(H1535,{0,1950001,3300001,6950001,9000001,18000001,40000001},{0,97500,427500,636000,1536000,2796000,4796000}))*1.021,-2))</f>
        <v/>
      </c>
      <c r="J1535" s="19">
        <f>MAX(0,ROUNDDOWN(D1535-F1535-430000-0,-3))</f>
        <v/>
      </c>
      <c r="K1535" s="19">
        <f>IF(D1535&lt;=450000,0,MAX(0,ROUNDDOWN(J1535*0.06-MIN(50000,J1535)*0.03,-2))+MAX(0,ROUNDDOWN(J1535*0.04-MIN(50000,J1535)*0.02,-2)))</f>
        <v/>
      </c>
      <c r="L1535" s="19">
        <f>I1535+K1535+E1535</f>
        <v/>
      </c>
      <c r="M1535" s="19">
        <f>MIN(100000,MAX(0,$B1535))</f>
        <v/>
      </c>
      <c r="N1535" s="19">
        <f>$B1535-M1535</f>
        <v/>
      </c>
      <c r="O1535" s="19">
        <f>MIN(670000,ROUNDDOWN(MAX(0,N1535-430000)*0.0751+47600,0))+MIN(260000,ROUNDDOWN(MAX(0,N1535-430000)*0.028+17600,0))+MIN(30000,ROUNDDOWN(MAX(0,N1535-430000)*0.0027+1873,0))+IF("いいえ"="はい",MIN(170000,ROUNDDOWN(MAX(0,N1535-430000)*0.0243+17800,0)),0)</f>
        <v/>
      </c>
      <c r="P1535" s="19">
        <f>IF(""="",215040+O1535,"")</f>
        <v/>
      </c>
      <c r="Q1535" s="19">
        <f>IF(N1535&gt;23500000,NA(),IF(N1535&lt;=4890000,1040000,IF(N1535&lt;=6550000,670000,620000)))</f>
        <v/>
      </c>
      <c r="R1535" s="19">
        <f>MAX(0,ROUNDDOWN(N1535-P1535-Q1535-0,-3))</f>
        <v/>
      </c>
      <c r="S1535" s="19">
        <f>IF(R1535&lt;=0,0,ROUNDDOWN((R1535*LOOKUP(R1535,{0,1950001,3300001,6950001,9000001,18000001,40000001},{0.05,0.1,0.2,0.23,0.33,0.4,0.45})-LOOKUP(R1535,{0,1950001,3300001,6950001,9000001,18000001,40000001},{0,97500,427500,636000,1536000,2796000,4796000}))*1.021,-2))</f>
        <v/>
      </c>
      <c r="T1535" s="19">
        <f>MAX(0,ROUNDDOWN(N1535-P1535-430000-0,-3))</f>
        <v/>
      </c>
      <c r="U1535" s="19">
        <f>IF(N1535&lt;=450000,0,MAX(0,ROUNDDOWN(T1535*0.06-MIN(50000,T1535)*0.03,-2))+MAX(0,ROUNDDOWN(T1535*0.04-MIN(50000,T1535)*0.02,-2)))</f>
        <v/>
      </c>
      <c r="V1535" s="19">
        <f>S1535+U1535+O1535</f>
        <v/>
      </c>
      <c r="W1535" s="19">
        <f>MIN(550000,MAX(0,$B1535))</f>
        <v/>
      </c>
      <c r="X1535" s="19">
        <f>$B1535-W1535</f>
        <v/>
      </c>
      <c r="Y1535" s="19">
        <f>MIN(670000,ROUNDDOWN(MAX(0,X1535-430000)*0.0751+47600,0))+MIN(260000,ROUNDDOWN(MAX(0,X1535-430000)*0.028+17600,0))+MIN(30000,ROUNDDOWN(MAX(0,X1535-430000)*0.0027+1873,0))+IF("いいえ"="はい",MIN(170000,ROUNDDOWN(MAX(0,X1535-430000)*0.0243+17800,0)),0)</f>
        <v/>
      </c>
      <c r="Z1535" s="19">
        <f>IF(""="",215040+Y1535,"")</f>
        <v/>
      </c>
      <c r="AA1535" s="19">
        <f>IF(X1535&gt;23500000,NA(),IF(X1535&lt;=4890000,1040000,IF(X1535&lt;=6550000,670000,620000)))</f>
        <v/>
      </c>
      <c r="AB1535" s="19">
        <f>MAX(0,ROUNDDOWN(X1535-Z1535-AA1535-0,-3))</f>
        <v/>
      </c>
      <c r="AC1535" s="19">
        <f>IF(AB1535&lt;=0,0,ROUNDDOWN((AB1535*LOOKUP(AB1535,{0,1950001,3300001,6950001,9000001,18000001,40000001},{0.05,0.1,0.2,0.23,0.33,0.4,0.45})-LOOKUP(AB1535,{0,1950001,3300001,6950001,9000001,18000001,40000001},{0,97500,427500,636000,1536000,2796000,4796000}))*1.021,-2))</f>
        <v/>
      </c>
      <c r="AD1535" s="19">
        <f>MAX(0,ROUNDDOWN(X1535-Z1535-430000-0,-3))</f>
        <v/>
      </c>
      <c r="AE1535" s="19">
        <f>IF(X1535&lt;=450000,0,MAX(0,ROUNDDOWN(AD1535*0.06-MIN(50000,AD1535)*0.03,-2))+MAX(0,ROUNDDOWN(AD1535*0.04-MIN(50000,AD1535)*0.02,-2)))</f>
        <v/>
      </c>
      <c r="AF1535" s="19">
        <f>AC1535+AE1535+Y1535</f>
        <v/>
      </c>
      <c r="AG1535" s="19">
        <f>MIN(650000,MAX(0,$B1535))</f>
        <v/>
      </c>
      <c r="AH1535" s="19">
        <f>$B1535-AG1535</f>
        <v/>
      </c>
      <c r="AI1535" s="19">
        <f>MIN(670000,ROUNDDOWN(MAX(0,AH1535-430000)*0.0751+47600,0))+MIN(260000,ROUNDDOWN(MAX(0,AH1535-430000)*0.028+17600,0))+MIN(30000,ROUNDDOWN(MAX(0,AH1535-430000)*0.0027+1873,0))+IF("いいえ"="はい",MIN(170000,ROUNDDOWN(MAX(0,AH1535-430000)*0.0243+17800,0)),0)</f>
        <v/>
      </c>
      <c r="AJ1535" s="19">
        <f>IF(""="",215040+AI1535,"")</f>
        <v/>
      </c>
      <c r="AK1535" s="19">
        <f>IF(AH1535&gt;23500000,NA(),IF(AH1535&lt;=4890000,1040000,IF(AH1535&lt;=6550000,670000,620000)))</f>
        <v/>
      </c>
      <c r="AL1535" s="19">
        <f>MAX(0,ROUNDDOWN(AH1535-AJ1535-AK1535-0,-3))</f>
        <v/>
      </c>
      <c r="AM1535" s="19">
        <f>IF(AL1535&lt;=0,0,ROUNDDOWN((AL1535*LOOKUP(AL1535,{0,1950001,3300001,6950001,9000001,18000001,40000001},{0.05,0.1,0.2,0.23,0.33,0.4,0.45})-LOOKUP(AL1535,{0,1950001,3300001,6950001,9000001,18000001,40000001},{0,97500,427500,636000,1536000,2796000,4796000}))*1.021,-2))</f>
        <v/>
      </c>
      <c r="AN1535" s="19">
        <f>MAX(0,ROUNDDOWN(AH1535-AJ1535-430000-0,-3))</f>
        <v/>
      </c>
      <c r="AO1535" s="19">
        <f>IF(AH1535&lt;=450000,0,MAX(0,ROUNDDOWN(AN1535*0.06-MIN(50000,AN1535)*0.03,-2))+MAX(0,ROUNDDOWN(AN1535*0.04-MIN(50000,AN1535)*0.02,-2)))</f>
        <v/>
      </c>
      <c r="AP1535" s="19">
        <f>AM1535+AO1535+AI1535</f>
        <v/>
      </c>
      <c r="AQ1535" s="19">
        <f>MIN(750000,MAX(0,$B1535))</f>
        <v/>
      </c>
      <c r="AR1535" s="19">
        <f>$B1535-AQ1535</f>
        <v/>
      </c>
      <c r="AS1535" s="19">
        <f>MIN(670000,ROUNDDOWN(MAX(0,AR1535-430000)*0.0751+47600,0))+MIN(260000,ROUNDDOWN(MAX(0,AR1535-430000)*0.028+17600,0))+MIN(30000,ROUNDDOWN(MAX(0,AR1535-430000)*0.0027+1873,0))+IF("いいえ"="はい",MIN(170000,ROUNDDOWN(MAX(0,AR1535-430000)*0.0243+17800,0)),0)</f>
        <v/>
      </c>
      <c r="AT1535" s="19">
        <f>IF(""="",215040+AS1535,"")</f>
        <v/>
      </c>
      <c r="AU1535" s="19">
        <f>IF(AR1535&gt;23500000,NA(),IF(AR1535&lt;=4890000,1040000,IF(AR1535&lt;=6550000,670000,620000)))</f>
        <v/>
      </c>
      <c r="AV1535" s="19">
        <f>MAX(0,ROUNDDOWN(AR1535-AT1535-AU1535-0,-3))</f>
        <v/>
      </c>
      <c r="AW1535" s="19">
        <f>IF(AV1535&lt;=0,0,ROUNDDOWN((AV1535*LOOKUP(AV1535,{0,1950001,3300001,6950001,9000001,18000001,40000001},{0.05,0.1,0.2,0.23,0.33,0.4,0.45})-LOOKUP(AV1535,{0,1950001,3300001,6950001,9000001,18000001,40000001},{0,97500,427500,636000,1536000,2796000,4796000}))*1.021,-2))</f>
        <v/>
      </c>
      <c r="AX1535" s="19">
        <f>MAX(0,ROUNDDOWN(AR1535-AT1535-430000-0,-3))</f>
        <v/>
      </c>
      <c r="AY1535" s="19">
        <f>IF(AR1535&lt;=450000,0,MAX(0,ROUNDDOWN(AX1535*0.06-MIN(50000,AX1535)*0.03,-2))+MAX(0,ROUNDDOWN(AX1535*0.04-MIN(50000,AX1535)*0.02,-2)))</f>
        <v/>
      </c>
      <c r="AZ1535" s="19">
        <f>AW1535+AY1535+AS1535</f>
        <v/>
      </c>
    </row>
    <row r="1536">
      <c r="A1536" t="inlineStr">
        <is>
          <t>1万円刻み</t>
        </is>
      </c>
      <c r="B1536" s="19">
        <f>'3_1万円刻み'!$A$1519</f>
        <v/>
      </c>
      <c r="C1536" s="19">
        <f>MIN(0,MAX(0,$B1536))</f>
        <v/>
      </c>
      <c r="D1536" s="19">
        <f>$B1536-C1536</f>
        <v/>
      </c>
      <c r="E1536" s="19">
        <f>MIN(670000,ROUNDDOWN(MAX(0,D1536-430000)*0.0751+47600,0))+MIN(260000,ROUNDDOWN(MAX(0,D1536-430000)*0.028+17600,0))+MIN(30000,ROUNDDOWN(MAX(0,D1536-430000)*0.0027+1873,0))+IF("いいえ"="はい",MIN(170000,ROUNDDOWN(MAX(0,D1536-430000)*0.0243+17800,0)),0)</f>
        <v/>
      </c>
      <c r="F1536" s="19">
        <f>IF(""="",215040+E1536,"")</f>
        <v/>
      </c>
      <c r="G1536" s="19">
        <f>IF(D1536&gt;23500000,NA(),IF(D1536&lt;=4890000,1040000,IF(D1536&lt;=6550000,670000,620000)))</f>
        <v/>
      </c>
      <c r="H1536" s="19">
        <f>MAX(0,ROUNDDOWN(D1536-F1536-G1536-0,-3))</f>
        <v/>
      </c>
      <c r="I1536" s="19">
        <f>IF(H1536&lt;=0,0,ROUNDDOWN((H1536*LOOKUP(H1536,{0,1950001,3300001,6950001,9000001,18000001,40000001},{0.05,0.1,0.2,0.23,0.33,0.4,0.45})-LOOKUP(H1536,{0,1950001,3300001,6950001,9000001,18000001,40000001},{0,97500,427500,636000,1536000,2796000,4796000}))*1.021,-2))</f>
        <v/>
      </c>
      <c r="J1536" s="19">
        <f>MAX(0,ROUNDDOWN(D1536-F1536-430000-0,-3))</f>
        <v/>
      </c>
      <c r="K1536" s="19">
        <f>IF(D1536&lt;=450000,0,MAX(0,ROUNDDOWN(J1536*0.06-MIN(50000,J1536)*0.03,-2))+MAX(0,ROUNDDOWN(J1536*0.04-MIN(50000,J1536)*0.02,-2)))</f>
        <v/>
      </c>
      <c r="L1536" s="19">
        <f>I1536+K1536+E1536</f>
        <v/>
      </c>
      <c r="M1536" s="19">
        <f>MIN(100000,MAX(0,$B1536))</f>
        <v/>
      </c>
      <c r="N1536" s="19">
        <f>$B1536-M1536</f>
        <v/>
      </c>
      <c r="O1536" s="19">
        <f>MIN(670000,ROUNDDOWN(MAX(0,N1536-430000)*0.0751+47600,0))+MIN(260000,ROUNDDOWN(MAX(0,N1536-430000)*0.028+17600,0))+MIN(30000,ROUNDDOWN(MAX(0,N1536-430000)*0.0027+1873,0))+IF("いいえ"="はい",MIN(170000,ROUNDDOWN(MAX(0,N1536-430000)*0.0243+17800,0)),0)</f>
        <v/>
      </c>
      <c r="P1536" s="19">
        <f>IF(""="",215040+O1536,"")</f>
        <v/>
      </c>
      <c r="Q1536" s="19">
        <f>IF(N1536&gt;23500000,NA(),IF(N1536&lt;=4890000,1040000,IF(N1536&lt;=6550000,670000,620000)))</f>
        <v/>
      </c>
      <c r="R1536" s="19">
        <f>MAX(0,ROUNDDOWN(N1536-P1536-Q1536-0,-3))</f>
        <v/>
      </c>
      <c r="S1536" s="19">
        <f>IF(R1536&lt;=0,0,ROUNDDOWN((R1536*LOOKUP(R1536,{0,1950001,3300001,6950001,9000001,18000001,40000001},{0.05,0.1,0.2,0.23,0.33,0.4,0.45})-LOOKUP(R1536,{0,1950001,3300001,6950001,9000001,18000001,40000001},{0,97500,427500,636000,1536000,2796000,4796000}))*1.021,-2))</f>
        <v/>
      </c>
      <c r="T1536" s="19">
        <f>MAX(0,ROUNDDOWN(N1536-P1536-430000-0,-3))</f>
        <v/>
      </c>
      <c r="U1536" s="19">
        <f>IF(N1536&lt;=450000,0,MAX(0,ROUNDDOWN(T1536*0.06-MIN(50000,T1536)*0.03,-2))+MAX(0,ROUNDDOWN(T1536*0.04-MIN(50000,T1536)*0.02,-2)))</f>
        <v/>
      </c>
      <c r="V1536" s="19">
        <f>S1536+U1536+O1536</f>
        <v/>
      </c>
      <c r="W1536" s="19">
        <f>MIN(550000,MAX(0,$B1536))</f>
        <v/>
      </c>
      <c r="X1536" s="19">
        <f>$B1536-W1536</f>
        <v/>
      </c>
      <c r="Y1536" s="19">
        <f>MIN(670000,ROUNDDOWN(MAX(0,X1536-430000)*0.0751+47600,0))+MIN(260000,ROUNDDOWN(MAX(0,X1536-430000)*0.028+17600,0))+MIN(30000,ROUNDDOWN(MAX(0,X1536-430000)*0.0027+1873,0))+IF("いいえ"="はい",MIN(170000,ROUNDDOWN(MAX(0,X1536-430000)*0.0243+17800,0)),0)</f>
        <v/>
      </c>
      <c r="Z1536" s="19">
        <f>IF(""="",215040+Y1536,"")</f>
        <v/>
      </c>
      <c r="AA1536" s="19">
        <f>IF(X1536&gt;23500000,NA(),IF(X1536&lt;=4890000,1040000,IF(X1536&lt;=6550000,670000,620000)))</f>
        <v/>
      </c>
      <c r="AB1536" s="19">
        <f>MAX(0,ROUNDDOWN(X1536-Z1536-AA1536-0,-3))</f>
        <v/>
      </c>
      <c r="AC1536" s="19">
        <f>IF(AB1536&lt;=0,0,ROUNDDOWN((AB1536*LOOKUP(AB1536,{0,1950001,3300001,6950001,9000001,18000001,40000001},{0.05,0.1,0.2,0.23,0.33,0.4,0.45})-LOOKUP(AB1536,{0,1950001,3300001,6950001,9000001,18000001,40000001},{0,97500,427500,636000,1536000,2796000,4796000}))*1.021,-2))</f>
        <v/>
      </c>
      <c r="AD1536" s="19">
        <f>MAX(0,ROUNDDOWN(X1536-Z1536-430000-0,-3))</f>
        <v/>
      </c>
      <c r="AE1536" s="19">
        <f>IF(X1536&lt;=450000,0,MAX(0,ROUNDDOWN(AD1536*0.06-MIN(50000,AD1536)*0.03,-2))+MAX(0,ROUNDDOWN(AD1536*0.04-MIN(50000,AD1536)*0.02,-2)))</f>
        <v/>
      </c>
      <c r="AF1536" s="19">
        <f>AC1536+AE1536+Y1536</f>
        <v/>
      </c>
      <c r="AG1536" s="19">
        <f>MIN(650000,MAX(0,$B1536))</f>
        <v/>
      </c>
      <c r="AH1536" s="19">
        <f>$B1536-AG1536</f>
        <v/>
      </c>
      <c r="AI1536" s="19">
        <f>MIN(670000,ROUNDDOWN(MAX(0,AH1536-430000)*0.0751+47600,0))+MIN(260000,ROUNDDOWN(MAX(0,AH1536-430000)*0.028+17600,0))+MIN(30000,ROUNDDOWN(MAX(0,AH1536-430000)*0.0027+1873,0))+IF("いいえ"="はい",MIN(170000,ROUNDDOWN(MAX(0,AH1536-430000)*0.0243+17800,0)),0)</f>
        <v/>
      </c>
      <c r="AJ1536" s="19">
        <f>IF(""="",215040+AI1536,"")</f>
        <v/>
      </c>
      <c r="AK1536" s="19">
        <f>IF(AH1536&gt;23500000,NA(),IF(AH1536&lt;=4890000,1040000,IF(AH1536&lt;=6550000,670000,620000)))</f>
        <v/>
      </c>
      <c r="AL1536" s="19">
        <f>MAX(0,ROUNDDOWN(AH1536-AJ1536-AK1536-0,-3))</f>
        <v/>
      </c>
      <c r="AM1536" s="19">
        <f>IF(AL1536&lt;=0,0,ROUNDDOWN((AL1536*LOOKUP(AL1536,{0,1950001,3300001,6950001,9000001,18000001,40000001},{0.05,0.1,0.2,0.23,0.33,0.4,0.45})-LOOKUP(AL1536,{0,1950001,3300001,6950001,9000001,18000001,40000001},{0,97500,427500,636000,1536000,2796000,4796000}))*1.021,-2))</f>
        <v/>
      </c>
      <c r="AN1536" s="19">
        <f>MAX(0,ROUNDDOWN(AH1536-AJ1536-430000-0,-3))</f>
        <v/>
      </c>
      <c r="AO1536" s="19">
        <f>IF(AH1536&lt;=450000,0,MAX(0,ROUNDDOWN(AN1536*0.06-MIN(50000,AN1536)*0.03,-2))+MAX(0,ROUNDDOWN(AN1536*0.04-MIN(50000,AN1536)*0.02,-2)))</f>
        <v/>
      </c>
      <c r="AP1536" s="19">
        <f>AM1536+AO1536+AI1536</f>
        <v/>
      </c>
      <c r="AQ1536" s="19">
        <f>MIN(750000,MAX(0,$B1536))</f>
        <v/>
      </c>
      <c r="AR1536" s="19">
        <f>$B1536-AQ1536</f>
        <v/>
      </c>
      <c r="AS1536" s="19">
        <f>MIN(670000,ROUNDDOWN(MAX(0,AR1536-430000)*0.0751+47600,0))+MIN(260000,ROUNDDOWN(MAX(0,AR1536-430000)*0.028+17600,0))+MIN(30000,ROUNDDOWN(MAX(0,AR1536-430000)*0.0027+1873,0))+IF("いいえ"="はい",MIN(170000,ROUNDDOWN(MAX(0,AR1536-430000)*0.0243+17800,0)),0)</f>
        <v/>
      </c>
      <c r="AT1536" s="19">
        <f>IF(""="",215040+AS1536,"")</f>
        <v/>
      </c>
      <c r="AU1536" s="19">
        <f>IF(AR1536&gt;23500000,NA(),IF(AR1536&lt;=4890000,1040000,IF(AR1536&lt;=6550000,670000,620000)))</f>
        <v/>
      </c>
      <c r="AV1536" s="19">
        <f>MAX(0,ROUNDDOWN(AR1536-AT1536-AU1536-0,-3))</f>
        <v/>
      </c>
      <c r="AW1536" s="19">
        <f>IF(AV1536&lt;=0,0,ROUNDDOWN((AV1536*LOOKUP(AV1536,{0,1950001,3300001,6950001,9000001,18000001,40000001},{0.05,0.1,0.2,0.23,0.33,0.4,0.45})-LOOKUP(AV1536,{0,1950001,3300001,6950001,9000001,18000001,40000001},{0,97500,427500,636000,1536000,2796000,4796000}))*1.021,-2))</f>
        <v/>
      </c>
      <c r="AX1536" s="19">
        <f>MAX(0,ROUNDDOWN(AR1536-AT1536-430000-0,-3))</f>
        <v/>
      </c>
      <c r="AY1536" s="19">
        <f>IF(AR1536&lt;=450000,0,MAX(0,ROUNDDOWN(AX1536*0.06-MIN(50000,AX1536)*0.03,-2))+MAX(0,ROUNDDOWN(AX1536*0.04-MIN(50000,AX1536)*0.02,-2)))</f>
        <v/>
      </c>
      <c r="AZ1536" s="19">
        <f>AW1536+AY1536+AS1536</f>
        <v/>
      </c>
    </row>
    <row r="1537">
      <c r="A1537" t="inlineStr">
        <is>
          <t>1万円刻み</t>
        </is>
      </c>
      <c r="B1537" s="19">
        <f>'3_1万円刻み'!$A$1520</f>
        <v/>
      </c>
      <c r="C1537" s="19">
        <f>MIN(0,MAX(0,$B1537))</f>
        <v/>
      </c>
      <c r="D1537" s="19">
        <f>$B1537-C1537</f>
        <v/>
      </c>
      <c r="E1537" s="19">
        <f>MIN(670000,ROUNDDOWN(MAX(0,D1537-430000)*0.0751+47600,0))+MIN(260000,ROUNDDOWN(MAX(0,D1537-430000)*0.028+17600,0))+MIN(30000,ROUNDDOWN(MAX(0,D1537-430000)*0.0027+1873,0))+IF("いいえ"="はい",MIN(170000,ROUNDDOWN(MAX(0,D1537-430000)*0.0243+17800,0)),0)</f>
        <v/>
      </c>
      <c r="F1537" s="19">
        <f>IF(""="",215040+E1537,"")</f>
        <v/>
      </c>
      <c r="G1537" s="19">
        <f>IF(D1537&gt;23500000,NA(),IF(D1537&lt;=4890000,1040000,IF(D1537&lt;=6550000,670000,620000)))</f>
        <v/>
      </c>
      <c r="H1537" s="19">
        <f>MAX(0,ROUNDDOWN(D1537-F1537-G1537-0,-3))</f>
        <v/>
      </c>
      <c r="I1537" s="19">
        <f>IF(H1537&lt;=0,0,ROUNDDOWN((H1537*LOOKUP(H1537,{0,1950001,3300001,6950001,9000001,18000001,40000001},{0.05,0.1,0.2,0.23,0.33,0.4,0.45})-LOOKUP(H1537,{0,1950001,3300001,6950001,9000001,18000001,40000001},{0,97500,427500,636000,1536000,2796000,4796000}))*1.021,-2))</f>
        <v/>
      </c>
      <c r="J1537" s="19">
        <f>MAX(0,ROUNDDOWN(D1537-F1537-430000-0,-3))</f>
        <v/>
      </c>
      <c r="K1537" s="19">
        <f>IF(D1537&lt;=450000,0,MAX(0,ROUNDDOWN(J1537*0.06-MIN(50000,J1537)*0.03,-2))+MAX(0,ROUNDDOWN(J1537*0.04-MIN(50000,J1537)*0.02,-2)))</f>
        <v/>
      </c>
      <c r="L1537" s="19">
        <f>I1537+K1537+E1537</f>
        <v/>
      </c>
      <c r="M1537" s="19">
        <f>MIN(100000,MAX(0,$B1537))</f>
        <v/>
      </c>
      <c r="N1537" s="19">
        <f>$B1537-M1537</f>
        <v/>
      </c>
      <c r="O1537" s="19">
        <f>MIN(670000,ROUNDDOWN(MAX(0,N1537-430000)*0.0751+47600,0))+MIN(260000,ROUNDDOWN(MAX(0,N1537-430000)*0.028+17600,0))+MIN(30000,ROUNDDOWN(MAX(0,N1537-430000)*0.0027+1873,0))+IF("いいえ"="はい",MIN(170000,ROUNDDOWN(MAX(0,N1537-430000)*0.0243+17800,0)),0)</f>
        <v/>
      </c>
      <c r="P1537" s="19">
        <f>IF(""="",215040+O1537,"")</f>
        <v/>
      </c>
      <c r="Q1537" s="19">
        <f>IF(N1537&gt;23500000,NA(),IF(N1537&lt;=4890000,1040000,IF(N1537&lt;=6550000,670000,620000)))</f>
        <v/>
      </c>
      <c r="R1537" s="19">
        <f>MAX(0,ROUNDDOWN(N1537-P1537-Q1537-0,-3))</f>
        <v/>
      </c>
      <c r="S1537" s="19">
        <f>IF(R1537&lt;=0,0,ROUNDDOWN((R1537*LOOKUP(R1537,{0,1950001,3300001,6950001,9000001,18000001,40000001},{0.05,0.1,0.2,0.23,0.33,0.4,0.45})-LOOKUP(R1537,{0,1950001,3300001,6950001,9000001,18000001,40000001},{0,97500,427500,636000,1536000,2796000,4796000}))*1.021,-2))</f>
        <v/>
      </c>
      <c r="T1537" s="19">
        <f>MAX(0,ROUNDDOWN(N1537-P1537-430000-0,-3))</f>
        <v/>
      </c>
      <c r="U1537" s="19">
        <f>IF(N1537&lt;=450000,0,MAX(0,ROUNDDOWN(T1537*0.06-MIN(50000,T1537)*0.03,-2))+MAX(0,ROUNDDOWN(T1537*0.04-MIN(50000,T1537)*0.02,-2)))</f>
        <v/>
      </c>
      <c r="V1537" s="19">
        <f>S1537+U1537+O1537</f>
        <v/>
      </c>
      <c r="W1537" s="19">
        <f>MIN(550000,MAX(0,$B1537))</f>
        <v/>
      </c>
      <c r="X1537" s="19">
        <f>$B1537-W1537</f>
        <v/>
      </c>
      <c r="Y1537" s="19">
        <f>MIN(670000,ROUNDDOWN(MAX(0,X1537-430000)*0.0751+47600,0))+MIN(260000,ROUNDDOWN(MAX(0,X1537-430000)*0.028+17600,0))+MIN(30000,ROUNDDOWN(MAX(0,X1537-430000)*0.0027+1873,0))+IF("いいえ"="はい",MIN(170000,ROUNDDOWN(MAX(0,X1537-430000)*0.0243+17800,0)),0)</f>
        <v/>
      </c>
      <c r="Z1537" s="19">
        <f>IF(""="",215040+Y1537,"")</f>
        <v/>
      </c>
      <c r="AA1537" s="19">
        <f>IF(X1537&gt;23500000,NA(),IF(X1537&lt;=4890000,1040000,IF(X1537&lt;=6550000,670000,620000)))</f>
        <v/>
      </c>
      <c r="AB1537" s="19">
        <f>MAX(0,ROUNDDOWN(X1537-Z1537-AA1537-0,-3))</f>
        <v/>
      </c>
      <c r="AC1537" s="19">
        <f>IF(AB1537&lt;=0,0,ROUNDDOWN((AB1537*LOOKUP(AB1537,{0,1950001,3300001,6950001,9000001,18000001,40000001},{0.05,0.1,0.2,0.23,0.33,0.4,0.45})-LOOKUP(AB1537,{0,1950001,3300001,6950001,9000001,18000001,40000001},{0,97500,427500,636000,1536000,2796000,4796000}))*1.021,-2))</f>
        <v/>
      </c>
      <c r="AD1537" s="19">
        <f>MAX(0,ROUNDDOWN(X1537-Z1537-430000-0,-3))</f>
        <v/>
      </c>
      <c r="AE1537" s="19">
        <f>IF(X1537&lt;=450000,0,MAX(0,ROUNDDOWN(AD1537*0.06-MIN(50000,AD1537)*0.03,-2))+MAX(0,ROUNDDOWN(AD1537*0.04-MIN(50000,AD1537)*0.02,-2)))</f>
        <v/>
      </c>
      <c r="AF1537" s="19">
        <f>AC1537+AE1537+Y1537</f>
        <v/>
      </c>
      <c r="AG1537" s="19">
        <f>MIN(650000,MAX(0,$B1537))</f>
        <v/>
      </c>
      <c r="AH1537" s="19">
        <f>$B1537-AG1537</f>
        <v/>
      </c>
      <c r="AI1537" s="19">
        <f>MIN(670000,ROUNDDOWN(MAX(0,AH1537-430000)*0.0751+47600,0))+MIN(260000,ROUNDDOWN(MAX(0,AH1537-430000)*0.028+17600,0))+MIN(30000,ROUNDDOWN(MAX(0,AH1537-430000)*0.0027+1873,0))+IF("いいえ"="はい",MIN(170000,ROUNDDOWN(MAX(0,AH1537-430000)*0.0243+17800,0)),0)</f>
        <v/>
      </c>
      <c r="AJ1537" s="19">
        <f>IF(""="",215040+AI1537,"")</f>
        <v/>
      </c>
      <c r="AK1537" s="19">
        <f>IF(AH1537&gt;23500000,NA(),IF(AH1537&lt;=4890000,1040000,IF(AH1537&lt;=6550000,670000,620000)))</f>
        <v/>
      </c>
      <c r="AL1537" s="19">
        <f>MAX(0,ROUNDDOWN(AH1537-AJ1537-AK1537-0,-3))</f>
        <v/>
      </c>
      <c r="AM1537" s="19">
        <f>IF(AL1537&lt;=0,0,ROUNDDOWN((AL1537*LOOKUP(AL1537,{0,1950001,3300001,6950001,9000001,18000001,40000001},{0.05,0.1,0.2,0.23,0.33,0.4,0.45})-LOOKUP(AL1537,{0,1950001,3300001,6950001,9000001,18000001,40000001},{0,97500,427500,636000,1536000,2796000,4796000}))*1.021,-2))</f>
        <v/>
      </c>
      <c r="AN1537" s="19">
        <f>MAX(0,ROUNDDOWN(AH1537-AJ1537-430000-0,-3))</f>
        <v/>
      </c>
      <c r="AO1537" s="19">
        <f>IF(AH1537&lt;=450000,0,MAX(0,ROUNDDOWN(AN1537*0.06-MIN(50000,AN1537)*0.03,-2))+MAX(0,ROUNDDOWN(AN1537*0.04-MIN(50000,AN1537)*0.02,-2)))</f>
        <v/>
      </c>
      <c r="AP1537" s="19">
        <f>AM1537+AO1537+AI1537</f>
        <v/>
      </c>
      <c r="AQ1537" s="19">
        <f>MIN(750000,MAX(0,$B1537))</f>
        <v/>
      </c>
      <c r="AR1537" s="19">
        <f>$B1537-AQ1537</f>
        <v/>
      </c>
      <c r="AS1537" s="19">
        <f>MIN(670000,ROUNDDOWN(MAX(0,AR1537-430000)*0.0751+47600,0))+MIN(260000,ROUNDDOWN(MAX(0,AR1537-430000)*0.028+17600,0))+MIN(30000,ROUNDDOWN(MAX(0,AR1537-430000)*0.0027+1873,0))+IF("いいえ"="はい",MIN(170000,ROUNDDOWN(MAX(0,AR1537-430000)*0.0243+17800,0)),0)</f>
        <v/>
      </c>
      <c r="AT1537" s="19">
        <f>IF(""="",215040+AS1537,"")</f>
        <v/>
      </c>
      <c r="AU1537" s="19">
        <f>IF(AR1537&gt;23500000,NA(),IF(AR1537&lt;=4890000,1040000,IF(AR1537&lt;=6550000,670000,620000)))</f>
        <v/>
      </c>
      <c r="AV1537" s="19">
        <f>MAX(0,ROUNDDOWN(AR1537-AT1537-AU1537-0,-3))</f>
        <v/>
      </c>
      <c r="AW1537" s="19">
        <f>IF(AV1537&lt;=0,0,ROUNDDOWN((AV1537*LOOKUP(AV1537,{0,1950001,3300001,6950001,9000001,18000001,40000001},{0.05,0.1,0.2,0.23,0.33,0.4,0.45})-LOOKUP(AV1537,{0,1950001,3300001,6950001,9000001,18000001,40000001},{0,97500,427500,636000,1536000,2796000,4796000}))*1.021,-2))</f>
        <v/>
      </c>
      <c r="AX1537" s="19">
        <f>MAX(0,ROUNDDOWN(AR1537-AT1537-430000-0,-3))</f>
        <v/>
      </c>
      <c r="AY1537" s="19">
        <f>IF(AR1537&lt;=450000,0,MAX(0,ROUNDDOWN(AX1537*0.06-MIN(50000,AX1537)*0.03,-2))+MAX(0,ROUNDDOWN(AX1537*0.04-MIN(50000,AX1537)*0.02,-2)))</f>
        <v/>
      </c>
      <c r="AZ1537" s="19">
        <f>AW1537+AY1537+AS1537</f>
        <v/>
      </c>
    </row>
    <row r="1538">
      <c r="A1538" t="inlineStr">
        <is>
          <t>1万円刻み</t>
        </is>
      </c>
      <c r="B1538" s="19">
        <f>'3_1万円刻み'!$A$1521</f>
        <v/>
      </c>
      <c r="C1538" s="19">
        <f>MIN(0,MAX(0,$B1538))</f>
        <v/>
      </c>
      <c r="D1538" s="19">
        <f>$B1538-C1538</f>
        <v/>
      </c>
      <c r="E1538" s="19">
        <f>MIN(670000,ROUNDDOWN(MAX(0,D1538-430000)*0.0751+47600,0))+MIN(260000,ROUNDDOWN(MAX(0,D1538-430000)*0.028+17600,0))+MIN(30000,ROUNDDOWN(MAX(0,D1538-430000)*0.0027+1873,0))+IF("いいえ"="はい",MIN(170000,ROUNDDOWN(MAX(0,D1538-430000)*0.0243+17800,0)),0)</f>
        <v/>
      </c>
      <c r="F1538" s="19">
        <f>IF(""="",215040+E1538,"")</f>
        <v/>
      </c>
      <c r="G1538" s="19">
        <f>IF(D1538&gt;23500000,NA(),IF(D1538&lt;=4890000,1040000,IF(D1538&lt;=6550000,670000,620000)))</f>
        <v/>
      </c>
      <c r="H1538" s="19">
        <f>MAX(0,ROUNDDOWN(D1538-F1538-G1538-0,-3))</f>
        <v/>
      </c>
      <c r="I1538" s="19">
        <f>IF(H1538&lt;=0,0,ROUNDDOWN((H1538*LOOKUP(H1538,{0,1950001,3300001,6950001,9000001,18000001,40000001},{0.05,0.1,0.2,0.23,0.33,0.4,0.45})-LOOKUP(H1538,{0,1950001,3300001,6950001,9000001,18000001,40000001},{0,97500,427500,636000,1536000,2796000,4796000}))*1.021,-2))</f>
        <v/>
      </c>
      <c r="J1538" s="19">
        <f>MAX(0,ROUNDDOWN(D1538-F1538-430000-0,-3))</f>
        <v/>
      </c>
      <c r="K1538" s="19">
        <f>IF(D1538&lt;=450000,0,MAX(0,ROUNDDOWN(J1538*0.06-MIN(50000,J1538)*0.03,-2))+MAX(0,ROUNDDOWN(J1538*0.04-MIN(50000,J1538)*0.02,-2)))</f>
        <v/>
      </c>
      <c r="L1538" s="19">
        <f>I1538+K1538+E1538</f>
        <v/>
      </c>
      <c r="M1538" s="19">
        <f>MIN(100000,MAX(0,$B1538))</f>
        <v/>
      </c>
      <c r="N1538" s="19">
        <f>$B1538-M1538</f>
        <v/>
      </c>
      <c r="O1538" s="19">
        <f>MIN(670000,ROUNDDOWN(MAX(0,N1538-430000)*0.0751+47600,0))+MIN(260000,ROUNDDOWN(MAX(0,N1538-430000)*0.028+17600,0))+MIN(30000,ROUNDDOWN(MAX(0,N1538-430000)*0.0027+1873,0))+IF("いいえ"="はい",MIN(170000,ROUNDDOWN(MAX(0,N1538-430000)*0.0243+17800,0)),0)</f>
        <v/>
      </c>
      <c r="P1538" s="19">
        <f>IF(""="",215040+O1538,"")</f>
        <v/>
      </c>
      <c r="Q1538" s="19">
        <f>IF(N1538&gt;23500000,NA(),IF(N1538&lt;=4890000,1040000,IF(N1538&lt;=6550000,670000,620000)))</f>
        <v/>
      </c>
      <c r="R1538" s="19">
        <f>MAX(0,ROUNDDOWN(N1538-P1538-Q1538-0,-3))</f>
        <v/>
      </c>
      <c r="S1538" s="19">
        <f>IF(R1538&lt;=0,0,ROUNDDOWN((R1538*LOOKUP(R1538,{0,1950001,3300001,6950001,9000001,18000001,40000001},{0.05,0.1,0.2,0.23,0.33,0.4,0.45})-LOOKUP(R1538,{0,1950001,3300001,6950001,9000001,18000001,40000001},{0,97500,427500,636000,1536000,2796000,4796000}))*1.021,-2))</f>
        <v/>
      </c>
      <c r="T1538" s="19">
        <f>MAX(0,ROUNDDOWN(N1538-P1538-430000-0,-3))</f>
        <v/>
      </c>
      <c r="U1538" s="19">
        <f>IF(N1538&lt;=450000,0,MAX(0,ROUNDDOWN(T1538*0.06-MIN(50000,T1538)*0.03,-2))+MAX(0,ROUNDDOWN(T1538*0.04-MIN(50000,T1538)*0.02,-2)))</f>
        <v/>
      </c>
      <c r="V1538" s="19">
        <f>S1538+U1538+O1538</f>
        <v/>
      </c>
      <c r="W1538" s="19">
        <f>MIN(550000,MAX(0,$B1538))</f>
        <v/>
      </c>
      <c r="X1538" s="19">
        <f>$B1538-W1538</f>
        <v/>
      </c>
      <c r="Y1538" s="19">
        <f>MIN(670000,ROUNDDOWN(MAX(0,X1538-430000)*0.0751+47600,0))+MIN(260000,ROUNDDOWN(MAX(0,X1538-430000)*0.028+17600,0))+MIN(30000,ROUNDDOWN(MAX(0,X1538-430000)*0.0027+1873,0))+IF("いいえ"="はい",MIN(170000,ROUNDDOWN(MAX(0,X1538-430000)*0.0243+17800,0)),0)</f>
        <v/>
      </c>
      <c r="Z1538" s="19">
        <f>IF(""="",215040+Y1538,"")</f>
        <v/>
      </c>
      <c r="AA1538" s="19">
        <f>IF(X1538&gt;23500000,NA(),IF(X1538&lt;=4890000,1040000,IF(X1538&lt;=6550000,670000,620000)))</f>
        <v/>
      </c>
      <c r="AB1538" s="19">
        <f>MAX(0,ROUNDDOWN(X1538-Z1538-AA1538-0,-3))</f>
        <v/>
      </c>
      <c r="AC1538" s="19">
        <f>IF(AB1538&lt;=0,0,ROUNDDOWN((AB1538*LOOKUP(AB1538,{0,1950001,3300001,6950001,9000001,18000001,40000001},{0.05,0.1,0.2,0.23,0.33,0.4,0.45})-LOOKUP(AB1538,{0,1950001,3300001,6950001,9000001,18000001,40000001},{0,97500,427500,636000,1536000,2796000,4796000}))*1.021,-2))</f>
        <v/>
      </c>
      <c r="AD1538" s="19">
        <f>MAX(0,ROUNDDOWN(X1538-Z1538-430000-0,-3))</f>
        <v/>
      </c>
      <c r="AE1538" s="19">
        <f>IF(X1538&lt;=450000,0,MAX(0,ROUNDDOWN(AD1538*0.06-MIN(50000,AD1538)*0.03,-2))+MAX(0,ROUNDDOWN(AD1538*0.04-MIN(50000,AD1538)*0.02,-2)))</f>
        <v/>
      </c>
      <c r="AF1538" s="19">
        <f>AC1538+AE1538+Y1538</f>
        <v/>
      </c>
      <c r="AG1538" s="19">
        <f>MIN(650000,MAX(0,$B1538))</f>
        <v/>
      </c>
      <c r="AH1538" s="19">
        <f>$B1538-AG1538</f>
        <v/>
      </c>
      <c r="AI1538" s="19">
        <f>MIN(670000,ROUNDDOWN(MAX(0,AH1538-430000)*0.0751+47600,0))+MIN(260000,ROUNDDOWN(MAX(0,AH1538-430000)*0.028+17600,0))+MIN(30000,ROUNDDOWN(MAX(0,AH1538-430000)*0.0027+1873,0))+IF("いいえ"="はい",MIN(170000,ROUNDDOWN(MAX(0,AH1538-430000)*0.0243+17800,0)),0)</f>
        <v/>
      </c>
      <c r="AJ1538" s="19">
        <f>IF(""="",215040+AI1538,"")</f>
        <v/>
      </c>
      <c r="AK1538" s="19">
        <f>IF(AH1538&gt;23500000,NA(),IF(AH1538&lt;=4890000,1040000,IF(AH1538&lt;=6550000,670000,620000)))</f>
        <v/>
      </c>
      <c r="AL1538" s="19">
        <f>MAX(0,ROUNDDOWN(AH1538-AJ1538-AK1538-0,-3))</f>
        <v/>
      </c>
      <c r="AM1538" s="19">
        <f>IF(AL1538&lt;=0,0,ROUNDDOWN((AL1538*LOOKUP(AL1538,{0,1950001,3300001,6950001,9000001,18000001,40000001},{0.05,0.1,0.2,0.23,0.33,0.4,0.45})-LOOKUP(AL1538,{0,1950001,3300001,6950001,9000001,18000001,40000001},{0,97500,427500,636000,1536000,2796000,4796000}))*1.021,-2))</f>
        <v/>
      </c>
      <c r="AN1538" s="19">
        <f>MAX(0,ROUNDDOWN(AH1538-AJ1538-430000-0,-3))</f>
        <v/>
      </c>
      <c r="AO1538" s="19">
        <f>IF(AH1538&lt;=450000,0,MAX(0,ROUNDDOWN(AN1538*0.06-MIN(50000,AN1538)*0.03,-2))+MAX(0,ROUNDDOWN(AN1538*0.04-MIN(50000,AN1538)*0.02,-2)))</f>
        <v/>
      </c>
      <c r="AP1538" s="19">
        <f>AM1538+AO1538+AI1538</f>
        <v/>
      </c>
      <c r="AQ1538" s="19">
        <f>MIN(750000,MAX(0,$B1538))</f>
        <v/>
      </c>
      <c r="AR1538" s="19">
        <f>$B1538-AQ1538</f>
        <v/>
      </c>
      <c r="AS1538" s="19">
        <f>MIN(670000,ROUNDDOWN(MAX(0,AR1538-430000)*0.0751+47600,0))+MIN(260000,ROUNDDOWN(MAX(0,AR1538-430000)*0.028+17600,0))+MIN(30000,ROUNDDOWN(MAX(0,AR1538-430000)*0.0027+1873,0))+IF("いいえ"="はい",MIN(170000,ROUNDDOWN(MAX(0,AR1538-430000)*0.0243+17800,0)),0)</f>
        <v/>
      </c>
      <c r="AT1538" s="19">
        <f>IF(""="",215040+AS1538,"")</f>
        <v/>
      </c>
      <c r="AU1538" s="19">
        <f>IF(AR1538&gt;23500000,NA(),IF(AR1538&lt;=4890000,1040000,IF(AR1538&lt;=6550000,670000,620000)))</f>
        <v/>
      </c>
      <c r="AV1538" s="19">
        <f>MAX(0,ROUNDDOWN(AR1538-AT1538-AU1538-0,-3))</f>
        <v/>
      </c>
      <c r="AW1538" s="19">
        <f>IF(AV1538&lt;=0,0,ROUNDDOWN((AV1538*LOOKUP(AV1538,{0,1950001,3300001,6950001,9000001,18000001,40000001},{0.05,0.1,0.2,0.23,0.33,0.4,0.45})-LOOKUP(AV1538,{0,1950001,3300001,6950001,9000001,18000001,40000001},{0,97500,427500,636000,1536000,2796000,4796000}))*1.021,-2))</f>
        <v/>
      </c>
      <c r="AX1538" s="19">
        <f>MAX(0,ROUNDDOWN(AR1538-AT1538-430000-0,-3))</f>
        <v/>
      </c>
      <c r="AY1538" s="19">
        <f>IF(AR1538&lt;=450000,0,MAX(0,ROUNDDOWN(AX1538*0.06-MIN(50000,AX1538)*0.03,-2))+MAX(0,ROUNDDOWN(AX1538*0.04-MIN(50000,AX1538)*0.02,-2)))</f>
        <v/>
      </c>
      <c r="AZ1538" s="19">
        <f>AW1538+AY1538+AS1538</f>
        <v/>
      </c>
    </row>
    <row r="1539">
      <c r="A1539" t="inlineStr">
        <is>
          <t>1万円刻み</t>
        </is>
      </c>
      <c r="B1539" s="19">
        <f>'3_1万円刻み'!$A$1522</f>
        <v/>
      </c>
      <c r="C1539" s="19">
        <f>MIN(0,MAX(0,$B1539))</f>
        <v/>
      </c>
      <c r="D1539" s="19">
        <f>$B1539-C1539</f>
        <v/>
      </c>
      <c r="E1539" s="19">
        <f>MIN(670000,ROUNDDOWN(MAX(0,D1539-430000)*0.0751+47600,0))+MIN(260000,ROUNDDOWN(MAX(0,D1539-430000)*0.028+17600,0))+MIN(30000,ROUNDDOWN(MAX(0,D1539-430000)*0.0027+1873,0))+IF("いいえ"="はい",MIN(170000,ROUNDDOWN(MAX(0,D1539-430000)*0.0243+17800,0)),0)</f>
        <v/>
      </c>
      <c r="F1539" s="19">
        <f>IF(""="",215040+E1539,"")</f>
        <v/>
      </c>
      <c r="G1539" s="19">
        <f>IF(D1539&gt;23500000,NA(),IF(D1539&lt;=4890000,1040000,IF(D1539&lt;=6550000,670000,620000)))</f>
        <v/>
      </c>
      <c r="H1539" s="19">
        <f>MAX(0,ROUNDDOWN(D1539-F1539-G1539-0,-3))</f>
        <v/>
      </c>
      <c r="I1539" s="19">
        <f>IF(H1539&lt;=0,0,ROUNDDOWN((H1539*LOOKUP(H1539,{0,1950001,3300001,6950001,9000001,18000001,40000001},{0.05,0.1,0.2,0.23,0.33,0.4,0.45})-LOOKUP(H1539,{0,1950001,3300001,6950001,9000001,18000001,40000001},{0,97500,427500,636000,1536000,2796000,4796000}))*1.021,-2))</f>
        <v/>
      </c>
      <c r="J1539" s="19">
        <f>MAX(0,ROUNDDOWN(D1539-F1539-430000-0,-3))</f>
        <v/>
      </c>
      <c r="K1539" s="19">
        <f>IF(D1539&lt;=450000,0,MAX(0,ROUNDDOWN(J1539*0.06-MIN(50000,J1539)*0.03,-2))+MAX(0,ROUNDDOWN(J1539*0.04-MIN(50000,J1539)*0.02,-2)))</f>
        <v/>
      </c>
      <c r="L1539" s="19">
        <f>I1539+K1539+E1539</f>
        <v/>
      </c>
      <c r="M1539" s="19">
        <f>MIN(100000,MAX(0,$B1539))</f>
        <v/>
      </c>
      <c r="N1539" s="19">
        <f>$B1539-M1539</f>
        <v/>
      </c>
      <c r="O1539" s="19">
        <f>MIN(670000,ROUNDDOWN(MAX(0,N1539-430000)*0.0751+47600,0))+MIN(260000,ROUNDDOWN(MAX(0,N1539-430000)*0.028+17600,0))+MIN(30000,ROUNDDOWN(MAX(0,N1539-430000)*0.0027+1873,0))+IF("いいえ"="はい",MIN(170000,ROUNDDOWN(MAX(0,N1539-430000)*0.0243+17800,0)),0)</f>
        <v/>
      </c>
      <c r="P1539" s="19">
        <f>IF(""="",215040+O1539,"")</f>
        <v/>
      </c>
      <c r="Q1539" s="19">
        <f>IF(N1539&gt;23500000,NA(),IF(N1539&lt;=4890000,1040000,IF(N1539&lt;=6550000,670000,620000)))</f>
        <v/>
      </c>
      <c r="R1539" s="19">
        <f>MAX(0,ROUNDDOWN(N1539-P1539-Q1539-0,-3))</f>
        <v/>
      </c>
      <c r="S1539" s="19">
        <f>IF(R1539&lt;=0,0,ROUNDDOWN((R1539*LOOKUP(R1539,{0,1950001,3300001,6950001,9000001,18000001,40000001},{0.05,0.1,0.2,0.23,0.33,0.4,0.45})-LOOKUP(R1539,{0,1950001,3300001,6950001,9000001,18000001,40000001},{0,97500,427500,636000,1536000,2796000,4796000}))*1.021,-2))</f>
        <v/>
      </c>
      <c r="T1539" s="19">
        <f>MAX(0,ROUNDDOWN(N1539-P1539-430000-0,-3))</f>
        <v/>
      </c>
      <c r="U1539" s="19">
        <f>IF(N1539&lt;=450000,0,MAX(0,ROUNDDOWN(T1539*0.06-MIN(50000,T1539)*0.03,-2))+MAX(0,ROUNDDOWN(T1539*0.04-MIN(50000,T1539)*0.02,-2)))</f>
        <v/>
      </c>
      <c r="V1539" s="19">
        <f>S1539+U1539+O1539</f>
        <v/>
      </c>
      <c r="W1539" s="19">
        <f>MIN(550000,MAX(0,$B1539))</f>
        <v/>
      </c>
      <c r="X1539" s="19">
        <f>$B1539-W1539</f>
        <v/>
      </c>
      <c r="Y1539" s="19">
        <f>MIN(670000,ROUNDDOWN(MAX(0,X1539-430000)*0.0751+47600,0))+MIN(260000,ROUNDDOWN(MAX(0,X1539-430000)*0.028+17600,0))+MIN(30000,ROUNDDOWN(MAX(0,X1539-430000)*0.0027+1873,0))+IF("いいえ"="はい",MIN(170000,ROUNDDOWN(MAX(0,X1539-430000)*0.0243+17800,0)),0)</f>
        <v/>
      </c>
      <c r="Z1539" s="19">
        <f>IF(""="",215040+Y1539,"")</f>
        <v/>
      </c>
      <c r="AA1539" s="19">
        <f>IF(X1539&gt;23500000,NA(),IF(X1539&lt;=4890000,1040000,IF(X1539&lt;=6550000,670000,620000)))</f>
        <v/>
      </c>
      <c r="AB1539" s="19">
        <f>MAX(0,ROUNDDOWN(X1539-Z1539-AA1539-0,-3))</f>
        <v/>
      </c>
      <c r="AC1539" s="19">
        <f>IF(AB1539&lt;=0,0,ROUNDDOWN((AB1539*LOOKUP(AB1539,{0,1950001,3300001,6950001,9000001,18000001,40000001},{0.05,0.1,0.2,0.23,0.33,0.4,0.45})-LOOKUP(AB1539,{0,1950001,3300001,6950001,9000001,18000001,40000001},{0,97500,427500,636000,1536000,2796000,4796000}))*1.021,-2))</f>
        <v/>
      </c>
      <c r="AD1539" s="19">
        <f>MAX(0,ROUNDDOWN(X1539-Z1539-430000-0,-3))</f>
        <v/>
      </c>
      <c r="AE1539" s="19">
        <f>IF(X1539&lt;=450000,0,MAX(0,ROUNDDOWN(AD1539*0.06-MIN(50000,AD1539)*0.03,-2))+MAX(0,ROUNDDOWN(AD1539*0.04-MIN(50000,AD1539)*0.02,-2)))</f>
        <v/>
      </c>
      <c r="AF1539" s="19">
        <f>AC1539+AE1539+Y1539</f>
        <v/>
      </c>
      <c r="AG1539" s="19">
        <f>MIN(650000,MAX(0,$B1539))</f>
        <v/>
      </c>
      <c r="AH1539" s="19">
        <f>$B1539-AG1539</f>
        <v/>
      </c>
      <c r="AI1539" s="19">
        <f>MIN(670000,ROUNDDOWN(MAX(0,AH1539-430000)*0.0751+47600,0))+MIN(260000,ROUNDDOWN(MAX(0,AH1539-430000)*0.028+17600,0))+MIN(30000,ROUNDDOWN(MAX(0,AH1539-430000)*0.0027+1873,0))+IF("いいえ"="はい",MIN(170000,ROUNDDOWN(MAX(0,AH1539-430000)*0.0243+17800,0)),0)</f>
        <v/>
      </c>
      <c r="AJ1539" s="19">
        <f>IF(""="",215040+AI1539,"")</f>
        <v/>
      </c>
      <c r="AK1539" s="19">
        <f>IF(AH1539&gt;23500000,NA(),IF(AH1539&lt;=4890000,1040000,IF(AH1539&lt;=6550000,670000,620000)))</f>
        <v/>
      </c>
      <c r="AL1539" s="19">
        <f>MAX(0,ROUNDDOWN(AH1539-AJ1539-AK1539-0,-3))</f>
        <v/>
      </c>
      <c r="AM1539" s="19">
        <f>IF(AL1539&lt;=0,0,ROUNDDOWN((AL1539*LOOKUP(AL1539,{0,1950001,3300001,6950001,9000001,18000001,40000001},{0.05,0.1,0.2,0.23,0.33,0.4,0.45})-LOOKUP(AL1539,{0,1950001,3300001,6950001,9000001,18000001,40000001},{0,97500,427500,636000,1536000,2796000,4796000}))*1.021,-2))</f>
        <v/>
      </c>
      <c r="AN1539" s="19">
        <f>MAX(0,ROUNDDOWN(AH1539-AJ1539-430000-0,-3))</f>
        <v/>
      </c>
      <c r="AO1539" s="19">
        <f>IF(AH1539&lt;=450000,0,MAX(0,ROUNDDOWN(AN1539*0.06-MIN(50000,AN1539)*0.03,-2))+MAX(0,ROUNDDOWN(AN1539*0.04-MIN(50000,AN1539)*0.02,-2)))</f>
        <v/>
      </c>
      <c r="AP1539" s="19">
        <f>AM1539+AO1539+AI1539</f>
        <v/>
      </c>
      <c r="AQ1539" s="19">
        <f>MIN(750000,MAX(0,$B1539))</f>
        <v/>
      </c>
      <c r="AR1539" s="19">
        <f>$B1539-AQ1539</f>
        <v/>
      </c>
      <c r="AS1539" s="19">
        <f>MIN(670000,ROUNDDOWN(MAX(0,AR1539-430000)*0.0751+47600,0))+MIN(260000,ROUNDDOWN(MAX(0,AR1539-430000)*0.028+17600,0))+MIN(30000,ROUNDDOWN(MAX(0,AR1539-430000)*0.0027+1873,0))+IF("いいえ"="はい",MIN(170000,ROUNDDOWN(MAX(0,AR1539-430000)*0.0243+17800,0)),0)</f>
        <v/>
      </c>
      <c r="AT1539" s="19">
        <f>IF(""="",215040+AS1539,"")</f>
        <v/>
      </c>
      <c r="AU1539" s="19">
        <f>IF(AR1539&gt;23500000,NA(),IF(AR1539&lt;=4890000,1040000,IF(AR1539&lt;=6550000,670000,620000)))</f>
        <v/>
      </c>
      <c r="AV1539" s="19">
        <f>MAX(0,ROUNDDOWN(AR1539-AT1539-AU1539-0,-3))</f>
        <v/>
      </c>
      <c r="AW1539" s="19">
        <f>IF(AV1539&lt;=0,0,ROUNDDOWN((AV1539*LOOKUP(AV1539,{0,1950001,3300001,6950001,9000001,18000001,40000001},{0.05,0.1,0.2,0.23,0.33,0.4,0.45})-LOOKUP(AV1539,{0,1950001,3300001,6950001,9000001,18000001,40000001},{0,97500,427500,636000,1536000,2796000,4796000}))*1.021,-2))</f>
        <v/>
      </c>
      <c r="AX1539" s="19">
        <f>MAX(0,ROUNDDOWN(AR1539-AT1539-430000-0,-3))</f>
        <v/>
      </c>
      <c r="AY1539" s="19">
        <f>IF(AR1539&lt;=450000,0,MAX(0,ROUNDDOWN(AX1539*0.06-MIN(50000,AX1539)*0.03,-2))+MAX(0,ROUNDDOWN(AX1539*0.04-MIN(50000,AX1539)*0.02,-2)))</f>
        <v/>
      </c>
      <c r="AZ1539" s="19">
        <f>AW1539+AY1539+AS1539</f>
        <v/>
      </c>
    </row>
    <row r="1540">
      <c r="A1540" t="inlineStr">
        <is>
          <t>1万円刻み</t>
        </is>
      </c>
      <c r="B1540" s="19">
        <f>'3_1万円刻み'!$A$1523</f>
        <v/>
      </c>
      <c r="C1540" s="19">
        <f>MIN(0,MAX(0,$B1540))</f>
        <v/>
      </c>
      <c r="D1540" s="19">
        <f>$B1540-C1540</f>
        <v/>
      </c>
      <c r="E1540" s="19">
        <f>MIN(670000,ROUNDDOWN(MAX(0,D1540-430000)*0.0751+47600,0))+MIN(260000,ROUNDDOWN(MAX(0,D1540-430000)*0.028+17600,0))+MIN(30000,ROUNDDOWN(MAX(0,D1540-430000)*0.0027+1873,0))+IF("いいえ"="はい",MIN(170000,ROUNDDOWN(MAX(0,D1540-430000)*0.0243+17800,0)),0)</f>
        <v/>
      </c>
      <c r="F1540" s="19">
        <f>IF(""="",215040+E1540,"")</f>
        <v/>
      </c>
      <c r="G1540" s="19">
        <f>IF(D1540&gt;23500000,NA(),IF(D1540&lt;=4890000,1040000,IF(D1540&lt;=6550000,670000,620000)))</f>
        <v/>
      </c>
      <c r="H1540" s="19">
        <f>MAX(0,ROUNDDOWN(D1540-F1540-G1540-0,-3))</f>
        <v/>
      </c>
      <c r="I1540" s="19">
        <f>IF(H1540&lt;=0,0,ROUNDDOWN((H1540*LOOKUP(H1540,{0,1950001,3300001,6950001,9000001,18000001,40000001},{0.05,0.1,0.2,0.23,0.33,0.4,0.45})-LOOKUP(H1540,{0,1950001,3300001,6950001,9000001,18000001,40000001},{0,97500,427500,636000,1536000,2796000,4796000}))*1.021,-2))</f>
        <v/>
      </c>
      <c r="J1540" s="19">
        <f>MAX(0,ROUNDDOWN(D1540-F1540-430000-0,-3))</f>
        <v/>
      </c>
      <c r="K1540" s="19">
        <f>IF(D1540&lt;=450000,0,MAX(0,ROUNDDOWN(J1540*0.06-MIN(50000,J1540)*0.03,-2))+MAX(0,ROUNDDOWN(J1540*0.04-MIN(50000,J1540)*0.02,-2)))</f>
        <v/>
      </c>
      <c r="L1540" s="19">
        <f>I1540+K1540+E1540</f>
        <v/>
      </c>
      <c r="M1540" s="19">
        <f>MIN(100000,MAX(0,$B1540))</f>
        <v/>
      </c>
      <c r="N1540" s="19">
        <f>$B1540-M1540</f>
        <v/>
      </c>
      <c r="O1540" s="19">
        <f>MIN(670000,ROUNDDOWN(MAX(0,N1540-430000)*0.0751+47600,0))+MIN(260000,ROUNDDOWN(MAX(0,N1540-430000)*0.028+17600,0))+MIN(30000,ROUNDDOWN(MAX(0,N1540-430000)*0.0027+1873,0))+IF("いいえ"="はい",MIN(170000,ROUNDDOWN(MAX(0,N1540-430000)*0.0243+17800,0)),0)</f>
        <v/>
      </c>
      <c r="P1540" s="19">
        <f>IF(""="",215040+O1540,"")</f>
        <v/>
      </c>
      <c r="Q1540" s="19">
        <f>IF(N1540&gt;23500000,NA(),IF(N1540&lt;=4890000,1040000,IF(N1540&lt;=6550000,670000,620000)))</f>
        <v/>
      </c>
      <c r="R1540" s="19">
        <f>MAX(0,ROUNDDOWN(N1540-P1540-Q1540-0,-3))</f>
        <v/>
      </c>
      <c r="S1540" s="19">
        <f>IF(R1540&lt;=0,0,ROUNDDOWN((R1540*LOOKUP(R1540,{0,1950001,3300001,6950001,9000001,18000001,40000001},{0.05,0.1,0.2,0.23,0.33,0.4,0.45})-LOOKUP(R1540,{0,1950001,3300001,6950001,9000001,18000001,40000001},{0,97500,427500,636000,1536000,2796000,4796000}))*1.021,-2))</f>
        <v/>
      </c>
      <c r="T1540" s="19">
        <f>MAX(0,ROUNDDOWN(N1540-P1540-430000-0,-3))</f>
        <v/>
      </c>
      <c r="U1540" s="19">
        <f>IF(N1540&lt;=450000,0,MAX(0,ROUNDDOWN(T1540*0.06-MIN(50000,T1540)*0.03,-2))+MAX(0,ROUNDDOWN(T1540*0.04-MIN(50000,T1540)*0.02,-2)))</f>
        <v/>
      </c>
      <c r="V1540" s="19">
        <f>S1540+U1540+O1540</f>
        <v/>
      </c>
      <c r="W1540" s="19">
        <f>MIN(550000,MAX(0,$B1540))</f>
        <v/>
      </c>
      <c r="X1540" s="19">
        <f>$B1540-W1540</f>
        <v/>
      </c>
      <c r="Y1540" s="19">
        <f>MIN(670000,ROUNDDOWN(MAX(0,X1540-430000)*0.0751+47600,0))+MIN(260000,ROUNDDOWN(MAX(0,X1540-430000)*0.028+17600,0))+MIN(30000,ROUNDDOWN(MAX(0,X1540-430000)*0.0027+1873,0))+IF("いいえ"="はい",MIN(170000,ROUNDDOWN(MAX(0,X1540-430000)*0.0243+17800,0)),0)</f>
        <v/>
      </c>
      <c r="Z1540" s="19">
        <f>IF(""="",215040+Y1540,"")</f>
        <v/>
      </c>
      <c r="AA1540" s="19">
        <f>IF(X1540&gt;23500000,NA(),IF(X1540&lt;=4890000,1040000,IF(X1540&lt;=6550000,670000,620000)))</f>
        <v/>
      </c>
      <c r="AB1540" s="19">
        <f>MAX(0,ROUNDDOWN(X1540-Z1540-AA1540-0,-3))</f>
        <v/>
      </c>
      <c r="AC1540" s="19">
        <f>IF(AB1540&lt;=0,0,ROUNDDOWN((AB1540*LOOKUP(AB1540,{0,1950001,3300001,6950001,9000001,18000001,40000001},{0.05,0.1,0.2,0.23,0.33,0.4,0.45})-LOOKUP(AB1540,{0,1950001,3300001,6950001,9000001,18000001,40000001},{0,97500,427500,636000,1536000,2796000,4796000}))*1.021,-2))</f>
        <v/>
      </c>
      <c r="AD1540" s="19">
        <f>MAX(0,ROUNDDOWN(X1540-Z1540-430000-0,-3))</f>
        <v/>
      </c>
      <c r="AE1540" s="19">
        <f>IF(X1540&lt;=450000,0,MAX(0,ROUNDDOWN(AD1540*0.06-MIN(50000,AD1540)*0.03,-2))+MAX(0,ROUNDDOWN(AD1540*0.04-MIN(50000,AD1540)*0.02,-2)))</f>
        <v/>
      </c>
      <c r="AF1540" s="19">
        <f>AC1540+AE1540+Y1540</f>
        <v/>
      </c>
      <c r="AG1540" s="19">
        <f>MIN(650000,MAX(0,$B1540))</f>
        <v/>
      </c>
      <c r="AH1540" s="19">
        <f>$B1540-AG1540</f>
        <v/>
      </c>
      <c r="AI1540" s="19">
        <f>MIN(670000,ROUNDDOWN(MAX(0,AH1540-430000)*0.0751+47600,0))+MIN(260000,ROUNDDOWN(MAX(0,AH1540-430000)*0.028+17600,0))+MIN(30000,ROUNDDOWN(MAX(0,AH1540-430000)*0.0027+1873,0))+IF("いいえ"="はい",MIN(170000,ROUNDDOWN(MAX(0,AH1540-430000)*0.0243+17800,0)),0)</f>
        <v/>
      </c>
      <c r="AJ1540" s="19">
        <f>IF(""="",215040+AI1540,"")</f>
        <v/>
      </c>
      <c r="AK1540" s="19">
        <f>IF(AH1540&gt;23500000,NA(),IF(AH1540&lt;=4890000,1040000,IF(AH1540&lt;=6550000,670000,620000)))</f>
        <v/>
      </c>
      <c r="AL1540" s="19">
        <f>MAX(0,ROUNDDOWN(AH1540-AJ1540-AK1540-0,-3))</f>
        <v/>
      </c>
      <c r="AM1540" s="19">
        <f>IF(AL1540&lt;=0,0,ROUNDDOWN((AL1540*LOOKUP(AL1540,{0,1950001,3300001,6950001,9000001,18000001,40000001},{0.05,0.1,0.2,0.23,0.33,0.4,0.45})-LOOKUP(AL1540,{0,1950001,3300001,6950001,9000001,18000001,40000001},{0,97500,427500,636000,1536000,2796000,4796000}))*1.021,-2))</f>
        <v/>
      </c>
      <c r="AN1540" s="19">
        <f>MAX(0,ROUNDDOWN(AH1540-AJ1540-430000-0,-3))</f>
        <v/>
      </c>
      <c r="AO1540" s="19">
        <f>IF(AH1540&lt;=450000,0,MAX(0,ROUNDDOWN(AN1540*0.06-MIN(50000,AN1540)*0.03,-2))+MAX(0,ROUNDDOWN(AN1540*0.04-MIN(50000,AN1540)*0.02,-2)))</f>
        <v/>
      </c>
      <c r="AP1540" s="19">
        <f>AM1540+AO1540+AI1540</f>
        <v/>
      </c>
      <c r="AQ1540" s="19">
        <f>MIN(750000,MAX(0,$B1540))</f>
        <v/>
      </c>
      <c r="AR1540" s="19">
        <f>$B1540-AQ1540</f>
        <v/>
      </c>
      <c r="AS1540" s="19">
        <f>MIN(670000,ROUNDDOWN(MAX(0,AR1540-430000)*0.0751+47600,0))+MIN(260000,ROUNDDOWN(MAX(0,AR1540-430000)*0.028+17600,0))+MIN(30000,ROUNDDOWN(MAX(0,AR1540-430000)*0.0027+1873,0))+IF("いいえ"="はい",MIN(170000,ROUNDDOWN(MAX(0,AR1540-430000)*0.0243+17800,0)),0)</f>
        <v/>
      </c>
      <c r="AT1540" s="19">
        <f>IF(""="",215040+AS1540,"")</f>
        <v/>
      </c>
      <c r="AU1540" s="19">
        <f>IF(AR1540&gt;23500000,NA(),IF(AR1540&lt;=4890000,1040000,IF(AR1540&lt;=6550000,670000,620000)))</f>
        <v/>
      </c>
      <c r="AV1540" s="19">
        <f>MAX(0,ROUNDDOWN(AR1540-AT1540-AU1540-0,-3))</f>
        <v/>
      </c>
      <c r="AW1540" s="19">
        <f>IF(AV1540&lt;=0,0,ROUNDDOWN((AV1540*LOOKUP(AV1540,{0,1950001,3300001,6950001,9000001,18000001,40000001},{0.05,0.1,0.2,0.23,0.33,0.4,0.45})-LOOKUP(AV1540,{0,1950001,3300001,6950001,9000001,18000001,40000001},{0,97500,427500,636000,1536000,2796000,4796000}))*1.021,-2))</f>
        <v/>
      </c>
      <c r="AX1540" s="19">
        <f>MAX(0,ROUNDDOWN(AR1540-AT1540-430000-0,-3))</f>
        <v/>
      </c>
      <c r="AY1540" s="19">
        <f>IF(AR1540&lt;=450000,0,MAX(0,ROUNDDOWN(AX1540*0.06-MIN(50000,AX1540)*0.03,-2))+MAX(0,ROUNDDOWN(AX1540*0.04-MIN(50000,AX1540)*0.02,-2)))</f>
        <v/>
      </c>
      <c r="AZ1540" s="19">
        <f>AW1540+AY1540+AS1540</f>
        <v/>
      </c>
    </row>
    <row r="1541">
      <c r="A1541" t="inlineStr">
        <is>
          <t>1万円刻み</t>
        </is>
      </c>
      <c r="B1541" s="19">
        <f>'3_1万円刻み'!$A$1524</f>
        <v/>
      </c>
      <c r="C1541" s="19">
        <f>MIN(0,MAX(0,$B1541))</f>
        <v/>
      </c>
      <c r="D1541" s="19">
        <f>$B1541-C1541</f>
        <v/>
      </c>
      <c r="E1541" s="19">
        <f>MIN(670000,ROUNDDOWN(MAX(0,D1541-430000)*0.0751+47600,0))+MIN(260000,ROUNDDOWN(MAX(0,D1541-430000)*0.028+17600,0))+MIN(30000,ROUNDDOWN(MAX(0,D1541-430000)*0.0027+1873,0))+IF("いいえ"="はい",MIN(170000,ROUNDDOWN(MAX(0,D1541-430000)*0.0243+17800,0)),0)</f>
        <v/>
      </c>
      <c r="F1541" s="19">
        <f>IF(""="",215040+E1541,"")</f>
        <v/>
      </c>
      <c r="G1541" s="19">
        <f>IF(D1541&gt;23500000,NA(),IF(D1541&lt;=4890000,1040000,IF(D1541&lt;=6550000,670000,620000)))</f>
        <v/>
      </c>
      <c r="H1541" s="19">
        <f>MAX(0,ROUNDDOWN(D1541-F1541-G1541-0,-3))</f>
        <v/>
      </c>
      <c r="I1541" s="19">
        <f>IF(H1541&lt;=0,0,ROUNDDOWN((H1541*LOOKUP(H1541,{0,1950001,3300001,6950001,9000001,18000001,40000001},{0.05,0.1,0.2,0.23,0.33,0.4,0.45})-LOOKUP(H1541,{0,1950001,3300001,6950001,9000001,18000001,40000001},{0,97500,427500,636000,1536000,2796000,4796000}))*1.021,-2))</f>
        <v/>
      </c>
      <c r="J1541" s="19">
        <f>MAX(0,ROUNDDOWN(D1541-F1541-430000-0,-3))</f>
        <v/>
      </c>
      <c r="K1541" s="19">
        <f>IF(D1541&lt;=450000,0,MAX(0,ROUNDDOWN(J1541*0.06-MIN(50000,J1541)*0.03,-2))+MAX(0,ROUNDDOWN(J1541*0.04-MIN(50000,J1541)*0.02,-2)))</f>
        <v/>
      </c>
      <c r="L1541" s="19">
        <f>I1541+K1541+E1541</f>
        <v/>
      </c>
      <c r="M1541" s="19">
        <f>MIN(100000,MAX(0,$B1541))</f>
        <v/>
      </c>
      <c r="N1541" s="19">
        <f>$B1541-M1541</f>
        <v/>
      </c>
      <c r="O1541" s="19">
        <f>MIN(670000,ROUNDDOWN(MAX(0,N1541-430000)*0.0751+47600,0))+MIN(260000,ROUNDDOWN(MAX(0,N1541-430000)*0.028+17600,0))+MIN(30000,ROUNDDOWN(MAX(0,N1541-430000)*0.0027+1873,0))+IF("いいえ"="はい",MIN(170000,ROUNDDOWN(MAX(0,N1541-430000)*0.0243+17800,0)),0)</f>
        <v/>
      </c>
      <c r="P1541" s="19">
        <f>IF(""="",215040+O1541,"")</f>
        <v/>
      </c>
      <c r="Q1541" s="19">
        <f>IF(N1541&gt;23500000,NA(),IF(N1541&lt;=4890000,1040000,IF(N1541&lt;=6550000,670000,620000)))</f>
        <v/>
      </c>
      <c r="R1541" s="19">
        <f>MAX(0,ROUNDDOWN(N1541-P1541-Q1541-0,-3))</f>
        <v/>
      </c>
      <c r="S1541" s="19">
        <f>IF(R1541&lt;=0,0,ROUNDDOWN((R1541*LOOKUP(R1541,{0,1950001,3300001,6950001,9000001,18000001,40000001},{0.05,0.1,0.2,0.23,0.33,0.4,0.45})-LOOKUP(R1541,{0,1950001,3300001,6950001,9000001,18000001,40000001},{0,97500,427500,636000,1536000,2796000,4796000}))*1.021,-2))</f>
        <v/>
      </c>
      <c r="T1541" s="19">
        <f>MAX(0,ROUNDDOWN(N1541-P1541-430000-0,-3))</f>
        <v/>
      </c>
      <c r="U1541" s="19">
        <f>IF(N1541&lt;=450000,0,MAX(0,ROUNDDOWN(T1541*0.06-MIN(50000,T1541)*0.03,-2))+MAX(0,ROUNDDOWN(T1541*0.04-MIN(50000,T1541)*0.02,-2)))</f>
        <v/>
      </c>
      <c r="V1541" s="19">
        <f>S1541+U1541+O1541</f>
        <v/>
      </c>
      <c r="W1541" s="19">
        <f>MIN(550000,MAX(0,$B1541))</f>
        <v/>
      </c>
      <c r="X1541" s="19">
        <f>$B1541-W1541</f>
        <v/>
      </c>
      <c r="Y1541" s="19">
        <f>MIN(670000,ROUNDDOWN(MAX(0,X1541-430000)*0.0751+47600,0))+MIN(260000,ROUNDDOWN(MAX(0,X1541-430000)*0.028+17600,0))+MIN(30000,ROUNDDOWN(MAX(0,X1541-430000)*0.0027+1873,0))+IF("いいえ"="はい",MIN(170000,ROUNDDOWN(MAX(0,X1541-430000)*0.0243+17800,0)),0)</f>
        <v/>
      </c>
      <c r="Z1541" s="19">
        <f>IF(""="",215040+Y1541,"")</f>
        <v/>
      </c>
      <c r="AA1541" s="19">
        <f>IF(X1541&gt;23500000,NA(),IF(X1541&lt;=4890000,1040000,IF(X1541&lt;=6550000,670000,620000)))</f>
        <v/>
      </c>
      <c r="AB1541" s="19">
        <f>MAX(0,ROUNDDOWN(X1541-Z1541-AA1541-0,-3))</f>
        <v/>
      </c>
      <c r="AC1541" s="19">
        <f>IF(AB1541&lt;=0,0,ROUNDDOWN((AB1541*LOOKUP(AB1541,{0,1950001,3300001,6950001,9000001,18000001,40000001},{0.05,0.1,0.2,0.23,0.33,0.4,0.45})-LOOKUP(AB1541,{0,1950001,3300001,6950001,9000001,18000001,40000001},{0,97500,427500,636000,1536000,2796000,4796000}))*1.021,-2))</f>
        <v/>
      </c>
      <c r="AD1541" s="19">
        <f>MAX(0,ROUNDDOWN(X1541-Z1541-430000-0,-3))</f>
        <v/>
      </c>
      <c r="AE1541" s="19">
        <f>IF(X1541&lt;=450000,0,MAX(0,ROUNDDOWN(AD1541*0.06-MIN(50000,AD1541)*0.03,-2))+MAX(0,ROUNDDOWN(AD1541*0.04-MIN(50000,AD1541)*0.02,-2)))</f>
        <v/>
      </c>
      <c r="AF1541" s="19">
        <f>AC1541+AE1541+Y1541</f>
        <v/>
      </c>
      <c r="AG1541" s="19">
        <f>MIN(650000,MAX(0,$B1541))</f>
        <v/>
      </c>
      <c r="AH1541" s="19">
        <f>$B1541-AG1541</f>
        <v/>
      </c>
      <c r="AI1541" s="19">
        <f>MIN(670000,ROUNDDOWN(MAX(0,AH1541-430000)*0.0751+47600,0))+MIN(260000,ROUNDDOWN(MAX(0,AH1541-430000)*0.028+17600,0))+MIN(30000,ROUNDDOWN(MAX(0,AH1541-430000)*0.0027+1873,0))+IF("いいえ"="はい",MIN(170000,ROUNDDOWN(MAX(0,AH1541-430000)*0.0243+17800,0)),0)</f>
        <v/>
      </c>
      <c r="AJ1541" s="19">
        <f>IF(""="",215040+AI1541,"")</f>
        <v/>
      </c>
      <c r="AK1541" s="19">
        <f>IF(AH1541&gt;23500000,NA(),IF(AH1541&lt;=4890000,1040000,IF(AH1541&lt;=6550000,670000,620000)))</f>
        <v/>
      </c>
      <c r="AL1541" s="19">
        <f>MAX(0,ROUNDDOWN(AH1541-AJ1541-AK1541-0,-3))</f>
        <v/>
      </c>
      <c r="AM1541" s="19">
        <f>IF(AL1541&lt;=0,0,ROUNDDOWN((AL1541*LOOKUP(AL1541,{0,1950001,3300001,6950001,9000001,18000001,40000001},{0.05,0.1,0.2,0.23,0.33,0.4,0.45})-LOOKUP(AL1541,{0,1950001,3300001,6950001,9000001,18000001,40000001},{0,97500,427500,636000,1536000,2796000,4796000}))*1.021,-2))</f>
        <v/>
      </c>
      <c r="AN1541" s="19">
        <f>MAX(0,ROUNDDOWN(AH1541-AJ1541-430000-0,-3))</f>
        <v/>
      </c>
      <c r="AO1541" s="19">
        <f>IF(AH1541&lt;=450000,0,MAX(0,ROUNDDOWN(AN1541*0.06-MIN(50000,AN1541)*0.03,-2))+MAX(0,ROUNDDOWN(AN1541*0.04-MIN(50000,AN1541)*0.02,-2)))</f>
        <v/>
      </c>
      <c r="AP1541" s="19">
        <f>AM1541+AO1541+AI1541</f>
        <v/>
      </c>
      <c r="AQ1541" s="19">
        <f>MIN(750000,MAX(0,$B1541))</f>
        <v/>
      </c>
      <c r="AR1541" s="19">
        <f>$B1541-AQ1541</f>
        <v/>
      </c>
      <c r="AS1541" s="19">
        <f>MIN(670000,ROUNDDOWN(MAX(0,AR1541-430000)*0.0751+47600,0))+MIN(260000,ROUNDDOWN(MAX(0,AR1541-430000)*0.028+17600,0))+MIN(30000,ROUNDDOWN(MAX(0,AR1541-430000)*0.0027+1873,0))+IF("いいえ"="はい",MIN(170000,ROUNDDOWN(MAX(0,AR1541-430000)*0.0243+17800,0)),0)</f>
        <v/>
      </c>
      <c r="AT1541" s="19">
        <f>IF(""="",215040+AS1541,"")</f>
        <v/>
      </c>
      <c r="AU1541" s="19">
        <f>IF(AR1541&gt;23500000,NA(),IF(AR1541&lt;=4890000,1040000,IF(AR1541&lt;=6550000,670000,620000)))</f>
        <v/>
      </c>
      <c r="AV1541" s="19">
        <f>MAX(0,ROUNDDOWN(AR1541-AT1541-AU1541-0,-3))</f>
        <v/>
      </c>
      <c r="AW1541" s="19">
        <f>IF(AV1541&lt;=0,0,ROUNDDOWN((AV1541*LOOKUP(AV1541,{0,1950001,3300001,6950001,9000001,18000001,40000001},{0.05,0.1,0.2,0.23,0.33,0.4,0.45})-LOOKUP(AV1541,{0,1950001,3300001,6950001,9000001,18000001,40000001},{0,97500,427500,636000,1536000,2796000,4796000}))*1.021,-2))</f>
        <v/>
      </c>
      <c r="AX1541" s="19">
        <f>MAX(0,ROUNDDOWN(AR1541-AT1541-430000-0,-3))</f>
        <v/>
      </c>
      <c r="AY1541" s="19">
        <f>IF(AR1541&lt;=450000,0,MAX(0,ROUNDDOWN(AX1541*0.06-MIN(50000,AX1541)*0.03,-2))+MAX(0,ROUNDDOWN(AX1541*0.04-MIN(50000,AX1541)*0.02,-2)))</f>
        <v/>
      </c>
      <c r="AZ1541" s="19">
        <f>AW1541+AY1541+AS1541</f>
        <v/>
      </c>
    </row>
    <row r="1542">
      <c r="A1542" t="inlineStr">
        <is>
          <t>1万円刻み</t>
        </is>
      </c>
      <c r="B1542" s="19">
        <f>'3_1万円刻み'!$A$1525</f>
        <v/>
      </c>
      <c r="C1542" s="19">
        <f>MIN(0,MAX(0,$B1542))</f>
        <v/>
      </c>
      <c r="D1542" s="19">
        <f>$B1542-C1542</f>
        <v/>
      </c>
      <c r="E1542" s="19">
        <f>MIN(670000,ROUNDDOWN(MAX(0,D1542-430000)*0.0751+47600,0))+MIN(260000,ROUNDDOWN(MAX(0,D1542-430000)*0.028+17600,0))+MIN(30000,ROUNDDOWN(MAX(0,D1542-430000)*0.0027+1873,0))+IF("いいえ"="はい",MIN(170000,ROUNDDOWN(MAX(0,D1542-430000)*0.0243+17800,0)),0)</f>
        <v/>
      </c>
      <c r="F1542" s="19">
        <f>IF(""="",215040+E1542,"")</f>
        <v/>
      </c>
      <c r="G1542" s="19">
        <f>IF(D1542&gt;23500000,NA(),IF(D1542&lt;=4890000,1040000,IF(D1542&lt;=6550000,670000,620000)))</f>
        <v/>
      </c>
      <c r="H1542" s="19">
        <f>MAX(0,ROUNDDOWN(D1542-F1542-G1542-0,-3))</f>
        <v/>
      </c>
      <c r="I1542" s="19">
        <f>IF(H1542&lt;=0,0,ROUNDDOWN((H1542*LOOKUP(H1542,{0,1950001,3300001,6950001,9000001,18000001,40000001},{0.05,0.1,0.2,0.23,0.33,0.4,0.45})-LOOKUP(H1542,{0,1950001,3300001,6950001,9000001,18000001,40000001},{0,97500,427500,636000,1536000,2796000,4796000}))*1.021,-2))</f>
        <v/>
      </c>
      <c r="J1542" s="19">
        <f>MAX(0,ROUNDDOWN(D1542-F1542-430000-0,-3))</f>
        <v/>
      </c>
      <c r="K1542" s="19">
        <f>IF(D1542&lt;=450000,0,MAX(0,ROUNDDOWN(J1542*0.06-MIN(50000,J1542)*0.03,-2))+MAX(0,ROUNDDOWN(J1542*0.04-MIN(50000,J1542)*0.02,-2)))</f>
        <v/>
      </c>
      <c r="L1542" s="19">
        <f>I1542+K1542+E1542</f>
        <v/>
      </c>
      <c r="M1542" s="19">
        <f>MIN(100000,MAX(0,$B1542))</f>
        <v/>
      </c>
      <c r="N1542" s="19">
        <f>$B1542-M1542</f>
        <v/>
      </c>
      <c r="O1542" s="19">
        <f>MIN(670000,ROUNDDOWN(MAX(0,N1542-430000)*0.0751+47600,0))+MIN(260000,ROUNDDOWN(MAX(0,N1542-430000)*0.028+17600,0))+MIN(30000,ROUNDDOWN(MAX(0,N1542-430000)*0.0027+1873,0))+IF("いいえ"="はい",MIN(170000,ROUNDDOWN(MAX(0,N1542-430000)*0.0243+17800,0)),0)</f>
        <v/>
      </c>
      <c r="P1542" s="19">
        <f>IF(""="",215040+O1542,"")</f>
        <v/>
      </c>
      <c r="Q1542" s="19">
        <f>IF(N1542&gt;23500000,NA(),IF(N1542&lt;=4890000,1040000,IF(N1542&lt;=6550000,670000,620000)))</f>
        <v/>
      </c>
      <c r="R1542" s="19">
        <f>MAX(0,ROUNDDOWN(N1542-P1542-Q1542-0,-3))</f>
        <v/>
      </c>
      <c r="S1542" s="19">
        <f>IF(R1542&lt;=0,0,ROUNDDOWN((R1542*LOOKUP(R1542,{0,1950001,3300001,6950001,9000001,18000001,40000001},{0.05,0.1,0.2,0.23,0.33,0.4,0.45})-LOOKUP(R1542,{0,1950001,3300001,6950001,9000001,18000001,40000001},{0,97500,427500,636000,1536000,2796000,4796000}))*1.021,-2))</f>
        <v/>
      </c>
      <c r="T1542" s="19">
        <f>MAX(0,ROUNDDOWN(N1542-P1542-430000-0,-3))</f>
        <v/>
      </c>
      <c r="U1542" s="19">
        <f>IF(N1542&lt;=450000,0,MAX(0,ROUNDDOWN(T1542*0.06-MIN(50000,T1542)*0.03,-2))+MAX(0,ROUNDDOWN(T1542*0.04-MIN(50000,T1542)*0.02,-2)))</f>
        <v/>
      </c>
      <c r="V1542" s="19">
        <f>S1542+U1542+O1542</f>
        <v/>
      </c>
      <c r="W1542" s="19">
        <f>MIN(550000,MAX(0,$B1542))</f>
        <v/>
      </c>
      <c r="X1542" s="19">
        <f>$B1542-W1542</f>
        <v/>
      </c>
      <c r="Y1542" s="19">
        <f>MIN(670000,ROUNDDOWN(MAX(0,X1542-430000)*0.0751+47600,0))+MIN(260000,ROUNDDOWN(MAX(0,X1542-430000)*0.028+17600,0))+MIN(30000,ROUNDDOWN(MAX(0,X1542-430000)*0.0027+1873,0))+IF("いいえ"="はい",MIN(170000,ROUNDDOWN(MAX(0,X1542-430000)*0.0243+17800,0)),0)</f>
        <v/>
      </c>
      <c r="Z1542" s="19">
        <f>IF(""="",215040+Y1542,"")</f>
        <v/>
      </c>
      <c r="AA1542" s="19">
        <f>IF(X1542&gt;23500000,NA(),IF(X1542&lt;=4890000,1040000,IF(X1542&lt;=6550000,670000,620000)))</f>
        <v/>
      </c>
      <c r="AB1542" s="19">
        <f>MAX(0,ROUNDDOWN(X1542-Z1542-AA1542-0,-3))</f>
        <v/>
      </c>
      <c r="AC1542" s="19">
        <f>IF(AB1542&lt;=0,0,ROUNDDOWN((AB1542*LOOKUP(AB1542,{0,1950001,3300001,6950001,9000001,18000001,40000001},{0.05,0.1,0.2,0.23,0.33,0.4,0.45})-LOOKUP(AB1542,{0,1950001,3300001,6950001,9000001,18000001,40000001},{0,97500,427500,636000,1536000,2796000,4796000}))*1.021,-2))</f>
        <v/>
      </c>
      <c r="AD1542" s="19">
        <f>MAX(0,ROUNDDOWN(X1542-Z1542-430000-0,-3))</f>
        <v/>
      </c>
      <c r="AE1542" s="19">
        <f>IF(X1542&lt;=450000,0,MAX(0,ROUNDDOWN(AD1542*0.06-MIN(50000,AD1542)*0.03,-2))+MAX(0,ROUNDDOWN(AD1542*0.04-MIN(50000,AD1542)*0.02,-2)))</f>
        <v/>
      </c>
      <c r="AF1542" s="19">
        <f>AC1542+AE1542+Y1542</f>
        <v/>
      </c>
      <c r="AG1542" s="19">
        <f>MIN(650000,MAX(0,$B1542))</f>
        <v/>
      </c>
      <c r="AH1542" s="19">
        <f>$B1542-AG1542</f>
        <v/>
      </c>
      <c r="AI1542" s="19">
        <f>MIN(670000,ROUNDDOWN(MAX(0,AH1542-430000)*0.0751+47600,0))+MIN(260000,ROUNDDOWN(MAX(0,AH1542-430000)*0.028+17600,0))+MIN(30000,ROUNDDOWN(MAX(0,AH1542-430000)*0.0027+1873,0))+IF("いいえ"="はい",MIN(170000,ROUNDDOWN(MAX(0,AH1542-430000)*0.0243+17800,0)),0)</f>
        <v/>
      </c>
      <c r="AJ1542" s="19">
        <f>IF(""="",215040+AI1542,"")</f>
        <v/>
      </c>
      <c r="AK1542" s="19">
        <f>IF(AH1542&gt;23500000,NA(),IF(AH1542&lt;=4890000,1040000,IF(AH1542&lt;=6550000,670000,620000)))</f>
        <v/>
      </c>
      <c r="AL1542" s="19">
        <f>MAX(0,ROUNDDOWN(AH1542-AJ1542-AK1542-0,-3))</f>
        <v/>
      </c>
      <c r="AM1542" s="19">
        <f>IF(AL1542&lt;=0,0,ROUNDDOWN((AL1542*LOOKUP(AL1542,{0,1950001,3300001,6950001,9000001,18000001,40000001},{0.05,0.1,0.2,0.23,0.33,0.4,0.45})-LOOKUP(AL1542,{0,1950001,3300001,6950001,9000001,18000001,40000001},{0,97500,427500,636000,1536000,2796000,4796000}))*1.021,-2))</f>
        <v/>
      </c>
      <c r="AN1542" s="19">
        <f>MAX(0,ROUNDDOWN(AH1542-AJ1542-430000-0,-3))</f>
        <v/>
      </c>
      <c r="AO1542" s="19">
        <f>IF(AH1542&lt;=450000,0,MAX(0,ROUNDDOWN(AN1542*0.06-MIN(50000,AN1542)*0.03,-2))+MAX(0,ROUNDDOWN(AN1542*0.04-MIN(50000,AN1542)*0.02,-2)))</f>
        <v/>
      </c>
      <c r="AP1542" s="19">
        <f>AM1542+AO1542+AI1542</f>
        <v/>
      </c>
      <c r="AQ1542" s="19">
        <f>MIN(750000,MAX(0,$B1542))</f>
        <v/>
      </c>
      <c r="AR1542" s="19">
        <f>$B1542-AQ1542</f>
        <v/>
      </c>
      <c r="AS1542" s="19">
        <f>MIN(670000,ROUNDDOWN(MAX(0,AR1542-430000)*0.0751+47600,0))+MIN(260000,ROUNDDOWN(MAX(0,AR1542-430000)*0.028+17600,0))+MIN(30000,ROUNDDOWN(MAX(0,AR1542-430000)*0.0027+1873,0))+IF("いいえ"="はい",MIN(170000,ROUNDDOWN(MAX(0,AR1542-430000)*0.0243+17800,0)),0)</f>
        <v/>
      </c>
      <c r="AT1542" s="19">
        <f>IF(""="",215040+AS1542,"")</f>
        <v/>
      </c>
      <c r="AU1542" s="19">
        <f>IF(AR1542&gt;23500000,NA(),IF(AR1542&lt;=4890000,1040000,IF(AR1542&lt;=6550000,670000,620000)))</f>
        <v/>
      </c>
      <c r="AV1542" s="19">
        <f>MAX(0,ROUNDDOWN(AR1542-AT1542-AU1542-0,-3))</f>
        <v/>
      </c>
      <c r="AW1542" s="19">
        <f>IF(AV1542&lt;=0,0,ROUNDDOWN((AV1542*LOOKUP(AV1542,{0,1950001,3300001,6950001,9000001,18000001,40000001},{0.05,0.1,0.2,0.23,0.33,0.4,0.45})-LOOKUP(AV1542,{0,1950001,3300001,6950001,9000001,18000001,40000001},{0,97500,427500,636000,1536000,2796000,4796000}))*1.021,-2))</f>
        <v/>
      </c>
      <c r="AX1542" s="19">
        <f>MAX(0,ROUNDDOWN(AR1542-AT1542-430000-0,-3))</f>
        <v/>
      </c>
      <c r="AY1542" s="19">
        <f>IF(AR1542&lt;=450000,0,MAX(0,ROUNDDOWN(AX1542*0.06-MIN(50000,AX1542)*0.03,-2))+MAX(0,ROUNDDOWN(AX1542*0.04-MIN(50000,AX1542)*0.02,-2)))</f>
        <v/>
      </c>
      <c r="AZ1542" s="19">
        <f>AW1542+AY1542+AS1542</f>
        <v/>
      </c>
    </row>
    <row r="1543">
      <c r="A1543" t="inlineStr">
        <is>
          <t>1万円刻み</t>
        </is>
      </c>
      <c r="B1543" s="19">
        <f>'3_1万円刻み'!$A$1526</f>
        <v/>
      </c>
      <c r="C1543" s="19">
        <f>MIN(0,MAX(0,$B1543))</f>
        <v/>
      </c>
      <c r="D1543" s="19">
        <f>$B1543-C1543</f>
        <v/>
      </c>
      <c r="E1543" s="19">
        <f>MIN(670000,ROUNDDOWN(MAX(0,D1543-430000)*0.0751+47600,0))+MIN(260000,ROUNDDOWN(MAX(0,D1543-430000)*0.028+17600,0))+MIN(30000,ROUNDDOWN(MAX(0,D1543-430000)*0.0027+1873,0))+IF("いいえ"="はい",MIN(170000,ROUNDDOWN(MAX(0,D1543-430000)*0.0243+17800,0)),0)</f>
        <v/>
      </c>
      <c r="F1543" s="19">
        <f>IF(""="",215040+E1543,"")</f>
        <v/>
      </c>
      <c r="G1543" s="19">
        <f>IF(D1543&gt;23500000,NA(),IF(D1543&lt;=4890000,1040000,IF(D1543&lt;=6550000,670000,620000)))</f>
        <v/>
      </c>
      <c r="H1543" s="19">
        <f>MAX(0,ROUNDDOWN(D1543-F1543-G1543-0,-3))</f>
        <v/>
      </c>
      <c r="I1543" s="19">
        <f>IF(H1543&lt;=0,0,ROUNDDOWN((H1543*LOOKUP(H1543,{0,1950001,3300001,6950001,9000001,18000001,40000001},{0.05,0.1,0.2,0.23,0.33,0.4,0.45})-LOOKUP(H1543,{0,1950001,3300001,6950001,9000001,18000001,40000001},{0,97500,427500,636000,1536000,2796000,4796000}))*1.021,-2))</f>
        <v/>
      </c>
      <c r="J1543" s="19">
        <f>MAX(0,ROUNDDOWN(D1543-F1543-430000-0,-3))</f>
        <v/>
      </c>
      <c r="K1543" s="19">
        <f>IF(D1543&lt;=450000,0,MAX(0,ROUNDDOWN(J1543*0.06-MIN(50000,J1543)*0.03,-2))+MAX(0,ROUNDDOWN(J1543*0.04-MIN(50000,J1543)*0.02,-2)))</f>
        <v/>
      </c>
      <c r="L1543" s="19">
        <f>I1543+K1543+E1543</f>
        <v/>
      </c>
      <c r="M1543" s="19">
        <f>MIN(100000,MAX(0,$B1543))</f>
        <v/>
      </c>
      <c r="N1543" s="19">
        <f>$B1543-M1543</f>
        <v/>
      </c>
      <c r="O1543" s="19">
        <f>MIN(670000,ROUNDDOWN(MAX(0,N1543-430000)*0.0751+47600,0))+MIN(260000,ROUNDDOWN(MAX(0,N1543-430000)*0.028+17600,0))+MIN(30000,ROUNDDOWN(MAX(0,N1543-430000)*0.0027+1873,0))+IF("いいえ"="はい",MIN(170000,ROUNDDOWN(MAX(0,N1543-430000)*0.0243+17800,0)),0)</f>
        <v/>
      </c>
      <c r="P1543" s="19">
        <f>IF(""="",215040+O1543,"")</f>
        <v/>
      </c>
      <c r="Q1543" s="19">
        <f>IF(N1543&gt;23500000,NA(),IF(N1543&lt;=4890000,1040000,IF(N1543&lt;=6550000,670000,620000)))</f>
        <v/>
      </c>
      <c r="R1543" s="19">
        <f>MAX(0,ROUNDDOWN(N1543-P1543-Q1543-0,-3))</f>
        <v/>
      </c>
      <c r="S1543" s="19">
        <f>IF(R1543&lt;=0,0,ROUNDDOWN((R1543*LOOKUP(R1543,{0,1950001,3300001,6950001,9000001,18000001,40000001},{0.05,0.1,0.2,0.23,0.33,0.4,0.45})-LOOKUP(R1543,{0,1950001,3300001,6950001,9000001,18000001,40000001},{0,97500,427500,636000,1536000,2796000,4796000}))*1.021,-2))</f>
        <v/>
      </c>
      <c r="T1543" s="19">
        <f>MAX(0,ROUNDDOWN(N1543-P1543-430000-0,-3))</f>
        <v/>
      </c>
      <c r="U1543" s="19">
        <f>IF(N1543&lt;=450000,0,MAX(0,ROUNDDOWN(T1543*0.06-MIN(50000,T1543)*0.03,-2))+MAX(0,ROUNDDOWN(T1543*0.04-MIN(50000,T1543)*0.02,-2)))</f>
        <v/>
      </c>
      <c r="V1543" s="19">
        <f>S1543+U1543+O1543</f>
        <v/>
      </c>
      <c r="W1543" s="19">
        <f>MIN(550000,MAX(0,$B1543))</f>
        <v/>
      </c>
      <c r="X1543" s="19">
        <f>$B1543-W1543</f>
        <v/>
      </c>
      <c r="Y1543" s="19">
        <f>MIN(670000,ROUNDDOWN(MAX(0,X1543-430000)*0.0751+47600,0))+MIN(260000,ROUNDDOWN(MAX(0,X1543-430000)*0.028+17600,0))+MIN(30000,ROUNDDOWN(MAX(0,X1543-430000)*0.0027+1873,0))+IF("いいえ"="はい",MIN(170000,ROUNDDOWN(MAX(0,X1543-430000)*0.0243+17800,0)),0)</f>
        <v/>
      </c>
      <c r="Z1543" s="19">
        <f>IF(""="",215040+Y1543,"")</f>
        <v/>
      </c>
      <c r="AA1543" s="19">
        <f>IF(X1543&gt;23500000,NA(),IF(X1543&lt;=4890000,1040000,IF(X1543&lt;=6550000,670000,620000)))</f>
        <v/>
      </c>
      <c r="AB1543" s="19">
        <f>MAX(0,ROUNDDOWN(X1543-Z1543-AA1543-0,-3))</f>
        <v/>
      </c>
      <c r="AC1543" s="19">
        <f>IF(AB1543&lt;=0,0,ROUNDDOWN((AB1543*LOOKUP(AB1543,{0,1950001,3300001,6950001,9000001,18000001,40000001},{0.05,0.1,0.2,0.23,0.33,0.4,0.45})-LOOKUP(AB1543,{0,1950001,3300001,6950001,9000001,18000001,40000001},{0,97500,427500,636000,1536000,2796000,4796000}))*1.021,-2))</f>
        <v/>
      </c>
      <c r="AD1543" s="19">
        <f>MAX(0,ROUNDDOWN(X1543-Z1543-430000-0,-3))</f>
        <v/>
      </c>
      <c r="AE1543" s="19">
        <f>IF(X1543&lt;=450000,0,MAX(0,ROUNDDOWN(AD1543*0.06-MIN(50000,AD1543)*0.03,-2))+MAX(0,ROUNDDOWN(AD1543*0.04-MIN(50000,AD1543)*0.02,-2)))</f>
        <v/>
      </c>
      <c r="AF1543" s="19">
        <f>AC1543+AE1543+Y1543</f>
        <v/>
      </c>
      <c r="AG1543" s="19">
        <f>MIN(650000,MAX(0,$B1543))</f>
        <v/>
      </c>
      <c r="AH1543" s="19">
        <f>$B1543-AG1543</f>
        <v/>
      </c>
      <c r="AI1543" s="19">
        <f>MIN(670000,ROUNDDOWN(MAX(0,AH1543-430000)*0.0751+47600,0))+MIN(260000,ROUNDDOWN(MAX(0,AH1543-430000)*0.028+17600,0))+MIN(30000,ROUNDDOWN(MAX(0,AH1543-430000)*0.0027+1873,0))+IF("いいえ"="はい",MIN(170000,ROUNDDOWN(MAX(0,AH1543-430000)*0.0243+17800,0)),0)</f>
        <v/>
      </c>
      <c r="AJ1543" s="19">
        <f>IF(""="",215040+AI1543,"")</f>
        <v/>
      </c>
      <c r="AK1543" s="19">
        <f>IF(AH1543&gt;23500000,NA(),IF(AH1543&lt;=4890000,1040000,IF(AH1543&lt;=6550000,670000,620000)))</f>
        <v/>
      </c>
      <c r="AL1543" s="19">
        <f>MAX(0,ROUNDDOWN(AH1543-AJ1543-AK1543-0,-3))</f>
        <v/>
      </c>
      <c r="AM1543" s="19">
        <f>IF(AL1543&lt;=0,0,ROUNDDOWN((AL1543*LOOKUP(AL1543,{0,1950001,3300001,6950001,9000001,18000001,40000001},{0.05,0.1,0.2,0.23,0.33,0.4,0.45})-LOOKUP(AL1543,{0,1950001,3300001,6950001,9000001,18000001,40000001},{0,97500,427500,636000,1536000,2796000,4796000}))*1.021,-2))</f>
        <v/>
      </c>
      <c r="AN1543" s="19">
        <f>MAX(0,ROUNDDOWN(AH1543-AJ1543-430000-0,-3))</f>
        <v/>
      </c>
      <c r="AO1543" s="19">
        <f>IF(AH1543&lt;=450000,0,MAX(0,ROUNDDOWN(AN1543*0.06-MIN(50000,AN1543)*0.03,-2))+MAX(0,ROUNDDOWN(AN1543*0.04-MIN(50000,AN1543)*0.02,-2)))</f>
        <v/>
      </c>
      <c r="AP1543" s="19">
        <f>AM1543+AO1543+AI1543</f>
        <v/>
      </c>
      <c r="AQ1543" s="19">
        <f>MIN(750000,MAX(0,$B1543))</f>
        <v/>
      </c>
      <c r="AR1543" s="19">
        <f>$B1543-AQ1543</f>
        <v/>
      </c>
      <c r="AS1543" s="19">
        <f>MIN(670000,ROUNDDOWN(MAX(0,AR1543-430000)*0.0751+47600,0))+MIN(260000,ROUNDDOWN(MAX(0,AR1543-430000)*0.028+17600,0))+MIN(30000,ROUNDDOWN(MAX(0,AR1543-430000)*0.0027+1873,0))+IF("いいえ"="はい",MIN(170000,ROUNDDOWN(MAX(0,AR1543-430000)*0.0243+17800,0)),0)</f>
        <v/>
      </c>
      <c r="AT1543" s="19">
        <f>IF(""="",215040+AS1543,"")</f>
        <v/>
      </c>
      <c r="AU1543" s="19">
        <f>IF(AR1543&gt;23500000,NA(),IF(AR1543&lt;=4890000,1040000,IF(AR1543&lt;=6550000,670000,620000)))</f>
        <v/>
      </c>
      <c r="AV1543" s="19">
        <f>MAX(0,ROUNDDOWN(AR1543-AT1543-AU1543-0,-3))</f>
        <v/>
      </c>
      <c r="AW1543" s="19">
        <f>IF(AV1543&lt;=0,0,ROUNDDOWN((AV1543*LOOKUP(AV1543,{0,1950001,3300001,6950001,9000001,18000001,40000001},{0.05,0.1,0.2,0.23,0.33,0.4,0.45})-LOOKUP(AV1543,{0,1950001,3300001,6950001,9000001,18000001,40000001},{0,97500,427500,636000,1536000,2796000,4796000}))*1.021,-2))</f>
        <v/>
      </c>
      <c r="AX1543" s="19">
        <f>MAX(0,ROUNDDOWN(AR1543-AT1543-430000-0,-3))</f>
        <v/>
      </c>
      <c r="AY1543" s="19">
        <f>IF(AR1543&lt;=450000,0,MAX(0,ROUNDDOWN(AX1543*0.06-MIN(50000,AX1543)*0.03,-2))+MAX(0,ROUNDDOWN(AX1543*0.04-MIN(50000,AX1543)*0.02,-2)))</f>
        <v/>
      </c>
      <c r="AZ1543" s="19">
        <f>AW1543+AY1543+AS1543</f>
        <v/>
      </c>
    </row>
    <row r="1544">
      <c r="A1544" t="inlineStr">
        <is>
          <t>1万円刻み</t>
        </is>
      </c>
      <c r="B1544" s="19">
        <f>'3_1万円刻み'!$A$1527</f>
        <v/>
      </c>
      <c r="C1544" s="19">
        <f>MIN(0,MAX(0,$B1544))</f>
        <v/>
      </c>
      <c r="D1544" s="19">
        <f>$B1544-C1544</f>
        <v/>
      </c>
      <c r="E1544" s="19">
        <f>MIN(670000,ROUNDDOWN(MAX(0,D1544-430000)*0.0751+47600,0))+MIN(260000,ROUNDDOWN(MAX(0,D1544-430000)*0.028+17600,0))+MIN(30000,ROUNDDOWN(MAX(0,D1544-430000)*0.0027+1873,0))+IF("いいえ"="はい",MIN(170000,ROUNDDOWN(MAX(0,D1544-430000)*0.0243+17800,0)),0)</f>
        <v/>
      </c>
      <c r="F1544" s="19">
        <f>IF(""="",215040+E1544,"")</f>
        <v/>
      </c>
      <c r="G1544" s="19">
        <f>IF(D1544&gt;23500000,NA(),IF(D1544&lt;=4890000,1040000,IF(D1544&lt;=6550000,670000,620000)))</f>
        <v/>
      </c>
      <c r="H1544" s="19">
        <f>MAX(0,ROUNDDOWN(D1544-F1544-G1544-0,-3))</f>
        <v/>
      </c>
      <c r="I1544" s="19">
        <f>IF(H1544&lt;=0,0,ROUNDDOWN((H1544*LOOKUP(H1544,{0,1950001,3300001,6950001,9000001,18000001,40000001},{0.05,0.1,0.2,0.23,0.33,0.4,0.45})-LOOKUP(H1544,{0,1950001,3300001,6950001,9000001,18000001,40000001},{0,97500,427500,636000,1536000,2796000,4796000}))*1.021,-2))</f>
        <v/>
      </c>
      <c r="J1544" s="19">
        <f>MAX(0,ROUNDDOWN(D1544-F1544-430000-0,-3))</f>
        <v/>
      </c>
      <c r="K1544" s="19">
        <f>IF(D1544&lt;=450000,0,MAX(0,ROUNDDOWN(J1544*0.06-MIN(50000,J1544)*0.03,-2))+MAX(0,ROUNDDOWN(J1544*0.04-MIN(50000,J1544)*0.02,-2)))</f>
        <v/>
      </c>
      <c r="L1544" s="19">
        <f>I1544+K1544+E1544</f>
        <v/>
      </c>
      <c r="M1544" s="19">
        <f>MIN(100000,MAX(0,$B1544))</f>
        <v/>
      </c>
      <c r="N1544" s="19">
        <f>$B1544-M1544</f>
        <v/>
      </c>
      <c r="O1544" s="19">
        <f>MIN(670000,ROUNDDOWN(MAX(0,N1544-430000)*0.0751+47600,0))+MIN(260000,ROUNDDOWN(MAX(0,N1544-430000)*0.028+17600,0))+MIN(30000,ROUNDDOWN(MAX(0,N1544-430000)*0.0027+1873,0))+IF("いいえ"="はい",MIN(170000,ROUNDDOWN(MAX(0,N1544-430000)*0.0243+17800,0)),0)</f>
        <v/>
      </c>
      <c r="P1544" s="19">
        <f>IF(""="",215040+O1544,"")</f>
        <v/>
      </c>
      <c r="Q1544" s="19">
        <f>IF(N1544&gt;23500000,NA(),IF(N1544&lt;=4890000,1040000,IF(N1544&lt;=6550000,670000,620000)))</f>
        <v/>
      </c>
      <c r="R1544" s="19">
        <f>MAX(0,ROUNDDOWN(N1544-P1544-Q1544-0,-3))</f>
        <v/>
      </c>
      <c r="S1544" s="19">
        <f>IF(R1544&lt;=0,0,ROUNDDOWN((R1544*LOOKUP(R1544,{0,1950001,3300001,6950001,9000001,18000001,40000001},{0.05,0.1,0.2,0.23,0.33,0.4,0.45})-LOOKUP(R1544,{0,1950001,3300001,6950001,9000001,18000001,40000001},{0,97500,427500,636000,1536000,2796000,4796000}))*1.021,-2))</f>
        <v/>
      </c>
      <c r="T1544" s="19">
        <f>MAX(0,ROUNDDOWN(N1544-P1544-430000-0,-3))</f>
        <v/>
      </c>
      <c r="U1544" s="19">
        <f>IF(N1544&lt;=450000,0,MAX(0,ROUNDDOWN(T1544*0.06-MIN(50000,T1544)*0.03,-2))+MAX(0,ROUNDDOWN(T1544*0.04-MIN(50000,T1544)*0.02,-2)))</f>
        <v/>
      </c>
      <c r="V1544" s="19">
        <f>S1544+U1544+O1544</f>
        <v/>
      </c>
      <c r="W1544" s="19">
        <f>MIN(550000,MAX(0,$B1544))</f>
        <v/>
      </c>
      <c r="X1544" s="19">
        <f>$B1544-W1544</f>
        <v/>
      </c>
      <c r="Y1544" s="19">
        <f>MIN(670000,ROUNDDOWN(MAX(0,X1544-430000)*0.0751+47600,0))+MIN(260000,ROUNDDOWN(MAX(0,X1544-430000)*0.028+17600,0))+MIN(30000,ROUNDDOWN(MAX(0,X1544-430000)*0.0027+1873,0))+IF("いいえ"="はい",MIN(170000,ROUNDDOWN(MAX(0,X1544-430000)*0.0243+17800,0)),0)</f>
        <v/>
      </c>
      <c r="Z1544" s="19">
        <f>IF(""="",215040+Y1544,"")</f>
        <v/>
      </c>
      <c r="AA1544" s="19">
        <f>IF(X1544&gt;23500000,NA(),IF(X1544&lt;=4890000,1040000,IF(X1544&lt;=6550000,670000,620000)))</f>
        <v/>
      </c>
      <c r="AB1544" s="19">
        <f>MAX(0,ROUNDDOWN(X1544-Z1544-AA1544-0,-3))</f>
        <v/>
      </c>
      <c r="AC1544" s="19">
        <f>IF(AB1544&lt;=0,0,ROUNDDOWN((AB1544*LOOKUP(AB1544,{0,1950001,3300001,6950001,9000001,18000001,40000001},{0.05,0.1,0.2,0.23,0.33,0.4,0.45})-LOOKUP(AB1544,{0,1950001,3300001,6950001,9000001,18000001,40000001},{0,97500,427500,636000,1536000,2796000,4796000}))*1.021,-2))</f>
        <v/>
      </c>
      <c r="AD1544" s="19">
        <f>MAX(0,ROUNDDOWN(X1544-Z1544-430000-0,-3))</f>
        <v/>
      </c>
      <c r="AE1544" s="19">
        <f>IF(X1544&lt;=450000,0,MAX(0,ROUNDDOWN(AD1544*0.06-MIN(50000,AD1544)*0.03,-2))+MAX(0,ROUNDDOWN(AD1544*0.04-MIN(50000,AD1544)*0.02,-2)))</f>
        <v/>
      </c>
      <c r="AF1544" s="19">
        <f>AC1544+AE1544+Y1544</f>
        <v/>
      </c>
      <c r="AG1544" s="19">
        <f>MIN(650000,MAX(0,$B1544))</f>
        <v/>
      </c>
      <c r="AH1544" s="19">
        <f>$B1544-AG1544</f>
        <v/>
      </c>
      <c r="AI1544" s="19">
        <f>MIN(670000,ROUNDDOWN(MAX(0,AH1544-430000)*0.0751+47600,0))+MIN(260000,ROUNDDOWN(MAX(0,AH1544-430000)*0.028+17600,0))+MIN(30000,ROUNDDOWN(MAX(0,AH1544-430000)*0.0027+1873,0))+IF("いいえ"="はい",MIN(170000,ROUNDDOWN(MAX(0,AH1544-430000)*0.0243+17800,0)),0)</f>
        <v/>
      </c>
      <c r="AJ1544" s="19">
        <f>IF(""="",215040+AI1544,"")</f>
        <v/>
      </c>
      <c r="AK1544" s="19">
        <f>IF(AH1544&gt;23500000,NA(),IF(AH1544&lt;=4890000,1040000,IF(AH1544&lt;=6550000,670000,620000)))</f>
        <v/>
      </c>
      <c r="AL1544" s="19">
        <f>MAX(0,ROUNDDOWN(AH1544-AJ1544-AK1544-0,-3))</f>
        <v/>
      </c>
      <c r="AM1544" s="19">
        <f>IF(AL1544&lt;=0,0,ROUNDDOWN((AL1544*LOOKUP(AL1544,{0,1950001,3300001,6950001,9000001,18000001,40000001},{0.05,0.1,0.2,0.23,0.33,0.4,0.45})-LOOKUP(AL1544,{0,1950001,3300001,6950001,9000001,18000001,40000001},{0,97500,427500,636000,1536000,2796000,4796000}))*1.021,-2))</f>
        <v/>
      </c>
      <c r="AN1544" s="19">
        <f>MAX(0,ROUNDDOWN(AH1544-AJ1544-430000-0,-3))</f>
        <v/>
      </c>
      <c r="AO1544" s="19">
        <f>IF(AH1544&lt;=450000,0,MAX(0,ROUNDDOWN(AN1544*0.06-MIN(50000,AN1544)*0.03,-2))+MAX(0,ROUNDDOWN(AN1544*0.04-MIN(50000,AN1544)*0.02,-2)))</f>
        <v/>
      </c>
      <c r="AP1544" s="19">
        <f>AM1544+AO1544+AI1544</f>
        <v/>
      </c>
      <c r="AQ1544" s="19">
        <f>MIN(750000,MAX(0,$B1544))</f>
        <v/>
      </c>
      <c r="AR1544" s="19">
        <f>$B1544-AQ1544</f>
        <v/>
      </c>
      <c r="AS1544" s="19">
        <f>MIN(670000,ROUNDDOWN(MAX(0,AR1544-430000)*0.0751+47600,0))+MIN(260000,ROUNDDOWN(MAX(0,AR1544-430000)*0.028+17600,0))+MIN(30000,ROUNDDOWN(MAX(0,AR1544-430000)*0.0027+1873,0))+IF("いいえ"="はい",MIN(170000,ROUNDDOWN(MAX(0,AR1544-430000)*0.0243+17800,0)),0)</f>
        <v/>
      </c>
      <c r="AT1544" s="19">
        <f>IF(""="",215040+AS1544,"")</f>
        <v/>
      </c>
      <c r="AU1544" s="19">
        <f>IF(AR1544&gt;23500000,NA(),IF(AR1544&lt;=4890000,1040000,IF(AR1544&lt;=6550000,670000,620000)))</f>
        <v/>
      </c>
      <c r="AV1544" s="19">
        <f>MAX(0,ROUNDDOWN(AR1544-AT1544-AU1544-0,-3))</f>
        <v/>
      </c>
      <c r="AW1544" s="19">
        <f>IF(AV1544&lt;=0,0,ROUNDDOWN((AV1544*LOOKUP(AV1544,{0,1950001,3300001,6950001,9000001,18000001,40000001},{0.05,0.1,0.2,0.23,0.33,0.4,0.45})-LOOKUP(AV1544,{0,1950001,3300001,6950001,9000001,18000001,40000001},{0,97500,427500,636000,1536000,2796000,4796000}))*1.021,-2))</f>
        <v/>
      </c>
      <c r="AX1544" s="19">
        <f>MAX(0,ROUNDDOWN(AR1544-AT1544-430000-0,-3))</f>
        <v/>
      </c>
      <c r="AY1544" s="19">
        <f>IF(AR1544&lt;=450000,0,MAX(0,ROUNDDOWN(AX1544*0.06-MIN(50000,AX1544)*0.03,-2))+MAX(0,ROUNDDOWN(AX1544*0.04-MIN(50000,AX1544)*0.02,-2)))</f>
        <v/>
      </c>
      <c r="AZ1544" s="19">
        <f>AW1544+AY1544+AS1544</f>
        <v/>
      </c>
    </row>
    <row r="1545">
      <c r="A1545" t="inlineStr">
        <is>
          <t>1万円刻み</t>
        </is>
      </c>
      <c r="B1545" s="19">
        <f>'3_1万円刻み'!$A$1528</f>
        <v/>
      </c>
      <c r="C1545" s="19">
        <f>MIN(0,MAX(0,$B1545))</f>
        <v/>
      </c>
      <c r="D1545" s="19">
        <f>$B1545-C1545</f>
        <v/>
      </c>
      <c r="E1545" s="19">
        <f>MIN(670000,ROUNDDOWN(MAX(0,D1545-430000)*0.0751+47600,0))+MIN(260000,ROUNDDOWN(MAX(0,D1545-430000)*0.028+17600,0))+MIN(30000,ROUNDDOWN(MAX(0,D1545-430000)*0.0027+1873,0))+IF("いいえ"="はい",MIN(170000,ROUNDDOWN(MAX(0,D1545-430000)*0.0243+17800,0)),0)</f>
        <v/>
      </c>
      <c r="F1545" s="19">
        <f>IF(""="",215040+E1545,"")</f>
        <v/>
      </c>
      <c r="G1545" s="19">
        <f>IF(D1545&gt;23500000,NA(),IF(D1545&lt;=4890000,1040000,IF(D1545&lt;=6550000,670000,620000)))</f>
        <v/>
      </c>
      <c r="H1545" s="19">
        <f>MAX(0,ROUNDDOWN(D1545-F1545-G1545-0,-3))</f>
        <v/>
      </c>
      <c r="I1545" s="19">
        <f>IF(H1545&lt;=0,0,ROUNDDOWN((H1545*LOOKUP(H1545,{0,1950001,3300001,6950001,9000001,18000001,40000001},{0.05,0.1,0.2,0.23,0.33,0.4,0.45})-LOOKUP(H1545,{0,1950001,3300001,6950001,9000001,18000001,40000001},{0,97500,427500,636000,1536000,2796000,4796000}))*1.021,-2))</f>
        <v/>
      </c>
      <c r="J1545" s="19">
        <f>MAX(0,ROUNDDOWN(D1545-F1545-430000-0,-3))</f>
        <v/>
      </c>
      <c r="K1545" s="19">
        <f>IF(D1545&lt;=450000,0,MAX(0,ROUNDDOWN(J1545*0.06-MIN(50000,J1545)*0.03,-2))+MAX(0,ROUNDDOWN(J1545*0.04-MIN(50000,J1545)*0.02,-2)))</f>
        <v/>
      </c>
      <c r="L1545" s="19">
        <f>I1545+K1545+E1545</f>
        <v/>
      </c>
      <c r="M1545" s="19">
        <f>MIN(100000,MAX(0,$B1545))</f>
        <v/>
      </c>
      <c r="N1545" s="19">
        <f>$B1545-M1545</f>
        <v/>
      </c>
      <c r="O1545" s="19">
        <f>MIN(670000,ROUNDDOWN(MAX(0,N1545-430000)*0.0751+47600,0))+MIN(260000,ROUNDDOWN(MAX(0,N1545-430000)*0.028+17600,0))+MIN(30000,ROUNDDOWN(MAX(0,N1545-430000)*0.0027+1873,0))+IF("いいえ"="はい",MIN(170000,ROUNDDOWN(MAX(0,N1545-430000)*0.0243+17800,0)),0)</f>
        <v/>
      </c>
      <c r="P1545" s="19">
        <f>IF(""="",215040+O1545,"")</f>
        <v/>
      </c>
      <c r="Q1545" s="19">
        <f>IF(N1545&gt;23500000,NA(),IF(N1545&lt;=4890000,1040000,IF(N1545&lt;=6550000,670000,620000)))</f>
        <v/>
      </c>
      <c r="R1545" s="19">
        <f>MAX(0,ROUNDDOWN(N1545-P1545-Q1545-0,-3))</f>
        <v/>
      </c>
      <c r="S1545" s="19">
        <f>IF(R1545&lt;=0,0,ROUNDDOWN((R1545*LOOKUP(R1545,{0,1950001,3300001,6950001,9000001,18000001,40000001},{0.05,0.1,0.2,0.23,0.33,0.4,0.45})-LOOKUP(R1545,{0,1950001,3300001,6950001,9000001,18000001,40000001},{0,97500,427500,636000,1536000,2796000,4796000}))*1.021,-2))</f>
        <v/>
      </c>
      <c r="T1545" s="19">
        <f>MAX(0,ROUNDDOWN(N1545-P1545-430000-0,-3))</f>
        <v/>
      </c>
      <c r="U1545" s="19">
        <f>IF(N1545&lt;=450000,0,MAX(0,ROUNDDOWN(T1545*0.06-MIN(50000,T1545)*0.03,-2))+MAX(0,ROUNDDOWN(T1545*0.04-MIN(50000,T1545)*0.02,-2)))</f>
        <v/>
      </c>
      <c r="V1545" s="19">
        <f>S1545+U1545+O1545</f>
        <v/>
      </c>
      <c r="W1545" s="19">
        <f>MIN(550000,MAX(0,$B1545))</f>
        <v/>
      </c>
      <c r="X1545" s="19">
        <f>$B1545-W1545</f>
        <v/>
      </c>
      <c r="Y1545" s="19">
        <f>MIN(670000,ROUNDDOWN(MAX(0,X1545-430000)*0.0751+47600,0))+MIN(260000,ROUNDDOWN(MAX(0,X1545-430000)*0.028+17600,0))+MIN(30000,ROUNDDOWN(MAX(0,X1545-430000)*0.0027+1873,0))+IF("いいえ"="はい",MIN(170000,ROUNDDOWN(MAX(0,X1545-430000)*0.0243+17800,0)),0)</f>
        <v/>
      </c>
      <c r="Z1545" s="19">
        <f>IF(""="",215040+Y1545,"")</f>
        <v/>
      </c>
      <c r="AA1545" s="19">
        <f>IF(X1545&gt;23500000,NA(),IF(X1545&lt;=4890000,1040000,IF(X1545&lt;=6550000,670000,620000)))</f>
        <v/>
      </c>
      <c r="AB1545" s="19">
        <f>MAX(0,ROUNDDOWN(X1545-Z1545-AA1545-0,-3))</f>
        <v/>
      </c>
      <c r="AC1545" s="19">
        <f>IF(AB1545&lt;=0,0,ROUNDDOWN((AB1545*LOOKUP(AB1545,{0,1950001,3300001,6950001,9000001,18000001,40000001},{0.05,0.1,0.2,0.23,0.33,0.4,0.45})-LOOKUP(AB1545,{0,1950001,3300001,6950001,9000001,18000001,40000001},{0,97500,427500,636000,1536000,2796000,4796000}))*1.021,-2))</f>
        <v/>
      </c>
      <c r="AD1545" s="19">
        <f>MAX(0,ROUNDDOWN(X1545-Z1545-430000-0,-3))</f>
        <v/>
      </c>
      <c r="AE1545" s="19">
        <f>IF(X1545&lt;=450000,0,MAX(0,ROUNDDOWN(AD1545*0.06-MIN(50000,AD1545)*0.03,-2))+MAX(0,ROUNDDOWN(AD1545*0.04-MIN(50000,AD1545)*0.02,-2)))</f>
        <v/>
      </c>
      <c r="AF1545" s="19">
        <f>AC1545+AE1545+Y1545</f>
        <v/>
      </c>
      <c r="AG1545" s="19">
        <f>MIN(650000,MAX(0,$B1545))</f>
        <v/>
      </c>
      <c r="AH1545" s="19">
        <f>$B1545-AG1545</f>
        <v/>
      </c>
      <c r="AI1545" s="19">
        <f>MIN(670000,ROUNDDOWN(MAX(0,AH1545-430000)*0.0751+47600,0))+MIN(260000,ROUNDDOWN(MAX(0,AH1545-430000)*0.028+17600,0))+MIN(30000,ROUNDDOWN(MAX(0,AH1545-430000)*0.0027+1873,0))+IF("いいえ"="はい",MIN(170000,ROUNDDOWN(MAX(0,AH1545-430000)*0.0243+17800,0)),0)</f>
        <v/>
      </c>
      <c r="AJ1545" s="19">
        <f>IF(""="",215040+AI1545,"")</f>
        <v/>
      </c>
      <c r="AK1545" s="19">
        <f>IF(AH1545&gt;23500000,NA(),IF(AH1545&lt;=4890000,1040000,IF(AH1545&lt;=6550000,670000,620000)))</f>
        <v/>
      </c>
      <c r="AL1545" s="19">
        <f>MAX(0,ROUNDDOWN(AH1545-AJ1545-AK1545-0,-3))</f>
        <v/>
      </c>
      <c r="AM1545" s="19">
        <f>IF(AL1545&lt;=0,0,ROUNDDOWN((AL1545*LOOKUP(AL1545,{0,1950001,3300001,6950001,9000001,18000001,40000001},{0.05,0.1,0.2,0.23,0.33,0.4,0.45})-LOOKUP(AL1545,{0,1950001,3300001,6950001,9000001,18000001,40000001},{0,97500,427500,636000,1536000,2796000,4796000}))*1.021,-2))</f>
        <v/>
      </c>
      <c r="AN1545" s="19">
        <f>MAX(0,ROUNDDOWN(AH1545-AJ1545-430000-0,-3))</f>
        <v/>
      </c>
      <c r="AO1545" s="19">
        <f>IF(AH1545&lt;=450000,0,MAX(0,ROUNDDOWN(AN1545*0.06-MIN(50000,AN1545)*0.03,-2))+MAX(0,ROUNDDOWN(AN1545*0.04-MIN(50000,AN1545)*0.02,-2)))</f>
        <v/>
      </c>
      <c r="AP1545" s="19">
        <f>AM1545+AO1545+AI1545</f>
        <v/>
      </c>
      <c r="AQ1545" s="19">
        <f>MIN(750000,MAX(0,$B1545))</f>
        <v/>
      </c>
      <c r="AR1545" s="19">
        <f>$B1545-AQ1545</f>
        <v/>
      </c>
      <c r="AS1545" s="19">
        <f>MIN(670000,ROUNDDOWN(MAX(0,AR1545-430000)*0.0751+47600,0))+MIN(260000,ROUNDDOWN(MAX(0,AR1545-430000)*0.028+17600,0))+MIN(30000,ROUNDDOWN(MAX(0,AR1545-430000)*0.0027+1873,0))+IF("いいえ"="はい",MIN(170000,ROUNDDOWN(MAX(0,AR1545-430000)*0.0243+17800,0)),0)</f>
        <v/>
      </c>
      <c r="AT1545" s="19">
        <f>IF(""="",215040+AS1545,"")</f>
        <v/>
      </c>
      <c r="AU1545" s="19">
        <f>IF(AR1545&gt;23500000,NA(),IF(AR1545&lt;=4890000,1040000,IF(AR1545&lt;=6550000,670000,620000)))</f>
        <v/>
      </c>
      <c r="AV1545" s="19">
        <f>MAX(0,ROUNDDOWN(AR1545-AT1545-AU1545-0,-3))</f>
        <v/>
      </c>
      <c r="AW1545" s="19">
        <f>IF(AV1545&lt;=0,0,ROUNDDOWN((AV1545*LOOKUP(AV1545,{0,1950001,3300001,6950001,9000001,18000001,40000001},{0.05,0.1,0.2,0.23,0.33,0.4,0.45})-LOOKUP(AV1545,{0,1950001,3300001,6950001,9000001,18000001,40000001},{0,97500,427500,636000,1536000,2796000,4796000}))*1.021,-2))</f>
        <v/>
      </c>
      <c r="AX1545" s="19">
        <f>MAX(0,ROUNDDOWN(AR1545-AT1545-430000-0,-3))</f>
        <v/>
      </c>
      <c r="AY1545" s="19">
        <f>IF(AR1545&lt;=450000,0,MAX(0,ROUNDDOWN(AX1545*0.06-MIN(50000,AX1545)*0.03,-2))+MAX(0,ROUNDDOWN(AX1545*0.04-MIN(50000,AX1545)*0.02,-2)))</f>
        <v/>
      </c>
      <c r="AZ1545" s="19">
        <f>AW1545+AY1545+AS1545</f>
        <v/>
      </c>
    </row>
    <row r="1546">
      <c r="A1546" t="inlineStr">
        <is>
          <t>1万円刻み</t>
        </is>
      </c>
      <c r="B1546" s="19">
        <f>'3_1万円刻み'!$A$1529</f>
        <v/>
      </c>
      <c r="C1546" s="19">
        <f>MIN(0,MAX(0,$B1546))</f>
        <v/>
      </c>
      <c r="D1546" s="19">
        <f>$B1546-C1546</f>
        <v/>
      </c>
      <c r="E1546" s="19">
        <f>MIN(670000,ROUNDDOWN(MAX(0,D1546-430000)*0.0751+47600,0))+MIN(260000,ROUNDDOWN(MAX(0,D1546-430000)*0.028+17600,0))+MIN(30000,ROUNDDOWN(MAX(0,D1546-430000)*0.0027+1873,0))+IF("いいえ"="はい",MIN(170000,ROUNDDOWN(MAX(0,D1546-430000)*0.0243+17800,0)),0)</f>
        <v/>
      </c>
      <c r="F1546" s="19">
        <f>IF(""="",215040+E1546,"")</f>
        <v/>
      </c>
      <c r="G1546" s="19">
        <f>IF(D1546&gt;23500000,NA(),IF(D1546&lt;=4890000,1040000,IF(D1546&lt;=6550000,670000,620000)))</f>
        <v/>
      </c>
      <c r="H1546" s="19">
        <f>MAX(0,ROUNDDOWN(D1546-F1546-G1546-0,-3))</f>
        <v/>
      </c>
      <c r="I1546" s="19">
        <f>IF(H1546&lt;=0,0,ROUNDDOWN((H1546*LOOKUP(H1546,{0,1950001,3300001,6950001,9000001,18000001,40000001},{0.05,0.1,0.2,0.23,0.33,0.4,0.45})-LOOKUP(H1546,{0,1950001,3300001,6950001,9000001,18000001,40000001},{0,97500,427500,636000,1536000,2796000,4796000}))*1.021,-2))</f>
        <v/>
      </c>
      <c r="J1546" s="19">
        <f>MAX(0,ROUNDDOWN(D1546-F1546-430000-0,-3))</f>
        <v/>
      </c>
      <c r="K1546" s="19">
        <f>IF(D1546&lt;=450000,0,MAX(0,ROUNDDOWN(J1546*0.06-MIN(50000,J1546)*0.03,-2))+MAX(0,ROUNDDOWN(J1546*0.04-MIN(50000,J1546)*0.02,-2)))</f>
        <v/>
      </c>
      <c r="L1546" s="19">
        <f>I1546+K1546+E1546</f>
        <v/>
      </c>
      <c r="M1546" s="19">
        <f>MIN(100000,MAX(0,$B1546))</f>
        <v/>
      </c>
      <c r="N1546" s="19">
        <f>$B1546-M1546</f>
        <v/>
      </c>
      <c r="O1546" s="19">
        <f>MIN(670000,ROUNDDOWN(MAX(0,N1546-430000)*0.0751+47600,0))+MIN(260000,ROUNDDOWN(MAX(0,N1546-430000)*0.028+17600,0))+MIN(30000,ROUNDDOWN(MAX(0,N1546-430000)*0.0027+1873,0))+IF("いいえ"="はい",MIN(170000,ROUNDDOWN(MAX(0,N1546-430000)*0.0243+17800,0)),0)</f>
        <v/>
      </c>
      <c r="P1546" s="19">
        <f>IF(""="",215040+O1546,"")</f>
        <v/>
      </c>
      <c r="Q1546" s="19">
        <f>IF(N1546&gt;23500000,NA(),IF(N1546&lt;=4890000,1040000,IF(N1546&lt;=6550000,670000,620000)))</f>
        <v/>
      </c>
      <c r="R1546" s="19">
        <f>MAX(0,ROUNDDOWN(N1546-P1546-Q1546-0,-3))</f>
        <v/>
      </c>
      <c r="S1546" s="19">
        <f>IF(R1546&lt;=0,0,ROUNDDOWN((R1546*LOOKUP(R1546,{0,1950001,3300001,6950001,9000001,18000001,40000001},{0.05,0.1,0.2,0.23,0.33,0.4,0.45})-LOOKUP(R1546,{0,1950001,3300001,6950001,9000001,18000001,40000001},{0,97500,427500,636000,1536000,2796000,4796000}))*1.021,-2))</f>
        <v/>
      </c>
      <c r="T1546" s="19">
        <f>MAX(0,ROUNDDOWN(N1546-P1546-430000-0,-3))</f>
        <v/>
      </c>
      <c r="U1546" s="19">
        <f>IF(N1546&lt;=450000,0,MAX(0,ROUNDDOWN(T1546*0.06-MIN(50000,T1546)*0.03,-2))+MAX(0,ROUNDDOWN(T1546*0.04-MIN(50000,T1546)*0.02,-2)))</f>
        <v/>
      </c>
      <c r="V1546" s="19">
        <f>S1546+U1546+O1546</f>
        <v/>
      </c>
      <c r="W1546" s="19">
        <f>MIN(550000,MAX(0,$B1546))</f>
        <v/>
      </c>
      <c r="X1546" s="19">
        <f>$B1546-W1546</f>
        <v/>
      </c>
      <c r="Y1546" s="19">
        <f>MIN(670000,ROUNDDOWN(MAX(0,X1546-430000)*0.0751+47600,0))+MIN(260000,ROUNDDOWN(MAX(0,X1546-430000)*0.028+17600,0))+MIN(30000,ROUNDDOWN(MAX(0,X1546-430000)*0.0027+1873,0))+IF("いいえ"="はい",MIN(170000,ROUNDDOWN(MAX(0,X1546-430000)*0.0243+17800,0)),0)</f>
        <v/>
      </c>
      <c r="Z1546" s="19">
        <f>IF(""="",215040+Y1546,"")</f>
        <v/>
      </c>
      <c r="AA1546" s="19">
        <f>IF(X1546&gt;23500000,NA(),IF(X1546&lt;=4890000,1040000,IF(X1546&lt;=6550000,670000,620000)))</f>
        <v/>
      </c>
      <c r="AB1546" s="19">
        <f>MAX(0,ROUNDDOWN(X1546-Z1546-AA1546-0,-3))</f>
        <v/>
      </c>
      <c r="AC1546" s="19">
        <f>IF(AB1546&lt;=0,0,ROUNDDOWN((AB1546*LOOKUP(AB1546,{0,1950001,3300001,6950001,9000001,18000001,40000001},{0.05,0.1,0.2,0.23,0.33,0.4,0.45})-LOOKUP(AB1546,{0,1950001,3300001,6950001,9000001,18000001,40000001},{0,97500,427500,636000,1536000,2796000,4796000}))*1.021,-2))</f>
        <v/>
      </c>
      <c r="AD1546" s="19">
        <f>MAX(0,ROUNDDOWN(X1546-Z1546-430000-0,-3))</f>
        <v/>
      </c>
      <c r="AE1546" s="19">
        <f>IF(X1546&lt;=450000,0,MAX(0,ROUNDDOWN(AD1546*0.06-MIN(50000,AD1546)*0.03,-2))+MAX(0,ROUNDDOWN(AD1546*0.04-MIN(50000,AD1546)*0.02,-2)))</f>
        <v/>
      </c>
      <c r="AF1546" s="19">
        <f>AC1546+AE1546+Y1546</f>
        <v/>
      </c>
      <c r="AG1546" s="19">
        <f>MIN(650000,MAX(0,$B1546))</f>
        <v/>
      </c>
      <c r="AH1546" s="19">
        <f>$B1546-AG1546</f>
        <v/>
      </c>
      <c r="AI1546" s="19">
        <f>MIN(670000,ROUNDDOWN(MAX(0,AH1546-430000)*0.0751+47600,0))+MIN(260000,ROUNDDOWN(MAX(0,AH1546-430000)*0.028+17600,0))+MIN(30000,ROUNDDOWN(MAX(0,AH1546-430000)*0.0027+1873,0))+IF("いいえ"="はい",MIN(170000,ROUNDDOWN(MAX(0,AH1546-430000)*0.0243+17800,0)),0)</f>
        <v/>
      </c>
      <c r="AJ1546" s="19">
        <f>IF(""="",215040+AI1546,"")</f>
        <v/>
      </c>
      <c r="AK1546" s="19">
        <f>IF(AH1546&gt;23500000,NA(),IF(AH1546&lt;=4890000,1040000,IF(AH1546&lt;=6550000,670000,620000)))</f>
        <v/>
      </c>
      <c r="AL1546" s="19">
        <f>MAX(0,ROUNDDOWN(AH1546-AJ1546-AK1546-0,-3))</f>
        <v/>
      </c>
      <c r="AM1546" s="19">
        <f>IF(AL1546&lt;=0,0,ROUNDDOWN((AL1546*LOOKUP(AL1546,{0,1950001,3300001,6950001,9000001,18000001,40000001},{0.05,0.1,0.2,0.23,0.33,0.4,0.45})-LOOKUP(AL1546,{0,1950001,3300001,6950001,9000001,18000001,40000001},{0,97500,427500,636000,1536000,2796000,4796000}))*1.021,-2))</f>
        <v/>
      </c>
      <c r="AN1546" s="19">
        <f>MAX(0,ROUNDDOWN(AH1546-AJ1546-430000-0,-3))</f>
        <v/>
      </c>
      <c r="AO1546" s="19">
        <f>IF(AH1546&lt;=450000,0,MAX(0,ROUNDDOWN(AN1546*0.06-MIN(50000,AN1546)*0.03,-2))+MAX(0,ROUNDDOWN(AN1546*0.04-MIN(50000,AN1546)*0.02,-2)))</f>
        <v/>
      </c>
      <c r="AP1546" s="19">
        <f>AM1546+AO1546+AI1546</f>
        <v/>
      </c>
      <c r="AQ1546" s="19">
        <f>MIN(750000,MAX(0,$B1546))</f>
        <v/>
      </c>
      <c r="AR1546" s="19">
        <f>$B1546-AQ1546</f>
        <v/>
      </c>
      <c r="AS1546" s="19">
        <f>MIN(670000,ROUNDDOWN(MAX(0,AR1546-430000)*0.0751+47600,0))+MIN(260000,ROUNDDOWN(MAX(0,AR1546-430000)*0.028+17600,0))+MIN(30000,ROUNDDOWN(MAX(0,AR1546-430000)*0.0027+1873,0))+IF("いいえ"="はい",MIN(170000,ROUNDDOWN(MAX(0,AR1546-430000)*0.0243+17800,0)),0)</f>
        <v/>
      </c>
      <c r="AT1546" s="19">
        <f>IF(""="",215040+AS1546,"")</f>
        <v/>
      </c>
      <c r="AU1546" s="19">
        <f>IF(AR1546&gt;23500000,NA(),IF(AR1546&lt;=4890000,1040000,IF(AR1546&lt;=6550000,670000,620000)))</f>
        <v/>
      </c>
      <c r="AV1546" s="19">
        <f>MAX(0,ROUNDDOWN(AR1546-AT1546-AU1546-0,-3))</f>
        <v/>
      </c>
      <c r="AW1546" s="19">
        <f>IF(AV1546&lt;=0,0,ROUNDDOWN((AV1546*LOOKUP(AV1546,{0,1950001,3300001,6950001,9000001,18000001,40000001},{0.05,0.1,0.2,0.23,0.33,0.4,0.45})-LOOKUP(AV1546,{0,1950001,3300001,6950001,9000001,18000001,40000001},{0,97500,427500,636000,1536000,2796000,4796000}))*1.021,-2))</f>
        <v/>
      </c>
      <c r="AX1546" s="19">
        <f>MAX(0,ROUNDDOWN(AR1546-AT1546-430000-0,-3))</f>
        <v/>
      </c>
      <c r="AY1546" s="19">
        <f>IF(AR1546&lt;=450000,0,MAX(0,ROUNDDOWN(AX1546*0.06-MIN(50000,AX1546)*0.03,-2))+MAX(0,ROUNDDOWN(AX1546*0.04-MIN(50000,AX1546)*0.02,-2)))</f>
        <v/>
      </c>
      <c r="AZ1546" s="19">
        <f>AW1546+AY1546+AS1546</f>
        <v/>
      </c>
    </row>
    <row r="1547">
      <c r="A1547" t="inlineStr">
        <is>
          <t>1万円刻み</t>
        </is>
      </c>
      <c r="B1547" s="19">
        <f>'3_1万円刻み'!$A$1530</f>
        <v/>
      </c>
      <c r="C1547" s="19">
        <f>MIN(0,MAX(0,$B1547))</f>
        <v/>
      </c>
      <c r="D1547" s="19">
        <f>$B1547-C1547</f>
        <v/>
      </c>
      <c r="E1547" s="19">
        <f>MIN(670000,ROUNDDOWN(MAX(0,D1547-430000)*0.0751+47600,0))+MIN(260000,ROUNDDOWN(MAX(0,D1547-430000)*0.028+17600,0))+MIN(30000,ROUNDDOWN(MAX(0,D1547-430000)*0.0027+1873,0))+IF("いいえ"="はい",MIN(170000,ROUNDDOWN(MAX(0,D1547-430000)*0.0243+17800,0)),0)</f>
        <v/>
      </c>
      <c r="F1547" s="19">
        <f>IF(""="",215040+E1547,"")</f>
        <v/>
      </c>
      <c r="G1547" s="19">
        <f>IF(D1547&gt;23500000,NA(),IF(D1547&lt;=4890000,1040000,IF(D1547&lt;=6550000,670000,620000)))</f>
        <v/>
      </c>
      <c r="H1547" s="19">
        <f>MAX(0,ROUNDDOWN(D1547-F1547-G1547-0,-3))</f>
        <v/>
      </c>
      <c r="I1547" s="19">
        <f>IF(H1547&lt;=0,0,ROUNDDOWN((H1547*LOOKUP(H1547,{0,1950001,3300001,6950001,9000001,18000001,40000001},{0.05,0.1,0.2,0.23,0.33,0.4,0.45})-LOOKUP(H1547,{0,1950001,3300001,6950001,9000001,18000001,40000001},{0,97500,427500,636000,1536000,2796000,4796000}))*1.021,-2))</f>
        <v/>
      </c>
      <c r="J1547" s="19">
        <f>MAX(0,ROUNDDOWN(D1547-F1547-430000-0,-3))</f>
        <v/>
      </c>
      <c r="K1547" s="19">
        <f>IF(D1547&lt;=450000,0,MAX(0,ROUNDDOWN(J1547*0.06-MIN(50000,J1547)*0.03,-2))+MAX(0,ROUNDDOWN(J1547*0.04-MIN(50000,J1547)*0.02,-2)))</f>
        <v/>
      </c>
      <c r="L1547" s="19">
        <f>I1547+K1547+E1547</f>
        <v/>
      </c>
      <c r="M1547" s="19">
        <f>MIN(100000,MAX(0,$B1547))</f>
        <v/>
      </c>
      <c r="N1547" s="19">
        <f>$B1547-M1547</f>
        <v/>
      </c>
      <c r="O1547" s="19">
        <f>MIN(670000,ROUNDDOWN(MAX(0,N1547-430000)*0.0751+47600,0))+MIN(260000,ROUNDDOWN(MAX(0,N1547-430000)*0.028+17600,0))+MIN(30000,ROUNDDOWN(MAX(0,N1547-430000)*0.0027+1873,0))+IF("いいえ"="はい",MIN(170000,ROUNDDOWN(MAX(0,N1547-430000)*0.0243+17800,0)),0)</f>
        <v/>
      </c>
      <c r="P1547" s="19">
        <f>IF(""="",215040+O1547,"")</f>
        <v/>
      </c>
      <c r="Q1547" s="19">
        <f>IF(N1547&gt;23500000,NA(),IF(N1547&lt;=4890000,1040000,IF(N1547&lt;=6550000,670000,620000)))</f>
        <v/>
      </c>
      <c r="R1547" s="19">
        <f>MAX(0,ROUNDDOWN(N1547-P1547-Q1547-0,-3))</f>
        <v/>
      </c>
      <c r="S1547" s="19">
        <f>IF(R1547&lt;=0,0,ROUNDDOWN((R1547*LOOKUP(R1547,{0,1950001,3300001,6950001,9000001,18000001,40000001},{0.05,0.1,0.2,0.23,0.33,0.4,0.45})-LOOKUP(R1547,{0,1950001,3300001,6950001,9000001,18000001,40000001},{0,97500,427500,636000,1536000,2796000,4796000}))*1.021,-2))</f>
        <v/>
      </c>
      <c r="T1547" s="19">
        <f>MAX(0,ROUNDDOWN(N1547-P1547-430000-0,-3))</f>
        <v/>
      </c>
      <c r="U1547" s="19">
        <f>IF(N1547&lt;=450000,0,MAX(0,ROUNDDOWN(T1547*0.06-MIN(50000,T1547)*0.03,-2))+MAX(0,ROUNDDOWN(T1547*0.04-MIN(50000,T1547)*0.02,-2)))</f>
        <v/>
      </c>
      <c r="V1547" s="19">
        <f>S1547+U1547+O1547</f>
        <v/>
      </c>
      <c r="W1547" s="19">
        <f>MIN(550000,MAX(0,$B1547))</f>
        <v/>
      </c>
      <c r="X1547" s="19">
        <f>$B1547-W1547</f>
        <v/>
      </c>
      <c r="Y1547" s="19">
        <f>MIN(670000,ROUNDDOWN(MAX(0,X1547-430000)*0.0751+47600,0))+MIN(260000,ROUNDDOWN(MAX(0,X1547-430000)*0.028+17600,0))+MIN(30000,ROUNDDOWN(MAX(0,X1547-430000)*0.0027+1873,0))+IF("いいえ"="はい",MIN(170000,ROUNDDOWN(MAX(0,X1547-430000)*0.0243+17800,0)),0)</f>
        <v/>
      </c>
      <c r="Z1547" s="19">
        <f>IF(""="",215040+Y1547,"")</f>
        <v/>
      </c>
      <c r="AA1547" s="19">
        <f>IF(X1547&gt;23500000,NA(),IF(X1547&lt;=4890000,1040000,IF(X1547&lt;=6550000,670000,620000)))</f>
        <v/>
      </c>
      <c r="AB1547" s="19">
        <f>MAX(0,ROUNDDOWN(X1547-Z1547-AA1547-0,-3))</f>
        <v/>
      </c>
      <c r="AC1547" s="19">
        <f>IF(AB1547&lt;=0,0,ROUNDDOWN((AB1547*LOOKUP(AB1547,{0,1950001,3300001,6950001,9000001,18000001,40000001},{0.05,0.1,0.2,0.23,0.33,0.4,0.45})-LOOKUP(AB1547,{0,1950001,3300001,6950001,9000001,18000001,40000001},{0,97500,427500,636000,1536000,2796000,4796000}))*1.021,-2))</f>
        <v/>
      </c>
      <c r="AD1547" s="19">
        <f>MAX(0,ROUNDDOWN(X1547-Z1547-430000-0,-3))</f>
        <v/>
      </c>
      <c r="AE1547" s="19">
        <f>IF(X1547&lt;=450000,0,MAX(0,ROUNDDOWN(AD1547*0.06-MIN(50000,AD1547)*0.03,-2))+MAX(0,ROUNDDOWN(AD1547*0.04-MIN(50000,AD1547)*0.02,-2)))</f>
        <v/>
      </c>
      <c r="AF1547" s="19">
        <f>AC1547+AE1547+Y1547</f>
        <v/>
      </c>
      <c r="AG1547" s="19">
        <f>MIN(650000,MAX(0,$B1547))</f>
        <v/>
      </c>
      <c r="AH1547" s="19">
        <f>$B1547-AG1547</f>
        <v/>
      </c>
      <c r="AI1547" s="19">
        <f>MIN(670000,ROUNDDOWN(MAX(0,AH1547-430000)*0.0751+47600,0))+MIN(260000,ROUNDDOWN(MAX(0,AH1547-430000)*0.028+17600,0))+MIN(30000,ROUNDDOWN(MAX(0,AH1547-430000)*0.0027+1873,0))+IF("いいえ"="はい",MIN(170000,ROUNDDOWN(MAX(0,AH1547-430000)*0.0243+17800,0)),0)</f>
        <v/>
      </c>
      <c r="AJ1547" s="19">
        <f>IF(""="",215040+AI1547,"")</f>
        <v/>
      </c>
      <c r="AK1547" s="19">
        <f>IF(AH1547&gt;23500000,NA(),IF(AH1547&lt;=4890000,1040000,IF(AH1547&lt;=6550000,670000,620000)))</f>
        <v/>
      </c>
      <c r="AL1547" s="19">
        <f>MAX(0,ROUNDDOWN(AH1547-AJ1547-AK1547-0,-3))</f>
        <v/>
      </c>
      <c r="AM1547" s="19">
        <f>IF(AL1547&lt;=0,0,ROUNDDOWN((AL1547*LOOKUP(AL1547,{0,1950001,3300001,6950001,9000001,18000001,40000001},{0.05,0.1,0.2,0.23,0.33,0.4,0.45})-LOOKUP(AL1547,{0,1950001,3300001,6950001,9000001,18000001,40000001},{0,97500,427500,636000,1536000,2796000,4796000}))*1.021,-2))</f>
        <v/>
      </c>
      <c r="AN1547" s="19">
        <f>MAX(0,ROUNDDOWN(AH1547-AJ1547-430000-0,-3))</f>
        <v/>
      </c>
      <c r="AO1547" s="19">
        <f>IF(AH1547&lt;=450000,0,MAX(0,ROUNDDOWN(AN1547*0.06-MIN(50000,AN1547)*0.03,-2))+MAX(0,ROUNDDOWN(AN1547*0.04-MIN(50000,AN1547)*0.02,-2)))</f>
        <v/>
      </c>
      <c r="AP1547" s="19">
        <f>AM1547+AO1547+AI1547</f>
        <v/>
      </c>
      <c r="AQ1547" s="19">
        <f>MIN(750000,MAX(0,$B1547))</f>
        <v/>
      </c>
      <c r="AR1547" s="19">
        <f>$B1547-AQ1547</f>
        <v/>
      </c>
      <c r="AS1547" s="19">
        <f>MIN(670000,ROUNDDOWN(MAX(0,AR1547-430000)*0.0751+47600,0))+MIN(260000,ROUNDDOWN(MAX(0,AR1547-430000)*0.028+17600,0))+MIN(30000,ROUNDDOWN(MAX(0,AR1547-430000)*0.0027+1873,0))+IF("いいえ"="はい",MIN(170000,ROUNDDOWN(MAX(0,AR1547-430000)*0.0243+17800,0)),0)</f>
        <v/>
      </c>
      <c r="AT1547" s="19">
        <f>IF(""="",215040+AS1547,"")</f>
        <v/>
      </c>
      <c r="AU1547" s="19">
        <f>IF(AR1547&gt;23500000,NA(),IF(AR1547&lt;=4890000,1040000,IF(AR1547&lt;=6550000,670000,620000)))</f>
        <v/>
      </c>
      <c r="AV1547" s="19">
        <f>MAX(0,ROUNDDOWN(AR1547-AT1547-AU1547-0,-3))</f>
        <v/>
      </c>
      <c r="AW1547" s="19">
        <f>IF(AV1547&lt;=0,0,ROUNDDOWN((AV1547*LOOKUP(AV1547,{0,1950001,3300001,6950001,9000001,18000001,40000001},{0.05,0.1,0.2,0.23,0.33,0.4,0.45})-LOOKUP(AV1547,{0,1950001,3300001,6950001,9000001,18000001,40000001},{0,97500,427500,636000,1536000,2796000,4796000}))*1.021,-2))</f>
        <v/>
      </c>
      <c r="AX1547" s="19">
        <f>MAX(0,ROUNDDOWN(AR1547-AT1547-430000-0,-3))</f>
        <v/>
      </c>
      <c r="AY1547" s="19">
        <f>IF(AR1547&lt;=450000,0,MAX(0,ROUNDDOWN(AX1547*0.06-MIN(50000,AX1547)*0.03,-2))+MAX(0,ROUNDDOWN(AX1547*0.04-MIN(50000,AX1547)*0.02,-2)))</f>
        <v/>
      </c>
      <c r="AZ1547" s="19">
        <f>AW1547+AY1547+AS1547</f>
        <v/>
      </c>
    </row>
    <row r="1548">
      <c r="A1548" t="inlineStr">
        <is>
          <t>1万円刻み</t>
        </is>
      </c>
      <c r="B1548" s="19">
        <f>'3_1万円刻み'!$A$1531</f>
        <v/>
      </c>
      <c r="C1548" s="19">
        <f>MIN(0,MAX(0,$B1548))</f>
        <v/>
      </c>
      <c r="D1548" s="19">
        <f>$B1548-C1548</f>
        <v/>
      </c>
      <c r="E1548" s="19">
        <f>MIN(670000,ROUNDDOWN(MAX(0,D1548-430000)*0.0751+47600,0))+MIN(260000,ROUNDDOWN(MAX(0,D1548-430000)*0.028+17600,0))+MIN(30000,ROUNDDOWN(MAX(0,D1548-430000)*0.0027+1873,0))+IF("いいえ"="はい",MIN(170000,ROUNDDOWN(MAX(0,D1548-430000)*0.0243+17800,0)),0)</f>
        <v/>
      </c>
      <c r="F1548" s="19">
        <f>IF(""="",215040+E1548,"")</f>
        <v/>
      </c>
      <c r="G1548" s="19">
        <f>IF(D1548&gt;23500000,NA(),IF(D1548&lt;=4890000,1040000,IF(D1548&lt;=6550000,670000,620000)))</f>
        <v/>
      </c>
      <c r="H1548" s="19">
        <f>MAX(0,ROUNDDOWN(D1548-F1548-G1548-0,-3))</f>
        <v/>
      </c>
      <c r="I1548" s="19">
        <f>IF(H1548&lt;=0,0,ROUNDDOWN((H1548*LOOKUP(H1548,{0,1950001,3300001,6950001,9000001,18000001,40000001},{0.05,0.1,0.2,0.23,0.33,0.4,0.45})-LOOKUP(H1548,{0,1950001,3300001,6950001,9000001,18000001,40000001},{0,97500,427500,636000,1536000,2796000,4796000}))*1.021,-2))</f>
        <v/>
      </c>
      <c r="J1548" s="19">
        <f>MAX(0,ROUNDDOWN(D1548-F1548-430000-0,-3))</f>
        <v/>
      </c>
      <c r="K1548" s="19">
        <f>IF(D1548&lt;=450000,0,MAX(0,ROUNDDOWN(J1548*0.06-MIN(50000,J1548)*0.03,-2))+MAX(0,ROUNDDOWN(J1548*0.04-MIN(50000,J1548)*0.02,-2)))</f>
        <v/>
      </c>
      <c r="L1548" s="19">
        <f>I1548+K1548+E1548</f>
        <v/>
      </c>
      <c r="M1548" s="19">
        <f>MIN(100000,MAX(0,$B1548))</f>
        <v/>
      </c>
      <c r="N1548" s="19">
        <f>$B1548-M1548</f>
        <v/>
      </c>
      <c r="O1548" s="19">
        <f>MIN(670000,ROUNDDOWN(MAX(0,N1548-430000)*0.0751+47600,0))+MIN(260000,ROUNDDOWN(MAX(0,N1548-430000)*0.028+17600,0))+MIN(30000,ROUNDDOWN(MAX(0,N1548-430000)*0.0027+1873,0))+IF("いいえ"="はい",MIN(170000,ROUNDDOWN(MAX(0,N1548-430000)*0.0243+17800,0)),0)</f>
        <v/>
      </c>
      <c r="P1548" s="19">
        <f>IF(""="",215040+O1548,"")</f>
        <v/>
      </c>
      <c r="Q1548" s="19">
        <f>IF(N1548&gt;23500000,NA(),IF(N1548&lt;=4890000,1040000,IF(N1548&lt;=6550000,670000,620000)))</f>
        <v/>
      </c>
      <c r="R1548" s="19">
        <f>MAX(0,ROUNDDOWN(N1548-P1548-Q1548-0,-3))</f>
        <v/>
      </c>
      <c r="S1548" s="19">
        <f>IF(R1548&lt;=0,0,ROUNDDOWN((R1548*LOOKUP(R1548,{0,1950001,3300001,6950001,9000001,18000001,40000001},{0.05,0.1,0.2,0.23,0.33,0.4,0.45})-LOOKUP(R1548,{0,1950001,3300001,6950001,9000001,18000001,40000001},{0,97500,427500,636000,1536000,2796000,4796000}))*1.021,-2))</f>
        <v/>
      </c>
      <c r="T1548" s="19">
        <f>MAX(0,ROUNDDOWN(N1548-P1548-430000-0,-3))</f>
        <v/>
      </c>
      <c r="U1548" s="19">
        <f>IF(N1548&lt;=450000,0,MAX(0,ROUNDDOWN(T1548*0.06-MIN(50000,T1548)*0.03,-2))+MAX(0,ROUNDDOWN(T1548*0.04-MIN(50000,T1548)*0.02,-2)))</f>
        <v/>
      </c>
      <c r="V1548" s="19">
        <f>S1548+U1548+O1548</f>
        <v/>
      </c>
      <c r="W1548" s="19">
        <f>MIN(550000,MAX(0,$B1548))</f>
        <v/>
      </c>
      <c r="X1548" s="19">
        <f>$B1548-W1548</f>
        <v/>
      </c>
      <c r="Y1548" s="19">
        <f>MIN(670000,ROUNDDOWN(MAX(0,X1548-430000)*0.0751+47600,0))+MIN(260000,ROUNDDOWN(MAX(0,X1548-430000)*0.028+17600,0))+MIN(30000,ROUNDDOWN(MAX(0,X1548-430000)*0.0027+1873,0))+IF("いいえ"="はい",MIN(170000,ROUNDDOWN(MAX(0,X1548-430000)*0.0243+17800,0)),0)</f>
        <v/>
      </c>
      <c r="Z1548" s="19">
        <f>IF(""="",215040+Y1548,"")</f>
        <v/>
      </c>
      <c r="AA1548" s="19">
        <f>IF(X1548&gt;23500000,NA(),IF(X1548&lt;=4890000,1040000,IF(X1548&lt;=6550000,670000,620000)))</f>
        <v/>
      </c>
      <c r="AB1548" s="19">
        <f>MAX(0,ROUNDDOWN(X1548-Z1548-AA1548-0,-3))</f>
        <v/>
      </c>
      <c r="AC1548" s="19">
        <f>IF(AB1548&lt;=0,0,ROUNDDOWN((AB1548*LOOKUP(AB1548,{0,1950001,3300001,6950001,9000001,18000001,40000001},{0.05,0.1,0.2,0.23,0.33,0.4,0.45})-LOOKUP(AB1548,{0,1950001,3300001,6950001,9000001,18000001,40000001},{0,97500,427500,636000,1536000,2796000,4796000}))*1.021,-2))</f>
        <v/>
      </c>
      <c r="AD1548" s="19">
        <f>MAX(0,ROUNDDOWN(X1548-Z1548-430000-0,-3))</f>
        <v/>
      </c>
      <c r="AE1548" s="19">
        <f>IF(X1548&lt;=450000,0,MAX(0,ROUNDDOWN(AD1548*0.06-MIN(50000,AD1548)*0.03,-2))+MAX(0,ROUNDDOWN(AD1548*0.04-MIN(50000,AD1548)*0.02,-2)))</f>
        <v/>
      </c>
      <c r="AF1548" s="19">
        <f>AC1548+AE1548+Y1548</f>
        <v/>
      </c>
      <c r="AG1548" s="19">
        <f>MIN(650000,MAX(0,$B1548))</f>
        <v/>
      </c>
      <c r="AH1548" s="19">
        <f>$B1548-AG1548</f>
        <v/>
      </c>
      <c r="AI1548" s="19">
        <f>MIN(670000,ROUNDDOWN(MAX(0,AH1548-430000)*0.0751+47600,0))+MIN(260000,ROUNDDOWN(MAX(0,AH1548-430000)*0.028+17600,0))+MIN(30000,ROUNDDOWN(MAX(0,AH1548-430000)*0.0027+1873,0))+IF("いいえ"="はい",MIN(170000,ROUNDDOWN(MAX(0,AH1548-430000)*0.0243+17800,0)),0)</f>
        <v/>
      </c>
      <c r="AJ1548" s="19">
        <f>IF(""="",215040+AI1548,"")</f>
        <v/>
      </c>
      <c r="AK1548" s="19">
        <f>IF(AH1548&gt;23500000,NA(),IF(AH1548&lt;=4890000,1040000,IF(AH1548&lt;=6550000,670000,620000)))</f>
        <v/>
      </c>
      <c r="AL1548" s="19">
        <f>MAX(0,ROUNDDOWN(AH1548-AJ1548-AK1548-0,-3))</f>
        <v/>
      </c>
      <c r="AM1548" s="19">
        <f>IF(AL1548&lt;=0,0,ROUNDDOWN((AL1548*LOOKUP(AL1548,{0,1950001,3300001,6950001,9000001,18000001,40000001},{0.05,0.1,0.2,0.23,0.33,0.4,0.45})-LOOKUP(AL1548,{0,1950001,3300001,6950001,9000001,18000001,40000001},{0,97500,427500,636000,1536000,2796000,4796000}))*1.021,-2))</f>
        <v/>
      </c>
      <c r="AN1548" s="19">
        <f>MAX(0,ROUNDDOWN(AH1548-AJ1548-430000-0,-3))</f>
        <v/>
      </c>
      <c r="AO1548" s="19">
        <f>IF(AH1548&lt;=450000,0,MAX(0,ROUNDDOWN(AN1548*0.06-MIN(50000,AN1548)*0.03,-2))+MAX(0,ROUNDDOWN(AN1548*0.04-MIN(50000,AN1548)*0.02,-2)))</f>
        <v/>
      </c>
      <c r="AP1548" s="19">
        <f>AM1548+AO1548+AI1548</f>
        <v/>
      </c>
      <c r="AQ1548" s="19">
        <f>MIN(750000,MAX(0,$B1548))</f>
        <v/>
      </c>
      <c r="AR1548" s="19">
        <f>$B1548-AQ1548</f>
        <v/>
      </c>
      <c r="AS1548" s="19">
        <f>MIN(670000,ROUNDDOWN(MAX(0,AR1548-430000)*0.0751+47600,0))+MIN(260000,ROUNDDOWN(MAX(0,AR1548-430000)*0.028+17600,0))+MIN(30000,ROUNDDOWN(MAX(0,AR1548-430000)*0.0027+1873,0))+IF("いいえ"="はい",MIN(170000,ROUNDDOWN(MAX(0,AR1548-430000)*0.0243+17800,0)),0)</f>
        <v/>
      </c>
      <c r="AT1548" s="19">
        <f>IF(""="",215040+AS1548,"")</f>
        <v/>
      </c>
      <c r="AU1548" s="19">
        <f>IF(AR1548&gt;23500000,NA(),IF(AR1548&lt;=4890000,1040000,IF(AR1548&lt;=6550000,670000,620000)))</f>
        <v/>
      </c>
      <c r="AV1548" s="19">
        <f>MAX(0,ROUNDDOWN(AR1548-AT1548-AU1548-0,-3))</f>
        <v/>
      </c>
      <c r="AW1548" s="19">
        <f>IF(AV1548&lt;=0,0,ROUNDDOWN((AV1548*LOOKUP(AV1548,{0,1950001,3300001,6950001,9000001,18000001,40000001},{0.05,0.1,0.2,0.23,0.33,0.4,0.45})-LOOKUP(AV1548,{0,1950001,3300001,6950001,9000001,18000001,40000001},{0,97500,427500,636000,1536000,2796000,4796000}))*1.021,-2))</f>
        <v/>
      </c>
      <c r="AX1548" s="19">
        <f>MAX(0,ROUNDDOWN(AR1548-AT1548-430000-0,-3))</f>
        <v/>
      </c>
      <c r="AY1548" s="19">
        <f>IF(AR1548&lt;=450000,0,MAX(0,ROUNDDOWN(AX1548*0.06-MIN(50000,AX1548)*0.03,-2))+MAX(0,ROUNDDOWN(AX1548*0.04-MIN(50000,AX1548)*0.02,-2)))</f>
        <v/>
      </c>
      <c r="AZ1548" s="19">
        <f>AW1548+AY1548+AS1548</f>
        <v/>
      </c>
    </row>
    <row r="1549">
      <c r="A1549" t="inlineStr">
        <is>
          <t>1万円刻み</t>
        </is>
      </c>
      <c r="B1549" s="19">
        <f>'3_1万円刻み'!$A$1532</f>
        <v/>
      </c>
      <c r="C1549" s="19">
        <f>MIN(0,MAX(0,$B1549))</f>
        <v/>
      </c>
      <c r="D1549" s="19">
        <f>$B1549-C1549</f>
        <v/>
      </c>
      <c r="E1549" s="19">
        <f>MIN(670000,ROUNDDOWN(MAX(0,D1549-430000)*0.0751+47600,0))+MIN(260000,ROUNDDOWN(MAX(0,D1549-430000)*0.028+17600,0))+MIN(30000,ROUNDDOWN(MAX(0,D1549-430000)*0.0027+1873,0))+IF("いいえ"="はい",MIN(170000,ROUNDDOWN(MAX(0,D1549-430000)*0.0243+17800,0)),0)</f>
        <v/>
      </c>
      <c r="F1549" s="19">
        <f>IF(""="",215040+E1549,"")</f>
        <v/>
      </c>
      <c r="G1549" s="19">
        <f>IF(D1549&gt;23500000,NA(),IF(D1549&lt;=4890000,1040000,IF(D1549&lt;=6550000,670000,620000)))</f>
        <v/>
      </c>
      <c r="H1549" s="19">
        <f>MAX(0,ROUNDDOWN(D1549-F1549-G1549-0,-3))</f>
        <v/>
      </c>
      <c r="I1549" s="19">
        <f>IF(H1549&lt;=0,0,ROUNDDOWN((H1549*LOOKUP(H1549,{0,1950001,3300001,6950001,9000001,18000001,40000001},{0.05,0.1,0.2,0.23,0.33,0.4,0.45})-LOOKUP(H1549,{0,1950001,3300001,6950001,9000001,18000001,40000001},{0,97500,427500,636000,1536000,2796000,4796000}))*1.021,-2))</f>
        <v/>
      </c>
      <c r="J1549" s="19">
        <f>MAX(0,ROUNDDOWN(D1549-F1549-430000-0,-3))</f>
        <v/>
      </c>
      <c r="K1549" s="19">
        <f>IF(D1549&lt;=450000,0,MAX(0,ROUNDDOWN(J1549*0.06-MIN(50000,J1549)*0.03,-2))+MAX(0,ROUNDDOWN(J1549*0.04-MIN(50000,J1549)*0.02,-2)))</f>
        <v/>
      </c>
      <c r="L1549" s="19">
        <f>I1549+K1549+E1549</f>
        <v/>
      </c>
      <c r="M1549" s="19">
        <f>MIN(100000,MAX(0,$B1549))</f>
        <v/>
      </c>
      <c r="N1549" s="19">
        <f>$B1549-M1549</f>
        <v/>
      </c>
      <c r="O1549" s="19">
        <f>MIN(670000,ROUNDDOWN(MAX(0,N1549-430000)*0.0751+47600,0))+MIN(260000,ROUNDDOWN(MAX(0,N1549-430000)*0.028+17600,0))+MIN(30000,ROUNDDOWN(MAX(0,N1549-430000)*0.0027+1873,0))+IF("いいえ"="はい",MIN(170000,ROUNDDOWN(MAX(0,N1549-430000)*0.0243+17800,0)),0)</f>
        <v/>
      </c>
      <c r="P1549" s="19">
        <f>IF(""="",215040+O1549,"")</f>
        <v/>
      </c>
      <c r="Q1549" s="19">
        <f>IF(N1549&gt;23500000,NA(),IF(N1549&lt;=4890000,1040000,IF(N1549&lt;=6550000,670000,620000)))</f>
        <v/>
      </c>
      <c r="R1549" s="19">
        <f>MAX(0,ROUNDDOWN(N1549-P1549-Q1549-0,-3))</f>
        <v/>
      </c>
      <c r="S1549" s="19">
        <f>IF(R1549&lt;=0,0,ROUNDDOWN((R1549*LOOKUP(R1549,{0,1950001,3300001,6950001,9000001,18000001,40000001},{0.05,0.1,0.2,0.23,0.33,0.4,0.45})-LOOKUP(R1549,{0,1950001,3300001,6950001,9000001,18000001,40000001},{0,97500,427500,636000,1536000,2796000,4796000}))*1.021,-2))</f>
        <v/>
      </c>
      <c r="T1549" s="19">
        <f>MAX(0,ROUNDDOWN(N1549-P1549-430000-0,-3))</f>
        <v/>
      </c>
      <c r="U1549" s="19">
        <f>IF(N1549&lt;=450000,0,MAX(0,ROUNDDOWN(T1549*0.06-MIN(50000,T1549)*0.03,-2))+MAX(0,ROUNDDOWN(T1549*0.04-MIN(50000,T1549)*0.02,-2)))</f>
        <v/>
      </c>
      <c r="V1549" s="19">
        <f>S1549+U1549+O1549</f>
        <v/>
      </c>
      <c r="W1549" s="19">
        <f>MIN(550000,MAX(0,$B1549))</f>
        <v/>
      </c>
      <c r="X1549" s="19">
        <f>$B1549-W1549</f>
        <v/>
      </c>
      <c r="Y1549" s="19">
        <f>MIN(670000,ROUNDDOWN(MAX(0,X1549-430000)*0.0751+47600,0))+MIN(260000,ROUNDDOWN(MAX(0,X1549-430000)*0.028+17600,0))+MIN(30000,ROUNDDOWN(MAX(0,X1549-430000)*0.0027+1873,0))+IF("いいえ"="はい",MIN(170000,ROUNDDOWN(MAX(0,X1549-430000)*0.0243+17800,0)),0)</f>
        <v/>
      </c>
      <c r="Z1549" s="19">
        <f>IF(""="",215040+Y1549,"")</f>
        <v/>
      </c>
      <c r="AA1549" s="19">
        <f>IF(X1549&gt;23500000,NA(),IF(X1549&lt;=4890000,1040000,IF(X1549&lt;=6550000,670000,620000)))</f>
        <v/>
      </c>
      <c r="AB1549" s="19">
        <f>MAX(0,ROUNDDOWN(X1549-Z1549-AA1549-0,-3))</f>
        <v/>
      </c>
      <c r="AC1549" s="19">
        <f>IF(AB1549&lt;=0,0,ROUNDDOWN((AB1549*LOOKUP(AB1549,{0,1950001,3300001,6950001,9000001,18000001,40000001},{0.05,0.1,0.2,0.23,0.33,0.4,0.45})-LOOKUP(AB1549,{0,1950001,3300001,6950001,9000001,18000001,40000001},{0,97500,427500,636000,1536000,2796000,4796000}))*1.021,-2))</f>
        <v/>
      </c>
      <c r="AD1549" s="19">
        <f>MAX(0,ROUNDDOWN(X1549-Z1549-430000-0,-3))</f>
        <v/>
      </c>
      <c r="AE1549" s="19">
        <f>IF(X1549&lt;=450000,0,MAX(0,ROUNDDOWN(AD1549*0.06-MIN(50000,AD1549)*0.03,-2))+MAX(0,ROUNDDOWN(AD1549*0.04-MIN(50000,AD1549)*0.02,-2)))</f>
        <v/>
      </c>
      <c r="AF1549" s="19">
        <f>AC1549+AE1549+Y1549</f>
        <v/>
      </c>
      <c r="AG1549" s="19">
        <f>MIN(650000,MAX(0,$B1549))</f>
        <v/>
      </c>
      <c r="AH1549" s="19">
        <f>$B1549-AG1549</f>
        <v/>
      </c>
      <c r="AI1549" s="19">
        <f>MIN(670000,ROUNDDOWN(MAX(0,AH1549-430000)*0.0751+47600,0))+MIN(260000,ROUNDDOWN(MAX(0,AH1549-430000)*0.028+17600,0))+MIN(30000,ROUNDDOWN(MAX(0,AH1549-430000)*0.0027+1873,0))+IF("いいえ"="はい",MIN(170000,ROUNDDOWN(MAX(0,AH1549-430000)*0.0243+17800,0)),0)</f>
        <v/>
      </c>
      <c r="AJ1549" s="19">
        <f>IF(""="",215040+AI1549,"")</f>
        <v/>
      </c>
      <c r="AK1549" s="19">
        <f>IF(AH1549&gt;23500000,NA(),IF(AH1549&lt;=4890000,1040000,IF(AH1549&lt;=6550000,670000,620000)))</f>
        <v/>
      </c>
      <c r="AL1549" s="19">
        <f>MAX(0,ROUNDDOWN(AH1549-AJ1549-AK1549-0,-3))</f>
        <v/>
      </c>
      <c r="AM1549" s="19">
        <f>IF(AL1549&lt;=0,0,ROUNDDOWN((AL1549*LOOKUP(AL1549,{0,1950001,3300001,6950001,9000001,18000001,40000001},{0.05,0.1,0.2,0.23,0.33,0.4,0.45})-LOOKUP(AL1549,{0,1950001,3300001,6950001,9000001,18000001,40000001},{0,97500,427500,636000,1536000,2796000,4796000}))*1.021,-2))</f>
        <v/>
      </c>
      <c r="AN1549" s="19">
        <f>MAX(0,ROUNDDOWN(AH1549-AJ1549-430000-0,-3))</f>
        <v/>
      </c>
      <c r="AO1549" s="19">
        <f>IF(AH1549&lt;=450000,0,MAX(0,ROUNDDOWN(AN1549*0.06-MIN(50000,AN1549)*0.03,-2))+MAX(0,ROUNDDOWN(AN1549*0.04-MIN(50000,AN1549)*0.02,-2)))</f>
        <v/>
      </c>
      <c r="AP1549" s="19">
        <f>AM1549+AO1549+AI1549</f>
        <v/>
      </c>
      <c r="AQ1549" s="19">
        <f>MIN(750000,MAX(0,$B1549))</f>
        <v/>
      </c>
      <c r="AR1549" s="19">
        <f>$B1549-AQ1549</f>
        <v/>
      </c>
      <c r="AS1549" s="19">
        <f>MIN(670000,ROUNDDOWN(MAX(0,AR1549-430000)*0.0751+47600,0))+MIN(260000,ROUNDDOWN(MAX(0,AR1549-430000)*0.028+17600,0))+MIN(30000,ROUNDDOWN(MAX(0,AR1549-430000)*0.0027+1873,0))+IF("いいえ"="はい",MIN(170000,ROUNDDOWN(MAX(0,AR1549-430000)*0.0243+17800,0)),0)</f>
        <v/>
      </c>
      <c r="AT1549" s="19">
        <f>IF(""="",215040+AS1549,"")</f>
        <v/>
      </c>
      <c r="AU1549" s="19">
        <f>IF(AR1549&gt;23500000,NA(),IF(AR1549&lt;=4890000,1040000,IF(AR1549&lt;=6550000,670000,620000)))</f>
        <v/>
      </c>
      <c r="AV1549" s="19">
        <f>MAX(0,ROUNDDOWN(AR1549-AT1549-AU1549-0,-3))</f>
        <v/>
      </c>
      <c r="AW1549" s="19">
        <f>IF(AV1549&lt;=0,0,ROUNDDOWN((AV1549*LOOKUP(AV1549,{0,1950001,3300001,6950001,9000001,18000001,40000001},{0.05,0.1,0.2,0.23,0.33,0.4,0.45})-LOOKUP(AV1549,{0,1950001,3300001,6950001,9000001,18000001,40000001},{0,97500,427500,636000,1536000,2796000,4796000}))*1.021,-2))</f>
        <v/>
      </c>
      <c r="AX1549" s="19">
        <f>MAX(0,ROUNDDOWN(AR1549-AT1549-430000-0,-3))</f>
        <v/>
      </c>
      <c r="AY1549" s="19">
        <f>IF(AR1549&lt;=450000,0,MAX(0,ROUNDDOWN(AX1549*0.06-MIN(50000,AX1549)*0.03,-2))+MAX(0,ROUNDDOWN(AX1549*0.04-MIN(50000,AX1549)*0.02,-2)))</f>
        <v/>
      </c>
      <c r="AZ1549" s="19">
        <f>AW1549+AY1549+AS1549</f>
        <v/>
      </c>
    </row>
    <row r="1550">
      <c r="A1550" t="inlineStr">
        <is>
          <t>1万円刻み</t>
        </is>
      </c>
      <c r="B1550" s="19">
        <f>'3_1万円刻み'!$A$1533</f>
        <v/>
      </c>
      <c r="C1550" s="19">
        <f>MIN(0,MAX(0,$B1550))</f>
        <v/>
      </c>
      <c r="D1550" s="19">
        <f>$B1550-C1550</f>
        <v/>
      </c>
      <c r="E1550" s="19">
        <f>MIN(670000,ROUNDDOWN(MAX(0,D1550-430000)*0.0751+47600,0))+MIN(260000,ROUNDDOWN(MAX(0,D1550-430000)*0.028+17600,0))+MIN(30000,ROUNDDOWN(MAX(0,D1550-430000)*0.0027+1873,0))+IF("いいえ"="はい",MIN(170000,ROUNDDOWN(MAX(0,D1550-430000)*0.0243+17800,0)),0)</f>
        <v/>
      </c>
      <c r="F1550" s="19">
        <f>IF(""="",215040+E1550,"")</f>
        <v/>
      </c>
      <c r="G1550" s="19">
        <f>IF(D1550&gt;23500000,NA(),IF(D1550&lt;=4890000,1040000,IF(D1550&lt;=6550000,670000,620000)))</f>
        <v/>
      </c>
      <c r="H1550" s="19">
        <f>MAX(0,ROUNDDOWN(D1550-F1550-G1550-0,-3))</f>
        <v/>
      </c>
      <c r="I1550" s="19">
        <f>IF(H1550&lt;=0,0,ROUNDDOWN((H1550*LOOKUP(H1550,{0,1950001,3300001,6950001,9000001,18000001,40000001},{0.05,0.1,0.2,0.23,0.33,0.4,0.45})-LOOKUP(H1550,{0,1950001,3300001,6950001,9000001,18000001,40000001},{0,97500,427500,636000,1536000,2796000,4796000}))*1.021,-2))</f>
        <v/>
      </c>
      <c r="J1550" s="19">
        <f>MAX(0,ROUNDDOWN(D1550-F1550-430000-0,-3))</f>
        <v/>
      </c>
      <c r="K1550" s="19">
        <f>IF(D1550&lt;=450000,0,MAX(0,ROUNDDOWN(J1550*0.06-MIN(50000,J1550)*0.03,-2))+MAX(0,ROUNDDOWN(J1550*0.04-MIN(50000,J1550)*0.02,-2)))</f>
        <v/>
      </c>
      <c r="L1550" s="19">
        <f>I1550+K1550+E1550</f>
        <v/>
      </c>
      <c r="M1550" s="19">
        <f>MIN(100000,MAX(0,$B1550))</f>
        <v/>
      </c>
      <c r="N1550" s="19">
        <f>$B1550-M1550</f>
        <v/>
      </c>
      <c r="O1550" s="19">
        <f>MIN(670000,ROUNDDOWN(MAX(0,N1550-430000)*0.0751+47600,0))+MIN(260000,ROUNDDOWN(MAX(0,N1550-430000)*0.028+17600,0))+MIN(30000,ROUNDDOWN(MAX(0,N1550-430000)*0.0027+1873,0))+IF("いいえ"="はい",MIN(170000,ROUNDDOWN(MAX(0,N1550-430000)*0.0243+17800,0)),0)</f>
        <v/>
      </c>
      <c r="P1550" s="19">
        <f>IF(""="",215040+O1550,"")</f>
        <v/>
      </c>
      <c r="Q1550" s="19">
        <f>IF(N1550&gt;23500000,NA(),IF(N1550&lt;=4890000,1040000,IF(N1550&lt;=6550000,670000,620000)))</f>
        <v/>
      </c>
      <c r="R1550" s="19">
        <f>MAX(0,ROUNDDOWN(N1550-P1550-Q1550-0,-3))</f>
        <v/>
      </c>
      <c r="S1550" s="19">
        <f>IF(R1550&lt;=0,0,ROUNDDOWN((R1550*LOOKUP(R1550,{0,1950001,3300001,6950001,9000001,18000001,40000001},{0.05,0.1,0.2,0.23,0.33,0.4,0.45})-LOOKUP(R1550,{0,1950001,3300001,6950001,9000001,18000001,40000001},{0,97500,427500,636000,1536000,2796000,4796000}))*1.021,-2))</f>
        <v/>
      </c>
      <c r="T1550" s="19">
        <f>MAX(0,ROUNDDOWN(N1550-P1550-430000-0,-3))</f>
        <v/>
      </c>
      <c r="U1550" s="19">
        <f>IF(N1550&lt;=450000,0,MAX(0,ROUNDDOWN(T1550*0.06-MIN(50000,T1550)*0.03,-2))+MAX(0,ROUNDDOWN(T1550*0.04-MIN(50000,T1550)*0.02,-2)))</f>
        <v/>
      </c>
      <c r="V1550" s="19">
        <f>S1550+U1550+O1550</f>
        <v/>
      </c>
      <c r="W1550" s="19">
        <f>MIN(550000,MAX(0,$B1550))</f>
        <v/>
      </c>
      <c r="X1550" s="19">
        <f>$B1550-W1550</f>
        <v/>
      </c>
      <c r="Y1550" s="19">
        <f>MIN(670000,ROUNDDOWN(MAX(0,X1550-430000)*0.0751+47600,0))+MIN(260000,ROUNDDOWN(MAX(0,X1550-430000)*0.028+17600,0))+MIN(30000,ROUNDDOWN(MAX(0,X1550-430000)*0.0027+1873,0))+IF("いいえ"="はい",MIN(170000,ROUNDDOWN(MAX(0,X1550-430000)*0.0243+17800,0)),0)</f>
        <v/>
      </c>
      <c r="Z1550" s="19">
        <f>IF(""="",215040+Y1550,"")</f>
        <v/>
      </c>
      <c r="AA1550" s="19">
        <f>IF(X1550&gt;23500000,NA(),IF(X1550&lt;=4890000,1040000,IF(X1550&lt;=6550000,670000,620000)))</f>
        <v/>
      </c>
      <c r="AB1550" s="19">
        <f>MAX(0,ROUNDDOWN(X1550-Z1550-AA1550-0,-3))</f>
        <v/>
      </c>
      <c r="AC1550" s="19">
        <f>IF(AB1550&lt;=0,0,ROUNDDOWN((AB1550*LOOKUP(AB1550,{0,1950001,3300001,6950001,9000001,18000001,40000001},{0.05,0.1,0.2,0.23,0.33,0.4,0.45})-LOOKUP(AB1550,{0,1950001,3300001,6950001,9000001,18000001,40000001},{0,97500,427500,636000,1536000,2796000,4796000}))*1.021,-2))</f>
        <v/>
      </c>
      <c r="AD1550" s="19">
        <f>MAX(0,ROUNDDOWN(X1550-Z1550-430000-0,-3))</f>
        <v/>
      </c>
      <c r="AE1550" s="19">
        <f>IF(X1550&lt;=450000,0,MAX(0,ROUNDDOWN(AD1550*0.06-MIN(50000,AD1550)*0.03,-2))+MAX(0,ROUNDDOWN(AD1550*0.04-MIN(50000,AD1550)*0.02,-2)))</f>
        <v/>
      </c>
      <c r="AF1550" s="19">
        <f>AC1550+AE1550+Y1550</f>
        <v/>
      </c>
      <c r="AG1550" s="19">
        <f>MIN(650000,MAX(0,$B1550))</f>
        <v/>
      </c>
      <c r="AH1550" s="19">
        <f>$B1550-AG1550</f>
        <v/>
      </c>
      <c r="AI1550" s="19">
        <f>MIN(670000,ROUNDDOWN(MAX(0,AH1550-430000)*0.0751+47600,0))+MIN(260000,ROUNDDOWN(MAX(0,AH1550-430000)*0.028+17600,0))+MIN(30000,ROUNDDOWN(MAX(0,AH1550-430000)*0.0027+1873,0))+IF("いいえ"="はい",MIN(170000,ROUNDDOWN(MAX(0,AH1550-430000)*0.0243+17800,0)),0)</f>
        <v/>
      </c>
      <c r="AJ1550" s="19">
        <f>IF(""="",215040+AI1550,"")</f>
        <v/>
      </c>
      <c r="AK1550" s="19">
        <f>IF(AH1550&gt;23500000,NA(),IF(AH1550&lt;=4890000,1040000,IF(AH1550&lt;=6550000,670000,620000)))</f>
        <v/>
      </c>
      <c r="AL1550" s="19">
        <f>MAX(0,ROUNDDOWN(AH1550-AJ1550-AK1550-0,-3))</f>
        <v/>
      </c>
      <c r="AM1550" s="19">
        <f>IF(AL1550&lt;=0,0,ROUNDDOWN((AL1550*LOOKUP(AL1550,{0,1950001,3300001,6950001,9000001,18000001,40000001},{0.05,0.1,0.2,0.23,0.33,0.4,0.45})-LOOKUP(AL1550,{0,1950001,3300001,6950001,9000001,18000001,40000001},{0,97500,427500,636000,1536000,2796000,4796000}))*1.021,-2))</f>
        <v/>
      </c>
      <c r="AN1550" s="19">
        <f>MAX(0,ROUNDDOWN(AH1550-AJ1550-430000-0,-3))</f>
        <v/>
      </c>
      <c r="AO1550" s="19">
        <f>IF(AH1550&lt;=450000,0,MAX(0,ROUNDDOWN(AN1550*0.06-MIN(50000,AN1550)*0.03,-2))+MAX(0,ROUNDDOWN(AN1550*0.04-MIN(50000,AN1550)*0.02,-2)))</f>
        <v/>
      </c>
      <c r="AP1550" s="19">
        <f>AM1550+AO1550+AI1550</f>
        <v/>
      </c>
      <c r="AQ1550" s="19">
        <f>MIN(750000,MAX(0,$B1550))</f>
        <v/>
      </c>
      <c r="AR1550" s="19">
        <f>$B1550-AQ1550</f>
        <v/>
      </c>
      <c r="AS1550" s="19">
        <f>MIN(670000,ROUNDDOWN(MAX(0,AR1550-430000)*0.0751+47600,0))+MIN(260000,ROUNDDOWN(MAX(0,AR1550-430000)*0.028+17600,0))+MIN(30000,ROUNDDOWN(MAX(0,AR1550-430000)*0.0027+1873,0))+IF("いいえ"="はい",MIN(170000,ROUNDDOWN(MAX(0,AR1550-430000)*0.0243+17800,0)),0)</f>
        <v/>
      </c>
      <c r="AT1550" s="19">
        <f>IF(""="",215040+AS1550,"")</f>
        <v/>
      </c>
      <c r="AU1550" s="19">
        <f>IF(AR1550&gt;23500000,NA(),IF(AR1550&lt;=4890000,1040000,IF(AR1550&lt;=6550000,670000,620000)))</f>
        <v/>
      </c>
      <c r="AV1550" s="19">
        <f>MAX(0,ROUNDDOWN(AR1550-AT1550-AU1550-0,-3))</f>
        <v/>
      </c>
      <c r="AW1550" s="19">
        <f>IF(AV1550&lt;=0,0,ROUNDDOWN((AV1550*LOOKUP(AV1550,{0,1950001,3300001,6950001,9000001,18000001,40000001},{0.05,0.1,0.2,0.23,0.33,0.4,0.45})-LOOKUP(AV1550,{0,1950001,3300001,6950001,9000001,18000001,40000001},{0,97500,427500,636000,1536000,2796000,4796000}))*1.021,-2))</f>
        <v/>
      </c>
      <c r="AX1550" s="19">
        <f>MAX(0,ROUNDDOWN(AR1550-AT1550-430000-0,-3))</f>
        <v/>
      </c>
      <c r="AY1550" s="19">
        <f>IF(AR1550&lt;=450000,0,MAX(0,ROUNDDOWN(AX1550*0.06-MIN(50000,AX1550)*0.03,-2))+MAX(0,ROUNDDOWN(AX1550*0.04-MIN(50000,AX1550)*0.02,-2)))</f>
        <v/>
      </c>
      <c r="AZ1550" s="19">
        <f>AW1550+AY1550+AS1550</f>
        <v/>
      </c>
    </row>
    <row r="1551">
      <c r="A1551" t="inlineStr">
        <is>
          <t>1万円刻み</t>
        </is>
      </c>
      <c r="B1551" s="19">
        <f>'3_1万円刻み'!$A$1534</f>
        <v/>
      </c>
      <c r="C1551" s="19">
        <f>MIN(0,MAX(0,$B1551))</f>
        <v/>
      </c>
      <c r="D1551" s="19">
        <f>$B1551-C1551</f>
        <v/>
      </c>
      <c r="E1551" s="19">
        <f>MIN(670000,ROUNDDOWN(MAX(0,D1551-430000)*0.0751+47600,0))+MIN(260000,ROUNDDOWN(MAX(0,D1551-430000)*0.028+17600,0))+MIN(30000,ROUNDDOWN(MAX(0,D1551-430000)*0.0027+1873,0))+IF("いいえ"="はい",MIN(170000,ROUNDDOWN(MAX(0,D1551-430000)*0.0243+17800,0)),0)</f>
        <v/>
      </c>
      <c r="F1551" s="19">
        <f>IF(""="",215040+E1551,"")</f>
        <v/>
      </c>
      <c r="G1551" s="19">
        <f>IF(D1551&gt;23500000,NA(),IF(D1551&lt;=4890000,1040000,IF(D1551&lt;=6550000,670000,620000)))</f>
        <v/>
      </c>
      <c r="H1551" s="19">
        <f>MAX(0,ROUNDDOWN(D1551-F1551-G1551-0,-3))</f>
        <v/>
      </c>
      <c r="I1551" s="19">
        <f>IF(H1551&lt;=0,0,ROUNDDOWN((H1551*LOOKUP(H1551,{0,1950001,3300001,6950001,9000001,18000001,40000001},{0.05,0.1,0.2,0.23,0.33,0.4,0.45})-LOOKUP(H1551,{0,1950001,3300001,6950001,9000001,18000001,40000001},{0,97500,427500,636000,1536000,2796000,4796000}))*1.021,-2))</f>
        <v/>
      </c>
      <c r="J1551" s="19">
        <f>MAX(0,ROUNDDOWN(D1551-F1551-430000-0,-3))</f>
        <v/>
      </c>
      <c r="K1551" s="19">
        <f>IF(D1551&lt;=450000,0,MAX(0,ROUNDDOWN(J1551*0.06-MIN(50000,J1551)*0.03,-2))+MAX(0,ROUNDDOWN(J1551*0.04-MIN(50000,J1551)*0.02,-2)))</f>
        <v/>
      </c>
      <c r="L1551" s="19">
        <f>I1551+K1551+E1551</f>
        <v/>
      </c>
      <c r="M1551" s="19">
        <f>MIN(100000,MAX(0,$B1551))</f>
        <v/>
      </c>
      <c r="N1551" s="19">
        <f>$B1551-M1551</f>
        <v/>
      </c>
      <c r="O1551" s="19">
        <f>MIN(670000,ROUNDDOWN(MAX(0,N1551-430000)*0.0751+47600,0))+MIN(260000,ROUNDDOWN(MAX(0,N1551-430000)*0.028+17600,0))+MIN(30000,ROUNDDOWN(MAX(0,N1551-430000)*0.0027+1873,0))+IF("いいえ"="はい",MIN(170000,ROUNDDOWN(MAX(0,N1551-430000)*0.0243+17800,0)),0)</f>
        <v/>
      </c>
      <c r="P1551" s="19">
        <f>IF(""="",215040+O1551,"")</f>
        <v/>
      </c>
      <c r="Q1551" s="19">
        <f>IF(N1551&gt;23500000,NA(),IF(N1551&lt;=4890000,1040000,IF(N1551&lt;=6550000,670000,620000)))</f>
        <v/>
      </c>
      <c r="R1551" s="19">
        <f>MAX(0,ROUNDDOWN(N1551-P1551-Q1551-0,-3))</f>
        <v/>
      </c>
      <c r="S1551" s="19">
        <f>IF(R1551&lt;=0,0,ROUNDDOWN((R1551*LOOKUP(R1551,{0,1950001,3300001,6950001,9000001,18000001,40000001},{0.05,0.1,0.2,0.23,0.33,0.4,0.45})-LOOKUP(R1551,{0,1950001,3300001,6950001,9000001,18000001,40000001},{0,97500,427500,636000,1536000,2796000,4796000}))*1.021,-2))</f>
        <v/>
      </c>
      <c r="T1551" s="19">
        <f>MAX(0,ROUNDDOWN(N1551-P1551-430000-0,-3))</f>
        <v/>
      </c>
      <c r="U1551" s="19">
        <f>IF(N1551&lt;=450000,0,MAX(0,ROUNDDOWN(T1551*0.06-MIN(50000,T1551)*0.03,-2))+MAX(0,ROUNDDOWN(T1551*0.04-MIN(50000,T1551)*0.02,-2)))</f>
        <v/>
      </c>
      <c r="V1551" s="19">
        <f>S1551+U1551+O1551</f>
        <v/>
      </c>
      <c r="W1551" s="19">
        <f>MIN(550000,MAX(0,$B1551))</f>
        <v/>
      </c>
      <c r="X1551" s="19">
        <f>$B1551-W1551</f>
        <v/>
      </c>
      <c r="Y1551" s="19">
        <f>MIN(670000,ROUNDDOWN(MAX(0,X1551-430000)*0.0751+47600,0))+MIN(260000,ROUNDDOWN(MAX(0,X1551-430000)*0.028+17600,0))+MIN(30000,ROUNDDOWN(MAX(0,X1551-430000)*0.0027+1873,0))+IF("いいえ"="はい",MIN(170000,ROUNDDOWN(MAX(0,X1551-430000)*0.0243+17800,0)),0)</f>
        <v/>
      </c>
      <c r="Z1551" s="19">
        <f>IF(""="",215040+Y1551,"")</f>
        <v/>
      </c>
      <c r="AA1551" s="19">
        <f>IF(X1551&gt;23500000,NA(),IF(X1551&lt;=4890000,1040000,IF(X1551&lt;=6550000,670000,620000)))</f>
        <v/>
      </c>
      <c r="AB1551" s="19">
        <f>MAX(0,ROUNDDOWN(X1551-Z1551-AA1551-0,-3))</f>
        <v/>
      </c>
      <c r="AC1551" s="19">
        <f>IF(AB1551&lt;=0,0,ROUNDDOWN((AB1551*LOOKUP(AB1551,{0,1950001,3300001,6950001,9000001,18000001,40000001},{0.05,0.1,0.2,0.23,0.33,0.4,0.45})-LOOKUP(AB1551,{0,1950001,3300001,6950001,9000001,18000001,40000001},{0,97500,427500,636000,1536000,2796000,4796000}))*1.021,-2))</f>
        <v/>
      </c>
      <c r="AD1551" s="19">
        <f>MAX(0,ROUNDDOWN(X1551-Z1551-430000-0,-3))</f>
        <v/>
      </c>
      <c r="AE1551" s="19">
        <f>IF(X1551&lt;=450000,0,MAX(0,ROUNDDOWN(AD1551*0.06-MIN(50000,AD1551)*0.03,-2))+MAX(0,ROUNDDOWN(AD1551*0.04-MIN(50000,AD1551)*0.02,-2)))</f>
        <v/>
      </c>
      <c r="AF1551" s="19">
        <f>AC1551+AE1551+Y1551</f>
        <v/>
      </c>
      <c r="AG1551" s="19">
        <f>MIN(650000,MAX(0,$B1551))</f>
        <v/>
      </c>
      <c r="AH1551" s="19">
        <f>$B1551-AG1551</f>
        <v/>
      </c>
      <c r="AI1551" s="19">
        <f>MIN(670000,ROUNDDOWN(MAX(0,AH1551-430000)*0.0751+47600,0))+MIN(260000,ROUNDDOWN(MAX(0,AH1551-430000)*0.028+17600,0))+MIN(30000,ROUNDDOWN(MAX(0,AH1551-430000)*0.0027+1873,0))+IF("いいえ"="はい",MIN(170000,ROUNDDOWN(MAX(0,AH1551-430000)*0.0243+17800,0)),0)</f>
        <v/>
      </c>
      <c r="AJ1551" s="19">
        <f>IF(""="",215040+AI1551,"")</f>
        <v/>
      </c>
      <c r="AK1551" s="19">
        <f>IF(AH1551&gt;23500000,NA(),IF(AH1551&lt;=4890000,1040000,IF(AH1551&lt;=6550000,670000,620000)))</f>
        <v/>
      </c>
      <c r="AL1551" s="19">
        <f>MAX(0,ROUNDDOWN(AH1551-AJ1551-AK1551-0,-3))</f>
        <v/>
      </c>
      <c r="AM1551" s="19">
        <f>IF(AL1551&lt;=0,0,ROUNDDOWN((AL1551*LOOKUP(AL1551,{0,1950001,3300001,6950001,9000001,18000001,40000001},{0.05,0.1,0.2,0.23,0.33,0.4,0.45})-LOOKUP(AL1551,{0,1950001,3300001,6950001,9000001,18000001,40000001},{0,97500,427500,636000,1536000,2796000,4796000}))*1.021,-2))</f>
        <v/>
      </c>
      <c r="AN1551" s="19">
        <f>MAX(0,ROUNDDOWN(AH1551-AJ1551-430000-0,-3))</f>
        <v/>
      </c>
      <c r="AO1551" s="19">
        <f>IF(AH1551&lt;=450000,0,MAX(0,ROUNDDOWN(AN1551*0.06-MIN(50000,AN1551)*0.03,-2))+MAX(0,ROUNDDOWN(AN1551*0.04-MIN(50000,AN1551)*0.02,-2)))</f>
        <v/>
      </c>
      <c r="AP1551" s="19">
        <f>AM1551+AO1551+AI1551</f>
        <v/>
      </c>
      <c r="AQ1551" s="19">
        <f>MIN(750000,MAX(0,$B1551))</f>
        <v/>
      </c>
      <c r="AR1551" s="19">
        <f>$B1551-AQ1551</f>
        <v/>
      </c>
      <c r="AS1551" s="19">
        <f>MIN(670000,ROUNDDOWN(MAX(0,AR1551-430000)*0.0751+47600,0))+MIN(260000,ROUNDDOWN(MAX(0,AR1551-430000)*0.028+17600,0))+MIN(30000,ROUNDDOWN(MAX(0,AR1551-430000)*0.0027+1873,0))+IF("いいえ"="はい",MIN(170000,ROUNDDOWN(MAX(0,AR1551-430000)*0.0243+17800,0)),0)</f>
        <v/>
      </c>
      <c r="AT1551" s="19">
        <f>IF(""="",215040+AS1551,"")</f>
        <v/>
      </c>
      <c r="AU1551" s="19">
        <f>IF(AR1551&gt;23500000,NA(),IF(AR1551&lt;=4890000,1040000,IF(AR1551&lt;=6550000,670000,620000)))</f>
        <v/>
      </c>
      <c r="AV1551" s="19">
        <f>MAX(0,ROUNDDOWN(AR1551-AT1551-AU1551-0,-3))</f>
        <v/>
      </c>
      <c r="AW1551" s="19">
        <f>IF(AV1551&lt;=0,0,ROUNDDOWN((AV1551*LOOKUP(AV1551,{0,1950001,3300001,6950001,9000001,18000001,40000001},{0.05,0.1,0.2,0.23,0.33,0.4,0.45})-LOOKUP(AV1551,{0,1950001,3300001,6950001,9000001,18000001,40000001},{0,97500,427500,636000,1536000,2796000,4796000}))*1.021,-2))</f>
        <v/>
      </c>
      <c r="AX1551" s="19">
        <f>MAX(0,ROUNDDOWN(AR1551-AT1551-430000-0,-3))</f>
        <v/>
      </c>
      <c r="AY1551" s="19">
        <f>IF(AR1551&lt;=450000,0,MAX(0,ROUNDDOWN(AX1551*0.06-MIN(50000,AX1551)*0.03,-2))+MAX(0,ROUNDDOWN(AX1551*0.04-MIN(50000,AX1551)*0.02,-2)))</f>
        <v/>
      </c>
      <c r="AZ1551" s="19">
        <f>AW1551+AY1551+AS1551</f>
        <v/>
      </c>
    </row>
    <row r="1552">
      <c r="A1552" t="inlineStr">
        <is>
          <t>1万円刻み</t>
        </is>
      </c>
      <c r="B1552" s="19">
        <f>'3_1万円刻み'!$A$1535</f>
        <v/>
      </c>
      <c r="C1552" s="19">
        <f>MIN(0,MAX(0,$B1552))</f>
        <v/>
      </c>
      <c r="D1552" s="19">
        <f>$B1552-C1552</f>
        <v/>
      </c>
      <c r="E1552" s="19">
        <f>MIN(670000,ROUNDDOWN(MAX(0,D1552-430000)*0.0751+47600,0))+MIN(260000,ROUNDDOWN(MAX(0,D1552-430000)*0.028+17600,0))+MIN(30000,ROUNDDOWN(MAX(0,D1552-430000)*0.0027+1873,0))+IF("いいえ"="はい",MIN(170000,ROUNDDOWN(MAX(0,D1552-430000)*0.0243+17800,0)),0)</f>
        <v/>
      </c>
      <c r="F1552" s="19">
        <f>IF(""="",215040+E1552,"")</f>
        <v/>
      </c>
      <c r="G1552" s="19">
        <f>IF(D1552&gt;23500000,NA(),IF(D1552&lt;=4890000,1040000,IF(D1552&lt;=6550000,670000,620000)))</f>
        <v/>
      </c>
      <c r="H1552" s="19">
        <f>MAX(0,ROUNDDOWN(D1552-F1552-G1552-0,-3))</f>
        <v/>
      </c>
      <c r="I1552" s="19">
        <f>IF(H1552&lt;=0,0,ROUNDDOWN((H1552*LOOKUP(H1552,{0,1950001,3300001,6950001,9000001,18000001,40000001},{0.05,0.1,0.2,0.23,0.33,0.4,0.45})-LOOKUP(H1552,{0,1950001,3300001,6950001,9000001,18000001,40000001},{0,97500,427500,636000,1536000,2796000,4796000}))*1.021,-2))</f>
        <v/>
      </c>
      <c r="J1552" s="19">
        <f>MAX(0,ROUNDDOWN(D1552-F1552-430000-0,-3))</f>
        <v/>
      </c>
      <c r="K1552" s="19">
        <f>IF(D1552&lt;=450000,0,MAX(0,ROUNDDOWN(J1552*0.06-MIN(50000,J1552)*0.03,-2))+MAX(0,ROUNDDOWN(J1552*0.04-MIN(50000,J1552)*0.02,-2)))</f>
        <v/>
      </c>
      <c r="L1552" s="19">
        <f>I1552+K1552+E1552</f>
        <v/>
      </c>
      <c r="M1552" s="19">
        <f>MIN(100000,MAX(0,$B1552))</f>
        <v/>
      </c>
      <c r="N1552" s="19">
        <f>$B1552-M1552</f>
        <v/>
      </c>
      <c r="O1552" s="19">
        <f>MIN(670000,ROUNDDOWN(MAX(0,N1552-430000)*0.0751+47600,0))+MIN(260000,ROUNDDOWN(MAX(0,N1552-430000)*0.028+17600,0))+MIN(30000,ROUNDDOWN(MAX(0,N1552-430000)*0.0027+1873,0))+IF("いいえ"="はい",MIN(170000,ROUNDDOWN(MAX(0,N1552-430000)*0.0243+17800,0)),0)</f>
        <v/>
      </c>
      <c r="P1552" s="19">
        <f>IF(""="",215040+O1552,"")</f>
        <v/>
      </c>
      <c r="Q1552" s="19">
        <f>IF(N1552&gt;23500000,NA(),IF(N1552&lt;=4890000,1040000,IF(N1552&lt;=6550000,670000,620000)))</f>
        <v/>
      </c>
      <c r="R1552" s="19">
        <f>MAX(0,ROUNDDOWN(N1552-P1552-Q1552-0,-3))</f>
        <v/>
      </c>
      <c r="S1552" s="19">
        <f>IF(R1552&lt;=0,0,ROUNDDOWN((R1552*LOOKUP(R1552,{0,1950001,3300001,6950001,9000001,18000001,40000001},{0.05,0.1,0.2,0.23,0.33,0.4,0.45})-LOOKUP(R1552,{0,1950001,3300001,6950001,9000001,18000001,40000001},{0,97500,427500,636000,1536000,2796000,4796000}))*1.021,-2))</f>
        <v/>
      </c>
      <c r="T1552" s="19">
        <f>MAX(0,ROUNDDOWN(N1552-P1552-430000-0,-3))</f>
        <v/>
      </c>
      <c r="U1552" s="19">
        <f>IF(N1552&lt;=450000,0,MAX(0,ROUNDDOWN(T1552*0.06-MIN(50000,T1552)*0.03,-2))+MAX(0,ROUNDDOWN(T1552*0.04-MIN(50000,T1552)*0.02,-2)))</f>
        <v/>
      </c>
      <c r="V1552" s="19">
        <f>S1552+U1552+O1552</f>
        <v/>
      </c>
      <c r="W1552" s="19">
        <f>MIN(550000,MAX(0,$B1552))</f>
        <v/>
      </c>
      <c r="X1552" s="19">
        <f>$B1552-W1552</f>
        <v/>
      </c>
      <c r="Y1552" s="19">
        <f>MIN(670000,ROUNDDOWN(MAX(0,X1552-430000)*0.0751+47600,0))+MIN(260000,ROUNDDOWN(MAX(0,X1552-430000)*0.028+17600,0))+MIN(30000,ROUNDDOWN(MAX(0,X1552-430000)*0.0027+1873,0))+IF("いいえ"="はい",MIN(170000,ROUNDDOWN(MAX(0,X1552-430000)*0.0243+17800,0)),0)</f>
        <v/>
      </c>
      <c r="Z1552" s="19">
        <f>IF(""="",215040+Y1552,"")</f>
        <v/>
      </c>
      <c r="AA1552" s="19">
        <f>IF(X1552&gt;23500000,NA(),IF(X1552&lt;=4890000,1040000,IF(X1552&lt;=6550000,670000,620000)))</f>
        <v/>
      </c>
      <c r="AB1552" s="19">
        <f>MAX(0,ROUNDDOWN(X1552-Z1552-AA1552-0,-3))</f>
        <v/>
      </c>
      <c r="AC1552" s="19">
        <f>IF(AB1552&lt;=0,0,ROUNDDOWN((AB1552*LOOKUP(AB1552,{0,1950001,3300001,6950001,9000001,18000001,40000001},{0.05,0.1,0.2,0.23,0.33,0.4,0.45})-LOOKUP(AB1552,{0,1950001,3300001,6950001,9000001,18000001,40000001},{0,97500,427500,636000,1536000,2796000,4796000}))*1.021,-2))</f>
        <v/>
      </c>
      <c r="AD1552" s="19">
        <f>MAX(0,ROUNDDOWN(X1552-Z1552-430000-0,-3))</f>
        <v/>
      </c>
      <c r="AE1552" s="19">
        <f>IF(X1552&lt;=450000,0,MAX(0,ROUNDDOWN(AD1552*0.06-MIN(50000,AD1552)*0.03,-2))+MAX(0,ROUNDDOWN(AD1552*0.04-MIN(50000,AD1552)*0.02,-2)))</f>
        <v/>
      </c>
      <c r="AF1552" s="19">
        <f>AC1552+AE1552+Y1552</f>
        <v/>
      </c>
      <c r="AG1552" s="19">
        <f>MIN(650000,MAX(0,$B1552))</f>
        <v/>
      </c>
      <c r="AH1552" s="19">
        <f>$B1552-AG1552</f>
        <v/>
      </c>
      <c r="AI1552" s="19">
        <f>MIN(670000,ROUNDDOWN(MAX(0,AH1552-430000)*0.0751+47600,0))+MIN(260000,ROUNDDOWN(MAX(0,AH1552-430000)*0.028+17600,0))+MIN(30000,ROUNDDOWN(MAX(0,AH1552-430000)*0.0027+1873,0))+IF("いいえ"="はい",MIN(170000,ROUNDDOWN(MAX(0,AH1552-430000)*0.0243+17800,0)),0)</f>
        <v/>
      </c>
      <c r="AJ1552" s="19">
        <f>IF(""="",215040+AI1552,"")</f>
        <v/>
      </c>
      <c r="AK1552" s="19">
        <f>IF(AH1552&gt;23500000,NA(),IF(AH1552&lt;=4890000,1040000,IF(AH1552&lt;=6550000,670000,620000)))</f>
        <v/>
      </c>
      <c r="AL1552" s="19">
        <f>MAX(0,ROUNDDOWN(AH1552-AJ1552-AK1552-0,-3))</f>
        <v/>
      </c>
      <c r="AM1552" s="19">
        <f>IF(AL1552&lt;=0,0,ROUNDDOWN((AL1552*LOOKUP(AL1552,{0,1950001,3300001,6950001,9000001,18000001,40000001},{0.05,0.1,0.2,0.23,0.33,0.4,0.45})-LOOKUP(AL1552,{0,1950001,3300001,6950001,9000001,18000001,40000001},{0,97500,427500,636000,1536000,2796000,4796000}))*1.021,-2))</f>
        <v/>
      </c>
      <c r="AN1552" s="19">
        <f>MAX(0,ROUNDDOWN(AH1552-AJ1552-430000-0,-3))</f>
        <v/>
      </c>
      <c r="AO1552" s="19">
        <f>IF(AH1552&lt;=450000,0,MAX(0,ROUNDDOWN(AN1552*0.06-MIN(50000,AN1552)*0.03,-2))+MAX(0,ROUNDDOWN(AN1552*0.04-MIN(50000,AN1552)*0.02,-2)))</f>
        <v/>
      </c>
      <c r="AP1552" s="19">
        <f>AM1552+AO1552+AI1552</f>
        <v/>
      </c>
      <c r="AQ1552" s="19">
        <f>MIN(750000,MAX(0,$B1552))</f>
        <v/>
      </c>
      <c r="AR1552" s="19">
        <f>$B1552-AQ1552</f>
        <v/>
      </c>
      <c r="AS1552" s="19">
        <f>MIN(670000,ROUNDDOWN(MAX(0,AR1552-430000)*0.0751+47600,0))+MIN(260000,ROUNDDOWN(MAX(0,AR1552-430000)*0.028+17600,0))+MIN(30000,ROUNDDOWN(MAX(0,AR1552-430000)*0.0027+1873,0))+IF("いいえ"="はい",MIN(170000,ROUNDDOWN(MAX(0,AR1552-430000)*0.0243+17800,0)),0)</f>
        <v/>
      </c>
      <c r="AT1552" s="19">
        <f>IF(""="",215040+AS1552,"")</f>
        <v/>
      </c>
      <c r="AU1552" s="19">
        <f>IF(AR1552&gt;23500000,NA(),IF(AR1552&lt;=4890000,1040000,IF(AR1552&lt;=6550000,670000,620000)))</f>
        <v/>
      </c>
      <c r="AV1552" s="19">
        <f>MAX(0,ROUNDDOWN(AR1552-AT1552-AU1552-0,-3))</f>
        <v/>
      </c>
      <c r="AW1552" s="19">
        <f>IF(AV1552&lt;=0,0,ROUNDDOWN((AV1552*LOOKUP(AV1552,{0,1950001,3300001,6950001,9000001,18000001,40000001},{0.05,0.1,0.2,0.23,0.33,0.4,0.45})-LOOKUP(AV1552,{0,1950001,3300001,6950001,9000001,18000001,40000001},{0,97500,427500,636000,1536000,2796000,4796000}))*1.021,-2))</f>
        <v/>
      </c>
      <c r="AX1552" s="19">
        <f>MAX(0,ROUNDDOWN(AR1552-AT1552-430000-0,-3))</f>
        <v/>
      </c>
      <c r="AY1552" s="19">
        <f>IF(AR1552&lt;=450000,0,MAX(0,ROUNDDOWN(AX1552*0.06-MIN(50000,AX1552)*0.03,-2))+MAX(0,ROUNDDOWN(AX1552*0.04-MIN(50000,AX1552)*0.02,-2)))</f>
        <v/>
      </c>
      <c r="AZ1552" s="19">
        <f>AW1552+AY1552+AS1552</f>
        <v/>
      </c>
    </row>
    <row r="1553">
      <c r="A1553" t="inlineStr">
        <is>
          <t>1万円刻み</t>
        </is>
      </c>
      <c r="B1553" s="19">
        <f>'3_1万円刻み'!$A$1536</f>
        <v/>
      </c>
      <c r="C1553" s="19">
        <f>MIN(0,MAX(0,$B1553))</f>
        <v/>
      </c>
      <c r="D1553" s="19">
        <f>$B1553-C1553</f>
        <v/>
      </c>
      <c r="E1553" s="19">
        <f>MIN(670000,ROUNDDOWN(MAX(0,D1553-430000)*0.0751+47600,0))+MIN(260000,ROUNDDOWN(MAX(0,D1553-430000)*0.028+17600,0))+MIN(30000,ROUNDDOWN(MAX(0,D1553-430000)*0.0027+1873,0))+IF("いいえ"="はい",MIN(170000,ROUNDDOWN(MAX(0,D1553-430000)*0.0243+17800,0)),0)</f>
        <v/>
      </c>
      <c r="F1553" s="19">
        <f>IF(""="",215040+E1553,"")</f>
        <v/>
      </c>
      <c r="G1553" s="19">
        <f>IF(D1553&gt;23500000,NA(),IF(D1553&lt;=4890000,1040000,IF(D1553&lt;=6550000,670000,620000)))</f>
        <v/>
      </c>
      <c r="H1553" s="19">
        <f>MAX(0,ROUNDDOWN(D1553-F1553-G1553-0,-3))</f>
        <v/>
      </c>
      <c r="I1553" s="19">
        <f>IF(H1553&lt;=0,0,ROUNDDOWN((H1553*LOOKUP(H1553,{0,1950001,3300001,6950001,9000001,18000001,40000001},{0.05,0.1,0.2,0.23,0.33,0.4,0.45})-LOOKUP(H1553,{0,1950001,3300001,6950001,9000001,18000001,40000001},{0,97500,427500,636000,1536000,2796000,4796000}))*1.021,-2))</f>
        <v/>
      </c>
      <c r="J1553" s="19">
        <f>MAX(0,ROUNDDOWN(D1553-F1553-430000-0,-3))</f>
        <v/>
      </c>
      <c r="K1553" s="19">
        <f>IF(D1553&lt;=450000,0,MAX(0,ROUNDDOWN(J1553*0.06-MIN(50000,J1553)*0.03,-2))+MAX(0,ROUNDDOWN(J1553*0.04-MIN(50000,J1553)*0.02,-2)))</f>
        <v/>
      </c>
      <c r="L1553" s="19">
        <f>I1553+K1553+E1553</f>
        <v/>
      </c>
      <c r="M1553" s="19">
        <f>MIN(100000,MAX(0,$B1553))</f>
        <v/>
      </c>
      <c r="N1553" s="19">
        <f>$B1553-M1553</f>
        <v/>
      </c>
      <c r="O1553" s="19">
        <f>MIN(670000,ROUNDDOWN(MAX(0,N1553-430000)*0.0751+47600,0))+MIN(260000,ROUNDDOWN(MAX(0,N1553-430000)*0.028+17600,0))+MIN(30000,ROUNDDOWN(MAX(0,N1553-430000)*0.0027+1873,0))+IF("いいえ"="はい",MIN(170000,ROUNDDOWN(MAX(0,N1553-430000)*0.0243+17800,0)),0)</f>
        <v/>
      </c>
      <c r="P1553" s="19">
        <f>IF(""="",215040+O1553,"")</f>
        <v/>
      </c>
      <c r="Q1553" s="19">
        <f>IF(N1553&gt;23500000,NA(),IF(N1553&lt;=4890000,1040000,IF(N1553&lt;=6550000,670000,620000)))</f>
        <v/>
      </c>
      <c r="R1553" s="19">
        <f>MAX(0,ROUNDDOWN(N1553-P1553-Q1553-0,-3))</f>
        <v/>
      </c>
      <c r="S1553" s="19">
        <f>IF(R1553&lt;=0,0,ROUNDDOWN((R1553*LOOKUP(R1553,{0,1950001,3300001,6950001,9000001,18000001,40000001},{0.05,0.1,0.2,0.23,0.33,0.4,0.45})-LOOKUP(R1553,{0,1950001,3300001,6950001,9000001,18000001,40000001},{0,97500,427500,636000,1536000,2796000,4796000}))*1.021,-2))</f>
        <v/>
      </c>
      <c r="T1553" s="19">
        <f>MAX(0,ROUNDDOWN(N1553-P1553-430000-0,-3))</f>
        <v/>
      </c>
      <c r="U1553" s="19">
        <f>IF(N1553&lt;=450000,0,MAX(0,ROUNDDOWN(T1553*0.06-MIN(50000,T1553)*0.03,-2))+MAX(0,ROUNDDOWN(T1553*0.04-MIN(50000,T1553)*0.02,-2)))</f>
        <v/>
      </c>
      <c r="V1553" s="19">
        <f>S1553+U1553+O1553</f>
        <v/>
      </c>
      <c r="W1553" s="19">
        <f>MIN(550000,MAX(0,$B1553))</f>
        <v/>
      </c>
      <c r="X1553" s="19">
        <f>$B1553-W1553</f>
        <v/>
      </c>
      <c r="Y1553" s="19">
        <f>MIN(670000,ROUNDDOWN(MAX(0,X1553-430000)*0.0751+47600,0))+MIN(260000,ROUNDDOWN(MAX(0,X1553-430000)*0.028+17600,0))+MIN(30000,ROUNDDOWN(MAX(0,X1553-430000)*0.0027+1873,0))+IF("いいえ"="はい",MIN(170000,ROUNDDOWN(MAX(0,X1553-430000)*0.0243+17800,0)),0)</f>
        <v/>
      </c>
      <c r="Z1553" s="19">
        <f>IF(""="",215040+Y1553,"")</f>
        <v/>
      </c>
      <c r="AA1553" s="19">
        <f>IF(X1553&gt;23500000,NA(),IF(X1553&lt;=4890000,1040000,IF(X1553&lt;=6550000,670000,620000)))</f>
        <v/>
      </c>
      <c r="AB1553" s="19">
        <f>MAX(0,ROUNDDOWN(X1553-Z1553-AA1553-0,-3))</f>
        <v/>
      </c>
      <c r="AC1553" s="19">
        <f>IF(AB1553&lt;=0,0,ROUNDDOWN((AB1553*LOOKUP(AB1553,{0,1950001,3300001,6950001,9000001,18000001,40000001},{0.05,0.1,0.2,0.23,0.33,0.4,0.45})-LOOKUP(AB1553,{0,1950001,3300001,6950001,9000001,18000001,40000001},{0,97500,427500,636000,1536000,2796000,4796000}))*1.021,-2))</f>
        <v/>
      </c>
      <c r="AD1553" s="19">
        <f>MAX(0,ROUNDDOWN(X1553-Z1553-430000-0,-3))</f>
        <v/>
      </c>
      <c r="AE1553" s="19">
        <f>IF(X1553&lt;=450000,0,MAX(0,ROUNDDOWN(AD1553*0.06-MIN(50000,AD1553)*0.03,-2))+MAX(0,ROUNDDOWN(AD1553*0.04-MIN(50000,AD1553)*0.02,-2)))</f>
        <v/>
      </c>
      <c r="AF1553" s="19">
        <f>AC1553+AE1553+Y1553</f>
        <v/>
      </c>
      <c r="AG1553" s="19">
        <f>MIN(650000,MAX(0,$B1553))</f>
        <v/>
      </c>
      <c r="AH1553" s="19">
        <f>$B1553-AG1553</f>
        <v/>
      </c>
      <c r="AI1553" s="19">
        <f>MIN(670000,ROUNDDOWN(MAX(0,AH1553-430000)*0.0751+47600,0))+MIN(260000,ROUNDDOWN(MAX(0,AH1553-430000)*0.028+17600,0))+MIN(30000,ROUNDDOWN(MAX(0,AH1553-430000)*0.0027+1873,0))+IF("いいえ"="はい",MIN(170000,ROUNDDOWN(MAX(0,AH1553-430000)*0.0243+17800,0)),0)</f>
        <v/>
      </c>
      <c r="AJ1553" s="19">
        <f>IF(""="",215040+AI1553,"")</f>
        <v/>
      </c>
      <c r="AK1553" s="19">
        <f>IF(AH1553&gt;23500000,NA(),IF(AH1553&lt;=4890000,1040000,IF(AH1553&lt;=6550000,670000,620000)))</f>
        <v/>
      </c>
      <c r="AL1553" s="19">
        <f>MAX(0,ROUNDDOWN(AH1553-AJ1553-AK1553-0,-3))</f>
        <v/>
      </c>
      <c r="AM1553" s="19">
        <f>IF(AL1553&lt;=0,0,ROUNDDOWN((AL1553*LOOKUP(AL1553,{0,1950001,3300001,6950001,9000001,18000001,40000001},{0.05,0.1,0.2,0.23,0.33,0.4,0.45})-LOOKUP(AL1553,{0,1950001,3300001,6950001,9000001,18000001,40000001},{0,97500,427500,636000,1536000,2796000,4796000}))*1.021,-2))</f>
        <v/>
      </c>
      <c r="AN1553" s="19">
        <f>MAX(0,ROUNDDOWN(AH1553-AJ1553-430000-0,-3))</f>
        <v/>
      </c>
      <c r="AO1553" s="19">
        <f>IF(AH1553&lt;=450000,0,MAX(0,ROUNDDOWN(AN1553*0.06-MIN(50000,AN1553)*0.03,-2))+MAX(0,ROUNDDOWN(AN1553*0.04-MIN(50000,AN1553)*0.02,-2)))</f>
        <v/>
      </c>
      <c r="AP1553" s="19">
        <f>AM1553+AO1553+AI1553</f>
        <v/>
      </c>
      <c r="AQ1553" s="19">
        <f>MIN(750000,MAX(0,$B1553))</f>
        <v/>
      </c>
      <c r="AR1553" s="19">
        <f>$B1553-AQ1553</f>
        <v/>
      </c>
      <c r="AS1553" s="19">
        <f>MIN(670000,ROUNDDOWN(MAX(0,AR1553-430000)*0.0751+47600,0))+MIN(260000,ROUNDDOWN(MAX(0,AR1553-430000)*0.028+17600,0))+MIN(30000,ROUNDDOWN(MAX(0,AR1553-430000)*0.0027+1873,0))+IF("いいえ"="はい",MIN(170000,ROUNDDOWN(MAX(0,AR1553-430000)*0.0243+17800,0)),0)</f>
        <v/>
      </c>
      <c r="AT1553" s="19">
        <f>IF(""="",215040+AS1553,"")</f>
        <v/>
      </c>
      <c r="AU1553" s="19">
        <f>IF(AR1553&gt;23500000,NA(),IF(AR1553&lt;=4890000,1040000,IF(AR1553&lt;=6550000,670000,620000)))</f>
        <v/>
      </c>
      <c r="AV1553" s="19">
        <f>MAX(0,ROUNDDOWN(AR1553-AT1553-AU1553-0,-3))</f>
        <v/>
      </c>
      <c r="AW1553" s="19">
        <f>IF(AV1553&lt;=0,0,ROUNDDOWN((AV1553*LOOKUP(AV1553,{0,1950001,3300001,6950001,9000001,18000001,40000001},{0.05,0.1,0.2,0.23,0.33,0.4,0.45})-LOOKUP(AV1553,{0,1950001,3300001,6950001,9000001,18000001,40000001},{0,97500,427500,636000,1536000,2796000,4796000}))*1.021,-2))</f>
        <v/>
      </c>
      <c r="AX1553" s="19">
        <f>MAX(0,ROUNDDOWN(AR1553-AT1553-430000-0,-3))</f>
        <v/>
      </c>
      <c r="AY1553" s="19">
        <f>IF(AR1553&lt;=450000,0,MAX(0,ROUNDDOWN(AX1553*0.06-MIN(50000,AX1553)*0.03,-2))+MAX(0,ROUNDDOWN(AX1553*0.04-MIN(50000,AX1553)*0.02,-2)))</f>
        <v/>
      </c>
      <c r="AZ1553" s="19">
        <f>AW1553+AY1553+AS1553</f>
        <v/>
      </c>
    </row>
    <row r="1554">
      <c r="A1554" t="inlineStr">
        <is>
          <t>1万円刻み</t>
        </is>
      </c>
      <c r="B1554" s="19">
        <f>'3_1万円刻み'!$A$1537</f>
        <v/>
      </c>
      <c r="C1554" s="19">
        <f>MIN(0,MAX(0,$B1554))</f>
        <v/>
      </c>
      <c r="D1554" s="19">
        <f>$B1554-C1554</f>
        <v/>
      </c>
      <c r="E1554" s="19">
        <f>MIN(670000,ROUNDDOWN(MAX(0,D1554-430000)*0.0751+47600,0))+MIN(260000,ROUNDDOWN(MAX(0,D1554-430000)*0.028+17600,0))+MIN(30000,ROUNDDOWN(MAX(0,D1554-430000)*0.0027+1873,0))+IF("いいえ"="はい",MIN(170000,ROUNDDOWN(MAX(0,D1554-430000)*0.0243+17800,0)),0)</f>
        <v/>
      </c>
      <c r="F1554" s="19">
        <f>IF(""="",215040+E1554,"")</f>
        <v/>
      </c>
      <c r="G1554" s="19">
        <f>IF(D1554&gt;23500000,NA(),IF(D1554&lt;=4890000,1040000,IF(D1554&lt;=6550000,670000,620000)))</f>
        <v/>
      </c>
      <c r="H1554" s="19">
        <f>MAX(0,ROUNDDOWN(D1554-F1554-G1554-0,-3))</f>
        <v/>
      </c>
      <c r="I1554" s="19">
        <f>IF(H1554&lt;=0,0,ROUNDDOWN((H1554*LOOKUP(H1554,{0,1950001,3300001,6950001,9000001,18000001,40000001},{0.05,0.1,0.2,0.23,0.33,0.4,0.45})-LOOKUP(H1554,{0,1950001,3300001,6950001,9000001,18000001,40000001},{0,97500,427500,636000,1536000,2796000,4796000}))*1.021,-2))</f>
        <v/>
      </c>
      <c r="J1554" s="19">
        <f>MAX(0,ROUNDDOWN(D1554-F1554-430000-0,-3))</f>
        <v/>
      </c>
      <c r="K1554" s="19">
        <f>IF(D1554&lt;=450000,0,MAX(0,ROUNDDOWN(J1554*0.06-MIN(50000,J1554)*0.03,-2))+MAX(0,ROUNDDOWN(J1554*0.04-MIN(50000,J1554)*0.02,-2)))</f>
        <v/>
      </c>
      <c r="L1554" s="19">
        <f>I1554+K1554+E1554</f>
        <v/>
      </c>
      <c r="M1554" s="19">
        <f>MIN(100000,MAX(0,$B1554))</f>
        <v/>
      </c>
      <c r="N1554" s="19">
        <f>$B1554-M1554</f>
        <v/>
      </c>
      <c r="O1554" s="19">
        <f>MIN(670000,ROUNDDOWN(MAX(0,N1554-430000)*0.0751+47600,0))+MIN(260000,ROUNDDOWN(MAX(0,N1554-430000)*0.028+17600,0))+MIN(30000,ROUNDDOWN(MAX(0,N1554-430000)*0.0027+1873,0))+IF("いいえ"="はい",MIN(170000,ROUNDDOWN(MAX(0,N1554-430000)*0.0243+17800,0)),0)</f>
        <v/>
      </c>
      <c r="P1554" s="19">
        <f>IF(""="",215040+O1554,"")</f>
        <v/>
      </c>
      <c r="Q1554" s="19">
        <f>IF(N1554&gt;23500000,NA(),IF(N1554&lt;=4890000,1040000,IF(N1554&lt;=6550000,670000,620000)))</f>
        <v/>
      </c>
      <c r="R1554" s="19">
        <f>MAX(0,ROUNDDOWN(N1554-P1554-Q1554-0,-3))</f>
        <v/>
      </c>
      <c r="S1554" s="19">
        <f>IF(R1554&lt;=0,0,ROUNDDOWN((R1554*LOOKUP(R1554,{0,1950001,3300001,6950001,9000001,18000001,40000001},{0.05,0.1,0.2,0.23,0.33,0.4,0.45})-LOOKUP(R1554,{0,1950001,3300001,6950001,9000001,18000001,40000001},{0,97500,427500,636000,1536000,2796000,4796000}))*1.021,-2))</f>
        <v/>
      </c>
      <c r="T1554" s="19">
        <f>MAX(0,ROUNDDOWN(N1554-P1554-430000-0,-3))</f>
        <v/>
      </c>
      <c r="U1554" s="19">
        <f>IF(N1554&lt;=450000,0,MAX(0,ROUNDDOWN(T1554*0.06-MIN(50000,T1554)*0.03,-2))+MAX(0,ROUNDDOWN(T1554*0.04-MIN(50000,T1554)*0.02,-2)))</f>
        <v/>
      </c>
      <c r="V1554" s="19">
        <f>S1554+U1554+O1554</f>
        <v/>
      </c>
      <c r="W1554" s="19">
        <f>MIN(550000,MAX(0,$B1554))</f>
        <v/>
      </c>
      <c r="X1554" s="19">
        <f>$B1554-W1554</f>
        <v/>
      </c>
      <c r="Y1554" s="19">
        <f>MIN(670000,ROUNDDOWN(MAX(0,X1554-430000)*0.0751+47600,0))+MIN(260000,ROUNDDOWN(MAX(0,X1554-430000)*0.028+17600,0))+MIN(30000,ROUNDDOWN(MAX(0,X1554-430000)*0.0027+1873,0))+IF("いいえ"="はい",MIN(170000,ROUNDDOWN(MAX(0,X1554-430000)*0.0243+17800,0)),0)</f>
        <v/>
      </c>
      <c r="Z1554" s="19">
        <f>IF(""="",215040+Y1554,"")</f>
        <v/>
      </c>
      <c r="AA1554" s="19">
        <f>IF(X1554&gt;23500000,NA(),IF(X1554&lt;=4890000,1040000,IF(X1554&lt;=6550000,670000,620000)))</f>
        <v/>
      </c>
      <c r="AB1554" s="19">
        <f>MAX(0,ROUNDDOWN(X1554-Z1554-AA1554-0,-3))</f>
        <v/>
      </c>
      <c r="AC1554" s="19">
        <f>IF(AB1554&lt;=0,0,ROUNDDOWN((AB1554*LOOKUP(AB1554,{0,1950001,3300001,6950001,9000001,18000001,40000001},{0.05,0.1,0.2,0.23,0.33,0.4,0.45})-LOOKUP(AB1554,{0,1950001,3300001,6950001,9000001,18000001,40000001},{0,97500,427500,636000,1536000,2796000,4796000}))*1.021,-2))</f>
        <v/>
      </c>
      <c r="AD1554" s="19">
        <f>MAX(0,ROUNDDOWN(X1554-Z1554-430000-0,-3))</f>
        <v/>
      </c>
      <c r="AE1554" s="19">
        <f>IF(X1554&lt;=450000,0,MAX(0,ROUNDDOWN(AD1554*0.06-MIN(50000,AD1554)*0.03,-2))+MAX(0,ROUNDDOWN(AD1554*0.04-MIN(50000,AD1554)*0.02,-2)))</f>
        <v/>
      </c>
      <c r="AF1554" s="19">
        <f>AC1554+AE1554+Y1554</f>
        <v/>
      </c>
      <c r="AG1554" s="19">
        <f>MIN(650000,MAX(0,$B1554))</f>
        <v/>
      </c>
      <c r="AH1554" s="19">
        <f>$B1554-AG1554</f>
        <v/>
      </c>
      <c r="AI1554" s="19">
        <f>MIN(670000,ROUNDDOWN(MAX(0,AH1554-430000)*0.0751+47600,0))+MIN(260000,ROUNDDOWN(MAX(0,AH1554-430000)*0.028+17600,0))+MIN(30000,ROUNDDOWN(MAX(0,AH1554-430000)*0.0027+1873,0))+IF("いいえ"="はい",MIN(170000,ROUNDDOWN(MAX(0,AH1554-430000)*0.0243+17800,0)),0)</f>
        <v/>
      </c>
      <c r="AJ1554" s="19">
        <f>IF(""="",215040+AI1554,"")</f>
        <v/>
      </c>
      <c r="AK1554" s="19">
        <f>IF(AH1554&gt;23500000,NA(),IF(AH1554&lt;=4890000,1040000,IF(AH1554&lt;=6550000,670000,620000)))</f>
        <v/>
      </c>
      <c r="AL1554" s="19">
        <f>MAX(0,ROUNDDOWN(AH1554-AJ1554-AK1554-0,-3))</f>
        <v/>
      </c>
      <c r="AM1554" s="19">
        <f>IF(AL1554&lt;=0,0,ROUNDDOWN((AL1554*LOOKUP(AL1554,{0,1950001,3300001,6950001,9000001,18000001,40000001},{0.05,0.1,0.2,0.23,0.33,0.4,0.45})-LOOKUP(AL1554,{0,1950001,3300001,6950001,9000001,18000001,40000001},{0,97500,427500,636000,1536000,2796000,4796000}))*1.021,-2))</f>
        <v/>
      </c>
      <c r="AN1554" s="19">
        <f>MAX(0,ROUNDDOWN(AH1554-AJ1554-430000-0,-3))</f>
        <v/>
      </c>
      <c r="AO1554" s="19">
        <f>IF(AH1554&lt;=450000,0,MAX(0,ROUNDDOWN(AN1554*0.06-MIN(50000,AN1554)*0.03,-2))+MAX(0,ROUNDDOWN(AN1554*0.04-MIN(50000,AN1554)*0.02,-2)))</f>
        <v/>
      </c>
      <c r="AP1554" s="19">
        <f>AM1554+AO1554+AI1554</f>
        <v/>
      </c>
      <c r="AQ1554" s="19">
        <f>MIN(750000,MAX(0,$B1554))</f>
        <v/>
      </c>
      <c r="AR1554" s="19">
        <f>$B1554-AQ1554</f>
        <v/>
      </c>
      <c r="AS1554" s="19">
        <f>MIN(670000,ROUNDDOWN(MAX(0,AR1554-430000)*0.0751+47600,0))+MIN(260000,ROUNDDOWN(MAX(0,AR1554-430000)*0.028+17600,0))+MIN(30000,ROUNDDOWN(MAX(0,AR1554-430000)*0.0027+1873,0))+IF("いいえ"="はい",MIN(170000,ROUNDDOWN(MAX(0,AR1554-430000)*0.0243+17800,0)),0)</f>
        <v/>
      </c>
      <c r="AT1554" s="19">
        <f>IF(""="",215040+AS1554,"")</f>
        <v/>
      </c>
      <c r="AU1554" s="19">
        <f>IF(AR1554&gt;23500000,NA(),IF(AR1554&lt;=4890000,1040000,IF(AR1554&lt;=6550000,670000,620000)))</f>
        <v/>
      </c>
      <c r="AV1554" s="19">
        <f>MAX(0,ROUNDDOWN(AR1554-AT1554-AU1554-0,-3))</f>
        <v/>
      </c>
      <c r="AW1554" s="19">
        <f>IF(AV1554&lt;=0,0,ROUNDDOWN((AV1554*LOOKUP(AV1554,{0,1950001,3300001,6950001,9000001,18000001,40000001},{0.05,0.1,0.2,0.23,0.33,0.4,0.45})-LOOKUP(AV1554,{0,1950001,3300001,6950001,9000001,18000001,40000001},{0,97500,427500,636000,1536000,2796000,4796000}))*1.021,-2))</f>
        <v/>
      </c>
      <c r="AX1554" s="19">
        <f>MAX(0,ROUNDDOWN(AR1554-AT1554-430000-0,-3))</f>
        <v/>
      </c>
      <c r="AY1554" s="19">
        <f>IF(AR1554&lt;=450000,0,MAX(0,ROUNDDOWN(AX1554*0.06-MIN(50000,AX1554)*0.03,-2))+MAX(0,ROUNDDOWN(AX1554*0.04-MIN(50000,AX1554)*0.02,-2)))</f>
        <v/>
      </c>
      <c r="AZ1554" s="19">
        <f>AW1554+AY1554+AS1554</f>
        <v/>
      </c>
    </row>
    <row r="1555">
      <c r="A1555" t="inlineStr">
        <is>
          <t>1万円刻み</t>
        </is>
      </c>
      <c r="B1555" s="19">
        <f>'3_1万円刻み'!$A$1538</f>
        <v/>
      </c>
      <c r="C1555" s="19">
        <f>MIN(0,MAX(0,$B1555))</f>
        <v/>
      </c>
      <c r="D1555" s="19">
        <f>$B1555-C1555</f>
        <v/>
      </c>
      <c r="E1555" s="19">
        <f>MIN(670000,ROUNDDOWN(MAX(0,D1555-430000)*0.0751+47600,0))+MIN(260000,ROUNDDOWN(MAX(0,D1555-430000)*0.028+17600,0))+MIN(30000,ROUNDDOWN(MAX(0,D1555-430000)*0.0027+1873,0))+IF("いいえ"="はい",MIN(170000,ROUNDDOWN(MAX(0,D1555-430000)*0.0243+17800,0)),0)</f>
        <v/>
      </c>
      <c r="F1555" s="19">
        <f>IF(""="",215040+E1555,"")</f>
        <v/>
      </c>
      <c r="G1555" s="19">
        <f>IF(D1555&gt;23500000,NA(),IF(D1555&lt;=4890000,1040000,IF(D1555&lt;=6550000,670000,620000)))</f>
        <v/>
      </c>
      <c r="H1555" s="19">
        <f>MAX(0,ROUNDDOWN(D1555-F1555-G1555-0,-3))</f>
        <v/>
      </c>
      <c r="I1555" s="19">
        <f>IF(H1555&lt;=0,0,ROUNDDOWN((H1555*LOOKUP(H1555,{0,1950001,3300001,6950001,9000001,18000001,40000001},{0.05,0.1,0.2,0.23,0.33,0.4,0.45})-LOOKUP(H1555,{0,1950001,3300001,6950001,9000001,18000001,40000001},{0,97500,427500,636000,1536000,2796000,4796000}))*1.021,-2))</f>
        <v/>
      </c>
      <c r="J1555" s="19">
        <f>MAX(0,ROUNDDOWN(D1555-F1555-430000-0,-3))</f>
        <v/>
      </c>
      <c r="K1555" s="19">
        <f>IF(D1555&lt;=450000,0,MAX(0,ROUNDDOWN(J1555*0.06-MIN(50000,J1555)*0.03,-2))+MAX(0,ROUNDDOWN(J1555*0.04-MIN(50000,J1555)*0.02,-2)))</f>
        <v/>
      </c>
      <c r="L1555" s="19">
        <f>I1555+K1555+E1555</f>
        <v/>
      </c>
      <c r="M1555" s="19">
        <f>MIN(100000,MAX(0,$B1555))</f>
        <v/>
      </c>
      <c r="N1555" s="19">
        <f>$B1555-M1555</f>
        <v/>
      </c>
      <c r="O1555" s="19">
        <f>MIN(670000,ROUNDDOWN(MAX(0,N1555-430000)*0.0751+47600,0))+MIN(260000,ROUNDDOWN(MAX(0,N1555-430000)*0.028+17600,0))+MIN(30000,ROUNDDOWN(MAX(0,N1555-430000)*0.0027+1873,0))+IF("いいえ"="はい",MIN(170000,ROUNDDOWN(MAX(0,N1555-430000)*0.0243+17800,0)),0)</f>
        <v/>
      </c>
      <c r="P1555" s="19">
        <f>IF(""="",215040+O1555,"")</f>
        <v/>
      </c>
      <c r="Q1555" s="19">
        <f>IF(N1555&gt;23500000,NA(),IF(N1555&lt;=4890000,1040000,IF(N1555&lt;=6550000,670000,620000)))</f>
        <v/>
      </c>
      <c r="R1555" s="19">
        <f>MAX(0,ROUNDDOWN(N1555-P1555-Q1555-0,-3))</f>
        <v/>
      </c>
      <c r="S1555" s="19">
        <f>IF(R1555&lt;=0,0,ROUNDDOWN((R1555*LOOKUP(R1555,{0,1950001,3300001,6950001,9000001,18000001,40000001},{0.05,0.1,0.2,0.23,0.33,0.4,0.45})-LOOKUP(R1555,{0,1950001,3300001,6950001,9000001,18000001,40000001},{0,97500,427500,636000,1536000,2796000,4796000}))*1.021,-2))</f>
        <v/>
      </c>
      <c r="T1555" s="19">
        <f>MAX(0,ROUNDDOWN(N1555-P1555-430000-0,-3))</f>
        <v/>
      </c>
      <c r="U1555" s="19">
        <f>IF(N1555&lt;=450000,0,MAX(0,ROUNDDOWN(T1555*0.06-MIN(50000,T1555)*0.03,-2))+MAX(0,ROUNDDOWN(T1555*0.04-MIN(50000,T1555)*0.02,-2)))</f>
        <v/>
      </c>
      <c r="V1555" s="19">
        <f>S1555+U1555+O1555</f>
        <v/>
      </c>
      <c r="W1555" s="19">
        <f>MIN(550000,MAX(0,$B1555))</f>
        <v/>
      </c>
      <c r="X1555" s="19">
        <f>$B1555-W1555</f>
        <v/>
      </c>
      <c r="Y1555" s="19">
        <f>MIN(670000,ROUNDDOWN(MAX(0,X1555-430000)*0.0751+47600,0))+MIN(260000,ROUNDDOWN(MAX(0,X1555-430000)*0.028+17600,0))+MIN(30000,ROUNDDOWN(MAX(0,X1555-430000)*0.0027+1873,0))+IF("いいえ"="はい",MIN(170000,ROUNDDOWN(MAX(0,X1555-430000)*0.0243+17800,0)),0)</f>
        <v/>
      </c>
      <c r="Z1555" s="19">
        <f>IF(""="",215040+Y1555,"")</f>
        <v/>
      </c>
      <c r="AA1555" s="19">
        <f>IF(X1555&gt;23500000,NA(),IF(X1555&lt;=4890000,1040000,IF(X1555&lt;=6550000,670000,620000)))</f>
        <v/>
      </c>
      <c r="AB1555" s="19">
        <f>MAX(0,ROUNDDOWN(X1555-Z1555-AA1555-0,-3))</f>
        <v/>
      </c>
      <c r="AC1555" s="19">
        <f>IF(AB1555&lt;=0,0,ROUNDDOWN((AB1555*LOOKUP(AB1555,{0,1950001,3300001,6950001,9000001,18000001,40000001},{0.05,0.1,0.2,0.23,0.33,0.4,0.45})-LOOKUP(AB1555,{0,1950001,3300001,6950001,9000001,18000001,40000001},{0,97500,427500,636000,1536000,2796000,4796000}))*1.021,-2))</f>
        <v/>
      </c>
      <c r="AD1555" s="19">
        <f>MAX(0,ROUNDDOWN(X1555-Z1555-430000-0,-3))</f>
        <v/>
      </c>
      <c r="AE1555" s="19">
        <f>IF(X1555&lt;=450000,0,MAX(0,ROUNDDOWN(AD1555*0.06-MIN(50000,AD1555)*0.03,-2))+MAX(0,ROUNDDOWN(AD1555*0.04-MIN(50000,AD1555)*0.02,-2)))</f>
        <v/>
      </c>
      <c r="AF1555" s="19">
        <f>AC1555+AE1555+Y1555</f>
        <v/>
      </c>
      <c r="AG1555" s="19">
        <f>MIN(650000,MAX(0,$B1555))</f>
        <v/>
      </c>
      <c r="AH1555" s="19">
        <f>$B1555-AG1555</f>
        <v/>
      </c>
      <c r="AI1555" s="19">
        <f>MIN(670000,ROUNDDOWN(MAX(0,AH1555-430000)*0.0751+47600,0))+MIN(260000,ROUNDDOWN(MAX(0,AH1555-430000)*0.028+17600,0))+MIN(30000,ROUNDDOWN(MAX(0,AH1555-430000)*0.0027+1873,0))+IF("いいえ"="はい",MIN(170000,ROUNDDOWN(MAX(0,AH1555-430000)*0.0243+17800,0)),0)</f>
        <v/>
      </c>
      <c r="AJ1555" s="19">
        <f>IF(""="",215040+AI1555,"")</f>
        <v/>
      </c>
      <c r="AK1555" s="19">
        <f>IF(AH1555&gt;23500000,NA(),IF(AH1555&lt;=4890000,1040000,IF(AH1555&lt;=6550000,670000,620000)))</f>
        <v/>
      </c>
      <c r="AL1555" s="19">
        <f>MAX(0,ROUNDDOWN(AH1555-AJ1555-AK1555-0,-3))</f>
        <v/>
      </c>
      <c r="AM1555" s="19">
        <f>IF(AL1555&lt;=0,0,ROUNDDOWN((AL1555*LOOKUP(AL1555,{0,1950001,3300001,6950001,9000001,18000001,40000001},{0.05,0.1,0.2,0.23,0.33,0.4,0.45})-LOOKUP(AL1555,{0,1950001,3300001,6950001,9000001,18000001,40000001},{0,97500,427500,636000,1536000,2796000,4796000}))*1.021,-2))</f>
        <v/>
      </c>
      <c r="AN1555" s="19">
        <f>MAX(0,ROUNDDOWN(AH1555-AJ1555-430000-0,-3))</f>
        <v/>
      </c>
      <c r="AO1555" s="19">
        <f>IF(AH1555&lt;=450000,0,MAX(0,ROUNDDOWN(AN1555*0.06-MIN(50000,AN1555)*0.03,-2))+MAX(0,ROUNDDOWN(AN1555*0.04-MIN(50000,AN1555)*0.02,-2)))</f>
        <v/>
      </c>
      <c r="AP1555" s="19">
        <f>AM1555+AO1555+AI1555</f>
        <v/>
      </c>
      <c r="AQ1555" s="19">
        <f>MIN(750000,MAX(0,$B1555))</f>
        <v/>
      </c>
      <c r="AR1555" s="19">
        <f>$B1555-AQ1555</f>
        <v/>
      </c>
      <c r="AS1555" s="19">
        <f>MIN(670000,ROUNDDOWN(MAX(0,AR1555-430000)*0.0751+47600,0))+MIN(260000,ROUNDDOWN(MAX(0,AR1555-430000)*0.028+17600,0))+MIN(30000,ROUNDDOWN(MAX(0,AR1555-430000)*0.0027+1873,0))+IF("いいえ"="はい",MIN(170000,ROUNDDOWN(MAX(0,AR1555-430000)*0.0243+17800,0)),0)</f>
        <v/>
      </c>
      <c r="AT1555" s="19">
        <f>IF(""="",215040+AS1555,"")</f>
        <v/>
      </c>
      <c r="AU1555" s="19">
        <f>IF(AR1555&gt;23500000,NA(),IF(AR1555&lt;=4890000,1040000,IF(AR1555&lt;=6550000,670000,620000)))</f>
        <v/>
      </c>
      <c r="AV1555" s="19">
        <f>MAX(0,ROUNDDOWN(AR1555-AT1555-AU1555-0,-3))</f>
        <v/>
      </c>
      <c r="AW1555" s="19">
        <f>IF(AV1555&lt;=0,0,ROUNDDOWN((AV1555*LOOKUP(AV1555,{0,1950001,3300001,6950001,9000001,18000001,40000001},{0.05,0.1,0.2,0.23,0.33,0.4,0.45})-LOOKUP(AV1555,{0,1950001,3300001,6950001,9000001,18000001,40000001},{0,97500,427500,636000,1536000,2796000,4796000}))*1.021,-2))</f>
        <v/>
      </c>
      <c r="AX1555" s="19">
        <f>MAX(0,ROUNDDOWN(AR1555-AT1555-430000-0,-3))</f>
        <v/>
      </c>
      <c r="AY1555" s="19">
        <f>IF(AR1555&lt;=450000,0,MAX(0,ROUNDDOWN(AX1555*0.06-MIN(50000,AX1555)*0.03,-2))+MAX(0,ROUNDDOWN(AX1555*0.04-MIN(50000,AX1555)*0.02,-2)))</f>
        <v/>
      </c>
      <c r="AZ1555" s="19">
        <f>AW1555+AY1555+AS1555</f>
        <v/>
      </c>
    </row>
    <row r="1556">
      <c r="A1556" t="inlineStr">
        <is>
          <t>1万円刻み</t>
        </is>
      </c>
      <c r="B1556" s="19">
        <f>'3_1万円刻み'!$A$1539</f>
        <v/>
      </c>
      <c r="C1556" s="19">
        <f>MIN(0,MAX(0,$B1556))</f>
        <v/>
      </c>
      <c r="D1556" s="19">
        <f>$B1556-C1556</f>
        <v/>
      </c>
      <c r="E1556" s="19">
        <f>MIN(670000,ROUNDDOWN(MAX(0,D1556-430000)*0.0751+47600,0))+MIN(260000,ROUNDDOWN(MAX(0,D1556-430000)*0.028+17600,0))+MIN(30000,ROUNDDOWN(MAX(0,D1556-430000)*0.0027+1873,0))+IF("いいえ"="はい",MIN(170000,ROUNDDOWN(MAX(0,D1556-430000)*0.0243+17800,0)),0)</f>
        <v/>
      </c>
      <c r="F1556" s="19">
        <f>IF(""="",215040+E1556,"")</f>
        <v/>
      </c>
      <c r="G1556" s="19">
        <f>IF(D1556&gt;23500000,NA(),IF(D1556&lt;=4890000,1040000,IF(D1556&lt;=6550000,670000,620000)))</f>
        <v/>
      </c>
      <c r="H1556" s="19">
        <f>MAX(0,ROUNDDOWN(D1556-F1556-G1556-0,-3))</f>
        <v/>
      </c>
      <c r="I1556" s="19">
        <f>IF(H1556&lt;=0,0,ROUNDDOWN((H1556*LOOKUP(H1556,{0,1950001,3300001,6950001,9000001,18000001,40000001},{0.05,0.1,0.2,0.23,0.33,0.4,0.45})-LOOKUP(H1556,{0,1950001,3300001,6950001,9000001,18000001,40000001},{0,97500,427500,636000,1536000,2796000,4796000}))*1.021,-2))</f>
        <v/>
      </c>
      <c r="J1556" s="19">
        <f>MAX(0,ROUNDDOWN(D1556-F1556-430000-0,-3))</f>
        <v/>
      </c>
      <c r="K1556" s="19">
        <f>IF(D1556&lt;=450000,0,MAX(0,ROUNDDOWN(J1556*0.06-MIN(50000,J1556)*0.03,-2))+MAX(0,ROUNDDOWN(J1556*0.04-MIN(50000,J1556)*0.02,-2)))</f>
        <v/>
      </c>
      <c r="L1556" s="19">
        <f>I1556+K1556+E1556</f>
        <v/>
      </c>
      <c r="M1556" s="19">
        <f>MIN(100000,MAX(0,$B1556))</f>
        <v/>
      </c>
      <c r="N1556" s="19">
        <f>$B1556-M1556</f>
        <v/>
      </c>
      <c r="O1556" s="19">
        <f>MIN(670000,ROUNDDOWN(MAX(0,N1556-430000)*0.0751+47600,0))+MIN(260000,ROUNDDOWN(MAX(0,N1556-430000)*0.028+17600,0))+MIN(30000,ROUNDDOWN(MAX(0,N1556-430000)*0.0027+1873,0))+IF("いいえ"="はい",MIN(170000,ROUNDDOWN(MAX(0,N1556-430000)*0.0243+17800,0)),0)</f>
        <v/>
      </c>
      <c r="P1556" s="19">
        <f>IF(""="",215040+O1556,"")</f>
        <v/>
      </c>
      <c r="Q1556" s="19">
        <f>IF(N1556&gt;23500000,NA(),IF(N1556&lt;=4890000,1040000,IF(N1556&lt;=6550000,670000,620000)))</f>
        <v/>
      </c>
      <c r="R1556" s="19">
        <f>MAX(0,ROUNDDOWN(N1556-P1556-Q1556-0,-3))</f>
        <v/>
      </c>
      <c r="S1556" s="19">
        <f>IF(R1556&lt;=0,0,ROUNDDOWN((R1556*LOOKUP(R1556,{0,1950001,3300001,6950001,9000001,18000001,40000001},{0.05,0.1,0.2,0.23,0.33,0.4,0.45})-LOOKUP(R1556,{0,1950001,3300001,6950001,9000001,18000001,40000001},{0,97500,427500,636000,1536000,2796000,4796000}))*1.021,-2))</f>
        <v/>
      </c>
      <c r="T1556" s="19">
        <f>MAX(0,ROUNDDOWN(N1556-P1556-430000-0,-3))</f>
        <v/>
      </c>
      <c r="U1556" s="19">
        <f>IF(N1556&lt;=450000,0,MAX(0,ROUNDDOWN(T1556*0.06-MIN(50000,T1556)*0.03,-2))+MAX(0,ROUNDDOWN(T1556*0.04-MIN(50000,T1556)*0.02,-2)))</f>
        <v/>
      </c>
      <c r="V1556" s="19">
        <f>S1556+U1556+O1556</f>
        <v/>
      </c>
      <c r="W1556" s="19">
        <f>MIN(550000,MAX(0,$B1556))</f>
        <v/>
      </c>
      <c r="X1556" s="19">
        <f>$B1556-W1556</f>
        <v/>
      </c>
      <c r="Y1556" s="19">
        <f>MIN(670000,ROUNDDOWN(MAX(0,X1556-430000)*0.0751+47600,0))+MIN(260000,ROUNDDOWN(MAX(0,X1556-430000)*0.028+17600,0))+MIN(30000,ROUNDDOWN(MAX(0,X1556-430000)*0.0027+1873,0))+IF("いいえ"="はい",MIN(170000,ROUNDDOWN(MAX(0,X1556-430000)*0.0243+17800,0)),0)</f>
        <v/>
      </c>
      <c r="Z1556" s="19">
        <f>IF(""="",215040+Y1556,"")</f>
        <v/>
      </c>
      <c r="AA1556" s="19">
        <f>IF(X1556&gt;23500000,NA(),IF(X1556&lt;=4890000,1040000,IF(X1556&lt;=6550000,670000,620000)))</f>
        <v/>
      </c>
      <c r="AB1556" s="19">
        <f>MAX(0,ROUNDDOWN(X1556-Z1556-AA1556-0,-3))</f>
        <v/>
      </c>
      <c r="AC1556" s="19">
        <f>IF(AB1556&lt;=0,0,ROUNDDOWN((AB1556*LOOKUP(AB1556,{0,1950001,3300001,6950001,9000001,18000001,40000001},{0.05,0.1,0.2,0.23,0.33,0.4,0.45})-LOOKUP(AB1556,{0,1950001,3300001,6950001,9000001,18000001,40000001},{0,97500,427500,636000,1536000,2796000,4796000}))*1.021,-2))</f>
        <v/>
      </c>
      <c r="AD1556" s="19">
        <f>MAX(0,ROUNDDOWN(X1556-Z1556-430000-0,-3))</f>
        <v/>
      </c>
      <c r="AE1556" s="19">
        <f>IF(X1556&lt;=450000,0,MAX(0,ROUNDDOWN(AD1556*0.06-MIN(50000,AD1556)*0.03,-2))+MAX(0,ROUNDDOWN(AD1556*0.04-MIN(50000,AD1556)*0.02,-2)))</f>
        <v/>
      </c>
      <c r="AF1556" s="19">
        <f>AC1556+AE1556+Y1556</f>
        <v/>
      </c>
      <c r="AG1556" s="19">
        <f>MIN(650000,MAX(0,$B1556))</f>
        <v/>
      </c>
      <c r="AH1556" s="19">
        <f>$B1556-AG1556</f>
        <v/>
      </c>
      <c r="AI1556" s="19">
        <f>MIN(670000,ROUNDDOWN(MAX(0,AH1556-430000)*0.0751+47600,0))+MIN(260000,ROUNDDOWN(MAX(0,AH1556-430000)*0.028+17600,0))+MIN(30000,ROUNDDOWN(MAX(0,AH1556-430000)*0.0027+1873,0))+IF("いいえ"="はい",MIN(170000,ROUNDDOWN(MAX(0,AH1556-430000)*0.0243+17800,0)),0)</f>
        <v/>
      </c>
      <c r="AJ1556" s="19">
        <f>IF(""="",215040+AI1556,"")</f>
        <v/>
      </c>
      <c r="AK1556" s="19">
        <f>IF(AH1556&gt;23500000,NA(),IF(AH1556&lt;=4890000,1040000,IF(AH1556&lt;=6550000,670000,620000)))</f>
        <v/>
      </c>
      <c r="AL1556" s="19">
        <f>MAX(0,ROUNDDOWN(AH1556-AJ1556-AK1556-0,-3))</f>
        <v/>
      </c>
      <c r="AM1556" s="19">
        <f>IF(AL1556&lt;=0,0,ROUNDDOWN((AL1556*LOOKUP(AL1556,{0,1950001,3300001,6950001,9000001,18000001,40000001},{0.05,0.1,0.2,0.23,0.33,0.4,0.45})-LOOKUP(AL1556,{0,1950001,3300001,6950001,9000001,18000001,40000001},{0,97500,427500,636000,1536000,2796000,4796000}))*1.021,-2))</f>
        <v/>
      </c>
      <c r="AN1556" s="19">
        <f>MAX(0,ROUNDDOWN(AH1556-AJ1556-430000-0,-3))</f>
        <v/>
      </c>
      <c r="AO1556" s="19">
        <f>IF(AH1556&lt;=450000,0,MAX(0,ROUNDDOWN(AN1556*0.06-MIN(50000,AN1556)*0.03,-2))+MAX(0,ROUNDDOWN(AN1556*0.04-MIN(50000,AN1556)*0.02,-2)))</f>
        <v/>
      </c>
      <c r="AP1556" s="19">
        <f>AM1556+AO1556+AI1556</f>
        <v/>
      </c>
      <c r="AQ1556" s="19">
        <f>MIN(750000,MAX(0,$B1556))</f>
        <v/>
      </c>
      <c r="AR1556" s="19">
        <f>$B1556-AQ1556</f>
        <v/>
      </c>
      <c r="AS1556" s="19">
        <f>MIN(670000,ROUNDDOWN(MAX(0,AR1556-430000)*0.0751+47600,0))+MIN(260000,ROUNDDOWN(MAX(0,AR1556-430000)*0.028+17600,0))+MIN(30000,ROUNDDOWN(MAX(0,AR1556-430000)*0.0027+1873,0))+IF("いいえ"="はい",MIN(170000,ROUNDDOWN(MAX(0,AR1556-430000)*0.0243+17800,0)),0)</f>
        <v/>
      </c>
      <c r="AT1556" s="19">
        <f>IF(""="",215040+AS1556,"")</f>
        <v/>
      </c>
      <c r="AU1556" s="19">
        <f>IF(AR1556&gt;23500000,NA(),IF(AR1556&lt;=4890000,1040000,IF(AR1556&lt;=6550000,670000,620000)))</f>
        <v/>
      </c>
      <c r="AV1556" s="19">
        <f>MAX(0,ROUNDDOWN(AR1556-AT1556-AU1556-0,-3))</f>
        <v/>
      </c>
      <c r="AW1556" s="19">
        <f>IF(AV1556&lt;=0,0,ROUNDDOWN((AV1556*LOOKUP(AV1556,{0,1950001,3300001,6950001,9000001,18000001,40000001},{0.05,0.1,0.2,0.23,0.33,0.4,0.45})-LOOKUP(AV1556,{0,1950001,3300001,6950001,9000001,18000001,40000001},{0,97500,427500,636000,1536000,2796000,4796000}))*1.021,-2))</f>
        <v/>
      </c>
      <c r="AX1556" s="19">
        <f>MAX(0,ROUNDDOWN(AR1556-AT1556-430000-0,-3))</f>
        <v/>
      </c>
      <c r="AY1556" s="19">
        <f>IF(AR1556&lt;=450000,0,MAX(0,ROUNDDOWN(AX1556*0.06-MIN(50000,AX1556)*0.03,-2))+MAX(0,ROUNDDOWN(AX1556*0.04-MIN(50000,AX1556)*0.02,-2)))</f>
        <v/>
      </c>
      <c r="AZ1556" s="19">
        <f>AW1556+AY1556+AS1556</f>
        <v/>
      </c>
    </row>
    <row r="1557">
      <c r="A1557" t="inlineStr">
        <is>
          <t>1万円刻み</t>
        </is>
      </c>
      <c r="B1557" s="19">
        <f>'3_1万円刻み'!$A$1540</f>
        <v/>
      </c>
      <c r="C1557" s="19">
        <f>MIN(0,MAX(0,$B1557))</f>
        <v/>
      </c>
      <c r="D1557" s="19">
        <f>$B1557-C1557</f>
        <v/>
      </c>
      <c r="E1557" s="19">
        <f>MIN(670000,ROUNDDOWN(MAX(0,D1557-430000)*0.0751+47600,0))+MIN(260000,ROUNDDOWN(MAX(0,D1557-430000)*0.028+17600,0))+MIN(30000,ROUNDDOWN(MAX(0,D1557-430000)*0.0027+1873,0))+IF("いいえ"="はい",MIN(170000,ROUNDDOWN(MAX(0,D1557-430000)*0.0243+17800,0)),0)</f>
        <v/>
      </c>
      <c r="F1557" s="19">
        <f>IF(""="",215040+E1557,"")</f>
        <v/>
      </c>
      <c r="G1557" s="19">
        <f>IF(D1557&gt;23500000,NA(),IF(D1557&lt;=4890000,1040000,IF(D1557&lt;=6550000,670000,620000)))</f>
        <v/>
      </c>
      <c r="H1557" s="19">
        <f>MAX(0,ROUNDDOWN(D1557-F1557-G1557-0,-3))</f>
        <v/>
      </c>
      <c r="I1557" s="19">
        <f>IF(H1557&lt;=0,0,ROUNDDOWN((H1557*LOOKUP(H1557,{0,1950001,3300001,6950001,9000001,18000001,40000001},{0.05,0.1,0.2,0.23,0.33,0.4,0.45})-LOOKUP(H1557,{0,1950001,3300001,6950001,9000001,18000001,40000001},{0,97500,427500,636000,1536000,2796000,4796000}))*1.021,-2))</f>
        <v/>
      </c>
      <c r="J1557" s="19">
        <f>MAX(0,ROUNDDOWN(D1557-F1557-430000-0,-3))</f>
        <v/>
      </c>
      <c r="K1557" s="19">
        <f>IF(D1557&lt;=450000,0,MAX(0,ROUNDDOWN(J1557*0.06-MIN(50000,J1557)*0.03,-2))+MAX(0,ROUNDDOWN(J1557*0.04-MIN(50000,J1557)*0.02,-2)))</f>
        <v/>
      </c>
      <c r="L1557" s="19">
        <f>I1557+K1557+E1557</f>
        <v/>
      </c>
      <c r="M1557" s="19">
        <f>MIN(100000,MAX(0,$B1557))</f>
        <v/>
      </c>
      <c r="N1557" s="19">
        <f>$B1557-M1557</f>
        <v/>
      </c>
      <c r="O1557" s="19">
        <f>MIN(670000,ROUNDDOWN(MAX(0,N1557-430000)*0.0751+47600,0))+MIN(260000,ROUNDDOWN(MAX(0,N1557-430000)*0.028+17600,0))+MIN(30000,ROUNDDOWN(MAX(0,N1557-430000)*0.0027+1873,0))+IF("いいえ"="はい",MIN(170000,ROUNDDOWN(MAX(0,N1557-430000)*0.0243+17800,0)),0)</f>
        <v/>
      </c>
      <c r="P1557" s="19">
        <f>IF(""="",215040+O1557,"")</f>
        <v/>
      </c>
      <c r="Q1557" s="19">
        <f>IF(N1557&gt;23500000,NA(),IF(N1557&lt;=4890000,1040000,IF(N1557&lt;=6550000,670000,620000)))</f>
        <v/>
      </c>
      <c r="R1557" s="19">
        <f>MAX(0,ROUNDDOWN(N1557-P1557-Q1557-0,-3))</f>
        <v/>
      </c>
      <c r="S1557" s="19">
        <f>IF(R1557&lt;=0,0,ROUNDDOWN((R1557*LOOKUP(R1557,{0,1950001,3300001,6950001,9000001,18000001,40000001},{0.05,0.1,0.2,0.23,0.33,0.4,0.45})-LOOKUP(R1557,{0,1950001,3300001,6950001,9000001,18000001,40000001},{0,97500,427500,636000,1536000,2796000,4796000}))*1.021,-2))</f>
        <v/>
      </c>
      <c r="T1557" s="19">
        <f>MAX(0,ROUNDDOWN(N1557-P1557-430000-0,-3))</f>
        <v/>
      </c>
      <c r="U1557" s="19">
        <f>IF(N1557&lt;=450000,0,MAX(0,ROUNDDOWN(T1557*0.06-MIN(50000,T1557)*0.03,-2))+MAX(0,ROUNDDOWN(T1557*0.04-MIN(50000,T1557)*0.02,-2)))</f>
        <v/>
      </c>
      <c r="V1557" s="19">
        <f>S1557+U1557+O1557</f>
        <v/>
      </c>
      <c r="W1557" s="19">
        <f>MIN(550000,MAX(0,$B1557))</f>
        <v/>
      </c>
      <c r="X1557" s="19">
        <f>$B1557-W1557</f>
        <v/>
      </c>
      <c r="Y1557" s="19">
        <f>MIN(670000,ROUNDDOWN(MAX(0,X1557-430000)*0.0751+47600,0))+MIN(260000,ROUNDDOWN(MAX(0,X1557-430000)*0.028+17600,0))+MIN(30000,ROUNDDOWN(MAX(0,X1557-430000)*0.0027+1873,0))+IF("いいえ"="はい",MIN(170000,ROUNDDOWN(MAX(0,X1557-430000)*0.0243+17800,0)),0)</f>
        <v/>
      </c>
      <c r="Z1557" s="19">
        <f>IF(""="",215040+Y1557,"")</f>
        <v/>
      </c>
      <c r="AA1557" s="19">
        <f>IF(X1557&gt;23500000,NA(),IF(X1557&lt;=4890000,1040000,IF(X1557&lt;=6550000,670000,620000)))</f>
        <v/>
      </c>
      <c r="AB1557" s="19">
        <f>MAX(0,ROUNDDOWN(X1557-Z1557-AA1557-0,-3))</f>
        <v/>
      </c>
      <c r="AC1557" s="19">
        <f>IF(AB1557&lt;=0,0,ROUNDDOWN((AB1557*LOOKUP(AB1557,{0,1950001,3300001,6950001,9000001,18000001,40000001},{0.05,0.1,0.2,0.23,0.33,0.4,0.45})-LOOKUP(AB1557,{0,1950001,3300001,6950001,9000001,18000001,40000001},{0,97500,427500,636000,1536000,2796000,4796000}))*1.021,-2))</f>
        <v/>
      </c>
      <c r="AD1557" s="19">
        <f>MAX(0,ROUNDDOWN(X1557-Z1557-430000-0,-3))</f>
        <v/>
      </c>
      <c r="AE1557" s="19">
        <f>IF(X1557&lt;=450000,0,MAX(0,ROUNDDOWN(AD1557*0.06-MIN(50000,AD1557)*0.03,-2))+MAX(0,ROUNDDOWN(AD1557*0.04-MIN(50000,AD1557)*0.02,-2)))</f>
        <v/>
      </c>
      <c r="AF1557" s="19">
        <f>AC1557+AE1557+Y1557</f>
        <v/>
      </c>
      <c r="AG1557" s="19">
        <f>MIN(650000,MAX(0,$B1557))</f>
        <v/>
      </c>
      <c r="AH1557" s="19">
        <f>$B1557-AG1557</f>
        <v/>
      </c>
      <c r="AI1557" s="19">
        <f>MIN(670000,ROUNDDOWN(MAX(0,AH1557-430000)*0.0751+47600,0))+MIN(260000,ROUNDDOWN(MAX(0,AH1557-430000)*0.028+17600,0))+MIN(30000,ROUNDDOWN(MAX(0,AH1557-430000)*0.0027+1873,0))+IF("いいえ"="はい",MIN(170000,ROUNDDOWN(MAX(0,AH1557-430000)*0.0243+17800,0)),0)</f>
        <v/>
      </c>
      <c r="AJ1557" s="19">
        <f>IF(""="",215040+AI1557,"")</f>
        <v/>
      </c>
      <c r="AK1557" s="19">
        <f>IF(AH1557&gt;23500000,NA(),IF(AH1557&lt;=4890000,1040000,IF(AH1557&lt;=6550000,670000,620000)))</f>
        <v/>
      </c>
      <c r="AL1557" s="19">
        <f>MAX(0,ROUNDDOWN(AH1557-AJ1557-AK1557-0,-3))</f>
        <v/>
      </c>
      <c r="AM1557" s="19">
        <f>IF(AL1557&lt;=0,0,ROUNDDOWN((AL1557*LOOKUP(AL1557,{0,1950001,3300001,6950001,9000001,18000001,40000001},{0.05,0.1,0.2,0.23,0.33,0.4,0.45})-LOOKUP(AL1557,{0,1950001,3300001,6950001,9000001,18000001,40000001},{0,97500,427500,636000,1536000,2796000,4796000}))*1.021,-2))</f>
        <v/>
      </c>
      <c r="AN1557" s="19">
        <f>MAX(0,ROUNDDOWN(AH1557-AJ1557-430000-0,-3))</f>
        <v/>
      </c>
      <c r="AO1557" s="19">
        <f>IF(AH1557&lt;=450000,0,MAX(0,ROUNDDOWN(AN1557*0.06-MIN(50000,AN1557)*0.03,-2))+MAX(0,ROUNDDOWN(AN1557*0.04-MIN(50000,AN1557)*0.02,-2)))</f>
        <v/>
      </c>
      <c r="AP1557" s="19">
        <f>AM1557+AO1557+AI1557</f>
        <v/>
      </c>
      <c r="AQ1557" s="19">
        <f>MIN(750000,MAX(0,$B1557))</f>
        <v/>
      </c>
      <c r="AR1557" s="19">
        <f>$B1557-AQ1557</f>
        <v/>
      </c>
      <c r="AS1557" s="19">
        <f>MIN(670000,ROUNDDOWN(MAX(0,AR1557-430000)*0.0751+47600,0))+MIN(260000,ROUNDDOWN(MAX(0,AR1557-430000)*0.028+17600,0))+MIN(30000,ROUNDDOWN(MAX(0,AR1557-430000)*0.0027+1873,0))+IF("いいえ"="はい",MIN(170000,ROUNDDOWN(MAX(0,AR1557-430000)*0.0243+17800,0)),0)</f>
        <v/>
      </c>
      <c r="AT1557" s="19">
        <f>IF(""="",215040+AS1557,"")</f>
        <v/>
      </c>
      <c r="AU1557" s="19">
        <f>IF(AR1557&gt;23500000,NA(),IF(AR1557&lt;=4890000,1040000,IF(AR1557&lt;=6550000,670000,620000)))</f>
        <v/>
      </c>
      <c r="AV1557" s="19">
        <f>MAX(0,ROUNDDOWN(AR1557-AT1557-AU1557-0,-3))</f>
        <v/>
      </c>
      <c r="AW1557" s="19">
        <f>IF(AV1557&lt;=0,0,ROUNDDOWN((AV1557*LOOKUP(AV1557,{0,1950001,3300001,6950001,9000001,18000001,40000001},{0.05,0.1,0.2,0.23,0.33,0.4,0.45})-LOOKUP(AV1557,{0,1950001,3300001,6950001,9000001,18000001,40000001},{0,97500,427500,636000,1536000,2796000,4796000}))*1.021,-2))</f>
        <v/>
      </c>
      <c r="AX1557" s="19">
        <f>MAX(0,ROUNDDOWN(AR1557-AT1557-430000-0,-3))</f>
        <v/>
      </c>
      <c r="AY1557" s="19">
        <f>IF(AR1557&lt;=450000,0,MAX(0,ROUNDDOWN(AX1557*0.06-MIN(50000,AX1557)*0.03,-2))+MAX(0,ROUNDDOWN(AX1557*0.04-MIN(50000,AX1557)*0.02,-2)))</f>
        <v/>
      </c>
      <c r="AZ1557" s="19">
        <f>AW1557+AY1557+AS1557</f>
        <v/>
      </c>
    </row>
    <row r="1558">
      <c r="A1558" t="inlineStr">
        <is>
          <t>1万円刻み</t>
        </is>
      </c>
      <c r="B1558" s="19">
        <f>'3_1万円刻み'!$A$1541</f>
        <v/>
      </c>
      <c r="C1558" s="19">
        <f>MIN(0,MAX(0,$B1558))</f>
        <v/>
      </c>
      <c r="D1558" s="19">
        <f>$B1558-C1558</f>
        <v/>
      </c>
      <c r="E1558" s="19">
        <f>MIN(670000,ROUNDDOWN(MAX(0,D1558-430000)*0.0751+47600,0))+MIN(260000,ROUNDDOWN(MAX(0,D1558-430000)*0.028+17600,0))+MIN(30000,ROUNDDOWN(MAX(0,D1558-430000)*0.0027+1873,0))+IF("いいえ"="はい",MIN(170000,ROUNDDOWN(MAX(0,D1558-430000)*0.0243+17800,0)),0)</f>
        <v/>
      </c>
      <c r="F1558" s="19">
        <f>IF(""="",215040+E1558,"")</f>
        <v/>
      </c>
      <c r="G1558" s="19">
        <f>IF(D1558&gt;23500000,NA(),IF(D1558&lt;=4890000,1040000,IF(D1558&lt;=6550000,670000,620000)))</f>
        <v/>
      </c>
      <c r="H1558" s="19">
        <f>MAX(0,ROUNDDOWN(D1558-F1558-G1558-0,-3))</f>
        <v/>
      </c>
      <c r="I1558" s="19">
        <f>IF(H1558&lt;=0,0,ROUNDDOWN((H1558*LOOKUP(H1558,{0,1950001,3300001,6950001,9000001,18000001,40000001},{0.05,0.1,0.2,0.23,0.33,0.4,0.45})-LOOKUP(H1558,{0,1950001,3300001,6950001,9000001,18000001,40000001},{0,97500,427500,636000,1536000,2796000,4796000}))*1.021,-2))</f>
        <v/>
      </c>
      <c r="J1558" s="19">
        <f>MAX(0,ROUNDDOWN(D1558-F1558-430000-0,-3))</f>
        <v/>
      </c>
      <c r="K1558" s="19">
        <f>IF(D1558&lt;=450000,0,MAX(0,ROUNDDOWN(J1558*0.06-MIN(50000,J1558)*0.03,-2))+MAX(0,ROUNDDOWN(J1558*0.04-MIN(50000,J1558)*0.02,-2)))</f>
        <v/>
      </c>
      <c r="L1558" s="19">
        <f>I1558+K1558+E1558</f>
        <v/>
      </c>
      <c r="M1558" s="19">
        <f>MIN(100000,MAX(0,$B1558))</f>
        <v/>
      </c>
      <c r="N1558" s="19">
        <f>$B1558-M1558</f>
        <v/>
      </c>
      <c r="O1558" s="19">
        <f>MIN(670000,ROUNDDOWN(MAX(0,N1558-430000)*0.0751+47600,0))+MIN(260000,ROUNDDOWN(MAX(0,N1558-430000)*0.028+17600,0))+MIN(30000,ROUNDDOWN(MAX(0,N1558-430000)*0.0027+1873,0))+IF("いいえ"="はい",MIN(170000,ROUNDDOWN(MAX(0,N1558-430000)*0.0243+17800,0)),0)</f>
        <v/>
      </c>
      <c r="P1558" s="19">
        <f>IF(""="",215040+O1558,"")</f>
        <v/>
      </c>
      <c r="Q1558" s="19">
        <f>IF(N1558&gt;23500000,NA(),IF(N1558&lt;=4890000,1040000,IF(N1558&lt;=6550000,670000,620000)))</f>
        <v/>
      </c>
      <c r="R1558" s="19">
        <f>MAX(0,ROUNDDOWN(N1558-P1558-Q1558-0,-3))</f>
        <v/>
      </c>
      <c r="S1558" s="19">
        <f>IF(R1558&lt;=0,0,ROUNDDOWN((R1558*LOOKUP(R1558,{0,1950001,3300001,6950001,9000001,18000001,40000001},{0.05,0.1,0.2,0.23,0.33,0.4,0.45})-LOOKUP(R1558,{0,1950001,3300001,6950001,9000001,18000001,40000001},{0,97500,427500,636000,1536000,2796000,4796000}))*1.021,-2))</f>
        <v/>
      </c>
      <c r="T1558" s="19">
        <f>MAX(0,ROUNDDOWN(N1558-P1558-430000-0,-3))</f>
        <v/>
      </c>
      <c r="U1558" s="19">
        <f>IF(N1558&lt;=450000,0,MAX(0,ROUNDDOWN(T1558*0.06-MIN(50000,T1558)*0.03,-2))+MAX(0,ROUNDDOWN(T1558*0.04-MIN(50000,T1558)*0.02,-2)))</f>
        <v/>
      </c>
      <c r="V1558" s="19">
        <f>S1558+U1558+O1558</f>
        <v/>
      </c>
      <c r="W1558" s="19">
        <f>MIN(550000,MAX(0,$B1558))</f>
        <v/>
      </c>
      <c r="X1558" s="19">
        <f>$B1558-W1558</f>
        <v/>
      </c>
      <c r="Y1558" s="19">
        <f>MIN(670000,ROUNDDOWN(MAX(0,X1558-430000)*0.0751+47600,0))+MIN(260000,ROUNDDOWN(MAX(0,X1558-430000)*0.028+17600,0))+MIN(30000,ROUNDDOWN(MAX(0,X1558-430000)*0.0027+1873,0))+IF("いいえ"="はい",MIN(170000,ROUNDDOWN(MAX(0,X1558-430000)*0.0243+17800,0)),0)</f>
        <v/>
      </c>
      <c r="Z1558" s="19">
        <f>IF(""="",215040+Y1558,"")</f>
        <v/>
      </c>
      <c r="AA1558" s="19">
        <f>IF(X1558&gt;23500000,NA(),IF(X1558&lt;=4890000,1040000,IF(X1558&lt;=6550000,670000,620000)))</f>
        <v/>
      </c>
      <c r="AB1558" s="19">
        <f>MAX(0,ROUNDDOWN(X1558-Z1558-AA1558-0,-3))</f>
        <v/>
      </c>
      <c r="AC1558" s="19">
        <f>IF(AB1558&lt;=0,0,ROUNDDOWN((AB1558*LOOKUP(AB1558,{0,1950001,3300001,6950001,9000001,18000001,40000001},{0.05,0.1,0.2,0.23,0.33,0.4,0.45})-LOOKUP(AB1558,{0,1950001,3300001,6950001,9000001,18000001,40000001},{0,97500,427500,636000,1536000,2796000,4796000}))*1.021,-2))</f>
        <v/>
      </c>
      <c r="AD1558" s="19">
        <f>MAX(0,ROUNDDOWN(X1558-Z1558-430000-0,-3))</f>
        <v/>
      </c>
      <c r="AE1558" s="19">
        <f>IF(X1558&lt;=450000,0,MAX(0,ROUNDDOWN(AD1558*0.06-MIN(50000,AD1558)*0.03,-2))+MAX(0,ROUNDDOWN(AD1558*0.04-MIN(50000,AD1558)*0.02,-2)))</f>
        <v/>
      </c>
      <c r="AF1558" s="19">
        <f>AC1558+AE1558+Y1558</f>
        <v/>
      </c>
      <c r="AG1558" s="19">
        <f>MIN(650000,MAX(0,$B1558))</f>
        <v/>
      </c>
      <c r="AH1558" s="19">
        <f>$B1558-AG1558</f>
        <v/>
      </c>
      <c r="AI1558" s="19">
        <f>MIN(670000,ROUNDDOWN(MAX(0,AH1558-430000)*0.0751+47600,0))+MIN(260000,ROUNDDOWN(MAX(0,AH1558-430000)*0.028+17600,0))+MIN(30000,ROUNDDOWN(MAX(0,AH1558-430000)*0.0027+1873,0))+IF("いいえ"="はい",MIN(170000,ROUNDDOWN(MAX(0,AH1558-430000)*0.0243+17800,0)),0)</f>
        <v/>
      </c>
      <c r="AJ1558" s="19">
        <f>IF(""="",215040+AI1558,"")</f>
        <v/>
      </c>
      <c r="AK1558" s="19">
        <f>IF(AH1558&gt;23500000,NA(),IF(AH1558&lt;=4890000,1040000,IF(AH1558&lt;=6550000,670000,620000)))</f>
        <v/>
      </c>
      <c r="AL1558" s="19">
        <f>MAX(0,ROUNDDOWN(AH1558-AJ1558-AK1558-0,-3))</f>
        <v/>
      </c>
      <c r="AM1558" s="19">
        <f>IF(AL1558&lt;=0,0,ROUNDDOWN((AL1558*LOOKUP(AL1558,{0,1950001,3300001,6950001,9000001,18000001,40000001},{0.05,0.1,0.2,0.23,0.33,0.4,0.45})-LOOKUP(AL1558,{0,1950001,3300001,6950001,9000001,18000001,40000001},{0,97500,427500,636000,1536000,2796000,4796000}))*1.021,-2))</f>
        <v/>
      </c>
      <c r="AN1558" s="19">
        <f>MAX(0,ROUNDDOWN(AH1558-AJ1558-430000-0,-3))</f>
        <v/>
      </c>
      <c r="AO1558" s="19">
        <f>IF(AH1558&lt;=450000,0,MAX(0,ROUNDDOWN(AN1558*0.06-MIN(50000,AN1558)*0.03,-2))+MAX(0,ROUNDDOWN(AN1558*0.04-MIN(50000,AN1558)*0.02,-2)))</f>
        <v/>
      </c>
      <c r="AP1558" s="19">
        <f>AM1558+AO1558+AI1558</f>
        <v/>
      </c>
      <c r="AQ1558" s="19">
        <f>MIN(750000,MAX(0,$B1558))</f>
        <v/>
      </c>
      <c r="AR1558" s="19">
        <f>$B1558-AQ1558</f>
        <v/>
      </c>
      <c r="AS1558" s="19">
        <f>MIN(670000,ROUNDDOWN(MAX(0,AR1558-430000)*0.0751+47600,0))+MIN(260000,ROUNDDOWN(MAX(0,AR1558-430000)*0.028+17600,0))+MIN(30000,ROUNDDOWN(MAX(0,AR1558-430000)*0.0027+1873,0))+IF("いいえ"="はい",MIN(170000,ROUNDDOWN(MAX(0,AR1558-430000)*0.0243+17800,0)),0)</f>
        <v/>
      </c>
      <c r="AT1558" s="19">
        <f>IF(""="",215040+AS1558,"")</f>
        <v/>
      </c>
      <c r="AU1558" s="19">
        <f>IF(AR1558&gt;23500000,NA(),IF(AR1558&lt;=4890000,1040000,IF(AR1558&lt;=6550000,670000,620000)))</f>
        <v/>
      </c>
      <c r="AV1558" s="19">
        <f>MAX(0,ROUNDDOWN(AR1558-AT1558-AU1558-0,-3))</f>
        <v/>
      </c>
      <c r="AW1558" s="19">
        <f>IF(AV1558&lt;=0,0,ROUNDDOWN((AV1558*LOOKUP(AV1558,{0,1950001,3300001,6950001,9000001,18000001,40000001},{0.05,0.1,0.2,0.23,0.33,0.4,0.45})-LOOKUP(AV1558,{0,1950001,3300001,6950001,9000001,18000001,40000001},{0,97500,427500,636000,1536000,2796000,4796000}))*1.021,-2))</f>
        <v/>
      </c>
      <c r="AX1558" s="19">
        <f>MAX(0,ROUNDDOWN(AR1558-AT1558-430000-0,-3))</f>
        <v/>
      </c>
      <c r="AY1558" s="19">
        <f>IF(AR1558&lt;=450000,0,MAX(0,ROUNDDOWN(AX1558*0.06-MIN(50000,AX1558)*0.03,-2))+MAX(0,ROUNDDOWN(AX1558*0.04-MIN(50000,AX1558)*0.02,-2)))</f>
        <v/>
      </c>
      <c r="AZ1558" s="19">
        <f>AW1558+AY1558+AS1558</f>
        <v/>
      </c>
    </row>
    <row r="1559">
      <c r="A1559" t="inlineStr">
        <is>
          <t>1万円刻み</t>
        </is>
      </c>
      <c r="B1559" s="19">
        <f>'3_1万円刻み'!$A$1542</f>
        <v/>
      </c>
      <c r="C1559" s="19">
        <f>MIN(0,MAX(0,$B1559))</f>
        <v/>
      </c>
      <c r="D1559" s="19">
        <f>$B1559-C1559</f>
        <v/>
      </c>
      <c r="E1559" s="19">
        <f>MIN(670000,ROUNDDOWN(MAX(0,D1559-430000)*0.0751+47600,0))+MIN(260000,ROUNDDOWN(MAX(0,D1559-430000)*0.028+17600,0))+MIN(30000,ROUNDDOWN(MAX(0,D1559-430000)*0.0027+1873,0))+IF("いいえ"="はい",MIN(170000,ROUNDDOWN(MAX(0,D1559-430000)*0.0243+17800,0)),0)</f>
        <v/>
      </c>
      <c r="F1559" s="19">
        <f>IF(""="",215040+E1559,"")</f>
        <v/>
      </c>
      <c r="G1559" s="19">
        <f>IF(D1559&gt;23500000,NA(),IF(D1559&lt;=4890000,1040000,IF(D1559&lt;=6550000,670000,620000)))</f>
        <v/>
      </c>
      <c r="H1559" s="19">
        <f>MAX(0,ROUNDDOWN(D1559-F1559-G1559-0,-3))</f>
        <v/>
      </c>
      <c r="I1559" s="19">
        <f>IF(H1559&lt;=0,0,ROUNDDOWN((H1559*LOOKUP(H1559,{0,1950001,3300001,6950001,9000001,18000001,40000001},{0.05,0.1,0.2,0.23,0.33,0.4,0.45})-LOOKUP(H1559,{0,1950001,3300001,6950001,9000001,18000001,40000001},{0,97500,427500,636000,1536000,2796000,4796000}))*1.021,-2))</f>
        <v/>
      </c>
      <c r="J1559" s="19">
        <f>MAX(0,ROUNDDOWN(D1559-F1559-430000-0,-3))</f>
        <v/>
      </c>
      <c r="K1559" s="19">
        <f>IF(D1559&lt;=450000,0,MAX(0,ROUNDDOWN(J1559*0.06-MIN(50000,J1559)*0.03,-2))+MAX(0,ROUNDDOWN(J1559*0.04-MIN(50000,J1559)*0.02,-2)))</f>
        <v/>
      </c>
      <c r="L1559" s="19">
        <f>I1559+K1559+E1559</f>
        <v/>
      </c>
      <c r="M1559" s="19">
        <f>MIN(100000,MAX(0,$B1559))</f>
        <v/>
      </c>
      <c r="N1559" s="19">
        <f>$B1559-M1559</f>
        <v/>
      </c>
      <c r="O1559" s="19">
        <f>MIN(670000,ROUNDDOWN(MAX(0,N1559-430000)*0.0751+47600,0))+MIN(260000,ROUNDDOWN(MAX(0,N1559-430000)*0.028+17600,0))+MIN(30000,ROUNDDOWN(MAX(0,N1559-430000)*0.0027+1873,0))+IF("いいえ"="はい",MIN(170000,ROUNDDOWN(MAX(0,N1559-430000)*0.0243+17800,0)),0)</f>
        <v/>
      </c>
      <c r="P1559" s="19">
        <f>IF(""="",215040+O1559,"")</f>
        <v/>
      </c>
      <c r="Q1559" s="19">
        <f>IF(N1559&gt;23500000,NA(),IF(N1559&lt;=4890000,1040000,IF(N1559&lt;=6550000,670000,620000)))</f>
        <v/>
      </c>
      <c r="R1559" s="19">
        <f>MAX(0,ROUNDDOWN(N1559-P1559-Q1559-0,-3))</f>
        <v/>
      </c>
      <c r="S1559" s="19">
        <f>IF(R1559&lt;=0,0,ROUNDDOWN((R1559*LOOKUP(R1559,{0,1950001,3300001,6950001,9000001,18000001,40000001},{0.05,0.1,0.2,0.23,0.33,0.4,0.45})-LOOKUP(R1559,{0,1950001,3300001,6950001,9000001,18000001,40000001},{0,97500,427500,636000,1536000,2796000,4796000}))*1.021,-2))</f>
        <v/>
      </c>
      <c r="T1559" s="19">
        <f>MAX(0,ROUNDDOWN(N1559-P1559-430000-0,-3))</f>
        <v/>
      </c>
      <c r="U1559" s="19">
        <f>IF(N1559&lt;=450000,0,MAX(0,ROUNDDOWN(T1559*0.06-MIN(50000,T1559)*0.03,-2))+MAX(0,ROUNDDOWN(T1559*0.04-MIN(50000,T1559)*0.02,-2)))</f>
        <v/>
      </c>
      <c r="V1559" s="19">
        <f>S1559+U1559+O1559</f>
        <v/>
      </c>
      <c r="W1559" s="19">
        <f>MIN(550000,MAX(0,$B1559))</f>
        <v/>
      </c>
      <c r="X1559" s="19">
        <f>$B1559-W1559</f>
        <v/>
      </c>
      <c r="Y1559" s="19">
        <f>MIN(670000,ROUNDDOWN(MAX(0,X1559-430000)*0.0751+47600,0))+MIN(260000,ROUNDDOWN(MAX(0,X1559-430000)*0.028+17600,0))+MIN(30000,ROUNDDOWN(MAX(0,X1559-430000)*0.0027+1873,0))+IF("いいえ"="はい",MIN(170000,ROUNDDOWN(MAX(0,X1559-430000)*0.0243+17800,0)),0)</f>
        <v/>
      </c>
      <c r="Z1559" s="19">
        <f>IF(""="",215040+Y1559,"")</f>
        <v/>
      </c>
      <c r="AA1559" s="19">
        <f>IF(X1559&gt;23500000,NA(),IF(X1559&lt;=4890000,1040000,IF(X1559&lt;=6550000,670000,620000)))</f>
        <v/>
      </c>
      <c r="AB1559" s="19">
        <f>MAX(0,ROUNDDOWN(X1559-Z1559-AA1559-0,-3))</f>
        <v/>
      </c>
      <c r="AC1559" s="19">
        <f>IF(AB1559&lt;=0,0,ROUNDDOWN((AB1559*LOOKUP(AB1559,{0,1950001,3300001,6950001,9000001,18000001,40000001},{0.05,0.1,0.2,0.23,0.33,0.4,0.45})-LOOKUP(AB1559,{0,1950001,3300001,6950001,9000001,18000001,40000001},{0,97500,427500,636000,1536000,2796000,4796000}))*1.021,-2))</f>
        <v/>
      </c>
      <c r="AD1559" s="19">
        <f>MAX(0,ROUNDDOWN(X1559-Z1559-430000-0,-3))</f>
        <v/>
      </c>
      <c r="AE1559" s="19">
        <f>IF(X1559&lt;=450000,0,MAX(0,ROUNDDOWN(AD1559*0.06-MIN(50000,AD1559)*0.03,-2))+MAX(0,ROUNDDOWN(AD1559*0.04-MIN(50000,AD1559)*0.02,-2)))</f>
        <v/>
      </c>
      <c r="AF1559" s="19">
        <f>AC1559+AE1559+Y1559</f>
        <v/>
      </c>
      <c r="AG1559" s="19">
        <f>MIN(650000,MAX(0,$B1559))</f>
        <v/>
      </c>
      <c r="AH1559" s="19">
        <f>$B1559-AG1559</f>
        <v/>
      </c>
      <c r="AI1559" s="19">
        <f>MIN(670000,ROUNDDOWN(MAX(0,AH1559-430000)*0.0751+47600,0))+MIN(260000,ROUNDDOWN(MAX(0,AH1559-430000)*0.028+17600,0))+MIN(30000,ROUNDDOWN(MAX(0,AH1559-430000)*0.0027+1873,0))+IF("いいえ"="はい",MIN(170000,ROUNDDOWN(MAX(0,AH1559-430000)*0.0243+17800,0)),0)</f>
        <v/>
      </c>
      <c r="AJ1559" s="19">
        <f>IF(""="",215040+AI1559,"")</f>
        <v/>
      </c>
      <c r="AK1559" s="19">
        <f>IF(AH1559&gt;23500000,NA(),IF(AH1559&lt;=4890000,1040000,IF(AH1559&lt;=6550000,670000,620000)))</f>
        <v/>
      </c>
      <c r="AL1559" s="19">
        <f>MAX(0,ROUNDDOWN(AH1559-AJ1559-AK1559-0,-3))</f>
        <v/>
      </c>
      <c r="AM1559" s="19">
        <f>IF(AL1559&lt;=0,0,ROUNDDOWN((AL1559*LOOKUP(AL1559,{0,1950001,3300001,6950001,9000001,18000001,40000001},{0.05,0.1,0.2,0.23,0.33,0.4,0.45})-LOOKUP(AL1559,{0,1950001,3300001,6950001,9000001,18000001,40000001},{0,97500,427500,636000,1536000,2796000,4796000}))*1.021,-2))</f>
        <v/>
      </c>
      <c r="AN1559" s="19">
        <f>MAX(0,ROUNDDOWN(AH1559-AJ1559-430000-0,-3))</f>
        <v/>
      </c>
      <c r="AO1559" s="19">
        <f>IF(AH1559&lt;=450000,0,MAX(0,ROUNDDOWN(AN1559*0.06-MIN(50000,AN1559)*0.03,-2))+MAX(0,ROUNDDOWN(AN1559*0.04-MIN(50000,AN1559)*0.02,-2)))</f>
        <v/>
      </c>
      <c r="AP1559" s="19">
        <f>AM1559+AO1559+AI1559</f>
        <v/>
      </c>
      <c r="AQ1559" s="19">
        <f>MIN(750000,MAX(0,$B1559))</f>
        <v/>
      </c>
      <c r="AR1559" s="19">
        <f>$B1559-AQ1559</f>
        <v/>
      </c>
      <c r="AS1559" s="19">
        <f>MIN(670000,ROUNDDOWN(MAX(0,AR1559-430000)*0.0751+47600,0))+MIN(260000,ROUNDDOWN(MAX(0,AR1559-430000)*0.028+17600,0))+MIN(30000,ROUNDDOWN(MAX(0,AR1559-430000)*0.0027+1873,0))+IF("いいえ"="はい",MIN(170000,ROUNDDOWN(MAX(0,AR1559-430000)*0.0243+17800,0)),0)</f>
        <v/>
      </c>
      <c r="AT1559" s="19">
        <f>IF(""="",215040+AS1559,"")</f>
        <v/>
      </c>
      <c r="AU1559" s="19">
        <f>IF(AR1559&gt;23500000,NA(),IF(AR1559&lt;=4890000,1040000,IF(AR1559&lt;=6550000,670000,620000)))</f>
        <v/>
      </c>
      <c r="AV1559" s="19">
        <f>MAX(0,ROUNDDOWN(AR1559-AT1559-AU1559-0,-3))</f>
        <v/>
      </c>
      <c r="AW1559" s="19">
        <f>IF(AV1559&lt;=0,0,ROUNDDOWN((AV1559*LOOKUP(AV1559,{0,1950001,3300001,6950001,9000001,18000001,40000001},{0.05,0.1,0.2,0.23,0.33,0.4,0.45})-LOOKUP(AV1559,{0,1950001,3300001,6950001,9000001,18000001,40000001},{0,97500,427500,636000,1536000,2796000,4796000}))*1.021,-2))</f>
        <v/>
      </c>
      <c r="AX1559" s="19">
        <f>MAX(0,ROUNDDOWN(AR1559-AT1559-430000-0,-3))</f>
        <v/>
      </c>
      <c r="AY1559" s="19">
        <f>IF(AR1559&lt;=450000,0,MAX(0,ROUNDDOWN(AX1559*0.06-MIN(50000,AX1559)*0.03,-2))+MAX(0,ROUNDDOWN(AX1559*0.04-MIN(50000,AX1559)*0.02,-2)))</f>
        <v/>
      </c>
      <c r="AZ1559" s="19">
        <f>AW1559+AY1559+AS1559</f>
        <v/>
      </c>
    </row>
    <row r="1560">
      <c r="A1560" t="inlineStr">
        <is>
          <t>1万円刻み</t>
        </is>
      </c>
      <c r="B1560" s="19">
        <f>'3_1万円刻み'!$A$1543</f>
        <v/>
      </c>
      <c r="C1560" s="19">
        <f>MIN(0,MAX(0,$B1560))</f>
        <v/>
      </c>
      <c r="D1560" s="19">
        <f>$B1560-C1560</f>
        <v/>
      </c>
      <c r="E1560" s="19">
        <f>MIN(670000,ROUNDDOWN(MAX(0,D1560-430000)*0.0751+47600,0))+MIN(260000,ROUNDDOWN(MAX(0,D1560-430000)*0.028+17600,0))+MIN(30000,ROUNDDOWN(MAX(0,D1560-430000)*0.0027+1873,0))+IF("いいえ"="はい",MIN(170000,ROUNDDOWN(MAX(0,D1560-430000)*0.0243+17800,0)),0)</f>
        <v/>
      </c>
      <c r="F1560" s="19">
        <f>IF(""="",215040+E1560,"")</f>
        <v/>
      </c>
      <c r="G1560" s="19">
        <f>IF(D1560&gt;23500000,NA(),IF(D1560&lt;=4890000,1040000,IF(D1560&lt;=6550000,670000,620000)))</f>
        <v/>
      </c>
      <c r="H1560" s="19">
        <f>MAX(0,ROUNDDOWN(D1560-F1560-G1560-0,-3))</f>
        <v/>
      </c>
      <c r="I1560" s="19">
        <f>IF(H1560&lt;=0,0,ROUNDDOWN((H1560*LOOKUP(H1560,{0,1950001,3300001,6950001,9000001,18000001,40000001},{0.05,0.1,0.2,0.23,0.33,0.4,0.45})-LOOKUP(H1560,{0,1950001,3300001,6950001,9000001,18000001,40000001},{0,97500,427500,636000,1536000,2796000,4796000}))*1.021,-2))</f>
        <v/>
      </c>
      <c r="J1560" s="19">
        <f>MAX(0,ROUNDDOWN(D1560-F1560-430000-0,-3))</f>
        <v/>
      </c>
      <c r="K1560" s="19">
        <f>IF(D1560&lt;=450000,0,MAX(0,ROUNDDOWN(J1560*0.06-MIN(50000,J1560)*0.03,-2))+MAX(0,ROUNDDOWN(J1560*0.04-MIN(50000,J1560)*0.02,-2)))</f>
        <v/>
      </c>
      <c r="L1560" s="19">
        <f>I1560+K1560+E1560</f>
        <v/>
      </c>
      <c r="M1560" s="19">
        <f>MIN(100000,MAX(0,$B1560))</f>
        <v/>
      </c>
      <c r="N1560" s="19">
        <f>$B1560-M1560</f>
        <v/>
      </c>
      <c r="O1560" s="19">
        <f>MIN(670000,ROUNDDOWN(MAX(0,N1560-430000)*0.0751+47600,0))+MIN(260000,ROUNDDOWN(MAX(0,N1560-430000)*0.028+17600,0))+MIN(30000,ROUNDDOWN(MAX(0,N1560-430000)*0.0027+1873,0))+IF("いいえ"="はい",MIN(170000,ROUNDDOWN(MAX(0,N1560-430000)*0.0243+17800,0)),0)</f>
        <v/>
      </c>
      <c r="P1560" s="19">
        <f>IF(""="",215040+O1560,"")</f>
        <v/>
      </c>
      <c r="Q1560" s="19">
        <f>IF(N1560&gt;23500000,NA(),IF(N1560&lt;=4890000,1040000,IF(N1560&lt;=6550000,670000,620000)))</f>
        <v/>
      </c>
      <c r="R1560" s="19">
        <f>MAX(0,ROUNDDOWN(N1560-P1560-Q1560-0,-3))</f>
        <v/>
      </c>
      <c r="S1560" s="19">
        <f>IF(R1560&lt;=0,0,ROUNDDOWN((R1560*LOOKUP(R1560,{0,1950001,3300001,6950001,9000001,18000001,40000001},{0.05,0.1,0.2,0.23,0.33,0.4,0.45})-LOOKUP(R1560,{0,1950001,3300001,6950001,9000001,18000001,40000001},{0,97500,427500,636000,1536000,2796000,4796000}))*1.021,-2))</f>
        <v/>
      </c>
      <c r="T1560" s="19">
        <f>MAX(0,ROUNDDOWN(N1560-P1560-430000-0,-3))</f>
        <v/>
      </c>
      <c r="U1560" s="19">
        <f>IF(N1560&lt;=450000,0,MAX(0,ROUNDDOWN(T1560*0.06-MIN(50000,T1560)*0.03,-2))+MAX(0,ROUNDDOWN(T1560*0.04-MIN(50000,T1560)*0.02,-2)))</f>
        <v/>
      </c>
      <c r="V1560" s="19">
        <f>S1560+U1560+O1560</f>
        <v/>
      </c>
      <c r="W1560" s="19">
        <f>MIN(550000,MAX(0,$B1560))</f>
        <v/>
      </c>
      <c r="X1560" s="19">
        <f>$B1560-W1560</f>
        <v/>
      </c>
      <c r="Y1560" s="19">
        <f>MIN(670000,ROUNDDOWN(MAX(0,X1560-430000)*0.0751+47600,0))+MIN(260000,ROUNDDOWN(MAX(0,X1560-430000)*0.028+17600,0))+MIN(30000,ROUNDDOWN(MAX(0,X1560-430000)*0.0027+1873,0))+IF("いいえ"="はい",MIN(170000,ROUNDDOWN(MAX(0,X1560-430000)*0.0243+17800,0)),0)</f>
        <v/>
      </c>
      <c r="Z1560" s="19">
        <f>IF(""="",215040+Y1560,"")</f>
        <v/>
      </c>
      <c r="AA1560" s="19">
        <f>IF(X1560&gt;23500000,NA(),IF(X1560&lt;=4890000,1040000,IF(X1560&lt;=6550000,670000,620000)))</f>
        <v/>
      </c>
      <c r="AB1560" s="19">
        <f>MAX(0,ROUNDDOWN(X1560-Z1560-AA1560-0,-3))</f>
        <v/>
      </c>
      <c r="AC1560" s="19">
        <f>IF(AB1560&lt;=0,0,ROUNDDOWN((AB1560*LOOKUP(AB1560,{0,1950001,3300001,6950001,9000001,18000001,40000001},{0.05,0.1,0.2,0.23,0.33,0.4,0.45})-LOOKUP(AB1560,{0,1950001,3300001,6950001,9000001,18000001,40000001},{0,97500,427500,636000,1536000,2796000,4796000}))*1.021,-2))</f>
        <v/>
      </c>
      <c r="AD1560" s="19">
        <f>MAX(0,ROUNDDOWN(X1560-Z1560-430000-0,-3))</f>
        <v/>
      </c>
      <c r="AE1560" s="19">
        <f>IF(X1560&lt;=450000,0,MAX(0,ROUNDDOWN(AD1560*0.06-MIN(50000,AD1560)*0.03,-2))+MAX(0,ROUNDDOWN(AD1560*0.04-MIN(50000,AD1560)*0.02,-2)))</f>
        <v/>
      </c>
      <c r="AF1560" s="19">
        <f>AC1560+AE1560+Y1560</f>
        <v/>
      </c>
      <c r="AG1560" s="19">
        <f>MIN(650000,MAX(0,$B1560))</f>
        <v/>
      </c>
      <c r="AH1560" s="19">
        <f>$B1560-AG1560</f>
        <v/>
      </c>
      <c r="AI1560" s="19">
        <f>MIN(670000,ROUNDDOWN(MAX(0,AH1560-430000)*0.0751+47600,0))+MIN(260000,ROUNDDOWN(MAX(0,AH1560-430000)*0.028+17600,0))+MIN(30000,ROUNDDOWN(MAX(0,AH1560-430000)*0.0027+1873,0))+IF("いいえ"="はい",MIN(170000,ROUNDDOWN(MAX(0,AH1560-430000)*0.0243+17800,0)),0)</f>
        <v/>
      </c>
      <c r="AJ1560" s="19">
        <f>IF(""="",215040+AI1560,"")</f>
        <v/>
      </c>
      <c r="AK1560" s="19">
        <f>IF(AH1560&gt;23500000,NA(),IF(AH1560&lt;=4890000,1040000,IF(AH1560&lt;=6550000,670000,620000)))</f>
        <v/>
      </c>
      <c r="AL1560" s="19">
        <f>MAX(0,ROUNDDOWN(AH1560-AJ1560-AK1560-0,-3))</f>
        <v/>
      </c>
      <c r="AM1560" s="19">
        <f>IF(AL1560&lt;=0,0,ROUNDDOWN((AL1560*LOOKUP(AL1560,{0,1950001,3300001,6950001,9000001,18000001,40000001},{0.05,0.1,0.2,0.23,0.33,0.4,0.45})-LOOKUP(AL1560,{0,1950001,3300001,6950001,9000001,18000001,40000001},{0,97500,427500,636000,1536000,2796000,4796000}))*1.021,-2))</f>
        <v/>
      </c>
      <c r="AN1560" s="19">
        <f>MAX(0,ROUNDDOWN(AH1560-AJ1560-430000-0,-3))</f>
        <v/>
      </c>
      <c r="AO1560" s="19">
        <f>IF(AH1560&lt;=450000,0,MAX(0,ROUNDDOWN(AN1560*0.06-MIN(50000,AN1560)*0.03,-2))+MAX(0,ROUNDDOWN(AN1560*0.04-MIN(50000,AN1560)*0.02,-2)))</f>
        <v/>
      </c>
      <c r="AP1560" s="19">
        <f>AM1560+AO1560+AI1560</f>
        <v/>
      </c>
      <c r="AQ1560" s="19">
        <f>MIN(750000,MAX(0,$B1560))</f>
        <v/>
      </c>
      <c r="AR1560" s="19">
        <f>$B1560-AQ1560</f>
        <v/>
      </c>
      <c r="AS1560" s="19">
        <f>MIN(670000,ROUNDDOWN(MAX(0,AR1560-430000)*0.0751+47600,0))+MIN(260000,ROUNDDOWN(MAX(0,AR1560-430000)*0.028+17600,0))+MIN(30000,ROUNDDOWN(MAX(0,AR1560-430000)*0.0027+1873,0))+IF("いいえ"="はい",MIN(170000,ROUNDDOWN(MAX(0,AR1560-430000)*0.0243+17800,0)),0)</f>
        <v/>
      </c>
      <c r="AT1560" s="19">
        <f>IF(""="",215040+AS1560,"")</f>
        <v/>
      </c>
      <c r="AU1560" s="19">
        <f>IF(AR1560&gt;23500000,NA(),IF(AR1560&lt;=4890000,1040000,IF(AR1560&lt;=6550000,670000,620000)))</f>
        <v/>
      </c>
      <c r="AV1560" s="19">
        <f>MAX(0,ROUNDDOWN(AR1560-AT1560-AU1560-0,-3))</f>
        <v/>
      </c>
      <c r="AW1560" s="19">
        <f>IF(AV1560&lt;=0,0,ROUNDDOWN((AV1560*LOOKUP(AV1560,{0,1950001,3300001,6950001,9000001,18000001,40000001},{0.05,0.1,0.2,0.23,0.33,0.4,0.45})-LOOKUP(AV1560,{0,1950001,3300001,6950001,9000001,18000001,40000001},{0,97500,427500,636000,1536000,2796000,4796000}))*1.021,-2))</f>
        <v/>
      </c>
      <c r="AX1560" s="19">
        <f>MAX(0,ROUNDDOWN(AR1560-AT1560-430000-0,-3))</f>
        <v/>
      </c>
      <c r="AY1560" s="19">
        <f>IF(AR1560&lt;=450000,0,MAX(0,ROUNDDOWN(AX1560*0.06-MIN(50000,AX1560)*0.03,-2))+MAX(0,ROUNDDOWN(AX1560*0.04-MIN(50000,AX1560)*0.02,-2)))</f>
        <v/>
      </c>
      <c r="AZ1560" s="19">
        <f>AW1560+AY1560+AS1560</f>
        <v/>
      </c>
    </row>
    <row r="1561">
      <c r="A1561" t="inlineStr">
        <is>
          <t>1万円刻み</t>
        </is>
      </c>
      <c r="B1561" s="19">
        <f>'3_1万円刻み'!$A$1544</f>
        <v/>
      </c>
      <c r="C1561" s="19">
        <f>MIN(0,MAX(0,$B1561))</f>
        <v/>
      </c>
      <c r="D1561" s="19">
        <f>$B1561-C1561</f>
        <v/>
      </c>
      <c r="E1561" s="19">
        <f>MIN(670000,ROUNDDOWN(MAX(0,D1561-430000)*0.0751+47600,0))+MIN(260000,ROUNDDOWN(MAX(0,D1561-430000)*0.028+17600,0))+MIN(30000,ROUNDDOWN(MAX(0,D1561-430000)*0.0027+1873,0))+IF("いいえ"="はい",MIN(170000,ROUNDDOWN(MAX(0,D1561-430000)*0.0243+17800,0)),0)</f>
        <v/>
      </c>
      <c r="F1561" s="19">
        <f>IF(""="",215040+E1561,"")</f>
        <v/>
      </c>
      <c r="G1561" s="19">
        <f>IF(D1561&gt;23500000,NA(),IF(D1561&lt;=4890000,1040000,IF(D1561&lt;=6550000,670000,620000)))</f>
        <v/>
      </c>
      <c r="H1561" s="19">
        <f>MAX(0,ROUNDDOWN(D1561-F1561-G1561-0,-3))</f>
        <v/>
      </c>
      <c r="I1561" s="19">
        <f>IF(H1561&lt;=0,0,ROUNDDOWN((H1561*LOOKUP(H1561,{0,1950001,3300001,6950001,9000001,18000001,40000001},{0.05,0.1,0.2,0.23,0.33,0.4,0.45})-LOOKUP(H1561,{0,1950001,3300001,6950001,9000001,18000001,40000001},{0,97500,427500,636000,1536000,2796000,4796000}))*1.021,-2))</f>
        <v/>
      </c>
      <c r="J1561" s="19">
        <f>MAX(0,ROUNDDOWN(D1561-F1561-430000-0,-3))</f>
        <v/>
      </c>
      <c r="K1561" s="19">
        <f>IF(D1561&lt;=450000,0,MAX(0,ROUNDDOWN(J1561*0.06-MIN(50000,J1561)*0.03,-2))+MAX(0,ROUNDDOWN(J1561*0.04-MIN(50000,J1561)*0.02,-2)))</f>
        <v/>
      </c>
      <c r="L1561" s="19">
        <f>I1561+K1561+E1561</f>
        <v/>
      </c>
      <c r="M1561" s="19">
        <f>MIN(100000,MAX(0,$B1561))</f>
        <v/>
      </c>
      <c r="N1561" s="19">
        <f>$B1561-M1561</f>
        <v/>
      </c>
      <c r="O1561" s="19">
        <f>MIN(670000,ROUNDDOWN(MAX(0,N1561-430000)*0.0751+47600,0))+MIN(260000,ROUNDDOWN(MAX(0,N1561-430000)*0.028+17600,0))+MIN(30000,ROUNDDOWN(MAX(0,N1561-430000)*0.0027+1873,0))+IF("いいえ"="はい",MIN(170000,ROUNDDOWN(MAX(0,N1561-430000)*0.0243+17800,0)),0)</f>
        <v/>
      </c>
      <c r="P1561" s="19">
        <f>IF(""="",215040+O1561,"")</f>
        <v/>
      </c>
      <c r="Q1561" s="19">
        <f>IF(N1561&gt;23500000,NA(),IF(N1561&lt;=4890000,1040000,IF(N1561&lt;=6550000,670000,620000)))</f>
        <v/>
      </c>
      <c r="R1561" s="19">
        <f>MAX(0,ROUNDDOWN(N1561-P1561-Q1561-0,-3))</f>
        <v/>
      </c>
      <c r="S1561" s="19">
        <f>IF(R1561&lt;=0,0,ROUNDDOWN((R1561*LOOKUP(R1561,{0,1950001,3300001,6950001,9000001,18000001,40000001},{0.05,0.1,0.2,0.23,0.33,0.4,0.45})-LOOKUP(R1561,{0,1950001,3300001,6950001,9000001,18000001,40000001},{0,97500,427500,636000,1536000,2796000,4796000}))*1.021,-2))</f>
        <v/>
      </c>
      <c r="T1561" s="19">
        <f>MAX(0,ROUNDDOWN(N1561-P1561-430000-0,-3))</f>
        <v/>
      </c>
      <c r="U1561" s="19">
        <f>IF(N1561&lt;=450000,0,MAX(0,ROUNDDOWN(T1561*0.06-MIN(50000,T1561)*0.03,-2))+MAX(0,ROUNDDOWN(T1561*0.04-MIN(50000,T1561)*0.02,-2)))</f>
        <v/>
      </c>
      <c r="V1561" s="19">
        <f>S1561+U1561+O1561</f>
        <v/>
      </c>
      <c r="W1561" s="19">
        <f>MIN(550000,MAX(0,$B1561))</f>
        <v/>
      </c>
      <c r="X1561" s="19">
        <f>$B1561-W1561</f>
        <v/>
      </c>
      <c r="Y1561" s="19">
        <f>MIN(670000,ROUNDDOWN(MAX(0,X1561-430000)*0.0751+47600,0))+MIN(260000,ROUNDDOWN(MAX(0,X1561-430000)*0.028+17600,0))+MIN(30000,ROUNDDOWN(MAX(0,X1561-430000)*0.0027+1873,0))+IF("いいえ"="はい",MIN(170000,ROUNDDOWN(MAX(0,X1561-430000)*0.0243+17800,0)),0)</f>
        <v/>
      </c>
      <c r="Z1561" s="19">
        <f>IF(""="",215040+Y1561,"")</f>
        <v/>
      </c>
      <c r="AA1561" s="19">
        <f>IF(X1561&gt;23500000,NA(),IF(X1561&lt;=4890000,1040000,IF(X1561&lt;=6550000,670000,620000)))</f>
        <v/>
      </c>
      <c r="AB1561" s="19">
        <f>MAX(0,ROUNDDOWN(X1561-Z1561-AA1561-0,-3))</f>
        <v/>
      </c>
      <c r="AC1561" s="19">
        <f>IF(AB1561&lt;=0,0,ROUNDDOWN((AB1561*LOOKUP(AB1561,{0,1950001,3300001,6950001,9000001,18000001,40000001},{0.05,0.1,0.2,0.23,0.33,0.4,0.45})-LOOKUP(AB1561,{0,1950001,3300001,6950001,9000001,18000001,40000001},{0,97500,427500,636000,1536000,2796000,4796000}))*1.021,-2))</f>
        <v/>
      </c>
      <c r="AD1561" s="19">
        <f>MAX(0,ROUNDDOWN(X1561-Z1561-430000-0,-3))</f>
        <v/>
      </c>
      <c r="AE1561" s="19">
        <f>IF(X1561&lt;=450000,0,MAX(0,ROUNDDOWN(AD1561*0.06-MIN(50000,AD1561)*0.03,-2))+MAX(0,ROUNDDOWN(AD1561*0.04-MIN(50000,AD1561)*0.02,-2)))</f>
        <v/>
      </c>
      <c r="AF1561" s="19">
        <f>AC1561+AE1561+Y1561</f>
        <v/>
      </c>
      <c r="AG1561" s="19">
        <f>MIN(650000,MAX(0,$B1561))</f>
        <v/>
      </c>
      <c r="AH1561" s="19">
        <f>$B1561-AG1561</f>
        <v/>
      </c>
      <c r="AI1561" s="19">
        <f>MIN(670000,ROUNDDOWN(MAX(0,AH1561-430000)*0.0751+47600,0))+MIN(260000,ROUNDDOWN(MAX(0,AH1561-430000)*0.028+17600,0))+MIN(30000,ROUNDDOWN(MAX(0,AH1561-430000)*0.0027+1873,0))+IF("いいえ"="はい",MIN(170000,ROUNDDOWN(MAX(0,AH1561-430000)*0.0243+17800,0)),0)</f>
        <v/>
      </c>
      <c r="AJ1561" s="19">
        <f>IF(""="",215040+AI1561,"")</f>
        <v/>
      </c>
      <c r="AK1561" s="19">
        <f>IF(AH1561&gt;23500000,NA(),IF(AH1561&lt;=4890000,1040000,IF(AH1561&lt;=6550000,670000,620000)))</f>
        <v/>
      </c>
      <c r="AL1561" s="19">
        <f>MAX(0,ROUNDDOWN(AH1561-AJ1561-AK1561-0,-3))</f>
        <v/>
      </c>
      <c r="AM1561" s="19">
        <f>IF(AL1561&lt;=0,0,ROUNDDOWN((AL1561*LOOKUP(AL1561,{0,1950001,3300001,6950001,9000001,18000001,40000001},{0.05,0.1,0.2,0.23,0.33,0.4,0.45})-LOOKUP(AL1561,{0,1950001,3300001,6950001,9000001,18000001,40000001},{0,97500,427500,636000,1536000,2796000,4796000}))*1.021,-2))</f>
        <v/>
      </c>
      <c r="AN1561" s="19">
        <f>MAX(0,ROUNDDOWN(AH1561-AJ1561-430000-0,-3))</f>
        <v/>
      </c>
      <c r="AO1561" s="19">
        <f>IF(AH1561&lt;=450000,0,MAX(0,ROUNDDOWN(AN1561*0.06-MIN(50000,AN1561)*0.03,-2))+MAX(0,ROUNDDOWN(AN1561*0.04-MIN(50000,AN1561)*0.02,-2)))</f>
        <v/>
      </c>
      <c r="AP1561" s="19">
        <f>AM1561+AO1561+AI1561</f>
        <v/>
      </c>
      <c r="AQ1561" s="19">
        <f>MIN(750000,MAX(0,$B1561))</f>
        <v/>
      </c>
      <c r="AR1561" s="19">
        <f>$B1561-AQ1561</f>
        <v/>
      </c>
      <c r="AS1561" s="19">
        <f>MIN(670000,ROUNDDOWN(MAX(0,AR1561-430000)*0.0751+47600,0))+MIN(260000,ROUNDDOWN(MAX(0,AR1561-430000)*0.028+17600,0))+MIN(30000,ROUNDDOWN(MAX(0,AR1561-430000)*0.0027+1873,0))+IF("いいえ"="はい",MIN(170000,ROUNDDOWN(MAX(0,AR1561-430000)*0.0243+17800,0)),0)</f>
        <v/>
      </c>
      <c r="AT1561" s="19">
        <f>IF(""="",215040+AS1561,"")</f>
        <v/>
      </c>
      <c r="AU1561" s="19">
        <f>IF(AR1561&gt;23500000,NA(),IF(AR1561&lt;=4890000,1040000,IF(AR1561&lt;=6550000,670000,620000)))</f>
        <v/>
      </c>
      <c r="AV1561" s="19">
        <f>MAX(0,ROUNDDOWN(AR1561-AT1561-AU1561-0,-3))</f>
        <v/>
      </c>
      <c r="AW1561" s="19">
        <f>IF(AV1561&lt;=0,0,ROUNDDOWN((AV1561*LOOKUP(AV1561,{0,1950001,3300001,6950001,9000001,18000001,40000001},{0.05,0.1,0.2,0.23,0.33,0.4,0.45})-LOOKUP(AV1561,{0,1950001,3300001,6950001,9000001,18000001,40000001},{0,97500,427500,636000,1536000,2796000,4796000}))*1.021,-2))</f>
        <v/>
      </c>
      <c r="AX1561" s="19">
        <f>MAX(0,ROUNDDOWN(AR1561-AT1561-430000-0,-3))</f>
        <v/>
      </c>
      <c r="AY1561" s="19">
        <f>IF(AR1561&lt;=450000,0,MAX(0,ROUNDDOWN(AX1561*0.06-MIN(50000,AX1561)*0.03,-2))+MAX(0,ROUNDDOWN(AX1561*0.04-MIN(50000,AX1561)*0.02,-2)))</f>
        <v/>
      </c>
      <c r="AZ1561" s="19">
        <f>AW1561+AY1561+AS1561</f>
        <v/>
      </c>
    </row>
    <row r="1562">
      <c r="A1562" t="inlineStr">
        <is>
          <t>1万円刻み</t>
        </is>
      </c>
      <c r="B1562" s="19">
        <f>'3_1万円刻み'!$A$1545</f>
        <v/>
      </c>
      <c r="C1562" s="19">
        <f>MIN(0,MAX(0,$B1562))</f>
        <v/>
      </c>
      <c r="D1562" s="19">
        <f>$B1562-C1562</f>
        <v/>
      </c>
      <c r="E1562" s="19">
        <f>MIN(670000,ROUNDDOWN(MAX(0,D1562-430000)*0.0751+47600,0))+MIN(260000,ROUNDDOWN(MAX(0,D1562-430000)*0.028+17600,0))+MIN(30000,ROUNDDOWN(MAX(0,D1562-430000)*0.0027+1873,0))+IF("いいえ"="はい",MIN(170000,ROUNDDOWN(MAX(0,D1562-430000)*0.0243+17800,0)),0)</f>
        <v/>
      </c>
      <c r="F1562" s="19">
        <f>IF(""="",215040+E1562,"")</f>
        <v/>
      </c>
      <c r="G1562" s="19">
        <f>IF(D1562&gt;23500000,NA(),IF(D1562&lt;=4890000,1040000,IF(D1562&lt;=6550000,670000,620000)))</f>
        <v/>
      </c>
      <c r="H1562" s="19">
        <f>MAX(0,ROUNDDOWN(D1562-F1562-G1562-0,-3))</f>
        <v/>
      </c>
      <c r="I1562" s="19">
        <f>IF(H1562&lt;=0,0,ROUNDDOWN((H1562*LOOKUP(H1562,{0,1950001,3300001,6950001,9000001,18000001,40000001},{0.05,0.1,0.2,0.23,0.33,0.4,0.45})-LOOKUP(H1562,{0,1950001,3300001,6950001,9000001,18000001,40000001},{0,97500,427500,636000,1536000,2796000,4796000}))*1.021,-2))</f>
        <v/>
      </c>
      <c r="J1562" s="19">
        <f>MAX(0,ROUNDDOWN(D1562-F1562-430000-0,-3))</f>
        <v/>
      </c>
      <c r="K1562" s="19">
        <f>IF(D1562&lt;=450000,0,MAX(0,ROUNDDOWN(J1562*0.06-MIN(50000,J1562)*0.03,-2))+MAX(0,ROUNDDOWN(J1562*0.04-MIN(50000,J1562)*0.02,-2)))</f>
        <v/>
      </c>
      <c r="L1562" s="19">
        <f>I1562+K1562+E1562</f>
        <v/>
      </c>
      <c r="M1562" s="19">
        <f>MIN(100000,MAX(0,$B1562))</f>
        <v/>
      </c>
      <c r="N1562" s="19">
        <f>$B1562-M1562</f>
        <v/>
      </c>
      <c r="O1562" s="19">
        <f>MIN(670000,ROUNDDOWN(MAX(0,N1562-430000)*0.0751+47600,0))+MIN(260000,ROUNDDOWN(MAX(0,N1562-430000)*0.028+17600,0))+MIN(30000,ROUNDDOWN(MAX(0,N1562-430000)*0.0027+1873,0))+IF("いいえ"="はい",MIN(170000,ROUNDDOWN(MAX(0,N1562-430000)*0.0243+17800,0)),0)</f>
        <v/>
      </c>
      <c r="P1562" s="19">
        <f>IF(""="",215040+O1562,"")</f>
        <v/>
      </c>
      <c r="Q1562" s="19">
        <f>IF(N1562&gt;23500000,NA(),IF(N1562&lt;=4890000,1040000,IF(N1562&lt;=6550000,670000,620000)))</f>
        <v/>
      </c>
      <c r="R1562" s="19">
        <f>MAX(0,ROUNDDOWN(N1562-P1562-Q1562-0,-3))</f>
        <v/>
      </c>
      <c r="S1562" s="19">
        <f>IF(R1562&lt;=0,0,ROUNDDOWN((R1562*LOOKUP(R1562,{0,1950001,3300001,6950001,9000001,18000001,40000001},{0.05,0.1,0.2,0.23,0.33,0.4,0.45})-LOOKUP(R1562,{0,1950001,3300001,6950001,9000001,18000001,40000001},{0,97500,427500,636000,1536000,2796000,4796000}))*1.021,-2))</f>
        <v/>
      </c>
      <c r="T1562" s="19">
        <f>MAX(0,ROUNDDOWN(N1562-P1562-430000-0,-3))</f>
        <v/>
      </c>
      <c r="U1562" s="19">
        <f>IF(N1562&lt;=450000,0,MAX(0,ROUNDDOWN(T1562*0.06-MIN(50000,T1562)*0.03,-2))+MAX(0,ROUNDDOWN(T1562*0.04-MIN(50000,T1562)*0.02,-2)))</f>
        <v/>
      </c>
      <c r="V1562" s="19">
        <f>S1562+U1562+O1562</f>
        <v/>
      </c>
      <c r="W1562" s="19">
        <f>MIN(550000,MAX(0,$B1562))</f>
        <v/>
      </c>
      <c r="X1562" s="19">
        <f>$B1562-W1562</f>
        <v/>
      </c>
      <c r="Y1562" s="19">
        <f>MIN(670000,ROUNDDOWN(MAX(0,X1562-430000)*0.0751+47600,0))+MIN(260000,ROUNDDOWN(MAX(0,X1562-430000)*0.028+17600,0))+MIN(30000,ROUNDDOWN(MAX(0,X1562-430000)*0.0027+1873,0))+IF("いいえ"="はい",MIN(170000,ROUNDDOWN(MAX(0,X1562-430000)*0.0243+17800,0)),0)</f>
        <v/>
      </c>
      <c r="Z1562" s="19">
        <f>IF(""="",215040+Y1562,"")</f>
        <v/>
      </c>
      <c r="AA1562" s="19">
        <f>IF(X1562&gt;23500000,NA(),IF(X1562&lt;=4890000,1040000,IF(X1562&lt;=6550000,670000,620000)))</f>
        <v/>
      </c>
      <c r="AB1562" s="19">
        <f>MAX(0,ROUNDDOWN(X1562-Z1562-AA1562-0,-3))</f>
        <v/>
      </c>
      <c r="AC1562" s="19">
        <f>IF(AB1562&lt;=0,0,ROUNDDOWN((AB1562*LOOKUP(AB1562,{0,1950001,3300001,6950001,9000001,18000001,40000001},{0.05,0.1,0.2,0.23,0.33,0.4,0.45})-LOOKUP(AB1562,{0,1950001,3300001,6950001,9000001,18000001,40000001},{0,97500,427500,636000,1536000,2796000,4796000}))*1.021,-2))</f>
        <v/>
      </c>
      <c r="AD1562" s="19">
        <f>MAX(0,ROUNDDOWN(X1562-Z1562-430000-0,-3))</f>
        <v/>
      </c>
      <c r="AE1562" s="19">
        <f>IF(X1562&lt;=450000,0,MAX(0,ROUNDDOWN(AD1562*0.06-MIN(50000,AD1562)*0.03,-2))+MAX(0,ROUNDDOWN(AD1562*0.04-MIN(50000,AD1562)*0.02,-2)))</f>
        <v/>
      </c>
      <c r="AF1562" s="19">
        <f>AC1562+AE1562+Y1562</f>
        <v/>
      </c>
      <c r="AG1562" s="19">
        <f>MIN(650000,MAX(0,$B1562))</f>
        <v/>
      </c>
      <c r="AH1562" s="19">
        <f>$B1562-AG1562</f>
        <v/>
      </c>
      <c r="AI1562" s="19">
        <f>MIN(670000,ROUNDDOWN(MAX(0,AH1562-430000)*0.0751+47600,0))+MIN(260000,ROUNDDOWN(MAX(0,AH1562-430000)*0.028+17600,0))+MIN(30000,ROUNDDOWN(MAX(0,AH1562-430000)*0.0027+1873,0))+IF("いいえ"="はい",MIN(170000,ROUNDDOWN(MAX(0,AH1562-430000)*0.0243+17800,0)),0)</f>
        <v/>
      </c>
      <c r="AJ1562" s="19">
        <f>IF(""="",215040+AI1562,"")</f>
        <v/>
      </c>
      <c r="AK1562" s="19">
        <f>IF(AH1562&gt;23500000,NA(),IF(AH1562&lt;=4890000,1040000,IF(AH1562&lt;=6550000,670000,620000)))</f>
        <v/>
      </c>
      <c r="AL1562" s="19">
        <f>MAX(0,ROUNDDOWN(AH1562-AJ1562-AK1562-0,-3))</f>
        <v/>
      </c>
      <c r="AM1562" s="19">
        <f>IF(AL1562&lt;=0,0,ROUNDDOWN((AL1562*LOOKUP(AL1562,{0,1950001,3300001,6950001,9000001,18000001,40000001},{0.05,0.1,0.2,0.23,0.33,0.4,0.45})-LOOKUP(AL1562,{0,1950001,3300001,6950001,9000001,18000001,40000001},{0,97500,427500,636000,1536000,2796000,4796000}))*1.021,-2))</f>
        <v/>
      </c>
      <c r="AN1562" s="19">
        <f>MAX(0,ROUNDDOWN(AH1562-AJ1562-430000-0,-3))</f>
        <v/>
      </c>
      <c r="AO1562" s="19">
        <f>IF(AH1562&lt;=450000,0,MAX(0,ROUNDDOWN(AN1562*0.06-MIN(50000,AN1562)*0.03,-2))+MAX(0,ROUNDDOWN(AN1562*0.04-MIN(50000,AN1562)*0.02,-2)))</f>
        <v/>
      </c>
      <c r="AP1562" s="19">
        <f>AM1562+AO1562+AI1562</f>
        <v/>
      </c>
      <c r="AQ1562" s="19">
        <f>MIN(750000,MAX(0,$B1562))</f>
        <v/>
      </c>
      <c r="AR1562" s="19">
        <f>$B1562-AQ1562</f>
        <v/>
      </c>
      <c r="AS1562" s="19">
        <f>MIN(670000,ROUNDDOWN(MAX(0,AR1562-430000)*0.0751+47600,0))+MIN(260000,ROUNDDOWN(MAX(0,AR1562-430000)*0.028+17600,0))+MIN(30000,ROUNDDOWN(MAX(0,AR1562-430000)*0.0027+1873,0))+IF("いいえ"="はい",MIN(170000,ROUNDDOWN(MAX(0,AR1562-430000)*0.0243+17800,0)),0)</f>
        <v/>
      </c>
      <c r="AT1562" s="19">
        <f>IF(""="",215040+AS1562,"")</f>
        <v/>
      </c>
      <c r="AU1562" s="19">
        <f>IF(AR1562&gt;23500000,NA(),IF(AR1562&lt;=4890000,1040000,IF(AR1562&lt;=6550000,670000,620000)))</f>
        <v/>
      </c>
      <c r="AV1562" s="19">
        <f>MAX(0,ROUNDDOWN(AR1562-AT1562-AU1562-0,-3))</f>
        <v/>
      </c>
      <c r="AW1562" s="19">
        <f>IF(AV1562&lt;=0,0,ROUNDDOWN((AV1562*LOOKUP(AV1562,{0,1950001,3300001,6950001,9000001,18000001,40000001},{0.05,0.1,0.2,0.23,0.33,0.4,0.45})-LOOKUP(AV1562,{0,1950001,3300001,6950001,9000001,18000001,40000001},{0,97500,427500,636000,1536000,2796000,4796000}))*1.021,-2))</f>
        <v/>
      </c>
      <c r="AX1562" s="19">
        <f>MAX(0,ROUNDDOWN(AR1562-AT1562-430000-0,-3))</f>
        <v/>
      </c>
      <c r="AY1562" s="19">
        <f>IF(AR1562&lt;=450000,0,MAX(0,ROUNDDOWN(AX1562*0.06-MIN(50000,AX1562)*0.03,-2))+MAX(0,ROUNDDOWN(AX1562*0.04-MIN(50000,AX1562)*0.02,-2)))</f>
        <v/>
      </c>
      <c r="AZ1562" s="19">
        <f>AW1562+AY1562+AS1562</f>
        <v/>
      </c>
    </row>
    <row r="1563">
      <c r="A1563" t="inlineStr">
        <is>
          <t>1万円刻み</t>
        </is>
      </c>
      <c r="B1563" s="19">
        <f>'3_1万円刻み'!$A$1546</f>
        <v/>
      </c>
      <c r="C1563" s="19">
        <f>MIN(0,MAX(0,$B1563))</f>
        <v/>
      </c>
      <c r="D1563" s="19">
        <f>$B1563-C1563</f>
        <v/>
      </c>
      <c r="E1563" s="19">
        <f>MIN(670000,ROUNDDOWN(MAX(0,D1563-430000)*0.0751+47600,0))+MIN(260000,ROUNDDOWN(MAX(0,D1563-430000)*0.028+17600,0))+MIN(30000,ROUNDDOWN(MAX(0,D1563-430000)*0.0027+1873,0))+IF("いいえ"="はい",MIN(170000,ROUNDDOWN(MAX(0,D1563-430000)*0.0243+17800,0)),0)</f>
        <v/>
      </c>
      <c r="F1563" s="19">
        <f>IF(""="",215040+E1563,"")</f>
        <v/>
      </c>
      <c r="G1563" s="19">
        <f>IF(D1563&gt;23500000,NA(),IF(D1563&lt;=4890000,1040000,IF(D1563&lt;=6550000,670000,620000)))</f>
        <v/>
      </c>
      <c r="H1563" s="19">
        <f>MAX(0,ROUNDDOWN(D1563-F1563-G1563-0,-3))</f>
        <v/>
      </c>
      <c r="I1563" s="19">
        <f>IF(H1563&lt;=0,0,ROUNDDOWN((H1563*LOOKUP(H1563,{0,1950001,3300001,6950001,9000001,18000001,40000001},{0.05,0.1,0.2,0.23,0.33,0.4,0.45})-LOOKUP(H1563,{0,1950001,3300001,6950001,9000001,18000001,40000001},{0,97500,427500,636000,1536000,2796000,4796000}))*1.021,-2))</f>
        <v/>
      </c>
      <c r="J1563" s="19">
        <f>MAX(0,ROUNDDOWN(D1563-F1563-430000-0,-3))</f>
        <v/>
      </c>
      <c r="K1563" s="19">
        <f>IF(D1563&lt;=450000,0,MAX(0,ROUNDDOWN(J1563*0.06-MIN(50000,J1563)*0.03,-2))+MAX(0,ROUNDDOWN(J1563*0.04-MIN(50000,J1563)*0.02,-2)))</f>
        <v/>
      </c>
      <c r="L1563" s="19">
        <f>I1563+K1563+E1563</f>
        <v/>
      </c>
      <c r="M1563" s="19">
        <f>MIN(100000,MAX(0,$B1563))</f>
        <v/>
      </c>
      <c r="N1563" s="19">
        <f>$B1563-M1563</f>
        <v/>
      </c>
      <c r="O1563" s="19">
        <f>MIN(670000,ROUNDDOWN(MAX(0,N1563-430000)*0.0751+47600,0))+MIN(260000,ROUNDDOWN(MAX(0,N1563-430000)*0.028+17600,0))+MIN(30000,ROUNDDOWN(MAX(0,N1563-430000)*0.0027+1873,0))+IF("いいえ"="はい",MIN(170000,ROUNDDOWN(MAX(0,N1563-430000)*0.0243+17800,0)),0)</f>
        <v/>
      </c>
      <c r="P1563" s="19">
        <f>IF(""="",215040+O1563,"")</f>
        <v/>
      </c>
      <c r="Q1563" s="19">
        <f>IF(N1563&gt;23500000,NA(),IF(N1563&lt;=4890000,1040000,IF(N1563&lt;=6550000,670000,620000)))</f>
        <v/>
      </c>
      <c r="R1563" s="19">
        <f>MAX(0,ROUNDDOWN(N1563-P1563-Q1563-0,-3))</f>
        <v/>
      </c>
      <c r="S1563" s="19">
        <f>IF(R1563&lt;=0,0,ROUNDDOWN((R1563*LOOKUP(R1563,{0,1950001,3300001,6950001,9000001,18000001,40000001},{0.05,0.1,0.2,0.23,0.33,0.4,0.45})-LOOKUP(R1563,{0,1950001,3300001,6950001,9000001,18000001,40000001},{0,97500,427500,636000,1536000,2796000,4796000}))*1.021,-2))</f>
        <v/>
      </c>
      <c r="T1563" s="19">
        <f>MAX(0,ROUNDDOWN(N1563-P1563-430000-0,-3))</f>
        <v/>
      </c>
      <c r="U1563" s="19">
        <f>IF(N1563&lt;=450000,0,MAX(0,ROUNDDOWN(T1563*0.06-MIN(50000,T1563)*0.03,-2))+MAX(0,ROUNDDOWN(T1563*0.04-MIN(50000,T1563)*0.02,-2)))</f>
        <v/>
      </c>
      <c r="V1563" s="19">
        <f>S1563+U1563+O1563</f>
        <v/>
      </c>
      <c r="W1563" s="19">
        <f>MIN(550000,MAX(0,$B1563))</f>
        <v/>
      </c>
      <c r="X1563" s="19">
        <f>$B1563-W1563</f>
        <v/>
      </c>
      <c r="Y1563" s="19">
        <f>MIN(670000,ROUNDDOWN(MAX(0,X1563-430000)*0.0751+47600,0))+MIN(260000,ROUNDDOWN(MAX(0,X1563-430000)*0.028+17600,0))+MIN(30000,ROUNDDOWN(MAX(0,X1563-430000)*0.0027+1873,0))+IF("いいえ"="はい",MIN(170000,ROUNDDOWN(MAX(0,X1563-430000)*0.0243+17800,0)),0)</f>
        <v/>
      </c>
      <c r="Z1563" s="19">
        <f>IF(""="",215040+Y1563,"")</f>
        <v/>
      </c>
      <c r="AA1563" s="19">
        <f>IF(X1563&gt;23500000,NA(),IF(X1563&lt;=4890000,1040000,IF(X1563&lt;=6550000,670000,620000)))</f>
        <v/>
      </c>
      <c r="AB1563" s="19">
        <f>MAX(0,ROUNDDOWN(X1563-Z1563-AA1563-0,-3))</f>
        <v/>
      </c>
      <c r="AC1563" s="19">
        <f>IF(AB1563&lt;=0,0,ROUNDDOWN((AB1563*LOOKUP(AB1563,{0,1950001,3300001,6950001,9000001,18000001,40000001},{0.05,0.1,0.2,0.23,0.33,0.4,0.45})-LOOKUP(AB1563,{0,1950001,3300001,6950001,9000001,18000001,40000001},{0,97500,427500,636000,1536000,2796000,4796000}))*1.021,-2))</f>
        <v/>
      </c>
      <c r="AD1563" s="19">
        <f>MAX(0,ROUNDDOWN(X1563-Z1563-430000-0,-3))</f>
        <v/>
      </c>
      <c r="AE1563" s="19">
        <f>IF(X1563&lt;=450000,0,MAX(0,ROUNDDOWN(AD1563*0.06-MIN(50000,AD1563)*0.03,-2))+MAX(0,ROUNDDOWN(AD1563*0.04-MIN(50000,AD1563)*0.02,-2)))</f>
        <v/>
      </c>
      <c r="AF1563" s="19">
        <f>AC1563+AE1563+Y1563</f>
        <v/>
      </c>
      <c r="AG1563" s="19">
        <f>MIN(650000,MAX(0,$B1563))</f>
        <v/>
      </c>
      <c r="AH1563" s="19">
        <f>$B1563-AG1563</f>
        <v/>
      </c>
      <c r="AI1563" s="19">
        <f>MIN(670000,ROUNDDOWN(MAX(0,AH1563-430000)*0.0751+47600,0))+MIN(260000,ROUNDDOWN(MAX(0,AH1563-430000)*0.028+17600,0))+MIN(30000,ROUNDDOWN(MAX(0,AH1563-430000)*0.0027+1873,0))+IF("いいえ"="はい",MIN(170000,ROUNDDOWN(MAX(0,AH1563-430000)*0.0243+17800,0)),0)</f>
        <v/>
      </c>
      <c r="AJ1563" s="19">
        <f>IF(""="",215040+AI1563,"")</f>
        <v/>
      </c>
      <c r="AK1563" s="19">
        <f>IF(AH1563&gt;23500000,NA(),IF(AH1563&lt;=4890000,1040000,IF(AH1563&lt;=6550000,670000,620000)))</f>
        <v/>
      </c>
      <c r="AL1563" s="19">
        <f>MAX(0,ROUNDDOWN(AH1563-AJ1563-AK1563-0,-3))</f>
        <v/>
      </c>
      <c r="AM1563" s="19">
        <f>IF(AL1563&lt;=0,0,ROUNDDOWN((AL1563*LOOKUP(AL1563,{0,1950001,3300001,6950001,9000001,18000001,40000001},{0.05,0.1,0.2,0.23,0.33,0.4,0.45})-LOOKUP(AL1563,{0,1950001,3300001,6950001,9000001,18000001,40000001},{0,97500,427500,636000,1536000,2796000,4796000}))*1.021,-2))</f>
        <v/>
      </c>
      <c r="AN1563" s="19">
        <f>MAX(0,ROUNDDOWN(AH1563-AJ1563-430000-0,-3))</f>
        <v/>
      </c>
      <c r="AO1563" s="19">
        <f>IF(AH1563&lt;=450000,0,MAX(0,ROUNDDOWN(AN1563*0.06-MIN(50000,AN1563)*0.03,-2))+MAX(0,ROUNDDOWN(AN1563*0.04-MIN(50000,AN1563)*0.02,-2)))</f>
        <v/>
      </c>
      <c r="AP1563" s="19">
        <f>AM1563+AO1563+AI1563</f>
        <v/>
      </c>
      <c r="AQ1563" s="19">
        <f>MIN(750000,MAX(0,$B1563))</f>
        <v/>
      </c>
      <c r="AR1563" s="19">
        <f>$B1563-AQ1563</f>
        <v/>
      </c>
      <c r="AS1563" s="19">
        <f>MIN(670000,ROUNDDOWN(MAX(0,AR1563-430000)*0.0751+47600,0))+MIN(260000,ROUNDDOWN(MAX(0,AR1563-430000)*0.028+17600,0))+MIN(30000,ROUNDDOWN(MAX(0,AR1563-430000)*0.0027+1873,0))+IF("いいえ"="はい",MIN(170000,ROUNDDOWN(MAX(0,AR1563-430000)*0.0243+17800,0)),0)</f>
        <v/>
      </c>
      <c r="AT1563" s="19">
        <f>IF(""="",215040+AS1563,"")</f>
        <v/>
      </c>
      <c r="AU1563" s="19">
        <f>IF(AR1563&gt;23500000,NA(),IF(AR1563&lt;=4890000,1040000,IF(AR1563&lt;=6550000,670000,620000)))</f>
        <v/>
      </c>
      <c r="AV1563" s="19">
        <f>MAX(0,ROUNDDOWN(AR1563-AT1563-AU1563-0,-3))</f>
        <v/>
      </c>
      <c r="AW1563" s="19">
        <f>IF(AV1563&lt;=0,0,ROUNDDOWN((AV1563*LOOKUP(AV1563,{0,1950001,3300001,6950001,9000001,18000001,40000001},{0.05,0.1,0.2,0.23,0.33,0.4,0.45})-LOOKUP(AV1563,{0,1950001,3300001,6950001,9000001,18000001,40000001},{0,97500,427500,636000,1536000,2796000,4796000}))*1.021,-2))</f>
        <v/>
      </c>
      <c r="AX1563" s="19">
        <f>MAX(0,ROUNDDOWN(AR1563-AT1563-430000-0,-3))</f>
        <v/>
      </c>
      <c r="AY1563" s="19">
        <f>IF(AR1563&lt;=450000,0,MAX(0,ROUNDDOWN(AX1563*0.06-MIN(50000,AX1563)*0.03,-2))+MAX(0,ROUNDDOWN(AX1563*0.04-MIN(50000,AX1563)*0.02,-2)))</f>
        <v/>
      </c>
      <c r="AZ1563" s="19">
        <f>AW1563+AY1563+AS1563</f>
        <v/>
      </c>
    </row>
    <row r="1564">
      <c r="A1564" t="inlineStr">
        <is>
          <t>1万円刻み</t>
        </is>
      </c>
      <c r="B1564" s="19">
        <f>'3_1万円刻み'!$A$1547</f>
        <v/>
      </c>
      <c r="C1564" s="19">
        <f>MIN(0,MAX(0,$B1564))</f>
        <v/>
      </c>
      <c r="D1564" s="19">
        <f>$B1564-C1564</f>
        <v/>
      </c>
      <c r="E1564" s="19">
        <f>MIN(670000,ROUNDDOWN(MAX(0,D1564-430000)*0.0751+47600,0))+MIN(260000,ROUNDDOWN(MAX(0,D1564-430000)*0.028+17600,0))+MIN(30000,ROUNDDOWN(MAX(0,D1564-430000)*0.0027+1873,0))+IF("いいえ"="はい",MIN(170000,ROUNDDOWN(MAX(0,D1564-430000)*0.0243+17800,0)),0)</f>
        <v/>
      </c>
      <c r="F1564" s="19">
        <f>IF(""="",215040+E1564,"")</f>
        <v/>
      </c>
      <c r="G1564" s="19">
        <f>IF(D1564&gt;23500000,NA(),IF(D1564&lt;=4890000,1040000,IF(D1564&lt;=6550000,670000,620000)))</f>
        <v/>
      </c>
      <c r="H1564" s="19">
        <f>MAX(0,ROUNDDOWN(D1564-F1564-G1564-0,-3))</f>
        <v/>
      </c>
      <c r="I1564" s="19">
        <f>IF(H1564&lt;=0,0,ROUNDDOWN((H1564*LOOKUP(H1564,{0,1950001,3300001,6950001,9000001,18000001,40000001},{0.05,0.1,0.2,0.23,0.33,0.4,0.45})-LOOKUP(H1564,{0,1950001,3300001,6950001,9000001,18000001,40000001},{0,97500,427500,636000,1536000,2796000,4796000}))*1.021,-2))</f>
        <v/>
      </c>
      <c r="J1564" s="19">
        <f>MAX(0,ROUNDDOWN(D1564-F1564-430000-0,-3))</f>
        <v/>
      </c>
      <c r="K1564" s="19">
        <f>IF(D1564&lt;=450000,0,MAX(0,ROUNDDOWN(J1564*0.06-MIN(50000,J1564)*0.03,-2))+MAX(0,ROUNDDOWN(J1564*0.04-MIN(50000,J1564)*0.02,-2)))</f>
        <v/>
      </c>
      <c r="L1564" s="19">
        <f>I1564+K1564+E1564</f>
        <v/>
      </c>
      <c r="M1564" s="19">
        <f>MIN(100000,MAX(0,$B1564))</f>
        <v/>
      </c>
      <c r="N1564" s="19">
        <f>$B1564-M1564</f>
        <v/>
      </c>
      <c r="O1564" s="19">
        <f>MIN(670000,ROUNDDOWN(MAX(0,N1564-430000)*0.0751+47600,0))+MIN(260000,ROUNDDOWN(MAX(0,N1564-430000)*0.028+17600,0))+MIN(30000,ROUNDDOWN(MAX(0,N1564-430000)*0.0027+1873,0))+IF("いいえ"="はい",MIN(170000,ROUNDDOWN(MAX(0,N1564-430000)*0.0243+17800,0)),0)</f>
        <v/>
      </c>
      <c r="P1564" s="19">
        <f>IF(""="",215040+O1564,"")</f>
        <v/>
      </c>
      <c r="Q1564" s="19">
        <f>IF(N1564&gt;23500000,NA(),IF(N1564&lt;=4890000,1040000,IF(N1564&lt;=6550000,670000,620000)))</f>
        <v/>
      </c>
      <c r="R1564" s="19">
        <f>MAX(0,ROUNDDOWN(N1564-P1564-Q1564-0,-3))</f>
        <v/>
      </c>
      <c r="S1564" s="19">
        <f>IF(R1564&lt;=0,0,ROUNDDOWN((R1564*LOOKUP(R1564,{0,1950001,3300001,6950001,9000001,18000001,40000001},{0.05,0.1,0.2,0.23,0.33,0.4,0.45})-LOOKUP(R1564,{0,1950001,3300001,6950001,9000001,18000001,40000001},{0,97500,427500,636000,1536000,2796000,4796000}))*1.021,-2))</f>
        <v/>
      </c>
      <c r="T1564" s="19">
        <f>MAX(0,ROUNDDOWN(N1564-P1564-430000-0,-3))</f>
        <v/>
      </c>
      <c r="U1564" s="19">
        <f>IF(N1564&lt;=450000,0,MAX(0,ROUNDDOWN(T1564*0.06-MIN(50000,T1564)*0.03,-2))+MAX(0,ROUNDDOWN(T1564*0.04-MIN(50000,T1564)*0.02,-2)))</f>
        <v/>
      </c>
      <c r="V1564" s="19">
        <f>S1564+U1564+O1564</f>
        <v/>
      </c>
      <c r="W1564" s="19">
        <f>MIN(550000,MAX(0,$B1564))</f>
        <v/>
      </c>
      <c r="X1564" s="19">
        <f>$B1564-W1564</f>
        <v/>
      </c>
      <c r="Y1564" s="19">
        <f>MIN(670000,ROUNDDOWN(MAX(0,X1564-430000)*0.0751+47600,0))+MIN(260000,ROUNDDOWN(MAX(0,X1564-430000)*0.028+17600,0))+MIN(30000,ROUNDDOWN(MAX(0,X1564-430000)*0.0027+1873,0))+IF("いいえ"="はい",MIN(170000,ROUNDDOWN(MAX(0,X1564-430000)*0.0243+17800,0)),0)</f>
        <v/>
      </c>
      <c r="Z1564" s="19">
        <f>IF(""="",215040+Y1564,"")</f>
        <v/>
      </c>
      <c r="AA1564" s="19">
        <f>IF(X1564&gt;23500000,NA(),IF(X1564&lt;=4890000,1040000,IF(X1564&lt;=6550000,670000,620000)))</f>
        <v/>
      </c>
      <c r="AB1564" s="19">
        <f>MAX(0,ROUNDDOWN(X1564-Z1564-AA1564-0,-3))</f>
        <v/>
      </c>
      <c r="AC1564" s="19">
        <f>IF(AB1564&lt;=0,0,ROUNDDOWN((AB1564*LOOKUP(AB1564,{0,1950001,3300001,6950001,9000001,18000001,40000001},{0.05,0.1,0.2,0.23,0.33,0.4,0.45})-LOOKUP(AB1564,{0,1950001,3300001,6950001,9000001,18000001,40000001},{0,97500,427500,636000,1536000,2796000,4796000}))*1.021,-2))</f>
        <v/>
      </c>
      <c r="AD1564" s="19">
        <f>MAX(0,ROUNDDOWN(X1564-Z1564-430000-0,-3))</f>
        <v/>
      </c>
      <c r="AE1564" s="19">
        <f>IF(X1564&lt;=450000,0,MAX(0,ROUNDDOWN(AD1564*0.06-MIN(50000,AD1564)*0.03,-2))+MAX(0,ROUNDDOWN(AD1564*0.04-MIN(50000,AD1564)*0.02,-2)))</f>
        <v/>
      </c>
      <c r="AF1564" s="19">
        <f>AC1564+AE1564+Y1564</f>
        <v/>
      </c>
      <c r="AG1564" s="19">
        <f>MIN(650000,MAX(0,$B1564))</f>
        <v/>
      </c>
      <c r="AH1564" s="19">
        <f>$B1564-AG1564</f>
        <v/>
      </c>
      <c r="AI1564" s="19">
        <f>MIN(670000,ROUNDDOWN(MAX(0,AH1564-430000)*0.0751+47600,0))+MIN(260000,ROUNDDOWN(MAX(0,AH1564-430000)*0.028+17600,0))+MIN(30000,ROUNDDOWN(MAX(0,AH1564-430000)*0.0027+1873,0))+IF("いいえ"="はい",MIN(170000,ROUNDDOWN(MAX(0,AH1564-430000)*0.0243+17800,0)),0)</f>
        <v/>
      </c>
      <c r="AJ1564" s="19">
        <f>IF(""="",215040+AI1564,"")</f>
        <v/>
      </c>
      <c r="AK1564" s="19">
        <f>IF(AH1564&gt;23500000,NA(),IF(AH1564&lt;=4890000,1040000,IF(AH1564&lt;=6550000,670000,620000)))</f>
        <v/>
      </c>
      <c r="AL1564" s="19">
        <f>MAX(0,ROUNDDOWN(AH1564-AJ1564-AK1564-0,-3))</f>
        <v/>
      </c>
      <c r="AM1564" s="19">
        <f>IF(AL1564&lt;=0,0,ROUNDDOWN((AL1564*LOOKUP(AL1564,{0,1950001,3300001,6950001,9000001,18000001,40000001},{0.05,0.1,0.2,0.23,0.33,0.4,0.45})-LOOKUP(AL1564,{0,1950001,3300001,6950001,9000001,18000001,40000001},{0,97500,427500,636000,1536000,2796000,4796000}))*1.021,-2))</f>
        <v/>
      </c>
      <c r="AN1564" s="19">
        <f>MAX(0,ROUNDDOWN(AH1564-AJ1564-430000-0,-3))</f>
        <v/>
      </c>
      <c r="AO1564" s="19">
        <f>IF(AH1564&lt;=450000,0,MAX(0,ROUNDDOWN(AN1564*0.06-MIN(50000,AN1564)*0.03,-2))+MAX(0,ROUNDDOWN(AN1564*0.04-MIN(50000,AN1564)*0.02,-2)))</f>
        <v/>
      </c>
      <c r="AP1564" s="19">
        <f>AM1564+AO1564+AI1564</f>
        <v/>
      </c>
      <c r="AQ1564" s="19">
        <f>MIN(750000,MAX(0,$B1564))</f>
        <v/>
      </c>
      <c r="AR1564" s="19">
        <f>$B1564-AQ1564</f>
        <v/>
      </c>
      <c r="AS1564" s="19">
        <f>MIN(670000,ROUNDDOWN(MAX(0,AR1564-430000)*0.0751+47600,0))+MIN(260000,ROUNDDOWN(MAX(0,AR1564-430000)*0.028+17600,0))+MIN(30000,ROUNDDOWN(MAX(0,AR1564-430000)*0.0027+1873,0))+IF("いいえ"="はい",MIN(170000,ROUNDDOWN(MAX(0,AR1564-430000)*0.0243+17800,0)),0)</f>
        <v/>
      </c>
      <c r="AT1564" s="19">
        <f>IF(""="",215040+AS1564,"")</f>
        <v/>
      </c>
      <c r="AU1564" s="19">
        <f>IF(AR1564&gt;23500000,NA(),IF(AR1564&lt;=4890000,1040000,IF(AR1564&lt;=6550000,670000,620000)))</f>
        <v/>
      </c>
      <c r="AV1564" s="19">
        <f>MAX(0,ROUNDDOWN(AR1564-AT1564-AU1564-0,-3))</f>
        <v/>
      </c>
      <c r="AW1564" s="19">
        <f>IF(AV1564&lt;=0,0,ROUNDDOWN((AV1564*LOOKUP(AV1564,{0,1950001,3300001,6950001,9000001,18000001,40000001},{0.05,0.1,0.2,0.23,0.33,0.4,0.45})-LOOKUP(AV1564,{0,1950001,3300001,6950001,9000001,18000001,40000001},{0,97500,427500,636000,1536000,2796000,4796000}))*1.021,-2))</f>
        <v/>
      </c>
      <c r="AX1564" s="19">
        <f>MAX(0,ROUNDDOWN(AR1564-AT1564-430000-0,-3))</f>
        <v/>
      </c>
      <c r="AY1564" s="19">
        <f>IF(AR1564&lt;=450000,0,MAX(0,ROUNDDOWN(AX1564*0.06-MIN(50000,AX1564)*0.03,-2))+MAX(0,ROUNDDOWN(AX1564*0.04-MIN(50000,AX1564)*0.02,-2)))</f>
        <v/>
      </c>
      <c r="AZ1564" s="19">
        <f>AW1564+AY1564+AS1564</f>
        <v/>
      </c>
    </row>
    <row r="1565">
      <c r="A1565" t="inlineStr">
        <is>
          <t>1万円刻み</t>
        </is>
      </c>
      <c r="B1565" s="19">
        <f>'3_1万円刻み'!$A$1548</f>
        <v/>
      </c>
      <c r="C1565" s="19">
        <f>MIN(0,MAX(0,$B1565))</f>
        <v/>
      </c>
      <c r="D1565" s="19">
        <f>$B1565-C1565</f>
        <v/>
      </c>
      <c r="E1565" s="19">
        <f>MIN(670000,ROUNDDOWN(MAX(0,D1565-430000)*0.0751+47600,0))+MIN(260000,ROUNDDOWN(MAX(0,D1565-430000)*0.028+17600,0))+MIN(30000,ROUNDDOWN(MAX(0,D1565-430000)*0.0027+1873,0))+IF("いいえ"="はい",MIN(170000,ROUNDDOWN(MAX(0,D1565-430000)*0.0243+17800,0)),0)</f>
        <v/>
      </c>
      <c r="F1565" s="19">
        <f>IF(""="",215040+E1565,"")</f>
        <v/>
      </c>
      <c r="G1565" s="19">
        <f>IF(D1565&gt;23500000,NA(),IF(D1565&lt;=4890000,1040000,IF(D1565&lt;=6550000,670000,620000)))</f>
        <v/>
      </c>
      <c r="H1565" s="19">
        <f>MAX(0,ROUNDDOWN(D1565-F1565-G1565-0,-3))</f>
        <v/>
      </c>
      <c r="I1565" s="19">
        <f>IF(H1565&lt;=0,0,ROUNDDOWN((H1565*LOOKUP(H1565,{0,1950001,3300001,6950001,9000001,18000001,40000001},{0.05,0.1,0.2,0.23,0.33,0.4,0.45})-LOOKUP(H1565,{0,1950001,3300001,6950001,9000001,18000001,40000001},{0,97500,427500,636000,1536000,2796000,4796000}))*1.021,-2))</f>
        <v/>
      </c>
      <c r="J1565" s="19">
        <f>MAX(0,ROUNDDOWN(D1565-F1565-430000-0,-3))</f>
        <v/>
      </c>
      <c r="K1565" s="19">
        <f>IF(D1565&lt;=450000,0,MAX(0,ROUNDDOWN(J1565*0.06-MIN(50000,J1565)*0.03,-2))+MAX(0,ROUNDDOWN(J1565*0.04-MIN(50000,J1565)*0.02,-2)))</f>
        <v/>
      </c>
      <c r="L1565" s="19">
        <f>I1565+K1565+E1565</f>
        <v/>
      </c>
      <c r="M1565" s="19">
        <f>MIN(100000,MAX(0,$B1565))</f>
        <v/>
      </c>
      <c r="N1565" s="19">
        <f>$B1565-M1565</f>
        <v/>
      </c>
      <c r="O1565" s="19">
        <f>MIN(670000,ROUNDDOWN(MAX(0,N1565-430000)*0.0751+47600,0))+MIN(260000,ROUNDDOWN(MAX(0,N1565-430000)*0.028+17600,0))+MIN(30000,ROUNDDOWN(MAX(0,N1565-430000)*0.0027+1873,0))+IF("いいえ"="はい",MIN(170000,ROUNDDOWN(MAX(0,N1565-430000)*0.0243+17800,0)),0)</f>
        <v/>
      </c>
      <c r="P1565" s="19">
        <f>IF(""="",215040+O1565,"")</f>
        <v/>
      </c>
      <c r="Q1565" s="19">
        <f>IF(N1565&gt;23500000,NA(),IF(N1565&lt;=4890000,1040000,IF(N1565&lt;=6550000,670000,620000)))</f>
        <v/>
      </c>
      <c r="R1565" s="19">
        <f>MAX(0,ROUNDDOWN(N1565-P1565-Q1565-0,-3))</f>
        <v/>
      </c>
      <c r="S1565" s="19">
        <f>IF(R1565&lt;=0,0,ROUNDDOWN((R1565*LOOKUP(R1565,{0,1950001,3300001,6950001,9000001,18000001,40000001},{0.05,0.1,0.2,0.23,0.33,0.4,0.45})-LOOKUP(R1565,{0,1950001,3300001,6950001,9000001,18000001,40000001},{0,97500,427500,636000,1536000,2796000,4796000}))*1.021,-2))</f>
        <v/>
      </c>
      <c r="T1565" s="19">
        <f>MAX(0,ROUNDDOWN(N1565-P1565-430000-0,-3))</f>
        <v/>
      </c>
      <c r="U1565" s="19">
        <f>IF(N1565&lt;=450000,0,MAX(0,ROUNDDOWN(T1565*0.06-MIN(50000,T1565)*0.03,-2))+MAX(0,ROUNDDOWN(T1565*0.04-MIN(50000,T1565)*0.02,-2)))</f>
        <v/>
      </c>
      <c r="V1565" s="19">
        <f>S1565+U1565+O1565</f>
        <v/>
      </c>
      <c r="W1565" s="19">
        <f>MIN(550000,MAX(0,$B1565))</f>
        <v/>
      </c>
      <c r="X1565" s="19">
        <f>$B1565-W1565</f>
        <v/>
      </c>
      <c r="Y1565" s="19">
        <f>MIN(670000,ROUNDDOWN(MAX(0,X1565-430000)*0.0751+47600,0))+MIN(260000,ROUNDDOWN(MAX(0,X1565-430000)*0.028+17600,0))+MIN(30000,ROUNDDOWN(MAX(0,X1565-430000)*0.0027+1873,0))+IF("いいえ"="はい",MIN(170000,ROUNDDOWN(MAX(0,X1565-430000)*0.0243+17800,0)),0)</f>
        <v/>
      </c>
      <c r="Z1565" s="19">
        <f>IF(""="",215040+Y1565,"")</f>
        <v/>
      </c>
      <c r="AA1565" s="19">
        <f>IF(X1565&gt;23500000,NA(),IF(X1565&lt;=4890000,1040000,IF(X1565&lt;=6550000,670000,620000)))</f>
        <v/>
      </c>
      <c r="AB1565" s="19">
        <f>MAX(0,ROUNDDOWN(X1565-Z1565-AA1565-0,-3))</f>
        <v/>
      </c>
      <c r="AC1565" s="19">
        <f>IF(AB1565&lt;=0,0,ROUNDDOWN((AB1565*LOOKUP(AB1565,{0,1950001,3300001,6950001,9000001,18000001,40000001},{0.05,0.1,0.2,0.23,0.33,0.4,0.45})-LOOKUP(AB1565,{0,1950001,3300001,6950001,9000001,18000001,40000001},{0,97500,427500,636000,1536000,2796000,4796000}))*1.021,-2))</f>
        <v/>
      </c>
      <c r="AD1565" s="19">
        <f>MAX(0,ROUNDDOWN(X1565-Z1565-430000-0,-3))</f>
        <v/>
      </c>
      <c r="AE1565" s="19">
        <f>IF(X1565&lt;=450000,0,MAX(0,ROUNDDOWN(AD1565*0.06-MIN(50000,AD1565)*0.03,-2))+MAX(0,ROUNDDOWN(AD1565*0.04-MIN(50000,AD1565)*0.02,-2)))</f>
        <v/>
      </c>
      <c r="AF1565" s="19">
        <f>AC1565+AE1565+Y1565</f>
        <v/>
      </c>
      <c r="AG1565" s="19">
        <f>MIN(650000,MAX(0,$B1565))</f>
        <v/>
      </c>
      <c r="AH1565" s="19">
        <f>$B1565-AG1565</f>
        <v/>
      </c>
      <c r="AI1565" s="19">
        <f>MIN(670000,ROUNDDOWN(MAX(0,AH1565-430000)*0.0751+47600,0))+MIN(260000,ROUNDDOWN(MAX(0,AH1565-430000)*0.028+17600,0))+MIN(30000,ROUNDDOWN(MAX(0,AH1565-430000)*0.0027+1873,0))+IF("いいえ"="はい",MIN(170000,ROUNDDOWN(MAX(0,AH1565-430000)*0.0243+17800,0)),0)</f>
        <v/>
      </c>
      <c r="AJ1565" s="19">
        <f>IF(""="",215040+AI1565,"")</f>
        <v/>
      </c>
      <c r="AK1565" s="19">
        <f>IF(AH1565&gt;23500000,NA(),IF(AH1565&lt;=4890000,1040000,IF(AH1565&lt;=6550000,670000,620000)))</f>
        <v/>
      </c>
      <c r="AL1565" s="19">
        <f>MAX(0,ROUNDDOWN(AH1565-AJ1565-AK1565-0,-3))</f>
        <v/>
      </c>
      <c r="AM1565" s="19">
        <f>IF(AL1565&lt;=0,0,ROUNDDOWN((AL1565*LOOKUP(AL1565,{0,1950001,3300001,6950001,9000001,18000001,40000001},{0.05,0.1,0.2,0.23,0.33,0.4,0.45})-LOOKUP(AL1565,{0,1950001,3300001,6950001,9000001,18000001,40000001},{0,97500,427500,636000,1536000,2796000,4796000}))*1.021,-2))</f>
        <v/>
      </c>
      <c r="AN1565" s="19">
        <f>MAX(0,ROUNDDOWN(AH1565-AJ1565-430000-0,-3))</f>
        <v/>
      </c>
      <c r="AO1565" s="19">
        <f>IF(AH1565&lt;=450000,0,MAX(0,ROUNDDOWN(AN1565*0.06-MIN(50000,AN1565)*0.03,-2))+MAX(0,ROUNDDOWN(AN1565*0.04-MIN(50000,AN1565)*0.02,-2)))</f>
        <v/>
      </c>
      <c r="AP1565" s="19">
        <f>AM1565+AO1565+AI1565</f>
        <v/>
      </c>
      <c r="AQ1565" s="19">
        <f>MIN(750000,MAX(0,$B1565))</f>
        <v/>
      </c>
      <c r="AR1565" s="19">
        <f>$B1565-AQ1565</f>
        <v/>
      </c>
      <c r="AS1565" s="19">
        <f>MIN(670000,ROUNDDOWN(MAX(0,AR1565-430000)*0.0751+47600,0))+MIN(260000,ROUNDDOWN(MAX(0,AR1565-430000)*0.028+17600,0))+MIN(30000,ROUNDDOWN(MAX(0,AR1565-430000)*0.0027+1873,0))+IF("いいえ"="はい",MIN(170000,ROUNDDOWN(MAX(0,AR1565-430000)*0.0243+17800,0)),0)</f>
        <v/>
      </c>
      <c r="AT1565" s="19">
        <f>IF(""="",215040+AS1565,"")</f>
        <v/>
      </c>
      <c r="AU1565" s="19">
        <f>IF(AR1565&gt;23500000,NA(),IF(AR1565&lt;=4890000,1040000,IF(AR1565&lt;=6550000,670000,620000)))</f>
        <v/>
      </c>
      <c r="AV1565" s="19">
        <f>MAX(0,ROUNDDOWN(AR1565-AT1565-AU1565-0,-3))</f>
        <v/>
      </c>
      <c r="AW1565" s="19">
        <f>IF(AV1565&lt;=0,0,ROUNDDOWN((AV1565*LOOKUP(AV1565,{0,1950001,3300001,6950001,9000001,18000001,40000001},{0.05,0.1,0.2,0.23,0.33,0.4,0.45})-LOOKUP(AV1565,{0,1950001,3300001,6950001,9000001,18000001,40000001},{0,97500,427500,636000,1536000,2796000,4796000}))*1.021,-2))</f>
        <v/>
      </c>
      <c r="AX1565" s="19">
        <f>MAX(0,ROUNDDOWN(AR1565-AT1565-430000-0,-3))</f>
        <v/>
      </c>
      <c r="AY1565" s="19">
        <f>IF(AR1565&lt;=450000,0,MAX(0,ROUNDDOWN(AX1565*0.06-MIN(50000,AX1565)*0.03,-2))+MAX(0,ROUNDDOWN(AX1565*0.04-MIN(50000,AX1565)*0.02,-2)))</f>
        <v/>
      </c>
      <c r="AZ1565" s="19">
        <f>AW1565+AY1565+AS1565</f>
        <v/>
      </c>
    </row>
    <row r="1566">
      <c r="A1566" t="inlineStr">
        <is>
          <t>1万円刻み</t>
        </is>
      </c>
      <c r="B1566" s="19">
        <f>'3_1万円刻み'!$A$1549</f>
        <v/>
      </c>
      <c r="C1566" s="19">
        <f>MIN(0,MAX(0,$B1566))</f>
        <v/>
      </c>
      <c r="D1566" s="19">
        <f>$B1566-C1566</f>
        <v/>
      </c>
      <c r="E1566" s="19">
        <f>MIN(670000,ROUNDDOWN(MAX(0,D1566-430000)*0.0751+47600,0))+MIN(260000,ROUNDDOWN(MAX(0,D1566-430000)*0.028+17600,0))+MIN(30000,ROUNDDOWN(MAX(0,D1566-430000)*0.0027+1873,0))+IF("いいえ"="はい",MIN(170000,ROUNDDOWN(MAX(0,D1566-430000)*0.0243+17800,0)),0)</f>
        <v/>
      </c>
      <c r="F1566" s="19">
        <f>IF(""="",215040+E1566,"")</f>
        <v/>
      </c>
      <c r="G1566" s="19">
        <f>IF(D1566&gt;23500000,NA(),IF(D1566&lt;=4890000,1040000,IF(D1566&lt;=6550000,670000,620000)))</f>
        <v/>
      </c>
      <c r="H1566" s="19">
        <f>MAX(0,ROUNDDOWN(D1566-F1566-G1566-0,-3))</f>
        <v/>
      </c>
      <c r="I1566" s="19">
        <f>IF(H1566&lt;=0,0,ROUNDDOWN((H1566*LOOKUP(H1566,{0,1950001,3300001,6950001,9000001,18000001,40000001},{0.05,0.1,0.2,0.23,0.33,0.4,0.45})-LOOKUP(H1566,{0,1950001,3300001,6950001,9000001,18000001,40000001},{0,97500,427500,636000,1536000,2796000,4796000}))*1.021,-2))</f>
        <v/>
      </c>
      <c r="J1566" s="19">
        <f>MAX(0,ROUNDDOWN(D1566-F1566-430000-0,-3))</f>
        <v/>
      </c>
      <c r="K1566" s="19">
        <f>IF(D1566&lt;=450000,0,MAX(0,ROUNDDOWN(J1566*0.06-MIN(50000,J1566)*0.03,-2))+MAX(0,ROUNDDOWN(J1566*0.04-MIN(50000,J1566)*0.02,-2)))</f>
        <v/>
      </c>
      <c r="L1566" s="19">
        <f>I1566+K1566+E1566</f>
        <v/>
      </c>
      <c r="M1566" s="19">
        <f>MIN(100000,MAX(0,$B1566))</f>
        <v/>
      </c>
      <c r="N1566" s="19">
        <f>$B1566-M1566</f>
        <v/>
      </c>
      <c r="O1566" s="19">
        <f>MIN(670000,ROUNDDOWN(MAX(0,N1566-430000)*0.0751+47600,0))+MIN(260000,ROUNDDOWN(MAX(0,N1566-430000)*0.028+17600,0))+MIN(30000,ROUNDDOWN(MAX(0,N1566-430000)*0.0027+1873,0))+IF("いいえ"="はい",MIN(170000,ROUNDDOWN(MAX(0,N1566-430000)*0.0243+17800,0)),0)</f>
        <v/>
      </c>
      <c r="P1566" s="19">
        <f>IF(""="",215040+O1566,"")</f>
        <v/>
      </c>
      <c r="Q1566" s="19">
        <f>IF(N1566&gt;23500000,NA(),IF(N1566&lt;=4890000,1040000,IF(N1566&lt;=6550000,670000,620000)))</f>
        <v/>
      </c>
      <c r="R1566" s="19">
        <f>MAX(0,ROUNDDOWN(N1566-P1566-Q1566-0,-3))</f>
        <v/>
      </c>
      <c r="S1566" s="19">
        <f>IF(R1566&lt;=0,0,ROUNDDOWN((R1566*LOOKUP(R1566,{0,1950001,3300001,6950001,9000001,18000001,40000001},{0.05,0.1,0.2,0.23,0.33,0.4,0.45})-LOOKUP(R1566,{0,1950001,3300001,6950001,9000001,18000001,40000001},{0,97500,427500,636000,1536000,2796000,4796000}))*1.021,-2))</f>
        <v/>
      </c>
      <c r="T1566" s="19">
        <f>MAX(0,ROUNDDOWN(N1566-P1566-430000-0,-3))</f>
        <v/>
      </c>
      <c r="U1566" s="19">
        <f>IF(N1566&lt;=450000,0,MAX(0,ROUNDDOWN(T1566*0.06-MIN(50000,T1566)*0.03,-2))+MAX(0,ROUNDDOWN(T1566*0.04-MIN(50000,T1566)*0.02,-2)))</f>
        <v/>
      </c>
      <c r="V1566" s="19">
        <f>S1566+U1566+O1566</f>
        <v/>
      </c>
      <c r="W1566" s="19">
        <f>MIN(550000,MAX(0,$B1566))</f>
        <v/>
      </c>
      <c r="X1566" s="19">
        <f>$B1566-W1566</f>
        <v/>
      </c>
      <c r="Y1566" s="19">
        <f>MIN(670000,ROUNDDOWN(MAX(0,X1566-430000)*0.0751+47600,0))+MIN(260000,ROUNDDOWN(MAX(0,X1566-430000)*0.028+17600,0))+MIN(30000,ROUNDDOWN(MAX(0,X1566-430000)*0.0027+1873,0))+IF("いいえ"="はい",MIN(170000,ROUNDDOWN(MAX(0,X1566-430000)*0.0243+17800,0)),0)</f>
        <v/>
      </c>
      <c r="Z1566" s="19">
        <f>IF(""="",215040+Y1566,"")</f>
        <v/>
      </c>
      <c r="AA1566" s="19">
        <f>IF(X1566&gt;23500000,NA(),IF(X1566&lt;=4890000,1040000,IF(X1566&lt;=6550000,670000,620000)))</f>
        <v/>
      </c>
      <c r="AB1566" s="19">
        <f>MAX(0,ROUNDDOWN(X1566-Z1566-AA1566-0,-3))</f>
        <v/>
      </c>
      <c r="AC1566" s="19">
        <f>IF(AB1566&lt;=0,0,ROUNDDOWN((AB1566*LOOKUP(AB1566,{0,1950001,3300001,6950001,9000001,18000001,40000001},{0.05,0.1,0.2,0.23,0.33,0.4,0.45})-LOOKUP(AB1566,{0,1950001,3300001,6950001,9000001,18000001,40000001},{0,97500,427500,636000,1536000,2796000,4796000}))*1.021,-2))</f>
        <v/>
      </c>
      <c r="AD1566" s="19">
        <f>MAX(0,ROUNDDOWN(X1566-Z1566-430000-0,-3))</f>
        <v/>
      </c>
      <c r="AE1566" s="19">
        <f>IF(X1566&lt;=450000,0,MAX(0,ROUNDDOWN(AD1566*0.06-MIN(50000,AD1566)*0.03,-2))+MAX(0,ROUNDDOWN(AD1566*0.04-MIN(50000,AD1566)*0.02,-2)))</f>
        <v/>
      </c>
      <c r="AF1566" s="19">
        <f>AC1566+AE1566+Y1566</f>
        <v/>
      </c>
      <c r="AG1566" s="19">
        <f>MIN(650000,MAX(0,$B1566))</f>
        <v/>
      </c>
      <c r="AH1566" s="19">
        <f>$B1566-AG1566</f>
        <v/>
      </c>
      <c r="AI1566" s="19">
        <f>MIN(670000,ROUNDDOWN(MAX(0,AH1566-430000)*0.0751+47600,0))+MIN(260000,ROUNDDOWN(MAX(0,AH1566-430000)*0.028+17600,0))+MIN(30000,ROUNDDOWN(MAX(0,AH1566-430000)*0.0027+1873,0))+IF("いいえ"="はい",MIN(170000,ROUNDDOWN(MAX(0,AH1566-430000)*0.0243+17800,0)),0)</f>
        <v/>
      </c>
      <c r="AJ1566" s="19">
        <f>IF(""="",215040+AI1566,"")</f>
        <v/>
      </c>
      <c r="AK1566" s="19">
        <f>IF(AH1566&gt;23500000,NA(),IF(AH1566&lt;=4890000,1040000,IF(AH1566&lt;=6550000,670000,620000)))</f>
        <v/>
      </c>
      <c r="AL1566" s="19">
        <f>MAX(0,ROUNDDOWN(AH1566-AJ1566-AK1566-0,-3))</f>
        <v/>
      </c>
      <c r="AM1566" s="19">
        <f>IF(AL1566&lt;=0,0,ROUNDDOWN((AL1566*LOOKUP(AL1566,{0,1950001,3300001,6950001,9000001,18000001,40000001},{0.05,0.1,0.2,0.23,0.33,0.4,0.45})-LOOKUP(AL1566,{0,1950001,3300001,6950001,9000001,18000001,40000001},{0,97500,427500,636000,1536000,2796000,4796000}))*1.021,-2))</f>
        <v/>
      </c>
      <c r="AN1566" s="19">
        <f>MAX(0,ROUNDDOWN(AH1566-AJ1566-430000-0,-3))</f>
        <v/>
      </c>
      <c r="AO1566" s="19">
        <f>IF(AH1566&lt;=450000,0,MAX(0,ROUNDDOWN(AN1566*0.06-MIN(50000,AN1566)*0.03,-2))+MAX(0,ROUNDDOWN(AN1566*0.04-MIN(50000,AN1566)*0.02,-2)))</f>
        <v/>
      </c>
      <c r="AP1566" s="19">
        <f>AM1566+AO1566+AI1566</f>
        <v/>
      </c>
      <c r="AQ1566" s="19">
        <f>MIN(750000,MAX(0,$B1566))</f>
        <v/>
      </c>
      <c r="AR1566" s="19">
        <f>$B1566-AQ1566</f>
        <v/>
      </c>
      <c r="AS1566" s="19">
        <f>MIN(670000,ROUNDDOWN(MAX(0,AR1566-430000)*0.0751+47600,0))+MIN(260000,ROUNDDOWN(MAX(0,AR1566-430000)*0.028+17600,0))+MIN(30000,ROUNDDOWN(MAX(0,AR1566-430000)*0.0027+1873,0))+IF("いいえ"="はい",MIN(170000,ROUNDDOWN(MAX(0,AR1566-430000)*0.0243+17800,0)),0)</f>
        <v/>
      </c>
      <c r="AT1566" s="19">
        <f>IF(""="",215040+AS1566,"")</f>
        <v/>
      </c>
      <c r="AU1566" s="19">
        <f>IF(AR1566&gt;23500000,NA(),IF(AR1566&lt;=4890000,1040000,IF(AR1566&lt;=6550000,670000,620000)))</f>
        <v/>
      </c>
      <c r="AV1566" s="19">
        <f>MAX(0,ROUNDDOWN(AR1566-AT1566-AU1566-0,-3))</f>
        <v/>
      </c>
      <c r="AW1566" s="19">
        <f>IF(AV1566&lt;=0,0,ROUNDDOWN((AV1566*LOOKUP(AV1566,{0,1950001,3300001,6950001,9000001,18000001,40000001},{0.05,0.1,0.2,0.23,0.33,0.4,0.45})-LOOKUP(AV1566,{0,1950001,3300001,6950001,9000001,18000001,40000001},{0,97500,427500,636000,1536000,2796000,4796000}))*1.021,-2))</f>
        <v/>
      </c>
      <c r="AX1566" s="19">
        <f>MAX(0,ROUNDDOWN(AR1566-AT1566-430000-0,-3))</f>
        <v/>
      </c>
      <c r="AY1566" s="19">
        <f>IF(AR1566&lt;=450000,0,MAX(0,ROUNDDOWN(AX1566*0.06-MIN(50000,AX1566)*0.03,-2))+MAX(0,ROUNDDOWN(AX1566*0.04-MIN(50000,AX1566)*0.02,-2)))</f>
        <v/>
      </c>
      <c r="AZ1566" s="19">
        <f>AW1566+AY1566+AS1566</f>
        <v/>
      </c>
    </row>
    <row r="1567">
      <c r="A1567" t="inlineStr">
        <is>
          <t>1万円刻み</t>
        </is>
      </c>
      <c r="B1567" s="19">
        <f>'3_1万円刻み'!$A$1550</f>
        <v/>
      </c>
      <c r="C1567" s="19">
        <f>MIN(0,MAX(0,$B1567))</f>
        <v/>
      </c>
      <c r="D1567" s="19">
        <f>$B1567-C1567</f>
        <v/>
      </c>
      <c r="E1567" s="19">
        <f>MIN(670000,ROUNDDOWN(MAX(0,D1567-430000)*0.0751+47600,0))+MIN(260000,ROUNDDOWN(MAX(0,D1567-430000)*0.028+17600,0))+MIN(30000,ROUNDDOWN(MAX(0,D1567-430000)*0.0027+1873,0))+IF("いいえ"="はい",MIN(170000,ROUNDDOWN(MAX(0,D1567-430000)*0.0243+17800,0)),0)</f>
        <v/>
      </c>
      <c r="F1567" s="19">
        <f>IF(""="",215040+E1567,"")</f>
        <v/>
      </c>
      <c r="G1567" s="19">
        <f>IF(D1567&gt;23500000,NA(),IF(D1567&lt;=4890000,1040000,IF(D1567&lt;=6550000,670000,620000)))</f>
        <v/>
      </c>
      <c r="H1567" s="19">
        <f>MAX(0,ROUNDDOWN(D1567-F1567-G1567-0,-3))</f>
        <v/>
      </c>
      <c r="I1567" s="19">
        <f>IF(H1567&lt;=0,0,ROUNDDOWN((H1567*LOOKUP(H1567,{0,1950001,3300001,6950001,9000001,18000001,40000001},{0.05,0.1,0.2,0.23,0.33,0.4,0.45})-LOOKUP(H1567,{0,1950001,3300001,6950001,9000001,18000001,40000001},{0,97500,427500,636000,1536000,2796000,4796000}))*1.021,-2))</f>
        <v/>
      </c>
      <c r="J1567" s="19">
        <f>MAX(0,ROUNDDOWN(D1567-F1567-430000-0,-3))</f>
        <v/>
      </c>
      <c r="K1567" s="19">
        <f>IF(D1567&lt;=450000,0,MAX(0,ROUNDDOWN(J1567*0.06-MIN(50000,J1567)*0.03,-2))+MAX(0,ROUNDDOWN(J1567*0.04-MIN(50000,J1567)*0.02,-2)))</f>
        <v/>
      </c>
      <c r="L1567" s="19">
        <f>I1567+K1567+E1567</f>
        <v/>
      </c>
      <c r="M1567" s="19">
        <f>MIN(100000,MAX(0,$B1567))</f>
        <v/>
      </c>
      <c r="N1567" s="19">
        <f>$B1567-M1567</f>
        <v/>
      </c>
      <c r="O1567" s="19">
        <f>MIN(670000,ROUNDDOWN(MAX(0,N1567-430000)*0.0751+47600,0))+MIN(260000,ROUNDDOWN(MAX(0,N1567-430000)*0.028+17600,0))+MIN(30000,ROUNDDOWN(MAX(0,N1567-430000)*0.0027+1873,0))+IF("いいえ"="はい",MIN(170000,ROUNDDOWN(MAX(0,N1567-430000)*0.0243+17800,0)),0)</f>
        <v/>
      </c>
      <c r="P1567" s="19">
        <f>IF(""="",215040+O1567,"")</f>
        <v/>
      </c>
      <c r="Q1567" s="19">
        <f>IF(N1567&gt;23500000,NA(),IF(N1567&lt;=4890000,1040000,IF(N1567&lt;=6550000,670000,620000)))</f>
        <v/>
      </c>
      <c r="R1567" s="19">
        <f>MAX(0,ROUNDDOWN(N1567-P1567-Q1567-0,-3))</f>
        <v/>
      </c>
      <c r="S1567" s="19">
        <f>IF(R1567&lt;=0,0,ROUNDDOWN((R1567*LOOKUP(R1567,{0,1950001,3300001,6950001,9000001,18000001,40000001},{0.05,0.1,0.2,0.23,0.33,0.4,0.45})-LOOKUP(R1567,{0,1950001,3300001,6950001,9000001,18000001,40000001},{0,97500,427500,636000,1536000,2796000,4796000}))*1.021,-2))</f>
        <v/>
      </c>
      <c r="T1567" s="19">
        <f>MAX(0,ROUNDDOWN(N1567-P1567-430000-0,-3))</f>
        <v/>
      </c>
      <c r="U1567" s="19">
        <f>IF(N1567&lt;=450000,0,MAX(0,ROUNDDOWN(T1567*0.06-MIN(50000,T1567)*0.03,-2))+MAX(0,ROUNDDOWN(T1567*0.04-MIN(50000,T1567)*0.02,-2)))</f>
        <v/>
      </c>
      <c r="V1567" s="19">
        <f>S1567+U1567+O1567</f>
        <v/>
      </c>
      <c r="W1567" s="19">
        <f>MIN(550000,MAX(0,$B1567))</f>
        <v/>
      </c>
      <c r="X1567" s="19">
        <f>$B1567-W1567</f>
        <v/>
      </c>
      <c r="Y1567" s="19">
        <f>MIN(670000,ROUNDDOWN(MAX(0,X1567-430000)*0.0751+47600,0))+MIN(260000,ROUNDDOWN(MAX(0,X1567-430000)*0.028+17600,0))+MIN(30000,ROUNDDOWN(MAX(0,X1567-430000)*0.0027+1873,0))+IF("いいえ"="はい",MIN(170000,ROUNDDOWN(MAX(0,X1567-430000)*0.0243+17800,0)),0)</f>
        <v/>
      </c>
      <c r="Z1567" s="19">
        <f>IF(""="",215040+Y1567,"")</f>
        <v/>
      </c>
      <c r="AA1567" s="19">
        <f>IF(X1567&gt;23500000,NA(),IF(X1567&lt;=4890000,1040000,IF(X1567&lt;=6550000,670000,620000)))</f>
        <v/>
      </c>
      <c r="AB1567" s="19">
        <f>MAX(0,ROUNDDOWN(X1567-Z1567-AA1567-0,-3))</f>
        <v/>
      </c>
      <c r="AC1567" s="19">
        <f>IF(AB1567&lt;=0,0,ROUNDDOWN((AB1567*LOOKUP(AB1567,{0,1950001,3300001,6950001,9000001,18000001,40000001},{0.05,0.1,0.2,0.23,0.33,0.4,0.45})-LOOKUP(AB1567,{0,1950001,3300001,6950001,9000001,18000001,40000001},{0,97500,427500,636000,1536000,2796000,4796000}))*1.021,-2))</f>
        <v/>
      </c>
      <c r="AD1567" s="19">
        <f>MAX(0,ROUNDDOWN(X1567-Z1567-430000-0,-3))</f>
        <v/>
      </c>
      <c r="AE1567" s="19">
        <f>IF(X1567&lt;=450000,0,MAX(0,ROUNDDOWN(AD1567*0.06-MIN(50000,AD1567)*0.03,-2))+MAX(0,ROUNDDOWN(AD1567*0.04-MIN(50000,AD1567)*0.02,-2)))</f>
        <v/>
      </c>
      <c r="AF1567" s="19">
        <f>AC1567+AE1567+Y1567</f>
        <v/>
      </c>
      <c r="AG1567" s="19">
        <f>MIN(650000,MAX(0,$B1567))</f>
        <v/>
      </c>
      <c r="AH1567" s="19">
        <f>$B1567-AG1567</f>
        <v/>
      </c>
      <c r="AI1567" s="19">
        <f>MIN(670000,ROUNDDOWN(MAX(0,AH1567-430000)*0.0751+47600,0))+MIN(260000,ROUNDDOWN(MAX(0,AH1567-430000)*0.028+17600,0))+MIN(30000,ROUNDDOWN(MAX(0,AH1567-430000)*0.0027+1873,0))+IF("いいえ"="はい",MIN(170000,ROUNDDOWN(MAX(0,AH1567-430000)*0.0243+17800,0)),0)</f>
        <v/>
      </c>
      <c r="AJ1567" s="19">
        <f>IF(""="",215040+AI1567,"")</f>
        <v/>
      </c>
      <c r="AK1567" s="19">
        <f>IF(AH1567&gt;23500000,NA(),IF(AH1567&lt;=4890000,1040000,IF(AH1567&lt;=6550000,670000,620000)))</f>
        <v/>
      </c>
      <c r="AL1567" s="19">
        <f>MAX(0,ROUNDDOWN(AH1567-AJ1567-AK1567-0,-3))</f>
        <v/>
      </c>
      <c r="AM1567" s="19">
        <f>IF(AL1567&lt;=0,0,ROUNDDOWN((AL1567*LOOKUP(AL1567,{0,1950001,3300001,6950001,9000001,18000001,40000001},{0.05,0.1,0.2,0.23,0.33,0.4,0.45})-LOOKUP(AL1567,{0,1950001,3300001,6950001,9000001,18000001,40000001},{0,97500,427500,636000,1536000,2796000,4796000}))*1.021,-2))</f>
        <v/>
      </c>
      <c r="AN1567" s="19">
        <f>MAX(0,ROUNDDOWN(AH1567-AJ1567-430000-0,-3))</f>
        <v/>
      </c>
      <c r="AO1567" s="19">
        <f>IF(AH1567&lt;=450000,0,MAX(0,ROUNDDOWN(AN1567*0.06-MIN(50000,AN1567)*0.03,-2))+MAX(0,ROUNDDOWN(AN1567*0.04-MIN(50000,AN1567)*0.02,-2)))</f>
        <v/>
      </c>
      <c r="AP1567" s="19">
        <f>AM1567+AO1567+AI1567</f>
        <v/>
      </c>
      <c r="AQ1567" s="19">
        <f>MIN(750000,MAX(0,$B1567))</f>
        <v/>
      </c>
      <c r="AR1567" s="19">
        <f>$B1567-AQ1567</f>
        <v/>
      </c>
      <c r="AS1567" s="19">
        <f>MIN(670000,ROUNDDOWN(MAX(0,AR1567-430000)*0.0751+47600,0))+MIN(260000,ROUNDDOWN(MAX(0,AR1567-430000)*0.028+17600,0))+MIN(30000,ROUNDDOWN(MAX(0,AR1567-430000)*0.0027+1873,0))+IF("いいえ"="はい",MIN(170000,ROUNDDOWN(MAX(0,AR1567-430000)*0.0243+17800,0)),0)</f>
        <v/>
      </c>
      <c r="AT1567" s="19">
        <f>IF(""="",215040+AS1567,"")</f>
        <v/>
      </c>
      <c r="AU1567" s="19">
        <f>IF(AR1567&gt;23500000,NA(),IF(AR1567&lt;=4890000,1040000,IF(AR1567&lt;=6550000,670000,620000)))</f>
        <v/>
      </c>
      <c r="AV1567" s="19">
        <f>MAX(0,ROUNDDOWN(AR1567-AT1567-AU1567-0,-3))</f>
        <v/>
      </c>
      <c r="AW1567" s="19">
        <f>IF(AV1567&lt;=0,0,ROUNDDOWN((AV1567*LOOKUP(AV1567,{0,1950001,3300001,6950001,9000001,18000001,40000001},{0.05,0.1,0.2,0.23,0.33,0.4,0.45})-LOOKUP(AV1567,{0,1950001,3300001,6950001,9000001,18000001,40000001},{0,97500,427500,636000,1536000,2796000,4796000}))*1.021,-2))</f>
        <v/>
      </c>
      <c r="AX1567" s="19">
        <f>MAX(0,ROUNDDOWN(AR1567-AT1567-430000-0,-3))</f>
        <v/>
      </c>
      <c r="AY1567" s="19">
        <f>IF(AR1567&lt;=450000,0,MAX(0,ROUNDDOWN(AX1567*0.06-MIN(50000,AX1567)*0.03,-2))+MAX(0,ROUNDDOWN(AX1567*0.04-MIN(50000,AX1567)*0.02,-2)))</f>
        <v/>
      </c>
      <c r="AZ1567" s="19">
        <f>AW1567+AY1567+AS1567</f>
        <v/>
      </c>
    </row>
    <row r="1568">
      <c r="A1568" t="inlineStr">
        <is>
          <t>1万円刻み</t>
        </is>
      </c>
      <c r="B1568" s="19">
        <f>'3_1万円刻み'!$A$1551</f>
        <v/>
      </c>
      <c r="C1568" s="19">
        <f>MIN(0,MAX(0,$B1568))</f>
        <v/>
      </c>
      <c r="D1568" s="19">
        <f>$B1568-C1568</f>
        <v/>
      </c>
      <c r="E1568" s="19">
        <f>MIN(670000,ROUNDDOWN(MAX(0,D1568-430000)*0.0751+47600,0))+MIN(260000,ROUNDDOWN(MAX(0,D1568-430000)*0.028+17600,0))+MIN(30000,ROUNDDOWN(MAX(0,D1568-430000)*0.0027+1873,0))+IF("いいえ"="はい",MIN(170000,ROUNDDOWN(MAX(0,D1568-430000)*0.0243+17800,0)),0)</f>
        <v/>
      </c>
      <c r="F1568" s="19">
        <f>IF(""="",215040+E1568,"")</f>
        <v/>
      </c>
      <c r="G1568" s="19">
        <f>IF(D1568&gt;23500000,NA(),IF(D1568&lt;=4890000,1040000,IF(D1568&lt;=6550000,670000,620000)))</f>
        <v/>
      </c>
      <c r="H1568" s="19">
        <f>MAX(0,ROUNDDOWN(D1568-F1568-G1568-0,-3))</f>
        <v/>
      </c>
      <c r="I1568" s="19">
        <f>IF(H1568&lt;=0,0,ROUNDDOWN((H1568*LOOKUP(H1568,{0,1950001,3300001,6950001,9000001,18000001,40000001},{0.05,0.1,0.2,0.23,0.33,0.4,0.45})-LOOKUP(H1568,{0,1950001,3300001,6950001,9000001,18000001,40000001},{0,97500,427500,636000,1536000,2796000,4796000}))*1.021,-2))</f>
        <v/>
      </c>
      <c r="J1568" s="19">
        <f>MAX(0,ROUNDDOWN(D1568-F1568-430000-0,-3))</f>
        <v/>
      </c>
      <c r="K1568" s="19">
        <f>IF(D1568&lt;=450000,0,MAX(0,ROUNDDOWN(J1568*0.06-MIN(50000,J1568)*0.03,-2))+MAX(0,ROUNDDOWN(J1568*0.04-MIN(50000,J1568)*0.02,-2)))</f>
        <v/>
      </c>
      <c r="L1568" s="19">
        <f>I1568+K1568+E1568</f>
        <v/>
      </c>
      <c r="M1568" s="19">
        <f>MIN(100000,MAX(0,$B1568))</f>
        <v/>
      </c>
      <c r="N1568" s="19">
        <f>$B1568-M1568</f>
        <v/>
      </c>
      <c r="O1568" s="19">
        <f>MIN(670000,ROUNDDOWN(MAX(0,N1568-430000)*0.0751+47600,0))+MIN(260000,ROUNDDOWN(MAX(0,N1568-430000)*0.028+17600,0))+MIN(30000,ROUNDDOWN(MAX(0,N1568-430000)*0.0027+1873,0))+IF("いいえ"="はい",MIN(170000,ROUNDDOWN(MAX(0,N1568-430000)*0.0243+17800,0)),0)</f>
        <v/>
      </c>
      <c r="P1568" s="19">
        <f>IF(""="",215040+O1568,"")</f>
        <v/>
      </c>
      <c r="Q1568" s="19">
        <f>IF(N1568&gt;23500000,NA(),IF(N1568&lt;=4890000,1040000,IF(N1568&lt;=6550000,670000,620000)))</f>
        <v/>
      </c>
      <c r="R1568" s="19">
        <f>MAX(0,ROUNDDOWN(N1568-P1568-Q1568-0,-3))</f>
        <v/>
      </c>
      <c r="S1568" s="19">
        <f>IF(R1568&lt;=0,0,ROUNDDOWN((R1568*LOOKUP(R1568,{0,1950001,3300001,6950001,9000001,18000001,40000001},{0.05,0.1,0.2,0.23,0.33,0.4,0.45})-LOOKUP(R1568,{0,1950001,3300001,6950001,9000001,18000001,40000001},{0,97500,427500,636000,1536000,2796000,4796000}))*1.021,-2))</f>
        <v/>
      </c>
      <c r="T1568" s="19">
        <f>MAX(0,ROUNDDOWN(N1568-P1568-430000-0,-3))</f>
        <v/>
      </c>
      <c r="U1568" s="19">
        <f>IF(N1568&lt;=450000,0,MAX(0,ROUNDDOWN(T1568*0.06-MIN(50000,T1568)*0.03,-2))+MAX(0,ROUNDDOWN(T1568*0.04-MIN(50000,T1568)*0.02,-2)))</f>
        <v/>
      </c>
      <c r="V1568" s="19">
        <f>S1568+U1568+O1568</f>
        <v/>
      </c>
      <c r="W1568" s="19">
        <f>MIN(550000,MAX(0,$B1568))</f>
        <v/>
      </c>
      <c r="X1568" s="19">
        <f>$B1568-W1568</f>
        <v/>
      </c>
      <c r="Y1568" s="19">
        <f>MIN(670000,ROUNDDOWN(MAX(0,X1568-430000)*0.0751+47600,0))+MIN(260000,ROUNDDOWN(MAX(0,X1568-430000)*0.028+17600,0))+MIN(30000,ROUNDDOWN(MAX(0,X1568-430000)*0.0027+1873,0))+IF("いいえ"="はい",MIN(170000,ROUNDDOWN(MAX(0,X1568-430000)*0.0243+17800,0)),0)</f>
        <v/>
      </c>
      <c r="Z1568" s="19">
        <f>IF(""="",215040+Y1568,"")</f>
        <v/>
      </c>
      <c r="AA1568" s="19">
        <f>IF(X1568&gt;23500000,NA(),IF(X1568&lt;=4890000,1040000,IF(X1568&lt;=6550000,670000,620000)))</f>
        <v/>
      </c>
      <c r="AB1568" s="19">
        <f>MAX(0,ROUNDDOWN(X1568-Z1568-AA1568-0,-3))</f>
        <v/>
      </c>
      <c r="AC1568" s="19">
        <f>IF(AB1568&lt;=0,0,ROUNDDOWN((AB1568*LOOKUP(AB1568,{0,1950001,3300001,6950001,9000001,18000001,40000001},{0.05,0.1,0.2,0.23,0.33,0.4,0.45})-LOOKUP(AB1568,{0,1950001,3300001,6950001,9000001,18000001,40000001},{0,97500,427500,636000,1536000,2796000,4796000}))*1.021,-2))</f>
        <v/>
      </c>
      <c r="AD1568" s="19">
        <f>MAX(0,ROUNDDOWN(X1568-Z1568-430000-0,-3))</f>
        <v/>
      </c>
      <c r="AE1568" s="19">
        <f>IF(X1568&lt;=450000,0,MAX(0,ROUNDDOWN(AD1568*0.06-MIN(50000,AD1568)*0.03,-2))+MAX(0,ROUNDDOWN(AD1568*0.04-MIN(50000,AD1568)*0.02,-2)))</f>
        <v/>
      </c>
      <c r="AF1568" s="19">
        <f>AC1568+AE1568+Y1568</f>
        <v/>
      </c>
      <c r="AG1568" s="19">
        <f>MIN(650000,MAX(0,$B1568))</f>
        <v/>
      </c>
      <c r="AH1568" s="19">
        <f>$B1568-AG1568</f>
        <v/>
      </c>
      <c r="AI1568" s="19">
        <f>MIN(670000,ROUNDDOWN(MAX(0,AH1568-430000)*0.0751+47600,0))+MIN(260000,ROUNDDOWN(MAX(0,AH1568-430000)*0.028+17600,0))+MIN(30000,ROUNDDOWN(MAX(0,AH1568-430000)*0.0027+1873,0))+IF("いいえ"="はい",MIN(170000,ROUNDDOWN(MAX(0,AH1568-430000)*0.0243+17800,0)),0)</f>
        <v/>
      </c>
      <c r="AJ1568" s="19">
        <f>IF(""="",215040+AI1568,"")</f>
        <v/>
      </c>
      <c r="AK1568" s="19">
        <f>IF(AH1568&gt;23500000,NA(),IF(AH1568&lt;=4890000,1040000,IF(AH1568&lt;=6550000,670000,620000)))</f>
        <v/>
      </c>
      <c r="AL1568" s="19">
        <f>MAX(0,ROUNDDOWN(AH1568-AJ1568-AK1568-0,-3))</f>
        <v/>
      </c>
      <c r="AM1568" s="19">
        <f>IF(AL1568&lt;=0,0,ROUNDDOWN((AL1568*LOOKUP(AL1568,{0,1950001,3300001,6950001,9000001,18000001,40000001},{0.05,0.1,0.2,0.23,0.33,0.4,0.45})-LOOKUP(AL1568,{0,1950001,3300001,6950001,9000001,18000001,40000001},{0,97500,427500,636000,1536000,2796000,4796000}))*1.021,-2))</f>
        <v/>
      </c>
      <c r="AN1568" s="19">
        <f>MAX(0,ROUNDDOWN(AH1568-AJ1568-430000-0,-3))</f>
        <v/>
      </c>
      <c r="AO1568" s="19">
        <f>IF(AH1568&lt;=450000,0,MAX(0,ROUNDDOWN(AN1568*0.06-MIN(50000,AN1568)*0.03,-2))+MAX(0,ROUNDDOWN(AN1568*0.04-MIN(50000,AN1568)*0.02,-2)))</f>
        <v/>
      </c>
      <c r="AP1568" s="19">
        <f>AM1568+AO1568+AI1568</f>
        <v/>
      </c>
      <c r="AQ1568" s="19">
        <f>MIN(750000,MAX(0,$B1568))</f>
        <v/>
      </c>
      <c r="AR1568" s="19">
        <f>$B1568-AQ1568</f>
        <v/>
      </c>
      <c r="AS1568" s="19">
        <f>MIN(670000,ROUNDDOWN(MAX(0,AR1568-430000)*0.0751+47600,0))+MIN(260000,ROUNDDOWN(MAX(0,AR1568-430000)*0.028+17600,0))+MIN(30000,ROUNDDOWN(MAX(0,AR1568-430000)*0.0027+1873,0))+IF("いいえ"="はい",MIN(170000,ROUNDDOWN(MAX(0,AR1568-430000)*0.0243+17800,0)),0)</f>
        <v/>
      </c>
      <c r="AT1568" s="19">
        <f>IF(""="",215040+AS1568,"")</f>
        <v/>
      </c>
      <c r="AU1568" s="19">
        <f>IF(AR1568&gt;23500000,NA(),IF(AR1568&lt;=4890000,1040000,IF(AR1568&lt;=6550000,670000,620000)))</f>
        <v/>
      </c>
      <c r="AV1568" s="19">
        <f>MAX(0,ROUNDDOWN(AR1568-AT1568-AU1568-0,-3))</f>
        <v/>
      </c>
      <c r="AW1568" s="19">
        <f>IF(AV1568&lt;=0,0,ROUNDDOWN((AV1568*LOOKUP(AV1568,{0,1950001,3300001,6950001,9000001,18000001,40000001},{0.05,0.1,0.2,0.23,0.33,0.4,0.45})-LOOKUP(AV1568,{0,1950001,3300001,6950001,9000001,18000001,40000001},{0,97500,427500,636000,1536000,2796000,4796000}))*1.021,-2))</f>
        <v/>
      </c>
      <c r="AX1568" s="19">
        <f>MAX(0,ROUNDDOWN(AR1568-AT1568-430000-0,-3))</f>
        <v/>
      </c>
      <c r="AY1568" s="19">
        <f>IF(AR1568&lt;=450000,0,MAX(0,ROUNDDOWN(AX1568*0.06-MIN(50000,AX1568)*0.03,-2))+MAX(0,ROUNDDOWN(AX1568*0.04-MIN(50000,AX1568)*0.02,-2)))</f>
        <v/>
      </c>
      <c r="AZ1568" s="19">
        <f>AW1568+AY1568+AS1568</f>
        <v/>
      </c>
    </row>
    <row r="1569">
      <c r="A1569" t="inlineStr">
        <is>
          <t>1万円刻み</t>
        </is>
      </c>
      <c r="B1569" s="19">
        <f>'3_1万円刻み'!$A$1552</f>
        <v/>
      </c>
      <c r="C1569" s="19">
        <f>MIN(0,MAX(0,$B1569))</f>
        <v/>
      </c>
      <c r="D1569" s="19">
        <f>$B1569-C1569</f>
        <v/>
      </c>
      <c r="E1569" s="19">
        <f>MIN(670000,ROUNDDOWN(MAX(0,D1569-430000)*0.0751+47600,0))+MIN(260000,ROUNDDOWN(MAX(0,D1569-430000)*0.028+17600,0))+MIN(30000,ROUNDDOWN(MAX(0,D1569-430000)*0.0027+1873,0))+IF("いいえ"="はい",MIN(170000,ROUNDDOWN(MAX(0,D1569-430000)*0.0243+17800,0)),0)</f>
        <v/>
      </c>
      <c r="F1569" s="19">
        <f>IF(""="",215040+E1569,"")</f>
        <v/>
      </c>
      <c r="G1569" s="19">
        <f>IF(D1569&gt;23500000,NA(),IF(D1569&lt;=4890000,1040000,IF(D1569&lt;=6550000,670000,620000)))</f>
        <v/>
      </c>
      <c r="H1569" s="19">
        <f>MAX(0,ROUNDDOWN(D1569-F1569-G1569-0,-3))</f>
        <v/>
      </c>
      <c r="I1569" s="19">
        <f>IF(H1569&lt;=0,0,ROUNDDOWN((H1569*LOOKUP(H1569,{0,1950001,3300001,6950001,9000001,18000001,40000001},{0.05,0.1,0.2,0.23,0.33,0.4,0.45})-LOOKUP(H1569,{0,1950001,3300001,6950001,9000001,18000001,40000001},{0,97500,427500,636000,1536000,2796000,4796000}))*1.021,-2))</f>
        <v/>
      </c>
      <c r="J1569" s="19">
        <f>MAX(0,ROUNDDOWN(D1569-F1569-430000-0,-3))</f>
        <v/>
      </c>
      <c r="K1569" s="19">
        <f>IF(D1569&lt;=450000,0,MAX(0,ROUNDDOWN(J1569*0.06-MIN(50000,J1569)*0.03,-2))+MAX(0,ROUNDDOWN(J1569*0.04-MIN(50000,J1569)*0.02,-2)))</f>
        <v/>
      </c>
      <c r="L1569" s="19">
        <f>I1569+K1569+E1569</f>
        <v/>
      </c>
      <c r="M1569" s="19">
        <f>MIN(100000,MAX(0,$B1569))</f>
        <v/>
      </c>
      <c r="N1569" s="19">
        <f>$B1569-M1569</f>
        <v/>
      </c>
      <c r="O1569" s="19">
        <f>MIN(670000,ROUNDDOWN(MAX(0,N1569-430000)*0.0751+47600,0))+MIN(260000,ROUNDDOWN(MAX(0,N1569-430000)*0.028+17600,0))+MIN(30000,ROUNDDOWN(MAX(0,N1569-430000)*0.0027+1873,0))+IF("いいえ"="はい",MIN(170000,ROUNDDOWN(MAX(0,N1569-430000)*0.0243+17800,0)),0)</f>
        <v/>
      </c>
      <c r="P1569" s="19">
        <f>IF(""="",215040+O1569,"")</f>
        <v/>
      </c>
      <c r="Q1569" s="19">
        <f>IF(N1569&gt;23500000,NA(),IF(N1569&lt;=4890000,1040000,IF(N1569&lt;=6550000,670000,620000)))</f>
        <v/>
      </c>
      <c r="R1569" s="19">
        <f>MAX(0,ROUNDDOWN(N1569-P1569-Q1569-0,-3))</f>
        <v/>
      </c>
      <c r="S1569" s="19">
        <f>IF(R1569&lt;=0,0,ROUNDDOWN((R1569*LOOKUP(R1569,{0,1950001,3300001,6950001,9000001,18000001,40000001},{0.05,0.1,0.2,0.23,0.33,0.4,0.45})-LOOKUP(R1569,{0,1950001,3300001,6950001,9000001,18000001,40000001},{0,97500,427500,636000,1536000,2796000,4796000}))*1.021,-2))</f>
        <v/>
      </c>
      <c r="T1569" s="19">
        <f>MAX(0,ROUNDDOWN(N1569-P1569-430000-0,-3))</f>
        <v/>
      </c>
      <c r="U1569" s="19">
        <f>IF(N1569&lt;=450000,0,MAX(0,ROUNDDOWN(T1569*0.06-MIN(50000,T1569)*0.03,-2))+MAX(0,ROUNDDOWN(T1569*0.04-MIN(50000,T1569)*0.02,-2)))</f>
        <v/>
      </c>
      <c r="V1569" s="19">
        <f>S1569+U1569+O1569</f>
        <v/>
      </c>
      <c r="W1569" s="19">
        <f>MIN(550000,MAX(0,$B1569))</f>
        <v/>
      </c>
      <c r="X1569" s="19">
        <f>$B1569-W1569</f>
        <v/>
      </c>
      <c r="Y1569" s="19">
        <f>MIN(670000,ROUNDDOWN(MAX(0,X1569-430000)*0.0751+47600,0))+MIN(260000,ROUNDDOWN(MAX(0,X1569-430000)*0.028+17600,0))+MIN(30000,ROUNDDOWN(MAX(0,X1569-430000)*0.0027+1873,0))+IF("いいえ"="はい",MIN(170000,ROUNDDOWN(MAX(0,X1569-430000)*0.0243+17800,0)),0)</f>
        <v/>
      </c>
      <c r="Z1569" s="19">
        <f>IF(""="",215040+Y1569,"")</f>
        <v/>
      </c>
      <c r="AA1569" s="19">
        <f>IF(X1569&gt;23500000,NA(),IF(X1569&lt;=4890000,1040000,IF(X1569&lt;=6550000,670000,620000)))</f>
        <v/>
      </c>
      <c r="AB1569" s="19">
        <f>MAX(0,ROUNDDOWN(X1569-Z1569-AA1569-0,-3))</f>
        <v/>
      </c>
      <c r="AC1569" s="19">
        <f>IF(AB1569&lt;=0,0,ROUNDDOWN((AB1569*LOOKUP(AB1569,{0,1950001,3300001,6950001,9000001,18000001,40000001},{0.05,0.1,0.2,0.23,0.33,0.4,0.45})-LOOKUP(AB1569,{0,1950001,3300001,6950001,9000001,18000001,40000001},{0,97500,427500,636000,1536000,2796000,4796000}))*1.021,-2))</f>
        <v/>
      </c>
      <c r="AD1569" s="19">
        <f>MAX(0,ROUNDDOWN(X1569-Z1569-430000-0,-3))</f>
        <v/>
      </c>
      <c r="AE1569" s="19">
        <f>IF(X1569&lt;=450000,0,MAX(0,ROUNDDOWN(AD1569*0.06-MIN(50000,AD1569)*0.03,-2))+MAX(0,ROUNDDOWN(AD1569*0.04-MIN(50000,AD1569)*0.02,-2)))</f>
        <v/>
      </c>
      <c r="AF1569" s="19">
        <f>AC1569+AE1569+Y1569</f>
        <v/>
      </c>
      <c r="AG1569" s="19">
        <f>MIN(650000,MAX(0,$B1569))</f>
        <v/>
      </c>
      <c r="AH1569" s="19">
        <f>$B1569-AG1569</f>
        <v/>
      </c>
      <c r="AI1569" s="19">
        <f>MIN(670000,ROUNDDOWN(MAX(0,AH1569-430000)*0.0751+47600,0))+MIN(260000,ROUNDDOWN(MAX(0,AH1569-430000)*0.028+17600,0))+MIN(30000,ROUNDDOWN(MAX(0,AH1569-430000)*0.0027+1873,0))+IF("いいえ"="はい",MIN(170000,ROUNDDOWN(MAX(0,AH1569-430000)*0.0243+17800,0)),0)</f>
        <v/>
      </c>
      <c r="AJ1569" s="19">
        <f>IF(""="",215040+AI1569,"")</f>
        <v/>
      </c>
      <c r="AK1569" s="19">
        <f>IF(AH1569&gt;23500000,NA(),IF(AH1569&lt;=4890000,1040000,IF(AH1569&lt;=6550000,670000,620000)))</f>
        <v/>
      </c>
      <c r="AL1569" s="19">
        <f>MAX(0,ROUNDDOWN(AH1569-AJ1569-AK1569-0,-3))</f>
        <v/>
      </c>
      <c r="AM1569" s="19">
        <f>IF(AL1569&lt;=0,0,ROUNDDOWN((AL1569*LOOKUP(AL1569,{0,1950001,3300001,6950001,9000001,18000001,40000001},{0.05,0.1,0.2,0.23,0.33,0.4,0.45})-LOOKUP(AL1569,{0,1950001,3300001,6950001,9000001,18000001,40000001},{0,97500,427500,636000,1536000,2796000,4796000}))*1.021,-2))</f>
        <v/>
      </c>
      <c r="AN1569" s="19">
        <f>MAX(0,ROUNDDOWN(AH1569-AJ1569-430000-0,-3))</f>
        <v/>
      </c>
      <c r="AO1569" s="19">
        <f>IF(AH1569&lt;=450000,0,MAX(0,ROUNDDOWN(AN1569*0.06-MIN(50000,AN1569)*0.03,-2))+MAX(0,ROUNDDOWN(AN1569*0.04-MIN(50000,AN1569)*0.02,-2)))</f>
        <v/>
      </c>
      <c r="AP1569" s="19">
        <f>AM1569+AO1569+AI1569</f>
        <v/>
      </c>
      <c r="AQ1569" s="19">
        <f>MIN(750000,MAX(0,$B1569))</f>
        <v/>
      </c>
      <c r="AR1569" s="19">
        <f>$B1569-AQ1569</f>
        <v/>
      </c>
      <c r="AS1569" s="19">
        <f>MIN(670000,ROUNDDOWN(MAX(0,AR1569-430000)*0.0751+47600,0))+MIN(260000,ROUNDDOWN(MAX(0,AR1569-430000)*0.028+17600,0))+MIN(30000,ROUNDDOWN(MAX(0,AR1569-430000)*0.0027+1873,0))+IF("いいえ"="はい",MIN(170000,ROUNDDOWN(MAX(0,AR1569-430000)*0.0243+17800,0)),0)</f>
        <v/>
      </c>
      <c r="AT1569" s="19">
        <f>IF(""="",215040+AS1569,"")</f>
        <v/>
      </c>
      <c r="AU1569" s="19">
        <f>IF(AR1569&gt;23500000,NA(),IF(AR1569&lt;=4890000,1040000,IF(AR1569&lt;=6550000,670000,620000)))</f>
        <v/>
      </c>
      <c r="AV1569" s="19">
        <f>MAX(0,ROUNDDOWN(AR1569-AT1569-AU1569-0,-3))</f>
        <v/>
      </c>
      <c r="AW1569" s="19">
        <f>IF(AV1569&lt;=0,0,ROUNDDOWN((AV1569*LOOKUP(AV1569,{0,1950001,3300001,6950001,9000001,18000001,40000001},{0.05,0.1,0.2,0.23,0.33,0.4,0.45})-LOOKUP(AV1569,{0,1950001,3300001,6950001,9000001,18000001,40000001},{0,97500,427500,636000,1536000,2796000,4796000}))*1.021,-2))</f>
        <v/>
      </c>
      <c r="AX1569" s="19">
        <f>MAX(0,ROUNDDOWN(AR1569-AT1569-430000-0,-3))</f>
        <v/>
      </c>
      <c r="AY1569" s="19">
        <f>IF(AR1569&lt;=450000,0,MAX(0,ROUNDDOWN(AX1569*0.06-MIN(50000,AX1569)*0.03,-2))+MAX(0,ROUNDDOWN(AX1569*0.04-MIN(50000,AX1569)*0.02,-2)))</f>
        <v/>
      </c>
      <c r="AZ1569" s="19">
        <f>AW1569+AY1569+AS1569</f>
        <v/>
      </c>
    </row>
    <row r="1570">
      <c r="A1570" t="inlineStr">
        <is>
          <t>1万円刻み</t>
        </is>
      </c>
      <c r="B1570" s="19">
        <f>'3_1万円刻み'!$A$1553</f>
        <v/>
      </c>
      <c r="C1570" s="19">
        <f>MIN(0,MAX(0,$B1570))</f>
        <v/>
      </c>
      <c r="D1570" s="19">
        <f>$B1570-C1570</f>
        <v/>
      </c>
      <c r="E1570" s="19">
        <f>MIN(670000,ROUNDDOWN(MAX(0,D1570-430000)*0.0751+47600,0))+MIN(260000,ROUNDDOWN(MAX(0,D1570-430000)*0.028+17600,0))+MIN(30000,ROUNDDOWN(MAX(0,D1570-430000)*0.0027+1873,0))+IF("いいえ"="はい",MIN(170000,ROUNDDOWN(MAX(0,D1570-430000)*0.0243+17800,0)),0)</f>
        <v/>
      </c>
      <c r="F1570" s="19">
        <f>IF(""="",215040+E1570,"")</f>
        <v/>
      </c>
      <c r="G1570" s="19">
        <f>IF(D1570&gt;23500000,NA(),IF(D1570&lt;=4890000,1040000,IF(D1570&lt;=6550000,670000,620000)))</f>
        <v/>
      </c>
      <c r="H1570" s="19">
        <f>MAX(0,ROUNDDOWN(D1570-F1570-G1570-0,-3))</f>
        <v/>
      </c>
      <c r="I1570" s="19">
        <f>IF(H1570&lt;=0,0,ROUNDDOWN((H1570*LOOKUP(H1570,{0,1950001,3300001,6950001,9000001,18000001,40000001},{0.05,0.1,0.2,0.23,0.33,0.4,0.45})-LOOKUP(H1570,{0,1950001,3300001,6950001,9000001,18000001,40000001},{0,97500,427500,636000,1536000,2796000,4796000}))*1.021,-2))</f>
        <v/>
      </c>
      <c r="J1570" s="19">
        <f>MAX(0,ROUNDDOWN(D1570-F1570-430000-0,-3))</f>
        <v/>
      </c>
      <c r="K1570" s="19">
        <f>IF(D1570&lt;=450000,0,MAX(0,ROUNDDOWN(J1570*0.06-MIN(50000,J1570)*0.03,-2))+MAX(0,ROUNDDOWN(J1570*0.04-MIN(50000,J1570)*0.02,-2)))</f>
        <v/>
      </c>
      <c r="L1570" s="19">
        <f>I1570+K1570+E1570</f>
        <v/>
      </c>
      <c r="M1570" s="19">
        <f>MIN(100000,MAX(0,$B1570))</f>
        <v/>
      </c>
      <c r="N1570" s="19">
        <f>$B1570-M1570</f>
        <v/>
      </c>
      <c r="O1570" s="19">
        <f>MIN(670000,ROUNDDOWN(MAX(0,N1570-430000)*0.0751+47600,0))+MIN(260000,ROUNDDOWN(MAX(0,N1570-430000)*0.028+17600,0))+MIN(30000,ROUNDDOWN(MAX(0,N1570-430000)*0.0027+1873,0))+IF("いいえ"="はい",MIN(170000,ROUNDDOWN(MAX(0,N1570-430000)*0.0243+17800,0)),0)</f>
        <v/>
      </c>
      <c r="P1570" s="19">
        <f>IF(""="",215040+O1570,"")</f>
        <v/>
      </c>
      <c r="Q1570" s="19">
        <f>IF(N1570&gt;23500000,NA(),IF(N1570&lt;=4890000,1040000,IF(N1570&lt;=6550000,670000,620000)))</f>
        <v/>
      </c>
      <c r="R1570" s="19">
        <f>MAX(0,ROUNDDOWN(N1570-P1570-Q1570-0,-3))</f>
        <v/>
      </c>
      <c r="S1570" s="19">
        <f>IF(R1570&lt;=0,0,ROUNDDOWN((R1570*LOOKUP(R1570,{0,1950001,3300001,6950001,9000001,18000001,40000001},{0.05,0.1,0.2,0.23,0.33,0.4,0.45})-LOOKUP(R1570,{0,1950001,3300001,6950001,9000001,18000001,40000001},{0,97500,427500,636000,1536000,2796000,4796000}))*1.021,-2))</f>
        <v/>
      </c>
      <c r="T1570" s="19">
        <f>MAX(0,ROUNDDOWN(N1570-P1570-430000-0,-3))</f>
        <v/>
      </c>
      <c r="U1570" s="19">
        <f>IF(N1570&lt;=450000,0,MAX(0,ROUNDDOWN(T1570*0.06-MIN(50000,T1570)*0.03,-2))+MAX(0,ROUNDDOWN(T1570*0.04-MIN(50000,T1570)*0.02,-2)))</f>
        <v/>
      </c>
      <c r="V1570" s="19">
        <f>S1570+U1570+O1570</f>
        <v/>
      </c>
      <c r="W1570" s="19">
        <f>MIN(550000,MAX(0,$B1570))</f>
        <v/>
      </c>
      <c r="X1570" s="19">
        <f>$B1570-W1570</f>
        <v/>
      </c>
      <c r="Y1570" s="19">
        <f>MIN(670000,ROUNDDOWN(MAX(0,X1570-430000)*0.0751+47600,0))+MIN(260000,ROUNDDOWN(MAX(0,X1570-430000)*0.028+17600,0))+MIN(30000,ROUNDDOWN(MAX(0,X1570-430000)*0.0027+1873,0))+IF("いいえ"="はい",MIN(170000,ROUNDDOWN(MAX(0,X1570-430000)*0.0243+17800,0)),0)</f>
        <v/>
      </c>
      <c r="Z1570" s="19">
        <f>IF(""="",215040+Y1570,"")</f>
        <v/>
      </c>
      <c r="AA1570" s="19">
        <f>IF(X1570&gt;23500000,NA(),IF(X1570&lt;=4890000,1040000,IF(X1570&lt;=6550000,670000,620000)))</f>
        <v/>
      </c>
      <c r="AB1570" s="19">
        <f>MAX(0,ROUNDDOWN(X1570-Z1570-AA1570-0,-3))</f>
        <v/>
      </c>
      <c r="AC1570" s="19">
        <f>IF(AB1570&lt;=0,0,ROUNDDOWN((AB1570*LOOKUP(AB1570,{0,1950001,3300001,6950001,9000001,18000001,40000001},{0.05,0.1,0.2,0.23,0.33,0.4,0.45})-LOOKUP(AB1570,{0,1950001,3300001,6950001,9000001,18000001,40000001},{0,97500,427500,636000,1536000,2796000,4796000}))*1.021,-2))</f>
        <v/>
      </c>
      <c r="AD1570" s="19">
        <f>MAX(0,ROUNDDOWN(X1570-Z1570-430000-0,-3))</f>
        <v/>
      </c>
      <c r="AE1570" s="19">
        <f>IF(X1570&lt;=450000,0,MAX(0,ROUNDDOWN(AD1570*0.06-MIN(50000,AD1570)*0.03,-2))+MAX(0,ROUNDDOWN(AD1570*0.04-MIN(50000,AD1570)*0.02,-2)))</f>
        <v/>
      </c>
      <c r="AF1570" s="19">
        <f>AC1570+AE1570+Y1570</f>
        <v/>
      </c>
      <c r="AG1570" s="19">
        <f>MIN(650000,MAX(0,$B1570))</f>
        <v/>
      </c>
      <c r="AH1570" s="19">
        <f>$B1570-AG1570</f>
        <v/>
      </c>
      <c r="AI1570" s="19">
        <f>MIN(670000,ROUNDDOWN(MAX(0,AH1570-430000)*0.0751+47600,0))+MIN(260000,ROUNDDOWN(MAX(0,AH1570-430000)*0.028+17600,0))+MIN(30000,ROUNDDOWN(MAX(0,AH1570-430000)*0.0027+1873,0))+IF("いいえ"="はい",MIN(170000,ROUNDDOWN(MAX(0,AH1570-430000)*0.0243+17800,0)),0)</f>
        <v/>
      </c>
      <c r="AJ1570" s="19">
        <f>IF(""="",215040+AI1570,"")</f>
        <v/>
      </c>
      <c r="AK1570" s="19">
        <f>IF(AH1570&gt;23500000,NA(),IF(AH1570&lt;=4890000,1040000,IF(AH1570&lt;=6550000,670000,620000)))</f>
        <v/>
      </c>
      <c r="AL1570" s="19">
        <f>MAX(0,ROUNDDOWN(AH1570-AJ1570-AK1570-0,-3))</f>
        <v/>
      </c>
      <c r="AM1570" s="19">
        <f>IF(AL1570&lt;=0,0,ROUNDDOWN((AL1570*LOOKUP(AL1570,{0,1950001,3300001,6950001,9000001,18000001,40000001},{0.05,0.1,0.2,0.23,0.33,0.4,0.45})-LOOKUP(AL1570,{0,1950001,3300001,6950001,9000001,18000001,40000001},{0,97500,427500,636000,1536000,2796000,4796000}))*1.021,-2))</f>
        <v/>
      </c>
      <c r="AN1570" s="19">
        <f>MAX(0,ROUNDDOWN(AH1570-AJ1570-430000-0,-3))</f>
        <v/>
      </c>
      <c r="AO1570" s="19">
        <f>IF(AH1570&lt;=450000,0,MAX(0,ROUNDDOWN(AN1570*0.06-MIN(50000,AN1570)*0.03,-2))+MAX(0,ROUNDDOWN(AN1570*0.04-MIN(50000,AN1570)*0.02,-2)))</f>
        <v/>
      </c>
      <c r="AP1570" s="19">
        <f>AM1570+AO1570+AI1570</f>
        <v/>
      </c>
      <c r="AQ1570" s="19">
        <f>MIN(750000,MAX(0,$B1570))</f>
        <v/>
      </c>
      <c r="AR1570" s="19">
        <f>$B1570-AQ1570</f>
        <v/>
      </c>
      <c r="AS1570" s="19">
        <f>MIN(670000,ROUNDDOWN(MAX(0,AR1570-430000)*0.0751+47600,0))+MIN(260000,ROUNDDOWN(MAX(0,AR1570-430000)*0.028+17600,0))+MIN(30000,ROUNDDOWN(MAX(0,AR1570-430000)*0.0027+1873,0))+IF("いいえ"="はい",MIN(170000,ROUNDDOWN(MAX(0,AR1570-430000)*0.0243+17800,0)),0)</f>
        <v/>
      </c>
      <c r="AT1570" s="19">
        <f>IF(""="",215040+AS1570,"")</f>
        <v/>
      </c>
      <c r="AU1570" s="19">
        <f>IF(AR1570&gt;23500000,NA(),IF(AR1570&lt;=4890000,1040000,IF(AR1570&lt;=6550000,670000,620000)))</f>
        <v/>
      </c>
      <c r="AV1570" s="19">
        <f>MAX(0,ROUNDDOWN(AR1570-AT1570-AU1570-0,-3))</f>
        <v/>
      </c>
      <c r="AW1570" s="19">
        <f>IF(AV1570&lt;=0,0,ROUNDDOWN((AV1570*LOOKUP(AV1570,{0,1950001,3300001,6950001,9000001,18000001,40000001},{0.05,0.1,0.2,0.23,0.33,0.4,0.45})-LOOKUP(AV1570,{0,1950001,3300001,6950001,9000001,18000001,40000001},{0,97500,427500,636000,1536000,2796000,4796000}))*1.021,-2))</f>
        <v/>
      </c>
      <c r="AX1570" s="19">
        <f>MAX(0,ROUNDDOWN(AR1570-AT1570-430000-0,-3))</f>
        <v/>
      </c>
      <c r="AY1570" s="19">
        <f>IF(AR1570&lt;=450000,0,MAX(0,ROUNDDOWN(AX1570*0.06-MIN(50000,AX1570)*0.03,-2))+MAX(0,ROUNDDOWN(AX1570*0.04-MIN(50000,AX1570)*0.02,-2)))</f>
        <v/>
      </c>
      <c r="AZ1570" s="19">
        <f>AW1570+AY1570+AS1570</f>
        <v/>
      </c>
    </row>
    <row r="1571">
      <c r="A1571" t="inlineStr">
        <is>
          <t>1万円刻み</t>
        </is>
      </c>
      <c r="B1571" s="19">
        <f>'3_1万円刻み'!$A$1554</f>
        <v/>
      </c>
      <c r="C1571" s="19">
        <f>MIN(0,MAX(0,$B1571))</f>
        <v/>
      </c>
      <c r="D1571" s="19">
        <f>$B1571-C1571</f>
        <v/>
      </c>
      <c r="E1571" s="19">
        <f>MIN(670000,ROUNDDOWN(MAX(0,D1571-430000)*0.0751+47600,0))+MIN(260000,ROUNDDOWN(MAX(0,D1571-430000)*0.028+17600,0))+MIN(30000,ROUNDDOWN(MAX(0,D1571-430000)*0.0027+1873,0))+IF("いいえ"="はい",MIN(170000,ROUNDDOWN(MAX(0,D1571-430000)*0.0243+17800,0)),0)</f>
        <v/>
      </c>
      <c r="F1571" s="19">
        <f>IF(""="",215040+E1571,"")</f>
        <v/>
      </c>
      <c r="G1571" s="19">
        <f>IF(D1571&gt;23500000,NA(),IF(D1571&lt;=4890000,1040000,IF(D1571&lt;=6550000,670000,620000)))</f>
        <v/>
      </c>
      <c r="H1571" s="19">
        <f>MAX(0,ROUNDDOWN(D1571-F1571-G1571-0,-3))</f>
        <v/>
      </c>
      <c r="I1571" s="19">
        <f>IF(H1571&lt;=0,0,ROUNDDOWN((H1571*LOOKUP(H1571,{0,1950001,3300001,6950001,9000001,18000001,40000001},{0.05,0.1,0.2,0.23,0.33,0.4,0.45})-LOOKUP(H1571,{0,1950001,3300001,6950001,9000001,18000001,40000001},{0,97500,427500,636000,1536000,2796000,4796000}))*1.021,-2))</f>
        <v/>
      </c>
      <c r="J1571" s="19">
        <f>MAX(0,ROUNDDOWN(D1571-F1571-430000-0,-3))</f>
        <v/>
      </c>
      <c r="K1571" s="19">
        <f>IF(D1571&lt;=450000,0,MAX(0,ROUNDDOWN(J1571*0.06-MIN(50000,J1571)*0.03,-2))+MAX(0,ROUNDDOWN(J1571*0.04-MIN(50000,J1571)*0.02,-2)))</f>
        <v/>
      </c>
      <c r="L1571" s="19">
        <f>I1571+K1571+E1571</f>
        <v/>
      </c>
      <c r="M1571" s="19">
        <f>MIN(100000,MAX(0,$B1571))</f>
        <v/>
      </c>
      <c r="N1571" s="19">
        <f>$B1571-M1571</f>
        <v/>
      </c>
      <c r="O1571" s="19">
        <f>MIN(670000,ROUNDDOWN(MAX(0,N1571-430000)*0.0751+47600,0))+MIN(260000,ROUNDDOWN(MAX(0,N1571-430000)*0.028+17600,0))+MIN(30000,ROUNDDOWN(MAX(0,N1571-430000)*0.0027+1873,0))+IF("いいえ"="はい",MIN(170000,ROUNDDOWN(MAX(0,N1571-430000)*0.0243+17800,0)),0)</f>
        <v/>
      </c>
      <c r="P1571" s="19">
        <f>IF(""="",215040+O1571,"")</f>
        <v/>
      </c>
      <c r="Q1571" s="19">
        <f>IF(N1571&gt;23500000,NA(),IF(N1571&lt;=4890000,1040000,IF(N1571&lt;=6550000,670000,620000)))</f>
        <v/>
      </c>
      <c r="R1571" s="19">
        <f>MAX(0,ROUNDDOWN(N1571-P1571-Q1571-0,-3))</f>
        <v/>
      </c>
      <c r="S1571" s="19">
        <f>IF(R1571&lt;=0,0,ROUNDDOWN((R1571*LOOKUP(R1571,{0,1950001,3300001,6950001,9000001,18000001,40000001},{0.05,0.1,0.2,0.23,0.33,0.4,0.45})-LOOKUP(R1571,{0,1950001,3300001,6950001,9000001,18000001,40000001},{0,97500,427500,636000,1536000,2796000,4796000}))*1.021,-2))</f>
        <v/>
      </c>
      <c r="T1571" s="19">
        <f>MAX(0,ROUNDDOWN(N1571-P1571-430000-0,-3))</f>
        <v/>
      </c>
      <c r="U1571" s="19">
        <f>IF(N1571&lt;=450000,0,MAX(0,ROUNDDOWN(T1571*0.06-MIN(50000,T1571)*0.03,-2))+MAX(0,ROUNDDOWN(T1571*0.04-MIN(50000,T1571)*0.02,-2)))</f>
        <v/>
      </c>
      <c r="V1571" s="19">
        <f>S1571+U1571+O1571</f>
        <v/>
      </c>
      <c r="W1571" s="19">
        <f>MIN(550000,MAX(0,$B1571))</f>
        <v/>
      </c>
      <c r="X1571" s="19">
        <f>$B1571-W1571</f>
        <v/>
      </c>
      <c r="Y1571" s="19">
        <f>MIN(670000,ROUNDDOWN(MAX(0,X1571-430000)*0.0751+47600,0))+MIN(260000,ROUNDDOWN(MAX(0,X1571-430000)*0.028+17600,0))+MIN(30000,ROUNDDOWN(MAX(0,X1571-430000)*0.0027+1873,0))+IF("いいえ"="はい",MIN(170000,ROUNDDOWN(MAX(0,X1571-430000)*0.0243+17800,0)),0)</f>
        <v/>
      </c>
      <c r="Z1571" s="19">
        <f>IF(""="",215040+Y1571,"")</f>
        <v/>
      </c>
      <c r="AA1571" s="19">
        <f>IF(X1571&gt;23500000,NA(),IF(X1571&lt;=4890000,1040000,IF(X1571&lt;=6550000,670000,620000)))</f>
        <v/>
      </c>
      <c r="AB1571" s="19">
        <f>MAX(0,ROUNDDOWN(X1571-Z1571-AA1571-0,-3))</f>
        <v/>
      </c>
      <c r="AC1571" s="19">
        <f>IF(AB1571&lt;=0,0,ROUNDDOWN((AB1571*LOOKUP(AB1571,{0,1950001,3300001,6950001,9000001,18000001,40000001},{0.05,0.1,0.2,0.23,0.33,0.4,0.45})-LOOKUP(AB1571,{0,1950001,3300001,6950001,9000001,18000001,40000001},{0,97500,427500,636000,1536000,2796000,4796000}))*1.021,-2))</f>
        <v/>
      </c>
      <c r="AD1571" s="19">
        <f>MAX(0,ROUNDDOWN(X1571-Z1571-430000-0,-3))</f>
        <v/>
      </c>
      <c r="AE1571" s="19">
        <f>IF(X1571&lt;=450000,0,MAX(0,ROUNDDOWN(AD1571*0.06-MIN(50000,AD1571)*0.03,-2))+MAX(0,ROUNDDOWN(AD1571*0.04-MIN(50000,AD1571)*0.02,-2)))</f>
        <v/>
      </c>
      <c r="AF1571" s="19">
        <f>AC1571+AE1571+Y1571</f>
        <v/>
      </c>
      <c r="AG1571" s="19">
        <f>MIN(650000,MAX(0,$B1571))</f>
        <v/>
      </c>
      <c r="AH1571" s="19">
        <f>$B1571-AG1571</f>
        <v/>
      </c>
      <c r="AI1571" s="19">
        <f>MIN(670000,ROUNDDOWN(MAX(0,AH1571-430000)*0.0751+47600,0))+MIN(260000,ROUNDDOWN(MAX(0,AH1571-430000)*0.028+17600,0))+MIN(30000,ROUNDDOWN(MAX(0,AH1571-430000)*0.0027+1873,0))+IF("いいえ"="はい",MIN(170000,ROUNDDOWN(MAX(0,AH1571-430000)*0.0243+17800,0)),0)</f>
        <v/>
      </c>
      <c r="AJ1571" s="19">
        <f>IF(""="",215040+AI1571,"")</f>
        <v/>
      </c>
      <c r="AK1571" s="19">
        <f>IF(AH1571&gt;23500000,NA(),IF(AH1571&lt;=4890000,1040000,IF(AH1571&lt;=6550000,670000,620000)))</f>
        <v/>
      </c>
      <c r="AL1571" s="19">
        <f>MAX(0,ROUNDDOWN(AH1571-AJ1571-AK1571-0,-3))</f>
        <v/>
      </c>
      <c r="AM1571" s="19">
        <f>IF(AL1571&lt;=0,0,ROUNDDOWN((AL1571*LOOKUP(AL1571,{0,1950001,3300001,6950001,9000001,18000001,40000001},{0.05,0.1,0.2,0.23,0.33,0.4,0.45})-LOOKUP(AL1571,{0,1950001,3300001,6950001,9000001,18000001,40000001},{0,97500,427500,636000,1536000,2796000,4796000}))*1.021,-2))</f>
        <v/>
      </c>
      <c r="AN1571" s="19">
        <f>MAX(0,ROUNDDOWN(AH1571-AJ1571-430000-0,-3))</f>
        <v/>
      </c>
      <c r="AO1571" s="19">
        <f>IF(AH1571&lt;=450000,0,MAX(0,ROUNDDOWN(AN1571*0.06-MIN(50000,AN1571)*0.03,-2))+MAX(0,ROUNDDOWN(AN1571*0.04-MIN(50000,AN1571)*0.02,-2)))</f>
        <v/>
      </c>
      <c r="AP1571" s="19">
        <f>AM1571+AO1571+AI1571</f>
        <v/>
      </c>
      <c r="AQ1571" s="19">
        <f>MIN(750000,MAX(0,$B1571))</f>
        <v/>
      </c>
      <c r="AR1571" s="19">
        <f>$B1571-AQ1571</f>
        <v/>
      </c>
      <c r="AS1571" s="19">
        <f>MIN(670000,ROUNDDOWN(MAX(0,AR1571-430000)*0.0751+47600,0))+MIN(260000,ROUNDDOWN(MAX(0,AR1571-430000)*0.028+17600,0))+MIN(30000,ROUNDDOWN(MAX(0,AR1571-430000)*0.0027+1873,0))+IF("いいえ"="はい",MIN(170000,ROUNDDOWN(MAX(0,AR1571-430000)*0.0243+17800,0)),0)</f>
        <v/>
      </c>
      <c r="AT1571" s="19">
        <f>IF(""="",215040+AS1571,"")</f>
        <v/>
      </c>
      <c r="AU1571" s="19">
        <f>IF(AR1571&gt;23500000,NA(),IF(AR1571&lt;=4890000,1040000,IF(AR1571&lt;=6550000,670000,620000)))</f>
        <v/>
      </c>
      <c r="AV1571" s="19">
        <f>MAX(0,ROUNDDOWN(AR1571-AT1571-AU1571-0,-3))</f>
        <v/>
      </c>
      <c r="AW1571" s="19">
        <f>IF(AV1571&lt;=0,0,ROUNDDOWN((AV1571*LOOKUP(AV1571,{0,1950001,3300001,6950001,9000001,18000001,40000001},{0.05,0.1,0.2,0.23,0.33,0.4,0.45})-LOOKUP(AV1571,{0,1950001,3300001,6950001,9000001,18000001,40000001},{0,97500,427500,636000,1536000,2796000,4796000}))*1.021,-2))</f>
        <v/>
      </c>
      <c r="AX1571" s="19">
        <f>MAX(0,ROUNDDOWN(AR1571-AT1571-430000-0,-3))</f>
        <v/>
      </c>
      <c r="AY1571" s="19">
        <f>IF(AR1571&lt;=450000,0,MAX(0,ROUNDDOWN(AX1571*0.06-MIN(50000,AX1571)*0.03,-2))+MAX(0,ROUNDDOWN(AX1571*0.04-MIN(50000,AX1571)*0.02,-2)))</f>
        <v/>
      </c>
      <c r="AZ1571" s="19">
        <f>AW1571+AY1571+AS1571</f>
        <v/>
      </c>
    </row>
    <row r="1572">
      <c r="A1572" t="inlineStr">
        <is>
          <t>1万円刻み</t>
        </is>
      </c>
      <c r="B1572" s="19">
        <f>'3_1万円刻み'!$A$1555</f>
        <v/>
      </c>
      <c r="C1572" s="19">
        <f>MIN(0,MAX(0,$B1572))</f>
        <v/>
      </c>
      <c r="D1572" s="19">
        <f>$B1572-C1572</f>
        <v/>
      </c>
      <c r="E1572" s="19">
        <f>MIN(670000,ROUNDDOWN(MAX(0,D1572-430000)*0.0751+47600,0))+MIN(260000,ROUNDDOWN(MAX(0,D1572-430000)*0.028+17600,0))+MIN(30000,ROUNDDOWN(MAX(0,D1572-430000)*0.0027+1873,0))+IF("いいえ"="はい",MIN(170000,ROUNDDOWN(MAX(0,D1572-430000)*0.0243+17800,0)),0)</f>
        <v/>
      </c>
      <c r="F1572" s="19">
        <f>IF(""="",215040+E1572,"")</f>
        <v/>
      </c>
      <c r="G1572" s="19">
        <f>IF(D1572&gt;23500000,NA(),IF(D1572&lt;=4890000,1040000,IF(D1572&lt;=6550000,670000,620000)))</f>
        <v/>
      </c>
      <c r="H1572" s="19">
        <f>MAX(0,ROUNDDOWN(D1572-F1572-G1572-0,-3))</f>
        <v/>
      </c>
      <c r="I1572" s="19">
        <f>IF(H1572&lt;=0,0,ROUNDDOWN((H1572*LOOKUP(H1572,{0,1950001,3300001,6950001,9000001,18000001,40000001},{0.05,0.1,0.2,0.23,0.33,0.4,0.45})-LOOKUP(H1572,{0,1950001,3300001,6950001,9000001,18000001,40000001},{0,97500,427500,636000,1536000,2796000,4796000}))*1.021,-2))</f>
        <v/>
      </c>
      <c r="J1572" s="19">
        <f>MAX(0,ROUNDDOWN(D1572-F1572-430000-0,-3))</f>
        <v/>
      </c>
      <c r="K1572" s="19">
        <f>IF(D1572&lt;=450000,0,MAX(0,ROUNDDOWN(J1572*0.06-MIN(50000,J1572)*0.03,-2))+MAX(0,ROUNDDOWN(J1572*0.04-MIN(50000,J1572)*0.02,-2)))</f>
        <v/>
      </c>
      <c r="L1572" s="19">
        <f>I1572+K1572+E1572</f>
        <v/>
      </c>
      <c r="M1572" s="19">
        <f>MIN(100000,MAX(0,$B1572))</f>
        <v/>
      </c>
      <c r="N1572" s="19">
        <f>$B1572-M1572</f>
        <v/>
      </c>
      <c r="O1572" s="19">
        <f>MIN(670000,ROUNDDOWN(MAX(0,N1572-430000)*0.0751+47600,0))+MIN(260000,ROUNDDOWN(MAX(0,N1572-430000)*0.028+17600,0))+MIN(30000,ROUNDDOWN(MAX(0,N1572-430000)*0.0027+1873,0))+IF("いいえ"="はい",MIN(170000,ROUNDDOWN(MAX(0,N1572-430000)*0.0243+17800,0)),0)</f>
        <v/>
      </c>
      <c r="P1572" s="19">
        <f>IF(""="",215040+O1572,"")</f>
        <v/>
      </c>
      <c r="Q1572" s="19">
        <f>IF(N1572&gt;23500000,NA(),IF(N1572&lt;=4890000,1040000,IF(N1572&lt;=6550000,670000,620000)))</f>
        <v/>
      </c>
      <c r="R1572" s="19">
        <f>MAX(0,ROUNDDOWN(N1572-P1572-Q1572-0,-3))</f>
        <v/>
      </c>
      <c r="S1572" s="19">
        <f>IF(R1572&lt;=0,0,ROUNDDOWN((R1572*LOOKUP(R1572,{0,1950001,3300001,6950001,9000001,18000001,40000001},{0.05,0.1,0.2,0.23,0.33,0.4,0.45})-LOOKUP(R1572,{0,1950001,3300001,6950001,9000001,18000001,40000001},{0,97500,427500,636000,1536000,2796000,4796000}))*1.021,-2))</f>
        <v/>
      </c>
      <c r="T1572" s="19">
        <f>MAX(0,ROUNDDOWN(N1572-P1572-430000-0,-3))</f>
        <v/>
      </c>
      <c r="U1572" s="19">
        <f>IF(N1572&lt;=450000,0,MAX(0,ROUNDDOWN(T1572*0.06-MIN(50000,T1572)*0.03,-2))+MAX(0,ROUNDDOWN(T1572*0.04-MIN(50000,T1572)*0.02,-2)))</f>
        <v/>
      </c>
      <c r="V1572" s="19">
        <f>S1572+U1572+O1572</f>
        <v/>
      </c>
      <c r="W1572" s="19">
        <f>MIN(550000,MAX(0,$B1572))</f>
        <v/>
      </c>
      <c r="X1572" s="19">
        <f>$B1572-W1572</f>
        <v/>
      </c>
      <c r="Y1572" s="19">
        <f>MIN(670000,ROUNDDOWN(MAX(0,X1572-430000)*0.0751+47600,0))+MIN(260000,ROUNDDOWN(MAX(0,X1572-430000)*0.028+17600,0))+MIN(30000,ROUNDDOWN(MAX(0,X1572-430000)*0.0027+1873,0))+IF("いいえ"="はい",MIN(170000,ROUNDDOWN(MAX(0,X1572-430000)*0.0243+17800,0)),0)</f>
        <v/>
      </c>
      <c r="Z1572" s="19">
        <f>IF(""="",215040+Y1572,"")</f>
        <v/>
      </c>
      <c r="AA1572" s="19">
        <f>IF(X1572&gt;23500000,NA(),IF(X1572&lt;=4890000,1040000,IF(X1572&lt;=6550000,670000,620000)))</f>
        <v/>
      </c>
      <c r="AB1572" s="19">
        <f>MAX(0,ROUNDDOWN(X1572-Z1572-AA1572-0,-3))</f>
        <v/>
      </c>
      <c r="AC1572" s="19">
        <f>IF(AB1572&lt;=0,0,ROUNDDOWN((AB1572*LOOKUP(AB1572,{0,1950001,3300001,6950001,9000001,18000001,40000001},{0.05,0.1,0.2,0.23,0.33,0.4,0.45})-LOOKUP(AB1572,{0,1950001,3300001,6950001,9000001,18000001,40000001},{0,97500,427500,636000,1536000,2796000,4796000}))*1.021,-2))</f>
        <v/>
      </c>
      <c r="AD1572" s="19">
        <f>MAX(0,ROUNDDOWN(X1572-Z1572-430000-0,-3))</f>
        <v/>
      </c>
      <c r="AE1572" s="19">
        <f>IF(X1572&lt;=450000,0,MAX(0,ROUNDDOWN(AD1572*0.06-MIN(50000,AD1572)*0.03,-2))+MAX(0,ROUNDDOWN(AD1572*0.04-MIN(50000,AD1572)*0.02,-2)))</f>
        <v/>
      </c>
      <c r="AF1572" s="19">
        <f>AC1572+AE1572+Y1572</f>
        <v/>
      </c>
      <c r="AG1572" s="19">
        <f>MIN(650000,MAX(0,$B1572))</f>
        <v/>
      </c>
      <c r="AH1572" s="19">
        <f>$B1572-AG1572</f>
        <v/>
      </c>
      <c r="AI1572" s="19">
        <f>MIN(670000,ROUNDDOWN(MAX(0,AH1572-430000)*0.0751+47600,0))+MIN(260000,ROUNDDOWN(MAX(0,AH1572-430000)*0.028+17600,0))+MIN(30000,ROUNDDOWN(MAX(0,AH1572-430000)*0.0027+1873,0))+IF("いいえ"="はい",MIN(170000,ROUNDDOWN(MAX(0,AH1572-430000)*0.0243+17800,0)),0)</f>
        <v/>
      </c>
      <c r="AJ1572" s="19">
        <f>IF(""="",215040+AI1572,"")</f>
        <v/>
      </c>
      <c r="AK1572" s="19">
        <f>IF(AH1572&gt;23500000,NA(),IF(AH1572&lt;=4890000,1040000,IF(AH1572&lt;=6550000,670000,620000)))</f>
        <v/>
      </c>
      <c r="AL1572" s="19">
        <f>MAX(0,ROUNDDOWN(AH1572-AJ1572-AK1572-0,-3))</f>
        <v/>
      </c>
      <c r="AM1572" s="19">
        <f>IF(AL1572&lt;=0,0,ROUNDDOWN((AL1572*LOOKUP(AL1572,{0,1950001,3300001,6950001,9000001,18000001,40000001},{0.05,0.1,0.2,0.23,0.33,0.4,0.45})-LOOKUP(AL1572,{0,1950001,3300001,6950001,9000001,18000001,40000001},{0,97500,427500,636000,1536000,2796000,4796000}))*1.021,-2))</f>
        <v/>
      </c>
      <c r="AN1572" s="19">
        <f>MAX(0,ROUNDDOWN(AH1572-AJ1572-430000-0,-3))</f>
        <v/>
      </c>
      <c r="AO1572" s="19">
        <f>IF(AH1572&lt;=450000,0,MAX(0,ROUNDDOWN(AN1572*0.06-MIN(50000,AN1572)*0.03,-2))+MAX(0,ROUNDDOWN(AN1572*0.04-MIN(50000,AN1572)*0.02,-2)))</f>
        <v/>
      </c>
      <c r="AP1572" s="19">
        <f>AM1572+AO1572+AI1572</f>
        <v/>
      </c>
      <c r="AQ1572" s="19">
        <f>MIN(750000,MAX(0,$B1572))</f>
        <v/>
      </c>
      <c r="AR1572" s="19">
        <f>$B1572-AQ1572</f>
        <v/>
      </c>
      <c r="AS1572" s="19">
        <f>MIN(670000,ROUNDDOWN(MAX(0,AR1572-430000)*0.0751+47600,0))+MIN(260000,ROUNDDOWN(MAX(0,AR1572-430000)*0.028+17600,0))+MIN(30000,ROUNDDOWN(MAX(0,AR1572-430000)*0.0027+1873,0))+IF("いいえ"="はい",MIN(170000,ROUNDDOWN(MAX(0,AR1572-430000)*0.0243+17800,0)),0)</f>
        <v/>
      </c>
      <c r="AT1572" s="19">
        <f>IF(""="",215040+AS1572,"")</f>
        <v/>
      </c>
      <c r="AU1572" s="19">
        <f>IF(AR1572&gt;23500000,NA(),IF(AR1572&lt;=4890000,1040000,IF(AR1572&lt;=6550000,670000,620000)))</f>
        <v/>
      </c>
      <c r="AV1572" s="19">
        <f>MAX(0,ROUNDDOWN(AR1572-AT1572-AU1572-0,-3))</f>
        <v/>
      </c>
      <c r="AW1572" s="19">
        <f>IF(AV1572&lt;=0,0,ROUNDDOWN((AV1572*LOOKUP(AV1572,{0,1950001,3300001,6950001,9000001,18000001,40000001},{0.05,0.1,0.2,0.23,0.33,0.4,0.45})-LOOKUP(AV1572,{0,1950001,3300001,6950001,9000001,18000001,40000001},{0,97500,427500,636000,1536000,2796000,4796000}))*1.021,-2))</f>
        <v/>
      </c>
      <c r="AX1572" s="19">
        <f>MAX(0,ROUNDDOWN(AR1572-AT1572-430000-0,-3))</f>
        <v/>
      </c>
      <c r="AY1572" s="19">
        <f>IF(AR1572&lt;=450000,0,MAX(0,ROUNDDOWN(AX1572*0.06-MIN(50000,AX1572)*0.03,-2))+MAX(0,ROUNDDOWN(AX1572*0.04-MIN(50000,AX1572)*0.02,-2)))</f>
        <v/>
      </c>
      <c r="AZ1572" s="19">
        <f>AW1572+AY1572+AS1572</f>
        <v/>
      </c>
    </row>
    <row r="1573">
      <c r="A1573" t="inlineStr">
        <is>
          <t>1万円刻み</t>
        </is>
      </c>
      <c r="B1573" s="19">
        <f>'3_1万円刻み'!$A$1556</f>
        <v/>
      </c>
      <c r="C1573" s="19">
        <f>MIN(0,MAX(0,$B1573))</f>
        <v/>
      </c>
      <c r="D1573" s="19">
        <f>$B1573-C1573</f>
        <v/>
      </c>
      <c r="E1573" s="19">
        <f>MIN(670000,ROUNDDOWN(MAX(0,D1573-430000)*0.0751+47600,0))+MIN(260000,ROUNDDOWN(MAX(0,D1573-430000)*0.028+17600,0))+MIN(30000,ROUNDDOWN(MAX(0,D1573-430000)*0.0027+1873,0))+IF("いいえ"="はい",MIN(170000,ROUNDDOWN(MAX(0,D1573-430000)*0.0243+17800,0)),0)</f>
        <v/>
      </c>
      <c r="F1573" s="19">
        <f>IF(""="",215040+E1573,"")</f>
        <v/>
      </c>
      <c r="G1573" s="19">
        <f>IF(D1573&gt;23500000,NA(),IF(D1573&lt;=4890000,1040000,IF(D1573&lt;=6550000,670000,620000)))</f>
        <v/>
      </c>
      <c r="H1573" s="19">
        <f>MAX(0,ROUNDDOWN(D1573-F1573-G1573-0,-3))</f>
        <v/>
      </c>
      <c r="I1573" s="19">
        <f>IF(H1573&lt;=0,0,ROUNDDOWN((H1573*LOOKUP(H1573,{0,1950001,3300001,6950001,9000001,18000001,40000001},{0.05,0.1,0.2,0.23,0.33,0.4,0.45})-LOOKUP(H1573,{0,1950001,3300001,6950001,9000001,18000001,40000001},{0,97500,427500,636000,1536000,2796000,4796000}))*1.021,-2))</f>
        <v/>
      </c>
      <c r="J1573" s="19">
        <f>MAX(0,ROUNDDOWN(D1573-F1573-430000-0,-3))</f>
        <v/>
      </c>
      <c r="K1573" s="19">
        <f>IF(D1573&lt;=450000,0,MAX(0,ROUNDDOWN(J1573*0.06-MIN(50000,J1573)*0.03,-2))+MAX(0,ROUNDDOWN(J1573*0.04-MIN(50000,J1573)*0.02,-2)))</f>
        <v/>
      </c>
      <c r="L1573" s="19">
        <f>I1573+K1573+E1573</f>
        <v/>
      </c>
      <c r="M1573" s="19">
        <f>MIN(100000,MAX(0,$B1573))</f>
        <v/>
      </c>
      <c r="N1573" s="19">
        <f>$B1573-M1573</f>
        <v/>
      </c>
      <c r="O1573" s="19">
        <f>MIN(670000,ROUNDDOWN(MAX(0,N1573-430000)*0.0751+47600,0))+MIN(260000,ROUNDDOWN(MAX(0,N1573-430000)*0.028+17600,0))+MIN(30000,ROUNDDOWN(MAX(0,N1573-430000)*0.0027+1873,0))+IF("いいえ"="はい",MIN(170000,ROUNDDOWN(MAX(0,N1573-430000)*0.0243+17800,0)),0)</f>
        <v/>
      </c>
      <c r="P1573" s="19">
        <f>IF(""="",215040+O1573,"")</f>
        <v/>
      </c>
      <c r="Q1573" s="19">
        <f>IF(N1573&gt;23500000,NA(),IF(N1573&lt;=4890000,1040000,IF(N1573&lt;=6550000,670000,620000)))</f>
        <v/>
      </c>
      <c r="R1573" s="19">
        <f>MAX(0,ROUNDDOWN(N1573-P1573-Q1573-0,-3))</f>
        <v/>
      </c>
      <c r="S1573" s="19">
        <f>IF(R1573&lt;=0,0,ROUNDDOWN((R1573*LOOKUP(R1573,{0,1950001,3300001,6950001,9000001,18000001,40000001},{0.05,0.1,0.2,0.23,0.33,0.4,0.45})-LOOKUP(R1573,{0,1950001,3300001,6950001,9000001,18000001,40000001},{0,97500,427500,636000,1536000,2796000,4796000}))*1.021,-2))</f>
        <v/>
      </c>
      <c r="T1573" s="19">
        <f>MAX(0,ROUNDDOWN(N1573-P1573-430000-0,-3))</f>
        <v/>
      </c>
      <c r="U1573" s="19">
        <f>IF(N1573&lt;=450000,0,MAX(0,ROUNDDOWN(T1573*0.06-MIN(50000,T1573)*0.03,-2))+MAX(0,ROUNDDOWN(T1573*0.04-MIN(50000,T1573)*0.02,-2)))</f>
        <v/>
      </c>
      <c r="V1573" s="19">
        <f>S1573+U1573+O1573</f>
        <v/>
      </c>
      <c r="W1573" s="19">
        <f>MIN(550000,MAX(0,$B1573))</f>
        <v/>
      </c>
      <c r="X1573" s="19">
        <f>$B1573-W1573</f>
        <v/>
      </c>
      <c r="Y1573" s="19">
        <f>MIN(670000,ROUNDDOWN(MAX(0,X1573-430000)*0.0751+47600,0))+MIN(260000,ROUNDDOWN(MAX(0,X1573-430000)*0.028+17600,0))+MIN(30000,ROUNDDOWN(MAX(0,X1573-430000)*0.0027+1873,0))+IF("いいえ"="はい",MIN(170000,ROUNDDOWN(MAX(0,X1573-430000)*0.0243+17800,0)),0)</f>
        <v/>
      </c>
      <c r="Z1573" s="19">
        <f>IF(""="",215040+Y1573,"")</f>
        <v/>
      </c>
      <c r="AA1573" s="19">
        <f>IF(X1573&gt;23500000,NA(),IF(X1573&lt;=4890000,1040000,IF(X1573&lt;=6550000,670000,620000)))</f>
        <v/>
      </c>
      <c r="AB1573" s="19">
        <f>MAX(0,ROUNDDOWN(X1573-Z1573-AA1573-0,-3))</f>
        <v/>
      </c>
      <c r="AC1573" s="19">
        <f>IF(AB1573&lt;=0,0,ROUNDDOWN((AB1573*LOOKUP(AB1573,{0,1950001,3300001,6950001,9000001,18000001,40000001},{0.05,0.1,0.2,0.23,0.33,0.4,0.45})-LOOKUP(AB1573,{0,1950001,3300001,6950001,9000001,18000001,40000001},{0,97500,427500,636000,1536000,2796000,4796000}))*1.021,-2))</f>
        <v/>
      </c>
      <c r="AD1573" s="19">
        <f>MAX(0,ROUNDDOWN(X1573-Z1573-430000-0,-3))</f>
        <v/>
      </c>
      <c r="AE1573" s="19">
        <f>IF(X1573&lt;=450000,0,MAX(0,ROUNDDOWN(AD1573*0.06-MIN(50000,AD1573)*0.03,-2))+MAX(0,ROUNDDOWN(AD1573*0.04-MIN(50000,AD1573)*0.02,-2)))</f>
        <v/>
      </c>
      <c r="AF1573" s="19">
        <f>AC1573+AE1573+Y1573</f>
        <v/>
      </c>
      <c r="AG1573" s="19">
        <f>MIN(650000,MAX(0,$B1573))</f>
        <v/>
      </c>
      <c r="AH1573" s="19">
        <f>$B1573-AG1573</f>
        <v/>
      </c>
      <c r="AI1573" s="19">
        <f>MIN(670000,ROUNDDOWN(MAX(0,AH1573-430000)*0.0751+47600,0))+MIN(260000,ROUNDDOWN(MAX(0,AH1573-430000)*0.028+17600,0))+MIN(30000,ROUNDDOWN(MAX(0,AH1573-430000)*0.0027+1873,0))+IF("いいえ"="はい",MIN(170000,ROUNDDOWN(MAX(0,AH1573-430000)*0.0243+17800,0)),0)</f>
        <v/>
      </c>
      <c r="AJ1573" s="19">
        <f>IF(""="",215040+AI1573,"")</f>
        <v/>
      </c>
      <c r="AK1573" s="19">
        <f>IF(AH1573&gt;23500000,NA(),IF(AH1573&lt;=4890000,1040000,IF(AH1573&lt;=6550000,670000,620000)))</f>
        <v/>
      </c>
      <c r="AL1573" s="19">
        <f>MAX(0,ROUNDDOWN(AH1573-AJ1573-AK1573-0,-3))</f>
        <v/>
      </c>
      <c r="AM1573" s="19">
        <f>IF(AL1573&lt;=0,0,ROUNDDOWN((AL1573*LOOKUP(AL1573,{0,1950001,3300001,6950001,9000001,18000001,40000001},{0.05,0.1,0.2,0.23,0.33,0.4,0.45})-LOOKUP(AL1573,{0,1950001,3300001,6950001,9000001,18000001,40000001},{0,97500,427500,636000,1536000,2796000,4796000}))*1.021,-2))</f>
        <v/>
      </c>
      <c r="AN1573" s="19">
        <f>MAX(0,ROUNDDOWN(AH1573-AJ1573-430000-0,-3))</f>
        <v/>
      </c>
      <c r="AO1573" s="19">
        <f>IF(AH1573&lt;=450000,0,MAX(0,ROUNDDOWN(AN1573*0.06-MIN(50000,AN1573)*0.03,-2))+MAX(0,ROUNDDOWN(AN1573*0.04-MIN(50000,AN1573)*0.02,-2)))</f>
        <v/>
      </c>
      <c r="AP1573" s="19">
        <f>AM1573+AO1573+AI1573</f>
        <v/>
      </c>
      <c r="AQ1573" s="19">
        <f>MIN(750000,MAX(0,$B1573))</f>
        <v/>
      </c>
      <c r="AR1573" s="19">
        <f>$B1573-AQ1573</f>
        <v/>
      </c>
      <c r="AS1573" s="19">
        <f>MIN(670000,ROUNDDOWN(MAX(0,AR1573-430000)*0.0751+47600,0))+MIN(260000,ROUNDDOWN(MAX(0,AR1573-430000)*0.028+17600,0))+MIN(30000,ROUNDDOWN(MAX(0,AR1573-430000)*0.0027+1873,0))+IF("いいえ"="はい",MIN(170000,ROUNDDOWN(MAX(0,AR1573-430000)*0.0243+17800,0)),0)</f>
        <v/>
      </c>
      <c r="AT1573" s="19">
        <f>IF(""="",215040+AS1573,"")</f>
        <v/>
      </c>
      <c r="AU1573" s="19">
        <f>IF(AR1573&gt;23500000,NA(),IF(AR1573&lt;=4890000,1040000,IF(AR1573&lt;=6550000,670000,620000)))</f>
        <v/>
      </c>
      <c r="AV1573" s="19">
        <f>MAX(0,ROUNDDOWN(AR1573-AT1573-AU1573-0,-3))</f>
        <v/>
      </c>
      <c r="AW1573" s="19">
        <f>IF(AV1573&lt;=0,0,ROUNDDOWN((AV1573*LOOKUP(AV1573,{0,1950001,3300001,6950001,9000001,18000001,40000001},{0.05,0.1,0.2,0.23,0.33,0.4,0.45})-LOOKUP(AV1573,{0,1950001,3300001,6950001,9000001,18000001,40000001},{0,97500,427500,636000,1536000,2796000,4796000}))*1.021,-2))</f>
        <v/>
      </c>
      <c r="AX1573" s="19">
        <f>MAX(0,ROUNDDOWN(AR1573-AT1573-430000-0,-3))</f>
        <v/>
      </c>
      <c r="AY1573" s="19">
        <f>IF(AR1573&lt;=450000,0,MAX(0,ROUNDDOWN(AX1573*0.06-MIN(50000,AX1573)*0.03,-2))+MAX(0,ROUNDDOWN(AX1573*0.04-MIN(50000,AX1573)*0.02,-2)))</f>
        <v/>
      </c>
      <c r="AZ1573" s="19">
        <f>AW1573+AY1573+AS1573</f>
        <v/>
      </c>
    </row>
    <row r="1574">
      <c r="A1574" t="inlineStr">
        <is>
          <t>1万円刻み</t>
        </is>
      </c>
      <c r="B1574" s="19">
        <f>'3_1万円刻み'!$A$1557</f>
        <v/>
      </c>
      <c r="C1574" s="19">
        <f>MIN(0,MAX(0,$B1574))</f>
        <v/>
      </c>
      <c r="D1574" s="19">
        <f>$B1574-C1574</f>
        <v/>
      </c>
      <c r="E1574" s="19">
        <f>MIN(670000,ROUNDDOWN(MAX(0,D1574-430000)*0.0751+47600,0))+MIN(260000,ROUNDDOWN(MAX(0,D1574-430000)*0.028+17600,0))+MIN(30000,ROUNDDOWN(MAX(0,D1574-430000)*0.0027+1873,0))+IF("いいえ"="はい",MIN(170000,ROUNDDOWN(MAX(0,D1574-430000)*0.0243+17800,0)),0)</f>
        <v/>
      </c>
      <c r="F1574" s="19">
        <f>IF(""="",215040+E1574,"")</f>
        <v/>
      </c>
      <c r="G1574" s="19">
        <f>IF(D1574&gt;23500000,NA(),IF(D1574&lt;=4890000,1040000,IF(D1574&lt;=6550000,670000,620000)))</f>
        <v/>
      </c>
      <c r="H1574" s="19">
        <f>MAX(0,ROUNDDOWN(D1574-F1574-G1574-0,-3))</f>
        <v/>
      </c>
      <c r="I1574" s="19">
        <f>IF(H1574&lt;=0,0,ROUNDDOWN((H1574*LOOKUP(H1574,{0,1950001,3300001,6950001,9000001,18000001,40000001},{0.05,0.1,0.2,0.23,0.33,0.4,0.45})-LOOKUP(H1574,{0,1950001,3300001,6950001,9000001,18000001,40000001},{0,97500,427500,636000,1536000,2796000,4796000}))*1.021,-2))</f>
        <v/>
      </c>
      <c r="J1574" s="19">
        <f>MAX(0,ROUNDDOWN(D1574-F1574-430000-0,-3))</f>
        <v/>
      </c>
      <c r="K1574" s="19">
        <f>IF(D1574&lt;=450000,0,MAX(0,ROUNDDOWN(J1574*0.06-MIN(50000,J1574)*0.03,-2))+MAX(0,ROUNDDOWN(J1574*0.04-MIN(50000,J1574)*0.02,-2)))</f>
        <v/>
      </c>
      <c r="L1574" s="19">
        <f>I1574+K1574+E1574</f>
        <v/>
      </c>
      <c r="M1574" s="19">
        <f>MIN(100000,MAX(0,$B1574))</f>
        <v/>
      </c>
      <c r="N1574" s="19">
        <f>$B1574-M1574</f>
        <v/>
      </c>
      <c r="O1574" s="19">
        <f>MIN(670000,ROUNDDOWN(MAX(0,N1574-430000)*0.0751+47600,0))+MIN(260000,ROUNDDOWN(MAX(0,N1574-430000)*0.028+17600,0))+MIN(30000,ROUNDDOWN(MAX(0,N1574-430000)*0.0027+1873,0))+IF("いいえ"="はい",MIN(170000,ROUNDDOWN(MAX(0,N1574-430000)*0.0243+17800,0)),0)</f>
        <v/>
      </c>
      <c r="P1574" s="19">
        <f>IF(""="",215040+O1574,"")</f>
        <v/>
      </c>
      <c r="Q1574" s="19">
        <f>IF(N1574&gt;23500000,NA(),IF(N1574&lt;=4890000,1040000,IF(N1574&lt;=6550000,670000,620000)))</f>
        <v/>
      </c>
      <c r="R1574" s="19">
        <f>MAX(0,ROUNDDOWN(N1574-P1574-Q1574-0,-3))</f>
        <v/>
      </c>
      <c r="S1574" s="19">
        <f>IF(R1574&lt;=0,0,ROUNDDOWN((R1574*LOOKUP(R1574,{0,1950001,3300001,6950001,9000001,18000001,40000001},{0.05,0.1,0.2,0.23,0.33,0.4,0.45})-LOOKUP(R1574,{0,1950001,3300001,6950001,9000001,18000001,40000001},{0,97500,427500,636000,1536000,2796000,4796000}))*1.021,-2))</f>
        <v/>
      </c>
      <c r="T1574" s="19">
        <f>MAX(0,ROUNDDOWN(N1574-P1574-430000-0,-3))</f>
        <v/>
      </c>
      <c r="U1574" s="19">
        <f>IF(N1574&lt;=450000,0,MAX(0,ROUNDDOWN(T1574*0.06-MIN(50000,T1574)*0.03,-2))+MAX(0,ROUNDDOWN(T1574*0.04-MIN(50000,T1574)*0.02,-2)))</f>
        <v/>
      </c>
      <c r="V1574" s="19">
        <f>S1574+U1574+O1574</f>
        <v/>
      </c>
      <c r="W1574" s="19">
        <f>MIN(550000,MAX(0,$B1574))</f>
        <v/>
      </c>
      <c r="X1574" s="19">
        <f>$B1574-W1574</f>
        <v/>
      </c>
      <c r="Y1574" s="19">
        <f>MIN(670000,ROUNDDOWN(MAX(0,X1574-430000)*0.0751+47600,0))+MIN(260000,ROUNDDOWN(MAX(0,X1574-430000)*0.028+17600,0))+MIN(30000,ROUNDDOWN(MAX(0,X1574-430000)*0.0027+1873,0))+IF("いいえ"="はい",MIN(170000,ROUNDDOWN(MAX(0,X1574-430000)*0.0243+17800,0)),0)</f>
        <v/>
      </c>
      <c r="Z1574" s="19">
        <f>IF(""="",215040+Y1574,"")</f>
        <v/>
      </c>
      <c r="AA1574" s="19">
        <f>IF(X1574&gt;23500000,NA(),IF(X1574&lt;=4890000,1040000,IF(X1574&lt;=6550000,670000,620000)))</f>
        <v/>
      </c>
      <c r="AB1574" s="19">
        <f>MAX(0,ROUNDDOWN(X1574-Z1574-AA1574-0,-3))</f>
        <v/>
      </c>
      <c r="AC1574" s="19">
        <f>IF(AB1574&lt;=0,0,ROUNDDOWN((AB1574*LOOKUP(AB1574,{0,1950001,3300001,6950001,9000001,18000001,40000001},{0.05,0.1,0.2,0.23,0.33,0.4,0.45})-LOOKUP(AB1574,{0,1950001,3300001,6950001,9000001,18000001,40000001},{0,97500,427500,636000,1536000,2796000,4796000}))*1.021,-2))</f>
        <v/>
      </c>
      <c r="AD1574" s="19">
        <f>MAX(0,ROUNDDOWN(X1574-Z1574-430000-0,-3))</f>
        <v/>
      </c>
      <c r="AE1574" s="19">
        <f>IF(X1574&lt;=450000,0,MAX(0,ROUNDDOWN(AD1574*0.06-MIN(50000,AD1574)*0.03,-2))+MAX(0,ROUNDDOWN(AD1574*0.04-MIN(50000,AD1574)*0.02,-2)))</f>
        <v/>
      </c>
      <c r="AF1574" s="19">
        <f>AC1574+AE1574+Y1574</f>
        <v/>
      </c>
      <c r="AG1574" s="19">
        <f>MIN(650000,MAX(0,$B1574))</f>
        <v/>
      </c>
      <c r="AH1574" s="19">
        <f>$B1574-AG1574</f>
        <v/>
      </c>
      <c r="AI1574" s="19">
        <f>MIN(670000,ROUNDDOWN(MAX(0,AH1574-430000)*0.0751+47600,0))+MIN(260000,ROUNDDOWN(MAX(0,AH1574-430000)*0.028+17600,0))+MIN(30000,ROUNDDOWN(MAX(0,AH1574-430000)*0.0027+1873,0))+IF("いいえ"="はい",MIN(170000,ROUNDDOWN(MAX(0,AH1574-430000)*0.0243+17800,0)),0)</f>
        <v/>
      </c>
      <c r="AJ1574" s="19">
        <f>IF(""="",215040+AI1574,"")</f>
        <v/>
      </c>
      <c r="AK1574" s="19">
        <f>IF(AH1574&gt;23500000,NA(),IF(AH1574&lt;=4890000,1040000,IF(AH1574&lt;=6550000,670000,620000)))</f>
        <v/>
      </c>
      <c r="AL1574" s="19">
        <f>MAX(0,ROUNDDOWN(AH1574-AJ1574-AK1574-0,-3))</f>
        <v/>
      </c>
      <c r="AM1574" s="19">
        <f>IF(AL1574&lt;=0,0,ROUNDDOWN((AL1574*LOOKUP(AL1574,{0,1950001,3300001,6950001,9000001,18000001,40000001},{0.05,0.1,0.2,0.23,0.33,0.4,0.45})-LOOKUP(AL1574,{0,1950001,3300001,6950001,9000001,18000001,40000001},{0,97500,427500,636000,1536000,2796000,4796000}))*1.021,-2))</f>
        <v/>
      </c>
      <c r="AN1574" s="19">
        <f>MAX(0,ROUNDDOWN(AH1574-AJ1574-430000-0,-3))</f>
        <v/>
      </c>
      <c r="AO1574" s="19">
        <f>IF(AH1574&lt;=450000,0,MAX(0,ROUNDDOWN(AN1574*0.06-MIN(50000,AN1574)*0.03,-2))+MAX(0,ROUNDDOWN(AN1574*0.04-MIN(50000,AN1574)*0.02,-2)))</f>
        <v/>
      </c>
      <c r="AP1574" s="19">
        <f>AM1574+AO1574+AI1574</f>
        <v/>
      </c>
      <c r="AQ1574" s="19">
        <f>MIN(750000,MAX(0,$B1574))</f>
        <v/>
      </c>
      <c r="AR1574" s="19">
        <f>$B1574-AQ1574</f>
        <v/>
      </c>
      <c r="AS1574" s="19">
        <f>MIN(670000,ROUNDDOWN(MAX(0,AR1574-430000)*0.0751+47600,0))+MIN(260000,ROUNDDOWN(MAX(0,AR1574-430000)*0.028+17600,0))+MIN(30000,ROUNDDOWN(MAX(0,AR1574-430000)*0.0027+1873,0))+IF("いいえ"="はい",MIN(170000,ROUNDDOWN(MAX(0,AR1574-430000)*0.0243+17800,0)),0)</f>
        <v/>
      </c>
      <c r="AT1574" s="19">
        <f>IF(""="",215040+AS1574,"")</f>
        <v/>
      </c>
      <c r="AU1574" s="19">
        <f>IF(AR1574&gt;23500000,NA(),IF(AR1574&lt;=4890000,1040000,IF(AR1574&lt;=6550000,670000,620000)))</f>
        <v/>
      </c>
      <c r="AV1574" s="19">
        <f>MAX(0,ROUNDDOWN(AR1574-AT1574-AU1574-0,-3))</f>
        <v/>
      </c>
      <c r="AW1574" s="19">
        <f>IF(AV1574&lt;=0,0,ROUNDDOWN((AV1574*LOOKUP(AV1574,{0,1950001,3300001,6950001,9000001,18000001,40000001},{0.05,0.1,0.2,0.23,0.33,0.4,0.45})-LOOKUP(AV1574,{0,1950001,3300001,6950001,9000001,18000001,40000001},{0,97500,427500,636000,1536000,2796000,4796000}))*1.021,-2))</f>
        <v/>
      </c>
      <c r="AX1574" s="19">
        <f>MAX(0,ROUNDDOWN(AR1574-AT1574-430000-0,-3))</f>
        <v/>
      </c>
      <c r="AY1574" s="19">
        <f>IF(AR1574&lt;=450000,0,MAX(0,ROUNDDOWN(AX1574*0.06-MIN(50000,AX1574)*0.03,-2))+MAX(0,ROUNDDOWN(AX1574*0.04-MIN(50000,AX1574)*0.02,-2)))</f>
        <v/>
      </c>
      <c r="AZ1574" s="19">
        <f>AW1574+AY1574+AS1574</f>
        <v/>
      </c>
    </row>
    <row r="1575">
      <c r="A1575" t="inlineStr">
        <is>
          <t>1万円刻み</t>
        </is>
      </c>
      <c r="B1575" s="19">
        <f>'3_1万円刻み'!$A$1558</f>
        <v/>
      </c>
      <c r="C1575" s="19">
        <f>MIN(0,MAX(0,$B1575))</f>
        <v/>
      </c>
      <c r="D1575" s="19">
        <f>$B1575-C1575</f>
        <v/>
      </c>
      <c r="E1575" s="19">
        <f>MIN(670000,ROUNDDOWN(MAX(0,D1575-430000)*0.0751+47600,0))+MIN(260000,ROUNDDOWN(MAX(0,D1575-430000)*0.028+17600,0))+MIN(30000,ROUNDDOWN(MAX(0,D1575-430000)*0.0027+1873,0))+IF("いいえ"="はい",MIN(170000,ROUNDDOWN(MAX(0,D1575-430000)*0.0243+17800,0)),0)</f>
        <v/>
      </c>
      <c r="F1575" s="19">
        <f>IF(""="",215040+E1575,"")</f>
        <v/>
      </c>
      <c r="G1575" s="19">
        <f>IF(D1575&gt;23500000,NA(),IF(D1575&lt;=4890000,1040000,IF(D1575&lt;=6550000,670000,620000)))</f>
        <v/>
      </c>
      <c r="H1575" s="19">
        <f>MAX(0,ROUNDDOWN(D1575-F1575-G1575-0,-3))</f>
        <v/>
      </c>
      <c r="I1575" s="19">
        <f>IF(H1575&lt;=0,0,ROUNDDOWN((H1575*LOOKUP(H1575,{0,1950001,3300001,6950001,9000001,18000001,40000001},{0.05,0.1,0.2,0.23,0.33,0.4,0.45})-LOOKUP(H1575,{0,1950001,3300001,6950001,9000001,18000001,40000001},{0,97500,427500,636000,1536000,2796000,4796000}))*1.021,-2))</f>
        <v/>
      </c>
      <c r="J1575" s="19">
        <f>MAX(0,ROUNDDOWN(D1575-F1575-430000-0,-3))</f>
        <v/>
      </c>
      <c r="K1575" s="19">
        <f>IF(D1575&lt;=450000,0,MAX(0,ROUNDDOWN(J1575*0.06-MIN(50000,J1575)*0.03,-2))+MAX(0,ROUNDDOWN(J1575*0.04-MIN(50000,J1575)*0.02,-2)))</f>
        <v/>
      </c>
      <c r="L1575" s="19">
        <f>I1575+K1575+E1575</f>
        <v/>
      </c>
      <c r="M1575" s="19">
        <f>MIN(100000,MAX(0,$B1575))</f>
        <v/>
      </c>
      <c r="N1575" s="19">
        <f>$B1575-M1575</f>
        <v/>
      </c>
      <c r="O1575" s="19">
        <f>MIN(670000,ROUNDDOWN(MAX(0,N1575-430000)*0.0751+47600,0))+MIN(260000,ROUNDDOWN(MAX(0,N1575-430000)*0.028+17600,0))+MIN(30000,ROUNDDOWN(MAX(0,N1575-430000)*0.0027+1873,0))+IF("いいえ"="はい",MIN(170000,ROUNDDOWN(MAX(0,N1575-430000)*0.0243+17800,0)),0)</f>
        <v/>
      </c>
      <c r="P1575" s="19">
        <f>IF(""="",215040+O1575,"")</f>
        <v/>
      </c>
      <c r="Q1575" s="19">
        <f>IF(N1575&gt;23500000,NA(),IF(N1575&lt;=4890000,1040000,IF(N1575&lt;=6550000,670000,620000)))</f>
        <v/>
      </c>
      <c r="R1575" s="19">
        <f>MAX(0,ROUNDDOWN(N1575-P1575-Q1575-0,-3))</f>
        <v/>
      </c>
      <c r="S1575" s="19">
        <f>IF(R1575&lt;=0,0,ROUNDDOWN((R1575*LOOKUP(R1575,{0,1950001,3300001,6950001,9000001,18000001,40000001},{0.05,0.1,0.2,0.23,0.33,0.4,0.45})-LOOKUP(R1575,{0,1950001,3300001,6950001,9000001,18000001,40000001},{0,97500,427500,636000,1536000,2796000,4796000}))*1.021,-2))</f>
        <v/>
      </c>
      <c r="T1575" s="19">
        <f>MAX(0,ROUNDDOWN(N1575-P1575-430000-0,-3))</f>
        <v/>
      </c>
      <c r="U1575" s="19">
        <f>IF(N1575&lt;=450000,0,MAX(0,ROUNDDOWN(T1575*0.06-MIN(50000,T1575)*0.03,-2))+MAX(0,ROUNDDOWN(T1575*0.04-MIN(50000,T1575)*0.02,-2)))</f>
        <v/>
      </c>
      <c r="V1575" s="19">
        <f>S1575+U1575+O1575</f>
        <v/>
      </c>
      <c r="W1575" s="19">
        <f>MIN(550000,MAX(0,$B1575))</f>
        <v/>
      </c>
      <c r="X1575" s="19">
        <f>$B1575-W1575</f>
        <v/>
      </c>
      <c r="Y1575" s="19">
        <f>MIN(670000,ROUNDDOWN(MAX(0,X1575-430000)*0.0751+47600,0))+MIN(260000,ROUNDDOWN(MAX(0,X1575-430000)*0.028+17600,0))+MIN(30000,ROUNDDOWN(MAX(0,X1575-430000)*0.0027+1873,0))+IF("いいえ"="はい",MIN(170000,ROUNDDOWN(MAX(0,X1575-430000)*0.0243+17800,0)),0)</f>
        <v/>
      </c>
      <c r="Z1575" s="19">
        <f>IF(""="",215040+Y1575,"")</f>
        <v/>
      </c>
      <c r="AA1575" s="19">
        <f>IF(X1575&gt;23500000,NA(),IF(X1575&lt;=4890000,1040000,IF(X1575&lt;=6550000,670000,620000)))</f>
        <v/>
      </c>
      <c r="AB1575" s="19">
        <f>MAX(0,ROUNDDOWN(X1575-Z1575-AA1575-0,-3))</f>
        <v/>
      </c>
      <c r="AC1575" s="19">
        <f>IF(AB1575&lt;=0,0,ROUNDDOWN((AB1575*LOOKUP(AB1575,{0,1950001,3300001,6950001,9000001,18000001,40000001},{0.05,0.1,0.2,0.23,0.33,0.4,0.45})-LOOKUP(AB1575,{0,1950001,3300001,6950001,9000001,18000001,40000001},{0,97500,427500,636000,1536000,2796000,4796000}))*1.021,-2))</f>
        <v/>
      </c>
      <c r="AD1575" s="19">
        <f>MAX(0,ROUNDDOWN(X1575-Z1575-430000-0,-3))</f>
        <v/>
      </c>
      <c r="AE1575" s="19">
        <f>IF(X1575&lt;=450000,0,MAX(0,ROUNDDOWN(AD1575*0.06-MIN(50000,AD1575)*0.03,-2))+MAX(0,ROUNDDOWN(AD1575*0.04-MIN(50000,AD1575)*0.02,-2)))</f>
        <v/>
      </c>
      <c r="AF1575" s="19">
        <f>AC1575+AE1575+Y1575</f>
        <v/>
      </c>
      <c r="AG1575" s="19">
        <f>MIN(650000,MAX(0,$B1575))</f>
        <v/>
      </c>
      <c r="AH1575" s="19">
        <f>$B1575-AG1575</f>
        <v/>
      </c>
      <c r="AI1575" s="19">
        <f>MIN(670000,ROUNDDOWN(MAX(0,AH1575-430000)*0.0751+47600,0))+MIN(260000,ROUNDDOWN(MAX(0,AH1575-430000)*0.028+17600,0))+MIN(30000,ROUNDDOWN(MAX(0,AH1575-430000)*0.0027+1873,0))+IF("いいえ"="はい",MIN(170000,ROUNDDOWN(MAX(0,AH1575-430000)*0.0243+17800,0)),0)</f>
        <v/>
      </c>
      <c r="AJ1575" s="19">
        <f>IF(""="",215040+AI1575,"")</f>
        <v/>
      </c>
      <c r="AK1575" s="19">
        <f>IF(AH1575&gt;23500000,NA(),IF(AH1575&lt;=4890000,1040000,IF(AH1575&lt;=6550000,670000,620000)))</f>
        <v/>
      </c>
      <c r="AL1575" s="19">
        <f>MAX(0,ROUNDDOWN(AH1575-AJ1575-AK1575-0,-3))</f>
        <v/>
      </c>
      <c r="AM1575" s="19">
        <f>IF(AL1575&lt;=0,0,ROUNDDOWN((AL1575*LOOKUP(AL1575,{0,1950001,3300001,6950001,9000001,18000001,40000001},{0.05,0.1,0.2,0.23,0.33,0.4,0.45})-LOOKUP(AL1575,{0,1950001,3300001,6950001,9000001,18000001,40000001},{0,97500,427500,636000,1536000,2796000,4796000}))*1.021,-2))</f>
        <v/>
      </c>
      <c r="AN1575" s="19">
        <f>MAX(0,ROUNDDOWN(AH1575-AJ1575-430000-0,-3))</f>
        <v/>
      </c>
      <c r="AO1575" s="19">
        <f>IF(AH1575&lt;=450000,0,MAX(0,ROUNDDOWN(AN1575*0.06-MIN(50000,AN1575)*0.03,-2))+MAX(0,ROUNDDOWN(AN1575*0.04-MIN(50000,AN1575)*0.02,-2)))</f>
        <v/>
      </c>
      <c r="AP1575" s="19">
        <f>AM1575+AO1575+AI1575</f>
        <v/>
      </c>
      <c r="AQ1575" s="19">
        <f>MIN(750000,MAX(0,$B1575))</f>
        <v/>
      </c>
      <c r="AR1575" s="19">
        <f>$B1575-AQ1575</f>
        <v/>
      </c>
      <c r="AS1575" s="19">
        <f>MIN(670000,ROUNDDOWN(MAX(0,AR1575-430000)*0.0751+47600,0))+MIN(260000,ROUNDDOWN(MAX(0,AR1575-430000)*0.028+17600,0))+MIN(30000,ROUNDDOWN(MAX(0,AR1575-430000)*0.0027+1873,0))+IF("いいえ"="はい",MIN(170000,ROUNDDOWN(MAX(0,AR1575-430000)*0.0243+17800,0)),0)</f>
        <v/>
      </c>
      <c r="AT1575" s="19">
        <f>IF(""="",215040+AS1575,"")</f>
        <v/>
      </c>
      <c r="AU1575" s="19">
        <f>IF(AR1575&gt;23500000,NA(),IF(AR1575&lt;=4890000,1040000,IF(AR1575&lt;=6550000,670000,620000)))</f>
        <v/>
      </c>
      <c r="AV1575" s="19">
        <f>MAX(0,ROUNDDOWN(AR1575-AT1575-AU1575-0,-3))</f>
        <v/>
      </c>
      <c r="AW1575" s="19">
        <f>IF(AV1575&lt;=0,0,ROUNDDOWN((AV1575*LOOKUP(AV1575,{0,1950001,3300001,6950001,9000001,18000001,40000001},{0.05,0.1,0.2,0.23,0.33,0.4,0.45})-LOOKUP(AV1575,{0,1950001,3300001,6950001,9000001,18000001,40000001},{0,97500,427500,636000,1536000,2796000,4796000}))*1.021,-2))</f>
        <v/>
      </c>
      <c r="AX1575" s="19">
        <f>MAX(0,ROUNDDOWN(AR1575-AT1575-430000-0,-3))</f>
        <v/>
      </c>
      <c r="AY1575" s="19">
        <f>IF(AR1575&lt;=450000,0,MAX(0,ROUNDDOWN(AX1575*0.06-MIN(50000,AX1575)*0.03,-2))+MAX(0,ROUNDDOWN(AX1575*0.04-MIN(50000,AX1575)*0.02,-2)))</f>
        <v/>
      </c>
      <c r="AZ1575" s="19">
        <f>AW1575+AY1575+AS1575</f>
        <v/>
      </c>
    </row>
    <row r="1576">
      <c r="A1576" t="inlineStr">
        <is>
          <t>1万円刻み</t>
        </is>
      </c>
      <c r="B1576" s="19">
        <f>'3_1万円刻み'!$A$1559</f>
        <v/>
      </c>
      <c r="C1576" s="19">
        <f>MIN(0,MAX(0,$B1576))</f>
        <v/>
      </c>
      <c r="D1576" s="19">
        <f>$B1576-C1576</f>
        <v/>
      </c>
      <c r="E1576" s="19">
        <f>MIN(670000,ROUNDDOWN(MAX(0,D1576-430000)*0.0751+47600,0))+MIN(260000,ROUNDDOWN(MAX(0,D1576-430000)*0.028+17600,0))+MIN(30000,ROUNDDOWN(MAX(0,D1576-430000)*0.0027+1873,0))+IF("いいえ"="はい",MIN(170000,ROUNDDOWN(MAX(0,D1576-430000)*0.0243+17800,0)),0)</f>
        <v/>
      </c>
      <c r="F1576" s="19">
        <f>IF(""="",215040+E1576,"")</f>
        <v/>
      </c>
      <c r="G1576" s="19">
        <f>IF(D1576&gt;23500000,NA(),IF(D1576&lt;=4890000,1040000,IF(D1576&lt;=6550000,670000,620000)))</f>
        <v/>
      </c>
      <c r="H1576" s="19">
        <f>MAX(0,ROUNDDOWN(D1576-F1576-G1576-0,-3))</f>
        <v/>
      </c>
      <c r="I1576" s="19">
        <f>IF(H1576&lt;=0,0,ROUNDDOWN((H1576*LOOKUP(H1576,{0,1950001,3300001,6950001,9000001,18000001,40000001},{0.05,0.1,0.2,0.23,0.33,0.4,0.45})-LOOKUP(H1576,{0,1950001,3300001,6950001,9000001,18000001,40000001},{0,97500,427500,636000,1536000,2796000,4796000}))*1.021,-2))</f>
        <v/>
      </c>
      <c r="J1576" s="19">
        <f>MAX(0,ROUNDDOWN(D1576-F1576-430000-0,-3))</f>
        <v/>
      </c>
      <c r="K1576" s="19">
        <f>IF(D1576&lt;=450000,0,MAX(0,ROUNDDOWN(J1576*0.06-MIN(50000,J1576)*0.03,-2))+MAX(0,ROUNDDOWN(J1576*0.04-MIN(50000,J1576)*0.02,-2)))</f>
        <v/>
      </c>
      <c r="L1576" s="19">
        <f>I1576+K1576+E1576</f>
        <v/>
      </c>
      <c r="M1576" s="19">
        <f>MIN(100000,MAX(0,$B1576))</f>
        <v/>
      </c>
      <c r="N1576" s="19">
        <f>$B1576-M1576</f>
        <v/>
      </c>
      <c r="O1576" s="19">
        <f>MIN(670000,ROUNDDOWN(MAX(0,N1576-430000)*0.0751+47600,0))+MIN(260000,ROUNDDOWN(MAX(0,N1576-430000)*0.028+17600,0))+MIN(30000,ROUNDDOWN(MAX(0,N1576-430000)*0.0027+1873,0))+IF("いいえ"="はい",MIN(170000,ROUNDDOWN(MAX(0,N1576-430000)*0.0243+17800,0)),0)</f>
        <v/>
      </c>
      <c r="P1576" s="19">
        <f>IF(""="",215040+O1576,"")</f>
        <v/>
      </c>
      <c r="Q1576" s="19">
        <f>IF(N1576&gt;23500000,NA(),IF(N1576&lt;=4890000,1040000,IF(N1576&lt;=6550000,670000,620000)))</f>
        <v/>
      </c>
      <c r="R1576" s="19">
        <f>MAX(0,ROUNDDOWN(N1576-P1576-Q1576-0,-3))</f>
        <v/>
      </c>
      <c r="S1576" s="19">
        <f>IF(R1576&lt;=0,0,ROUNDDOWN((R1576*LOOKUP(R1576,{0,1950001,3300001,6950001,9000001,18000001,40000001},{0.05,0.1,0.2,0.23,0.33,0.4,0.45})-LOOKUP(R1576,{0,1950001,3300001,6950001,9000001,18000001,40000001},{0,97500,427500,636000,1536000,2796000,4796000}))*1.021,-2))</f>
        <v/>
      </c>
      <c r="T1576" s="19">
        <f>MAX(0,ROUNDDOWN(N1576-P1576-430000-0,-3))</f>
        <v/>
      </c>
      <c r="U1576" s="19">
        <f>IF(N1576&lt;=450000,0,MAX(0,ROUNDDOWN(T1576*0.06-MIN(50000,T1576)*0.03,-2))+MAX(0,ROUNDDOWN(T1576*0.04-MIN(50000,T1576)*0.02,-2)))</f>
        <v/>
      </c>
      <c r="V1576" s="19">
        <f>S1576+U1576+O1576</f>
        <v/>
      </c>
      <c r="W1576" s="19">
        <f>MIN(550000,MAX(0,$B1576))</f>
        <v/>
      </c>
      <c r="X1576" s="19">
        <f>$B1576-W1576</f>
        <v/>
      </c>
      <c r="Y1576" s="19">
        <f>MIN(670000,ROUNDDOWN(MAX(0,X1576-430000)*0.0751+47600,0))+MIN(260000,ROUNDDOWN(MAX(0,X1576-430000)*0.028+17600,0))+MIN(30000,ROUNDDOWN(MAX(0,X1576-430000)*0.0027+1873,0))+IF("いいえ"="はい",MIN(170000,ROUNDDOWN(MAX(0,X1576-430000)*0.0243+17800,0)),0)</f>
        <v/>
      </c>
      <c r="Z1576" s="19">
        <f>IF(""="",215040+Y1576,"")</f>
        <v/>
      </c>
      <c r="AA1576" s="19">
        <f>IF(X1576&gt;23500000,NA(),IF(X1576&lt;=4890000,1040000,IF(X1576&lt;=6550000,670000,620000)))</f>
        <v/>
      </c>
      <c r="AB1576" s="19">
        <f>MAX(0,ROUNDDOWN(X1576-Z1576-AA1576-0,-3))</f>
        <v/>
      </c>
      <c r="AC1576" s="19">
        <f>IF(AB1576&lt;=0,0,ROUNDDOWN((AB1576*LOOKUP(AB1576,{0,1950001,3300001,6950001,9000001,18000001,40000001},{0.05,0.1,0.2,0.23,0.33,0.4,0.45})-LOOKUP(AB1576,{0,1950001,3300001,6950001,9000001,18000001,40000001},{0,97500,427500,636000,1536000,2796000,4796000}))*1.021,-2))</f>
        <v/>
      </c>
      <c r="AD1576" s="19">
        <f>MAX(0,ROUNDDOWN(X1576-Z1576-430000-0,-3))</f>
        <v/>
      </c>
      <c r="AE1576" s="19">
        <f>IF(X1576&lt;=450000,0,MAX(0,ROUNDDOWN(AD1576*0.06-MIN(50000,AD1576)*0.03,-2))+MAX(0,ROUNDDOWN(AD1576*0.04-MIN(50000,AD1576)*0.02,-2)))</f>
        <v/>
      </c>
      <c r="AF1576" s="19">
        <f>AC1576+AE1576+Y1576</f>
        <v/>
      </c>
      <c r="AG1576" s="19">
        <f>MIN(650000,MAX(0,$B1576))</f>
        <v/>
      </c>
      <c r="AH1576" s="19">
        <f>$B1576-AG1576</f>
        <v/>
      </c>
      <c r="AI1576" s="19">
        <f>MIN(670000,ROUNDDOWN(MAX(0,AH1576-430000)*0.0751+47600,0))+MIN(260000,ROUNDDOWN(MAX(0,AH1576-430000)*0.028+17600,0))+MIN(30000,ROUNDDOWN(MAX(0,AH1576-430000)*0.0027+1873,0))+IF("いいえ"="はい",MIN(170000,ROUNDDOWN(MAX(0,AH1576-430000)*0.0243+17800,0)),0)</f>
        <v/>
      </c>
      <c r="AJ1576" s="19">
        <f>IF(""="",215040+AI1576,"")</f>
        <v/>
      </c>
      <c r="AK1576" s="19">
        <f>IF(AH1576&gt;23500000,NA(),IF(AH1576&lt;=4890000,1040000,IF(AH1576&lt;=6550000,670000,620000)))</f>
        <v/>
      </c>
      <c r="AL1576" s="19">
        <f>MAX(0,ROUNDDOWN(AH1576-AJ1576-AK1576-0,-3))</f>
        <v/>
      </c>
      <c r="AM1576" s="19">
        <f>IF(AL1576&lt;=0,0,ROUNDDOWN((AL1576*LOOKUP(AL1576,{0,1950001,3300001,6950001,9000001,18000001,40000001},{0.05,0.1,0.2,0.23,0.33,0.4,0.45})-LOOKUP(AL1576,{0,1950001,3300001,6950001,9000001,18000001,40000001},{0,97500,427500,636000,1536000,2796000,4796000}))*1.021,-2))</f>
        <v/>
      </c>
      <c r="AN1576" s="19">
        <f>MAX(0,ROUNDDOWN(AH1576-AJ1576-430000-0,-3))</f>
        <v/>
      </c>
      <c r="AO1576" s="19">
        <f>IF(AH1576&lt;=450000,0,MAX(0,ROUNDDOWN(AN1576*0.06-MIN(50000,AN1576)*0.03,-2))+MAX(0,ROUNDDOWN(AN1576*0.04-MIN(50000,AN1576)*0.02,-2)))</f>
        <v/>
      </c>
      <c r="AP1576" s="19">
        <f>AM1576+AO1576+AI1576</f>
        <v/>
      </c>
      <c r="AQ1576" s="19">
        <f>MIN(750000,MAX(0,$B1576))</f>
        <v/>
      </c>
      <c r="AR1576" s="19">
        <f>$B1576-AQ1576</f>
        <v/>
      </c>
      <c r="AS1576" s="19">
        <f>MIN(670000,ROUNDDOWN(MAX(0,AR1576-430000)*0.0751+47600,0))+MIN(260000,ROUNDDOWN(MAX(0,AR1576-430000)*0.028+17600,0))+MIN(30000,ROUNDDOWN(MAX(0,AR1576-430000)*0.0027+1873,0))+IF("いいえ"="はい",MIN(170000,ROUNDDOWN(MAX(0,AR1576-430000)*0.0243+17800,0)),0)</f>
        <v/>
      </c>
      <c r="AT1576" s="19">
        <f>IF(""="",215040+AS1576,"")</f>
        <v/>
      </c>
      <c r="AU1576" s="19">
        <f>IF(AR1576&gt;23500000,NA(),IF(AR1576&lt;=4890000,1040000,IF(AR1576&lt;=6550000,670000,620000)))</f>
        <v/>
      </c>
      <c r="AV1576" s="19">
        <f>MAX(0,ROUNDDOWN(AR1576-AT1576-AU1576-0,-3))</f>
        <v/>
      </c>
      <c r="AW1576" s="19">
        <f>IF(AV1576&lt;=0,0,ROUNDDOWN((AV1576*LOOKUP(AV1576,{0,1950001,3300001,6950001,9000001,18000001,40000001},{0.05,0.1,0.2,0.23,0.33,0.4,0.45})-LOOKUP(AV1576,{0,1950001,3300001,6950001,9000001,18000001,40000001},{0,97500,427500,636000,1536000,2796000,4796000}))*1.021,-2))</f>
        <v/>
      </c>
      <c r="AX1576" s="19">
        <f>MAX(0,ROUNDDOWN(AR1576-AT1576-430000-0,-3))</f>
        <v/>
      </c>
      <c r="AY1576" s="19">
        <f>IF(AR1576&lt;=450000,0,MAX(0,ROUNDDOWN(AX1576*0.06-MIN(50000,AX1576)*0.03,-2))+MAX(0,ROUNDDOWN(AX1576*0.04-MIN(50000,AX1576)*0.02,-2)))</f>
        <v/>
      </c>
      <c r="AZ1576" s="19">
        <f>AW1576+AY1576+AS1576</f>
        <v/>
      </c>
    </row>
    <row r="1577">
      <c r="A1577" t="inlineStr">
        <is>
          <t>1万円刻み</t>
        </is>
      </c>
      <c r="B1577" s="19">
        <f>'3_1万円刻み'!$A$1560</f>
        <v/>
      </c>
      <c r="C1577" s="19">
        <f>MIN(0,MAX(0,$B1577))</f>
        <v/>
      </c>
      <c r="D1577" s="19">
        <f>$B1577-C1577</f>
        <v/>
      </c>
      <c r="E1577" s="19">
        <f>MIN(670000,ROUNDDOWN(MAX(0,D1577-430000)*0.0751+47600,0))+MIN(260000,ROUNDDOWN(MAX(0,D1577-430000)*0.028+17600,0))+MIN(30000,ROUNDDOWN(MAX(0,D1577-430000)*0.0027+1873,0))+IF("いいえ"="はい",MIN(170000,ROUNDDOWN(MAX(0,D1577-430000)*0.0243+17800,0)),0)</f>
        <v/>
      </c>
      <c r="F1577" s="19">
        <f>IF(""="",215040+E1577,"")</f>
        <v/>
      </c>
      <c r="G1577" s="19">
        <f>IF(D1577&gt;23500000,NA(),IF(D1577&lt;=4890000,1040000,IF(D1577&lt;=6550000,670000,620000)))</f>
        <v/>
      </c>
      <c r="H1577" s="19">
        <f>MAX(0,ROUNDDOWN(D1577-F1577-G1577-0,-3))</f>
        <v/>
      </c>
      <c r="I1577" s="19">
        <f>IF(H1577&lt;=0,0,ROUNDDOWN((H1577*LOOKUP(H1577,{0,1950001,3300001,6950001,9000001,18000001,40000001},{0.05,0.1,0.2,0.23,0.33,0.4,0.45})-LOOKUP(H1577,{0,1950001,3300001,6950001,9000001,18000001,40000001},{0,97500,427500,636000,1536000,2796000,4796000}))*1.021,-2))</f>
        <v/>
      </c>
      <c r="J1577" s="19">
        <f>MAX(0,ROUNDDOWN(D1577-F1577-430000-0,-3))</f>
        <v/>
      </c>
      <c r="K1577" s="19">
        <f>IF(D1577&lt;=450000,0,MAX(0,ROUNDDOWN(J1577*0.06-MIN(50000,J1577)*0.03,-2))+MAX(0,ROUNDDOWN(J1577*0.04-MIN(50000,J1577)*0.02,-2)))</f>
        <v/>
      </c>
      <c r="L1577" s="19">
        <f>I1577+K1577+E1577</f>
        <v/>
      </c>
      <c r="M1577" s="19">
        <f>MIN(100000,MAX(0,$B1577))</f>
        <v/>
      </c>
      <c r="N1577" s="19">
        <f>$B1577-M1577</f>
        <v/>
      </c>
      <c r="O1577" s="19">
        <f>MIN(670000,ROUNDDOWN(MAX(0,N1577-430000)*0.0751+47600,0))+MIN(260000,ROUNDDOWN(MAX(0,N1577-430000)*0.028+17600,0))+MIN(30000,ROUNDDOWN(MAX(0,N1577-430000)*0.0027+1873,0))+IF("いいえ"="はい",MIN(170000,ROUNDDOWN(MAX(0,N1577-430000)*0.0243+17800,0)),0)</f>
        <v/>
      </c>
      <c r="P1577" s="19">
        <f>IF(""="",215040+O1577,"")</f>
        <v/>
      </c>
      <c r="Q1577" s="19">
        <f>IF(N1577&gt;23500000,NA(),IF(N1577&lt;=4890000,1040000,IF(N1577&lt;=6550000,670000,620000)))</f>
        <v/>
      </c>
      <c r="R1577" s="19">
        <f>MAX(0,ROUNDDOWN(N1577-P1577-Q1577-0,-3))</f>
        <v/>
      </c>
      <c r="S1577" s="19">
        <f>IF(R1577&lt;=0,0,ROUNDDOWN((R1577*LOOKUP(R1577,{0,1950001,3300001,6950001,9000001,18000001,40000001},{0.05,0.1,0.2,0.23,0.33,0.4,0.45})-LOOKUP(R1577,{0,1950001,3300001,6950001,9000001,18000001,40000001},{0,97500,427500,636000,1536000,2796000,4796000}))*1.021,-2))</f>
        <v/>
      </c>
      <c r="T1577" s="19">
        <f>MAX(0,ROUNDDOWN(N1577-P1577-430000-0,-3))</f>
        <v/>
      </c>
      <c r="U1577" s="19">
        <f>IF(N1577&lt;=450000,0,MAX(0,ROUNDDOWN(T1577*0.06-MIN(50000,T1577)*0.03,-2))+MAX(0,ROUNDDOWN(T1577*0.04-MIN(50000,T1577)*0.02,-2)))</f>
        <v/>
      </c>
      <c r="V1577" s="19">
        <f>S1577+U1577+O1577</f>
        <v/>
      </c>
      <c r="W1577" s="19">
        <f>MIN(550000,MAX(0,$B1577))</f>
        <v/>
      </c>
      <c r="X1577" s="19">
        <f>$B1577-W1577</f>
        <v/>
      </c>
      <c r="Y1577" s="19">
        <f>MIN(670000,ROUNDDOWN(MAX(0,X1577-430000)*0.0751+47600,0))+MIN(260000,ROUNDDOWN(MAX(0,X1577-430000)*0.028+17600,0))+MIN(30000,ROUNDDOWN(MAX(0,X1577-430000)*0.0027+1873,0))+IF("いいえ"="はい",MIN(170000,ROUNDDOWN(MAX(0,X1577-430000)*0.0243+17800,0)),0)</f>
        <v/>
      </c>
      <c r="Z1577" s="19">
        <f>IF(""="",215040+Y1577,"")</f>
        <v/>
      </c>
      <c r="AA1577" s="19">
        <f>IF(X1577&gt;23500000,NA(),IF(X1577&lt;=4890000,1040000,IF(X1577&lt;=6550000,670000,620000)))</f>
        <v/>
      </c>
      <c r="AB1577" s="19">
        <f>MAX(0,ROUNDDOWN(X1577-Z1577-AA1577-0,-3))</f>
        <v/>
      </c>
      <c r="AC1577" s="19">
        <f>IF(AB1577&lt;=0,0,ROUNDDOWN((AB1577*LOOKUP(AB1577,{0,1950001,3300001,6950001,9000001,18000001,40000001},{0.05,0.1,0.2,0.23,0.33,0.4,0.45})-LOOKUP(AB1577,{0,1950001,3300001,6950001,9000001,18000001,40000001},{0,97500,427500,636000,1536000,2796000,4796000}))*1.021,-2))</f>
        <v/>
      </c>
      <c r="AD1577" s="19">
        <f>MAX(0,ROUNDDOWN(X1577-Z1577-430000-0,-3))</f>
        <v/>
      </c>
      <c r="AE1577" s="19">
        <f>IF(X1577&lt;=450000,0,MAX(0,ROUNDDOWN(AD1577*0.06-MIN(50000,AD1577)*0.03,-2))+MAX(0,ROUNDDOWN(AD1577*0.04-MIN(50000,AD1577)*0.02,-2)))</f>
        <v/>
      </c>
      <c r="AF1577" s="19">
        <f>AC1577+AE1577+Y1577</f>
        <v/>
      </c>
      <c r="AG1577" s="19">
        <f>MIN(650000,MAX(0,$B1577))</f>
        <v/>
      </c>
      <c r="AH1577" s="19">
        <f>$B1577-AG1577</f>
        <v/>
      </c>
      <c r="AI1577" s="19">
        <f>MIN(670000,ROUNDDOWN(MAX(0,AH1577-430000)*0.0751+47600,0))+MIN(260000,ROUNDDOWN(MAX(0,AH1577-430000)*0.028+17600,0))+MIN(30000,ROUNDDOWN(MAX(0,AH1577-430000)*0.0027+1873,0))+IF("いいえ"="はい",MIN(170000,ROUNDDOWN(MAX(0,AH1577-430000)*0.0243+17800,0)),0)</f>
        <v/>
      </c>
      <c r="AJ1577" s="19">
        <f>IF(""="",215040+AI1577,"")</f>
        <v/>
      </c>
      <c r="AK1577" s="19">
        <f>IF(AH1577&gt;23500000,NA(),IF(AH1577&lt;=4890000,1040000,IF(AH1577&lt;=6550000,670000,620000)))</f>
        <v/>
      </c>
      <c r="AL1577" s="19">
        <f>MAX(0,ROUNDDOWN(AH1577-AJ1577-AK1577-0,-3))</f>
        <v/>
      </c>
      <c r="AM1577" s="19">
        <f>IF(AL1577&lt;=0,0,ROUNDDOWN((AL1577*LOOKUP(AL1577,{0,1950001,3300001,6950001,9000001,18000001,40000001},{0.05,0.1,0.2,0.23,0.33,0.4,0.45})-LOOKUP(AL1577,{0,1950001,3300001,6950001,9000001,18000001,40000001},{0,97500,427500,636000,1536000,2796000,4796000}))*1.021,-2))</f>
        <v/>
      </c>
      <c r="AN1577" s="19">
        <f>MAX(0,ROUNDDOWN(AH1577-AJ1577-430000-0,-3))</f>
        <v/>
      </c>
      <c r="AO1577" s="19">
        <f>IF(AH1577&lt;=450000,0,MAX(0,ROUNDDOWN(AN1577*0.06-MIN(50000,AN1577)*0.03,-2))+MAX(0,ROUNDDOWN(AN1577*0.04-MIN(50000,AN1577)*0.02,-2)))</f>
        <v/>
      </c>
      <c r="AP1577" s="19">
        <f>AM1577+AO1577+AI1577</f>
        <v/>
      </c>
      <c r="AQ1577" s="19">
        <f>MIN(750000,MAX(0,$B1577))</f>
        <v/>
      </c>
      <c r="AR1577" s="19">
        <f>$B1577-AQ1577</f>
        <v/>
      </c>
      <c r="AS1577" s="19">
        <f>MIN(670000,ROUNDDOWN(MAX(0,AR1577-430000)*0.0751+47600,0))+MIN(260000,ROUNDDOWN(MAX(0,AR1577-430000)*0.028+17600,0))+MIN(30000,ROUNDDOWN(MAX(0,AR1577-430000)*0.0027+1873,0))+IF("いいえ"="はい",MIN(170000,ROUNDDOWN(MAX(0,AR1577-430000)*0.0243+17800,0)),0)</f>
        <v/>
      </c>
      <c r="AT1577" s="19">
        <f>IF(""="",215040+AS1577,"")</f>
        <v/>
      </c>
      <c r="AU1577" s="19">
        <f>IF(AR1577&gt;23500000,NA(),IF(AR1577&lt;=4890000,1040000,IF(AR1577&lt;=6550000,670000,620000)))</f>
        <v/>
      </c>
      <c r="AV1577" s="19">
        <f>MAX(0,ROUNDDOWN(AR1577-AT1577-AU1577-0,-3))</f>
        <v/>
      </c>
      <c r="AW1577" s="19">
        <f>IF(AV1577&lt;=0,0,ROUNDDOWN((AV1577*LOOKUP(AV1577,{0,1950001,3300001,6950001,9000001,18000001,40000001},{0.05,0.1,0.2,0.23,0.33,0.4,0.45})-LOOKUP(AV1577,{0,1950001,3300001,6950001,9000001,18000001,40000001},{0,97500,427500,636000,1536000,2796000,4796000}))*1.021,-2))</f>
        <v/>
      </c>
      <c r="AX1577" s="19">
        <f>MAX(0,ROUNDDOWN(AR1577-AT1577-430000-0,-3))</f>
        <v/>
      </c>
      <c r="AY1577" s="19">
        <f>IF(AR1577&lt;=450000,0,MAX(0,ROUNDDOWN(AX1577*0.06-MIN(50000,AX1577)*0.03,-2))+MAX(0,ROUNDDOWN(AX1577*0.04-MIN(50000,AX1577)*0.02,-2)))</f>
        <v/>
      </c>
      <c r="AZ1577" s="19">
        <f>AW1577+AY1577+AS1577</f>
        <v/>
      </c>
    </row>
    <row r="1578">
      <c r="A1578" t="inlineStr">
        <is>
          <t>1万円刻み</t>
        </is>
      </c>
      <c r="B1578" s="19">
        <f>'3_1万円刻み'!$A$1561</f>
        <v/>
      </c>
      <c r="C1578" s="19">
        <f>MIN(0,MAX(0,$B1578))</f>
        <v/>
      </c>
      <c r="D1578" s="19">
        <f>$B1578-C1578</f>
        <v/>
      </c>
      <c r="E1578" s="19">
        <f>MIN(670000,ROUNDDOWN(MAX(0,D1578-430000)*0.0751+47600,0))+MIN(260000,ROUNDDOWN(MAX(0,D1578-430000)*0.028+17600,0))+MIN(30000,ROUNDDOWN(MAX(0,D1578-430000)*0.0027+1873,0))+IF("いいえ"="はい",MIN(170000,ROUNDDOWN(MAX(0,D1578-430000)*0.0243+17800,0)),0)</f>
        <v/>
      </c>
      <c r="F1578" s="19">
        <f>IF(""="",215040+E1578,"")</f>
        <v/>
      </c>
      <c r="G1578" s="19">
        <f>IF(D1578&gt;23500000,NA(),IF(D1578&lt;=4890000,1040000,IF(D1578&lt;=6550000,670000,620000)))</f>
        <v/>
      </c>
      <c r="H1578" s="19">
        <f>MAX(0,ROUNDDOWN(D1578-F1578-G1578-0,-3))</f>
        <v/>
      </c>
      <c r="I1578" s="19">
        <f>IF(H1578&lt;=0,0,ROUNDDOWN((H1578*LOOKUP(H1578,{0,1950001,3300001,6950001,9000001,18000001,40000001},{0.05,0.1,0.2,0.23,0.33,0.4,0.45})-LOOKUP(H1578,{0,1950001,3300001,6950001,9000001,18000001,40000001},{0,97500,427500,636000,1536000,2796000,4796000}))*1.021,-2))</f>
        <v/>
      </c>
      <c r="J1578" s="19">
        <f>MAX(0,ROUNDDOWN(D1578-F1578-430000-0,-3))</f>
        <v/>
      </c>
      <c r="K1578" s="19">
        <f>IF(D1578&lt;=450000,0,MAX(0,ROUNDDOWN(J1578*0.06-MIN(50000,J1578)*0.03,-2))+MAX(0,ROUNDDOWN(J1578*0.04-MIN(50000,J1578)*0.02,-2)))</f>
        <v/>
      </c>
      <c r="L1578" s="19">
        <f>I1578+K1578+E1578</f>
        <v/>
      </c>
      <c r="M1578" s="19">
        <f>MIN(100000,MAX(0,$B1578))</f>
        <v/>
      </c>
      <c r="N1578" s="19">
        <f>$B1578-M1578</f>
        <v/>
      </c>
      <c r="O1578" s="19">
        <f>MIN(670000,ROUNDDOWN(MAX(0,N1578-430000)*0.0751+47600,0))+MIN(260000,ROUNDDOWN(MAX(0,N1578-430000)*0.028+17600,0))+MIN(30000,ROUNDDOWN(MAX(0,N1578-430000)*0.0027+1873,0))+IF("いいえ"="はい",MIN(170000,ROUNDDOWN(MAX(0,N1578-430000)*0.0243+17800,0)),0)</f>
        <v/>
      </c>
      <c r="P1578" s="19">
        <f>IF(""="",215040+O1578,"")</f>
        <v/>
      </c>
      <c r="Q1578" s="19">
        <f>IF(N1578&gt;23500000,NA(),IF(N1578&lt;=4890000,1040000,IF(N1578&lt;=6550000,670000,620000)))</f>
        <v/>
      </c>
      <c r="R1578" s="19">
        <f>MAX(0,ROUNDDOWN(N1578-P1578-Q1578-0,-3))</f>
        <v/>
      </c>
      <c r="S1578" s="19">
        <f>IF(R1578&lt;=0,0,ROUNDDOWN((R1578*LOOKUP(R1578,{0,1950001,3300001,6950001,9000001,18000001,40000001},{0.05,0.1,0.2,0.23,0.33,0.4,0.45})-LOOKUP(R1578,{0,1950001,3300001,6950001,9000001,18000001,40000001},{0,97500,427500,636000,1536000,2796000,4796000}))*1.021,-2))</f>
        <v/>
      </c>
      <c r="T1578" s="19">
        <f>MAX(0,ROUNDDOWN(N1578-P1578-430000-0,-3))</f>
        <v/>
      </c>
      <c r="U1578" s="19">
        <f>IF(N1578&lt;=450000,0,MAX(0,ROUNDDOWN(T1578*0.06-MIN(50000,T1578)*0.03,-2))+MAX(0,ROUNDDOWN(T1578*0.04-MIN(50000,T1578)*0.02,-2)))</f>
        <v/>
      </c>
      <c r="V1578" s="19">
        <f>S1578+U1578+O1578</f>
        <v/>
      </c>
      <c r="W1578" s="19">
        <f>MIN(550000,MAX(0,$B1578))</f>
        <v/>
      </c>
      <c r="X1578" s="19">
        <f>$B1578-W1578</f>
        <v/>
      </c>
      <c r="Y1578" s="19">
        <f>MIN(670000,ROUNDDOWN(MAX(0,X1578-430000)*0.0751+47600,0))+MIN(260000,ROUNDDOWN(MAX(0,X1578-430000)*0.028+17600,0))+MIN(30000,ROUNDDOWN(MAX(0,X1578-430000)*0.0027+1873,0))+IF("いいえ"="はい",MIN(170000,ROUNDDOWN(MAX(0,X1578-430000)*0.0243+17800,0)),0)</f>
        <v/>
      </c>
      <c r="Z1578" s="19">
        <f>IF(""="",215040+Y1578,"")</f>
        <v/>
      </c>
      <c r="AA1578" s="19">
        <f>IF(X1578&gt;23500000,NA(),IF(X1578&lt;=4890000,1040000,IF(X1578&lt;=6550000,670000,620000)))</f>
        <v/>
      </c>
      <c r="AB1578" s="19">
        <f>MAX(0,ROUNDDOWN(X1578-Z1578-AA1578-0,-3))</f>
        <v/>
      </c>
      <c r="AC1578" s="19">
        <f>IF(AB1578&lt;=0,0,ROUNDDOWN((AB1578*LOOKUP(AB1578,{0,1950001,3300001,6950001,9000001,18000001,40000001},{0.05,0.1,0.2,0.23,0.33,0.4,0.45})-LOOKUP(AB1578,{0,1950001,3300001,6950001,9000001,18000001,40000001},{0,97500,427500,636000,1536000,2796000,4796000}))*1.021,-2))</f>
        <v/>
      </c>
      <c r="AD1578" s="19">
        <f>MAX(0,ROUNDDOWN(X1578-Z1578-430000-0,-3))</f>
        <v/>
      </c>
      <c r="AE1578" s="19">
        <f>IF(X1578&lt;=450000,0,MAX(0,ROUNDDOWN(AD1578*0.06-MIN(50000,AD1578)*0.03,-2))+MAX(0,ROUNDDOWN(AD1578*0.04-MIN(50000,AD1578)*0.02,-2)))</f>
        <v/>
      </c>
      <c r="AF1578" s="19">
        <f>AC1578+AE1578+Y1578</f>
        <v/>
      </c>
      <c r="AG1578" s="19">
        <f>MIN(650000,MAX(0,$B1578))</f>
        <v/>
      </c>
      <c r="AH1578" s="19">
        <f>$B1578-AG1578</f>
        <v/>
      </c>
      <c r="AI1578" s="19">
        <f>MIN(670000,ROUNDDOWN(MAX(0,AH1578-430000)*0.0751+47600,0))+MIN(260000,ROUNDDOWN(MAX(0,AH1578-430000)*0.028+17600,0))+MIN(30000,ROUNDDOWN(MAX(0,AH1578-430000)*0.0027+1873,0))+IF("いいえ"="はい",MIN(170000,ROUNDDOWN(MAX(0,AH1578-430000)*0.0243+17800,0)),0)</f>
        <v/>
      </c>
      <c r="AJ1578" s="19">
        <f>IF(""="",215040+AI1578,"")</f>
        <v/>
      </c>
      <c r="AK1578" s="19">
        <f>IF(AH1578&gt;23500000,NA(),IF(AH1578&lt;=4890000,1040000,IF(AH1578&lt;=6550000,670000,620000)))</f>
        <v/>
      </c>
      <c r="AL1578" s="19">
        <f>MAX(0,ROUNDDOWN(AH1578-AJ1578-AK1578-0,-3))</f>
        <v/>
      </c>
      <c r="AM1578" s="19">
        <f>IF(AL1578&lt;=0,0,ROUNDDOWN((AL1578*LOOKUP(AL1578,{0,1950001,3300001,6950001,9000001,18000001,40000001},{0.05,0.1,0.2,0.23,0.33,0.4,0.45})-LOOKUP(AL1578,{0,1950001,3300001,6950001,9000001,18000001,40000001},{0,97500,427500,636000,1536000,2796000,4796000}))*1.021,-2))</f>
        <v/>
      </c>
      <c r="AN1578" s="19">
        <f>MAX(0,ROUNDDOWN(AH1578-AJ1578-430000-0,-3))</f>
        <v/>
      </c>
      <c r="AO1578" s="19">
        <f>IF(AH1578&lt;=450000,0,MAX(0,ROUNDDOWN(AN1578*0.06-MIN(50000,AN1578)*0.03,-2))+MAX(0,ROUNDDOWN(AN1578*0.04-MIN(50000,AN1578)*0.02,-2)))</f>
        <v/>
      </c>
      <c r="AP1578" s="19">
        <f>AM1578+AO1578+AI1578</f>
        <v/>
      </c>
      <c r="AQ1578" s="19">
        <f>MIN(750000,MAX(0,$B1578))</f>
        <v/>
      </c>
      <c r="AR1578" s="19">
        <f>$B1578-AQ1578</f>
        <v/>
      </c>
      <c r="AS1578" s="19">
        <f>MIN(670000,ROUNDDOWN(MAX(0,AR1578-430000)*0.0751+47600,0))+MIN(260000,ROUNDDOWN(MAX(0,AR1578-430000)*0.028+17600,0))+MIN(30000,ROUNDDOWN(MAX(0,AR1578-430000)*0.0027+1873,0))+IF("いいえ"="はい",MIN(170000,ROUNDDOWN(MAX(0,AR1578-430000)*0.0243+17800,0)),0)</f>
        <v/>
      </c>
      <c r="AT1578" s="19">
        <f>IF(""="",215040+AS1578,"")</f>
        <v/>
      </c>
      <c r="AU1578" s="19">
        <f>IF(AR1578&gt;23500000,NA(),IF(AR1578&lt;=4890000,1040000,IF(AR1578&lt;=6550000,670000,620000)))</f>
        <v/>
      </c>
      <c r="AV1578" s="19">
        <f>MAX(0,ROUNDDOWN(AR1578-AT1578-AU1578-0,-3))</f>
        <v/>
      </c>
      <c r="AW1578" s="19">
        <f>IF(AV1578&lt;=0,0,ROUNDDOWN((AV1578*LOOKUP(AV1578,{0,1950001,3300001,6950001,9000001,18000001,40000001},{0.05,0.1,0.2,0.23,0.33,0.4,0.45})-LOOKUP(AV1578,{0,1950001,3300001,6950001,9000001,18000001,40000001},{0,97500,427500,636000,1536000,2796000,4796000}))*1.021,-2))</f>
        <v/>
      </c>
      <c r="AX1578" s="19">
        <f>MAX(0,ROUNDDOWN(AR1578-AT1578-430000-0,-3))</f>
        <v/>
      </c>
      <c r="AY1578" s="19">
        <f>IF(AR1578&lt;=450000,0,MAX(0,ROUNDDOWN(AX1578*0.06-MIN(50000,AX1578)*0.03,-2))+MAX(0,ROUNDDOWN(AX1578*0.04-MIN(50000,AX1578)*0.02,-2)))</f>
        <v/>
      </c>
      <c r="AZ1578" s="19">
        <f>AW1578+AY1578+AS1578</f>
        <v/>
      </c>
    </row>
    <row r="1579">
      <c r="A1579" t="inlineStr">
        <is>
          <t>1万円刻み</t>
        </is>
      </c>
      <c r="B1579" s="19">
        <f>'3_1万円刻み'!$A$1562</f>
        <v/>
      </c>
      <c r="C1579" s="19">
        <f>MIN(0,MAX(0,$B1579))</f>
        <v/>
      </c>
      <c r="D1579" s="19">
        <f>$B1579-C1579</f>
        <v/>
      </c>
      <c r="E1579" s="19">
        <f>MIN(670000,ROUNDDOWN(MAX(0,D1579-430000)*0.0751+47600,0))+MIN(260000,ROUNDDOWN(MAX(0,D1579-430000)*0.028+17600,0))+MIN(30000,ROUNDDOWN(MAX(0,D1579-430000)*0.0027+1873,0))+IF("いいえ"="はい",MIN(170000,ROUNDDOWN(MAX(0,D1579-430000)*0.0243+17800,0)),0)</f>
        <v/>
      </c>
      <c r="F1579" s="19">
        <f>IF(""="",215040+E1579,"")</f>
        <v/>
      </c>
      <c r="G1579" s="19">
        <f>IF(D1579&gt;23500000,NA(),IF(D1579&lt;=4890000,1040000,IF(D1579&lt;=6550000,670000,620000)))</f>
        <v/>
      </c>
      <c r="H1579" s="19">
        <f>MAX(0,ROUNDDOWN(D1579-F1579-G1579-0,-3))</f>
        <v/>
      </c>
      <c r="I1579" s="19">
        <f>IF(H1579&lt;=0,0,ROUNDDOWN((H1579*LOOKUP(H1579,{0,1950001,3300001,6950001,9000001,18000001,40000001},{0.05,0.1,0.2,0.23,0.33,0.4,0.45})-LOOKUP(H1579,{0,1950001,3300001,6950001,9000001,18000001,40000001},{0,97500,427500,636000,1536000,2796000,4796000}))*1.021,-2))</f>
        <v/>
      </c>
      <c r="J1579" s="19">
        <f>MAX(0,ROUNDDOWN(D1579-F1579-430000-0,-3))</f>
        <v/>
      </c>
      <c r="K1579" s="19">
        <f>IF(D1579&lt;=450000,0,MAX(0,ROUNDDOWN(J1579*0.06-MIN(50000,J1579)*0.03,-2))+MAX(0,ROUNDDOWN(J1579*0.04-MIN(50000,J1579)*0.02,-2)))</f>
        <v/>
      </c>
      <c r="L1579" s="19">
        <f>I1579+K1579+E1579</f>
        <v/>
      </c>
      <c r="M1579" s="19">
        <f>MIN(100000,MAX(0,$B1579))</f>
        <v/>
      </c>
      <c r="N1579" s="19">
        <f>$B1579-M1579</f>
        <v/>
      </c>
      <c r="O1579" s="19">
        <f>MIN(670000,ROUNDDOWN(MAX(0,N1579-430000)*0.0751+47600,0))+MIN(260000,ROUNDDOWN(MAX(0,N1579-430000)*0.028+17600,0))+MIN(30000,ROUNDDOWN(MAX(0,N1579-430000)*0.0027+1873,0))+IF("いいえ"="はい",MIN(170000,ROUNDDOWN(MAX(0,N1579-430000)*0.0243+17800,0)),0)</f>
        <v/>
      </c>
      <c r="P1579" s="19">
        <f>IF(""="",215040+O1579,"")</f>
        <v/>
      </c>
      <c r="Q1579" s="19">
        <f>IF(N1579&gt;23500000,NA(),IF(N1579&lt;=4890000,1040000,IF(N1579&lt;=6550000,670000,620000)))</f>
        <v/>
      </c>
      <c r="R1579" s="19">
        <f>MAX(0,ROUNDDOWN(N1579-P1579-Q1579-0,-3))</f>
        <v/>
      </c>
      <c r="S1579" s="19">
        <f>IF(R1579&lt;=0,0,ROUNDDOWN((R1579*LOOKUP(R1579,{0,1950001,3300001,6950001,9000001,18000001,40000001},{0.05,0.1,0.2,0.23,0.33,0.4,0.45})-LOOKUP(R1579,{0,1950001,3300001,6950001,9000001,18000001,40000001},{0,97500,427500,636000,1536000,2796000,4796000}))*1.021,-2))</f>
        <v/>
      </c>
      <c r="T1579" s="19">
        <f>MAX(0,ROUNDDOWN(N1579-P1579-430000-0,-3))</f>
        <v/>
      </c>
      <c r="U1579" s="19">
        <f>IF(N1579&lt;=450000,0,MAX(0,ROUNDDOWN(T1579*0.06-MIN(50000,T1579)*0.03,-2))+MAX(0,ROUNDDOWN(T1579*0.04-MIN(50000,T1579)*0.02,-2)))</f>
        <v/>
      </c>
      <c r="V1579" s="19">
        <f>S1579+U1579+O1579</f>
        <v/>
      </c>
      <c r="W1579" s="19">
        <f>MIN(550000,MAX(0,$B1579))</f>
        <v/>
      </c>
      <c r="X1579" s="19">
        <f>$B1579-W1579</f>
        <v/>
      </c>
      <c r="Y1579" s="19">
        <f>MIN(670000,ROUNDDOWN(MAX(0,X1579-430000)*0.0751+47600,0))+MIN(260000,ROUNDDOWN(MAX(0,X1579-430000)*0.028+17600,0))+MIN(30000,ROUNDDOWN(MAX(0,X1579-430000)*0.0027+1873,0))+IF("いいえ"="はい",MIN(170000,ROUNDDOWN(MAX(0,X1579-430000)*0.0243+17800,0)),0)</f>
        <v/>
      </c>
      <c r="Z1579" s="19">
        <f>IF(""="",215040+Y1579,"")</f>
        <v/>
      </c>
      <c r="AA1579" s="19">
        <f>IF(X1579&gt;23500000,NA(),IF(X1579&lt;=4890000,1040000,IF(X1579&lt;=6550000,670000,620000)))</f>
        <v/>
      </c>
      <c r="AB1579" s="19">
        <f>MAX(0,ROUNDDOWN(X1579-Z1579-AA1579-0,-3))</f>
        <v/>
      </c>
      <c r="AC1579" s="19">
        <f>IF(AB1579&lt;=0,0,ROUNDDOWN((AB1579*LOOKUP(AB1579,{0,1950001,3300001,6950001,9000001,18000001,40000001},{0.05,0.1,0.2,0.23,0.33,0.4,0.45})-LOOKUP(AB1579,{0,1950001,3300001,6950001,9000001,18000001,40000001},{0,97500,427500,636000,1536000,2796000,4796000}))*1.021,-2))</f>
        <v/>
      </c>
      <c r="AD1579" s="19">
        <f>MAX(0,ROUNDDOWN(X1579-Z1579-430000-0,-3))</f>
        <v/>
      </c>
      <c r="AE1579" s="19">
        <f>IF(X1579&lt;=450000,0,MAX(0,ROUNDDOWN(AD1579*0.06-MIN(50000,AD1579)*0.03,-2))+MAX(0,ROUNDDOWN(AD1579*0.04-MIN(50000,AD1579)*0.02,-2)))</f>
        <v/>
      </c>
      <c r="AF1579" s="19">
        <f>AC1579+AE1579+Y1579</f>
        <v/>
      </c>
      <c r="AG1579" s="19">
        <f>MIN(650000,MAX(0,$B1579))</f>
        <v/>
      </c>
      <c r="AH1579" s="19">
        <f>$B1579-AG1579</f>
        <v/>
      </c>
      <c r="AI1579" s="19">
        <f>MIN(670000,ROUNDDOWN(MAX(0,AH1579-430000)*0.0751+47600,0))+MIN(260000,ROUNDDOWN(MAX(0,AH1579-430000)*0.028+17600,0))+MIN(30000,ROUNDDOWN(MAX(0,AH1579-430000)*0.0027+1873,0))+IF("いいえ"="はい",MIN(170000,ROUNDDOWN(MAX(0,AH1579-430000)*0.0243+17800,0)),0)</f>
        <v/>
      </c>
      <c r="AJ1579" s="19">
        <f>IF(""="",215040+AI1579,"")</f>
        <v/>
      </c>
      <c r="AK1579" s="19">
        <f>IF(AH1579&gt;23500000,NA(),IF(AH1579&lt;=4890000,1040000,IF(AH1579&lt;=6550000,670000,620000)))</f>
        <v/>
      </c>
      <c r="AL1579" s="19">
        <f>MAX(0,ROUNDDOWN(AH1579-AJ1579-AK1579-0,-3))</f>
        <v/>
      </c>
      <c r="AM1579" s="19">
        <f>IF(AL1579&lt;=0,0,ROUNDDOWN((AL1579*LOOKUP(AL1579,{0,1950001,3300001,6950001,9000001,18000001,40000001},{0.05,0.1,0.2,0.23,0.33,0.4,0.45})-LOOKUP(AL1579,{0,1950001,3300001,6950001,9000001,18000001,40000001},{0,97500,427500,636000,1536000,2796000,4796000}))*1.021,-2))</f>
        <v/>
      </c>
      <c r="AN1579" s="19">
        <f>MAX(0,ROUNDDOWN(AH1579-AJ1579-430000-0,-3))</f>
        <v/>
      </c>
      <c r="AO1579" s="19">
        <f>IF(AH1579&lt;=450000,0,MAX(0,ROUNDDOWN(AN1579*0.06-MIN(50000,AN1579)*0.03,-2))+MAX(0,ROUNDDOWN(AN1579*0.04-MIN(50000,AN1579)*0.02,-2)))</f>
        <v/>
      </c>
      <c r="AP1579" s="19">
        <f>AM1579+AO1579+AI1579</f>
        <v/>
      </c>
      <c r="AQ1579" s="19">
        <f>MIN(750000,MAX(0,$B1579))</f>
        <v/>
      </c>
      <c r="AR1579" s="19">
        <f>$B1579-AQ1579</f>
        <v/>
      </c>
      <c r="AS1579" s="19">
        <f>MIN(670000,ROUNDDOWN(MAX(0,AR1579-430000)*0.0751+47600,0))+MIN(260000,ROUNDDOWN(MAX(0,AR1579-430000)*0.028+17600,0))+MIN(30000,ROUNDDOWN(MAX(0,AR1579-430000)*0.0027+1873,0))+IF("いいえ"="はい",MIN(170000,ROUNDDOWN(MAX(0,AR1579-430000)*0.0243+17800,0)),0)</f>
        <v/>
      </c>
      <c r="AT1579" s="19">
        <f>IF(""="",215040+AS1579,"")</f>
        <v/>
      </c>
      <c r="AU1579" s="19">
        <f>IF(AR1579&gt;23500000,NA(),IF(AR1579&lt;=4890000,1040000,IF(AR1579&lt;=6550000,670000,620000)))</f>
        <v/>
      </c>
      <c r="AV1579" s="19">
        <f>MAX(0,ROUNDDOWN(AR1579-AT1579-AU1579-0,-3))</f>
        <v/>
      </c>
      <c r="AW1579" s="19">
        <f>IF(AV1579&lt;=0,0,ROUNDDOWN((AV1579*LOOKUP(AV1579,{0,1950001,3300001,6950001,9000001,18000001,40000001},{0.05,0.1,0.2,0.23,0.33,0.4,0.45})-LOOKUP(AV1579,{0,1950001,3300001,6950001,9000001,18000001,40000001},{0,97500,427500,636000,1536000,2796000,4796000}))*1.021,-2))</f>
        <v/>
      </c>
      <c r="AX1579" s="19">
        <f>MAX(0,ROUNDDOWN(AR1579-AT1579-430000-0,-3))</f>
        <v/>
      </c>
      <c r="AY1579" s="19">
        <f>IF(AR1579&lt;=450000,0,MAX(0,ROUNDDOWN(AX1579*0.06-MIN(50000,AX1579)*0.03,-2))+MAX(0,ROUNDDOWN(AX1579*0.04-MIN(50000,AX1579)*0.02,-2)))</f>
        <v/>
      </c>
      <c r="AZ1579" s="19">
        <f>AW1579+AY1579+AS1579</f>
        <v/>
      </c>
    </row>
    <row r="1580">
      <c r="A1580" t="inlineStr">
        <is>
          <t>1万円刻み</t>
        </is>
      </c>
      <c r="B1580" s="19">
        <f>'3_1万円刻み'!$A$1563</f>
        <v/>
      </c>
      <c r="C1580" s="19">
        <f>MIN(0,MAX(0,$B1580))</f>
        <v/>
      </c>
      <c r="D1580" s="19">
        <f>$B1580-C1580</f>
        <v/>
      </c>
      <c r="E1580" s="19">
        <f>MIN(670000,ROUNDDOWN(MAX(0,D1580-430000)*0.0751+47600,0))+MIN(260000,ROUNDDOWN(MAX(0,D1580-430000)*0.028+17600,0))+MIN(30000,ROUNDDOWN(MAX(0,D1580-430000)*0.0027+1873,0))+IF("いいえ"="はい",MIN(170000,ROUNDDOWN(MAX(0,D1580-430000)*0.0243+17800,0)),0)</f>
        <v/>
      </c>
      <c r="F1580" s="19">
        <f>IF(""="",215040+E1580,"")</f>
        <v/>
      </c>
      <c r="G1580" s="19">
        <f>IF(D1580&gt;23500000,NA(),IF(D1580&lt;=4890000,1040000,IF(D1580&lt;=6550000,670000,620000)))</f>
        <v/>
      </c>
      <c r="H1580" s="19">
        <f>MAX(0,ROUNDDOWN(D1580-F1580-G1580-0,-3))</f>
        <v/>
      </c>
      <c r="I1580" s="19">
        <f>IF(H1580&lt;=0,0,ROUNDDOWN((H1580*LOOKUP(H1580,{0,1950001,3300001,6950001,9000001,18000001,40000001},{0.05,0.1,0.2,0.23,0.33,0.4,0.45})-LOOKUP(H1580,{0,1950001,3300001,6950001,9000001,18000001,40000001},{0,97500,427500,636000,1536000,2796000,4796000}))*1.021,-2))</f>
        <v/>
      </c>
      <c r="J1580" s="19">
        <f>MAX(0,ROUNDDOWN(D1580-F1580-430000-0,-3))</f>
        <v/>
      </c>
      <c r="K1580" s="19">
        <f>IF(D1580&lt;=450000,0,MAX(0,ROUNDDOWN(J1580*0.06-MIN(50000,J1580)*0.03,-2))+MAX(0,ROUNDDOWN(J1580*0.04-MIN(50000,J1580)*0.02,-2)))</f>
        <v/>
      </c>
      <c r="L1580" s="19">
        <f>I1580+K1580+E1580</f>
        <v/>
      </c>
      <c r="M1580" s="19">
        <f>MIN(100000,MAX(0,$B1580))</f>
        <v/>
      </c>
      <c r="N1580" s="19">
        <f>$B1580-M1580</f>
        <v/>
      </c>
      <c r="O1580" s="19">
        <f>MIN(670000,ROUNDDOWN(MAX(0,N1580-430000)*0.0751+47600,0))+MIN(260000,ROUNDDOWN(MAX(0,N1580-430000)*0.028+17600,0))+MIN(30000,ROUNDDOWN(MAX(0,N1580-430000)*0.0027+1873,0))+IF("いいえ"="はい",MIN(170000,ROUNDDOWN(MAX(0,N1580-430000)*0.0243+17800,0)),0)</f>
        <v/>
      </c>
      <c r="P1580" s="19">
        <f>IF(""="",215040+O1580,"")</f>
        <v/>
      </c>
      <c r="Q1580" s="19">
        <f>IF(N1580&gt;23500000,NA(),IF(N1580&lt;=4890000,1040000,IF(N1580&lt;=6550000,670000,620000)))</f>
        <v/>
      </c>
      <c r="R1580" s="19">
        <f>MAX(0,ROUNDDOWN(N1580-P1580-Q1580-0,-3))</f>
        <v/>
      </c>
      <c r="S1580" s="19">
        <f>IF(R1580&lt;=0,0,ROUNDDOWN((R1580*LOOKUP(R1580,{0,1950001,3300001,6950001,9000001,18000001,40000001},{0.05,0.1,0.2,0.23,0.33,0.4,0.45})-LOOKUP(R1580,{0,1950001,3300001,6950001,9000001,18000001,40000001},{0,97500,427500,636000,1536000,2796000,4796000}))*1.021,-2))</f>
        <v/>
      </c>
      <c r="T1580" s="19">
        <f>MAX(0,ROUNDDOWN(N1580-P1580-430000-0,-3))</f>
        <v/>
      </c>
      <c r="U1580" s="19">
        <f>IF(N1580&lt;=450000,0,MAX(0,ROUNDDOWN(T1580*0.06-MIN(50000,T1580)*0.03,-2))+MAX(0,ROUNDDOWN(T1580*0.04-MIN(50000,T1580)*0.02,-2)))</f>
        <v/>
      </c>
      <c r="V1580" s="19">
        <f>S1580+U1580+O1580</f>
        <v/>
      </c>
      <c r="W1580" s="19">
        <f>MIN(550000,MAX(0,$B1580))</f>
        <v/>
      </c>
      <c r="X1580" s="19">
        <f>$B1580-W1580</f>
        <v/>
      </c>
      <c r="Y1580" s="19">
        <f>MIN(670000,ROUNDDOWN(MAX(0,X1580-430000)*0.0751+47600,0))+MIN(260000,ROUNDDOWN(MAX(0,X1580-430000)*0.028+17600,0))+MIN(30000,ROUNDDOWN(MAX(0,X1580-430000)*0.0027+1873,0))+IF("いいえ"="はい",MIN(170000,ROUNDDOWN(MAX(0,X1580-430000)*0.0243+17800,0)),0)</f>
        <v/>
      </c>
      <c r="Z1580" s="19">
        <f>IF(""="",215040+Y1580,"")</f>
        <v/>
      </c>
      <c r="AA1580" s="19">
        <f>IF(X1580&gt;23500000,NA(),IF(X1580&lt;=4890000,1040000,IF(X1580&lt;=6550000,670000,620000)))</f>
        <v/>
      </c>
      <c r="AB1580" s="19">
        <f>MAX(0,ROUNDDOWN(X1580-Z1580-AA1580-0,-3))</f>
        <v/>
      </c>
      <c r="AC1580" s="19">
        <f>IF(AB1580&lt;=0,0,ROUNDDOWN((AB1580*LOOKUP(AB1580,{0,1950001,3300001,6950001,9000001,18000001,40000001},{0.05,0.1,0.2,0.23,0.33,0.4,0.45})-LOOKUP(AB1580,{0,1950001,3300001,6950001,9000001,18000001,40000001},{0,97500,427500,636000,1536000,2796000,4796000}))*1.021,-2))</f>
        <v/>
      </c>
      <c r="AD1580" s="19">
        <f>MAX(0,ROUNDDOWN(X1580-Z1580-430000-0,-3))</f>
        <v/>
      </c>
      <c r="AE1580" s="19">
        <f>IF(X1580&lt;=450000,0,MAX(0,ROUNDDOWN(AD1580*0.06-MIN(50000,AD1580)*0.03,-2))+MAX(0,ROUNDDOWN(AD1580*0.04-MIN(50000,AD1580)*0.02,-2)))</f>
        <v/>
      </c>
      <c r="AF1580" s="19">
        <f>AC1580+AE1580+Y1580</f>
        <v/>
      </c>
      <c r="AG1580" s="19">
        <f>MIN(650000,MAX(0,$B1580))</f>
        <v/>
      </c>
      <c r="AH1580" s="19">
        <f>$B1580-AG1580</f>
        <v/>
      </c>
      <c r="AI1580" s="19">
        <f>MIN(670000,ROUNDDOWN(MAX(0,AH1580-430000)*0.0751+47600,0))+MIN(260000,ROUNDDOWN(MAX(0,AH1580-430000)*0.028+17600,0))+MIN(30000,ROUNDDOWN(MAX(0,AH1580-430000)*0.0027+1873,0))+IF("いいえ"="はい",MIN(170000,ROUNDDOWN(MAX(0,AH1580-430000)*0.0243+17800,0)),0)</f>
        <v/>
      </c>
      <c r="AJ1580" s="19">
        <f>IF(""="",215040+AI1580,"")</f>
        <v/>
      </c>
      <c r="AK1580" s="19">
        <f>IF(AH1580&gt;23500000,NA(),IF(AH1580&lt;=4890000,1040000,IF(AH1580&lt;=6550000,670000,620000)))</f>
        <v/>
      </c>
      <c r="AL1580" s="19">
        <f>MAX(0,ROUNDDOWN(AH1580-AJ1580-AK1580-0,-3))</f>
        <v/>
      </c>
      <c r="AM1580" s="19">
        <f>IF(AL1580&lt;=0,0,ROUNDDOWN((AL1580*LOOKUP(AL1580,{0,1950001,3300001,6950001,9000001,18000001,40000001},{0.05,0.1,0.2,0.23,0.33,0.4,0.45})-LOOKUP(AL1580,{0,1950001,3300001,6950001,9000001,18000001,40000001},{0,97500,427500,636000,1536000,2796000,4796000}))*1.021,-2))</f>
        <v/>
      </c>
      <c r="AN1580" s="19">
        <f>MAX(0,ROUNDDOWN(AH1580-AJ1580-430000-0,-3))</f>
        <v/>
      </c>
      <c r="AO1580" s="19">
        <f>IF(AH1580&lt;=450000,0,MAX(0,ROUNDDOWN(AN1580*0.06-MIN(50000,AN1580)*0.03,-2))+MAX(0,ROUNDDOWN(AN1580*0.04-MIN(50000,AN1580)*0.02,-2)))</f>
        <v/>
      </c>
      <c r="AP1580" s="19">
        <f>AM1580+AO1580+AI1580</f>
        <v/>
      </c>
      <c r="AQ1580" s="19">
        <f>MIN(750000,MAX(0,$B1580))</f>
        <v/>
      </c>
      <c r="AR1580" s="19">
        <f>$B1580-AQ1580</f>
        <v/>
      </c>
      <c r="AS1580" s="19">
        <f>MIN(670000,ROUNDDOWN(MAX(0,AR1580-430000)*0.0751+47600,0))+MIN(260000,ROUNDDOWN(MAX(0,AR1580-430000)*0.028+17600,0))+MIN(30000,ROUNDDOWN(MAX(0,AR1580-430000)*0.0027+1873,0))+IF("いいえ"="はい",MIN(170000,ROUNDDOWN(MAX(0,AR1580-430000)*0.0243+17800,0)),0)</f>
        <v/>
      </c>
      <c r="AT1580" s="19">
        <f>IF(""="",215040+AS1580,"")</f>
        <v/>
      </c>
      <c r="AU1580" s="19">
        <f>IF(AR1580&gt;23500000,NA(),IF(AR1580&lt;=4890000,1040000,IF(AR1580&lt;=6550000,670000,620000)))</f>
        <v/>
      </c>
      <c r="AV1580" s="19">
        <f>MAX(0,ROUNDDOWN(AR1580-AT1580-AU1580-0,-3))</f>
        <v/>
      </c>
      <c r="AW1580" s="19">
        <f>IF(AV1580&lt;=0,0,ROUNDDOWN((AV1580*LOOKUP(AV1580,{0,1950001,3300001,6950001,9000001,18000001,40000001},{0.05,0.1,0.2,0.23,0.33,0.4,0.45})-LOOKUP(AV1580,{0,1950001,3300001,6950001,9000001,18000001,40000001},{0,97500,427500,636000,1536000,2796000,4796000}))*1.021,-2))</f>
        <v/>
      </c>
      <c r="AX1580" s="19">
        <f>MAX(0,ROUNDDOWN(AR1580-AT1580-430000-0,-3))</f>
        <v/>
      </c>
      <c r="AY1580" s="19">
        <f>IF(AR1580&lt;=450000,0,MAX(0,ROUNDDOWN(AX1580*0.06-MIN(50000,AX1580)*0.03,-2))+MAX(0,ROUNDDOWN(AX1580*0.04-MIN(50000,AX1580)*0.02,-2)))</f>
        <v/>
      </c>
      <c r="AZ1580" s="19">
        <f>AW1580+AY1580+AS1580</f>
        <v/>
      </c>
    </row>
    <row r="1581">
      <c r="A1581" t="inlineStr">
        <is>
          <t>1万円刻み</t>
        </is>
      </c>
      <c r="B1581" s="19">
        <f>'3_1万円刻み'!$A$1564</f>
        <v/>
      </c>
      <c r="C1581" s="19">
        <f>MIN(0,MAX(0,$B1581))</f>
        <v/>
      </c>
      <c r="D1581" s="19">
        <f>$B1581-C1581</f>
        <v/>
      </c>
      <c r="E1581" s="19">
        <f>MIN(670000,ROUNDDOWN(MAX(0,D1581-430000)*0.0751+47600,0))+MIN(260000,ROUNDDOWN(MAX(0,D1581-430000)*0.028+17600,0))+MIN(30000,ROUNDDOWN(MAX(0,D1581-430000)*0.0027+1873,0))+IF("いいえ"="はい",MIN(170000,ROUNDDOWN(MAX(0,D1581-430000)*0.0243+17800,0)),0)</f>
        <v/>
      </c>
      <c r="F1581" s="19">
        <f>IF(""="",215040+E1581,"")</f>
        <v/>
      </c>
      <c r="G1581" s="19">
        <f>IF(D1581&gt;23500000,NA(),IF(D1581&lt;=4890000,1040000,IF(D1581&lt;=6550000,670000,620000)))</f>
        <v/>
      </c>
      <c r="H1581" s="19">
        <f>MAX(0,ROUNDDOWN(D1581-F1581-G1581-0,-3))</f>
        <v/>
      </c>
      <c r="I1581" s="19">
        <f>IF(H1581&lt;=0,0,ROUNDDOWN((H1581*LOOKUP(H1581,{0,1950001,3300001,6950001,9000001,18000001,40000001},{0.05,0.1,0.2,0.23,0.33,0.4,0.45})-LOOKUP(H1581,{0,1950001,3300001,6950001,9000001,18000001,40000001},{0,97500,427500,636000,1536000,2796000,4796000}))*1.021,-2))</f>
        <v/>
      </c>
      <c r="J1581" s="19">
        <f>MAX(0,ROUNDDOWN(D1581-F1581-430000-0,-3))</f>
        <v/>
      </c>
      <c r="K1581" s="19">
        <f>IF(D1581&lt;=450000,0,MAX(0,ROUNDDOWN(J1581*0.06-MIN(50000,J1581)*0.03,-2))+MAX(0,ROUNDDOWN(J1581*0.04-MIN(50000,J1581)*0.02,-2)))</f>
        <v/>
      </c>
      <c r="L1581" s="19">
        <f>I1581+K1581+E1581</f>
        <v/>
      </c>
      <c r="M1581" s="19">
        <f>MIN(100000,MAX(0,$B1581))</f>
        <v/>
      </c>
      <c r="N1581" s="19">
        <f>$B1581-M1581</f>
        <v/>
      </c>
      <c r="O1581" s="19">
        <f>MIN(670000,ROUNDDOWN(MAX(0,N1581-430000)*0.0751+47600,0))+MIN(260000,ROUNDDOWN(MAX(0,N1581-430000)*0.028+17600,0))+MIN(30000,ROUNDDOWN(MAX(0,N1581-430000)*0.0027+1873,0))+IF("いいえ"="はい",MIN(170000,ROUNDDOWN(MAX(0,N1581-430000)*0.0243+17800,0)),0)</f>
        <v/>
      </c>
      <c r="P1581" s="19">
        <f>IF(""="",215040+O1581,"")</f>
        <v/>
      </c>
      <c r="Q1581" s="19">
        <f>IF(N1581&gt;23500000,NA(),IF(N1581&lt;=4890000,1040000,IF(N1581&lt;=6550000,670000,620000)))</f>
        <v/>
      </c>
      <c r="R1581" s="19">
        <f>MAX(0,ROUNDDOWN(N1581-P1581-Q1581-0,-3))</f>
        <v/>
      </c>
      <c r="S1581" s="19">
        <f>IF(R1581&lt;=0,0,ROUNDDOWN((R1581*LOOKUP(R1581,{0,1950001,3300001,6950001,9000001,18000001,40000001},{0.05,0.1,0.2,0.23,0.33,0.4,0.45})-LOOKUP(R1581,{0,1950001,3300001,6950001,9000001,18000001,40000001},{0,97500,427500,636000,1536000,2796000,4796000}))*1.021,-2))</f>
        <v/>
      </c>
      <c r="T1581" s="19">
        <f>MAX(0,ROUNDDOWN(N1581-P1581-430000-0,-3))</f>
        <v/>
      </c>
      <c r="U1581" s="19">
        <f>IF(N1581&lt;=450000,0,MAX(0,ROUNDDOWN(T1581*0.06-MIN(50000,T1581)*0.03,-2))+MAX(0,ROUNDDOWN(T1581*0.04-MIN(50000,T1581)*0.02,-2)))</f>
        <v/>
      </c>
      <c r="V1581" s="19">
        <f>S1581+U1581+O1581</f>
        <v/>
      </c>
      <c r="W1581" s="19">
        <f>MIN(550000,MAX(0,$B1581))</f>
        <v/>
      </c>
      <c r="X1581" s="19">
        <f>$B1581-W1581</f>
        <v/>
      </c>
      <c r="Y1581" s="19">
        <f>MIN(670000,ROUNDDOWN(MAX(0,X1581-430000)*0.0751+47600,0))+MIN(260000,ROUNDDOWN(MAX(0,X1581-430000)*0.028+17600,0))+MIN(30000,ROUNDDOWN(MAX(0,X1581-430000)*0.0027+1873,0))+IF("いいえ"="はい",MIN(170000,ROUNDDOWN(MAX(0,X1581-430000)*0.0243+17800,0)),0)</f>
        <v/>
      </c>
      <c r="Z1581" s="19">
        <f>IF(""="",215040+Y1581,"")</f>
        <v/>
      </c>
      <c r="AA1581" s="19">
        <f>IF(X1581&gt;23500000,NA(),IF(X1581&lt;=4890000,1040000,IF(X1581&lt;=6550000,670000,620000)))</f>
        <v/>
      </c>
      <c r="AB1581" s="19">
        <f>MAX(0,ROUNDDOWN(X1581-Z1581-AA1581-0,-3))</f>
        <v/>
      </c>
      <c r="AC1581" s="19">
        <f>IF(AB1581&lt;=0,0,ROUNDDOWN((AB1581*LOOKUP(AB1581,{0,1950001,3300001,6950001,9000001,18000001,40000001},{0.05,0.1,0.2,0.23,0.33,0.4,0.45})-LOOKUP(AB1581,{0,1950001,3300001,6950001,9000001,18000001,40000001},{0,97500,427500,636000,1536000,2796000,4796000}))*1.021,-2))</f>
        <v/>
      </c>
      <c r="AD1581" s="19">
        <f>MAX(0,ROUNDDOWN(X1581-Z1581-430000-0,-3))</f>
        <v/>
      </c>
      <c r="AE1581" s="19">
        <f>IF(X1581&lt;=450000,0,MAX(0,ROUNDDOWN(AD1581*0.06-MIN(50000,AD1581)*0.03,-2))+MAX(0,ROUNDDOWN(AD1581*0.04-MIN(50000,AD1581)*0.02,-2)))</f>
        <v/>
      </c>
      <c r="AF1581" s="19">
        <f>AC1581+AE1581+Y1581</f>
        <v/>
      </c>
      <c r="AG1581" s="19">
        <f>MIN(650000,MAX(0,$B1581))</f>
        <v/>
      </c>
      <c r="AH1581" s="19">
        <f>$B1581-AG1581</f>
        <v/>
      </c>
      <c r="AI1581" s="19">
        <f>MIN(670000,ROUNDDOWN(MAX(0,AH1581-430000)*0.0751+47600,0))+MIN(260000,ROUNDDOWN(MAX(0,AH1581-430000)*0.028+17600,0))+MIN(30000,ROUNDDOWN(MAX(0,AH1581-430000)*0.0027+1873,0))+IF("いいえ"="はい",MIN(170000,ROUNDDOWN(MAX(0,AH1581-430000)*0.0243+17800,0)),0)</f>
        <v/>
      </c>
      <c r="AJ1581" s="19">
        <f>IF(""="",215040+AI1581,"")</f>
        <v/>
      </c>
      <c r="AK1581" s="19">
        <f>IF(AH1581&gt;23500000,NA(),IF(AH1581&lt;=4890000,1040000,IF(AH1581&lt;=6550000,670000,620000)))</f>
        <v/>
      </c>
      <c r="AL1581" s="19">
        <f>MAX(0,ROUNDDOWN(AH1581-AJ1581-AK1581-0,-3))</f>
        <v/>
      </c>
      <c r="AM1581" s="19">
        <f>IF(AL1581&lt;=0,0,ROUNDDOWN((AL1581*LOOKUP(AL1581,{0,1950001,3300001,6950001,9000001,18000001,40000001},{0.05,0.1,0.2,0.23,0.33,0.4,0.45})-LOOKUP(AL1581,{0,1950001,3300001,6950001,9000001,18000001,40000001},{0,97500,427500,636000,1536000,2796000,4796000}))*1.021,-2))</f>
        <v/>
      </c>
      <c r="AN1581" s="19">
        <f>MAX(0,ROUNDDOWN(AH1581-AJ1581-430000-0,-3))</f>
        <v/>
      </c>
      <c r="AO1581" s="19">
        <f>IF(AH1581&lt;=450000,0,MAX(0,ROUNDDOWN(AN1581*0.06-MIN(50000,AN1581)*0.03,-2))+MAX(0,ROUNDDOWN(AN1581*0.04-MIN(50000,AN1581)*0.02,-2)))</f>
        <v/>
      </c>
      <c r="AP1581" s="19">
        <f>AM1581+AO1581+AI1581</f>
        <v/>
      </c>
      <c r="AQ1581" s="19">
        <f>MIN(750000,MAX(0,$B1581))</f>
        <v/>
      </c>
      <c r="AR1581" s="19">
        <f>$B1581-AQ1581</f>
        <v/>
      </c>
      <c r="AS1581" s="19">
        <f>MIN(670000,ROUNDDOWN(MAX(0,AR1581-430000)*0.0751+47600,0))+MIN(260000,ROUNDDOWN(MAX(0,AR1581-430000)*0.028+17600,0))+MIN(30000,ROUNDDOWN(MAX(0,AR1581-430000)*0.0027+1873,0))+IF("いいえ"="はい",MIN(170000,ROUNDDOWN(MAX(0,AR1581-430000)*0.0243+17800,0)),0)</f>
        <v/>
      </c>
      <c r="AT1581" s="19">
        <f>IF(""="",215040+AS1581,"")</f>
        <v/>
      </c>
      <c r="AU1581" s="19">
        <f>IF(AR1581&gt;23500000,NA(),IF(AR1581&lt;=4890000,1040000,IF(AR1581&lt;=6550000,670000,620000)))</f>
        <v/>
      </c>
      <c r="AV1581" s="19">
        <f>MAX(0,ROUNDDOWN(AR1581-AT1581-AU1581-0,-3))</f>
        <v/>
      </c>
      <c r="AW1581" s="19">
        <f>IF(AV1581&lt;=0,0,ROUNDDOWN((AV1581*LOOKUP(AV1581,{0,1950001,3300001,6950001,9000001,18000001,40000001},{0.05,0.1,0.2,0.23,0.33,0.4,0.45})-LOOKUP(AV1581,{0,1950001,3300001,6950001,9000001,18000001,40000001},{0,97500,427500,636000,1536000,2796000,4796000}))*1.021,-2))</f>
        <v/>
      </c>
      <c r="AX1581" s="19">
        <f>MAX(0,ROUNDDOWN(AR1581-AT1581-430000-0,-3))</f>
        <v/>
      </c>
      <c r="AY1581" s="19">
        <f>IF(AR1581&lt;=450000,0,MAX(0,ROUNDDOWN(AX1581*0.06-MIN(50000,AX1581)*0.03,-2))+MAX(0,ROUNDDOWN(AX1581*0.04-MIN(50000,AX1581)*0.02,-2)))</f>
        <v/>
      </c>
      <c r="AZ1581" s="19">
        <f>AW1581+AY1581+AS1581</f>
        <v/>
      </c>
    </row>
    <row r="1582">
      <c r="A1582" t="inlineStr">
        <is>
          <t>1万円刻み</t>
        </is>
      </c>
      <c r="B1582" s="19">
        <f>'3_1万円刻み'!$A$1565</f>
        <v/>
      </c>
      <c r="C1582" s="19">
        <f>MIN(0,MAX(0,$B1582))</f>
        <v/>
      </c>
      <c r="D1582" s="19">
        <f>$B1582-C1582</f>
        <v/>
      </c>
      <c r="E1582" s="19">
        <f>MIN(670000,ROUNDDOWN(MAX(0,D1582-430000)*0.0751+47600,0))+MIN(260000,ROUNDDOWN(MAX(0,D1582-430000)*0.028+17600,0))+MIN(30000,ROUNDDOWN(MAX(0,D1582-430000)*0.0027+1873,0))+IF("いいえ"="はい",MIN(170000,ROUNDDOWN(MAX(0,D1582-430000)*0.0243+17800,0)),0)</f>
        <v/>
      </c>
      <c r="F1582" s="19">
        <f>IF(""="",215040+E1582,"")</f>
        <v/>
      </c>
      <c r="G1582" s="19">
        <f>IF(D1582&gt;23500000,NA(),IF(D1582&lt;=4890000,1040000,IF(D1582&lt;=6550000,670000,620000)))</f>
        <v/>
      </c>
      <c r="H1582" s="19">
        <f>MAX(0,ROUNDDOWN(D1582-F1582-G1582-0,-3))</f>
        <v/>
      </c>
      <c r="I1582" s="19">
        <f>IF(H1582&lt;=0,0,ROUNDDOWN((H1582*LOOKUP(H1582,{0,1950001,3300001,6950001,9000001,18000001,40000001},{0.05,0.1,0.2,0.23,0.33,0.4,0.45})-LOOKUP(H1582,{0,1950001,3300001,6950001,9000001,18000001,40000001},{0,97500,427500,636000,1536000,2796000,4796000}))*1.021,-2))</f>
        <v/>
      </c>
      <c r="J1582" s="19">
        <f>MAX(0,ROUNDDOWN(D1582-F1582-430000-0,-3))</f>
        <v/>
      </c>
      <c r="K1582" s="19">
        <f>IF(D1582&lt;=450000,0,MAX(0,ROUNDDOWN(J1582*0.06-MIN(50000,J1582)*0.03,-2))+MAX(0,ROUNDDOWN(J1582*0.04-MIN(50000,J1582)*0.02,-2)))</f>
        <v/>
      </c>
      <c r="L1582" s="19">
        <f>I1582+K1582+E1582</f>
        <v/>
      </c>
      <c r="M1582" s="19">
        <f>MIN(100000,MAX(0,$B1582))</f>
        <v/>
      </c>
      <c r="N1582" s="19">
        <f>$B1582-M1582</f>
        <v/>
      </c>
      <c r="O1582" s="19">
        <f>MIN(670000,ROUNDDOWN(MAX(0,N1582-430000)*0.0751+47600,0))+MIN(260000,ROUNDDOWN(MAX(0,N1582-430000)*0.028+17600,0))+MIN(30000,ROUNDDOWN(MAX(0,N1582-430000)*0.0027+1873,0))+IF("いいえ"="はい",MIN(170000,ROUNDDOWN(MAX(0,N1582-430000)*0.0243+17800,0)),0)</f>
        <v/>
      </c>
      <c r="P1582" s="19">
        <f>IF(""="",215040+O1582,"")</f>
        <v/>
      </c>
      <c r="Q1582" s="19">
        <f>IF(N1582&gt;23500000,NA(),IF(N1582&lt;=4890000,1040000,IF(N1582&lt;=6550000,670000,620000)))</f>
        <v/>
      </c>
      <c r="R1582" s="19">
        <f>MAX(0,ROUNDDOWN(N1582-P1582-Q1582-0,-3))</f>
        <v/>
      </c>
      <c r="S1582" s="19">
        <f>IF(R1582&lt;=0,0,ROUNDDOWN((R1582*LOOKUP(R1582,{0,1950001,3300001,6950001,9000001,18000001,40000001},{0.05,0.1,0.2,0.23,0.33,0.4,0.45})-LOOKUP(R1582,{0,1950001,3300001,6950001,9000001,18000001,40000001},{0,97500,427500,636000,1536000,2796000,4796000}))*1.021,-2))</f>
        <v/>
      </c>
      <c r="T1582" s="19">
        <f>MAX(0,ROUNDDOWN(N1582-P1582-430000-0,-3))</f>
        <v/>
      </c>
      <c r="U1582" s="19">
        <f>IF(N1582&lt;=450000,0,MAX(0,ROUNDDOWN(T1582*0.06-MIN(50000,T1582)*0.03,-2))+MAX(0,ROUNDDOWN(T1582*0.04-MIN(50000,T1582)*0.02,-2)))</f>
        <v/>
      </c>
      <c r="V1582" s="19">
        <f>S1582+U1582+O1582</f>
        <v/>
      </c>
      <c r="W1582" s="19">
        <f>MIN(550000,MAX(0,$B1582))</f>
        <v/>
      </c>
      <c r="X1582" s="19">
        <f>$B1582-W1582</f>
        <v/>
      </c>
      <c r="Y1582" s="19">
        <f>MIN(670000,ROUNDDOWN(MAX(0,X1582-430000)*0.0751+47600,0))+MIN(260000,ROUNDDOWN(MAX(0,X1582-430000)*0.028+17600,0))+MIN(30000,ROUNDDOWN(MAX(0,X1582-430000)*0.0027+1873,0))+IF("いいえ"="はい",MIN(170000,ROUNDDOWN(MAX(0,X1582-430000)*0.0243+17800,0)),0)</f>
        <v/>
      </c>
      <c r="Z1582" s="19">
        <f>IF(""="",215040+Y1582,"")</f>
        <v/>
      </c>
      <c r="AA1582" s="19">
        <f>IF(X1582&gt;23500000,NA(),IF(X1582&lt;=4890000,1040000,IF(X1582&lt;=6550000,670000,620000)))</f>
        <v/>
      </c>
      <c r="AB1582" s="19">
        <f>MAX(0,ROUNDDOWN(X1582-Z1582-AA1582-0,-3))</f>
        <v/>
      </c>
      <c r="AC1582" s="19">
        <f>IF(AB1582&lt;=0,0,ROUNDDOWN((AB1582*LOOKUP(AB1582,{0,1950001,3300001,6950001,9000001,18000001,40000001},{0.05,0.1,0.2,0.23,0.33,0.4,0.45})-LOOKUP(AB1582,{0,1950001,3300001,6950001,9000001,18000001,40000001},{0,97500,427500,636000,1536000,2796000,4796000}))*1.021,-2))</f>
        <v/>
      </c>
      <c r="AD1582" s="19">
        <f>MAX(0,ROUNDDOWN(X1582-Z1582-430000-0,-3))</f>
        <v/>
      </c>
      <c r="AE1582" s="19">
        <f>IF(X1582&lt;=450000,0,MAX(0,ROUNDDOWN(AD1582*0.06-MIN(50000,AD1582)*0.03,-2))+MAX(0,ROUNDDOWN(AD1582*0.04-MIN(50000,AD1582)*0.02,-2)))</f>
        <v/>
      </c>
      <c r="AF1582" s="19">
        <f>AC1582+AE1582+Y1582</f>
        <v/>
      </c>
      <c r="AG1582" s="19">
        <f>MIN(650000,MAX(0,$B1582))</f>
        <v/>
      </c>
      <c r="AH1582" s="19">
        <f>$B1582-AG1582</f>
        <v/>
      </c>
      <c r="AI1582" s="19">
        <f>MIN(670000,ROUNDDOWN(MAX(0,AH1582-430000)*0.0751+47600,0))+MIN(260000,ROUNDDOWN(MAX(0,AH1582-430000)*0.028+17600,0))+MIN(30000,ROUNDDOWN(MAX(0,AH1582-430000)*0.0027+1873,0))+IF("いいえ"="はい",MIN(170000,ROUNDDOWN(MAX(0,AH1582-430000)*0.0243+17800,0)),0)</f>
        <v/>
      </c>
      <c r="AJ1582" s="19">
        <f>IF(""="",215040+AI1582,"")</f>
        <v/>
      </c>
      <c r="AK1582" s="19">
        <f>IF(AH1582&gt;23500000,NA(),IF(AH1582&lt;=4890000,1040000,IF(AH1582&lt;=6550000,670000,620000)))</f>
        <v/>
      </c>
      <c r="AL1582" s="19">
        <f>MAX(0,ROUNDDOWN(AH1582-AJ1582-AK1582-0,-3))</f>
        <v/>
      </c>
      <c r="AM1582" s="19">
        <f>IF(AL1582&lt;=0,0,ROUNDDOWN((AL1582*LOOKUP(AL1582,{0,1950001,3300001,6950001,9000001,18000001,40000001},{0.05,0.1,0.2,0.23,0.33,0.4,0.45})-LOOKUP(AL1582,{0,1950001,3300001,6950001,9000001,18000001,40000001},{0,97500,427500,636000,1536000,2796000,4796000}))*1.021,-2))</f>
        <v/>
      </c>
      <c r="AN1582" s="19">
        <f>MAX(0,ROUNDDOWN(AH1582-AJ1582-430000-0,-3))</f>
        <v/>
      </c>
      <c r="AO1582" s="19">
        <f>IF(AH1582&lt;=450000,0,MAX(0,ROUNDDOWN(AN1582*0.06-MIN(50000,AN1582)*0.03,-2))+MAX(0,ROUNDDOWN(AN1582*0.04-MIN(50000,AN1582)*0.02,-2)))</f>
        <v/>
      </c>
      <c r="AP1582" s="19">
        <f>AM1582+AO1582+AI1582</f>
        <v/>
      </c>
      <c r="AQ1582" s="19">
        <f>MIN(750000,MAX(0,$B1582))</f>
        <v/>
      </c>
      <c r="AR1582" s="19">
        <f>$B1582-AQ1582</f>
        <v/>
      </c>
      <c r="AS1582" s="19">
        <f>MIN(670000,ROUNDDOWN(MAX(0,AR1582-430000)*0.0751+47600,0))+MIN(260000,ROUNDDOWN(MAX(0,AR1582-430000)*0.028+17600,0))+MIN(30000,ROUNDDOWN(MAX(0,AR1582-430000)*0.0027+1873,0))+IF("いいえ"="はい",MIN(170000,ROUNDDOWN(MAX(0,AR1582-430000)*0.0243+17800,0)),0)</f>
        <v/>
      </c>
      <c r="AT1582" s="19">
        <f>IF(""="",215040+AS1582,"")</f>
        <v/>
      </c>
      <c r="AU1582" s="19">
        <f>IF(AR1582&gt;23500000,NA(),IF(AR1582&lt;=4890000,1040000,IF(AR1582&lt;=6550000,670000,620000)))</f>
        <v/>
      </c>
      <c r="AV1582" s="19">
        <f>MAX(0,ROUNDDOWN(AR1582-AT1582-AU1582-0,-3))</f>
        <v/>
      </c>
      <c r="AW1582" s="19">
        <f>IF(AV1582&lt;=0,0,ROUNDDOWN((AV1582*LOOKUP(AV1582,{0,1950001,3300001,6950001,9000001,18000001,40000001},{0.05,0.1,0.2,0.23,0.33,0.4,0.45})-LOOKUP(AV1582,{0,1950001,3300001,6950001,9000001,18000001,40000001},{0,97500,427500,636000,1536000,2796000,4796000}))*1.021,-2))</f>
        <v/>
      </c>
      <c r="AX1582" s="19">
        <f>MAX(0,ROUNDDOWN(AR1582-AT1582-430000-0,-3))</f>
        <v/>
      </c>
      <c r="AY1582" s="19">
        <f>IF(AR1582&lt;=450000,0,MAX(0,ROUNDDOWN(AX1582*0.06-MIN(50000,AX1582)*0.03,-2))+MAX(0,ROUNDDOWN(AX1582*0.04-MIN(50000,AX1582)*0.02,-2)))</f>
        <v/>
      </c>
      <c r="AZ1582" s="19">
        <f>AW1582+AY1582+AS1582</f>
        <v/>
      </c>
    </row>
    <row r="1583">
      <c r="A1583" t="inlineStr">
        <is>
          <t>1万円刻み</t>
        </is>
      </c>
      <c r="B1583" s="19">
        <f>'3_1万円刻み'!$A$1566</f>
        <v/>
      </c>
      <c r="C1583" s="19">
        <f>MIN(0,MAX(0,$B1583))</f>
        <v/>
      </c>
      <c r="D1583" s="19">
        <f>$B1583-C1583</f>
        <v/>
      </c>
      <c r="E1583" s="19">
        <f>MIN(670000,ROUNDDOWN(MAX(0,D1583-430000)*0.0751+47600,0))+MIN(260000,ROUNDDOWN(MAX(0,D1583-430000)*0.028+17600,0))+MIN(30000,ROUNDDOWN(MAX(0,D1583-430000)*0.0027+1873,0))+IF("いいえ"="はい",MIN(170000,ROUNDDOWN(MAX(0,D1583-430000)*0.0243+17800,0)),0)</f>
        <v/>
      </c>
      <c r="F1583" s="19">
        <f>IF(""="",215040+E1583,"")</f>
        <v/>
      </c>
      <c r="G1583" s="19">
        <f>IF(D1583&gt;23500000,NA(),IF(D1583&lt;=4890000,1040000,IF(D1583&lt;=6550000,670000,620000)))</f>
        <v/>
      </c>
      <c r="H1583" s="19">
        <f>MAX(0,ROUNDDOWN(D1583-F1583-G1583-0,-3))</f>
        <v/>
      </c>
      <c r="I1583" s="19">
        <f>IF(H1583&lt;=0,0,ROUNDDOWN((H1583*LOOKUP(H1583,{0,1950001,3300001,6950001,9000001,18000001,40000001},{0.05,0.1,0.2,0.23,0.33,0.4,0.45})-LOOKUP(H1583,{0,1950001,3300001,6950001,9000001,18000001,40000001},{0,97500,427500,636000,1536000,2796000,4796000}))*1.021,-2))</f>
        <v/>
      </c>
      <c r="J1583" s="19">
        <f>MAX(0,ROUNDDOWN(D1583-F1583-430000-0,-3))</f>
        <v/>
      </c>
      <c r="K1583" s="19">
        <f>IF(D1583&lt;=450000,0,MAX(0,ROUNDDOWN(J1583*0.06-MIN(50000,J1583)*0.03,-2))+MAX(0,ROUNDDOWN(J1583*0.04-MIN(50000,J1583)*0.02,-2)))</f>
        <v/>
      </c>
      <c r="L1583" s="19">
        <f>I1583+K1583+E1583</f>
        <v/>
      </c>
      <c r="M1583" s="19">
        <f>MIN(100000,MAX(0,$B1583))</f>
        <v/>
      </c>
      <c r="N1583" s="19">
        <f>$B1583-M1583</f>
        <v/>
      </c>
      <c r="O1583" s="19">
        <f>MIN(670000,ROUNDDOWN(MAX(0,N1583-430000)*0.0751+47600,0))+MIN(260000,ROUNDDOWN(MAX(0,N1583-430000)*0.028+17600,0))+MIN(30000,ROUNDDOWN(MAX(0,N1583-430000)*0.0027+1873,0))+IF("いいえ"="はい",MIN(170000,ROUNDDOWN(MAX(0,N1583-430000)*0.0243+17800,0)),0)</f>
        <v/>
      </c>
      <c r="P1583" s="19">
        <f>IF(""="",215040+O1583,"")</f>
        <v/>
      </c>
      <c r="Q1583" s="19">
        <f>IF(N1583&gt;23500000,NA(),IF(N1583&lt;=4890000,1040000,IF(N1583&lt;=6550000,670000,620000)))</f>
        <v/>
      </c>
      <c r="R1583" s="19">
        <f>MAX(0,ROUNDDOWN(N1583-P1583-Q1583-0,-3))</f>
        <v/>
      </c>
      <c r="S1583" s="19">
        <f>IF(R1583&lt;=0,0,ROUNDDOWN((R1583*LOOKUP(R1583,{0,1950001,3300001,6950001,9000001,18000001,40000001},{0.05,0.1,0.2,0.23,0.33,0.4,0.45})-LOOKUP(R1583,{0,1950001,3300001,6950001,9000001,18000001,40000001},{0,97500,427500,636000,1536000,2796000,4796000}))*1.021,-2))</f>
        <v/>
      </c>
      <c r="T1583" s="19">
        <f>MAX(0,ROUNDDOWN(N1583-P1583-430000-0,-3))</f>
        <v/>
      </c>
      <c r="U1583" s="19">
        <f>IF(N1583&lt;=450000,0,MAX(0,ROUNDDOWN(T1583*0.06-MIN(50000,T1583)*0.03,-2))+MAX(0,ROUNDDOWN(T1583*0.04-MIN(50000,T1583)*0.02,-2)))</f>
        <v/>
      </c>
      <c r="V1583" s="19">
        <f>S1583+U1583+O1583</f>
        <v/>
      </c>
      <c r="W1583" s="19">
        <f>MIN(550000,MAX(0,$B1583))</f>
        <v/>
      </c>
      <c r="X1583" s="19">
        <f>$B1583-W1583</f>
        <v/>
      </c>
      <c r="Y1583" s="19">
        <f>MIN(670000,ROUNDDOWN(MAX(0,X1583-430000)*0.0751+47600,0))+MIN(260000,ROUNDDOWN(MAX(0,X1583-430000)*0.028+17600,0))+MIN(30000,ROUNDDOWN(MAX(0,X1583-430000)*0.0027+1873,0))+IF("いいえ"="はい",MIN(170000,ROUNDDOWN(MAX(0,X1583-430000)*0.0243+17800,0)),0)</f>
        <v/>
      </c>
      <c r="Z1583" s="19">
        <f>IF(""="",215040+Y1583,"")</f>
        <v/>
      </c>
      <c r="AA1583" s="19">
        <f>IF(X1583&gt;23500000,NA(),IF(X1583&lt;=4890000,1040000,IF(X1583&lt;=6550000,670000,620000)))</f>
        <v/>
      </c>
      <c r="AB1583" s="19">
        <f>MAX(0,ROUNDDOWN(X1583-Z1583-AA1583-0,-3))</f>
        <v/>
      </c>
      <c r="AC1583" s="19">
        <f>IF(AB1583&lt;=0,0,ROUNDDOWN((AB1583*LOOKUP(AB1583,{0,1950001,3300001,6950001,9000001,18000001,40000001},{0.05,0.1,0.2,0.23,0.33,0.4,0.45})-LOOKUP(AB1583,{0,1950001,3300001,6950001,9000001,18000001,40000001},{0,97500,427500,636000,1536000,2796000,4796000}))*1.021,-2))</f>
        <v/>
      </c>
      <c r="AD1583" s="19">
        <f>MAX(0,ROUNDDOWN(X1583-Z1583-430000-0,-3))</f>
        <v/>
      </c>
      <c r="AE1583" s="19">
        <f>IF(X1583&lt;=450000,0,MAX(0,ROUNDDOWN(AD1583*0.06-MIN(50000,AD1583)*0.03,-2))+MAX(0,ROUNDDOWN(AD1583*0.04-MIN(50000,AD1583)*0.02,-2)))</f>
        <v/>
      </c>
      <c r="AF1583" s="19">
        <f>AC1583+AE1583+Y1583</f>
        <v/>
      </c>
      <c r="AG1583" s="19">
        <f>MIN(650000,MAX(0,$B1583))</f>
        <v/>
      </c>
      <c r="AH1583" s="19">
        <f>$B1583-AG1583</f>
        <v/>
      </c>
      <c r="AI1583" s="19">
        <f>MIN(670000,ROUNDDOWN(MAX(0,AH1583-430000)*0.0751+47600,0))+MIN(260000,ROUNDDOWN(MAX(0,AH1583-430000)*0.028+17600,0))+MIN(30000,ROUNDDOWN(MAX(0,AH1583-430000)*0.0027+1873,0))+IF("いいえ"="はい",MIN(170000,ROUNDDOWN(MAX(0,AH1583-430000)*0.0243+17800,0)),0)</f>
        <v/>
      </c>
      <c r="AJ1583" s="19">
        <f>IF(""="",215040+AI1583,"")</f>
        <v/>
      </c>
      <c r="AK1583" s="19">
        <f>IF(AH1583&gt;23500000,NA(),IF(AH1583&lt;=4890000,1040000,IF(AH1583&lt;=6550000,670000,620000)))</f>
        <v/>
      </c>
      <c r="AL1583" s="19">
        <f>MAX(0,ROUNDDOWN(AH1583-AJ1583-AK1583-0,-3))</f>
        <v/>
      </c>
      <c r="AM1583" s="19">
        <f>IF(AL1583&lt;=0,0,ROUNDDOWN((AL1583*LOOKUP(AL1583,{0,1950001,3300001,6950001,9000001,18000001,40000001},{0.05,0.1,0.2,0.23,0.33,0.4,0.45})-LOOKUP(AL1583,{0,1950001,3300001,6950001,9000001,18000001,40000001},{0,97500,427500,636000,1536000,2796000,4796000}))*1.021,-2))</f>
        <v/>
      </c>
      <c r="AN1583" s="19">
        <f>MAX(0,ROUNDDOWN(AH1583-AJ1583-430000-0,-3))</f>
        <v/>
      </c>
      <c r="AO1583" s="19">
        <f>IF(AH1583&lt;=450000,0,MAX(0,ROUNDDOWN(AN1583*0.06-MIN(50000,AN1583)*0.03,-2))+MAX(0,ROUNDDOWN(AN1583*0.04-MIN(50000,AN1583)*0.02,-2)))</f>
        <v/>
      </c>
      <c r="AP1583" s="19">
        <f>AM1583+AO1583+AI1583</f>
        <v/>
      </c>
      <c r="AQ1583" s="19">
        <f>MIN(750000,MAX(0,$B1583))</f>
        <v/>
      </c>
      <c r="AR1583" s="19">
        <f>$B1583-AQ1583</f>
        <v/>
      </c>
      <c r="AS1583" s="19">
        <f>MIN(670000,ROUNDDOWN(MAX(0,AR1583-430000)*0.0751+47600,0))+MIN(260000,ROUNDDOWN(MAX(0,AR1583-430000)*0.028+17600,0))+MIN(30000,ROUNDDOWN(MAX(0,AR1583-430000)*0.0027+1873,0))+IF("いいえ"="はい",MIN(170000,ROUNDDOWN(MAX(0,AR1583-430000)*0.0243+17800,0)),0)</f>
        <v/>
      </c>
      <c r="AT1583" s="19">
        <f>IF(""="",215040+AS1583,"")</f>
        <v/>
      </c>
      <c r="AU1583" s="19">
        <f>IF(AR1583&gt;23500000,NA(),IF(AR1583&lt;=4890000,1040000,IF(AR1583&lt;=6550000,670000,620000)))</f>
        <v/>
      </c>
      <c r="AV1583" s="19">
        <f>MAX(0,ROUNDDOWN(AR1583-AT1583-AU1583-0,-3))</f>
        <v/>
      </c>
      <c r="AW1583" s="19">
        <f>IF(AV1583&lt;=0,0,ROUNDDOWN((AV1583*LOOKUP(AV1583,{0,1950001,3300001,6950001,9000001,18000001,40000001},{0.05,0.1,0.2,0.23,0.33,0.4,0.45})-LOOKUP(AV1583,{0,1950001,3300001,6950001,9000001,18000001,40000001},{0,97500,427500,636000,1536000,2796000,4796000}))*1.021,-2))</f>
        <v/>
      </c>
      <c r="AX1583" s="19">
        <f>MAX(0,ROUNDDOWN(AR1583-AT1583-430000-0,-3))</f>
        <v/>
      </c>
      <c r="AY1583" s="19">
        <f>IF(AR1583&lt;=450000,0,MAX(0,ROUNDDOWN(AX1583*0.06-MIN(50000,AX1583)*0.03,-2))+MAX(0,ROUNDDOWN(AX1583*0.04-MIN(50000,AX1583)*0.02,-2)))</f>
        <v/>
      </c>
      <c r="AZ1583" s="19">
        <f>AW1583+AY1583+AS1583</f>
        <v/>
      </c>
    </row>
    <row r="1584">
      <c r="A1584" t="inlineStr">
        <is>
          <t>1万円刻み</t>
        </is>
      </c>
      <c r="B1584" s="19">
        <f>'3_1万円刻み'!$A$1567</f>
        <v/>
      </c>
      <c r="C1584" s="19">
        <f>MIN(0,MAX(0,$B1584))</f>
        <v/>
      </c>
      <c r="D1584" s="19">
        <f>$B1584-C1584</f>
        <v/>
      </c>
      <c r="E1584" s="19">
        <f>MIN(670000,ROUNDDOWN(MAX(0,D1584-430000)*0.0751+47600,0))+MIN(260000,ROUNDDOWN(MAX(0,D1584-430000)*0.028+17600,0))+MIN(30000,ROUNDDOWN(MAX(0,D1584-430000)*0.0027+1873,0))+IF("いいえ"="はい",MIN(170000,ROUNDDOWN(MAX(0,D1584-430000)*0.0243+17800,0)),0)</f>
        <v/>
      </c>
      <c r="F1584" s="19">
        <f>IF(""="",215040+E1584,"")</f>
        <v/>
      </c>
      <c r="G1584" s="19">
        <f>IF(D1584&gt;23500000,NA(),IF(D1584&lt;=4890000,1040000,IF(D1584&lt;=6550000,670000,620000)))</f>
        <v/>
      </c>
      <c r="H1584" s="19">
        <f>MAX(0,ROUNDDOWN(D1584-F1584-G1584-0,-3))</f>
        <v/>
      </c>
      <c r="I1584" s="19">
        <f>IF(H1584&lt;=0,0,ROUNDDOWN((H1584*LOOKUP(H1584,{0,1950001,3300001,6950001,9000001,18000001,40000001},{0.05,0.1,0.2,0.23,0.33,0.4,0.45})-LOOKUP(H1584,{0,1950001,3300001,6950001,9000001,18000001,40000001},{0,97500,427500,636000,1536000,2796000,4796000}))*1.021,-2))</f>
        <v/>
      </c>
      <c r="J1584" s="19">
        <f>MAX(0,ROUNDDOWN(D1584-F1584-430000-0,-3))</f>
        <v/>
      </c>
      <c r="K1584" s="19">
        <f>IF(D1584&lt;=450000,0,MAX(0,ROUNDDOWN(J1584*0.06-MIN(50000,J1584)*0.03,-2))+MAX(0,ROUNDDOWN(J1584*0.04-MIN(50000,J1584)*0.02,-2)))</f>
        <v/>
      </c>
      <c r="L1584" s="19">
        <f>I1584+K1584+E1584</f>
        <v/>
      </c>
      <c r="M1584" s="19">
        <f>MIN(100000,MAX(0,$B1584))</f>
        <v/>
      </c>
      <c r="N1584" s="19">
        <f>$B1584-M1584</f>
        <v/>
      </c>
      <c r="O1584" s="19">
        <f>MIN(670000,ROUNDDOWN(MAX(0,N1584-430000)*0.0751+47600,0))+MIN(260000,ROUNDDOWN(MAX(0,N1584-430000)*0.028+17600,0))+MIN(30000,ROUNDDOWN(MAX(0,N1584-430000)*0.0027+1873,0))+IF("いいえ"="はい",MIN(170000,ROUNDDOWN(MAX(0,N1584-430000)*0.0243+17800,0)),0)</f>
        <v/>
      </c>
      <c r="P1584" s="19">
        <f>IF(""="",215040+O1584,"")</f>
        <v/>
      </c>
      <c r="Q1584" s="19">
        <f>IF(N1584&gt;23500000,NA(),IF(N1584&lt;=4890000,1040000,IF(N1584&lt;=6550000,670000,620000)))</f>
        <v/>
      </c>
      <c r="R1584" s="19">
        <f>MAX(0,ROUNDDOWN(N1584-P1584-Q1584-0,-3))</f>
        <v/>
      </c>
      <c r="S1584" s="19">
        <f>IF(R1584&lt;=0,0,ROUNDDOWN((R1584*LOOKUP(R1584,{0,1950001,3300001,6950001,9000001,18000001,40000001},{0.05,0.1,0.2,0.23,0.33,0.4,0.45})-LOOKUP(R1584,{0,1950001,3300001,6950001,9000001,18000001,40000001},{0,97500,427500,636000,1536000,2796000,4796000}))*1.021,-2))</f>
        <v/>
      </c>
      <c r="T1584" s="19">
        <f>MAX(0,ROUNDDOWN(N1584-P1584-430000-0,-3))</f>
        <v/>
      </c>
      <c r="U1584" s="19">
        <f>IF(N1584&lt;=450000,0,MAX(0,ROUNDDOWN(T1584*0.06-MIN(50000,T1584)*0.03,-2))+MAX(0,ROUNDDOWN(T1584*0.04-MIN(50000,T1584)*0.02,-2)))</f>
        <v/>
      </c>
      <c r="V1584" s="19">
        <f>S1584+U1584+O1584</f>
        <v/>
      </c>
      <c r="W1584" s="19">
        <f>MIN(550000,MAX(0,$B1584))</f>
        <v/>
      </c>
      <c r="X1584" s="19">
        <f>$B1584-W1584</f>
        <v/>
      </c>
      <c r="Y1584" s="19">
        <f>MIN(670000,ROUNDDOWN(MAX(0,X1584-430000)*0.0751+47600,0))+MIN(260000,ROUNDDOWN(MAX(0,X1584-430000)*0.028+17600,0))+MIN(30000,ROUNDDOWN(MAX(0,X1584-430000)*0.0027+1873,0))+IF("いいえ"="はい",MIN(170000,ROUNDDOWN(MAX(0,X1584-430000)*0.0243+17800,0)),0)</f>
        <v/>
      </c>
      <c r="Z1584" s="19">
        <f>IF(""="",215040+Y1584,"")</f>
        <v/>
      </c>
      <c r="AA1584" s="19">
        <f>IF(X1584&gt;23500000,NA(),IF(X1584&lt;=4890000,1040000,IF(X1584&lt;=6550000,670000,620000)))</f>
        <v/>
      </c>
      <c r="AB1584" s="19">
        <f>MAX(0,ROUNDDOWN(X1584-Z1584-AA1584-0,-3))</f>
        <v/>
      </c>
      <c r="AC1584" s="19">
        <f>IF(AB1584&lt;=0,0,ROUNDDOWN((AB1584*LOOKUP(AB1584,{0,1950001,3300001,6950001,9000001,18000001,40000001},{0.05,0.1,0.2,0.23,0.33,0.4,0.45})-LOOKUP(AB1584,{0,1950001,3300001,6950001,9000001,18000001,40000001},{0,97500,427500,636000,1536000,2796000,4796000}))*1.021,-2))</f>
        <v/>
      </c>
      <c r="AD1584" s="19">
        <f>MAX(0,ROUNDDOWN(X1584-Z1584-430000-0,-3))</f>
        <v/>
      </c>
      <c r="AE1584" s="19">
        <f>IF(X1584&lt;=450000,0,MAX(0,ROUNDDOWN(AD1584*0.06-MIN(50000,AD1584)*0.03,-2))+MAX(0,ROUNDDOWN(AD1584*0.04-MIN(50000,AD1584)*0.02,-2)))</f>
        <v/>
      </c>
      <c r="AF1584" s="19">
        <f>AC1584+AE1584+Y1584</f>
        <v/>
      </c>
      <c r="AG1584" s="19">
        <f>MIN(650000,MAX(0,$B1584))</f>
        <v/>
      </c>
      <c r="AH1584" s="19">
        <f>$B1584-AG1584</f>
        <v/>
      </c>
      <c r="AI1584" s="19">
        <f>MIN(670000,ROUNDDOWN(MAX(0,AH1584-430000)*0.0751+47600,0))+MIN(260000,ROUNDDOWN(MAX(0,AH1584-430000)*0.028+17600,0))+MIN(30000,ROUNDDOWN(MAX(0,AH1584-430000)*0.0027+1873,0))+IF("いいえ"="はい",MIN(170000,ROUNDDOWN(MAX(0,AH1584-430000)*0.0243+17800,0)),0)</f>
        <v/>
      </c>
      <c r="AJ1584" s="19">
        <f>IF(""="",215040+AI1584,"")</f>
        <v/>
      </c>
      <c r="AK1584" s="19">
        <f>IF(AH1584&gt;23500000,NA(),IF(AH1584&lt;=4890000,1040000,IF(AH1584&lt;=6550000,670000,620000)))</f>
        <v/>
      </c>
      <c r="AL1584" s="19">
        <f>MAX(0,ROUNDDOWN(AH1584-AJ1584-AK1584-0,-3))</f>
        <v/>
      </c>
      <c r="AM1584" s="19">
        <f>IF(AL1584&lt;=0,0,ROUNDDOWN((AL1584*LOOKUP(AL1584,{0,1950001,3300001,6950001,9000001,18000001,40000001},{0.05,0.1,0.2,0.23,0.33,0.4,0.45})-LOOKUP(AL1584,{0,1950001,3300001,6950001,9000001,18000001,40000001},{0,97500,427500,636000,1536000,2796000,4796000}))*1.021,-2))</f>
        <v/>
      </c>
      <c r="AN1584" s="19">
        <f>MAX(0,ROUNDDOWN(AH1584-AJ1584-430000-0,-3))</f>
        <v/>
      </c>
      <c r="AO1584" s="19">
        <f>IF(AH1584&lt;=450000,0,MAX(0,ROUNDDOWN(AN1584*0.06-MIN(50000,AN1584)*0.03,-2))+MAX(0,ROUNDDOWN(AN1584*0.04-MIN(50000,AN1584)*0.02,-2)))</f>
        <v/>
      </c>
      <c r="AP1584" s="19">
        <f>AM1584+AO1584+AI1584</f>
        <v/>
      </c>
      <c r="AQ1584" s="19">
        <f>MIN(750000,MAX(0,$B1584))</f>
        <v/>
      </c>
      <c r="AR1584" s="19">
        <f>$B1584-AQ1584</f>
        <v/>
      </c>
      <c r="AS1584" s="19">
        <f>MIN(670000,ROUNDDOWN(MAX(0,AR1584-430000)*0.0751+47600,0))+MIN(260000,ROUNDDOWN(MAX(0,AR1584-430000)*0.028+17600,0))+MIN(30000,ROUNDDOWN(MAX(0,AR1584-430000)*0.0027+1873,0))+IF("いいえ"="はい",MIN(170000,ROUNDDOWN(MAX(0,AR1584-430000)*0.0243+17800,0)),0)</f>
        <v/>
      </c>
      <c r="AT1584" s="19">
        <f>IF(""="",215040+AS1584,"")</f>
        <v/>
      </c>
      <c r="AU1584" s="19">
        <f>IF(AR1584&gt;23500000,NA(),IF(AR1584&lt;=4890000,1040000,IF(AR1584&lt;=6550000,670000,620000)))</f>
        <v/>
      </c>
      <c r="AV1584" s="19">
        <f>MAX(0,ROUNDDOWN(AR1584-AT1584-AU1584-0,-3))</f>
        <v/>
      </c>
      <c r="AW1584" s="19">
        <f>IF(AV1584&lt;=0,0,ROUNDDOWN((AV1584*LOOKUP(AV1584,{0,1950001,3300001,6950001,9000001,18000001,40000001},{0.05,0.1,0.2,0.23,0.33,0.4,0.45})-LOOKUP(AV1584,{0,1950001,3300001,6950001,9000001,18000001,40000001},{0,97500,427500,636000,1536000,2796000,4796000}))*1.021,-2))</f>
        <v/>
      </c>
      <c r="AX1584" s="19">
        <f>MAX(0,ROUNDDOWN(AR1584-AT1584-430000-0,-3))</f>
        <v/>
      </c>
      <c r="AY1584" s="19">
        <f>IF(AR1584&lt;=450000,0,MAX(0,ROUNDDOWN(AX1584*0.06-MIN(50000,AX1584)*0.03,-2))+MAX(0,ROUNDDOWN(AX1584*0.04-MIN(50000,AX1584)*0.02,-2)))</f>
        <v/>
      </c>
      <c r="AZ1584" s="19">
        <f>AW1584+AY1584+AS1584</f>
        <v/>
      </c>
    </row>
    <row r="1585">
      <c r="A1585" t="inlineStr">
        <is>
          <t>1万円刻み</t>
        </is>
      </c>
      <c r="B1585" s="19">
        <f>'3_1万円刻み'!$A$1568</f>
        <v/>
      </c>
      <c r="C1585" s="19">
        <f>MIN(0,MAX(0,$B1585))</f>
        <v/>
      </c>
      <c r="D1585" s="19">
        <f>$B1585-C1585</f>
        <v/>
      </c>
      <c r="E1585" s="19">
        <f>MIN(670000,ROUNDDOWN(MAX(0,D1585-430000)*0.0751+47600,0))+MIN(260000,ROUNDDOWN(MAX(0,D1585-430000)*0.028+17600,0))+MIN(30000,ROUNDDOWN(MAX(0,D1585-430000)*0.0027+1873,0))+IF("いいえ"="はい",MIN(170000,ROUNDDOWN(MAX(0,D1585-430000)*0.0243+17800,0)),0)</f>
        <v/>
      </c>
      <c r="F1585" s="19">
        <f>IF(""="",215040+E1585,"")</f>
        <v/>
      </c>
      <c r="G1585" s="19">
        <f>IF(D1585&gt;23500000,NA(),IF(D1585&lt;=4890000,1040000,IF(D1585&lt;=6550000,670000,620000)))</f>
        <v/>
      </c>
      <c r="H1585" s="19">
        <f>MAX(0,ROUNDDOWN(D1585-F1585-G1585-0,-3))</f>
        <v/>
      </c>
      <c r="I1585" s="19">
        <f>IF(H1585&lt;=0,0,ROUNDDOWN((H1585*LOOKUP(H1585,{0,1950001,3300001,6950001,9000001,18000001,40000001},{0.05,0.1,0.2,0.23,0.33,0.4,0.45})-LOOKUP(H1585,{0,1950001,3300001,6950001,9000001,18000001,40000001},{0,97500,427500,636000,1536000,2796000,4796000}))*1.021,-2))</f>
        <v/>
      </c>
      <c r="J1585" s="19">
        <f>MAX(0,ROUNDDOWN(D1585-F1585-430000-0,-3))</f>
        <v/>
      </c>
      <c r="K1585" s="19">
        <f>IF(D1585&lt;=450000,0,MAX(0,ROUNDDOWN(J1585*0.06-MIN(50000,J1585)*0.03,-2))+MAX(0,ROUNDDOWN(J1585*0.04-MIN(50000,J1585)*0.02,-2)))</f>
        <v/>
      </c>
      <c r="L1585" s="19">
        <f>I1585+K1585+E1585</f>
        <v/>
      </c>
      <c r="M1585" s="19">
        <f>MIN(100000,MAX(0,$B1585))</f>
        <v/>
      </c>
      <c r="N1585" s="19">
        <f>$B1585-M1585</f>
        <v/>
      </c>
      <c r="O1585" s="19">
        <f>MIN(670000,ROUNDDOWN(MAX(0,N1585-430000)*0.0751+47600,0))+MIN(260000,ROUNDDOWN(MAX(0,N1585-430000)*0.028+17600,0))+MIN(30000,ROUNDDOWN(MAX(0,N1585-430000)*0.0027+1873,0))+IF("いいえ"="はい",MIN(170000,ROUNDDOWN(MAX(0,N1585-430000)*0.0243+17800,0)),0)</f>
        <v/>
      </c>
      <c r="P1585" s="19">
        <f>IF(""="",215040+O1585,"")</f>
        <v/>
      </c>
      <c r="Q1585" s="19">
        <f>IF(N1585&gt;23500000,NA(),IF(N1585&lt;=4890000,1040000,IF(N1585&lt;=6550000,670000,620000)))</f>
        <v/>
      </c>
      <c r="R1585" s="19">
        <f>MAX(0,ROUNDDOWN(N1585-P1585-Q1585-0,-3))</f>
        <v/>
      </c>
      <c r="S1585" s="19">
        <f>IF(R1585&lt;=0,0,ROUNDDOWN((R1585*LOOKUP(R1585,{0,1950001,3300001,6950001,9000001,18000001,40000001},{0.05,0.1,0.2,0.23,0.33,0.4,0.45})-LOOKUP(R1585,{0,1950001,3300001,6950001,9000001,18000001,40000001},{0,97500,427500,636000,1536000,2796000,4796000}))*1.021,-2))</f>
        <v/>
      </c>
      <c r="T1585" s="19">
        <f>MAX(0,ROUNDDOWN(N1585-P1585-430000-0,-3))</f>
        <v/>
      </c>
      <c r="U1585" s="19">
        <f>IF(N1585&lt;=450000,0,MAX(0,ROUNDDOWN(T1585*0.06-MIN(50000,T1585)*0.03,-2))+MAX(0,ROUNDDOWN(T1585*0.04-MIN(50000,T1585)*0.02,-2)))</f>
        <v/>
      </c>
      <c r="V1585" s="19">
        <f>S1585+U1585+O1585</f>
        <v/>
      </c>
      <c r="W1585" s="19">
        <f>MIN(550000,MAX(0,$B1585))</f>
        <v/>
      </c>
      <c r="X1585" s="19">
        <f>$B1585-W1585</f>
        <v/>
      </c>
      <c r="Y1585" s="19">
        <f>MIN(670000,ROUNDDOWN(MAX(0,X1585-430000)*0.0751+47600,0))+MIN(260000,ROUNDDOWN(MAX(0,X1585-430000)*0.028+17600,0))+MIN(30000,ROUNDDOWN(MAX(0,X1585-430000)*0.0027+1873,0))+IF("いいえ"="はい",MIN(170000,ROUNDDOWN(MAX(0,X1585-430000)*0.0243+17800,0)),0)</f>
        <v/>
      </c>
      <c r="Z1585" s="19">
        <f>IF(""="",215040+Y1585,"")</f>
        <v/>
      </c>
      <c r="AA1585" s="19">
        <f>IF(X1585&gt;23500000,NA(),IF(X1585&lt;=4890000,1040000,IF(X1585&lt;=6550000,670000,620000)))</f>
        <v/>
      </c>
      <c r="AB1585" s="19">
        <f>MAX(0,ROUNDDOWN(X1585-Z1585-AA1585-0,-3))</f>
        <v/>
      </c>
      <c r="AC1585" s="19">
        <f>IF(AB1585&lt;=0,0,ROUNDDOWN((AB1585*LOOKUP(AB1585,{0,1950001,3300001,6950001,9000001,18000001,40000001},{0.05,0.1,0.2,0.23,0.33,0.4,0.45})-LOOKUP(AB1585,{0,1950001,3300001,6950001,9000001,18000001,40000001},{0,97500,427500,636000,1536000,2796000,4796000}))*1.021,-2))</f>
        <v/>
      </c>
      <c r="AD1585" s="19">
        <f>MAX(0,ROUNDDOWN(X1585-Z1585-430000-0,-3))</f>
        <v/>
      </c>
      <c r="AE1585" s="19">
        <f>IF(X1585&lt;=450000,0,MAX(0,ROUNDDOWN(AD1585*0.06-MIN(50000,AD1585)*0.03,-2))+MAX(0,ROUNDDOWN(AD1585*0.04-MIN(50000,AD1585)*0.02,-2)))</f>
        <v/>
      </c>
      <c r="AF1585" s="19">
        <f>AC1585+AE1585+Y1585</f>
        <v/>
      </c>
      <c r="AG1585" s="19">
        <f>MIN(650000,MAX(0,$B1585))</f>
        <v/>
      </c>
      <c r="AH1585" s="19">
        <f>$B1585-AG1585</f>
        <v/>
      </c>
      <c r="AI1585" s="19">
        <f>MIN(670000,ROUNDDOWN(MAX(0,AH1585-430000)*0.0751+47600,0))+MIN(260000,ROUNDDOWN(MAX(0,AH1585-430000)*0.028+17600,0))+MIN(30000,ROUNDDOWN(MAX(0,AH1585-430000)*0.0027+1873,0))+IF("いいえ"="はい",MIN(170000,ROUNDDOWN(MAX(0,AH1585-430000)*0.0243+17800,0)),0)</f>
        <v/>
      </c>
      <c r="AJ1585" s="19">
        <f>IF(""="",215040+AI1585,"")</f>
        <v/>
      </c>
      <c r="AK1585" s="19">
        <f>IF(AH1585&gt;23500000,NA(),IF(AH1585&lt;=4890000,1040000,IF(AH1585&lt;=6550000,670000,620000)))</f>
        <v/>
      </c>
      <c r="AL1585" s="19">
        <f>MAX(0,ROUNDDOWN(AH1585-AJ1585-AK1585-0,-3))</f>
        <v/>
      </c>
      <c r="AM1585" s="19">
        <f>IF(AL1585&lt;=0,0,ROUNDDOWN((AL1585*LOOKUP(AL1585,{0,1950001,3300001,6950001,9000001,18000001,40000001},{0.05,0.1,0.2,0.23,0.33,0.4,0.45})-LOOKUP(AL1585,{0,1950001,3300001,6950001,9000001,18000001,40000001},{0,97500,427500,636000,1536000,2796000,4796000}))*1.021,-2))</f>
        <v/>
      </c>
      <c r="AN1585" s="19">
        <f>MAX(0,ROUNDDOWN(AH1585-AJ1585-430000-0,-3))</f>
        <v/>
      </c>
      <c r="AO1585" s="19">
        <f>IF(AH1585&lt;=450000,0,MAX(0,ROUNDDOWN(AN1585*0.06-MIN(50000,AN1585)*0.03,-2))+MAX(0,ROUNDDOWN(AN1585*0.04-MIN(50000,AN1585)*0.02,-2)))</f>
        <v/>
      </c>
      <c r="AP1585" s="19">
        <f>AM1585+AO1585+AI1585</f>
        <v/>
      </c>
      <c r="AQ1585" s="19">
        <f>MIN(750000,MAX(0,$B1585))</f>
        <v/>
      </c>
      <c r="AR1585" s="19">
        <f>$B1585-AQ1585</f>
        <v/>
      </c>
      <c r="AS1585" s="19">
        <f>MIN(670000,ROUNDDOWN(MAX(0,AR1585-430000)*0.0751+47600,0))+MIN(260000,ROUNDDOWN(MAX(0,AR1585-430000)*0.028+17600,0))+MIN(30000,ROUNDDOWN(MAX(0,AR1585-430000)*0.0027+1873,0))+IF("いいえ"="はい",MIN(170000,ROUNDDOWN(MAX(0,AR1585-430000)*0.0243+17800,0)),0)</f>
        <v/>
      </c>
      <c r="AT1585" s="19">
        <f>IF(""="",215040+AS1585,"")</f>
        <v/>
      </c>
      <c r="AU1585" s="19">
        <f>IF(AR1585&gt;23500000,NA(),IF(AR1585&lt;=4890000,1040000,IF(AR1585&lt;=6550000,670000,620000)))</f>
        <v/>
      </c>
      <c r="AV1585" s="19">
        <f>MAX(0,ROUNDDOWN(AR1585-AT1585-AU1585-0,-3))</f>
        <v/>
      </c>
      <c r="AW1585" s="19">
        <f>IF(AV1585&lt;=0,0,ROUNDDOWN((AV1585*LOOKUP(AV1585,{0,1950001,3300001,6950001,9000001,18000001,40000001},{0.05,0.1,0.2,0.23,0.33,0.4,0.45})-LOOKUP(AV1585,{0,1950001,3300001,6950001,9000001,18000001,40000001},{0,97500,427500,636000,1536000,2796000,4796000}))*1.021,-2))</f>
        <v/>
      </c>
      <c r="AX1585" s="19">
        <f>MAX(0,ROUNDDOWN(AR1585-AT1585-430000-0,-3))</f>
        <v/>
      </c>
      <c r="AY1585" s="19">
        <f>IF(AR1585&lt;=450000,0,MAX(0,ROUNDDOWN(AX1585*0.06-MIN(50000,AX1585)*0.03,-2))+MAX(0,ROUNDDOWN(AX1585*0.04-MIN(50000,AX1585)*0.02,-2)))</f>
        <v/>
      </c>
      <c r="AZ1585" s="19">
        <f>AW1585+AY1585+AS1585</f>
        <v/>
      </c>
    </row>
    <row r="1586">
      <c r="A1586" t="inlineStr">
        <is>
          <t>1万円刻み</t>
        </is>
      </c>
      <c r="B1586" s="19">
        <f>'3_1万円刻み'!$A$1569</f>
        <v/>
      </c>
      <c r="C1586" s="19">
        <f>MIN(0,MAX(0,$B1586))</f>
        <v/>
      </c>
      <c r="D1586" s="19">
        <f>$B1586-C1586</f>
        <v/>
      </c>
      <c r="E1586" s="19">
        <f>MIN(670000,ROUNDDOWN(MAX(0,D1586-430000)*0.0751+47600,0))+MIN(260000,ROUNDDOWN(MAX(0,D1586-430000)*0.028+17600,0))+MIN(30000,ROUNDDOWN(MAX(0,D1586-430000)*0.0027+1873,0))+IF("いいえ"="はい",MIN(170000,ROUNDDOWN(MAX(0,D1586-430000)*0.0243+17800,0)),0)</f>
        <v/>
      </c>
      <c r="F1586" s="19">
        <f>IF(""="",215040+E1586,"")</f>
        <v/>
      </c>
      <c r="G1586" s="19">
        <f>IF(D1586&gt;23500000,NA(),IF(D1586&lt;=4890000,1040000,IF(D1586&lt;=6550000,670000,620000)))</f>
        <v/>
      </c>
      <c r="H1586" s="19">
        <f>MAX(0,ROUNDDOWN(D1586-F1586-G1586-0,-3))</f>
        <v/>
      </c>
      <c r="I1586" s="19">
        <f>IF(H1586&lt;=0,0,ROUNDDOWN((H1586*LOOKUP(H1586,{0,1950001,3300001,6950001,9000001,18000001,40000001},{0.05,0.1,0.2,0.23,0.33,0.4,0.45})-LOOKUP(H1586,{0,1950001,3300001,6950001,9000001,18000001,40000001},{0,97500,427500,636000,1536000,2796000,4796000}))*1.021,-2))</f>
        <v/>
      </c>
      <c r="J1586" s="19">
        <f>MAX(0,ROUNDDOWN(D1586-F1586-430000-0,-3))</f>
        <v/>
      </c>
      <c r="K1586" s="19">
        <f>IF(D1586&lt;=450000,0,MAX(0,ROUNDDOWN(J1586*0.06-MIN(50000,J1586)*0.03,-2))+MAX(0,ROUNDDOWN(J1586*0.04-MIN(50000,J1586)*0.02,-2)))</f>
        <v/>
      </c>
      <c r="L1586" s="19">
        <f>I1586+K1586+E1586</f>
        <v/>
      </c>
      <c r="M1586" s="19">
        <f>MIN(100000,MAX(0,$B1586))</f>
        <v/>
      </c>
      <c r="N1586" s="19">
        <f>$B1586-M1586</f>
        <v/>
      </c>
      <c r="O1586" s="19">
        <f>MIN(670000,ROUNDDOWN(MAX(0,N1586-430000)*0.0751+47600,0))+MIN(260000,ROUNDDOWN(MAX(0,N1586-430000)*0.028+17600,0))+MIN(30000,ROUNDDOWN(MAX(0,N1586-430000)*0.0027+1873,0))+IF("いいえ"="はい",MIN(170000,ROUNDDOWN(MAX(0,N1586-430000)*0.0243+17800,0)),0)</f>
        <v/>
      </c>
      <c r="P1586" s="19">
        <f>IF(""="",215040+O1586,"")</f>
        <v/>
      </c>
      <c r="Q1586" s="19">
        <f>IF(N1586&gt;23500000,NA(),IF(N1586&lt;=4890000,1040000,IF(N1586&lt;=6550000,670000,620000)))</f>
        <v/>
      </c>
      <c r="R1586" s="19">
        <f>MAX(0,ROUNDDOWN(N1586-P1586-Q1586-0,-3))</f>
        <v/>
      </c>
      <c r="S1586" s="19">
        <f>IF(R1586&lt;=0,0,ROUNDDOWN((R1586*LOOKUP(R1586,{0,1950001,3300001,6950001,9000001,18000001,40000001},{0.05,0.1,0.2,0.23,0.33,0.4,0.45})-LOOKUP(R1586,{0,1950001,3300001,6950001,9000001,18000001,40000001},{0,97500,427500,636000,1536000,2796000,4796000}))*1.021,-2))</f>
        <v/>
      </c>
      <c r="T1586" s="19">
        <f>MAX(0,ROUNDDOWN(N1586-P1586-430000-0,-3))</f>
        <v/>
      </c>
      <c r="U1586" s="19">
        <f>IF(N1586&lt;=450000,0,MAX(0,ROUNDDOWN(T1586*0.06-MIN(50000,T1586)*0.03,-2))+MAX(0,ROUNDDOWN(T1586*0.04-MIN(50000,T1586)*0.02,-2)))</f>
        <v/>
      </c>
      <c r="V1586" s="19">
        <f>S1586+U1586+O1586</f>
        <v/>
      </c>
      <c r="W1586" s="19">
        <f>MIN(550000,MAX(0,$B1586))</f>
        <v/>
      </c>
      <c r="X1586" s="19">
        <f>$B1586-W1586</f>
        <v/>
      </c>
      <c r="Y1586" s="19">
        <f>MIN(670000,ROUNDDOWN(MAX(0,X1586-430000)*0.0751+47600,0))+MIN(260000,ROUNDDOWN(MAX(0,X1586-430000)*0.028+17600,0))+MIN(30000,ROUNDDOWN(MAX(0,X1586-430000)*0.0027+1873,0))+IF("いいえ"="はい",MIN(170000,ROUNDDOWN(MAX(0,X1586-430000)*0.0243+17800,0)),0)</f>
        <v/>
      </c>
      <c r="Z1586" s="19">
        <f>IF(""="",215040+Y1586,"")</f>
        <v/>
      </c>
      <c r="AA1586" s="19">
        <f>IF(X1586&gt;23500000,NA(),IF(X1586&lt;=4890000,1040000,IF(X1586&lt;=6550000,670000,620000)))</f>
        <v/>
      </c>
      <c r="AB1586" s="19">
        <f>MAX(0,ROUNDDOWN(X1586-Z1586-AA1586-0,-3))</f>
        <v/>
      </c>
      <c r="AC1586" s="19">
        <f>IF(AB1586&lt;=0,0,ROUNDDOWN((AB1586*LOOKUP(AB1586,{0,1950001,3300001,6950001,9000001,18000001,40000001},{0.05,0.1,0.2,0.23,0.33,0.4,0.45})-LOOKUP(AB1586,{0,1950001,3300001,6950001,9000001,18000001,40000001},{0,97500,427500,636000,1536000,2796000,4796000}))*1.021,-2))</f>
        <v/>
      </c>
      <c r="AD1586" s="19">
        <f>MAX(0,ROUNDDOWN(X1586-Z1586-430000-0,-3))</f>
        <v/>
      </c>
      <c r="AE1586" s="19">
        <f>IF(X1586&lt;=450000,0,MAX(0,ROUNDDOWN(AD1586*0.06-MIN(50000,AD1586)*0.03,-2))+MAX(0,ROUNDDOWN(AD1586*0.04-MIN(50000,AD1586)*0.02,-2)))</f>
        <v/>
      </c>
      <c r="AF1586" s="19">
        <f>AC1586+AE1586+Y1586</f>
        <v/>
      </c>
      <c r="AG1586" s="19">
        <f>MIN(650000,MAX(0,$B1586))</f>
        <v/>
      </c>
      <c r="AH1586" s="19">
        <f>$B1586-AG1586</f>
        <v/>
      </c>
      <c r="AI1586" s="19">
        <f>MIN(670000,ROUNDDOWN(MAX(0,AH1586-430000)*0.0751+47600,0))+MIN(260000,ROUNDDOWN(MAX(0,AH1586-430000)*0.028+17600,0))+MIN(30000,ROUNDDOWN(MAX(0,AH1586-430000)*0.0027+1873,0))+IF("いいえ"="はい",MIN(170000,ROUNDDOWN(MAX(0,AH1586-430000)*0.0243+17800,0)),0)</f>
        <v/>
      </c>
      <c r="AJ1586" s="19">
        <f>IF(""="",215040+AI1586,"")</f>
        <v/>
      </c>
      <c r="AK1586" s="19">
        <f>IF(AH1586&gt;23500000,NA(),IF(AH1586&lt;=4890000,1040000,IF(AH1586&lt;=6550000,670000,620000)))</f>
        <v/>
      </c>
      <c r="AL1586" s="19">
        <f>MAX(0,ROUNDDOWN(AH1586-AJ1586-AK1586-0,-3))</f>
        <v/>
      </c>
      <c r="AM1586" s="19">
        <f>IF(AL1586&lt;=0,0,ROUNDDOWN((AL1586*LOOKUP(AL1586,{0,1950001,3300001,6950001,9000001,18000001,40000001},{0.05,0.1,0.2,0.23,0.33,0.4,0.45})-LOOKUP(AL1586,{0,1950001,3300001,6950001,9000001,18000001,40000001},{0,97500,427500,636000,1536000,2796000,4796000}))*1.021,-2))</f>
        <v/>
      </c>
      <c r="AN1586" s="19">
        <f>MAX(0,ROUNDDOWN(AH1586-AJ1586-430000-0,-3))</f>
        <v/>
      </c>
      <c r="AO1586" s="19">
        <f>IF(AH1586&lt;=450000,0,MAX(0,ROUNDDOWN(AN1586*0.06-MIN(50000,AN1586)*0.03,-2))+MAX(0,ROUNDDOWN(AN1586*0.04-MIN(50000,AN1586)*0.02,-2)))</f>
        <v/>
      </c>
      <c r="AP1586" s="19">
        <f>AM1586+AO1586+AI1586</f>
        <v/>
      </c>
      <c r="AQ1586" s="19">
        <f>MIN(750000,MAX(0,$B1586))</f>
        <v/>
      </c>
      <c r="AR1586" s="19">
        <f>$B1586-AQ1586</f>
        <v/>
      </c>
      <c r="AS1586" s="19">
        <f>MIN(670000,ROUNDDOWN(MAX(0,AR1586-430000)*0.0751+47600,0))+MIN(260000,ROUNDDOWN(MAX(0,AR1586-430000)*0.028+17600,0))+MIN(30000,ROUNDDOWN(MAX(0,AR1586-430000)*0.0027+1873,0))+IF("いいえ"="はい",MIN(170000,ROUNDDOWN(MAX(0,AR1586-430000)*0.0243+17800,0)),0)</f>
        <v/>
      </c>
      <c r="AT1586" s="19">
        <f>IF(""="",215040+AS1586,"")</f>
        <v/>
      </c>
      <c r="AU1586" s="19">
        <f>IF(AR1586&gt;23500000,NA(),IF(AR1586&lt;=4890000,1040000,IF(AR1586&lt;=6550000,670000,620000)))</f>
        <v/>
      </c>
      <c r="AV1586" s="19">
        <f>MAX(0,ROUNDDOWN(AR1586-AT1586-AU1586-0,-3))</f>
        <v/>
      </c>
      <c r="AW1586" s="19">
        <f>IF(AV1586&lt;=0,0,ROUNDDOWN((AV1586*LOOKUP(AV1586,{0,1950001,3300001,6950001,9000001,18000001,40000001},{0.05,0.1,0.2,0.23,0.33,0.4,0.45})-LOOKUP(AV1586,{0,1950001,3300001,6950001,9000001,18000001,40000001},{0,97500,427500,636000,1536000,2796000,4796000}))*1.021,-2))</f>
        <v/>
      </c>
      <c r="AX1586" s="19">
        <f>MAX(0,ROUNDDOWN(AR1586-AT1586-430000-0,-3))</f>
        <v/>
      </c>
      <c r="AY1586" s="19">
        <f>IF(AR1586&lt;=450000,0,MAX(0,ROUNDDOWN(AX1586*0.06-MIN(50000,AX1586)*0.03,-2))+MAX(0,ROUNDDOWN(AX1586*0.04-MIN(50000,AX1586)*0.02,-2)))</f>
        <v/>
      </c>
      <c r="AZ1586" s="19">
        <f>AW1586+AY1586+AS1586</f>
        <v/>
      </c>
    </row>
    <row r="1587">
      <c r="A1587" t="inlineStr">
        <is>
          <t>1万円刻み</t>
        </is>
      </c>
      <c r="B1587" s="19">
        <f>'3_1万円刻み'!$A$1570</f>
        <v/>
      </c>
      <c r="C1587" s="19">
        <f>MIN(0,MAX(0,$B1587))</f>
        <v/>
      </c>
      <c r="D1587" s="19">
        <f>$B1587-C1587</f>
        <v/>
      </c>
      <c r="E1587" s="19">
        <f>MIN(670000,ROUNDDOWN(MAX(0,D1587-430000)*0.0751+47600,0))+MIN(260000,ROUNDDOWN(MAX(0,D1587-430000)*0.028+17600,0))+MIN(30000,ROUNDDOWN(MAX(0,D1587-430000)*0.0027+1873,0))+IF("いいえ"="はい",MIN(170000,ROUNDDOWN(MAX(0,D1587-430000)*0.0243+17800,0)),0)</f>
        <v/>
      </c>
      <c r="F1587" s="19">
        <f>IF(""="",215040+E1587,"")</f>
        <v/>
      </c>
      <c r="G1587" s="19">
        <f>IF(D1587&gt;23500000,NA(),IF(D1587&lt;=4890000,1040000,IF(D1587&lt;=6550000,670000,620000)))</f>
        <v/>
      </c>
      <c r="H1587" s="19">
        <f>MAX(0,ROUNDDOWN(D1587-F1587-G1587-0,-3))</f>
        <v/>
      </c>
      <c r="I1587" s="19">
        <f>IF(H1587&lt;=0,0,ROUNDDOWN((H1587*LOOKUP(H1587,{0,1950001,3300001,6950001,9000001,18000001,40000001},{0.05,0.1,0.2,0.23,0.33,0.4,0.45})-LOOKUP(H1587,{0,1950001,3300001,6950001,9000001,18000001,40000001},{0,97500,427500,636000,1536000,2796000,4796000}))*1.021,-2))</f>
        <v/>
      </c>
      <c r="J1587" s="19">
        <f>MAX(0,ROUNDDOWN(D1587-F1587-430000-0,-3))</f>
        <v/>
      </c>
      <c r="K1587" s="19">
        <f>IF(D1587&lt;=450000,0,MAX(0,ROUNDDOWN(J1587*0.06-MIN(50000,J1587)*0.03,-2))+MAX(0,ROUNDDOWN(J1587*0.04-MIN(50000,J1587)*0.02,-2)))</f>
        <v/>
      </c>
      <c r="L1587" s="19">
        <f>I1587+K1587+E1587</f>
        <v/>
      </c>
      <c r="M1587" s="19">
        <f>MIN(100000,MAX(0,$B1587))</f>
        <v/>
      </c>
      <c r="N1587" s="19">
        <f>$B1587-M1587</f>
        <v/>
      </c>
      <c r="O1587" s="19">
        <f>MIN(670000,ROUNDDOWN(MAX(0,N1587-430000)*0.0751+47600,0))+MIN(260000,ROUNDDOWN(MAX(0,N1587-430000)*0.028+17600,0))+MIN(30000,ROUNDDOWN(MAX(0,N1587-430000)*0.0027+1873,0))+IF("いいえ"="はい",MIN(170000,ROUNDDOWN(MAX(0,N1587-430000)*0.0243+17800,0)),0)</f>
        <v/>
      </c>
      <c r="P1587" s="19">
        <f>IF(""="",215040+O1587,"")</f>
        <v/>
      </c>
      <c r="Q1587" s="19">
        <f>IF(N1587&gt;23500000,NA(),IF(N1587&lt;=4890000,1040000,IF(N1587&lt;=6550000,670000,620000)))</f>
        <v/>
      </c>
      <c r="R1587" s="19">
        <f>MAX(0,ROUNDDOWN(N1587-P1587-Q1587-0,-3))</f>
        <v/>
      </c>
      <c r="S1587" s="19">
        <f>IF(R1587&lt;=0,0,ROUNDDOWN((R1587*LOOKUP(R1587,{0,1950001,3300001,6950001,9000001,18000001,40000001},{0.05,0.1,0.2,0.23,0.33,0.4,0.45})-LOOKUP(R1587,{0,1950001,3300001,6950001,9000001,18000001,40000001},{0,97500,427500,636000,1536000,2796000,4796000}))*1.021,-2))</f>
        <v/>
      </c>
      <c r="T1587" s="19">
        <f>MAX(0,ROUNDDOWN(N1587-P1587-430000-0,-3))</f>
        <v/>
      </c>
      <c r="U1587" s="19">
        <f>IF(N1587&lt;=450000,0,MAX(0,ROUNDDOWN(T1587*0.06-MIN(50000,T1587)*0.03,-2))+MAX(0,ROUNDDOWN(T1587*0.04-MIN(50000,T1587)*0.02,-2)))</f>
        <v/>
      </c>
      <c r="V1587" s="19">
        <f>S1587+U1587+O1587</f>
        <v/>
      </c>
      <c r="W1587" s="19">
        <f>MIN(550000,MAX(0,$B1587))</f>
        <v/>
      </c>
      <c r="X1587" s="19">
        <f>$B1587-W1587</f>
        <v/>
      </c>
      <c r="Y1587" s="19">
        <f>MIN(670000,ROUNDDOWN(MAX(0,X1587-430000)*0.0751+47600,0))+MIN(260000,ROUNDDOWN(MAX(0,X1587-430000)*0.028+17600,0))+MIN(30000,ROUNDDOWN(MAX(0,X1587-430000)*0.0027+1873,0))+IF("いいえ"="はい",MIN(170000,ROUNDDOWN(MAX(0,X1587-430000)*0.0243+17800,0)),0)</f>
        <v/>
      </c>
      <c r="Z1587" s="19">
        <f>IF(""="",215040+Y1587,"")</f>
        <v/>
      </c>
      <c r="AA1587" s="19">
        <f>IF(X1587&gt;23500000,NA(),IF(X1587&lt;=4890000,1040000,IF(X1587&lt;=6550000,670000,620000)))</f>
        <v/>
      </c>
      <c r="AB1587" s="19">
        <f>MAX(0,ROUNDDOWN(X1587-Z1587-AA1587-0,-3))</f>
        <v/>
      </c>
      <c r="AC1587" s="19">
        <f>IF(AB1587&lt;=0,0,ROUNDDOWN((AB1587*LOOKUP(AB1587,{0,1950001,3300001,6950001,9000001,18000001,40000001},{0.05,0.1,0.2,0.23,0.33,0.4,0.45})-LOOKUP(AB1587,{0,1950001,3300001,6950001,9000001,18000001,40000001},{0,97500,427500,636000,1536000,2796000,4796000}))*1.021,-2))</f>
        <v/>
      </c>
      <c r="AD1587" s="19">
        <f>MAX(0,ROUNDDOWN(X1587-Z1587-430000-0,-3))</f>
        <v/>
      </c>
      <c r="AE1587" s="19">
        <f>IF(X1587&lt;=450000,0,MAX(0,ROUNDDOWN(AD1587*0.06-MIN(50000,AD1587)*0.03,-2))+MAX(0,ROUNDDOWN(AD1587*0.04-MIN(50000,AD1587)*0.02,-2)))</f>
        <v/>
      </c>
      <c r="AF1587" s="19">
        <f>AC1587+AE1587+Y1587</f>
        <v/>
      </c>
      <c r="AG1587" s="19">
        <f>MIN(650000,MAX(0,$B1587))</f>
        <v/>
      </c>
      <c r="AH1587" s="19">
        <f>$B1587-AG1587</f>
        <v/>
      </c>
      <c r="AI1587" s="19">
        <f>MIN(670000,ROUNDDOWN(MAX(0,AH1587-430000)*0.0751+47600,0))+MIN(260000,ROUNDDOWN(MAX(0,AH1587-430000)*0.028+17600,0))+MIN(30000,ROUNDDOWN(MAX(0,AH1587-430000)*0.0027+1873,0))+IF("いいえ"="はい",MIN(170000,ROUNDDOWN(MAX(0,AH1587-430000)*0.0243+17800,0)),0)</f>
        <v/>
      </c>
      <c r="AJ1587" s="19">
        <f>IF(""="",215040+AI1587,"")</f>
        <v/>
      </c>
      <c r="AK1587" s="19">
        <f>IF(AH1587&gt;23500000,NA(),IF(AH1587&lt;=4890000,1040000,IF(AH1587&lt;=6550000,670000,620000)))</f>
        <v/>
      </c>
      <c r="AL1587" s="19">
        <f>MAX(0,ROUNDDOWN(AH1587-AJ1587-AK1587-0,-3))</f>
        <v/>
      </c>
      <c r="AM1587" s="19">
        <f>IF(AL1587&lt;=0,0,ROUNDDOWN((AL1587*LOOKUP(AL1587,{0,1950001,3300001,6950001,9000001,18000001,40000001},{0.05,0.1,0.2,0.23,0.33,0.4,0.45})-LOOKUP(AL1587,{0,1950001,3300001,6950001,9000001,18000001,40000001},{0,97500,427500,636000,1536000,2796000,4796000}))*1.021,-2))</f>
        <v/>
      </c>
      <c r="AN1587" s="19">
        <f>MAX(0,ROUNDDOWN(AH1587-AJ1587-430000-0,-3))</f>
        <v/>
      </c>
      <c r="AO1587" s="19">
        <f>IF(AH1587&lt;=450000,0,MAX(0,ROUNDDOWN(AN1587*0.06-MIN(50000,AN1587)*0.03,-2))+MAX(0,ROUNDDOWN(AN1587*0.04-MIN(50000,AN1587)*0.02,-2)))</f>
        <v/>
      </c>
      <c r="AP1587" s="19">
        <f>AM1587+AO1587+AI1587</f>
        <v/>
      </c>
      <c r="AQ1587" s="19">
        <f>MIN(750000,MAX(0,$B1587))</f>
        <v/>
      </c>
      <c r="AR1587" s="19">
        <f>$B1587-AQ1587</f>
        <v/>
      </c>
      <c r="AS1587" s="19">
        <f>MIN(670000,ROUNDDOWN(MAX(0,AR1587-430000)*0.0751+47600,0))+MIN(260000,ROUNDDOWN(MAX(0,AR1587-430000)*0.028+17600,0))+MIN(30000,ROUNDDOWN(MAX(0,AR1587-430000)*0.0027+1873,0))+IF("いいえ"="はい",MIN(170000,ROUNDDOWN(MAX(0,AR1587-430000)*0.0243+17800,0)),0)</f>
        <v/>
      </c>
      <c r="AT1587" s="19">
        <f>IF(""="",215040+AS1587,"")</f>
        <v/>
      </c>
      <c r="AU1587" s="19">
        <f>IF(AR1587&gt;23500000,NA(),IF(AR1587&lt;=4890000,1040000,IF(AR1587&lt;=6550000,670000,620000)))</f>
        <v/>
      </c>
      <c r="AV1587" s="19">
        <f>MAX(0,ROUNDDOWN(AR1587-AT1587-AU1587-0,-3))</f>
        <v/>
      </c>
      <c r="AW1587" s="19">
        <f>IF(AV1587&lt;=0,0,ROUNDDOWN((AV1587*LOOKUP(AV1587,{0,1950001,3300001,6950001,9000001,18000001,40000001},{0.05,0.1,0.2,0.23,0.33,0.4,0.45})-LOOKUP(AV1587,{0,1950001,3300001,6950001,9000001,18000001,40000001},{0,97500,427500,636000,1536000,2796000,4796000}))*1.021,-2))</f>
        <v/>
      </c>
      <c r="AX1587" s="19">
        <f>MAX(0,ROUNDDOWN(AR1587-AT1587-430000-0,-3))</f>
        <v/>
      </c>
      <c r="AY1587" s="19">
        <f>IF(AR1587&lt;=450000,0,MAX(0,ROUNDDOWN(AX1587*0.06-MIN(50000,AX1587)*0.03,-2))+MAX(0,ROUNDDOWN(AX1587*0.04-MIN(50000,AX1587)*0.02,-2)))</f>
        <v/>
      </c>
      <c r="AZ1587" s="19">
        <f>AW1587+AY1587+AS1587</f>
        <v/>
      </c>
    </row>
    <row r="1588">
      <c r="A1588" t="inlineStr">
        <is>
          <t>1万円刻み</t>
        </is>
      </c>
      <c r="B1588" s="19">
        <f>'3_1万円刻み'!$A$1571</f>
        <v/>
      </c>
      <c r="C1588" s="19">
        <f>MIN(0,MAX(0,$B1588))</f>
        <v/>
      </c>
      <c r="D1588" s="19">
        <f>$B1588-C1588</f>
        <v/>
      </c>
      <c r="E1588" s="19">
        <f>MIN(670000,ROUNDDOWN(MAX(0,D1588-430000)*0.0751+47600,0))+MIN(260000,ROUNDDOWN(MAX(0,D1588-430000)*0.028+17600,0))+MIN(30000,ROUNDDOWN(MAX(0,D1588-430000)*0.0027+1873,0))+IF("いいえ"="はい",MIN(170000,ROUNDDOWN(MAX(0,D1588-430000)*0.0243+17800,0)),0)</f>
        <v/>
      </c>
      <c r="F1588" s="19">
        <f>IF(""="",215040+E1588,"")</f>
        <v/>
      </c>
      <c r="G1588" s="19">
        <f>IF(D1588&gt;23500000,NA(),IF(D1588&lt;=4890000,1040000,IF(D1588&lt;=6550000,670000,620000)))</f>
        <v/>
      </c>
      <c r="H1588" s="19">
        <f>MAX(0,ROUNDDOWN(D1588-F1588-G1588-0,-3))</f>
        <v/>
      </c>
      <c r="I1588" s="19">
        <f>IF(H1588&lt;=0,0,ROUNDDOWN((H1588*LOOKUP(H1588,{0,1950001,3300001,6950001,9000001,18000001,40000001},{0.05,0.1,0.2,0.23,0.33,0.4,0.45})-LOOKUP(H1588,{0,1950001,3300001,6950001,9000001,18000001,40000001},{0,97500,427500,636000,1536000,2796000,4796000}))*1.021,-2))</f>
        <v/>
      </c>
      <c r="J1588" s="19">
        <f>MAX(0,ROUNDDOWN(D1588-F1588-430000-0,-3))</f>
        <v/>
      </c>
      <c r="K1588" s="19">
        <f>IF(D1588&lt;=450000,0,MAX(0,ROUNDDOWN(J1588*0.06-MIN(50000,J1588)*0.03,-2))+MAX(0,ROUNDDOWN(J1588*0.04-MIN(50000,J1588)*0.02,-2)))</f>
        <v/>
      </c>
      <c r="L1588" s="19">
        <f>I1588+K1588+E1588</f>
        <v/>
      </c>
      <c r="M1588" s="19">
        <f>MIN(100000,MAX(0,$B1588))</f>
        <v/>
      </c>
      <c r="N1588" s="19">
        <f>$B1588-M1588</f>
        <v/>
      </c>
      <c r="O1588" s="19">
        <f>MIN(670000,ROUNDDOWN(MAX(0,N1588-430000)*0.0751+47600,0))+MIN(260000,ROUNDDOWN(MAX(0,N1588-430000)*0.028+17600,0))+MIN(30000,ROUNDDOWN(MAX(0,N1588-430000)*0.0027+1873,0))+IF("いいえ"="はい",MIN(170000,ROUNDDOWN(MAX(0,N1588-430000)*0.0243+17800,0)),0)</f>
        <v/>
      </c>
      <c r="P1588" s="19">
        <f>IF(""="",215040+O1588,"")</f>
        <v/>
      </c>
      <c r="Q1588" s="19">
        <f>IF(N1588&gt;23500000,NA(),IF(N1588&lt;=4890000,1040000,IF(N1588&lt;=6550000,670000,620000)))</f>
        <v/>
      </c>
      <c r="R1588" s="19">
        <f>MAX(0,ROUNDDOWN(N1588-P1588-Q1588-0,-3))</f>
        <v/>
      </c>
      <c r="S1588" s="19">
        <f>IF(R1588&lt;=0,0,ROUNDDOWN((R1588*LOOKUP(R1588,{0,1950001,3300001,6950001,9000001,18000001,40000001},{0.05,0.1,0.2,0.23,0.33,0.4,0.45})-LOOKUP(R1588,{0,1950001,3300001,6950001,9000001,18000001,40000001},{0,97500,427500,636000,1536000,2796000,4796000}))*1.021,-2))</f>
        <v/>
      </c>
      <c r="T1588" s="19">
        <f>MAX(0,ROUNDDOWN(N1588-P1588-430000-0,-3))</f>
        <v/>
      </c>
      <c r="U1588" s="19">
        <f>IF(N1588&lt;=450000,0,MAX(0,ROUNDDOWN(T1588*0.06-MIN(50000,T1588)*0.03,-2))+MAX(0,ROUNDDOWN(T1588*0.04-MIN(50000,T1588)*0.02,-2)))</f>
        <v/>
      </c>
      <c r="V1588" s="19">
        <f>S1588+U1588+O1588</f>
        <v/>
      </c>
      <c r="W1588" s="19">
        <f>MIN(550000,MAX(0,$B1588))</f>
        <v/>
      </c>
      <c r="X1588" s="19">
        <f>$B1588-W1588</f>
        <v/>
      </c>
      <c r="Y1588" s="19">
        <f>MIN(670000,ROUNDDOWN(MAX(0,X1588-430000)*0.0751+47600,0))+MIN(260000,ROUNDDOWN(MAX(0,X1588-430000)*0.028+17600,0))+MIN(30000,ROUNDDOWN(MAX(0,X1588-430000)*0.0027+1873,0))+IF("いいえ"="はい",MIN(170000,ROUNDDOWN(MAX(0,X1588-430000)*0.0243+17800,0)),0)</f>
        <v/>
      </c>
      <c r="Z1588" s="19">
        <f>IF(""="",215040+Y1588,"")</f>
        <v/>
      </c>
      <c r="AA1588" s="19">
        <f>IF(X1588&gt;23500000,NA(),IF(X1588&lt;=4890000,1040000,IF(X1588&lt;=6550000,670000,620000)))</f>
        <v/>
      </c>
      <c r="AB1588" s="19">
        <f>MAX(0,ROUNDDOWN(X1588-Z1588-AA1588-0,-3))</f>
        <v/>
      </c>
      <c r="AC1588" s="19">
        <f>IF(AB1588&lt;=0,0,ROUNDDOWN((AB1588*LOOKUP(AB1588,{0,1950001,3300001,6950001,9000001,18000001,40000001},{0.05,0.1,0.2,0.23,0.33,0.4,0.45})-LOOKUP(AB1588,{0,1950001,3300001,6950001,9000001,18000001,40000001},{0,97500,427500,636000,1536000,2796000,4796000}))*1.021,-2))</f>
        <v/>
      </c>
      <c r="AD1588" s="19">
        <f>MAX(0,ROUNDDOWN(X1588-Z1588-430000-0,-3))</f>
        <v/>
      </c>
      <c r="AE1588" s="19">
        <f>IF(X1588&lt;=450000,0,MAX(0,ROUNDDOWN(AD1588*0.06-MIN(50000,AD1588)*0.03,-2))+MAX(0,ROUNDDOWN(AD1588*0.04-MIN(50000,AD1588)*0.02,-2)))</f>
        <v/>
      </c>
      <c r="AF1588" s="19">
        <f>AC1588+AE1588+Y1588</f>
        <v/>
      </c>
      <c r="AG1588" s="19">
        <f>MIN(650000,MAX(0,$B1588))</f>
        <v/>
      </c>
      <c r="AH1588" s="19">
        <f>$B1588-AG1588</f>
        <v/>
      </c>
      <c r="AI1588" s="19">
        <f>MIN(670000,ROUNDDOWN(MAX(0,AH1588-430000)*0.0751+47600,0))+MIN(260000,ROUNDDOWN(MAX(0,AH1588-430000)*0.028+17600,0))+MIN(30000,ROUNDDOWN(MAX(0,AH1588-430000)*0.0027+1873,0))+IF("いいえ"="はい",MIN(170000,ROUNDDOWN(MAX(0,AH1588-430000)*0.0243+17800,0)),0)</f>
        <v/>
      </c>
      <c r="AJ1588" s="19">
        <f>IF(""="",215040+AI1588,"")</f>
        <v/>
      </c>
      <c r="AK1588" s="19">
        <f>IF(AH1588&gt;23500000,NA(),IF(AH1588&lt;=4890000,1040000,IF(AH1588&lt;=6550000,670000,620000)))</f>
        <v/>
      </c>
      <c r="AL1588" s="19">
        <f>MAX(0,ROUNDDOWN(AH1588-AJ1588-AK1588-0,-3))</f>
        <v/>
      </c>
      <c r="AM1588" s="19">
        <f>IF(AL1588&lt;=0,0,ROUNDDOWN((AL1588*LOOKUP(AL1588,{0,1950001,3300001,6950001,9000001,18000001,40000001},{0.05,0.1,0.2,0.23,0.33,0.4,0.45})-LOOKUP(AL1588,{0,1950001,3300001,6950001,9000001,18000001,40000001},{0,97500,427500,636000,1536000,2796000,4796000}))*1.021,-2))</f>
        <v/>
      </c>
      <c r="AN1588" s="19">
        <f>MAX(0,ROUNDDOWN(AH1588-AJ1588-430000-0,-3))</f>
        <v/>
      </c>
      <c r="AO1588" s="19">
        <f>IF(AH1588&lt;=450000,0,MAX(0,ROUNDDOWN(AN1588*0.06-MIN(50000,AN1588)*0.03,-2))+MAX(0,ROUNDDOWN(AN1588*0.04-MIN(50000,AN1588)*0.02,-2)))</f>
        <v/>
      </c>
      <c r="AP1588" s="19">
        <f>AM1588+AO1588+AI1588</f>
        <v/>
      </c>
      <c r="AQ1588" s="19">
        <f>MIN(750000,MAX(0,$B1588))</f>
        <v/>
      </c>
      <c r="AR1588" s="19">
        <f>$B1588-AQ1588</f>
        <v/>
      </c>
      <c r="AS1588" s="19">
        <f>MIN(670000,ROUNDDOWN(MAX(0,AR1588-430000)*0.0751+47600,0))+MIN(260000,ROUNDDOWN(MAX(0,AR1588-430000)*0.028+17600,0))+MIN(30000,ROUNDDOWN(MAX(0,AR1588-430000)*0.0027+1873,0))+IF("いいえ"="はい",MIN(170000,ROUNDDOWN(MAX(0,AR1588-430000)*0.0243+17800,0)),0)</f>
        <v/>
      </c>
      <c r="AT1588" s="19">
        <f>IF(""="",215040+AS1588,"")</f>
        <v/>
      </c>
      <c r="AU1588" s="19">
        <f>IF(AR1588&gt;23500000,NA(),IF(AR1588&lt;=4890000,1040000,IF(AR1588&lt;=6550000,670000,620000)))</f>
        <v/>
      </c>
      <c r="AV1588" s="19">
        <f>MAX(0,ROUNDDOWN(AR1588-AT1588-AU1588-0,-3))</f>
        <v/>
      </c>
      <c r="AW1588" s="19">
        <f>IF(AV1588&lt;=0,0,ROUNDDOWN((AV1588*LOOKUP(AV1588,{0,1950001,3300001,6950001,9000001,18000001,40000001},{0.05,0.1,0.2,0.23,0.33,0.4,0.45})-LOOKUP(AV1588,{0,1950001,3300001,6950001,9000001,18000001,40000001},{0,97500,427500,636000,1536000,2796000,4796000}))*1.021,-2))</f>
        <v/>
      </c>
      <c r="AX1588" s="19">
        <f>MAX(0,ROUNDDOWN(AR1588-AT1588-430000-0,-3))</f>
        <v/>
      </c>
      <c r="AY1588" s="19">
        <f>IF(AR1588&lt;=450000,0,MAX(0,ROUNDDOWN(AX1588*0.06-MIN(50000,AX1588)*0.03,-2))+MAX(0,ROUNDDOWN(AX1588*0.04-MIN(50000,AX1588)*0.02,-2)))</f>
        <v/>
      </c>
      <c r="AZ1588" s="19">
        <f>AW1588+AY1588+AS1588</f>
        <v/>
      </c>
    </row>
    <row r="1589">
      <c r="A1589" t="inlineStr">
        <is>
          <t>1万円刻み</t>
        </is>
      </c>
      <c r="B1589" s="19">
        <f>'3_1万円刻み'!$A$1572</f>
        <v/>
      </c>
      <c r="C1589" s="19">
        <f>MIN(0,MAX(0,$B1589))</f>
        <v/>
      </c>
      <c r="D1589" s="19">
        <f>$B1589-C1589</f>
        <v/>
      </c>
      <c r="E1589" s="19">
        <f>MIN(670000,ROUNDDOWN(MAX(0,D1589-430000)*0.0751+47600,0))+MIN(260000,ROUNDDOWN(MAX(0,D1589-430000)*0.028+17600,0))+MIN(30000,ROUNDDOWN(MAX(0,D1589-430000)*0.0027+1873,0))+IF("いいえ"="はい",MIN(170000,ROUNDDOWN(MAX(0,D1589-430000)*0.0243+17800,0)),0)</f>
        <v/>
      </c>
      <c r="F1589" s="19">
        <f>IF(""="",215040+E1589,"")</f>
        <v/>
      </c>
      <c r="G1589" s="19">
        <f>IF(D1589&gt;23500000,NA(),IF(D1589&lt;=4890000,1040000,IF(D1589&lt;=6550000,670000,620000)))</f>
        <v/>
      </c>
      <c r="H1589" s="19">
        <f>MAX(0,ROUNDDOWN(D1589-F1589-G1589-0,-3))</f>
        <v/>
      </c>
      <c r="I1589" s="19">
        <f>IF(H1589&lt;=0,0,ROUNDDOWN((H1589*LOOKUP(H1589,{0,1950001,3300001,6950001,9000001,18000001,40000001},{0.05,0.1,0.2,0.23,0.33,0.4,0.45})-LOOKUP(H1589,{0,1950001,3300001,6950001,9000001,18000001,40000001},{0,97500,427500,636000,1536000,2796000,4796000}))*1.021,-2))</f>
        <v/>
      </c>
      <c r="J1589" s="19">
        <f>MAX(0,ROUNDDOWN(D1589-F1589-430000-0,-3))</f>
        <v/>
      </c>
      <c r="K1589" s="19">
        <f>IF(D1589&lt;=450000,0,MAX(0,ROUNDDOWN(J1589*0.06-MIN(50000,J1589)*0.03,-2))+MAX(0,ROUNDDOWN(J1589*0.04-MIN(50000,J1589)*0.02,-2)))</f>
        <v/>
      </c>
      <c r="L1589" s="19">
        <f>I1589+K1589+E1589</f>
        <v/>
      </c>
      <c r="M1589" s="19">
        <f>MIN(100000,MAX(0,$B1589))</f>
        <v/>
      </c>
      <c r="N1589" s="19">
        <f>$B1589-M1589</f>
        <v/>
      </c>
      <c r="O1589" s="19">
        <f>MIN(670000,ROUNDDOWN(MAX(0,N1589-430000)*0.0751+47600,0))+MIN(260000,ROUNDDOWN(MAX(0,N1589-430000)*0.028+17600,0))+MIN(30000,ROUNDDOWN(MAX(0,N1589-430000)*0.0027+1873,0))+IF("いいえ"="はい",MIN(170000,ROUNDDOWN(MAX(0,N1589-430000)*0.0243+17800,0)),0)</f>
        <v/>
      </c>
      <c r="P1589" s="19">
        <f>IF(""="",215040+O1589,"")</f>
        <v/>
      </c>
      <c r="Q1589" s="19">
        <f>IF(N1589&gt;23500000,NA(),IF(N1589&lt;=4890000,1040000,IF(N1589&lt;=6550000,670000,620000)))</f>
        <v/>
      </c>
      <c r="R1589" s="19">
        <f>MAX(0,ROUNDDOWN(N1589-P1589-Q1589-0,-3))</f>
        <v/>
      </c>
      <c r="S1589" s="19">
        <f>IF(R1589&lt;=0,0,ROUNDDOWN((R1589*LOOKUP(R1589,{0,1950001,3300001,6950001,9000001,18000001,40000001},{0.05,0.1,0.2,0.23,0.33,0.4,0.45})-LOOKUP(R1589,{0,1950001,3300001,6950001,9000001,18000001,40000001},{0,97500,427500,636000,1536000,2796000,4796000}))*1.021,-2))</f>
        <v/>
      </c>
      <c r="T1589" s="19">
        <f>MAX(0,ROUNDDOWN(N1589-P1589-430000-0,-3))</f>
        <v/>
      </c>
      <c r="U1589" s="19">
        <f>IF(N1589&lt;=450000,0,MAX(0,ROUNDDOWN(T1589*0.06-MIN(50000,T1589)*0.03,-2))+MAX(0,ROUNDDOWN(T1589*0.04-MIN(50000,T1589)*0.02,-2)))</f>
        <v/>
      </c>
      <c r="V1589" s="19">
        <f>S1589+U1589+O1589</f>
        <v/>
      </c>
      <c r="W1589" s="19">
        <f>MIN(550000,MAX(0,$B1589))</f>
        <v/>
      </c>
      <c r="X1589" s="19">
        <f>$B1589-W1589</f>
        <v/>
      </c>
      <c r="Y1589" s="19">
        <f>MIN(670000,ROUNDDOWN(MAX(0,X1589-430000)*0.0751+47600,0))+MIN(260000,ROUNDDOWN(MAX(0,X1589-430000)*0.028+17600,0))+MIN(30000,ROUNDDOWN(MAX(0,X1589-430000)*0.0027+1873,0))+IF("いいえ"="はい",MIN(170000,ROUNDDOWN(MAX(0,X1589-430000)*0.0243+17800,0)),0)</f>
        <v/>
      </c>
      <c r="Z1589" s="19">
        <f>IF(""="",215040+Y1589,"")</f>
        <v/>
      </c>
      <c r="AA1589" s="19">
        <f>IF(X1589&gt;23500000,NA(),IF(X1589&lt;=4890000,1040000,IF(X1589&lt;=6550000,670000,620000)))</f>
        <v/>
      </c>
      <c r="AB1589" s="19">
        <f>MAX(0,ROUNDDOWN(X1589-Z1589-AA1589-0,-3))</f>
        <v/>
      </c>
      <c r="AC1589" s="19">
        <f>IF(AB1589&lt;=0,0,ROUNDDOWN((AB1589*LOOKUP(AB1589,{0,1950001,3300001,6950001,9000001,18000001,40000001},{0.05,0.1,0.2,0.23,0.33,0.4,0.45})-LOOKUP(AB1589,{0,1950001,3300001,6950001,9000001,18000001,40000001},{0,97500,427500,636000,1536000,2796000,4796000}))*1.021,-2))</f>
        <v/>
      </c>
      <c r="AD1589" s="19">
        <f>MAX(0,ROUNDDOWN(X1589-Z1589-430000-0,-3))</f>
        <v/>
      </c>
      <c r="AE1589" s="19">
        <f>IF(X1589&lt;=450000,0,MAX(0,ROUNDDOWN(AD1589*0.06-MIN(50000,AD1589)*0.03,-2))+MAX(0,ROUNDDOWN(AD1589*0.04-MIN(50000,AD1589)*0.02,-2)))</f>
        <v/>
      </c>
      <c r="AF1589" s="19">
        <f>AC1589+AE1589+Y1589</f>
        <v/>
      </c>
      <c r="AG1589" s="19">
        <f>MIN(650000,MAX(0,$B1589))</f>
        <v/>
      </c>
      <c r="AH1589" s="19">
        <f>$B1589-AG1589</f>
        <v/>
      </c>
      <c r="AI1589" s="19">
        <f>MIN(670000,ROUNDDOWN(MAX(0,AH1589-430000)*0.0751+47600,0))+MIN(260000,ROUNDDOWN(MAX(0,AH1589-430000)*0.028+17600,0))+MIN(30000,ROUNDDOWN(MAX(0,AH1589-430000)*0.0027+1873,0))+IF("いいえ"="はい",MIN(170000,ROUNDDOWN(MAX(0,AH1589-430000)*0.0243+17800,0)),0)</f>
        <v/>
      </c>
      <c r="AJ1589" s="19">
        <f>IF(""="",215040+AI1589,"")</f>
        <v/>
      </c>
      <c r="AK1589" s="19">
        <f>IF(AH1589&gt;23500000,NA(),IF(AH1589&lt;=4890000,1040000,IF(AH1589&lt;=6550000,670000,620000)))</f>
        <v/>
      </c>
      <c r="AL1589" s="19">
        <f>MAX(0,ROUNDDOWN(AH1589-AJ1589-AK1589-0,-3))</f>
        <v/>
      </c>
      <c r="AM1589" s="19">
        <f>IF(AL1589&lt;=0,0,ROUNDDOWN((AL1589*LOOKUP(AL1589,{0,1950001,3300001,6950001,9000001,18000001,40000001},{0.05,0.1,0.2,0.23,0.33,0.4,0.45})-LOOKUP(AL1589,{0,1950001,3300001,6950001,9000001,18000001,40000001},{0,97500,427500,636000,1536000,2796000,4796000}))*1.021,-2))</f>
        <v/>
      </c>
      <c r="AN1589" s="19">
        <f>MAX(0,ROUNDDOWN(AH1589-AJ1589-430000-0,-3))</f>
        <v/>
      </c>
      <c r="AO1589" s="19">
        <f>IF(AH1589&lt;=450000,0,MAX(0,ROUNDDOWN(AN1589*0.06-MIN(50000,AN1589)*0.03,-2))+MAX(0,ROUNDDOWN(AN1589*0.04-MIN(50000,AN1589)*0.02,-2)))</f>
        <v/>
      </c>
      <c r="AP1589" s="19">
        <f>AM1589+AO1589+AI1589</f>
        <v/>
      </c>
      <c r="AQ1589" s="19">
        <f>MIN(750000,MAX(0,$B1589))</f>
        <v/>
      </c>
      <c r="AR1589" s="19">
        <f>$B1589-AQ1589</f>
        <v/>
      </c>
      <c r="AS1589" s="19">
        <f>MIN(670000,ROUNDDOWN(MAX(0,AR1589-430000)*0.0751+47600,0))+MIN(260000,ROUNDDOWN(MAX(0,AR1589-430000)*0.028+17600,0))+MIN(30000,ROUNDDOWN(MAX(0,AR1589-430000)*0.0027+1873,0))+IF("いいえ"="はい",MIN(170000,ROUNDDOWN(MAX(0,AR1589-430000)*0.0243+17800,0)),0)</f>
        <v/>
      </c>
      <c r="AT1589" s="19">
        <f>IF(""="",215040+AS1589,"")</f>
        <v/>
      </c>
      <c r="AU1589" s="19">
        <f>IF(AR1589&gt;23500000,NA(),IF(AR1589&lt;=4890000,1040000,IF(AR1589&lt;=6550000,670000,620000)))</f>
        <v/>
      </c>
      <c r="AV1589" s="19">
        <f>MAX(0,ROUNDDOWN(AR1589-AT1589-AU1589-0,-3))</f>
        <v/>
      </c>
      <c r="AW1589" s="19">
        <f>IF(AV1589&lt;=0,0,ROUNDDOWN((AV1589*LOOKUP(AV1589,{0,1950001,3300001,6950001,9000001,18000001,40000001},{0.05,0.1,0.2,0.23,0.33,0.4,0.45})-LOOKUP(AV1589,{0,1950001,3300001,6950001,9000001,18000001,40000001},{0,97500,427500,636000,1536000,2796000,4796000}))*1.021,-2))</f>
        <v/>
      </c>
      <c r="AX1589" s="19">
        <f>MAX(0,ROUNDDOWN(AR1589-AT1589-430000-0,-3))</f>
        <v/>
      </c>
      <c r="AY1589" s="19">
        <f>IF(AR1589&lt;=450000,0,MAX(0,ROUNDDOWN(AX1589*0.06-MIN(50000,AX1589)*0.03,-2))+MAX(0,ROUNDDOWN(AX1589*0.04-MIN(50000,AX1589)*0.02,-2)))</f>
        <v/>
      </c>
      <c r="AZ1589" s="19">
        <f>AW1589+AY1589+AS1589</f>
        <v/>
      </c>
    </row>
    <row r="1590">
      <c r="A1590" t="inlineStr">
        <is>
          <t>1万円刻み</t>
        </is>
      </c>
      <c r="B1590" s="19">
        <f>'3_1万円刻み'!$A$1573</f>
        <v/>
      </c>
      <c r="C1590" s="19">
        <f>MIN(0,MAX(0,$B1590))</f>
        <v/>
      </c>
      <c r="D1590" s="19">
        <f>$B1590-C1590</f>
        <v/>
      </c>
      <c r="E1590" s="19">
        <f>MIN(670000,ROUNDDOWN(MAX(0,D1590-430000)*0.0751+47600,0))+MIN(260000,ROUNDDOWN(MAX(0,D1590-430000)*0.028+17600,0))+MIN(30000,ROUNDDOWN(MAX(0,D1590-430000)*0.0027+1873,0))+IF("いいえ"="はい",MIN(170000,ROUNDDOWN(MAX(0,D1590-430000)*0.0243+17800,0)),0)</f>
        <v/>
      </c>
      <c r="F1590" s="19">
        <f>IF(""="",215040+E1590,"")</f>
        <v/>
      </c>
      <c r="G1590" s="19">
        <f>IF(D1590&gt;23500000,NA(),IF(D1590&lt;=4890000,1040000,IF(D1590&lt;=6550000,670000,620000)))</f>
        <v/>
      </c>
      <c r="H1590" s="19">
        <f>MAX(0,ROUNDDOWN(D1590-F1590-G1590-0,-3))</f>
        <v/>
      </c>
      <c r="I1590" s="19">
        <f>IF(H1590&lt;=0,0,ROUNDDOWN((H1590*LOOKUP(H1590,{0,1950001,3300001,6950001,9000001,18000001,40000001},{0.05,0.1,0.2,0.23,0.33,0.4,0.45})-LOOKUP(H1590,{0,1950001,3300001,6950001,9000001,18000001,40000001},{0,97500,427500,636000,1536000,2796000,4796000}))*1.021,-2))</f>
        <v/>
      </c>
      <c r="J1590" s="19">
        <f>MAX(0,ROUNDDOWN(D1590-F1590-430000-0,-3))</f>
        <v/>
      </c>
      <c r="K1590" s="19">
        <f>IF(D1590&lt;=450000,0,MAX(0,ROUNDDOWN(J1590*0.06-MIN(50000,J1590)*0.03,-2))+MAX(0,ROUNDDOWN(J1590*0.04-MIN(50000,J1590)*0.02,-2)))</f>
        <v/>
      </c>
      <c r="L1590" s="19">
        <f>I1590+K1590+E1590</f>
        <v/>
      </c>
      <c r="M1590" s="19">
        <f>MIN(100000,MAX(0,$B1590))</f>
        <v/>
      </c>
      <c r="N1590" s="19">
        <f>$B1590-M1590</f>
        <v/>
      </c>
      <c r="O1590" s="19">
        <f>MIN(670000,ROUNDDOWN(MAX(0,N1590-430000)*0.0751+47600,0))+MIN(260000,ROUNDDOWN(MAX(0,N1590-430000)*0.028+17600,0))+MIN(30000,ROUNDDOWN(MAX(0,N1590-430000)*0.0027+1873,0))+IF("いいえ"="はい",MIN(170000,ROUNDDOWN(MAX(0,N1590-430000)*0.0243+17800,0)),0)</f>
        <v/>
      </c>
      <c r="P1590" s="19">
        <f>IF(""="",215040+O1590,"")</f>
        <v/>
      </c>
      <c r="Q1590" s="19">
        <f>IF(N1590&gt;23500000,NA(),IF(N1590&lt;=4890000,1040000,IF(N1590&lt;=6550000,670000,620000)))</f>
        <v/>
      </c>
      <c r="R1590" s="19">
        <f>MAX(0,ROUNDDOWN(N1590-P1590-Q1590-0,-3))</f>
        <v/>
      </c>
      <c r="S1590" s="19">
        <f>IF(R1590&lt;=0,0,ROUNDDOWN((R1590*LOOKUP(R1590,{0,1950001,3300001,6950001,9000001,18000001,40000001},{0.05,0.1,0.2,0.23,0.33,0.4,0.45})-LOOKUP(R1590,{0,1950001,3300001,6950001,9000001,18000001,40000001},{0,97500,427500,636000,1536000,2796000,4796000}))*1.021,-2))</f>
        <v/>
      </c>
      <c r="T1590" s="19">
        <f>MAX(0,ROUNDDOWN(N1590-P1590-430000-0,-3))</f>
        <v/>
      </c>
      <c r="U1590" s="19">
        <f>IF(N1590&lt;=450000,0,MAX(0,ROUNDDOWN(T1590*0.06-MIN(50000,T1590)*0.03,-2))+MAX(0,ROUNDDOWN(T1590*0.04-MIN(50000,T1590)*0.02,-2)))</f>
        <v/>
      </c>
      <c r="V1590" s="19">
        <f>S1590+U1590+O1590</f>
        <v/>
      </c>
      <c r="W1590" s="19">
        <f>MIN(550000,MAX(0,$B1590))</f>
        <v/>
      </c>
      <c r="X1590" s="19">
        <f>$B1590-W1590</f>
        <v/>
      </c>
      <c r="Y1590" s="19">
        <f>MIN(670000,ROUNDDOWN(MAX(0,X1590-430000)*0.0751+47600,0))+MIN(260000,ROUNDDOWN(MAX(0,X1590-430000)*0.028+17600,0))+MIN(30000,ROUNDDOWN(MAX(0,X1590-430000)*0.0027+1873,0))+IF("いいえ"="はい",MIN(170000,ROUNDDOWN(MAX(0,X1590-430000)*0.0243+17800,0)),0)</f>
        <v/>
      </c>
      <c r="Z1590" s="19">
        <f>IF(""="",215040+Y1590,"")</f>
        <v/>
      </c>
      <c r="AA1590" s="19">
        <f>IF(X1590&gt;23500000,NA(),IF(X1590&lt;=4890000,1040000,IF(X1590&lt;=6550000,670000,620000)))</f>
        <v/>
      </c>
      <c r="AB1590" s="19">
        <f>MAX(0,ROUNDDOWN(X1590-Z1590-AA1590-0,-3))</f>
        <v/>
      </c>
      <c r="AC1590" s="19">
        <f>IF(AB1590&lt;=0,0,ROUNDDOWN((AB1590*LOOKUP(AB1590,{0,1950001,3300001,6950001,9000001,18000001,40000001},{0.05,0.1,0.2,0.23,0.33,0.4,0.45})-LOOKUP(AB1590,{0,1950001,3300001,6950001,9000001,18000001,40000001},{0,97500,427500,636000,1536000,2796000,4796000}))*1.021,-2))</f>
        <v/>
      </c>
      <c r="AD1590" s="19">
        <f>MAX(0,ROUNDDOWN(X1590-Z1590-430000-0,-3))</f>
        <v/>
      </c>
      <c r="AE1590" s="19">
        <f>IF(X1590&lt;=450000,0,MAX(0,ROUNDDOWN(AD1590*0.06-MIN(50000,AD1590)*0.03,-2))+MAX(0,ROUNDDOWN(AD1590*0.04-MIN(50000,AD1590)*0.02,-2)))</f>
        <v/>
      </c>
      <c r="AF1590" s="19">
        <f>AC1590+AE1590+Y1590</f>
        <v/>
      </c>
      <c r="AG1590" s="19">
        <f>MIN(650000,MAX(0,$B1590))</f>
        <v/>
      </c>
      <c r="AH1590" s="19">
        <f>$B1590-AG1590</f>
        <v/>
      </c>
      <c r="AI1590" s="19">
        <f>MIN(670000,ROUNDDOWN(MAX(0,AH1590-430000)*0.0751+47600,0))+MIN(260000,ROUNDDOWN(MAX(0,AH1590-430000)*0.028+17600,0))+MIN(30000,ROUNDDOWN(MAX(0,AH1590-430000)*0.0027+1873,0))+IF("いいえ"="はい",MIN(170000,ROUNDDOWN(MAX(0,AH1590-430000)*0.0243+17800,0)),0)</f>
        <v/>
      </c>
      <c r="AJ1590" s="19">
        <f>IF(""="",215040+AI1590,"")</f>
        <v/>
      </c>
      <c r="AK1590" s="19">
        <f>IF(AH1590&gt;23500000,NA(),IF(AH1590&lt;=4890000,1040000,IF(AH1590&lt;=6550000,670000,620000)))</f>
        <v/>
      </c>
      <c r="AL1590" s="19">
        <f>MAX(0,ROUNDDOWN(AH1590-AJ1590-AK1590-0,-3))</f>
        <v/>
      </c>
      <c r="AM1590" s="19">
        <f>IF(AL1590&lt;=0,0,ROUNDDOWN((AL1590*LOOKUP(AL1590,{0,1950001,3300001,6950001,9000001,18000001,40000001},{0.05,0.1,0.2,0.23,0.33,0.4,0.45})-LOOKUP(AL1590,{0,1950001,3300001,6950001,9000001,18000001,40000001},{0,97500,427500,636000,1536000,2796000,4796000}))*1.021,-2))</f>
        <v/>
      </c>
      <c r="AN1590" s="19">
        <f>MAX(0,ROUNDDOWN(AH1590-AJ1590-430000-0,-3))</f>
        <v/>
      </c>
      <c r="AO1590" s="19">
        <f>IF(AH1590&lt;=450000,0,MAX(0,ROUNDDOWN(AN1590*0.06-MIN(50000,AN1590)*0.03,-2))+MAX(0,ROUNDDOWN(AN1590*0.04-MIN(50000,AN1590)*0.02,-2)))</f>
        <v/>
      </c>
      <c r="AP1590" s="19">
        <f>AM1590+AO1590+AI1590</f>
        <v/>
      </c>
      <c r="AQ1590" s="19">
        <f>MIN(750000,MAX(0,$B1590))</f>
        <v/>
      </c>
      <c r="AR1590" s="19">
        <f>$B1590-AQ1590</f>
        <v/>
      </c>
      <c r="AS1590" s="19">
        <f>MIN(670000,ROUNDDOWN(MAX(0,AR1590-430000)*0.0751+47600,0))+MIN(260000,ROUNDDOWN(MAX(0,AR1590-430000)*0.028+17600,0))+MIN(30000,ROUNDDOWN(MAX(0,AR1590-430000)*0.0027+1873,0))+IF("いいえ"="はい",MIN(170000,ROUNDDOWN(MAX(0,AR1590-430000)*0.0243+17800,0)),0)</f>
        <v/>
      </c>
      <c r="AT1590" s="19">
        <f>IF(""="",215040+AS1590,"")</f>
        <v/>
      </c>
      <c r="AU1590" s="19">
        <f>IF(AR1590&gt;23500000,NA(),IF(AR1590&lt;=4890000,1040000,IF(AR1590&lt;=6550000,670000,620000)))</f>
        <v/>
      </c>
      <c r="AV1590" s="19">
        <f>MAX(0,ROUNDDOWN(AR1590-AT1590-AU1590-0,-3))</f>
        <v/>
      </c>
      <c r="AW1590" s="19">
        <f>IF(AV1590&lt;=0,0,ROUNDDOWN((AV1590*LOOKUP(AV1590,{0,1950001,3300001,6950001,9000001,18000001,40000001},{0.05,0.1,0.2,0.23,0.33,0.4,0.45})-LOOKUP(AV1590,{0,1950001,3300001,6950001,9000001,18000001,40000001},{0,97500,427500,636000,1536000,2796000,4796000}))*1.021,-2))</f>
        <v/>
      </c>
      <c r="AX1590" s="19">
        <f>MAX(0,ROUNDDOWN(AR1590-AT1590-430000-0,-3))</f>
        <v/>
      </c>
      <c r="AY1590" s="19">
        <f>IF(AR1590&lt;=450000,0,MAX(0,ROUNDDOWN(AX1590*0.06-MIN(50000,AX1590)*0.03,-2))+MAX(0,ROUNDDOWN(AX1590*0.04-MIN(50000,AX1590)*0.02,-2)))</f>
        <v/>
      </c>
      <c r="AZ1590" s="19">
        <f>AW1590+AY1590+AS1590</f>
        <v/>
      </c>
    </row>
    <row r="1591">
      <c r="A1591" t="inlineStr">
        <is>
          <t>1万円刻み</t>
        </is>
      </c>
      <c r="B1591" s="19">
        <f>'3_1万円刻み'!$A$1574</f>
        <v/>
      </c>
      <c r="C1591" s="19">
        <f>MIN(0,MAX(0,$B1591))</f>
        <v/>
      </c>
      <c r="D1591" s="19">
        <f>$B1591-C1591</f>
        <v/>
      </c>
      <c r="E1591" s="19">
        <f>MIN(670000,ROUNDDOWN(MAX(0,D1591-430000)*0.0751+47600,0))+MIN(260000,ROUNDDOWN(MAX(0,D1591-430000)*0.028+17600,0))+MIN(30000,ROUNDDOWN(MAX(0,D1591-430000)*0.0027+1873,0))+IF("いいえ"="はい",MIN(170000,ROUNDDOWN(MAX(0,D1591-430000)*0.0243+17800,0)),0)</f>
        <v/>
      </c>
      <c r="F1591" s="19">
        <f>IF(""="",215040+E1591,"")</f>
        <v/>
      </c>
      <c r="G1591" s="19">
        <f>IF(D1591&gt;23500000,NA(),IF(D1591&lt;=4890000,1040000,IF(D1591&lt;=6550000,670000,620000)))</f>
        <v/>
      </c>
      <c r="H1591" s="19">
        <f>MAX(0,ROUNDDOWN(D1591-F1591-G1591-0,-3))</f>
        <v/>
      </c>
      <c r="I1591" s="19">
        <f>IF(H1591&lt;=0,0,ROUNDDOWN((H1591*LOOKUP(H1591,{0,1950001,3300001,6950001,9000001,18000001,40000001},{0.05,0.1,0.2,0.23,0.33,0.4,0.45})-LOOKUP(H1591,{0,1950001,3300001,6950001,9000001,18000001,40000001},{0,97500,427500,636000,1536000,2796000,4796000}))*1.021,-2))</f>
        <v/>
      </c>
      <c r="J1591" s="19">
        <f>MAX(0,ROUNDDOWN(D1591-F1591-430000-0,-3))</f>
        <v/>
      </c>
      <c r="K1591" s="19">
        <f>IF(D1591&lt;=450000,0,MAX(0,ROUNDDOWN(J1591*0.06-MIN(50000,J1591)*0.03,-2))+MAX(0,ROUNDDOWN(J1591*0.04-MIN(50000,J1591)*0.02,-2)))</f>
        <v/>
      </c>
      <c r="L1591" s="19">
        <f>I1591+K1591+E1591</f>
        <v/>
      </c>
      <c r="M1591" s="19">
        <f>MIN(100000,MAX(0,$B1591))</f>
        <v/>
      </c>
      <c r="N1591" s="19">
        <f>$B1591-M1591</f>
        <v/>
      </c>
      <c r="O1591" s="19">
        <f>MIN(670000,ROUNDDOWN(MAX(0,N1591-430000)*0.0751+47600,0))+MIN(260000,ROUNDDOWN(MAX(0,N1591-430000)*0.028+17600,0))+MIN(30000,ROUNDDOWN(MAX(0,N1591-430000)*0.0027+1873,0))+IF("いいえ"="はい",MIN(170000,ROUNDDOWN(MAX(0,N1591-430000)*0.0243+17800,0)),0)</f>
        <v/>
      </c>
      <c r="P1591" s="19">
        <f>IF(""="",215040+O1591,"")</f>
        <v/>
      </c>
      <c r="Q1591" s="19">
        <f>IF(N1591&gt;23500000,NA(),IF(N1591&lt;=4890000,1040000,IF(N1591&lt;=6550000,670000,620000)))</f>
        <v/>
      </c>
      <c r="R1591" s="19">
        <f>MAX(0,ROUNDDOWN(N1591-P1591-Q1591-0,-3))</f>
        <v/>
      </c>
      <c r="S1591" s="19">
        <f>IF(R1591&lt;=0,0,ROUNDDOWN((R1591*LOOKUP(R1591,{0,1950001,3300001,6950001,9000001,18000001,40000001},{0.05,0.1,0.2,0.23,0.33,0.4,0.45})-LOOKUP(R1591,{0,1950001,3300001,6950001,9000001,18000001,40000001},{0,97500,427500,636000,1536000,2796000,4796000}))*1.021,-2))</f>
        <v/>
      </c>
      <c r="T1591" s="19">
        <f>MAX(0,ROUNDDOWN(N1591-P1591-430000-0,-3))</f>
        <v/>
      </c>
      <c r="U1591" s="19">
        <f>IF(N1591&lt;=450000,0,MAX(0,ROUNDDOWN(T1591*0.06-MIN(50000,T1591)*0.03,-2))+MAX(0,ROUNDDOWN(T1591*0.04-MIN(50000,T1591)*0.02,-2)))</f>
        <v/>
      </c>
      <c r="V1591" s="19">
        <f>S1591+U1591+O1591</f>
        <v/>
      </c>
      <c r="W1591" s="19">
        <f>MIN(550000,MAX(0,$B1591))</f>
        <v/>
      </c>
      <c r="X1591" s="19">
        <f>$B1591-W1591</f>
        <v/>
      </c>
      <c r="Y1591" s="19">
        <f>MIN(670000,ROUNDDOWN(MAX(0,X1591-430000)*0.0751+47600,0))+MIN(260000,ROUNDDOWN(MAX(0,X1591-430000)*0.028+17600,0))+MIN(30000,ROUNDDOWN(MAX(0,X1591-430000)*0.0027+1873,0))+IF("いいえ"="はい",MIN(170000,ROUNDDOWN(MAX(0,X1591-430000)*0.0243+17800,0)),0)</f>
        <v/>
      </c>
      <c r="Z1591" s="19">
        <f>IF(""="",215040+Y1591,"")</f>
        <v/>
      </c>
      <c r="AA1591" s="19">
        <f>IF(X1591&gt;23500000,NA(),IF(X1591&lt;=4890000,1040000,IF(X1591&lt;=6550000,670000,620000)))</f>
        <v/>
      </c>
      <c r="AB1591" s="19">
        <f>MAX(0,ROUNDDOWN(X1591-Z1591-AA1591-0,-3))</f>
        <v/>
      </c>
      <c r="AC1591" s="19">
        <f>IF(AB1591&lt;=0,0,ROUNDDOWN((AB1591*LOOKUP(AB1591,{0,1950001,3300001,6950001,9000001,18000001,40000001},{0.05,0.1,0.2,0.23,0.33,0.4,0.45})-LOOKUP(AB1591,{0,1950001,3300001,6950001,9000001,18000001,40000001},{0,97500,427500,636000,1536000,2796000,4796000}))*1.021,-2))</f>
        <v/>
      </c>
      <c r="AD1591" s="19">
        <f>MAX(0,ROUNDDOWN(X1591-Z1591-430000-0,-3))</f>
        <v/>
      </c>
      <c r="AE1591" s="19">
        <f>IF(X1591&lt;=450000,0,MAX(0,ROUNDDOWN(AD1591*0.06-MIN(50000,AD1591)*0.03,-2))+MAX(0,ROUNDDOWN(AD1591*0.04-MIN(50000,AD1591)*0.02,-2)))</f>
        <v/>
      </c>
      <c r="AF1591" s="19">
        <f>AC1591+AE1591+Y1591</f>
        <v/>
      </c>
      <c r="AG1591" s="19">
        <f>MIN(650000,MAX(0,$B1591))</f>
        <v/>
      </c>
      <c r="AH1591" s="19">
        <f>$B1591-AG1591</f>
        <v/>
      </c>
      <c r="AI1591" s="19">
        <f>MIN(670000,ROUNDDOWN(MAX(0,AH1591-430000)*0.0751+47600,0))+MIN(260000,ROUNDDOWN(MAX(0,AH1591-430000)*0.028+17600,0))+MIN(30000,ROUNDDOWN(MAX(0,AH1591-430000)*0.0027+1873,0))+IF("いいえ"="はい",MIN(170000,ROUNDDOWN(MAX(0,AH1591-430000)*0.0243+17800,0)),0)</f>
        <v/>
      </c>
      <c r="AJ1591" s="19">
        <f>IF(""="",215040+AI1591,"")</f>
        <v/>
      </c>
      <c r="AK1591" s="19">
        <f>IF(AH1591&gt;23500000,NA(),IF(AH1591&lt;=4890000,1040000,IF(AH1591&lt;=6550000,670000,620000)))</f>
        <v/>
      </c>
      <c r="AL1591" s="19">
        <f>MAX(0,ROUNDDOWN(AH1591-AJ1591-AK1591-0,-3))</f>
        <v/>
      </c>
      <c r="AM1591" s="19">
        <f>IF(AL1591&lt;=0,0,ROUNDDOWN((AL1591*LOOKUP(AL1591,{0,1950001,3300001,6950001,9000001,18000001,40000001},{0.05,0.1,0.2,0.23,0.33,0.4,0.45})-LOOKUP(AL1591,{0,1950001,3300001,6950001,9000001,18000001,40000001},{0,97500,427500,636000,1536000,2796000,4796000}))*1.021,-2))</f>
        <v/>
      </c>
      <c r="AN1591" s="19">
        <f>MAX(0,ROUNDDOWN(AH1591-AJ1591-430000-0,-3))</f>
        <v/>
      </c>
      <c r="AO1591" s="19">
        <f>IF(AH1591&lt;=450000,0,MAX(0,ROUNDDOWN(AN1591*0.06-MIN(50000,AN1591)*0.03,-2))+MAX(0,ROUNDDOWN(AN1591*0.04-MIN(50000,AN1591)*0.02,-2)))</f>
        <v/>
      </c>
      <c r="AP1591" s="19">
        <f>AM1591+AO1591+AI1591</f>
        <v/>
      </c>
      <c r="AQ1591" s="19">
        <f>MIN(750000,MAX(0,$B1591))</f>
        <v/>
      </c>
      <c r="AR1591" s="19">
        <f>$B1591-AQ1591</f>
        <v/>
      </c>
      <c r="AS1591" s="19">
        <f>MIN(670000,ROUNDDOWN(MAX(0,AR1591-430000)*0.0751+47600,0))+MIN(260000,ROUNDDOWN(MAX(0,AR1591-430000)*0.028+17600,0))+MIN(30000,ROUNDDOWN(MAX(0,AR1591-430000)*0.0027+1873,0))+IF("いいえ"="はい",MIN(170000,ROUNDDOWN(MAX(0,AR1591-430000)*0.0243+17800,0)),0)</f>
        <v/>
      </c>
      <c r="AT1591" s="19">
        <f>IF(""="",215040+AS1591,"")</f>
        <v/>
      </c>
      <c r="AU1591" s="19">
        <f>IF(AR1591&gt;23500000,NA(),IF(AR1591&lt;=4890000,1040000,IF(AR1591&lt;=6550000,670000,620000)))</f>
        <v/>
      </c>
      <c r="AV1591" s="19">
        <f>MAX(0,ROUNDDOWN(AR1591-AT1591-AU1591-0,-3))</f>
        <v/>
      </c>
      <c r="AW1591" s="19">
        <f>IF(AV1591&lt;=0,0,ROUNDDOWN((AV1591*LOOKUP(AV1591,{0,1950001,3300001,6950001,9000001,18000001,40000001},{0.05,0.1,0.2,0.23,0.33,0.4,0.45})-LOOKUP(AV1591,{0,1950001,3300001,6950001,9000001,18000001,40000001},{0,97500,427500,636000,1536000,2796000,4796000}))*1.021,-2))</f>
        <v/>
      </c>
      <c r="AX1591" s="19">
        <f>MAX(0,ROUNDDOWN(AR1591-AT1591-430000-0,-3))</f>
        <v/>
      </c>
      <c r="AY1591" s="19">
        <f>IF(AR1591&lt;=450000,0,MAX(0,ROUNDDOWN(AX1591*0.06-MIN(50000,AX1591)*0.03,-2))+MAX(0,ROUNDDOWN(AX1591*0.04-MIN(50000,AX1591)*0.02,-2)))</f>
        <v/>
      </c>
      <c r="AZ1591" s="19">
        <f>AW1591+AY1591+AS1591</f>
        <v/>
      </c>
    </row>
    <row r="1592">
      <c r="A1592" t="inlineStr">
        <is>
          <t>1万円刻み</t>
        </is>
      </c>
      <c r="B1592" s="19">
        <f>'3_1万円刻み'!$A$1575</f>
        <v/>
      </c>
      <c r="C1592" s="19">
        <f>MIN(0,MAX(0,$B1592))</f>
        <v/>
      </c>
      <c r="D1592" s="19">
        <f>$B1592-C1592</f>
        <v/>
      </c>
      <c r="E1592" s="19">
        <f>MIN(670000,ROUNDDOWN(MAX(0,D1592-430000)*0.0751+47600,0))+MIN(260000,ROUNDDOWN(MAX(0,D1592-430000)*0.028+17600,0))+MIN(30000,ROUNDDOWN(MAX(0,D1592-430000)*0.0027+1873,0))+IF("いいえ"="はい",MIN(170000,ROUNDDOWN(MAX(0,D1592-430000)*0.0243+17800,0)),0)</f>
        <v/>
      </c>
      <c r="F1592" s="19">
        <f>IF(""="",215040+E1592,"")</f>
        <v/>
      </c>
      <c r="G1592" s="19">
        <f>IF(D1592&gt;23500000,NA(),IF(D1592&lt;=4890000,1040000,IF(D1592&lt;=6550000,670000,620000)))</f>
        <v/>
      </c>
      <c r="H1592" s="19">
        <f>MAX(0,ROUNDDOWN(D1592-F1592-G1592-0,-3))</f>
        <v/>
      </c>
      <c r="I1592" s="19">
        <f>IF(H1592&lt;=0,0,ROUNDDOWN((H1592*LOOKUP(H1592,{0,1950001,3300001,6950001,9000001,18000001,40000001},{0.05,0.1,0.2,0.23,0.33,0.4,0.45})-LOOKUP(H1592,{0,1950001,3300001,6950001,9000001,18000001,40000001},{0,97500,427500,636000,1536000,2796000,4796000}))*1.021,-2))</f>
        <v/>
      </c>
      <c r="J1592" s="19">
        <f>MAX(0,ROUNDDOWN(D1592-F1592-430000-0,-3))</f>
        <v/>
      </c>
      <c r="K1592" s="19">
        <f>IF(D1592&lt;=450000,0,MAX(0,ROUNDDOWN(J1592*0.06-MIN(50000,J1592)*0.03,-2))+MAX(0,ROUNDDOWN(J1592*0.04-MIN(50000,J1592)*0.02,-2)))</f>
        <v/>
      </c>
      <c r="L1592" s="19">
        <f>I1592+K1592+E1592</f>
        <v/>
      </c>
      <c r="M1592" s="19">
        <f>MIN(100000,MAX(0,$B1592))</f>
        <v/>
      </c>
      <c r="N1592" s="19">
        <f>$B1592-M1592</f>
        <v/>
      </c>
      <c r="O1592" s="19">
        <f>MIN(670000,ROUNDDOWN(MAX(0,N1592-430000)*0.0751+47600,0))+MIN(260000,ROUNDDOWN(MAX(0,N1592-430000)*0.028+17600,0))+MIN(30000,ROUNDDOWN(MAX(0,N1592-430000)*0.0027+1873,0))+IF("いいえ"="はい",MIN(170000,ROUNDDOWN(MAX(0,N1592-430000)*0.0243+17800,0)),0)</f>
        <v/>
      </c>
      <c r="P1592" s="19">
        <f>IF(""="",215040+O1592,"")</f>
        <v/>
      </c>
      <c r="Q1592" s="19">
        <f>IF(N1592&gt;23500000,NA(),IF(N1592&lt;=4890000,1040000,IF(N1592&lt;=6550000,670000,620000)))</f>
        <v/>
      </c>
      <c r="R1592" s="19">
        <f>MAX(0,ROUNDDOWN(N1592-P1592-Q1592-0,-3))</f>
        <v/>
      </c>
      <c r="S1592" s="19">
        <f>IF(R1592&lt;=0,0,ROUNDDOWN((R1592*LOOKUP(R1592,{0,1950001,3300001,6950001,9000001,18000001,40000001},{0.05,0.1,0.2,0.23,0.33,0.4,0.45})-LOOKUP(R1592,{0,1950001,3300001,6950001,9000001,18000001,40000001},{0,97500,427500,636000,1536000,2796000,4796000}))*1.021,-2))</f>
        <v/>
      </c>
      <c r="T1592" s="19">
        <f>MAX(0,ROUNDDOWN(N1592-P1592-430000-0,-3))</f>
        <v/>
      </c>
      <c r="U1592" s="19">
        <f>IF(N1592&lt;=450000,0,MAX(0,ROUNDDOWN(T1592*0.06-MIN(50000,T1592)*0.03,-2))+MAX(0,ROUNDDOWN(T1592*0.04-MIN(50000,T1592)*0.02,-2)))</f>
        <v/>
      </c>
      <c r="V1592" s="19">
        <f>S1592+U1592+O1592</f>
        <v/>
      </c>
      <c r="W1592" s="19">
        <f>MIN(550000,MAX(0,$B1592))</f>
        <v/>
      </c>
      <c r="X1592" s="19">
        <f>$B1592-W1592</f>
        <v/>
      </c>
      <c r="Y1592" s="19">
        <f>MIN(670000,ROUNDDOWN(MAX(0,X1592-430000)*0.0751+47600,0))+MIN(260000,ROUNDDOWN(MAX(0,X1592-430000)*0.028+17600,0))+MIN(30000,ROUNDDOWN(MAX(0,X1592-430000)*0.0027+1873,0))+IF("いいえ"="はい",MIN(170000,ROUNDDOWN(MAX(0,X1592-430000)*0.0243+17800,0)),0)</f>
        <v/>
      </c>
      <c r="Z1592" s="19">
        <f>IF(""="",215040+Y1592,"")</f>
        <v/>
      </c>
      <c r="AA1592" s="19">
        <f>IF(X1592&gt;23500000,NA(),IF(X1592&lt;=4890000,1040000,IF(X1592&lt;=6550000,670000,620000)))</f>
        <v/>
      </c>
      <c r="AB1592" s="19">
        <f>MAX(0,ROUNDDOWN(X1592-Z1592-AA1592-0,-3))</f>
        <v/>
      </c>
      <c r="AC1592" s="19">
        <f>IF(AB1592&lt;=0,0,ROUNDDOWN((AB1592*LOOKUP(AB1592,{0,1950001,3300001,6950001,9000001,18000001,40000001},{0.05,0.1,0.2,0.23,0.33,0.4,0.45})-LOOKUP(AB1592,{0,1950001,3300001,6950001,9000001,18000001,40000001},{0,97500,427500,636000,1536000,2796000,4796000}))*1.021,-2))</f>
        <v/>
      </c>
      <c r="AD1592" s="19">
        <f>MAX(0,ROUNDDOWN(X1592-Z1592-430000-0,-3))</f>
        <v/>
      </c>
      <c r="AE1592" s="19">
        <f>IF(X1592&lt;=450000,0,MAX(0,ROUNDDOWN(AD1592*0.06-MIN(50000,AD1592)*0.03,-2))+MAX(0,ROUNDDOWN(AD1592*0.04-MIN(50000,AD1592)*0.02,-2)))</f>
        <v/>
      </c>
      <c r="AF1592" s="19">
        <f>AC1592+AE1592+Y1592</f>
        <v/>
      </c>
      <c r="AG1592" s="19">
        <f>MIN(650000,MAX(0,$B1592))</f>
        <v/>
      </c>
      <c r="AH1592" s="19">
        <f>$B1592-AG1592</f>
        <v/>
      </c>
      <c r="AI1592" s="19">
        <f>MIN(670000,ROUNDDOWN(MAX(0,AH1592-430000)*0.0751+47600,0))+MIN(260000,ROUNDDOWN(MAX(0,AH1592-430000)*0.028+17600,0))+MIN(30000,ROUNDDOWN(MAX(0,AH1592-430000)*0.0027+1873,0))+IF("いいえ"="はい",MIN(170000,ROUNDDOWN(MAX(0,AH1592-430000)*0.0243+17800,0)),0)</f>
        <v/>
      </c>
      <c r="AJ1592" s="19">
        <f>IF(""="",215040+AI1592,"")</f>
        <v/>
      </c>
      <c r="AK1592" s="19">
        <f>IF(AH1592&gt;23500000,NA(),IF(AH1592&lt;=4890000,1040000,IF(AH1592&lt;=6550000,670000,620000)))</f>
        <v/>
      </c>
      <c r="AL1592" s="19">
        <f>MAX(0,ROUNDDOWN(AH1592-AJ1592-AK1592-0,-3))</f>
        <v/>
      </c>
      <c r="AM1592" s="19">
        <f>IF(AL1592&lt;=0,0,ROUNDDOWN((AL1592*LOOKUP(AL1592,{0,1950001,3300001,6950001,9000001,18000001,40000001},{0.05,0.1,0.2,0.23,0.33,0.4,0.45})-LOOKUP(AL1592,{0,1950001,3300001,6950001,9000001,18000001,40000001},{0,97500,427500,636000,1536000,2796000,4796000}))*1.021,-2))</f>
        <v/>
      </c>
      <c r="AN1592" s="19">
        <f>MAX(0,ROUNDDOWN(AH1592-AJ1592-430000-0,-3))</f>
        <v/>
      </c>
      <c r="AO1592" s="19">
        <f>IF(AH1592&lt;=450000,0,MAX(0,ROUNDDOWN(AN1592*0.06-MIN(50000,AN1592)*0.03,-2))+MAX(0,ROUNDDOWN(AN1592*0.04-MIN(50000,AN1592)*0.02,-2)))</f>
        <v/>
      </c>
      <c r="AP1592" s="19">
        <f>AM1592+AO1592+AI1592</f>
        <v/>
      </c>
      <c r="AQ1592" s="19">
        <f>MIN(750000,MAX(0,$B1592))</f>
        <v/>
      </c>
      <c r="AR1592" s="19">
        <f>$B1592-AQ1592</f>
        <v/>
      </c>
      <c r="AS1592" s="19">
        <f>MIN(670000,ROUNDDOWN(MAX(0,AR1592-430000)*0.0751+47600,0))+MIN(260000,ROUNDDOWN(MAX(0,AR1592-430000)*0.028+17600,0))+MIN(30000,ROUNDDOWN(MAX(0,AR1592-430000)*0.0027+1873,0))+IF("いいえ"="はい",MIN(170000,ROUNDDOWN(MAX(0,AR1592-430000)*0.0243+17800,0)),0)</f>
        <v/>
      </c>
      <c r="AT1592" s="19">
        <f>IF(""="",215040+AS1592,"")</f>
        <v/>
      </c>
      <c r="AU1592" s="19">
        <f>IF(AR1592&gt;23500000,NA(),IF(AR1592&lt;=4890000,1040000,IF(AR1592&lt;=6550000,670000,620000)))</f>
        <v/>
      </c>
      <c r="AV1592" s="19">
        <f>MAX(0,ROUNDDOWN(AR1592-AT1592-AU1592-0,-3))</f>
        <v/>
      </c>
      <c r="AW1592" s="19">
        <f>IF(AV1592&lt;=0,0,ROUNDDOWN((AV1592*LOOKUP(AV1592,{0,1950001,3300001,6950001,9000001,18000001,40000001},{0.05,0.1,0.2,0.23,0.33,0.4,0.45})-LOOKUP(AV1592,{0,1950001,3300001,6950001,9000001,18000001,40000001},{0,97500,427500,636000,1536000,2796000,4796000}))*1.021,-2))</f>
        <v/>
      </c>
      <c r="AX1592" s="19">
        <f>MAX(0,ROUNDDOWN(AR1592-AT1592-430000-0,-3))</f>
        <v/>
      </c>
      <c r="AY1592" s="19">
        <f>IF(AR1592&lt;=450000,0,MAX(0,ROUNDDOWN(AX1592*0.06-MIN(50000,AX1592)*0.03,-2))+MAX(0,ROUNDDOWN(AX1592*0.04-MIN(50000,AX1592)*0.02,-2)))</f>
        <v/>
      </c>
      <c r="AZ1592" s="19">
        <f>AW1592+AY1592+AS1592</f>
        <v/>
      </c>
    </row>
    <row r="1593">
      <c r="A1593" t="inlineStr">
        <is>
          <t>1万円刻み</t>
        </is>
      </c>
      <c r="B1593" s="19">
        <f>'3_1万円刻み'!$A$1576</f>
        <v/>
      </c>
      <c r="C1593" s="19">
        <f>MIN(0,MAX(0,$B1593))</f>
        <v/>
      </c>
      <c r="D1593" s="19">
        <f>$B1593-C1593</f>
        <v/>
      </c>
      <c r="E1593" s="19">
        <f>MIN(670000,ROUNDDOWN(MAX(0,D1593-430000)*0.0751+47600,0))+MIN(260000,ROUNDDOWN(MAX(0,D1593-430000)*0.028+17600,0))+MIN(30000,ROUNDDOWN(MAX(0,D1593-430000)*0.0027+1873,0))+IF("いいえ"="はい",MIN(170000,ROUNDDOWN(MAX(0,D1593-430000)*0.0243+17800,0)),0)</f>
        <v/>
      </c>
      <c r="F1593" s="19">
        <f>IF(""="",215040+E1593,"")</f>
        <v/>
      </c>
      <c r="G1593" s="19">
        <f>IF(D1593&gt;23500000,NA(),IF(D1593&lt;=4890000,1040000,IF(D1593&lt;=6550000,670000,620000)))</f>
        <v/>
      </c>
      <c r="H1593" s="19">
        <f>MAX(0,ROUNDDOWN(D1593-F1593-G1593-0,-3))</f>
        <v/>
      </c>
      <c r="I1593" s="19">
        <f>IF(H1593&lt;=0,0,ROUNDDOWN((H1593*LOOKUP(H1593,{0,1950001,3300001,6950001,9000001,18000001,40000001},{0.05,0.1,0.2,0.23,0.33,0.4,0.45})-LOOKUP(H1593,{0,1950001,3300001,6950001,9000001,18000001,40000001},{0,97500,427500,636000,1536000,2796000,4796000}))*1.021,-2))</f>
        <v/>
      </c>
      <c r="J1593" s="19">
        <f>MAX(0,ROUNDDOWN(D1593-F1593-430000-0,-3))</f>
        <v/>
      </c>
      <c r="K1593" s="19">
        <f>IF(D1593&lt;=450000,0,MAX(0,ROUNDDOWN(J1593*0.06-MIN(50000,J1593)*0.03,-2))+MAX(0,ROUNDDOWN(J1593*0.04-MIN(50000,J1593)*0.02,-2)))</f>
        <v/>
      </c>
      <c r="L1593" s="19">
        <f>I1593+K1593+E1593</f>
        <v/>
      </c>
      <c r="M1593" s="19">
        <f>MIN(100000,MAX(0,$B1593))</f>
        <v/>
      </c>
      <c r="N1593" s="19">
        <f>$B1593-M1593</f>
        <v/>
      </c>
      <c r="O1593" s="19">
        <f>MIN(670000,ROUNDDOWN(MAX(0,N1593-430000)*0.0751+47600,0))+MIN(260000,ROUNDDOWN(MAX(0,N1593-430000)*0.028+17600,0))+MIN(30000,ROUNDDOWN(MAX(0,N1593-430000)*0.0027+1873,0))+IF("いいえ"="はい",MIN(170000,ROUNDDOWN(MAX(0,N1593-430000)*0.0243+17800,0)),0)</f>
        <v/>
      </c>
      <c r="P1593" s="19">
        <f>IF(""="",215040+O1593,"")</f>
        <v/>
      </c>
      <c r="Q1593" s="19">
        <f>IF(N1593&gt;23500000,NA(),IF(N1593&lt;=4890000,1040000,IF(N1593&lt;=6550000,670000,620000)))</f>
        <v/>
      </c>
      <c r="R1593" s="19">
        <f>MAX(0,ROUNDDOWN(N1593-P1593-Q1593-0,-3))</f>
        <v/>
      </c>
      <c r="S1593" s="19">
        <f>IF(R1593&lt;=0,0,ROUNDDOWN((R1593*LOOKUP(R1593,{0,1950001,3300001,6950001,9000001,18000001,40000001},{0.05,0.1,0.2,0.23,0.33,0.4,0.45})-LOOKUP(R1593,{0,1950001,3300001,6950001,9000001,18000001,40000001},{0,97500,427500,636000,1536000,2796000,4796000}))*1.021,-2))</f>
        <v/>
      </c>
      <c r="T1593" s="19">
        <f>MAX(0,ROUNDDOWN(N1593-P1593-430000-0,-3))</f>
        <v/>
      </c>
      <c r="U1593" s="19">
        <f>IF(N1593&lt;=450000,0,MAX(0,ROUNDDOWN(T1593*0.06-MIN(50000,T1593)*0.03,-2))+MAX(0,ROUNDDOWN(T1593*0.04-MIN(50000,T1593)*0.02,-2)))</f>
        <v/>
      </c>
      <c r="V1593" s="19">
        <f>S1593+U1593+O1593</f>
        <v/>
      </c>
      <c r="W1593" s="19">
        <f>MIN(550000,MAX(0,$B1593))</f>
        <v/>
      </c>
      <c r="X1593" s="19">
        <f>$B1593-W1593</f>
        <v/>
      </c>
      <c r="Y1593" s="19">
        <f>MIN(670000,ROUNDDOWN(MAX(0,X1593-430000)*0.0751+47600,0))+MIN(260000,ROUNDDOWN(MAX(0,X1593-430000)*0.028+17600,0))+MIN(30000,ROUNDDOWN(MAX(0,X1593-430000)*0.0027+1873,0))+IF("いいえ"="はい",MIN(170000,ROUNDDOWN(MAX(0,X1593-430000)*0.0243+17800,0)),0)</f>
        <v/>
      </c>
      <c r="Z1593" s="19">
        <f>IF(""="",215040+Y1593,"")</f>
        <v/>
      </c>
      <c r="AA1593" s="19">
        <f>IF(X1593&gt;23500000,NA(),IF(X1593&lt;=4890000,1040000,IF(X1593&lt;=6550000,670000,620000)))</f>
        <v/>
      </c>
      <c r="AB1593" s="19">
        <f>MAX(0,ROUNDDOWN(X1593-Z1593-AA1593-0,-3))</f>
        <v/>
      </c>
      <c r="AC1593" s="19">
        <f>IF(AB1593&lt;=0,0,ROUNDDOWN((AB1593*LOOKUP(AB1593,{0,1950001,3300001,6950001,9000001,18000001,40000001},{0.05,0.1,0.2,0.23,0.33,0.4,0.45})-LOOKUP(AB1593,{0,1950001,3300001,6950001,9000001,18000001,40000001},{0,97500,427500,636000,1536000,2796000,4796000}))*1.021,-2))</f>
        <v/>
      </c>
      <c r="AD1593" s="19">
        <f>MAX(0,ROUNDDOWN(X1593-Z1593-430000-0,-3))</f>
        <v/>
      </c>
      <c r="AE1593" s="19">
        <f>IF(X1593&lt;=450000,0,MAX(0,ROUNDDOWN(AD1593*0.06-MIN(50000,AD1593)*0.03,-2))+MAX(0,ROUNDDOWN(AD1593*0.04-MIN(50000,AD1593)*0.02,-2)))</f>
        <v/>
      </c>
      <c r="AF1593" s="19">
        <f>AC1593+AE1593+Y1593</f>
        <v/>
      </c>
      <c r="AG1593" s="19">
        <f>MIN(650000,MAX(0,$B1593))</f>
        <v/>
      </c>
      <c r="AH1593" s="19">
        <f>$B1593-AG1593</f>
        <v/>
      </c>
      <c r="AI1593" s="19">
        <f>MIN(670000,ROUNDDOWN(MAX(0,AH1593-430000)*0.0751+47600,0))+MIN(260000,ROUNDDOWN(MAX(0,AH1593-430000)*0.028+17600,0))+MIN(30000,ROUNDDOWN(MAX(0,AH1593-430000)*0.0027+1873,0))+IF("いいえ"="はい",MIN(170000,ROUNDDOWN(MAX(0,AH1593-430000)*0.0243+17800,0)),0)</f>
        <v/>
      </c>
      <c r="AJ1593" s="19">
        <f>IF(""="",215040+AI1593,"")</f>
        <v/>
      </c>
      <c r="AK1593" s="19">
        <f>IF(AH1593&gt;23500000,NA(),IF(AH1593&lt;=4890000,1040000,IF(AH1593&lt;=6550000,670000,620000)))</f>
        <v/>
      </c>
      <c r="AL1593" s="19">
        <f>MAX(0,ROUNDDOWN(AH1593-AJ1593-AK1593-0,-3))</f>
        <v/>
      </c>
      <c r="AM1593" s="19">
        <f>IF(AL1593&lt;=0,0,ROUNDDOWN((AL1593*LOOKUP(AL1593,{0,1950001,3300001,6950001,9000001,18000001,40000001},{0.05,0.1,0.2,0.23,0.33,0.4,0.45})-LOOKUP(AL1593,{0,1950001,3300001,6950001,9000001,18000001,40000001},{0,97500,427500,636000,1536000,2796000,4796000}))*1.021,-2))</f>
        <v/>
      </c>
      <c r="AN1593" s="19">
        <f>MAX(0,ROUNDDOWN(AH1593-AJ1593-430000-0,-3))</f>
        <v/>
      </c>
      <c r="AO1593" s="19">
        <f>IF(AH1593&lt;=450000,0,MAX(0,ROUNDDOWN(AN1593*0.06-MIN(50000,AN1593)*0.03,-2))+MAX(0,ROUNDDOWN(AN1593*0.04-MIN(50000,AN1593)*0.02,-2)))</f>
        <v/>
      </c>
      <c r="AP1593" s="19">
        <f>AM1593+AO1593+AI1593</f>
        <v/>
      </c>
      <c r="AQ1593" s="19">
        <f>MIN(750000,MAX(0,$B1593))</f>
        <v/>
      </c>
      <c r="AR1593" s="19">
        <f>$B1593-AQ1593</f>
        <v/>
      </c>
      <c r="AS1593" s="19">
        <f>MIN(670000,ROUNDDOWN(MAX(0,AR1593-430000)*0.0751+47600,0))+MIN(260000,ROUNDDOWN(MAX(0,AR1593-430000)*0.028+17600,0))+MIN(30000,ROUNDDOWN(MAX(0,AR1593-430000)*0.0027+1873,0))+IF("いいえ"="はい",MIN(170000,ROUNDDOWN(MAX(0,AR1593-430000)*0.0243+17800,0)),0)</f>
        <v/>
      </c>
      <c r="AT1593" s="19">
        <f>IF(""="",215040+AS1593,"")</f>
        <v/>
      </c>
      <c r="AU1593" s="19">
        <f>IF(AR1593&gt;23500000,NA(),IF(AR1593&lt;=4890000,1040000,IF(AR1593&lt;=6550000,670000,620000)))</f>
        <v/>
      </c>
      <c r="AV1593" s="19">
        <f>MAX(0,ROUNDDOWN(AR1593-AT1593-AU1593-0,-3))</f>
        <v/>
      </c>
      <c r="AW1593" s="19">
        <f>IF(AV1593&lt;=0,0,ROUNDDOWN((AV1593*LOOKUP(AV1593,{0,1950001,3300001,6950001,9000001,18000001,40000001},{0.05,0.1,0.2,0.23,0.33,0.4,0.45})-LOOKUP(AV1593,{0,1950001,3300001,6950001,9000001,18000001,40000001},{0,97500,427500,636000,1536000,2796000,4796000}))*1.021,-2))</f>
        <v/>
      </c>
      <c r="AX1593" s="19">
        <f>MAX(0,ROUNDDOWN(AR1593-AT1593-430000-0,-3))</f>
        <v/>
      </c>
      <c r="AY1593" s="19">
        <f>IF(AR1593&lt;=450000,0,MAX(0,ROUNDDOWN(AX1593*0.06-MIN(50000,AX1593)*0.03,-2))+MAX(0,ROUNDDOWN(AX1593*0.04-MIN(50000,AX1593)*0.02,-2)))</f>
        <v/>
      </c>
      <c r="AZ1593" s="19">
        <f>AW1593+AY1593+AS1593</f>
        <v/>
      </c>
    </row>
    <row r="1594">
      <c r="A1594" t="inlineStr">
        <is>
          <t>1万円刻み</t>
        </is>
      </c>
      <c r="B1594" s="19">
        <f>'3_1万円刻み'!$A$1577</f>
        <v/>
      </c>
      <c r="C1594" s="19">
        <f>MIN(0,MAX(0,$B1594))</f>
        <v/>
      </c>
      <c r="D1594" s="19">
        <f>$B1594-C1594</f>
        <v/>
      </c>
      <c r="E1594" s="19">
        <f>MIN(670000,ROUNDDOWN(MAX(0,D1594-430000)*0.0751+47600,0))+MIN(260000,ROUNDDOWN(MAX(0,D1594-430000)*0.028+17600,0))+MIN(30000,ROUNDDOWN(MAX(0,D1594-430000)*0.0027+1873,0))+IF("いいえ"="はい",MIN(170000,ROUNDDOWN(MAX(0,D1594-430000)*0.0243+17800,0)),0)</f>
        <v/>
      </c>
      <c r="F1594" s="19">
        <f>IF(""="",215040+E1594,"")</f>
        <v/>
      </c>
      <c r="G1594" s="19">
        <f>IF(D1594&gt;23500000,NA(),IF(D1594&lt;=4890000,1040000,IF(D1594&lt;=6550000,670000,620000)))</f>
        <v/>
      </c>
      <c r="H1594" s="19">
        <f>MAX(0,ROUNDDOWN(D1594-F1594-G1594-0,-3))</f>
        <v/>
      </c>
      <c r="I1594" s="19">
        <f>IF(H1594&lt;=0,0,ROUNDDOWN((H1594*LOOKUP(H1594,{0,1950001,3300001,6950001,9000001,18000001,40000001},{0.05,0.1,0.2,0.23,0.33,0.4,0.45})-LOOKUP(H1594,{0,1950001,3300001,6950001,9000001,18000001,40000001},{0,97500,427500,636000,1536000,2796000,4796000}))*1.021,-2))</f>
        <v/>
      </c>
      <c r="J1594" s="19">
        <f>MAX(0,ROUNDDOWN(D1594-F1594-430000-0,-3))</f>
        <v/>
      </c>
      <c r="K1594" s="19">
        <f>IF(D1594&lt;=450000,0,MAX(0,ROUNDDOWN(J1594*0.06-MIN(50000,J1594)*0.03,-2))+MAX(0,ROUNDDOWN(J1594*0.04-MIN(50000,J1594)*0.02,-2)))</f>
        <v/>
      </c>
      <c r="L1594" s="19">
        <f>I1594+K1594+E1594</f>
        <v/>
      </c>
      <c r="M1594" s="19">
        <f>MIN(100000,MAX(0,$B1594))</f>
        <v/>
      </c>
      <c r="N1594" s="19">
        <f>$B1594-M1594</f>
        <v/>
      </c>
      <c r="O1594" s="19">
        <f>MIN(670000,ROUNDDOWN(MAX(0,N1594-430000)*0.0751+47600,0))+MIN(260000,ROUNDDOWN(MAX(0,N1594-430000)*0.028+17600,0))+MIN(30000,ROUNDDOWN(MAX(0,N1594-430000)*0.0027+1873,0))+IF("いいえ"="はい",MIN(170000,ROUNDDOWN(MAX(0,N1594-430000)*0.0243+17800,0)),0)</f>
        <v/>
      </c>
      <c r="P1594" s="19">
        <f>IF(""="",215040+O1594,"")</f>
        <v/>
      </c>
      <c r="Q1594" s="19">
        <f>IF(N1594&gt;23500000,NA(),IF(N1594&lt;=4890000,1040000,IF(N1594&lt;=6550000,670000,620000)))</f>
        <v/>
      </c>
      <c r="R1594" s="19">
        <f>MAX(0,ROUNDDOWN(N1594-P1594-Q1594-0,-3))</f>
        <v/>
      </c>
      <c r="S1594" s="19">
        <f>IF(R1594&lt;=0,0,ROUNDDOWN((R1594*LOOKUP(R1594,{0,1950001,3300001,6950001,9000001,18000001,40000001},{0.05,0.1,0.2,0.23,0.33,0.4,0.45})-LOOKUP(R1594,{0,1950001,3300001,6950001,9000001,18000001,40000001},{0,97500,427500,636000,1536000,2796000,4796000}))*1.021,-2))</f>
        <v/>
      </c>
      <c r="T1594" s="19">
        <f>MAX(0,ROUNDDOWN(N1594-P1594-430000-0,-3))</f>
        <v/>
      </c>
      <c r="U1594" s="19">
        <f>IF(N1594&lt;=450000,0,MAX(0,ROUNDDOWN(T1594*0.06-MIN(50000,T1594)*0.03,-2))+MAX(0,ROUNDDOWN(T1594*0.04-MIN(50000,T1594)*0.02,-2)))</f>
        <v/>
      </c>
      <c r="V1594" s="19">
        <f>S1594+U1594+O1594</f>
        <v/>
      </c>
      <c r="W1594" s="19">
        <f>MIN(550000,MAX(0,$B1594))</f>
        <v/>
      </c>
      <c r="X1594" s="19">
        <f>$B1594-W1594</f>
        <v/>
      </c>
      <c r="Y1594" s="19">
        <f>MIN(670000,ROUNDDOWN(MAX(0,X1594-430000)*0.0751+47600,0))+MIN(260000,ROUNDDOWN(MAX(0,X1594-430000)*0.028+17600,0))+MIN(30000,ROUNDDOWN(MAX(0,X1594-430000)*0.0027+1873,0))+IF("いいえ"="はい",MIN(170000,ROUNDDOWN(MAX(0,X1594-430000)*0.0243+17800,0)),0)</f>
        <v/>
      </c>
      <c r="Z1594" s="19">
        <f>IF(""="",215040+Y1594,"")</f>
        <v/>
      </c>
      <c r="AA1594" s="19">
        <f>IF(X1594&gt;23500000,NA(),IF(X1594&lt;=4890000,1040000,IF(X1594&lt;=6550000,670000,620000)))</f>
        <v/>
      </c>
      <c r="AB1594" s="19">
        <f>MAX(0,ROUNDDOWN(X1594-Z1594-AA1594-0,-3))</f>
        <v/>
      </c>
      <c r="AC1594" s="19">
        <f>IF(AB1594&lt;=0,0,ROUNDDOWN((AB1594*LOOKUP(AB1594,{0,1950001,3300001,6950001,9000001,18000001,40000001},{0.05,0.1,0.2,0.23,0.33,0.4,0.45})-LOOKUP(AB1594,{0,1950001,3300001,6950001,9000001,18000001,40000001},{0,97500,427500,636000,1536000,2796000,4796000}))*1.021,-2))</f>
        <v/>
      </c>
      <c r="AD1594" s="19">
        <f>MAX(0,ROUNDDOWN(X1594-Z1594-430000-0,-3))</f>
        <v/>
      </c>
      <c r="AE1594" s="19">
        <f>IF(X1594&lt;=450000,0,MAX(0,ROUNDDOWN(AD1594*0.06-MIN(50000,AD1594)*0.03,-2))+MAX(0,ROUNDDOWN(AD1594*0.04-MIN(50000,AD1594)*0.02,-2)))</f>
        <v/>
      </c>
      <c r="AF1594" s="19">
        <f>AC1594+AE1594+Y1594</f>
        <v/>
      </c>
      <c r="AG1594" s="19">
        <f>MIN(650000,MAX(0,$B1594))</f>
        <v/>
      </c>
      <c r="AH1594" s="19">
        <f>$B1594-AG1594</f>
        <v/>
      </c>
      <c r="AI1594" s="19">
        <f>MIN(670000,ROUNDDOWN(MAX(0,AH1594-430000)*0.0751+47600,0))+MIN(260000,ROUNDDOWN(MAX(0,AH1594-430000)*0.028+17600,0))+MIN(30000,ROUNDDOWN(MAX(0,AH1594-430000)*0.0027+1873,0))+IF("いいえ"="はい",MIN(170000,ROUNDDOWN(MAX(0,AH1594-430000)*0.0243+17800,0)),0)</f>
        <v/>
      </c>
      <c r="AJ1594" s="19">
        <f>IF(""="",215040+AI1594,"")</f>
        <v/>
      </c>
      <c r="AK1594" s="19">
        <f>IF(AH1594&gt;23500000,NA(),IF(AH1594&lt;=4890000,1040000,IF(AH1594&lt;=6550000,670000,620000)))</f>
        <v/>
      </c>
      <c r="AL1594" s="19">
        <f>MAX(0,ROUNDDOWN(AH1594-AJ1594-AK1594-0,-3))</f>
        <v/>
      </c>
      <c r="AM1594" s="19">
        <f>IF(AL1594&lt;=0,0,ROUNDDOWN((AL1594*LOOKUP(AL1594,{0,1950001,3300001,6950001,9000001,18000001,40000001},{0.05,0.1,0.2,0.23,0.33,0.4,0.45})-LOOKUP(AL1594,{0,1950001,3300001,6950001,9000001,18000001,40000001},{0,97500,427500,636000,1536000,2796000,4796000}))*1.021,-2))</f>
        <v/>
      </c>
      <c r="AN1594" s="19">
        <f>MAX(0,ROUNDDOWN(AH1594-AJ1594-430000-0,-3))</f>
        <v/>
      </c>
      <c r="AO1594" s="19">
        <f>IF(AH1594&lt;=450000,0,MAX(0,ROUNDDOWN(AN1594*0.06-MIN(50000,AN1594)*0.03,-2))+MAX(0,ROUNDDOWN(AN1594*0.04-MIN(50000,AN1594)*0.02,-2)))</f>
        <v/>
      </c>
      <c r="AP1594" s="19">
        <f>AM1594+AO1594+AI1594</f>
        <v/>
      </c>
      <c r="AQ1594" s="19">
        <f>MIN(750000,MAX(0,$B1594))</f>
        <v/>
      </c>
      <c r="AR1594" s="19">
        <f>$B1594-AQ1594</f>
        <v/>
      </c>
      <c r="AS1594" s="19">
        <f>MIN(670000,ROUNDDOWN(MAX(0,AR1594-430000)*0.0751+47600,0))+MIN(260000,ROUNDDOWN(MAX(0,AR1594-430000)*0.028+17600,0))+MIN(30000,ROUNDDOWN(MAX(0,AR1594-430000)*0.0027+1873,0))+IF("いいえ"="はい",MIN(170000,ROUNDDOWN(MAX(0,AR1594-430000)*0.0243+17800,0)),0)</f>
        <v/>
      </c>
      <c r="AT1594" s="19">
        <f>IF(""="",215040+AS1594,"")</f>
        <v/>
      </c>
      <c r="AU1594" s="19">
        <f>IF(AR1594&gt;23500000,NA(),IF(AR1594&lt;=4890000,1040000,IF(AR1594&lt;=6550000,670000,620000)))</f>
        <v/>
      </c>
      <c r="AV1594" s="19">
        <f>MAX(0,ROUNDDOWN(AR1594-AT1594-AU1594-0,-3))</f>
        <v/>
      </c>
      <c r="AW1594" s="19">
        <f>IF(AV1594&lt;=0,0,ROUNDDOWN((AV1594*LOOKUP(AV1594,{0,1950001,3300001,6950001,9000001,18000001,40000001},{0.05,0.1,0.2,0.23,0.33,0.4,0.45})-LOOKUP(AV1594,{0,1950001,3300001,6950001,9000001,18000001,40000001},{0,97500,427500,636000,1536000,2796000,4796000}))*1.021,-2))</f>
        <v/>
      </c>
      <c r="AX1594" s="19">
        <f>MAX(0,ROUNDDOWN(AR1594-AT1594-430000-0,-3))</f>
        <v/>
      </c>
      <c r="AY1594" s="19">
        <f>IF(AR1594&lt;=450000,0,MAX(0,ROUNDDOWN(AX1594*0.06-MIN(50000,AX1594)*0.03,-2))+MAX(0,ROUNDDOWN(AX1594*0.04-MIN(50000,AX1594)*0.02,-2)))</f>
        <v/>
      </c>
      <c r="AZ1594" s="19">
        <f>AW1594+AY1594+AS1594</f>
        <v/>
      </c>
    </row>
    <row r="1595">
      <c r="A1595" t="inlineStr">
        <is>
          <t>1万円刻み</t>
        </is>
      </c>
      <c r="B1595" s="19">
        <f>'3_1万円刻み'!$A$1578</f>
        <v/>
      </c>
      <c r="C1595" s="19">
        <f>MIN(0,MAX(0,$B1595))</f>
        <v/>
      </c>
      <c r="D1595" s="19">
        <f>$B1595-C1595</f>
        <v/>
      </c>
      <c r="E1595" s="19">
        <f>MIN(670000,ROUNDDOWN(MAX(0,D1595-430000)*0.0751+47600,0))+MIN(260000,ROUNDDOWN(MAX(0,D1595-430000)*0.028+17600,0))+MIN(30000,ROUNDDOWN(MAX(0,D1595-430000)*0.0027+1873,0))+IF("いいえ"="はい",MIN(170000,ROUNDDOWN(MAX(0,D1595-430000)*0.0243+17800,0)),0)</f>
        <v/>
      </c>
      <c r="F1595" s="19">
        <f>IF(""="",215040+E1595,"")</f>
        <v/>
      </c>
      <c r="G1595" s="19">
        <f>IF(D1595&gt;23500000,NA(),IF(D1595&lt;=4890000,1040000,IF(D1595&lt;=6550000,670000,620000)))</f>
        <v/>
      </c>
      <c r="H1595" s="19">
        <f>MAX(0,ROUNDDOWN(D1595-F1595-G1595-0,-3))</f>
        <v/>
      </c>
      <c r="I1595" s="19">
        <f>IF(H1595&lt;=0,0,ROUNDDOWN((H1595*LOOKUP(H1595,{0,1950001,3300001,6950001,9000001,18000001,40000001},{0.05,0.1,0.2,0.23,0.33,0.4,0.45})-LOOKUP(H1595,{0,1950001,3300001,6950001,9000001,18000001,40000001},{0,97500,427500,636000,1536000,2796000,4796000}))*1.021,-2))</f>
        <v/>
      </c>
      <c r="J1595" s="19">
        <f>MAX(0,ROUNDDOWN(D1595-F1595-430000-0,-3))</f>
        <v/>
      </c>
      <c r="K1595" s="19">
        <f>IF(D1595&lt;=450000,0,MAX(0,ROUNDDOWN(J1595*0.06-MIN(50000,J1595)*0.03,-2))+MAX(0,ROUNDDOWN(J1595*0.04-MIN(50000,J1595)*0.02,-2)))</f>
        <v/>
      </c>
      <c r="L1595" s="19">
        <f>I1595+K1595+E1595</f>
        <v/>
      </c>
      <c r="M1595" s="19">
        <f>MIN(100000,MAX(0,$B1595))</f>
        <v/>
      </c>
      <c r="N1595" s="19">
        <f>$B1595-M1595</f>
        <v/>
      </c>
      <c r="O1595" s="19">
        <f>MIN(670000,ROUNDDOWN(MAX(0,N1595-430000)*0.0751+47600,0))+MIN(260000,ROUNDDOWN(MAX(0,N1595-430000)*0.028+17600,0))+MIN(30000,ROUNDDOWN(MAX(0,N1595-430000)*0.0027+1873,0))+IF("いいえ"="はい",MIN(170000,ROUNDDOWN(MAX(0,N1595-430000)*0.0243+17800,0)),0)</f>
        <v/>
      </c>
      <c r="P1595" s="19">
        <f>IF(""="",215040+O1595,"")</f>
        <v/>
      </c>
      <c r="Q1595" s="19">
        <f>IF(N1595&gt;23500000,NA(),IF(N1595&lt;=4890000,1040000,IF(N1595&lt;=6550000,670000,620000)))</f>
        <v/>
      </c>
      <c r="R1595" s="19">
        <f>MAX(0,ROUNDDOWN(N1595-P1595-Q1595-0,-3))</f>
        <v/>
      </c>
      <c r="S1595" s="19">
        <f>IF(R1595&lt;=0,0,ROUNDDOWN((R1595*LOOKUP(R1595,{0,1950001,3300001,6950001,9000001,18000001,40000001},{0.05,0.1,0.2,0.23,0.33,0.4,0.45})-LOOKUP(R1595,{0,1950001,3300001,6950001,9000001,18000001,40000001},{0,97500,427500,636000,1536000,2796000,4796000}))*1.021,-2))</f>
        <v/>
      </c>
      <c r="T1595" s="19">
        <f>MAX(0,ROUNDDOWN(N1595-P1595-430000-0,-3))</f>
        <v/>
      </c>
      <c r="U1595" s="19">
        <f>IF(N1595&lt;=450000,0,MAX(0,ROUNDDOWN(T1595*0.06-MIN(50000,T1595)*0.03,-2))+MAX(0,ROUNDDOWN(T1595*0.04-MIN(50000,T1595)*0.02,-2)))</f>
        <v/>
      </c>
      <c r="V1595" s="19">
        <f>S1595+U1595+O1595</f>
        <v/>
      </c>
      <c r="W1595" s="19">
        <f>MIN(550000,MAX(0,$B1595))</f>
        <v/>
      </c>
      <c r="X1595" s="19">
        <f>$B1595-W1595</f>
        <v/>
      </c>
      <c r="Y1595" s="19">
        <f>MIN(670000,ROUNDDOWN(MAX(0,X1595-430000)*0.0751+47600,0))+MIN(260000,ROUNDDOWN(MAX(0,X1595-430000)*0.028+17600,0))+MIN(30000,ROUNDDOWN(MAX(0,X1595-430000)*0.0027+1873,0))+IF("いいえ"="はい",MIN(170000,ROUNDDOWN(MAX(0,X1595-430000)*0.0243+17800,0)),0)</f>
        <v/>
      </c>
      <c r="Z1595" s="19">
        <f>IF(""="",215040+Y1595,"")</f>
        <v/>
      </c>
      <c r="AA1595" s="19">
        <f>IF(X1595&gt;23500000,NA(),IF(X1595&lt;=4890000,1040000,IF(X1595&lt;=6550000,670000,620000)))</f>
        <v/>
      </c>
      <c r="AB1595" s="19">
        <f>MAX(0,ROUNDDOWN(X1595-Z1595-AA1595-0,-3))</f>
        <v/>
      </c>
      <c r="AC1595" s="19">
        <f>IF(AB1595&lt;=0,0,ROUNDDOWN((AB1595*LOOKUP(AB1595,{0,1950001,3300001,6950001,9000001,18000001,40000001},{0.05,0.1,0.2,0.23,0.33,0.4,0.45})-LOOKUP(AB1595,{0,1950001,3300001,6950001,9000001,18000001,40000001},{0,97500,427500,636000,1536000,2796000,4796000}))*1.021,-2))</f>
        <v/>
      </c>
      <c r="AD1595" s="19">
        <f>MAX(0,ROUNDDOWN(X1595-Z1595-430000-0,-3))</f>
        <v/>
      </c>
      <c r="AE1595" s="19">
        <f>IF(X1595&lt;=450000,0,MAX(0,ROUNDDOWN(AD1595*0.06-MIN(50000,AD1595)*0.03,-2))+MAX(0,ROUNDDOWN(AD1595*0.04-MIN(50000,AD1595)*0.02,-2)))</f>
        <v/>
      </c>
      <c r="AF1595" s="19">
        <f>AC1595+AE1595+Y1595</f>
        <v/>
      </c>
      <c r="AG1595" s="19">
        <f>MIN(650000,MAX(0,$B1595))</f>
        <v/>
      </c>
      <c r="AH1595" s="19">
        <f>$B1595-AG1595</f>
        <v/>
      </c>
      <c r="AI1595" s="19">
        <f>MIN(670000,ROUNDDOWN(MAX(0,AH1595-430000)*0.0751+47600,0))+MIN(260000,ROUNDDOWN(MAX(0,AH1595-430000)*0.028+17600,0))+MIN(30000,ROUNDDOWN(MAX(0,AH1595-430000)*0.0027+1873,0))+IF("いいえ"="はい",MIN(170000,ROUNDDOWN(MAX(0,AH1595-430000)*0.0243+17800,0)),0)</f>
        <v/>
      </c>
      <c r="AJ1595" s="19">
        <f>IF(""="",215040+AI1595,"")</f>
        <v/>
      </c>
      <c r="AK1595" s="19">
        <f>IF(AH1595&gt;23500000,NA(),IF(AH1595&lt;=4890000,1040000,IF(AH1595&lt;=6550000,670000,620000)))</f>
        <v/>
      </c>
      <c r="AL1595" s="19">
        <f>MAX(0,ROUNDDOWN(AH1595-AJ1595-AK1595-0,-3))</f>
        <v/>
      </c>
      <c r="AM1595" s="19">
        <f>IF(AL1595&lt;=0,0,ROUNDDOWN((AL1595*LOOKUP(AL1595,{0,1950001,3300001,6950001,9000001,18000001,40000001},{0.05,0.1,0.2,0.23,0.33,0.4,0.45})-LOOKUP(AL1595,{0,1950001,3300001,6950001,9000001,18000001,40000001},{0,97500,427500,636000,1536000,2796000,4796000}))*1.021,-2))</f>
        <v/>
      </c>
      <c r="AN1595" s="19">
        <f>MAX(0,ROUNDDOWN(AH1595-AJ1595-430000-0,-3))</f>
        <v/>
      </c>
      <c r="AO1595" s="19">
        <f>IF(AH1595&lt;=450000,0,MAX(0,ROUNDDOWN(AN1595*0.06-MIN(50000,AN1595)*0.03,-2))+MAX(0,ROUNDDOWN(AN1595*0.04-MIN(50000,AN1595)*0.02,-2)))</f>
        <v/>
      </c>
      <c r="AP1595" s="19">
        <f>AM1595+AO1595+AI1595</f>
        <v/>
      </c>
      <c r="AQ1595" s="19">
        <f>MIN(750000,MAX(0,$B1595))</f>
        <v/>
      </c>
      <c r="AR1595" s="19">
        <f>$B1595-AQ1595</f>
        <v/>
      </c>
      <c r="AS1595" s="19">
        <f>MIN(670000,ROUNDDOWN(MAX(0,AR1595-430000)*0.0751+47600,0))+MIN(260000,ROUNDDOWN(MAX(0,AR1595-430000)*0.028+17600,0))+MIN(30000,ROUNDDOWN(MAX(0,AR1595-430000)*0.0027+1873,0))+IF("いいえ"="はい",MIN(170000,ROUNDDOWN(MAX(0,AR1595-430000)*0.0243+17800,0)),0)</f>
        <v/>
      </c>
      <c r="AT1595" s="19">
        <f>IF(""="",215040+AS1595,"")</f>
        <v/>
      </c>
      <c r="AU1595" s="19">
        <f>IF(AR1595&gt;23500000,NA(),IF(AR1595&lt;=4890000,1040000,IF(AR1595&lt;=6550000,670000,620000)))</f>
        <v/>
      </c>
      <c r="AV1595" s="19">
        <f>MAX(0,ROUNDDOWN(AR1595-AT1595-AU1595-0,-3))</f>
        <v/>
      </c>
      <c r="AW1595" s="19">
        <f>IF(AV1595&lt;=0,0,ROUNDDOWN((AV1595*LOOKUP(AV1595,{0,1950001,3300001,6950001,9000001,18000001,40000001},{0.05,0.1,0.2,0.23,0.33,0.4,0.45})-LOOKUP(AV1595,{0,1950001,3300001,6950001,9000001,18000001,40000001},{0,97500,427500,636000,1536000,2796000,4796000}))*1.021,-2))</f>
        <v/>
      </c>
      <c r="AX1595" s="19">
        <f>MAX(0,ROUNDDOWN(AR1595-AT1595-430000-0,-3))</f>
        <v/>
      </c>
      <c r="AY1595" s="19">
        <f>IF(AR1595&lt;=450000,0,MAX(0,ROUNDDOWN(AX1595*0.06-MIN(50000,AX1595)*0.03,-2))+MAX(0,ROUNDDOWN(AX1595*0.04-MIN(50000,AX1595)*0.02,-2)))</f>
        <v/>
      </c>
      <c r="AZ1595" s="19">
        <f>AW1595+AY1595+AS1595</f>
        <v/>
      </c>
    </row>
    <row r="1596">
      <c r="A1596" t="inlineStr">
        <is>
          <t>1万円刻み</t>
        </is>
      </c>
      <c r="B1596" s="19">
        <f>'3_1万円刻み'!$A$1579</f>
        <v/>
      </c>
      <c r="C1596" s="19">
        <f>MIN(0,MAX(0,$B1596))</f>
        <v/>
      </c>
      <c r="D1596" s="19">
        <f>$B1596-C1596</f>
        <v/>
      </c>
      <c r="E1596" s="19">
        <f>MIN(670000,ROUNDDOWN(MAX(0,D1596-430000)*0.0751+47600,0))+MIN(260000,ROUNDDOWN(MAX(0,D1596-430000)*0.028+17600,0))+MIN(30000,ROUNDDOWN(MAX(0,D1596-430000)*0.0027+1873,0))+IF("いいえ"="はい",MIN(170000,ROUNDDOWN(MAX(0,D1596-430000)*0.0243+17800,0)),0)</f>
        <v/>
      </c>
      <c r="F1596" s="19">
        <f>IF(""="",215040+E1596,"")</f>
        <v/>
      </c>
      <c r="G1596" s="19">
        <f>IF(D1596&gt;23500000,NA(),IF(D1596&lt;=4890000,1040000,IF(D1596&lt;=6550000,670000,620000)))</f>
        <v/>
      </c>
      <c r="H1596" s="19">
        <f>MAX(0,ROUNDDOWN(D1596-F1596-G1596-0,-3))</f>
        <v/>
      </c>
      <c r="I1596" s="19">
        <f>IF(H1596&lt;=0,0,ROUNDDOWN((H1596*LOOKUP(H1596,{0,1950001,3300001,6950001,9000001,18000001,40000001},{0.05,0.1,0.2,0.23,0.33,0.4,0.45})-LOOKUP(H1596,{0,1950001,3300001,6950001,9000001,18000001,40000001},{0,97500,427500,636000,1536000,2796000,4796000}))*1.021,-2))</f>
        <v/>
      </c>
      <c r="J1596" s="19">
        <f>MAX(0,ROUNDDOWN(D1596-F1596-430000-0,-3))</f>
        <v/>
      </c>
      <c r="K1596" s="19">
        <f>IF(D1596&lt;=450000,0,MAX(0,ROUNDDOWN(J1596*0.06-MIN(50000,J1596)*0.03,-2))+MAX(0,ROUNDDOWN(J1596*0.04-MIN(50000,J1596)*0.02,-2)))</f>
        <v/>
      </c>
      <c r="L1596" s="19">
        <f>I1596+K1596+E1596</f>
        <v/>
      </c>
      <c r="M1596" s="19">
        <f>MIN(100000,MAX(0,$B1596))</f>
        <v/>
      </c>
      <c r="N1596" s="19">
        <f>$B1596-M1596</f>
        <v/>
      </c>
      <c r="O1596" s="19">
        <f>MIN(670000,ROUNDDOWN(MAX(0,N1596-430000)*0.0751+47600,0))+MIN(260000,ROUNDDOWN(MAX(0,N1596-430000)*0.028+17600,0))+MIN(30000,ROUNDDOWN(MAX(0,N1596-430000)*0.0027+1873,0))+IF("いいえ"="はい",MIN(170000,ROUNDDOWN(MAX(0,N1596-430000)*0.0243+17800,0)),0)</f>
        <v/>
      </c>
      <c r="P1596" s="19">
        <f>IF(""="",215040+O1596,"")</f>
        <v/>
      </c>
      <c r="Q1596" s="19">
        <f>IF(N1596&gt;23500000,NA(),IF(N1596&lt;=4890000,1040000,IF(N1596&lt;=6550000,670000,620000)))</f>
        <v/>
      </c>
      <c r="R1596" s="19">
        <f>MAX(0,ROUNDDOWN(N1596-P1596-Q1596-0,-3))</f>
        <v/>
      </c>
      <c r="S1596" s="19">
        <f>IF(R1596&lt;=0,0,ROUNDDOWN((R1596*LOOKUP(R1596,{0,1950001,3300001,6950001,9000001,18000001,40000001},{0.05,0.1,0.2,0.23,0.33,0.4,0.45})-LOOKUP(R1596,{0,1950001,3300001,6950001,9000001,18000001,40000001},{0,97500,427500,636000,1536000,2796000,4796000}))*1.021,-2))</f>
        <v/>
      </c>
      <c r="T1596" s="19">
        <f>MAX(0,ROUNDDOWN(N1596-P1596-430000-0,-3))</f>
        <v/>
      </c>
      <c r="U1596" s="19">
        <f>IF(N1596&lt;=450000,0,MAX(0,ROUNDDOWN(T1596*0.06-MIN(50000,T1596)*0.03,-2))+MAX(0,ROUNDDOWN(T1596*0.04-MIN(50000,T1596)*0.02,-2)))</f>
        <v/>
      </c>
      <c r="V1596" s="19">
        <f>S1596+U1596+O1596</f>
        <v/>
      </c>
      <c r="W1596" s="19">
        <f>MIN(550000,MAX(0,$B1596))</f>
        <v/>
      </c>
      <c r="X1596" s="19">
        <f>$B1596-W1596</f>
        <v/>
      </c>
      <c r="Y1596" s="19">
        <f>MIN(670000,ROUNDDOWN(MAX(0,X1596-430000)*0.0751+47600,0))+MIN(260000,ROUNDDOWN(MAX(0,X1596-430000)*0.028+17600,0))+MIN(30000,ROUNDDOWN(MAX(0,X1596-430000)*0.0027+1873,0))+IF("いいえ"="はい",MIN(170000,ROUNDDOWN(MAX(0,X1596-430000)*0.0243+17800,0)),0)</f>
        <v/>
      </c>
      <c r="Z1596" s="19">
        <f>IF(""="",215040+Y1596,"")</f>
        <v/>
      </c>
      <c r="AA1596" s="19">
        <f>IF(X1596&gt;23500000,NA(),IF(X1596&lt;=4890000,1040000,IF(X1596&lt;=6550000,670000,620000)))</f>
        <v/>
      </c>
      <c r="AB1596" s="19">
        <f>MAX(0,ROUNDDOWN(X1596-Z1596-AA1596-0,-3))</f>
        <v/>
      </c>
      <c r="AC1596" s="19">
        <f>IF(AB1596&lt;=0,0,ROUNDDOWN((AB1596*LOOKUP(AB1596,{0,1950001,3300001,6950001,9000001,18000001,40000001},{0.05,0.1,0.2,0.23,0.33,0.4,0.45})-LOOKUP(AB1596,{0,1950001,3300001,6950001,9000001,18000001,40000001},{0,97500,427500,636000,1536000,2796000,4796000}))*1.021,-2))</f>
        <v/>
      </c>
      <c r="AD1596" s="19">
        <f>MAX(0,ROUNDDOWN(X1596-Z1596-430000-0,-3))</f>
        <v/>
      </c>
      <c r="AE1596" s="19">
        <f>IF(X1596&lt;=450000,0,MAX(0,ROUNDDOWN(AD1596*0.06-MIN(50000,AD1596)*0.03,-2))+MAX(0,ROUNDDOWN(AD1596*0.04-MIN(50000,AD1596)*0.02,-2)))</f>
        <v/>
      </c>
      <c r="AF1596" s="19">
        <f>AC1596+AE1596+Y1596</f>
        <v/>
      </c>
      <c r="AG1596" s="19">
        <f>MIN(650000,MAX(0,$B1596))</f>
        <v/>
      </c>
      <c r="AH1596" s="19">
        <f>$B1596-AG1596</f>
        <v/>
      </c>
      <c r="AI1596" s="19">
        <f>MIN(670000,ROUNDDOWN(MAX(0,AH1596-430000)*0.0751+47600,0))+MIN(260000,ROUNDDOWN(MAX(0,AH1596-430000)*0.028+17600,0))+MIN(30000,ROUNDDOWN(MAX(0,AH1596-430000)*0.0027+1873,0))+IF("いいえ"="はい",MIN(170000,ROUNDDOWN(MAX(0,AH1596-430000)*0.0243+17800,0)),0)</f>
        <v/>
      </c>
      <c r="AJ1596" s="19">
        <f>IF(""="",215040+AI1596,"")</f>
        <v/>
      </c>
      <c r="AK1596" s="19">
        <f>IF(AH1596&gt;23500000,NA(),IF(AH1596&lt;=4890000,1040000,IF(AH1596&lt;=6550000,670000,620000)))</f>
        <v/>
      </c>
      <c r="AL1596" s="19">
        <f>MAX(0,ROUNDDOWN(AH1596-AJ1596-AK1596-0,-3))</f>
        <v/>
      </c>
      <c r="AM1596" s="19">
        <f>IF(AL1596&lt;=0,0,ROUNDDOWN((AL1596*LOOKUP(AL1596,{0,1950001,3300001,6950001,9000001,18000001,40000001},{0.05,0.1,0.2,0.23,0.33,0.4,0.45})-LOOKUP(AL1596,{0,1950001,3300001,6950001,9000001,18000001,40000001},{0,97500,427500,636000,1536000,2796000,4796000}))*1.021,-2))</f>
        <v/>
      </c>
      <c r="AN1596" s="19">
        <f>MAX(0,ROUNDDOWN(AH1596-AJ1596-430000-0,-3))</f>
        <v/>
      </c>
      <c r="AO1596" s="19">
        <f>IF(AH1596&lt;=450000,0,MAX(0,ROUNDDOWN(AN1596*0.06-MIN(50000,AN1596)*0.03,-2))+MAX(0,ROUNDDOWN(AN1596*0.04-MIN(50000,AN1596)*0.02,-2)))</f>
        <v/>
      </c>
      <c r="AP1596" s="19">
        <f>AM1596+AO1596+AI1596</f>
        <v/>
      </c>
      <c r="AQ1596" s="19">
        <f>MIN(750000,MAX(0,$B1596))</f>
        <v/>
      </c>
      <c r="AR1596" s="19">
        <f>$B1596-AQ1596</f>
        <v/>
      </c>
      <c r="AS1596" s="19">
        <f>MIN(670000,ROUNDDOWN(MAX(0,AR1596-430000)*0.0751+47600,0))+MIN(260000,ROUNDDOWN(MAX(0,AR1596-430000)*0.028+17600,0))+MIN(30000,ROUNDDOWN(MAX(0,AR1596-430000)*0.0027+1873,0))+IF("いいえ"="はい",MIN(170000,ROUNDDOWN(MAX(0,AR1596-430000)*0.0243+17800,0)),0)</f>
        <v/>
      </c>
      <c r="AT1596" s="19">
        <f>IF(""="",215040+AS1596,"")</f>
        <v/>
      </c>
      <c r="AU1596" s="19">
        <f>IF(AR1596&gt;23500000,NA(),IF(AR1596&lt;=4890000,1040000,IF(AR1596&lt;=6550000,670000,620000)))</f>
        <v/>
      </c>
      <c r="AV1596" s="19">
        <f>MAX(0,ROUNDDOWN(AR1596-AT1596-AU1596-0,-3))</f>
        <v/>
      </c>
      <c r="AW1596" s="19">
        <f>IF(AV1596&lt;=0,0,ROUNDDOWN((AV1596*LOOKUP(AV1596,{0,1950001,3300001,6950001,9000001,18000001,40000001},{0.05,0.1,0.2,0.23,0.33,0.4,0.45})-LOOKUP(AV1596,{0,1950001,3300001,6950001,9000001,18000001,40000001},{0,97500,427500,636000,1536000,2796000,4796000}))*1.021,-2))</f>
        <v/>
      </c>
      <c r="AX1596" s="19">
        <f>MAX(0,ROUNDDOWN(AR1596-AT1596-430000-0,-3))</f>
        <v/>
      </c>
      <c r="AY1596" s="19">
        <f>IF(AR1596&lt;=450000,0,MAX(0,ROUNDDOWN(AX1596*0.06-MIN(50000,AX1596)*0.03,-2))+MAX(0,ROUNDDOWN(AX1596*0.04-MIN(50000,AX1596)*0.02,-2)))</f>
        <v/>
      </c>
      <c r="AZ1596" s="19">
        <f>AW1596+AY1596+AS1596</f>
        <v/>
      </c>
    </row>
    <row r="1597">
      <c r="A1597" t="inlineStr">
        <is>
          <t>1万円刻み</t>
        </is>
      </c>
      <c r="B1597" s="19">
        <f>'3_1万円刻み'!$A$1580</f>
        <v/>
      </c>
      <c r="C1597" s="19">
        <f>MIN(0,MAX(0,$B1597))</f>
        <v/>
      </c>
      <c r="D1597" s="19">
        <f>$B1597-C1597</f>
        <v/>
      </c>
      <c r="E1597" s="19">
        <f>MIN(670000,ROUNDDOWN(MAX(0,D1597-430000)*0.0751+47600,0))+MIN(260000,ROUNDDOWN(MAX(0,D1597-430000)*0.028+17600,0))+MIN(30000,ROUNDDOWN(MAX(0,D1597-430000)*0.0027+1873,0))+IF("いいえ"="はい",MIN(170000,ROUNDDOWN(MAX(0,D1597-430000)*0.0243+17800,0)),0)</f>
        <v/>
      </c>
      <c r="F1597" s="19">
        <f>IF(""="",215040+E1597,"")</f>
        <v/>
      </c>
      <c r="G1597" s="19">
        <f>IF(D1597&gt;23500000,NA(),IF(D1597&lt;=4890000,1040000,IF(D1597&lt;=6550000,670000,620000)))</f>
        <v/>
      </c>
      <c r="H1597" s="19">
        <f>MAX(0,ROUNDDOWN(D1597-F1597-G1597-0,-3))</f>
        <v/>
      </c>
      <c r="I1597" s="19">
        <f>IF(H1597&lt;=0,0,ROUNDDOWN((H1597*LOOKUP(H1597,{0,1950001,3300001,6950001,9000001,18000001,40000001},{0.05,0.1,0.2,0.23,0.33,0.4,0.45})-LOOKUP(H1597,{0,1950001,3300001,6950001,9000001,18000001,40000001},{0,97500,427500,636000,1536000,2796000,4796000}))*1.021,-2))</f>
        <v/>
      </c>
      <c r="J1597" s="19">
        <f>MAX(0,ROUNDDOWN(D1597-F1597-430000-0,-3))</f>
        <v/>
      </c>
      <c r="K1597" s="19">
        <f>IF(D1597&lt;=450000,0,MAX(0,ROUNDDOWN(J1597*0.06-MIN(50000,J1597)*0.03,-2))+MAX(0,ROUNDDOWN(J1597*0.04-MIN(50000,J1597)*0.02,-2)))</f>
        <v/>
      </c>
      <c r="L1597" s="19">
        <f>I1597+K1597+E1597</f>
        <v/>
      </c>
      <c r="M1597" s="19">
        <f>MIN(100000,MAX(0,$B1597))</f>
        <v/>
      </c>
      <c r="N1597" s="19">
        <f>$B1597-M1597</f>
        <v/>
      </c>
      <c r="O1597" s="19">
        <f>MIN(670000,ROUNDDOWN(MAX(0,N1597-430000)*0.0751+47600,0))+MIN(260000,ROUNDDOWN(MAX(0,N1597-430000)*0.028+17600,0))+MIN(30000,ROUNDDOWN(MAX(0,N1597-430000)*0.0027+1873,0))+IF("いいえ"="はい",MIN(170000,ROUNDDOWN(MAX(0,N1597-430000)*0.0243+17800,0)),0)</f>
        <v/>
      </c>
      <c r="P1597" s="19">
        <f>IF(""="",215040+O1597,"")</f>
        <v/>
      </c>
      <c r="Q1597" s="19">
        <f>IF(N1597&gt;23500000,NA(),IF(N1597&lt;=4890000,1040000,IF(N1597&lt;=6550000,670000,620000)))</f>
        <v/>
      </c>
      <c r="R1597" s="19">
        <f>MAX(0,ROUNDDOWN(N1597-P1597-Q1597-0,-3))</f>
        <v/>
      </c>
      <c r="S1597" s="19">
        <f>IF(R1597&lt;=0,0,ROUNDDOWN((R1597*LOOKUP(R1597,{0,1950001,3300001,6950001,9000001,18000001,40000001},{0.05,0.1,0.2,0.23,0.33,0.4,0.45})-LOOKUP(R1597,{0,1950001,3300001,6950001,9000001,18000001,40000001},{0,97500,427500,636000,1536000,2796000,4796000}))*1.021,-2))</f>
        <v/>
      </c>
      <c r="T1597" s="19">
        <f>MAX(0,ROUNDDOWN(N1597-P1597-430000-0,-3))</f>
        <v/>
      </c>
      <c r="U1597" s="19">
        <f>IF(N1597&lt;=450000,0,MAX(0,ROUNDDOWN(T1597*0.06-MIN(50000,T1597)*0.03,-2))+MAX(0,ROUNDDOWN(T1597*0.04-MIN(50000,T1597)*0.02,-2)))</f>
        <v/>
      </c>
      <c r="V1597" s="19">
        <f>S1597+U1597+O1597</f>
        <v/>
      </c>
      <c r="W1597" s="19">
        <f>MIN(550000,MAX(0,$B1597))</f>
        <v/>
      </c>
      <c r="X1597" s="19">
        <f>$B1597-W1597</f>
        <v/>
      </c>
      <c r="Y1597" s="19">
        <f>MIN(670000,ROUNDDOWN(MAX(0,X1597-430000)*0.0751+47600,0))+MIN(260000,ROUNDDOWN(MAX(0,X1597-430000)*0.028+17600,0))+MIN(30000,ROUNDDOWN(MAX(0,X1597-430000)*0.0027+1873,0))+IF("いいえ"="はい",MIN(170000,ROUNDDOWN(MAX(0,X1597-430000)*0.0243+17800,0)),0)</f>
        <v/>
      </c>
      <c r="Z1597" s="19">
        <f>IF(""="",215040+Y1597,"")</f>
        <v/>
      </c>
      <c r="AA1597" s="19">
        <f>IF(X1597&gt;23500000,NA(),IF(X1597&lt;=4890000,1040000,IF(X1597&lt;=6550000,670000,620000)))</f>
        <v/>
      </c>
      <c r="AB1597" s="19">
        <f>MAX(0,ROUNDDOWN(X1597-Z1597-AA1597-0,-3))</f>
        <v/>
      </c>
      <c r="AC1597" s="19">
        <f>IF(AB1597&lt;=0,0,ROUNDDOWN((AB1597*LOOKUP(AB1597,{0,1950001,3300001,6950001,9000001,18000001,40000001},{0.05,0.1,0.2,0.23,0.33,0.4,0.45})-LOOKUP(AB1597,{0,1950001,3300001,6950001,9000001,18000001,40000001},{0,97500,427500,636000,1536000,2796000,4796000}))*1.021,-2))</f>
        <v/>
      </c>
      <c r="AD1597" s="19">
        <f>MAX(0,ROUNDDOWN(X1597-Z1597-430000-0,-3))</f>
        <v/>
      </c>
      <c r="AE1597" s="19">
        <f>IF(X1597&lt;=450000,0,MAX(0,ROUNDDOWN(AD1597*0.06-MIN(50000,AD1597)*0.03,-2))+MAX(0,ROUNDDOWN(AD1597*0.04-MIN(50000,AD1597)*0.02,-2)))</f>
        <v/>
      </c>
      <c r="AF1597" s="19">
        <f>AC1597+AE1597+Y1597</f>
        <v/>
      </c>
      <c r="AG1597" s="19">
        <f>MIN(650000,MAX(0,$B1597))</f>
        <v/>
      </c>
      <c r="AH1597" s="19">
        <f>$B1597-AG1597</f>
        <v/>
      </c>
      <c r="AI1597" s="19">
        <f>MIN(670000,ROUNDDOWN(MAX(0,AH1597-430000)*0.0751+47600,0))+MIN(260000,ROUNDDOWN(MAX(0,AH1597-430000)*0.028+17600,0))+MIN(30000,ROUNDDOWN(MAX(0,AH1597-430000)*0.0027+1873,0))+IF("いいえ"="はい",MIN(170000,ROUNDDOWN(MAX(0,AH1597-430000)*0.0243+17800,0)),0)</f>
        <v/>
      </c>
      <c r="AJ1597" s="19">
        <f>IF(""="",215040+AI1597,"")</f>
        <v/>
      </c>
      <c r="AK1597" s="19">
        <f>IF(AH1597&gt;23500000,NA(),IF(AH1597&lt;=4890000,1040000,IF(AH1597&lt;=6550000,670000,620000)))</f>
        <v/>
      </c>
      <c r="AL1597" s="19">
        <f>MAX(0,ROUNDDOWN(AH1597-AJ1597-AK1597-0,-3))</f>
        <v/>
      </c>
      <c r="AM1597" s="19">
        <f>IF(AL1597&lt;=0,0,ROUNDDOWN((AL1597*LOOKUP(AL1597,{0,1950001,3300001,6950001,9000001,18000001,40000001},{0.05,0.1,0.2,0.23,0.33,0.4,0.45})-LOOKUP(AL1597,{0,1950001,3300001,6950001,9000001,18000001,40000001},{0,97500,427500,636000,1536000,2796000,4796000}))*1.021,-2))</f>
        <v/>
      </c>
      <c r="AN1597" s="19">
        <f>MAX(0,ROUNDDOWN(AH1597-AJ1597-430000-0,-3))</f>
        <v/>
      </c>
      <c r="AO1597" s="19">
        <f>IF(AH1597&lt;=450000,0,MAX(0,ROUNDDOWN(AN1597*0.06-MIN(50000,AN1597)*0.03,-2))+MAX(0,ROUNDDOWN(AN1597*0.04-MIN(50000,AN1597)*0.02,-2)))</f>
        <v/>
      </c>
      <c r="AP1597" s="19">
        <f>AM1597+AO1597+AI1597</f>
        <v/>
      </c>
      <c r="AQ1597" s="19">
        <f>MIN(750000,MAX(0,$B1597))</f>
        <v/>
      </c>
      <c r="AR1597" s="19">
        <f>$B1597-AQ1597</f>
        <v/>
      </c>
      <c r="AS1597" s="19">
        <f>MIN(670000,ROUNDDOWN(MAX(0,AR1597-430000)*0.0751+47600,0))+MIN(260000,ROUNDDOWN(MAX(0,AR1597-430000)*0.028+17600,0))+MIN(30000,ROUNDDOWN(MAX(0,AR1597-430000)*0.0027+1873,0))+IF("いいえ"="はい",MIN(170000,ROUNDDOWN(MAX(0,AR1597-430000)*0.0243+17800,0)),0)</f>
        <v/>
      </c>
      <c r="AT1597" s="19">
        <f>IF(""="",215040+AS1597,"")</f>
        <v/>
      </c>
      <c r="AU1597" s="19">
        <f>IF(AR1597&gt;23500000,NA(),IF(AR1597&lt;=4890000,1040000,IF(AR1597&lt;=6550000,670000,620000)))</f>
        <v/>
      </c>
      <c r="AV1597" s="19">
        <f>MAX(0,ROUNDDOWN(AR1597-AT1597-AU1597-0,-3))</f>
        <v/>
      </c>
      <c r="AW1597" s="19">
        <f>IF(AV1597&lt;=0,0,ROUNDDOWN((AV1597*LOOKUP(AV1597,{0,1950001,3300001,6950001,9000001,18000001,40000001},{0.05,0.1,0.2,0.23,0.33,0.4,0.45})-LOOKUP(AV1597,{0,1950001,3300001,6950001,9000001,18000001,40000001},{0,97500,427500,636000,1536000,2796000,4796000}))*1.021,-2))</f>
        <v/>
      </c>
      <c r="AX1597" s="19">
        <f>MAX(0,ROUNDDOWN(AR1597-AT1597-430000-0,-3))</f>
        <v/>
      </c>
      <c r="AY1597" s="19">
        <f>IF(AR1597&lt;=450000,0,MAX(0,ROUNDDOWN(AX1597*0.06-MIN(50000,AX1597)*0.03,-2))+MAX(0,ROUNDDOWN(AX1597*0.04-MIN(50000,AX1597)*0.02,-2)))</f>
        <v/>
      </c>
      <c r="AZ1597" s="19">
        <f>AW1597+AY1597+AS1597</f>
        <v/>
      </c>
    </row>
    <row r="1598">
      <c r="A1598" t="inlineStr">
        <is>
          <t>1万円刻み</t>
        </is>
      </c>
      <c r="B1598" s="19">
        <f>'3_1万円刻み'!$A$1581</f>
        <v/>
      </c>
      <c r="C1598" s="19">
        <f>MIN(0,MAX(0,$B1598))</f>
        <v/>
      </c>
      <c r="D1598" s="19">
        <f>$B1598-C1598</f>
        <v/>
      </c>
      <c r="E1598" s="19">
        <f>MIN(670000,ROUNDDOWN(MAX(0,D1598-430000)*0.0751+47600,0))+MIN(260000,ROUNDDOWN(MAX(0,D1598-430000)*0.028+17600,0))+MIN(30000,ROUNDDOWN(MAX(0,D1598-430000)*0.0027+1873,0))+IF("いいえ"="はい",MIN(170000,ROUNDDOWN(MAX(0,D1598-430000)*0.0243+17800,0)),0)</f>
        <v/>
      </c>
      <c r="F1598" s="19">
        <f>IF(""="",215040+E1598,"")</f>
        <v/>
      </c>
      <c r="G1598" s="19">
        <f>IF(D1598&gt;23500000,NA(),IF(D1598&lt;=4890000,1040000,IF(D1598&lt;=6550000,670000,620000)))</f>
        <v/>
      </c>
      <c r="H1598" s="19">
        <f>MAX(0,ROUNDDOWN(D1598-F1598-G1598-0,-3))</f>
        <v/>
      </c>
      <c r="I1598" s="19">
        <f>IF(H1598&lt;=0,0,ROUNDDOWN((H1598*LOOKUP(H1598,{0,1950001,3300001,6950001,9000001,18000001,40000001},{0.05,0.1,0.2,0.23,0.33,0.4,0.45})-LOOKUP(H1598,{0,1950001,3300001,6950001,9000001,18000001,40000001},{0,97500,427500,636000,1536000,2796000,4796000}))*1.021,-2))</f>
        <v/>
      </c>
      <c r="J1598" s="19">
        <f>MAX(0,ROUNDDOWN(D1598-F1598-430000-0,-3))</f>
        <v/>
      </c>
      <c r="K1598" s="19">
        <f>IF(D1598&lt;=450000,0,MAX(0,ROUNDDOWN(J1598*0.06-MIN(50000,J1598)*0.03,-2))+MAX(0,ROUNDDOWN(J1598*0.04-MIN(50000,J1598)*0.02,-2)))</f>
        <v/>
      </c>
      <c r="L1598" s="19">
        <f>I1598+K1598+E1598</f>
        <v/>
      </c>
      <c r="M1598" s="19">
        <f>MIN(100000,MAX(0,$B1598))</f>
        <v/>
      </c>
      <c r="N1598" s="19">
        <f>$B1598-M1598</f>
        <v/>
      </c>
      <c r="O1598" s="19">
        <f>MIN(670000,ROUNDDOWN(MAX(0,N1598-430000)*0.0751+47600,0))+MIN(260000,ROUNDDOWN(MAX(0,N1598-430000)*0.028+17600,0))+MIN(30000,ROUNDDOWN(MAX(0,N1598-430000)*0.0027+1873,0))+IF("いいえ"="はい",MIN(170000,ROUNDDOWN(MAX(0,N1598-430000)*0.0243+17800,0)),0)</f>
        <v/>
      </c>
      <c r="P1598" s="19">
        <f>IF(""="",215040+O1598,"")</f>
        <v/>
      </c>
      <c r="Q1598" s="19">
        <f>IF(N1598&gt;23500000,NA(),IF(N1598&lt;=4890000,1040000,IF(N1598&lt;=6550000,670000,620000)))</f>
        <v/>
      </c>
      <c r="R1598" s="19">
        <f>MAX(0,ROUNDDOWN(N1598-P1598-Q1598-0,-3))</f>
        <v/>
      </c>
      <c r="S1598" s="19">
        <f>IF(R1598&lt;=0,0,ROUNDDOWN((R1598*LOOKUP(R1598,{0,1950001,3300001,6950001,9000001,18000001,40000001},{0.05,0.1,0.2,0.23,0.33,0.4,0.45})-LOOKUP(R1598,{0,1950001,3300001,6950001,9000001,18000001,40000001},{0,97500,427500,636000,1536000,2796000,4796000}))*1.021,-2))</f>
        <v/>
      </c>
      <c r="T1598" s="19">
        <f>MAX(0,ROUNDDOWN(N1598-P1598-430000-0,-3))</f>
        <v/>
      </c>
      <c r="U1598" s="19">
        <f>IF(N1598&lt;=450000,0,MAX(0,ROUNDDOWN(T1598*0.06-MIN(50000,T1598)*0.03,-2))+MAX(0,ROUNDDOWN(T1598*0.04-MIN(50000,T1598)*0.02,-2)))</f>
        <v/>
      </c>
      <c r="V1598" s="19">
        <f>S1598+U1598+O1598</f>
        <v/>
      </c>
      <c r="W1598" s="19">
        <f>MIN(550000,MAX(0,$B1598))</f>
        <v/>
      </c>
      <c r="X1598" s="19">
        <f>$B1598-W1598</f>
        <v/>
      </c>
      <c r="Y1598" s="19">
        <f>MIN(670000,ROUNDDOWN(MAX(0,X1598-430000)*0.0751+47600,0))+MIN(260000,ROUNDDOWN(MAX(0,X1598-430000)*0.028+17600,0))+MIN(30000,ROUNDDOWN(MAX(0,X1598-430000)*0.0027+1873,0))+IF("いいえ"="はい",MIN(170000,ROUNDDOWN(MAX(0,X1598-430000)*0.0243+17800,0)),0)</f>
        <v/>
      </c>
      <c r="Z1598" s="19">
        <f>IF(""="",215040+Y1598,"")</f>
        <v/>
      </c>
      <c r="AA1598" s="19">
        <f>IF(X1598&gt;23500000,NA(),IF(X1598&lt;=4890000,1040000,IF(X1598&lt;=6550000,670000,620000)))</f>
        <v/>
      </c>
      <c r="AB1598" s="19">
        <f>MAX(0,ROUNDDOWN(X1598-Z1598-AA1598-0,-3))</f>
        <v/>
      </c>
      <c r="AC1598" s="19">
        <f>IF(AB1598&lt;=0,0,ROUNDDOWN((AB1598*LOOKUP(AB1598,{0,1950001,3300001,6950001,9000001,18000001,40000001},{0.05,0.1,0.2,0.23,0.33,0.4,0.45})-LOOKUP(AB1598,{0,1950001,3300001,6950001,9000001,18000001,40000001},{0,97500,427500,636000,1536000,2796000,4796000}))*1.021,-2))</f>
        <v/>
      </c>
      <c r="AD1598" s="19">
        <f>MAX(0,ROUNDDOWN(X1598-Z1598-430000-0,-3))</f>
        <v/>
      </c>
      <c r="AE1598" s="19">
        <f>IF(X1598&lt;=450000,0,MAX(0,ROUNDDOWN(AD1598*0.06-MIN(50000,AD1598)*0.03,-2))+MAX(0,ROUNDDOWN(AD1598*0.04-MIN(50000,AD1598)*0.02,-2)))</f>
        <v/>
      </c>
      <c r="AF1598" s="19">
        <f>AC1598+AE1598+Y1598</f>
        <v/>
      </c>
      <c r="AG1598" s="19">
        <f>MIN(650000,MAX(0,$B1598))</f>
        <v/>
      </c>
      <c r="AH1598" s="19">
        <f>$B1598-AG1598</f>
        <v/>
      </c>
      <c r="AI1598" s="19">
        <f>MIN(670000,ROUNDDOWN(MAX(0,AH1598-430000)*0.0751+47600,0))+MIN(260000,ROUNDDOWN(MAX(0,AH1598-430000)*0.028+17600,0))+MIN(30000,ROUNDDOWN(MAX(0,AH1598-430000)*0.0027+1873,0))+IF("いいえ"="はい",MIN(170000,ROUNDDOWN(MAX(0,AH1598-430000)*0.0243+17800,0)),0)</f>
        <v/>
      </c>
      <c r="AJ1598" s="19">
        <f>IF(""="",215040+AI1598,"")</f>
        <v/>
      </c>
      <c r="AK1598" s="19">
        <f>IF(AH1598&gt;23500000,NA(),IF(AH1598&lt;=4890000,1040000,IF(AH1598&lt;=6550000,670000,620000)))</f>
        <v/>
      </c>
      <c r="AL1598" s="19">
        <f>MAX(0,ROUNDDOWN(AH1598-AJ1598-AK1598-0,-3))</f>
        <v/>
      </c>
      <c r="AM1598" s="19">
        <f>IF(AL1598&lt;=0,0,ROUNDDOWN((AL1598*LOOKUP(AL1598,{0,1950001,3300001,6950001,9000001,18000001,40000001},{0.05,0.1,0.2,0.23,0.33,0.4,0.45})-LOOKUP(AL1598,{0,1950001,3300001,6950001,9000001,18000001,40000001},{0,97500,427500,636000,1536000,2796000,4796000}))*1.021,-2))</f>
        <v/>
      </c>
      <c r="AN1598" s="19">
        <f>MAX(0,ROUNDDOWN(AH1598-AJ1598-430000-0,-3))</f>
        <v/>
      </c>
      <c r="AO1598" s="19">
        <f>IF(AH1598&lt;=450000,0,MAX(0,ROUNDDOWN(AN1598*0.06-MIN(50000,AN1598)*0.03,-2))+MAX(0,ROUNDDOWN(AN1598*0.04-MIN(50000,AN1598)*0.02,-2)))</f>
        <v/>
      </c>
      <c r="AP1598" s="19">
        <f>AM1598+AO1598+AI1598</f>
        <v/>
      </c>
      <c r="AQ1598" s="19">
        <f>MIN(750000,MAX(0,$B1598))</f>
        <v/>
      </c>
      <c r="AR1598" s="19">
        <f>$B1598-AQ1598</f>
        <v/>
      </c>
      <c r="AS1598" s="19">
        <f>MIN(670000,ROUNDDOWN(MAX(0,AR1598-430000)*0.0751+47600,0))+MIN(260000,ROUNDDOWN(MAX(0,AR1598-430000)*0.028+17600,0))+MIN(30000,ROUNDDOWN(MAX(0,AR1598-430000)*0.0027+1873,0))+IF("いいえ"="はい",MIN(170000,ROUNDDOWN(MAX(0,AR1598-430000)*0.0243+17800,0)),0)</f>
        <v/>
      </c>
      <c r="AT1598" s="19">
        <f>IF(""="",215040+AS1598,"")</f>
        <v/>
      </c>
      <c r="AU1598" s="19">
        <f>IF(AR1598&gt;23500000,NA(),IF(AR1598&lt;=4890000,1040000,IF(AR1598&lt;=6550000,670000,620000)))</f>
        <v/>
      </c>
      <c r="AV1598" s="19">
        <f>MAX(0,ROUNDDOWN(AR1598-AT1598-AU1598-0,-3))</f>
        <v/>
      </c>
      <c r="AW1598" s="19">
        <f>IF(AV1598&lt;=0,0,ROUNDDOWN((AV1598*LOOKUP(AV1598,{0,1950001,3300001,6950001,9000001,18000001,40000001},{0.05,0.1,0.2,0.23,0.33,0.4,0.45})-LOOKUP(AV1598,{0,1950001,3300001,6950001,9000001,18000001,40000001},{0,97500,427500,636000,1536000,2796000,4796000}))*1.021,-2))</f>
        <v/>
      </c>
      <c r="AX1598" s="19">
        <f>MAX(0,ROUNDDOWN(AR1598-AT1598-430000-0,-3))</f>
        <v/>
      </c>
      <c r="AY1598" s="19">
        <f>IF(AR1598&lt;=450000,0,MAX(0,ROUNDDOWN(AX1598*0.06-MIN(50000,AX1598)*0.03,-2))+MAX(0,ROUNDDOWN(AX1598*0.04-MIN(50000,AX1598)*0.02,-2)))</f>
        <v/>
      </c>
      <c r="AZ1598" s="19">
        <f>AW1598+AY1598+AS1598</f>
        <v/>
      </c>
    </row>
    <row r="1599">
      <c r="A1599" t="inlineStr">
        <is>
          <t>1万円刻み</t>
        </is>
      </c>
      <c r="B1599" s="19">
        <f>'3_1万円刻み'!$A$1582</f>
        <v/>
      </c>
      <c r="C1599" s="19">
        <f>MIN(0,MAX(0,$B1599))</f>
        <v/>
      </c>
      <c r="D1599" s="19">
        <f>$B1599-C1599</f>
        <v/>
      </c>
      <c r="E1599" s="19">
        <f>MIN(670000,ROUNDDOWN(MAX(0,D1599-430000)*0.0751+47600,0))+MIN(260000,ROUNDDOWN(MAX(0,D1599-430000)*0.028+17600,0))+MIN(30000,ROUNDDOWN(MAX(0,D1599-430000)*0.0027+1873,0))+IF("いいえ"="はい",MIN(170000,ROUNDDOWN(MAX(0,D1599-430000)*0.0243+17800,0)),0)</f>
        <v/>
      </c>
      <c r="F1599" s="19">
        <f>IF(""="",215040+E1599,"")</f>
        <v/>
      </c>
      <c r="G1599" s="19">
        <f>IF(D1599&gt;23500000,NA(),IF(D1599&lt;=4890000,1040000,IF(D1599&lt;=6550000,670000,620000)))</f>
        <v/>
      </c>
      <c r="H1599" s="19">
        <f>MAX(0,ROUNDDOWN(D1599-F1599-G1599-0,-3))</f>
        <v/>
      </c>
      <c r="I1599" s="19">
        <f>IF(H1599&lt;=0,0,ROUNDDOWN((H1599*LOOKUP(H1599,{0,1950001,3300001,6950001,9000001,18000001,40000001},{0.05,0.1,0.2,0.23,0.33,0.4,0.45})-LOOKUP(H1599,{0,1950001,3300001,6950001,9000001,18000001,40000001},{0,97500,427500,636000,1536000,2796000,4796000}))*1.021,-2))</f>
        <v/>
      </c>
      <c r="J1599" s="19">
        <f>MAX(0,ROUNDDOWN(D1599-F1599-430000-0,-3))</f>
        <v/>
      </c>
      <c r="K1599" s="19">
        <f>IF(D1599&lt;=450000,0,MAX(0,ROUNDDOWN(J1599*0.06-MIN(50000,J1599)*0.03,-2))+MAX(0,ROUNDDOWN(J1599*0.04-MIN(50000,J1599)*0.02,-2)))</f>
        <v/>
      </c>
      <c r="L1599" s="19">
        <f>I1599+K1599+E1599</f>
        <v/>
      </c>
      <c r="M1599" s="19">
        <f>MIN(100000,MAX(0,$B1599))</f>
        <v/>
      </c>
      <c r="N1599" s="19">
        <f>$B1599-M1599</f>
        <v/>
      </c>
      <c r="O1599" s="19">
        <f>MIN(670000,ROUNDDOWN(MAX(0,N1599-430000)*0.0751+47600,0))+MIN(260000,ROUNDDOWN(MAX(0,N1599-430000)*0.028+17600,0))+MIN(30000,ROUNDDOWN(MAX(0,N1599-430000)*0.0027+1873,0))+IF("いいえ"="はい",MIN(170000,ROUNDDOWN(MAX(0,N1599-430000)*0.0243+17800,0)),0)</f>
        <v/>
      </c>
      <c r="P1599" s="19">
        <f>IF(""="",215040+O1599,"")</f>
        <v/>
      </c>
      <c r="Q1599" s="19">
        <f>IF(N1599&gt;23500000,NA(),IF(N1599&lt;=4890000,1040000,IF(N1599&lt;=6550000,670000,620000)))</f>
        <v/>
      </c>
      <c r="R1599" s="19">
        <f>MAX(0,ROUNDDOWN(N1599-P1599-Q1599-0,-3))</f>
        <v/>
      </c>
      <c r="S1599" s="19">
        <f>IF(R1599&lt;=0,0,ROUNDDOWN((R1599*LOOKUP(R1599,{0,1950001,3300001,6950001,9000001,18000001,40000001},{0.05,0.1,0.2,0.23,0.33,0.4,0.45})-LOOKUP(R1599,{0,1950001,3300001,6950001,9000001,18000001,40000001},{0,97500,427500,636000,1536000,2796000,4796000}))*1.021,-2))</f>
        <v/>
      </c>
      <c r="T1599" s="19">
        <f>MAX(0,ROUNDDOWN(N1599-P1599-430000-0,-3))</f>
        <v/>
      </c>
      <c r="U1599" s="19">
        <f>IF(N1599&lt;=450000,0,MAX(0,ROUNDDOWN(T1599*0.06-MIN(50000,T1599)*0.03,-2))+MAX(0,ROUNDDOWN(T1599*0.04-MIN(50000,T1599)*0.02,-2)))</f>
        <v/>
      </c>
      <c r="V1599" s="19">
        <f>S1599+U1599+O1599</f>
        <v/>
      </c>
      <c r="W1599" s="19">
        <f>MIN(550000,MAX(0,$B1599))</f>
        <v/>
      </c>
      <c r="X1599" s="19">
        <f>$B1599-W1599</f>
        <v/>
      </c>
      <c r="Y1599" s="19">
        <f>MIN(670000,ROUNDDOWN(MAX(0,X1599-430000)*0.0751+47600,0))+MIN(260000,ROUNDDOWN(MAX(0,X1599-430000)*0.028+17600,0))+MIN(30000,ROUNDDOWN(MAX(0,X1599-430000)*0.0027+1873,0))+IF("いいえ"="はい",MIN(170000,ROUNDDOWN(MAX(0,X1599-430000)*0.0243+17800,0)),0)</f>
        <v/>
      </c>
      <c r="Z1599" s="19">
        <f>IF(""="",215040+Y1599,"")</f>
        <v/>
      </c>
      <c r="AA1599" s="19">
        <f>IF(X1599&gt;23500000,NA(),IF(X1599&lt;=4890000,1040000,IF(X1599&lt;=6550000,670000,620000)))</f>
        <v/>
      </c>
      <c r="AB1599" s="19">
        <f>MAX(0,ROUNDDOWN(X1599-Z1599-AA1599-0,-3))</f>
        <v/>
      </c>
      <c r="AC1599" s="19">
        <f>IF(AB1599&lt;=0,0,ROUNDDOWN((AB1599*LOOKUP(AB1599,{0,1950001,3300001,6950001,9000001,18000001,40000001},{0.05,0.1,0.2,0.23,0.33,0.4,0.45})-LOOKUP(AB1599,{0,1950001,3300001,6950001,9000001,18000001,40000001},{0,97500,427500,636000,1536000,2796000,4796000}))*1.021,-2))</f>
        <v/>
      </c>
      <c r="AD1599" s="19">
        <f>MAX(0,ROUNDDOWN(X1599-Z1599-430000-0,-3))</f>
        <v/>
      </c>
      <c r="AE1599" s="19">
        <f>IF(X1599&lt;=450000,0,MAX(0,ROUNDDOWN(AD1599*0.06-MIN(50000,AD1599)*0.03,-2))+MAX(0,ROUNDDOWN(AD1599*0.04-MIN(50000,AD1599)*0.02,-2)))</f>
        <v/>
      </c>
      <c r="AF1599" s="19">
        <f>AC1599+AE1599+Y1599</f>
        <v/>
      </c>
      <c r="AG1599" s="19">
        <f>MIN(650000,MAX(0,$B1599))</f>
        <v/>
      </c>
      <c r="AH1599" s="19">
        <f>$B1599-AG1599</f>
        <v/>
      </c>
      <c r="AI1599" s="19">
        <f>MIN(670000,ROUNDDOWN(MAX(0,AH1599-430000)*0.0751+47600,0))+MIN(260000,ROUNDDOWN(MAX(0,AH1599-430000)*0.028+17600,0))+MIN(30000,ROUNDDOWN(MAX(0,AH1599-430000)*0.0027+1873,0))+IF("いいえ"="はい",MIN(170000,ROUNDDOWN(MAX(0,AH1599-430000)*0.0243+17800,0)),0)</f>
        <v/>
      </c>
      <c r="AJ1599" s="19">
        <f>IF(""="",215040+AI1599,"")</f>
        <v/>
      </c>
      <c r="AK1599" s="19">
        <f>IF(AH1599&gt;23500000,NA(),IF(AH1599&lt;=4890000,1040000,IF(AH1599&lt;=6550000,670000,620000)))</f>
        <v/>
      </c>
      <c r="AL1599" s="19">
        <f>MAX(0,ROUNDDOWN(AH1599-AJ1599-AK1599-0,-3))</f>
        <v/>
      </c>
      <c r="AM1599" s="19">
        <f>IF(AL1599&lt;=0,0,ROUNDDOWN((AL1599*LOOKUP(AL1599,{0,1950001,3300001,6950001,9000001,18000001,40000001},{0.05,0.1,0.2,0.23,0.33,0.4,0.45})-LOOKUP(AL1599,{0,1950001,3300001,6950001,9000001,18000001,40000001},{0,97500,427500,636000,1536000,2796000,4796000}))*1.021,-2))</f>
        <v/>
      </c>
      <c r="AN1599" s="19">
        <f>MAX(0,ROUNDDOWN(AH1599-AJ1599-430000-0,-3))</f>
        <v/>
      </c>
      <c r="AO1599" s="19">
        <f>IF(AH1599&lt;=450000,0,MAX(0,ROUNDDOWN(AN1599*0.06-MIN(50000,AN1599)*0.03,-2))+MAX(0,ROUNDDOWN(AN1599*0.04-MIN(50000,AN1599)*0.02,-2)))</f>
        <v/>
      </c>
      <c r="AP1599" s="19">
        <f>AM1599+AO1599+AI1599</f>
        <v/>
      </c>
      <c r="AQ1599" s="19">
        <f>MIN(750000,MAX(0,$B1599))</f>
        <v/>
      </c>
      <c r="AR1599" s="19">
        <f>$B1599-AQ1599</f>
        <v/>
      </c>
      <c r="AS1599" s="19">
        <f>MIN(670000,ROUNDDOWN(MAX(0,AR1599-430000)*0.0751+47600,0))+MIN(260000,ROUNDDOWN(MAX(0,AR1599-430000)*0.028+17600,0))+MIN(30000,ROUNDDOWN(MAX(0,AR1599-430000)*0.0027+1873,0))+IF("いいえ"="はい",MIN(170000,ROUNDDOWN(MAX(0,AR1599-430000)*0.0243+17800,0)),0)</f>
        <v/>
      </c>
      <c r="AT1599" s="19">
        <f>IF(""="",215040+AS1599,"")</f>
        <v/>
      </c>
      <c r="AU1599" s="19">
        <f>IF(AR1599&gt;23500000,NA(),IF(AR1599&lt;=4890000,1040000,IF(AR1599&lt;=6550000,670000,620000)))</f>
        <v/>
      </c>
      <c r="AV1599" s="19">
        <f>MAX(0,ROUNDDOWN(AR1599-AT1599-AU1599-0,-3))</f>
        <v/>
      </c>
      <c r="AW1599" s="19">
        <f>IF(AV1599&lt;=0,0,ROUNDDOWN((AV1599*LOOKUP(AV1599,{0,1950001,3300001,6950001,9000001,18000001,40000001},{0.05,0.1,0.2,0.23,0.33,0.4,0.45})-LOOKUP(AV1599,{0,1950001,3300001,6950001,9000001,18000001,40000001},{0,97500,427500,636000,1536000,2796000,4796000}))*1.021,-2))</f>
        <v/>
      </c>
      <c r="AX1599" s="19">
        <f>MAX(0,ROUNDDOWN(AR1599-AT1599-430000-0,-3))</f>
        <v/>
      </c>
      <c r="AY1599" s="19">
        <f>IF(AR1599&lt;=450000,0,MAX(0,ROUNDDOWN(AX1599*0.06-MIN(50000,AX1599)*0.03,-2))+MAX(0,ROUNDDOWN(AX1599*0.04-MIN(50000,AX1599)*0.02,-2)))</f>
        <v/>
      </c>
      <c r="AZ1599" s="19">
        <f>AW1599+AY1599+AS1599</f>
        <v/>
      </c>
    </row>
    <row r="1600">
      <c r="A1600" t="inlineStr">
        <is>
          <t>1万円刻み</t>
        </is>
      </c>
      <c r="B1600" s="19">
        <f>'3_1万円刻み'!$A$1583</f>
        <v/>
      </c>
      <c r="C1600" s="19">
        <f>MIN(0,MAX(0,$B1600))</f>
        <v/>
      </c>
      <c r="D1600" s="19">
        <f>$B1600-C1600</f>
        <v/>
      </c>
      <c r="E1600" s="19">
        <f>MIN(670000,ROUNDDOWN(MAX(0,D1600-430000)*0.0751+47600,0))+MIN(260000,ROUNDDOWN(MAX(0,D1600-430000)*0.028+17600,0))+MIN(30000,ROUNDDOWN(MAX(0,D1600-430000)*0.0027+1873,0))+IF("いいえ"="はい",MIN(170000,ROUNDDOWN(MAX(0,D1600-430000)*0.0243+17800,0)),0)</f>
        <v/>
      </c>
      <c r="F1600" s="19">
        <f>IF(""="",215040+E1600,"")</f>
        <v/>
      </c>
      <c r="G1600" s="19">
        <f>IF(D1600&gt;23500000,NA(),IF(D1600&lt;=4890000,1040000,IF(D1600&lt;=6550000,670000,620000)))</f>
        <v/>
      </c>
      <c r="H1600" s="19">
        <f>MAX(0,ROUNDDOWN(D1600-F1600-G1600-0,-3))</f>
        <v/>
      </c>
      <c r="I1600" s="19">
        <f>IF(H1600&lt;=0,0,ROUNDDOWN((H1600*LOOKUP(H1600,{0,1950001,3300001,6950001,9000001,18000001,40000001},{0.05,0.1,0.2,0.23,0.33,0.4,0.45})-LOOKUP(H1600,{0,1950001,3300001,6950001,9000001,18000001,40000001},{0,97500,427500,636000,1536000,2796000,4796000}))*1.021,-2))</f>
        <v/>
      </c>
      <c r="J1600" s="19">
        <f>MAX(0,ROUNDDOWN(D1600-F1600-430000-0,-3))</f>
        <v/>
      </c>
      <c r="K1600" s="19">
        <f>IF(D1600&lt;=450000,0,MAX(0,ROUNDDOWN(J1600*0.06-MIN(50000,J1600)*0.03,-2))+MAX(0,ROUNDDOWN(J1600*0.04-MIN(50000,J1600)*0.02,-2)))</f>
        <v/>
      </c>
      <c r="L1600" s="19">
        <f>I1600+K1600+E1600</f>
        <v/>
      </c>
      <c r="M1600" s="19">
        <f>MIN(100000,MAX(0,$B1600))</f>
        <v/>
      </c>
      <c r="N1600" s="19">
        <f>$B1600-M1600</f>
        <v/>
      </c>
      <c r="O1600" s="19">
        <f>MIN(670000,ROUNDDOWN(MAX(0,N1600-430000)*0.0751+47600,0))+MIN(260000,ROUNDDOWN(MAX(0,N1600-430000)*0.028+17600,0))+MIN(30000,ROUNDDOWN(MAX(0,N1600-430000)*0.0027+1873,0))+IF("いいえ"="はい",MIN(170000,ROUNDDOWN(MAX(0,N1600-430000)*0.0243+17800,0)),0)</f>
        <v/>
      </c>
      <c r="P1600" s="19">
        <f>IF(""="",215040+O1600,"")</f>
        <v/>
      </c>
      <c r="Q1600" s="19">
        <f>IF(N1600&gt;23500000,NA(),IF(N1600&lt;=4890000,1040000,IF(N1600&lt;=6550000,670000,620000)))</f>
        <v/>
      </c>
      <c r="R1600" s="19">
        <f>MAX(0,ROUNDDOWN(N1600-P1600-Q1600-0,-3))</f>
        <v/>
      </c>
      <c r="S1600" s="19">
        <f>IF(R1600&lt;=0,0,ROUNDDOWN((R1600*LOOKUP(R1600,{0,1950001,3300001,6950001,9000001,18000001,40000001},{0.05,0.1,0.2,0.23,0.33,0.4,0.45})-LOOKUP(R1600,{0,1950001,3300001,6950001,9000001,18000001,40000001},{0,97500,427500,636000,1536000,2796000,4796000}))*1.021,-2))</f>
        <v/>
      </c>
      <c r="T1600" s="19">
        <f>MAX(0,ROUNDDOWN(N1600-P1600-430000-0,-3))</f>
        <v/>
      </c>
      <c r="U1600" s="19">
        <f>IF(N1600&lt;=450000,0,MAX(0,ROUNDDOWN(T1600*0.06-MIN(50000,T1600)*0.03,-2))+MAX(0,ROUNDDOWN(T1600*0.04-MIN(50000,T1600)*0.02,-2)))</f>
        <v/>
      </c>
      <c r="V1600" s="19">
        <f>S1600+U1600+O1600</f>
        <v/>
      </c>
      <c r="W1600" s="19">
        <f>MIN(550000,MAX(0,$B1600))</f>
        <v/>
      </c>
      <c r="X1600" s="19">
        <f>$B1600-W1600</f>
        <v/>
      </c>
      <c r="Y1600" s="19">
        <f>MIN(670000,ROUNDDOWN(MAX(0,X1600-430000)*0.0751+47600,0))+MIN(260000,ROUNDDOWN(MAX(0,X1600-430000)*0.028+17600,0))+MIN(30000,ROUNDDOWN(MAX(0,X1600-430000)*0.0027+1873,0))+IF("いいえ"="はい",MIN(170000,ROUNDDOWN(MAX(0,X1600-430000)*0.0243+17800,0)),0)</f>
        <v/>
      </c>
      <c r="Z1600" s="19">
        <f>IF(""="",215040+Y1600,"")</f>
        <v/>
      </c>
      <c r="AA1600" s="19">
        <f>IF(X1600&gt;23500000,NA(),IF(X1600&lt;=4890000,1040000,IF(X1600&lt;=6550000,670000,620000)))</f>
        <v/>
      </c>
      <c r="AB1600" s="19">
        <f>MAX(0,ROUNDDOWN(X1600-Z1600-AA1600-0,-3))</f>
        <v/>
      </c>
      <c r="AC1600" s="19">
        <f>IF(AB1600&lt;=0,0,ROUNDDOWN((AB1600*LOOKUP(AB1600,{0,1950001,3300001,6950001,9000001,18000001,40000001},{0.05,0.1,0.2,0.23,0.33,0.4,0.45})-LOOKUP(AB1600,{0,1950001,3300001,6950001,9000001,18000001,40000001},{0,97500,427500,636000,1536000,2796000,4796000}))*1.021,-2))</f>
        <v/>
      </c>
      <c r="AD1600" s="19">
        <f>MAX(0,ROUNDDOWN(X1600-Z1600-430000-0,-3))</f>
        <v/>
      </c>
      <c r="AE1600" s="19">
        <f>IF(X1600&lt;=450000,0,MAX(0,ROUNDDOWN(AD1600*0.06-MIN(50000,AD1600)*0.03,-2))+MAX(0,ROUNDDOWN(AD1600*0.04-MIN(50000,AD1600)*0.02,-2)))</f>
        <v/>
      </c>
      <c r="AF1600" s="19">
        <f>AC1600+AE1600+Y1600</f>
        <v/>
      </c>
      <c r="AG1600" s="19">
        <f>MIN(650000,MAX(0,$B1600))</f>
        <v/>
      </c>
      <c r="AH1600" s="19">
        <f>$B1600-AG1600</f>
        <v/>
      </c>
      <c r="AI1600" s="19">
        <f>MIN(670000,ROUNDDOWN(MAX(0,AH1600-430000)*0.0751+47600,0))+MIN(260000,ROUNDDOWN(MAX(0,AH1600-430000)*0.028+17600,0))+MIN(30000,ROUNDDOWN(MAX(0,AH1600-430000)*0.0027+1873,0))+IF("いいえ"="はい",MIN(170000,ROUNDDOWN(MAX(0,AH1600-430000)*0.0243+17800,0)),0)</f>
        <v/>
      </c>
      <c r="AJ1600" s="19">
        <f>IF(""="",215040+AI1600,"")</f>
        <v/>
      </c>
      <c r="AK1600" s="19">
        <f>IF(AH1600&gt;23500000,NA(),IF(AH1600&lt;=4890000,1040000,IF(AH1600&lt;=6550000,670000,620000)))</f>
        <v/>
      </c>
      <c r="AL1600" s="19">
        <f>MAX(0,ROUNDDOWN(AH1600-AJ1600-AK1600-0,-3))</f>
        <v/>
      </c>
      <c r="AM1600" s="19">
        <f>IF(AL1600&lt;=0,0,ROUNDDOWN((AL1600*LOOKUP(AL1600,{0,1950001,3300001,6950001,9000001,18000001,40000001},{0.05,0.1,0.2,0.23,0.33,0.4,0.45})-LOOKUP(AL1600,{0,1950001,3300001,6950001,9000001,18000001,40000001},{0,97500,427500,636000,1536000,2796000,4796000}))*1.021,-2))</f>
        <v/>
      </c>
      <c r="AN1600" s="19">
        <f>MAX(0,ROUNDDOWN(AH1600-AJ1600-430000-0,-3))</f>
        <v/>
      </c>
      <c r="AO1600" s="19">
        <f>IF(AH1600&lt;=450000,0,MAX(0,ROUNDDOWN(AN1600*0.06-MIN(50000,AN1600)*0.03,-2))+MAX(0,ROUNDDOWN(AN1600*0.04-MIN(50000,AN1600)*0.02,-2)))</f>
        <v/>
      </c>
      <c r="AP1600" s="19">
        <f>AM1600+AO1600+AI1600</f>
        <v/>
      </c>
      <c r="AQ1600" s="19">
        <f>MIN(750000,MAX(0,$B1600))</f>
        <v/>
      </c>
      <c r="AR1600" s="19">
        <f>$B1600-AQ1600</f>
        <v/>
      </c>
      <c r="AS1600" s="19">
        <f>MIN(670000,ROUNDDOWN(MAX(0,AR1600-430000)*0.0751+47600,0))+MIN(260000,ROUNDDOWN(MAX(0,AR1600-430000)*0.028+17600,0))+MIN(30000,ROUNDDOWN(MAX(0,AR1600-430000)*0.0027+1873,0))+IF("いいえ"="はい",MIN(170000,ROUNDDOWN(MAX(0,AR1600-430000)*0.0243+17800,0)),0)</f>
        <v/>
      </c>
      <c r="AT1600" s="19">
        <f>IF(""="",215040+AS1600,"")</f>
        <v/>
      </c>
      <c r="AU1600" s="19">
        <f>IF(AR1600&gt;23500000,NA(),IF(AR1600&lt;=4890000,1040000,IF(AR1600&lt;=6550000,670000,620000)))</f>
        <v/>
      </c>
      <c r="AV1600" s="19">
        <f>MAX(0,ROUNDDOWN(AR1600-AT1600-AU1600-0,-3))</f>
        <v/>
      </c>
      <c r="AW1600" s="19">
        <f>IF(AV1600&lt;=0,0,ROUNDDOWN((AV1600*LOOKUP(AV1600,{0,1950001,3300001,6950001,9000001,18000001,40000001},{0.05,0.1,0.2,0.23,0.33,0.4,0.45})-LOOKUP(AV1600,{0,1950001,3300001,6950001,9000001,18000001,40000001},{0,97500,427500,636000,1536000,2796000,4796000}))*1.021,-2))</f>
        <v/>
      </c>
      <c r="AX1600" s="19">
        <f>MAX(0,ROUNDDOWN(AR1600-AT1600-430000-0,-3))</f>
        <v/>
      </c>
      <c r="AY1600" s="19">
        <f>IF(AR1600&lt;=450000,0,MAX(0,ROUNDDOWN(AX1600*0.06-MIN(50000,AX1600)*0.03,-2))+MAX(0,ROUNDDOWN(AX1600*0.04-MIN(50000,AX1600)*0.02,-2)))</f>
        <v/>
      </c>
      <c r="AZ1600" s="19">
        <f>AW1600+AY1600+AS1600</f>
        <v/>
      </c>
    </row>
    <row r="1601">
      <c r="A1601" t="inlineStr">
        <is>
          <t>1万円刻み</t>
        </is>
      </c>
      <c r="B1601" s="19">
        <f>'3_1万円刻み'!$A$1584</f>
        <v/>
      </c>
      <c r="C1601" s="19">
        <f>MIN(0,MAX(0,$B1601))</f>
        <v/>
      </c>
      <c r="D1601" s="19">
        <f>$B1601-C1601</f>
        <v/>
      </c>
      <c r="E1601" s="19">
        <f>MIN(670000,ROUNDDOWN(MAX(0,D1601-430000)*0.0751+47600,0))+MIN(260000,ROUNDDOWN(MAX(0,D1601-430000)*0.028+17600,0))+MIN(30000,ROUNDDOWN(MAX(0,D1601-430000)*0.0027+1873,0))+IF("いいえ"="はい",MIN(170000,ROUNDDOWN(MAX(0,D1601-430000)*0.0243+17800,0)),0)</f>
        <v/>
      </c>
      <c r="F1601" s="19">
        <f>IF(""="",215040+E1601,"")</f>
        <v/>
      </c>
      <c r="G1601" s="19">
        <f>IF(D1601&gt;23500000,NA(),IF(D1601&lt;=4890000,1040000,IF(D1601&lt;=6550000,670000,620000)))</f>
        <v/>
      </c>
      <c r="H1601" s="19">
        <f>MAX(0,ROUNDDOWN(D1601-F1601-G1601-0,-3))</f>
        <v/>
      </c>
      <c r="I1601" s="19">
        <f>IF(H1601&lt;=0,0,ROUNDDOWN((H1601*LOOKUP(H1601,{0,1950001,3300001,6950001,9000001,18000001,40000001},{0.05,0.1,0.2,0.23,0.33,0.4,0.45})-LOOKUP(H1601,{0,1950001,3300001,6950001,9000001,18000001,40000001},{0,97500,427500,636000,1536000,2796000,4796000}))*1.021,-2))</f>
        <v/>
      </c>
      <c r="J1601" s="19">
        <f>MAX(0,ROUNDDOWN(D1601-F1601-430000-0,-3))</f>
        <v/>
      </c>
      <c r="K1601" s="19">
        <f>IF(D1601&lt;=450000,0,MAX(0,ROUNDDOWN(J1601*0.06-MIN(50000,J1601)*0.03,-2))+MAX(0,ROUNDDOWN(J1601*0.04-MIN(50000,J1601)*0.02,-2)))</f>
        <v/>
      </c>
      <c r="L1601" s="19">
        <f>I1601+K1601+E1601</f>
        <v/>
      </c>
      <c r="M1601" s="19">
        <f>MIN(100000,MAX(0,$B1601))</f>
        <v/>
      </c>
      <c r="N1601" s="19">
        <f>$B1601-M1601</f>
        <v/>
      </c>
      <c r="O1601" s="19">
        <f>MIN(670000,ROUNDDOWN(MAX(0,N1601-430000)*0.0751+47600,0))+MIN(260000,ROUNDDOWN(MAX(0,N1601-430000)*0.028+17600,0))+MIN(30000,ROUNDDOWN(MAX(0,N1601-430000)*0.0027+1873,0))+IF("いいえ"="はい",MIN(170000,ROUNDDOWN(MAX(0,N1601-430000)*0.0243+17800,0)),0)</f>
        <v/>
      </c>
      <c r="P1601" s="19">
        <f>IF(""="",215040+O1601,"")</f>
        <v/>
      </c>
      <c r="Q1601" s="19">
        <f>IF(N1601&gt;23500000,NA(),IF(N1601&lt;=4890000,1040000,IF(N1601&lt;=6550000,670000,620000)))</f>
        <v/>
      </c>
      <c r="R1601" s="19">
        <f>MAX(0,ROUNDDOWN(N1601-P1601-Q1601-0,-3))</f>
        <v/>
      </c>
      <c r="S1601" s="19">
        <f>IF(R1601&lt;=0,0,ROUNDDOWN((R1601*LOOKUP(R1601,{0,1950001,3300001,6950001,9000001,18000001,40000001},{0.05,0.1,0.2,0.23,0.33,0.4,0.45})-LOOKUP(R1601,{0,1950001,3300001,6950001,9000001,18000001,40000001},{0,97500,427500,636000,1536000,2796000,4796000}))*1.021,-2))</f>
        <v/>
      </c>
      <c r="T1601" s="19">
        <f>MAX(0,ROUNDDOWN(N1601-P1601-430000-0,-3))</f>
        <v/>
      </c>
      <c r="U1601" s="19">
        <f>IF(N1601&lt;=450000,0,MAX(0,ROUNDDOWN(T1601*0.06-MIN(50000,T1601)*0.03,-2))+MAX(0,ROUNDDOWN(T1601*0.04-MIN(50000,T1601)*0.02,-2)))</f>
        <v/>
      </c>
      <c r="V1601" s="19">
        <f>S1601+U1601+O1601</f>
        <v/>
      </c>
      <c r="W1601" s="19">
        <f>MIN(550000,MAX(0,$B1601))</f>
        <v/>
      </c>
      <c r="X1601" s="19">
        <f>$B1601-W1601</f>
        <v/>
      </c>
      <c r="Y1601" s="19">
        <f>MIN(670000,ROUNDDOWN(MAX(0,X1601-430000)*0.0751+47600,0))+MIN(260000,ROUNDDOWN(MAX(0,X1601-430000)*0.028+17600,0))+MIN(30000,ROUNDDOWN(MAX(0,X1601-430000)*0.0027+1873,0))+IF("いいえ"="はい",MIN(170000,ROUNDDOWN(MAX(0,X1601-430000)*0.0243+17800,0)),0)</f>
        <v/>
      </c>
      <c r="Z1601" s="19">
        <f>IF(""="",215040+Y1601,"")</f>
        <v/>
      </c>
      <c r="AA1601" s="19">
        <f>IF(X1601&gt;23500000,NA(),IF(X1601&lt;=4890000,1040000,IF(X1601&lt;=6550000,670000,620000)))</f>
        <v/>
      </c>
      <c r="AB1601" s="19">
        <f>MAX(0,ROUNDDOWN(X1601-Z1601-AA1601-0,-3))</f>
        <v/>
      </c>
      <c r="AC1601" s="19">
        <f>IF(AB1601&lt;=0,0,ROUNDDOWN((AB1601*LOOKUP(AB1601,{0,1950001,3300001,6950001,9000001,18000001,40000001},{0.05,0.1,0.2,0.23,0.33,0.4,0.45})-LOOKUP(AB1601,{0,1950001,3300001,6950001,9000001,18000001,40000001},{0,97500,427500,636000,1536000,2796000,4796000}))*1.021,-2))</f>
        <v/>
      </c>
      <c r="AD1601" s="19">
        <f>MAX(0,ROUNDDOWN(X1601-Z1601-430000-0,-3))</f>
        <v/>
      </c>
      <c r="AE1601" s="19">
        <f>IF(X1601&lt;=450000,0,MAX(0,ROUNDDOWN(AD1601*0.06-MIN(50000,AD1601)*0.03,-2))+MAX(0,ROUNDDOWN(AD1601*0.04-MIN(50000,AD1601)*0.02,-2)))</f>
        <v/>
      </c>
      <c r="AF1601" s="19">
        <f>AC1601+AE1601+Y1601</f>
        <v/>
      </c>
      <c r="AG1601" s="19">
        <f>MIN(650000,MAX(0,$B1601))</f>
        <v/>
      </c>
      <c r="AH1601" s="19">
        <f>$B1601-AG1601</f>
        <v/>
      </c>
      <c r="AI1601" s="19">
        <f>MIN(670000,ROUNDDOWN(MAX(0,AH1601-430000)*0.0751+47600,0))+MIN(260000,ROUNDDOWN(MAX(0,AH1601-430000)*0.028+17600,0))+MIN(30000,ROUNDDOWN(MAX(0,AH1601-430000)*0.0027+1873,0))+IF("いいえ"="はい",MIN(170000,ROUNDDOWN(MAX(0,AH1601-430000)*0.0243+17800,0)),0)</f>
        <v/>
      </c>
      <c r="AJ1601" s="19">
        <f>IF(""="",215040+AI1601,"")</f>
        <v/>
      </c>
      <c r="AK1601" s="19">
        <f>IF(AH1601&gt;23500000,NA(),IF(AH1601&lt;=4890000,1040000,IF(AH1601&lt;=6550000,670000,620000)))</f>
        <v/>
      </c>
      <c r="AL1601" s="19">
        <f>MAX(0,ROUNDDOWN(AH1601-AJ1601-AK1601-0,-3))</f>
        <v/>
      </c>
      <c r="AM1601" s="19">
        <f>IF(AL1601&lt;=0,0,ROUNDDOWN((AL1601*LOOKUP(AL1601,{0,1950001,3300001,6950001,9000001,18000001,40000001},{0.05,0.1,0.2,0.23,0.33,0.4,0.45})-LOOKUP(AL1601,{0,1950001,3300001,6950001,9000001,18000001,40000001},{0,97500,427500,636000,1536000,2796000,4796000}))*1.021,-2))</f>
        <v/>
      </c>
      <c r="AN1601" s="19">
        <f>MAX(0,ROUNDDOWN(AH1601-AJ1601-430000-0,-3))</f>
        <v/>
      </c>
      <c r="AO1601" s="19">
        <f>IF(AH1601&lt;=450000,0,MAX(0,ROUNDDOWN(AN1601*0.06-MIN(50000,AN1601)*0.03,-2))+MAX(0,ROUNDDOWN(AN1601*0.04-MIN(50000,AN1601)*0.02,-2)))</f>
        <v/>
      </c>
      <c r="AP1601" s="19">
        <f>AM1601+AO1601+AI1601</f>
        <v/>
      </c>
      <c r="AQ1601" s="19">
        <f>MIN(750000,MAX(0,$B1601))</f>
        <v/>
      </c>
      <c r="AR1601" s="19">
        <f>$B1601-AQ1601</f>
        <v/>
      </c>
      <c r="AS1601" s="19">
        <f>MIN(670000,ROUNDDOWN(MAX(0,AR1601-430000)*0.0751+47600,0))+MIN(260000,ROUNDDOWN(MAX(0,AR1601-430000)*0.028+17600,0))+MIN(30000,ROUNDDOWN(MAX(0,AR1601-430000)*0.0027+1873,0))+IF("いいえ"="はい",MIN(170000,ROUNDDOWN(MAX(0,AR1601-430000)*0.0243+17800,0)),0)</f>
        <v/>
      </c>
      <c r="AT1601" s="19">
        <f>IF(""="",215040+AS1601,"")</f>
        <v/>
      </c>
      <c r="AU1601" s="19">
        <f>IF(AR1601&gt;23500000,NA(),IF(AR1601&lt;=4890000,1040000,IF(AR1601&lt;=6550000,670000,620000)))</f>
        <v/>
      </c>
      <c r="AV1601" s="19">
        <f>MAX(0,ROUNDDOWN(AR1601-AT1601-AU1601-0,-3))</f>
        <v/>
      </c>
      <c r="AW1601" s="19">
        <f>IF(AV1601&lt;=0,0,ROUNDDOWN((AV1601*LOOKUP(AV1601,{0,1950001,3300001,6950001,9000001,18000001,40000001},{0.05,0.1,0.2,0.23,0.33,0.4,0.45})-LOOKUP(AV1601,{0,1950001,3300001,6950001,9000001,18000001,40000001},{0,97500,427500,636000,1536000,2796000,4796000}))*1.021,-2))</f>
        <v/>
      </c>
      <c r="AX1601" s="19">
        <f>MAX(0,ROUNDDOWN(AR1601-AT1601-430000-0,-3))</f>
        <v/>
      </c>
      <c r="AY1601" s="19">
        <f>IF(AR1601&lt;=450000,0,MAX(0,ROUNDDOWN(AX1601*0.06-MIN(50000,AX1601)*0.03,-2))+MAX(0,ROUNDDOWN(AX1601*0.04-MIN(50000,AX1601)*0.02,-2)))</f>
        <v/>
      </c>
      <c r="AZ1601" s="19">
        <f>AW1601+AY1601+AS1601</f>
        <v/>
      </c>
    </row>
    <row r="1602">
      <c r="A1602" t="inlineStr">
        <is>
          <t>1万円刻み</t>
        </is>
      </c>
      <c r="B1602" s="19">
        <f>'3_1万円刻み'!$A$1585</f>
        <v/>
      </c>
      <c r="C1602" s="19">
        <f>MIN(0,MAX(0,$B1602))</f>
        <v/>
      </c>
      <c r="D1602" s="19">
        <f>$B1602-C1602</f>
        <v/>
      </c>
      <c r="E1602" s="19">
        <f>MIN(670000,ROUNDDOWN(MAX(0,D1602-430000)*0.0751+47600,0))+MIN(260000,ROUNDDOWN(MAX(0,D1602-430000)*0.028+17600,0))+MIN(30000,ROUNDDOWN(MAX(0,D1602-430000)*0.0027+1873,0))+IF("いいえ"="はい",MIN(170000,ROUNDDOWN(MAX(0,D1602-430000)*0.0243+17800,0)),0)</f>
        <v/>
      </c>
      <c r="F1602" s="19">
        <f>IF(""="",215040+E1602,"")</f>
        <v/>
      </c>
      <c r="G1602" s="19">
        <f>IF(D1602&gt;23500000,NA(),IF(D1602&lt;=4890000,1040000,IF(D1602&lt;=6550000,670000,620000)))</f>
        <v/>
      </c>
      <c r="H1602" s="19">
        <f>MAX(0,ROUNDDOWN(D1602-F1602-G1602-0,-3))</f>
        <v/>
      </c>
      <c r="I1602" s="19">
        <f>IF(H1602&lt;=0,0,ROUNDDOWN((H1602*LOOKUP(H1602,{0,1950001,3300001,6950001,9000001,18000001,40000001},{0.05,0.1,0.2,0.23,0.33,0.4,0.45})-LOOKUP(H1602,{0,1950001,3300001,6950001,9000001,18000001,40000001},{0,97500,427500,636000,1536000,2796000,4796000}))*1.021,-2))</f>
        <v/>
      </c>
      <c r="J1602" s="19">
        <f>MAX(0,ROUNDDOWN(D1602-F1602-430000-0,-3))</f>
        <v/>
      </c>
      <c r="K1602" s="19">
        <f>IF(D1602&lt;=450000,0,MAX(0,ROUNDDOWN(J1602*0.06-MIN(50000,J1602)*0.03,-2))+MAX(0,ROUNDDOWN(J1602*0.04-MIN(50000,J1602)*0.02,-2)))</f>
        <v/>
      </c>
      <c r="L1602" s="19">
        <f>I1602+K1602+E1602</f>
        <v/>
      </c>
      <c r="M1602" s="19">
        <f>MIN(100000,MAX(0,$B1602))</f>
        <v/>
      </c>
      <c r="N1602" s="19">
        <f>$B1602-M1602</f>
        <v/>
      </c>
      <c r="O1602" s="19">
        <f>MIN(670000,ROUNDDOWN(MAX(0,N1602-430000)*0.0751+47600,0))+MIN(260000,ROUNDDOWN(MAX(0,N1602-430000)*0.028+17600,0))+MIN(30000,ROUNDDOWN(MAX(0,N1602-430000)*0.0027+1873,0))+IF("いいえ"="はい",MIN(170000,ROUNDDOWN(MAX(0,N1602-430000)*0.0243+17800,0)),0)</f>
        <v/>
      </c>
      <c r="P1602" s="19">
        <f>IF(""="",215040+O1602,"")</f>
        <v/>
      </c>
      <c r="Q1602" s="19">
        <f>IF(N1602&gt;23500000,NA(),IF(N1602&lt;=4890000,1040000,IF(N1602&lt;=6550000,670000,620000)))</f>
        <v/>
      </c>
      <c r="R1602" s="19">
        <f>MAX(0,ROUNDDOWN(N1602-P1602-Q1602-0,-3))</f>
        <v/>
      </c>
      <c r="S1602" s="19">
        <f>IF(R1602&lt;=0,0,ROUNDDOWN((R1602*LOOKUP(R1602,{0,1950001,3300001,6950001,9000001,18000001,40000001},{0.05,0.1,0.2,0.23,0.33,0.4,0.45})-LOOKUP(R1602,{0,1950001,3300001,6950001,9000001,18000001,40000001},{0,97500,427500,636000,1536000,2796000,4796000}))*1.021,-2))</f>
        <v/>
      </c>
      <c r="T1602" s="19">
        <f>MAX(0,ROUNDDOWN(N1602-P1602-430000-0,-3))</f>
        <v/>
      </c>
      <c r="U1602" s="19">
        <f>IF(N1602&lt;=450000,0,MAX(0,ROUNDDOWN(T1602*0.06-MIN(50000,T1602)*0.03,-2))+MAX(0,ROUNDDOWN(T1602*0.04-MIN(50000,T1602)*0.02,-2)))</f>
        <v/>
      </c>
      <c r="V1602" s="19">
        <f>S1602+U1602+O1602</f>
        <v/>
      </c>
      <c r="W1602" s="19">
        <f>MIN(550000,MAX(0,$B1602))</f>
        <v/>
      </c>
      <c r="X1602" s="19">
        <f>$B1602-W1602</f>
        <v/>
      </c>
      <c r="Y1602" s="19">
        <f>MIN(670000,ROUNDDOWN(MAX(0,X1602-430000)*0.0751+47600,0))+MIN(260000,ROUNDDOWN(MAX(0,X1602-430000)*0.028+17600,0))+MIN(30000,ROUNDDOWN(MAX(0,X1602-430000)*0.0027+1873,0))+IF("いいえ"="はい",MIN(170000,ROUNDDOWN(MAX(0,X1602-430000)*0.0243+17800,0)),0)</f>
        <v/>
      </c>
      <c r="Z1602" s="19">
        <f>IF(""="",215040+Y1602,"")</f>
        <v/>
      </c>
      <c r="AA1602" s="19">
        <f>IF(X1602&gt;23500000,NA(),IF(X1602&lt;=4890000,1040000,IF(X1602&lt;=6550000,670000,620000)))</f>
        <v/>
      </c>
      <c r="AB1602" s="19">
        <f>MAX(0,ROUNDDOWN(X1602-Z1602-AA1602-0,-3))</f>
        <v/>
      </c>
      <c r="AC1602" s="19">
        <f>IF(AB1602&lt;=0,0,ROUNDDOWN((AB1602*LOOKUP(AB1602,{0,1950001,3300001,6950001,9000001,18000001,40000001},{0.05,0.1,0.2,0.23,0.33,0.4,0.45})-LOOKUP(AB1602,{0,1950001,3300001,6950001,9000001,18000001,40000001},{0,97500,427500,636000,1536000,2796000,4796000}))*1.021,-2))</f>
        <v/>
      </c>
      <c r="AD1602" s="19">
        <f>MAX(0,ROUNDDOWN(X1602-Z1602-430000-0,-3))</f>
        <v/>
      </c>
      <c r="AE1602" s="19">
        <f>IF(X1602&lt;=450000,0,MAX(0,ROUNDDOWN(AD1602*0.06-MIN(50000,AD1602)*0.03,-2))+MAX(0,ROUNDDOWN(AD1602*0.04-MIN(50000,AD1602)*0.02,-2)))</f>
        <v/>
      </c>
      <c r="AF1602" s="19">
        <f>AC1602+AE1602+Y1602</f>
        <v/>
      </c>
      <c r="AG1602" s="19">
        <f>MIN(650000,MAX(0,$B1602))</f>
        <v/>
      </c>
      <c r="AH1602" s="19">
        <f>$B1602-AG1602</f>
        <v/>
      </c>
      <c r="AI1602" s="19">
        <f>MIN(670000,ROUNDDOWN(MAX(0,AH1602-430000)*0.0751+47600,0))+MIN(260000,ROUNDDOWN(MAX(0,AH1602-430000)*0.028+17600,0))+MIN(30000,ROUNDDOWN(MAX(0,AH1602-430000)*0.0027+1873,0))+IF("いいえ"="はい",MIN(170000,ROUNDDOWN(MAX(0,AH1602-430000)*0.0243+17800,0)),0)</f>
        <v/>
      </c>
      <c r="AJ1602" s="19">
        <f>IF(""="",215040+AI1602,"")</f>
        <v/>
      </c>
      <c r="AK1602" s="19">
        <f>IF(AH1602&gt;23500000,NA(),IF(AH1602&lt;=4890000,1040000,IF(AH1602&lt;=6550000,670000,620000)))</f>
        <v/>
      </c>
      <c r="AL1602" s="19">
        <f>MAX(0,ROUNDDOWN(AH1602-AJ1602-AK1602-0,-3))</f>
        <v/>
      </c>
      <c r="AM1602" s="19">
        <f>IF(AL1602&lt;=0,0,ROUNDDOWN((AL1602*LOOKUP(AL1602,{0,1950001,3300001,6950001,9000001,18000001,40000001},{0.05,0.1,0.2,0.23,0.33,0.4,0.45})-LOOKUP(AL1602,{0,1950001,3300001,6950001,9000001,18000001,40000001},{0,97500,427500,636000,1536000,2796000,4796000}))*1.021,-2))</f>
        <v/>
      </c>
      <c r="AN1602" s="19">
        <f>MAX(0,ROUNDDOWN(AH1602-AJ1602-430000-0,-3))</f>
        <v/>
      </c>
      <c r="AO1602" s="19">
        <f>IF(AH1602&lt;=450000,0,MAX(0,ROUNDDOWN(AN1602*0.06-MIN(50000,AN1602)*0.03,-2))+MAX(0,ROUNDDOWN(AN1602*0.04-MIN(50000,AN1602)*0.02,-2)))</f>
        <v/>
      </c>
      <c r="AP1602" s="19">
        <f>AM1602+AO1602+AI1602</f>
        <v/>
      </c>
      <c r="AQ1602" s="19">
        <f>MIN(750000,MAX(0,$B1602))</f>
        <v/>
      </c>
      <c r="AR1602" s="19">
        <f>$B1602-AQ1602</f>
        <v/>
      </c>
      <c r="AS1602" s="19">
        <f>MIN(670000,ROUNDDOWN(MAX(0,AR1602-430000)*0.0751+47600,0))+MIN(260000,ROUNDDOWN(MAX(0,AR1602-430000)*0.028+17600,0))+MIN(30000,ROUNDDOWN(MAX(0,AR1602-430000)*0.0027+1873,0))+IF("いいえ"="はい",MIN(170000,ROUNDDOWN(MAX(0,AR1602-430000)*0.0243+17800,0)),0)</f>
        <v/>
      </c>
      <c r="AT1602" s="19">
        <f>IF(""="",215040+AS1602,"")</f>
        <v/>
      </c>
      <c r="AU1602" s="19">
        <f>IF(AR1602&gt;23500000,NA(),IF(AR1602&lt;=4890000,1040000,IF(AR1602&lt;=6550000,670000,620000)))</f>
        <v/>
      </c>
      <c r="AV1602" s="19">
        <f>MAX(0,ROUNDDOWN(AR1602-AT1602-AU1602-0,-3))</f>
        <v/>
      </c>
      <c r="AW1602" s="19">
        <f>IF(AV1602&lt;=0,0,ROUNDDOWN((AV1602*LOOKUP(AV1602,{0,1950001,3300001,6950001,9000001,18000001,40000001},{0.05,0.1,0.2,0.23,0.33,0.4,0.45})-LOOKUP(AV1602,{0,1950001,3300001,6950001,9000001,18000001,40000001},{0,97500,427500,636000,1536000,2796000,4796000}))*1.021,-2))</f>
        <v/>
      </c>
      <c r="AX1602" s="19">
        <f>MAX(0,ROUNDDOWN(AR1602-AT1602-430000-0,-3))</f>
        <v/>
      </c>
      <c r="AY1602" s="19">
        <f>IF(AR1602&lt;=450000,0,MAX(0,ROUNDDOWN(AX1602*0.06-MIN(50000,AX1602)*0.03,-2))+MAX(0,ROUNDDOWN(AX1602*0.04-MIN(50000,AX1602)*0.02,-2)))</f>
        <v/>
      </c>
      <c r="AZ1602" s="19">
        <f>AW1602+AY1602+AS1602</f>
        <v/>
      </c>
    </row>
    <row r="1603">
      <c r="A1603" t="inlineStr">
        <is>
          <t>1万円刻み</t>
        </is>
      </c>
      <c r="B1603" s="19">
        <f>'3_1万円刻み'!$A$1586</f>
        <v/>
      </c>
      <c r="C1603" s="19">
        <f>MIN(0,MAX(0,$B1603))</f>
        <v/>
      </c>
      <c r="D1603" s="19">
        <f>$B1603-C1603</f>
        <v/>
      </c>
      <c r="E1603" s="19">
        <f>MIN(670000,ROUNDDOWN(MAX(0,D1603-430000)*0.0751+47600,0))+MIN(260000,ROUNDDOWN(MAX(0,D1603-430000)*0.028+17600,0))+MIN(30000,ROUNDDOWN(MAX(0,D1603-430000)*0.0027+1873,0))+IF("いいえ"="はい",MIN(170000,ROUNDDOWN(MAX(0,D1603-430000)*0.0243+17800,0)),0)</f>
        <v/>
      </c>
      <c r="F1603" s="19">
        <f>IF(""="",215040+E1603,"")</f>
        <v/>
      </c>
      <c r="G1603" s="19">
        <f>IF(D1603&gt;23500000,NA(),IF(D1603&lt;=4890000,1040000,IF(D1603&lt;=6550000,670000,620000)))</f>
        <v/>
      </c>
      <c r="H1603" s="19">
        <f>MAX(0,ROUNDDOWN(D1603-F1603-G1603-0,-3))</f>
        <v/>
      </c>
      <c r="I1603" s="19">
        <f>IF(H1603&lt;=0,0,ROUNDDOWN((H1603*LOOKUP(H1603,{0,1950001,3300001,6950001,9000001,18000001,40000001},{0.05,0.1,0.2,0.23,0.33,0.4,0.45})-LOOKUP(H1603,{0,1950001,3300001,6950001,9000001,18000001,40000001},{0,97500,427500,636000,1536000,2796000,4796000}))*1.021,-2))</f>
        <v/>
      </c>
      <c r="J1603" s="19">
        <f>MAX(0,ROUNDDOWN(D1603-F1603-430000-0,-3))</f>
        <v/>
      </c>
      <c r="K1603" s="19">
        <f>IF(D1603&lt;=450000,0,MAX(0,ROUNDDOWN(J1603*0.06-MIN(50000,J1603)*0.03,-2))+MAX(0,ROUNDDOWN(J1603*0.04-MIN(50000,J1603)*0.02,-2)))</f>
        <v/>
      </c>
      <c r="L1603" s="19">
        <f>I1603+K1603+E1603</f>
        <v/>
      </c>
      <c r="M1603" s="19">
        <f>MIN(100000,MAX(0,$B1603))</f>
        <v/>
      </c>
      <c r="N1603" s="19">
        <f>$B1603-M1603</f>
        <v/>
      </c>
      <c r="O1603" s="19">
        <f>MIN(670000,ROUNDDOWN(MAX(0,N1603-430000)*0.0751+47600,0))+MIN(260000,ROUNDDOWN(MAX(0,N1603-430000)*0.028+17600,0))+MIN(30000,ROUNDDOWN(MAX(0,N1603-430000)*0.0027+1873,0))+IF("いいえ"="はい",MIN(170000,ROUNDDOWN(MAX(0,N1603-430000)*0.0243+17800,0)),0)</f>
        <v/>
      </c>
      <c r="P1603" s="19">
        <f>IF(""="",215040+O1603,"")</f>
        <v/>
      </c>
      <c r="Q1603" s="19">
        <f>IF(N1603&gt;23500000,NA(),IF(N1603&lt;=4890000,1040000,IF(N1603&lt;=6550000,670000,620000)))</f>
        <v/>
      </c>
      <c r="R1603" s="19">
        <f>MAX(0,ROUNDDOWN(N1603-P1603-Q1603-0,-3))</f>
        <v/>
      </c>
      <c r="S1603" s="19">
        <f>IF(R1603&lt;=0,0,ROUNDDOWN((R1603*LOOKUP(R1603,{0,1950001,3300001,6950001,9000001,18000001,40000001},{0.05,0.1,0.2,0.23,0.33,0.4,0.45})-LOOKUP(R1603,{0,1950001,3300001,6950001,9000001,18000001,40000001},{0,97500,427500,636000,1536000,2796000,4796000}))*1.021,-2))</f>
        <v/>
      </c>
      <c r="T1603" s="19">
        <f>MAX(0,ROUNDDOWN(N1603-P1603-430000-0,-3))</f>
        <v/>
      </c>
      <c r="U1603" s="19">
        <f>IF(N1603&lt;=450000,0,MAX(0,ROUNDDOWN(T1603*0.06-MIN(50000,T1603)*0.03,-2))+MAX(0,ROUNDDOWN(T1603*0.04-MIN(50000,T1603)*0.02,-2)))</f>
        <v/>
      </c>
      <c r="V1603" s="19">
        <f>S1603+U1603+O1603</f>
        <v/>
      </c>
      <c r="W1603" s="19">
        <f>MIN(550000,MAX(0,$B1603))</f>
        <v/>
      </c>
      <c r="X1603" s="19">
        <f>$B1603-W1603</f>
        <v/>
      </c>
      <c r="Y1603" s="19">
        <f>MIN(670000,ROUNDDOWN(MAX(0,X1603-430000)*0.0751+47600,0))+MIN(260000,ROUNDDOWN(MAX(0,X1603-430000)*0.028+17600,0))+MIN(30000,ROUNDDOWN(MAX(0,X1603-430000)*0.0027+1873,0))+IF("いいえ"="はい",MIN(170000,ROUNDDOWN(MAX(0,X1603-430000)*0.0243+17800,0)),0)</f>
        <v/>
      </c>
      <c r="Z1603" s="19">
        <f>IF(""="",215040+Y1603,"")</f>
        <v/>
      </c>
      <c r="AA1603" s="19">
        <f>IF(X1603&gt;23500000,NA(),IF(X1603&lt;=4890000,1040000,IF(X1603&lt;=6550000,670000,620000)))</f>
        <v/>
      </c>
      <c r="AB1603" s="19">
        <f>MAX(0,ROUNDDOWN(X1603-Z1603-AA1603-0,-3))</f>
        <v/>
      </c>
      <c r="AC1603" s="19">
        <f>IF(AB1603&lt;=0,0,ROUNDDOWN((AB1603*LOOKUP(AB1603,{0,1950001,3300001,6950001,9000001,18000001,40000001},{0.05,0.1,0.2,0.23,0.33,0.4,0.45})-LOOKUP(AB1603,{0,1950001,3300001,6950001,9000001,18000001,40000001},{0,97500,427500,636000,1536000,2796000,4796000}))*1.021,-2))</f>
        <v/>
      </c>
      <c r="AD1603" s="19">
        <f>MAX(0,ROUNDDOWN(X1603-Z1603-430000-0,-3))</f>
        <v/>
      </c>
      <c r="AE1603" s="19">
        <f>IF(X1603&lt;=450000,0,MAX(0,ROUNDDOWN(AD1603*0.06-MIN(50000,AD1603)*0.03,-2))+MAX(0,ROUNDDOWN(AD1603*0.04-MIN(50000,AD1603)*0.02,-2)))</f>
        <v/>
      </c>
      <c r="AF1603" s="19">
        <f>AC1603+AE1603+Y1603</f>
        <v/>
      </c>
      <c r="AG1603" s="19">
        <f>MIN(650000,MAX(0,$B1603))</f>
        <v/>
      </c>
      <c r="AH1603" s="19">
        <f>$B1603-AG1603</f>
        <v/>
      </c>
      <c r="AI1603" s="19">
        <f>MIN(670000,ROUNDDOWN(MAX(0,AH1603-430000)*0.0751+47600,0))+MIN(260000,ROUNDDOWN(MAX(0,AH1603-430000)*0.028+17600,0))+MIN(30000,ROUNDDOWN(MAX(0,AH1603-430000)*0.0027+1873,0))+IF("いいえ"="はい",MIN(170000,ROUNDDOWN(MAX(0,AH1603-430000)*0.0243+17800,0)),0)</f>
        <v/>
      </c>
      <c r="AJ1603" s="19">
        <f>IF(""="",215040+AI1603,"")</f>
        <v/>
      </c>
      <c r="AK1603" s="19">
        <f>IF(AH1603&gt;23500000,NA(),IF(AH1603&lt;=4890000,1040000,IF(AH1603&lt;=6550000,670000,620000)))</f>
        <v/>
      </c>
      <c r="AL1603" s="19">
        <f>MAX(0,ROUNDDOWN(AH1603-AJ1603-AK1603-0,-3))</f>
        <v/>
      </c>
      <c r="AM1603" s="19">
        <f>IF(AL1603&lt;=0,0,ROUNDDOWN((AL1603*LOOKUP(AL1603,{0,1950001,3300001,6950001,9000001,18000001,40000001},{0.05,0.1,0.2,0.23,0.33,0.4,0.45})-LOOKUP(AL1603,{0,1950001,3300001,6950001,9000001,18000001,40000001},{0,97500,427500,636000,1536000,2796000,4796000}))*1.021,-2))</f>
        <v/>
      </c>
      <c r="AN1603" s="19">
        <f>MAX(0,ROUNDDOWN(AH1603-AJ1603-430000-0,-3))</f>
        <v/>
      </c>
      <c r="AO1603" s="19">
        <f>IF(AH1603&lt;=450000,0,MAX(0,ROUNDDOWN(AN1603*0.06-MIN(50000,AN1603)*0.03,-2))+MAX(0,ROUNDDOWN(AN1603*0.04-MIN(50000,AN1603)*0.02,-2)))</f>
        <v/>
      </c>
      <c r="AP1603" s="19">
        <f>AM1603+AO1603+AI1603</f>
        <v/>
      </c>
      <c r="AQ1603" s="19">
        <f>MIN(750000,MAX(0,$B1603))</f>
        <v/>
      </c>
      <c r="AR1603" s="19">
        <f>$B1603-AQ1603</f>
        <v/>
      </c>
      <c r="AS1603" s="19">
        <f>MIN(670000,ROUNDDOWN(MAX(0,AR1603-430000)*0.0751+47600,0))+MIN(260000,ROUNDDOWN(MAX(0,AR1603-430000)*0.028+17600,0))+MIN(30000,ROUNDDOWN(MAX(0,AR1603-430000)*0.0027+1873,0))+IF("いいえ"="はい",MIN(170000,ROUNDDOWN(MAX(0,AR1603-430000)*0.0243+17800,0)),0)</f>
        <v/>
      </c>
      <c r="AT1603" s="19">
        <f>IF(""="",215040+AS1603,"")</f>
        <v/>
      </c>
      <c r="AU1603" s="19">
        <f>IF(AR1603&gt;23500000,NA(),IF(AR1603&lt;=4890000,1040000,IF(AR1603&lt;=6550000,670000,620000)))</f>
        <v/>
      </c>
      <c r="AV1603" s="19">
        <f>MAX(0,ROUNDDOWN(AR1603-AT1603-AU1603-0,-3))</f>
        <v/>
      </c>
      <c r="AW1603" s="19">
        <f>IF(AV1603&lt;=0,0,ROUNDDOWN((AV1603*LOOKUP(AV1603,{0,1950001,3300001,6950001,9000001,18000001,40000001},{0.05,0.1,0.2,0.23,0.33,0.4,0.45})-LOOKUP(AV1603,{0,1950001,3300001,6950001,9000001,18000001,40000001},{0,97500,427500,636000,1536000,2796000,4796000}))*1.021,-2))</f>
        <v/>
      </c>
      <c r="AX1603" s="19">
        <f>MAX(0,ROUNDDOWN(AR1603-AT1603-430000-0,-3))</f>
        <v/>
      </c>
      <c r="AY1603" s="19">
        <f>IF(AR1603&lt;=450000,0,MAX(0,ROUNDDOWN(AX1603*0.06-MIN(50000,AX1603)*0.03,-2))+MAX(0,ROUNDDOWN(AX1603*0.04-MIN(50000,AX1603)*0.02,-2)))</f>
        <v/>
      </c>
      <c r="AZ1603" s="19">
        <f>AW1603+AY1603+AS1603</f>
        <v/>
      </c>
    </row>
    <row r="1604">
      <c r="A1604" t="inlineStr">
        <is>
          <t>1万円刻み</t>
        </is>
      </c>
      <c r="B1604" s="19">
        <f>'3_1万円刻み'!$A$1587</f>
        <v/>
      </c>
      <c r="C1604" s="19">
        <f>MIN(0,MAX(0,$B1604))</f>
        <v/>
      </c>
      <c r="D1604" s="19">
        <f>$B1604-C1604</f>
        <v/>
      </c>
      <c r="E1604" s="19">
        <f>MIN(670000,ROUNDDOWN(MAX(0,D1604-430000)*0.0751+47600,0))+MIN(260000,ROUNDDOWN(MAX(0,D1604-430000)*0.028+17600,0))+MIN(30000,ROUNDDOWN(MAX(0,D1604-430000)*0.0027+1873,0))+IF("いいえ"="はい",MIN(170000,ROUNDDOWN(MAX(0,D1604-430000)*0.0243+17800,0)),0)</f>
        <v/>
      </c>
      <c r="F1604" s="19">
        <f>IF(""="",215040+E1604,"")</f>
        <v/>
      </c>
      <c r="G1604" s="19">
        <f>IF(D1604&gt;23500000,NA(),IF(D1604&lt;=4890000,1040000,IF(D1604&lt;=6550000,670000,620000)))</f>
        <v/>
      </c>
      <c r="H1604" s="19">
        <f>MAX(0,ROUNDDOWN(D1604-F1604-G1604-0,-3))</f>
        <v/>
      </c>
      <c r="I1604" s="19">
        <f>IF(H1604&lt;=0,0,ROUNDDOWN((H1604*LOOKUP(H1604,{0,1950001,3300001,6950001,9000001,18000001,40000001},{0.05,0.1,0.2,0.23,0.33,0.4,0.45})-LOOKUP(H1604,{0,1950001,3300001,6950001,9000001,18000001,40000001},{0,97500,427500,636000,1536000,2796000,4796000}))*1.021,-2))</f>
        <v/>
      </c>
      <c r="J1604" s="19">
        <f>MAX(0,ROUNDDOWN(D1604-F1604-430000-0,-3))</f>
        <v/>
      </c>
      <c r="K1604" s="19">
        <f>IF(D1604&lt;=450000,0,MAX(0,ROUNDDOWN(J1604*0.06-MIN(50000,J1604)*0.03,-2))+MAX(0,ROUNDDOWN(J1604*0.04-MIN(50000,J1604)*0.02,-2)))</f>
        <v/>
      </c>
      <c r="L1604" s="19">
        <f>I1604+K1604+E1604</f>
        <v/>
      </c>
      <c r="M1604" s="19">
        <f>MIN(100000,MAX(0,$B1604))</f>
        <v/>
      </c>
      <c r="N1604" s="19">
        <f>$B1604-M1604</f>
        <v/>
      </c>
      <c r="O1604" s="19">
        <f>MIN(670000,ROUNDDOWN(MAX(0,N1604-430000)*0.0751+47600,0))+MIN(260000,ROUNDDOWN(MAX(0,N1604-430000)*0.028+17600,0))+MIN(30000,ROUNDDOWN(MAX(0,N1604-430000)*0.0027+1873,0))+IF("いいえ"="はい",MIN(170000,ROUNDDOWN(MAX(0,N1604-430000)*0.0243+17800,0)),0)</f>
        <v/>
      </c>
      <c r="P1604" s="19">
        <f>IF(""="",215040+O1604,"")</f>
        <v/>
      </c>
      <c r="Q1604" s="19">
        <f>IF(N1604&gt;23500000,NA(),IF(N1604&lt;=4890000,1040000,IF(N1604&lt;=6550000,670000,620000)))</f>
        <v/>
      </c>
      <c r="R1604" s="19">
        <f>MAX(0,ROUNDDOWN(N1604-P1604-Q1604-0,-3))</f>
        <v/>
      </c>
      <c r="S1604" s="19">
        <f>IF(R1604&lt;=0,0,ROUNDDOWN((R1604*LOOKUP(R1604,{0,1950001,3300001,6950001,9000001,18000001,40000001},{0.05,0.1,0.2,0.23,0.33,0.4,0.45})-LOOKUP(R1604,{0,1950001,3300001,6950001,9000001,18000001,40000001},{0,97500,427500,636000,1536000,2796000,4796000}))*1.021,-2))</f>
        <v/>
      </c>
      <c r="T1604" s="19">
        <f>MAX(0,ROUNDDOWN(N1604-P1604-430000-0,-3))</f>
        <v/>
      </c>
      <c r="U1604" s="19">
        <f>IF(N1604&lt;=450000,0,MAX(0,ROUNDDOWN(T1604*0.06-MIN(50000,T1604)*0.03,-2))+MAX(0,ROUNDDOWN(T1604*0.04-MIN(50000,T1604)*0.02,-2)))</f>
        <v/>
      </c>
      <c r="V1604" s="19">
        <f>S1604+U1604+O1604</f>
        <v/>
      </c>
      <c r="W1604" s="19">
        <f>MIN(550000,MAX(0,$B1604))</f>
        <v/>
      </c>
      <c r="X1604" s="19">
        <f>$B1604-W1604</f>
        <v/>
      </c>
      <c r="Y1604" s="19">
        <f>MIN(670000,ROUNDDOWN(MAX(0,X1604-430000)*0.0751+47600,0))+MIN(260000,ROUNDDOWN(MAX(0,X1604-430000)*0.028+17600,0))+MIN(30000,ROUNDDOWN(MAX(0,X1604-430000)*0.0027+1873,0))+IF("いいえ"="はい",MIN(170000,ROUNDDOWN(MAX(0,X1604-430000)*0.0243+17800,0)),0)</f>
        <v/>
      </c>
      <c r="Z1604" s="19">
        <f>IF(""="",215040+Y1604,"")</f>
        <v/>
      </c>
      <c r="AA1604" s="19">
        <f>IF(X1604&gt;23500000,NA(),IF(X1604&lt;=4890000,1040000,IF(X1604&lt;=6550000,670000,620000)))</f>
        <v/>
      </c>
      <c r="AB1604" s="19">
        <f>MAX(0,ROUNDDOWN(X1604-Z1604-AA1604-0,-3))</f>
        <v/>
      </c>
      <c r="AC1604" s="19">
        <f>IF(AB1604&lt;=0,0,ROUNDDOWN((AB1604*LOOKUP(AB1604,{0,1950001,3300001,6950001,9000001,18000001,40000001},{0.05,0.1,0.2,0.23,0.33,0.4,0.45})-LOOKUP(AB1604,{0,1950001,3300001,6950001,9000001,18000001,40000001},{0,97500,427500,636000,1536000,2796000,4796000}))*1.021,-2))</f>
        <v/>
      </c>
      <c r="AD1604" s="19">
        <f>MAX(0,ROUNDDOWN(X1604-Z1604-430000-0,-3))</f>
        <v/>
      </c>
      <c r="AE1604" s="19">
        <f>IF(X1604&lt;=450000,0,MAX(0,ROUNDDOWN(AD1604*0.06-MIN(50000,AD1604)*0.03,-2))+MAX(0,ROUNDDOWN(AD1604*0.04-MIN(50000,AD1604)*0.02,-2)))</f>
        <v/>
      </c>
      <c r="AF1604" s="19">
        <f>AC1604+AE1604+Y1604</f>
        <v/>
      </c>
      <c r="AG1604" s="19">
        <f>MIN(650000,MAX(0,$B1604))</f>
        <v/>
      </c>
      <c r="AH1604" s="19">
        <f>$B1604-AG1604</f>
        <v/>
      </c>
      <c r="AI1604" s="19">
        <f>MIN(670000,ROUNDDOWN(MAX(0,AH1604-430000)*0.0751+47600,0))+MIN(260000,ROUNDDOWN(MAX(0,AH1604-430000)*0.028+17600,0))+MIN(30000,ROUNDDOWN(MAX(0,AH1604-430000)*0.0027+1873,0))+IF("いいえ"="はい",MIN(170000,ROUNDDOWN(MAX(0,AH1604-430000)*0.0243+17800,0)),0)</f>
        <v/>
      </c>
      <c r="AJ1604" s="19">
        <f>IF(""="",215040+AI1604,"")</f>
        <v/>
      </c>
      <c r="AK1604" s="19">
        <f>IF(AH1604&gt;23500000,NA(),IF(AH1604&lt;=4890000,1040000,IF(AH1604&lt;=6550000,670000,620000)))</f>
        <v/>
      </c>
      <c r="AL1604" s="19">
        <f>MAX(0,ROUNDDOWN(AH1604-AJ1604-AK1604-0,-3))</f>
        <v/>
      </c>
      <c r="AM1604" s="19">
        <f>IF(AL1604&lt;=0,0,ROUNDDOWN((AL1604*LOOKUP(AL1604,{0,1950001,3300001,6950001,9000001,18000001,40000001},{0.05,0.1,0.2,0.23,0.33,0.4,0.45})-LOOKUP(AL1604,{0,1950001,3300001,6950001,9000001,18000001,40000001},{0,97500,427500,636000,1536000,2796000,4796000}))*1.021,-2))</f>
        <v/>
      </c>
      <c r="AN1604" s="19">
        <f>MAX(0,ROUNDDOWN(AH1604-AJ1604-430000-0,-3))</f>
        <v/>
      </c>
      <c r="AO1604" s="19">
        <f>IF(AH1604&lt;=450000,0,MAX(0,ROUNDDOWN(AN1604*0.06-MIN(50000,AN1604)*0.03,-2))+MAX(0,ROUNDDOWN(AN1604*0.04-MIN(50000,AN1604)*0.02,-2)))</f>
        <v/>
      </c>
      <c r="AP1604" s="19">
        <f>AM1604+AO1604+AI1604</f>
        <v/>
      </c>
      <c r="AQ1604" s="19">
        <f>MIN(750000,MAX(0,$B1604))</f>
        <v/>
      </c>
      <c r="AR1604" s="19">
        <f>$B1604-AQ1604</f>
        <v/>
      </c>
      <c r="AS1604" s="19">
        <f>MIN(670000,ROUNDDOWN(MAX(0,AR1604-430000)*0.0751+47600,0))+MIN(260000,ROUNDDOWN(MAX(0,AR1604-430000)*0.028+17600,0))+MIN(30000,ROUNDDOWN(MAX(0,AR1604-430000)*0.0027+1873,0))+IF("いいえ"="はい",MIN(170000,ROUNDDOWN(MAX(0,AR1604-430000)*0.0243+17800,0)),0)</f>
        <v/>
      </c>
      <c r="AT1604" s="19">
        <f>IF(""="",215040+AS1604,"")</f>
        <v/>
      </c>
      <c r="AU1604" s="19">
        <f>IF(AR1604&gt;23500000,NA(),IF(AR1604&lt;=4890000,1040000,IF(AR1604&lt;=6550000,670000,620000)))</f>
        <v/>
      </c>
      <c r="AV1604" s="19">
        <f>MAX(0,ROUNDDOWN(AR1604-AT1604-AU1604-0,-3))</f>
        <v/>
      </c>
      <c r="AW1604" s="19">
        <f>IF(AV1604&lt;=0,0,ROUNDDOWN((AV1604*LOOKUP(AV1604,{0,1950001,3300001,6950001,9000001,18000001,40000001},{0.05,0.1,0.2,0.23,0.33,0.4,0.45})-LOOKUP(AV1604,{0,1950001,3300001,6950001,9000001,18000001,40000001},{0,97500,427500,636000,1536000,2796000,4796000}))*1.021,-2))</f>
        <v/>
      </c>
      <c r="AX1604" s="19">
        <f>MAX(0,ROUNDDOWN(AR1604-AT1604-430000-0,-3))</f>
        <v/>
      </c>
      <c r="AY1604" s="19">
        <f>IF(AR1604&lt;=450000,0,MAX(0,ROUNDDOWN(AX1604*0.06-MIN(50000,AX1604)*0.03,-2))+MAX(0,ROUNDDOWN(AX1604*0.04-MIN(50000,AX1604)*0.02,-2)))</f>
        <v/>
      </c>
      <c r="AZ1604" s="19">
        <f>AW1604+AY1604+AS1604</f>
        <v/>
      </c>
    </row>
    <row r="1605">
      <c r="A1605" t="inlineStr">
        <is>
          <t>1万円刻み</t>
        </is>
      </c>
      <c r="B1605" s="19">
        <f>'3_1万円刻み'!$A$1588</f>
        <v/>
      </c>
      <c r="C1605" s="19">
        <f>MIN(0,MAX(0,$B1605))</f>
        <v/>
      </c>
      <c r="D1605" s="19">
        <f>$B1605-C1605</f>
        <v/>
      </c>
      <c r="E1605" s="19">
        <f>MIN(670000,ROUNDDOWN(MAX(0,D1605-430000)*0.0751+47600,0))+MIN(260000,ROUNDDOWN(MAX(0,D1605-430000)*0.028+17600,0))+MIN(30000,ROUNDDOWN(MAX(0,D1605-430000)*0.0027+1873,0))+IF("いいえ"="はい",MIN(170000,ROUNDDOWN(MAX(0,D1605-430000)*0.0243+17800,0)),0)</f>
        <v/>
      </c>
      <c r="F1605" s="19">
        <f>IF(""="",215040+E1605,"")</f>
        <v/>
      </c>
      <c r="G1605" s="19">
        <f>IF(D1605&gt;23500000,NA(),IF(D1605&lt;=4890000,1040000,IF(D1605&lt;=6550000,670000,620000)))</f>
        <v/>
      </c>
      <c r="H1605" s="19">
        <f>MAX(0,ROUNDDOWN(D1605-F1605-G1605-0,-3))</f>
        <v/>
      </c>
      <c r="I1605" s="19">
        <f>IF(H1605&lt;=0,0,ROUNDDOWN((H1605*LOOKUP(H1605,{0,1950001,3300001,6950001,9000001,18000001,40000001},{0.05,0.1,0.2,0.23,0.33,0.4,0.45})-LOOKUP(H1605,{0,1950001,3300001,6950001,9000001,18000001,40000001},{0,97500,427500,636000,1536000,2796000,4796000}))*1.021,-2))</f>
        <v/>
      </c>
      <c r="J1605" s="19">
        <f>MAX(0,ROUNDDOWN(D1605-F1605-430000-0,-3))</f>
        <v/>
      </c>
      <c r="K1605" s="19">
        <f>IF(D1605&lt;=450000,0,MAX(0,ROUNDDOWN(J1605*0.06-MIN(50000,J1605)*0.03,-2))+MAX(0,ROUNDDOWN(J1605*0.04-MIN(50000,J1605)*0.02,-2)))</f>
        <v/>
      </c>
      <c r="L1605" s="19">
        <f>I1605+K1605+E1605</f>
        <v/>
      </c>
      <c r="M1605" s="19">
        <f>MIN(100000,MAX(0,$B1605))</f>
        <v/>
      </c>
      <c r="N1605" s="19">
        <f>$B1605-M1605</f>
        <v/>
      </c>
      <c r="O1605" s="19">
        <f>MIN(670000,ROUNDDOWN(MAX(0,N1605-430000)*0.0751+47600,0))+MIN(260000,ROUNDDOWN(MAX(0,N1605-430000)*0.028+17600,0))+MIN(30000,ROUNDDOWN(MAX(0,N1605-430000)*0.0027+1873,0))+IF("いいえ"="はい",MIN(170000,ROUNDDOWN(MAX(0,N1605-430000)*0.0243+17800,0)),0)</f>
        <v/>
      </c>
      <c r="P1605" s="19">
        <f>IF(""="",215040+O1605,"")</f>
        <v/>
      </c>
      <c r="Q1605" s="19">
        <f>IF(N1605&gt;23500000,NA(),IF(N1605&lt;=4890000,1040000,IF(N1605&lt;=6550000,670000,620000)))</f>
        <v/>
      </c>
      <c r="R1605" s="19">
        <f>MAX(0,ROUNDDOWN(N1605-P1605-Q1605-0,-3))</f>
        <v/>
      </c>
      <c r="S1605" s="19">
        <f>IF(R1605&lt;=0,0,ROUNDDOWN((R1605*LOOKUP(R1605,{0,1950001,3300001,6950001,9000001,18000001,40000001},{0.05,0.1,0.2,0.23,0.33,0.4,0.45})-LOOKUP(R1605,{0,1950001,3300001,6950001,9000001,18000001,40000001},{0,97500,427500,636000,1536000,2796000,4796000}))*1.021,-2))</f>
        <v/>
      </c>
      <c r="T1605" s="19">
        <f>MAX(0,ROUNDDOWN(N1605-P1605-430000-0,-3))</f>
        <v/>
      </c>
      <c r="U1605" s="19">
        <f>IF(N1605&lt;=450000,0,MAX(0,ROUNDDOWN(T1605*0.06-MIN(50000,T1605)*0.03,-2))+MAX(0,ROUNDDOWN(T1605*0.04-MIN(50000,T1605)*0.02,-2)))</f>
        <v/>
      </c>
      <c r="V1605" s="19">
        <f>S1605+U1605+O1605</f>
        <v/>
      </c>
      <c r="W1605" s="19">
        <f>MIN(550000,MAX(0,$B1605))</f>
        <v/>
      </c>
      <c r="X1605" s="19">
        <f>$B1605-W1605</f>
        <v/>
      </c>
      <c r="Y1605" s="19">
        <f>MIN(670000,ROUNDDOWN(MAX(0,X1605-430000)*0.0751+47600,0))+MIN(260000,ROUNDDOWN(MAX(0,X1605-430000)*0.028+17600,0))+MIN(30000,ROUNDDOWN(MAX(0,X1605-430000)*0.0027+1873,0))+IF("いいえ"="はい",MIN(170000,ROUNDDOWN(MAX(0,X1605-430000)*0.0243+17800,0)),0)</f>
        <v/>
      </c>
      <c r="Z1605" s="19">
        <f>IF(""="",215040+Y1605,"")</f>
        <v/>
      </c>
      <c r="AA1605" s="19">
        <f>IF(X1605&gt;23500000,NA(),IF(X1605&lt;=4890000,1040000,IF(X1605&lt;=6550000,670000,620000)))</f>
        <v/>
      </c>
      <c r="AB1605" s="19">
        <f>MAX(0,ROUNDDOWN(X1605-Z1605-AA1605-0,-3))</f>
        <v/>
      </c>
      <c r="AC1605" s="19">
        <f>IF(AB1605&lt;=0,0,ROUNDDOWN((AB1605*LOOKUP(AB1605,{0,1950001,3300001,6950001,9000001,18000001,40000001},{0.05,0.1,0.2,0.23,0.33,0.4,0.45})-LOOKUP(AB1605,{0,1950001,3300001,6950001,9000001,18000001,40000001},{0,97500,427500,636000,1536000,2796000,4796000}))*1.021,-2))</f>
        <v/>
      </c>
      <c r="AD1605" s="19">
        <f>MAX(0,ROUNDDOWN(X1605-Z1605-430000-0,-3))</f>
        <v/>
      </c>
      <c r="AE1605" s="19">
        <f>IF(X1605&lt;=450000,0,MAX(0,ROUNDDOWN(AD1605*0.06-MIN(50000,AD1605)*0.03,-2))+MAX(0,ROUNDDOWN(AD1605*0.04-MIN(50000,AD1605)*0.02,-2)))</f>
        <v/>
      </c>
      <c r="AF1605" s="19">
        <f>AC1605+AE1605+Y1605</f>
        <v/>
      </c>
      <c r="AG1605" s="19">
        <f>MIN(650000,MAX(0,$B1605))</f>
        <v/>
      </c>
      <c r="AH1605" s="19">
        <f>$B1605-AG1605</f>
        <v/>
      </c>
      <c r="AI1605" s="19">
        <f>MIN(670000,ROUNDDOWN(MAX(0,AH1605-430000)*0.0751+47600,0))+MIN(260000,ROUNDDOWN(MAX(0,AH1605-430000)*0.028+17600,0))+MIN(30000,ROUNDDOWN(MAX(0,AH1605-430000)*0.0027+1873,0))+IF("いいえ"="はい",MIN(170000,ROUNDDOWN(MAX(0,AH1605-430000)*0.0243+17800,0)),0)</f>
        <v/>
      </c>
      <c r="AJ1605" s="19">
        <f>IF(""="",215040+AI1605,"")</f>
        <v/>
      </c>
      <c r="AK1605" s="19">
        <f>IF(AH1605&gt;23500000,NA(),IF(AH1605&lt;=4890000,1040000,IF(AH1605&lt;=6550000,670000,620000)))</f>
        <v/>
      </c>
      <c r="AL1605" s="19">
        <f>MAX(0,ROUNDDOWN(AH1605-AJ1605-AK1605-0,-3))</f>
        <v/>
      </c>
      <c r="AM1605" s="19">
        <f>IF(AL1605&lt;=0,0,ROUNDDOWN((AL1605*LOOKUP(AL1605,{0,1950001,3300001,6950001,9000001,18000001,40000001},{0.05,0.1,0.2,0.23,0.33,0.4,0.45})-LOOKUP(AL1605,{0,1950001,3300001,6950001,9000001,18000001,40000001},{0,97500,427500,636000,1536000,2796000,4796000}))*1.021,-2))</f>
        <v/>
      </c>
      <c r="AN1605" s="19">
        <f>MAX(0,ROUNDDOWN(AH1605-AJ1605-430000-0,-3))</f>
        <v/>
      </c>
      <c r="AO1605" s="19">
        <f>IF(AH1605&lt;=450000,0,MAX(0,ROUNDDOWN(AN1605*0.06-MIN(50000,AN1605)*0.03,-2))+MAX(0,ROUNDDOWN(AN1605*0.04-MIN(50000,AN1605)*0.02,-2)))</f>
        <v/>
      </c>
      <c r="AP1605" s="19">
        <f>AM1605+AO1605+AI1605</f>
        <v/>
      </c>
      <c r="AQ1605" s="19">
        <f>MIN(750000,MAX(0,$B1605))</f>
        <v/>
      </c>
      <c r="AR1605" s="19">
        <f>$B1605-AQ1605</f>
        <v/>
      </c>
      <c r="AS1605" s="19">
        <f>MIN(670000,ROUNDDOWN(MAX(0,AR1605-430000)*0.0751+47600,0))+MIN(260000,ROUNDDOWN(MAX(0,AR1605-430000)*0.028+17600,0))+MIN(30000,ROUNDDOWN(MAX(0,AR1605-430000)*0.0027+1873,0))+IF("いいえ"="はい",MIN(170000,ROUNDDOWN(MAX(0,AR1605-430000)*0.0243+17800,0)),0)</f>
        <v/>
      </c>
      <c r="AT1605" s="19">
        <f>IF(""="",215040+AS1605,"")</f>
        <v/>
      </c>
      <c r="AU1605" s="19">
        <f>IF(AR1605&gt;23500000,NA(),IF(AR1605&lt;=4890000,1040000,IF(AR1605&lt;=6550000,670000,620000)))</f>
        <v/>
      </c>
      <c r="AV1605" s="19">
        <f>MAX(0,ROUNDDOWN(AR1605-AT1605-AU1605-0,-3))</f>
        <v/>
      </c>
      <c r="AW1605" s="19">
        <f>IF(AV1605&lt;=0,0,ROUNDDOWN((AV1605*LOOKUP(AV1605,{0,1950001,3300001,6950001,9000001,18000001,40000001},{0.05,0.1,0.2,0.23,0.33,0.4,0.45})-LOOKUP(AV1605,{0,1950001,3300001,6950001,9000001,18000001,40000001},{0,97500,427500,636000,1536000,2796000,4796000}))*1.021,-2))</f>
        <v/>
      </c>
      <c r="AX1605" s="19">
        <f>MAX(0,ROUNDDOWN(AR1605-AT1605-430000-0,-3))</f>
        <v/>
      </c>
      <c r="AY1605" s="19">
        <f>IF(AR1605&lt;=450000,0,MAX(0,ROUNDDOWN(AX1605*0.06-MIN(50000,AX1605)*0.03,-2))+MAX(0,ROUNDDOWN(AX1605*0.04-MIN(50000,AX1605)*0.02,-2)))</f>
        <v/>
      </c>
      <c r="AZ1605" s="19">
        <f>AW1605+AY1605+AS1605</f>
        <v/>
      </c>
    </row>
    <row r="1606">
      <c r="A1606" t="inlineStr">
        <is>
          <t>1万円刻み</t>
        </is>
      </c>
      <c r="B1606" s="19">
        <f>'3_1万円刻み'!$A$1589</f>
        <v/>
      </c>
      <c r="C1606" s="19">
        <f>MIN(0,MAX(0,$B1606))</f>
        <v/>
      </c>
      <c r="D1606" s="19">
        <f>$B1606-C1606</f>
        <v/>
      </c>
      <c r="E1606" s="19">
        <f>MIN(670000,ROUNDDOWN(MAX(0,D1606-430000)*0.0751+47600,0))+MIN(260000,ROUNDDOWN(MAX(0,D1606-430000)*0.028+17600,0))+MIN(30000,ROUNDDOWN(MAX(0,D1606-430000)*0.0027+1873,0))+IF("いいえ"="はい",MIN(170000,ROUNDDOWN(MAX(0,D1606-430000)*0.0243+17800,0)),0)</f>
        <v/>
      </c>
      <c r="F1606" s="19">
        <f>IF(""="",215040+E1606,"")</f>
        <v/>
      </c>
      <c r="G1606" s="19">
        <f>IF(D1606&gt;23500000,NA(),IF(D1606&lt;=4890000,1040000,IF(D1606&lt;=6550000,670000,620000)))</f>
        <v/>
      </c>
      <c r="H1606" s="19">
        <f>MAX(0,ROUNDDOWN(D1606-F1606-G1606-0,-3))</f>
        <v/>
      </c>
      <c r="I1606" s="19">
        <f>IF(H1606&lt;=0,0,ROUNDDOWN((H1606*LOOKUP(H1606,{0,1950001,3300001,6950001,9000001,18000001,40000001},{0.05,0.1,0.2,0.23,0.33,0.4,0.45})-LOOKUP(H1606,{0,1950001,3300001,6950001,9000001,18000001,40000001},{0,97500,427500,636000,1536000,2796000,4796000}))*1.021,-2))</f>
        <v/>
      </c>
      <c r="J1606" s="19">
        <f>MAX(0,ROUNDDOWN(D1606-F1606-430000-0,-3))</f>
        <v/>
      </c>
      <c r="K1606" s="19">
        <f>IF(D1606&lt;=450000,0,MAX(0,ROUNDDOWN(J1606*0.06-MIN(50000,J1606)*0.03,-2))+MAX(0,ROUNDDOWN(J1606*0.04-MIN(50000,J1606)*0.02,-2)))</f>
        <v/>
      </c>
      <c r="L1606" s="19">
        <f>I1606+K1606+E1606</f>
        <v/>
      </c>
      <c r="M1606" s="19">
        <f>MIN(100000,MAX(0,$B1606))</f>
        <v/>
      </c>
      <c r="N1606" s="19">
        <f>$B1606-M1606</f>
        <v/>
      </c>
      <c r="O1606" s="19">
        <f>MIN(670000,ROUNDDOWN(MAX(0,N1606-430000)*0.0751+47600,0))+MIN(260000,ROUNDDOWN(MAX(0,N1606-430000)*0.028+17600,0))+MIN(30000,ROUNDDOWN(MAX(0,N1606-430000)*0.0027+1873,0))+IF("いいえ"="はい",MIN(170000,ROUNDDOWN(MAX(0,N1606-430000)*0.0243+17800,0)),0)</f>
        <v/>
      </c>
      <c r="P1606" s="19">
        <f>IF(""="",215040+O1606,"")</f>
        <v/>
      </c>
      <c r="Q1606" s="19">
        <f>IF(N1606&gt;23500000,NA(),IF(N1606&lt;=4890000,1040000,IF(N1606&lt;=6550000,670000,620000)))</f>
        <v/>
      </c>
      <c r="R1606" s="19">
        <f>MAX(0,ROUNDDOWN(N1606-P1606-Q1606-0,-3))</f>
        <v/>
      </c>
      <c r="S1606" s="19">
        <f>IF(R1606&lt;=0,0,ROUNDDOWN((R1606*LOOKUP(R1606,{0,1950001,3300001,6950001,9000001,18000001,40000001},{0.05,0.1,0.2,0.23,0.33,0.4,0.45})-LOOKUP(R1606,{0,1950001,3300001,6950001,9000001,18000001,40000001},{0,97500,427500,636000,1536000,2796000,4796000}))*1.021,-2))</f>
        <v/>
      </c>
      <c r="T1606" s="19">
        <f>MAX(0,ROUNDDOWN(N1606-P1606-430000-0,-3))</f>
        <v/>
      </c>
      <c r="U1606" s="19">
        <f>IF(N1606&lt;=450000,0,MAX(0,ROUNDDOWN(T1606*0.06-MIN(50000,T1606)*0.03,-2))+MAX(0,ROUNDDOWN(T1606*0.04-MIN(50000,T1606)*0.02,-2)))</f>
        <v/>
      </c>
      <c r="V1606" s="19">
        <f>S1606+U1606+O1606</f>
        <v/>
      </c>
      <c r="W1606" s="19">
        <f>MIN(550000,MAX(0,$B1606))</f>
        <v/>
      </c>
      <c r="X1606" s="19">
        <f>$B1606-W1606</f>
        <v/>
      </c>
      <c r="Y1606" s="19">
        <f>MIN(670000,ROUNDDOWN(MAX(0,X1606-430000)*0.0751+47600,0))+MIN(260000,ROUNDDOWN(MAX(0,X1606-430000)*0.028+17600,0))+MIN(30000,ROUNDDOWN(MAX(0,X1606-430000)*0.0027+1873,0))+IF("いいえ"="はい",MIN(170000,ROUNDDOWN(MAX(0,X1606-430000)*0.0243+17800,0)),0)</f>
        <v/>
      </c>
      <c r="Z1606" s="19">
        <f>IF(""="",215040+Y1606,"")</f>
        <v/>
      </c>
      <c r="AA1606" s="19">
        <f>IF(X1606&gt;23500000,NA(),IF(X1606&lt;=4890000,1040000,IF(X1606&lt;=6550000,670000,620000)))</f>
        <v/>
      </c>
      <c r="AB1606" s="19">
        <f>MAX(0,ROUNDDOWN(X1606-Z1606-AA1606-0,-3))</f>
        <v/>
      </c>
      <c r="AC1606" s="19">
        <f>IF(AB1606&lt;=0,0,ROUNDDOWN((AB1606*LOOKUP(AB1606,{0,1950001,3300001,6950001,9000001,18000001,40000001},{0.05,0.1,0.2,0.23,0.33,0.4,0.45})-LOOKUP(AB1606,{0,1950001,3300001,6950001,9000001,18000001,40000001},{0,97500,427500,636000,1536000,2796000,4796000}))*1.021,-2))</f>
        <v/>
      </c>
      <c r="AD1606" s="19">
        <f>MAX(0,ROUNDDOWN(X1606-Z1606-430000-0,-3))</f>
        <v/>
      </c>
      <c r="AE1606" s="19">
        <f>IF(X1606&lt;=450000,0,MAX(0,ROUNDDOWN(AD1606*0.06-MIN(50000,AD1606)*0.03,-2))+MAX(0,ROUNDDOWN(AD1606*0.04-MIN(50000,AD1606)*0.02,-2)))</f>
        <v/>
      </c>
      <c r="AF1606" s="19">
        <f>AC1606+AE1606+Y1606</f>
        <v/>
      </c>
      <c r="AG1606" s="19">
        <f>MIN(650000,MAX(0,$B1606))</f>
        <v/>
      </c>
      <c r="AH1606" s="19">
        <f>$B1606-AG1606</f>
        <v/>
      </c>
      <c r="AI1606" s="19">
        <f>MIN(670000,ROUNDDOWN(MAX(0,AH1606-430000)*0.0751+47600,0))+MIN(260000,ROUNDDOWN(MAX(0,AH1606-430000)*0.028+17600,0))+MIN(30000,ROUNDDOWN(MAX(0,AH1606-430000)*0.0027+1873,0))+IF("いいえ"="はい",MIN(170000,ROUNDDOWN(MAX(0,AH1606-430000)*0.0243+17800,0)),0)</f>
        <v/>
      </c>
      <c r="AJ1606" s="19">
        <f>IF(""="",215040+AI1606,"")</f>
        <v/>
      </c>
      <c r="AK1606" s="19">
        <f>IF(AH1606&gt;23500000,NA(),IF(AH1606&lt;=4890000,1040000,IF(AH1606&lt;=6550000,670000,620000)))</f>
        <v/>
      </c>
      <c r="AL1606" s="19">
        <f>MAX(0,ROUNDDOWN(AH1606-AJ1606-AK1606-0,-3))</f>
        <v/>
      </c>
      <c r="AM1606" s="19">
        <f>IF(AL1606&lt;=0,0,ROUNDDOWN((AL1606*LOOKUP(AL1606,{0,1950001,3300001,6950001,9000001,18000001,40000001},{0.05,0.1,0.2,0.23,0.33,0.4,0.45})-LOOKUP(AL1606,{0,1950001,3300001,6950001,9000001,18000001,40000001},{0,97500,427500,636000,1536000,2796000,4796000}))*1.021,-2))</f>
        <v/>
      </c>
      <c r="AN1606" s="19">
        <f>MAX(0,ROUNDDOWN(AH1606-AJ1606-430000-0,-3))</f>
        <v/>
      </c>
      <c r="AO1606" s="19">
        <f>IF(AH1606&lt;=450000,0,MAX(0,ROUNDDOWN(AN1606*0.06-MIN(50000,AN1606)*0.03,-2))+MAX(0,ROUNDDOWN(AN1606*0.04-MIN(50000,AN1606)*0.02,-2)))</f>
        <v/>
      </c>
      <c r="AP1606" s="19">
        <f>AM1606+AO1606+AI1606</f>
        <v/>
      </c>
      <c r="AQ1606" s="19">
        <f>MIN(750000,MAX(0,$B1606))</f>
        <v/>
      </c>
      <c r="AR1606" s="19">
        <f>$B1606-AQ1606</f>
        <v/>
      </c>
      <c r="AS1606" s="19">
        <f>MIN(670000,ROUNDDOWN(MAX(0,AR1606-430000)*0.0751+47600,0))+MIN(260000,ROUNDDOWN(MAX(0,AR1606-430000)*0.028+17600,0))+MIN(30000,ROUNDDOWN(MAX(0,AR1606-430000)*0.0027+1873,0))+IF("いいえ"="はい",MIN(170000,ROUNDDOWN(MAX(0,AR1606-430000)*0.0243+17800,0)),0)</f>
        <v/>
      </c>
      <c r="AT1606" s="19">
        <f>IF(""="",215040+AS1606,"")</f>
        <v/>
      </c>
      <c r="AU1606" s="19">
        <f>IF(AR1606&gt;23500000,NA(),IF(AR1606&lt;=4890000,1040000,IF(AR1606&lt;=6550000,670000,620000)))</f>
        <v/>
      </c>
      <c r="AV1606" s="19">
        <f>MAX(0,ROUNDDOWN(AR1606-AT1606-AU1606-0,-3))</f>
        <v/>
      </c>
      <c r="AW1606" s="19">
        <f>IF(AV1606&lt;=0,0,ROUNDDOWN((AV1606*LOOKUP(AV1606,{0,1950001,3300001,6950001,9000001,18000001,40000001},{0.05,0.1,0.2,0.23,0.33,0.4,0.45})-LOOKUP(AV1606,{0,1950001,3300001,6950001,9000001,18000001,40000001},{0,97500,427500,636000,1536000,2796000,4796000}))*1.021,-2))</f>
        <v/>
      </c>
      <c r="AX1606" s="19">
        <f>MAX(0,ROUNDDOWN(AR1606-AT1606-430000-0,-3))</f>
        <v/>
      </c>
      <c r="AY1606" s="19">
        <f>IF(AR1606&lt;=450000,0,MAX(0,ROUNDDOWN(AX1606*0.06-MIN(50000,AX1606)*0.03,-2))+MAX(0,ROUNDDOWN(AX1606*0.04-MIN(50000,AX1606)*0.02,-2)))</f>
        <v/>
      </c>
      <c r="AZ1606" s="19">
        <f>AW1606+AY1606+AS1606</f>
        <v/>
      </c>
    </row>
    <row r="1607">
      <c r="A1607" t="inlineStr">
        <is>
          <t>1万円刻み</t>
        </is>
      </c>
      <c r="B1607" s="19">
        <f>'3_1万円刻み'!$A$1590</f>
        <v/>
      </c>
      <c r="C1607" s="19">
        <f>MIN(0,MAX(0,$B1607))</f>
        <v/>
      </c>
      <c r="D1607" s="19">
        <f>$B1607-C1607</f>
        <v/>
      </c>
      <c r="E1607" s="19">
        <f>MIN(670000,ROUNDDOWN(MAX(0,D1607-430000)*0.0751+47600,0))+MIN(260000,ROUNDDOWN(MAX(0,D1607-430000)*0.028+17600,0))+MIN(30000,ROUNDDOWN(MAX(0,D1607-430000)*0.0027+1873,0))+IF("いいえ"="はい",MIN(170000,ROUNDDOWN(MAX(0,D1607-430000)*0.0243+17800,0)),0)</f>
        <v/>
      </c>
      <c r="F1607" s="19">
        <f>IF(""="",215040+E1607,"")</f>
        <v/>
      </c>
      <c r="G1607" s="19">
        <f>IF(D1607&gt;23500000,NA(),IF(D1607&lt;=4890000,1040000,IF(D1607&lt;=6550000,670000,620000)))</f>
        <v/>
      </c>
      <c r="H1607" s="19">
        <f>MAX(0,ROUNDDOWN(D1607-F1607-G1607-0,-3))</f>
        <v/>
      </c>
      <c r="I1607" s="19">
        <f>IF(H1607&lt;=0,0,ROUNDDOWN((H1607*LOOKUP(H1607,{0,1950001,3300001,6950001,9000001,18000001,40000001},{0.05,0.1,0.2,0.23,0.33,0.4,0.45})-LOOKUP(H1607,{0,1950001,3300001,6950001,9000001,18000001,40000001},{0,97500,427500,636000,1536000,2796000,4796000}))*1.021,-2))</f>
        <v/>
      </c>
      <c r="J1607" s="19">
        <f>MAX(0,ROUNDDOWN(D1607-F1607-430000-0,-3))</f>
        <v/>
      </c>
      <c r="K1607" s="19">
        <f>IF(D1607&lt;=450000,0,MAX(0,ROUNDDOWN(J1607*0.06-MIN(50000,J1607)*0.03,-2))+MAX(0,ROUNDDOWN(J1607*0.04-MIN(50000,J1607)*0.02,-2)))</f>
        <v/>
      </c>
      <c r="L1607" s="19">
        <f>I1607+K1607+E1607</f>
        <v/>
      </c>
      <c r="M1607" s="19">
        <f>MIN(100000,MAX(0,$B1607))</f>
        <v/>
      </c>
      <c r="N1607" s="19">
        <f>$B1607-M1607</f>
        <v/>
      </c>
      <c r="O1607" s="19">
        <f>MIN(670000,ROUNDDOWN(MAX(0,N1607-430000)*0.0751+47600,0))+MIN(260000,ROUNDDOWN(MAX(0,N1607-430000)*0.028+17600,0))+MIN(30000,ROUNDDOWN(MAX(0,N1607-430000)*0.0027+1873,0))+IF("いいえ"="はい",MIN(170000,ROUNDDOWN(MAX(0,N1607-430000)*0.0243+17800,0)),0)</f>
        <v/>
      </c>
      <c r="P1607" s="19">
        <f>IF(""="",215040+O1607,"")</f>
        <v/>
      </c>
      <c r="Q1607" s="19">
        <f>IF(N1607&gt;23500000,NA(),IF(N1607&lt;=4890000,1040000,IF(N1607&lt;=6550000,670000,620000)))</f>
        <v/>
      </c>
      <c r="R1607" s="19">
        <f>MAX(0,ROUNDDOWN(N1607-P1607-Q1607-0,-3))</f>
        <v/>
      </c>
      <c r="S1607" s="19">
        <f>IF(R1607&lt;=0,0,ROUNDDOWN((R1607*LOOKUP(R1607,{0,1950001,3300001,6950001,9000001,18000001,40000001},{0.05,0.1,0.2,0.23,0.33,0.4,0.45})-LOOKUP(R1607,{0,1950001,3300001,6950001,9000001,18000001,40000001},{0,97500,427500,636000,1536000,2796000,4796000}))*1.021,-2))</f>
        <v/>
      </c>
      <c r="T1607" s="19">
        <f>MAX(0,ROUNDDOWN(N1607-P1607-430000-0,-3))</f>
        <v/>
      </c>
      <c r="U1607" s="19">
        <f>IF(N1607&lt;=450000,0,MAX(0,ROUNDDOWN(T1607*0.06-MIN(50000,T1607)*0.03,-2))+MAX(0,ROUNDDOWN(T1607*0.04-MIN(50000,T1607)*0.02,-2)))</f>
        <v/>
      </c>
      <c r="V1607" s="19">
        <f>S1607+U1607+O1607</f>
        <v/>
      </c>
      <c r="W1607" s="19">
        <f>MIN(550000,MAX(0,$B1607))</f>
        <v/>
      </c>
      <c r="X1607" s="19">
        <f>$B1607-W1607</f>
        <v/>
      </c>
      <c r="Y1607" s="19">
        <f>MIN(670000,ROUNDDOWN(MAX(0,X1607-430000)*0.0751+47600,0))+MIN(260000,ROUNDDOWN(MAX(0,X1607-430000)*0.028+17600,0))+MIN(30000,ROUNDDOWN(MAX(0,X1607-430000)*0.0027+1873,0))+IF("いいえ"="はい",MIN(170000,ROUNDDOWN(MAX(0,X1607-430000)*0.0243+17800,0)),0)</f>
        <v/>
      </c>
      <c r="Z1607" s="19">
        <f>IF(""="",215040+Y1607,"")</f>
        <v/>
      </c>
      <c r="AA1607" s="19">
        <f>IF(X1607&gt;23500000,NA(),IF(X1607&lt;=4890000,1040000,IF(X1607&lt;=6550000,670000,620000)))</f>
        <v/>
      </c>
      <c r="AB1607" s="19">
        <f>MAX(0,ROUNDDOWN(X1607-Z1607-AA1607-0,-3))</f>
        <v/>
      </c>
      <c r="AC1607" s="19">
        <f>IF(AB1607&lt;=0,0,ROUNDDOWN((AB1607*LOOKUP(AB1607,{0,1950001,3300001,6950001,9000001,18000001,40000001},{0.05,0.1,0.2,0.23,0.33,0.4,0.45})-LOOKUP(AB1607,{0,1950001,3300001,6950001,9000001,18000001,40000001},{0,97500,427500,636000,1536000,2796000,4796000}))*1.021,-2))</f>
        <v/>
      </c>
      <c r="AD1607" s="19">
        <f>MAX(0,ROUNDDOWN(X1607-Z1607-430000-0,-3))</f>
        <v/>
      </c>
      <c r="AE1607" s="19">
        <f>IF(X1607&lt;=450000,0,MAX(0,ROUNDDOWN(AD1607*0.06-MIN(50000,AD1607)*0.03,-2))+MAX(0,ROUNDDOWN(AD1607*0.04-MIN(50000,AD1607)*0.02,-2)))</f>
        <v/>
      </c>
      <c r="AF1607" s="19">
        <f>AC1607+AE1607+Y1607</f>
        <v/>
      </c>
      <c r="AG1607" s="19">
        <f>MIN(650000,MAX(0,$B1607))</f>
        <v/>
      </c>
      <c r="AH1607" s="19">
        <f>$B1607-AG1607</f>
        <v/>
      </c>
      <c r="AI1607" s="19">
        <f>MIN(670000,ROUNDDOWN(MAX(0,AH1607-430000)*0.0751+47600,0))+MIN(260000,ROUNDDOWN(MAX(0,AH1607-430000)*0.028+17600,0))+MIN(30000,ROUNDDOWN(MAX(0,AH1607-430000)*0.0027+1873,0))+IF("いいえ"="はい",MIN(170000,ROUNDDOWN(MAX(0,AH1607-430000)*0.0243+17800,0)),0)</f>
        <v/>
      </c>
      <c r="AJ1607" s="19">
        <f>IF(""="",215040+AI1607,"")</f>
        <v/>
      </c>
      <c r="AK1607" s="19">
        <f>IF(AH1607&gt;23500000,NA(),IF(AH1607&lt;=4890000,1040000,IF(AH1607&lt;=6550000,670000,620000)))</f>
        <v/>
      </c>
      <c r="AL1607" s="19">
        <f>MAX(0,ROUNDDOWN(AH1607-AJ1607-AK1607-0,-3))</f>
        <v/>
      </c>
      <c r="AM1607" s="19">
        <f>IF(AL1607&lt;=0,0,ROUNDDOWN((AL1607*LOOKUP(AL1607,{0,1950001,3300001,6950001,9000001,18000001,40000001},{0.05,0.1,0.2,0.23,0.33,0.4,0.45})-LOOKUP(AL1607,{0,1950001,3300001,6950001,9000001,18000001,40000001},{0,97500,427500,636000,1536000,2796000,4796000}))*1.021,-2))</f>
        <v/>
      </c>
      <c r="AN1607" s="19">
        <f>MAX(0,ROUNDDOWN(AH1607-AJ1607-430000-0,-3))</f>
        <v/>
      </c>
      <c r="AO1607" s="19">
        <f>IF(AH1607&lt;=450000,0,MAX(0,ROUNDDOWN(AN1607*0.06-MIN(50000,AN1607)*0.03,-2))+MAX(0,ROUNDDOWN(AN1607*0.04-MIN(50000,AN1607)*0.02,-2)))</f>
        <v/>
      </c>
      <c r="AP1607" s="19">
        <f>AM1607+AO1607+AI1607</f>
        <v/>
      </c>
      <c r="AQ1607" s="19">
        <f>MIN(750000,MAX(0,$B1607))</f>
        <v/>
      </c>
      <c r="AR1607" s="19">
        <f>$B1607-AQ1607</f>
        <v/>
      </c>
      <c r="AS1607" s="19">
        <f>MIN(670000,ROUNDDOWN(MAX(0,AR1607-430000)*0.0751+47600,0))+MIN(260000,ROUNDDOWN(MAX(0,AR1607-430000)*0.028+17600,0))+MIN(30000,ROUNDDOWN(MAX(0,AR1607-430000)*0.0027+1873,0))+IF("いいえ"="はい",MIN(170000,ROUNDDOWN(MAX(0,AR1607-430000)*0.0243+17800,0)),0)</f>
        <v/>
      </c>
      <c r="AT1607" s="19">
        <f>IF(""="",215040+AS1607,"")</f>
        <v/>
      </c>
      <c r="AU1607" s="19">
        <f>IF(AR1607&gt;23500000,NA(),IF(AR1607&lt;=4890000,1040000,IF(AR1607&lt;=6550000,670000,620000)))</f>
        <v/>
      </c>
      <c r="AV1607" s="19">
        <f>MAX(0,ROUNDDOWN(AR1607-AT1607-AU1607-0,-3))</f>
        <v/>
      </c>
      <c r="AW1607" s="19">
        <f>IF(AV1607&lt;=0,0,ROUNDDOWN((AV1607*LOOKUP(AV1607,{0,1950001,3300001,6950001,9000001,18000001,40000001},{0.05,0.1,0.2,0.23,0.33,0.4,0.45})-LOOKUP(AV1607,{0,1950001,3300001,6950001,9000001,18000001,40000001},{0,97500,427500,636000,1536000,2796000,4796000}))*1.021,-2))</f>
        <v/>
      </c>
      <c r="AX1607" s="19">
        <f>MAX(0,ROUNDDOWN(AR1607-AT1607-430000-0,-3))</f>
        <v/>
      </c>
      <c r="AY1607" s="19">
        <f>IF(AR1607&lt;=450000,0,MAX(0,ROUNDDOWN(AX1607*0.06-MIN(50000,AX1607)*0.03,-2))+MAX(0,ROUNDDOWN(AX1607*0.04-MIN(50000,AX1607)*0.02,-2)))</f>
        <v/>
      </c>
      <c r="AZ1607" s="19">
        <f>AW1607+AY1607+AS1607</f>
        <v/>
      </c>
    </row>
    <row r="1608">
      <c r="A1608" t="inlineStr">
        <is>
          <t>1万円刻み</t>
        </is>
      </c>
      <c r="B1608" s="19">
        <f>'3_1万円刻み'!$A$1591</f>
        <v/>
      </c>
      <c r="C1608" s="19">
        <f>MIN(0,MAX(0,$B1608))</f>
        <v/>
      </c>
      <c r="D1608" s="19">
        <f>$B1608-C1608</f>
        <v/>
      </c>
      <c r="E1608" s="19">
        <f>MIN(670000,ROUNDDOWN(MAX(0,D1608-430000)*0.0751+47600,0))+MIN(260000,ROUNDDOWN(MAX(0,D1608-430000)*0.028+17600,0))+MIN(30000,ROUNDDOWN(MAX(0,D1608-430000)*0.0027+1873,0))+IF("いいえ"="はい",MIN(170000,ROUNDDOWN(MAX(0,D1608-430000)*0.0243+17800,0)),0)</f>
        <v/>
      </c>
      <c r="F1608" s="19">
        <f>IF(""="",215040+E1608,"")</f>
        <v/>
      </c>
      <c r="G1608" s="19">
        <f>IF(D1608&gt;23500000,NA(),IF(D1608&lt;=4890000,1040000,IF(D1608&lt;=6550000,670000,620000)))</f>
        <v/>
      </c>
      <c r="H1608" s="19">
        <f>MAX(0,ROUNDDOWN(D1608-F1608-G1608-0,-3))</f>
        <v/>
      </c>
      <c r="I1608" s="19">
        <f>IF(H1608&lt;=0,0,ROUNDDOWN((H1608*LOOKUP(H1608,{0,1950001,3300001,6950001,9000001,18000001,40000001},{0.05,0.1,0.2,0.23,0.33,0.4,0.45})-LOOKUP(H1608,{0,1950001,3300001,6950001,9000001,18000001,40000001},{0,97500,427500,636000,1536000,2796000,4796000}))*1.021,-2))</f>
        <v/>
      </c>
      <c r="J1608" s="19">
        <f>MAX(0,ROUNDDOWN(D1608-F1608-430000-0,-3))</f>
        <v/>
      </c>
      <c r="K1608" s="19">
        <f>IF(D1608&lt;=450000,0,MAX(0,ROUNDDOWN(J1608*0.06-MIN(50000,J1608)*0.03,-2))+MAX(0,ROUNDDOWN(J1608*0.04-MIN(50000,J1608)*0.02,-2)))</f>
        <v/>
      </c>
      <c r="L1608" s="19">
        <f>I1608+K1608+E1608</f>
        <v/>
      </c>
      <c r="M1608" s="19">
        <f>MIN(100000,MAX(0,$B1608))</f>
        <v/>
      </c>
      <c r="N1608" s="19">
        <f>$B1608-M1608</f>
        <v/>
      </c>
      <c r="O1608" s="19">
        <f>MIN(670000,ROUNDDOWN(MAX(0,N1608-430000)*0.0751+47600,0))+MIN(260000,ROUNDDOWN(MAX(0,N1608-430000)*0.028+17600,0))+MIN(30000,ROUNDDOWN(MAX(0,N1608-430000)*0.0027+1873,0))+IF("いいえ"="はい",MIN(170000,ROUNDDOWN(MAX(0,N1608-430000)*0.0243+17800,0)),0)</f>
        <v/>
      </c>
      <c r="P1608" s="19">
        <f>IF(""="",215040+O1608,"")</f>
        <v/>
      </c>
      <c r="Q1608" s="19">
        <f>IF(N1608&gt;23500000,NA(),IF(N1608&lt;=4890000,1040000,IF(N1608&lt;=6550000,670000,620000)))</f>
        <v/>
      </c>
      <c r="R1608" s="19">
        <f>MAX(0,ROUNDDOWN(N1608-P1608-Q1608-0,-3))</f>
        <v/>
      </c>
      <c r="S1608" s="19">
        <f>IF(R1608&lt;=0,0,ROUNDDOWN((R1608*LOOKUP(R1608,{0,1950001,3300001,6950001,9000001,18000001,40000001},{0.05,0.1,0.2,0.23,0.33,0.4,0.45})-LOOKUP(R1608,{0,1950001,3300001,6950001,9000001,18000001,40000001},{0,97500,427500,636000,1536000,2796000,4796000}))*1.021,-2))</f>
        <v/>
      </c>
      <c r="T1608" s="19">
        <f>MAX(0,ROUNDDOWN(N1608-P1608-430000-0,-3))</f>
        <v/>
      </c>
      <c r="U1608" s="19">
        <f>IF(N1608&lt;=450000,0,MAX(0,ROUNDDOWN(T1608*0.06-MIN(50000,T1608)*0.03,-2))+MAX(0,ROUNDDOWN(T1608*0.04-MIN(50000,T1608)*0.02,-2)))</f>
        <v/>
      </c>
      <c r="V1608" s="19">
        <f>S1608+U1608+O1608</f>
        <v/>
      </c>
      <c r="W1608" s="19">
        <f>MIN(550000,MAX(0,$B1608))</f>
        <v/>
      </c>
      <c r="X1608" s="19">
        <f>$B1608-W1608</f>
        <v/>
      </c>
      <c r="Y1608" s="19">
        <f>MIN(670000,ROUNDDOWN(MAX(0,X1608-430000)*0.0751+47600,0))+MIN(260000,ROUNDDOWN(MAX(0,X1608-430000)*0.028+17600,0))+MIN(30000,ROUNDDOWN(MAX(0,X1608-430000)*0.0027+1873,0))+IF("いいえ"="はい",MIN(170000,ROUNDDOWN(MAX(0,X1608-430000)*0.0243+17800,0)),0)</f>
        <v/>
      </c>
      <c r="Z1608" s="19">
        <f>IF(""="",215040+Y1608,"")</f>
        <v/>
      </c>
      <c r="AA1608" s="19">
        <f>IF(X1608&gt;23500000,NA(),IF(X1608&lt;=4890000,1040000,IF(X1608&lt;=6550000,670000,620000)))</f>
        <v/>
      </c>
      <c r="AB1608" s="19">
        <f>MAX(0,ROUNDDOWN(X1608-Z1608-AA1608-0,-3))</f>
        <v/>
      </c>
      <c r="AC1608" s="19">
        <f>IF(AB1608&lt;=0,0,ROUNDDOWN((AB1608*LOOKUP(AB1608,{0,1950001,3300001,6950001,9000001,18000001,40000001},{0.05,0.1,0.2,0.23,0.33,0.4,0.45})-LOOKUP(AB1608,{0,1950001,3300001,6950001,9000001,18000001,40000001},{0,97500,427500,636000,1536000,2796000,4796000}))*1.021,-2))</f>
        <v/>
      </c>
      <c r="AD1608" s="19">
        <f>MAX(0,ROUNDDOWN(X1608-Z1608-430000-0,-3))</f>
        <v/>
      </c>
      <c r="AE1608" s="19">
        <f>IF(X1608&lt;=450000,0,MAX(0,ROUNDDOWN(AD1608*0.06-MIN(50000,AD1608)*0.03,-2))+MAX(0,ROUNDDOWN(AD1608*0.04-MIN(50000,AD1608)*0.02,-2)))</f>
        <v/>
      </c>
      <c r="AF1608" s="19">
        <f>AC1608+AE1608+Y1608</f>
        <v/>
      </c>
      <c r="AG1608" s="19">
        <f>MIN(650000,MAX(0,$B1608))</f>
        <v/>
      </c>
      <c r="AH1608" s="19">
        <f>$B1608-AG1608</f>
        <v/>
      </c>
      <c r="AI1608" s="19">
        <f>MIN(670000,ROUNDDOWN(MAX(0,AH1608-430000)*0.0751+47600,0))+MIN(260000,ROUNDDOWN(MAX(0,AH1608-430000)*0.028+17600,0))+MIN(30000,ROUNDDOWN(MAX(0,AH1608-430000)*0.0027+1873,0))+IF("いいえ"="はい",MIN(170000,ROUNDDOWN(MAX(0,AH1608-430000)*0.0243+17800,0)),0)</f>
        <v/>
      </c>
      <c r="AJ1608" s="19">
        <f>IF(""="",215040+AI1608,"")</f>
        <v/>
      </c>
      <c r="AK1608" s="19">
        <f>IF(AH1608&gt;23500000,NA(),IF(AH1608&lt;=4890000,1040000,IF(AH1608&lt;=6550000,670000,620000)))</f>
        <v/>
      </c>
      <c r="AL1608" s="19">
        <f>MAX(0,ROUNDDOWN(AH1608-AJ1608-AK1608-0,-3))</f>
        <v/>
      </c>
      <c r="AM1608" s="19">
        <f>IF(AL1608&lt;=0,0,ROUNDDOWN((AL1608*LOOKUP(AL1608,{0,1950001,3300001,6950001,9000001,18000001,40000001},{0.05,0.1,0.2,0.23,0.33,0.4,0.45})-LOOKUP(AL1608,{0,1950001,3300001,6950001,9000001,18000001,40000001},{0,97500,427500,636000,1536000,2796000,4796000}))*1.021,-2))</f>
        <v/>
      </c>
      <c r="AN1608" s="19">
        <f>MAX(0,ROUNDDOWN(AH1608-AJ1608-430000-0,-3))</f>
        <v/>
      </c>
      <c r="AO1608" s="19">
        <f>IF(AH1608&lt;=450000,0,MAX(0,ROUNDDOWN(AN1608*0.06-MIN(50000,AN1608)*0.03,-2))+MAX(0,ROUNDDOWN(AN1608*0.04-MIN(50000,AN1608)*0.02,-2)))</f>
        <v/>
      </c>
      <c r="AP1608" s="19">
        <f>AM1608+AO1608+AI1608</f>
        <v/>
      </c>
      <c r="AQ1608" s="19">
        <f>MIN(750000,MAX(0,$B1608))</f>
        <v/>
      </c>
      <c r="AR1608" s="19">
        <f>$B1608-AQ1608</f>
        <v/>
      </c>
      <c r="AS1608" s="19">
        <f>MIN(670000,ROUNDDOWN(MAX(0,AR1608-430000)*0.0751+47600,0))+MIN(260000,ROUNDDOWN(MAX(0,AR1608-430000)*0.028+17600,0))+MIN(30000,ROUNDDOWN(MAX(0,AR1608-430000)*0.0027+1873,0))+IF("いいえ"="はい",MIN(170000,ROUNDDOWN(MAX(0,AR1608-430000)*0.0243+17800,0)),0)</f>
        <v/>
      </c>
      <c r="AT1608" s="19">
        <f>IF(""="",215040+AS1608,"")</f>
        <v/>
      </c>
      <c r="AU1608" s="19">
        <f>IF(AR1608&gt;23500000,NA(),IF(AR1608&lt;=4890000,1040000,IF(AR1608&lt;=6550000,670000,620000)))</f>
        <v/>
      </c>
      <c r="AV1608" s="19">
        <f>MAX(0,ROUNDDOWN(AR1608-AT1608-AU1608-0,-3))</f>
        <v/>
      </c>
      <c r="AW1608" s="19">
        <f>IF(AV1608&lt;=0,0,ROUNDDOWN((AV1608*LOOKUP(AV1608,{0,1950001,3300001,6950001,9000001,18000001,40000001},{0.05,0.1,0.2,0.23,0.33,0.4,0.45})-LOOKUP(AV1608,{0,1950001,3300001,6950001,9000001,18000001,40000001},{0,97500,427500,636000,1536000,2796000,4796000}))*1.021,-2))</f>
        <v/>
      </c>
      <c r="AX1608" s="19">
        <f>MAX(0,ROUNDDOWN(AR1608-AT1608-430000-0,-3))</f>
        <v/>
      </c>
      <c r="AY1608" s="19">
        <f>IF(AR1608&lt;=450000,0,MAX(0,ROUNDDOWN(AX1608*0.06-MIN(50000,AX1608)*0.03,-2))+MAX(0,ROUNDDOWN(AX1608*0.04-MIN(50000,AX1608)*0.02,-2)))</f>
        <v/>
      </c>
      <c r="AZ1608" s="19">
        <f>AW1608+AY1608+AS1608</f>
        <v/>
      </c>
    </row>
    <row r="1609">
      <c r="A1609" t="inlineStr">
        <is>
          <t>1万円刻み</t>
        </is>
      </c>
      <c r="B1609" s="19">
        <f>'3_1万円刻み'!$A$1592</f>
        <v/>
      </c>
      <c r="C1609" s="19">
        <f>MIN(0,MAX(0,$B1609))</f>
        <v/>
      </c>
      <c r="D1609" s="19">
        <f>$B1609-C1609</f>
        <v/>
      </c>
      <c r="E1609" s="19">
        <f>MIN(670000,ROUNDDOWN(MAX(0,D1609-430000)*0.0751+47600,0))+MIN(260000,ROUNDDOWN(MAX(0,D1609-430000)*0.028+17600,0))+MIN(30000,ROUNDDOWN(MAX(0,D1609-430000)*0.0027+1873,0))+IF("いいえ"="はい",MIN(170000,ROUNDDOWN(MAX(0,D1609-430000)*0.0243+17800,0)),0)</f>
        <v/>
      </c>
      <c r="F1609" s="19">
        <f>IF(""="",215040+E1609,"")</f>
        <v/>
      </c>
      <c r="G1609" s="19">
        <f>IF(D1609&gt;23500000,NA(),IF(D1609&lt;=4890000,1040000,IF(D1609&lt;=6550000,670000,620000)))</f>
        <v/>
      </c>
      <c r="H1609" s="19">
        <f>MAX(0,ROUNDDOWN(D1609-F1609-G1609-0,-3))</f>
        <v/>
      </c>
      <c r="I1609" s="19">
        <f>IF(H1609&lt;=0,0,ROUNDDOWN((H1609*LOOKUP(H1609,{0,1950001,3300001,6950001,9000001,18000001,40000001},{0.05,0.1,0.2,0.23,0.33,0.4,0.45})-LOOKUP(H1609,{0,1950001,3300001,6950001,9000001,18000001,40000001},{0,97500,427500,636000,1536000,2796000,4796000}))*1.021,-2))</f>
        <v/>
      </c>
      <c r="J1609" s="19">
        <f>MAX(0,ROUNDDOWN(D1609-F1609-430000-0,-3))</f>
        <v/>
      </c>
      <c r="K1609" s="19">
        <f>IF(D1609&lt;=450000,0,MAX(0,ROUNDDOWN(J1609*0.06-MIN(50000,J1609)*0.03,-2))+MAX(0,ROUNDDOWN(J1609*0.04-MIN(50000,J1609)*0.02,-2)))</f>
        <v/>
      </c>
      <c r="L1609" s="19">
        <f>I1609+K1609+E1609</f>
        <v/>
      </c>
      <c r="M1609" s="19">
        <f>MIN(100000,MAX(0,$B1609))</f>
        <v/>
      </c>
      <c r="N1609" s="19">
        <f>$B1609-M1609</f>
        <v/>
      </c>
      <c r="O1609" s="19">
        <f>MIN(670000,ROUNDDOWN(MAX(0,N1609-430000)*0.0751+47600,0))+MIN(260000,ROUNDDOWN(MAX(0,N1609-430000)*0.028+17600,0))+MIN(30000,ROUNDDOWN(MAX(0,N1609-430000)*0.0027+1873,0))+IF("いいえ"="はい",MIN(170000,ROUNDDOWN(MAX(0,N1609-430000)*0.0243+17800,0)),0)</f>
        <v/>
      </c>
      <c r="P1609" s="19">
        <f>IF(""="",215040+O1609,"")</f>
        <v/>
      </c>
      <c r="Q1609" s="19">
        <f>IF(N1609&gt;23500000,NA(),IF(N1609&lt;=4890000,1040000,IF(N1609&lt;=6550000,670000,620000)))</f>
        <v/>
      </c>
      <c r="R1609" s="19">
        <f>MAX(0,ROUNDDOWN(N1609-P1609-Q1609-0,-3))</f>
        <v/>
      </c>
      <c r="S1609" s="19">
        <f>IF(R1609&lt;=0,0,ROUNDDOWN((R1609*LOOKUP(R1609,{0,1950001,3300001,6950001,9000001,18000001,40000001},{0.05,0.1,0.2,0.23,0.33,0.4,0.45})-LOOKUP(R1609,{0,1950001,3300001,6950001,9000001,18000001,40000001},{0,97500,427500,636000,1536000,2796000,4796000}))*1.021,-2))</f>
        <v/>
      </c>
      <c r="T1609" s="19">
        <f>MAX(0,ROUNDDOWN(N1609-P1609-430000-0,-3))</f>
        <v/>
      </c>
      <c r="U1609" s="19">
        <f>IF(N1609&lt;=450000,0,MAX(0,ROUNDDOWN(T1609*0.06-MIN(50000,T1609)*0.03,-2))+MAX(0,ROUNDDOWN(T1609*0.04-MIN(50000,T1609)*0.02,-2)))</f>
        <v/>
      </c>
      <c r="V1609" s="19">
        <f>S1609+U1609+O1609</f>
        <v/>
      </c>
      <c r="W1609" s="19">
        <f>MIN(550000,MAX(0,$B1609))</f>
        <v/>
      </c>
      <c r="X1609" s="19">
        <f>$B1609-W1609</f>
        <v/>
      </c>
      <c r="Y1609" s="19">
        <f>MIN(670000,ROUNDDOWN(MAX(0,X1609-430000)*0.0751+47600,0))+MIN(260000,ROUNDDOWN(MAX(0,X1609-430000)*0.028+17600,0))+MIN(30000,ROUNDDOWN(MAX(0,X1609-430000)*0.0027+1873,0))+IF("いいえ"="はい",MIN(170000,ROUNDDOWN(MAX(0,X1609-430000)*0.0243+17800,0)),0)</f>
        <v/>
      </c>
      <c r="Z1609" s="19">
        <f>IF(""="",215040+Y1609,"")</f>
        <v/>
      </c>
      <c r="AA1609" s="19">
        <f>IF(X1609&gt;23500000,NA(),IF(X1609&lt;=4890000,1040000,IF(X1609&lt;=6550000,670000,620000)))</f>
        <v/>
      </c>
      <c r="AB1609" s="19">
        <f>MAX(0,ROUNDDOWN(X1609-Z1609-AA1609-0,-3))</f>
        <v/>
      </c>
      <c r="AC1609" s="19">
        <f>IF(AB1609&lt;=0,0,ROUNDDOWN((AB1609*LOOKUP(AB1609,{0,1950001,3300001,6950001,9000001,18000001,40000001},{0.05,0.1,0.2,0.23,0.33,0.4,0.45})-LOOKUP(AB1609,{0,1950001,3300001,6950001,9000001,18000001,40000001},{0,97500,427500,636000,1536000,2796000,4796000}))*1.021,-2))</f>
        <v/>
      </c>
      <c r="AD1609" s="19">
        <f>MAX(0,ROUNDDOWN(X1609-Z1609-430000-0,-3))</f>
        <v/>
      </c>
      <c r="AE1609" s="19">
        <f>IF(X1609&lt;=450000,0,MAX(0,ROUNDDOWN(AD1609*0.06-MIN(50000,AD1609)*0.03,-2))+MAX(0,ROUNDDOWN(AD1609*0.04-MIN(50000,AD1609)*0.02,-2)))</f>
        <v/>
      </c>
      <c r="AF1609" s="19">
        <f>AC1609+AE1609+Y1609</f>
        <v/>
      </c>
      <c r="AG1609" s="19">
        <f>MIN(650000,MAX(0,$B1609))</f>
        <v/>
      </c>
      <c r="AH1609" s="19">
        <f>$B1609-AG1609</f>
        <v/>
      </c>
      <c r="AI1609" s="19">
        <f>MIN(670000,ROUNDDOWN(MAX(0,AH1609-430000)*0.0751+47600,0))+MIN(260000,ROUNDDOWN(MAX(0,AH1609-430000)*0.028+17600,0))+MIN(30000,ROUNDDOWN(MAX(0,AH1609-430000)*0.0027+1873,0))+IF("いいえ"="はい",MIN(170000,ROUNDDOWN(MAX(0,AH1609-430000)*0.0243+17800,0)),0)</f>
        <v/>
      </c>
      <c r="AJ1609" s="19">
        <f>IF(""="",215040+AI1609,"")</f>
        <v/>
      </c>
      <c r="AK1609" s="19">
        <f>IF(AH1609&gt;23500000,NA(),IF(AH1609&lt;=4890000,1040000,IF(AH1609&lt;=6550000,670000,620000)))</f>
        <v/>
      </c>
      <c r="AL1609" s="19">
        <f>MAX(0,ROUNDDOWN(AH1609-AJ1609-AK1609-0,-3))</f>
        <v/>
      </c>
      <c r="AM1609" s="19">
        <f>IF(AL1609&lt;=0,0,ROUNDDOWN((AL1609*LOOKUP(AL1609,{0,1950001,3300001,6950001,9000001,18000001,40000001},{0.05,0.1,0.2,0.23,0.33,0.4,0.45})-LOOKUP(AL1609,{0,1950001,3300001,6950001,9000001,18000001,40000001},{0,97500,427500,636000,1536000,2796000,4796000}))*1.021,-2))</f>
        <v/>
      </c>
      <c r="AN1609" s="19">
        <f>MAX(0,ROUNDDOWN(AH1609-AJ1609-430000-0,-3))</f>
        <v/>
      </c>
      <c r="AO1609" s="19">
        <f>IF(AH1609&lt;=450000,0,MAX(0,ROUNDDOWN(AN1609*0.06-MIN(50000,AN1609)*0.03,-2))+MAX(0,ROUNDDOWN(AN1609*0.04-MIN(50000,AN1609)*0.02,-2)))</f>
        <v/>
      </c>
      <c r="AP1609" s="19">
        <f>AM1609+AO1609+AI1609</f>
        <v/>
      </c>
      <c r="AQ1609" s="19">
        <f>MIN(750000,MAX(0,$B1609))</f>
        <v/>
      </c>
      <c r="AR1609" s="19">
        <f>$B1609-AQ1609</f>
        <v/>
      </c>
      <c r="AS1609" s="19">
        <f>MIN(670000,ROUNDDOWN(MAX(0,AR1609-430000)*0.0751+47600,0))+MIN(260000,ROUNDDOWN(MAX(0,AR1609-430000)*0.028+17600,0))+MIN(30000,ROUNDDOWN(MAX(0,AR1609-430000)*0.0027+1873,0))+IF("いいえ"="はい",MIN(170000,ROUNDDOWN(MAX(0,AR1609-430000)*0.0243+17800,0)),0)</f>
        <v/>
      </c>
      <c r="AT1609" s="19">
        <f>IF(""="",215040+AS1609,"")</f>
        <v/>
      </c>
      <c r="AU1609" s="19">
        <f>IF(AR1609&gt;23500000,NA(),IF(AR1609&lt;=4890000,1040000,IF(AR1609&lt;=6550000,670000,620000)))</f>
        <v/>
      </c>
      <c r="AV1609" s="19">
        <f>MAX(0,ROUNDDOWN(AR1609-AT1609-AU1609-0,-3))</f>
        <v/>
      </c>
      <c r="AW1609" s="19">
        <f>IF(AV1609&lt;=0,0,ROUNDDOWN((AV1609*LOOKUP(AV1609,{0,1950001,3300001,6950001,9000001,18000001,40000001},{0.05,0.1,0.2,0.23,0.33,0.4,0.45})-LOOKUP(AV1609,{0,1950001,3300001,6950001,9000001,18000001,40000001},{0,97500,427500,636000,1536000,2796000,4796000}))*1.021,-2))</f>
        <v/>
      </c>
      <c r="AX1609" s="19">
        <f>MAX(0,ROUNDDOWN(AR1609-AT1609-430000-0,-3))</f>
        <v/>
      </c>
      <c r="AY1609" s="19">
        <f>IF(AR1609&lt;=450000,0,MAX(0,ROUNDDOWN(AX1609*0.06-MIN(50000,AX1609)*0.03,-2))+MAX(0,ROUNDDOWN(AX1609*0.04-MIN(50000,AX1609)*0.02,-2)))</f>
        <v/>
      </c>
      <c r="AZ1609" s="19">
        <f>AW1609+AY1609+AS1609</f>
        <v/>
      </c>
    </row>
    <row r="1610">
      <c r="A1610" t="inlineStr">
        <is>
          <t>1万円刻み</t>
        </is>
      </c>
      <c r="B1610" s="19">
        <f>'3_1万円刻み'!$A$1593</f>
        <v/>
      </c>
      <c r="C1610" s="19">
        <f>MIN(0,MAX(0,$B1610))</f>
        <v/>
      </c>
      <c r="D1610" s="19">
        <f>$B1610-C1610</f>
        <v/>
      </c>
      <c r="E1610" s="19">
        <f>MIN(670000,ROUNDDOWN(MAX(0,D1610-430000)*0.0751+47600,0))+MIN(260000,ROUNDDOWN(MAX(0,D1610-430000)*0.028+17600,0))+MIN(30000,ROUNDDOWN(MAX(0,D1610-430000)*0.0027+1873,0))+IF("いいえ"="はい",MIN(170000,ROUNDDOWN(MAX(0,D1610-430000)*0.0243+17800,0)),0)</f>
        <v/>
      </c>
      <c r="F1610" s="19">
        <f>IF(""="",215040+E1610,"")</f>
        <v/>
      </c>
      <c r="G1610" s="19">
        <f>IF(D1610&gt;23500000,NA(),IF(D1610&lt;=4890000,1040000,IF(D1610&lt;=6550000,670000,620000)))</f>
        <v/>
      </c>
      <c r="H1610" s="19">
        <f>MAX(0,ROUNDDOWN(D1610-F1610-G1610-0,-3))</f>
        <v/>
      </c>
      <c r="I1610" s="19">
        <f>IF(H1610&lt;=0,0,ROUNDDOWN((H1610*LOOKUP(H1610,{0,1950001,3300001,6950001,9000001,18000001,40000001},{0.05,0.1,0.2,0.23,0.33,0.4,0.45})-LOOKUP(H1610,{0,1950001,3300001,6950001,9000001,18000001,40000001},{0,97500,427500,636000,1536000,2796000,4796000}))*1.021,-2))</f>
        <v/>
      </c>
      <c r="J1610" s="19">
        <f>MAX(0,ROUNDDOWN(D1610-F1610-430000-0,-3))</f>
        <v/>
      </c>
      <c r="K1610" s="19">
        <f>IF(D1610&lt;=450000,0,MAX(0,ROUNDDOWN(J1610*0.06-MIN(50000,J1610)*0.03,-2))+MAX(0,ROUNDDOWN(J1610*0.04-MIN(50000,J1610)*0.02,-2)))</f>
        <v/>
      </c>
      <c r="L1610" s="19">
        <f>I1610+K1610+E1610</f>
        <v/>
      </c>
      <c r="M1610" s="19">
        <f>MIN(100000,MAX(0,$B1610))</f>
        <v/>
      </c>
      <c r="N1610" s="19">
        <f>$B1610-M1610</f>
        <v/>
      </c>
      <c r="O1610" s="19">
        <f>MIN(670000,ROUNDDOWN(MAX(0,N1610-430000)*0.0751+47600,0))+MIN(260000,ROUNDDOWN(MAX(0,N1610-430000)*0.028+17600,0))+MIN(30000,ROUNDDOWN(MAX(0,N1610-430000)*0.0027+1873,0))+IF("いいえ"="はい",MIN(170000,ROUNDDOWN(MAX(0,N1610-430000)*0.0243+17800,0)),0)</f>
        <v/>
      </c>
      <c r="P1610" s="19">
        <f>IF(""="",215040+O1610,"")</f>
        <v/>
      </c>
      <c r="Q1610" s="19">
        <f>IF(N1610&gt;23500000,NA(),IF(N1610&lt;=4890000,1040000,IF(N1610&lt;=6550000,670000,620000)))</f>
        <v/>
      </c>
      <c r="R1610" s="19">
        <f>MAX(0,ROUNDDOWN(N1610-P1610-Q1610-0,-3))</f>
        <v/>
      </c>
      <c r="S1610" s="19">
        <f>IF(R1610&lt;=0,0,ROUNDDOWN((R1610*LOOKUP(R1610,{0,1950001,3300001,6950001,9000001,18000001,40000001},{0.05,0.1,0.2,0.23,0.33,0.4,0.45})-LOOKUP(R1610,{0,1950001,3300001,6950001,9000001,18000001,40000001},{0,97500,427500,636000,1536000,2796000,4796000}))*1.021,-2))</f>
        <v/>
      </c>
      <c r="T1610" s="19">
        <f>MAX(0,ROUNDDOWN(N1610-P1610-430000-0,-3))</f>
        <v/>
      </c>
      <c r="U1610" s="19">
        <f>IF(N1610&lt;=450000,0,MAX(0,ROUNDDOWN(T1610*0.06-MIN(50000,T1610)*0.03,-2))+MAX(0,ROUNDDOWN(T1610*0.04-MIN(50000,T1610)*0.02,-2)))</f>
        <v/>
      </c>
      <c r="V1610" s="19">
        <f>S1610+U1610+O1610</f>
        <v/>
      </c>
      <c r="W1610" s="19">
        <f>MIN(550000,MAX(0,$B1610))</f>
        <v/>
      </c>
      <c r="X1610" s="19">
        <f>$B1610-W1610</f>
        <v/>
      </c>
      <c r="Y1610" s="19">
        <f>MIN(670000,ROUNDDOWN(MAX(0,X1610-430000)*0.0751+47600,0))+MIN(260000,ROUNDDOWN(MAX(0,X1610-430000)*0.028+17600,0))+MIN(30000,ROUNDDOWN(MAX(0,X1610-430000)*0.0027+1873,0))+IF("いいえ"="はい",MIN(170000,ROUNDDOWN(MAX(0,X1610-430000)*0.0243+17800,0)),0)</f>
        <v/>
      </c>
      <c r="Z1610" s="19">
        <f>IF(""="",215040+Y1610,"")</f>
        <v/>
      </c>
      <c r="AA1610" s="19">
        <f>IF(X1610&gt;23500000,NA(),IF(X1610&lt;=4890000,1040000,IF(X1610&lt;=6550000,670000,620000)))</f>
        <v/>
      </c>
      <c r="AB1610" s="19">
        <f>MAX(0,ROUNDDOWN(X1610-Z1610-AA1610-0,-3))</f>
        <v/>
      </c>
      <c r="AC1610" s="19">
        <f>IF(AB1610&lt;=0,0,ROUNDDOWN((AB1610*LOOKUP(AB1610,{0,1950001,3300001,6950001,9000001,18000001,40000001},{0.05,0.1,0.2,0.23,0.33,0.4,0.45})-LOOKUP(AB1610,{0,1950001,3300001,6950001,9000001,18000001,40000001},{0,97500,427500,636000,1536000,2796000,4796000}))*1.021,-2))</f>
        <v/>
      </c>
      <c r="AD1610" s="19">
        <f>MAX(0,ROUNDDOWN(X1610-Z1610-430000-0,-3))</f>
        <v/>
      </c>
      <c r="AE1610" s="19">
        <f>IF(X1610&lt;=450000,0,MAX(0,ROUNDDOWN(AD1610*0.06-MIN(50000,AD1610)*0.03,-2))+MAX(0,ROUNDDOWN(AD1610*0.04-MIN(50000,AD1610)*0.02,-2)))</f>
        <v/>
      </c>
      <c r="AF1610" s="19">
        <f>AC1610+AE1610+Y1610</f>
        <v/>
      </c>
      <c r="AG1610" s="19">
        <f>MIN(650000,MAX(0,$B1610))</f>
        <v/>
      </c>
      <c r="AH1610" s="19">
        <f>$B1610-AG1610</f>
        <v/>
      </c>
      <c r="AI1610" s="19">
        <f>MIN(670000,ROUNDDOWN(MAX(0,AH1610-430000)*0.0751+47600,0))+MIN(260000,ROUNDDOWN(MAX(0,AH1610-430000)*0.028+17600,0))+MIN(30000,ROUNDDOWN(MAX(0,AH1610-430000)*0.0027+1873,0))+IF("いいえ"="はい",MIN(170000,ROUNDDOWN(MAX(0,AH1610-430000)*0.0243+17800,0)),0)</f>
        <v/>
      </c>
      <c r="AJ1610" s="19">
        <f>IF(""="",215040+AI1610,"")</f>
        <v/>
      </c>
      <c r="AK1610" s="19">
        <f>IF(AH1610&gt;23500000,NA(),IF(AH1610&lt;=4890000,1040000,IF(AH1610&lt;=6550000,670000,620000)))</f>
        <v/>
      </c>
      <c r="AL1610" s="19">
        <f>MAX(0,ROUNDDOWN(AH1610-AJ1610-AK1610-0,-3))</f>
        <v/>
      </c>
      <c r="AM1610" s="19">
        <f>IF(AL1610&lt;=0,0,ROUNDDOWN((AL1610*LOOKUP(AL1610,{0,1950001,3300001,6950001,9000001,18000001,40000001},{0.05,0.1,0.2,0.23,0.33,0.4,0.45})-LOOKUP(AL1610,{0,1950001,3300001,6950001,9000001,18000001,40000001},{0,97500,427500,636000,1536000,2796000,4796000}))*1.021,-2))</f>
        <v/>
      </c>
      <c r="AN1610" s="19">
        <f>MAX(0,ROUNDDOWN(AH1610-AJ1610-430000-0,-3))</f>
        <v/>
      </c>
      <c r="AO1610" s="19">
        <f>IF(AH1610&lt;=450000,0,MAX(0,ROUNDDOWN(AN1610*0.06-MIN(50000,AN1610)*0.03,-2))+MAX(0,ROUNDDOWN(AN1610*0.04-MIN(50000,AN1610)*0.02,-2)))</f>
        <v/>
      </c>
      <c r="AP1610" s="19">
        <f>AM1610+AO1610+AI1610</f>
        <v/>
      </c>
      <c r="AQ1610" s="19">
        <f>MIN(750000,MAX(0,$B1610))</f>
        <v/>
      </c>
      <c r="AR1610" s="19">
        <f>$B1610-AQ1610</f>
        <v/>
      </c>
      <c r="AS1610" s="19">
        <f>MIN(670000,ROUNDDOWN(MAX(0,AR1610-430000)*0.0751+47600,0))+MIN(260000,ROUNDDOWN(MAX(0,AR1610-430000)*0.028+17600,0))+MIN(30000,ROUNDDOWN(MAX(0,AR1610-430000)*0.0027+1873,0))+IF("いいえ"="はい",MIN(170000,ROUNDDOWN(MAX(0,AR1610-430000)*0.0243+17800,0)),0)</f>
        <v/>
      </c>
      <c r="AT1610" s="19">
        <f>IF(""="",215040+AS1610,"")</f>
        <v/>
      </c>
      <c r="AU1610" s="19">
        <f>IF(AR1610&gt;23500000,NA(),IF(AR1610&lt;=4890000,1040000,IF(AR1610&lt;=6550000,670000,620000)))</f>
        <v/>
      </c>
      <c r="AV1610" s="19">
        <f>MAX(0,ROUNDDOWN(AR1610-AT1610-AU1610-0,-3))</f>
        <v/>
      </c>
      <c r="AW1610" s="19">
        <f>IF(AV1610&lt;=0,0,ROUNDDOWN((AV1610*LOOKUP(AV1610,{0,1950001,3300001,6950001,9000001,18000001,40000001},{0.05,0.1,0.2,0.23,0.33,0.4,0.45})-LOOKUP(AV1610,{0,1950001,3300001,6950001,9000001,18000001,40000001},{0,97500,427500,636000,1536000,2796000,4796000}))*1.021,-2))</f>
        <v/>
      </c>
      <c r="AX1610" s="19">
        <f>MAX(0,ROUNDDOWN(AR1610-AT1610-430000-0,-3))</f>
        <v/>
      </c>
      <c r="AY1610" s="19">
        <f>IF(AR1610&lt;=450000,0,MAX(0,ROUNDDOWN(AX1610*0.06-MIN(50000,AX1610)*0.03,-2))+MAX(0,ROUNDDOWN(AX1610*0.04-MIN(50000,AX1610)*0.02,-2)))</f>
        <v/>
      </c>
      <c r="AZ1610" s="19">
        <f>AW1610+AY1610+AS1610</f>
        <v/>
      </c>
    </row>
    <row r="1611">
      <c r="A1611" t="inlineStr">
        <is>
          <t>1万円刻み</t>
        </is>
      </c>
      <c r="B1611" s="19">
        <f>'3_1万円刻み'!$A$1594</f>
        <v/>
      </c>
      <c r="C1611" s="19">
        <f>MIN(0,MAX(0,$B1611))</f>
        <v/>
      </c>
      <c r="D1611" s="19">
        <f>$B1611-C1611</f>
        <v/>
      </c>
      <c r="E1611" s="19">
        <f>MIN(670000,ROUNDDOWN(MAX(0,D1611-430000)*0.0751+47600,0))+MIN(260000,ROUNDDOWN(MAX(0,D1611-430000)*0.028+17600,0))+MIN(30000,ROUNDDOWN(MAX(0,D1611-430000)*0.0027+1873,0))+IF("いいえ"="はい",MIN(170000,ROUNDDOWN(MAX(0,D1611-430000)*0.0243+17800,0)),0)</f>
        <v/>
      </c>
      <c r="F1611" s="19">
        <f>IF(""="",215040+E1611,"")</f>
        <v/>
      </c>
      <c r="G1611" s="19">
        <f>IF(D1611&gt;23500000,NA(),IF(D1611&lt;=4890000,1040000,IF(D1611&lt;=6550000,670000,620000)))</f>
        <v/>
      </c>
      <c r="H1611" s="19">
        <f>MAX(0,ROUNDDOWN(D1611-F1611-G1611-0,-3))</f>
        <v/>
      </c>
      <c r="I1611" s="19">
        <f>IF(H1611&lt;=0,0,ROUNDDOWN((H1611*LOOKUP(H1611,{0,1950001,3300001,6950001,9000001,18000001,40000001},{0.05,0.1,0.2,0.23,0.33,0.4,0.45})-LOOKUP(H1611,{0,1950001,3300001,6950001,9000001,18000001,40000001},{0,97500,427500,636000,1536000,2796000,4796000}))*1.021,-2))</f>
        <v/>
      </c>
      <c r="J1611" s="19">
        <f>MAX(0,ROUNDDOWN(D1611-F1611-430000-0,-3))</f>
        <v/>
      </c>
      <c r="K1611" s="19">
        <f>IF(D1611&lt;=450000,0,MAX(0,ROUNDDOWN(J1611*0.06-MIN(50000,J1611)*0.03,-2))+MAX(0,ROUNDDOWN(J1611*0.04-MIN(50000,J1611)*0.02,-2)))</f>
        <v/>
      </c>
      <c r="L1611" s="19">
        <f>I1611+K1611+E1611</f>
        <v/>
      </c>
      <c r="M1611" s="19">
        <f>MIN(100000,MAX(0,$B1611))</f>
        <v/>
      </c>
      <c r="N1611" s="19">
        <f>$B1611-M1611</f>
        <v/>
      </c>
      <c r="O1611" s="19">
        <f>MIN(670000,ROUNDDOWN(MAX(0,N1611-430000)*0.0751+47600,0))+MIN(260000,ROUNDDOWN(MAX(0,N1611-430000)*0.028+17600,0))+MIN(30000,ROUNDDOWN(MAX(0,N1611-430000)*0.0027+1873,0))+IF("いいえ"="はい",MIN(170000,ROUNDDOWN(MAX(0,N1611-430000)*0.0243+17800,0)),0)</f>
        <v/>
      </c>
      <c r="P1611" s="19">
        <f>IF(""="",215040+O1611,"")</f>
        <v/>
      </c>
      <c r="Q1611" s="19">
        <f>IF(N1611&gt;23500000,NA(),IF(N1611&lt;=4890000,1040000,IF(N1611&lt;=6550000,670000,620000)))</f>
        <v/>
      </c>
      <c r="R1611" s="19">
        <f>MAX(0,ROUNDDOWN(N1611-P1611-Q1611-0,-3))</f>
        <v/>
      </c>
      <c r="S1611" s="19">
        <f>IF(R1611&lt;=0,0,ROUNDDOWN((R1611*LOOKUP(R1611,{0,1950001,3300001,6950001,9000001,18000001,40000001},{0.05,0.1,0.2,0.23,0.33,0.4,0.45})-LOOKUP(R1611,{0,1950001,3300001,6950001,9000001,18000001,40000001},{0,97500,427500,636000,1536000,2796000,4796000}))*1.021,-2))</f>
        <v/>
      </c>
      <c r="T1611" s="19">
        <f>MAX(0,ROUNDDOWN(N1611-P1611-430000-0,-3))</f>
        <v/>
      </c>
      <c r="U1611" s="19">
        <f>IF(N1611&lt;=450000,0,MAX(0,ROUNDDOWN(T1611*0.06-MIN(50000,T1611)*0.03,-2))+MAX(0,ROUNDDOWN(T1611*0.04-MIN(50000,T1611)*0.02,-2)))</f>
        <v/>
      </c>
      <c r="V1611" s="19">
        <f>S1611+U1611+O1611</f>
        <v/>
      </c>
      <c r="W1611" s="19">
        <f>MIN(550000,MAX(0,$B1611))</f>
        <v/>
      </c>
      <c r="X1611" s="19">
        <f>$B1611-W1611</f>
        <v/>
      </c>
      <c r="Y1611" s="19">
        <f>MIN(670000,ROUNDDOWN(MAX(0,X1611-430000)*0.0751+47600,0))+MIN(260000,ROUNDDOWN(MAX(0,X1611-430000)*0.028+17600,0))+MIN(30000,ROUNDDOWN(MAX(0,X1611-430000)*0.0027+1873,0))+IF("いいえ"="はい",MIN(170000,ROUNDDOWN(MAX(0,X1611-430000)*0.0243+17800,0)),0)</f>
        <v/>
      </c>
      <c r="Z1611" s="19">
        <f>IF(""="",215040+Y1611,"")</f>
        <v/>
      </c>
      <c r="AA1611" s="19">
        <f>IF(X1611&gt;23500000,NA(),IF(X1611&lt;=4890000,1040000,IF(X1611&lt;=6550000,670000,620000)))</f>
        <v/>
      </c>
      <c r="AB1611" s="19">
        <f>MAX(0,ROUNDDOWN(X1611-Z1611-AA1611-0,-3))</f>
        <v/>
      </c>
      <c r="AC1611" s="19">
        <f>IF(AB1611&lt;=0,0,ROUNDDOWN((AB1611*LOOKUP(AB1611,{0,1950001,3300001,6950001,9000001,18000001,40000001},{0.05,0.1,0.2,0.23,0.33,0.4,0.45})-LOOKUP(AB1611,{0,1950001,3300001,6950001,9000001,18000001,40000001},{0,97500,427500,636000,1536000,2796000,4796000}))*1.021,-2))</f>
        <v/>
      </c>
      <c r="AD1611" s="19">
        <f>MAX(0,ROUNDDOWN(X1611-Z1611-430000-0,-3))</f>
        <v/>
      </c>
      <c r="AE1611" s="19">
        <f>IF(X1611&lt;=450000,0,MAX(0,ROUNDDOWN(AD1611*0.06-MIN(50000,AD1611)*0.03,-2))+MAX(0,ROUNDDOWN(AD1611*0.04-MIN(50000,AD1611)*0.02,-2)))</f>
        <v/>
      </c>
      <c r="AF1611" s="19">
        <f>AC1611+AE1611+Y1611</f>
        <v/>
      </c>
      <c r="AG1611" s="19">
        <f>MIN(650000,MAX(0,$B1611))</f>
        <v/>
      </c>
      <c r="AH1611" s="19">
        <f>$B1611-AG1611</f>
        <v/>
      </c>
      <c r="AI1611" s="19">
        <f>MIN(670000,ROUNDDOWN(MAX(0,AH1611-430000)*0.0751+47600,0))+MIN(260000,ROUNDDOWN(MAX(0,AH1611-430000)*0.028+17600,0))+MIN(30000,ROUNDDOWN(MAX(0,AH1611-430000)*0.0027+1873,0))+IF("いいえ"="はい",MIN(170000,ROUNDDOWN(MAX(0,AH1611-430000)*0.0243+17800,0)),0)</f>
        <v/>
      </c>
      <c r="AJ1611" s="19">
        <f>IF(""="",215040+AI1611,"")</f>
        <v/>
      </c>
      <c r="AK1611" s="19">
        <f>IF(AH1611&gt;23500000,NA(),IF(AH1611&lt;=4890000,1040000,IF(AH1611&lt;=6550000,670000,620000)))</f>
        <v/>
      </c>
      <c r="AL1611" s="19">
        <f>MAX(0,ROUNDDOWN(AH1611-AJ1611-AK1611-0,-3))</f>
        <v/>
      </c>
      <c r="AM1611" s="19">
        <f>IF(AL1611&lt;=0,0,ROUNDDOWN((AL1611*LOOKUP(AL1611,{0,1950001,3300001,6950001,9000001,18000001,40000001},{0.05,0.1,0.2,0.23,0.33,0.4,0.45})-LOOKUP(AL1611,{0,1950001,3300001,6950001,9000001,18000001,40000001},{0,97500,427500,636000,1536000,2796000,4796000}))*1.021,-2))</f>
        <v/>
      </c>
      <c r="AN1611" s="19">
        <f>MAX(0,ROUNDDOWN(AH1611-AJ1611-430000-0,-3))</f>
        <v/>
      </c>
      <c r="AO1611" s="19">
        <f>IF(AH1611&lt;=450000,0,MAX(0,ROUNDDOWN(AN1611*0.06-MIN(50000,AN1611)*0.03,-2))+MAX(0,ROUNDDOWN(AN1611*0.04-MIN(50000,AN1611)*0.02,-2)))</f>
        <v/>
      </c>
      <c r="AP1611" s="19">
        <f>AM1611+AO1611+AI1611</f>
        <v/>
      </c>
      <c r="AQ1611" s="19">
        <f>MIN(750000,MAX(0,$B1611))</f>
        <v/>
      </c>
      <c r="AR1611" s="19">
        <f>$B1611-AQ1611</f>
        <v/>
      </c>
      <c r="AS1611" s="19">
        <f>MIN(670000,ROUNDDOWN(MAX(0,AR1611-430000)*0.0751+47600,0))+MIN(260000,ROUNDDOWN(MAX(0,AR1611-430000)*0.028+17600,0))+MIN(30000,ROUNDDOWN(MAX(0,AR1611-430000)*0.0027+1873,0))+IF("いいえ"="はい",MIN(170000,ROUNDDOWN(MAX(0,AR1611-430000)*0.0243+17800,0)),0)</f>
        <v/>
      </c>
      <c r="AT1611" s="19">
        <f>IF(""="",215040+AS1611,"")</f>
        <v/>
      </c>
      <c r="AU1611" s="19">
        <f>IF(AR1611&gt;23500000,NA(),IF(AR1611&lt;=4890000,1040000,IF(AR1611&lt;=6550000,670000,620000)))</f>
        <v/>
      </c>
      <c r="AV1611" s="19">
        <f>MAX(0,ROUNDDOWN(AR1611-AT1611-AU1611-0,-3))</f>
        <v/>
      </c>
      <c r="AW1611" s="19">
        <f>IF(AV1611&lt;=0,0,ROUNDDOWN((AV1611*LOOKUP(AV1611,{0,1950001,3300001,6950001,9000001,18000001,40000001},{0.05,0.1,0.2,0.23,0.33,0.4,0.45})-LOOKUP(AV1611,{0,1950001,3300001,6950001,9000001,18000001,40000001},{0,97500,427500,636000,1536000,2796000,4796000}))*1.021,-2))</f>
        <v/>
      </c>
      <c r="AX1611" s="19">
        <f>MAX(0,ROUNDDOWN(AR1611-AT1611-430000-0,-3))</f>
        <v/>
      </c>
      <c r="AY1611" s="19">
        <f>IF(AR1611&lt;=450000,0,MAX(0,ROUNDDOWN(AX1611*0.06-MIN(50000,AX1611)*0.03,-2))+MAX(0,ROUNDDOWN(AX1611*0.04-MIN(50000,AX1611)*0.02,-2)))</f>
        <v/>
      </c>
      <c r="AZ1611" s="19">
        <f>AW1611+AY1611+AS1611</f>
        <v/>
      </c>
    </row>
    <row r="1612">
      <c r="A1612" t="inlineStr">
        <is>
          <t>1万円刻み</t>
        </is>
      </c>
      <c r="B1612" s="19">
        <f>'3_1万円刻み'!$A$1595</f>
        <v/>
      </c>
      <c r="C1612" s="19">
        <f>MIN(0,MAX(0,$B1612))</f>
        <v/>
      </c>
      <c r="D1612" s="19">
        <f>$B1612-C1612</f>
        <v/>
      </c>
      <c r="E1612" s="19">
        <f>MIN(670000,ROUNDDOWN(MAX(0,D1612-430000)*0.0751+47600,0))+MIN(260000,ROUNDDOWN(MAX(0,D1612-430000)*0.028+17600,0))+MIN(30000,ROUNDDOWN(MAX(0,D1612-430000)*0.0027+1873,0))+IF("いいえ"="はい",MIN(170000,ROUNDDOWN(MAX(0,D1612-430000)*0.0243+17800,0)),0)</f>
        <v/>
      </c>
      <c r="F1612" s="19">
        <f>IF(""="",215040+E1612,"")</f>
        <v/>
      </c>
      <c r="G1612" s="19">
        <f>IF(D1612&gt;23500000,NA(),IF(D1612&lt;=4890000,1040000,IF(D1612&lt;=6550000,670000,620000)))</f>
        <v/>
      </c>
      <c r="H1612" s="19">
        <f>MAX(0,ROUNDDOWN(D1612-F1612-G1612-0,-3))</f>
        <v/>
      </c>
      <c r="I1612" s="19">
        <f>IF(H1612&lt;=0,0,ROUNDDOWN((H1612*LOOKUP(H1612,{0,1950001,3300001,6950001,9000001,18000001,40000001},{0.05,0.1,0.2,0.23,0.33,0.4,0.45})-LOOKUP(H1612,{0,1950001,3300001,6950001,9000001,18000001,40000001},{0,97500,427500,636000,1536000,2796000,4796000}))*1.021,-2))</f>
        <v/>
      </c>
      <c r="J1612" s="19">
        <f>MAX(0,ROUNDDOWN(D1612-F1612-430000-0,-3))</f>
        <v/>
      </c>
      <c r="K1612" s="19">
        <f>IF(D1612&lt;=450000,0,MAX(0,ROUNDDOWN(J1612*0.06-MIN(50000,J1612)*0.03,-2))+MAX(0,ROUNDDOWN(J1612*0.04-MIN(50000,J1612)*0.02,-2)))</f>
        <v/>
      </c>
      <c r="L1612" s="19">
        <f>I1612+K1612+E1612</f>
        <v/>
      </c>
      <c r="M1612" s="19">
        <f>MIN(100000,MAX(0,$B1612))</f>
        <v/>
      </c>
      <c r="N1612" s="19">
        <f>$B1612-M1612</f>
        <v/>
      </c>
      <c r="O1612" s="19">
        <f>MIN(670000,ROUNDDOWN(MAX(0,N1612-430000)*0.0751+47600,0))+MIN(260000,ROUNDDOWN(MAX(0,N1612-430000)*0.028+17600,0))+MIN(30000,ROUNDDOWN(MAX(0,N1612-430000)*0.0027+1873,0))+IF("いいえ"="はい",MIN(170000,ROUNDDOWN(MAX(0,N1612-430000)*0.0243+17800,0)),0)</f>
        <v/>
      </c>
      <c r="P1612" s="19">
        <f>IF(""="",215040+O1612,"")</f>
        <v/>
      </c>
      <c r="Q1612" s="19">
        <f>IF(N1612&gt;23500000,NA(),IF(N1612&lt;=4890000,1040000,IF(N1612&lt;=6550000,670000,620000)))</f>
        <v/>
      </c>
      <c r="R1612" s="19">
        <f>MAX(0,ROUNDDOWN(N1612-P1612-Q1612-0,-3))</f>
        <v/>
      </c>
      <c r="S1612" s="19">
        <f>IF(R1612&lt;=0,0,ROUNDDOWN((R1612*LOOKUP(R1612,{0,1950001,3300001,6950001,9000001,18000001,40000001},{0.05,0.1,0.2,0.23,0.33,0.4,0.45})-LOOKUP(R1612,{0,1950001,3300001,6950001,9000001,18000001,40000001},{0,97500,427500,636000,1536000,2796000,4796000}))*1.021,-2))</f>
        <v/>
      </c>
      <c r="T1612" s="19">
        <f>MAX(0,ROUNDDOWN(N1612-P1612-430000-0,-3))</f>
        <v/>
      </c>
      <c r="U1612" s="19">
        <f>IF(N1612&lt;=450000,0,MAX(0,ROUNDDOWN(T1612*0.06-MIN(50000,T1612)*0.03,-2))+MAX(0,ROUNDDOWN(T1612*0.04-MIN(50000,T1612)*0.02,-2)))</f>
        <v/>
      </c>
      <c r="V1612" s="19">
        <f>S1612+U1612+O1612</f>
        <v/>
      </c>
      <c r="W1612" s="19">
        <f>MIN(550000,MAX(0,$B1612))</f>
        <v/>
      </c>
      <c r="X1612" s="19">
        <f>$B1612-W1612</f>
        <v/>
      </c>
      <c r="Y1612" s="19">
        <f>MIN(670000,ROUNDDOWN(MAX(0,X1612-430000)*0.0751+47600,0))+MIN(260000,ROUNDDOWN(MAX(0,X1612-430000)*0.028+17600,0))+MIN(30000,ROUNDDOWN(MAX(0,X1612-430000)*0.0027+1873,0))+IF("いいえ"="はい",MIN(170000,ROUNDDOWN(MAX(0,X1612-430000)*0.0243+17800,0)),0)</f>
        <v/>
      </c>
      <c r="Z1612" s="19">
        <f>IF(""="",215040+Y1612,"")</f>
        <v/>
      </c>
      <c r="AA1612" s="19">
        <f>IF(X1612&gt;23500000,NA(),IF(X1612&lt;=4890000,1040000,IF(X1612&lt;=6550000,670000,620000)))</f>
        <v/>
      </c>
      <c r="AB1612" s="19">
        <f>MAX(0,ROUNDDOWN(X1612-Z1612-AA1612-0,-3))</f>
        <v/>
      </c>
      <c r="AC1612" s="19">
        <f>IF(AB1612&lt;=0,0,ROUNDDOWN((AB1612*LOOKUP(AB1612,{0,1950001,3300001,6950001,9000001,18000001,40000001},{0.05,0.1,0.2,0.23,0.33,0.4,0.45})-LOOKUP(AB1612,{0,1950001,3300001,6950001,9000001,18000001,40000001},{0,97500,427500,636000,1536000,2796000,4796000}))*1.021,-2))</f>
        <v/>
      </c>
      <c r="AD1612" s="19">
        <f>MAX(0,ROUNDDOWN(X1612-Z1612-430000-0,-3))</f>
        <v/>
      </c>
      <c r="AE1612" s="19">
        <f>IF(X1612&lt;=450000,0,MAX(0,ROUNDDOWN(AD1612*0.06-MIN(50000,AD1612)*0.03,-2))+MAX(0,ROUNDDOWN(AD1612*0.04-MIN(50000,AD1612)*0.02,-2)))</f>
        <v/>
      </c>
      <c r="AF1612" s="19">
        <f>AC1612+AE1612+Y1612</f>
        <v/>
      </c>
      <c r="AG1612" s="19">
        <f>MIN(650000,MAX(0,$B1612))</f>
        <v/>
      </c>
      <c r="AH1612" s="19">
        <f>$B1612-AG1612</f>
        <v/>
      </c>
      <c r="AI1612" s="19">
        <f>MIN(670000,ROUNDDOWN(MAX(0,AH1612-430000)*0.0751+47600,0))+MIN(260000,ROUNDDOWN(MAX(0,AH1612-430000)*0.028+17600,0))+MIN(30000,ROUNDDOWN(MAX(0,AH1612-430000)*0.0027+1873,0))+IF("いいえ"="はい",MIN(170000,ROUNDDOWN(MAX(0,AH1612-430000)*0.0243+17800,0)),0)</f>
        <v/>
      </c>
      <c r="AJ1612" s="19">
        <f>IF(""="",215040+AI1612,"")</f>
        <v/>
      </c>
      <c r="AK1612" s="19">
        <f>IF(AH1612&gt;23500000,NA(),IF(AH1612&lt;=4890000,1040000,IF(AH1612&lt;=6550000,670000,620000)))</f>
        <v/>
      </c>
      <c r="AL1612" s="19">
        <f>MAX(0,ROUNDDOWN(AH1612-AJ1612-AK1612-0,-3))</f>
        <v/>
      </c>
      <c r="AM1612" s="19">
        <f>IF(AL1612&lt;=0,0,ROUNDDOWN((AL1612*LOOKUP(AL1612,{0,1950001,3300001,6950001,9000001,18000001,40000001},{0.05,0.1,0.2,0.23,0.33,0.4,0.45})-LOOKUP(AL1612,{0,1950001,3300001,6950001,9000001,18000001,40000001},{0,97500,427500,636000,1536000,2796000,4796000}))*1.021,-2))</f>
        <v/>
      </c>
      <c r="AN1612" s="19">
        <f>MAX(0,ROUNDDOWN(AH1612-AJ1612-430000-0,-3))</f>
        <v/>
      </c>
      <c r="AO1612" s="19">
        <f>IF(AH1612&lt;=450000,0,MAX(0,ROUNDDOWN(AN1612*0.06-MIN(50000,AN1612)*0.03,-2))+MAX(0,ROUNDDOWN(AN1612*0.04-MIN(50000,AN1612)*0.02,-2)))</f>
        <v/>
      </c>
      <c r="AP1612" s="19">
        <f>AM1612+AO1612+AI1612</f>
        <v/>
      </c>
      <c r="AQ1612" s="19">
        <f>MIN(750000,MAX(0,$B1612))</f>
        <v/>
      </c>
      <c r="AR1612" s="19">
        <f>$B1612-AQ1612</f>
        <v/>
      </c>
      <c r="AS1612" s="19">
        <f>MIN(670000,ROUNDDOWN(MAX(0,AR1612-430000)*0.0751+47600,0))+MIN(260000,ROUNDDOWN(MAX(0,AR1612-430000)*0.028+17600,0))+MIN(30000,ROUNDDOWN(MAX(0,AR1612-430000)*0.0027+1873,0))+IF("いいえ"="はい",MIN(170000,ROUNDDOWN(MAX(0,AR1612-430000)*0.0243+17800,0)),0)</f>
        <v/>
      </c>
      <c r="AT1612" s="19">
        <f>IF(""="",215040+AS1612,"")</f>
        <v/>
      </c>
      <c r="AU1612" s="19">
        <f>IF(AR1612&gt;23500000,NA(),IF(AR1612&lt;=4890000,1040000,IF(AR1612&lt;=6550000,670000,620000)))</f>
        <v/>
      </c>
      <c r="AV1612" s="19">
        <f>MAX(0,ROUNDDOWN(AR1612-AT1612-AU1612-0,-3))</f>
        <v/>
      </c>
      <c r="AW1612" s="19">
        <f>IF(AV1612&lt;=0,0,ROUNDDOWN((AV1612*LOOKUP(AV1612,{0,1950001,3300001,6950001,9000001,18000001,40000001},{0.05,0.1,0.2,0.23,0.33,0.4,0.45})-LOOKUP(AV1612,{0,1950001,3300001,6950001,9000001,18000001,40000001},{0,97500,427500,636000,1536000,2796000,4796000}))*1.021,-2))</f>
        <v/>
      </c>
      <c r="AX1612" s="19">
        <f>MAX(0,ROUNDDOWN(AR1612-AT1612-430000-0,-3))</f>
        <v/>
      </c>
      <c r="AY1612" s="19">
        <f>IF(AR1612&lt;=450000,0,MAX(0,ROUNDDOWN(AX1612*0.06-MIN(50000,AX1612)*0.03,-2))+MAX(0,ROUNDDOWN(AX1612*0.04-MIN(50000,AX1612)*0.02,-2)))</f>
        <v/>
      </c>
      <c r="AZ1612" s="19">
        <f>AW1612+AY1612+AS1612</f>
        <v/>
      </c>
    </row>
    <row r="1613">
      <c r="A1613" t="inlineStr">
        <is>
          <t>1万円刻み</t>
        </is>
      </c>
      <c r="B1613" s="19">
        <f>'3_1万円刻み'!$A$1596</f>
        <v/>
      </c>
      <c r="C1613" s="19">
        <f>MIN(0,MAX(0,$B1613))</f>
        <v/>
      </c>
      <c r="D1613" s="19">
        <f>$B1613-C1613</f>
        <v/>
      </c>
      <c r="E1613" s="19">
        <f>MIN(670000,ROUNDDOWN(MAX(0,D1613-430000)*0.0751+47600,0))+MIN(260000,ROUNDDOWN(MAX(0,D1613-430000)*0.028+17600,0))+MIN(30000,ROUNDDOWN(MAX(0,D1613-430000)*0.0027+1873,0))+IF("いいえ"="はい",MIN(170000,ROUNDDOWN(MAX(0,D1613-430000)*0.0243+17800,0)),0)</f>
        <v/>
      </c>
      <c r="F1613" s="19">
        <f>IF(""="",215040+E1613,"")</f>
        <v/>
      </c>
      <c r="G1613" s="19">
        <f>IF(D1613&gt;23500000,NA(),IF(D1613&lt;=4890000,1040000,IF(D1613&lt;=6550000,670000,620000)))</f>
        <v/>
      </c>
      <c r="H1613" s="19">
        <f>MAX(0,ROUNDDOWN(D1613-F1613-G1613-0,-3))</f>
        <v/>
      </c>
      <c r="I1613" s="19">
        <f>IF(H1613&lt;=0,0,ROUNDDOWN((H1613*LOOKUP(H1613,{0,1950001,3300001,6950001,9000001,18000001,40000001},{0.05,0.1,0.2,0.23,0.33,0.4,0.45})-LOOKUP(H1613,{0,1950001,3300001,6950001,9000001,18000001,40000001},{0,97500,427500,636000,1536000,2796000,4796000}))*1.021,-2))</f>
        <v/>
      </c>
      <c r="J1613" s="19">
        <f>MAX(0,ROUNDDOWN(D1613-F1613-430000-0,-3))</f>
        <v/>
      </c>
      <c r="K1613" s="19">
        <f>IF(D1613&lt;=450000,0,MAX(0,ROUNDDOWN(J1613*0.06-MIN(50000,J1613)*0.03,-2))+MAX(0,ROUNDDOWN(J1613*0.04-MIN(50000,J1613)*0.02,-2)))</f>
        <v/>
      </c>
      <c r="L1613" s="19">
        <f>I1613+K1613+E1613</f>
        <v/>
      </c>
      <c r="M1613" s="19">
        <f>MIN(100000,MAX(0,$B1613))</f>
        <v/>
      </c>
      <c r="N1613" s="19">
        <f>$B1613-M1613</f>
        <v/>
      </c>
      <c r="O1613" s="19">
        <f>MIN(670000,ROUNDDOWN(MAX(0,N1613-430000)*0.0751+47600,0))+MIN(260000,ROUNDDOWN(MAX(0,N1613-430000)*0.028+17600,0))+MIN(30000,ROUNDDOWN(MAX(0,N1613-430000)*0.0027+1873,0))+IF("いいえ"="はい",MIN(170000,ROUNDDOWN(MAX(0,N1613-430000)*0.0243+17800,0)),0)</f>
        <v/>
      </c>
      <c r="P1613" s="19">
        <f>IF(""="",215040+O1613,"")</f>
        <v/>
      </c>
      <c r="Q1613" s="19">
        <f>IF(N1613&gt;23500000,NA(),IF(N1613&lt;=4890000,1040000,IF(N1613&lt;=6550000,670000,620000)))</f>
        <v/>
      </c>
      <c r="R1613" s="19">
        <f>MAX(0,ROUNDDOWN(N1613-P1613-Q1613-0,-3))</f>
        <v/>
      </c>
      <c r="S1613" s="19">
        <f>IF(R1613&lt;=0,0,ROUNDDOWN((R1613*LOOKUP(R1613,{0,1950001,3300001,6950001,9000001,18000001,40000001},{0.05,0.1,0.2,0.23,0.33,0.4,0.45})-LOOKUP(R1613,{0,1950001,3300001,6950001,9000001,18000001,40000001},{0,97500,427500,636000,1536000,2796000,4796000}))*1.021,-2))</f>
        <v/>
      </c>
      <c r="T1613" s="19">
        <f>MAX(0,ROUNDDOWN(N1613-P1613-430000-0,-3))</f>
        <v/>
      </c>
      <c r="U1613" s="19">
        <f>IF(N1613&lt;=450000,0,MAX(0,ROUNDDOWN(T1613*0.06-MIN(50000,T1613)*0.03,-2))+MAX(0,ROUNDDOWN(T1613*0.04-MIN(50000,T1613)*0.02,-2)))</f>
        <v/>
      </c>
      <c r="V1613" s="19">
        <f>S1613+U1613+O1613</f>
        <v/>
      </c>
      <c r="W1613" s="19">
        <f>MIN(550000,MAX(0,$B1613))</f>
        <v/>
      </c>
      <c r="X1613" s="19">
        <f>$B1613-W1613</f>
        <v/>
      </c>
      <c r="Y1613" s="19">
        <f>MIN(670000,ROUNDDOWN(MAX(0,X1613-430000)*0.0751+47600,0))+MIN(260000,ROUNDDOWN(MAX(0,X1613-430000)*0.028+17600,0))+MIN(30000,ROUNDDOWN(MAX(0,X1613-430000)*0.0027+1873,0))+IF("いいえ"="はい",MIN(170000,ROUNDDOWN(MAX(0,X1613-430000)*0.0243+17800,0)),0)</f>
        <v/>
      </c>
      <c r="Z1613" s="19">
        <f>IF(""="",215040+Y1613,"")</f>
        <v/>
      </c>
      <c r="AA1613" s="19">
        <f>IF(X1613&gt;23500000,NA(),IF(X1613&lt;=4890000,1040000,IF(X1613&lt;=6550000,670000,620000)))</f>
        <v/>
      </c>
      <c r="AB1613" s="19">
        <f>MAX(0,ROUNDDOWN(X1613-Z1613-AA1613-0,-3))</f>
        <v/>
      </c>
      <c r="AC1613" s="19">
        <f>IF(AB1613&lt;=0,0,ROUNDDOWN((AB1613*LOOKUP(AB1613,{0,1950001,3300001,6950001,9000001,18000001,40000001},{0.05,0.1,0.2,0.23,0.33,0.4,0.45})-LOOKUP(AB1613,{0,1950001,3300001,6950001,9000001,18000001,40000001},{0,97500,427500,636000,1536000,2796000,4796000}))*1.021,-2))</f>
        <v/>
      </c>
      <c r="AD1613" s="19">
        <f>MAX(0,ROUNDDOWN(X1613-Z1613-430000-0,-3))</f>
        <v/>
      </c>
      <c r="AE1613" s="19">
        <f>IF(X1613&lt;=450000,0,MAX(0,ROUNDDOWN(AD1613*0.06-MIN(50000,AD1613)*0.03,-2))+MAX(0,ROUNDDOWN(AD1613*0.04-MIN(50000,AD1613)*0.02,-2)))</f>
        <v/>
      </c>
      <c r="AF1613" s="19">
        <f>AC1613+AE1613+Y1613</f>
        <v/>
      </c>
      <c r="AG1613" s="19">
        <f>MIN(650000,MAX(0,$B1613))</f>
        <v/>
      </c>
      <c r="AH1613" s="19">
        <f>$B1613-AG1613</f>
        <v/>
      </c>
      <c r="AI1613" s="19">
        <f>MIN(670000,ROUNDDOWN(MAX(0,AH1613-430000)*0.0751+47600,0))+MIN(260000,ROUNDDOWN(MAX(0,AH1613-430000)*0.028+17600,0))+MIN(30000,ROUNDDOWN(MAX(0,AH1613-430000)*0.0027+1873,0))+IF("いいえ"="はい",MIN(170000,ROUNDDOWN(MAX(0,AH1613-430000)*0.0243+17800,0)),0)</f>
        <v/>
      </c>
      <c r="AJ1613" s="19">
        <f>IF(""="",215040+AI1613,"")</f>
        <v/>
      </c>
      <c r="AK1613" s="19">
        <f>IF(AH1613&gt;23500000,NA(),IF(AH1613&lt;=4890000,1040000,IF(AH1613&lt;=6550000,670000,620000)))</f>
        <v/>
      </c>
      <c r="AL1613" s="19">
        <f>MAX(0,ROUNDDOWN(AH1613-AJ1613-AK1613-0,-3))</f>
        <v/>
      </c>
      <c r="AM1613" s="19">
        <f>IF(AL1613&lt;=0,0,ROUNDDOWN((AL1613*LOOKUP(AL1613,{0,1950001,3300001,6950001,9000001,18000001,40000001},{0.05,0.1,0.2,0.23,0.33,0.4,0.45})-LOOKUP(AL1613,{0,1950001,3300001,6950001,9000001,18000001,40000001},{0,97500,427500,636000,1536000,2796000,4796000}))*1.021,-2))</f>
        <v/>
      </c>
      <c r="AN1613" s="19">
        <f>MAX(0,ROUNDDOWN(AH1613-AJ1613-430000-0,-3))</f>
        <v/>
      </c>
      <c r="AO1613" s="19">
        <f>IF(AH1613&lt;=450000,0,MAX(0,ROUNDDOWN(AN1613*0.06-MIN(50000,AN1613)*0.03,-2))+MAX(0,ROUNDDOWN(AN1613*0.04-MIN(50000,AN1613)*0.02,-2)))</f>
        <v/>
      </c>
      <c r="AP1613" s="19">
        <f>AM1613+AO1613+AI1613</f>
        <v/>
      </c>
      <c r="AQ1613" s="19">
        <f>MIN(750000,MAX(0,$B1613))</f>
        <v/>
      </c>
      <c r="AR1613" s="19">
        <f>$B1613-AQ1613</f>
        <v/>
      </c>
      <c r="AS1613" s="19">
        <f>MIN(670000,ROUNDDOWN(MAX(0,AR1613-430000)*0.0751+47600,0))+MIN(260000,ROUNDDOWN(MAX(0,AR1613-430000)*0.028+17600,0))+MIN(30000,ROUNDDOWN(MAX(0,AR1613-430000)*0.0027+1873,0))+IF("いいえ"="はい",MIN(170000,ROUNDDOWN(MAX(0,AR1613-430000)*0.0243+17800,0)),0)</f>
        <v/>
      </c>
      <c r="AT1613" s="19">
        <f>IF(""="",215040+AS1613,"")</f>
        <v/>
      </c>
      <c r="AU1613" s="19">
        <f>IF(AR1613&gt;23500000,NA(),IF(AR1613&lt;=4890000,1040000,IF(AR1613&lt;=6550000,670000,620000)))</f>
        <v/>
      </c>
      <c r="AV1613" s="19">
        <f>MAX(0,ROUNDDOWN(AR1613-AT1613-AU1613-0,-3))</f>
        <v/>
      </c>
      <c r="AW1613" s="19">
        <f>IF(AV1613&lt;=0,0,ROUNDDOWN((AV1613*LOOKUP(AV1613,{0,1950001,3300001,6950001,9000001,18000001,40000001},{0.05,0.1,0.2,0.23,0.33,0.4,0.45})-LOOKUP(AV1613,{0,1950001,3300001,6950001,9000001,18000001,40000001},{0,97500,427500,636000,1536000,2796000,4796000}))*1.021,-2))</f>
        <v/>
      </c>
      <c r="AX1613" s="19">
        <f>MAX(0,ROUNDDOWN(AR1613-AT1613-430000-0,-3))</f>
        <v/>
      </c>
      <c r="AY1613" s="19">
        <f>IF(AR1613&lt;=450000,0,MAX(0,ROUNDDOWN(AX1613*0.06-MIN(50000,AX1613)*0.03,-2))+MAX(0,ROUNDDOWN(AX1613*0.04-MIN(50000,AX1613)*0.02,-2)))</f>
        <v/>
      </c>
      <c r="AZ1613" s="19">
        <f>AW1613+AY1613+AS1613</f>
        <v/>
      </c>
    </row>
    <row r="1614">
      <c r="A1614" t="inlineStr">
        <is>
          <t>1万円刻み</t>
        </is>
      </c>
      <c r="B1614" s="19">
        <f>'3_1万円刻み'!$A$1597</f>
        <v/>
      </c>
      <c r="C1614" s="19">
        <f>MIN(0,MAX(0,$B1614))</f>
        <v/>
      </c>
      <c r="D1614" s="19">
        <f>$B1614-C1614</f>
        <v/>
      </c>
      <c r="E1614" s="19">
        <f>MIN(670000,ROUNDDOWN(MAX(0,D1614-430000)*0.0751+47600,0))+MIN(260000,ROUNDDOWN(MAX(0,D1614-430000)*0.028+17600,0))+MIN(30000,ROUNDDOWN(MAX(0,D1614-430000)*0.0027+1873,0))+IF("いいえ"="はい",MIN(170000,ROUNDDOWN(MAX(0,D1614-430000)*0.0243+17800,0)),0)</f>
        <v/>
      </c>
      <c r="F1614" s="19">
        <f>IF(""="",215040+E1614,"")</f>
        <v/>
      </c>
      <c r="G1614" s="19">
        <f>IF(D1614&gt;23500000,NA(),IF(D1614&lt;=4890000,1040000,IF(D1614&lt;=6550000,670000,620000)))</f>
        <v/>
      </c>
      <c r="H1614" s="19">
        <f>MAX(0,ROUNDDOWN(D1614-F1614-G1614-0,-3))</f>
        <v/>
      </c>
      <c r="I1614" s="19">
        <f>IF(H1614&lt;=0,0,ROUNDDOWN((H1614*LOOKUP(H1614,{0,1950001,3300001,6950001,9000001,18000001,40000001},{0.05,0.1,0.2,0.23,0.33,0.4,0.45})-LOOKUP(H1614,{0,1950001,3300001,6950001,9000001,18000001,40000001},{0,97500,427500,636000,1536000,2796000,4796000}))*1.021,-2))</f>
        <v/>
      </c>
      <c r="J1614" s="19">
        <f>MAX(0,ROUNDDOWN(D1614-F1614-430000-0,-3))</f>
        <v/>
      </c>
      <c r="K1614" s="19">
        <f>IF(D1614&lt;=450000,0,MAX(0,ROUNDDOWN(J1614*0.06-MIN(50000,J1614)*0.03,-2))+MAX(0,ROUNDDOWN(J1614*0.04-MIN(50000,J1614)*0.02,-2)))</f>
        <v/>
      </c>
      <c r="L1614" s="19">
        <f>I1614+K1614+E1614</f>
        <v/>
      </c>
      <c r="M1614" s="19">
        <f>MIN(100000,MAX(0,$B1614))</f>
        <v/>
      </c>
      <c r="N1614" s="19">
        <f>$B1614-M1614</f>
        <v/>
      </c>
      <c r="O1614" s="19">
        <f>MIN(670000,ROUNDDOWN(MAX(0,N1614-430000)*0.0751+47600,0))+MIN(260000,ROUNDDOWN(MAX(0,N1614-430000)*0.028+17600,0))+MIN(30000,ROUNDDOWN(MAX(0,N1614-430000)*0.0027+1873,0))+IF("いいえ"="はい",MIN(170000,ROUNDDOWN(MAX(0,N1614-430000)*0.0243+17800,0)),0)</f>
        <v/>
      </c>
      <c r="P1614" s="19">
        <f>IF(""="",215040+O1614,"")</f>
        <v/>
      </c>
      <c r="Q1614" s="19">
        <f>IF(N1614&gt;23500000,NA(),IF(N1614&lt;=4890000,1040000,IF(N1614&lt;=6550000,670000,620000)))</f>
        <v/>
      </c>
      <c r="R1614" s="19">
        <f>MAX(0,ROUNDDOWN(N1614-P1614-Q1614-0,-3))</f>
        <v/>
      </c>
      <c r="S1614" s="19">
        <f>IF(R1614&lt;=0,0,ROUNDDOWN((R1614*LOOKUP(R1614,{0,1950001,3300001,6950001,9000001,18000001,40000001},{0.05,0.1,0.2,0.23,0.33,0.4,0.45})-LOOKUP(R1614,{0,1950001,3300001,6950001,9000001,18000001,40000001},{0,97500,427500,636000,1536000,2796000,4796000}))*1.021,-2))</f>
        <v/>
      </c>
      <c r="T1614" s="19">
        <f>MAX(0,ROUNDDOWN(N1614-P1614-430000-0,-3))</f>
        <v/>
      </c>
      <c r="U1614" s="19">
        <f>IF(N1614&lt;=450000,0,MAX(0,ROUNDDOWN(T1614*0.06-MIN(50000,T1614)*0.03,-2))+MAX(0,ROUNDDOWN(T1614*0.04-MIN(50000,T1614)*0.02,-2)))</f>
        <v/>
      </c>
      <c r="V1614" s="19">
        <f>S1614+U1614+O1614</f>
        <v/>
      </c>
      <c r="W1614" s="19">
        <f>MIN(550000,MAX(0,$B1614))</f>
        <v/>
      </c>
      <c r="X1614" s="19">
        <f>$B1614-W1614</f>
        <v/>
      </c>
      <c r="Y1614" s="19">
        <f>MIN(670000,ROUNDDOWN(MAX(0,X1614-430000)*0.0751+47600,0))+MIN(260000,ROUNDDOWN(MAX(0,X1614-430000)*0.028+17600,0))+MIN(30000,ROUNDDOWN(MAX(0,X1614-430000)*0.0027+1873,0))+IF("いいえ"="はい",MIN(170000,ROUNDDOWN(MAX(0,X1614-430000)*0.0243+17800,0)),0)</f>
        <v/>
      </c>
      <c r="Z1614" s="19">
        <f>IF(""="",215040+Y1614,"")</f>
        <v/>
      </c>
      <c r="AA1614" s="19">
        <f>IF(X1614&gt;23500000,NA(),IF(X1614&lt;=4890000,1040000,IF(X1614&lt;=6550000,670000,620000)))</f>
        <v/>
      </c>
      <c r="AB1614" s="19">
        <f>MAX(0,ROUNDDOWN(X1614-Z1614-AA1614-0,-3))</f>
        <v/>
      </c>
      <c r="AC1614" s="19">
        <f>IF(AB1614&lt;=0,0,ROUNDDOWN((AB1614*LOOKUP(AB1614,{0,1950001,3300001,6950001,9000001,18000001,40000001},{0.05,0.1,0.2,0.23,0.33,0.4,0.45})-LOOKUP(AB1614,{0,1950001,3300001,6950001,9000001,18000001,40000001},{0,97500,427500,636000,1536000,2796000,4796000}))*1.021,-2))</f>
        <v/>
      </c>
      <c r="AD1614" s="19">
        <f>MAX(0,ROUNDDOWN(X1614-Z1614-430000-0,-3))</f>
        <v/>
      </c>
      <c r="AE1614" s="19">
        <f>IF(X1614&lt;=450000,0,MAX(0,ROUNDDOWN(AD1614*0.06-MIN(50000,AD1614)*0.03,-2))+MAX(0,ROUNDDOWN(AD1614*0.04-MIN(50000,AD1614)*0.02,-2)))</f>
        <v/>
      </c>
      <c r="AF1614" s="19">
        <f>AC1614+AE1614+Y1614</f>
        <v/>
      </c>
      <c r="AG1614" s="19">
        <f>MIN(650000,MAX(0,$B1614))</f>
        <v/>
      </c>
      <c r="AH1614" s="19">
        <f>$B1614-AG1614</f>
        <v/>
      </c>
      <c r="AI1614" s="19">
        <f>MIN(670000,ROUNDDOWN(MAX(0,AH1614-430000)*0.0751+47600,0))+MIN(260000,ROUNDDOWN(MAX(0,AH1614-430000)*0.028+17600,0))+MIN(30000,ROUNDDOWN(MAX(0,AH1614-430000)*0.0027+1873,0))+IF("いいえ"="はい",MIN(170000,ROUNDDOWN(MAX(0,AH1614-430000)*0.0243+17800,0)),0)</f>
        <v/>
      </c>
      <c r="AJ1614" s="19">
        <f>IF(""="",215040+AI1614,"")</f>
        <v/>
      </c>
      <c r="AK1614" s="19">
        <f>IF(AH1614&gt;23500000,NA(),IF(AH1614&lt;=4890000,1040000,IF(AH1614&lt;=6550000,670000,620000)))</f>
        <v/>
      </c>
      <c r="AL1614" s="19">
        <f>MAX(0,ROUNDDOWN(AH1614-AJ1614-AK1614-0,-3))</f>
        <v/>
      </c>
      <c r="AM1614" s="19">
        <f>IF(AL1614&lt;=0,0,ROUNDDOWN((AL1614*LOOKUP(AL1614,{0,1950001,3300001,6950001,9000001,18000001,40000001},{0.05,0.1,0.2,0.23,0.33,0.4,0.45})-LOOKUP(AL1614,{0,1950001,3300001,6950001,9000001,18000001,40000001},{0,97500,427500,636000,1536000,2796000,4796000}))*1.021,-2))</f>
        <v/>
      </c>
      <c r="AN1614" s="19">
        <f>MAX(0,ROUNDDOWN(AH1614-AJ1614-430000-0,-3))</f>
        <v/>
      </c>
      <c r="AO1614" s="19">
        <f>IF(AH1614&lt;=450000,0,MAX(0,ROUNDDOWN(AN1614*0.06-MIN(50000,AN1614)*0.03,-2))+MAX(0,ROUNDDOWN(AN1614*0.04-MIN(50000,AN1614)*0.02,-2)))</f>
        <v/>
      </c>
      <c r="AP1614" s="19">
        <f>AM1614+AO1614+AI1614</f>
        <v/>
      </c>
      <c r="AQ1614" s="19">
        <f>MIN(750000,MAX(0,$B1614))</f>
        <v/>
      </c>
      <c r="AR1614" s="19">
        <f>$B1614-AQ1614</f>
        <v/>
      </c>
      <c r="AS1614" s="19">
        <f>MIN(670000,ROUNDDOWN(MAX(0,AR1614-430000)*0.0751+47600,0))+MIN(260000,ROUNDDOWN(MAX(0,AR1614-430000)*0.028+17600,0))+MIN(30000,ROUNDDOWN(MAX(0,AR1614-430000)*0.0027+1873,0))+IF("いいえ"="はい",MIN(170000,ROUNDDOWN(MAX(0,AR1614-430000)*0.0243+17800,0)),0)</f>
        <v/>
      </c>
      <c r="AT1614" s="19">
        <f>IF(""="",215040+AS1614,"")</f>
        <v/>
      </c>
      <c r="AU1614" s="19">
        <f>IF(AR1614&gt;23500000,NA(),IF(AR1614&lt;=4890000,1040000,IF(AR1614&lt;=6550000,670000,620000)))</f>
        <v/>
      </c>
      <c r="AV1614" s="19">
        <f>MAX(0,ROUNDDOWN(AR1614-AT1614-AU1614-0,-3))</f>
        <v/>
      </c>
      <c r="AW1614" s="19">
        <f>IF(AV1614&lt;=0,0,ROUNDDOWN((AV1614*LOOKUP(AV1614,{0,1950001,3300001,6950001,9000001,18000001,40000001},{0.05,0.1,0.2,0.23,0.33,0.4,0.45})-LOOKUP(AV1614,{0,1950001,3300001,6950001,9000001,18000001,40000001},{0,97500,427500,636000,1536000,2796000,4796000}))*1.021,-2))</f>
        <v/>
      </c>
      <c r="AX1614" s="19">
        <f>MAX(0,ROUNDDOWN(AR1614-AT1614-430000-0,-3))</f>
        <v/>
      </c>
      <c r="AY1614" s="19">
        <f>IF(AR1614&lt;=450000,0,MAX(0,ROUNDDOWN(AX1614*0.06-MIN(50000,AX1614)*0.03,-2))+MAX(0,ROUNDDOWN(AX1614*0.04-MIN(50000,AX1614)*0.02,-2)))</f>
        <v/>
      </c>
      <c r="AZ1614" s="19">
        <f>AW1614+AY1614+AS1614</f>
        <v/>
      </c>
    </row>
    <row r="1615">
      <c r="A1615" t="inlineStr">
        <is>
          <t>1万円刻み</t>
        </is>
      </c>
      <c r="B1615" s="19">
        <f>'3_1万円刻み'!$A$1598</f>
        <v/>
      </c>
      <c r="C1615" s="19">
        <f>MIN(0,MAX(0,$B1615))</f>
        <v/>
      </c>
      <c r="D1615" s="19">
        <f>$B1615-C1615</f>
        <v/>
      </c>
      <c r="E1615" s="19">
        <f>MIN(670000,ROUNDDOWN(MAX(0,D1615-430000)*0.0751+47600,0))+MIN(260000,ROUNDDOWN(MAX(0,D1615-430000)*0.028+17600,0))+MIN(30000,ROUNDDOWN(MAX(0,D1615-430000)*0.0027+1873,0))+IF("いいえ"="はい",MIN(170000,ROUNDDOWN(MAX(0,D1615-430000)*0.0243+17800,0)),0)</f>
        <v/>
      </c>
      <c r="F1615" s="19">
        <f>IF(""="",215040+E1615,"")</f>
        <v/>
      </c>
      <c r="G1615" s="19">
        <f>IF(D1615&gt;23500000,NA(),IF(D1615&lt;=4890000,1040000,IF(D1615&lt;=6550000,670000,620000)))</f>
        <v/>
      </c>
      <c r="H1615" s="19">
        <f>MAX(0,ROUNDDOWN(D1615-F1615-G1615-0,-3))</f>
        <v/>
      </c>
      <c r="I1615" s="19">
        <f>IF(H1615&lt;=0,0,ROUNDDOWN((H1615*LOOKUP(H1615,{0,1950001,3300001,6950001,9000001,18000001,40000001},{0.05,0.1,0.2,0.23,0.33,0.4,0.45})-LOOKUP(H1615,{0,1950001,3300001,6950001,9000001,18000001,40000001},{0,97500,427500,636000,1536000,2796000,4796000}))*1.021,-2))</f>
        <v/>
      </c>
      <c r="J1615" s="19">
        <f>MAX(0,ROUNDDOWN(D1615-F1615-430000-0,-3))</f>
        <v/>
      </c>
      <c r="K1615" s="19">
        <f>IF(D1615&lt;=450000,0,MAX(0,ROUNDDOWN(J1615*0.06-MIN(50000,J1615)*0.03,-2))+MAX(0,ROUNDDOWN(J1615*0.04-MIN(50000,J1615)*0.02,-2)))</f>
        <v/>
      </c>
      <c r="L1615" s="19">
        <f>I1615+K1615+E1615</f>
        <v/>
      </c>
      <c r="M1615" s="19">
        <f>MIN(100000,MAX(0,$B1615))</f>
        <v/>
      </c>
      <c r="N1615" s="19">
        <f>$B1615-M1615</f>
        <v/>
      </c>
      <c r="O1615" s="19">
        <f>MIN(670000,ROUNDDOWN(MAX(0,N1615-430000)*0.0751+47600,0))+MIN(260000,ROUNDDOWN(MAX(0,N1615-430000)*0.028+17600,0))+MIN(30000,ROUNDDOWN(MAX(0,N1615-430000)*0.0027+1873,0))+IF("いいえ"="はい",MIN(170000,ROUNDDOWN(MAX(0,N1615-430000)*0.0243+17800,0)),0)</f>
        <v/>
      </c>
      <c r="P1615" s="19">
        <f>IF(""="",215040+O1615,"")</f>
        <v/>
      </c>
      <c r="Q1615" s="19">
        <f>IF(N1615&gt;23500000,NA(),IF(N1615&lt;=4890000,1040000,IF(N1615&lt;=6550000,670000,620000)))</f>
        <v/>
      </c>
      <c r="R1615" s="19">
        <f>MAX(0,ROUNDDOWN(N1615-P1615-Q1615-0,-3))</f>
        <v/>
      </c>
      <c r="S1615" s="19">
        <f>IF(R1615&lt;=0,0,ROUNDDOWN((R1615*LOOKUP(R1615,{0,1950001,3300001,6950001,9000001,18000001,40000001},{0.05,0.1,0.2,0.23,0.33,0.4,0.45})-LOOKUP(R1615,{0,1950001,3300001,6950001,9000001,18000001,40000001},{0,97500,427500,636000,1536000,2796000,4796000}))*1.021,-2))</f>
        <v/>
      </c>
      <c r="T1615" s="19">
        <f>MAX(0,ROUNDDOWN(N1615-P1615-430000-0,-3))</f>
        <v/>
      </c>
      <c r="U1615" s="19">
        <f>IF(N1615&lt;=450000,0,MAX(0,ROUNDDOWN(T1615*0.06-MIN(50000,T1615)*0.03,-2))+MAX(0,ROUNDDOWN(T1615*0.04-MIN(50000,T1615)*0.02,-2)))</f>
        <v/>
      </c>
      <c r="V1615" s="19">
        <f>S1615+U1615+O1615</f>
        <v/>
      </c>
      <c r="W1615" s="19">
        <f>MIN(550000,MAX(0,$B1615))</f>
        <v/>
      </c>
      <c r="X1615" s="19">
        <f>$B1615-W1615</f>
        <v/>
      </c>
      <c r="Y1615" s="19">
        <f>MIN(670000,ROUNDDOWN(MAX(0,X1615-430000)*0.0751+47600,0))+MIN(260000,ROUNDDOWN(MAX(0,X1615-430000)*0.028+17600,0))+MIN(30000,ROUNDDOWN(MAX(0,X1615-430000)*0.0027+1873,0))+IF("いいえ"="はい",MIN(170000,ROUNDDOWN(MAX(0,X1615-430000)*0.0243+17800,0)),0)</f>
        <v/>
      </c>
      <c r="Z1615" s="19">
        <f>IF(""="",215040+Y1615,"")</f>
        <v/>
      </c>
      <c r="AA1615" s="19">
        <f>IF(X1615&gt;23500000,NA(),IF(X1615&lt;=4890000,1040000,IF(X1615&lt;=6550000,670000,620000)))</f>
        <v/>
      </c>
      <c r="AB1615" s="19">
        <f>MAX(0,ROUNDDOWN(X1615-Z1615-AA1615-0,-3))</f>
        <v/>
      </c>
      <c r="AC1615" s="19">
        <f>IF(AB1615&lt;=0,0,ROUNDDOWN((AB1615*LOOKUP(AB1615,{0,1950001,3300001,6950001,9000001,18000001,40000001},{0.05,0.1,0.2,0.23,0.33,0.4,0.45})-LOOKUP(AB1615,{0,1950001,3300001,6950001,9000001,18000001,40000001},{0,97500,427500,636000,1536000,2796000,4796000}))*1.021,-2))</f>
        <v/>
      </c>
      <c r="AD1615" s="19">
        <f>MAX(0,ROUNDDOWN(X1615-Z1615-430000-0,-3))</f>
        <v/>
      </c>
      <c r="AE1615" s="19">
        <f>IF(X1615&lt;=450000,0,MAX(0,ROUNDDOWN(AD1615*0.06-MIN(50000,AD1615)*0.03,-2))+MAX(0,ROUNDDOWN(AD1615*0.04-MIN(50000,AD1615)*0.02,-2)))</f>
        <v/>
      </c>
      <c r="AF1615" s="19">
        <f>AC1615+AE1615+Y1615</f>
        <v/>
      </c>
      <c r="AG1615" s="19">
        <f>MIN(650000,MAX(0,$B1615))</f>
        <v/>
      </c>
      <c r="AH1615" s="19">
        <f>$B1615-AG1615</f>
        <v/>
      </c>
      <c r="AI1615" s="19">
        <f>MIN(670000,ROUNDDOWN(MAX(0,AH1615-430000)*0.0751+47600,0))+MIN(260000,ROUNDDOWN(MAX(0,AH1615-430000)*0.028+17600,0))+MIN(30000,ROUNDDOWN(MAX(0,AH1615-430000)*0.0027+1873,0))+IF("いいえ"="はい",MIN(170000,ROUNDDOWN(MAX(0,AH1615-430000)*0.0243+17800,0)),0)</f>
        <v/>
      </c>
      <c r="AJ1615" s="19">
        <f>IF(""="",215040+AI1615,"")</f>
        <v/>
      </c>
      <c r="AK1615" s="19">
        <f>IF(AH1615&gt;23500000,NA(),IF(AH1615&lt;=4890000,1040000,IF(AH1615&lt;=6550000,670000,620000)))</f>
        <v/>
      </c>
      <c r="AL1615" s="19">
        <f>MAX(0,ROUNDDOWN(AH1615-AJ1615-AK1615-0,-3))</f>
        <v/>
      </c>
      <c r="AM1615" s="19">
        <f>IF(AL1615&lt;=0,0,ROUNDDOWN((AL1615*LOOKUP(AL1615,{0,1950001,3300001,6950001,9000001,18000001,40000001},{0.05,0.1,0.2,0.23,0.33,0.4,0.45})-LOOKUP(AL1615,{0,1950001,3300001,6950001,9000001,18000001,40000001},{0,97500,427500,636000,1536000,2796000,4796000}))*1.021,-2))</f>
        <v/>
      </c>
      <c r="AN1615" s="19">
        <f>MAX(0,ROUNDDOWN(AH1615-AJ1615-430000-0,-3))</f>
        <v/>
      </c>
      <c r="AO1615" s="19">
        <f>IF(AH1615&lt;=450000,0,MAX(0,ROUNDDOWN(AN1615*0.06-MIN(50000,AN1615)*0.03,-2))+MAX(0,ROUNDDOWN(AN1615*0.04-MIN(50000,AN1615)*0.02,-2)))</f>
        <v/>
      </c>
      <c r="AP1615" s="19">
        <f>AM1615+AO1615+AI1615</f>
        <v/>
      </c>
      <c r="AQ1615" s="19">
        <f>MIN(750000,MAX(0,$B1615))</f>
        <v/>
      </c>
      <c r="AR1615" s="19">
        <f>$B1615-AQ1615</f>
        <v/>
      </c>
      <c r="AS1615" s="19">
        <f>MIN(670000,ROUNDDOWN(MAX(0,AR1615-430000)*0.0751+47600,0))+MIN(260000,ROUNDDOWN(MAX(0,AR1615-430000)*0.028+17600,0))+MIN(30000,ROUNDDOWN(MAX(0,AR1615-430000)*0.0027+1873,0))+IF("いいえ"="はい",MIN(170000,ROUNDDOWN(MAX(0,AR1615-430000)*0.0243+17800,0)),0)</f>
        <v/>
      </c>
      <c r="AT1615" s="19">
        <f>IF(""="",215040+AS1615,"")</f>
        <v/>
      </c>
      <c r="AU1615" s="19">
        <f>IF(AR1615&gt;23500000,NA(),IF(AR1615&lt;=4890000,1040000,IF(AR1615&lt;=6550000,670000,620000)))</f>
        <v/>
      </c>
      <c r="AV1615" s="19">
        <f>MAX(0,ROUNDDOWN(AR1615-AT1615-AU1615-0,-3))</f>
        <v/>
      </c>
      <c r="AW1615" s="19">
        <f>IF(AV1615&lt;=0,0,ROUNDDOWN((AV1615*LOOKUP(AV1615,{0,1950001,3300001,6950001,9000001,18000001,40000001},{0.05,0.1,0.2,0.23,0.33,0.4,0.45})-LOOKUP(AV1615,{0,1950001,3300001,6950001,9000001,18000001,40000001},{0,97500,427500,636000,1536000,2796000,4796000}))*1.021,-2))</f>
        <v/>
      </c>
      <c r="AX1615" s="19">
        <f>MAX(0,ROUNDDOWN(AR1615-AT1615-430000-0,-3))</f>
        <v/>
      </c>
      <c r="AY1615" s="19">
        <f>IF(AR1615&lt;=450000,0,MAX(0,ROUNDDOWN(AX1615*0.06-MIN(50000,AX1615)*0.03,-2))+MAX(0,ROUNDDOWN(AX1615*0.04-MIN(50000,AX1615)*0.02,-2)))</f>
        <v/>
      </c>
      <c r="AZ1615" s="19">
        <f>AW1615+AY1615+AS1615</f>
        <v/>
      </c>
    </row>
    <row r="1616">
      <c r="A1616" t="inlineStr">
        <is>
          <t>1万円刻み</t>
        </is>
      </c>
      <c r="B1616" s="19">
        <f>'3_1万円刻み'!$A$1599</f>
        <v/>
      </c>
      <c r="C1616" s="19">
        <f>MIN(0,MAX(0,$B1616))</f>
        <v/>
      </c>
      <c r="D1616" s="19">
        <f>$B1616-C1616</f>
        <v/>
      </c>
      <c r="E1616" s="19">
        <f>MIN(670000,ROUNDDOWN(MAX(0,D1616-430000)*0.0751+47600,0))+MIN(260000,ROUNDDOWN(MAX(0,D1616-430000)*0.028+17600,0))+MIN(30000,ROUNDDOWN(MAX(0,D1616-430000)*0.0027+1873,0))+IF("いいえ"="はい",MIN(170000,ROUNDDOWN(MAX(0,D1616-430000)*0.0243+17800,0)),0)</f>
        <v/>
      </c>
      <c r="F1616" s="19">
        <f>IF(""="",215040+E1616,"")</f>
        <v/>
      </c>
      <c r="G1616" s="19">
        <f>IF(D1616&gt;23500000,NA(),IF(D1616&lt;=4890000,1040000,IF(D1616&lt;=6550000,670000,620000)))</f>
        <v/>
      </c>
      <c r="H1616" s="19">
        <f>MAX(0,ROUNDDOWN(D1616-F1616-G1616-0,-3))</f>
        <v/>
      </c>
      <c r="I1616" s="19">
        <f>IF(H1616&lt;=0,0,ROUNDDOWN((H1616*LOOKUP(H1616,{0,1950001,3300001,6950001,9000001,18000001,40000001},{0.05,0.1,0.2,0.23,0.33,0.4,0.45})-LOOKUP(H1616,{0,1950001,3300001,6950001,9000001,18000001,40000001},{0,97500,427500,636000,1536000,2796000,4796000}))*1.021,-2))</f>
        <v/>
      </c>
      <c r="J1616" s="19">
        <f>MAX(0,ROUNDDOWN(D1616-F1616-430000-0,-3))</f>
        <v/>
      </c>
      <c r="K1616" s="19">
        <f>IF(D1616&lt;=450000,0,MAX(0,ROUNDDOWN(J1616*0.06-MIN(50000,J1616)*0.03,-2))+MAX(0,ROUNDDOWN(J1616*0.04-MIN(50000,J1616)*0.02,-2)))</f>
        <v/>
      </c>
      <c r="L1616" s="19">
        <f>I1616+K1616+E1616</f>
        <v/>
      </c>
      <c r="M1616" s="19">
        <f>MIN(100000,MAX(0,$B1616))</f>
        <v/>
      </c>
      <c r="N1616" s="19">
        <f>$B1616-M1616</f>
        <v/>
      </c>
      <c r="O1616" s="19">
        <f>MIN(670000,ROUNDDOWN(MAX(0,N1616-430000)*0.0751+47600,0))+MIN(260000,ROUNDDOWN(MAX(0,N1616-430000)*0.028+17600,0))+MIN(30000,ROUNDDOWN(MAX(0,N1616-430000)*0.0027+1873,0))+IF("いいえ"="はい",MIN(170000,ROUNDDOWN(MAX(0,N1616-430000)*0.0243+17800,0)),0)</f>
        <v/>
      </c>
      <c r="P1616" s="19">
        <f>IF(""="",215040+O1616,"")</f>
        <v/>
      </c>
      <c r="Q1616" s="19">
        <f>IF(N1616&gt;23500000,NA(),IF(N1616&lt;=4890000,1040000,IF(N1616&lt;=6550000,670000,620000)))</f>
        <v/>
      </c>
      <c r="R1616" s="19">
        <f>MAX(0,ROUNDDOWN(N1616-P1616-Q1616-0,-3))</f>
        <v/>
      </c>
      <c r="S1616" s="19">
        <f>IF(R1616&lt;=0,0,ROUNDDOWN((R1616*LOOKUP(R1616,{0,1950001,3300001,6950001,9000001,18000001,40000001},{0.05,0.1,0.2,0.23,0.33,0.4,0.45})-LOOKUP(R1616,{0,1950001,3300001,6950001,9000001,18000001,40000001},{0,97500,427500,636000,1536000,2796000,4796000}))*1.021,-2))</f>
        <v/>
      </c>
      <c r="T1616" s="19">
        <f>MAX(0,ROUNDDOWN(N1616-P1616-430000-0,-3))</f>
        <v/>
      </c>
      <c r="U1616" s="19">
        <f>IF(N1616&lt;=450000,0,MAX(0,ROUNDDOWN(T1616*0.06-MIN(50000,T1616)*0.03,-2))+MAX(0,ROUNDDOWN(T1616*0.04-MIN(50000,T1616)*0.02,-2)))</f>
        <v/>
      </c>
      <c r="V1616" s="19">
        <f>S1616+U1616+O1616</f>
        <v/>
      </c>
      <c r="W1616" s="19">
        <f>MIN(550000,MAX(0,$B1616))</f>
        <v/>
      </c>
      <c r="X1616" s="19">
        <f>$B1616-W1616</f>
        <v/>
      </c>
      <c r="Y1616" s="19">
        <f>MIN(670000,ROUNDDOWN(MAX(0,X1616-430000)*0.0751+47600,0))+MIN(260000,ROUNDDOWN(MAX(0,X1616-430000)*0.028+17600,0))+MIN(30000,ROUNDDOWN(MAX(0,X1616-430000)*0.0027+1873,0))+IF("いいえ"="はい",MIN(170000,ROUNDDOWN(MAX(0,X1616-430000)*0.0243+17800,0)),0)</f>
        <v/>
      </c>
      <c r="Z1616" s="19">
        <f>IF(""="",215040+Y1616,"")</f>
        <v/>
      </c>
      <c r="AA1616" s="19">
        <f>IF(X1616&gt;23500000,NA(),IF(X1616&lt;=4890000,1040000,IF(X1616&lt;=6550000,670000,620000)))</f>
        <v/>
      </c>
      <c r="AB1616" s="19">
        <f>MAX(0,ROUNDDOWN(X1616-Z1616-AA1616-0,-3))</f>
        <v/>
      </c>
      <c r="AC1616" s="19">
        <f>IF(AB1616&lt;=0,0,ROUNDDOWN((AB1616*LOOKUP(AB1616,{0,1950001,3300001,6950001,9000001,18000001,40000001},{0.05,0.1,0.2,0.23,0.33,0.4,0.45})-LOOKUP(AB1616,{0,1950001,3300001,6950001,9000001,18000001,40000001},{0,97500,427500,636000,1536000,2796000,4796000}))*1.021,-2))</f>
        <v/>
      </c>
      <c r="AD1616" s="19">
        <f>MAX(0,ROUNDDOWN(X1616-Z1616-430000-0,-3))</f>
        <v/>
      </c>
      <c r="AE1616" s="19">
        <f>IF(X1616&lt;=450000,0,MAX(0,ROUNDDOWN(AD1616*0.06-MIN(50000,AD1616)*0.03,-2))+MAX(0,ROUNDDOWN(AD1616*0.04-MIN(50000,AD1616)*0.02,-2)))</f>
        <v/>
      </c>
      <c r="AF1616" s="19">
        <f>AC1616+AE1616+Y1616</f>
        <v/>
      </c>
      <c r="AG1616" s="19">
        <f>MIN(650000,MAX(0,$B1616))</f>
        <v/>
      </c>
      <c r="AH1616" s="19">
        <f>$B1616-AG1616</f>
        <v/>
      </c>
      <c r="AI1616" s="19">
        <f>MIN(670000,ROUNDDOWN(MAX(0,AH1616-430000)*0.0751+47600,0))+MIN(260000,ROUNDDOWN(MAX(0,AH1616-430000)*0.028+17600,0))+MIN(30000,ROUNDDOWN(MAX(0,AH1616-430000)*0.0027+1873,0))+IF("いいえ"="はい",MIN(170000,ROUNDDOWN(MAX(0,AH1616-430000)*0.0243+17800,0)),0)</f>
        <v/>
      </c>
      <c r="AJ1616" s="19">
        <f>IF(""="",215040+AI1616,"")</f>
        <v/>
      </c>
      <c r="AK1616" s="19">
        <f>IF(AH1616&gt;23500000,NA(),IF(AH1616&lt;=4890000,1040000,IF(AH1616&lt;=6550000,670000,620000)))</f>
        <v/>
      </c>
      <c r="AL1616" s="19">
        <f>MAX(0,ROUNDDOWN(AH1616-AJ1616-AK1616-0,-3))</f>
        <v/>
      </c>
      <c r="AM1616" s="19">
        <f>IF(AL1616&lt;=0,0,ROUNDDOWN((AL1616*LOOKUP(AL1616,{0,1950001,3300001,6950001,9000001,18000001,40000001},{0.05,0.1,0.2,0.23,0.33,0.4,0.45})-LOOKUP(AL1616,{0,1950001,3300001,6950001,9000001,18000001,40000001},{0,97500,427500,636000,1536000,2796000,4796000}))*1.021,-2))</f>
        <v/>
      </c>
      <c r="AN1616" s="19">
        <f>MAX(0,ROUNDDOWN(AH1616-AJ1616-430000-0,-3))</f>
        <v/>
      </c>
      <c r="AO1616" s="19">
        <f>IF(AH1616&lt;=450000,0,MAX(0,ROUNDDOWN(AN1616*0.06-MIN(50000,AN1616)*0.03,-2))+MAX(0,ROUNDDOWN(AN1616*0.04-MIN(50000,AN1616)*0.02,-2)))</f>
        <v/>
      </c>
      <c r="AP1616" s="19">
        <f>AM1616+AO1616+AI1616</f>
        <v/>
      </c>
      <c r="AQ1616" s="19">
        <f>MIN(750000,MAX(0,$B1616))</f>
        <v/>
      </c>
      <c r="AR1616" s="19">
        <f>$B1616-AQ1616</f>
        <v/>
      </c>
      <c r="AS1616" s="19">
        <f>MIN(670000,ROUNDDOWN(MAX(0,AR1616-430000)*0.0751+47600,0))+MIN(260000,ROUNDDOWN(MAX(0,AR1616-430000)*0.028+17600,0))+MIN(30000,ROUNDDOWN(MAX(0,AR1616-430000)*0.0027+1873,0))+IF("いいえ"="はい",MIN(170000,ROUNDDOWN(MAX(0,AR1616-430000)*0.0243+17800,0)),0)</f>
        <v/>
      </c>
      <c r="AT1616" s="19">
        <f>IF(""="",215040+AS1616,"")</f>
        <v/>
      </c>
      <c r="AU1616" s="19">
        <f>IF(AR1616&gt;23500000,NA(),IF(AR1616&lt;=4890000,1040000,IF(AR1616&lt;=6550000,670000,620000)))</f>
        <v/>
      </c>
      <c r="AV1616" s="19">
        <f>MAX(0,ROUNDDOWN(AR1616-AT1616-AU1616-0,-3))</f>
        <v/>
      </c>
      <c r="AW1616" s="19">
        <f>IF(AV1616&lt;=0,0,ROUNDDOWN((AV1616*LOOKUP(AV1616,{0,1950001,3300001,6950001,9000001,18000001,40000001},{0.05,0.1,0.2,0.23,0.33,0.4,0.45})-LOOKUP(AV1616,{0,1950001,3300001,6950001,9000001,18000001,40000001},{0,97500,427500,636000,1536000,2796000,4796000}))*1.021,-2))</f>
        <v/>
      </c>
      <c r="AX1616" s="19">
        <f>MAX(0,ROUNDDOWN(AR1616-AT1616-430000-0,-3))</f>
        <v/>
      </c>
      <c r="AY1616" s="19">
        <f>IF(AR1616&lt;=450000,0,MAX(0,ROUNDDOWN(AX1616*0.06-MIN(50000,AX1616)*0.03,-2))+MAX(0,ROUNDDOWN(AX1616*0.04-MIN(50000,AX1616)*0.02,-2)))</f>
        <v/>
      </c>
      <c r="AZ1616" s="19">
        <f>AW1616+AY1616+AS1616</f>
        <v/>
      </c>
    </row>
    <row r="1617">
      <c r="A1617" t="inlineStr">
        <is>
          <t>1万円刻み</t>
        </is>
      </c>
      <c r="B1617" s="19">
        <f>'3_1万円刻み'!$A$1600</f>
        <v/>
      </c>
      <c r="C1617" s="19">
        <f>MIN(0,MAX(0,$B1617))</f>
        <v/>
      </c>
      <c r="D1617" s="19">
        <f>$B1617-C1617</f>
        <v/>
      </c>
      <c r="E1617" s="19">
        <f>MIN(670000,ROUNDDOWN(MAX(0,D1617-430000)*0.0751+47600,0))+MIN(260000,ROUNDDOWN(MAX(0,D1617-430000)*0.028+17600,0))+MIN(30000,ROUNDDOWN(MAX(0,D1617-430000)*0.0027+1873,0))+IF("いいえ"="はい",MIN(170000,ROUNDDOWN(MAX(0,D1617-430000)*0.0243+17800,0)),0)</f>
        <v/>
      </c>
      <c r="F1617" s="19">
        <f>IF(""="",215040+E1617,"")</f>
        <v/>
      </c>
      <c r="G1617" s="19">
        <f>IF(D1617&gt;23500000,NA(),IF(D1617&lt;=4890000,1040000,IF(D1617&lt;=6550000,670000,620000)))</f>
        <v/>
      </c>
      <c r="H1617" s="19">
        <f>MAX(0,ROUNDDOWN(D1617-F1617-G1617-0,-3))</f>
        <v/>
      </c>
      <c r="I1617" s="19">
        <f>IF(H1617&lt;=0,0,ROUNDDOWN((H1617*LOOKUP(H1617,{0,1950001,3300001,6950001,9000001,18000001,40000001},{0.05,0.1,0.2,0.23,0.33,0.4,0.45})-LOOKUP(H1617,{0,1950001,3300001,6950001,9000001,18000001,40000001},{0,97500,427500,636000,1536000,2796000,4796000}))*1.021,-2))</f>
        <v/>
      </c>
      <c r="J1617" s="19">
        <f>MAX(0,ROUNDDOWN(D1617-F1617-430000-0,-3))</f>
        <v/>
      </c>
      <c r="K1617" s="19">
        <f>IF(D1617&lt;=450000,0,MAX(0,ROUNDDOWN(J1617*0.06-MIN(50000,J1617)*0.03,-2))+MAX(0,ROUNDDOWN(J1617*0.04-MIN(50000,J1617)*0.02,-2)))</f>
        <v/>
      </c>
      <c r="L1617" s="19">
        <f>I1617+K1617+E1617</f>
        <v/>
      </c>
      <c r="M1617" s="19">
        <f>MIN(100000,MAX(0,$B1617))</f>
        <v/>
      </c>
      <c r="N1617" s="19">
        <f>$B1617-M1617</f>
        <v/>
      </c>
      <c r="O1617" s="19">
        <f>MIN(670000,ROUNDDOWN(MAX(0,N1617-430000)*0.0751+47600,0))+MIN(260000,ROUNDDOWN(MAX(0,N1617-430000)*0.028+17600,0))+MIN(30000,ROUNDDOWN(MAX(0,N1617-430000)*0.0027+1873,0))+IF("いいえ"="はい",MIN(170000,ROUNDDOWN(MAX(0,N1617-430000)*0.0243+17800,0)),0)</f>
        <v/>
      </c>
      <c r="P1617" s="19">
        <f>IF(""="",215040+O1617,"")</f>
        <v/>
      </c>
      <c r="Q1617" s="19">
        <f>IF(N1617&gt;23500000,NA(),IF(N1617&lt;=4890000,1040000,IF(N1617&lt;=6550000,670000,620000)))</f>
        <v/>
      </c>
      <c r="R1617" s="19">
        <f>MAX(0,ROUNDDOWN(N1617-P1617-Q1617-0,-3))</f>
        <v/>
      </c>
      <c r="S1617" s="19">
        <f>IF(R1617&lt;=0,0,ROUNDDOWN((R1617*LOOKUP(R1617,{0,1950001,3300001,6950001,9000001,18000001,40000001},{0.05,0.1,0.2,0.23,0.33,0.4,0.45})-LOOKUP(R1617,{0,1950001,3300001,6950001,9000001,18000001,40000001},{0,97500,427500,636000,1536000,2796000,4796000}))*1.021,-2))</f>
        <v/>
      </c>
      <c r="T1617" s="19">
        <f>MAX(0,ROUNDDOWN(N1617-P1617-430000-0,-3))</f>
        <v/>
      </c>
      <c r="U1617" s="19">
        <f>IF(N1617&lt;=450000,0,MAX(0,ROUNDDOWN(T1617*0.06-MIN(50000,T1617)*0.03,-2))+MAX(0,ROUNDDOWN(T1617*0.04-MIN(50000,T1617)*0.02,-2)))</f>
        <v/>
      </c>
      <c r="V1617" s="19">
        <f>S1617+U1617+O1617</f>
        <v/>
      </c>
      <c r="W1617" s="19">
        <f>MIN(550000,MAX(0,$B1617))</f>
        <v/>
      </c>
      <c r="X1617" s="19">
        <f>$B1617-W1617</f>
        <v/>
      </c>
      <c r="Y1617" s="19">
        <f>MIN(670000,ROUNDDOWN(MAX(0,X1617-430000)*0.0751+47600,0))+MIN(260000,ROUNDDOWN(MAX(0,X1617-430000)*0.028+17600,0))+MIN(30000,ROUNDDOWN(MAX(0,X1617-430000)*0.0027+1873,0))+IF("いいえ"="はい",MIN(170000,ROUNDDOWN(MAX(0,X1617-430000)*0.0243+17800,0)),0)</f>
        <v/>
      </c>
      <c r="Z1617" s="19">
        <f>IF(""="",215040+Y1617,"")</f>
        <v/>
      </c>
      <c r="AA1617" s="19">
        <f>IF(X1617&gt;23500000,NA(),IF(X1617&lt;=4890000,1040000,IF(X1617&lt;=6550000,670000,620000)))</f>
        <v/>
      </c>
      <c r="AB1617" s="19">
        <f>MAX(0,ROUNDDOWN(X1617-Z1617-AA1617-0,-3))</f>
        <v/>
      </c>
      <c r="AC1617" s="19">
        <f>IF(AB1617&lt;=0,0,ROUNDDOWN((AB1617*LOOKUP(AB1617,{0,1950001,3300001,6950001,9000001,18000001,40000001},{0.05,0.1,0.2,0.23,0.33,0.4,0.45})-LOOKUP(AB1617,{0,1950001,3300001,6950001,9000001,18000001,40000001},{0,97500,427500,636000,1536000,2796000,4796000}))*1.021,-2))</f>
        <v/>
      </c>
      <c r="AD1617" s="19">
        <f>MAX(0,ROUNDDOWN(X1617-Z1617-430000-0,-3))</f>
        <v/>
      </c>
      <c r="AE1617" s="19">
        <f>IF(X1617&lt;=450000,0,MAX(0,ROUNDDOWN(AD1617*0.06-MIN(50000,AD1617)*0.03,-2))+MAX(0,ROUNDDOWN(AD1617*0.04-MIN(50000,AD1617)*0.02,-2)))</f>
        <v/>
      </c>
      <c r="AF1617" s="19">
        <f>AC1617+AE1617+Y1617</f>
        <v/>
      </c>
      <c r="AG1617" s="19">
        <f>MIN(650000,MAX(0,$B1617))</f>
        <v/>
      </c>
      <c r="AH1617" s="19">
        <f>$B1617-AG1617</f>
        <v/>
      </c>
      <c r="AI1617" s="19">
        <f>MIN(670000,ROUNDDOWN(MAX(0,AH1617-430000)*0.0751+47600,0))+MIN(260000,ROUNDDOWN(MAX(0,AH1617-430000)*0.028+17600,0))+MIN(30000,ROUNDDOWN(MAX(0,AH1617-430000)*0.0027+1873,0))+IF("いいえ"="はい",MIN(170000,ROUNDDOWN(MAX(0,AH1617-430000)*0.0243+17800,0)),0)</f>
        <v/>
      </c>
      <c r="AJ1617" s="19">
        <f>IF(""="",215040+AI1617,"")</f>
        <v/>
      </c>
      <c r="AK1617" s="19">
        <f>IF(AH1617&gt;23500000,NA(),IF(AH1617&lt;=4890000,1040000,IF(AH1617&lt;=6550000,670000,620000)))</f>
        <v/>
      </c>
      <c r="AL1617" s="19">
        <f>MAX(0,ROUNDDOWN(AH1617-AJ1617-AK1617-0,-3))</f>
        <v/>
      </c>
      <c r="AM1617" s="19">
        <f>IF(AL1617&lt;=0,0,ROUNDDOWN((AL1617*LOOKUP(AL1617,{0,1950001,3300001,6950001,9000001,18000001,40000001},{0.05,0.1,0.2,0.23,0.33,0.4,0.45})-LOOKUP(AL1617,{0,1950001,3300001,6950001,9000001,18000001,40000001},{0,97500,427500,636000,1536000,2796000,4796000}))*1.021,-2))</f>
        <v/>
      </c>
      <c r="AN1617" s="19">
        <f>MAX(0,ROUNDDOWN(AH1617-AJ1617-430000-0,-3))</f>
        <v/>
      </c>
      <c r="AO1617" s="19">
        <f>IF(AH1617&lt;=450000,0,MAX(0,ROUNDDOWN(AN1617*0.06-MIN(50000,AN1617)*0.03,-2))+MAX(0,ROUNDDOWN(AN1617*0.04-MIN(50000,AN1617)*0.02,-2)))</f>
        <v/>
      </c>
      <c r="AP1617" s="19">
        <f>AM1617+AO1617+AI1617</f>
        <v/>
      </c>
      <c r="AQ1617" s="19">
        <f>MIN(750000,MAX(0,$B1617))</f>
        <v/>
      </c>
      <c r="AR1617" s="19">
        <f>$B1617-AQ1617</f>
        <v/>
      </c>
      <c r="AS1617" s="19">
        <f>MIN(670000,ROUNDDOWN(MAX(0,AR1617-430000)*0.0751+47600,0))+MIN(260000,ROUNDDOWN(MAX(0,AR1617-430000)*0.028+17600,0))+MIN(30000,ROUNDDOWN(MAX(0,AR1617-430000)*0.0027+1873,0))+IF("いいえ"="はい",MIN(170000,ROUNDDOWN(MAX(0,AR1617-430000)*0.0243+17800,0)),0)</f>
        <v/>
      </c>
      <c r="AT1617" s="19">
        <f>IF(""="",215040+AS1617,"")</f>
        <v/>
      </c>
      <c r="AU1617" s="19">
        <f>IF(AR1617&gt;23500000,NA(),IF(AR1617&lt;=4890000,1040000,IF(AR1617&lt;=6550000,670000,620000)))</f>
        <v/>
      </c>
      <c r="AV1617" s="19">
        <f>MAX(0,ROUNDDOWN(AR1617-AT1617-AU1617-0,-3))</f>
        <v/>
      </c>
      <c r="AW1617" s="19">
        <f>IF(AV1617&lt;=0,0,ROUNDDOWN((AV1617*LOOKUP(AV1617,{0,1950001,3300001,6950001,9000001,18000001,40000001},{0.05,0.1,0.2,0.23,0.33,0.4,0.45})-LOOKUP(AV1617,{0,1950001,3300001,6950001,9000001,18000001,40000001},{0,97500,427500,636000,1536000,2796000,4796000}))*1.021,-2))</f>
        <v/>
      </c>
      <c r="AX1617" s="19">
        <f>MAX(0,ROUNDDOWN(AR1617-AT1617-430000-0,-3))</f>
        <v/>
      </c>
      <c r="AY1617" s="19">
        <f>IF(AR1617&lt;=450000,0,MAX(0,ROUNDDOWN(AX1617*0.06-MIN(50000,AX1617)*0.03,-2))+MAX(0,ROUNDDOWN(AX1617*0.04-MIN(50000,AX1617)*0.02,-2)))</f>
        <v/>
      </c>
      <c r="AZ1617" s="19">
        <f>AW1617+AY1617+AS1617</f>
        <v/>
      </c>
    </row>
    <row r="1618">
      <c r="A1618" t="inlineStr">
        <is>
          <t>1万円刻み</t>
        </is>
      </c>
      <c r="B1618" s="19">
        <f>'3_1万円刻み'!$A$1601</f>
        <v/>
      </c>
      <c r="C1618" s="19">
        <f>MIN(0,MAX(0,$B1618))</f>
        <v/>
      </c>
      <c r="D1618" s="19">
        <f>$B1618-C1618</f>
        <v/>
      </c>
      <c r="E1618" s="19">
        <f>MIN(670000,ROUNDDOWN(MAX(0,D1618-430000)*0.0751+47600,0))+MIN(260000,ROUNDDOWN(MAX(0,D1618-430000)*0.028+17600,0))+MIN(30000,ROUNDDOWN(MAX(0,D1618-430000)*0.0027+1873,0))+IF("いいえ"="はい",MIN(170000,ROUNDDOWN(MAX(0,D1618-430000)*0.0243+17800,0)),0)</f>
        <v/>
      </c>
      <c r="F1618" s="19">
        <f>IF(""="",215040+E1618,"")</f>
        <v/>
      </c>
      <c r="G1618" s="19">
        <f>IF(D1618&gt;23500000,NA(),IF(D1618&lt;=4890000,1040000,IF(D1618&lt;=6550000,670000,620000)))</f>
        <v/>
      </c>
      <c r="H1618" s="19">
        <f>MAX(0,ROUNDDOWN(D1618-F1618-G1618-0,-3))</f>
        <v/>
      </c>
      <c r="I1618" s="19">
        <f>IF(H1618&lt;=0,0,ROUNDDOWN((H1618*LOOKUP(H1618,{0,1950001,3300001,6950001,9000001,18000001,40000001},{0.05,0.1,0.2,0.23,0.33,0.4,0.45})-LOOKUP(H1618,{0,1950001,3300001,6950001,9000001,18000001,40000001},{0,97500,427500,636000,1536000,2796000,4796000}))*1.021,-2))</f>
        <v/>
      </c>
      <c r="J1618" s="19">
        <f>MAX(0,ROUNDDOWN(D1618-F1618-430000-0,-3))</f>
        <v/>
      </c>
      <c r="K1618" s="19">
        <f>IF(D1618&lt;=450000,0,MAX(0,ROUNDDOWN(J1618*0.06-MIN(50000,J1618)*0.03,-2))+MAX(0,ROUNDDOWN(J1618*0.04-MIN(50000,J1618)*0.02,-2)))</f>
        <v/>
      </c>
      <c r="L1618" s="19">
        <f>I1618+K1618+E1618</f>
        <v/>
      </c>
      <c r="M1618" s="19">
        <f>MIN(100000,MAX(0,$B1618))</f>
        <v/>
      </c>
      <c r="N1618" s="19">
        <f>$B1618-M1618</f>
        <v/>
      </c>
      <c r="O1618" s="19">
        <f>MIN(670000,ROUNDDOWN(MAX(0,N1618-430000)*0.0751+47600,0))+MIN(260000,ROUNDDOWN(MAX(0,N1618-430000)*0.028+17600,0))+MIN(30000,ROUNDDOWN(MAX(0,N1618-430000)*0.0027+1873,0))+IF("いいえ"="はい",MIN(170000,ROUNDDOWN(MAX(0,N1618-430000)*0.0243+17800,0)),0)</f>
        <v/>
      </c>
      <c r="P1618" s="19">
        <f>IF(""="",215040+O1618,"")</f>
        <v/>
      </c>
      <c r="Q1618" s="19">
        <f>IF(N1618&gt;23500000,NA(),IF(N1618&lt;=4890000,1040000,IF(N1618&lt;=6550000,670000,620000)))</f>
        <v/>
      </c>
      <c r="R1618" s="19">
        <f>MAX(0,ROUNDDOWN(N1618-P1618-Q1618-0,-3))</f>
        <v/>
      </c>
      <c r="S1618" s="19">
        <f>IF(R1618&lt;=0,0,ROUNDDOWN((R1618*LOOKUP(R1618,{0,1950001,3300001,6950001,9000001,18000001,40000001},{0.05,0.1,0.2,0.23,0.33,0.4,0.45})-LOOKUP(R1618,{0,1950001,3300001,6950001,9000001,18000001,40000001},{0,97500,427500,636000,1536000,2796000,4796000}))*1.021,-2))</f>
        <v/>
      </c>
      <c r="T1618" s="19">
        <f>MAX(0,ROUNDDOWN(N1618-P1618-430000-0,-3))</f>
        <v/>
      </c>
      <c r="U1618" s="19">
        <f>IF(N1618&lt;=450000,0,MAX(0,ROUNDDOWN(T1618*0.06-MIN(50000,T1618)*0.03,-2))+MAX(0,ROUNDDOWN(T1618*0.04-MIN(50000,T1618)*0.02,-2)))</f>
        <v/>
      </c>
      <c r="V1618" s="19">
        <f>S1618+U1618+O1618</f>
        <v/>
      </c>
      <c r="W1618" s="19">
        <f>MIN(550000,MAX(0,$B1618))</f>
        <v/>
      </c>
      <c r="X1618" s="19">
        <f>$B1618-W1618</f>
        <v/>
      </c>
      <c r="Y1618" s="19">
        <f>MIN(670000,ROUNDDOWN(MAX(0,X1618-430000)*0.0751+47600,0))+MIN(260000,ROUNDDOWN(MAX(0,X1618-430000)*0.028+17600,0))+MIN(30000,ROUNDDOWN(MAX(0,X1618-430000)*0.0027+1873,0))+IF("いいえ"="はい",MIN(170000,ROUNDDOWN(MAX(0,X1618-430000)*0.0243+17800,0)),0)</f>
        <v/>
      </c>
      <c r="Z1618" s="19">
        <f>IF(""="",215040+Y1618,"")</f>
        <v/>
      </c>
      <c r="AA1618" s="19">
        <f>IF(X1618&gt;23500000,NA(),IF(X1618&lt;=4890000,1040000,IF(X1618&lt;=6550000,670000,620000)))</f>
        <v/>
      </c>
      <c r="AB1618" s="19">
        <f>MAX(0,ROUNDDOWN(X1618-Z1618-AA1618-0,-3))</f>
        <v/>
      </c>
      <c r="AC1618" s="19">
        <f>IF(AB1618&lt;=0,0,ROUNDDOWN((AB1618*LOOKUP(AB1618,{0,1950001,3300001,6950001,9000001,18000001,40000001},{0.05,0.1,0.2,0.23,0.33,0.4,0.45})-LOOKUP(AB1618,{0,1950001,3300001,6950001,9000001,18000001,40000001},{0,97500,427500,636000,1536000,2796000,4796000}))*1.021,-2))</f>
        <v/>
      </c>
      <c r="AD1618" s="19">
        <f>MAX(0,ROUNDDOWN(X1618-Z1618-430000-0,-3))</f>
        <v/>
      </c>
      <c r="AE1618" s="19">
        <f>IF(X1618&lt;=450000,0,MAX(0,ROUNDDOWN(AD1618*0.06-MIN(50000,AD1618)*0.03,-2))+MAX(0,ROUNDDOWN(AD1618*0.04-MIN(50000,AD1618)*0.02,-2)))</f>
        <v/>
      </c>
      <c r="AF1618" s="19">
        <f>AC1618+AE1618+Y1618</f>
        <v/>
      </c>
      <c r="AG1618" s="19">
        <f>MIN(650000,MAX(0,$B1618))</f>
        <v/>
      </c>
      <c r="AH1618" s="19">
        <f>$B1618-AG1618</f>
        <v/>
      </c>
      <c r="AI1618" s="19">
        <f>MIN(670000,ROUNDDOWN(MAX(0,AH1618-430000)*0.0751+47600,0))+MIN(260000,ROUNDDOWN(MAX(0,AH1618-430000)*0.028+17600,0))+MIN(30000,ROUNDDOWN(MAX(0,AH1618-430000)*0.0027+1873,0))+IF("いいえ"="はい",MIN(170000,ROUNDDOWN(MAX(0,AH1618-430000)*0.0243+17800,0)),0)</f>
        <v/>
      </c>
      <c r="AJ1618" s="19">
        <f>IF(""="",215040+AI1618,"")</f>
        <v/>
      </c>
      <c r="AK1618" s="19">
        <f>IF(AH1618&gt;23500000,NA(),IF(AH1618&lt;=4890000,1040000,IF(AH1618&lt;=6550000,670000,620000)))</f>
        <v/>
      </c>
      <c r="AL1618" s="19">
        <f>MAX(0,ROUNDDOWN(AH1618-AJ1618-AK1618-0,-3))</f>
        <v/>
      </c>
      <c r="AM1618" s="19">
        <f>IF(AL1618&lt;=0,0,ROUNDDOWN((AL1618*LOOKUP(AL1618,{0,1950001,3300001,6950001,9000001,18000001,40000001},{0.05,0.1,0.2,0.23,0.33,0.4,0.45})-LOOKUP(AL1618,{0,1950001,3300001,6950001,9000001,18000001,40000001},{0,97500,427500,636000,1536000,2796000,4796000}))*1.021,-2))</f>
        <v/>
      </c>
      <c r="AN1618" s="19">
        <f>MAX(0,ROUNDDOWN(AH1618-AJ1618-430000-0,-3))</f>
        <v/>
      </c>
      <c r="AO1618" s="19">
        <f>IF(AH1618&lt;=450000,0,MAX(0,ROUNDDOWN(AN1618*0.06-MIN(50000,AN1618)*0.03,-2))+MAX(0,ROUNDDOWN(AN1618*0.04-MIN(50000,AN1618)*0.02,-2)))</f>
        <v/>
      </c>
      <c r="AP1618" s="19">
        <f>AM1618+AO1618+AI1618</f>
        <v/>
      </c>
      <c r="AQ1618" s="19">
        <f>MIN(750000,MAX(0,$B1618))</f>
        <v/>
      </c>
      <c r="AR1618" s="19">
        <f>$B1618-AQ1618</f>
        <v/>
      </c>
      <c r="AS1618" s="19">
        <f>MIN(670000,ROUNDDOWN(MAX(0,AR1618-430000)*0.0751+47600,0))+MIN(260000,ROUNDDOWN(MAX(0,AR1618-430000)*0.028+17600,0))+MIN(30000,ROUNDDOWN(MAX(0,AR1618-430000)*0.0027+1873,0))+IF("いいえ"="はい",MIN(170000,ROUNDDOWN(MAX(0,AR1618-430000)*0.0243+17800,0)),0)</f>
        <v/>
      </c>
      <c r="AT1618" s="19">
        <f>IF(""="",215040+AS1618,"")</f>
        <v/>
      </c>
      <c r="AU1618" s="19">
        <f>IF(AR1618&gt;23500000,NA(),IF(AR1618&lt;=4890000,1040000,IF(AR1618&lt;=6550000,670000,620000)))</f>
        <v/>
      </c>
      <c r="AV1618" s="19">
        <f>MAX(0,ROUNDDOWN(AR1618-AT1618-AU1618-0,-3))</f>
        <v/>
      </c>
      <c r="AW1618" s="19">
        <f>IF(AV1618&lt;=0,0,ROUNDDOWN((AV1618*LOOKUP(AV1618,{0,1950001,3300001,6950001,9000001,18000001,40000001},{0.05,0.1,0.2,0.23,0.33,0.4,0.45})-LOOKUP(AV1618,{0,1950001,3300001,6950001,9000001,18000001,40000001},{0,97500,427500,636000,1536000,2796000,4796000}))*1.021,-2))</f>
        <v/>
      </c>
      <c r="AX1618" s="19">
        <f>MAX(0,ROUNDDOWN(AR1618-AT1618-430000-0,-3))</f>
        <v/>
      </c>
      <c r="AY1618" s="19">
        <f>IF(AR1618&lt;=450000,0,MAX(0,ROUNDDOWN(AX1618*0.06-MIN(50000,AX1618)*0.03,-2))+MAX(0,ROUNDDOWN(AX1618*0.04-MIN(50000,AX1618)*0.02,-2)))</f>
        <v/>
      </c>
      <c r="AZ1618" s="19">
        <f>AW1618+AY1618+AS1618</f>
        <v/>
      </c>
    </row>
    <row r="1619">
      <c r="A1619" t="inlineStr">
        <is>
          <t>1万円刻み</t>
        </is>
      </c>
      <c r="B1619" s="19">
        <f>'3_1万円刻み'!$A$1602</f>
        <v/>
      </c>
      <c r="C1619" s="19">
        <f>MIN(0,MAX(0,$B1619))</f>
        <v/>
      </c>
      <c r="D1619" s="19">
        <f>$B1619-C1619</f>
        <v/>
      </c>
      <c r="E1619" s="19">
        <f>MIN(670000,ROUNDDOWN(MAX(0,D1619-430000)*0.0751+47600,0))+MIN(260000,ROUNDDOWN(MAX(0,D1619-430000)*0.028+17600,0))+MIN(30000,ROUNDDOWN(MAX(0,D1619-430000)*0.0027+1873,0))+IF("いいえ"="はい",MIN(170000,ROUNDDOWN(MAX(0,D1619-430000)*0.0243+17800,0)),0)</f>
        <v/>
      </c>
      <c r="F1619" s="19">
        <f>IF(""="",215040+E1619,"")</f>
        <v/>
      </c>
      <c r="G1619" s="19">
        <f>IF(D1619&gt;23500000,NA(),IF(D1619&lt;=4890000,1040000,IF(D1619&lt;=6550000,670000,620000)))</f>
        <v/>
      </c>
      <c r="H1619" s="19">
        <f>MAX(0,ROUNDDOWN(D1619-F1619-G1619-0,-3))</f>
        <v/>
      </c>
      <c r="I1619" s="19">
        <f>IF(H1619&lt;=0,0,ROUNDDOWN((H1619*LOOKUP(H1619,{0,1950001,3300001,6950001,9000001,18000001,40000001},{0.05,0.1,0.2,0.23,0.33,0.4,0.45})-LOOKUP(H1619,{0,1950001,3300001,6950001,9000001,18000001,40000001},{0,97500,427500,636000,1536000,2796000,4796000}))*1.021,-2))</f>
        <v/>
      </c>
      <c r="J1619" s="19">
        <f>MAX(0,ROUNDDOWN(D1619-F1619-430000-0,-3))</f>
        <v/>
      </c>
      <c r="K1619" s="19">
        <f>IF(D1619&lt;=450000,0,MAX(0,ROUNDDOWN(J1619*0.06-MIN(50000,J1619)*0.03,-2))+MAX(0,ROUNDDOWN(J1619*0.04-MIN(50000,J1619)*0.02,-2)))</f>
        <v/>
      </c>
      <c r="L1619" s="19">
        <f>I1619+K1619+E1619</f>
        <v/>
      </c>
      <c r="M1619" s="19">
        <f>MIN(100000,MAX(0,$B1619))</f>
        <v/>
      </c>
      <c r="N1619" s="19">
        <f>$B1619-M1619</f>
        <v/>
      </c>
      <c r="O1619" s="19">
        <f>MIN(670000,ROUNDDOWN(MAX(0,N1619-430000)*0.0751+47600,0))+MIN(260000,ROUNDDOWN(MAX(0,N1619-430000)*0.028+17600,0))+MIN(30000,ROUNDDOWN(MAX(0,N1619-430000)*0.0027+1873,0))+IF("いいえ"="はい",MIN(170000,ROUNDDOWN(MAX(0,N1619-430000)*0.0243+17800,0)),0)</f>
        <v/>
      </c>
      <c r="P1619" s="19">
        <f>IF(""="",215040+O1619,"")</f>
        <v/>
      </c>
      <c r="Q1619" s="19">
        <f>IF(N1619&gt;23500000,NA(),IF(N1619&lt;=4890000,1040000,IF(N1619&lt;=6550000,670000,620000)))</f>
        <v/>
      </c>
      <c r="R1619" s="19">
        <f>MAX(0,ROUNDDOWN(N1619-P1619-Q1619-0,-3))</f>
        <v/>
      </c>
      <c r="S1619" s="19">
        <f>IF(R1619&lt;=0,0,ROUNDDOWN((R1619*LOOKUP(R1619,{0,1950001,3300001,6950001,9000001,18000001,40000001},{0.05,0.1,0.2,0.23,0.33,0.4,0.45})-LOOKUP(R1619,{0,1950001,3300001,6950001,9000001,18000001,40000001},{0,97500,427500,636000,1536000,2796000,4796000}))*1.021,-2))</f>
        <v/>
      </c>
      <c r="T1619" s="19">
        <f>MAX(0,ROUNDDOWN(N1619-P1619-430000-0,-3))</f>
        <v/>
      </c>
      <c r="U1619" s="19">
        <f>IF(N1619&lt;=450000,0,MAX(0,ROUNDDOWN(T1619*0.06-MIN(50000,T1619)*0.03,-2))+MAX(0,ROUNDDOWN(T1619*0.04-MIN(50000,T1619)*0.02,-2)))</f>
        <v/>
      </c>
      <c r="V1619" s="19">
        <f>S1619+U1619+O1619</f>
        <v/>
      </c>
      <c r="W1619" s="19">
        <f>MIN(550000,MAX(0,$B1619))</f>
        <v/>
      </c>
      <c r="X1619" s="19">
        <f>$B1619-W1619</f>
        <v/>
      </c>
      <c r="Y1619" s="19">
        <f>MIN(670000,ROUNDDOWN(MAX(0,X1619-430000)*0.0751+47600,0))+MIN(260000,ROUNDDOWN(MAX(0,X1619-430000)*0.028+17600,0))+MIN(30000,ROUNDDOWN(MAX(0,X1619-430000)*0.0027+1873,0))+IF("いいえ"="はい",MIN(170000,ROUNDDOWN(MAX(0,X1619-430000)*0.0243+17800,0)),0)</f>
        <v/>
      </c>
      <c r="Z1619" s="19">
        <f>IF(""="",215040+Y1619,"")</f>
        <v/>
      </c>
      <c r="AA1619" s="19">
        <f>IF(X1619&gt;23500000,NA(),IF(X1619&lt;=4890000,1040000,IF(X1619&lt;=6550000,670000,620000)))</f>
        <v/>
      </c>
      <c r="AB1619" s="19">
        <f>MAX(0,ROUNDDOWN(X1619-Z1619-AA1619-0,-3))</f>
        <v/>
      </c>
      <c r="AC1619" s="19">
        <f>IF(AB1619&lt;=0,0,ROUNDDOWN((AB1619*LOOKUP(AB1619,{0,1950001,3300001,6950001,9000001,18000001,40000001},{0.05,0.1,0.2,0.23,0.33,0.4,0.45})-LOOKUP(AB1619,{0,1950001,3300001,6950001,9000001,18000001,40000001},{0,97500,427500,636000,1536000,2796000,4796000}))*1.021,-2))</f>
        <v/>
      </c>
      <c r="AD1619" s="19">
        <f>MAX(0,ROUNDDOWN(X1619-Z1619-430000-0,-3))</f>
        <v/>
      </c>
      <c r="AE1619" s="19">
        <f>IF(X1619&lt;=450000,0,MAX(0,ROUNDDOWN(AD1619*0.06-MIN(50000,AD1619)*0.03,-2))+MAX(0,ROUNDDOWN(AD1619*0.04-MIN(50000,AD1619)*0.02,-2)))</f>
        <v/>
      </c>
      <c r="AF1619" s="19">
        <f>AC1619+AE1619+Y1619</f>
        <v/>
      </c>
      <c r="AG1619" s="19">
        <f>MIN(650000,MAX(0,$B1619))</f>
        <v/>
      </c>
      <c r="AH1619" s="19">
        <f>$B1619-AG1619</f>
        <v/>
      </c>
      <c r="AI1619" s="19">
        <f>MIN(670000,ROUNDDOWN(MAX(0,AH1619-430000)*0.0751+47600,0))+MIN(260000,ROUNDDOWN(MAX(0,AH1619-430000)*0.028+17600,0))+MIN(30000,ROUNDDOWN(MAX(0,AH1619-430000)*0.0027+1873,0))+IF("いいえ"="はい",MIN(170000,ROUNDDOWN(MAX(0,AH1619-430000)*0.0243+17800,0)),0)</f>
        <v/>
      </c>
      <c r="AJ1619" s="19">
        <f>IF(""="",215040+AI1619,"")</f>
        <v/>
      </c>
      <c r="AK1619" s="19">
        <f>IF(AH1619&gt;23500000,NA(),IF(AH1619&lt;=4890000,1040000,IF(AH1619&lt;=6550000,670000,620000)))</f>
        <v/>
      </c>
      <c r="AL1619" s="19">
        <f>MAX(0,ROUNDDOWN(AH1619-AJ1619-AK1619-0,-3))</f>
        <v/>
      </c>
      <c r="AM1619" s="19">
        <f>IF(AL1619&lt;=0,0,ROUNDDOWN((AL1619*LOOKUP(AL1619,{0,1950001,3300001,6950001,9000001,18000001,40000001},{0.05,0.1,0.2,0.23,0.33,0.4,0.45})-LOOKUP(AL1619,{0,1950001,3300001,6950001,9000001,18000001,40000001},{0,97500,427500,636000,1536000,2796000,4796000}))*1.021,-2))</f>
        <v/>
      </c>
      <c r="AN1619" s="19">
        <f>MAX(0,ROUNDDOWN(AH1619-AJ1619-430000-0,-3))</f>
        <v/>
      </c>
      <c r="AO1619" s="19">
        <f>IF(AH1619&lt;=450000,0,MAX(0,ROUNDDOWN(AN1619*0.06-MIN(50000,AN1619)*0.03,-2))+MAX(0,ROUNDDOWN(AN1619*0.04-MIN(50000,AN1619)*0.02,-2)))</f>
        <v/>
      </c>
      <c r="AP1619" s="19">
        <f>AM1619+AO1619+AI1619</f>
        <v/>
      </c>
      <c r="AQ1619" s="19">
        <f>MIN(750000,MAX(0,$B1619))</f>
        <v/>
      </c>
      <c r="AR1619" s="19">
        <f>$B1619-AQ1619</f>
        <v/>
      </c>
      <c r="AS1619" s="19">
        <f>MIN(670000,ROUNDDOWN(MAX(0,AR1619-430000)*0.0751+47600,0))+MIN(260000,ROUNDDOWN(MAX(0,AR1619-430000)*0.028+17600,0))+MIN(30000,ROUNDDOWN(MAX(0,AR1619-430000)*0.0027+1873,0))+IF("いいえ"="はい",MIN(170000,ROUNDDOWN(MAX(0,AR1619-430000)*0.0243+17800,0)),0)</f>
        <v/>
      </c>
      <c r="AT1619" s="19">
        <f>IF(""="",215040+AS1619,"")</f>
        <v/>
      </c>
      <c r="AU1619" s="19">
        <f>IF(AR1619&gt;23500000,NA(),IF(AR1619&lt;=4890000,1040000,IF(AR1619&lt;=6550000,670000,620000)))</f>
        <v/>
      </c>
      <c r="AV1619" s="19">
        <f>MAX(0,ROUNDDOWN(AR1619-AT1619-AU1619-0,-3))</f>
        <v/>
      </c>
      <c r="AW1619" s="19">
        <f>IF(AV1619&lt;=0,0,ROUNDDOWN((AV1619*LOOKUP(AV1619,{0,1950001,3300001,6950001,9000001,18000001,40000001},{0.05,0.1,0.2,0.23,0.33,0.4,0.45})-LOOKUP(AV1619,{0,1950001,3300001,6950001,9000001,18000001,40000001},{0,97500,427500,636000,1536000,2796000,4796000}))*1.021,-2))</f>
        <v/>
      </c>
      <c r="AX1619" s="19">
        <f>MAX(0,ROUNDDOWN(AR1619-AT1619-430000-0,-3))</f>
        <v/>
      </c>
      <c r="AY1619" s="19">
        <f>IF(AR1619&lt;=450000,0,MAX(0,ROUNDDOWN(AX1619*0.06-MIN(50000,AX1619)*0.03,-2))+MAX(0,ROUNDDOWN(AX1619*0.04-MIN(50000,AX1619)*0.02,-2)))</f>
        <v/>
      </c>
      <c r="AZ1619" s="19">
        <f>AW1619+AY1619+AS1619</f>
        <v/>
      </c>
    </row>
    <row r="1620">
      <c r="A1620" t="inlineStr">
        <is>
          <t>1万円刻み</t>
        </is>
      </c>
      <c r="B1620" s="19">
        <f>'3_1万円刻み'!$A$1603</f>
        <v/>
      </c>
      <c r="C1620" s="19">
        <f>MIN(0,MAX(0,$B1620))</f>
        <v/>
      </c>
      <c r="D1620" s="19">
        <f>$B1620-C1620</f>
        <v/>
      </c>
      <c r="E1620" s="19">
        <f>MIN(670000,ROUNDDOWN(MAX(0,D1620-430000)*0.0751+47600,0))+MIN(260000,ROUNDDOWN(MAX(0,D1620-430000)*0.028+17600,0))+MIN(30000,ROUNDDOWN(MAX(0,D1620-430000)*0.0027+1873,0))+IF("いいえ"="はい",MIN(170000,ROUNDDOWN(MAX(0,D1620-430000)*0.0243+17800,0)),0)</f>
        <v/>
      </c>
      <c r="F1620" s="19">
        <f>IF(""="",215040+E1620,"")</f>
        <v/>
      </c>
      <c r="G1620" s="19">
        <f>IF(D1620&gt;23500000,NA(),IF(D1620&lt;=4890000,1040000,IF(D1620&lt;=6550000,670000,620000)))</f>
        <v/>
      </c>
      <c r="H1620" s="19">
        <f>MAX(0,ROUNDDOWN(D1620-F1620-G1620-0,-3))</f>
        <v/>
      </c>
      <c r="I1620" s="19">
        <f>IF(H1620&lt;=0,0,ROUNDDOWN((H1620*LOOKUP(H1620,{0,1950001,3300001,6950001,9000001,18000001,40000001},{0.05,0.1,0.2,0.23,0.33,0.4,0.45})-LOOKUP(H1620,{0,1950001,3300001,6950001,9000001,18000001,40000001},{0,97500,427500,636000,1536000,2796000,4796000}))*1.021,-2))</f>
        <v/>
      </c>
      <c r="J1620" s="19">
        <f>MAX(0,ROUNDDOWN(D1620-F1620-430000-0,-3))</f>
        <v/>
      </c>
      <c r="K1620" s="19">
        <f>IF(D1620&lt;=450000,0,MAX(0,ROUNDDOWN(J1620*0.06-MIN(50000,J1620)*0.03,-2))+MAX(0,ROUNDDOWN(J1620*0.04-MIN(50000,J1620)*0.02,-2)))</f>
        <v/>
      </c>
      <c r="L1620" s="19">
        <f>I1620+K1620+E1620</f>
        <v/>
      </c>
      <c r="M1620" s="19">
        <f>MIN(100000,MAX(0,$B1620))</f>
        <v/>
      </c>
      <c r="N1620" s="19">
        <f>$B1620-M1620</f>
        <v/>
      </c>
      <c r="O1620" s="19">
        <f>MIN(670000,ROUNDDOWN(MAX(0,N1620-430000)*0.0751+47600,0))+MIN(260000,ROUNDDOWN(MAX(0,N1620-430000)*0.028+17600,0))+MIN(30000,ROUNDDOWN(MAX(0,N1620-430000)*0.0027+1873,0))+IF("いいえ"="はい",MIN(170000,ROUNDDOWN(MAX(0,N1620-430000)*0.0243+17800,0)),0)</f>
        <v/>
      </c>
      <c r="P1620" s="19">
        <f>IF(""="",215040+O1620,"")</f>
        <v/>
      </c>
      <c r="Q1620" s="19">
        <f>IF(N1620&gt;23500000,NA(),IF(N1620&lt;=4890000,1040000,IF(N1620&lt;=6550000,670000,620000)))</f>
        <v/>
      </c>
      <c r="R1620" s="19">
        <f>MAX(0,ROUNDDOWN(N1620-P1620-Q1620-0,-3))</f>
        <v/>
      </c>
      <c r="S1620" s="19">
        <f>IF(R1620&lt;=0,0,ROUNDDOWN((R1620*LOOKUP(R1620,{0,1950001,3300001,6950001,9000001,18000001,40000001},{0.05,0.1,0.2,0.23,0.33,0.4,0.45})-LOOKUP(R1620,{0,1950001,3300001,6950001,9000001,18000001,40000001},{0,97500,427500,636000,1536000,2796000,4796000}))*1.021,-2))</f>
        <v/>
      </c>
      <c r="T1620" s="19">
        <f>MAX(0,ROUNDDOWN(N1620-P1620-430000-0,-3))</f>
        <v/>
      </c>
      <c r="U1620" s="19">
        <f>IF(N1620&lt;=450000,0,MAX(0,ROUNDDOWN(T1620*0.06-MIN(50000,T1620)*0.03,-2))+MAX(0,ROUNDDOWN(T1620*0.04-MIN(50000,T1620)*0.02,-2)))</f>
        <v/>
      </c>
      <c r="V1620" s="19">
        <f>S1620+U1620+O1620</f>
        <v/>
      </c>
      <c r="W1620" s="19">
        <f>MIN(550000,MAX(0,$B1620))</f>
        <v/>
      </c>
      <c r="X1620" s="19">
        <f>$B1620-W1620</f>
        <v/>
      </c>
      <c r="Y1620" s="19">
        <f>MIN(670000,ROUNDDOWN(MAX(0,X1620-430000)*0.0751+47600,0))+MIN(260000,ROUNDDOWN(MAX(0,X1620-430000)*0.028+17600,0))+MIN(30000,ROUNDDOWN(MAX(0,X1620-430000)*0.0027+1873,0))+IF("いいえ"="はい",MIN(170000,ROUNDDOWN(MAX(0,X1620-430000)*0.0243+17800,0)),0)</f>
        <v/>
      </c>
      <c r="Z1620" s="19">
        <f>IF(""="",215040+Y1620,"")</f>
        <v/>
      </c>
      <c r="AA1620" s="19">
        <f>IF(X1620&gt;23500000,NA(),IF(X1620&lt;=4890000,1040000,IF(X1620&lt;=6550000,670000,620000)))</f>
        <v/>
      </c>
      <c r="AB1620" s="19">
        <f>MAX(0,ROUNDDOWN(X1620-Z1620-AA1620-0,-3))</f>
        <v/>
      </c>
      <c r="AC1620" s="19">
        <f>IF(AB1620&lt;=0,0,ROUNDDOWN((AB1620*LOOKUP(AB1620,{0,1950001,3300001,6950001,9000001,18000001,40000001},{0.05,0.1,0.2,0.23,0.33,0.4,0.45})-LOOKUP(AB1620,{0,1950001,3300001,6950001,9000001,18000001,40000001},{0,97500,427500,636000,1536000,2796000,4796000}))*1.021,-2))</f>
        <v/>
      </c>
      <c r="AD1620" s="19">
        <f>MAX(0,ROUNDDOWN(X1620-Z1620-430000-0,-3))</f>
        <v/>
      </c>
      <c r="AE1620" s="19">
        <f>IF(X1620&lt;=450000,0,MAX(0,ROUNDDOWN(AD1620*0.06-MIN(50000,AD1620)*0.03,-2))+MAX(0,ROUNDDOWN(AD1620*0.04-MIN(50000,AD1620)*0.02,-2)))</f>
        <v/>
      </c>
      <c r="AF1620" s="19">
        <f>AC1620+AE1620+Y1620</f>
        <v/>
      </c>
      <c r="AG1620" s="19">
        <f>MIN(650000,MAX(0,$B1620))</f>
        <v/>
      </c>
      <c r="AH1620" s="19">
        <f>$B1620-AG1620</f>
        <v/>
      </c>
      <c r="AI1620" s="19">
        <f>MIN(670000,ROUNDDOWN(MAX(0,AH1620-430000)*0.0751+47600,0))+MIN(260000,ROUNDDOWN(MAX(0,AH1620-430000)*0.028+17600,0))+MIN(30000,ROUNDDOWN(MAX(0,AH1620-430000)*0.0027+1873,0))+IF("いいえ"="はい",MIN(170000,ROUNDDOWN(MAX(0,AH1620-430000)*0.0243+17800,0)),0)</f>
        <v/>
      </c>
      <c r="AJ1620" s="19">
        <f>IF(""="",215040+AI1620,"")</f>
        <v/>
      </c>
      <c r="AK1620" s="19">
        <f>IF(AH1620&gt;23500000,NA(),IF(AH1620&lt;=4890000,1040000,IF(AH1620&lt;=6550000,670000,620000)))</f>
        <v/>
      </c>
      <c r="AL1620" s="19">
        <f>MAX(0,ROUNDDOWN(AH1620-AJ1620-AK1620-0,-3))</f>
        <v/>
      </c>
      <c r="AM1620" s="19">
        <f>IF(AL1620&lt;=0,0,ROUNDDOWN((AL1620*LOOKUP(AL1620,{0,1950001,3300001,6950001,9000001,18000001,40000001},{0.05,0.1,0.2,0.23,0.33,0.4,0.45})-LOOKUP(AL1620,{0,1950001,3300001,6950001,9000001,18000001,40000001},{0,97500,427500,636000,1536000,2796000,4796000}))*1.021,-2))</f>
        <v/>
      </c>
      <c r="AN1620" s="19">
        <f>MAX(0,ROUNDDOWN(AH1620-AJ1620-430000-0,-3))</f>
        <v/>
      </c>
      <c r="AO1620" s="19">
        <f>IF(AH1620&lt;=450000,0,MAX(0,ROUNDDOWN(AN1620*0.06-MIN(50000,AN1620)*0.03,-2))+MAX(0,ROUNDDOWN(AN1620*0.04-MIN(50000,AN1620)*0.02,-2)))</f>
        <v/>
      </c>
      <c r="AP1620" s="19">
        <f>AM1620+AO1620+AI1620</f>
        <v/>
      </c>
      <c r="AQ1620" s="19">
        <f>MIN(750000,MAX(0,$B1620))</f>
        <v/>
      </c>
      <c r="AR1620" s="19">
        <f>$B1620-AQ1620</f>
        <v/>
      </c>
      <c r="AS1620" s="19">
        <f>MIN(670000,ROUNDDOWN(MAX(0,AR1620-430000)*0.0751+47600,0))+MIN(260000,ROUNDDOWN(MAX(0,AR1620-430000)*0.028+17600,0))+MIN(30000,ROUNDDOWN(MAX(0,AR1620-430000)*0.0027+1873,0))+IF("いいえ"="はい",MIN(170000,ROUNDDOWN(MAX(0,AR1620-430000)*0.0243+17800,0)),0)</f>
        <v/>
      </c>
      <c r="AT1620" s="19">
        <f>IF(""="",215040+AS1620,"")</f>
        <v/>
      </c>
      <c r="AU1620" s="19">
        <f>IF(AR1620&gt;23500000,NA(),IF(AR1620&lt;=4890000,1040000,IF(AR1620&lt;=6550000,670000,620000)))</f>
        <v/>
      </c>
      <c r="AV1620" s="19">
        <f>MAX(0,ROUNDDOWN(AR1620-AT1620-AU1620-0,-3))</f>
        <v/>
      </c>
      <c r="AW1620" s="19">
        <f>IF(AV1620&lt;=0,0,ROUNDDOWN((AV1620*LOOKUP(AV1620,{0,1950001,3300001,6950001,9000001,18000001,40000001},{0.05,0.1,0.2,0.23,0.33,0.4,0.45})-LOOKUP(AV1620,{0,1950001,3300001,6950001,9000001,18000001,40000001},{0,97500,427500,636000,1536000,2796000,4796000}))*1.021,-2))</f>
        <v/>
      </c>
      <c r="AX1620" s="19">
        <f>MAX(0,ROUNDDOWN(AR1620-AT1620-430000-0,-3))</f>
        <v/>
      </c>
      <c r="AY1620" s="19">
        <f>IF(AR1620&lt;=450000,0,MAX(0,ROUNDDOWN(AX1620*0.06-MIN(50000,AX1620)*0.03,-2))+MAX(0,ROUNDDOWN(AX1620*0.04-MIN(50000,AX1620)*0.02,-2)))</f>
        <v/>
      </c>
      <c r="AZ1620" s="19">
        <f>AW1620+AY1620+AS1620</f>
        <v/>
      </c>
    </row>
    <row r="1621">
      <c r="A1621" t="inlineStr">
        <is>
          <t>1万円刻み</t>
        </is>
      </c>
      <c r="B1621" s="19">
        <f>'3_1万円刻み'!$A$1604</f>
        <v/>
      </c>
      <c r="C1621" s="19">
        <f>MIN(0,MAX(0,$B1621))</f>
        <v/>
      </c>
      <c r="D1621" s="19">
        <f>$B1621-C1621</f>
        <v/>
      </c>
      <c r="E1621" s="19">
        <f>MIN(670000,ROUNDDOWN(MAX(0,D1621-430000)*0.0751+47600,0))+MIN(260000,ROUNDDOWN(MAX(0,D1621-430000)*0.028+17600,0))+MIN(30000,ROUNDDOWN(MAX(0,D1621-430000)*0.0027+1873,0))+IF("いいえ"="はい",MIN(170000,ROUNDDOWN(MAX(0,D1621-430000)*0.0243+17800,0)),0)</f>
        <v/>
      </c>
      <c r="F1621" s="19">
        <f>IF(""="",215040+E1621,"")</f>
        <v/>
      </c>
      <c r="G1621" s="19">
        <f>IF(D1621&gt;23500000,NA(),IF(D1621&lt;=4890000,1040000,IF(D1621&lt;=6550000,670000,620000)))</f>
        <v/>
      </c>
      <c r="H1621" s="19">
        <f>MAX(0,ROUNDDOWN(D1621-F1621-G1621-0,-3))</f>
        <v/>
      </c>
      <c r="I1621" s="19">
        <f>IF(H1621&lt;=0,0,ROUNDDOWN((H1621*LOOKUP(H1621,{0,1950001,3300001,6950001,9000001,18000001,40000001},{0.05,0.1,0.2,0.23,0.33,0.4,0.45})-LOOKUP(H1621,{0,1950001,3300001,6950001,9000001,18000001,40000001},{0,97500,427500,636000,1536000,2796000,4796000}))*1.021,-2))</f>
        <v/>
      </c>
      <c r="J1621" s="19">
        <f>MAX(0,ROUNDDOWN(D1621-F1621-430000-0,-3))</f>
        <v/>
      </c>
      <c r="K1621" s="19">
        <f>IF(D1621&lt;=450000,0,MAX(0,ROUNDDOWN(J1621*0.06-MIN(50000,J1621)*0.03,-2))+MAX(0,ROUNDDOWN(J1621*0.04-MIN(50000,J1621)*0.02,-2)))</f>
        <v/>
      </c>
      <c r="L1621" s="19">
        <f>I1621+K1621+E1621</f>
        <v/>
      </c>
      <c r="M1621" s="19">
        <f>MIN(100000,MAX(0,$B1621))</f>
        <v/>
      </c>
      <c r="N1621" s="19">
        <f>$B1621-M1621</f>
        <v/>
      </c>
      <c r="O1621" s="19">
        <f>MIN(670000,ROUNDDOWN(MAX(0,N1621-430000)*0.0751+47600,0))+MIN(260000,ROUNDDOWN(MAX(0,N1621-430000)*0.028+17600,0))+MIN(30000,ROUNDDOWN(MAX(0,N1621-430000)*0.0027+1873,0))+IF("いいえ"="はい",MIN(170000,ROUNDDOWN(MAX(0,N1621-430000)*0.0243+17800,0)),0)</f>
        <v/>
      </c>
      <c r="P1621" s="19">
        <f>IF(""="",215040+O1621,"")</f>
        <v/>
      </c>
      <c r="Q1621" s="19">
        <f>IF(N1621&gt;23500000,NA(),IF(N1621&lt;=4890000,1040000,IF(N1621&lt;=6550000,670000,620000)))</f>
        <v/>
      </c>
      <c r="R1621" s="19">
        <f>MAX(0,ROUNDDOWN(N1621-P1621-Q1621-0,-3))</f>
        <v/>
      </c>
      <c r="S1621" s="19">
        <f>IF(R1621&lt;=0,0,ROUNDDOWN((R1621*LOOKUP(R1621,{0,1950001,3300001,6950001,9000001,18000001,40000001},{0.05,0.1,0.2,0.23,0.33,0.4,0.45})-LOOKUP(R1621,{0,1950001,3300001,6950001,9000001,18000001,40000001},{0,97500,427500,636000,1536000,2796000,4796000}))*1.021,-2))</f>
        <v/>
      </c>
      <c r="T1621" s="19">
        <f>MAX(0,ROUNDDOWN(N1621-P1621-430000-0,-3))</f>
        <v/>
      </c>
      <c r="U1621" s="19">
        <f>IF(N1621&lt;=450000,0,MAX(0,ROUNDDOWN(T1621*0.06-MIN(50000,T1621)*0.03,-2))+MAX(0,ROUNDDOWN(T1621*0.04-MIN(50000,T1621)*0.02,-2)))</f>
        <v/>
      </c>
      <c r="V1621" s="19">
        <f>S1621+U1621+O1621</f>
        <v/>
      </c>
      <c r="W1621" s="19">
        <f>MIN(550000,MAX(0,$B1621))</f>
        <v/>
      </c>
      <c r="X1621" s="19">
        <f>$B1621-W1621</f>
        <v/>
      </c>
      <c r="Y1621" s="19">
        <f>MIN(670000,ROUNDDOWN(MAX(0,X1621-430000)*0.0751+47600,0))+MIN(260000,ROUNDDOWN(MAX(0,X1621-430000)*0.028+17600,0))+MIN(30000,ROUNDDOWN(MAX(0,X1621-430000)*0.0027+1873,0))+IF("いいえ"="はい",MIN(170000,ROUNDDOWN(MAX(0,X1621-430000)*0.0243+17800,0)),0)</f>
        <v/>
      </c>
      <c r="Z1621" s="19">
        <f>IF(""="",215040+Y1621,"")</f>
        <v/>
      </c>
      <c r="AA1621" s="19">
        <f>IF(X1621&gt;23500000,NA(),IF(X1621&lt;=4890000,1040000,IF(X1621&lt;=6550000,670000,620000)))</f>
        <v/>
      </c>
      <c r="AB1621" s="19">
        <f>MAX(0,ROUNDDOWN(X1621-Z1621-AA1621-0,-3))</f>
        <v/>
      </c>
      <c r="AC1621" s="19">
        <f>IF(AB1621&lt;=0,0,ROUNDDOWN((AB1621*LOOKUP(AB1621,{0,1950001,3300001,6950001,9000001,18000001,40000001},{0.05,0.1,0.2,0.23,0.33,0.4,0.45})-LOOKUP(AB1621,{0,1950001,3300001,6950001,9000001,18000001,40000001},{0,97500,427500,636000,1536000,2796000,4796000}))*1.021,-2))</f>
        <v/>
      </c>
      <c r="AD1621" s="19">
        <f>MAX(0,ROUNDDOWN(X1621-Z1621-430000-0,-3))</f>
        <v/>
      </c>
      <c r="AE1621" s="19">
        <f>IF(X1621&lt;=450000,0,MAX(0,ROUNDDOWN(AD1621*0.06-MIN(50000,AD1621)*0.03,-2))+MAX(0,ROUNDDOWN(AD1621*0.04-MIN(50000,AD1621)*0.02,-2)))</f>
        <v/>
      </c>
      <c r="AF1621" s="19">
        <f>AC1621+AE1621+Y1621</f>
        <v/>
      </c>
      <c r="AG1621" s="19">
        <f>MIN(650000,MAX(0,$B1621))</f>
        <v/>
      </c>
      <c r="AH1621" s="19">
        <f>$B1621-AG1621</f>
        <v/>
      </c>
      <c r="AI1621" s="19">
        <f>MIN(670000,ROUNDDOWN(MAX(0,AH1621-430000)*0.0751+47600,0))+MIN(260000,ROUNDDOWN(MAX(0,AH1621-430000)*0.028+17600,0))+MIN(30000,ROUNDDOWN(MAX(0,AH1621-430000)*0.0027+1873,0))+IF("いいえ"="はい",MIN(170000,ROUNDDOWN(MAX(0,AH1621-430000)*0.0243+17800,0)),0)</f>
        <v/>
      </c>
      <c r="AJ1621" s="19">
        <f>IF(""="",215040+AI1621,"")</f>
        <v/>
      </c>
      <c r="AK1621" s="19">
        <f>IF(AH1621&gt;23500000,NA(),IF(AH1621&lt;=4890000,1040000,IF(AH1621&lt;=6550000,670000,620000)))</f>
        <v/>
      </c>
      <c r="AL1621" s="19">
        <f>MAX(0,ROUNDDOWN(AH1621-AJ1621-AK1621-0,-3))</f>
        <v/>
      </c>
      <c r="AM1621" s="19">
        <f>IF(AL1621&lt;=0,0,ROUNDDOWN((AL1621*LOOKUP(AL1621,{0,1950001,3300001,6950001,9000001,18000001,40000001},{0.05,0.1,0.2,0.23,0.33,0.4,0.45})-LOOKUP(AL1621,{0,1950001,3300001,6950001,9000001,18000001,40000001},{0,97500,427500,636000,1536000,2796000,4796000}))*1.021,-2))</f>
        <v/>
      </c>
      <c r="AN1621" s="19">
        <f>MAX(0,ROUNDDOWN(AH1621-AJ1621-430000-0,-3))</f>
        <v/>
      </c>
      <c r="AO1621" s="19">
        <f>IF(AH1621&lt;=450000,0,MAX(0,ROUNDDOWN(AN1621*0.06-MIN(50000,AN1621)*0.03,-2))+MAX(0,ROUNDDOWN(AN1621*0.04-MIN(50000,AN1621)*0.02,-2)))</f>
        <v/>
      </c>
      <c r="AP1621" s="19">
        <f>AM1621+AO1621+AI1621</f>
        <v/>
      </c>
      <c r="AQ1621" s="19">
        <f>MIN(750000,MAX(0,$B1621))</f>
        <v/>
      </c>
      <c r="AR1621" s="19">
        <f>$B1621-AQ1621</f>
        <v/>
      </c>
      <c r="AS1621" s="19">
        <f>MIN(670000,ROUNDDOWN(MAX(0,AR1621-430000)*0.0751+47600,0))+MIN(260000,ROUNDDOWN(MAX(0,AR1621-430000)*0.028+17600,0))+MIN(30000,ROUNDDOWN(MAX(0,AR1621-430000)*0.0027+1873,0))+IF("いいえ"="はい",MIN(170000,ROUNDDOWN(MAX(0,AR1621-430000)*0.0243+17800,0)),0)</f>
        <v/>
      </c>
      <c r="AT1621" s="19">
        <f>IF(""="",215040+AS1621,"")</f>
        <v/>
      </c>
      <c r="AU1621" s="19">
        <f>IF(AR1621&gt;23500000,NA(),IF(AR1621&lt;=4890000,1040000,IF(AR1621&lt;=6550000,670000,620000)))</f>
        <v/>
      </c>
      <c r="AV1621" s="19">
        <f>MAX(0,ROUNDDOWN(AR1621-AT1621-AU1621-0,-3))</f>
        <v/>
      </c>
      <c r="AW1621" s="19">
        <f>IF(AV1621&lt;=0,0,ROUNDDOWN((AV1621*LOOKUP(AV1621,{0,1950001,3300001,6950001,9000001,18000001,40000001},{0.05,0.1,0.2,0.23,0.33,0.4,0.45})-LOOKUP(AV1621,{0,1950001,3300001,6950001,9000001,18000001,40000001},{0,97500,427500,636000,1536000,2796000,4796000}))*1.021,-2))</f>
        <v/>
      </c>
      <c r="AX1621" s="19">
        <f>MAX(0,ROUNDDOWN(AR1621-AT1621-430000-0,-3))</f>
        <v/>
      </c>
      <c r="AY1621" s="19">
        <f>IF(AR1621&lt;=450000,0,MAX(0,ROUNDDOWN(AX1621*0.06-MIN(50000,AX1621)*0.03,-2))+MAX(0,ROUNDDOWN(AX1621*0.04-MIN(50000,AX1621)*0.02,-2)))</f>
        <v/>
      </c>
      <c r="AZ1621" s="19">
        <f>AW1621+AY1621+AS1621</f>
        <v/>
      </c>
    </row>
    <row r="1622">
      <c r="A1622" t="inlineStr">
        <is>
          <t>1万円刻み</t>
        </is>
      </c>
      <c r="B1622" s="19">
        <f>'3_1万円刻み'!$A$1605</f>
        <v/>
      </c>
      <c r="C1622" s="19">
        <f>MIN(0,MAX(0,$B1622))</f>
        <v/>
      </c>
      <c r="D1622" s="19">
        <f>$B1622-C1622</f>
        <v/>
      </c>
      <c r="E1622" s="19">
        <f>MIN(670000,ROUNDDOWN(MAX(0,D1622-430000)*0.0751+47600,0))+MIN(260000,ROUNDDOWN(MAX(0,D1622-430000)*0.028+17600,0))+MIN(30000,ROUNDDOWN(MAX(0,D1622-430000)*0.0027+1873,0))+IF("いいえ"="はい",MIN(170000,ROUNDDOWN(MAX(0,D1622-430000)*0.0243+17800,0)),0)</f>
        <v/>
      </c>
      <c r="F1622" s="19">
        <f>IF(""="",215040+E1622,"")</f>
        <v/>
      </c>
      <c r="G1622" s="19">
        <f>IF(D1622&gt;23500000,NA(),IF(D1622&lt;=4890000,1040000,IF(D1622&lt;=6550000,670000,620000)))</f>
        <v/>
      </c>
      <c r="H1622" s="19">
        <f>MAX(0,ROUNDDOWN(D1622-F1622-G1622-0,-3))</f>
        <v/>
      </c>
      <c r="I1622" s="19">
        <f>IF(H1622&lt;=0,0,ROUNDDOWN((H1622*LOOKUP(H1622,{0,1950001,3300001,6950001,9000001,18000001,40000001},{0.05,0.1,0.2,0.23,0.33,0.4,0.45})-LOOKUP(H1622,{0,1950001,3300001,6950001,9000001,18000001,40000001},{0,97500,427500,636000,1536000,2796000,4796000}))*1.021,-2))</f>
        <v/>
      </c>
      <c r="J1622" s="19">
        <f>MAX(0,ROUNDDOWN(D1622-F1622-430000-0,-3))</f>
        <v/>
      </c>
      <c r="K1622" s="19">
        <f>IF(D1622&lt;=450000,0,MAX(0,ROUNDDOWN(J1622*0.06-MIN(50000,J1622)*0.03,-2))+MAX(0,ROUNDDOWN(J1622*0.04-MIN(50000,J1622)*0.02,-2)))</f>
        <v/>
      </c>
      <c r="L1622" s="19">
        <f>I1622+K1622+E1622</f>
        <v/>
      </c>
      <c r="M1622" s="19">
        <f>MIN(100000,MAX(0,$B1622))</f>
        <v/>
      </c>
      <c r="N1622" s="19">
        <f>$B1622-M1622</f>
        <v/>
      </c>
      <c r="O1622" s="19">
        <f>MIN(670000,ROUNDDOWN(MAX(0,N1622-430000)*0.0751+47600,0))+MIN(260000,ROUNDDOWN(MAX(0,N1622-430000)*0.028+17600,0))+MIN(30000,ROUNDDOWN(MAX(0,N1622-430000)*0.0027+1873,0))+IF("いいえ"="はい",MIN(170000,ROUNDDOWN(MAX(0,N1622-430000)*0.0243+17800,0)),0)</f>
        <v/>
      </c>
      <c r="P1622" s="19">
        <f>IF(""="",215040+O1622,"")</f>
        <v/>
      </c>
      <c r="Q1622" s="19">
        <f>IF(N1622&gt;23500000,NA(),IF(N1622&lt;=4890000,1040000,IF(N1622&lt;=6550000,670000,620000)))</f>
        <v/>
      </c>
      <c r="R1622" s="19">
        <f>MAX(0,ROUNDDOWN(N1622-P1622-Q1622-0,-3))</f>
        <v/>
      </c>
      <c r="S1622" s="19">
        <f>IF(R1622&lt;=0,0,ROUNDDOWN((R1622*LOOKUP(R1622,{0,1950001,3300001,6950001,9000001,18000001,40000001},{0.05,0.1,0.2,0.23,0.33,0.4,0.45})-LOOKUP(R1622,{0,1950001,3300001,6950001,9000001,18000001,40000001},{0,97500,427500,636000,1536000,2796000,4796000}))*1.021,-2))</f>
        <v/>
      </c>
      <c r="T1622" s="19">
        <f>MAX(0,ROUNDDOWN(N1622-P1622-430000-0,-3))</f>
        <v/>
      </c>
      <c r="U1622" s="19">
        <f>IF(N1622&lt;=450000,0,MAX(0,ROUNDDOWN(T1622*0.06-MIN(50000,T1622)*0.03,-2))+MAX(0,ROUNDDOWN(T1622*0.04-MIN(50000,T1622)*0.02,-2)))</f>
        <v/>
      </c>
      <c r="V1622" s="19">
        <f>S1622+U1622+O1622</f>
        <v/>
      </c>
      <c r="W1622" s="19">
        <f>MIN(550000,MAX(0,$B1622))</f>
        <v/>
      </c>
      <c r="X1622" s="19">
        <f>$B1622-W1622</f>
        <v/>
      </c>
      <c r="Y1622" s="19">
        <f>MIN(670000,ROUNDDOWN(MAX(0,X1622-430000)*0.0751+47600,0))+MIN(260000,ROUNDDOWN(MAX(0,X1622-430000)*0.028+17600,0))+MIN(30000,ROUNDDOWN(MAX(0,X1622-430000)*0.0027+1873,0))+IF("いいえ"="はい",MIN(170000,ROUNDDOWN(MAX(0,X1622-430000)*0.0243+17800,0)),0)</f>
        <v/>
      </c>
      <c r="Z1622" s="19">
        <f>IF(""="",215040+Y1622,"")</f>
        <v/>
      </c>
      <c r="AA1622" s="19">
        <f>IF(X1622&gt;23500000,NA(),IF(X1622&lt;=4890000,1040000,IF(X1622&lt;=6550000,670000,620000)))</f>
        <v/>
      </c>
      <c r="AB1622" s="19">
        <f>MAX(0,ROUNDDOWN(X1622-Z1622-AA1622-0,-3))</f>
        <v/>
      </c>
      <c r="AC1622" s="19">
        <f>IF(AB1622&lt;=0,0,ROUNDDOWN((AB1622*LOOKUP(AB1622,{0,1950001,3300001,6950001,9000001,18000001,40000001},{0.05,0.1,0.2,0.23,0.33,0.4,0.45})-LOOKUP(AB1622,{0,1950001,3300001,6950001,9000001,18000001,40000001},{0,97500,427500,636000,1536000,2796000,4796000}))*1.021,-2))</f>
        <v/>
      </c>
      <c r="AD1622" s="19">
        <f>MAX(0,ROUNDDOWN(X1622-Z1622-430000-0,-3))</f>
        <v/>
      </c>
      <c r="AE1622" s="19">
        <f>IF(X1622&lt;=450000,0,MAX(0,ROUNDDOWN(AD1622*0.06-MIN(50000,AD1622)*0.03,-2))+MAX(0,ROUNDDOWN(AD1622*0.04-MIN(50000,AD1622)*0.02,-2)))</f>
        <v/>
      </c>
      <c r="AF1622" s="19">
        <f>AC1622+AE1622+Y1622</f>
        <v/>
      </c>
      <c r="AG1622" s="19">
        <f>MIN(650000,MAX(0,$B1622))</f>
        <v/>
      </c>
      <c r="AH1622" s="19">
        <f>$B1622-AG1622</f>
        <v/>
      </c>
      <c r="AI1622" s="19">
        <f>MIN(670000,ROUNDDOWN(MAX(0,AH1622-430000)*0.0751+47600,0))+MIN(260000,ROUNDDOWN(MAX(0,AH1622-430000)*0.028+17600,0))+MIN(30000,ROUNDDOWN(MAX(0,AH1622-430000)*0.0027+1873,0))+IF("いいえ"="はい",MIN(170000,ROUNDDOWN(MAX(0,AH1622-430000)*0.0243+17800,0)),0)</f>
        <v/>
      </c>
      <c r="AJ1622" s="19">
        <f>IF(""="",215040+AI1622,"")</f>
        <v/>
      </c>
      <c r="AK1622" s="19">
        <f>IF(AH1622&gt;23500000,NA(),IF(AH1622&lt;=4890000,1040000,IF(AH1622&lt;=6550000,670000,620000)))</f>
        <v/>
      </c>
      <c r="AL1622" s="19">
        <f>MAX(0,ROUNDDOWN(AH1622-AJ1622-AK1622-0,-3))</f>
        <v/>
      </c>
      <c r="AM1622" s="19">
        <f>IF(AL1622&lt;=0,0,ROUNDDOWN((AL1622*LOOKUP(AL1622,{0,1950001,3300001,6950001,9000001,18000001,40000001},{0.05,0.1,0.2,0.23,0.33,0.4,0.45})-LOOKUP(AL1622,{0,1950001,3300001,6950001,9000001,18000001,40000001},{0,97500,427500,636000,1536000,2796000,4796000}))*1.021,-2))</f>
        <v/>
      </c>
      <c r="AN1622" s="19">
        <f>MAX(0,ROUNDDOWN(AH1622-AJ1622-430000-0,-3))</f>
        <v/>
      </c>
      <c r="AO1622" s="19">
        <f>IF(AH1622&lt;=450000,0,MAX(0,ROUNDDOWN(AN1622*0.06-MIN(50000,AN1622)*0.03,-2))+MAX(0,ROUNDDOWN(AN1622*0.04-MIN(50000,AN1622)*0.02,-2)))</f>
        <v/>
      </c>
      <c r="AP1622" s="19">
        <f>AM1622+AO1622+AI1622</f>
        <v/>
      </c>
      <c r="AQ1622" s="19">
        <f>MIN(750000,MAX(0,$B1622))</f>
        <v/>
      </c>
      <c r="AR1622" s="19">
        <f>$B1622-AQ1622</f>
        <v/>
      </c>
      <c r="AS1622" s="19">
        <f>MIN(670000,ROUNDDOWN(MAX(0,AR1622-430000)*0.0751+47600,0))+MIN(260000,ROUNDDOWN(MAX(0,AR1622-430000)*0.028+17600,0))+MIN(30000,ROUNDDOWN(MAX(0,AR1622-430000)*0.0027+1873,0))+IF("いいえ"="はい",MIN(170000,ROUNDDOWN(MAX(0,AR1622-430000)*0.0243+17800,0)),0)</f>
        <v/>
      </c>
      <c r="AT1622" s="19">
        <f>IF(""="",215040+AS1622,"")</f>
        <v/>
      </c>
      <c r="AU1622" s="19">
        <f>IF(AR1622&gt;23500000,NA(),IF(AR1622&lt;=4890000,1040000,IF(AR1622&lt;=6550000,670000,620000)))</f>
        <v/>
      </c>
      <c r="AV1622" s="19">
        <f>MAX(0,ROUNDDOWN(AR1622-AT1622-AU1622-0,-3))</f>
        <v/>
      </c>
      <c r="AW1622" s="19">
        <f>IF(AV1622&lt;=0,0,ROUNDDOWN((AV1622*LOOKUP(AV1622,{0,1950001,3300001,6950001,9000001,18000001,40000001},{0.05,0.1,0.2,0.23,0.33,0.4,0.45})-LOOKUP(AV1622,{0,1950001,3300001,6950001,9000001,18000001,40000001},{0,97500,427500,636000,1536000,2796000,4796000}))*1.021,-2))</f>
        <v/>
      </c>
      <c r="AX1622" s="19">
        <f>MAX(0,ROUNDDOWN(AR1622-AT1622-430000-0,-3))</f>
        <v/>
      </c>
      <c r="AY1622" s="19">
        <f>IF(AR1622&lt;=450000,0,MAX(0,ROUNDDOWN(AX1622*0.06-MIN(50000,AX1622)*0.03,-2))+MAX(0,ROUNDDOWN(AX1622*0.04-MIN(50000,AX1622)*0.02,-2)))</f>
        <v/>
      </c>
      <c r="AZ1622" s="19">
        <f>AW1622+AY1622+AS1622</f>
        <v/>
      </c>
    </row>
    <row r="1623">
      <c r="A1623" t="inlineStr">
        <is>
          <t>1万円刻み</t>
        </is>
      </c>
      <c r="B1623" s="19">
        <f>'3_1万円刻み'!$A$1606</f>
        <v/>
      </c>
      <c r="C1623" s="19">
        <f>MIN(0,MAX(0,$B1623))</f>
        <v/>
      </c>
      <c r="D1623" s="19">
        <f>$B1623-C1623</f>
        <v/>
      </c>
      <c r="E1623" s="19">
        <f>MIN(670000,ROUNDDOWN(MAX(0,D1623-430000)*0.0751+47600,0))+MIN(260000,ROUNDDOWN(MAX(0,D1623-430000)*0.028+17600,0))+MIN(30000,ROUNDDOWN(MAX(0,D1623-430000)*0.0027+1873,0))+IF("いいえ"="はい",MIN(170000,ROUNDDOWN(MAX(0,D1623-430000)*0.0243+17800,0)),0)</f>
        <v/>
      </c>
      <c r="F1623" s="19">
        <f>IF(""="",215040+E1623,"")</f>
        <v/>
      </c>
      <c r="G1623" s="19">
        <f>IF(D1623&gt;23500000,NA(),IF(D1623&lt;=4890000,1040000,IF(D1623&lt;=6550000,670000,620000)))</f>
        <v/>
      </c>
      <c r="H1623" s="19">
        <f>MAX(0,ROUNDDOWN(D1623-F1623-G1623-0,-3))</f>
        <v/>
      </c>
      <c r="I1623" s="19">
        <f>IF(H1623&lt;=0,0,ROUNDDOWN((H1623*LOOKUP(H1623,{0,1950001,3300001,6950001,9000001,18000001,40000001},{0.05,0.1,0.2,0.23,0.33,0.4,0.45})-LOOKUP(H1623,{0,1950001,3300001,6950001,9000001,18000001,40000001},{0,97500,427500,636000,1536000,2796000,4796000}))*1.021,-2))</f>
        <v/>
      </c>
      <c r="J1623" s="19">
        <f>MAX(0,ROUNDDOWN(D1623-F1623-430000-0,-3))</f>
        <v/>
      </c>
      <c r="K1623" s="19">
        <f>IF(D1623&lt;=450000,0,MAX(0,ROUNDDOWN(J1623*0.06-MIN(50000,J1623)*0.03,-2))+MAX(0,ROUNDDOWN(J1623*0.04-MIN(50000,J1623)*0.02,-2)))</f>
        <v/>
      </c>
      <c r="L1623" s="19">
        <f>I1623+K1623+E1623</f>
        <v/>
      </c>
      <c r="M1623" s="19">
        <f>MIN(100000,MAX(0,$B1623))</f>
        <v/>
      </c>
      <c r="N1623" s="19">
        <f>$B1623-M1623</f>
        <v/>
      </c>
      <c r="O1623" s="19">
        <f>MIN(670000,ROUNDDOWN(MAX(0,N1623-430000)*0.0751+47600,0))+MIN(260000,ROUNDDOWN(MAX(0,N1623-430000)*0.028+17600,0))+MIN(30000,ROUNDDOWN(MAX(0,N1623-430000)*0.0027+1873,0))+IF("いいえ"="はい",MIN(170000,ROUNDDOWN(MAX(0,N1623-430000)*0.0243+17800,0)),0)</f>
        <v/>
      </c>
      <c r="P1623" s="19">
        <f>IF(""="",215040+O1623,"")</f>
        <v/>
      </c>
      <c r="Q1623" s="19">
        <f>IF(N1623&gt;23500000,NA(),IF(N1623&lt;=4890000,1040000,IF(N1623&lt;=6550000,670000,620000)))</f>
        <v/>
      </c>
      <c r="R1623" s="19">
        <f>MAX(0,ROUNDDOWN(N1623-P1623-Q1623-0,-3))</f>
        <v/>
      </c>
      <c r="S1623" s="19">
        <f>IF(R1623&lt;=0,0,ROUNDDOWN((R1623*LOOKUP(R1623,{0,1950001,3300001,6950001,9000001,18000001,40000001},{0.05,0.1,0.2,0.23,0.33,0.4,0.45})-LOOKUP(R1623,{0,1950001,3300001,6950001,9000001,18000001,40000001},{0,97500,427500,636000,1536000,2796000,4796000}))*1.021,-2))</f>
        <v/>
      </c>
      <c r="T1623" s="19">
        <f>MAX(0,ROUNDDOWN(N1623-P1623-430000-0,-3))</f>
        <v/>
      </c>
      <c r="U1623" s="19">
        <f>IF(N1623&lt;=450000,0,MAX(0,ROUNDDOWN(T1623*0.06-MIN(50000,T1623)*0.03,-2))+MAX(0,ROUNDDOWN(T1623*0.04-MIN(50000,T1623)*0.02,-2)))</f>
        <v/>
      </c>
      <c r="V1623" s="19">
        <f>S1623+U1623+O1623</f>
        <v/>
      </c>
      <c r="W1623" s="19">
        <f>MIN(550000,MAX(0,$B1623))</f>
        <v/>
      </c>
      <c r="X1623" s="19">
        <f>$B1623-W1623</f>
        <v/>
      </c>
      <c r="Y1623" s="19">
        <f>MIN(670000,ROUNDDOWN(MAX(0,X1623-430000)*0.0751+47600,0))+MIN(260000,ROUNDDOWN(MAX(0,X1623-430000)*0.028+17600,0))+MIN(30000,ROUNDDOWN(MAX(0,X1623-430000)*0.0027+1873,0))+IF("いいえ"="はい",MIN(170000,ROUNDDOWN(MAX(0,X1623-430000)*0.0243+17800,0)),0)</f>
        <v/>
      </c>
      <c r="Z1623" s="19">
        <f>IF(""="",215040+Y1623,"")</f>
        <v/>
      </c>
      <c r="AA1623" s="19">
        <f>IF(X1623&gt;23500000,NA(),IF(X1623&lt;=4890000,1040000,IF(X1623&lt;=6550000,670000,620000)))</f>
        <v/>
      </c>
      <c r="AB1623" s="19">
        <f>MAX(0,ROUNDDOWN(X1623-Z1623-AA1623-0,-3))</f>
        <v/>
      </c>
      <c r="AC1623" s="19">
        <f>IF(AB1623&lt;=0,0,ROUNDDOWN((AB1623*LOOKUP(AB1623,{0,1950001,3300001,6950001,9000001,18000001,40000001},{0.05,0.1,0.2,0.23,0.33,0.4,0.45})-LOOKUP(AB1623,{0,1950001,3300001,6950001,9000001,18000001,40000001},{0,97500,427500,636000,1536000,2796000,4796000}))*1.021,-2))</f>
        <v/>
      </c>
      <c r="AD1623" s="19">
        <f>MAX(0,ROUNDDOWN(X1623-Z1623-430000-0,-3))</f>
        <v/>
      </c>
      <c r="AE1623" s="19">
        <f>IF(X1623&lt;=450000,0,MAX(0,ROUNDDOWN(AD1623*0.06-MIN(50000,AD1623)*0.03,-2))+MAX(0,ROUNDDOWN(AD1623*0.04-MIN(50000,AD1623)*0.02,-2)))</f>
        <v/>
      </c>
      <c r="AF1623" s="19">
        <f>AC1623+AE1623+Y1623</f>
        <v/>
      </c>
      <c r="AG1623" s="19">
        <f>MIN(650000,MAX(0,$B1623))</f>
        <v/>
      </c>
      <c r="AH1623" s="19">
        <f>$B1623-AG1623</f>
        <v/>
      </c>
      <c r="AI1623" s="19">
        <f>MIN(670000,ROUNDDOWN(MAX(0,AH1623-430000)*0.0751+47600,0))+MIN(260000,ROUNDDOWN(MAX(0,AH1623-430000)*0.028+17600,0))+MIN(30000,ROUNDDOWN(MAX(0,AH1623-430000)*0.0027+1873,0))+IF("いいえ"="はい",MIN(170000,ROUNDDOWN(MAX(0,AH1623-430000)*0.0243+17800,0)),0)</f>
        <v/>
      </c>
      <c r="AJ1623" s="19">
        <f>IF(""="",215040+AI1623,"")</f>
        <v/>
      </c>
      <c r="AK1623" s="19">
        <f>IF(AH1623&gt;23500000,NA(),IF(AH1623&lt;=4890000,1040000,IF(AH1623&lt;=6550000,670000,620000)))</f>
        <v/>
      </c>
      <c r="AL1623" s="19">
        <f>MAX(0,ROUNDDOWN(AH1623-AJ1623-AK1623-0,-3))</f>
        <v/>
      </c>
      <c r="AM1623" s="19">
        <f>IF(AL1623&lt;=0,0,ROUNDDOWN((AL1623*LOOKUP(AL1623,{0,1950001,3300001,6950001,9000001,18000001,40000001},{0.05,0.1,0.2,0.23,0.33,0.4,0.45})-LOOKUP(AL1623,{0,1950001,3300001,6950001,9000001,18000001,40000001},{0,97500,427500,636000,1536000,2796000,4796000}))*1.021,-2))</f>
        <v/>
      </c>
      <c r="AN1623" s="19">
        <f>MAX(0,ROUNDDOWN(AH1623-AJ1623-430000-0,-3))</f>
        <v/>
      </c>
      <c r="AO1623" s="19">
        <f>IF(AH1623&lt;=450000,0,MAX(0,ROUNDDOWN(AN1623*0.06-MIN(50000,AN1623)*0.03,-2))+MAX(0,ROUNDDOWN(AN1623*0.04-MIN(50000,AN1623)*0.02,-2)))</f>
        <v/>
      </c>
      <c r="AP1623" s="19">
        <f>AM1623+AO1623+AI1623</f>
        <v/>
      </c>
      <c r="AQ1623" s="19">
        <f>MIN(750000,MAX(0,$B1623))</f>
        <v/>
      </c>
      <c r="AR1623" s="19">
        <f>$B1623-AQ1623</f>
        <v/>
      </c>
      <c r="AS1623" s="19">
        <f>MIN(670000,ROUNDDOWN(MAX(0,AR1623-430000)*0.0751+47600,0))+MIN(260000,ROUNDDOWN(MAX(0,AR1623-430000)*0.028+17600,0))+MIN(30000,ROUNDDOWN(MAX(0,AR1623-430000)*0.0027+1873,0))+IF("いいえ"="はい",MIN(170000,ROUNDDOWN(MAX(0,AR1623-430000)*0.0243+17800,0)),0)</f>
        <v/>
      </c>
      <c r="AT1623" s="19">
        <f>IF(""="",215040+AS1623,"")</f>
        <v/>
      </c>
      <c r="AU1623" s="19">
        <f>IF(AR1623&gt;23500000,NA(),IF(AR1623&lt;=4890000,1040000,IF(AR1623&lt;=6550000,670000,620000)))</f>
        <v/>
      </c>
      <c r="AV1623" s="19">
        <f>MAX(0,ROUNDDOWN(AR1623-AT1623-AU1623-0,-3))</f>
        <v/>
      </c>
      <c r="AW1623" s="19">
        <f>IF(AV1623&lt;=0,0,ROUNDDOWN((AV1623*LOOKUP(AV1623,{0,1950001,3300001,6950001,9000001,18000001,40000001},{0.05,0.1,0.2,0.23,0.33,0.4,0.45})-LOOKUP(AV1623,{0,1950001,3300001,6950001,9000001,18000001,40000001},{0,97500,427500,636000,1536000,2796000,4796000}))*1.021,-2))</f>
        <v/>
      </c>
      <c r="AX1623" s="19">
        <f>MAX(0,ROUNDDOWN(AR1623-AT1623-430000-0,-3))</f>
        <v/>
      </c>
      <c r="AY1623" s="19">
        <f>IF(AR1623&lt;=450000,0,MAX(0,ROUNDDOWN(AX1623*0.06-MIN(50000,AX1623)*0.03,-2))+MAX(0,ROUNDDOWN(AX1623*0.04-MIN(50000,AX1623)*0.02,-2)))</f>
        <v/>
      </c>
      <c r="AZ1623" s="19">
        <f>AW1623+AY1623+AS1623</f>
        <v/>
      </c>
    </row>
    <row r="1624">
      <c r="A1624" t="inlineStr">
        <is>
          <t>1万円刻み</t>
        </is>
      </c>
      <c r="B1624" s="19">
        <f>'3_1万円刻み'!$A$1607</f>
        <v/>
      </c>
      <c r="C1624" s="19">
        <f>MIN(0,MAX(0,$B1624))</f>
        <v/>
      </c>
      <c r="D1624" s="19">
        <f>$B1624-C1624</f>
        <v/>
      </c>
      <c r="E1624" s="19">
        <f>MIN(670000,ROUNDDOWN(MAX(0,D1624-430000)*0.0751+47600,0))+MIN(260000,ROUNDDOWN(MAX(0,D1624-430000)*0.028+17600,0))+MIN(30000,ROUNDDOWN(MAX(0,D1624-430000)*0.0027+1873,0))+IF("いいえ"="はい",MIN(170000,ROUNDDOWN(MAX(0,D1624-430000)*0.0243+17800,0)),0)</f>
        <v/>
      </c>
      <c r="F1624" s="19">
        <f>IF(""="",215040+E1624,"")</f>
        <v/>
      </c>
      <c r="G1624" s="19">
        <f>IF(D1624&gt;23500000,NA(),IF(D1624&lt;=4890000,1040000,IF(D1624&lt;=6550000,670000,620000)))</f>
        <v/>
      </c>
      <c r="H1624" s="19">
        <f>MAX(0,ROUNDDOWN(D1624-F1624-G1624-0,-3))</f>
        <v/>
      </c>
      <c r="I1624" s="19">
        <f>IF(H1624&lt;=0,0,ROUNDDOWN((H1624*LOOKUP(H1624,{0,1950001,3300001,6950001,9000001,18000001,40000001},{0.05,0.1,0.2,0.23,0.33,0.4,0.45})-LOOKUP(H1624,{0,1950001,3300001,6950001,9000001,18000001,40000001},{0,97500,427500,636000,1536000,2796000,4796000}))*1.021,-2))</f>
        <v/>
      </c>
      <c r="J1624" s="19">
        <f>MAX(0,ROUNDDOWN(D1624-F1624-430000-0,-3))</f>
        <v/>
      </c>
      <c r="K1624" s="19">
        <f>IF(D1624&lt;=450000,0,MAX(0,ROUNDDOWN(J1624*0.06-MIN(50000,J1624)*0.03,-2))+MAX(0,ROUNDDOWN(J1624*0.04-MIN(50000,J1624)*0.02,-2)))</f>
        <v/>
      </c>
      <c r="L1624" s="19">
        <f>I1624+K1624+E1624</f>
        <v/>
      </c>
      <c r="M1624" s="19">
        <f>MIN(100000,MAX(0,$B1624))</f>
        <v/>
      </c>
      <c r="N1624" s="19">
        <f>$B1624-M1624</f>
        <v/>
      </c>
      <c r="O1624" s="19">
        <f>MIN(670000,ROUNDDOWN(MAX(0,N1624-430000)*0.0751+47600,0))+MIN(260000,ROUNDDOWN(MAX(0,N1624-430000)*0.028+17600,0))+MIN(30000,ROUNDDOWN(MAX(0,N1624-430000)*0.0027+1873,0))+IF("いいえ"="はい",MIN(170000,ROUNDDOWN(MAX(0,N1624-430000)*0.0243+17800,0)),0)</f>
        <v/>
      </c>
      <c r="P1624" s="19">
        <f>IF(""="",215040+O1624,"")</f>
        <v/>
      </c>
      <c r="Q1624" s="19">
        <f>IF(N1624&gt;23500000,NA(),IF(N1624&lt;=4890000,1040000,IF(N1624&lt;=6550000,670000,620000)))</f>
        <v/>
      </c>
      <c r="R1624" s="19">
        <f>MAX(0,ROUNDDOWN(N1624-P1624-Q1624-0,-3))</f>
        <v/>
      </c>
      <c r="S1624" s="19">
        <f>IF(R1624&lt;=0,0,ROUNDDOWN((R1624*LOOKUP(R1624,{0,1950001,3300001,6950001,9000001,18000001,40000001},{0.05,0.1,0.2,0.23,0.33,0.4,0.45})-LOOKUP(R1624,{0,1950001,3300001,6950001,9000001,18000001,40000001},{0,97500,427500,636000,1536000,2796000,4796000}))*1.021,-2))</f>
        <v/>
      </c>
      <c r="T1624" s="19">
        <f>MAX(0,ROUNDDOWN(N1624-P1624-430000-0,-3))</f>
        <v/>
      </c>
      <c r="U1624" s="19">
        <f>IF(N1624&lt;=450000,0,MAX(0,ROUNDDOWN(T1624*0.06-MIN(50000,T1624)*0.03,-2))+MAX(0,ROUNDDOWN(T1624*0.04-MIN(50000,T1624)*0.02,-2)))</f>
        <v/>
      </c>
      <c r="V1624" s="19">
        <f>S1624+U1624+O1624</f>
        <v/>
      </c>
      <c r="W1624" s="19">
        <f>MIN(550000,MAX(0,$B1624))</f>
        <v/>
      </c>
      <c r="X1624" s="19">
        <f>$B1624-W1624</f>
        <v/>
      </c>
      <c r="Y1624" s="19">
        <f>MIN(670000,ROUNDDOWN(MAX(0,X1624-430000)*0.0751+47600,0))+MIN(260000,ROUNDDOWN(MAX(0,X1624-430000)*0.028+17600,0))+MIN(30000,ROUNDDOWN(MAX(0,X1624-430000)*0.0027+1873,0))+IF("いいえ"="はい",MIN(170000,ROUNDDOWN(MAX(0,X1624-430000)*0.0243+17800,0)),0)</f>
        <v/>
      </c>
      <c r="Z1624" s="19">
        <f>IF(""="",215040+Y1624,"")</f>
        <v/>
      </c>
      <c r="AA1624" s="19">
        <f>IF(X1624&gt;23500000,NA(),IF(X1624&lt;=4890000,1040000,IF(X1624&lt;=6550000,670000,620000)))</f>
        <v/>
      </c>
      <c r="AB1624" s="19">
        <f>MAX(0,ROUNDDOWN(X1624-Z1624-AA1624-0,-3))</f>
        <v/>
      </c>
      <c r="AC1624" s="19">
        <f>IF(AB1624&lt;=0,0,ROUNDDOWN((AB1624*LOOKUP(AB1624,{0,1950001,3300001,6950001,9000001,18000001,40000001},{0.05,0.1,0.2,0.23,0.33,0.4,0.45})-LOOKUP(AB1624,{0,1950001,3300001,6950001,9000001,18000001,40000001},{0,97500,427500,636000,1536000,2796000,4796000}))*1.021,-2))</f>
        <v/>
      </c>
      <c r="AD1624" s="19">
        <f>MAX(0,ROUNDDOWN(X1624-Z1624-430000-0,-3))</f>
        <v/>
      </c>
      <c r="AE1624" s="19">
        <f>IF(X1624&lt;=450000,0,MAX(0,ROUNDDOWN(AD1624*0.06-MIN(50000,AD1624)*0.03,-2))+MAX(0,ROUNDDOWN(AD1624*0.04-MIN(50000,AD1624)*0.02,-2)))</f>
        <v/>
      </c>
      <c r="AF1624" s="19">
        <f>AC1624+AE1624+Y1624</f>
        <v/>
      </c>
      <c r="AG1624" s="19">
        <f>MIN(650000,MAX(0,$B1624))</f>
        <v/>
      </c>
      <c r="AH1624" s="19">
        <f>$B1624-AG1624</f>
        <v/>
      </c>
      <c r="AI1624" s="19">
        <f>MIN(670000,ROUNDDOWN(MAX(0,AH1624-430000)*0.0751+47600,0))+MIN(260000,ROUNDDOWN(MAX(0,AH1624-430000)*0.028+17600,0))+MIN(30000,ROUNDDOWN(MAX(0,AH1624-430000)*0.0027+1873,0))+IF("いいえ"="はい",MIN(170000,ROUNDDOWN(MAX(0,AH1624-430000)*0.0243+17800,0)),0)</f>
        <v/>
      </c>
      <c r="AJ1624" s="19">
        <f>IF(""="",215040+AI1624,"")</f>
        <v/>
      </c>
      <c r="AK1624" s="19">
        <f>IF(AH1624&gt;23500000,NA(),IF(AH1624&lt;=4890000,1040000,IF(AH1624&lt;=6550000,670000,620000)))</f>
        <v/>
      </c>
      <c r="AL1624" s="19">
        <f>MAX(0,ROUNDDOWN(AH1624-AJ1624-AK1624-0,-3))</f>
        <v/>
      </c>
      <c r="AM1624" s="19">
        <f>IF(AL1624&lt;=0,0,ROUNDDOWN((AL1624*LOOKUP(AL1624,{0,1950001,3300001,6950001,9000001,18000001,40000001},{0.05,0.1,0.2,0.23,0.33,0.4,0.45})-LOOKUP(AL1624,{0,1950001,3300001,6950001,9000001,18000001,40000001},{0,97500,427500,636000,1536000,2796000,4796000}))*1.021,-2))</f>
        <v/>
      </c>
      <c r="AN1624" s="19">
        <f>MAX(0,ROUNDDOWN(AH1624-AJ1624-430000-0,-3))</f>
        <v/>
      </c>
      <c r="AO1624" s="19">
        <f>IF(AH1624&lt;=450000,0,MAX(0,ROUNDDOWN(AN1624*0.06-MIN(50000,AN1624)*0.03,-2))+MAX(0,ROUNDDOWN(AN1624*0.04-MIN(50000,AN1624)*0.02,-2)))</f>
        <v/>
      </c>
      <c r="AP1624" s="19">
        <f>AM1624+AO1624+AI1624</f>
        <v/>
      </c>
      <c r="AQ1624" s="19">
        <f>MIN(750000,MAX(0,$B1624))</f>
        <v/>
      </c>
      <c r="AR1624" s="19">
        <f>$B1624-AQ1624</f>
        <v/>
      </c>
      <c r="AS1624" s="19">
        <f>MIN(670000,ROUNDDOWN(MAX(0,AR1624-430000)*0.0751+47600,0))+MIN(260000,ROUNDDOWN(MAX(0,AR1624-430000)*0.028+17600,0))+MIN(30000,ROUNDDOWN(MAX(0,AR1624-430000)*0.0027+1873,0))+IF("いいえ"="はい",MIN(170000,ROUNDDOWN(MAX(0,AR1624-430000)*0.0243+17800,0)),0)</f>
        <v/>
      </c>
      <c r="AT1624" s="19">
        <f>IF(""="",215040+AS1624,"")</f>
        <v/>
      </c>
      <c r="AU1624" s="19">
        <f>IF(AR1624&gt;23500000,NA(),IF(AR1624&lt;=4890000,1040000,IF(AR1624&lt;=6550000,670000,620000)))</f>
        <v/>
      </c>
      <c r="AV1624" s="19">
        <f>MAX(0,ROUNDDOWN(AR1624-AT1624-AU1624-0,-3))</f>
        <v/>
      </c>
      <c r="AW1624" s="19">
        <f>IF(AV1624&lt;=0,0,ROUNDDOWN((AV1624*LOOKUP(AV1624,{0,1950001,3300001,6950001,9000001,18000001,40000001},{0.05,0.1,0.2,0.23,0.33,0.4,0.45})-LOOKUP(AV1624,{0,1950001,3300001,6950001,9000001,18000001,40000001},{0,97500,427500,636000,1536000,2796000,4796000}))*1.021,-2))</f>
        <v/>
      </c>
      <c r="AX1624" s="19">
        <f>MAX(0,ROUNDDOWN(AR1624-AT1624-430000-0,-3))</f>
        <v/>
      </c>
      <c r="AY1624" s="19">
        <f>IF(AR1624&lt;=450000,0,MAX(0,ROUNDDOWN(AX1624*0.06-MIN(50000,AX1624)*0.03,-2))+MAX(0,ROUNDDOWN(AX1624*0.04-MIN(50000,AX1624)*0.02,-2)))</f>
        <v/>
      </c>
      <c r="AZ1624" s="19">
        <f>AW1624+AY1624+AS1624</f>
        <v/>
      </c>
    </row>
    <row r="1625">
      <c r="A1625" t="inlineStr">
        <is>
          <t>1万円刻み</t>
        </is>
      </c>
      <c r="B1625" s="19">
        <f>'3_1万円刻み'!$A$1608</f>
        <v/>
      </c>
      <c r="C1625" s="19">
        <f>MIN(0,MAX(0,$B1625))</f>
        <v/>
      </c>
      <c r="D1625" s="19">
        <f>$B1625-C1625</f>
        <v/>
      </c>
      <c r="E1625" s="19">
        <f>MIN(670000,ROUNDDOWN(MAX(0,D1625-430000)*0.0751+47600,0))+MIN(260000,ROUNDDOWN(MAX(0,D1625-430000)*0.028+17600,0))+MIN(30000,ROUNDDOWN(MAX(0,D1625-430000)*0.0027+1873,0))+IF("いいえ"="はい",MIN(170000,ROUNDDOWN(MAX(0,D1625-430000)*0.0243+17800,0)),0)</f>
        <v/>
      </c>
      <c r="F1625" s="19">
        <f>IF(""="",215040+E1625,"")</f>
        <v/>
      </c>
      <c r="G1625" s="19">
        <f>IF(D1625&gt;23500000,NA(),IF(D1625&lt;=4890000,1040000,IF(D1625&lt;=6550000,670000,620000)))</f>
        <v/>
      </c>
      <c r="H1625" s="19">
        <f>MAX(0,ROUNDDOWN(D1625-F1625-G1625-0,-3))</f>
        <v/>
      </c>
      <c r="I1625" s="19">
        <f>IF(H1625&lt;=0,0,ROUNDDOWN((H1625*LOOKUP(H1625,{0,1950001,3300001,6950001,9000001,18000001,40000001},{0.05,0.1,0.2,0.23,0.33,0.4,0.45})-LOOKUP(H1625,{0,1950001,3300001,6950001,9000001,18000001,40000001},{0,97500,427500,636000,1536000,2796000,4796000}))*1.021,-2))</f>
        <v/>
      </c>
      <c r="J1625" s="19">
        <f>MAX(0,ROUNDDOWN(D1625-F1625-430000-0,-3))</f>
        <v/>
      </c>
      <c r="K1625" s="19">
        <f>IF(D1625&lt;=450000,0,MAX(0,ROUNDDOWN(J1625*0.06-MIN(50000,J1625)*0.03,-2))+MAX(0,ROUNDDOWN(J1625*0.04-MIN(50000,J1625)*0.02,-2)))</f>
        <v/>
      </c>
      <c r="L1625" s="19">
        <f>I1625+K1625+E1625</f>
        <v/>
      </c>
      <c r="M1625" s="19">
        <f>MIN(100000,MAX(0,$B1625))</f>
        <v/>
      </c>
      <c r="N1625" s="19">
        <f>$B1625-M1625</f>
        <v/>
      </c>
      <c r="O1625" s="19">
        <f>MIN(670000,ROUNDDOWN(MAX(0,N1625-430000)*0.0751+47600,0))+MIN(260000,ROUNDDOWN(MAX(0,N1625-430000)*0.028+17600,0))+MIN(30000,ROUNDDOWN(MAX(0,N1625-430000)*0.0027+1873,0))+IF("いいえ"="はい",MIN(170000,ROUNDDOWN(MAX(0,N1625-430000)*0.0243+17800,0)),0)</f>
        <v/>
      </c>
      <c r="P1625" s="19">
        <f>IF(""="",215040+O1625,"")</f>
        <v/>
      </c>
      <c r="Q1625" s="19">
        <f>IF(N1625&gt;23500000,NA(),IF(N1625&lt;=4890000,1040000,IF(N1625&lt;=6550000,670000,620000)))</f>
        <v/>
      </c>
      <c r="R1625" s="19">
        <f>MAX(0,ROUNDDOWN(N1625-P1625-Q1625-0,-3))</f>
        <v/>
      </c>
      <c r="S1625" s="19">
        <f>IF(R1625&lt;=0,0,ROUNDDOWN((R1625*LOOKUP(R1625,{0,1950001,3300001,6950001,9000001,18000001,40000001},{0.05,0.1,0.2,0.23,0.33,0.4,0.45})-LOOKUP(R1625,{0,1950001,3300001,6950001,9000001,18000001,40000001},{0,97500,427500,636000,1536000,2796000,4796000}))*1.021,-2))</f>
        <v/>
      </c>
      <c r="T1625" s="19">
        <f>MAX(0,ROUNDDOWN(N1625-P1625-430000-0,-3))</f>
        <v/>
      </c>
      <c r="U1625" s="19">
        <f>IF(N1625&lt;=450000,0,MAX(0,ROUNDDOWN(T1625*0.06-MIN(50000,T1625)*0.03,-2))+MAX(0,ROUNDDOWN(T1625*0.04-MIN(50000,T1625)*0.02,-2)))</f>
        <v/>
      </c>
      <c r="V1625" s="19">
        <f>S1625+U1625+O1625</f>
        <v/>
      </c>
      <c r="W1625" s="19">
        <f>MIN(550000,MAX(0,$B1625))</f>
        <v/>
      </c>
      <c r="X1625" s="19">
        <f>$B1625-W1625</f>
        <v/>
      </c>
      <c r="Y1625" s="19">
        <f>MIN(670000,ROUNDDOWN(MAX(0,X1625-430000)*0.0751+47600,0))+MIN(260000,ROUNDDOWN(MAX(0,X1625-430000)*0.028+17600,0))+MIN(30000,ROUNDDOWN(MAX(0,X1625-430000)*0.0027+1873,0))+IF("いいえ"="はい",MIN(170000,ROUNDDOWN(MAX(0,X1625-430000)*0.0243+17800,0)),0)</f>
        <v/>
      </c>
      <c r="Z1625" s="19">
        <f>IF(""="",215040+Y1625,"")</f>
        <v/>
      </c>
      <c r="AA1625" s="19">
        <f>IF(X1625&gt;23500000,NA(),IF(X1625&lt;=4890000,1040000,IF(X1625&lt;=6550000,670000,620000)))</f>
        <v/>
      </c>
      <c r="AB1625" s="19">
        <f>MAX(0,ROUNDDOWN(X1625-Z1625-AA1625-0,-3))</f>
        <v/>
      </c>
      <c r="AC1625" s="19">
        <f>IF(AB1625&lt;=0,0,ROUNDDOWN((AB1625*LOOKUP(AB1625,{0,1950001,3300001,6950001,9000001,18000001,40000001},{0.05,0.1,0.2,0.23,0.33,0.4,0.45})-LOOKUP(AB1625,{0,1950001,3300001,6950001,9000001,18000001,40000001},{0,97500,427500,636000,1536000,2796000,4796000}))*1.021,-2))</f>
        <v/>
      </c>
      <c r="AD1625" s="19">
        <f>MAX(0,ROUNDDOWN(X1625-Z1625-430000-0,-3))</f>
        <v/>
      </c>
      <c r="AE1625" s="19">
        <f>IF(X1625&lt;=450000,0,MAX(0,ROUNDDOWN(AD1625*0.06-MIN(50000,AD1625)*0.03,-2))+MAX(0,ROUNDDOWN(AD1625*0.04-MIN(50000,AD1625)*0.02,-2)))</f>
        <v/>
      </c>
      <c r="AF1625" s="19">
        <f>AC1625+AE1625+Y1625</f>
        <v/>
      </c>
      <c r="AG1625" s="19">
        <f>MIN(650000,MAX(0,$B1625))</f>
        <v/>
      </c>
      <c r="AH1625" s="19">
        <f>$B1625-AG1625</f>
        <v/>
      </c>
      <c r="AI1625" s="19">
        <f>MIN(670000,ROUNDDOWN(MAX(0,AH1625-430000)*0.0751+47600,0))+MIN(260000,ROUNDDOWN(MAX(0,AH1625-430000)*0.028+17600,0))+MIN(30000,ROUNDDOWN(MAX(0,AH1625-430000)*0.0027+1873,0))+IF("いいえ"="はい",MIN(170000,ROUNDDOWN(MAX(0,AH1625-430000)*0.0243+17800,0)),0)</f>
        <v/>
      </c>
      <c r="AJ1625" s="19">
        <f>IF(""="",215040+AI1625,"")</f>
        <v/>
      </c>
      <c r="AK1625" s="19">
        <f>IF(AH1625&gt;23500000,NA(),IF(AH1625&lt;=4890000,1040000,IF(AH1625&lt;=6550000,670000,620000)))</f>
        <v/>
      </c>
      <c r="AL1625" s="19">
        <f>MAX(0,ROUNDDOWN(AH1625-AJ1625-AK1625-0,-3))</f>
        <v/>
      </c>
      <c r="AM1625" s="19">
        <f>IF(AL1625&lt;=0,0,ROUNDDOWN((AL1625*LOOKUP(AL1625,{0,1950001,3300001,6950001,9000001,18000001,40000001},{0.05,0.1,0.2,0.23,0.33,0.4,0.45})-LOOKUP(AL1625,{0,1950001,3300001,6950001,9000001,18000001,40000001},{0,97500,427500,636000,1536000,2796000,4796000}))*1.021,-2))</f>
        <v/>
      </c>
      <c r="AN1625" s="19">
        <f>MAX(0,ROUNDDOWN(AH1625-AJ1625-430000-0,-3))</f>
        <v/>
      </c>
      <c r="AO1625" s="19">
        <f>IF(AH1625&lt;=450000,0,MAX(0,ROUNDDOWN(AN1625*0.06-MIN(50000,AN1625)*0.03,-2))+MAX(0,ROUNDDOWN(AN1625*0.04-MIN(50000,AN1625)*0.02,-2)))</f>
        <v/>
      </c>
      <c r="AP1625" s="19">
        <f>AM1625+AO1625+AI1625</f>
        <v/>
      </c>
      <c r="AQ1625" s="19">
        <f>MIN(750000,MAX(0,$B1625))</f>
        <v/>
      </c>
      <c r="AR1625" s="19">
        <f>$B1625-AQ1625</f>
        <v/>
      </c>
      <c r="AS1625" s="19">
        <f>MIN(670000,ROUNDDOWN(MAX(0,AR1625-430000)*0.0751+47600,0))+MIN(260000,ROUNDDOWN(MAX(0,AR1625-430000)*0.028+17600,0))+MIN(30000,ROUNDDOWN(MAX(0,AR1625-430000)*0.0027+1873,0))+IF("いいえ"="はい",MIN(170000,ROUNDDOWN(MAX(0,AR1625-430000)*0.0243+17800,0)),0)</f>
        <v/>
      </c>
      <c r="AT1625" s="19">
        <f>IF(""="",215040+AS1625,"")</f>
        <v/>
      </c>
      <c r="AU1625" s="19">
        <f>IF(AR1625&gt;23500000,NA(),IF(AR1625&lt;=4890000,1040000,IF(AR1625&lt;=6550000,670000,620000)))</f>
        <v/>
      </c>
      <c r="AV1625" s="19">
        <f>MAX(0,ROUNDDOWN(AR1625-AT1625-AU1625-0,-3))</f>
        <v/>
      </c>
      <c r="AW1625" s="19">
        <f>IF(AV1625&lt;=0,0,ROUNDDOWN((AV1625*LOOKUP(AV1625,{0,1950001,3300001,6950001,9000001,18000001,40000001},{0.05,0.1,0.2,0.23,0.33,0.4,0.45})-LOOKUP(AV1625,{0,1950001,3300001,6950001,9000001,18000001,40000001},{0,97500,427500,636000,1536000,2796000,4796000}))*1.021,-2))</f>
        <v/>
      </c>
      <c r="AX1625" s="19">
        <f>MAX(0,ROUNDDOWN(AR1625-AT1625-430000-0,-3))</f>
        <v/>
      </c>
      <c r="AY1625" s="19">
        <f>IF(AR1625&lt;=450000,0,MAX(0,ROUNDDOWN(AX1625*0.06-MIN(50000,AX1625)*0.03,-2))+MAX(0,ROUNDDOWN(AX1625*0.04-MIN(50000,AX1625)*0.02,-2)))</f>
        <v/>
      </c>
      <c r="AZ1625" s="19">
        <f>AW1625+AY1625+AS1625</f>
        <v/>
      </c>
    </row>
    <row r="1626">
      <c r="A1626" t="inlineStr">
        <is>
          <t>1万円刻み</t>
        </is>
      </c>
      <c r="B1626" s="19">
        <f>'3_1万円刻み'!$A$1609</f>
        <v/>
      </c>
      <c r="C1626" s="19">
        <f>MIN(0,MAX(0,$B1626))</f>
        <v/>
      </c>
      <c r="D1626" s="19">
        <f>$B1626-C1626</f>
        <v/>
      </c>
      <c r="E1626" s="19">
        <f>MIN(670000,ROUNDDOWN(MAX(0,D1626-430000)*0.0751+47600,0))+MIN(260000,ROUNDDOWN(MAX(0,D1626-430000)*0.028+17600,0))+MIN(30000,ROUNDDOWN(MAX(0,D1626-430000)*0.0027+1873,0))+IF("いいえ"="はい",MIN(170000,ROUNDDOWN(MAX(0,D1626-430000)*0.0243+17800,0)),0)</f>
        <v/>
      </c>
      <c r="F1626" s="19">
        <f>IF(""="",215040+E1626,"")</f>
        <v/>
      </c>
      <c r="G1626" s="19">
        <f>IF(D1626&gt;23500000,NA(),IF(D1626&lt;=4890000,1040000,IF(D1626&lt;=6550000,670000,620000)))</f>
        <v/>
      </c>
      <c r="H1626" s="19">
        <f>MAX(0,ROUNDDOWN(D1626-F1626-G1626-0,-3))</f>
        <v/>
      </c>
      <c r="I1626" s="19">
        <f>IF(H1626&lt;=0,0,ROUNDDOWN((H1626*LOOKUP(H1626,{0,1950001,3300001,6950001,9000001,18000001,40000001},{0.05,0.1,0.2,0.23,0.33,0.4,0.45})-LOOKUP(H1626,{0,1950001,3300001,6950001,9000001,18000001,40000001},{0,97500,427500,636000,1536000,2796000,4796000}))*1.021,-2))</f>
        <v/>
      </c>
      <c r="J1626" s="19">
        <f>MAX(0,ROUNDDOWN(D1626-F1626-430000-0,-3))</f>
        <v/>
      </c>
      <c r="K1626" s="19">
        <f>IF(D1626&lt;=450000,0,MAX(0,ROUNDDOWN(J1626*0.06-MIN(50000,J1626)*0.03,-2))+MAX(0,ROUNDDOWN(J1626*0.04-MIN(50000,J1626)*0.02,-2)))</f>
        <v/>
      </c>
      <c r="L1626" s="19">
        <f>I1626+K1626+E1626</f>
        <v/>
      </c>
      <c r="M1626" s="19">
        <f>MIN(100000,MAX(0,$B1626))</f>
        <v/>
      </c>
      <c r="N1626" s="19">
        <f>$B1626-M1626</f>
        <v/>
      </c>
      <c r="O1626" s="19">
        <f>MIN(670000,ROUNDDOWN(MAX(0,N1626-430000)*0.0751+47600,0))+MIN(260000,ROUNDDOWN(MAX(0,N1626-430000)*0.028+17600,0))+MIN(30000,ROUNDDOWN(MAX(0,N1626-430000)*0.0027+1873,0))+IF("いいえ"="はい",MIN(170000,ROUNDDOWN(MAX(0,N1626-430000)*0.0243+17800,0)),0)</f>
        <v/>
      </c>
      <c r="P1626" s="19">
        <f>IF(""="",215040+O1626,"")</f>
        <v/>
      </c>
      <c r="Q1626" s="19">
        <f>IF(N1626&gt;23500000,NA(),IF(N1626&lt;=4890000,1040000,IF(N1626&lt;=6550000,670000,620000)))</f>
        <v/>
      </c>
      <c r="R1626" s="19">
        <f>MAX(0,ROUNDDOWN(N1626-P1626-Q1626-0,-3))</f>
        <v/>
      </c>
      <c r="S1626" s="19">
        <f>IF(R1626&lt;=0,0,ROUNDDOWN((R1626*LOOKUP(R1626,{0,1950001,3300001,6950001,9000001,18000001,40000001},{0.05,0.1,0.2,0.23,0.33,0.4,0.45})-LOOKUP(R1626,{0,1950001,3300001,6950001,9000001,18000001,40000001},{0,97500,427500,636000,1536000,2796000,4796000}))*1.021,-2))</f>
        <v/>
      </c>
      <c r="T1626" s="19">
        <f>MAX(0,ROUNDDOWN(N1626-P1626-430000-0,-3))</f>
        <v/>
      </c>
      <c r="U1626" s="19">
        <f>IF(N1626&lt;=450000,0,MAX(0,ROUNDDOWN(T1626*0.06-MIN(50000,T1626)*0.03,-2))+MAX(0,ROUNDDOWN(T1626*0.04-MIN(50000,T1626)*0.02,-2)))</f>
        <v/>
      </c>
      <c r="V1626" s="19">
        <f>S1626+U1626+O1626</f>
        <v/>
      </c>
      <c r="W1626" s="19">
        <f>MIN(550000,MAX(0,$B1626))</f>
        <v/>
      </c>
      <c r="X1626" s="19">
        <f>$B1626-W1626</f>
        <v/>
      </c>
      <c r="Y1626" s="19">
        <f>MIN(670000,ROUNDDOWN(MAX(0,X1626-430000)*0.0751+47600,0))+MIN(260000,ROUNDDOWN(MAX(0,X1626-430000)*0.028+17600,0))+MIN(30000,ROUNDDOWN(MAX(0,X1626-430000)*0.0027+1873,0))+IF("いいえ"="はい",MIN(170000,ROUNDDOWN(MAX(0,X1626-430000)*0.0243+17800,0)),0)</f>
        <v/>
      </c>
      <c r="Z1626" s="19">
        <f>IF(""="",215040+Y1626,"")</f>
        <v/>
      </c>
      <c r="AA1626" s="19">
        <f>IF(X1626&gt;23500000,NA(),IF(X1626&lt;=4890000,1040000,IF(X1626&lt;=6550000,670000,620000)))</f>
        <v/>
      </c>
      <c r="AB1626" s="19">
        <f>MAX(0,ROUNDDOWN(X1626-Z1626-AA1626-0,-3))</f>
        <v/>
      </c>
      <c r="AC1626" s="19">
        <f>IF(AB1626&lt;=0,0,ROUNDDOWN((AB1626*LOOKUP(AB1626,{0,1950001,3300001,6950001,9000001,18000001,40000001},{0.05,0.1,0.2,0.23,0.33,0.4,0.45})-LOOKUP(AB1626,{0,1950001,3300001,6950001,9000001,18000001,40000001},{0,97500,427500,636000,1536000,2796000,4796000}))*1.021,-2))</f>
        <v/>
      </c>
      <c r="AD1626" s="19">
        <f>MAX(0,ROUNDDOWN(X1626-Z1626-430000-0,-3))</f>
        <v/>
      </c>
      <c r="AE1626" s="19">
        <f>IF(X1626&lt;=450000,0,MAX(0,ROUNDDOWN(AD1626*0.06-MIN(50000,AD1626)*0.03,-2))+MAX(0,ROUNDDOWN(AD1626*0.04-MIN(50000,AD1626)*0.02,-2)))</f>
        <v/>
      </c>
      <c r="AF1626" s="19">
        <f>AC1626+AE1626+Y1626</f>
        <v/>
      </c>
      <c r="AG1626" s="19">
        <f>MIN(650000,MAX(0,$B1626))</f>
        <v/>
      </c>
      <c r="AH1626" s="19">
        <f>$B1626-AG1626</f>
        <v/>
      </c>
      <c r="AI1626" s="19">
        <f>MIN(670000,ROUNDDOWN(MAX(0,AH1626-430000)*0.0751+47600,0))+MIN(260000,ROUNDDOWN(MAX(0,AH1626-430000)*0.028+17600,0))+MIN(30000,ROUNDDOWN(MAX(0,AH1626-430000)*0.0027+1873,0))+IF("いいえ"="はい",MIN(170000,ROUNDDOWN(MAX(0,AH1626-430000)*0.0243+17800,0)),0)</f>
        <v/>
      </c>
      <c r="AJ1626" s="19">
        <f>IF(""="",215040+AI1626,"")</f>
        <v/>
      </c>
      <c r="AK1626" s="19">
        <f>IF(AH1626&gt;23500000,NA(),IF(AH1626&lt;=4890000,1040000,IF(AH1626&lt;=6550000,670000,620000)))</f>
        <v/>
      </c>
      <c r="AL1626" s="19">
        <f>MAX(0,ROUNDDOWN(AH1626-AJ1626-AK1626-0,-3))</f>
        <v/>
      </c>
      <c r="AM1626" s="19">
        <f>IF(AL1626&lt;=0,0,ROUNDDOWN((AL1626*LOOKUP(AL1626,{0,1950001,3300001,6950001,9000001,18000001,40000001},{0.05,0.1,0.2,0.23,0.33,0.4,0.45})-LOOKUP(AL1626,{0,1950001,3300001,6950001,9000001,18000001,40000001},{0,97500,427500,636000,1536000,2796000,4796000}))*1.021,-2))</f>
        <v/>
      </c>
      <c r="AN1626" s="19">
        <f>MAX(0,ROUNDDOWN(AH1626-AJ1626-430000-0,-3))</f>
        <v/>
      </c>
      <c r="AO1626" s="19">
        <f>IF(AH1626&lt;=450000,0,MAX(0,ROUNDDOWN(AN1626*0.06-MIN(50000,AN1626)*0.03,-2))+MAX(0,ROUNDDOWN(AN1626*0.04-MIN(50000,AN1626)*0.02,-2)))</f>
        <v/>
      </c>
      <c r="AP1626" s="19">
        <f>AM1626+AO1626+AI1626</f>
        <v/>
      </c>
      <c r="AQ1626" s="19">
        <f>MIN(750000,MAX(0,$B1626))</f>
        <v/>
      </c>
      <c r="AR1626" s="19">
        <f>$B1626-AQ1626</f>
        <v/>
      </c>
      <c r="AS1626" s="19">
        <f>MIN(670000,ROUNDDOWN(MAX(0,AR1626-430000)*0.0751+47600,0))+MIN(260000,ROUNDDOWN(MAX(0,AR1626-430000)*0.028+17600,0))+MIN(30000,ROUNDDOWN(MAX(0,AR1626-430000)*0.0027+1873,0))+IF("いいえ"="はい",MIN(170000,ROUNDDOWN(MAX(0,AR1626-430000)*0.0243+17800,0)),0)</f>
        <v/>
      </c>
      <c r="AT1626" s="19">
        <f>IF(""="",215040+AS1626,"")</f>
        <v/>
      </c>
      <c r="AU1626" s="19">
        <f>IF(AR1626&gt;23500000,NA(),IF(AR1626&lt;=4890000,1040000,IF(AR1626&lt;=6550000,670000,620000)))</f>
        <v/>
      </c>
      <c r="AV1626" s="19">
        <f>MAX(0,ROUNDDOWN(AR1626-AT1626-AU1626-0,-3))</f>
        <v/>
      </c>
      <c r="AW1626" s="19">
        <f>IF(AV1626&lt;=0,0,ROUNDDOWN((AV1626*LOOKUP(AV1626,{0,1950001,3300001,6950001,9000001,18000001,40000001},{0.05,0.1,0.2,0.23,0.33,0.4,0.45})-LOOKUP(AV1626,{0,1950001,3300001,6950001,9000001,18000001,40000001},{0,97500,427500,636000,1536000,2796000,4796000}))*1.021,-2))</f>
        <v/>
      </c>
      <c r="AX1626" s="19">
        <f>MAX(0,ROUNDDOWN(AR1626-AT1626-430000-0,-3))</f>
        <v/>
      </c>
      <c r="AY1626" s="19">
        <f>IF(AR1626&lt;=450000,0,MAX(0,ROUNDDOWN(AX1626*0.06-MIN(50000,AX1626)*0.03,-2))+MAX(0,ROUNDDOWN(AX1626*0.04-MIN(50000,AX1626)*0.02,-2)))</f>
        <v/>
      </c>
      <c r="AZ1626" s="19">
        <f>AW1626+AY1626+AS1626</f>
        <v/>
      </c>
    </row>
    <row r="1627">
      <c r="A1627" t="inlineStr">
        <is>
          <t>1万円刻み</t>
        </is>
      </c>
      <c r="B1627" s="19">
        <f>'3_1万円刻み'!$A$1610</f>
        <v/>
      </c>
      <c r="C1627" s="19">
        <f>MIN(0,MAX(0,$B1627))</f>
        <v/>
      </c>
      <c r="D1627" s="19">
        <f>$B1627-C1627</f>
        <v/>
      </c>
      <c r="E1627" s="19">
        <f>MIN(670000,ROUNDDOWN(MAX(0,D1627-430000)*0.0751+47600,0))+MIN(260000,ROUNDDOWN(MAX(0,D1627-430000)*0.028+17600,0))+MIN(30000,ROUNDDOWN(MAX(0,D1627-430000)*0.0027+1873,0))+IF("いいえ"="はい",MIN(170000,ROUNDDOWN(MAX(0,D1627-430000)*0.0243+17800,0)),0)</f>
        <v/>
      </c>
      <c r="F1627" s="19">
        <f>IF(""="",215040+E1627,"")</f>
        <v/>
      </c>
      <c r="G1627" s="19">
        <f>IF(D1627&gt;23500000,NA(),IF(D1627&lt;=4890000,1040000,IF(D1627&lt;=6550000,670000,620000)))</f>
        <v/>
      </c>
      <c r="H1627" s="19">
        <f>MAX(0,ROUNDDOWN(D1627-F1627-G1627-0,-3))</f>
        <v/>
      </c>
      <c r="I1627" s="19">
        <f>IF(H1627&lt;=0,0,ROUNDDOWN((H1627*LOOKUP(H1627,{0,1950001,3300001,6950001,9000001,18000001,40000001},{0.05,0.1,0.2,0.23,0.33,0.4,0.45})-LOOKUP(H1627,{0,1950001,3300001,6950001,9000001,18000001,40000001},{0,97500,427500,636000,1536000,2796000,4796000}))*1.021,-2))</f>
        <v/>
      </c>
      <c r="J1627" s="19">
        <f>MAX(0,ROUNDDOWN(D1627-F1627-430000-0,-3))</f>
        <v/>
      </c>
      <c r="K1627" s="19">
        <f>IF(D1627&lt;=450000,0,MAX(0,ROUNDDOWN(J1627*0.06-MIN(50000,J1627)*0.03,-2))+MAX(0,ROUNDDOWN(J1627*0.04-MIN(50000,J1627)*0.02,-2)))</f>
        <v/>
      </c>
      <c r="L1627" s="19">
        <f>I1627+K1627+E1627</f>
        <v/>
      </c>
      <c r="M1627" s="19">
        <f>MIN(100000,MAX(0,$B1627))</f>
        <v/>
      </c>
      <c r="N1627" s="19">
        <f>$B1627-M1627</f>
        <v/>
      </c>
      <c r="O1627" s="19">
        <f>MIN(670000,ROUNDDOWN(MAX(0,N1627-430000)*0.0751+47600,0))+MIN(260000,ROUNDDOWN(MAX(0,N1627-430000)*0.028+17600,0))+MIN(30000,ROUNDDOWN(MAX(0,N1627-430000)*0.0027+1873,0))+IF("いいえ"="はい",MIN(170000,ROUNDDOWN(MAX(0,N1627-430000)*0.0243+17800,0)),0)</f>
        <v/>
      </c>
      <c r="P1627" s="19">
        <f>IF(""="",215040+O1627,"")</f>
        <v/>
      </c>
      <c r="Q1627" s="19">
        <f>IF(N1627&gt;23500000,NA(),IF(N1627&lt;=4890000,1040000,IF(N1627&lt;=6550000,670000,620000)))</f>
        <v/>
      </c>
      <c r="R1627" s="19">
        <f>MAX(0,ROUNDDOWN(N1627-P1627-Q1627-0,-3))</f>
        <v/>
      </c>
      <c r="S1627" s="19">
        <f>IF(R1627&lt;=0,0,ROUNDDOWN((R1627*LOOKUP(R1627,{0,1950001,3300001,6950001,9000001,18000001,40000001},{0.05,0.1,0.2,0.23,0.33,0.4,0.45})-LOOKUP(R1627,{0,1950001,3300001,6950001,9000001,18000001,40000001},{0,97500,427500,636000,1536000,2796000,4796000}))*1.021,-2))</f>
        <v/>
      </c>
      <c r="T1627" s="19">
        <f>MAX(0,ROUNDDOWN(N1627-P1627-430000-0,-3))</f>
        <v/>
      </c>
      <c r="U1627" s="19">
        <f>IF(N1627&lt;=450000,0,MAX(0,ROUNDDOWN(T1627*0.06-MIN(50000,T1627)*0.03,-2))+MAX(0,ROUNDDOWN(T1627*0.04-MIN(50000,T1627)*0.02,-2)))</f>
        <v/>
      </c>
      <c r="V1627" s="19">
        <f>S1627+U1627+O1627</f>
        <v/>
      </c>
      <c r="W1627" s="19">
        <f>MIN(550000,MAX(0,$B1627))</f>
        <v/>
      </c>
      <c r="X1627" s="19">
        <f>$B1627-W1627</f>
        <v/>
      </c>
      <c r="Y1627" s="19">
        <f>MIN(670000,ROUNDDOWN(MAX(0,X1627-430000)*0.0751+47600,0))+MIN(260000,ROUNDDOWN(MAX(0,X1627-430000)*0.028+17600,0))+MIN(30000,ROUNDDOWN(MAX(0,X1627-430000)*0.0027+1873,0))+IF("いいえ"="はい",MIN(170000,ROUNDDOWN(MAX(0,X1627-430000)*0.0243+17800,0)),0)</f>
        <v/>
      </c>
      <c r="Z1627" s="19">
        <f>IF(""="",215040+Y1627,"")</f>
        <v/>
      </c>
      <c r="AA1627" s="19">
        <f>IF(X1627&gt;23500000,NA(),IF(X1627&lt;=4890000,1040000,IF(X1627&lt;=6550000,670000,620000)))</f>
        <v/>
      </c>
      <c r="AB1627" s="19">
        <f>MAX(0,ROUNDDOWN(X1627-Z1627-AA1627-0,-3))</f>
        <v/>
      </c>
      <c r="AC1627" s="19">
        <f>IF(AB1627&lt;=0,0,ROUNDDOWN((AB1627*LOOKUP(AB1627,{0,1950001,3300001,6950001,9000001,18000001,40000001},{0.05,0.1,0.2,0.23,0.33,0.4,0.45})-LOOKUP(AB1627,{0,1950001,3300001,6950001,9000001,18000001,40000001},{0,97500,427500,636000,1536000,2796000,4796000}))*1.021,-2))</f>
        <v/>
      </c>
      <c r="AD1627" s="19">
        <f>MAX(0,ROUNDDOWN(X1627-Z1627-430000-0,-3))</f>
        <v/>
      </c>
      <c r="AE1627" s="19">
        <f>IF(X1627&lt;=450000,0,MAX(0,ROUNDDOWN(AD1627*0.06-MIN(50000,AD1627)*0.03,-2))+MAX(0,ROUNDDOWN(AD1627*0.04-MIN(50000,AD1627)*0.02,-2)))</f>
        <v/>
      </c>
      <c r="AF1627" s="19">
        <f>AC1627+AE1627+Y1627</f>
        <v/>
      </c>
      <c r="AG1627" s="19">
        <f>MIN(650000,MAX(0,$B1627))</f>
        <v/>
      </c>
      <c r="AH1627" s="19">
        <f>$B1627-AG1627</f>
        <v/>
      </c>
      <c r="AI1627" s="19">
        <f>MIN(670000,ROUNDDOWN(MAX(0,AH1627-430000)*0.0751+47600,0))+MIN(260000,ROUNDDOWN(MAX(0,AH1627-430000)*0.028+17600,0))+MIN(30000,ROUNDDOWN(MAX(0,AH1627-430000)*0.0027+1873,0))+IF("いいえ"="はい",MIN(170000,ROUNDDOWN(MAX(0,AH1627-430000)*0.0243+17800,0)),0)</f>
        <v/>
      </c>
      <c r="AJ1627" s="19">
        <f>IF(""="",215040+AI1627,"")</f>
        <v/>
      </c>
      <c r="AK1627" s="19">
        <f>IF(AH1627&gt;23500000,NA(),IF(AH1627&lt;=4890000,1040000,IF(AH1627&lt;=6550000,670000,620000)))</f>
        <v/>
      </c>
      <c r="AL1627" s="19">
        <f>MAX(0,ROUNDDOWN(AH1627-AJ1627-AK1627-0,-3))</f>
        <v/>
      </c>
      <c r="AM1627" s="19">
        <f>IF(AL1627&lt;=0,0,ROUNDDOWN((AL1627*LOOKUP(AL1627,{0,1950001,3300001,6950001,9000001,18000001,40000001},{0.05,0.1,0.2,0.23,0.33,0.4,0.45})-LOOKUP(AL1627,{0,1950001,3300001,6950001,9000001,18000001,40000001},{0,97500,427500,636000,1536000,2796000,4796000}))*1.021,-2))</f>
        <v/>
      </c>
      <c r="AN1627" s="19">
        <f>MAX(0,ROUNDDOWN(AH1627-AJ1627-430000-0,-3))</f>
        <v/>
      </c>
      <c r="AO1627" s="19">
        <f>IF(AH1627&lt;=450000,0,MAX(0,ROUNDDOWN(AN1627*0.06-MIN(50000,AN1627)*0.03,-2))+MAX(0,ROUNDDOWN(AN1627*0.04-MIN(50000,AN1627)*0.02,-2)))</f>
        <v/>
      </c>
      <c r="AP1627" s="19">
        <f>AM1627+AO1627+AI1627</f>
        <v/>
      </c>
      <c r="AQ1627" s="19">
        <f>MIN(750000,MAX(0,$B1627))</f>
        <v/>
      </c>
      <c r="AR1627" s="19">
        <f>$B1627-AQ1627</f>
        <v/>
      </c>
      <c r="AS1627" s="19">
        <f>MIN(670000,ROUNDDOWN(MAX(0,AR1627-430000)*0.0751+47600,0))+MIN(260000,ROUNDDOWN(MAX(0,AR1627-430000)*0.028+17600,0))+MIN(30000,ROUNDDOWN(MAX(0,AR1627-430000)*0.0027+1873,0))+IF("いいえ"="はい",MIN(170000,ROUNDDOWN(MAX(0,AR1627-430000)*0.0243+17800,0)),0)</f>
        <v/>
      </c>
      <c r="AT1627" s="19">
        <f>IF(""="",215040+AS1627,"")</f>
        <v/>
      </c>
      <c r="AU1627" s="19">
        <f>IF(AR1627&gt;23500000,NA(),IF(AR1627&lt;=4890000,1040000,IF(AR1627&lt;=6550000,670000,620000)))</f>
        <v/>
      </c>
      <c r="AV1627" s="19">
        <f>MAX(0,ROUNDDOWN(AR1627-AT1627-AU1627-0,-3))</f>
        <v/>
      </c>
      <c r="AW1627" s="19">
        <f>IF(AV1627&lt;=0,0,ROUNDDOWN((AV1627*LOOKUP(AV1627,{0,1950001,3300001,6950001,9000001,18000001,40000001},{0.05,0.1,0.2,0.23,0.33,0.4,0.45})-LOOKUP(AV1627,{0,1950001,3300001,6950001,9000001,18000001,40000001},{0,97500,427500,636000,1536000,2796000,4796000}))*1.021,-2))</f>
        <v/>
      </c>
      <c r="AX1627" s="19">
        <f>MAX(0,ROUNDDOWN(AR1627-AT1627-430000-0,-3))</f>
        <v/>
      </c>
      <c r="AY1627" s="19">
        <f>IF(AR1627&lt;=450000,0,MAX(0,ROUNDDOWN(AX1627*0.06-MIN(50000,AX1627)*0.03,-2))+MAX(0,ROUNDDOWN(AX1627*0.04-MIN(50000,AX1627)*0.02,-2)))</f>
        <v/>
      </c>
      <c r="AZ1627" s="19">
        <f>AW1627+AY1627+AS1627</f>
        <v/>
      </c>
    </row>
    <row r="1628">
      <c r="A1628" t="inlineStr">
        <is>
          <t>1万円刻み</t>
        </is>
      </c>
      <c r="B1628" s="19">
        <f>'3_1万円刻み'!$A$1611</f>
        <v/>
      </c>
      <c r="C1628" s="19">
        <f>MIN(0,MAX(0,$B1628))</f>
        <v/>
      </c>
      <c r="D1628" s="19">
        <f>$B1628-C1628</f>
        <v/>
      </c>
      <c r="E1628" s="19">
        <f>MIN(670000,ROUNDDOWN(MAX(0,D1628-430000)*0.0751+47600,0))+MIN(260000,ROUNDDOWN(MAX(0,D1628-430000)*0.028+17600,0))+MIN(30000,ROUNDDOWN(MAX(0,D1628-430000)*0.0027+1873,0))+IF("いいえ"="はい",MIN(170000,ROUNDDOWN(MAX(0,D1628-430000)*0.0243+17800,0)),0)</f>
        <v/>
      </c>
      <c r="F1628" s="19">
        <f>IF(""="",215040+E1628,"")</f>
        <v/>
      </c>
      <c r="G1628" s="19">
        <f>IF(D1628&gt;23500000,NA(),IF(D1628&lt;=4890000,1040000,IF(D1628&lt;=6550000,670000,620000)))</f>
        <v/>
      </c>
      <c r="H1628" s="19">
        <f>MAX(0,ROUNDDOWN(D1628-F1628-G1628-0,-3))</f>
        <v/>
      </c>
      <c r="I1628" s="19">
        <f>IF(H1628&lt;=0,0,ROUNDDOWN((H1628*LOOKUP(H1628,{0,1950001,3300001,6950001,9000001,18000001,40000001},{0.05,0.1,0.2,0.23,0.33,0.4,0.45})-LOOKUP(H1628,{0,1950001,3300001,6950001,9000001,18000001,40000001},{0,97500,427500,636000,1536000,2796000,4796000}))*1.021,-2))</f>
        <v/>
      </c>
      <c r="J1628" s="19">
        <f>MAX(0,ROUNDDOWN(D1628-F1628-430000-0,-3))</f>
        <v/>
      </c>
      <c r="K1628" s="19">
        <f>IF(D1628&lt;=450000,0,MAX(0,ROUNDDOWN(J1628*0.06-MIN(50000,J1628)*0.03,-2))+MAX(0,ROUNDDOWN(J1628*0.04-MIN(50000,J1628)*0.02,-2)))</f>
        <v/>
      </c>
      <c r="L1628" s="19">
        <f>I1628+K1628+E1628</f>
        <v/>
      </c>
      <c r="M1628" s="19">
        <f>MIN(100000,MAX(0,$B1628))</f>
        <v/>
      </c>
      <c r="N1628" s="19">
        <f>$B1628-M1628</f>
        <v/>
      </c>
      <c r="O1628" s="19">
        <f>MIN(670000,ROUNDDOWN(MAX(0,N1628-430000)*0.0751+47600,0))+MIN(260000,ROUNDDOWN(MAX(0,N1628-430000)*0.028+17600,0))+MIN(30000,ROUNDDOWN(MAX(0,N1628-430000)*0.0027+1873,0))+IF("いいえ"="はい",MIN(170000,ROUNDDOWN(MAX(0,N1628-430000)*0.0243+17800,0)),0)</f>
        <v/>
      </c>
      <c r="P1628" s="19">
        <f>IF(""="",215040+O1628,"")</f>
        <v/>
      </c>
      <c r="Q1628" s="19">
        <f>IF(N1628&gt;23500000,NA(),IF(N1628&lt;=4890000,1040000,IF(N1628&lt;=6550000,670000,620000)))</f>
        <v/>
      </c>
      <c r="R1628" s="19">
        <f>MAX(0,ROUNDDOWN(N1628-P1628-Q1628-0,-3))</f>
        <v/>
      </c>
      <c r="S1628" s="19">
        <f>IF(R1628&lt;=0,0,ROUNDDOWN((R1628*LOOKUP(R1628,{0,1950001,3300001,6950001,9000001,18000001,40000001},{0.05,0.1,0.2,0.23,0.33,0.4,0.45})-LOOKUP(R1628,{0,1950001,3300001,6950001,9000001,18000001,40000001},{0,97500,427500,636000,1536000,2796000,4796000}))*1.021,-2))</f>
        <v/>
      </c>
      <c r="T1628" s="19">
        <f>MAX(0,ROUNDDOWN(N1628-P1628-430000-0,-3))</f>
        <v/>
      </c>
      <c r="U1628" s="19">
        <f>IF(N1628&lt;=450000,0,MAX(0,ROUNDDOWN(T1628*0.06-MIN(50000,T1628)*0.03,-2))+MAX(0,ROUNDDOWN(T1628*0.04-MIN(50000,T1628)*0.02,-2)))</f>
        <v/>
      </c>
      <c r="V1628" s="19">
        <f>S1628+U1628+O1628</f>
        <v/>
      </c>
      <c r="W1628" s="19">
        <f>MIN(550000,MAX(0,$B1628))</f>
        <v/>
      </c>
      <c r="X1628" s="19">
        <f>$B1628-W1628</f>
        <v/>
      </c>
      <c r="Y1628" s="19">
        <f>MIN(670000,ROUNDDOWN(MAX(0,X1628-430000)*0.0751+47600,0))+MIN(260000,ROUNDDOWN(MAX(0,X1628-430000)*0.028+17600,0))+MIN(30000,ROUNDDOWN(MAX(0,X1628-430000)*0.0027+1873,0))+IF("いいえ"="はい",MIN(170000,ROUNDDOWN(MAX(0,X1628-430000)*0.0243+17800,0)),0)</f>
        <v/>
      </c>
      <c r="Z1628" s="19">
        <f>IF(""="",215040+Y1628,"")</f>
        <v/>
      </c>
      <c r="AA1628" s="19">
        <f>IF(X1628&gt;23500000,NA(),IF(X1628&lt;=4890000,1040000,IF(X1628&lt;=6550000,670000,620000)))</f>
        <v/>
      </c>
      <c r="AB1628" s="19">
        <f>MAX(0,ROUNDDOWN(X1628-Z1628-AA1628-0,-3))</f>
        <v/>
      </c>
      <c r="AC1628" s="19">
        <f>IF(AB1628&lt;=0,0,ROUNDDOWN((AB1628*LOOKUP(AB1628,{0,1950001,3300001,6950001,9000001,18000001,40000001},{0.05,0.1,0.2,0.23,0.33,0.4,0.45})-LOOKUP(AB1628,{0,1950001,3300001,6950001,9000001,18000001,40000001},{0,97500,427500,636000,1536000,2796000,4796000}))*1.021,-2))</f>
        <v/>
      </c>
      <c r="AD1628" s="19">
        <f>MAX(0,ROUNDDOWN(X1628-Z1628-430000-0,-3))</f>
        <v/>
      </c>
      <c r="AE1628" s="19">
        <f>IF(X1628&lt;=450000,0,MAX(0,ROUNDDOWN(AD1628*0.06-MIN(50000,AD1628)*0.03,-2))+MAX(0,ROUNDDOWN(AD1628*0.04-MIN(50000,AD1628)*0.02,-2)))</f>
        <v/>
      </c>
      <c r="AF1628" s="19">
        <f>AC1628+AE1628+Y1628</f>
        <v/>
      </c>
      <c r="AG1628" s="19">
        <f>MIN(650000,MAX(0,$B1628))</f>
        <v/>
      </c>
      <c r="AH1628" s="19">
        <f>$B1628-AG1628</f>
        <v/>
      </c>
      <c r="AI1628" s="19">
        <f>MIN(670000,ROUNDDOWN(MAX(0,AH1628-430000)*0.0751+47600,0))+MIN(260000,ROUNDDOWN(MAX(0,AH1628-430000)*0.028+17600,0))+MIN(30000,ROUNDDOWN(MAX(0,AH1628-430000)*0.0027+1873,0))+IF("いいえ"="はい",MIN(170000,ROUNDDOWN(MAX(0,AH1628-430000)*0.0243+17800,0)),0)</f>
        <v/>
      </c>
      <c r="AJ1628" s="19">
        <f>IF(""="",215040+AI1628,"")</f>
        <v/>
      </c>
      <c r="AK1628" s="19">
        <f>IF(AH1628&gt;23500000,NA(),IF(AH1628&lt;=4890000,1040000,IF(AH1628&lt;=6550000,670000,620000)))</f>
        <v/>
      </c>
      <c r="AL1628" s="19">
        <f>MAX(0,ROUNDDOWN(AH1628-AJ1628-AK1628-0,-3))</f>
        <v/>
      </c>
      <c r="AM1628" s="19">
        <f>IF(AL1628&lt;=0,0,ROUNDDOWN((AL1628*LOOKUP(AL1628,{0,1950001,3300001,6950001,9000001,18000001,40000001},{0.05,0.1,0.2,0.23,0.33,0.4,0.45})-LOOKUP(AL1628,{0,1950001,3300001,6950001,9000001,18000001,40000001},{0,97500,427500,636000,1536000,2796000,4796000}))*1.021,-2))</f>
        <v/>
      </c>
      <c r="AN1628" s="19">
        <f>MAX(0,ROUNDDOWN(AH1628-AJ1628-430000-0,-3))</f>
        <v/>
      </c>
      <c r="AO1628" s="19">
        <f>IF(AH1628&lt;=450000,0,MAX(0,ROUNDDOWN(AN1628*0.06-MIN(50000,AN1628)*0.03,-2))+MAX(0,ROUNDDOWN(AN1628*0.04-MIN(50000,AN1628)*0.02,-2)))</f>
        <v/>
      </c>
      <c r="AP1628" s="19">
        <f>AM1628+AO1628+AI1628</f>
        <v/>
      </c>
      <c r="AQ1628" s="19">
        <f>MIN(750000,MAX(0,$B1628))</f>
        <v/>
      </c>
      <c r="AR1628" s="19">
        <f>$B1628-AQ1628</f>
        <v/>
      </c>
      <c r="AS1628" s="19">
        <f>MIN(670000,ROUNDDOWN(MAX(0,AR1628-430000)*0.0751+47600,0))+MIN(260000,ROUNDDOWN(MAX(0,AR1628-430000)*0.028+17600,0))+MIN(30000,ROUNDDOWN(MAX(0,AR1628-430000)*0.0027+1873,0))+IF("いいえ"="はい",MIN(170000,ROUNDDOWN(MAX(0,AR1628-430000)*0.0243+17800,0)),0)</f>
        <v/>
      </c>
      <c r="AT1628" s="19">
        <f>IF(""="",215040+AS1628,"")</f>
        <v/>
      </c>
      <c r="AU1628" s="19">
        <f>IF(AR1628&gt;23500000,NA(),IF(AR1628&lt;=4890000,1040000,IF(AR1628&lt;=6550000,670000,620000)))</f>
        <v/>
      </c>
      <c r="AV1628" s="19">
        <f>MAX(0,ROUNDDOWN(AR1628-AT1628-AU1628-0,-3))</f>
        <v/>
      </c>
      <c r="AW1628" s="19">
        <f>IF(AV1628&lt;=0,0,ROUNDDOWN((AV1628*LOOKUP(AV1628,{0,1950001,3300001,6950001,9000001,18000001,40000001},{0.05,0.1,0.2,0.23,0.33,0.4,0.45})-LOOKUP(AV1628,{0,1950001,3300001,6950001,9000001,18000001,40000001},{0,97500,427500,636000,1536000,2796000,4796000}))*1.021,-2))</f>
        <v/>
      </c>
      <c r="AX1628" s="19">
        <f>MAX(0,ROUNDDOWN(AR1628-AT1628-430000-0,-3))</f>
        <v/>
      </c>
      <c r="AY1628" s="19">
        <f>IF(AR1628&lt;=450000,0,MAX(0,ROUNDDOWN(AX1628*0.06-MIN(50000,AX1628)*0.03,-2))+MAX(0,ROUNDDOWN(AX1628*0.04-MIN(50000,AX1628)*0.02,-2)))</f>
        <v/>
      </c>
      <c r="AZ1628" s="19">
        <f>AW1628+AY1628+AS1628</f>
        <v/>
      </c>
    </row>
    <row r="1629">
      <c r="A1629" t="inlineStr">
        <is>
          <t>1万円刻み</t>
        </is>
      </c>
      <c r="B1629" s="19">
        <f>'3_1万円刻み'!$A$1612</f>
        <v/>
      </c>
      <c r="C1629" s="19">
        <f>MIN(0,MAX(0,$B1629))</f>
        <v/>
      </c>
      <c r="D1629" s="19">
        <f>$B1629-C1629</f>
        <v/>
      </c>
      <c r="E1629" s="19">
        <f>MIN(670000,ROUNDDOWN(MAX(0,D1629-430000)*0.0751+47600,0))+MIN(260000,ROUNDDOWN(MAX(0,D1629-430000)*0.028+17600,0))+MIN(30000,ROUNDDOWN(MAX(0,D1629-430000)*0.0027+1873,0))+IF("いいえ"="はい",MIN(170000,ROUNDDOWN(MAX(0,D1629-430000)*0.0243+17800,0)),0)</f>
        <v/>
      </c>
      <c r="F1629" s="19">
        <f>IF(""="",215040+E1629,"")</f>
        <v/>
      </c>
      <c r="G1629" s="19">
        <f>IF(D1629&gt;23500000,NA(),IF(D1629&lt;=4890000,1040000,IF(D1629&lt;=6550000,670000,620000)))</f>
        <v/>
      </c>
      <c r="H1629" s="19">
        <f>MAX(0,ROUNDDOWN(D1629-F1629-G1629-0,-3))</f>
        <v/>
      </c>
      <c r="I1629" s="19">
        <f>IF(H1629&lt;=0,0,ROUNDDOWN((H1629*LOOKUP(H1629,{0,1950001,3300001,6950001,9000001,18000001,40000001},{0.05,0.1,0.2,0.23,0.33,0.4,0.45})-LOOKUP(H1629,{0,1950001,3300001,6950001,9000001,18000001,40000001},{0,97500,427500,636000,1536000,2796000,4796000}))*1.021,-2))</f>
        <v/>
      </c>
      <c r="J1629" s="19">
        <f>MAX(0,ROUNDDOWN(D1629-F1629-430000-0,-3))</f>
        <v/>
      </c>
      <c r="K1629" s="19">
        <f>IF(D1629&lt;=450000,0,MAX(0,ROUNDDOWN(J1629*0.06-MIN(50000,J1629)*0.03,-2))+MAX(0,ROUNDDOWN(J1629*0.04-MIN(50000,J1629)*0.02,-2)))</f>
        <v/>
      </c>
      <c r="L1629" s="19">
        <f>I1629+K1629+E1629</f>
        <v/>
      </c>
      <c r="M1629" s="19">
        <f>MIN(100000,MAX(0,$B1629))</f>
        <v/>
      </c>
      <c r="N1629" s="19">
        <f>$B1629-M1629</f>
        <v/>
      </c>
      <c r="O1629" s="19">
        <f>MIN(670000,ROUNDDOWN(MAX(0,N1629-430000)*0.0751+47600,0))+MIN(260000,ROUNDDOWN(MAX(0,N1629-430000)*0.028+17600,0))+MIN(30000,ROUNDDOWN(MAX(0,N1629-430000)*0.0027+1873,0))+IF("いいえ"="はい",MIN(170000,ROUNDDOWN(MAX(0,N1629-430000)*0.0243+17800,0)),0)</f>
        <v/>
      </c>
      <c r="P1629" s="19">
        <f>IF(""="",215040+O1629,"")</f>
        <v/>
      </c>
      <c r="Q1629" s="19">
        <f>IF(N1629&gt;23500000,NA(),IF(N1629&lt;=4890000,1040000,IF(N1629&lt;=6550000,670000,620000)))</f>
        <v/>
      </c>
      <c r="R1629" s="19">
        <f>MAX(0,ROUNDDOWN(N1629-P1629-Q1629-0,-3))</f>
        <v/>
      </c>
      <c r="S1629" s="19">
        <f>IF(R1629&lt;=0,0,ROUNDDOWN((R1629*LOOKUP(R1629,{0,1950001,3300001,6950001,9000001,18000001,40000001},{0.05,0.1,0.2,0.23,0.33,0.4,0.45})-LOOKUP(R1629,{0,1950001,3300001,6950001,9000001,18000001,40000001},{0,97500,427500,636000,1536000,2796000,4796000}))*1.021,-2))</f>
        <v/>
      </c>
      <c r="T1629" s="19">
        <f>MAX(0,ROUNDDOWN(N1629-P1629-430000-0,-3))</f>
        <v/>
      </c>
      <c r="U1629" s="19">
        <f>IF(N1629&lt;=450000,0,MAX(0,ROUNDDOWN(T1629*0.06-MIN(50000,T1629)*0.03,-2))+MAX(0,ROUNDDOWN(T1629*0.04-MIN(50000,T1629)*0.02,-2)))</f>
        <v/>
      </c>
      <c r="V1629" s="19">
        <f>S1629+U1629+O1629</f>
        <v/>
      </c>
      <c r="W1629" s="19">
        <f>MIN(550000,MAX(0,$B1629))</f>
        <v/>
      </c>
      <c r="X1629" s="19">
        <f>$B1629-W1629</f>
        <v/>
      </c>
      <c r="Y1629" s="19">
        <f>MIN(670000,ROUNDDOWN(MAX(0,X1629-430000)*0.0751+47600,0))+MIN(260000,ROUNDDOWN(MAX(0,X1629-430000)*0.028+17600,0))+MIN(30000,ROUNDDOWN(MAX(0,X1629-430000)*0.0027+1873,0))+IF("いいえ"="はい",MIN(170000,ROUNDDOWN(MAX(0,X1629-430000)*0.0243+17800,0)),0)</f>
        <v/>
      </c>
      <c r="Z1629" s="19">
        <f>IF(""="",215040+Y1629,"")</f>
        <v/>
      </c>
      <c r="AA1629" s="19">
        <f>IF(X1629&gt;23500000,NA(),IF(X1629&lt;=4890000,1040000,IF(X1629&lt;=6550000,670000,620000)))</f>
        <v/>
      </c>
      <c r="AB1629" s="19">
        <f>MAX(0,ROUNDDOWN(X1629-Z1629-AA1629-0,-3))</f>
        <v/>
      </c>
      <c r="AC1629" s="19">
        <f>IF(AB1629&lt;=0,0,ROUNDDOWN((AB1629*LOOKUP(AB1629,{0,1950001,3300001,6950001,9000001,18000001,40000001},{0.05,0.1,0.2,0.23,0.33,0.4,0.45})-LOOKUP(AB1629,{0,1950001,3300001,6950001,9000001,18000001,40000001},{0,97500,427500,636000,1536000,2796000,4796000}))*1.021,-2))</f>
        <v/>
      </c>
      <c r="AD1629" s="19">
        <f>MAX(0,ROUNDDOWN(X1629-Z1629-430000-0,-3))</f>
        <v/>
      </c>
      <c r="AE1629" s="19">
        <f>IF(X1629&lt;=450000,0,MAX(0,ROUNDDOWN(AD1629*0.06-MIN(50000,AD1629)*0.03,-2))+MAX(0,ROUNDDOWN(AD1629*0.04-MIN(50000,AD1629)*0.02,-2)))</f>
        <v/>
      </c>
      <c r="AF1629" s="19">
        <f>AC1629+AE1629+Y1629</f>
        <v/>
      </c>
      <c r="AG1629" s="19">
        <f>MIN(650000,MAX(0,$B1629))</f>
        <v/>
      </c>
      <c r="AH1629" s="19">
        <f>$B1629-AG1629</f>
        <v/>
      </c>
      <c r="AI1629" s="19">
        <f>MIN(670000,ROUNDDOWN(MAX(0,AH1629-430000)*0.0751+47600,0))+MIN(260000,ROUNDDOWN(MAX(0,AH1629-430000)*0.028+17600,0))+MIN(30000,ROUNDDOWN(MAX(0,AH1629-430000)*0.0027+1873,0))+IF("いいえ"="はい",MIN(170000,ROUNDDOWN(MAX(0,AH1629-430000)*0.0243+17800,0)),0)</f>
        <v/>
      </c>
      <c r="AJ1629" s="19">
        <f>IF(""="",215040+AI1629,"")</f>
        <v/>
      </c>
      <c r="AK1629" s="19">
        <f>IF(AH1629&gt;23500000,NA(),IF(AH1629&lt;=4890000,1040000,IF(AH1629&lt;=6550000,670000,620000)))</f>
        <v/>
      </c>
      <c r="AL1629" s="19">
        <f>MAX(0,ROUNDDOWN(AH1629-AJ1629-AK1629-0,-3))</f>
        <v/>
      </c>
      <c r="AM1629" s="19">
        <f>IF(AL1629&lt;=0,0,ROUNDDOWN((AL1629*LOOKUP(AL1629,{0,1950001,3300001,6950001,9000001,18000001,40000001},{0.05,0.1,0.2,0.23,0.33,0.4,0.45})-LOOKUP(AL1629,{0,1950001,3300001,6950001,9000001,18000001,40000001},{0,97500,427500,636000,1536000,2796000,4796000}))*1.021,-2))</f>
        <v/>
      </c>
      <c r="AN1629" s="19">
        <f>MAX(0,ROUNDDOWN(AH1629-AJ1629-430000-0,-3))</f>
        <v/>
      </c>
      <c r="AO1629" s="19">
        <f>IF(AH1629&lt;=450000,0,MAX(0,ROUNDDOWN(AN1629*0.06-MIN(50000,AN1629)*0.03,-2))+MAX(0,ROUNDDOWN(AN1629*0.04-MIN(50000,AN1629)*0.02,-2)))</f>
        <v/>
      </c>
      <c r="AP1629" s="19">
        <f>AM1629+AO1629+AI1629</f>
        <v/>
      </c>
      <c r="AQ1629" s="19">
        <f>MIN(750000,MAX(0,$B1629))</f>
        <v/>
      </c>
      <c r="AR1629" s="19">
        <f>$B1629-AQ1629</f>
        <v/>
      </c>
      <c r="AS1629" s="19">
        <f>MIN(670000,ROUNDDOWN(MAX(0,AR1629-430000)*0.0751+47600,0))+MIN(260000,ROUNDDOWN(MAX(0,AR1629-430000)*0.028+17600,0))+MIN(30000,ROUNDDOWN(MAX(0,AR1629-430000)*0.0027+1873,0))+IF("いいえ"="はい",MIN(170000,ROUNDDOWN(MAX(0,AR1629-430000)*0.0243+17800,0)),0)</f>
        <v/>
      </c>
      <c r="AT1629" s="19">
        <f>IF(""="",215040+AS1629,"")</f>
        <v/>
      </c>
      <c r="AU1629" s="19">
        <f>IF(AR1629&gt;23500000,NA(),IF(AR1629&lt;=4890000,1040000,IF(AR1629&lt;=6550000,670000,620000)))</f>
        <v/>
      </c>
      <c r="AV1629" s="19">
        <f>MAX(0,ROUNDDOWN(AR1629-AT1629-AU1629-0,-3))</f>
        <v/>
      </c>
      <c r="AW1629" s="19">
        <f>IF(AV1629&lt;=0,0,ROUNDDOWN((AV1629*LOOKUP(AV1629,{0,1950001,3300001,6950001,9000001,18000001,40000001},{0.05,0.1,0.2,0.23,0.33,0.4,0.45})-LOOKUP(AV1629,{0,1950001,3300001,6950001,9000001,18000001,40000001},{0,97500,427500,636000,1536000,2796000,4796000}))*1.021,-2))</f>
        <v/>
      </c>
      <c r="AX1629" s="19">
        <f>MAX(0,ROUNDDOWN(AR1629-AT1629-430000-0,-3))</f>
        <v/>
      </c>
      <c r="AY1629" s="19">
        <f>IF(AR1629&lt;=450000,0,MAX(0,ROUNDDOWN(AX1629*0.06-MIN(50000,AX1629)*0.03,-2))+MAX(0,ROUNDDOWN(AX1629*0.04-MIN(50000,AX1629)*0.02,-2)))</f>
        <v/>
      </c>
      <c r="AZ1629" s="19">
        <f>AW1629+AY1629+AS1629</f>
        <v/>
      </c>
    </row>
    <row r="1630">
      <c r="A1630" t="inlineStr">
        <is>
          <t>1万円刻み</t>
        </is>
      </c>
      <c r="B1630" s="19">
        <f>'3_1万円刻み'!$A$1613</f>
        <v/>
      </c>
      <c r="C1630" s="19">
        <f>MIN(0,MAX(0,$B1630))</f>
        <v/>
      </c>
      <c r="D1630" s="19">
        <f>$B1630-C1630</f>
        <v/>
      </c>
      <c r="E1630" s="19">
        <f>MIN(670000,ROUNDDOWN(MAX(0,D1630-430000)*0.0751+47600,0))+MIN(260000,ROUNDDOWN(MAX(0,D1630-430000)*0.028+17600,0))+MIN(30000,ROUNDDOWN(MAX(0,D1630-430000)*0.0027+1873,0))+IF("いいえ"="はい",MIN(170000,ROUNDDOWN(MAX(0,D1630-430000)*0.0243+17800,0)),0)</f>
        <v/>
      </c>
      <c r="F1630" s="19">
        <f>IF(""="",215040+E1630,"")</f>
        <v/>
      </c>
      <c r="G1630" s="19">
        <f>IF(D1630&gt;23500000,NA(),IF(D1630&lt;=4890000,1040000,IF(D1630&lt;=6550000,670000,620000)))</f>
        <v/>
      </c>
      <c r="H1630" s="19">
        <f>MAX(0,ROUNDDOWN(D1630-F1630-G1630-0,-3))</f>
        <v/>
      </c>
      <c r="I1630" s="19">
        <f>IF(H1630&lt;=0,0,ROUNDDOWN((H1630*LOOKUP(H1630,{0,1950001,3300001,6950001,9000001,18000001,40000001},{0.05,0.1,0.2,0.23,0.33,0.4,0.45})-LOOKUP(H1630,{0,1950001,3300001,6950001,9000001,18000001,40000001},{0,97500,427500,636000,1536000,2796000,4796000}))*1.021,-2))</f>
        <v/>
      </c>
      <c r="J1630" s="19">
        <f>MAX(0,ROUNDDOWN(D1630-F1630-430000-0,-3))</f>
        <v/>
      </c>
      <c r="K1630" s="19">
        <f>IF(D1630&lt;=450000,0,MAX(0,ROUNDDOWN(J1630*0.06-MIN(50000,J1630)*0.03,-2))+MAX(0,ROUNDDOWN(J1630*0.04-MIN(50000,J1630)*0.02,-2)))</f>
        <v/>
      </c>
      <c r="L1630" s="19">
        <f>I1630+K1630+E1630</f>
        <v/>
      </c>
      <c r="M1630" s="19">
        <f>MIN(100000,MAX(0,$B1630))</f>
        <v/>
      </c>
      <c r="N1630" s="19">
        <f>$B1630-M1630</f>
        <v/>
      </c>
      <c r="O1630" s="19">
        <f>MIN(670000,ROUNDDOWN(MAX(0,N1630-430000)*0.0751+47600,0))+MIN(260000,ROUNDDOWN(MAX(0,N1630-430000)*0.028+17600,0))+MIN(30000,ROUNDDOWN(MAX(0,N1630-430000)*0.0027+1873,0))+IF("いいえ"="はい",MIN(170000,ROUNDDOWN(MAX(0,N1630-430000)*0.0243+17800,0)),0)</f>
        <v/>
      </c>
      <c r="P1630" s="19">
        <f>IF(""="",215040+O1630,"")</f>
        <v/>
      </c>
      <c r="Q1630" s="19">
        <f>IF(N1630&gt;23500000,NA(),IF(N1630&lt;=4890000,1040000,IF(N1630&lt;=6550000,670000,620000)))</f>
        <v/>
      </c>
      <c r="R1630" s="19">
        <f>MAX(0,ROUNDDOWN(N1630-P1630-Q1630-0,-3))</f>
        <v/>
      </c>
      <c r="S1630" s="19">
        <f>IF(R1630&lt;=0,0,ROUNDDOWN((R1630*LOOKUP(R1630,{0,1950001,3300001,6950001,9000001,18000001,40000001},{0.05,0.1,0.2,0.23,0.33,0.4,0.45})-LOOKUP(R1630,{0,1950001,3300001,6950001,9000001,18000001,40000001},{0,97500,427500,636000,1536000,2796000,4796000}))*1.021,-2))</f>
        <v/>
      </c>
      <c r="T1630" s="19">
        <f>MAX(0,ROUNDDOWN(N1630-P1630-430000-0,-3))</f>
        <v/>
      </c>
      <c r="U1630" s="19">
        <f>IF(N1630&lt;=450000,0,MAX(0,ROUNDDOWN(T1630*0.06-MIN(50000,T1630)*0.03,-2))+MAX(0,ROUNDDOWN(T1630*0.04-MIN(50000,T1630)*0.02,-2)))</f>
        <v/>
      </c>
      <c r="V1630" s="19">
        <f>S1630+U1630+O1630</f>
        <v/>
      </c>
      <c r="W1630" s="19">
        <f>MIN(550000,MAX(0,$B1630))</f>
        <v/>
      </c>
      <c r="X1630" s="19">
        <f>$B1630-W1630</f>
        <v/>
      </c>
      <c r="Y1630" s="19">
        <f>MIN(670000,ROUNDDOWN(MAX(0,X1630-430000)*0.0751+47600,0))+MIN(260000,ROUNDDOWN(MAX(0,X1630-430000)*0.028+17600,0))+MIN(30000,ROUNDDOWN(MAX(0,X1630-430000)*0.0027+1873,0))+IF("いいえ"="はい",MIN(170000,ROUNDDOWN(MAX(0,X1630-430000)*0.0243+17800,0)),0)</f>
        <v/>
      </c>
      <c r="Z1630" s="19">
        <f>IF(""="",215040+Y1630,"")</f>
        <v/>
      </c>
      <c r="AA1630" s="19">
        <f>IF(X1630&gt;23500000,NA(),IF(X1630&lt;=4890000,1040000,IF(X1630&lt;=6550000,670000,620000)))</f>
        <v/>
      </c>
      <c r="AB1630" s="19">
        <f>MAX(0,ROUNDDOWN(X1630-Z1630-AA1630-0,-3))</f>
        <v/>
      </c>
      <c r="AC1630" s="19">
        <f>IF(AB1630&lt;=0,0,ROUNDDOWN((AB1630*LOOKUP(AB1630,{0,1950001,3300001,6950001,9000001,18000001,40000001},{0.05,0.1,0.2,0.23,0.33,0.4,0.45})-LOOKUP(AB1630,{0,1950001,3300001,6950001,9000001,18000001,40000001},{0,97500,427500,636000,1536000,2796000,4796000}))*1.021,-2))</f>
        <v/>
      </c>
      <c r="AD1630" s="19">
        <f>MAX(0,ROUNDDOWN(X1630-Z1630-430000-0,-3))</f>
        <v/>
      </c>
      <c r="AE1630" s="19">
        <f>IF(X1630&lt;=450000,0,MAX(0,ROUNDDOWN(AD1630*0.06-MIN(50000,AD1630)*0.03,-2))+MAX(0,ROUNDDOWN(AD1630*0.04-MIN(50000,AD1630)*0.02,-2)))</f>
        <v/>
      </c>
      <c r="AF1630" s="19">
        <f>AC1630+AE1630+Y1630</f>
        <v/>
      </c>
      <c r="AG1630" s="19">
        <f>MIN(650000,MAX(0,$B1630))</f>
        <v/>
      </c>
      <c r="AH1630" s="19">
        <f>$B1630-AG1630</f>
        <v/>
      </c>
      <c r="AI1630" s="19">
        <f>MIN(670000,ROUNDDOWN(MAX(0,AH1630-430000)*0.0751+47600,0))+MIN(260000,ROUNDDOWN(MAX(0,AH1630-430000)*0.028+17600,0))+MIN(30000,ROUNDDOWN(MAX(0,AH1630-430000)*0.0027+1873,0))+IF("いいえ"="はい",MIN(170000,ROUNDDOWN(MAX(0,AH1630-430000)*0.0243+17800,0)),0)</f>
        <v/>
      </c>
      <c r="AJ1630" s="19">
        <f>IF(""="",215040+AI1630,"")</f>
        <v/>
      </c>
      <c r="AK1630" s="19">
        <f>IF(AH1630&gt;23500000,NA(),IF(AH1630&lt;=4890000,1040000,IF(AH1630&lt;=6550000,670000,620000)))</f>
        <v/>
      </c>
      <c r="AL1630" s="19">
        <f>MAX(0,ROUNDDOWN(AH1630-AJ1630-AK1630-0,-3))</f>
        <v/>
      </c>
      <c r="AM1630" s="19">
        <f>IF(AL1630&lt;=0,0,ROUNDDOWN((AL1630*LOOKUP(AL1630,{0,1950001,3300001,6950001,9000001,18000001,40000001},{0.05,0.1,0.2,0.23,0.33,0.4,0.45})-LOOKUP(AL1630,{0,1950001,3300001,6950001,9000001,18000001,40000001},{0,97500,427500,636000,1536000,2796000,4796000}))*1.021,-2))</f>
        <v/>
      </c>
      <c r="AN1630" s="19">
        <f>MAX(0,ROUNDDOWN(AH1630-AJ1630-430000-0,-3))</f>
        <v/>
      </c>
      <c r="AO1630" s="19">
        <f>IF(AH1630&lt;=450000,0,MAX(0,ROUNDDOWN(AN1630*0.06-MIN(50000,AN1630)*0.03,-2))+MAX(0,ROUNDDOWN(AN1630*0.04-MIN(50000,AN1630)*0.02,-2)))</f>
        <v/>
      </c>
      <c r="AP1630" s="19">
        <f>AM1630+AO1630+AI1630</f>
        <v/>
      </c>
      <c r="AQ1630" s="19">
        <f>MIN(750000,MAX(0,$B1630))</f>
        <v/>
      </c>
      <c r="AR1630" s="19">
        <f>$B1630-AQ1630</f>
        <v/>
      </c>
      <c r="AS1630" s="19">
        <f>MIN(670000,ROUNDDOWN(MAX(0,AR1630-430000)*0.0751+47600,0))+MIN(260000,ROUNDDOWN(MAX(0,AR1630-430000)*0.028+17600,0))+MIN(30000,ROUNDDOWN(MAX(0,AR1630-430000)*0.0027+1873,0))+IF("いいえ"="はい",MIN(170000,ROUNDDOWN(MAX(0,AR1630-430000)*0.0243+17800,0)),0)</f>
        <v/>
      </c>
      <c r="AT1630" s="19">
        <f>IF(""="",215040+AS1630,"")</f>
        <v/>
      </c>
      <c r="AU1630" s="19">
        <f>IF(AR1630&gt;23500000,NA(),IF(AR1630&lt;=4890000,1040000,IF(AR1630&lt;=6550000,670000,620000)))</f>
        <v/>
      </c>
      <c r="AV1630" s="19">
        <f>MAX(0,ROUNDDOWN(AR1630-AT1630-AU1630-0,-3))</f>
        <v/>
      </c>
      <c r="AW1630" s="19">
        <f>IF(AV1630&lt;=0,0,ROUNDDOWN((AV1630*LOOKUP(AV1630,{0,1950001,3300001,6950001,9000001,18000001,40000001},{0.05,0.1,0.2,0.23,0.33,0.4,0.45})-LOOKUP(AV1630,{0,1950001,3300001,6950001,9000001,18000001,40000001},{0,97500,427500,636000,1536000,2796000,4796000}))*1.021,-2))</f>
        <v/>
      </c>
      <c r="AX1630" s="19">
        <f>MAX(0,ROUNDDOWN(AR1630-AT1630-430000-0,-3))</f>
        <v/>
      </c>
      <c r="AY1630" s="19">
        <f>IF(AR1630&lt;=450000,0,MAX(0,ROUNDDOWN(AX1630*0.06-MIN(50000,AX1630)*0.03,-2))+MAX(0,ROUNDDOWN(AX1630*0.04-MIN(50000,AX1630)*0.02,-2)))</f>
        <v/>
      </c>
      <c r="AZ1630" s="19">
        <f>AW1630+AY1630+AS1630</f>
        <v/>
      </c>
    </row>
    <row r="1631">
      <c r="A1631" t="inlineStr">
        <is>
          <t>1万円刻み</t>
        </is>
      </c>
      <c r="B1631" s="19">
        <f>'3_1万円刻み'!$A$1614</f>
        <v/>
      </c>
      <c r="C1631" s="19">
        <f>MIN(0,MAX(0,$B1631))</f>
        <v/>
      </c>
      <c r="D1631" s="19">
        <f>$B1631-C1631</f>
        <v/>
      </c>
      <c r="E1631" s="19">
        <f>MIN(670000,ROUNDDOWN(MAX(0,D1631-430000)*0.0751+47600,0))+MIN(260000,ROUNDDOWN(MAX(0,D1631-430000)*0.028+17600,0))+MIN(30000,ROUNDDOWN(MAX(0,D1631-430000)*0.0027+1873,0))+IF("いいえ"="はい",MIN(170000,ROUNDDOWN(MAX(0,D1631-430000)*0.0243+17800,0)),0)</f>
        <v/>
      </c>
      <c r="F1631" s="19">
        <f>IF(""="",215040+E1631,"")</f>
        <v/>
      </c>
      <c r="G1631" s="19">
        <f>IF(D1631&gt;23500000,NA(),IF(D1631&lt;=4890000,1040000,IF(D1631&lt;=6550000,670000,620000)))</f>
        <v/>
      </c>
      <c r="H1631" s="19">
        <f>MAX(0,ROUNDDOWN(D1631-F1631-G1631-0,-3))</f>
        <v/>
      </c>
      <c r="I1631" s="19">
        <f>IF(H1631&lt;=0,0,ROUNDDOWN((H1631*LOOKUP(H1631,{0,1950001,3300001,6950001,9000001,18000001,40000001},{0.05,0.1,0.2,0.23,0.33,0.4,0.45})-LOOKUP(H1631,{0,1950001,3300001,6950001,9000001,18000001,40000001},{0,97500,427500,636000,1536000,2796000,4796000}))*1.021,-2))</f>
        <v/>
      </c>
      <c r="J1631" s="19">
        <f>MAX(0,ROUNDDOWN(D1631-F1631-430000-0,-3))</f>
        <v/>
      </c>
      <c r="K1631" s="19">
        <f>IF(D1631&lt;=450000,0,MAX(0,ROUNDDOWN(J1631*0.06-MIN(50000,J1631)*0.03,-2))+MAX(0,ROUNDDOWN(J1631*0.04-MIN(50000,J1631)*0.02,-2)))</f>
        <v/>
      </c>
      <c r="L1631" s="19">
        <f>I1631+K1631+E1631</f>
        <v/>
      </c>
      <c r="M1631" s="19">
        <f>MIN(100000,MAX(0,$B1631))</f>
        <v/>
      </c>
      <c r="N1631" s="19">
        <f>$B1631-M1631</f>
        <v/>
      </c>
      <c r="O1631" s="19">
        <f>MIN(670000,ROUNDDOWN(MAX(0,N1631-430000)*0.0751+47600,0))+MIN(260000,ROUNDDOWN(MAX(0,N1631-430000)*0.028+17600,0))+MIN(30000,ROUNDDOWN(MAX(0,N1631-430000)*0.0027+1873,0))+IF("いいえ"="はい",MIN(170000,ROUNDDOWN(MAX(0,N1631-430000)*0.0243+17800,0)),0)</f>
        <v/>
      </c>
      <c r="P1631" s="19">
        <f>IF(""="",215040+O1631,"")</f>
        <v/>
      </c>
      <c r="Q1631" s="19">
        <f>IF(N1631&gt;23500000,NA(),IF(N1631&lt;=4890000,1040000,IF(N1631&lt;=6550000,670000,620000)))</f>
        <v/>
      </c>
      <c r="R1631" s="19">
        <f>MAX(0,ROUNDDOWN(N1631-P1631-Q1631-0,-3))</f>
        <v/>
      </c>
      <c r="S1631" s="19">
        <f>IF(R1631&lt;=0,0,ROUNDDOWN((R1631*LOOKUP(R1631,{0,1950001,3300001,6950001,9000001,18000001,40000001},{0.05,0.1,0.2,0.23,0.33,0.4,0.45})-LOOKUP(R1631,{0,1950001,3300001,6950001,9000001,18000001,40000001},{0,97500,427500,636000,1536000,2796000,4796000}))*1.021,-2))</f>
        <v/>
      </c>
      <c r="T1631" s="19">
        <f>MAX(0,ROUNDDOWN(N1631-P1631-430000-0,-3))</f>
        <v/>
      </c>
      <c r="U1631" s="19">
        <f>IF(N1631&lt;=450000,0,MAX(0,ROUNDDOWN(T1631*0.06-MIN(50000,T1631)*0.03,-2))+MAX(0,ROUNDDOWN(T1631*0.04-MIN(50000,T1631)*0.02,-2)))</f>
        <v/>
      </c>
      <c r="V1631" s="19">
        <f>S1631+U1631+O1631</f>
        <v/>
      </c>
      <c r="W1631" s="19">
        <f>MIN(550000,MAX(0,$B1631))</f>
        <v/>
      </c>
      <c r="X1631" s="19">
        <f>$B1631-W1631</f>
        <v/>
      </c>
      <c r="Y1631" s="19">
        <f>MIN(670000,ROUNDDOWN(MAX(0,X1631-430000)*0.0751+47600,0))+MIN(260000,ROUNDDOWN(MAX(0,X1631-430000)*0.028+17600,0))+MIN(30000,ROUNDDOWN(MAX(0,X1631-430000)*0.0027+1873,0))+IF("いいえ"="はい",MIN(170000,ROUNDDOWN(MAX(0,X1631-430000)*0.0243+17800,0)),0)</f>
        <v/>
      </c>
      <c r="Z1631" s="19">
        <f>IF(""="",215040+Y1631,"")</f>
        <v/>
      </c>
      <c r="AA1631" s="19">
        <f>IF(X1631&gt;23500000,NA(),IF(X1631&lt;=4890000,1040000,IF(X1631&lt;=6550000,670000,620000)))</f>
        <v/>
      </c>
      <c r="AB1631" s="19">
        <f>MAX(0,ROUNDDOWN(X1631-Z1631-AA1631-0,-3))</f>
        <v/>
      </c>
      <c r="AC1631" s="19">
        <f>IF(AB1631&lt;=0,0,ROUNDDOWN((AB1631*LOOKUP(AB1631,{0,1950001,3300001,6950001,9000001,18000001,40000001},{0.05,0.1,0.2,0.23,0.33,0.4,0.45})-LOOKUP(AB1631,{0,1950001,3300001,6950001,9000001,18000001,40000001},{0,97500,427500,636000,1536000,2796000,4796000}))*1.021,-2))</f>
        <v/>
      </c>
      <c r="AD1631" s="19">
        <f>MAX(0,ROUNDDOWN(X1631-Z1631-430000-0,-3))</f>
        <v/>
      </c>
      <c r="AE1631" s="19">
        <f>IF(X1631&lt;=450000,0,MAX(0,ROUNDDOWN(AD1631*0.06-MIN(50000,AD1631)*0.03,-2))+MAX(0,ROUNDDOWN(AD1631*0.04-MIN(50000,AD1631)*0.02,-2)))</f>
        <v/>
      </c>
      <c r="AF1631" s="19">
        <f>AC1631+AE1631+Y1631</f>
        <v/>
      </c>
      <c r="AG1631" s="19">
        <f>MIN(650000,MAX(0,$B1631))</f>
        <v/>
      </c>
      <c r="AH1631" s="19">
        <f>$B1631-AG1631</f>
        <v/>
      </c>
      <c r="AI1631" s="19">
        <f>MIN(670000,ROUNDDOWN(MAX(0,AH1631-430000)*0.0751+47600,0))+MIN(260000,ROUNDDOWN(MAX(0,AH1631-430000)*0.028+17600,0))+MIN(30000,ROUNDDOWN(MAX(0,AH1631-430000)*0.0027+1873,0))+IF("いいえ"="はい",MIN(170000,ROUNDDOWN(MAX(0,AH1631-430000)*0.0243+17800,0)),0)</f>
        <v/>
      </c>
      <c r="AJ1631" s="19">
        <f>IF(""="",215040+AI1631,"")</f>
        <v/>
      </c>
      <c r="AK1631" s="19">
        <f>IF(AH1631&gt;23500000,NA(),IF(AH1631&lt;=4890000,1040000,IF(AH1631&lt;=6550000,670000,620000)))</f>
        <v/>
      </c>
      <c r="AL1631" s="19">
        <f>MAX(0,ROUNDDOWN(AH1631-AJ1631-AK1631-0,-3))</f>
        <v/>
      </c>
      <c r="AM1631" s="19">
        <f>IF(AL1631&lt;=0,0,ROUNDDOWN((AL1631*LOOKUP(AL1631,{0,1950001,3300001,6950001,9000001,18000001,40000001},{0.05,0.1,0.2,0.23,0.33,0.4,0.45})-LOOKUP(AL1631,{0,1950001,3300001,6950001,9000001,18000001,40000001},{0,97500,427500,636000,1536000,2796000,4796000}))*1.021,-2))</f>
        <v/>
      </c>
      <c r="AN1631" s="19">
        <f>MAX(0,ROUNDDOWN(AH1631-AJ1631-430000-0,-3))</f>
        <v/>
      </c>
      <c r="AO1631" s="19">
        <f>IF(AH1631&lt;=450000,0,MAX(0,ROUNDDOWN(AN1631*0.06-MIN(50000,AN1631)*0.03,-2))+MAX(0,ROUNDDOWN(AN1631*0.04-MIN(50000,AN1631)*0.02,-2)))</f>
        <v/>
      </c>
      <c r="AP1631" s="19">
        <f>AM1631+AO1631+AI1631</f>
        <v/>
      </c>
      <c r="AQ1631" s="19">
        <f>MIN(750000,MAX(0,$B1631))</f>
        <v/>
      </c>
      <c r="AR1631" s="19">
        <f>$B1631-AQ1631</f>
        <v/>
      </c>
      <c r="AS1631" s="19">
        <f>MIN(670000,ROUNDDOWN(MAX(0,AR1631-430000)*0.0751+47600,0))+MIN(260000,ROUNDDOWN(MAX(0,AR1631-430000)*0.028+17600,0))+MIN(30000,ROUNDDOWN(MAX(0,AR1631-430000)*0.0027+1873,0))+IF("いいえ"="はい",MIN(170000,ROUNDDOWN(MAX(0,AR1631-430000)*0.0243+17800,0)),0)</f>
        <v/>
      </c>
      <c r="AT1631" s="19">
        <f>IF(""="",215040+AS1631,"")</f>
        <v/>
      </c>
      <c r="AU1631" s="19">
        <f>IF(AR1631&gt;23500000,NA(),IF(AR1631&lt;=4890000,1040000,IF(AR1631&lt;=6550000,670000,620000)))</f>
        <v/>
      </c>
      <c r="AV1631" s="19">
        <f>MAX(0,ROUNDDOWN(AR1631-AT1631-AU1631-0,-3))</f>
        <v/>
      </c>
      <c r="AW1631" s="19">
        <f>IF(AV1631&lt;=0,0,ROUNDDOWN((AV1631*LOOKUP(AV1631,{0,1950001,3300001,6950001,9000001,18000001,40000001},{0.05,0.1,0.2,0.23,0.33,0.4,0.45})-LOOKUP(AV1631,{0,1950001,3300001,6950001,9000001,18000001,40000001},{0,97500,427500,636000,1536000,2796000,4796000}))*1.021,-2))</f>
        <v/>
      </c>
      <c r="AX1631" s="19">
        <f>MAX(0,ROUNDDOWN(AR1631-AT1631-430000-0,-3))</f>
        <v/>
      </c>
      <c r="AY1631" s="19">
        <f>IF(AR1631&lt;=450000,0,MAX(0,ROUNDDOWN(AX1631*0.06-MIN(50000,AX1631)*0.03,-2))+MAX(0,ROUNDDOWN(AX1631*0.04-MIN(50000,AX1631)*0.02,-2)))</f>
        <v/>
      </c>
      <c r="AZ1631" s="19">
        <f>AW1631+AY1631+AS1631</f>
        <v/>
      </c>
    </row>
    <row r="1632">
      <c r="A1632" t="inlineStr">
        <is>
          <t>1万円刻み</t>
        </is>
      </c>
      <c r="B1632" s="19">
        <f>'3_1万円刻み'!$A$1615</f>
        <v/>
      </c>
      <c r="C1632" s="19">
        <f>MIN(0,MAX(0,$B1632))</f>
        <v/>
      </c>
      <c r="D1632" s="19">
        <f>$B1632-C1632</f>
        <v/>
      </c>
      <c r="E1632" s="19">
        <f>MIN(670000,ROUNDDOWN(MAX(0,D1632-430000)*0.0751+47600,0))+MIN(260000,ROUNDDOWN(MAX(0,D1632-430000)*0.028+17600,0))+MIN(30000,ROUNDDOWN(MAX(0,D1632-430000)*0.0027+1873,0))+IF("いいえ"="はい",MIN(170000,ROUNDDOWN(MAX(0,D1632-430000)*0.0243+17800,0)),0)</f>
        <v/>
      </c>
      <c r="F1632" s="19">
        <f>IF(""="",215040+E1632,"")</f>
        <v/>
      </c>
      <c r="G1632" s="19">
        <f>IF(D1632&gt;23500000,NA(),IF(D1632&lt;=4890000,1040000,IF(D1632&lt;=6550000,670000,620000)))</f>
        <v/>
      </c>
      <c r="H1632" s="19">
        <f>MAX(0,ROUNDDOWN(D1632-F1632-G1632-0,-3))</f>
        <v/>
      </c>
      <c r="I1632" s="19">
        <f>IF(H1632&lt;=0,0,ROUNDDOWN((H1632*LOOKUP(H1632,{0,1950001,3300001,6950001,9000001,18000001,40000001},{0.05,0.1,0.2,0.23,0.33,0.4,0.45})-LOOKUP(H1632,{0,1950001,3300001,6950001,9000001,18000001,40000001},{0,97500,427500,636000,1536000,2796000,4796000}))*1.021,-2))</f>
        <v/>
      </c>
      <c r="J1632" s="19">
        <f>MAX(0,ROUNDDOWN(D1632-F1632-430000-0,-3))</f>
        <v/>
      </c>
      <c r="K1632" s="19">
        <f>IF(D1632&lt;=450000,0,MAX(0,ROUNDDOWN(J1632*0.06-MIN(50000,J1632)*0.03,-2))+MAX(0,ROUNDDOWN(J1632*0.04-MIN(50000,J1632)*0.02,-2)))</f>
        <v/>
      </c>
      <c r="L1632" s="19">
        <f>I1632+K1632+E1632</f>
        <v/>
      </c>
      <c r="M1632" s="19">
        <f>MIN(100000,MAX(0,$B1632))</f>
        <v/>
      </c>
      <c r="N1632" s="19">
        <f>$B1632-M1632</f>
        <v/>
      </c>
      <c r="O1632" s="19">
        <f>MIN(670000,ROUNDDOWN(MAX(0,N1632-430000)*0.0751+47600,0))+MIN(260000,ROUNDDOWN(MAX(0,N1632-430000)*0.028+17600,0))+MIN(30000,ROUNDDOWN(MAX(0,N1632-430000)*0.0027+1873,0))+IF("いいえ"="はい",MIN(170000,ROUNDDOWN(MAX(0,N1632-430000)*0.0243+17800,0)),0)</f>
        <v/>
      </c>
      <c r="P1632" s="19">
        <f>IF(""="",215040+O1632,"")</f>
        <v/>
      </c>
      <c r="Q1632" s="19">
        <f>IF(N1632&gt;23500000,NA(),IF(N1632&lt;=4890000,1040000,IF(N1632&lt;=6550000,670000,620000)))</f>
        <v/>
      </c>
      <c r="R1632" s="19">
        <f>MAX(0,ROUNDDOWN(N1632-P1632-Q1632-0,-3))</f>
        <v/>
      </c>
      <c r="S1632" s="19">
        <f>IF(R1632&lt;=0,0,ROUNDDOWN((R1632*LOOKUP(R1632,{0,1950001,3300001,6950001,9000001,18000001,40000001},{0.05,0.1,0.2,0.23,0.33,0.4,0.45})-LOOKUP(R1632,{0,1950001,3300001,6950001,9000001,18000001,40000001},{0,97500,427500,636000,1536000,2796000,4796000}))*1.021,-2))</f>
        <v/>
      </c>
      <c r="T1632" s="19">
        <f>MAX(0,ROUNDDOWN(N1632-P1632-430000-0,-3))</f>
        <v/>
      </c>
      <c r="U1632" s="19">
        <f>IF(N1632&lt;=450000,0,MAX(0,ROUNDDOWN(T1632*0.06-MIN(50000,T1632)*0.03,-2))+MAX(0,ROUNDDOWN(T1632*0.04-MIN(50000,T1632)*0.02,-2)))</f>
        <v/>
      </c>
      <c r="V1632" s="19">
        <f>S1632+U1632+O1632</f>
        <v/>
      </c>
      <c r="W1632" s="19">
        <f>MIN(550000,MAX(0,$B1632))</f>
        <v/>
      </c>
      <c r="X1632" s="19">
        <f>$B1632-W1632</f>
        <v/>
      </c>
      <c r="Y1632" s="19">
        <f>MIN(670000,ROUNDDOWN(MAX(0,X1632-430000)*0.0751+47600,0))+MIN(260000,ROUNDDOWN(MAX(0,X1632-430000)*0.028+17600,0))+MIN(30000,ROUNDDOWN(MAX(0,X1632-430000)*0.0027+1873,0))+IF("いいえ"="はい",MIN(170000,ROUNDDOWN(MAX(0,X1632-430000)*0.0243+17800,0)),0)</f>
        <v/>
      </c>
      <c r="Z1632" s="19">
        <f>IF(""="",215040+Y1632,"")</f>
        <v/>
      </c>
      <c r="AA1632" s="19">
        <f>IF(X1632&gt;23500000,NA(),IF(X1632&lt;=4890000,1040000,IF(X1632&lt;=6550000,670000,620000)))</f>
        <v/>
      </c>
      <c r="AB1632" s="19">
        <f>MAX(0,ROUNDDOWN(X1632-Z1632-AA1632-0,-3))</f>
        <v/>
      </c>
      <c r="AC1632" s="19">
        <f>IF(AB1632&lt;=0,0,ROUNDDOWN((AB1632*LOOKUP(AB1632,{0,1950001,3300001,6950001,9000001,18000001,40000001},{0.05,0.1,0.2,0.23,0.33,0.4,0.45})-LOOKUP(AB1632,{0,1950001,3300001,6950001,9000001,18000001,40000001},{0,97500,427500,636000,1536000,2796000,4796000}))*1.021,-2))</f>
        <v/>
      </c>
      <c r="AD1632" s="19">
        <f>MAX(0,ROUNDDOWN(X1632-Z1632-430000-0,-3))</f>
        <v/>
      </c>
      <c r="AE1632" s="19">
        <f>IF(X1632&lt;=450000,0,MAX(0,ROUNDDOWN(AD1632*0.06-MIN(50000,AD1632)*0.03,-2))+MAX(0,ROUNDDOWN(AD1632*0.04-MIN(50000,AD1632)*0.02,-2)))</f>
        <v/>
      </c>
      <c r="AF1632" s="19">
        <f>AC1632+AE1632+Y1632</f>
        <v/>
      </c>
      <c r="AG1632" s="19">
        <f>MIN(650000,MAX(0,$B1632))</f>
        <v/>
      </c>
      <c r="AH1632" s="19">
        <f>$B1632-AG1632</f>
        <v/>
      </c>
      <c r="AI1632" s="19">
        <f>MIN(670000,ROUNDDOWN(MAX(0,AH1632-430000)*0.0751+47600,0))+MIN(260000,ROUNDDOWN(MAX(0,AH1632-430000)*0.028+17600,0))+MIN(30000,ROUNDDOWN(MAX(0,AH1632-430000)*0.0027+1873,0))+IF("いいえ"="はい",MIN(170000,ROUNDDOWN(MAX(0,AH1632-430000)*0.0243+17800,0)),0)</f>
        <v/>
      </c>
      <c r="AJ1632" s="19">
        <f>IF(""="",215040+AI1632,"")</f>
        <v/>
      </c>
      <c r="AK1632" s="19">
        <f>IF(AH1632&gt;23500000,NA(),IF(AH1632&lt;=4890000,1040000,IF(AH1632&lt;=6550000,670000,620000)))</f>
        <v/>
      </c>
      <c r="AL1632" s="19">
        <f>MAX(0,ROUNDDOWN(AH1632-AJ1632-AK1632-0,-3))</f>
        <v/>
      </c>
      <c r="AM1632" s="19">
        <f>IF(AL1632&lt;=0,0,ROUNDDOWN((AL1632*LOOKUP(AL1632,{0,1950001,3300001,6950001,9000001,18000001,40000001},{0.05,0.1,0.2,0.23,0.33,0.4,0.45})-LOOKUP(AL1632,{0,1950001,3300001,6950001,9000001,18000001,40000001},{0,97500,427500,636000,1536000,2796000,4796000}))*1.021,-2))</f>
        <v/>
      </c>
      <c r="AN1632" s="19">
        <f>MAX(0,ROUNDDOWN(AH1632-AJ1632-430000-0,-3))</f>
        <v/>
      </c>
      <c r="AO1632" s="19">
        <f>IF(AH1632&lt;=450000,0,MAX(0,ROUNDDOWN(AN1632*0.06-MIN(50000,AN1632)*0.03,-2))+MAX(0,ROUNDDOWN(AN1632*0.04-MIN(50000,AN1632)*0.02,-2)))</f>
        <v/>
      </c>
      <c r="AP1632" s="19">
        <f>AM1632+AO1632+AI1632</f>
        <v/>
      </c>
      <c r="AQ1632" s="19">
        <f>MIN(750000,MAX(0,$B1632))</f>
        <v/>
      </c>
      <c r="AR1632" s="19">
        <f>$B1632-AQ1632</f>
        <v/>
      </c>
      <c r="AS1632" s="19">
        <f>MIN(670000,ROUNDDOWN(MAX(0,AR1632-430000)*0.0751+47600,0))+MIN(260000,ROUNDDOWN(MAX(0,AR1632-430000)*0.028+17600,0))+MIN(30000,ROUNDDOWN(MAX(0,AR1632-430000)*0.0027+1873,0))+IF("いいえ"="はい",MIN(170000,ROUNDDOWN(MAX(0,AR1632-430000)*0.0243+17800,0)),0)</f>
        <v/>
      </c>
      <c r="AT1632" s="19">
        <f>IF(""="",215040+AS1632,"")</f>
        <v/>
      </c>
      <c r="AU1632" s="19">
        <f>IF(AR1632&gt;23500000,NA(),IF(AR1632&lt;=4890000,1040000,IF(AR1632&lt;=6550000,670000,620000)))</f>
        <v/>
      </c>
      <c r="AV1632" s="19">
        <f>MAX(0,ROUNDDOWN(AR1632-AT1632-AU1632-0,-3))</f>
        <v/>
      </c>
      <c r="AW1632" s="19">
        <f>IF(AV1632&lt;=0,0,ROUNDDOWN((AV1632*LOOKUP(AV1632,{0,1950001,3300001,6950001,9000001,18000001,40000001},{0.05,0.1,0.2,0.23,0.33,0.4,0.45})-LOOKUP(AV1632,{0,1950001,3300001,6950001,9000001,18000001,40000001},{0,97500,427500,636000,1536000,2796000,4796000}))*1.021,-2))</f>
        <v/>
      </c>
      <c r="AX1632" s="19">
        <f>MAX(0,ROUNDDOWN(AR1632-AT1632-430000-0,-3))</f>
        <v/>
      </c>
      <c r="AY1632" s="19">
        <f>IF(AR1632&lt;=450000,0,MAX(0,ROUNDDOWN(AX1632*0.06-MIN(50000,AX1632)*0.03,-2))+MAX(0,ROUNDDOWN(AX1632*0.04-MIN(50000,AX1632)*0.02,-2)))</f>
        <v/>
      </c>
      <c r="AZ1632" s="19">
        <f>AW1632+AY1632+AS1632</f>
        <v/>
      </c>
    </row>
    <row r="1633">
      <c r="A1633" t="inlineStr">
        <is>
          <t>1万円刻み</t>
        </is>
      </c>
      <c r="B1633" s="19">
        <f>'3_1万円刻み'!$A$1616</f>
        <v/>
      </c>
      <c r="C1633" s="19">
        <f>MIN(0,MAX(0,$B1633))</f>
        <v/>
      </c>
      <c r="D1633" s="19">
        <f>$B1633-C1633</f>
        <v/>
      </c>
      <c r="E1633" s="19">
        <f>MIN(670000,ROUNDDOWN(MAX(0,D1633-430000)*0.0751+47600,0))+MIN(260000,ROUNDDOWN(MAX(0,D1633-430000)*0.028+17600,0))+MIN(30000,ROUNDDOWN(MAX(0,D1633-430000)*0.0027+1873,0))+IF("いいえ"="はい",MIN(170000,ROUNDDOWN(MAX(0,D1633-430000)*0.0243+17800,0)),0)</f>
        <v/>
      </c>
      <c r="F1633" s="19">
        <f>IF(""="",215040+E1633,"")</f>
        <v/>
      </c>
      <c r="G1633" s="19">
        <f>IF(D1633&gt;23500000,NA(),IF(D1633&lt;=4890000,1040000,IF(D1633&lt;=6550000,670000,620000)))</f>
        <v/>
      </c>
      <c r="H1633" s="19">
        <f>MAX(0,ROUNDDOWN(D1633-F1633-G1633-0,-3))</f>
        <v/>
      </c>
      <c r="I1633" s="19">
        <f>IF(H1633&lt;=0,0,ROUNDDOWN((H1633*LOOKUP(H1633,{0,1950001,3300001,6950001,9000001,18000001,40000001},{0.05,0.1,0.2,0.23,0.33,0.4,0.45})-LOOKUP(H1633,{0,1950001,3300001,6950001,9000001,18000001,40000001},{0,97500,427500,636000,1536000,2796000,4796000}))*1.021,-2))</f>
        <v/>
      </c>
      <c r="J1633" s="19">
        <f>MAX(0,ROUNDDOWN(D1633-F1633-430000-0,-3))</f>
        <v/>
      </c>
      <c r="K1633" s="19">
        <f>IF(D1633&lt;=450000,0,MAX(0,ROUNDDOWN(J1633*0.06-MIN(50000,J1633)*0.03,-2))+MAX(0,ROUNDDOWN(J1633*0.04-MIN(50000,J1633)*0.02,-2)))</f>
        <v/>
      </c>
      <c r="L1633" s="19">
        <f>I1633+K1633+E1633</f>
        <v/>
      </c>
      <c r="M1633" s="19">
        <f>MIN(100000,MAX(0,$B1633))</f>
        <v/>
      </c>
      <c r="N1633" s="19">
        <f>$B1633-M1633</f>
        <v/>
      </c>
      <c r="O1633" s="19">
        <f>MIN(670000,ROUNDDOWN(MAX(0,N1633-430000)*0.0751+47600,0))+MIN(260000,ROUNDDOWN(MAX(0,N1633-430000)*0.028+17600,0))+MIN(30000,ROUNDDOWN(MAX(0,N1633-430000)*0.0027+1873,0))+IF("いいえ"="はい",MIN(170000,ROUNDDOWN(MAX(0,N1633-430000)*0.0243+17800,0)),0)</f>
        <v/>
      </c>
      <c r="P1633" s="19">
        <f>IF(""="",215040+O1633,"")</f>
        <v/>
      </c>
      <c r="Q1633" s="19">
        <f>IF(N1633&gt;23500000,NA(),IF(N1633&lt;=4890000,1040000,IF(N1633&lt;=6550000,670000,620000)))</f>
        <v/>
      </c>
      <c r="R1633" s="19">
        <f>MAX(0,ROUNDDOWN(N1633-P1633-Q1633-0,-3))</f>
        <v/>
      </c>
      <c r="S1633" s="19">
        <f>IF(R1633&lt;=0,0,ROUNDDOWN((R1633*LOOKUP(R1633,{0,1950001,3300001,6950001,9000001,18000001,40000001},{0.05,0.1,0.2,0.23,0.33,0.4,0.45})-LOOKUP(R1633,{0,1950001,3300001,6950001,9000001,18000001,40000001},{0,97500,427500,636000,1536000,2796000,4796000}))*1.021,-2))</f>
        <v/>
      </c>
      <c r="T1633" s="19">
        <f>MAX(0,ROUNDDOWN(N1633-P1633-430000-0,-3))</f>
        <v/>
      </c>
      <c r="U1633" s="19">
        <f>IF(N1633&lt;=450000,0,MAX(0,ROUNDDOWN(T1633*0.06-MIN(50000,T1633)*0.03,-2))+MAX(0,ROUNDDOWN(T1633*0.04-MIN(50000,T1633)*0.02,-2)))</f>
        <v/>
      </c>
      <c r="V1633" s="19">
        <f>S1633+U1633+O1633</f>
        <v/>
      </c>
      <c r="W1633" s="19">
        <f>MIN(550000,MAX(0,$B1633))</f>
        <v/>
      </c>
      <c r="X1633" s="19">
        <f>$B1633-W1633</f>
        <v/>
      </c>
      <c r="Y1633" s="19">
        <f>MIN(670000,ROUNDDOWN(MAX(0,X1633-430000)*0.0751+47600,0))+MIN(260000,ROUNDDOWN(MAX(0,X1633-430000)*0.028+17600,0))+MIN(30000,ROUNDDOWN(MAX(0,X1633-430000)*0.0027+1873,0))+IF("いいえ"="はい",MIN(170000,ROUNDDOWN(MAX(0,X1633-430000)*0.0243+17800,0)),0)</f>
        <v/>
      </c>
      <c r="Z1633" s="19">
        <f>IF(""="",215040+Y1633,"")</f>
        <v/>
      </c>
      <c r="AA1633" s="19">
        <f>IF(X1633&gt;23500000,NA(),IF(X1633&lt;=4890000,1040000,IF(X1633&lt;=6550000,670000,620000)))</f>
        <v/>
      </c>
      <c r="AB1633" s="19">
        <f>MAX(0,ROUNDDOWN(X1633-Z1633-AA1633-0,-3))</f>
        <v/>
      </c>
      <c r="AC1633" s="19">
        <f>IF(AB1633&lt;=0,0,ROUNDDOWN((AB1633*LOOKUP(AB1633,{0,1950001,3300001,6950001,9000001,18000001,40000001},{0.05,0.1,0.2,0.23,0.33,0.4,0.45})-LOOKUP(AB1633,{0,1950001,3300001,6950001,9000001,18000001,40000001},{0,97500,427500,636000,1536000,2796000,4796000}))*1.021,-2))</f>
        <v/>
      </c>
      <c r="AD1633" s="19">
        <f>MAX(0,ROUNDDOWN(X1633-Z1633-430000-0,-3))</f>
        <v/>
      </c>
      <c r="AE1633" s="19">
        <f>IF(X1633&lt;=450000,0,MAX(0,ROUNDDOWN(AD1633*0.06-MIN(50000,AD1633)*0.03,-2))+MAX(0,ROUNDDOWN(AD1633*0.04-MIN(50000,AD1633)*0.02,-2)))</f>
        <v/>
      </c>
      <c r="AF1633" s="19">
        <f>AC1633+AE1633+Y1633</f>
        <v/>
      </c>
      <c r="AG1633" s="19">
        <f>MIN(650000,MAX(0,$B1633))</f>
        <v/>
      </c>
      <c r="AH1633" s="19">
        <f>$B1633-AG1633</f>
        <v/>
      </c>
      <c r="AI1633" s="19">
        <f>MIN(670000,ROUNDDOWN(MAX(0,AH1633-430000)*0.0751+47600,0))+MIN(260000,ROUNDDOWN(MAX(0,AH1633-430000)*0.028+17600,0))+MIN(30000,ROUNDDOWN(MAX(0,AH1633-430000)*0.0027+1873,0))+IF("いいえ"="はい",MIN(170000,ROUNDDOWN(MAX(0,AH1633-430000)*0.0243+17800,0)),0)</f>
        <v/>
      </c>
      <c r="AJ1633" s="19">
        <f>IF(""="",215040+AI1633,"")</f>
        <v/>
      </c>
      <c r="AK1633" s="19">
        <f>IF(AH1633&gt;23500000,NA(),IF(AH1633&lt;=4890000,1040000,IF(AH1633&lt;=6550000,670000,620000)))</f>
        <v/>
      </c>
      <c r="AL1633" s="19">
        <f>MAX(0,ROUNDDOWN(AH1633-AJ1633-AK1633-0,-3))</f>
        <v/>
      </c>
      <c r="AM1633" s="19">
        <f>IF(AL1633&lt;=0,0,ROUNDDOWN((AL1633*LOOKUP(AL1633,{0,1950001,3300001,6950001,9000001,18000001,40000001},{0.05,0.1,0.2,0.23,0.33,0.4,0.45})-LOOKUP(AL1633,{0,1950001,3300001,6950001,9000001,18000001,40000001},{0,97500,427500,636000,1536000,2796000,4796000}))*1.021,-2))</f>
        <v/>
      </c>
      <c r="AN1633" s="19">
        <f>MAX(0,ROUNDDOWN(AH1633-AJ1633-430000-0,-3))</f>
        <v/>
      </c>
      <c r="AO1633" s="19">
        <f>IF(AH1633&lt;=450000,0,MAX(0,ROUNDDOWN(AN1633*0.06-MIN(50000,AN1633)*0.03,-2))+MAX(0,ROUNDDOWN(AN1633*0.04-MIN(50000,AN1633)*0.02,-2)))</f>
        <v/>
      </c>
      <c r="AP1633" s="19">
        <f>AM1633+AO1633+AI1633</f>
        <v/>
      </c>
      <c r="AQ1633" s="19">
        <f>MIN(750000,MAX(0,$B1633))</f>
        <v/>
      </c>
      <c r="AR1633" s="19">
        <f>$B1633-AQ1633</f>
        <v/>
      </c>
      <c r="AS1633" s="19">
        <f>MIN(670000,ROUNDDOWN(MAX(0,AR1633-430000)*0.0751+47600,0))+MIN(260000,ROUNDDOWN(MAX(0,AR1633-430000)*0.028+17600,0))+MIN(30000,ROUNDDOWN(MAX(0,AR1633-430000)*0.0027+1873,0))+IF("いいえ"="はい",MIN(170000,ROUNDDOWN(MAX(0,AR1633-430000)*0.0243+17800,0)),0)</f>
        <v/>
      </c>
      <c r="AT1633" s="19">
        <f>IF(""="",215040+AS1633,"")</f>
        <v/>
      </c>
      <c r="AU1633" s="19">
        <f>IF(AR1633&gt;23500000,NA(),IF(AR1633&lt;=4890000,1040000,IF(AR1633&lt;=6550000,670000,620000)))</f>
        <v/>
      </c>
      <c r="AV1633" s="19">
        <f>MAX(0,ROUNDDOWN(AR1633-AT1633-AU1633-0,-3))</f>
        <v/>
      </c>
      <c r="AW1633" s="19">
        <f>IF(AV1633&lt;=0,0,ROUNDDOWN((AV1633*LOOKUP(AV1633,{0,1950001,3300001,6950001,9000001,18000001,40000001},{0.05,0.1,0.2,0.23,0.33,0.4,0.45})-LOOKUP(AV1633,{0,1950001,3300001,6950001,9000001,18000001,40000001},{0,97500,427500,636000,1536000,2796000,4796000}))*1.021,-2))</f>
        <v/>
      </c>
      <c r="AX1633" s="19">
        <f>MAX(0,ROUNDDOWN(AR1633-AT1633-430000-0,-3))</f>
        <v/>
      </c>
      <c r="AY1633" s="19">
        <f>IF(AR1633&lt;=450000,0,MAX(0,ROUNDDOWN(AX1633*0.06-MIN(50000,AX1633)*0.03,-2))+MAX(0,ROUNDDOWN(AX1633*0.04-MIN(50000,AX1633)*0.02,-2)))</f>
        <v/>
      </c>
      <c r="AZ1633" s="19">
        <f>AW1633+AY1633+AS1633</f>
        <v/>
      </c>
    </row>
    <row r="1634">
      <c r="A1634" t="inlineStr">
        <is>
          <t>1万円刻み</t>
        </is>
      </c>
      <c r="B1634" s="19">
        <f>'3_1万円刻み'!$A$1617</f>
        <v/>
      </c>
      <c r="C1634" s="19">
        <f>MIN(0,MAX(0,$B1634))</f>
        <v/>
      </c>
      <c r="D1634" s="19">
        <f>$B1634-C1634</f>
        <v/>
      </c>
      <c r="E1634" s="19">
        <f>MIN(670000,ROUNDDOWN(MAX(0,D1634-430000)*0.0751+47600,0))+MIN(260000,ROUNDDOWN(MAX(0,D1634-430000)*0.028+17600,0))+MIN(30000,ROUNDDOWN(MAX(0,D1634-430000)*0.0027+1873,0))+IF("いいえ"="はい",MIN(170000,ROUNDDOWN(MAX(0,D1634-430000)*0.0243+17800,0)),0)</f>
        <v/>
      </c>
      <c r="F1634" s="19">
        <f>IF(""="",215040+E1634,"")</f>
        <v/>
      </c>
      <c r="G1634" s="19">
        <f>IF(D1634&gt;23500000,NA(),IF(D1634&lt;=4890000,1040000,IF(D1634&lt;=6550000,670000,620000)))</f>
        <v/>
      </c>
      <c r="H1634" s="19">
        <f>MAX(0,ROUNDDOWN(D1634-F1634-G1634-0,-3))</f>
        <v/>
      </c>
      <c r="I1634" s="19">
        <f>IF(H1634&lt;=0,0,ROUNDDOWN((H1634*LOOKUP(H1634,{0,1950001,3300001,6950001,9000001,18000001,40000001},{0.05,0.1,0.2,0.23,0.33,0.4,0.45})-LOOKUP(H1634,{0,1950001,3300001,6950001,9000001,18000001,40000001},{0,97500,427500,636000,1536000,2796000,4796000}))*1.021,-2))</f>
        <v/>
      </c>
      <c r="J1634" s="19">
        <f>MAX(0,ROUNDDOWN(D1634-F1634-430000-0,-3))</f>
        <v/>
      </c>
      <c r="K1634" s="19">
        <f>IF(D1634&lt;=450000,0,MAX(0,ROUNDDOWN(J1634*0.06-MIN(50000,J1634)*0.03,-2))+MAX(0,ROUNDDOWN(J1634*0.04-MIN(50000,J1634)*0.02,-2)))</f>
        <v/>
      </c>
      <c r="L1634" s="19">
        <f>I1634+K1634+E1634</f>
        <v/>
      </c>
      <c r="M1634" s="19">
        <f>MIN(100000,MAX(0,$B1634))</f>
        <v/>
      </c>
      <c r="N1634" s="19">
        <f>$B1634-M1634</f>
        <v/>
      </c>
      <c r="O1634" s="19">
        <f>MIN(670000,ROUNDDOWN(MAX(0,N1634-430000)*0.0751+47600,0))+MIN(260000,ROUNDDOWN(MAX(0,N1634-430000)*0.028+17600,0))+MIN(30000,ROUNDDOWN(MAX(0,N1634-430000)*0.0027+1873,0))+IF("いいえ"="はい",MIN(170000,ROUNDDOWN(MAX(0,N1634-430000)*0.0243+17800,0)),0)</f>
        <v/>
      </c>
      <c r="P1634" s="19">
        <f>IF(""="",215040+O1634,"")</f>
        <v/>
      </c>
      <c r="Q1634" s="19">
        <f>IF(N1634&gt;23500000,NA(),IF(N1634&lt;=4890000,1040000,IF(N1634&lt;=6550000,670000,620000)))</f>
        <v/>
      </c>
      <c r="R1634" s="19">
        <f>MAX(0,ROUNDDOWN(N1634-P1634-Q1634-0,-3))</f>
        <v/>
      </c>
      <c r="S1634" s="19">
        <f>IF(R1634&lt;=0,0,ROUNDDOWN((R1634*LOOKUP(R1634,{0,1950001,3300001,6950001,9000001,18000001,40000001},{0.05,0.1,0.2,0.23,0.33,0.4,0.45})-LOOKUP(R1634,{0,1950001,3300001,6950001,9000001,18000001,40000001},{0,97500,427500,636000,1536000,2796000,4796000}))*1.021,-2))</f>
        <v/>
      </c>
      <c r="T1634" s="19">
        <f>MAX(0,ROUNDDOWN(N1634-P1634-430000-0,-3))</f>
        <v/>
      </c>
      <c r="U1634" s="19">
        <f>IF(N1634&lt;=450000,0,MAX(0,ROUNDDOWN(T1634*0.06-MIN(50000,T1634)*0.03,-2))+MAX(0,ROUNDDOWN(T1634*0.04-MIN(50000,T1634)*0.02,-2)))</f>
        <v/>
      </c>
      <c r="V1634" s="19">
        <f>S1634+U1634+O1634</f>
        <v/>
      </c>
      <c r="W1634" s="19">
        <f>MIN(550000,MAX(0,$B1634))</f>
        <v/>
      </c>
      <c r="X1634" s="19">
        <f>$B1634-W1634</f>
        <v/>
      </c>
      <c r="Y1634" s="19">
        <f>MIN(670000,ROUNDDOWN(MAX(0,X1634-430000)*0.0751+47600,0))+MIN(260000,ROUNDDOWN(MAX(0,X1634-430000)*0.028+17600,0))+MIN(30000,ROUNDDOWN(MAX(0,X1634-430000)*0.0027+1873,0))+IF("いいえ"="はい",MIN(170000,ROUNDDOWN(MAX(0,X1634-430000)*0.0243+17800,0)),0)</f>
        <v/>
      </c>
      <c r="Z1634" s="19">
        <f>IF(""="",215040+Y1634,"")</f>
        <v/>
      </c>
      <c r="AA1634" s="19">
        <f>IF(X1634&gt;23500000,NA(),IF(X1634&lt;=4890000,1040000,IF(X1634&lt;=6550000,670000,620000)))</f>
        <v/>
      </c>
      <c r="AB1634" s="19">
        <f>MAX(0,ROUNDDOWN(X1634-Z1634-AA1634-0,-3))</f>
        <v/>
      </c>
      <c r="AC1634" s="19">
        <f>IF(AB1634&lt;=0,0,ROUNDDOWN((AB1634*LOOKUP(AB1634,{0,1950001,3300001,6950001,9000001,18000001,40000001},{0.05,0.1,0.2,0.23,0.33,0.4,0.45})-LOOKUP(AB1634,{0,1950001,3300001,6950001,9000001,18000001,40000001},{0,97500,427500,636000,1536000,2796000,4796000}))*1.021,-2))</f>
        <v/>
      </c>
      <c r="AD1634" s="19">
        <f>MAX(0,ROUNDDOWN(X1634-Z1634-430000-0,-3))</f>
        <v/>
      </c>
      <c r="AE1634" s="19">
        <f>IF(X1634&lt;=450000,0,MAX(0,ROUNDDOWN(AD1634*0.06-MIN(50000,AD1634)*0.03,-2))+MAX(0,ROUNDDOWN(AD1634*0.04-MIN(50000,AD1634)*0.02,-2)))</f>
        <v/>
      </c>
      <c r="AF1634" s="19">
        <f>AC1634+AE1634+Y1634</f>
        <v/>
      </c>
      <c r="AG1634" s="19">
        <f>MIN(650000,MAX(0,$B1634))</f>
        <v/>
      </c>
      <c r="AH1634" s="19">
        <f>$B1634-AG1634</f>
        <v/>
      </c>
      <c r="AI1634" s="19">
        <f>MIN(670000,ROUNDDOWN(MAX(0,AH1634-430000)*0.0751+47600,0))+MIN(260000,ROUNDDOWN(MAX(0,AH1634-430000)*0.028+17600,0))+MIN(30000,ROUNDDOWN(MAX(0,AH1634-430000)*0.0027+1873,0))+IF("いいえ"="はい",MIN(170000,ROUNDDOWN(MAX(0,AH1634-430000)*0.0243+17800,0)),0)</f>
        <v/>
      </c>
      <c r="AJ1634" s="19">
        <f>IF(""="",215040+AI1634,"")</f>
        <v/>
      </c>
      <c r="AK1634" s="19">
        <f>IF(AH1634&gt;23500000,NA(),IF(AH1634&lt;=4890000,1040000,IF(AH1634&lt;=6550000,670000,620000)))</f>
        <v/>
      </c>
      <c r="AL1634" s="19">
        <f>MAX(0,ROUNDDOWN(AH1634-AJ1634-AK1634-0,-3))</f>
        <v/>
      </c>
      <c r="AM1634" s="19">
        <f>IF(AL1634&lt;=0,0,ROUNDDOWN((AL1634*LOOKUP(AL1634,{0,1950001,3300001,6950001,9000001,18000001,40000001},{0.05,0.1,0.2,0.23,0.33,0.4,0.45})-LOOKUP(AL1634,{0,1950001,3300001,6950001,9000001,18000001,40000001},{0,97500,427500,636000,1536000,2796000,4796000}))*1.021,-2))</f>
        <v/>
      </c>
      <c r="AN1634" s="19">
        <f>MAX(0,ROUNDDOWN(AH1634-AJ1634-430000-0,-3))</f>
        <v/>
      </c>
      <c r="AO1634" s="19">
        <f>IF(AH1634&lt;=450000,0,MAX(0,ROUNDDOWN(AN1634*0.06-MIN(50000,AN1634)*0.03,-2))+MAX(0,ROUNDDOWN(AN1634*0.04-MIN(50000,AN1634)*0.02,-2)))</f>
        <v/>
      </c>
      <c r="AP1634" s="19">
        <f>AM1634+AO1634+AI1634</f>
        <v/>
      </c>
      <c r="AQ1634" s="19">
        <f>MIN(750000,MAX(0,$B1634))</f>
        <v/>
      </c>
      <c r="AR1634" s="19">
        <f>$B1634-AQ1634</f>
        <v/>
      </c>
      <c r="AS1634" s="19">
        <f>MIN(670000,ROUNDDOWN(MAX(0,AR1634-430000)*0.0751+47600,0))+MIN(260000,ROUNDDOWN(MAX(0,AR1634-430000)*0.028+17600,0))+MIN(30000,ROUNDDOWN(MAX(0,AR1634-430000)*0.0027+1873,0))+IF("いいえ"="はい",MIN(170000,ROUNDDOWN(MAX(0,AR1634-430000)*0.0243+17800,0)),0)</f>
        <v/>
      </c>
      <c r="AT1634" s="19">
        <f>IF(""="",215040+AS1634,"")</f>
        <v/>
      </c>
      <c r="AU1634" s="19">
        <f>IF(AR1634&gt;23500000,NA(),IF(AR1634&lt;=4890000,1040000,IF(AR1634&lt;=6550000,670000,620000)))</f>
        <v/>
      </c>
      <c r="AV1634" s="19">
        <f>MAX(0,ROUNDDOWN(AR1634-AT1634-AU1634-0,-3))</f>
        <v/>
      </c>
      <c r="AW1634" s="19">
        <f>IF(AV1634&lt;=0,0,ROUNDDOWN((AV1634*LOOKUP(AV1634,{0,1950001,3300001,6950001,9000001,18000001,40000001},{0.05,0.1,0.2,0.23,0.33,0.4,0.45})-LOOKUP(AV1634,{0,1950001,3300001,6950001,9000001,18000001,40000001},{0,97500,427500,636000,1536000,2796000,4796000}))*1.021,-2))</f>
        <v/>
      </c>
      <c r="AX1634" s="19">
        <f>MAX(0,ROUNDDOWN(AR1634-AT1634-430000-0,-3))</f>
        <v/>
      </c>
      <c r="AY1634" s="19">
        <f>IF(AR1634&lt;=450000,0,MAX(0,ROUNDDOWN(AX1634*0.06-MIN(50000,AX1634)*0.03,-2))+MAX(0,ROUNDDOWN(AX1634*0.04-MIN(50000,AX1634)*0.02,-2)))</f>
        <v/>
      </c>
      <c r="AZ1634" s="19">
        <f>AW1634+AY1634+AS1634</f>
        <v/>
      </c>
    </row>
    <row r="1635">
      <c r="A1635" t="inlineStr">
        <is>
          <t>1万円刻み</t>
        </is>
      </c>
      <c r="B1635" s="19">
        <f>'3_1万円刻み'!$A$1618</f>
        <v/>
      </c>
      <c r="C1635" s="19">
        <f>MIN(0,MAX(0,$B1635))</f>
        <v/>
      </c>
      <c r="D1635" s="19">
        <f>$B1635-C1635</f>
        <v/>
      </c>
      <c r="E1635" s="19">
        <f>MIN(670000,ROUNDDOWN(MAX(0,D1635-430000)*0.0751+47600,0))+MIN(260000,ROUNDDOWN(MAX(0,D1635-430000)*0.028+17600,0))+MIN(30000,ROUNDDOWN(MAX(0,D1635-430000)*0.0027+1873,0))+IF("いいえ"="はい",MIN(170000,ROUNDDOWN(MAX(0,D1635-430000)*0.0243+17800,0)),0)</f>
        <v/>
      </c>
      <c r="F1635" s="19">
        <f>IF(""="",215040+E1635,"")</f>
        <v/>
      </c>
      <c r="G1635" s="19">
        <f>IF(D1635&gt;23500000,NA(),IF(D1635&lt;=4890000,1040000,IF(D1635&lt;=6550000,670000,620000)))</f>
        <v/>
      </c>
      <c r="H1635" s="19">
        <f>MAX(0,ROUNDDOWN(D1635-F1635-G1635-0,-3))</f>
        <v/>
      </c>
      <c r="I1635" s="19">
        <f>IF(H1635&lt;=0,0,ROUNDDOWN((H1635*LOOKUP(H1635,{0,1950001,3300001,6950001,9000001,18000001,40000001},{0.05,0.1,0.2,0.23,0.33,0.4,0.45})-LOOKUP(H1635,{0,1950001,3300001,6950001,9000001,18000001,40000001},{0,97500,427500,636000,1536000,2796000,4796000}))*1.021,-2))</f>
        <v/>
      </c>
      <c r="J1635" s="19">
        <f>MAX(0,ROUNDDOWN(D1635-F1635-430000-0,-3))</f>
        <v/>
      </c>
      <c r="K1635" s="19">
        <f>IF(D1635&lt;=450000,0,MAX(0,ROUNDDOWN(J1635*0.06-MIN(50000,J1635)*0.03,-2))+MAX(0,ROUNDDOWN(J1635*0.04-MIN(50000,J1635)*0.02,-2)))</f>
        <v/>
      </c>
      <c r="L1635" s="19">
        <f>I1635+K1635+E1635</f>
        <v/>
      </c>
      <c r="M1635" s="19">
        <f>MIN(100000,MAX(0,$B1635))</f>
        <v/>
      </c>
      <c r="N1635" s="19">
        <f>$B1635-M1635</f>
        <v/>
      </c>
      <c r="O1635" s="19">
        <f>MIN(670000,ROUNDDOWN(MAX(0,N1635-430000)*0.0751+47600,0))+MIN(260000,ROUNDDOWN(MAX(0,N1635-430000)*0.028+17600,0))+MIN(30000,ROUNDDOWN(MAX(0,N1635-430000)*0.0027+1873,0))+IF("いいえ"="はい",MIN(170000,ROUNDDOWN(MAX(0,N1635-430000)*0.0243+17800,0)),0)</f>
        <v/>
      </c>
      <c r="P1635" s="19">
        <f>IF(""="",215040+O1635,"")</f>
        <v/>
      </c>
      <c r="Q1635" s="19">
        <f>IF(N1635&gt;23500000,NA(),IF(N1635&lt;=4890000,1040000,IF(N1635&lt;=6550000,670000,620000)))</f>
        <v/>
      </c>
      <c r="R1635" s="19">
        <f>MAX(0,ROUNDDOWN(N1635-P1635-Q1635-0,-3))</f>
        <v/>
      </c>
      <c r="S1635" s="19">
        <f>IF(R1635&lt;=0,0,ROUNDDOWN((R1635*LOOKUP(R1635,{0,1950001,3300001,6950001,9000001,18000001,40000001},{0.05,0.1,0.2,0.23,0.33,0.4,0.45})-LOOKUP(R1635,{0,1950001,3300001,6950001,9000001,18000001,40000001},{0,97500,427500,636000,1536000,2796000,4796000}))*1.021,-2))</f>
        <v/>
      </c>
      <c r="T1635" s="19">
        <f>MAX(0,ROUNDDOWN(N1635-P1635-430000-0,-3))</f>
        <v/>
      </c>
      <c r="U1635" s="19">
        <f>IF(N1635&lt;=450000,0,MAX(0,ROUNDDOWN(T1635*0.06-MIN(50000,T1635)*0.03,-2))+MAX(0,ROUNDDOWN(T1635*0.04-MIN(50000,T1635)*0.02,-2)))</f>
        <v/>
      </c>
      <c r="V1635" s="19">
        <f>S1635+U1635+O1635</f>
        <v/>
      </c>
      <c r="W1635" s="19">
        <f>MIN(550000,MAX(0,$B1635))</f>
        <v/>
      </c>
      <c r="X1635" s="19">
        <f>$B1635-W1635</f>
        <v/>
      </c>
      <c r="Y1635" s="19">
        <f>MIN(670000,ROUNDDOWN(MAX(0,X1635-430000)*0.0751+47600,0))+MIN(260000,ROUNDDOWN(MAX(0,X1635-430000)*0.028+17600,0))+MIN(30000,ROUNDDOWN(MAX(0,X1635-430000)*0.0027+1873,0))+IF("いいえ"="はい",MIN(170000,ROUNDDOWN(MAX(0,X1635-430000)*0.0243+17800,0)),0)</f>
        <v/>
      </c>
      <c r="Z1635" s="19">
        <f>IF(""="",215040+Y1635,"")</f>
        <v/>
      </c>
      <c r="AA1635" s="19">
        <f>IF(X1635&gt;23500000,NA(),IF(X1635&lt;=4890000,1040000,IF(X1635&lt;=6550000,670000,620000)))</f>
        <v/>
      </c>
      <c r="AB1635" s="19">
        <f>MAX(0,ROUNDDOWN(X1635-Z1635-AA1635-0,-3))</f>
        <v/>
      </c>
      <c r="AC1635" s="19">
        <f>IF(AB1635&lt;=0,0,ROUNDDOWN((AB1635*LOOKUP(AB1635,{0,1950001,3300001,6950001,9000001,18000001,40000001},{0.05,0.1,0.2,0.23,0.33,0.4,0.45})-LOOKUP(AB1635,{0,1950001,3300001,6950001,9000001,18000001,40000001},{0,97500,427500,636000,1536000,2796000,4796000}))*1.021,-2))</f>
        <v/>
      </c>
      <c r="AD1635" s="19">
        <f>MAX(0,ROUNDDOWN(X1635-Z1635-430000-0,-3))</f>
        <v/>
      </c>
      <c r="AE1635" s="19">
        <f>IF(X1635&lt;=450000,0,MAX(0,ROUNDDOWN(AD1635*0.06-MIN(50000,AD1635)*0.03,-2))+MAX(0,ROUNDDOWN(AD1635*0.04-MIN(50000,AD1635)*0.02,-2)))</f>
        <v/>
      </c>
      <c r="AF1635" s="19">
        <f>AC1635+AE1635+Y1635</f>
        <v/>
      </c>
      <c r="AG1635" s="19">
        <f>MIN(650000,MAX(0,$B1635))</f>
        <v/>
      </c>
      <c r="AH1635" s="19">
        <f>$B1635-AG1635</f>
        <v/>
      </c>
      <c r="AI1635" s="19">
        <f>MIN(670000,ROUNDDOWN(MAX(0,AH1635-430000)*0.0751+47600,0))+MIN(260000,ROUNDDOWN(MAX(0,AH1635-430000)*0.028+17600,0))+MIN(30000,ROUNDDOWN(MAX(0,AH1635-430000)*0.0027+1873,0))+IF("いいえ"="はい",MIN(170000,ROUNDDOWN(MAX(0,AH1635-430000)*0.0243+17800,0)),0)</f>
        <v/>
      </c>
      <c r="AJ1635" s="19">
        <f>IF(""="",215040+AI1635,"")</f>
        <v/>
      </c>
      <c r="AK1635" s="19">
        <f>IF(AH1635&gt;23500000,NA(),IF(AH1635&lt;=4890000,1040000,IF(AH1635&lt;=6550000,670000,620000)))</f>
        <v/>
      </c>
      <c r="AL1635" s="19">
        <f>MAX(0,ROUNDDOWN(AH1635-AJ1635-AK1635-0,-3))</f>
        <v/>
      </c>
      <c r="AM1635" s="19">
        <f>IF(AL1635&lt;=0,0,ROUNDDOWN((AL1635*LOOKUP(AL1635,{0,1950001,3300001,6950001,9000001,18000001,40000001},{0.05,0.1,0.2,0.23,0.33,0.4,0.45})-LOOKUP(AL1635,{0,1950001,3300001,6950001,9000001,18000001,40000001},{0,97500,427500,636000,1536000,2796000,4796000}))*1.021,-2))</f>
        <v/>
      </c>
      <c r="AN1635" s="19">
        <f>MAX(0,ROUNDDOWN(AH1635-AJ1635-430000-0,-3))</f>
        <v/>
      </c>
      <c r="AO1635" s="19">
        <f>IF(AH1635&lt;=450000,0,MAX(0,ROUNDDOWN(AN1635*0.06-MIN(50000,AN1635)*0.03,-2))+MAX(0,ROUNDDOWN(AN1635*0.04-MIN(50000,AN1635)*0.02,-2)))</f>
        <v/>
      </c>
      <c r="AP1635" s="19">
        <f>AM1635+AO1635+AI1635</f>
        <v/>
      </c>
      <c r="AQ1635" s="19">
        <f>MIN(750000,MAX(0,$B1635))</f>
        <v/>
      </c>
      <c r="AR1635" s="19">
        <f>$B1635-AQ1635</f>
        <v/>
      </c>
      <c r="AS1635" s="19">
        <f>MIN(670000,ROUNDDOWN(MAX(0,AR1635-430000)*0.0751+47600,0))+MIN(260000,ROUNDDOWN(MAX(0,AR1635-430000)*0.028+17600,0))+MIN(30000,ROUNDDOWN(MAX(0,AR1635-430000)*0.0027+1873,0))+IF("いいえ"="はい",MIN(170000,ROUNDDOWN(MAX(0,AR1635-430000)*0.0243+17800,0)),0)</f>
        <v/>
      </c>
      <c r="AT1635" s="19">
        <f>IF(""="",215040+AS1635,"")</f>
        <v/>
      </c>
      <c r="AU1635" s="19">
        <f>IF(AR1635&gt;23500000,NA(),IF(AR1635&lt;=4890000,1040000,IF(AR1635&lt;=6550000,670000,620000)))</f>
        <v/>
      </c>
      <c r="AV1635" s="19">
        <f>MAX(0,ROUNDDOWN(AR1635-AT1635-AU1635-0,-3))</f>
        <v/>
      </c>
      <c r="AW1635" s="19">
        <f>IF(AV1635&lt;=0,0,ROUNDDOWN((AV1635*LOOKUP(AV1635,{0,1950001,3300001,6950001,9000001,18000001,40000001},{0.05,0.1,0.2,0.23,0.33,0.4,0.45})-LOOKUP(AV1635,{0,1950001,3300001,6950001,9000001,18000001,40000001},{0,97500,427500,636000,1536000,2796000,4796000}))*1.021,-2))</f>
        <v/>
      </c>
      <c r="AX1635" s="19">
        <f>MAX(0,ROUNDDOWN(AR1635-AT1635-430000-0,-3))</f>
        <v/>
      </c>
      <c r="AY1635" s="19">
        <f>IF(AR1635&lt;=450000,0,MAX(0,ROUNDDOWN(AX1635*0.06-MIN(50000,AX1635)*0.03,-2))+MAX(0,ROUNDDOWN(AX1635*0.04-MIN(50000,AX1635)*0.02,-2)))</f>
        <v/>
      </c>
      <c r="AZ1635" s="19">
        <f>AW1635+AY1635+AS1635</f>
        <v/>
      </c>
    </row>
    <row r="1636">
      <c r="A1636" t="inlineStr">
        <is>
          <t>1万円刻み</t>
        </is>
      </c>
      <c r="B1636" s="19">
        <f>'3_1万円刻み'!$A$1619</f>
        <v/>
      </c>
      <c r="C1636" s="19">
        <f>MIN(0,MAX(0,$B1636))</f>
        <v/>
      </c>
      <c r="D1636" s="19">
        <f>$B1636-C1636</f>
        <v/>
      </c>
      <c r="E1636" s="19">
        <f>MIN(670000,ROUNDDOWN(MAX(0,D1636-430000)*0.0751+47600,0))+MIN(260000,ROUNDDOWN(MAX(0,D1636-430000)*0.028+17600,0))+MIN(30000,ROUNDDOWN(MAX(0,D1636-430000)*0.0027+1873,0))+IF("いいえ"="はい",MIN(170000,ROUNDDOWN(MAX(0,D1636-430000)*0.0243+17800,0)),0)</f>
        <v/>
      </c>
      <c r="F1636" s="19">
        <f>IF(""="",215040+E1636,"")</f>
        <v/>
      </c>
      <c r="G1636" s="19">
        <f>IF(D1636&gt;23500000,NA(),IF(D1636&lt;=4890000,1040000,IF(D1636&lt;=6550000,670000,620000)))</f>
        <v/>
      </c>
      <c r="H1636" s="19">
        <f>MAX(0,ROUNDDOWN(D1636-F1636-G1636-0,-3))</f>
        <v/>
      </c>
      <c r="I1636" s="19">
        <f>IF(H1636&lt;=0,0,ROUNDDOWN((H1636*LOOKUP(H1636,{0,1950001,3300001,6950001,9000001,18000001,40000001},{0.05,0.1,0.2,0.23,0.33,0.4,0.45})-LOOKUP(H1636,{0,1950001,3300001,6950001,9000001,18000001,40000001},{0,97500,427500,636000,1536000,2796000,4796000}))*1.021,-2))</f>
        <v/>
      </c>
      <c r="J1636" s="19">
        <f>MAX(0,ROUNDDOWN(D1636-F1636-430000-0,-3))</f>
        <v/>
      </c>
      <c r="K1636" s="19">
        <f>IF(D1636&lt;=450000,0,MAX(0,ROUNDDOWN(J1636*0.06-MIN(50000,J1636)*0.03,-2))+MAX(0,ROUNDDOWN(J1636*0.04-MIN(50000,J1636)*0.02,-2)))</f>
        <v/>
      </c>
      <c r="L1636" s="19">
        <f>I1636+K1636+E1636</f>
        <v/>
      </c>
      <c r="M1636" s="19">
        <f>MIN(100000,MAX(0,$B1636))</f>
        <v/>
      </c>
      <c r="N1636" s="19">
        <f>$B1636-M1636</f>
        <v/>
      </c>
      <c r="O1636" s="19">
        <f>MIN(670000,ROUNDDOWN(MAX(0,N1636-430000)*0.0751+47600,0))+MIN(260000,ROUNDDOWN(MAX(0,N1636-430000)*0.028+17600,0))+MIN(30000,ROUNDDOWN(MAX(0,N1636-430000)*0.0027+1873,0))+IF("いいえ"="はい",MIN(170000,ROUNDDOWN(MAX(0,N1636-430000)*0.0243+17800,0)),0)</f>
        <v/>
      </c>
      <c r="P1636" s="19">
        <f>IF(""="",215040+O1636,"")</f>
        <v/>
      </c>
      <c r="Q1636" s="19">
        <f>IF(N1636&gt;23500000,NA(),IF(N1636&lt;=4890000,1040000,IF(N1636&lt;=6550000,670000,620000)))</f>
        <v/>
      </c>
      <c r="R1636" s="19">
        <f>MAX(0,ROUNDDOWN(N1636-P1636-Q1636-0,-3))</f>
        <v/>
      </c>
      <c r="S1636" s="19">
        <f>IF(R1636&lt;=0,0,ROUNDDOWN((R1636*LOOKUP(R1636,{0,1950001,3300001,6950001,9000001,18000001,40000001},{0.05,0.1,0.2,0.23,0.33,0.4,0.45})-LOOKUP(R1636,{0,1950001,3300001,6950001,9000001,18000001,40000001},{0,97500,427500,636000,1536000,2796000,4796000}))*1.021,-2))</f>
        <v/>
      </c>
      <c r="T1636" s="19">
        <f>MAX(0,ROUNDDOWN(N1636-P1636-430000-0,-3))</f>
        <v/>
      </c>
      <c r="U1636" s="19">
        <f>IF(N1636&lt;=450000,0,MAX(0,ROUNDDOWN(T1636*0.06-MIN(50000,T1636)*0.03,-2))+MAX(0,ROUNDDOWN(T1636*0.04-MIN(50000,T1636)*0.02,-2)))</f>
        <v/>
      </c>
      <c r="V1636" s="19">
        <f>S1636+U1636+O1636</f>
        <v/>
      </c>
      <c r="W1636" s="19">
        <f>MIN(550000,MAX(0,$B1636))</f>
        <v/>
      </c>
      <c r="X1636" s="19">
        <f>$B1636-W1636</f>
        <v/>
      </c>
      <c r="Y1636" s="19">
        <f>MIN(670000,ROUNDDOWN(MAX(0,X1636-430000)*0.0751+47600,0))+MIN(260000,ROUNDDOWN(MAX(0,X1636-430000)*0.028+17600,0))+MIN(30000,ROUNDDOWN(MAX(0,X1636-430000)*0.0027+1873,0))+IF("いいえ"="はい",MIN(170000,ROUNDDOWN(MAX(0,X1636-430000)*0.0243+17800,0)),0)</f>
        <v/>
      </c>
      <c r="Z1636" s="19">
        <f>IF(""="",215040+Y1636,"")</f>
        <v/>
      </c>
      <c r="AA1636" s="19">
        <f>IF(X1636&gt;23500000,NA(),IF(X1636&lt;=4890000,1040000,IF(X1636&lt;=6550000,670000,620000)))</f>
        <v/>
      </c>
      <c r="AB1636" s="19">
        <f>MAX(0,ROUNDDOWN(X1636-Z1636-AA1636-0,-3))</f>
        <v/>
      </c>
      <c r="AC1636" s="19">
        <f>IF(AB1636&lt;=0,0,ROUNDDOWN((AB1636*LOOKUP(AB1636,{0,1950001,3300001,6950001,9000001,18000001,40000001},{0.05,0.1,0.2,0.23,0.33,0.4,0.45})-LOOKUP(AB1636,{0,1950001,3300001,6950001,9000001,18000001,40000001},{0,97500,427500,636000,1536000,2796000,4796000}))*1.021,-2))</f>
        <v/>
      </c>
      <c r="AD1636" s="19">
        <f>MAX(0,ROUNDDOWN(X1636-Z1636-430000-0,-3))</f>
        <v/>
      </c>
      <c r="AE1636" s="19">
        <f>IF(X1636&lt;=450000,0,MAX(0,ROUNDDOWN(AD1636*0.06-MIN(50000,AD1636)*0.03,-2))+MAX(0,ROUNDDOWN(AD1636*0.04-MIN(50000,AD1636)*0.02,-2)))</f>
        <v/>
      </c>
      <c r="AF1636" s="19">
        <f>AC1636+AE1636+Y1636</f>
        <v/>
      </c>
      <c r="AG1636" s="19">
        <f>MIN(650000,MAX(0,$B1636))</f>
        <v/>
      </c>
      <c r="AH1636" s="19">
        <f>$B1636-AG1636</f>
        <v/>
      </c>
      <c r="AI1636" s="19">
        <f>MIN(670000,ROUNDDOWN(MAX(0,AH1636-430000)*0.0751+47600,0))+MIN(260000,ROUNDDOWN(MAX(0,AH1636-430000)*0.028+17600,0))+MIN(30000,ROUNDDOWN(MAX(0,AH1636-430000)*0.0027+1873,0))+IF("いいえ"="はい",MIN(170000,ROUNDDOWN(MAX(0,AH1636-430000)*0.0243+17800,0)),0)</f>
        <v/>
      </c>
      <c r="AJ1636" s="19">
        <f>IF(""="",215040+AI1636,"")</f>
        <v/>
      </c>
      <c r="AK1636" s="19">
        <f>IF(AH1636&gt;23500000,NA(),IF(AH1636&lt;=4890000,1040000,IF(AH1636&lt;=6550000,670000,620000)))</f>
        <v/>
      </c>
      <c r="AL1636" s="19">
        <f>MAX(0,ROUNDDOWN(AH1636-AJ1636-AK1636-0,-3))</f>
        <v/>
      </c>
      <c r="AM1636" s="19">
        <f>IF(AL1636&lt;=0,0,ROUNDDOWN((AL1636*LOOKUP(AL1636,{0,1950001,3300001,6950001,9000001,18000001,40000001},{0.05,0.1,0.2,0.23,0.33,0.4,0.45})-LOOKUP(AL1636,{0,1950001,3300001,6950001,9000001,18000001,40000001},{0,97500,427500,636000,1536000,2796000,4796000}))*1.021,-2))</f>
        <v/>
      </c>
      <c r="AN1636" s="19">
        <f>MAX(0,ROUNDDOWN(AH1636-AJ1636-430000-0,-3))</f>
        <v/>
      </c>
      <c r="AO1636" s="19">
        <f>IF(AH1636&lt;=450000,0,MAX(0,ROUNDDOWN(AN1636*0.06-MIN(50000,AN1636)*0.03,-2))+MAX(0,ROUNDDOWN(AN1636*0.04-MIN(50000,AN1636)*0.02,-2)))</f>
        <v/>
      </c>
      <c r="AP1636" s="19">
        <f>AM1636+AO1636+AI1636</f>
        <v/>
      </c>
      <c r="AQ1636" s="19">
        <f>MIN(750000,MAX(0,$B1636))</f>
        <v/>
      </c>
      <c r="AR1636" s="19">
        <f>$B1636-AQ1636</f>
        <v/>
      </c>
      <c r="AS1636" s="19">
        <f>MIN(670000,ROUNDDOWN(MAX(0,AR1636-430000)*0.0751+47600,0))+MIN(260000,ROUNDDOWN(MAX(0,AR1636-430000)*0.028+17600,0))+MIN(30000,ROUNDDOWN(MAX(0,AR1636-430000)*0.0027+1873,0))+IF("いいえ"="はい",MIN(170000,ROUNDDOWN(MAX(0,AR1636-430000)*0.0243+17800,0)),0)</f>
        <v/>
      </c>
      <c r="AT1636" s="19">
        <f>IF(""="",215040+AS1636,"")</f>
        <v/>
      </c>
      <c r="AU1636" s="19">
        <f>IF(AR1636&gt;23500000,NA(),IF(AR1636&lt;=4890000,1040000,IF(AR1636&lt;=6550000,670000,620000)))</f>
        <v/>
      </c>
      <c r="AV1636" s="19">
        <f>MAX(0,ROUNDDOWN(AR1636-AT1636-AU1636-0,-3))</f>
        <v/>
      </c>
      <c r="AW1636" s="19">
        <f>IF(AV1636&lt;=0,0,ROUNDDOWN((AV1636*LOOKUP(AV1636,{0,1950001,3300001,6950001,9000001,18000001,40000001},{0.05,0.1,0.2,0.23,0.33,0.4,0.45})-LOOKUP(AV1636,{0,1950001,3300001,6950001,9000001,18000001,40000001},{0,97500,427500,636000,1536000,2796000,4796000}))*1.021,-2))</f>
        <v/>
      </c>
      <c r="AX1636" s="19">
        <f>MAX(0,ROUNDDOWN(AR1636-AT1636-430000-0,-3))</f>
        <v/>
      </c>
      <c r="AY1636" s="19">
        <f>IF(AR1636&lt;=450000,0,MAX(0,ROUNDDOWN(AX1636*0.06-MIN(50000,AX1636)*0.03,-2))+MAX(0,ROUNDDOWN(AX1636*0.04-MIN(50000,AX1636)*0.02,-2)))</f>
        <v/>
      </c>
      <c r="AZ1636" s="19">
        <f>AW1636+AY1636+AS1636</f>
        <v/>
      </c>
    </row>
    <row r="1637">
      <c r="A1637" t="inlineStr">
        <is>
          <t>1万円刻み</t>
        </is>
      </c>
      <c r="B1637" s="19">
        <f>'3_1万円刻み'!$A$1620</f>
        <v/>
      </c>
      <c r="C1637" s="19">
        <f>MIN(0,MAX(0,$B1637))</f>
        <v/>
      </c>
      <c r="D1637" s="19">
        <f>$B1637-C1637</f>
        <v/>
      </c>
      <c r="E1637" s="19">
        <f>MIN(670000,ROUNDDOWN(MAX(0,D1637-430000)*0.0751+47600,0))+MIN(260000,ROUNDDOWN(MAX(0,D1637-430000)*0.028+17600,0))+MIN(30000,ROUNDDOWN(MAX(0,D1637-430000)*0.0027+1873,0))+IF("いいえ"="はい",MIN(170000,ROUNDDOWN(MAX(0,D1637-430000)*0.0243+17800,0)),0)</f>
        <v/>
      </c>
      <c r="F1637" s="19">
        <f>IF(""="",215040+E1637,"")</f>
        <v/>
      </c>
      <c r="G1637" s="19">
        <f>IF(D1637&gt;23500000,NA(),IF(D1637&lt;=4890000,1040000,IF(D1637&lt;=6550000,670000,620000)))</f>
        <v/>
      </c>
      <c r="H1637" s="19">
        <f>MAX(0,ROUNDDOWN(D1637-F1637-G1637-0,-3))</f>
        <v/>
      </c>
      <c r="I1637" s="19">
        <f>IF(H1637&lt;=0,0,ROUNDDOWN((H1637*LOOKUP(H1637,{0,1950001,3300001,6950001,9000001,18000001,40000001},{0.05,0.1,0.2,0.23,0.33,0.4,0.45})-LOOKUP(H1637,{0,1950001,3300001,6950001,9000001,18000001,40000001},{0,97500,427500,636000,1536000,2796000,4796000}))*1.021,-2))</f>
        <v/>
      </c>
      <c r="J1637" s="19">
        <f>MAX(0,ROUNDDOWN(D1637-F1637-430000-0,-3))</f>
        <v/>
      </c>
      <c r="K1637" s="19">
        <f>IF(D1637&lt;=450000,0,MAX(0,ROUNDDOWN(J1637*0.06-MIN(50000,J1637)*0.03,-2))+MAX(0,ROUNDDOWN(J1637*0.04-MIN(50000,J1637)*0.02,-2)))</f>
        <v/>
      </c>
      <c r="L1637" s="19">
        <f>I1637+K1637+E1637</f>
        <v/>
      </c>
      <c r="M1637" s="19">
        <f>MIN(100000,MAX(0,$B1637))</f>
        <v/>
      </c>
      <c r="N1637" s="19">
        <f>$B1637-M1637</f>
        <v/>
      </c>
      <c r="O1637" s="19">
        <f>MIN(670000,ROUNDDOWN(MAX(0,N1637-430000)*0.0751+47600,0))+MIN(260000,ROUNDDOWN(MAX(0,N1637-430000)*0.028+17600,0))+MIN(30000,ROUNDDOWN(MAX(0,N1637-430000)*0.0027+1873,0))+IF("いいえ"="はい",MIN(170000,ROUNDDOWN(MAX(0,N1637-430000)*0.0243+17800,0)),0)</f>
        <v/>
      </c>
      <c r="P1637" s="19">
        <f>IF(""="",215040+O1637,"")</f>
        <v/>
      </c>
      <c r="Q1637" s="19">
        <f>IF(N1637&gt;23500000,NA(),IF(N1637&lt;=4890000,1040000,IF(N1637&lt;=6550000,670000,620000)))</f>
        <v/>
      </c>
      <c r="R1637" s="19">
        <f>MAX(0,ROUNDDOWN(N1637-P1637-Q1637-0,-3))</f>
        <v/>
      </c>
      <c r="S1637" s="19">
        <f>IF(R1637&lt;=0,0,ROUNDDOWN((R1637*LOOKUP(R1637,{0,1950001,3300001,6950001,9000001,18000001,40000001},{0.05,0.1,0.2,0.23,0.33,0.4,0.45})-LOOKUP(R1637,{0,1950001,3300001,6950001,9000001,18000001,40000001},{0,97500,427500,636000,1536000,2796000,4796000}))*1.021,-2))</f>
        <v/>
      </c>
      <c r="T1637" s="19">
        <f>MAX(0,ROUNDDOWN(N1637-P1637-430000-0,-3))</f>
        <v/>
      </c>
      <c r="U1637" s="19">
        <f>IF(N1637&lt;=450000,0,MAX(0,ROUNDDOWN(T1637*0.06-MIN(50000,T1637)*0.03,-2))+MAX(0,ROUNDDOWN(T1637*0.04-MIN(50000,T1637)*0.02,-2)))</f>
        <v/>
      </c>
      <c r="V1637" s="19">
        <f>S1637+U1637+O1637</f>
        <v/>
      </c>
      <c r="W1637" s="19">
        <f>MIN(550000,MAX(0,$B1637))</f>
        <v/>
      </c>
      <c r="X1637" s="19">
        <f>$B1637-W1637</f>
        <v/>
      </c>
      <c r="Y1637" s="19">
        <f>MIN(670000,ROUNDDOWN(MAX(0,X1637-430000)*0.0751+47600,0))+MIN(260000,ROUNDDOWN(MAX(0,X1637-430000)*0.028+17600,0))+MIN(30000,ROUNDDOWN(MAX(0,X1637-430000)*0.0027+1873,0))+IF("いいえ"="はい",MIN(170000,ROUNDDOWN(MAX(0,X1637-430000)*0.0243+17800,0)),0)</f>
        <v/>
      </c>
      <c r="Z1637" s="19">
        <f>IF(""="",215040+Y1637,"")</f>
        <v/>
      </c>
      <c r="AA1637" s="19">
        <f>IF(X1637&gt;23500000,NA(),IF(X1637&lt;=4890000,1040000,IF(X1637&lt;=6550000,670000,620000)))</f>
        <v/>
      </c>
      <c r="AB1637" s="19">
        <f>MAX(0,ROUNDDOWN(X1637-Z1637-AA1637-0,-3))</f>
        <v/>
      </c>
      <c r="AC1637" s="19">
        <f>IF(AB1637&lt;=0,0,ROUNDDOWN((AB1637*LOOKUP(AB1637,{0,1950001,3300001,6950001,9000001,18000001,40000001},{0.05,0.1,0.2,0.23,0.33,0.4,0.45})-LOOKUP(AB1637,{0,1950001,3300001,6950001,9000001,18000001,40000001},{0,97500,427500,636000,1536000,2796000,4796000}))*1.021,-2))</f>
        <v/>
      </c>
      <c r="AD1637" s="19">
        <f>MAX(0,ROUNDDOWN(X1637-Z1637-430000-0,-3))</f>
        <v/>
      </c>
      <c r="AE1637" s="19">
        <f>IF(X1637&lt;=450000,0,MAX(0,ROUNDDOWN(AD1637*0.06-MIN(50000,AD1637)*0.03,-2))+MAX(0,ROUNDDOWN(AD1637*0.04-MIN(50000,AD1637)*0.02,-2)))</f>
        <v/>
      </c>
      <c r="AF1637" s="19">
        <f>AC1637+AE1637+Y1637</f>
        <v/>
      </c>
      <c r="AG1637" s="19">
        <f>MIN(650000,MAX(0,$B1637))</f>
        <v/>
      </c>
      <c r="AH1637" s="19">
        <f>$B1637-AG1637</f>
        <v/>
      </c>
      <c r="AI1637" s="19">
        <f>MIN(670000,ROUNDDOWN(MAX(0,AH1637-430000)*0.0751+47600,0))+MIN(260000,ROUNDDOWN(MAX(0,AH1637-430000)*0.028+17600,0))+MIN(30000,ROUNDDOWN(MAX(0,AH1637-430000)*0.0027+1873,0))+IF("いいえ"="はい",MIN(170000,ROUNDDOWN(MAX(0,AH1637-430000)*0.0243+17800,0)),0)</f>
        <v/>
      </c>
      <c r="AJ1637" s="19">
        <f>IF(""="",215040+AI1637,"")</f>
        <v/>
      </c>
      <c r="AK1637" s="19">
        <f>IF(AH1637&gt;23500000,NA(),IF(AH1637&lt;=4890000,1040000,IF(AH1637&lt;=6550000,670000,620000)))</f>
        <v/>
      </c>
      <c r="AL1637" s="19">
        <f>MAX(0,ROUNDDOWN(AH1637-AJ1637-AK1637-0,-3))</f>
        <v/>
      </c>
      <c r="AM1637" s="19">
        <f>IF(AL1637&lt;=0,0,ROUNDDOWN((AL1637*LOOKUP(AL1637,{0,1950001,3300001,6950001,9000001,18000001,40000001},{0.05,0.1,0.2,0.23,0.33,0.4,0.45})-LOOKUP(AL1637,{0,1950001,3300001,6950001,9000001,18000001,40000001},{0,97500,427500,636000,1536000,2796000,4796000}))*1.021,-2))</f>
        <v/>
      </c>
      <c r="AN1637" s="19">
        <f>MAX(0,ROUNDDOWN(AH1637-AJ1637-430000-0,-3))</f>
        <v/>
      </c>
      <c r="AO1637" s="19">
        <f>IF(AH1637&lt;=450000,0,MAX(0,ROUNDDOWN(AN1637*0.06-MIN(50000,AN1637)*0.03,-2))+MAX(0,ROUNDDOWN(AN1637*0.04-MIN(50000,AN1637)*0.02,-2)))</f>
        <v/>
      </c>
      <c r="AP1637" s="19">
        <f>AM1637+AO1637+AI1637</f>
        <v/>
      </c>
      <c r="AQ1637" s="19">
        <f>MIN(750000,MAX(0,$B1637))</f>
        <v/>
      </c>
      <c r="AR1637" s="19">
        <f>$B1637-AQ1637</f>
        <v/>
      </c>
      <c r="AS1637" s="19">
        <f>MIN(670000,ROUNDDOWN(MAX(0,AR1637-430000)*0.0751+47600,0))+MIN(260000,ROUNDDOWN(MAX(0,AR1637-430000)*0.028+17600,0))+MIN(30000,ROUNDDOWN(MAX(0,AR1637-430000)*0.0027+1873,0))+IF("いいえ"="はい",MIN(170000,ROUNDDOWN(MAX(0,AR1637-430000)*0.0243+17800,0)),0)</f>
        <v/>
      </c>
      <c r="AT1637" s="19">
        <f>IF(""="",215040+AS1637,"")</f>
        <v/>
      </c>
      <c r="AU1637" s="19">
        <f>IF(AR1637&gt;23500000,NA(),IF(AR1637&lt;=4890000,1040000,IF(AR1637&lt;=6550000,670000,620000)))</f>
        <v/>
      </c>
      <c r="AV1637" s="19">
        <f>MAX(0,ROUNDDOWN(AR1637-AT1637-AU1637-0,-3))</f>
        <v/>
      </c>
      <c r="AW1637" s="19">
        <f>IF(AV1637&lt;=0,0,ROUNDDOWN((AV1637*LOOKUP(AV1637,{0,1950001,3300001,6950001,9000001,18000001,40000001},{0.05,0.1,0.2,0.23,0.33,0.4,0.45})-LOOKUP(AV1637,{0,1950001,3300001,6950001,9000001,18000001,40000001},{0,97500,427500,636000,1536000,2796000,4796000}))*1.021,-2))</f>
        <v/>
      </c>
      <c r="AX1637" s="19">
        <f>MAX(0,ROUNDDOWN(AR1637-AT1637-430000-0,-3))</f>
        <v/>
      </c>
      <c r="AY1637" s="19">
        <f>IF(AR1637&lt;=450000,0,MAX(0,ROUNDDOWN(AX1637*0.06-MIN(50000,AX1637)*0.03,-2))+MAX(0,ROUNDDOWN(AX1637*0.04-MIN(50000,AX1637)*0.02,-2)))</f>
        <v/>
      </c>
      <c r="AZ1637" s="19">
        <f>AW1637+AY1637+AS1637</f>
        <v/>
      </c>
    </row>
    <row r="1638">
      <c r="A1638" t="inlineStr">
        <is>
          <t>1万円刻み</t>
        </is>
      </c>
      <c r="B1638" s="19">
        <f>'3_1万円刻み'!$A$1621</f>
        <v/>
      </c>
      <c r="C1638" s="19">
        <f>MIN(0,MAX(0,$B1638))</f>
        <v/>
      </c>
      <c r="D1638" s="19">
        <f>$B1638-C1638</f>
        <v/>
      </c>
      <c r="E1638" s="19">
        <f>MIN(670000,ROUNDDOWN(MAX(0,D1638-430000)*0.0751+47600,0))+MIN(260000,ROUNDDOWN(MAX(0,D1638-430000)*0.028+17600,0))+MIN(30000,ROUNDDOWN(MAX(0,D1638-430000)*0.0027+1873,0))+IF("いいえ"="はい",MIN(170000,ROUNDDOWN(MAX(0,D1638-430000)*0.0243+17800,0)),0)</f>
        <v/>
      </c>
      <c r="F1638" s="19">
        <f>IF(""="",215040+E1638,"")</f>
        <v/>
      </c>
      <c r="G1638" s="19">
        <f>IF(D1638&gt;23500000,NA(),IF(D1638&lt;=4890000,1040000,IF(D1638&lt;=6550000,670000,620000)))</f>
        <v/>
      </c>
      <c r="H1638" s="19">
        <f>MAX(0,ROUNDDOWN(D1638-F1638-G1638-0,-3))</f>
        <v/>
      </c>
      <c r="I1638" s="19">
        <f>IF(H1638&lt;=0,0,ROUNDDOWN((H1638*LOOKUP(H1638,{0,1950001,3300001,6950001,9000001,18000001,40000001},{0.05,0.1,0.2,0.23,0.33,0.4,0.45})-LOOKUP(H1638,{0,1950001,3300001,6950001,9000001,18000001,40000001},{0,97500,427500,636000,1536000,2796000,4796000}))*1.021,-2))</f>
        <v/>
      </c>
      <c r="J1638" s="19">
        <f>MAX(0,ROUNDDOWN(D1638-F1638-430000-0,-3))</f>
        <v/>
      </c>
      <c r="K1638" s="19">
        <f>IF(D1638&lt;=450000,0,MAX(0,ROUNDDOWN(J1638*0.06-MIN(50000,J1638)*0.03,-2))+MAX(0,ROUNDDOWN(J1638*0.04-MIN(50000,J1638)*0.02,-2)))</f>
        <v/>
      </c>
      <c r="L1638" s="19">
        <f>I1638+K1638+E1638</f>
        <v/>
      </c>
      <c r="M1638" s="19">
        <f>MIN(100000,MAX(0,$B1638))</f>
        <v/>
      </c>
      <c r="N1638" s="19">
        <f>$B1638-M1638</f>
        <v/>
      </c>
      <c r="O1638" s="19">
        <f>MIN(670000,ROUNDDOWN(MAX(0,N1638-430000)*0.0751+47600,0))+MIN(260000,ROUNDDOWN(MAX(0,N1638-430000)*0.028+17600,0))+MIN(30000,ROUNDDOWN(MAX(0,N1638-430000)*0.0027+1873,0))+IF("いいえ"="はい",MIN(170000,ROUNDDOWN(MAX(0,N1638-430000)*0.0243+17800,0)),0)</f>
        <v/>
      </c>
      <c r="P1638" s="19">
        <f>IF(""="",215040+O1638,"")</f>
        <v/>
      </c>
      <c r="Q1638" s="19">
        <f>IF(N1638&gt;23500000,NA(),IF(N1638&lt;=4890000,1040000,IF(N1638&lt;=6550000,670000,620000)))</f>
        <v/>
      </c>
      <c r="R1638" s="19">
        <f>MAX(0,ROUNDDOWN(N1638-P1638-Q1638-0,-3))</f>
        <v/>
      </c>
      <c r="S1638" s="19">
        <f>IF(R1638&lt;=0,0,ROUNDDOWN((R1638*LOOKUP(R1638,{0,1950001,3300001,6950001,9000001,18000001,40000001},{0.05,0.1,0.2,0.23,0.33,0.4,0.45})-LOOKUP(R1638,{0,1950001,3300001,6950001,9000001,18000001,40000001},{0,97500,427500,636000,1536000,2796000,4796000}))*1.021,-2))</f>
        <v/>
      </c>
      <c r="T1638" s="19">
        <f>MAX(0,ROUNDDOWN(N1638-P1638-430000-0,-3))</f>
        <v/>
      </c>
      <c r="U1638" s="19">
        <f>IF(N1638&lt;=450000,0,MAX(0,ROUNDDOWN(T1638*0.06-MIN(50000,T1638)*0.03,-2))+MAX(0,ROUNDDOWN(T1638*0.04-MIN(50000,T1638)*0.02,-2)))</f>
        <v/>
      </c>
      <c r="V1638" s="19">
        <f>S1638+U1638+O1638</f>
        <v/>
      </c>
      <c r="W1638" s="19">
        <f>MIN(550000,MAX(0,$B1638))</f>
        <v/>
      </c>
      <c r="X1638" s="19">
        <f>$B1638-W1638</f>
        <v/>
      </c>
      <c r="Y1638" s="19">
        <f>MIN(670000,ROUNDDOWN(MAX(0,X1638-430000)*0.0751+47600,0))+MIN(260000,ROUNDDOWN(MAX(0,X1638-430000)*0.028+17600,0))+MIN(30000,ROUNDDOWN(MAX(0,X1638-430000)*0.0027+1873,0))+IF("いいえ"="はい",MIN(170000,ROUNDDOWN(MAX(0,X1638-430000)*0.0243+17800,0)),0)</f>
        <v/>
      </c>
      <c r="Z1638" s="19">
        <f>IF(""="",215040+Y1638,"")</f>
        <v/>
      </c>
      <c r="AA1638" s="19">
        <f>IF(X1638&gt;23500000,NA(),IF(X1638&lt;=4890000,1040000,IF(X1638&lt;=6550000,670000,620000)))</f>
        <v/>
      </c>
      <c r="AB1638" s="19">
        <f>MAX(0,ROUNDDOWN(X1638-Z1638-AA1638-0,-3))</f>
        <v/>
      </c>
      <c r="AC1638" s="19">
        <f>IF(AB1638&lt;=0,0,ROUNDDOWN((AB1638*LOOKUP(AB1638,{0,1950001,3300001,6950001,9000001,18000001,40000001},{0.05,0.1,0.2,0.23,0.33,0.4,0.45})-LOOKUP(AB1638,{0,1950001,3300001,6950001,9000001,18000001,40000001},{0,97500,427500,636000,1536000,2796000,4796000}))*1.021,-2))</f>
        <v/>
      </c>
      <c r="AD1638" s="19">
        <f>MAX(0,ROUNDDOWN(X1638-Z1638-430000-0,-3))</f>
        <v/>
      </c>
      <c r="AE1638" s="19">
        <f>IF(X1638&lt;=450000,0,MAX(0,ROUNDDOWN(AD1638*0.06-MIN(50000,AD1638)*0.03,-2))+MAX(0,ROUNDDOWN(AD1638*0.04-MIN(50000,AD1638)*0.02,-2)))</f>
        <v/>
      </c>
      <c r="AF1638" s="19">
        <f>AC1638+AE1638+Y1638</f>
        <v/>
      </c>
      <c r="AG1638" s="19">
        <f>MIN(650000,MAX(0,$B1638))</f>
        <v/>
      </c>
      <c r="AH1638" s="19">
        <f>$B1638-AG1638</f>
        <v/>
      </c>
      <c r="AI1638" s="19">
        <f>MIN(670000,ROUNDDOWN(MAX(0,AH1638-430000)*0.0751+47600,0))+MIN(260000,ROUNDDOWN(MAX(0,AH1638-430000)*0.028+17600,0))+MIN(30000,ROUNDDOWN(MAX(0,AH1638-430000)*0.0027+1873,0))+IF("いいえ"="はい",MIN(170000,ROUNDDOWN(MAX(0,AH1638-430000)*0.0243+17800,0)),0)</f>
        <v/>
      </c>
      <c r="AJ1638" s="19">
        <f>IF(""="",215040+AI1638,"")</f>
        <v/>
      </c>
      <c r="AK1638" s="19">
        <f>IF(AH1638&gt;23500000,NA(),IF(AH1638&lt;=4890000,1040000,IF(AH1638&lt;=6550000,670000,620000)))</f>
        <v/>
      </c>
      <c r="AL1638" s="19">
        <f>MAX(0,ROUNDDOWN(AH1638-AJ1638-AK1638-0,-3))</f>
        <v/>
      </c>
      <c r="AM1638" s="19">
        <f>IF(AL1638&lt;=0,0,ROUNDDOWN((AL1638*LOOKUP(AL1638,{0,1950001,3300001,6950001,9000001,18000001,40000001},{0.05,0.1,0.2,0.23,0.33,0.4,0.45})-LOOKUP(AL1638,{0,1950001,3300001,6950001,9000001,18000001,40000001},{0,97500,427500,636000,1536000,2796000,4796000}))*1.021,-2))</f>
        <v/>
      </c>
      <c r="AN1638" s="19">
        <f>MAX(0,ROUNDDOWN(AH1638-AJ1638-430000-0,-3))</f>
        <v/>
      </c>
      <c r="AO1638" s="19">
        <f>IF(AH1638&lt;=450000,0,MAX(0,ROUNDDOWN(AN1638*0.06-MIN(50000,AN1638)*0.03,-2))+MAX(0,ROUNDDOWN(AN1638*0.04-MIN(50000,AN1638)*0.02,-2)))</f>
        <v/>
      </c>
      <c r="AP1638" s="19">
        <f>AM1638+AO1638+AI1638</f>
        <v/>
      </c>
      <c r="AQ1638" s="19">
        <f>MIN(750000,MAX(0,$B1638))</f>
        <v/>
      </c>
      <c r="AR1638" s="19">
        <f>$B1638-AQ1638</f>
        <v/>
      </c>
      <c r="AS1638" s="19">
        <f>MIN(670000,ROUNDDOWN(MAX(0,AR1638-430000)*0.0751+47600,0))+MIN(260000,ROUNDDOWN(MAX(0,AR1638-430000)*0.028+17600,0))+MIN(30000,ROUNDDOWN(MAX(0,AR1638-430000)*0.0027+1873,0))+IF("いいえ"="はい",MIN(170000,ROUNDDOWN(MAX(0,AR1638-430000)*0.0243+17800,0)),0)</f>
        <v/>
      </c>
      <c r="AT1638" s="19">
        <f>IF(""="",215040+AS1638,"")</f>
        <v/>
      </c>
      <c r="AU1638" s="19">
        <f>IF(AR1638&gt;23500000,NA(),IF(AR1638&lt;=4890000,1040000,IF(AR1638&lt;=6550000,670000,620000)))</f>
        <v/>
      </c>
      <c r="AV1638" s="19">
        <f>MAX(0,ROUNDDOWN(AR1638-AT1638-AU1638-0,-3))</f>
        <v/>
      </c>
      <c r="AW1638" s="19">
        <f>IF(AV1638&lt;=0,0,ROUNDDOWN((AV1638*LOOKUP(AV1638,{0,1950001,3300001,6950001,9000001,18000001,40000001},{0.05,0.1,0.2,0.23,0.33,0.4,0.45})-LOOKUP(AV1638,{0,1950001,3300001,6950001,9000001,18000001,40000001},{0,97500,427500,636000,1536000,2796000,4796000}))*1.021,-2))</f>
        <v/>
      </c>
      <c r="AX1638" s="19">
        <f>MAX(0,ROUNDDOWN(AR1638-AT1638-430000-0,-3))</f>
        <v/>
      </c>
      <c r="AY1638" s="19">
        <f>IF(AR1638&lt;=450000,0,MAX(0,ROUNDDOWN(AX1638*0.06-MIN(50000,AX1638)*0.03,-2))+MAX(0,ROUNDDOWN(AX1638*0.04-MIN(50000,AX1638)*0.02,-2)))</f>
        <v/>
      </c>
      <c r="AZ1638" s="19">
        <f>AW1638+AY1638+AS1638</f>
        <v/>
      </c>
    </row>
    <row r="1639">
      <c r="A1639" t="inlineStr">
        <is>
          <t>1万円刻み</t>
        </is>
      </c>
      <c r="B1639" s="19">
        <f>'3_1万円刻み'!$A$1622</f>
        <v/>
      </c>
      <c r="C1639" s="19">
        <f>MIN(0,MAX(0,$B1639))</f>
        <v/>
      </c>
      <c r="D1639" s="19">
        <f>$B1639-C1639</f>
        <v/>
      </c>
      <c r="E1639" s="19">
        <f>MIN(670000,ROUNDDOWN(MAX(0,D1639-430000)*0.0751+47600,0))+MIN(260000,ROUNDDOWN(MAX(0,D1639-430000)*0.028+17600,0))+MIN(30000,ROUNDDOWN(MAX(0,D1639-430000)*0.0027+1873,0))+IF("いいえ"="はい",MIN(170000,ROUNDDOWN(MAX(0,D1639-430000)*0.0243+17800,0)),0)</f>
        <v/>
      </c>
      <c r="F1639" s="19">
        <f>IF(""="",215040+E1639,"")</f>
        <v/>
      </c>
      <c r="G1639" s="19">
        <f>IF(D1639&gt;23500000,NA(),IF(D1639&lt;=4890000,1040000,IF(D1639&lt;=6550000,670000,620000)))</f>
        <v/>
      </c>
      <c r="H1639" s="19">
        <f>MAX(0,ROUNDDOWN(D1639-F1639-G1639-0,-3))</f>
        <v/>
      </c>
      <c r="I1639" s="19">
        <f>IF(H1639&lt;=0,0,ROUNDDOWN((H1639*LOOKUP(H1639,{0,1950001,3300001,6950001,9000001,18000001,40000001},{0.05,0.1,0.2,0.23,0.33,0.4,0.45})-LOOKUP(H1639,{0,1950001,3300001,6950001,9000001,18000001,40000001},{0,97500,427500,636000,1536000,2796000,4796000}))*1.021,-2))</f>
        <v/>
      </c>
      <c r="J1639" s="19">
        <f>MAX(0,ROUNDDOWN(D1639-F1639-430000-0,-3))</f>
        <v/>
      </c>
      <c r="K1639" s="19">
        <f>IF(D1639&lt;=450000,0,MAX(0,ROUNDDOWN(J1639*0.06-MIN(50000,J1639)*0.03,-2))+MAX(0,ROUNDDOWN(J1639*0.04-MIN(50000,J1639)*0.02,-2)))</f>
        <v/>
      </c>
      <c r="L1639" s="19">
        <f>I1639+K1639+E1639</f>
        <v/>
      </c>
      <c r="M1639" s="19">
        <f>MIN(100000,MAX(0,$B1639))</f>
        <v/>
      </c>
      <c r="N1639" s="19">
        <f>$B1639-M1639</f>
        <v/>
      </c>
      <c r="O1639" s="19">
        <f>MIN(670000,ROUNDDOWN(MAX(0,N1639-430000)*0.0751+47600,0))+MIN(260000,ROUNDDOWN(MAX(0,N1639-430000)*0.028+17600,0))+MIN(30000,ROUNDDOWN(MAX(0,N1639-430000)*0.0027+1873,0))+IF("いいえ"="はい",MIN(170000,ROUNDDOWN(MAX(0,N1639-430000)*0.0243+17800,0)),0)</f>
        <v/>
      </c>
      <c r="P1639" s="19">
        <f>IF(""="",215040+O1639,"")</f>
        <v/>
      </c>
      <c r="Q1639" s="19">
        <f>IF(N1639&gt;23500000,NA(),IF(N1639&lt;=4890000,1040000,IF(N1639&lt;=6550000,670000,620000)))</f>
        <v/>
      </c>
      <c r="R1639" s="19">
        <f>MAX(0,ROUNDDOWN(N1639-P1639-Q1639-0,-3))</f>
        <v/>
      </c>
      <c r="S1639" s="19">
        <f>IF(R1639&lt;=0,0,ROUNDDOWN((R1639*LOOKUP(R1639,{0,1950001,3300001,6950001,9000001,18000001,40000001},{0.05,0.1,0.2,0.23,0.33,0.4,0.45})-LOOKUP(R1639,{0,1950001,3300001,6950001,9000001,18000001,40000001},{0,97500,427500,636000,1536000,2796000,4796000}))*1.021,-2))</f>
        <v/>
      </c>
      <c r="T1639" s="19">
        <f>MAX(0,ROUNDDOWN(N1639-P1639-430000-0,-3))</f>
        <v/>
      </c>
      <c r="U1639" s="19">
        <f>IF(N1639&lt;=450000,0,MAX(0,ROUNDDOWN(T1639*0.06-MIN(50000,T1639)*0.03,-2))+MAX(0,ROUNDDOWN(T1639*0.04-MIN(50000,T1639)*0.02,-2)))</f>
        <v/>
      </c>
      <c r="V1639" s="19">
        <f>S1639+U1639+O1639</f>
        <v/>
      </c>
      <c r="W1639" s="19">
        <f>MIN(550000,MAX(0,$B1639))</f>
        <v/>
      </c>
      <c r="X1639" s="19">
        <f>$B1639-W1639</f>
        <v/>
      </c>
      <c r="Y1639" s="19">
        <f>MIN(670000,ROUNDDOWN(MAX(0,X1639-430000)*0.0751+47600,0))+MIN(260000,ROUNDDOWN(MAX(0,X1639-430000)*0.028+17600,0))+MIN(30000,ROUNDDOWN(MAX(0,X1639-430000)*0.0027+1873,0))+IF("いいえ"="はい",MIN(170000,ROUNDDOWN(MAX(0,X1639-430000)*0.0243+17800,0)),0)</f>
        <v/>
      </c>
      <c r="Z1639" s="19">
        <f>IF(""="",215040+Y1639,"")</f>
        <v/>
      </c>
      <c r="AA1639" s="19">
        <f>IF(X1639&gt;23500000,NA(),IF(X1639&lt;=4890000,1040000,IF(X1639&lt;=6550000,670000,620000)))</f>
        <v/>
      </c>
      <c r="AB1639" s="19">
        <f>MAX(0,ROUNDDOWN(X1639-Z1639-AA1639-0,-3))</f>
        <v/>
      </c>
      <c r="AC1639" s="19">
        <f>IF(AB1639&lt;=0,0,ROUNDDOWN((AB1639*LOOKUP(AB1639,{0,1950001,3300001,6950001,9000001,18000001,40000001},{0.05,0.1,0.2,0.23,0.33,0.4,0.45})-LOOKUP(AB1639,{0,1950001,3300001,6950001,9000001,18000001,40000001},{0,97500,427500,636000,1536000,2796000,4796000}))*1.021,-2))</f>
        <v/>
      </c>
      <c r="AD1639" s="19">
        <f>MAX(0,ROUNDDOWN(X1639-Z1639-430000-0,-3))</f>
        <v/>
      </c>
      <c r="AE1639" s="19">
        <f>IF(X1639&lt;=450000,0,MAX(0,ROUNDDOWN(AD1639*0.06-MIN(50000,AD1639)*0.03,-2))+MAX(0,ROUNDDOWN(AD1639*0.04-MIN(50000,AD1639)*0.02,-2)))</f>
        <v/>
      </c>
      <c r="AF1639" s="19">
        <f>AC1639+AE1639+Y1639</f>
        <v/>
      </c>
      <c r="AG1639" s="19">
        <f>MIN(650000,MAX(0,$B1639))</f>
        <v/>
      </c>
      <c r="AH1639" s="19">
        <f>$B1639-AG1639</f>
        <v/>
      </c>
      <c r="AI1639" s="19">
        <f>MIN(670000,ROUNDDOWN(MAX(0,AH1639-430000)*0.0751+47600,0))+MIN(260000,ROUNDDOWN(MAX(0,AH1639-430000)*0.028+17600,0))+MIN(30000,ROUNDDOWN(MAX(0,AH1639-430000)*0.0027+1873,0))+IF("いいえ"="はい",MIN(170000,ROUNDDOWN(MAX(0,AH1639-430000)*0.0243+17800,0)),0)</f>
        <v/>
      </c>
      <c r="AJ1639" s="19">
        <f>IF(""="",215040+AI1639,"")</f>
        <v/>
      </c>
      <c r="AK1639" s="19">
        <f>IF(AH1639&gt;23500000,NA(),IF(AH1639&lt;=4890000,1040000,IF(AH1639&lt;=6550000,670000,620000)))</f>
        <v/>
      </c>
      <c r="AL1639" s="19">
        <f>MAX(0,ROUNDDOWN(AH1639-AJ1639-AK1639-0,-3))</f>
        <v/>
      </c>
      <c r="AM1639" s="19">
        <f>IF(AL1639&lt;=0,0,ROUNDDOWN((AL1639*LOOKUP(AL1639,{0,1950001,3300001,6950001,9000001,18000001,40000001},{0.05,0.1,0.2,0.23,0.33,0.4,0.45})-LOOKUP(AL1639,{0,1950001,3300001,6950001,9000001,18000001,40000001},{0,97500,427500,636000,1536000,2796000,4796000}))*1.021,-2))</f>
        <v/>
      </c>
      <c r="AN1639" s="19">
        <f>MAX(0,ROUNDDOWN(AH1639-AJ1639-430000-0,-3))</f>
        <v/>
      </c>
      <c r="AO1639" s="19">
        <f>IF(AH1639&lt;=450000,0,MAX(0,ROUNDDOWN(AN1639*0.06-MIN(50000,AN1639)*0.03,-2))+MAX(0,ROUNDDOWN(AN1639*0.04-MIN(50000,AN1639)*0.02,-2)))</f>
        <v/>
      </c>
      <c r="AP1639" s="19">
        <f>AM1639+AO1639+AI1639</f>
        <v/>
      </c>
      <c r="AQ1639" s="19">
        <f>MIN(750000,MAX(0,$B1639))</f>
        <v/>
      </c>
      <c r="AR1639" s="19">
        <f>$B1639-AQ1639</f>
        <v/>
      </c>
      <c r="AS1639" s="19">
        <f>MIN(670000,ROUNDDOWN(MAX(0,AR1639-430000)*0.0751+47600,0))+MIN(260000,ROUNDDOWN(MAX(0,AR1639-430000)*0.028+17600,0))+MIN(30000,ROUNDDOWN(MAX(0,AR1639-430000)*0.0027+1873,0))+IF("いいえ"="はい",MIN(170000,ROUNDDOWN(MAX(0,AR1639-430000)*0.0243+17800,0)),0)</f>
        <v/>
      </c>
      <c r="AT1639" s="19">
        <f>IF(""="",215040+AS1639,"")</f>
        <v/>
      </c>
      <c r="AU1639" s="19">
        <f>IF(AR1639&gt;23500000,NA(),IF(AR1639&lt;=4890000,1040000,IF(AR1639&lt;=6550000,670000,620000)))</f>
        <v/>
      </c>
      <c r="AV1639" s="19">
        <f>MAX(0,ROUNDDOWN(AR1639-AT1639-AU1639-0,-3))</f>
        <v/>
      </c>
      <c r="AW1639" s="19">
        <f>IF(AV1639&lt;=0,0,ROUNDDOWN((AV1639*LOOKUP(AV1639,{0,1950001,3300001,6950001,9000001,18000001,40000001},{0.05,0.1,0.2,0.23,0.33,0.4,0.45})-LOOKUP(AV1639,{0,1950001,3300001,6950001,9000001,18000001,40000001},{0,97500,427500,636000,1536000,2796000,4796000}))*1.021,-2))</f>
        <v/>
      </c>
      <c r="AX1639" s="19">
        <f>MAX(0,ROUNDDOWN(AR1639-AT1639-430000-0,-3))</f>
        <v/>
      </c>
      <c r="AY1639" s="19">
        <f>IF(AR1639&lt;=450000,0,MAX(0,ROUNDDOWN(AX1639*0.06-MIN(50000,AX1639)*0.03,-2))+MAX(0,ROUNDDOWN(AX1639*0.04-MIN(50000,AX1639)*0.02,-2)))</f>
        <v/>
      </c>
      <c r="AZ1639" s="19">
        <f>AW1639+AY1639+AS1639</f>
        <v/>
      </c>
    </row>
    <row r="1640">
      <c r="A1640" t="inlineStr">
        <is>
          <t>1万円刻み</t>
        </is>
      </c>
      <c r="B1640" s="19">
        <f>'3_1万円刻み'!$A$1623</f>
        <v/>
      </c>
      <c r="C1640" s="19">
        <f>MIN(0,MAX(0,$B1640))</f>
        <v/>
      </c>
      <c r="D1640" s="19">
        <f>$B1640-C1640</f>
        <v/>
      </c>
      <c r="E1640" s="19">
        <f>MIN(670000,ROUNDDOWN(MAX(0,D1640-430000)*0.0751+47600,0))+MIN(260000,ROUNDDOWN(MAX(0,D1640-430000)*0.028+17600,0))+MIN(30000,ROUNDDOWN(MAX(0,D1640-430000)*0.0027+1873,0))+IF("いいえ"="はい",MIN(170000,ROUNDDOWN(MAX(0,D1640-430000)*0.0243+17800,0)),0)</f>
        <v/>
      </c>
      <c r="F1640" s="19">
        <f>IF(""="",215040+E1640,"")</f>
        <v/>
      </c>
      <c r="G1640" s="19">
        <f>IF(D1640&gt;23500000,NA(),IF(D1640&lt;=4890000,1040000,IF(D1640&lt;=6550000,670000,620000)))</f>
        <v/>
      </c>
      <c r="H1640" s="19">
        <f>MAX(0,ROUNDDOWN(D1640-F1640-G1640-0,-3))</f>
        <v/>
      </c>
      <c r="I1640" s="19">
        <f>IF(H1640&lt;=0,0,ROUNDDOWN((H1640*LOOKUP(H1640,{0,1950001,3300001,6950001,9000001,18000001,40000001},{0.05,0.1,0.2,0.23,0.33,0.4,0.45})-LOOKUP(H1640,{0,1950001,3300001,6950001,9000001,18000001,40000001},{0,97500,427500,636000,1536000,2796000,4796000}))*1.021,-2))</f>
        <v/>
      </c>
      <c r="J1640" s="19">
        <f>MAX(0,ROUNDDOWN(D1640-F1640-430000-0,-3))</f>
        <v/>
      </c>
      <c r="K1640" s="19">
        <f>IF(D1640&lt;=450000,0,MAX(0,ROUNDDOWN(J1640*0.06-MIN(50000,J1640)*0.03,-2))+MAX(0,ROUNDDOWN(J1640*0.04-MIN(50000,J1640)*0.02,-2)))</f>
        <v/>
      </c>
      <c r="L1640" s="19">
        <f>I1640+K1640+E1640</f>
        <v/>
      </c>
      <c r="M1640" s="19">
        <f>MIN(100000,MAX(0,$B1640))</f>
        <v/>
      </c>
      <c r="N1640" s="19">
        <f>$B1640-M1640</f>
        <v/>
      </c>
      <c r="O1640" s="19">
        <f>MIN(670000,ROUNDDOWN(MAX(0,N1640-430000)*0.0751+47600,0))+MIN(260000,ROUNDDOWN(MAX(0,N1640-430000)*0.028+17600,0))+MIN(30000,ROUNDDOWN(MAX(0,N1640-430000)*0.0027+1873,0))+IF("いいえ"="はい",MIN(170000,ROUNDDOWN(MAX(0,N1640-430000)*0.0243+17800,0)),0)</f>
        <v/>
      </c>
      <c r="P1640" s="19">
        <f>IF(""="",215040+O1640,"")</f>
        <v/>
      </c>
      <c r="Q1640" s="19">
        <f>IF(N1640&gt;23500000,NA(),IF(N1640&lt;=4890000,1040000,IF(N1640&lt;=6550000,670000,620000)))</f>
        <v/>
      </c>
      <c r="R1640" s="19">
        <f>MAX(0,ROUNDDOWN(N1640-P1640-Q1640-0,-3))</f>
        <v/>
      </c>
      <c r="S1640" s="19">
        <f>IF(R1640&lt;=0,0,ROUNDDOWN((R1640*LOOKUP(R1640,{0,1950001,3300001,6950001,9000001,18000001,40000001},{0.05,0.1,0.2,0.23,0.33,0.4,0.45})-LOOKUP(R1640,{0,1950001,3300001,6950001,9000001,18000001,40000001},{0,97500,427500,636000,1536000,2796000,4796000}))*1.021,-2))</f>
        <v/>
      </c>
      <c r="T1640" s="19">
        <f>MAX(0,ROUNDDOWN(N1640-P1640-430000-0,-3))</f>
        <v/>
      </c>
      <c r="U1640" s="19">
        <f>IF(N1640&lt;=450000,0,MAX(0,ROUNDDOWN(T1640*0.06-MIN(50000,T1640)*0.03,-2))+MAX(0,ROUNDDOWN(T1640*0.04-MIN(50000,T1640)*0.02,-2)))</f>
        <v/>
      </c>
      <c r="V1640" s="19">
        <f>S1640+U1640+O1640</f>
        <v/>
      </c>
      <c r="W1640" s="19">
        <f>MIN(550000,MAX(0,$B1640))</f>
        <v/>
      </c>
      <c r="X1640" s="19">
        <f>$B1640-W1640</f>
        <v/>
      </c>
      <c r="Y1640" s="19">
        <f>MIN(670000,ROUNDDOWN(MAX(0,X1640-430000)*0.0751+47600,0))+MIN(260000,ROUNDDOWN(MAX(0,X1640-430000)*0.028+17600,0))+MIN(30000,ROUNDDOWN(MAX(0,X1640-430000)*0.0027+1873,0))+IF("いいえ"="はい",MIN(170000,ROUNDDOWN(MAX(0,X1640-430000)*0.0243+17800,0)),0)</f>
        <v/>
      </c>
      <c r="Z1640" s="19">
        <f>IF(""="",215040+Y1640,"")</f>
        <v/>
      </c>
      <c r="AA1640" s="19">
        <f>IF(X1640&gt;23500000,NA(),IF(X1640&lt;=4890000,1040000,IF(X1640&lt;=6550000,670000,620000)))</f>
        <v/>
      </c>
      <c r="AB1640" s="19">
        <f>MAX(0,ROUNDDOWN(X1640-Z1640-AA1640-0,-3))</f>
        <v/>
      </c>
      <c r="AC1640" s="19">
        <f>IF(AB1640&lt;=0,0,ROUNDDOWN((AB1640*LOOKUP(AB1640,{0,1950001,3300001,6950001,9000001,18000001,40000001},{0.05,0.1,0.2,0.23,0.33,0.4,0.45})-LOOKUP(AB1640,{0,1950001,3300001,6950001,9000001,18000001,40000001},{0,97500,427500,636000,1536000,2796000,4796000}))*1.021,-2))</f>
        <v/>
      </c>
      <c r="AD1640" s="19">
        <f>MAX(0,ROUNDDOWN(X1640-Z1640-430000-0,-3))</f>
        <v/>
      </c>
      <c r="AE1640" s="19">
        <f>IF(X1640&lt;=450000,0,MAX(0,ROUNDDOWN(AD1640*0.06-MIN(50000,AD1640)*0.03,-2))+MAX(0,ROUNDDOWN(AD1640*0.04-MIN(50000,AD1640)*0.02,-2)))</f>
        <v/>
      </c>
      <c r="AF1640" s="19">
        <f>AC1640+AE1640+Y1640</f>
        <v/>
      </c>
      <c r="AG1640" s="19">
        <f>MIN(650000,MAX(0,$B1640))</f>
        <v/>
      </c>
      <c r="AH1640" s="19">
        <f>$B1640-AG1640</f>
        <v/>
      </c>
      <c r="AI1640" s="19">
        <f>MIN(670000,ROUNDDOWN(MAX(0,AH1640-430000)*0.0751+47600,0))+MIN(260000,ROUNDDOWN(MAX(0,AH1640-430000)*0.028+17600,0))+MIN(30000,ROUNDDOWN(MAX(0,AH1640-430000)*0.0027+1873,0))+IF("いいえ"="はい",MIN(170000,ROUNDDOWN(MAX(0,AH1640-430000)*0.0243+17800,0)),0)</f>
        <v/>
      </c>
      <c r="AJ1640" s="19">
        <f>IF(""="",215040+AI1640,"")</f>
        <v/>
      </c>
      <c r="AK1640" s="19">
        <f>IF(AH1640&gt;23500000,NA(),IF(AH1640&lt;=4890000,1040000,IF(AH1640&lt;=6550000,670000,620000)))</f>
        <v/>
      </c>
      <c r="AL1640" s="19">
        <f>MAX(0,ROUNDDOWN(AH1640-AJ1640-AK1640-0,-3))</f>
        <v/>
      </c>
      <c r="AM1640" s="19">
        <f>IF(AL1640&lt;=0,0,ROUNDDOWN((AL1640*LOOKUP(AL1640,{0,1950001,3300001,6950001,9000001,18000001,40000001},{0.05,0.1,0.2,0.23,0.33,0.4,0.45})-LOOKUP(AL1640,{0,1950001,3300001,6950001,9000001,18000001,40000001},{0,97500,427500,636000,1536000,2796000,4796000}))*1.021,-2))</f>
        <v/>
      </c>
      <c r="AN1640" s="19">
        <f>MAX(0,ROUNDDOWN(AH1640-AJ1640-430000-0,-3))</f>
        <v/>
      </c>
      <c r="AO1640" s="19">
        <f>IF(AH1640&lt;=450000,0,MAX(0,ROUNDDOWN(AN1640*0.06-MIN(50000,AN1640)*0.03,-2))+MAX(0,ROUNDDOWN(AN1640*0.04-MIN(50000,AN1640)*0.02,-2)))</f>
        <v/>
      </c>
      <c r="AP1640" s="19">
        <f>AM1640+AO1640+AI1640</f>
        <v/>
      </c>
      <c r="AQ1640" s="19">
        <f>MIN(750000,MAX(0,$B1640))</f>
        <v/>
      </c>
      <c r="AR1640" s="19">
        <f>$B1640-AQ1640</f>
        <v/>
      </c>
      <c r="AS1640" s="19">
        <f>MIN(670000,ROUNDDOWN(MAX(0,AR1640-430000)*0.0751+47600,0))+MIN(260000,ROUNDDOWN(MAX(0,AR1640-430000)*0.028+17600,0))+MIN(30000,ROUNDDOWN(MAX(0,AR1640-430000)*0.0027+1873,0))+IF("いいえ"="はい",MIN(170000,ROUNDDOWN(MAX(0,AR1640-430000)*0.0243+17800,0)),0)</f>
        <v/>
      </c>
      <c r="AT1640" s="19">
        <f>IF(""="",215040+AS1640,"")</f>
        <v/>
      </c>
      <c r="AU1640" s="19">
        <f>IF(AR1640&gt;23500000,NA(),IF(AR1640&lt;=4890000,1040000,IF(AR1640&lt;=6550000,670000,620000)))</f>
        <v/>
      </c>
      <c r="AV1640" s="19">
        <f>MAX(0,ROUNDDOWN(AR1640-AT1640-AU1640-0,-3))</f>
        <v/>
      </c>
      <c r="AW1640" s="19">
        <f>IF(AV1640&lt;=0,0,ROUNDDOWN((AV1640*LOOKUP(AV1640,{0,1950001,3300001,6950001,9000001,18000001,40000001},{0.05,0.1,0.2,0.23,0.33,0.4,0.45})-LOOKUP(AV1640,{0,1950001,3300001,6950001,9000001,18000001,40000001},{0,97500,427500,636000,1536000,2796000,4796000}))*1.021,-2))</f>
        <v/>
      </c>
      <c r="AX1640" s="19">
        <f>MAX(0,ROUNDDOWN(AR1640-AT1640-430000-0,-3))</f>
        <v/>
      </c>
      <c r="AY1640" s="19">
        <f>IF(AR1640&lt;=450000,0,MAX(0,ROUNDDOWN(AX1640*0.06-MIN(50000,AX1640)*0.03,-2))+MAX(0,ROUNDDOWN(AX1640*0.04-MIN(50000,AX1640)*0.02,-2)))</f>
        <v/>
      </c>
      <c r="AZ1640" s="19">
        <f>AW1640+AY1640+AS1640</f>
        <v/>
      </c>
    </row>
    <row r="1641">
      <c r="A1641" t="inlineStr">
        <is>
          <t>1万円刻み</t>
        </is>
      </c>
      <c r="B1641" s="19">
        <f>'3_1万円刻み'!$A$1624</f>
        <v/>
      </c>
      <c r="C1641" s="19">
        <f>MIN(0,MAX(0,$B1641))</f>
        <v/>
      </c>
      <c r="D1641" s="19">
        <f>$B1641-C1641</f>
        <v/>
      </c>
      <c r="E1641" s="19">
        <f>MIN(670000,ROUNDDOWN(MAX(0,D1641-430000)*0.0751+47600,0))+MIN(260000,ROUNDDOWN(MAX(0,D1641-430000)*0.028+17600,0))+MIN(30000,ROUNDDOWN(MAX(0,D1641-430000)*0.0027+1873,0))+IF("いいえ"="はい",MIN(170000,ROUNDDOWN(MAX(0,D1641-430000)*0.0243+17800,0)),0)</f>
        <v/>
      </c>
      <c r="F1641" s="19">
        <f>IF(""="",215040+E1641,"")</f>
        <v/>
      </c>
      <c r="G1641" s="19">
        <f>IF(D1641&gt;23500000,NA(),IF(D1641&lt;=4890000,1040000,IF(D1641&lt;=6550000,670000,620000)))</f>
        <v/>
      </c>
      <c r="H1641" s="19">
        <f>MAX(0,ROUNDDOWN(D1641-F1641-G1641-0,-3))</f>
        <v/>
      </c>
      <c r="I1641" s="19">
        <f>IF(H1641&lt;=0,0,ROUNDDOWN((H1641*LOOKUP(H1641,{0,1950001,3300001,6950001,9000001,18000001,40000001},{0.05,0.1,0.2,0.23,0.33,0.4,0.45})-LOOKUP(H1641,{0,1950001,3300001,6950001,9000001,18000001,40000001},{0,97500,427500,636000,1536000,2796000,4796000}))*1.021,-2))</f>
        <v/>
      </c>
      <c r="J1641" s="19">
        <f>MAX(0,ROUNDDOWN(D1641-F1641-430000-0,-3))</f>
        <v/>
      </c>
      <c r="K1641" s="19">
        <f>IF(D1641&lt;=450000,0,MAX(0,ROUNDDOWN(J1641*0.06-MIN(50000,J1641)*0.03,-2))+MAX(0,ROUNDDOWN(J1641*0.04-MIN(50000,J1641)*0.02,-2)))</f>
        <v/>
      </c>
      <c r="L1641" s="19">
        <f>I1641+K1641+E1641</f>
        <v/>
      </c>
      <c r="M1641" s="19">
        <f>MIN(100000,MAX(0,$B1641))</f>
        <v/>
      </c>
      <c r="N1641" s="19">
        <f>$B1641-M1641</f>
        <v/>
      </c>
      <c r="O1641" s="19">
        <f>MIN(670000,ROUNDDOWN(MAX(0,N1641-430000)*0.0751+47600,0))+MIN(260000,ROUNDDOWN(MAX(0,N1641-430000)*0.028+17600,0))+MIN(30000,ROUNDDOWN(MAX(0,N1641-430000)*0.0027+1873,0))+IF("いいえ"="はい",MIN(170000,ROUNDDOWN(MAX(0,N1641-430000)*0.0243+17800,0)),0)</f>
        <v/>
      </c>
      <c r="P1641" s="19">
        <f>IF(""="",215040+O1641,"")</f>
        <v/>
      </c>
      <c r="Q1641" s="19">
        <f>IF(N1641&gt;23500000,NA(),IF(N1641&lt;=4890000,1040000,IF(N1641&lt;=6550000,670000,620000)))</f>
        <v/>
      </c>
      <c r="R1641" s="19">
        <f>MAX(0,ROUNDDOWN(N1641-P1641-Q1641-0,-3))</f>
        <v/>
      </c>
      <c r="S1641" s="19">
        <f>IF(R1641&lt;=0,0,ROUNDDOWN((R1641*LOOKUP(R1641,{0,1950001,3300001,6950001,9000001,18000001,40000001},{0.05,0.1,0.2,0.23,0.33,0.4,0.45})-LOOKUP(R1641,{0,1950001,3300001,6950001,9000001,18000001,40000001},{0,97500,427500,636000,1536000,2796000,4796000}))*1.021,-2))</f>
        <v/>
      </c>
      <c r="T1641" s="19">
        <f>MAX(0,ROUNDDOWN(N1641-P1641-430000-0,-3))</f>
        <v/>
      </c>
      <c r="U1641" s="19">
        <f>IF(N1641&lt;=450000,0,MAX(0,ROUNDDOWN(T1641*0.06-MIN(50000,T1641)*0.03,-2))+MAX(0,ROUNDDOWN(T1641*0.04-MIN(50000,T1641)*0.02,-2)))</f>
        <v/>
      </c>
      <c r="V1641" s="19">
        <f>S1641+U1641+O1641</f>
        <v/>
      </c>
      <c r="W1641" s="19">
        <f>MIN(550000,MAX(0,$B1641))</f>
        <v/>
      </c>
      <c r="X1641" s="19">
        <f>$B1641-W1641</f>
        <v/>
      </c>
      <c r="Y1641" s="19">
        <f>MIN(670000,ROUNDDOWN(MAX(0,X1641-430000)*0.0751+47600,0))+MIN(260000,ROUNDDOWN(MAX(0,X1641-430000)*0.028+17600,0))+MIN(30000,ROUNDDOWN(MAX(0,X1641-430000)*0.0027+1873,0))+IF("いいえ"="はい",MIN(170000,ROUNDDOWN(MAX(0,X1641-430000)*0.0243+17800,0)),0)</f>
        <v/>
      </c>
      <c r="Z1641" s="19">
        <f>IF(""="",215040+Y1641,"")</f>
        <v/>
      </c>
      <c r="AA1641" s="19">
        <f>IF(X1641&gt;23500000,NA(),IF(X1641&lt;=4890000,1040000,IF(X1641&lt;=6550000,670000,620000)))</f>
        <v/>
      </c>
      <c r="AB1641" s="19">
        <f>MAX(0,ROUNDDOWN(X1641-Z1641-AA1641-0,-3))</f>
        <v/>
      </c>
      <c r="AC1641" s="19">
        <f>IF(AB1641&lt;=0,0,ROUNDDOWN((AB1641*LOOKUP(AB1641,{0,1950001,3300001,6950001,9000001,18000001,40000001},{0.05,0.1,0.2,0.23,0.33,0.4,0.45})-LOOKUP(AB1641,{0,1950001,3300001,6950001,9000001,18000001,40000001},{0,97500,427500,636000,1536000,2796000,4796000}))*1.021,-2))</f>
        <v/>
      </c>
      <c r="AD1641" s="19">
        <f>MAX(0,ROUNDDOWN(X1641-Z1641-430000-0,-3))</f>
        <v/>
      </c>
      <c r="AE1641" s="19">
        <f>IF(X1641&lt;=450000,0,MAX(0,ROUNDDOWN(AD1641*0.06-MIN(50000,AD1641)*0.03,-2))+MAX(0,ROUNDDOWN(AD1641*0.04-MIN(50000,AD1641)*0.02,-2)))</f>
        <v/>
      </c>
      <c r="AF1641" s="19">
        <f>AC1641+AE1641+Y1641</f>
        <v/>
      </c>
      <c r="AG1641" s="19">
        <f>MIN(650000,MAX(0,$B1641))</f>
        <v/>
      </c>
      <c r="AH1641" s="19">
        <f>$B1641-AG1641</f>
        <v/>
      </c>
      <c r="AI1641" s="19">
        <f>MIN(670000,ROUNDDOWN(MAX(0,AH1641-430000)*0.0751+47600,0))+MIN(260000,ROUNDDOWN(MAX(0,AH1641-430000)*0.028+17600,0))+MIN(30000,ROUNDDOWN(MAX(0,AH1641-430000)*0.0027+1873,0))+IF("いいえ"="はい",MIN(170000,ROUNDDOWN(MAX(0,AH1641-430000)*0.0243+17800,0)),0)</f>
        <v/>
      </c>
      <c r="AJ1641" s="19">
        <f>IF(""="",215040+AI1641,"")</f>
        <v/>
      </c>
      <c r="AK1641" s="19">
        <f>IF(AH1641&gt;23500000,NA(),IF(AH1641&lt;=4890000,1040000,IF(AH1641&lt;=6550000,670000,620000)))</f>
        <v/>
      </c>
      <c r="AL1641" s="19">
        <f>MAX(0,ROUNDDOWN(AH1641-AJ1641-AK1641-0,-3))</f>
        <v/>
      </c>
      <c r="AM1641" s="19">
        <f>IF(AL1641&lt;=0,0,ROUNDDOWN((AL1641*LOOKUP(AL1641,{0,1950001,3300001,6950001,9000001,18000001,40000001},{0.05,0.1,0.2,0.23,0.33,0.4,0.45})-LOOKUP(AL1641,{0,1950001,3300001,6950001,9000001,18000001,40000001},{0,97500,427500,636000,1536000,2796000,4796000}))*1.021,-2))</f>
        <v/>
      </c>
      <c r="AN1641" s="19">
        <f>MAX(0,ROUNDDOWN(AH1641-AJ1641-430000-0,-3))</f>
        <v/>
      </c>
      <c r="AO1641" s="19">
        <f>IF(AH1641&lt;=450000,0,MAX(0,ROUNDDOWN(AN1641*0.06-MIN(50000,AN1641)*0.03,-2))+MAX(0,ROUNDDOWN(AN1641*0.04-MIN(50000,AN1641)*0.02,-2)))</f>
        <v/>
      </c>
      <c r="AP1641" s="19">
        <f>AM1641+AO1641+AI1641</f>
        <v/>
      </c>
      <c r="AQ1641" s="19">
        <f>MIN(750000,MAX(0,$B1641))</f>
        <v/>
      </c>
      <c r="AR1641" s="19">
        <f>$B1641-AQ1641</f>
        <v/>
      </c>
      <c r="AS1641" s="19">
        <f>MIN(670000,ROUNDDOWN(MAX(0,AR1641-430000)*0.0751+47600,0))+MIN(260000,ROUNDDOWN(MAX(0,AR1641-430000)*0.028+17600,0))+MIN(30000,ROUNDDOWN(MAX(0,AR1641-430000)*0.0027+1873,0))+IF("いいえ"="はい",MIN(170000,ROUNDDOWN(MAX(0,AR1641-430000)*0.0243+17800,0)),0)</f>
        <v/>
      </c>
      <c r="AT1641" s="19">
        <f>IF(""="",215040+AS1641,"")</f>
        <v/>
      </c>
      <c r="AU1641" s="19">
        <f>IF(AR1641&gt;23500000,NA(),IF(AR1641&lt;=4890000,1040000,IF(AR1641&lt;=6550000,670000,620000)))</f>
        <v/>
      </c>
      <c r="AV1641" s="19">
        <f>MAX(0,ROUNDDOWN(AR1641-AT1641-AU1641-0,-3))</f>
        <v/>
      </c>
      <c r="AW1641" s="19">
        <f>IF(AV1641&lt;=0,0,ROUNDDOWN((AV1641*LOOKUP(AV1641,{0,1950001,3300001,6950001,9000001,18000001,40000001},{0.05,0.1,0.2,0.23,0.33,0.4,0.45})-LOOKUP(AV1641,{0,1950001,3300001,6950001,9000001,18000001,40000001},{0,97500,427500,636000,1536000,2796000,4796000}))*1.021,-2))</f>
        <v/>
      </c>
      <c r="AX1641" s="19">
        <f>MAX(0,ROUNDDOWN(AR1641-AT1641-430000-0,-3))</f>
        <v/>
      </c>
      <c r="AY1641" s="19">
        <f>IF(AR1641&lt;=450000,0,MAX(0,ROUNDDOWN(AX1641*0.06-MIN(50000,AX1641)*0.03,-2))+MAX(0,ROUNDDOWN(AX1641*0.04-MIN(50000,AX1641)*0.02,-2)))</f>
        <v/>
      </c>
      <c r="AZ1641" s="19">
        <f>AW1641+AY1641+AS1641</f>
        <v/>
      </c>
    </row>
    <row r="1642">
      <c r="A1642" t="inlineStr">
        <is>
          <t>1万円刻み</t>
        </is>
      </c>
      <c r="B1642" s="19">
        <f>'3_1万円刻み'!$A$1625</f>
        <v/>
      </c>
      <c r="C1642" s="19">
        <f>MIN(0,MAX(0,$B1642))</f>
        <v/>
      </c>
      <c r="D1642" s="19">
        <f>$B1642-C1642</f>
        <v/>
      </c>
      <c r="E1642" s="19">
        <f>MIN(670000,ROUNDDOWN(MAX(0,D1642-430000)*0.0751+47600,0))+MIN(260000,ROUNDDOWN(MAX(0,D1642-430000)*0.028+17600,0))+MIN(30000,ROUNDDOWN(MAX(0,D1642-430000)*0.0027+1873,0))+IF("いいえ"="はい",MIN(170000,ROUNDDOWN(MAX(0,D1642-430000)*0.0243+17800,0)),0)</f>
        <v/>
      </c>
      <c r="F1642" s="19">
        <f>IF(""="",215040+E1642,"")</f>
        <v/>
      </c>
      <c r="G1642" s="19">
        <f>IF(D1642&gt;23500000,NA(),IF(D1642&lt;=4890000,1040000,IF(D1642&lt;=6550000,670000,620000)))</f>
        <v/>
      </c>
      <c r="H1642" s="19">
        <f>MAX(0,ROUNDDOWN(D1642-F1642-G1642-0,-3))</f>
        <v/>
      </c>
      <c r="I1642" s="19">
        <f>IF(H1642&lt;=0,0,ROUNDDOWN((H1642*LOOKUP(H1642,{0,1950001,3300001,6950001,9000001,18000001,40000001},{0.05,0.1,0.2,0.23,0.33,0.4,0.45})-LOOKUP(H1642,{0,1950001,3300001,6950001,9000001,18000001,40000001},{0,97500,427500,636000,1536000,2796000,4796000}))*1.021,-2))</f>
        <v/>
      </c>
      <c r="J1642" s="19">
        <f>MAX(0,ROUNDDOWN(D1642-F1642-430000-0,-3))</f>
        <v/>
      </c>
      <c r="K1642" s="19">
        <f>IF(D1642&lt;=450000,0,MAX(0,ROUNDDOWN(J1642*0.06-MIN(50000,J1642)*0.03,-2))+MAX(0,ROUNDDOWN(J1642*0.04-MIN(50000,J1642)*0.02,-2)))</f>
        <v/>
      </c>
      <c r="L1642" s="19">
        <f>I1642+K1642+E1642</f>
        <v/>
      </c>
      <c r="M1642" s="19">
        <f>MIN(100000,MAX(0,$B1642))</f>
        <v/>
      </c>
      <c r="N1642" s="19">
        <f>$B1642-M1642</f>
        <v/>
      </c>
      <c r="O1642" s="19">
        <f>MIN(670000,ROUNDDOWN(MAX(0,N1642-430000)*0.0751+47600,0))+MIN(260000,ROUNDDOWN(MAX(0,N1642-430000)*0.028+17600,0))+MIN(30000,ROUNDDOWN(MAX(0,N1642-430000)*0.0027+1873,0))+IF("いいえ"="はい",MIN(170000,ROUNDDOWN(MAX(0,N1642-430000)*0.0243+17800,0)),0)</f>
        <v/>
      </c>
      <c r="P1642" s="19">
        <f>IF(""="",215040+O1642,"")</f>
        <v/>
      </c>
      <c r="Q1642" s="19">
        <f>IF(N1642&gt;23500000,NA(),IF(N1642&lt;=4890000,1040000,IF(N1642&lt;=6550000,670000,620000)))</f>
        <v/>
      </c>
      <c r="R1642" s="19">
        <f>MAX(0,ROUNDDOWN(N1642-P1642-Q1642-0,-3))</f>
        <v/>
      </c>
      <c r="S1642" s="19">
        <f>IF(R1642&lt;=0,0,ROUNDDOWN((R1642*LOOKUP(R1642,{0,1950001,3300001,6950001,9000001,18000001,40000001},{0.05,0.1,0.2,0.23,0.33,0.4,0.45})-LOOKUP(R1642,{0,1950001,3300001,6950001,9000001,18000001,40000001},{0,97500,427500,636000,1536000,2796000,4796000}))*1.021,-2))</f>
        <v/>
      </c>
      <c r="T1642" s="19">
        <f>MAX(0,ROUNDDOWN(N1642-P1642-430000-0,-3))</f>
        <v/>
      </c>
      <c r="U1642" s="19">
        <f>IF(N1642&lt;=450000,0,MAX(0,ROUNDDOWN(T1642*0.06-MIN(50000,T1642)*0.03,-2))+MAX(0,ROUNDDOWN(T1642*0.04-MIN(50000,T1642)*0.02,-2)))</f>
        <v/>
      </c>
      <c r="V1642" s="19">
        <f>S1642+U1642+O1642</f>
        <v/>
      </c>
      <c r="W1642" s="19">
        <f>MIN(550000,MAX(0,$B1642))</f>
        <v/>
      </c>
      <c r="X1642" s="19">
        <f>$B1642-W1642</f>
        <v/>
      </c>
      <c r="Y1642" s="19">
        <f>MIN(670000,ROUNDDOWN(MAX(0,X1642-430000)*0.0751+47600,0))+MIN(260000,ROUNDDOWN(MAX(0,X1642-430000)*0.028+17600,0))+MIN(30000,ROUNDDOWN(MAX(0,X1642-430000)*0.0027+1873,0))+IF("いいえ"="はい",MIN(170000,ROUNDDOWN(MAX(0,X1642-430000)*0.0243+17800,0)),0)</f>
        <v/>
      </c>
      <c r="Z1642" s="19">
        <f>IF(""="",215040+Y1642,"")</f>
        <v/>
      </c>
      <c r="AA1642" s="19">
        <f>IF(X1642&gt;23500000,NA(),IF(X1642&lt;=4890000,1040000,IF(X1642&lt;=6550000,670000,620000)))</f>
        <v/>
      </c>
      <c r="AB1642" s="19">
        <f>MAX(0,ROUNDDOWN(X1642-Z1642-AA1642-0,-3))</f>
        <v/>
      </c>
      <c r="AC1642" s="19">
        <f>IF(AB1642&lt;=0,0,ROUNDDOWN((AB1642*LOOKUP(AB1642,{0,1950001,3300001,6950001,9000001,18000001,40000001},{0.05,0.1,0.2,0.23,0.33,0.4,0.45})-LOOKUP(AB1642,{0,1950001,3300001,6950001,9000001,18000001,40000001},{0,97500,427500,636000,1536000,2796000,4796000}))*1.021,-2))</f>
        <v/>
      </c>
      <c r="AD1642" s="19">
        <f>MAX(0,ROUNDDOWN(X1642-Z1642-430000-0,-3))</f>
        <v/>
      </c>
      <c r="AE1642" s="19">
        <f>IF(X1642&lt;=450000,0,MAX(0,ROUNDDOWN(AD1642*0.06-MIN(50000,AD1642)*0.03,-2))+MAX(0,ROUNDDOWN(AD1642*0.04-MIN(50000,AD1642)*0.02,-2)))</f>
        <v/>
      </c>
      <c r="AF1642" s="19">
        <f>AC1642+AE1642+Y1642</f>
        <v/>
      </c>
      <c r="AG1642" s="19">
        <f>MIN(650000,MAX(0,$B1642))</f>
        <v/>
      </c>
      <c r="AH1642" s="19">
        <f>$B1642-AG1642</f>
        <v/>
      </c>
      <c r="AI1642" s="19">
        <f>MIN(670000,ROUNDDOWN(MAX(0,AH1642-430000)*0.0751+47600,0))+MIN(260000,ROUNDDOWN(MAX(0,AH1642-430000)*0.028+17600,0))+MIN(30000,ROUNDDOWN(MAX(0,AH1642-430000)*0.0027+1873,0))+IF("いいえ"="はい",MIN(170000,ROUNDDOWN(MAX(0,AH1642-430000)*0.0243+17800,0)),0)</f>
        <v/>
      </c>
      <c r="AJ1642" s="19">
        <f>IF(""="",215040+AI1642,"")</f>
        <v/>
      </c>
      <c r="AK1642" s="19">
        <f>IF(AH1642&gt;23500000,NA(),IF(AH1642&lt;=4890000,1040000,IF(AH1642&lt;=6550000,670000,620000)))</f>
        <v/>
      </c>
      <c r="AL1642" s="19">
        <f>MAX(0,ROUNDDOWN(AH1642-AJ1642-AK1642-0,-3))</f>
        <v/>
      </c>
      <c r="AM1642" s="19">
        <f>IF(AL1642&lt;=0,0,ROUNDDOWN((AL1642*LOOKUP(AL1642,{0,1950001,3300001,6950001,9000001,18000001,40000001},{0.05,0.1,0.2,0.23,0.33,0.4,0.45})-LOOKUP(AL1642,{0,1950001,3300001,6950001,9000001,18000001,40000001},{0,97500,427500,636000,1536000,2796000,4796000}))*1.021,-2))</f>
        <v/>
      </c>
      <c r="AN1642" s="19">
        <f>MAX(0,ROUNDDOWN(AH1642-AJ1642-430000-0,-3))</f>
        <v/>
      </c>
      <c r="AO1642" s="19">
        <f>IF(AH1642&lt;=450000,0,MAX(0,ROUNDDOWN(AN1642*0.06-MIN(50000,AN1642)*0.03,-2))+MAX(0,ROUNDDOWN(AN1642*0.04-MIN(50000,AN1642)*0.02,-2)))</f>
        <v/>
      </c>
      <c r="AP1642" s="19">
        <f>AM1642+AO1642+AI1642</f>
        <v/>
      </c>
      <c r="AQ1642" s="19">
        <f>MIN(750000,MAX(0,$B1642))</f>
        <v/>
      </c>
      <c r="AR1642" s="19">
        <f>$B1642-AQ1642</f>
        <v/>
      </c>
      <c r="AS1642" s="19">
        <f>MIN(670000,ROUNDDOWN(MAX(0,AR1642-430000)*0.0751+47600,0))+MIN(260000,ROUNDDOWN(MAX(0,AR1642-430000)*0.028+17600,0))+MIN(30000,ROUNDDOWN(MAX(0,AR1642-430000)*0.0027+1873,0))+IF("いいえ"="はい",MIN(170000,ROUNDDOWN(MAX(0,AR1642-430000)*0.0243+17800,0)),0)</f>
        <v/>
      </c>
      <c r="AT1642" s="19">
        <f>IF(""="",215040+AS1642,"")</f>
        <v/>
      </c>
      <c r="AU1642" s="19">
        <f>IF(AR1642&gt;23500000,NA(),IF(AR1642&lt;=4890000,1040000,IF(AR1642&lt;=6550000,670000,620000)))</f>
        <v/>
      </c>
      <c r="AV1642" s="19">
        <f>MAX(0,ROUNDDOWN(AR1642-AT1642-AU1642-0,-3))</f>
        <v/>
      </c>
      <c r="AW1642" s="19">
        <f>IF(AV1642&lt;=0,0,ROUNDDOWN((AV1642*LOOKUP(AV1642,{0,1950001,3300001,6950001,9000001,18000001,40000001},{0.05,0.1,0.2,0.23,0.33,0.4,0.45})-LOOKUP(AV1642,{0,1950001,3300001,6950001,9000001,18000001,40000001},{0,97500,427500,636000,1536000,2796000,4796000}))*1.021,-2))</f>
        <v/>
      </c>
      <c r="AX1642" s="19">
        <f>MAX(0,ROUNDDOWN(AR1642-AT1642-430000-0,-3))</f>
        <v/>
      </c>
      <c r="AY1642" s="19">
        <f>IF(AR1642&lt;=450000,0,MAX(0,ROUNDDOWN(AX1642*0.06-MIN(50000,AX1642)*0.03,-2))+MAX(0,ROUNDDOWN(AX1642*0.04-MIN(50000,AX1642)*0.02,-2)))</f>
        <v/>
      </c>
      <c r="AZ1642" s="19">
        <f>AW1642+AY1642+AS1642</f>
        <v/>
      </c>
    </row>
    <row r="1643">
      <c r="A1643" t="inlineStr">
        <is>
          <t>1万円刻み</t>
        </is>
      </c>
      <c r="B1643" s="19">
        <f>'3_1万円刻み'!$A$1626</f>
        <v/>
      </c>
      <c r="C1643" s="19">
        <f>MIN(0,MAX(0,$B1643))</f>
        <v/>
      </c>
      <c r="D1643" s="19">
        <f>$B1643-C1643</f>
        <v/>
      </c>
      <c r="E1643" s="19">
        <f>MIN(670000,ROUNDDOWN(MAX(0,D1643-430000)*0.0751+47600,0))+MIN(260000,ROUNDDOWN(MAX(0,D1643-430000)*0.028+17600,0))+MIN(30000,ROUNDDOWN(MAX(0,D1643-430000)*0.0027+1873,0))+IF("いいえ"="はい",MIN(170000,ROUNDDOWN(MAX(0,D1643-430000)*0.0243+17800,0)),0)</f>
        <v/>
      </c>
      <c r="F1643" s="19">
        <f>IF(""="",215040+E1643,"")</f>
        <v/>
      </c>
      <c r="G1643" s="19">
        <f>IF(D1643&gt;23500000,NA(),IF(D1643&lt;=4890000,1040000,IF(D1643&lt;=6550000,670000,620000)))</f>
        <v/>
      </c>
      <c r="H1643" s="19">
        <f>MAX(0,ROUNDDOWN(D1643-F1643-G1643-0,-3))</f>
        <v/>
      </c>
      <c r="I1643" s="19">
        <f>IF(H1643&lt;=0,0,ROUNDDOWN((H1643*LOOKUP(H1643,{0,1950001,3300001,6950001,9000001,18000001,40000001},{0.05,0.1,0.2,0.23,0.33,0.4,0.45})-LOOKUP(H1643,{0,1950001,3300001,6950001,9000001,18000001,40000001},{0,97500,427500,636000,1536000,2796000,4796000}))*1.021,-2))</f>
        <v/>
      </c>
      <c r="J1643" s="19">
        <f>MAX(0,ROUNDDOWN(D1643-F1643-430000-0,-3))</f>
        <v/>
      </c>
      <c r="K1643" s="19">
        <f>IF(D1643&lt;=450000,0,MAX(0,ROUNDDOWN(J1643*0.06-MIN(50000,J1643)*0.03,-2))+MAX(0,ROUNDDOWN(J1643*0.04-MIN(50000,J1643)*0.02,-2)))</f>
        <v/>
      </c>
      <c r="L1643" s="19">
        <f>I1643+K1643+E1643</f>
        <v/>
      </c>
      <c r="M1643" s="19">
        <f>MIN(100000,MAX(0,$B1643))</f>
        <v/>
      </c>
      <c r="N1643" s="19">
        <f>$B1643-M1643</f>
        <v/>
      </c>
      <c r="O1643" s="19">
        <f>MIN(670000,ROUNDDOWN(MAX(0,N1643-430000)*0.0751+47600,0))+MIN(260000,ROUNDDOWN(MAX(0,N1643-430000)*0.028+17600,0))+MIN(30000,ROUNDDOWN(MAX(0,N1643-430000)*0.0027+1873,0))+IF("いいえ"="はい",MIN(170000,ROUNDDOWN(MAX(0,N1643-430000)*0.0243+17800,0)),0)</f>
        <v/>
      </c>
      <c r="P1643" s="19">
        <f>IF(""="",215040+O1643,"")</f>
        <v/>
      </c>
      <c r="Q1643" s="19">
        <f>IF(N1643&gt;23500000,NA(),IF(N1643&lt;=4890000,1040000,IF(N1643&lt;=6550000,670000,620000)))</f>
        <v/>
      </c>
      <c r="R1643" s="19">
        <f>MAX(0,ROUNDDOWN(N1643-P1643-Q1643-0,-3))</f>
        <v/>
      </c>
      <c r="S1643" s="19">
        <f>IF(R1643&lt;=0,0,ROUNDDOWN((R1643*LOOKUP(R1643,{0,1950001,3300001,6950001,9000001,18000001,40000001},{0.05,0.1,0.2,0.23,0.33,0.4,0.45})-LOOKUP(R1643,{0,1950001,3300001,6950001,9000001,18000001,40000001},{0,97500,427500,636000,1536000,2796000,4796000}))*1.021,-2))</f>
        <v/>
      </c>
      <c r="T1643" s="19">
        <f>MAX(0,ROUNDDOWN(N1643-P1643-430000-0,-3))</f>
        <v/>
      </c>
      <c r="U1643" s="19">
        <f>IF(N1643&lt;=450000,0,MAX(0,ROUNDDOWN(T1643*0.06-MIN(50000,T1643)*0.03,-2))+MAX(0,ROUNDDOWN(T1643*0.04-MIN(50000,T1643)*0.02,-2)))</f>
        <v/>
      </c>
      <c r="V1643" s="19">
        <f>S1643+U1643+O1643</f>
        <v/>
      </c>
      <c r="W1643" s="19">
        <f>MIN(550000,MAX(0,$B1643))</f>
        <v/>
      </c>
      <c r="X1643" s="19">
        <f>$B1643-W1643</f>
        <v/>
      </c>
      <c r="Y1643" s="19">
        <f>MIN(670000,ROUNDDOWN(MAX(0,X1643-430000)*0.0751+47600,0))+MIN(260000,ROUNDDOWN(MAX(0,X1643-430000)*0.028+17600,0))+MIN(30000,ROUNDDOWN(MAX(0,X1643-430000)*0.0027+1873,0))+IF("いいえ"="はい",MIN(170000,ROUNDDOWN(MAX(0,X1643-430000)*0.0243+17800,0)),0)</f>
        <v/>
      </c>
      <c r="Z1643" s="19">
        <f>IF(""="",215040+Y1643,"")</f>
        <v/>
      </c>
      <c r="AA1643" s="19">
        <f>IF(X1643&gt;23500000,NA(),IF(X1643&lt;=4890000,1040000,IF(X1643&lt;=6550000,670000,620000)))</f>
        <v/>
      </c>
      <c r="AB1643" s="19">
        <f>MAX(0,ROUNDDOWN(X1643-Z1643-AA1643-0,-3))</f>
        <v/>
      </c>
      <c r="AC1643" s="19">
        <f>IF(AB1643&lt;=0,0,ROUNDDOWN((AB1643*LOOKUP(AB1643,{0,1950001,3300001,6950001,9000001,18000001,40000001},{0.05,0.1,0.2,0.23,0.33,0.4,0.45})-LOOKUP(AB1643,{0,1950001,3300001,6950001,9000001,18000001,40000001},{0,97500,427500,636000,1536000,2796000,4796000}))*1.021,-2))</f>
        <v/>
      </c>
      <c r="AD1643" s="19">
        <f>MAX(0,ROUNDDOWN(X1643-Z1643-430000-0,-3))</f>
        <v/>
      </c>
      <c r="AE1643" s="19">
        <f>IF(X1643&lt;=450000,0,MAX(0,ROUNDDOWN(AD1643*0.06-MIN(50000,AD1643)*0.03,-2))+MAX(0,ROUNDDOWN(AD1643*0.04-MIN(50000,AD1643)*0.02,-2)))</f>
        <v/>
      </c>
      <c r="AF1643" s="19">
        <f>AC1643+AE1643+Y1643</f>
        <v/>
      </c>
      <c r="AG1643" s="19">
        <f>MIN(650000,MAX(0,$B1643))</f>
        <v/>
      </c>
      <c r="AH1643" s="19">
        <f>$B1643-AG1643</f>
        <v/>
      </c>
      <c r="AI1643" s="19">
        <f>MIN(670000,ROUNDDOWN(MAX(0,AH1643-430000)*0.0751+47600,0))+MIN(260000,ROUNDDOWN(MAX(0,AH1643-430000)*0.028+17600,0))+MIN(30000,ROUNDDOWN(MAX(0,AH1643-430000)*0.0027+1873,0))+IF("いいえ"="はい",MIN(170000,ROUNDDOWN(MAX(0,AH1643-430000)*0.0243+17800,0)),0)</f>
        <v/>
      </c>
      <c r="AJ1643" s="19">
        <f>IF(""="",215040+AI1643,"")</f>
        <v/>
      </c>
      <c r="AK1643" s="19">
        <f>IF(AH1643&gt;23500000,NA(),IF(AH1643&lt;=4890000,1040000,IF(AH1643&lt;=6550000,670000,620000)))</f>
        <v/>
      </c>
      <c r="AL1643" s="19">
        <f>MAX(0,ROUNDDOWN(AH1643-AJ1643-AK1643-0,-3))</f>
        <v/>
      </c>
      <c r="AM1643" s="19">
        <f>IF(AL1643&lt;=0,0,ROUNDDOWN((AL1643*LOOKUP(AL1643,{0,1950001,3300001,6950001,9000001,18000001,40000001},{0.05,0.1,0.2,0.23,0.33,0.4,0.45})-LOOKUP(AL1643,{0,1950001,3300001,6950001,9000001,18000001,40000001},{0,97500,427500,636000,1536000,2796000,4796000}))*1.021,-2))</f>
        <v/>
      </c>
      <c r="AN1643" s="19">
        <f>MAX(0,ROUNDDOWN(AH1643-AJ1643-430000-0,-3))</f>
        <v/>
      </c>
      <c r="AO1643" s="19">
        <f>IF(AH1643&lt;=450000,0,MAX(0,ROUNDDOWN(AN1643*0.06-MIN(50000,AN1643)*0.03,-2))+MAX(0,ROUNDDOWN(AN1643*0.04-MIN(50000,AN1643)*0.02,-2)))</f>
        <v/>
      </c>
      <c r="AP1643" s="19">
        <f>AM1643+AO1643+AI1643</f>
        <v/>
      </c>
      <c r="AQ1643" s="19">
        <f>MIN(750000,MAX(0,$B1643))</f>
        <v/>
      </c>
      <c r="AR1643" s="19">
        <f>$B1643-AQ1643</f>
        <v/>
      </c>
      <c r="AS1643" s="19">
        <f>MIN(670000,ROUNDDOWN(MAX(0,AR1643-430000)*0.0751+47600,0))+MIN(260000,ROUNDDOWN(MAX(0,AR1643-430000)*0.028+17600,0))+MIN(30000,ROUNDDOWN(MAX(0,AR1643-430000)*0.0027+1873,0))+IF("いいえ"="はい",MIN(170000,ROUNDDOWN(MAX(0,AR1643-430000)*0.0243+17800,0)),0)</f>
        <v/>
      </c>
      <c r="AT1643" s="19">
        <f>IF(""="",215040+AS1643,"")</f>
        <v/>
      </c>
      <c r="AU1643" s="19">
        <f>IF(AR1643&gt;23500000,NA(),IF(AR1643&lt;=4890000,1040000,IF(AR1643&lt;=6550000,670000,620000)))</f>
        <v/>
      </c>
      <c r="AV1643" s="19">
        <f>MAX(0,ROUNDDOWN(AR1643-AT1643-AU1643-0,-3))</f>
        <v/>
      </c>
      <c r="AW1643" s="19">
        <f>IF(AV1643&lt;=0,0,ROUNDDOWN((AV1643*LOOKUP(AV1643,{0,1950001,3300001,6950001,9000001,18000001,40000001},{0.05,0.1,0.2,0.23,0.33,0.4,0.45})-LOOKUP(AV1643,{0,1950001,3300001,6950001,9000001,18000001,40000001},{0,97500,427500,636000,1536000,2796000,4796000}))*1.021,-2))</f>
        <v/>
      </c>
      <c r="AX1643" s="19">
        <f>MAX(0,ROUNDDOWN(AR1643-AT1643-430000-0,-3))</f>
        <v/>
      </c>
      <c r="AY1643" s="19">
        <f>IF(AR1643&lt;=450000,0,MAX(0,ROUNDDOWN(AX1643*0.06-MIN(50000,AX1643)*0.03,-2))+MAX(0,ROUNDDOWN(AX1643*0.04-MIN(50000,AX1643)*0.02,-2)))</f>
        <v/>
      </c>
      <c r="AZ1643" s="19">
        <f>AW1643+AY1643+AS1643</f>
        <v/>
      </c>
    </row>
    <row r="1644">
      <c r="A1644" t="inlineStr">
        <is>
          <t>1万円刻み</t>
        </is>
      </c>
      <c r="B1644" s="19">
        <f>'3_1万円刻み'!$A$1627</f>
        <v/>
      </c>
      <c r="C1644" s="19">
        <f>MIN(0,MAX(0,$B1644))</f>
        <v/>
      </c>
      <c r="D1644" s="19">
        <f>$B1644-C1644</f>
        <v/>
      </c>
      <c r="E1644" s="19">
        <f>MIN(670000,ROUNDDOWN(MAX(0,D1644-430000)*0.0751+47600,0))+MIN(260000,ROUNDDOWN(MAX(0,D1644-430000)*0.028+17600,0))+MIN(30000,ROUNDDOWN(MAX(0,D1644-430000)*0.0027+1873,0))+IF("いいえ"="はい",MIN(170000,ROUNDDOWN(MAX(0,D1644-430000)*0.0243+17800,0)),0)</f>
        <v/>
      </c>
      <c r="F1644" s="19">
        <f>IF(""="",215040+E1644,"")</f>
        <v/>
      </c>
      <c r="G1644" s="19">
        <f>IF(D1644&gt;23500000,NA(),IF(D1644&lt;=4890000,1040000,IF(D1644&lt;=6550000,670000,620000)))</f>
        <v/>
      </c>
      <c r="H1644" s="19">
        <f>MAX(0,ROUNDDOWN(D1644-F1644-G1644-0,-3))</f>
        <v/>
      </c>
      <c r="I1644" s="19">
        <f>IF(H1644&lt;=0,0,ROUNDDOWN((H1644*LOOKUP(H1644,{0,1950001,3300001,6950001,9000001,18000001,40000001},{0.05,0.1,0.2,0.23,0.33,0.4,0.45})-LOOKUP(H1644,{0,1950001,3300001,6950001,9000001,18000001,40000001},{0,97500,427500,636000,1536000,2796000,4796000}))*1.021,-2))</f>
        <v/>
      </c>
      <c r="J1644" s="19">
        <f>MAX(0,ROUNDDOWN(D1644-F1644-430000-0,-3))</f>
        <v/>
      </c>
      <c r="K1644" s="19">
        <f>IF(D1644&lt;=450000,0,MAX(0,ROUNDDOWN(J1644*0.06-MIN(50000,J1644)*0.03,-2))+MAX(0,ROUNDDOWN(J1644*0.04-MIN(50000,J1644)*0.02,-2)))</f>
        <v/>
      </c>
      <c r="L1644" s="19">
        <f>I1644+K1644+E1644</f>
        <v/>
      </c>
      <c r="M1644" s="19">
        <f>MIN(100000,MAX(0,$B1644))</f>
        <v/>
      </c>
      <c r="N1644" s="19">
        <f>$B1644-M1644</f>
        <v/>
      </c>
      <c r="O1644" s="19">
        <f>MIN(670000,ROUNDDOWN(MAX(0,N1644-430000)*0.0751+47600,0))+MIN(260000,ROUNDDOWN(MAX(0,N1644-430000)*0.028+17600,0))+MIN(30000,ROUNDDOWN(MAX(0,N1644-430000)*0.0027+1873,0))+IF("いいえ"="はい",MIN(170000,ROUNDDOWN(MAX(0,N1644-430000)*0.0243+17800,0)),0)</f>
        <v/>
      </c>
      <c r="P1644" s="19">
        <f>IF(""="",215040+O1644,"")</f>
        <v/>
      </c>
      <c r="Q1644" s="19">
        <f>IF(N1644&gt;23500000,NA(),IF(N1644&lt;=4890000,1040000,IF(N1644&lt;=6550000,670000,620000)))</f>
        <v/>
      </c>
      <c r="R1644" s="19">
        <f>MAX(0,ROUNDDOWN(N1644-P1644-Q1644-0,-3))</f>
        <v/>
      </c>
      <c r="S1644" s="19">
        <f>IF(R1644&lt;=0,0,ROUNDDOWN((R1644*LOOKUP(R1644,{0,1950001,3300001,6950001,9000001,18000001,40000001},{0.05,0.1,0.2,0.23,0.33,0.4,0.45})-LOOKUP(R1644,{0,1950001,3300001,6950001,9000001,18000001,40000001},{0,97500,427500,636000,1536000,2796000,4796000}))*1.021,-2))</f>
        <v/>
      </c>
      <c r="T1644" s="19">
        <f>MAX(0,ROUNDDOWN(N1644-P1644-430000-0,-3))</f>
        <v/>
      </c>
      <c r="U1644" s="19">
        <f>IF(N1644&lt;=450000,0,MAX(0,ROUNDDOWN(T1644*0.06-MIN(50000,T1644)*0.03,-2))+MAX(0,ROUNDDOWN(T1644*0.04-MIN(50000,T1644)*0.02,-2)))</f>
        <v/>
      </c>
      <c r="V1644" s="19">
        <f>S1644+U1644+O1644</f>
        <v/>
      </c>
      <c r="W1644" s="19">
        <f>MIN(550000,MAX(0,$B1644))</f>
        <v/>
      </c>
      <c r="X1644" s="19">
        <f>$B1644-W1644</f>
        <v/>
      </c>
      <c r="Y1644" s="19">
        <f>MIN(670000,ROUNDDOWN(MAX(0,X1644-430000)*0.0751+47600,0))+MIN(260000,ROUNDDOWN(MAX(0,X1644-430000)*0.028+17600,0))+MIN(30000,ROUNDDOWN(MAX(0,X1644-430000)*0.0027+1873,0))+IF("いいえ"="はい",MIN(170000,ROUNDDOWN(MAX(0,X1644-430000)*0.0243+17800,0)),0)</f>
        <v/>
      </c>
      <c r="Z1644" s="19">
        <f>IF(""="",215040+Y1644,"")</f>
        <v/>
      </c>
      <c r="AA1644" s="19">
        <f>IF(X1644&gt;23500000,NA(),IF(X1644&lt;=4890000,1040000,IF(X1644&lt;=6550000,670000,620000)))</f>
        <v/>
      </c>
      <c r="AB1644" s="19">
        <f>MAX(0,ROUNDDOWN(X1644-Z1644-AA1644-0,-3))</f>
        <v/>
      </c>
      <c r="AC1644" s="19">
        <f>IF(AB1644&lt;=0,0,ROUNDDOWN((AB1644*LOOKUP(AB1644,{0,1950001,3300001,6950001,9000001,18000001,40000001},{0.05,0.1,0.2,0.23,0.33,0.4,0.45})-LOOKUP(AB1644,{0,1950001,3300001,6950001,9000001,18000001,40000001},{0,97500,427500,636000,1536000,2796000,4796000}))*1.021,-2))</f>
        <v/>
      </c>
      <c r="AD1644" s="19">
        <f>MAX(0,ROUNDDOWN(X1644-Z1644-430000-0,-3))</f>
        <v/>
      </c>
      <c r="AE1644" s="19">
        <f>IF(X1644&lt;=450000,0,MAX(0,ROUNDDOWN(AD1644*0.06-MIN(50000,AD1644)*0.03,-2))+MAX(0,ROUNDDOWN(AD1644*0.04-MIN(50000,AD1644)*0.02,-2)))</f>
        <v/>
      </c>
      <c r="AF1644" s="19">
        <f>AC1644+AE1644+Y1644</f>
        <v/>
      </c>
      <c r="AG1644" s="19">
        <f>MIN(650000,MAX(0,$B1644))</f>
        <v/>
      </c>
      <c r="AH1644" s="19">
        <f>$B1644-AG1644</f>
        <v/>
      </c>
      <c r="AI1644" s="19">
        <f>MIN(670000,ROUNDDOWN(MAX(0,AH1644-430000)*0.0751+47600,0))+MIN(260000,ROUNDDOWN(MAX(0,AH1644-430000)*0.028+17600,0))+MIN(30000,ROUNDDOWN(MAX(0,AH1644-430000)*0.0027+1873,0))+IF("いいえ"="はい",MIN(170000,ROUNDDOWN(MAX(0,AH1644-430000)*0.0243+17800,0)),0)</f>
        <v/>
      </c>
      <c r="AJ1644" s="19">
        <f>IF(""="",215040+AI1644,"")</f>
        <v/>
      </c>
      <c r="AK1644" s="19">
        <f>IF(AH1644&gt;23500000,NA(),IF(AH1644&lt;=4890000,1040000,IF(AH1644&lt;=6550000,670000,620000)))</f>
        <v/>
      </c>
      <c r="AL1644" s="19">
        <f>MAX(0,ROUNDDOWN(AH1644-AJ1644-AK1644-0,-3))</f>
        <v/>
      </c>
      <c r="AM1644" s="19">
        <f>IF(AL1644&lt;=0,0,ROUNDDOWN((AL1644*LOOKUP(AL1644,{0,1950001,3300001,6950001,9000001,18000001,40000001},{0.05,0.1,0.2,0.23,0.33,0.4,0.45})-LOOKUP(AL1644,{0,1950001,3300001,6950001,9000001,18000001,40000001},{0,97500,427500,636000,1536000,2796000,4796000}))*1.021,-2))</f>
        <v/>
      </c>
      <c r="AN1644" s="19">
        <f>MAX(0,ROUNDDOWN(AH1644-AJ1644-430000-0,-3))</f>
        <v/>
      </c>
      <c r="AO1644" s="19">
        <f>IF(AH1644&lt;=450000,0,MAX(0,ROUNDDOWN(AN1644*0.06-MIN(50000,AN1644)*0.03,-2))+MAX(0,ROUNDDOWN(AN1644*0.04-MIN(50000,AN1644)*0.02,-2)))</f>
        <v/>
      </c>
      <c r="AP1644" s="19">
        <f>AM1644+AO1644+AI1644</f>
        <v/>
      </c>
      <c r="AQ1644" s="19">
        <f>MIN(750000,MAX(0,$B1644))</f>
        <v/>
      </c>
      <c r="AR1644" s="19">
        <f>$B1644-AQ1644</f>
        <v/>
      </c>
      <c r="AS1644" s="19">
        <f>MIN(670000,ROUNDDOWN(MAX(0,AR1644-430000)*0.0751+47600,0))+MIN(260000,ROUNDDOWN(MAX(0,AR1644-430000)*0.028+17600,0))+MIN(30000,ROUNDDOWN(MAX(0,AR1644-430000)*0.0027+1873,0))+IF("いいえ"="はい",MIN(170000,ROUNDDOWN(MAX(0,AR1644-430000)*0.0243+17800,0)),0)</f>
        <v/>
      </c>
      <c r="AT1644" s="19">
        <f>IF(""="",215040+AS1644,"")</f>
        <v/>
      </c>
      <c r="AU1644" s="19">
        <f>IF(AR1644&gt;23500000,NA(),IF(AR1644&lt;=4890000,1040000,IF(AR1644&lt;=6550000,670000,620000)))</f>
        <v/>
      </c>
      <c r="AV1644" s="19">
        <f>MAX(0,ROUNDDOWN(AR1644-AT1644-AU1644-0,-3))</f>
        <v/>
      </c>
      <c r="AW1644" s="19">
        <f>IF(AV1644&lt;=0,0,ROUNDDOWN((AV1644*LOOKUP(AV1644,{0,1950001,3300001,6950001,9000001,18000001,40000001},{0.05,0.1,0.2,0.23,0.33,0.4,0.45})-LOOKUP(AV1644,{0,1950001,3300001,6950001,9000001,18000001,40000001},{0,97500,427500,636000,1536000,2796000,4796000}))*1.021,-2))</f>
        <v/>
      </c>
      <c r="AX1644" s="19">
        <f>MAX(0,ROUNDDOWN(AR1644-AT1644-430000-0,-3))</f>
        <v/>
      </c>
      <c r="AY1644" s="19">
        <f>IF(AR1644&lt;=450000,0,MAX(0,ROUNDDOWN(AX1644*0.06-MIN(50000,AX1644)*0.03,-2))+MAX(0,ROUNDDOWN(AX1644*0.04-MIN(50000,AX1644)*0.02,-2)))</f>
        <v/>
      </c>
      <c r="AZ1644" s="19">
        <f>AW1644+AY1644+AS1644</f>
        <v/>
      </c>
    </row>
    <row r="1645">
      <c r="A1645" t="inlineStr">
        <is>
          <t>1万円刻み</t>
        </is>
      </c>
      <c r="B1645" s="19">
        <f>'3_1万円刻み'!$A$1628</f>
        <v/>
      </c>
      <c r="C1645" s="19">
        <f>MIN(0,MAX(0,$B1645))</f>
        <v/>
      </c>
      <c r="D1645" s="19">
        <f>$B1645-C1645</f>
        <v/>
      </c>
      <c r="E1645" s="19">
        <f>MIN(670000,ROUNDDOWN(MAX(0,D1645-430000)*0.0751+47600,0))+MIN(260000,ROUNDDOWN(MAX(0,D1645-430000)*0.028+17600,0))+MIN(30000,ROUNDDOWN(MAX(0,D1645-430000)*0.0027+1873,0))+IF("いいえ"="はい",MIN(170000,ROUNDDOWN(MAX(0,D1645-430000)*0.0243+17800,0)),0)</f>
        <v/>
      </c>
      <c r="F1645" s="19">
        <f>IF(""="",215040+E1645,"")</f>
        <v/>
      </c>
      <c r="G1645" s="19">
        <f>IF(D1645&gt;23500000,NA(),IF(D1645&lt;=4890000,1040000,IF(D1645&lt;=6550000,670000,620000)))</f>
        <v/>
      </c>
      <c r="H1645" s="19">
        <f>MAX(0,ROUNDDOWN(D1645-F1645-G1645-0,-3))</f>
        <v/>
      </c>
      <c r="I1645" s="19">
        <f>IF(H1645&lt;=0,0,ROUNDDOWN((H1645*LOOKUP(H1645,{0,1950001,3300001,6950001,9000001,18000001,40000001},{0.05,0.1,0.2,0.23,0.33,0.4,0.45})-LOOKUP(H1645,{0,1950001,3300001,6950001,9000001,18000001,40000001},{0,97500,427500,636000,1536000,2796000,4796000}))*1.021,-2))</f>
        <v/>
      </c>
      <c r="J1645" s="19">
        <f>MAX(0,ROUNDDOWN(D1645-F1645-430000-0,-3))</f>
        <v/>
      </c>
      <c r="K1645" s="19">
        <f>IF(D1645&lt;=450000,0,MAX(0,ROUNDDOWN(J1645*0.06-MIN(50000,J1645)*0.03,-2))+MAX(0,ROUNDDOWN(J1645*0.04-MIN(50000,J1645)*0.02,-2)))</f>
        <v/>
      </c>
      <c r="L1645" s="19">
        <f>I1645+K1645+E1645</f>
        <v/>
      </c>
      <c r="M1645" s="19">
        <f>MIN(100000,MAX(0,$B1645))</f>
        <v/>
      </c>
      <c r="N1645" s="19">
        <f>$B1645-M1645</f>
        <v/>
      </c>
      <c r="O1645" s="19">
        <f>MIN(670000,ROUNDDOWN(MAX(0,N1645-430000)*0.0751+47600,0))+MIN(260000,ROUNDDOWN(MAX(0,N1645-430000)*0.028+17600,0))+MIN(30000,ROUNDDOWN(MAX(0,N1645-430000)*0.0027+1873,0))+IF("いいえ"="はい",MIN(170000,ROUNDDOWN(MAX(0,N1645-430000)*0.0243+17800,0)),0)</f>
        <v/>
      </c>
      <c r="P1645" s="19">
        <f>IF(""="",215040+O1645,"")</f>
        <v/>
      </c>
      <c r="Q1645" s="19">
        <f>IF(N1645&gt;23500000,NA(),IF(N1645&lt;=4890000,1040000,IF(N1645&lt;=6550000,670000,620000)))</f>
        <v/>
      </c>
      <c r="R1645" s="19">
        <f>MAX(0,ROUNDDOWN(N1645-P1645-Q1645-0,-3))</f>
        <v/>
      </c>
      <c r="S1645" s="19">
        <f>IF(R1645&lt;=0,0,ROUNDDOWN((R1645*LOOKUP(R1645,{0,1950001,3300001,6950001,9000001,18000001,40000001},{0.05,0.1,0.2,0.23,0.33,0.4,0.45})-LOOKUP(R1645,{0,1950001,3300001,6950001,9000001,18000001,40000001},{0,97500,427500,636000,1536000,2796000,4796000}))*1.021,-2))</f>
        <v/>
      </c>
      <c r="T1645" s="19">
        <f>MAX(0,ROUNDDOWN(N1645-P1645-430000-0,-3))</f>
        <v/>
      </c>
      <c r="U1645" s="19">
        <f>IF(N1645&lt;=450000,0,MAX(0,ROUNDDOWN(T1645*0.06-MIN(50000,T1645)*0.03,-2))+MAX(0,ROUNDDOWN(T1645*0.04-MIN(50000,T1645)*0.02,-2)))</f>
        <v/>
      </c>
      <c r="V1645" s="19">
        <f>S1645+U1645+O1645</f>
        <v/>
      </c>
      <c r="W1645" s="19">
        <f>MIN(550000,MAX(0,$B1645))</f>
        <v/>
      </c>
      <c r="X1645" s="19">
        <f>$B1645-W1645</f>
        <v/>
      </c>
      <c r="Y1645" s="19">
        <f>MIN(670000,ROUNDDOWN(MAX(0,X1645-430000)*0.0751+47600,0))+MIN(260000,ROUNDDOWN(MAX(0,X1645-430000)*0.028+17600,0))+MIN(30000,ROUNDDOWN(MAX(0,X1645-430000)*0.0027+1873,0))+IF("いいえ"="はい",MIN(170000,ROUNDDOWN(MAX(0,X1645-430000)*0.0243+17800,0)),0)</f>
        <v/>
      </c>
      <c r="Z1645" s="19">
        <f>IF(""="",215040+Y1645,"")</f>
        <v/>
      </c>
      <c r="AA1645" s="19">
        <f>IF(X1645&gt;23500000,NA(),IF(X1645&lt;=4890000,1040000,IF(X1645&lt;=6550000,670000,620000)))</f>
        <v/>
      </c>
      <c r="AB1645" s="19">
        <f>MAX(0,ROUNDDOWN(X1645-Z1645-AA1645-0,-3))</f>
        <v/>
      </c>
      <c r="AC1645" s="19">
        <f>IF(AB1645&lt;=0,0,ROUNDDOWN((AB1645*LOOKUP(AB1645,{0,1950001,3300001,6950001,9000001,18000001,40000001},{0.05,0.1,0.2,0.23,0.33,0.4,0.45})-LOOKUP(AB1645,{0,1950001,3300001,6950001,9000001,18000001,40000001},{0,97500,427500,636000,1536000,2796000,4796000}))*1.021,-2))</f>
        <v/>
      </c>
      <c r="AD1645" s="19">
        <f>MAX(0,ROUNDDOWN(X1645-Z1645-430000-0,-3))</f>
        <v/>
      </c>
      <c r="AE1645" s="19">
        <f>IF(X1645&lt;=450000,0,MAX(0,ROUNDDOWN(AD1645*0.06-MIN(50000,AD1645)*0.03,-2))+MAX(0,ROUNDDOWN(AD1645*0.04-MIN(50000,AD1645)*0.02,-2)))</f>
        <v/>
      </c>
      <c r="AF1645" s="19">
        <f>AC1645+AE1645+Y1645</f>
        <v/>
      </c>
      <c r="AG1645" s="19">
        <f>MIN(650000,MAX(0,$B1645))</f>
        <v/>
      </c>
      <c r="AH1645" s="19">
        <f>$B1645-AG1645</f>
        <v/>
      </c>
      <c r="AI1645" s="19">
        <f>MIN(670000,ROUNDDOWN(MAX(0,AH1645-430000)*0.0751+47600,0))+MIN(260000,ROUNDDOWN(MAX(0,AH1645-430000)*0.028+17600,0))+MIN(30000,ROUNDDOWN(MAX(0,AH1645-430000)*0.0027+1873,0))+IF("いいえ"="はい",MIN(170000,ROUNDDOWN(MAX(0,AH1645-430000)*0.0243+17800,0)),0)</f>
        <v/>
      </c>
      <c r="AJ1645" s="19">
        <f>IF(""="",215040+AI1645,"")</f>
        <v/>
      </c>
      <c r="AK1645" s="19">
        <f>IF(AH1645&gt;23500000,NA(),IF(AH1645&lt;=4890000,1040000,IF(AH1645&lt;=6550000,670000,620000)))</f>
        <v/>
      </c>
      <c r="AL1645" s="19">
        <f>MAX(0,ROUNDDOWN(AH1645-AJ1645-AK1645-0,-3))</f>
        <v/>
      </c>
      <c r="AM1645" s="19">
        <f>IF(AL1645&lt;=0,0,ROUNDDOWN((AL1645*LOOKUP(AL1645,{0,1950001,3300001,6950001,9000001,18000001,40000001},{0.05,0.1,0.2,0.23,0.33,0.4,0.45})-LOOKUP(AL1645,{0,1950001,3300001,6950001,9000001,18000001,40000001},{0,97500,427500,636000,1536000,2796000,4796000}))*1.021,-2))</f>
        <v/>
      </c>
      <c r="AN1645" s="19">
        <f>MAX(0,ROUNDDOWN(AH1645-AJ1645-430000-0,-3))</f>
        <v/>
      </c>
      <c r="AO1645" s="19">
        <f>IF(AH1645&lt;=450000,0,MAX(0,ROUNDDOWN(AN1645*0.06-MIN(50000,AN1645)*0.03,-2))+MAX(0,ROUNDDOWN(AN1645*0.04-MIN(50000,AN1645)*0.02,-2)))</f>
        <v/>
      </c>
      <c r="AP1645" s="19">
        <f>AM1645+AO1645+AI1645</f>
        <v/>
      </c>
      <c r="AQ1645" s="19">
        <f>MIN(750000,MAX(0,$B1645))</f>
        <v/>
      </c>
      <c r="AR1645" s="19">
        <f>$B1645-AQ1645</f>
        <v/>
      </c>
      <c r="AS1645" s="19">
        <f>MIN(670000,ROUNDDOWN(MAX(0,AR1645-430000)*0.0751+47600,0))+MIN(260000,ROUNDDOWN(MAX(0,AR1645-430000)*0.028+17600,0))+MIN(30000,ROUNDDOWN(MAX(0,AR1645-430000)*0.0027+1873,0))+IF("いいえ"="はい",MIN(170000,ROUNDDOWN(MAX(0,AR1645-430000)*0.0243+17800,0)),0)</f>
        <v/>
      </c>
      <c r="AT1645" s="19">
        <f>IF(""="",215040+AS1645,"")</f>
        <v/>
      </c>
      <c r="AU1645" s="19">
        <f>IF(AR1645&gt;23500000,NA(),IF(AR1645&lt;=4890000,1040000,IF(AR1645&lt;=6550000,670000,620000)))</f>
        <v/>
      </c>
      <c r="AV1645" s="19">
        <f>MAX(0,ROUNDDOWN(AR1645-AT1645-AU1645-0,-3))</f>
        <v/>
      </c>
      <c r="AW1645" s="19">
        <f>IF(AV1645&lt;=0,0,ROUNDDOWN((AV1645*LOOKUP(AV1645,{0,1950001,3300001,6950001,9000001,18000001,40000001},{0.05,0.1,0.2,0.23,0.33,0.4,0.45})-LOOKUP(AV1645,{0,1950001,3300001,6950001,9000001,18000001,40000001},{0,97500,427500,636000,1536000,2796000,4796000}))*1.021,-2))</f>
        <v/>
      </c>
      <c r="AX1645" s="19">
        <f>MAX(0,ROUNDDOWN(AR1645-AT1645-430000-0,-3))</f>
        <v/>
      </c>
      <c r="AY1645" s="19">
        <f>IF(AR1645&lt;=450000,0,MAX(0,ROUNDDOWN(AX1645*0.06-MIN(50000,AX1645)*0.03,-2))+MAX(0,ROUNDDOWN(AX1645*0.04-MIN(50000,AX1645)*0.02,-2)))</f>
        <v/>
      </c>
      <c r="AZ1645" s="19">
        <f>AW1645+AY1645+AS1645</f>
        <v/>
      </c>
    </row>
    <row r="1646">
      <c r="A1646" t="inlineStr">
        <is>
          <t>1万円刻み</t>
        </is>
      </c>
      <c r="B1646" s="19">
        <f>'3_1万円刻み'!$A$1629</f>
        <v/>
      </c>
      <c r="C1646" s="19">
        <f>MIN(0,MAX(0,$B1646))</f>
        <v/>
      </c>
      <c r="D1646" s="19">
        <f>$B1646-C1646</f>
        <v/>
      </c>
      <c r="E1646" s="19">
        <f>MIN(670000,ROUNDDOWN(MAX(0,D1646-430000)*0.0751+47600,0))+MIN(260000,ROUNDDOWN(MAX(0,D1646-430000)*0.028+17600,0))+MIN(30000,ROUNDDOWN(MAX(0,D1646-430000)*0.0027+1873,0))+IF("いいえ"="はい",MIN(170000,ROUNDDOWN(MAX(0,D1646-430000)*0.0243+17800,0)),0)</f>
        <v/>
      </c>
      <c r="F1646" s="19">
        <f>IF(""="",215040+E1646,"")</f>
        <v/>
      </c>
      <c r="G1646" s="19">
        <f>IF(D1646&gt;23500000,NA(),IF(D1646&lt;=4890000,1040000,IF(D1646&lt;=6550000,670000,620000)))</f>
        <v/>
      </c>
      <c r="H1646" s="19">
        <f>MAX(0,ROUNDDOWN(D1646-F1646-G1646-0,-3))</f>
        <v/>
      </c>
      <c r="I1646" s="19">
        <f>IF(H1646&lt;=0,0,ROUNDDOWN((H1646*LOOKUP(H1646,{0,1950001,3300001,6950001,9000001,18000001,40000001},{0.05,0.1,0.2,0.23,0.33,0.4,0.45})-LOOKUP(H1646,{0,1950001,3300001,6950001,9000001,18000001,40000001},{0,97500,427500,636000,1536000,2796000,4796000}))*1.021,-2))</f>
        <v/>
      </c>
      <c r="J1646" s="19">
        <f>MAX(0,ROUNDDOWN(D1646-F1646-430000-0,-3))</f>
        <v/>
      </c>
      <c r="K1646" s="19">
        <f>IF(D1646&lt;=450000,0,MAX(0,ROUNDDOWN(J1646*0.06-MIN(50000,J1646)*0.03,-2))+MAX(0,ROUNDDOWN(J1646*0.04-MIN(50000,J1646)*0.02,-2)))</f>
        <v/>
      </c>
      <c r="L1646" s="19">
        <f>I1646+K1646+E1646</f>
        <v/>
      </c>
      <c r="M1646" s="19">
        <f>MIN(100000,MAX(0,$B1646))</f>
        <v/>
      </c>
      <c r="N1646" s="19">
        <f>$B1646-M1646</f>
        <v/>
      </c>
      <c r="O1646" s="19">
        <f>MIN(670000,ROUNDDOWN(MAX(0,N1646-430000)*0.0751+47600,0))+MIN(260000,ROUNDDOWN(MAX(0,N1646-430000)*0.028+17600,0))+MIN(30000,ROUNDDOWN(MAX(0,N1646-430000)*0.0027+1873,0))+IF("いいえ"="はい",MIN(170000,ROUNDDOWN(MAX(0,N1646-430000)*0.0243+17800,0)),0)</f>
        <v/>
      </c>
      <c r="P1646" s="19">
        <f>IF(""="",215040+O1646,"")</f>
        <v/>
      </c>
      <c r="Q1646" s="19">
        <f>IF(N1646&gt;23500000,NA(),IF(N1646&lt;=4890000,1040000,IF(N1646&lt;=6550000,670000,620000)))</f>
        <v/>
      </c>
      <c r="R1646" s="19">
        <f>MAX(0,ROUNDDOWN(N1646-P1646-Q1646-0,-3))</f>
        <v/>
      </c>
      <c r="S1646" s="19">
        <f>IF(R1646&lt;=0,0,ROUNDDOWN((R1646*LOOKUP(R1646,{0,1950001,3300001,6950001,9000001,18000001,40000001},{0.05,0.1,0.2,0.23,0.33,0.4,0.45})-LOOKUP(R1646,{0,1950001,3300001,6950001,9000001,18000001,40000001},{0,97500,427500,636000,1536000,2796000,4796000}))*1.021,-2))</f>
        <v/>
      </c>
      <c r="T1646" s="19">
        <f>MAX(0,ROUNDDOWN(N1646-P1646-430000-0,-3))</f>
        <v/>
      </c>
      <c r="U1646" s="19">
        <f>IF(N1646&lt;=450000,0,MAX(0,ROUNDDOWN(T1646*0.06-MIN(50000,T1646)*0.03,-2))+MAX(0,ROUNDDOWN(T1646*0.04-MIN(50000,T1646)*0.02,-2)))</f>
        <v/>
      </c>
      <c r="V1646" s="19">
        <f>S1646+U1646+O1646</f>
        <v/>
      </c>
      <c r="W1646" s="19">
        <f>MIN(550000,MAX(0,$B1646))</f>
        <v/>
      </c>
      <c r="X1646" s="19">
        <f>$B1646-W1646</f>
        <v/>
      </c>
      <c r="Y1646" s="19">
        <f>MIN(670000,ROUNDDOWN(MAX(0,X1646-430000)*0.0751+47600,0))+MIN(260000,ROUNDDOWN(MAX(0,X1646-430000)*0.028+17600,0))+MIN(30000,ROUNDDOWN(MAX(0,X1646-430000)*0.0027+1873,0))+IF("いいえ"="はい",MIN(170000,ROUNDDOWN(MAX(0,X1646-430000)*0.0243+17800,0)),0)</f>
        <v/>
      </c>
      <c r="Z1646" s="19">
        <f>IF(""="",215040+Y1646,"")</f>
        <v/>
      </c>
      <c r="AA1646" s="19">
        <f>IF(X1646&gt;23500000,NA(),IF(X1646&lt;=4890000,1040000,IF(X1646&lt;=6550000,670000,620000)))</f>
        <v/>
      </c>
      <c r="AB1646" s="19">
        <f>MAX(0,ROUNDDOWN(X1646-Z1646-AA1646-0,-3))</f>
        <v/>
      </c>
      <c r="AC1646" s="19">
        <f>IF(AB1646&lt;=0,0,ROUNDDOWN((AB1646*LOOKUP(AB1646,{0,1950001,3300001,6950001,9000001,18000001,40000001},{0.05,0.1,0.2,0.23,0.33,0.4,0.45})-LOOKUP(AB1646,{0,1950001,3300001,6950001,9000001,18000001,40000001},{0,97500,427500,636000,1536000,2796000,4796000}))*1.021,-2))</f>
        <v/>
      </c>
      <c r="AD1646" s="19">
        <f>MAX(0,ROUNDDOWN(X1646-Z1646-430000-0,-3))</f>
        <v/>
      </c>
      <c r="AE1646" s="19">
        <f>IF(X1646&lt;=450000,0,MAX(0,ROUNDDOWN(AD1646*0.06-MIN(50000,AD1646)*0.03,-2))+MAX(0,ROUNDDOWN(AD1646*0.04-MIN(50000,AD1646)*0.02,-2)))</f>
        <v/>
      </c>
      <c r="AF1646" s="19">
        <f>AC1646+AE1646+Y1646</f>
        <v/>
      </c>
      <c r="AG1646" s="19">
        <f>MIN(650000,MAX(0,$B1646))</f>
        <v/>
      </c>
      <c r="AH1646" s="19">
        <f>$B1646-AG1646</f>
        <v/>
      </c>
      <c r="AI1646" s="19">
        <f>MIN(670000,ROUNDDOWN(MAX(0,AH1646-430000)*0.0751+47600,0))+MIN(260000,ROUNDDOWN(MAX(0,AH1646-430000)*0.028+17600,0))+MIN(30000,ROUNDDOWN(MAX(0,AH1646-430000)*0.0027+1873,0))+IF("いいえ"="はい",MIN(170000,ROUNDDOWN(MAX(0,AH1646-430000)*0.0243+17800,0)),0)</f>
        <v/>
      </c>
      <c r="AJ1646" s="19">
        <f>IF(""="",215040+AI1646,"")</f>
        <v/>
      </c>
      <c r="AK1646" s="19">
        <f>IF(AH1646&gt;23500000,NA(),IF(AH1646&lt;=4890000,1040000,IF(AH1646&lt;=6550000,670000,620000)))</f>
        <v/>
      </c>
      <c r="AL1646" s="19">
        <f>MAX(0,ROUNDDOWN(AH1646-AJ1646-AK1646-0,-3))</f>
        <v/>
      </c>
      <c r="AM1646" s="19">
        <f>IF(AL1646&lt;=0,0,ROUNDDOWN((AL1646*LOOKUP(AL1646,{0,1950001,3300001,6950001,9000001,18000001,40000001},{0.05,0.1,0.2,0.23,0.33,0.4,0.45})-LOOKUP(AL1646,{0,1950001,3300001,6950001,9000001,18000001,40000001},{0,97500,427500,636000,1536000,2796000,4796000}))*1.021,-2))</f>
        <v/>
      </c>
      <c r="AN1646" s="19">
        <f>MAX(0,ROUNDDOWN(AH1646-AJ1646-430000-0,-3))</f>
        <v/>
      </c>
      <c r="AO1646" s="19">
        <f>IF(AH1646&lt;=450000,0,MAX(0,ROUNDDOWN(AN1646*0.06-MIN(50000,AN1646)*0.03,-2))+MAX(0,ROUNDDOWN(AN1646*0.04-MIN(50000,AN1646)*0.02,-2)))</f>
        <v/>
      </c>
      <c r="AP1646" s="19">
        <f>AM1646+AO1646+AI1646</f>
        <v/>
      </c>
      <c r="AQ1646" s="19">
        <f>MIN(750000,MAX(0,$B1646))</f>
        <v/>
      </c>
      <c r="AR1646" s="19">
        <f>$B1646-AQ1646</f>
        <v/>
      </c>
      <c r="AS1646" s="19">
        <f>MIN(670000,ROUNDDOWN(MAX(0,AR1646-430000)*0.0751+47600,0))+MIN(260000,ROUNDDOWN(MAX(0,AR1646-430000)*0.028+17600,0))+MIN(30000,ROUNDDOWN(MAX(0,AR1646-430000)*0.0027+1873,0))+IF("いいえ"="はい",MIN(170000,ROUNDDOWN(MAX(0,AR1646-430000)*0.0243+17800,0)),0)</f>
        <v/>
      </c>
      <c r="AT1646" s="19">
        <f>IF(""="",215040+AS1646,"")</f>
        <v/>
      </c>
      <c r="AU1646" s="19">
        <f>IF(AR1646&gt;23500000,NA(),IF(AR1646&lt;=4890000,1040000,IF(AR1646&lt;=6550000,670000,620000)))</f>
        <v/>
      </c>
      <c r="AV1646" s="19">
        <f>MAX(0,ROUNDDOWN(AR1646-AT1646-AU1646-0,-3))</f>
        <v/>
      </c>
      <c r="AW1646" s="19">
        <f>IF(AV1646&lt;=0,0,ROUNDDOWN((AV1646*LOOKUP(AV1646,{0,1950001,3300001,6950001,9000001,18000001,40000001},{0.05,0.1,0.2,0.23,0.33,0.4,0.45})-LOOKUP(AV1646,{0,1950001,3300001,6950001,9000001,18000001,40000001},{0,97500,427500,636000,1536000,2796000,4796000}))*1.021,-2))</f>
        <v/>
      </c>
      <c r="AX1646" s="19">
        <f>MAX(0,ROUNDDOWN(AR1646-AT1646-430000-0,-3))</f>
        <v/>
      </c>
      <c r="AY1646" s="19">
        <f>IF(AR1646&lt;=450000,0,MAX(0,ROUNDDOWN(AX1646*0.06-MIN(50000,AX1646)*0.03,-2))+MAX(0,ROUNDDOWN(AX1646*0.04-MIN(50000,AX1646)*0.02,-2)))</f>
        <v/>
      </c>
      <c r="AZ1646" s="19">
        <f>AW1646+AY1646+AS1646</f>
        <v/>
      </c>
    </row>
    <row r="1647">
      <c r="A1647" t="inlineStr">
        <is>
          <t>1万円刻み</t>
        </is>
      </c>
      <c r="B1647" s="19">
        <f>'3_1万円刻み'!$A$1630</f>
        <v/>
      </c>
      <c r="C1647" s="19">
        <f>MIN(0,MAX(0,$B1647))</f>
        <v/>
      </c>
      <c r="D1647" s="19">
        <f>$B1647-C1647</f>
        <v/>
      </c>
      <c r="E1647" s="19">
        <f>MIN(670000,ROUNDDOWN(MAX(0,D1647-430000)*0.0751+47600,0))+MIN(260000,ROUNDDOWN(MAX(0,D1647-430000)*0.028+17600,0))+MIN(30000,ROUNDDOWN(MAX(0,D1647-430000)*0.0027+1873,0))+IF("いいえ"="はい",MIN(170000,ROUNDDOWN(MAX(0,D1647-430000)*0.0243+17800,0)),0)</f>
        <v/>
      </c>
      <c r="F1647" s="19">
        <f>IF(""="",215040+E1647,"")</f>
        <v/>
      </c>
      <c r="G1647" s="19">
        <f>IF(D1647&gt;23500000,NA(),IF(D1647&lt;=4890000,1040000,IF(D1647&lt;=6550000,670000,620000)))</f>
        <v/>
      </c>
      <c r="H1647" s="19">
        <f>MAX(0,ROUNDDOWN(D1647-F1647-G1647-0,-3))</f>
        <v/>
      </c>
      <c r="I1647" s="19">
        <f>IF(H1647&lt;=0,0,ROUNDDOWN((H1647*LOOKUP(H1647,{0,1950001,3300001,6950001,9000001,18000001,40000001},{0.05,0.1,0.2,0.23,0.33,0.4,0.45})-LOOKUP(H1647,{0,1950001,3300001,6950001,9000001,18000001,40000001},{0,97500,427500,636000,1536000,2796000,4796000}))*1.021,-2))</f>
        <v/>
      </c>
      <c r="J1647" s="19">
        <f>MAX(0,ROUNDDOWN(D1647-F1647-430000-0,-3))</f>
        <v/>
      </c>
      <c r="K1647" s="19">
        <f>IF(D1647&lt;=450000,0,MAX(0,ROUNDDOWN(J1647*0.06-MIN(50000,J1647)*0.03,-2))+MAX(0,ROUNDDOWN(J1647*0.04-MIN(50000,J1647)*0.02,-2)))</f>
        <v/>
      </c>
      <c r="L1647" s="19">
        <f>I1647+K1647+E1647</f>
        <v/>
      </c>
      <c r="M1647" s="19">
        <f>MIN(100000,MAX(0,$B1647))</f>
        <v/>
      </c>
      <c r="N1647" s="19">
        <f>$B1647-M1647</f>
        <v/>
      </c>
      <c r="O1647" s="19">
        <f>MIN(670000,ROUNDDOWN(MAX(0,N1647-430000)*0.0751+47600,0))+MIN(260000,ROUNDDOWN(MAX(0,N1647-430000)*0.028+17600,0))+MIN(30000,ROUNDDOWN(MAX(0,N1647-430000)*0.0027+1873,0))+IF("いいえ"="はい",MIN(170000,ROUNDDOWN(MAX(0,N1647-430000)*0.0243+17800,0)),0)</f>
        <v/>
      </c>
      <c r="P1647" s="19">
        <f>IF(""="",215040+O1647,"")</f>
        <v/>
      </c>
      <c r="Q1647" s="19">
        <f>IF(N1647&gt;23500000,NA(),IF(N1647&lt;=4890000,1040000,IF(N1647&lt;=6550000,670000,620000)))</f>
        <v/>
      </c>
      <c r="R1647" s="19">
        <f>MAX(0,ROUNDDOWN(N1647-P1647-Q1647-0,-3))</f>
        <v/>
      </c>
      <c r="S1647" s="19">
        <f>IF(R1647&lt;=0,0,ROUNDDOWN((R1647*LOOKUP(R1647,{0,1950001,3300001,6950001,9000001,18000001,40000001},{0.05,0.1,0.2,0.23,0.33,0.4,0.45})-LOOKUP(R1647,{0,1950001,3300001,6950001,9000001,18000001,40000001},{0,97500,427500,636000,1536000,2796000,4796000}))*1.021,-2))</f>
        <v/>
      </c>
      <c r="T1647" s="19">
        <f>MAX(0,ROUNDDOWN(N1647-P1647-430000-0,-3))</f>
        <v/>
      </c>
      <c r="U1647" s="19">
        <f>IF(N1647&lt;=450000,0,MAX(0,ROUNDDOWN(T1647*0.06-MIN(50000,T1647)*0.03,-2))+MAX(0,ROUNDDOWN(T1647*0.04-MIN(50000,T1647)*0.02,-2)))</f>
        <v/>
      </c>
      <c r="V1647" s="19">
        <f>S1647+U1647+O1647</f>
        <v/>
      </c>
      <c r="W1647" s="19">
        <f>MIN(550000,MAX(0,$B1647))</f>
        <v/>
      </c>
      <c r="X1647" s="19">
        <f>$B1647-W1647</f>
        <v/>
      </c>
      <c r="Y1647" s="19">
        <f>MIN(670000,ROUNDDOWN(MAX(0,X1647-430000)*0.0751+47600,0))+MIN(260000,ROUNDDOWN(MAX(0,X1647-430000)*0.028+17600,0))+MIN(30000,ROUNDDOWN(MAX(0,X1647-430000)*0.0027+1873,0))+IF("いいえ"="はい",MIN(170000,ROUNDDOWN(MAX(0,X1647-430000)*0.0243+17800,0)),0)</f>
        <v/>
      </c>
      <c r="Z1647" s="19">
        <f>IF(""="",215040+Y1647,"")</f>
        <v/>
      </c>
      <c r="AA1647" s="19">
        <f>IF(X1647&gt;23500000,NA(),IF(X1647&lt;=4890000,1040000,IF(X1647&lt;=6550000,670000,620000)))</f>
        <v/>
      </c>
      <c r="AB1647" s="19">
        <f>MAX(0,ROUNDDOWN(X1647-Z1647-AA1647-0,-3))</f>
        <v/>
      </c>
      <c r="AC1647" s="19">
        <f>IF(AB1647&lt;=0,0,ROUNDDOWN((AB1647*LOOKUP(AB1647,{0,1950001,3300001,6950001,9000001,18000001,40000001},{0.05,0.1,0.2,0.23,0.33,0.4,0.45})-LOOKUP(AB1647,{0,1950001,3300001,6950001,9000001,18000001,40000001},{0,97500,427500,636000,1536000,2796000,4796000}))*1.021,-2))</f>
        <v/>
      </c>
      <c r="AD1647" s="19">
        <f>MAX(0,ROUNDDOWN(X1647-Z1647-430000-0,-3))</f>
        <v/>
      </c>
      <c r="AE1647" s="19">
        <f>IF(X1647&lt;=450000,0,MAX(0,ROUNDDOWN(AD1647*0.06-MIN(50000,AD1647)*0.03,-2))+MAX(0,ROUNDDOWN(AD1647*0.04-MIN(50000,AD1647)*0.02,-2)))</f>
        <v/>
      </c>
      <c r="AF1647" s="19">
        <f>AC1647+AE1647+Y1647</f>
        <v/>
      </c>
      <c r="AG1647" s="19">
        <f>MIN(650000,MAX(0,$B1647))</f>
        <v/>
      </c>
      <c r="AH1647" s="19">
        <f>$B1647-AG1647</f>
        <v/>
      </c>
      <c r="AI1647" s="19">
        <f>MIN(670000,ROUNDDOWN(MAX(0,AH1647-430000)*0.0751+47600,0))+MIN(260000,ROUNDDOWN(MAX(0,AH1647-430000)*0.028+17600,0))+MIN(30000,ROUNDDOWN(MAX(0,AH1647-430000)*0.0027+1873,0))+IF("いいえ"="はい",MIN(170000,ROUNDDOWN(MAX(0,AH1647-430000)*0.0243+17800,0)),0)</f>
        <v/>
      </c>
      <c r="AJ1647" s="19">
        <f>IF(""="",215040+AI1647,"")</f>
        <v/>
      </c>
      <c r="AK1647" s="19">
        <f>IF(AH1647&gt;23500000,NA(),IF(AH1647&lt;=4890000,1040000,IF(AH1647&lt;=6550000,670000,620000)))</f>
        <v/>
      </c>
      <c r="AL1647" s="19">
        <f>MAX(0,ROUNDDOWN(AH1647-AJ1647-AK1647-0,-3))</f>
        <v/>
      </c>
      <c r="AM1647" s="19">
        <f>IF(AL1647&lt;=0,0,ROUNDDOWN((AL1647*LOOKUP(AL1647,{0,1950001,3300001,6950001,9000001,18000001,40000001},{0.05,0.1,0.2,0.23,0.33,0.4,0.45})-LOOKUP(AL1647,{0,1950001,3300001,6950001,9000001,18000001,40000001},{0,97500,427500,636000,1536000,2796000,4796000}))*1.021,-2))</f>
        <v/>
      </c>
      <c r="AN1647" s="19">
        <f>MAX(0,ROUNDDOWN(AH1647-AJ1647-430000-0,-3))</f>
        <v/>
      </c>
      <c r="AO1647" s="19">
        <f>IF(AH1647&lt;=450000,0,MAX(0,ROUNDDOWN(AN1647*0.06-MIN(50000,AN1647)*0.03,-2))+MAX(0,ROUNDDOWN(AN1647*0.04-MIN(50000,AN1647)*0.02,-2)))</f>
        <v/>
      </c>
      <c r="AP1647" s="19">
        <f>AM1647+AO1647+AI1647</f>
        <v/>
      </c>
      <c r="AQ1647" s="19">
        <f>MIN(750000,MAX(0,$B1647))</f>
        <v/>
      </c>
      <c r="AR1647" s="19">
        <f>$B1647-AQ1647</f>
        <v/>
      </c>
      <c r="AS1647" s="19">
        <f>MIN(670000,ROUNDDOWN(MAX(0,AR1647-430000)*0.0751+47600,0))+MIN(260000,ROUNDDOWN(MAX(0,AR1647-430000)*0.028+17600,0))+MIN(30000,ROUNDDOWN(MAX(0,AR1647-430000)*0.0027+1873,0))+IF("いいえ"="はい",MIN(170000,ROUNDDOWN(MAX(0,AR1647-430000)*0.0243+17800,0)),0)</f>
        <v/>
      </c>
      <c r="AT1647" s="19">
        <f>IF(""="",215040+AS1647,"")</f>
        <v/>
      </c>
      <c r="AU1647" s="19">
        <f>IF(AR1647&gt;23500000,NA(),IF(AR1647&lt;=4890000,1040000,IF(AR1647&lt;=6550000,670000,620000)))</f>
        <v/>
      </c>
      <c r="AV1647" s="19">
        <f>MAX(0,ROUNDDOWN(AR1647-AT1647-AU1647-0,-3))</f>
        <v/>
      </c>
      <c r="AW1647" s="19">
        <f>IF(AV1647&lt;=0,0,ROUNDDOWN((AV1647*LOOKUP(AV1647,{0,1950001,3300001,6950001,9000001,18000001,40000001},{0.05,0.1,0.2,0.23,0.33,0.4,0.45})-LOOKUP(AV1647,{0,1950001,3300001,6950001,9000001,18000001,40000001},{0,97500,427500,636000,1536000,2796000,4796000}))*1.021,-2))</f>
        <v/>
      </c>
      <c r="AX1647" s="19">
        <f>MAX(0,ROUNDDOWN(AR1647-AT1647-430000-0,-3))</f>
        <v/>
      </c>
      <c r="AY1647" s="19">
        <f>IF(AR1647&lt;=450000,0,MAX(0,ROUNDDOWN(AX1647*0.06-MIN(50000,AX1647)*0.03,-2))+MAX(0,ROUNDDOWN(AX1647*0.04-MIN(50000,AX1647)*0.02,-2)))</f>
        <v/>
      </c>
      <c r="AZ1647" s="19">
        <f>AW1647+AY1647+AS1647</f>
        <v/>
      </c>
    </row>
    <row r="1648">
      <c r="A1648" t="inlineStr">
        <is>
          <t>1万円刻み</t>
        </is>
      </c>
      <c r="B1648" s="19">
        <f>'3_1万円刻み'!$A$1631</f>
        <v/>
      </c>
      <c r="C1648" s="19">
        <f>MIN(0,MAX(0,$B1648))</f>
        <v/>
      </c>
      <c r="D1648" s="19">
        <f>$B1648-C1648</f>
        <v/>
      </c>
      <c r="E1648" s="19">
        <f>MIN(670000,ROUNDDOWN(MAX(0,D1648-430000)*0.0751+47600,0))+MIN(260000,ROUNDDOWN(MAX(0,D1648-430000)*0.028+17600,0))+MIN(30000,ROUNDDOWN(MAX(0,D1648-430000)*0.0027+1873,0))+IF("いいえ"="はい",MIN(170000,ROUNDDOWN(MAX(0,D1648-430000)*0.0243+17800,0)),0)</f>
        <v/>
      </c>
      <c r="F1648" s="19">
        <f>IF(""="",215040+E1648,"")</f>
        <v/>
      </c>
      <c r="G1648" s="19">
        <f>IF(D1648&gt;23500000,NA(),IF(D1648&lt;=4890000,1040000,IF(D1648&lt;=6550000,670000,620000)))</f>
        <v/>
      </c>
      <c r="H1648" s="19">
        <f>MAX(0,ROUNDDOWN(D1648-F1648-G1648-0,-3))</f>
        <v/>
      </c>
      <c r="I1648" s="19">
        <f>IF(H1648&lt;=0,0,ROUNDDOWN((H1648*LOOKUP(H1648,{0,1950001,3300001,6950001,9000001,18000001,40000001},{0.05,0.1,0.2,0.23,0.33,0.4,0.45})-LOOKUP(H1648,{0,1950001,3300001,6950001,9000001,18000001,40000001},{0,97500,427500,636000,1536000,2796000,4796000}))*1.021,-2))</f>
        <v/>
      </c>
      <c r="J1648" s="19">
        <f>MAX(0,ROUNDDOWN(D1648-F1648-430000-0,-3))</f>
        <v/>
      </c>
      <c r="K1648" s="19">
        <f>IF(D1648&lt;=450000,0,MAX(0,ROUNDDOWN(J1648*0.06-MIN(50000,J1648)*0.03,-2))+MAX(0,ROUNDDOWN(J1648*0.04-MIN(50000,J1648)*0.02,-2)))</f>
        <v/>
      </c>
      <c r="L1648" s="19">
        <f>I1648+K1648+E1648</f>
        <v/>
      </c>
      <c r="M1648" s="19">
        <f>MIN(100000,MAX(0,$B1648))</f>
        <v/>
      </c>
      <c r="N1648" s="19">
        <f>$B1648-M1648</f>
        <v/>
      </c>
      <c r="O1648" s="19">
        <f>MIN(670000,ROUNDDOWN(MAX(0,N1648-430000)*0.0751+47600,0))+MIN(260000,ROUNDDOWN(MAX(0,N1648-430000)*0.028+17600,0))+MIN(30000,ROUNDDOWN(MAX(0,N1648-430000)*0.0027+1873,0))+IF("いいえ"="はい",MIN(170000,ROUNDDOWN(MAX(0,N1648-430000)*0.0243+17800,0)),0)</f>
        <v/>
      </c>
      <c r="P1648" s="19">
        <f>IF(""="",215040+O1648,"")</f>
        <v/>
      </c>
      <c r="Q1648" s="19">
        <f>IF(N1648&gt;23500000,NA(),IF(N1648&lt;=4890000,1040000,IF(N1648&lt;=6550000,670000,620000)))</f>
        <v/>
      </c>
      <c r="R1648" s="19">
        <f>MAX(0,ROUNDDOWN(N1648-P1648-Q1648-0,-3))</f>
        <v/>
      </c>
      <c r="S1648" s="19">
        <f>IF(R1648&lt;=0,0,ROUNDDOWN((R1648*LOOKUP(R1648,{0,1950001,3300001,6950001,9000001,18000001,40000001},{0.05,0.1,0.2,0.23,0.33,0.4,0.45})-LOOKUP(R1648,{0,1950001,3300001,6950001,9000001,18000001,40000001},{0,97500,427500,636000,1536000,2796000,4796000}))*1.021,-2))</f>
        <v/>
      </c>
      <c r="T1648" s="19">
        <f>MAX(0,ROUNDDOWN(N1648-P1648-430000-0,-3))</f>
        <v/>
      </c>
      <c r="U1648" s="19">
        <f>IF(N1648&lt;=450000,0,MAX(0,ROUNDDOWN(T1648*0.06-MIN(50000,T1648)*0.03,-2))+MAX(0,ROUNDDOWN(T1648*0.04-MIN(50000,T1648)*0.02,-2)))</f>
        <v/>
      </c>
      <c r="V1648" s="19">
        <f>S1648+U1648+O1648</f>
        <v/>
      </c>
      <c r="W1648" s="19">
        <f>MIN(550000,MAX(0,$B1648))</f>
        <v/>
      </c>
      <c r="X1648" s="19">
        <f>$B1648-W1648</f>
        <v/>
      </c>
      <c r="Y1648" s="19">
        <f>MIN(670000,ROUNDDOWN(MAX(0,X1648-430000)*0.0751+47600,0))+MIN(260000,ROUNDDOWN(MAX(0,X1648-430000)*0.028+17600,0))+MIN(30000,ROUNDDOWN(MAX(0,X1648-430000)*0.0027+1873,0))+IF("いいえ"="はい",MIN(170000,ROUNDDOWN(MAX(0,X1648-430000)*0.0243+17800,0)),0)</f>
        <v/>
      </c>
      <c r="Z1648" s="19">
        <f>IF(""="",215040+Y1648,"")</f>
        <v/>
      </c>
      <c r="AA1648" s="19">
        <f>IF(X1648&gt;23500000,NA(),IF(X1648&lt;=4890000,1040000,IF(X1648&lt;=6550000,670000,620000)))</f>
        <v/>
      </c>
      <c r="AB1648" s="19">
        <f>MAX(0,ROUNDDOWN(X1648-Z1648-AA1648-0,-3))</f>
        <v/>
      </c>
      <c r="AC1648" s="19">
        <f>IF(AB1648&lt;=0,0,ROUNDDOWN((AB1648*LOOKUP(AB1648,{0,1950001,3300001,6950001,9000001,18000001,40000001},{0.05,0.1,0.2,0.23,0.33,0.4,0.45})-LOOKUP(AB1648,{0,1950001,3300001,6950001,9000001,18000001,40000001},{0,97500,427500,636000,1536000,2796000,4796000}))*1.021,-2))</f>
        <v/>
      </c>
      <c r="AD1648" s="19">
        <f>MAX(0,ROUNDDOWN(X1648-Z1648-430000-0,-3))</f>
        <v/>
      </c>
      <c r="AE1648" s="19">
        <f>IF(X1648&lt;=450000,0,MAX(0,ROUNDDOWN(AD1648*0.06-MIN(50000,AD1648)*0.03,-2))+MAX(0,ROUNDDOWN(AD1648*0.04-MIN(50000,AD1648)*0.02,-2)))</f>
        <v/>
      </c>
      <c r="AF1648" s="19">
        <f>AC1648+AE1648+Y1648</f>
        <v/>
      </c>
      <c r="AG1648" s="19">
        <f>MIN(650000,MAX(0,$B1648))</f>
        <v/>
      </c>
      <c r="AH1648" s="19">
        <f>$B1648-AG1648</f>
        <v/>
      </c>
      <c r="AI1648" s="19">
        <f>MIN(670000,ROUNDDOWN(MAX(0,AH1648-430000)*0.0751+47600,0))+MIN(260000,ROUNDDOWN(MAX(0,AH1648-430000)*0.028+17600,0))+MIN(30000,ROUNDDOWN(MAX(0,AH1648-430000)*0.0027+1873,0))+IF("いいえ"="はい",MIN(170000,ROUNDDOWN(MAX(0,AH1648-430000)*0.0243+17800,0)),0)</f>
        <v/>
      </c>
      <c r="AJ1648" s="19">
        <f>IF(""="",215040+AI1648,"")</f>
        <v/>
      </c>
      <c r="AK1648" s="19">
        <f>IF(AH1648&gt;23500000,NA(),IF(AH1648&lt;=4890000,1040000,IF(AH1648&lt;=6550000,670000,620000)))</f>
        <v/>
      </c>
      <c r="AL1648" s="19">
        <f>MAX(0,ROUNDDOWN(AH1648-AJ1648-AK1648-0,-3))</f>
        <v/>
      </c>
      <c r="AM1648" s="19">
        <f>IF(AL1648&lt;=0,0,ROUNDDOWN((AL1648*LOOKUP(AL1648,{0,1950001,3300001,6950001,9000001,18000001,40000001},{0.05,0.1,0.2,0.23,0.33,0.4,0.45})-LOOKUP(AL1648,{0,1950001,3300001,6950001,9000001,18000001,40000001},{0,97500,427500,636000,1536000,2796000,4796000}))*1.021,-2))</f>
        <v/>
      </c>
      <c r="AN1648" s="19">
        <f>MAX(0,ROUNDDOWN(AH1648-AJ1648-430000-0,-3))</f>
        <v/>
      </c>
      <c r="AO1648" s="19">
        <f>IF(AH1648&lt;=450000,0,MAX(0,ROUNDDOWN(AN1648*0.06-MIN(50000,AN1648)*0.03,-2))+MAX(0,ROUNDDOWN(AN1648*0.04-MIN(50000,AN1648)*0.02,-2)))</f>
        <v/>
      </c>
      <c r="AP1648" s="19">
        <f>AM1648+AO1648+AI1648</f>
        <v/>
      </c>
      <c r="AQ1648" s="19">
        <f>MIN(750000,MAX(0,$B1648))</f>
        <v/>
      </c>
      <c r="AR1648" s="19">
        <f>$B1648-AQ1648</f>
        <v/>
      </c>
      <c r="AS1648" s="19">
        <f>MIN(670000,ROUNDDOWN(MAX(0,AR1648-430000)*0.0751+47600,0))+MIN(260000,ROUNDDOWN(MAX(0,AR1648-430000)*0.028+17600,0))+MIN(30000,ROUNDDOWN(MAX(0,AR1648-430000)*0.0027+1873,0))+IF("いいえ"="はい",MIN(170000,ROUNDDOWN(MAX(0,AR1648-430000)*0.0243+17800,0)),0)</f>
        <v/>
      </c>
      <c r="AT1648" s="19">
        <f>IF(""="",215040+AS1648,"")</f>
        <v/>
      </c>
      <c r="AU1648" s="19">
        <f>IF(AR1648&gt;23500000,NA(),IF(AR1648&lt;=4890000,1040000,IF(AR1648&lt;=6550000,670000,620000)))</f>
        <v/>
      </c>
      <c r="AV1648" s="19">
        <f>MAX(0,ROUNDDOWN(AR1648-AT1648-AU1648-0,-3))</f>
        <v/>
      </c>
      <c r="AW1648" s="19">
        <f>IF(AV1648&lt;=0,0,ROUNDDOWN((AV1648*LOOKUP(AV1648,{0,1950001,3300001,6950001,9000001,18000001,40000001},{0.05,0.1,0.2,0.23,0.33,0.4,0.45})-LOOKUP(AV1648,{0,1950001,3300001,6950001,9000001,18000001,40000001},{0,97500,427500,636000,1536000,2796000,4796000}))*1.021,-2))</f>
        <v/>
      </c>
      <c r="AX1648" s="19">
        <f>MAX(0,ROUNDDOWN(AR1648-AT1648-430000-0,-3))</f>
        <v/>
      </c>
      <c r="AY1648" s="19">
        <f>IF(AR1648&lt;=450000,0,MAX(0,ROUNDDOWN(AX1648*0.06-MIN(50000,AX1648)*0.03,-2))+MAX(0,ROUNDDOWN(AX1648*0.04-MIN(50000,AX1648)*0.02,-2)))</f>
        <v/>
      </c>
      <c r="AZ1648" s="19">
        <f>AW1648+AY1648+AS1648</f>
        <v/>
      </c>
    </row>
    <row r="1649">
      <c r="A1649" t="inlineStr">
        <is>
          <t>1万円刻み</t>
        </is>
      </c>
      <c r="B1649" s="19">
        <f>'3_1万円刻み'!$A$1632</f>
        <v/>
      </c>
      <c r="C1649" s="19">
        <f>MIN(0,MAX(0,$B1649))</f>
        <v/>
      </c>
      <c r="D1649" s="19">
        <f>$B1649-C1649</f>
        <v/>
      </c>
      <c r="E1649" s="19">
        <f>MIN(670000,ROUNDDOWN(MAX(0,D1649-430000)*0.0751+47600,0))+MIN(260000,ROUNDDOWN(MAX(0,D1649-430000)*0.028+17600,0))+MIN(30000,ROUNDDOWN(MAX(0,D1649-430000)*0.0027+1873,0))+IF("いいえ"="はい",MIN(170000,ROUNDDOWN(MAX(0,D1649-430000)*0.0243+17800,0)),0)</f>
        <v/>
      </c>
      <c r="F1649" s="19">
        <f>IF(""="",215040+E1649,"")</f>
        <v/>
      </c>
      <c r="G1649" s="19">
        <f>IF(D1649&gt;23500000,NA(),IF(D1649&lt;=4890000,1040000,IF(D1649&lt;=6550000,670000,620000)))</f>
        <v/>
      </c>
      <c r="H1649" s="19">
        <f>MAX(0,ROUNDDOWN(D1649-F1649-G1649-0,-3))</f>
        <v/>
      </c>
      <c r="I1649" s="19">
        <f>IF(H1649&lt;=0,0,ROUNDDOWN((H1649*LOOKUP(H1649,{0,1950001,3300001,6950001,9000001,18000001,40000001},{0.05,0.1,0.2,0.23,0.33,0.4,0.45})-LOOKUP(H1649,{0,1950001,3300001,6950001,9000001,18000001,40000001},{0,97500,427500,636000,1536000,2796000,4796000}))*1.021,-2))</f>
        <v/>
      </c>
      <c r="J1649" s="19">
        <f>MAX(0,ROUNDDOWN(D1649-F1649-430000-0,-3))</f>
        <v/>
      </c>
      <c r="K1649" s="19">
        <f>IF(D1649&lt;=450000,0,MAX(0,ROUNDDOWN(J1649*0.06-MIN(50000,J1649)*0.03,-2))+MAX(0,ROUNDDOWN(J1649*0.04-MIN(50000,J1649)*0.02,-2)))</f>
        <v/>
      </c>
      <c r="L1649" s="19">
        <f>I1649+K1649+E1649</f>
        <v/>
      </c>
      <c r="M1649" s="19">
        <f>MIN(100000,MAX(0,$B1649))</f>
        <v/>
      </c>
      <c r="N1649" s="19">
        <f>$B1649-M1649</f>
        <v/>
      </c>
      <c r="O1649" s="19">
        <f>MIN(670000,ROUNDDOWN(MAX(0,N1649-430000)*0.0751+47600,0))+MIN(260000,ROUNDDOWN(MAX(0,N1649-430000)*0.028+17600,0))+MIN(30000,ROUNDDOWN(MAX(0,N1649-430000)*0.0027+1873,0))+IF("いいえ"="はい",MIN(170000,ROUNDDOWN(MAX(0,N1649-430000)*0.0243+17800,0)),0)</f>
        <v/>
      </c>
      <c r="P1649" s="19">
        <f>IF(""="",215040+O1649,"")</f>
        <v/>
      </c>
      <c r="Q1649" s="19">
        <f>IF(N1649&gt;23500000,NA(),IF(N1649&lt;=4890000,1040000,IF(N1649&lt;=6550000,670000,620000)))</f>
        <v/>
      </c>
      <c r="R1649" s="19">
        <f>MAX(0,ROUNDDOWN(N1649-P1649-Q1649-0,-3))</f>
        <v/>
      </c>
      <c r="S1649" s="19">
        <f>IF(R1649&lt;=0,0,ROUNDDOWN((R1649*LOOKUP(R1649,{0,1950001,3300001,6950001,9000001,18000001,40000001},{0.05,0.1,0.2,0.23,0.33,0.4,0.45})-LOOKUP(R1649,{0,1950001,3300001,6950001,9000001,18000001,40000001},{0,97500,427500,636000,1536000,2796000,4796000}))*1.021,-2))</f>
        <v/>
      </c>
      <c r="T1649" s="19">
        <f>MAX(0,ROUNDDOWN(N1649-P1649-430000-0,-3))</f>
        <v/>
      </c>
      <c r="U1649" s="19">
        <f>IF(N1649&lt;=450000,0,MAX(0,ROUNDDOWN(T1649*0.06-MIN(50000,T1649)*0.03,-2))+MAX(0,ROUNDDOWN(T1649*0.04-MIN(50000,T1649)*0.02,-2)))</f>
        <v/>
      </c>
      <c r="V1649" s="19">
        <f>S1649+U1649+O1649</f>
        <v/>
      </c>
      <c r="W1649" s="19">
        <f>MIN(550000,MAX(0,$B1649))</f>
        <v/>
      </c>
      <c r="X1649" s="19">
        <f>$B1649-W1649</f>
        <v/>
      </c>
      <c r="Y1649" s="19">
        <f>MIN(670000,ROUNDDOWN(MAX(0,X1649-430000)*0.0751+47600,0))+MIN(260000,ROUNDDOWN(MAX(0,X1649-430000)*0.028+17600,0))+MIN(30000,ROUNDDOWN(MAX(0,X1649-430000)*0.0027+1873,0))+IF("いいえ"="はい",MIN(170000,ROUNDDOWN(MAX(0,X1649-430000)*0.0243+17800,0)),0)</f>
        <v/>
      </c>
      <c r="Z1649" s="19">
        <f>IF(""="",215040+Y1649,"")</f>
        <v/>
      </c>
      <c r="AA1649" s="19">
        <f>IF(X1649&gt;23500000,NA(),IF(X1649&lt;=4890000,1040000,IF(X1649&lt;=6550000,670000,620000)))</f>
        <v/>
      </c>
      <c r="AB1649" s="19">
        <f>MAX(0,ROUNDDOWN(X1649-Z1649-AA1649-0,-3))</f>
        <v/>
      </c>
      <c r="AC1649" s="19">
        <f>IF(AB1649&lt;=0,0,ROUNDDOWN((AB1649*LOOKUP(AB1649,{0,1950001,3300001,6950001,9000001,18000001,40000001},{0.05,0.1,0.2,0.23,0.33,0.4,0.45})-LOOKUP(AB1649,{0,1950001,3300001,6950001,9000001,18000001,40000001},{0,97500,427500,636000,1536000,2796000,4796000}))*1.021,-2))</f>
        <v/>
      </c>
      <c r="AD1649" s="19">
        <f>MAX(0,ROUNDDOWN(X1649-Z1649-430000-0,-3))</f>
        <v/>
      </c>
      <c r="AE1649" s="19">
        <f>IF(X1649&lt;=450000,0,MAX(0,ROUNDDOWN(AD1649*0.06-MIN(50000,AD1649)*0.03,-2))+MAX(0,ROUNDDOWN(AD1649*0.04-MIN(50000,AD1649)*0.02,-2)))</f>
        <v/>
      </c>
      <c r="AF1649" s="19">
        <f>AC1649+AE1649+Y1649</f>
        <v/>
      </c>
      <c r="AG1649" s="19">
        <f>MIN(650000,MAX(0,$B1649))</f>
        <v/>
      </c>
      <c r="AH1649" s="19">
        <f>$B1649-AG1649</f>
        <v/>
      </c>
      <c r="AI1649" s="19">
        <f>MIN(670000,ROUNDDOWN(MAX(0,AH1649-430000)*0.0751+47600,0))+MIN(260000,ROUNDDOWN(MAX(0,AH1649-430000)*0.028+17600,0))+MIN(30000,ROUNDDOWN(MAX(0,AH1649-430000)*0.0027+1873,0))+IF("いいえ"="はい",MIN(170000,ROUNDDOWN(MAX(0,AH1649-430000)*0.0243+17800,0)),0)</f>
        <v/>
      </c>
      <c r="AJ1649" s="19">
        <f>IF(""="",215040+AI1649,"")</f>
        <v/>
      </c>
      <c r="AK1649" s="19">
        <f>IF(AH1649&gt;23500000,NA(),IF(AH1649&lt;=4890000,1040000,IF(AH1649&lt;=6550000,670000,620000)))</f>
        <v/>
      </c>
      <c r="AL1649" s="19">
        <f>MAX(0,ROUNDDOWN(AH1649-AJ1649-AK1649-0,-3))</f>
        <v/>
      </c>
      <c r="AM1649" s="19">
        <f>IF(AL1649&lt;=0,0,ROUNDDOWN((AL1649*LOOKUP(AL1649,{0,1950001,3300001,6950001,9000001,18000001,40000001},{0.05,0.1,0.2,0.23,0.33,0.4,0.45})-LOOKUP(AL1649,{0,1950001,3300001,6950001,9000001,18000001,40000001},{0,97500,427500,636000,1536000,2796000,4796000}))*1.021,-2))</f>
        <v/>
      </c>
      <c r="AN1649" s="19">
        <f>MAX(0,ROUNDDOWN(AH1649-AJ1649-430000-0,-3))</f>
        <v/>
      </c>
      <c r="AO1649" s="19">
        <f>IF(AH1649&lt;=450000,0,MAX(0,ROUNDDOWN(AN1649*0.06-MIN(50000,AN1649)*0.03,-2))+MAX(0,ROUNDDOWN(AN1649*0.04-MIN(50000,AN1649)*0.02,-2)))</f>
        <v/>
      </c>
      <c r="AP1649" s="19">
        <f>AM1649+AO1649+AI1649</f>
        <v/>
      </c>
      <c r="AQ1649" s="19">
        <f>MIN(750000,MAX(0,$B1649))</f>
        <v/>
      </c>
      <c r="AR1649" s="19">
        <f>$B1649-AQ1649</f>
        <v/>
      </c>
      <c r="AS1649" s="19">
        <f>MIN(670000,ROUNDDOWN(MAX(0,AR1649-430000)*0.0751+47600,0))+MIN(260000,ROUNDDOWN(MAX(0,AR1649-430000)*0.028+17600,0))+MIN(30000,ROUNDDOWN(MAX(0,AR1649-430000)*0.0027+1873,0))+IF("いいえ"="はい",MIN(170000,ROUNDDOWN(MAX(0,AR1649-430000)*0.0243+17800,0)),0)</f>
        <v/>
      </c>
      <c r="AT1649" s="19">
        <f>IF(""="",215040+AS1649,"")</f>
        <v/>
      </c>
      <c r="AU1649" s="19">
        <f>IF(AR1649&gt;23500000,NA(),IF(AR1649&lt;=4890000,1040000,IF(AR1649&lt;=6550000,670000,620000)))</f>
        <v/>
      </c>
      <c r="AV1649" s="19">
        <f>MAX(0,ROUNDDOWN(AR1649-AT1649-AU1649-0,-3))</f>
        <v/>
      </c>
      <c r="AW1649" s="19">
        <f>IF(AV1649&lt;=0,0,ROUNDDOWN((AV1649*LOOKUP(AV1649,{0,1950001,3300001,6950001,9000001,18000001,40000001},{0.05,0.1,0.2,0.23,0.33,0.4,0.45})-LOOKUP(AV1649,{0,1950001,3300001,6950001,9000001,18000001,40000001},{0,97500,427500,636000,1536000,2796000,4796000}))*1.021,-2))</f>
        <v/>
      </c>
      <c r="AX1649" s="19">
        <f>MAX(0,ROUNDDOWN(AR1649-AT1649-430000-0,-3))</f>
        <v/>
      </c>
      <c r="AY1649" s="19">
        <f>IF(AR1649&lt;=450000,0,MAX(0,ROUNDDOWN(AX1649*0.06-MIN(50000,AX1649)*0.03,-2))+MAX(0,ROUNDDOWN(AX1649*0.04-MIN(50000,AX1649)*0.02,-2)))</f>
        <v/>
      </c>
      <c r="AZ1649" s="19">
        <f>AW1649+AY1649+AS1649</f>
        <v/>
      </c>
    </row>
    <row r="1650">
      <c r="A1650" t="inlineStr">
        <is>
          <t>1万円刻み</t>
        </is>
      </c>
      <c r="B1650" s="19">
        <f>'3_1万円刻み'!$A$1633</f>
        <v/>
      </c>
      <c r="C1650" s="19">
        <f>MIN(0,MAX(0,$B1650))</f>
        <v/>
      </c>
      <c r="D1650" s="19">
        <f>$B1650-C1650</f>
        <v/>
      </c>
      <c r="E1650" s="19">
        <f>MIN(670000,ROUNDDOWN(MAX(0,D1650-430000)*0.0751+47600,0))+MIN(260000,ROUNDDOWN(MAX(0,D1650-430000)*0.028+17600,0))+MIN(30000,ROUNDDOWN(MAX(0,D1650-430000)*0.0027+1873,0))+IF("いいえ"="はい",MIN(170000,ROUNDDOWN(MAX(0,D1650-430000)*0.0243+17800,0)),0)</f>
        <v/>
      </c>
      <c r="F1650" s="19">
        <f>IF(""="",215040+E1650,"")</f>
        <v/>
      </c>
      <c r="G1650" s="19">
        <f>IF(D1650&gt;23500000,NA(),IF(D1650&lt;=4890000,1040000,IF(D1650&lt;=6550000,670000,620000)))</f>
        <v/>
      </c>
      <c r="H1650" s="19">
        <f>MAX(0,ROUNDDOWN(D1650-F1650-G1650-0,-3))</f>
        <v/>
      </c>
      <c r="I1650" s="19">
        <f>IF(H1650&lt;=0,0,ROUNDDOWN((H1650*LOOKUP(H1650,{0,1950001,3300001,6950001,9000001,18000001,40000001},{0.05,0.1,0.2,0.23,0.33,0.4,0.45})-LOOKUP(H1650,{0,1950001,3300001,6950001,9000001,18000001,40000001},{0,97500,427500,636000,1536000,2796000,4796000}))*1.021,-2))</f>
        <v/>
      </c>
      <c r="J1650" s="19">
        <f>MAX(0,ROUNDDOWN(D1650-F1650-430000-0,-3))</f>
        <v/>
      </c>
      <c r="K1650" s="19">
        <f>IF(D1650&lt;=450000,0,MAX(0,ROUNDDOWN(J1650*0.06-MIN(50000,J1650)*0.03,-2))+MAX(0,ROUNDDOWN(J1650*0.04-MIN(50000,J1650)*0.02,-2)))</f>
        <v/>
      </c>
      <c r="L1650" s="19">
        <f>I1650+K1650+E1650</f>
        <v/>
      </c>
      <c r="M1650" s="19">
        <f>MIN(100000,MAX(0,$B1650))</f>
        <v/>
      </c>
      <c r="N1650" s="19">
        <f>$B1650-M1650</f>
        <v/>
      </c>
      <c r="O1650" s="19">
        <f>MIN(670000,ROUNDDOWN(MAX(0,N1650-430000)*0.0751+47600,0))+MIN(260000,ROUNDDOWN(MAX(0,N1650-430000)*0.028+17600,0))+MIN(30000,ROUNDDOWN(MAX(0,N1650-430000)*0.0027+1873,0))+IF("いいえ"="はい",MIN(170000,ROUNDDOWN(MAX(0,N1650-430000)*0.0243+17800,0)),0)</f>
        <v/>
      </c>
      <c r="P1650" s="19">
        <f>IF(""="",215040+O1650,"")</f>
        <v/>
      </c>
      <c r="Q1650" s="19">
        <f>IF(N1650&gt;23500000,NA(),IF(N1650&lt;=4890000,1040000,IF(N1650&lt;=6550000,670000,620000)))</f>
        <v/>
      </c>
      <c r="R1650" s="19">
        <f>MAX(0,ROUNDDOWN(N1650-P1650-Q1650-0,-3))</f>
        <v/>
      </c>
      <c r="S1650" s="19">
        <f>IF(R1650&lt;=0,0,ROUNDDOWN((R1650*LOOKUP(R1650,{0,1950001,3300001,6950001,9000001,18000001,40000001},{0.05,0.1,0.2,0.23,0.33,0.4,0.45})-LOOKUP(R1650,{0,1950001,3300001,6950001,9000001,18000001,40000001},{0,97500,427500,636000,1536000,2796000,4796000}))*1.021,-2))</f>
        <v/>
      </c>
      <c r="T1650" s="19">
        <f>MAX(0,ROUNDDOWN(N1650-P1650-430000-0,-3))</f>
        <v/>
      </c>
      <c r="U1650" s="19">
        <f>IF(N1650&lt;=450000,0,MAX(0,ROUNDDOWN(T1650*0.06-MIN(50000,T1650)*0.03,-2))+MAX(0,ROUNDDOWN(T1650*0.04-MIN(50000,T1650)*0.02,-2)))</f>
        <v/>
      </c>
      <c r="V1650" s="19">
        <f>S1650+U1650+O1650</f>
        <v/>
      </c>
      <c r="W1650" s="19">
        <f>MIN(550000,MAX(0,$B1650))</f>
        <v/>
      </c>
      <c r="X1650" s="19">
        <f>$B1650-W1650</f>
        <v/>
      </c>
      <c r="Y1650" s="19">
        <f>MIN(670000,ROUNDDOWN(MAX(0,X1650-430000)*0.0751+47600,0))+MIN(260000,ROUNDDOWN(MAX(0,X1650-430000)*0.028+17600,0))+MIN(30000,ROUNDDOWN(MAX(0,X1650-430000)*0.0027+1873,0))+IF("いいえ"="はい",MIN(170000,ROUNDDOWN(MAX(0,X1650-430000)*0.0243+17800,0)),0)</f>
        <v/>
      </c>
      <c r="Z1650" s="19">
        <f>IF(""="",215040+Y1650,"")</f>
        <v/>
      </c>
      <c r="AA1650" s="19">
        <f>IF(X1650&gt;23500000,NA(),IF(X1650&lt;=4890000,1040000,IF(X1650&lt;=6550000,670000,620000)))</f>
        <v/>
      </c>
      <c r="AB1650" s="19">
        <f>MAX(0,ROUNDDOWN(X1650-Z1650-AA1650-0,-3))</f>
        <v/>
      </c>
      <c r="AC1650" s="19">
        <f>IF(AB1650&lt;=0,0,ROUNDDOWN((AB1650*LOOKUP(AB1650,{0,1950001,3300001,6950001,9000001,18000001,40000001},{0.05,0.1,0.2,0.23,0.33,0.4,0.45})-LOOKUP(AB1650,{0,1950001,3300001,6950001,9000001,18000001,40000001},{0,97500,427500,636000,1536000,2796000,4796000}))*1.021,-2))</f>
        <v/>
      </c>
      <c r="AD1650" s="19">
        <f>MAX(0,ROUNDDOWN(X1650-Z1650-430000-0,-3))</f>
        <v/>
      </c>
      <c r="AE1650" s="19">
        <f>IF(X1650&lt;=450000,0,MAX(0,ROUNDDOWN(AD1650*0.06-MIN(50000,AD1650)*0.03,-2))+MAX(0,ROUNDDOWN(AD1650*0.04-MIN(50000,AD1650)*0.02,-2)))</f>
        <v/>
      </c>
      <c r="AF1650" s="19">
        <f>AC1650+AE1650+Y1650</f>
        <v/>
      </c>
      <c r="AG1650" s="19">
        <f>MIN(650000,MAX(0,$B1650))</f>
        <v/>
      </c>
      <c r="AH1650" s="19">
        <f>$B1650-AG1650</f>
        <v/>
      </c>
      <c r="AI1650" s="19">
        <f>MIN(670000,ROUNDDOWN(MAX(0,AH1650-430000)*0.0751+47600,0))+MIN(260000,ROUNDDOWN(MAX(0,AH1650-430000)*0.028+17600,0))+MIN(30000,ROUNDDOWN(MAX(0,AH1650-430000)*0.0027+1873,0))+IF("いいえ"="はい",MIN(170000,ROUNDDOWN(MAX(0,AH1650-430000)*0.0243+17800,0)),0)</f>
        <v/>
      </c>
      <c r="AJ1650" s="19">
        <f>IF(""="",215040+AI1650,"")</f>
        <v/>
      </c>
      <c r="AK1650" s="19">
        <f>IF(AH1650&gt;23500000,NA(),IF(AH1650&lt;=4890000,1040000,IF(AH1650&lt;=6550000,670000,620000)))</f>
        <v/>
      </c>
      <c r="AL1650" s="19">
        <f>MAX(0,ROUNDDOWN(AH1650-AJ1650-AK1650-0,-3))</f>
        <v/>
      </c>
      <c r="AM1650" s="19">
        <f>IF(AL1650&lt;=0,0,ROUNDDOWN((AL1650*LOOKUP(AL1650,{0,1950001,3300001,6950001,9000001,18000001,40000001},{0.05,0.1,0.2,0.23,0.33,0.4,0.45})-LOOKUP(AL1650,{0,1950001,3300001,6950001,9000001,18000001,40000001},{0,97500,427500,636000,1536000,2796000,4796000}))*1.021,-2))</f>
        <v/>
      </c>
      <c r="AN1650" s="19">
        <f>MAX(0,ROUNDDOWN(AH1650-AJ1650-430000-0,-3))</f>
        <v/>
      </c>
      <c r="AO1650" s="19">
        <f>IF(AH1650&lt;=450000,0,MAX(0,ROUNDDOWN(AN1650*0.06-MIN(50000,AN1650)*0.03,-2))+MAX(0,ROUNDDOWN(AN1650*0.04-MIN(50000,AN1650)*0.02,-2)))</f>
        <v/>
      </c>
      <c r="AP1650" s="19">
        <f>AM1650+AO1650+AI1650</f>
        <v/>
      </c>
      <c r="AQ1650" s="19">
        <f>MIN(750000,MAX(0,$B1650))</f>
        <v/>
      </c>
      <c r="AR1650" s="19">
        <f>$B1650-AQ1650</f>
        <v/>
      </c>
      <c r="AS1650" s="19">
        <f>MIN(670000,ROUNDDOWN(MAX(0,AR1650-430000)*0.0751+47600,0))+MIN(260000,ROUNDDOWN(MAX(0,AR1650-430000)*0.028+17600,0))+MIN(30000,ROUNDDOWN(MAX(0,AR1650-430000)*0.0027+1873,0))+IF("いいえ"="はい",MIN(170000,ROUNDDOWN(MAX(0,AR1650-430000)*0.0243+17800,0)),0)</f>
        <v/>
      </c>
      <c r="AT1650" s="19">
        <f>IF(""="",215040+AS1650,"")</f>
        <v/>
      </c>
      <c r="AU1650" s="19">
        <f>IF(AR1650&gt;23500000,NA(),IF(AR1650&lt;=4890000,1040000,IF(AR1650&lt;=6550000,670000,620000)))</f>
        <v/>
      </c>
      <c r="AV1650" s="19">
        <f>MAX(0,ROUNDDOWN(AR1650-AT1650-AU1650-0,-3))</f>
        <v/>
      </c>
      <c r="AW1650" s="19">
        <f>IF(AV1650&lt;=0,0,ROUNDDOWN((AV1650*LOOKUP(AV1650,{0,1950001,3300001,6950001,9000001,18000001,40000001},{0.05,0.1,0.2,0.23,0.33,0.4,0.45})-LOOKUP(AV1650,{0,1950001,3300001,6950001,9000001,18000001,40000001},{0,97500,427500,636000,1536000,2796000,4796000}))*1.021,-2))</f>
        <v/>
      </c>
      <c r="AX1650" s="19">
        <f>MAX(0,ROUNDDOWN(AR1650-AT1650-430000-0,-3))</f>
        <v/>
      </c>
      <c r="AY1650" s="19">
        <f>IF(AR1650&lt;=450000,0,MAX(0,ROUNDDOWN(AX1650*0.06-MIN(50000,AX1650)*0.03,-2))+MAX(0,ROUNDDOWN(AX1650*0.04-MIN(50000,AX1650)*0.02,-2)))</f>
        <v/>
      </c>
      <c r="AZ1650" s="19">
        <f>AW1650+AY1650+AS1650</f>
        <v/>
      </c>
    </row>
    <row r="1651">
      <c r="A1651" t="inlineStr">
        <is>
          <t>1万円刻み</t>
        </is>
      </c>
      <c r="B1651" s="19">
        <f>'3_1万円刻み'!$A$1634</f>
        <v/>
      </c>
      <c r="C1651" s="19">
        <f>MIN(0,MAX(0,$B1651))</f>
        <v/>
      </c>
      <c r="D1651" s="19">
        <f>$B1651-C1651</f>
        <v/>
      </c>
      <c r="E1651" s="19">
        <f>MIN(670000,ROUNDDOWN(MAX(0,D1651-430000)*0.0751+47600,0))+MIN(260000,ROUNDDOWN(MAX(0,D1651-430000)*0.028+17600,0))+MIN(30000,ROUNDDOWN(MAX(0,D1651-430000)*0.0027+1873,0))+IF("いいえ"="はい",MIN(170000,ROUNDDOWN(MAX(0,D1651-430000)*0.0243+17800,0)),0)</f>
        <v/>
      </c>
      <c r="F1651" s="19">
        <f>IF(""="",215040+E1651,"")</f>
        <v/>
      </c>
      <c r="G1651" s="19">
        <f>IF(D1651&gt;23500000,NA(),IF(D1651&lt;=4890000,1040000,IF(D1651&lt;=6550000,670000,620000)))</f>
        <v/>
      </c>
      <c r="H1651" s="19">
        <f>MAX(0,ROUNDDOWN(D1651-F1651-G1651-0,-3))</f>
        <v/>
      </c>
      <c r="I1651" s="19">
        <f>IF(H1651&lt;=0,0,ROUNDDOWN((H1651*LOOKUP(H1651,{0,1950001,3300001,6950001,9000001,18000001,40000001},{0.05,0.1,0.2,0.23,0.33,0.4,0.45})-LOOKUP(H1651,{0,1950001,3300001,6950001,9000001,18000001,40000001},{0,97500,427500,636000,1536000,2796000,4796000}))*1.021,-2))</f>
        <v/>
      </c>
      <c r="J1651" s="19">
        <f>MAX(0,ROUNDDOWN(D1651-F1651-430000-0,-3))</f>
        <v/>
      </c>
      <c r="K1651" s="19">
        <f>IF(D1651&lt;=450000,0,MAX(0,ROUNDDOWN(J1651*0.06-MIN(50000,J1651)*0.03,-2))+MAX(0,ROUNDDOWN(J1651*0.04-MIN(50000,J1651)*0.02,-2)))</f>
        <v/>
      </c>
      <c r="L1651" s="19">
        <f>I1651+K1651+E1651</f>
        <v/>
      </c>
      <c r="M1651" s="19">
        <f>MIN(100000,MAX(0,$B1651))</f>
        <v/>
      </c>
      <c r="N1651" s="19">
        <f>$B1651-M1651</f>
        <v/>
      </c>
      <c r="O1651" s="19">
        <f>MIN(670000,ROUNDDOWN(MAX(0,N1651-430000)*0.0751+47600,0))+MIN(260000,ROUNDDOWN(MAX(0,N1651-430000)*0.028+17600,0))+MIN(30000,ROUNDDOWN(MAX(0,N1651-430000)*0.0027+1873,0))+IF("いいえ"="はい",MIN(170000,ROUNDDOWN(MAX(0,N1651-430000)*0.0243+17800,0)),0)</f>
        <v/>
      </c>
      <c r="P1651" s="19">
        <f>IF(""="",215040+O1651,"")</f>
        <v/>
      </c>
      <c r="Q1651" s="19">
        <f>IF(N1651&gt;23500000,NA(),IF(N1651&lt;=4890000,1040000,IF(N1651&lt;=6550000,670000,620000)))</f>
        <v/>
      </c>
      <c r="R1651" s="19">
        <f>MAX(0,ROUNDDOWN(N1651-P1651-Q1651-0,-3))</f>
        <v/>
      </c>
      <c r="S1651" s="19">
        <f>IF(R1651&lt;=0,0,ROUNDDOWN((R1651*LOOKUP(R1651,{0,1950001,3300001,6950001,9000001,18000001,40000001},{0.05,0.1,0.2,0.23,0.33,0.4,0.45})-LOOKUP(R1651,{0,1950001,3300001,6950001,9000001,18000001,40000001},{0,97500,427500,636000,1536000,2796000,4796000}))*1.021,-2))</f>
        <v/>
      </c>
      <c r="T1651" s="19">
        <f>MAX(0,ROUNDDOWN(N1651-P1651-430000-0,-3))</f>
        <v/>
      </c>
      <c r="U1651" s="19">
        <f>IF(N1651&lt;=450000,0,MAX(0,ROUNDDOWN(T1651*0.06-MIN(50000,T1651)*0.03,-2))+MAX(0,ROUNDDOWN(T1651*0.04-MIN(50000,T1651)*0.02,-2)))</f>
        <v/>
      </c>
      <c r="V1651" s="19">
        <f>S1651+U1651+O1651</f>
        <v/>
      </c>
      <c r="W1651" s="19">
        <f>MIN(550000,MAX(0,$B1651))</f>
        <v/>
      </c>
      <c r="X1651" s="19">
        <f>$B1651-W1651</f>
        <v/>
      </c>
      <c r="Y1651" s="19">
        <f>MIN(670000,ROUNDDOWN(MAX(0,X1651-430000)*0.0751+47600,0))+MIN(260000,ROUNDDOWN(MAX(0,X1651-430000)*0.028+17600,0))+MIN(30000,ROUNDDOWN(MAX(0,X1651-430000)*0.0027+1873,0))+IF("いいえ"="はい",MIN(170000,ROUNDDOWN(MAX(0,X1651-430000)*0.0243+17800,0)),0)</f>
        <v/>
      </c>
      <c r="Z1651" s="19">
        <f>IF(""="",215040+Y1651,"")</f>
        <v/>
      </c>
      <c r="AA1651" s="19">
        <f>IF(X1651&gt;23500000,NA(),IF(X1651&lt;=4890000,1040000,IF(X1651&lt;=6550000,670000,620000)))</f>
        <v/>
      </c>
      <c r="AB1651" s="19">
        <f>MAX(0,ROUNDDOWN(X1651-Z1651-AA1651-0,-3))</f>
        <v/>
      </c>
      <c r="AC1651" s="19">
        <f>IF(AB1651&lt;=0,0,ROUNDDOWN((AB1651*LOOKUP(AB1651,{0,1950001,3300001,6950001,9000001,18000001,40000001},{0.05,0.1,0.2,0.23,0.33,0.4,0.45})-LOOKUP(AB1651,{0,1950001,3300001,6950001,9000001,18000001,40000001},{0,97500,427500,636000,1536000,2796000,4796000}))*1.021,-2))</f>
        <v/>
      </c>
      <c r="AD1651" s="19">
        <f>MAX(0,ROUNDDOWN(X1651-Z1651-430000-0,-3))</f>
        <v/>
      </c>
      <c r="AE1651" s="19">
        <f>IF(X1651&lt;=450000,0,MAX(0,ROUNDDOWN(AD1651*0.06-MIN(50000,AD1651)*0.03,-2))+MAX(0,ROUNDDOWN(AD1651*0.04-MIN(50000,AD1651)*0.02,-2)))</f>
        <v/>
      </c>
      <c r="AF1651" s="19">
        <f>AC1651+AE1651+Y1651</f>
        <v/>
      </c>
      <c r="AG1651" s="19">
        <f>MIN(650000,MAX(0,$B1651))</f>
        <v/>
      </c>
      <c r="AH1651" s="19">
        <f>$B1651-AG1651</f>
        <v/>
      </c>
      <c r="AI1651" s="19">
        <f>MIN(670000,ROUNDDOWN(MAX(0,AH1651-430000)*0.0751+47600,0))+MIN(260000,ROUNDDOWN(MAX(0,AH1651-430000)*0.028+17600,0))+MIN(30000,ROUNDDOWN(MAX(0,AH1651-430000)*0.0027+1873,0))+IF("いいえ"="はい",MIN(170000,ROUNDDOWN(MAX(0,AH1651-430000)*0.0243+17800,0)),0)</f>
        <v/>
      </c>
      <c r="AJ1651" s="19">
        <f>IF(""="",215040+AI1651,"")</f>
        <v/>
      </c>
      <c r="AK1651" s="19">
        <f>IF(AH1651&gt;23500000,NA(),IF(AH1651&lt;=4890000,1040000,IF(AH1651&lt;=6550000,670000,620000)))</f>
        <v/>
      </c>
      <c r="AL1651" s="19">
        <f>MAX(0,ROUNDDOWN(AH1651-AJ1651-AK1651-0,-3))</f>
        <v/>
      </c>
      <c r="AM1651" s="19">
        <f>IF(AL1651&lt;=0,0,ROUNDDOWN((AL1651*LOOKUP(AL1651,{0,1950001,3300001,6950001,9000001,18000001,40000001},{0.05,0.1,0.2,0.23,0.33,0.4,0.45})-LOOKUP(AL1651,{0,1950001,3300001,6950001,9000001,18000001,40000001},{0,97500,427500,636000,1536000,2796000,4796000}))*1.021,-2))</f>
        <v/>
      </c>
      <c r="AN1651" s="19">
        <f>MAX(0,ROUNDDOWN(AH1651-AJ1651-430000-0,-3))</f>
        <v/>
      </c>
      <c r="AO1651" s="19">
        <f>IF(AH1651&lt;=450000,0,MAX(0,ROUNDDOWN(AN1651*0.06-MIN(50000,AN1651)*0.03,-2))+MAX(0,ROUNDDOWN(AN1651*0.04-MIN(50000,AN1651)*0.02,-2)))</f>
        <v/>
      </c>
      <c r="AP1651" s="19">
        <f>AM1651+AO1651+AI1651</f>
        <v/>
      </c>
      <c r="AQ1651" s="19">
        <f>MIN(750000,MAX(0,$B1651))</f>
        <v/>
      </c>
      <c r="AR1651" s="19">
        <f>$B1651-AQ1651</f>
        <v/>
      </c>
      <c r="AS1651" s="19">
        <f>MIN(670000,ROUNDDOWN(MAX(0,AR1651-430000)*0.0751+47600,0))+MIN(260000,ROUNDDOWN(MAX(0,AR1651-430000)*0.028+17600,0))+MIN(30000,ROUNDDOWN(MAX(0,AR1651-430000)*0.0027+1873,0))+IF("いいえ"="はい",MIN(170000,ROUNDDOWN(MAX(0,AR1651-430000)*0.0243+17800,0)),0)</f>
        <v/>
      </c>
      <c r="AT1651" s="19">
        <f>IF(""="",215040+AS1651,"")</f>
        <v/>
      </c>
      <c r="AU1651" s="19">
        <f>IF(AR1651&gt;23500000,NA(),IF(AR1651&lt;=4890000,1040000,IF(AR1651&lt;=6550000,670000,620000)))</f>
        <v/>
      </c>
      <c r="AV1651" s="19">
        <f>MAX(0,ROUNDDOWN(AR1651-AT1651-AU1651-0,-3))</f>
        <v/>
      </c>
      <c r="AW1651" s="19">
        <f>IF(AV1651&lt;=0,0,ROUNDDOWN((AV1651*LOOKUP(AV1651,{0,1950001,3300001,6950001,9000001,18000001,40000001},{0.05,0.1,0.2,0.23,0.33,0.4,0.45})-LOOKUP(AV1651,{0,1950001,3300001,6950001,9000001,18000001,40000001},{0,97500,427500,636000,1536000,2796000,4796000}))*1.021,-2))</f>
        <v/>
      </c>
      <c r="AX1651" s="19">
        <f>MAX(0,ROUNDDOWN(AR1651-AT1651-430000-0,-3))</f>
        <v/>
      </c>
      <c r="AY1651" s="19">
        <f>IF(AR1651&lt;=450000,0,MAX(0,ROUNDDOWN(AX1651*0.06-MIN(50000,AX1651)*0.03,-2))+MAX(0,ROUNDDOWN(AX1651*0.04-MIN(50000,AX1651)*0.02,-2)))</f>
        <v/>
      </c>
      <c r="AZ1651" s="19">
        <f>AW1651+AY1651+AS1651</f>
        <v/>
      </c>
    </row>
    <row r="1652">
      <c r="A1652" t="inlineStr">
        <is>
          <t>1万円刻み</t>
        </is>
      </c>
      <c r="B1652" s="19">
        <f>'3_1万円刻み'!$A$1635</f>
        <v/>
      </c>
      <c r="C1652" s="19">
        <f>MIN(0,MAX(0,$B1652))</f>
        <v/>
      </c>
      <c r="D1652" s="19">
        <f>$B1652-C1652</f>
        <v/>
      </c>
      <c r="E1652" s="19">
        <f>MIN(670000,ROUNDDOWN(MAX(0,D1652-430000)*0.0751+47600,0))+MIN(260000,ROUNDDOWN(MAX(0,D1652-430000)*0.028+17600,0))+MIN(30000,ROUNDDOWN(MAX(0,D1652-430000)*0.0027+1873,0))+IF("いいえ"="はい",MIN(170000,ROUNDDOWN(MAX(0,D1652-430000)*0.0243+17800,0)),0)</f>
        <v/>
      </c>
      <c r="F1652" s="19">
        <f>IF(""="",215040+E1652,"")</f>
        <v/>
      </c>
      <c r="G1652" s="19">
        <f>IF(D1652&gt;23500000,NA(),IF(D1652&lt;=4890000,1040000,IF(D1652&lt;=6550000,670000,620000)))</f>
        <v/>
      </c>
      <c r="H1652" s="19">
        <f>MAX(0,ROUNDDOWN(D1652-F1652-G1652-0,-3))</f>
        <v/>
      </c>
      <c r="I1652" s="19">
        <f>IF(H1652&lt;=0,0,ROUNDDOWN((H1652*LOOKUP(H1652,{0,1950001,3300001,6950001,9000001,18000001,40000001},{0.05,0.1,0.2,0.23,0.33,0.4,0.45})-LOOKUP(H1652,{0,1950001,3300001,6950001,9000001,18000001,40000001},{0,97500,427500,636000,1536000,2796000,4796000}))*1.021,-2))</f>
        <v/>
      </c>
      <c r="J1652" s="19">
        <f>MAX(0,ROUNDDOWN(D1652-F1652-430000-0,-3))</f>
        <v/>
      </c>
      <c r="K1652" s="19">
        <f>IF(D1652&lt;=450000,0,MAX(0,ROUNDDOWN(J1652*0.06-MIN(50000,J1652)*0.03,-2))+MAX(0,ROUNDDOWN(J1652*0.04-MIN(50000,J1652)*0.02,-2)))</f>
        <v/>
      </c>
      <c r="L1652" s="19">
        <f>I1652+K1652+E1652</f>
        <v/>
      </c>
      <c r="M1652" s="19">
        <f>MIN(100000,MAX(0,$B1652))</f>
        <v/>
      </c>
      <c r="N1652" s="19">
        <f>$B1652-M1652</f>
        <v/>
      </c>
      <c r="O1652" s="19">
        <f>MIN(670000,ROUNDDOWN(MAX(0,N1652-430000)*0.0751+47600,0))+MIN(260000,ROUNDDOWN(MAX(0,N1652-430000)*0.028+17600,0))+MIN(30000,ROUNDDOWN(MAX(0,N1652-430000)*0.0027+1873,0))+IF("いいえ"="はい",MIN(170000,ROUNDDOWN(MAX(0,N1652-430000)*0.0243+17800,0)),0)</f>
        <v/>
      </c>
      <c r="P1652" s="19">
        <f>IF(""="",215040+O1652,"")</f>
        <v/>
      </c>
      <c r="Q1652" s="19">
        <f>IF(N1652&gt;23500000,NA(),IF(N1652&lt;=4890000,1040000,IF(N1652&lt;=6550000,670000,620000)))</f>
        <v/>
      </c>
      <c r="R1652" s="19">
        <f>MAX(0,ROUNDDOWN(N1652-P1652-Q1652-0,-3))</f>
        <v/>
      </c>
      <c r="S1652" s="19">
        <f>IF(R1652&lt;=0,0,ROUNDDOWN((R1652*LOOKUP(R1652,{0,1950001,3300001,6950001,9000001,18000001,40000001},{0.05,0.1,0.2,0.23,0.33,0.4,0.45})-LOOKUP(R1652,{0,1950001,3300001,6950001,9000001,18000001,40000001},{0,97500,427500,636000,1536000,2796000,4796000}))*1.021,-2))</f>
        <v/>
      </c>
      <c r="T1652" s="19">
        <f>MAX(0,ROUNDDOWN(N1652-P1652-430000-0,-3))</f>
        <v/>
      </c>
      <c r="U1652" s="19">
        <f>IF(N1652&lt;=450000,0,MAX(0,ROUNDDOWN(T1652*0.06-MIN(50000,T1652)*0.03,-2))+MAX(0,ROUNDDOWN(T1652*0.04-MIN(50000,T1652)*0.02,-2)))</f>
        <v/>
      </c>
      <c r="V1652" s="19">
        <f>S1652+U1652+O1652</f>
        <v/>
      </c>
      <c r="W1652" s="19">
        <f>MIN(550000,MAX(0,$B1652))</f>
        <v/>
      </c>
      <c r="X1652" s="19">
        <f>$B1652-W1652</f>
        <v/>
      </c>
      <c r="Y1652" s="19">
        <f>MIN(670000,ROUNDDOWN(MAX(0,X1652-430000)*0.0751+47600,0))+MIN(260000,ROUNDDOWN(MAX(0,X1652-430000)*0.028+17600,0))+MIN(30000,ROUNDDOWN(MAX(0,X1652-430000)*0.0027+1873,0))+IF("いいえ"="はい",MIN(170000,ROUNDDOWN(MAX(0,X1652-430000)*0.0243+17800,0)),0)</f>
        <v/>
      </c>
      <c r="Z1652" s="19">
        <f>IF(""="",215040+Y1652,"")</f>
        <v/>
      </c>
      <c r="AA1652" s="19">
        <f>IF(X1652&gt;23500000,NA(),IF(X1652&lt;=4890000,1040000,IF(X1652&lt;=6550000,670000,620000)))</f>
        <v/>
      </c>
      <c r="AB1652" s="19">
        <f>MAX(0,ROUNDDOWN(X1652-Z1652-AA1652-0,-3))</f>
        <v/>
      </c>
      <c r="AC1652" s="19">
        <f>IF(AB1652&lt;=0,0,ROUNDDOWN((AB1652*LOOKUP(AB1652,{0,1950001,3300001,6950001,9000001,18000001,40000001},{0.05,0.1,0.2,0.23,0.33,0.4,0.45})-LOOKUP(AB1652,{0,1950001,3300001,6950001,9000001,18000001,40000001},{0,97500,427500,636000,1536000,2796000,4796000}))*1.021,-2))</f>
        <v/>
      </c>
      <c r="AD1652" s="19">
        <f>MAX(0,ROUNDDOWN(X1652-Z1652-430000-0,-3))</f>
        <v/>
      </c>
      <c r="AE1652" s="19">
        <f>IF(X1652&lt;=450000,0,MAX(0,ROUNDDOWN(AD1652*0.06-MIN(50000,AD1652)*0.03,-2))+MAX(0,ROUNDDOWN(AD1652*0.04-MIN(50000,AD1652)*0.02,-2)))</f>
        <v/>
      </c>
      <c r="AF1652" s="19">
        <f>AC1652+AE1652+Y1652</f>
        <v/>
      </c>
      <c r="AG1652" s="19">
        <f>MIN(650000,MAX(0,$B1652))</f>
        <v/>
      </c>
      <c r="AH1652" s="19">
        <f>$B1652-AG1652</f>
        <v/>
      </c>
      <c r="AI1652" s="19">
        <f>MIN(670000,ROUNDDOWN(MAX(0,AH1652-430000)*0.0751+47600,0))+MIN(260000,ROUNDDOWN(MAX(0,AH1652-430000)*0.028+17600,0))+MIN(30000,ROUNDDOWN(MAX(0,AH1652-430000)*0.0027+1873,0))+IF("いいえ"="はい",MIN(170000,ROUNDDOWN(MAX(0,AH1652-430000)*0.0243+17800,0)),0)</f>
        <v/>
      </c>
      <c r="AJ1652" s="19">
        <f>IF(""="",215040+AI1652,"")</f>
        <v/>
      </c>
      <c r="AK1652" s="19">
        <f>IF(AH1652&gt;23500000,NA(),IF(AH1652&lt;=4890000,1040000,IF(AH1652&lt;=6550000,670000,620000)))</f>
        <v/>
      </c>
      <c r="AL1652" s="19">
        <f>MAX(0,ROUNDDOWN(AH1652-AJ1652-AK1652-0,-3))</f>
        <v/>
      </c>
      <c r="AM1652" s="19">
        <f>IF(AL1652&lt;=0,0,ROUNDDOWN((AL1652*LOOKUP(AL1652,{0,1950001,3300001,6950001,9000001,18000001,40000001},{0.05,0.1,0.2,0.23,0.33,0.4,0.45})-LOOKUP(AL1652,{0,1950001,3300001,6950001,9000001,18000001,40000001},{0,97500,427500,636000,1536000,2796000,4796000}))*1.021,-2))</f>
        <v/>
      </c>
      <c r="AN1652" s="19">
        <f>MAX(0,ROUNDDOWN(AH1652-AJ1652-430000-0,-3))</f>
        <v/>
      </c>
      <c r="AO1652" s="19">
        <f>IF(AH1652&lt;=450000,0,MAX(0,ROUNDDOWN(AN1652*0.06-MIN(50000,AN1652)*0.03,-2))+MAX(0,ROUNDDOWN(AN1652*0.04-MIN(50000,AN1652)*0.02,-2)))</f>
        <v/>
      </c>
      <c r="AP1652" s="19">
        <f>AM1652+AO1652+AI1652</f>
        <v/>
      </c>
      <c r="AQ1652" s="19">
        <f>MIN(750000,MAX(0,$B1652))</f>
        <v/>
      </c>
      <c r="AR1652" s="19">
        <f>$B1652-AQ1652</f>
        <v/>
      </c>
      <c r="AS1652" s="19">
        <f>MIN(670000,ROUNDDOWN(MAX(0,AR1652-430000)*0.0751+47600,0))+MIN(260000,ROUNDDOWN(MAX(0,AR1652-430000)*0.028+17600,0))+MIN(30000,ROUNDDOWN(MAX(0,AR1652-430000)*0.0027+1873,0))+IF("いいえ"="はい",MIN(170000,ROUNDDOWN(MAX(0,AR1652-430000)*0.0243+17800,0)),0)</f>
        <v/>
      </c>
      <c r="AT1652" s="19">
        <f>IF(""="",215040+AS1652,"")</f>
        <v/>
      </c>
      <c r="AU1652" s="19">
        <f>IF(AR1652&gt;23500000,NA(),IF(AR1652&lt;=4890000,1040000,IF(AR1652&lt;=6550000,670000,620000)))</f>
        <v/>
      </c>
      <c r="AV1652" s="19">
        <f>MAX(0,ROUNDDOWN(AR1652-AT1652-AU1652-0,-3))</f>
        <v/>
      </c>
      <c r="AW1652" s="19">
        <f>IF(AV1652&lt;=0,0,ROUNDDOWN((AV1652*LOOKUP(AV1652,{0,1950001,3300001,6950001,9000001,18000001,40000001},{0.05,0.1,0.2,0.23,0.33,0.4,0.45})-LOOKUP(AV1652,{0,1950001,3300001,6950001,9000001,18000001,40000001},{0,97500,427500,636000,1536000,2796000,4796000}))*1.021,-2))</f>
        <v/>
      </c>
      <c r="AX1652" s="19">
        <f>MAX(0,ROUNDDOWN(AR1652-AT1652-430000-0,-3))</f>
        <v/>
      </c>
      <c r="AY1652" s="19">
        <f>IF(AR1652&lt;=450000,0,MAX(0,ROUNDDOWN(AX1652*0.06-MIN(50000,AX1652)*0.03,-2))+MAX(0,ROUNDDOWN(AX1652*0.04-MIN(50000,AX1652)*0.02,-2)))</f>
        <v/>
      </c>
      <c r="AZ1652" s="19">
        <f>AW1652+AY1652+AS1652</f>
        <v/>
      </c>
    </row>
    <row r="1653">
      <c r="A1653" t="inlineStr">
        <is>
          <t>1万円刻み</t>
        </is>
      </c>
      <c r="B1653" s="19">
        <f>'3_1万円刻み'!$A$1636</f>
        <v/>
      </c>
      <c r="C1653" s="19">
        <f>MIN(0,MAX(0,$B1653))</f>
        <v/>
      </c>
      <c r="D1653" s="19">
        <f>$B1653-C1653</f>
        <v/>
      </c>
      <c r="E1653" s="19">
        <f>MIN(670000,ROUNDDOWN(MAX(0,D1653-430000)*0.0751+47600,0))+MIN(260000,ROUNDDOWN(MAX(0,D1653-430000)*0.028+17600,0))+MIN(30000,ROUNDDOWN(MAX(0,D1653-430000)*0.0027+1873,0))+IF("いいえ"="はい",MIN(170000,ROUNDDOWN(MAX(0,D1653-430000)*0.0243+17800,0)),0)</f>
        <v/>
      </c>
      <c r="F1653" s="19">
        <f>IF(""="",215040+E1653,"")</f>
        <v/>
      </c>
      <c r="G1653" s="19">
        <f>IF(D1653&gt;23500000,NA(),IF(D1653&lt;=4890000,1040000,IF(D1653&lt;=6550000,670000,620000)))</f>
        <v/>
      </c>
      <c r="H1653" s="19">
        <f>MAX(0,ROUNDDOWN(D1653-F1653-G1653-0,-3))</f>
        <v/>
      </c>
      <c r="I1653" s="19">
        <f>IF(H1653&lt;=0,0,ROUNDDOWN((H1653*LOOKUP(H1653,{0,1950001,3300001,6950001,9000001,18000001,40000001},{0.05,0.1,0.2,0.23,0.33,0.4,0.45})-LOOKUP(H1653,{0,1950001,3300001,6950001,9000001,18000001,40000001},{0,97500,427500,636000,1536000,2796000,4796000}))*1.021,-2))</f>
        <v/>
      </c>
      <c r="J1653" s="19">
        <f>MAX(0,ROUNDDOWN(D1653-F1653-430000-0,-3))</f>
        <v/>
      </c>
      <c r="K1653" s="19">
        <f>IF(D1653&lt;=450000,0,MAX(0,ROUNDDOWN(J1653*0.06-MIN(50000,J1653)*0.03,-2))+MAX(0,ROUNDDOWN(J1653*0.04-MIN(50000,J1653)*0.02,-2)))</f>
        <v/>
      </c>
      <c r="L1653" s="19">
        <f>I1653+K1653+E1653</f>
        <v/>
      </c>
      <c r="M1653" s="19">
        <f>MIN(100000,MAX(0,$B1653))</f>
        <v/>
      </c>
      <c r="N1653" s="19">
        <f>$B1653-M1653</f>
        <v/>
      </c>
      <c r="O1653" s="19">
        <f>MIN(670000,ROUNDDOWN(MAX(0,N1653-430000)*0.0751+47600,0))+MIN(260000,ROUNDDOWN(MAX(0,N1653-430000)*0.028+17600,0))+MIN(30000,ROUNDDOWN(MAX(0,N1653-430000)*0.0027+1873,0))+IF("いいえ"="はい",MIN(170000,ROUNDDOWN(MAX(0,N1653-430000)*0.0243+17800,0)),0)</f>
        <v/>
      </c>
      <c r="P1653" s="19">
        <f>IF(""="",215040+O1653,"")</f>
        <v/>
      </c>
      <c r="Q1653" s="19">
        <f>IF(N1653&gt;23500000,NA(),IF(N1653&lt;=4890000,1040000,IF(N1653&lt;=6550000,670000,620000)))</f>
        <v/>
      </c>
      <c r="R1653" s="19">
        <f>MAX(0,ROUNDDOWN(N1653-P1653-Q1653-0,-3))</f>
        <v/>
      </c>
      <c r="S1653" s="19">
        <f>IF(R1653&lt;=0,0,ROUNDDOWN((R1653*LOOKUP(R1653,{0,1950001,3300001,6950001,9000001,18000001,40000001},{0.05,0.1,0.2,0.23,0.33,0.4,0.45})-LOOKUP(R1653,{0,1950001,3300001,6950001,9000001,18000001,40000001},{0,97500,427500,636000,1536000,2796000,4796000}))*1.021,-2))</f>
        <v/>
      </c>
      <c r="T1653" s="19">
        <f>MAX(0,ROUNDDOWN(N1653-P1653-430000-0,-3))</f>
        <v/>
      </c>
      <c r="U1653" s="19">
        <f>IF(N1653&lt;=450000,0,MAX(0,ROUNDDOWN(T1653*0.06-MIN(50000,T1653)*0.03,-2))+MAX(0,ROUNDDOWN(T1653*0.04-MIN(50000,T1653)*0.02,-2)))</f>
        <v/>
      </c>
      <c r="V1653" s="19">
        <f>S1653+U1653+O1653</f>
        <v/>
      </c>
      <c r="W1653" s="19">
        <f>MIN(550000,MAX(0,$B1653))</f>
        <v/>
      </c>
      <c r="X1653" s="19">
        <f>$B1653-W1653</f>
        <v/>
      </c>
      <c r="Y1653" s="19">
        <f>MIN(670000,ROUNDDOWN(MAX(0,X1653-430000)*0.0751+47600,0))+MIN(260000,ROUNDDOWN(MAX(0,X1653-430000)*0.028+17600,0))+MIN(30000,ROUNDDOWN(MAX(0,X1653-430000)*0.0027+1873,0))+IF("いいえ"="はい",MIN(170000,ROUNDDOWN(MAX(0,X1653-430000)*0.0243+17800,0)),0)</f>
        <v/>
      </c>
      <c r="Z1653" s="19">
        <f>IF(""="",215040+Y1653,"")</f>
        <v/>
      </c>
      <c r="AA1653" s="19">
        <f>IF(X1653&gt;23500000,NA(),IF(X1653&lt;=4890000,1040000,IF(X1653&lt;=6550000,670000,620000)))</f>
        <v/>
      </c>
      <c r="AB1653" s="19">
        <f>MAX(0,ROUNDDOWN(X1653-Z1653-AA1653-0,-3))</f>
        <v/>
      </c>
      <c r="AC1653" s="19">
        <f>IF(AB1653&lt;=0,0,ROUNDDOWN((AB1653*LOOKUP(AB1653,{0,1950001,3300001,6950001,9000001,18000001,40000001},{0.05,0.1,0.2,0.23,0.33,0.4,0.45})-LOOKUP(AB1653,{0,1950001,3300001,6950001,9000001,18000001,40000001},{0,97500,427500,636000,1536000,2796000,4796000}))*1.021,-2))</f>
        <v/>
      </c>
      <c r="AD1653" s="19">
        <f>MAX(0,ROUNDDOWN(X1653-Z1653-430000-0,-3))</f>
        <v/>
      </c>
      <c r="AE1653" s="19">
        <f>IF(X1653&lt;=450000,0,MAX(0,ROUNDDOWN(AD1653*0.06-MIN(50000,AD1653)*0.03,-2))+MAX(0,ROUNDDOWN(AD1653*0.04-MIN(50000,AD1653)*0.02,-2)))</f>
        <v/>
      </c>
      <c r="AF1653" s="19">
        <f>AC1653+AE1653+Y1653</f>
        <v/>
      </c>
      <c r="AG1653" s="19">
        <f>MIN(650000,MAX(0,$B1653))</f>
        <v/>
      </c>
      <c r="AH1653" s="19">
        <f>$B1653-AG1653</f>
        <v/>
      </c>
      <c r="AI1653" s="19">
        <f>MIN(670000,ROUNDDOWN(MAX(0,AH1653-430000)*0.0751+47600,0))+MIN(260000,ROUNDDOWN(MAX(0,AH1653-430000)*0.028+17600,0))+MIN(30000,ROUNDDOWN(MAX(0,AH1653-430000)*0.0027+1873,0))+IF("いいえ"="はい",MIN(170000,ROUNDDOWN(MAX(0,AH1653-430000)*0.0243+17800,0)),0)</f>
        <v/>
      </c>
      <c r="AJ1653" s="19">
        <f>IF(""="",215040+AI1653,"")</f>
        <v/>
      </c>
      <c r="AK1653" s="19">
        <f>IF(AH1653&gt;23500000,NA(),IF(AH1653&lt;=4890000,1040000,IF(AH1653&lt;=6550000,670000,620000)))</f>
        <v/>
      </c>
      <c r="AL1653" s="19">
        <f>MAX(0,ROUNDDOWN(AH1653-AJ1653-AK1653-0,-3))</f>
        <v/>
      </c>
      <c r="AM1653" s="19">
        <f>IF(AL1653&lt;=0,0,ROUNDDOWN((AL1653*LOOKUP(AL1653,{0,1950001,3300001,6950001,9000001,18000001,40000001},{0.05,0.1,0.2,0.23,0.33,0.4,0.45})-LOOKUP(AL1653,{0,1950001,3300001,6950001,9000001,18000001,40000001},{0,97500,427500,636000,1536000,2796000,4796000}))*1.021,-2))</f>
        <v/>
      </c>
      <c r="AN1653" s="19">
        <f>MAX(0,ROUNDDOWN(AH1653-AJ1653-430000-0,-3))</f>
        <v/>
      </c>
      <c r="AO1653" s="19">
        <f>IF(AH1653&lt;=450000,0,MAX(0,ROUNDDOWN(AN1653*0.06-MIN(50000,AN1653)*0.03,-2))+MAX(0,ROUNDDOWN(AN1653*0.04-MIN(50000,AN1653)*0.02,-2)))</f>
        <v/>
      </c>
      <c r="AP1653" s="19">
        <f>AM1653+AO1653+AI1653</f>
        <v/>
      </c>
      <c r="AQ1653" s="19">
        <f>MIN(750000,MAX(0,$B1653))</f>
        <v/>
      </c>
      <c r="AR1653" s="19">
        <f>$B1653-AQ1653</f>
        <v/>
      </c>
      <c r="AS1653" s="19">
        <f>MIN(670000,ROUNDDOWN(MAX(0,AR1653-430000)*0.0751+47600,0))+MIN(260000,ROUNDDOWN(MAX(0,AR1653-430000)*0.028+17600,0))+MIN(30000,ROUNDDOWN(MAX(0,AR1653-430000)*0.0027+1873,0))+IF("いいえ"="はい",MIN(170000,ROUNDDOWN(MAX(0,AR1653-430000)*0.0243+17800,0)),0)</f>
        <v/>
      </c>
      <c r="AT1653" s="19">
        <f>IF(""="",215040+AS1653,"")</f>
        <v/>
      </c>
      <c r="AU1653" s="19">
        <f>IF(AR1653&gt;23500000,NA(),IF(AR1653&lt;=4890000,1040000,IF(AR1653&lt;=6550000,670000,620000)))</f>
        <v/>
      </c>
      <c r="AV1653" s="19">
        <f>MAX(0,ROUNDDOWN(AR1653-AT1653-AU1653-0,-3))</f>
        <v/>
      </c>
      <c r="AW1653" s="19">
        <f>IF(AV1653&lt;=0,0,ROUNDDOWN((AV1653*LOOKUP(AV1653,{0,1950001,3300001,6950001,9000001,18000001,40000001},{0.05,0.1,0.2,0.23,0.33,0.4,0.45})-LOOKUP(AV1653,{0,1950001,3300001,6950001,9000001,18000001,40000001},{0,97500,427500,636000,1536000,2796000,4796000}))*1.021,-2))</f>
        <v/>
      </c>
      <c r="AX1653" s="19">
        <f>MAX(0,ROUNDDOWN(AR1653-AT1653-430000-0,-3))</f>
        <v/>
      </c>
      <c r="AY1653" s="19">
        <f>IF(AR1653&lt;=450000,0,MAX(0,ROUNDDOWN(AX1653*0.06-MIN(50000,AX1653)*0.03,-2))+MAX(0,ROUNDDOWN(AX1653*0.04-MIN(50000,AX1653)*0.02,-2)))</f>
        <v/>
      </c>
      <c r="AZ1653" s="19">
        <f>AW1653+AY1653+AS1653</f>
        <v/>
      </c>
    </row>
    <row r="1654">
      <c r="A1654" t="inlineStr">
        <is>
          <t>1万円刻み</t>
        </is>
      </c>
      <c r="B1654" s="19">
        <f>'3_1万円刻み'!$A$1637</f>
        <v/>
      </c>
      <c r="C1654" s="19">
        <f>MIN(0,MAX(0,$B1654))</f>
        <v/>
      </c>
      <c r="D1654" s="19">
        <f>$B1654-C1654</f>
        <v/>
      </c>
      <c r="E1654" s="19">
        <f>MIN(670000,ROUNDDOWN(MAX(0,D1654-430000)*0.0751+47600,0))+MIN(260000,ROUNDDOWN(MAX(0,D1654-430000)*0.028+17600,0))+MIN(30000,ROUNDDOWN(MAX(0,D1654-430000)*0.0027+1873,0))+IF("いいえ"="はい",MIN(170000,ROUNDDOWN(MAX(0,D1654-430000)*0.0243+17800,0)),0)</f>
        <v/>
      </c>
      <c r="F1654" s="19">
        <f>IF(""="",215040+E1654,"")</f>
        <v/>
      </c>
      <c r="G1654" s="19">
        <f>IF(D1654&gt;23500000,NA(),IF(D1654&lt;=4890000,1040000,IF(D1654&lt;=6550000,670000,620000)))</f>
        <v/>
      </c>
      <c r="H1654" s="19">
        <f>MAX(0,ROUNDDOWN(D1654-F1654-G1654-0,-3))</f>
        <v/>
      </c>
      <c r="I1654" s="19">
        <f>IF(H1654&lt;=0,0,ROUNDDOWN((H1654*LOOKUP(H1654,{0,1950001,3300001,6950001,9000001,18000001,40000001},{0.05,0.1,0.2,0.23,0.33,0.4,0.45})-LOOKUP(H1654,{0,1950001,3300001,6950001,9000001,18000001,40000001},{0,97500,427500,636000,1536000,2796000,4796000}))*1.021,-2))</f>
        <v/>
      </c>
      <c r="J1654" s="19">
        <f>MAX(0,ROUNDDOWN(D1654-F1654-430000-0,-3))</f>
        <v/>
      </c>
      <c r="K1654" s="19">
        <f>IF(D1654&lt;=450000,0,MAX(0,ROUNDDOWN(J1654*0.06-MIN(50000,J1654)*0.03,-2))+MAX(0,ROUNDDOWN(J1654*0.04-MIN(50000,J1654)*0.02,-2)))</f>
        <v/>
      </c>
      <c r="L1654" s="19">
        <f>I1654+K1654+E1654</f>
        <v/>
      </c>
      <c r="M1654" s="19">
        <f>MIN(100000,MAX(0,$B1654))</f>
        <v/>
      </c>
      <c r="N1654" s="19">
        <f>$B1654-M1654</f>
        <v/>
      </c>
      <c r="O1654" s="19">
        <f>MIN(670000,ROUNDDOWN(MAX(0,N1654-430000)*0.0751+47600,0))+MIN(260000,ROUNDDOWN(MAX(0,N1654-430000)*0.028+17600,0))+MIN(30000,ROUNDDOWN(MAX(0,N1654-430000)*0.0027+1873,0))+IF("いいえ"="はい",MIN(170000,ROUNDDOWN(MAX(0,N1654-430000)*0.0243+17800,0)),0)</f>
        <v/>
      </c>
      <c r="P1654" s="19">
        <f>IF(""="",215040+O1654,"")</f>
        <v/>
      </c>
      <c r="Q1654" s="19">
        <f>IF(N1654&gt;23500000,NA(),IF(N1654&lt;=4890000,1040000,IF(N1654&lt;=6550000,670000,620000)))</f>
        <v/>
      </c>
      <c r="R1654" s="19">
        <f>MAX(0,ROUNDDOWN(N1654-P1654-Q1654-0,-3))</f>
        <v/>
      </c>
      <c r="S1654" s="19">
        <f>IF(R1654&lt;=0,0,ROUNDDOWN((R1654*LOOKUP(R1654,{0,1950001,3300001,6950001,9000001,18000001,40000001},{0.05,0.1,0.2,0.23,0.33,0.4,0.45})-LOOKUP(R1654,{0,1950001,3300001,6950001,9000001,18000001,40000001},{0,97500,427500,636000,1536000,2796000,4796000}))*1.021,-2))</f>
        <v/>
      </c>
      <c r="T1654" s="19">
        <f>MAX(0,ROUNDDOWN(N1654-P1654-430000-0,-3))</f>
        <v/>
      </c>
      <c r="U1654" s="19">
        <f>IF(N1654&lt;=450000,0,MAX(0,ROUNDDOWN(T1654*0.06-MIN(50000,T1654)*0.03,-2))+MAX(0,ROUNDDOWN(T1654*0.04-MIN(50000,T1654)*0.02,-2)))</f>
        <v/>
      </c>
      <c r="V1654" s="19">
        <f>S1654+U1654+O1654</f>
        <v/>
      </c>
      <c r="W1654" s="19">
        <f>MIN(550000,MAX(0,$B1654))</f>
        <v/>
      </c>
      <c r="X1654" s="19">
        <f>$B1654-W1654</f>
        <v/>
      </c>
      <c r="Y1654" s="19">
        <f>MIN(670000,ROUNDDOWN(MAX(0,X1654-430000)*0.0751+47600,0))+MIN(260000,ROUNDDOWN(MAX(0,X1654-430000)*0.028+17600,0))+MIN(30000,ROUNDDOWN(MAX(0,X1654-430000)*0.0027+1873,0))+IF("いいえ"="はい",MIN(170000,ROUNDDOWN(MAX(0,X1654-430000)*0.0243+17800,0)),0)</f>
        <v/>
      </c>
      <c r="Z1654" s="19">
        <f>IF(""="",215040+Y1654,"")</f>
        <v/>
      </c>
      <c r="AA1654" s="19">
        <f>IF(X1654&gt;23500000,NA(),IF(X1654&lt;=4890000,1040000,IF(X1654&lt;=6550000,670000,620000)))</f>
        <v/>
      </c>
      <c r="AB1654" s="19">
        <f>MAX(0,ROUNDDOWN(X1654-Z1654-AA1654-0,-3))</f>
        <v/>
      </c>
      <c r="AC1654" s="19">
        <f>IF(AB1654&lt;=0,0,ROUNDDOWN((AB1654*LOOKUP(AB1654,{0,1950001,3300001,6950001,9000001,18000001,40000001},{0.05,0.1,0.2,0.23,0.33,0.4,0.45})-LOOKUP(AB1654,{0,1950001,3300001,6950001,9000001,18000001,40000001},{0,97500,427500,636000,1536000,2796000,4796000}))*1.021,-2))</f>
        <v/>
      </c>
      <c r="AD1654" s="19">
        <f>MAX(0,ROUNDDOWN(X1654-Z1654-430000-0,-3))</f>
        <v/>
      </c>
      <c r="AE1654" s="19">
        <f>IF(X1654&lt;=450000,0,MAX(0,ROUNDDOWN(AD1654*0.06-MIN(50000,AD1654)*0.03,-2))+MAX(0,ROUNDDOWN(AD1654*0.04-MIN(50000,AD1654)*0.02,-2)))</f>
        <v/>
      </c>
      <c r="AF1654" s="19">
        <f>AC1654+AE1654+Y1654</f>
        <v/>
      </c>
      <c r="AG1654" s="19">
        <f>MIN(650000,MAX(0,$B1654))</f>
        <v/>
      </c>
      <c r="AH1654" s="19">
        <f>$B1654-AG1654</f>
        <v/>
      </c>
      <c r="AI1654" s="19">
        <f>MIN(670000,ROUNDDOWN(MAX(0,AH1654-430000)*0.0751+47600,0))+MIN(260000,ROUNDDOWN(MAX(0,AH1654-430000)*0.028+17600,0))+MIN(30000,ROUNDDOWN(MAX(0,AH1654-430000)*0.0027+1873,0))+IF("いいえ"="はい",MIN(170000,ROUNDDOWN(MAX(0,AH1654-430000)*0.0243+17800,0)),0)</f>
        <v/>
      </c>
      <c r="AJ1654" s="19">
        <f>IF(""="",215040+AI1654,"")</f>
        <v/>
      </c>
      <c r="AK1654" s="19">
        <f>IF(AH1654&gt;23500000,NA(),IF(AH1654&lt;=4890000,1040000,IF(AH1654&lt;=6550000,670000,620000)))</f>
        <v/>
      </c>
      <c r="AL1654" s="19">
        <f>MAX(0,ROUNDDOWN(AH1654-AJ1654-AK1654-0,-3))</f>
        <v/>
      </c>
      <c r="AM1654" s="19">
        <f>IF(AL1654&lt;=0,0,ROUNDDOWN((AL1654*LOOKUP(AL1654,{0,1950001,3300001,6950001,9000001,18000001,40000001},{0.05,0.1,0.2,0.23,0.33,0.4,0.45})-LOOKUP(AL1654,{0,1950001,3300001,6950001,9000001,18000001,40000001},{0,97500,427500,636000,1536000,2796000,4796000}))*1.021,-2))</f>
        <v/>
      </c>
      <c r="AN1654" s="19">
        <f>MAX(0,ROUNDDOWN(AH1654-AJ1654-430000-0,-3))</f>
        <v/>
      </c>
      <c r="AO1654" s="19">
        <f>IF(AH1654&lt;=450000,0,MAX(0,ROUNDDOWN(AN1654*0.06-MIN(50000,AN1654)*0.03,-2))+MAX(0,ROUNDDOWN(AN1654*0.04-MIN(50000,AN1654)*0.02,-2)))</f>
        <v/>
      </c>
      <c r="AP1654" s="19">
        <f>AM1654+AO1654+AI1654</f>
        <v/>
      </c>
      <c r="AQ1654" s="19">
        <f>MIN(750000,MAX(0,$B1654))</f>
        <v/>
      </c>
      <c r="AR1654" s="19">
        <f>$B1654-AQ1654</f>
        <v/>
      </c>
      <c r="AS1654" s="19">
        <f>MIN(670000,ROUNDDOWN(MAX(0,AR1654-430000)*0.0751+47600,0))+MIN(260000,ROUNDDOWN(MAX(0,AR1654-430000)*0.028+17600,0))+MIN(30000,ROUNDDOWN(MAX(0,AR1654-430000)*0.0027+1873,0))+IF("いいえ"="はい",MIN(170000,ROUNDDOWN(MAX(0,AR1654-430000)*0.0243+17800,0)),0)</f>
        <v/>
      </c>
      <c r="AT1654" s="19">
        <f>IF(""="",215040+AS1654,"")</f>
        <v/>
      </c>
      <c r="AU1654" s="19">
        <f>IF(AR1654&gt;23500000,NA(),IF(AR1654&lt;=4890000,1040000,IF(AR1654&lt;=6550000,670000,620000)))</f>
        <v/>
      </c>
      <c r="AV1654" s="19">
        <f>MAX(0,ROUNDDOWN(AR1654-AT1654-AU1654-0,-3))</f>
        <v/>
      </c>
      <c r="AW1654" s="19">
        <f>IF(AV1654&lt;=0,0,ROUNDDOWN((AV1654*LOOKUP(AV1654,{0,1950001,3300001,6950001,9000001,18000001,40000001},{0.05,0.1,0.2,0.23,0.33,0.4,0.45})-LOOKUP(AV1654,{0,1950001,3300001,6950001,9000001,18000001,40000001},{0,97500,427500,636000,1536000,2796000,4796000}))*1.021,-2))</f>
        <v/>
      </c>
      <c r="AX1654" s="19">
        <f>MAX(0,ROUNDDOWN(AR1654-AT1654-430000-0,-3))</f>
        <v/>
      </c>
      <c r="AY1654" s="19">
        <f>IF(AR1654&lt;=450000,0,MAX(0,ROUNDDOWN(AX1654*0.06-MIN(50000,AX1654)*0.03,-2))+MAX(0,ROUNDDOWN(AX1654*0.04-MIN(50000,AX1654)*0.02,-2)))</f>
        <v/>
      </c>
      <c r="AZ1654" s="19">
        <f>AW1654+AY1654+AS1654</f>
        <v/>
      </c>
    </row>
    <row r="1655">
      <c r="A1655" t="inlineStr">
        <is>
          <t>1万円刻み</t>
        </is>
      </c>
      <c r="B1655" s="19">
        <f>'3_1万円刻み'!$A$1638</f>
        <v/>
      </c>
      <c r="C1655" s="19">
        <f>MIN(0,MAX(0,$B1655))</f>
        <v/>
      </c>
      <c r="D1655" s="19">
        <f>$B1655-C1655</f>
        <v/>
      </c>
      <c r="E1655" s="19">
        <f>MIN(670000,ROUNDDOWN(MAX(0,D1655-430000)*0.0751+47600,0))+MIN(260000,ROUNDDOWN(MAX(0,D1655-430000)*0.028+17600,0))+MIN(30000,ROUNDDOWN(MAX(0,D1655-430000)*0.0027+1873,0))+IF("いいえ"="はい",MIN(170000,ROUNDDOWN(MAX(0,D1655-430000)*0.0243+17800,0)),0)</f>
        <v/>
      </c>
      <c r="F1655" s="19">
        <f>IF(""="",215040+E1655,"")</f>
        <v/>
      </c>
      <c r="G1655" s="19">
        <f>IF(D1655&gt;23500000,NA(),IF(D1655&lt;=4890000,1040000,IF(D1655&lt;=6550000,670000,620000)))</f>
        <v/>
      </c>
      <c r="H1655" s="19">
        <f>MAX(0,ROUNDDOWN(D1655-F1655-G1655-0,-3))</f>
        <v/>
      </c>
      <c r="I1655" s="19">
        <f>IF(H1655&lt;=0,0,ROUNDDOWN((H1655*LOOKUP(H1655,{0,1950001,3300001,6950001,9000001,18000001,40000001},{0.05,0.1,0.2,0.23,0.33,0.4,0.45})-LOOKUP(H1655,{0,1950001,3300001,6950001,9000001,18000001,40000001},{0,97500,427500,636000,1536000,2796000,4796000}))*1.021,-2))</f>
        <v/>
      </c>
      <c r="J1655" s="19">
        <f>MAX(0,ROUNDDOWN(D1655-F1655-430000-0,-3))</f>
        <v/>
      </c>
      <c r="K1655" s="19">
        <f>IF(D1655&lt;=450000,0,MAX(0,ROUNDDOWN(J1655*0.06-MIN(50000,J1655)*0.03,-2))+MAX(0,ROUNDDOWN(J1655*0.04-MIN(50000,J1655)*0.02,-2)))</f>
        <v/>
      </c>
      <c r="L1655" s="19">
        <f>I1655+K1655+E1655</f>
        <v/>
      </c>
      <c r="M1655" s="19">
        <f>MIN(100000,MAX(0,$B1655))</f>
        <v/>
      </c>
      <c r="N1655" s="19">
        <f>$B1655-M1655</f>
        <v/>
      </c>
      <c r="O1655" s="19">
        <f>MIN(670000,ROUNDDOWN(MAX(0,N1655-430000)*0.0751+47600,0))+MIN(260000,ROUNDDOWN(MAX(0,N1655-430000)*0.028+17600,0))+MIN(30000,ROUNDDOWN(MAX(0,N1655-430000)*0.0027+1873,0))+IF("いいえ"="はい",MIN(170000,ROUNDDOWN(MAX(0,N1655-430000)*0.0243+17800,0)),0)</f>
        <v/>
      </c>
      <c r="P1655" s="19">
        <f>IF(""="",215040+O1655,"")</f>
        <v/>
      </c>
      <c r="Q1655" s="19">
        <f>IF(N1655&gt;23500000,NA(),IF(N1655&lt;=4890000,1040000,IF(N1655&lt;=6550000,670000,620000)))</f>
        <v/>
      </c>
      <c r="R1655" s="19">
        <f>MAX(0,ROUNDDOWN(N1655-P1655-Q1655-0,-3))</f>
        <v/>
      </c>
      <c r="S1655" s="19">
        <f>IF(R1655&lt;=0,0,ROUNDDOWN((R1655*LOOKUP(R1655,{0,1950001,3300001,6950001,9000001,18000001,40000001},{0.05,0.1,0.2,0.23,0.33,0.4,0.45})-LOOKUP(R1655,{0,1950001,3300001,6950001,9000001,18000001,40000001},{0,97500,427500,636000,1536000,2796000,4796000}))*1.021,-2))</f>
        <v/>
      </c>
      <c r="T1655" s="19">
        <f>MAX(0,ROUNDDOWN(N1655-P1655-430000-0,-3))</f>
        <v/>
      </c>
      <c r="U1655" s="19">
        <f>IF(N1655&lt;=450000,0,MAX(0,ROUNDDOWN(T1655*0.06-MIN(50000,T1655)*0.03,-2))+MAX(0,ROUNDDOWN(T1655*0.04-MIN(50000,T1655)*0.02,-2)))</f>
        <v/>
      </c>
      <c r="V1655" s="19">
        <f>S1655+U1655+O1655</f>
        <v/>
      </c>
      <c r="W1655" s="19">
        <f>MIN(550000,MAX(0,$B1655))</f>
        <v/>
      </c>
      <c r="X1655" s="19">
        <f>$B1655-W1655</f>
        <v/>
      </c>
      <c r="Y1655" s="19">
        <f>MIN(670000,ROUNDDOWN(MAX(0,X1655-430000)*0.0751+47600,0))+MIN(260000,ROUNDDOWN(MAX(0,X1655-430000)*0.028+17600,0))+MIN(30000,ROUNDDOWN(MAX(0,X1655-430000)*0.0027+1873,0))+IF("いいえ"="はい",MIN(170000,ROUNDDOWN(MAX(0,X1655-430000)*0.0243+17800,0)),0)</f>
        <v/>
      </c>
      <c r="Z1655" s="19">
        <f>IF(""="",215040+Y1655,"")</f>
        <v/>
      </c>
      <c r="AA1655" s="19">
        <f>IF(X1655&gt;23500000,NA(),IF(X1655&lt;=4890000,1040000,IF(X1655&lt;=6550000,670000,620000)))</f>
        <v/>
      </c>
      <c r="AB1655" s="19">
        <f>MAX(0,ROUNDDOWN(X1655-Z1655-AA1655-0,-3))</f>
        <v/>
      </c>
      <c r="AC1655" s="19">
        <f>IF(AB1655&lt;=0,0,ROUNDDOWN((AB1655*LOOKUP(AB1655,{0,1950001,3300001,6950001,9000001,18000001,40000001},{0.05,0.1,0.2,0.23,0.33,0.4,0.45})-LOOKUP(AB1655,{0,1950001,3300001,6950001,9000001,18000001,40000001},{0,97500,427500,636000,1536000,2796000,4796000}))*1.021,-2))</f>
        <v/>
      </c>
      <c r="AD1655" s="19">
        <f>MAX(0,ROUNDDOWN(X1655-Z1655-430000-0,-3))</f>
        <v/>
      </c>
      <c r="AE1655" s="19">
        <f>IF(X1655&lt;=450000,0,MAX(0,ROUNDDOWN(AD1655*0.06-MIN(50000,AD1655)*0.03,-2))+MAX(0,ROUNDDOWN(AD1655*0.04-MIN(50000,AD1655)*0.02,-2)))</f>
        <v/>
      </c>
      <c r="AF1655" s="19">
        <f>AC1655+AE1655+Y1655</f>
        <v/>
      </c>
      <c r="AG1655" s="19">
        <f>MIN(650000,MAX(0,$B1655))</f>
        <v/>
      </c>
      <c r="AH1655" s="19">
        <f>$B1655-AG1655</f>
        <v/>
      </c>
      <c r="AI1655" s="19">
        <f>MIN(670000,ROUNDDOWN(MAX(0,AH1655-430000)*0.0751+47600,0))+MIN(260000,ROUNDDOWN(MAX(0,AH1655-430000)*0.028+17600,0))+MIN(30000,ROUNDDOWN(MAX(0,AH1655-430000)*0.0027+1873,0))+IF("いいえ"="はい",MIN(170000,ROUNDDOWN(MAX(0,AH1655-430000)*0.0243+17800,0)),0)</f>
        <v/>
      </c>
      <c r="AJ1655" s="19">
        <f>IF(""="",215040+AI1655,"")</f>
        <v/>
      </c>
      <c r="AK1655" s="19">
        <f>IF(AH1655&gt;23500000,NA(),IF(AH1655&lt;=4890000,1040000,IF(AH1655&lt;=6550000,670000,620000)))</f>
        <v/>
      </c>
      <c r="AL1655" s="19">
        <f>MAX(0,ROUNDDOWN(AH1655-AJ1655-AK1655-0,-3))</f>
        <v/>
      </c>
      <c r="AM1655" s="19">
        <f>IF(AL1655&lt;=0,0,ROUNDDOWN((AL1655*LOOKUP(AL1655,{0,1950001,3300001,6950001,9000001,18000001,40000001},{0.05,0.1,0.2,0.23,0.33,0.4,0.45})-LOOKUP(AL1655,{0,1950001,3300001,6950001,9000001,18000001,40000001},{0,97500,427500,636000,1536000,2796000,4796000}))*1.021,-2))</f>
        <v/>
      </c>
      <c r="AN1655" s="19">
        <f>MAX(0,ROUNDDOWN(AH1655-AJ1655-430000-0,-3))</f>
        <v/>
      </c>
      <c r="AO1655" s="19">
        <f>IF(AH1655&lt;=450000,0,MAX(0,ROUNDDOWN(AN1655*0.06-MIN(50000,AN1655)*0.03,-2))+MAX(0,ROUNDDOWN(AN1655*0.04-MIN(50000,AN1655)*0.02,-2)))</f>
        <v/>
      </c>
      <c r="AP1655" s="19">
        <f>AM1655+AO1655+AI1655</f>
        <v/>
      </c>
      <c r="AQ1655" s="19">
        <f>MIN(750000,MAX(0,$B1655))</f>
        <v/>
      </c>
      <c r="AR1655" s="19">
        <f>$B1655-AQ1655</f>
        <v/>
      </c>
      <c r="AS1655" s="19">
        <f>MIN(670000,ROUNDDOWN(MAX(0,AR1655-430000)*0.0751+47600,0))+MIN(260000,ROUNDDOWN(MAX(0,AR1655-430000)*0.028+17600,0))+MIN(30000,ROUNDDOWN(MAX(0,AR1655-430000)*0.0027+1873,0))+IF("いいえ"="はい",MIN(170000,ROUNDDOWN(MAX(0,AR1655-430000)*0.0243+17800,0)),0)</f>
        <v/>
      </c>
      <c r="AT1655" s="19">
        <f>IF(""="",215040+AS1655,"")</f>
        <v/>
      </c>
      <c r="AU1655" s="19">
        <f>IF(AR1655&gt;23500000,NA(),IF(AR1655&lt;=4890000,1040000,IF(AR1655&lt;=6550000,670000,620000)))</f>
        <v/>
      </c>
      <c r="AV1655" s="19">
        <f>MAX(0,ROUNDDOWN(AR1655-AT1655-AU1655-0,-3))</f>
        <v/>
      </c>
      <c r="AW1655" s="19">
        <f>IF(AV1655&lt;=0,0,ROUNDDOWN((AV1655*LOOKUP(AV1655,{0,1950001,3300001,6950001,9000001,18000001,40000001},{0.05,0.1,0.2,0.23,0.33,0.4,0.45})-LOOKUP(AV1655,{0,1950001,3300001,6950001,9000001,18000001,40000001},{0,97500,427500,636000,1536000,2796000,4796000}))*1.021,-2))</f>
        <v/>
      </c>
      <c r="AX1655" s="19">
        <f>MAX(0,ROUNDDOWN(AR1655-AT1655-430000-0,-3))</f>
        <v/>
      </c>
      <c r="AY1655" s="19">
        <f>IF(AR1655&lt;=450000,0,MAX(0,ROUNDDOWN(AX1655*0.06-MIN(50000,AX1655)*0.03,-2))+MAX(0,ROUNDDOWN(AX1655*0.04-MIN(50000,AX1655)*0.02,-2)))</f>
        <v/>
      </c>
      <c r="AZ1655" s="19">
        <f>AW1655+AY1655+AS1655</f>
        <v/>
      </c>
    </row>
    <row r="1656">
      <c r="A1656" t="inlineStr">
        <is>
          <t>1万円刻み</t>
        </is>
      </c>
      <c r="B1656" s="19">
        <f>'3_1万円刻み'!$A$1639</f>
        <v/>
      </c>
      <c r="C1656" s="19">
        <f>MIN(0,MAX(0,$B1656))</f>
        <v/>
      </c>
      <c r="D1656" s="19">
        <f>$B1656-C1656</f>
        <v/>
      </c>
      <c r="E1656" s="19">
        <f>MIN(670000,ROUNDDOWN(MAX(0,D1656-430000)*0.0751+47600,0))+MIN(260000,ROUNDDOWN(MAX(0,D1656-430000)*0.028+17600,0))+MIN(30000,ROUNDDOWN(MAX(0,D1656-430000)*0.0027+1873,0))+IF("いいえ"="はい",MIN(170000,ROUNDDOWN(MAX(0,D1656-430000)*0.0243+17800,0)),0)</f>
        <v/>
      </c>
      <c r="F1656" s="19">
        <f>IF(""="",215040+E1656,"")</f>
        <v/>
      </c>
      <c r="G1656" s="19">
        <f>IF(D1656&gt;23500000,NA(),IF(D1656&lt;=4890000,1040000,IF(D1656&lt;=6550000,670000,620000)))</f>
        <v/>
      </c>
      <c r="H1656" s="19">
        <f>MAX(0,ROUNDDOWN(D1656-F1656-G1656-0,-3))</f>
        <v/>
      </c>
      <c r="I1656" s="19">
        <f>IF(H1656&lt;=0,0,ROUNDDOWN((H1656*LOOKUP(H1656,{0,1950001,3300001,6950001,9000001,18000001,40000001},{0.05,0.1,0.2,0.23,0.33,0.4,0.45})-LOOKUP(H1656,{0,1950001,3300001,6950001,9000001,18000001,40000001},{0,97500,427500,636000,1536000,2796000,4796000}))*1.021,-2))</f>
        <v/>
      </c>
      <c r="J1656" s="19">
        <f>MAX(0,ROUNDDOWN(D1656-F1656-430000-0,-3))</f>
        <v/>
      </c>
      <c r="K1656" s="19">
        <f>IF(D1656&lt;=450000,0,MAX(0,ROUNDDOWN(J1656*0.06-MIN(50000,J1656)*0.03,-2))+MAX(0,ROUNDDOWN(J1656*0.04-MIN(50000,J1656)*0.02,-2)))</f>
        <v/>
      </c>
      <c r="L1656" s="19">
        <f>I1656+K1656+E1656</f>
        <v/>
      </c>
      <c r="M1656" s="19">
        <f>MIN(100000,MAX(0,$B1656))</f>
        <v/>
      </c>
      <c r="N1656" s="19">
        <f>$B1656-M1656</f>
        <v/>
      </c>
      <c r="O1656" s="19">
        <f>MIN(670000,ROUNDDOWN(MAX(0,N1656-430000)*0.0751+47600,0))+MIN(260000,ROUNDDOWN(MAX(0,N1656-430000)*0.028+17600,0))+MIN(30000,ROUNDDOWN(MAX(0,N1656-430000)*0.0027+1873,0))+IF("いいえ"="はい",MIN(170000,ROUNDDOWN(MAX(0,N1656-430000)*0.0243+17800,0)),0)</f>
        <v/>
      </c>
      <c r="P1656" s="19">
        <f>IF(""="",215040+O1656,"")</f>
        <v/>
      </c>
      <c r="Q1656" s="19">
        <f>IF(N1656&gt;23500000,NA(),IF(N1656&lt;=4890000,1040000,IF(N1656&lt;=6550000,670000,620000)))</f>
        <v/>
      </c>
      <c r="R1656" s="19">
        <f>MAX(0,ROUNDDOWN(N1656-P1656-Q1656-0,-3))</f>
        <v/>
      </c>
      <c r="S1656" s="19">
        <f>IF(R1656&lt;=0,0,ROUNDDOWN((R1656*LOOKUP(R1656,{0,1950001,3300001,6950001,9000001,18000001,40000001},{0.05,0.1,0.2,0.23,0.33,0.4,0.45})-LOOKUP(R1656,{0,1950001,3300001,6950001,9000001,18000001,40000001},{0,97500,427500,636000,1536000,2796000,4796000}))*1.021,-2))</f>
        <v/>
      </c>
      <c r="T1656" s="19">
        <f>MAX(0,ROUNDDOWN(N1656-P1656-430000-0,-3))</f>
        <v/>
      </c>
      <c r="U1656" s="19">
        <f>IF(N1656&lt;=450000,0,MAX(0,ROUNDDOWN(T1656*0.06-MIN(50000,T1656)*0.03,-2))+MAX(0,ROUNDDOWN(T1656*0.04-MIN(50000,T1656)*0.02,-2)))</f>
        <v/>
      </c>
      <c r="V1656" s="19">
        <f>S1656+U1656+O1656</f>
        <v/>
      </c>
      <c r="W1656" s="19">
        <f>MIN(550000,MAX(0,$B1656))</f>
        <v/>
      </c>
      <c r="X1656" s="19">
        <f>$B1656-W1656</f>
        <v/>
      </c>
      <c r="Y1656" s="19">
        <f>MIN(670000,ROUNDDOWN(MAX(0,X1656-430000)*0.0751+47600,0))+MIN(260000,ROUNDDOWN(MAX(0,X1656-430000)*0.028+17600,0))+MIN(30000,ROUNDDOWN(MAX(0,X1656-430000)*0.0027+1873,0))+IF("いいえ"="はい",MIN(170000,ROUNDDOWN(MAX(0,X1656-430000)*0.0243+17800,0)),0)</f>
        <v/>
      </c>
      <c r="Z1656" s="19">
        <f>IF(""="",215040+Y1656,"")</f>
        <v/>
      </c>
      <c r="AA1656" s="19">
        <f>IF(X1656&gt;23500000,NA(),IF(X1656&lt;=4890000,1040000,IF(X1656&lt;=6550000,670000,620000)))</f>
        <v/>
      </c>
      <c r="AB1656" s="19">
        <f>MAX(0,ROUNDDOWN(X1656-Z1656-AA1656-0,-3))</f>
        <v/>
      </c>
      <c r="AC1656" s="19">
        <f>IF(AB1656&lt;=0,0,ROUNDDOWN((AB1656*LOOKUP(AB1656,{0,1950001,3300001,6950001,9000001,18000001,40000001},{0.05,0.1,0.2,0.23,0.33,0.4,0.45})-LOOKUP(AB1656,{0,1950001,3300001,6950001,9000001,18000001,40000001},{0,97500,427500,636000,1536000,2796000,4796000}))*1.021,-2))</f>
        <v/>
      </c>
      <c r="AD1656" s="19">
        <f>MAX(0,ROUNDDOWN(X1656-Z1656-430000-0,-3))</f>
        <v/>
      </c>
      <c r="AE1656" s="19">
        <f>IF(X1656&lt;=450000,0,MAX(0,ROUNDDOWN(AD1656*0.06-MIN(50000,AD1656)*0.03,-2))+MAX(0,ROUNDDOWN(AD1656*0.04-MIN(50000,AD1656)*0.02,-2)))</f>
        <v/>
      </c>
      <c r="AF1656" s="19">
        <f>AC1656+AE1656+Y1656</f>
        <v/>
      </c>
      <c r="AG1656" s="19">
        <f>MIN(650000,MAX(0,$B1656))</f>
        <v/>
      </c>
      <c r="AH1656" s="19">
        <f>$B1656-AG1656</f>
        <v/>
      </c>
      <c r="AI1656" s="19">
        <f>MIN(670000,ROUNDDOWN(MAX(0,AH1656-430000)*0.0751+47600,0))+MIN(260000,ROUNDDOWN(MAX(0,AH1656-430000)*0.028+17600,0))+MIN(30000,ROUNDDOWN(MAX(0,AH1656-430000)*0.0027+1873,0))+IF("いいえ"="はい",MIN(170000,ROUNDDOWN(MAX(0,AH1656-430000)*0.0243+17800,0)),0)</f>
        <v/>
      </c>
      <c r="AJ1656" s="19">
        <f>IF(""="",215040+AI1656,"")</f>
        <v/>
      </c>
      <c r="AK1656" s="19">
        <f>IF(AH1656&gt;23500000,NA(),IF(AH1656&lt;=4890000,1040000,IF(AH1656&lt;=6550000,670000,620000)))</f>
        <v/>
      </c>
      <c r="AL1656" s="19">
        <f>MAX(0,ROUNDDOWN(AH1656-AJ1656-AK1656-0,-3))</f>
        <v/>
      </c>
      <c r="AM1656" s="19">
        <f>IF(AL1656&lt;=0,0,ROUNDDOWN((AL1656*LOOKUP(AL1656,{0,1950001,3300001,6950001,9000001,18000001,40000001},{0.05,0.1,0.2,0.23,0.33,0.4,0.45})-LOOKUP(AL1656,{0,1950001,3300001,6950001,9000001,18000001,40000001},{0,97500,427500,636000,1536000,2796000,4796000}))*1.021,-2))</f>
        <v/>
      </c>
      <c r="AN1656" s="19">
        <f>MAX(0,ROUNDDOWN(AH1656-AJ1656-430000-0,-3))</f>
        <v/>
      </c>
      <c r="AO1656" s="19">
        <f>IF(AH1656&lt;=450000,0,MAX(0,ROUNDDOWN(AN1656*0.06-MIN(50000,AN1656)*0.03,-2))+MAX(0,ROUNDDOWN(AN1656*0.04-MIN(50000,AN1656)*0.02,-2)))</f>
        <v/>
      </c>
      <c r="AP1656" s="19">
        <f>AM1656+AO1656+AI1656</f>
        <v/>
      </c>
      <c r="AQ1656" s="19">
        <f>MIN(750000,MAX(0,$B1656))</f>
        <v/>
      </c>
      <c r="AR1656" s="19">
        <f>$B1656-AQ1656</f>
        <v/>
      </c>
      <c r="AS1656" s="19">
        <f>MIN(670000,ROUNDDOWN(MAX(0,AR1656-430000)*0.0751+47600,0))+MIN(260000,ROUNDDOWN(MAX(0,AR1656-430000)*0.028+17600,0))+MIN(30000,ROUNDDOWN(MAX(0,AR1656-430000)*0.0027+1873,0))+IF("いいえ"="はい",MIN(170000,ROUNDDOWN(MAX(0,AR1656-430000)*0.0243+17800,0)),0)</f>
        <v/>
      </c>
      <c r="AT1656" s="19">
        <f>IF(""="",215040+AS1656,"")</f>
        <v/>
      </c>
      <c r="AU1656" s="19">
        <f>IF(AR1656&gt;23500000,NA(),IF(AR1656&lt;=4890000,1040000,IF(AR1656&lt;=6550000,670000,620000)))</f>
        <v/>
      </c>
      <c r="AV1656" s="19">
        <f>MAX(0,ROUNDDOWN(AR1656-AT1656-AU1656-0,-3))</f>
        <v/>
      </c>
      <c r="AW1656" s="19">
        <f>IF(AV1656&lt;=0,0,ROUNDDOWN((AV1656*LOOKUP(AV1656,{0,1950001,3300001,6950001,9000001,18000001,40000001},{0.05,0.1,0.2,0.23,0.33,0.4,0.45})-LOOKUP(AV1656,{0,1950001,3300001,6950001,9000001,18000001,40000001},{0,97500,427500,636000,1536000,2796000,4796000}))*1.021,-2))</f>
        <v/>
      </c>
      <c r="AX1656" s="19">
        <f>MAX(0,ROUNDDOWN(AR1656-AT1656-430000-0,-3))</f>
        <v/>
      </c>
      <c r="AY1656" s="19">
        <f>IF(AR1656&lt;=450000,0,MAX(0,ROUNDDOWN(AX1656*0.06-MIN(50000,AX1656)*0.03,-2))+MAX(0,ROUNDDOWN(AX1656*0.04-MIN(50000,AX1656)*0.02,-2)))</f>
        <v/>
      </c>
      <c r="AZ1656" s="19">
        <f>AW1656+AY1656+AS1656</f>
        <v/>
      </c>
    </row>
    <row r="1657">
      <c r="A1657" t="inlineStr">
        <is>
          <t>1万円刻み</t>
        </is>
      </c>
      <c r="B1657" s="19">
        <f>'3_1万円刻み'!$A$1640</f>
        <v/>
      </c>
      <c r="C1657" s="19">
        <f>MIN(0,MAX(0,$B1657))</f>
        <v/>
      </c>
      <c r="D1657" s="19">
        <f>$B1657-C1657</f>
        <v/>
      </c>
      <c r="E1657" s="19">
        <f>MIN(670000,ROUNDDOWN(MAX(0,D1657-430000)*0.0751+47600,0))+MIN(260000,ROUNDDOWN(MAX(0,D1657-430000)*0.028+17600,0))+MIN(30000,ROUNDDOWN(MAX(0,D1657-430000)*0.0027+1873,0))+IF("いいえ"="はい",MIN(170000,ROUNDDOWN(MAX(0,D1657-430000)*0.0243+17800,0)),0)</f>
        <v/>
      </c>
      <c r="F1657" s="19">
        <f>IF(""="",215040+E1657,"")</f>
        <v/>
      </c>
      <c r="G1657" s="19">
        <f>IF(D1657&gt;23500000,NA(),IF(D1657&lt;=4890000,1040000,IF(D1657&lt;=6550000,670000,620000)))</f>
        <v/>
      </c>
      <c r="H1657" s="19">
        <f>MAX(0,ROUNDDOWN(D1657-F1657-G1657-0,-3))</f>
        <v/>
      </c>
      <c r="I1657" s="19">
        <f>IF(H1657&lt;=0,0,ROUNDDOWN((H1657*LOOKUP(H1657,{0,1950001,3300001,6950001,9000001,18000001,40000001},{0.05,0.1,0.2,0.23,0.33,0.4,0.45})-LOOKUP(H1657,{0,1950001,3300001,6950001,9000001,18000001,40000001},{0,97500,427500,636000,1536000,2796000,4796000}))*1.021,-2))</f>
        <v/>
      </c>
      <c r="J1657" s="19">
        <f>MAX(0,ROUNDDOWN(D1657-F1657-430000-0,-3))</f>
        <v/>
      </c>
      <c r="K1657" s="19">
        <f>IF(D1657&lt;=450000,0,MAX(0,ROUNDDOWN(J1657*0.06-MIN(50000,J1657)*0.03,-2))+MAX(0,ROUNDDOWN(J1657*0.04-MIN(50000,J1657)*0.02,-2)))</f>
        <v/>
      </c>
      <c r="L1657" s="19">
        <f>I1657+K1657+E1657</f>
        <v/>
      </c>
      <c r="M1657" s="19">
        <f>MIN(100000,MAX(0,$B1657))</f>
        <v/>
      </c>
      <c r="N1657" s="19">
        <f>$B1657-M1657</f>
        <v/>
      </c>
      <c r="O1657" s="19">
        <f>MIN(670000,ROUNDDOWN(MAX(0,N1657-430000)*0.0751+47600,0))+MIN(260000,ROUNDDOWN(MAX(0,N1657-430000)*0.028+17600,0))+MIN(30000,ROUNDDOWN(MAX(0,N1657-430000)*0.0027+1873,0))+IF("いいえ"="はい",MIN(170000,ROUNDDOWN(MAX(0,N1657-430000)*0.0243+17800,0)),0)</f>
        <v/>
      </c>
      <c r="P1657" s="19">
        <f>IF(""="",215040+O1657,"")</f>
        <v/>
      </c>
      <c r="Q1657" s="19">
        <f>IF(N1657&gt;23500000,NA(),IF(N1657&lt;=4890000,1040000,IF(N1657&lt;=6550000,670000,620000)))</f>
        <v/>
      </c>
      <c r="R1657" s="19">
        <f>MAX(0,ROUNDDOWN(N1657-P1657-Q1657-0,-3))</f>
        <v/>
      </c>
      <c r="S1657" s="19">
        <f>IF(R1657&lt;=0,0,ROUNDDOWN((R1657*LOOKUP(R1657,{0,1950001,3300001,6950001,9000001,18000001,40000001},{0.05,0.1,0.2,0.23,0.33,0.4,0.45})-LOOKUP(R1657,{0,1950001,3300001,6950001,9000001,18000001,40000001},{0,97500,427500,636000,1536000,2796000,4796000}))*1.021,-2))</f>
        <v/>
      </c>
      <c r="T1657" s="19">
        <f>MAX(0,ROUNDDOWN(N1657-P1657-430000-0,-3))</f>
        <v/>
      </c>
      <c r="U1657" s="19">
        <f>IF(N1657&lt;=450000,0,MAX(0,ROUNDDOWN(T1657*0.06-MIN(50000,T1657)*0.03,-2))+MAX(0,ROUNDDOWN(T1657*0.04-MIN(50000,T1657)*0.02,-2)))</f>
        <v/>
      </c>
      <c r="V1657" s="19">
        <f>S1657+U1657+O1657</f>
        <v/>
      </c>
      <c r="W1657" s="19">
        <f>MIN(550000,MAX(0,$B1657))</f>
        <v/>
      </c>
      <c r="X1657" s="19">
        <f>$B1657-W1657</f>
        <v/>
      </c>
      <c r="Y1657" s="19">
        <f>MIN(670000,ROUNDDOWN(MAX(0,X1657-430000)*0.0751+47600,0))+MIN(260000,ROUNDDOWN(MAX(0,X1657-430000)*0.028+17600,0))+MIN(30000,ROUNDDOWN(MAX(0,X1657-430000)*0.0027+1873,0))+IF("いいえ"="はい",MIN(170000,ROUNDDOWN(MAX(0,X1657-430000)*0.0243+17800,0)),0)</f>
        <v/>
      </c>
      <c r="Z1657" s="19">
        <f>IF(""="",215040+Y1657,"")</f>
        <v/>
      </c>
      <c r="AA1657" s="19">
        <f>IF(X1657&gt;23500000,NA(),IF(X1657&lt;=4890000,1040000,IF(X1657&lt;=6550000,670000,620000)))</f>
        <v/>
      </c>
      <c r="AB1657" s="19">
        <f>MAX(0,ROUNDDOWN(X1657-Z1657-AA1657-0,-3))</f>
        <v/>
      </c>
      <c r="AC1657" s="19">
        <f>IF(AB1657&lt;=0,0,ROUNDDOWN((AB1657*LOOKUP(AB1657,{0,1950001,3300001,6950001,9000001,18000001,40000001},{0.05,0.1,0.2,0.23,0.33,0.4,0.45})-LOOKUP(AB1657,{0,1950001,3300001,6950001,9000001,18000001,40000001},{0,97500,427500,636000,1536000,2796000,4796000}))*1.021,-2))</f>
        <v/>
      </c>
      <c r="AD1657" s="19">
        <f>MAX(0,ROUNDDOWN(X1657-Z1657-430000-0,-3))</f>
        <v/>
      </c>
      <c r="AE1657" s="19">
        <f>IF(X1657&lt;=450000,0,MAX(0,ROUNDDOWN(AD1657*0.06-MIN(50000,AD1657)*0.03,-2))+MAX(0,ROUNDDOWN(AD1657*0.04-MIN(50000,AD1657)*0.02,-2)))</f>
        <v/>
      </c>
      <c r="AF1657" s="19">
        <f>AC1657+AE1657+Y1657</f>
        <v/>
      </c>
      <c r="AG1657" s="19">
        <f>MIN(650000,MAX(0,$B1657))</f>
        <v/>
      </c>
      <c r="AH1657" s="19">
        <f>$B1657-AG1657</f>
        <v/>
      </c>
      <c r="AI1657" s="19">
        <f>MIN(670000,ROUNDDOWN(MAX(0,AH1657-430000)*0.0751+47600,0))+MIN(260000,ROUNDDOWN(MAX(0,AH1657-430000)*0.028+17600,0))+MIN(30000,ROUNDDOWN(MAX(0,AH1657-430000)*0.0027+1873,0))+IF("いいえ"="はい",MIN(170000,ROUNDDOWN(MAX(0,AH1657-430000)*0.0243+17800,0)),0)</f>
        <v/>
      </c>
      <c r="AJ1657" s="19">
        <f>IF(""="",215040+AI1657,"")</f>
        <v/>
      </c>
      <c r="AK1657" s="19">
        <f>IF(AH1657&gt;23500000,NA(),IF(AH1657&lt;=4890000,1040000,IF(AH1657&lt;=6550000,670000,620000)))</f>
        <v/>
      </c>
      <c r="AL1657" s="19">
        <f>MAX(0,ROUNDDOWN(AH1657-AJ1657-AK1657-0,-3))</f>
        <v/>
      </c>
      <c r="AM1657" s="19">
        <f>IF(AL1657&lt;=0,0,ROUNDDOWN((AL1657*LOOKUP(AL1657,{0,1950001,3300001,6950001,9000001,18000001,40000001},{0.05,0.1,0.2,0.23,0.33,0.4,0.45})-LOOKUP(AL1657,{0,1950001,3300001,6950001,9000001,18000001,40000001},{0,97500,427500,636000,1536000,2796000,4796000}))*1.021,-2))</f>
        <v/>
      </c>
      <c r="AN1657" s="19">
        <f>MAX(0,ROUNDDOWN(AH1657-AJ1657-430000-0,-3))</f>
        <v/>
      </c>
      <c r="AO1657" s="19">
        <f>IF(AH1657&lt;=450000,0,MAX(0,ROUNDDOWN(AN1657*0.06-MIN(50000,AN1657)*0.03,-2))+MAX(0,ROUNDDOWN(AN1657*0.04-MIN(50000,AN1657)*0.02,-2)))</f>
        <v/>
      </c>
      <c r="AP1657" s="19">
        <f>AM1657+AO1657+AI1657</f>
        <v/>
      </c>
      <c r="AQ1657" s="19">
        <f>MIN(750000,MAX(0,$B1657))</f>
        <v/>
      </c>
      <c r="AR1657" s="19">
        <f>$B1657-AQ1657</f>
        <v/>
      </c>
      <c r="AS1657" s="19">
        <f>MIN(670000,ROUNDDOWN(MAX(0,AR1657-430000)*0.0751+47600,0))+MIN(260000,ROUNDDOWN(MAX(0,AR1657-430000)*0.028+17600,0))+MIN(30000,ROUNDDOWN(MAX(0,AR1657-430000)*0.0027+1873,0))+IF("いいえ"="はい",MIN(170000,ROUNDDOWN(MAX(0,AR1657-430000)*0.0243+17800,0)),0)</f>
        <v/>
      </c>
      <c r="AT1657" s="19">
        <f>IF(""="",215040+AS1657,"")</f>
        <v/>
      </c>
      <c r="AU1657" s="19">
        <f>IF(AR1657&gt;23500000,NA(),IF(AR1657&lt;=4890000,1040000,IF(AR1657&lt;=6550000,670000,620000)))</f>
        <v/>
      </c>
      <c r="AV1657" s="19">
        <f>MAX(0,ROUNDDOWN(AR1657-AT1657-AU1657-0,-3))</f>
        <v/>
      </c>
      <c r="AW1657" s="19">
        <f>IF(AV1657&lt;=0,0,ROUNDDOWN((AV1657*LOOKUP(AV1657,{0,1950001,3300001,6950001,9000001,18000001,40000001},{0.05,0.1,0.2,0.23,0.33,0.4,0.45})-LOOKUP(AV1657,{0,1950001,3300001,6950001,9000001,18000001,40000001},{0,97500,427500,636000,1536000,2796000,4796000}))*1.021,-2))</f>
        <v/>
      </c>
      <c r="AX1657" s="19">
        <f>MAX(0,ROUNDDOWN(AR1657-AT1657-430000-0,-3))</f>
        <v/>
      </c>
      <c r="AY1657" s="19">
        <f>IF(AR1657&lt;=450000,0,MAX(0,ROUNDDOWN(AX1657*0.06-MIN(50000,AX1657)*0.03,-2))+MAX(0,ROUNDDOWN(AX1657*0.04-MIN(50000,AX1657)*0.02,-2)))</f>
        <v/>
      </c>
      <c r="AZ1657" s="19">
        <f>AW1657+AY1657+AS1657</f>
        <v/>
      </c>
    </row>
    <row r="1658">
      <c r="A1658" t="inlineStr">
        <is>
          <t>1万円刻み</t>
        </is>
      </c>
      <c r="B1658" s="19">
        <f>'3_1万円刻み'!$A$1641</f>
        <v/>
      </c>
      <c r="C1658" s="19">
        <f>MIN(0,MAX(0,$B1658))</f>
        <v/>
      </c>
      <c r="D1658" s="19">
        <f>$B1658-C1658</f>
        <v/>
      </c>
      <c r="E1658" s="19">
        <f>MIN(670000,ROUNDDOWN(MAX(0,D1658-430000)*0.0751+47600,0))+MIN(260000,ROUNDDOWN(MAX(0,D1658-430000)*0.028+17600,0))+MIN(30000,ROUNDDOWN(MAX(0,D1658-430000)*0.0027+1873,0))+IF("いいえ"="はい",MIN(170000,ROUNDDOWN(MAX(0,D1658-430000)*0.0243+17800,0)),0)</f>
        <v/>
      </c>
      <c r="F1658" s="19">
        <f>IF(""="",215040+E1658,"")</f>
        <v/>
      </c>
      <c r="G1658" s="19">
        <f>IF(D1658&gt;23500000,NA(),IF(D1658&lt;=4890000,1040000,IF(D1658&lt;=6550000,670000,620000)))</f>
        <v/>
      </c>
      <c r="H1658" s="19">
        <f>MAX(0,ROUNDDOWN(D1658-F1658-G1658-0,-3))</f>
        <v/>
      </c>
      <c r="I1658" s="19">
        <f>IF(H1658&lt;=0,0,ROUNDDOWN((H1658*LOOKUP(H1658,{0,1950001,3300001,6950001,9000001,18000001,40000001},{0.05,0.1,0.2,0.23,0.33,0.4,0.45})-LOOKUP(H1658,{0,1950001,3300001,6950001,9000001,18000001,40000001},{0,97500,427500,636000,1536000,2796000,4796000}))*1.021,-2))</f>
        <v/>
      </c>
      <c r="J1658" s="19">
        <f>MAX(0,ROUNDDOWN(D1658-F1658-430000-0,-3))</f>
        <v/>
      </c>
      <c r="K1658" s="19">
        <f>IF(D1658&lt;=450000,0,MAX(0,ROUNDDOWN(J1658*0.06-MIN(50000,J1658)*0.03,-2))+MAX(0,ROUNDDOWN(J1658*0.04-MIN(50000,J1658)*0.02,-2)))</f>
        <v/>
      </c>
      <c r="L1658" s="19">
        <f>I1658+K1658+E1658</f>
        <v/>
      </c>
      <c r="M1658" s="19">
        <f>MIN(100000,MAX(0,$B1658))</f>
        <v/>
      </c>
      <c r="N1658" s="19">
        <f>$B1658-M1658</f>
        <v/>
      </c>
      <c r="O1658" s="19">
        <f>MIN(670000,ROUNDDOWN(MAX(0,N1658-430000)*0.0751+47600,0))+MIN(260000,ROUNDDOWN(MAX(0,N1658-430000)*0.028+17600,0))+MIN(30000,ROUNDDOWN(MAX(0,N1658-430000)*0.0027+1873,0))+IF("いいえ"="はい",MIN(170000,ROUNDDOWN(MAX(0,N1658-430000)*0.0243+17800,0)),0)</f>
        <v/>
      </c>
      <c r="P1658" s="19">
        <f>IF(""="",215040+O1658,"")</f>
        <v/>
      </c>
      <c r="Q1658" s="19">
        <f>IF(N1658&gt;23500000,NA(),IF(N1658&lt;=4890000,1040000,IF(N1658&lt;=6550000,670000,620000)))</f>
        <v/>
      </c>
      <c r="R1658" s="19">
        <f>MAX(0,ROUNDDOWN(N1658-P1658-Q1658-0,-3))</f>
        <v/>
      </c>
      <c r="S1658" s="19">
        <f>IF(R1658&lt;=0,0,ROUNDDOWN((R1658*LOOKUP(R1658,{0,1950001,3300001,6950001,9000001,18000001,40000001},{0.05,0.1,0.2,0.23,0.33,0.4,0.45})-LOOKUP(R1658,{0,1950001,3300001,6950001,9000001,18000001,40000001},{0,97500,427500,636000,1536000,2796000,4796000}))*1.021,-2))</f>
        <v/>
      </c>
      <c r="T1658" s="19">
        <f>MAX(0,ROUNDDOWN(N1658-P1658-430000-0,-3))</f>
        <v/>
      </c>
      <c r="U1658" s="19">
        <f>IF(N1658&lt;=450000,0,MAX(0,ROUNDDOWN(T1658*0.06-MIN(50000,T1658)*0.03,-2))+MAX(0,ROUNDDOWN(T1658*0.04-MIN(50000,T1658)*0.02,-2)))</f>
        <v/>
      </c>
      <c r="V1658" s="19">
        <f>S1658+U1658+O1658</f>
        <v/>
      </c>
      <c r="W1658" s="19">
        <f>MIN(550000,MAX(0,$B1658))</f>
        <v/>
      </c>
      <c r="X1658" s="19">
        <f>$B1658-W1658</f>
        <v/>
      </c>
      <c r="Y1658" s="19">
        <f>MIN(670000,ROUNDDOWN(MAX(0,X1658-430000)*0.0751+47600,0))+MIN(260000,ROUNDDOWN(MAX(0,X1658-430000)*0.028+17600,0))+MIN(30000,ROUNDDOWN(MAX(0,X1658-430000)*0.0027+1873,0))+IF("いいえ"="はい",MIN(170000,ROUNDDOWN(MAX(0,X1658-430000)*0.0243+17800,0)),0)</f>
        <v/>
      </c>
      <c r="Z1658" s="19">
        <f>IF(""="",215040+Y1658,"")</f>
        <v/>
      </c>
      <c r="AA1658" s="19">
        <f>IF(X1658&gt;23500000,NA(),IF(X1658&lt;=4890000,1040000,IF(X1658&lt;=6550000,670000,620000)))</f>
        <v/>
      </c>
      <c r="AB1658" s="19">
        <f>MAX(0,ROUNDDOWN(X1658-Z1658-AA1658-0,-3))</f>
        <v/>
      </c>
      <c r="AC1658" s="19">
        <f>IF(AB1658&lt;=0,0,ROUNDDOWN((AB1658*LOOKUP(AB1658,{0,1950001,3300001,6950001,9000001,18000001,40000001},{0.05,0.1,0.2,0.23,0.33,0.4,0.45})-LOOKUP(AB1658,{0,1950001,3300001,6950001,9000001,18000001,40000001},{0,97500,427500,636000,1536000,2796000,4796000}))*1.021,-2))</f>
        <v/>
      </c>
      <c r="AD1658" s="19">
        <f>MAX(0,ROUNDDOWN(X1658-Z1658-430000-0,-3))</f>
        <v/>
      </c>
      <c r="AE1658" s="19">
        <f>IF(X1658&lt;=450000,0,MAX(0,ROUNDDOWN(AD1658*0.06-MIN(50000,AD1658)*0.03,-2))+MAX(0,ROUNDDOWN(AD1658*0.04-MIN(50000,AD1658)*0.02,-2)))</f>
        <v/>
      </c>
      <c r="AF1658" s="19">
        <f>AC1658+AE1658+Y1658</f>
        <v/>
      </c>
      <c r="AG1658" s="19">
        <f>MIN(650000,MAX(0,$B1658))</f>
        <v/>
      </c>
      <c r="AH1658" s="19">
        <f>$B1658-AG1658</f>
        <v/>
      </c>
      <c r="AI1658" s="19">
        <f>MIN(670000,ROUNDDOWN(MAX(0,AH1658-430000)*0.0751+47600,0))+MIN(260000,ROUNDDOWN(MAX(0,AH1658-430000)*0.028+17600,0))+MIN(30000,ROUNDDOWN(MAX(0,AH1658-430000)*0.0027+1873,0))+IF("いいえ"="はい",MIN(170000,ROUNDDOWN(MAX(0,AH1658-430000)*0.0243+17800,0)),0)</f>
        <v/>
      </c>
      <c r="AJ1658" s="19">
        <f>IF(""="",215040+AI1658,"")</f>
        <v/>
      </c>
      <c r="AK1658" s="19">
        <f>IF(AH1658&gt;23500000,NA(),IF(AH1658&lt;=4890000,1040000,IF(AH1658&lt;=6550000,670000,620000)))</f>
        <v/>
      </c>
      <c r="AL1658" s="19">
        <f>MAX(0,ROUNDDOWN(AH1658-AJ1658-AK1658-0,-3))</f>
        <v/>
      </c>
      <c r="AM1658" s="19">
        <f>IF(AL1658&lt;=0,0,ROUNDDOWN((AL1658*LOOKUP(AL1658,{0,1950001,3300001,6950001,9000001,18000001,40000001},{0.05,0.1,0.2,0.23,0.33,0.4,0.45})-LOOKUP(AL1658,{0,1950001,3300001,6950001,9000001,18000001,40000001},{0,97500,427500,636000,1536000,2796000,4796000}))*1.021,-2))</f>
        <v/>
      </c>
      <c r="AN1658" s="19">
        <f>MAX(0,ROUNDDOWN(AH1658-AJ1658-430000-0,-3))</f>
        <v/>
      </c>
      <c r="AO1658" s="19">
        <f>IF(AH1658&lt;=450000,0,MAX(0,ROUNDDOWN(AN1658*0.06-MIN(50000,AN1658)*0.03,-2))+MAX(0,ROUNDDOWN(AN1658*0.04-MIN(50000,AN1658)*0.02,-2)))</f>
        <v/>
      </c>
      <c r="AP1658" s="19">
        <f>AM1658+AO1658+AI1658</f>
        <v/>
      </c>
      <c r="AQ1658" s="19">
        <f>MIN(750000,MAX(0,$B1658))</f>
        <v/>
      </c>
      <c r="AR1658" s="19">
        <f>$B1658-AQ1658</f>
        <v/>
      </c>
      <c r="AS1658" s="19">
        <f>MIN(670000,ROUNDDOWN(MAX(0,AR1658-430000)*0.0751+47600,0))+MIN(260000,ROUNDDOWN(MAX(0,AR1658-430000)*0.028+17600,0))+MIN(30000,ROUNDDOWN(MAX(0,AR1658-430000)*0.0027+1873,0))+IF("いいえ"="はい",MIN(170000,ROUNDDOWN(MAX(0,AR1658-430000)*0.0243+17800,0)),0)</f>
        <v/>
      </c>
      <c r="AT1658" s="19">
        <f>IF(""="",215040+AS1658,"")</f>
        <v/>
      </c>
      <c r="AU1658" s="19">
        <f>IF(AR1658&gt;23500000,NA(),IF(AR1658&lt;=4890000,1040000,IF(AR1658&lt;=6550000,670000,620000)))</f>
        <v/>
      </c>
      <c r="AV1658" s="19">
        <f>MAX(0,ROUNDDOWN(AR1658-AT1658-AU1658-0,-3))</f>
        <v/>
      </c>
      <c r="AW1658" s="19">
        <f>IF(AV1658&lt;=0,0,ROUNDDOWN((AV1658*LOOKUP(AV1658,{0,1950001,3300001,6950001,9000001,18000001,40000001},{0.05,0.1,0.2,0.23,0.33,0.4,0.45})-LOOKUP(AV1658,{0,1950001,3300001,6950001,9000001,18000001,40000001},{0,97500,427500,636000,1536000,2796000,4796000}))*1.021,-2))</f>
        <v/>
      </c>
      <c r="AX1658" s="19">
        <f>MAX(0,ROUNDDOWN(AR1658-AT1658-430000-0,-3))</f>
        <v/>
      </c>
      <c r="AY1658" s="19">
        <f>IF(AR1658&lt;=450000,0,MAX(0,ROUNDDOWN(AX1658*0.06-MIN(50000,AX1658)*0.03,-2))+MAX(0,ROUNDDOWN(AX1658*0.04-MIN(50000,AX1658)*0.02,-2)))</f>
        <v/>
      </c>
      <c r="AZ1658" s="19">
        <f>AW1658+AY1658+AS1658</f>
        <v/>
      </c>
    </row>
    <row r="1659">
      <c r="A1659" t="inlineStr">
        <is>
          <t>1万円刻み</t>
        </is>
      </c>
      <c r="B1659" s="19">
        <f>'3_1万円刻み'!$A$1642</f>
        <v/>
      </c>
      <c r="C1659" s="19">
        <f>MIN(0,MAX(0,$B1659))</f>
        <v/>
      </c>
      <c r="D1659" s="19">
        <f>$B1659-C1659</f>
        <v/>
      </c>
      <c r="E1659" s="19">
        <f>MIN(670000,ROUNDDOWN(MAX(0,D1659-430000)*0.0751+47600,0))+MIN(260000,ROUNDDOWN(MAX(0,D1659-430000)*0.028+17600,0))+MIN(30000,ROUNDDOWN(MAX(0,D1659-430000)*0.0027+1873,0))+IF("いいえ"="はい",MIN(170000,ROUNDDOWN(MAX(0,D1659-430000)*0.0243+17800,0)),0)</f>
        <v/>
      </c>
      <c r="F1659" s="19">
        <f>IF(""="",215040+E1659,"")</f>
        <v/>
      </c>
      <c r="G1659" s="19">
        <f>IF(D1659&gt;23500000,NA(),IF(D1659&lt;=4890000,1040000,IF(D1659&lt;=6550000,670000,620000)))</f>
        <v/>
      </c>
      <c r="H1659" s="19">
        <f>MAX(0,ROUNDDOWN(D1659-F1659-G1659-0,-3))</f>
        <v/>
      </c>
      <c r="I1659" s="19">
        <f>IF(H1659&lt;=0,0,ROUNDDOWN((H1659*LOOKUP(H1659,{0,1950001,3300001,6950001,9000001,18000001,40000001},{0.05,0.1,0.2,0.23,0.33,0.4,0.45})-LOOKUP(H1659,{0,1950001,3300001,6950001,9000001,18000001,40000001},{0,97500,427500,636000,1536000,2796000,4796000}))*1.021,-2))</f>
        <v/>
      </c>
      <c r="J1659" s="19">
        <f>MAX(0,ROUNDDOWN(D1659-F1659-430000-0,-3))</f>
        <v/>
      </c>
      <c r="K1659" s="19">
        <f>IF(D1659&lt;=450000,0,MAX(0,ROUNDDOWN(J1659*0.06-MIN(50000,J1659)*0.03,-2))+MAX(0,ROUNDDOWN(J1659*0.04-MIN(50000,J1659)*0.02,-2)))</f>
        <v/>
      </c>
      <c r="L1659" s="19">
        <f>I1659+K1659+E1659</f>
        <v/>
      </c>
      <c r="M1659" s="19">
        <f>MIN(100000,MAX(0,$B1659))</f>
        <v/>
      </c>
      <c r="N1659" s="19">
        <f>$B1659-M1659</f>
        <v/>
      </c>
      <c r="O1659" s="19">
        <f>MIN(670000,ROUNDDOWN(MAX(0,N1659-430000)*0.0751+47600,0))+MIN(260000,ROUNDDOWN(MAX(0,N1659-430000)*0.028+17600,0))+MIN(30000,ROUNDDOWN(MAX(0,N1659-430000)*0.0027+1873,0))+IF("いいえ"="はい",MIN(170000,ROUNDDOWN(MAX(0,N1659-430000)*0.0243+17800,0)),0)</f>
        <v/>
      </c>
      <c r="P1659" s="19">
        <f>IF(""="",215040+O1659,"")</f>
        <v/>
      </c>
      <c r="Q1659" s="19">
        <f>IF(N1659&gt;23500000,NA(),IF(N1659&lt;=4890000,1040000,IF(N1659&lt;=6550000,670000,620000)))</f>
        <v/>
      </c>
      <c r="R1659" s="19">
        <f>MAX(0,ROUNDDOWN(N1659-P1659-Q1659-0,-3))</f>
        <v/>
      </c>
      <c r="S1659" s="19">
        <f>IF(R1659&lt;=0,0,ROUNDDOWN((R1659*LOOKUP(R1659,{0,1950001,3300001,6950001,9000001,18000001,40000001},{0.05,0.1,0.2,0.23,0.33,0.4,0.45})-LOOKUP(R1659,{0,1950001,3300001,6950001,9000001,18000001,40000001},{0,97500,427500,636000,1536000,2796000,4796000}))*1.021,-2))</f>
        <v/>
      </c>
      <c r="T1659" s="19">
        <f>MAX(0,ROUNDDOWN(N1659-P1659-430000-0,-3))</f>
        <v/>
      </c>
      <c r="U1659" s="19">
        <f>IF(N1659&lt;=450000,0,MAX(0,ROUNDDOWN(T1659*0.06-MIN(50000,T1659)*0.03,-2))+MAX(0,ROUNDDOWN(T1659*0.04-MIN(50000,T1659)*0.02,-2)))</f>
        <v/>
      </c>
      <c r="V1659" s="19">
        <f>S1659+U1659+O1659</f>
        <v/>
      </c>
      <c r="W1659" s="19">
        <f>MIN(550000,MAX(0,$B1659))</f>
        <v/>
      </c>
      <c r="X1659" s="19">
        <f>$B1659-W1659</f>
        <v/>
      </c>
      <c r="Y1659" s="19">
        <f>MIN(670000,ROUNDDOWN(MAX(0,X1659-430000)*0.0751+47600,0))+MIN(260000,ROUNDDOWN(MAX(0,X1659-430000)*0.028+17600,0))+MIN(30000,ROUNDDOWN(MAX(0,X1659-430000)*0.0027+1873,0))+IF("いいえ"="はい",MIN(170000,ROUNDDOWN(MAX(0,X1659-430000)*0.0243+17800,0)),0)</f>
        <v/>
      </c>
      <c r="Z1659" s="19">
        <f>IF(""="",215040+Y1659,"")</f>
        <v/>
      </c>
      <c r="AA1659" s="19">
        <f>IF(X1659&gt;23500000,NA(),IF(X1659&lt;=4890000,1040000,IF(X1659&lt;=6550000,670000,620000)))</f>
        <v/>
      </c>
      <c r="AB1659" s="19">
        <f>MAX(0,ROUNDDOWN(X1659-Z1659-AA1659-0,-3))</f>
        <v/>
      </c>
      <c r="AC1659" s="19">
        <f>IF(AB1659&lt;=0,0,ROUNDDOWN((AB1659*LOOKUP(AB1659,{0,1950001,3300001,6950001,9000001,18000001,40000001},{0.05,0.1,0.2,0.23,0.33,0.4,0.45})-LOOKUP(AB1659,{0,1950001,3300001,6950001,9000001,18000001,40000001},{0,97500,427500,636000,1536000,2796000,4796000}))*1.021,-2))</f>
        <v/>
      </c>
      <c r="AD1659" s="19">
        <f>MAX(0,ROUNDDOWN(X1659-Z1659-430000-0,-3))</f>
        <v/>
      </c>
      <c r="AE1659" s="19">
        <f>IF(X1659&lt;=450000,0,MAX(0,ROUNDDOWN(AD1659*0.06-MIN(50000,AD1659)*0.03,-2))+MAX(0,ROUNDDOWN(AD1659*0.04-MIN(50000,AD1659)*0.02,-2)))</f>
        <v/>
      </c>
      <c r="AF1659" s="19">
        <f>AC1659+AE1659+Y1659</f>
        <v/>
      </c>
      <c r="AG1659" s="19">
        <f>MIN(650000,MAX(0,$B1659))</f>
        <v/>
      </c>
      <c r="AH1659" s="19">
        <f>$B1659-AG1659</f>
        <v/>
      </c>
      <c r="AI1659" s="19">
        <f>MIN(670000,ROUNDDOWN(MAX(0,AH1659-430000)*0.0751+47600,0))+MIN(260000,ROUNDDOWN(MAX(0,AH1659-430000)*0.028+17600,0))+MIN(30000,ROUNDDOWN(MAX(0,AH1659-430000)*0.0027+1873,0))+IF("いいえ"="はい",MIN(170000,ROUNDDOWN(MAX(0,AH1659-430000)*0.0243+17800,0)),0)</f>
        <v/>
      </c>
      <c r="AJ1659" s="19">
        <f>IF(""="",215040+AI1659,"")</f>
        <v/>
      </c>
      <c r="AK1659" s="19">
        <f>IF(AH1659&gt;23500000,NA(),IF(AH1659&lt;=4890000,1040000,IF(AH1659&lt;=6550000,670000,620000)))</f>
        <v/>
      </c>
      <c r="AL1659" s="19">
        <f>MAX(0,ROUNDDOWN(AH1659-AJ1659-AK1659-0,-3))</f>
        <v/>
      </c>
      <c r="AM1659" s="19">
        <f>IF(AL1659&lt;=0,0,ROUNDDOWN((AL1659*LOOKUP(AL1659,{0,1950001,3300001,6950001,9000001,18000001,40000001},{0.05,0.1,0.2,0.23,0.33,0.4,0.45})-LOOKUP(AL1659,{0,1950001,3300001,6950001,9000001,18000001,40000001},{0,97500,427500,636000,1536000,2796000,4796000}))*1.021,-2))</f>
        <v/>
      </c>
      <c r="AN1659" s="19">
        <f>MAX(0,ROUNDDOWN(AH1659-AJ1659-430000-0,-3))</f>
        <v/>
      </c>
      <c r="AO1659" s="19">
        <f>IF(AH1659&lt;=450000,0,MAX(0,ROUNDDOWN(AN1659*0.06-MIN(50000,AN1659)*0.03,-2))+MAX(0,ROUNDDOWN(AN1659*0.04-MIN(50000,AN1659)*0.02,-2)))</f>
        <v/>
      </c>
      <c r="AP1659" s="19">
        <f>AM1659+AO1659+AI1659</f>
        <v/>
      </c>
      <c r="AQ1659" s="19">
        <f>MIN(750000,MAX(0,$B1659))</f>
        <v/>
      </c>
      <c r="AR1659" s="19">
        <f>$B1659-AQ1659</f>
        <v/>
      </c>
      <c r="AS1659" s="19">
        <f>MIN(670000,ROUNDDOWN(MAX(0,AR1659-430000)*0.0751+47600,0))+MIN(260000,ROUNDDOWN(MAX(0,AR1659-430000)*0.028+17600,0))+MIN(30000,ROUNDDOWN(MAX(0,AR1659-430000)*0.0027+1873,0))+IF("いいえ"="はい",MIN(170000,ROUNDDOWN(MAX(0,AR1659-430000)*0.0243+17800,0)),0)</f>
        <v/>
      </c>
      <c r="AT1659" s="19">
        <f>IF(""="",215040+AS1659,"")</f>
        <v/>
      </c>
      <c r="AU1659" s="19">
        <f>IF(AR1659&gt;23500000,NA(),IF(AR1659&lt;=4890000,1040000,IF(AR1659&lt;=6550000,670000,620000)))</f>
        <v/>
      </c>
      <c r="AV1659" s="19">
        <f>MAX(0,ROUNDDOWN(AR1659-AT1659-AU1659-0,-3))</f>
        <v/>
      </c>
      <c r="AW1659" s="19">
        <f>IF(AV1659&lt;=0,0,ROUNDDOWN((AV1659*LOOKUP(AV1659,{0,1950001,3300001,6950001,9000001,18000001,40000001},{0.05,0.1,0.2,0.23,0.33,0.4,0.45})-LOOKUP(AV1659,{0,1950001,3300001,6950001,9000001,18000001,40000001},{0,97500,427500,636000,1536000,2796000,4796000}))*1.021,-2))</f>
        <v/>
      </c>
      <c r="AX1659" s="19">
        <f>MAX(0,ROUNDDOWN(AR1659-AT1659-430000-0,-3))</f>
        <v/>
      </c>
      <c r="AY1659" s="19">
        <f>IF(AR1659&lt;=450000,0,MAX(0,ROUNDDOWN(AX1659*0.06-MIN(50000,AX1659)*0.03,-2))+MAX(0,ROUNDDOWN(AX1659*0.04-MIN(50000,AX1659)*0.02,-2)))</f>
        <v/>
      </c>
      <c r="AZ1659" s="19">
        <f>AW1659+AY1659+AS1659</f>
        <v/>
      </c>
    </row>
    <row r="1660">
      <c r="A1660" t="inlineStr">
        <is>
          <t>1万円刻み</t>
        </is>
      </c>
      <c r="B1660" s="19">
        <f>'3_1万円刻み'!$A$1643</f>
        <v/>
      </c>
      <c r="C1660" s="19">
        <f>MIN(0,MAX(0,$B1660))</f>
        <v/>
      </c>
      <c r="D1660" s="19">
        <f>$B1660-C1660</f>
        <v/>
      </c>
      <c r="E1660" s="19">
        <f>MIN(670000,ROUNDDOWN(MAX(0,D1660-430000)*0.0751+47600,0))+MIN(260000,ROUNDDOWN(MAX(0,D1660-430000)*0.028+17600,0))+MIN(30000,ROUNDDOWN(MAX(0,D1660-430000)*0.0027+1873,0))+IF("いいえ"="はい",MIN(170000,ROUNDDOWN(MAX(0,D1660-430000)*0.0243+17800,0)),0)</f>
        <v/>
      </c>
      <c r="F1660" s="19">
        <f>IF(""="",215040+E1660,"")</f>
        <v/>
      </c>
      <c r="G1660" s="19">
        <f>IF(D1660&gt;23500000,NA(),IF(D1660&lt;=4890000,1040000,IF(D1660&lt;=6550000,670000,620000)))</f>
        <v/>
      </c>
      <c r="H1660" s="19">
        <f>MAX(0,ROUNDDOWN(D1660-F1660-G1660-0,-3))</f>
        <v/>
      </c>
      <c r="I1660" s="19">
        <f>IF(H1660&lt;=0,0,ROUNDDOWN((H1660*LOOKUP(H1660,{0,1950001,3300001,6950001,9000001,18000001,40000001},{0.05,0.1,0.2,0.23,0.33,0.4,0.45})-LOOKUP(H1660,{0,1950001,3300001,6950001,9000001,18000001,40000001},{0,97500,427500,636000,1536000,2796000,4796000}))*1.021,-2))</f>
        <v/>
      </c>
      <c r="J1660" s="19">
        <f>MAX(0,ROUNDDOWN(D1660-F1660-430000-0,-3))</f>
        <v/>
      </c>
      <c r="K1660" s="19">
        <f>IF(D1660&lt;=450000,0,MAX(0,ROUNDDOWN(J1660*0.06-MIN(50000,J1660)*0.03,-2))+MAX(0,ROUNDDOWN(J1660*0.04-MIN(50000,J1660)*0.02,-2)))</f>
        <v/>
      </c>
      <c r="L1660" s="19">
        <f>I1660+K1660+E1660</f>
        <v/>
      </c>
      <c r="M1660" s="19">
        <f>MIN(100000,MAX(0,$B1660))</f>
        <v/>
      </c>
      <c r="N1660" s="19">
        <f>$B1660-M1660</f>
        <v/>
      </c>
      <c r="O1660" s="19">
        <f>MIN(670000,ROUNDDOWN(MAX(0,N1660-430000)*0.0751+47600,0))+MIN(260000,ROUNDDOWN(MAX(0,N1660-430000)*0.028+17600,0))+MIN(30000,ROUNDDOWN(MAX(0,N1660-430000)*0.0027+1873,0))+IF("いいえ"="はい",MIN(170000,ROUNDDOWN(MAX(0,N1660-430000)*0.0243+17800,0)),0)</f>
        <v/>
      </c>
      <c r="P1660" s="19">
        <f>IF(""="",215040+O1660,"")</f>
        <v/>
      </c>
      <c r="Q1660" s="19">
        <f>IF(N1660&gt;23500000,NA(),IF(N1660&lt;=4890000,1040000,IF(N1660&lt;=6550000,670000,620000)))</f>
        <v/>
      </c>
      <c r="R1660" s="19">
        <f>MAX(0,ROUNDDOWN(N1660-P1660-Q1660-0,-3))</f>
        <v/>
      </c>
      <c r="S1660" s="19">
        <f>IF(R1660&lt;=0,0,ROUNDDOWN((R1660*LOOKUP(R1660,{0,1950001,3300001,6950001,9000001,18000001,40000001},{0.05,0.1,0.2,0.23,0.33,0.4,0.45})-LOOKUP(R1660,{0,1950001,3300001,6950001,9000001,18000001,40000001},{0,97500,427500,636000,1536000,2796000,4796000}))*1.021,-2))</f>
        <v/>
      </c>
      <c r="T1660" s="19">
        <f>MAX(0,ROUNDDOWN(N1660-P1660-430000-0,-3))</f>
        <v/>
      </c>
      <c r="U1660" s="19">
        <f>IF(N1660&lt;=450000,0,MAX(0,ROUNDDOWN(T1660*0.06-MIN(50000,T1660)*0.03,-2))+MAX(0,ROUNDDOWN(T1660*0.04-MIN(50000,T1660)*0.02,-2)))</f>
        <v/>
      </c>
      <c r="V1660" s="19">
        <f>S1660+U1660+O1660</f>
        <v/>
      </c>
      <c r="W1660" s="19">
        <f>MIN(550000,MAX(0,$B1660))</f>
        <v/>
      </c>
      <c r="X1660" s="19">
        <f>$B1660-W1660</f>
        <v/>
      </c>
      <c r="Y1660" s="19">
        <f>MIN(670000,ROUNDDOWN(MAX(0,X1660-430000)*0.0751+47600,0))+MIN(260000,ROUNDDOWN(MAX(0,X1660-430000)*0.028+17600,0))+MIN(30000,ROUNDDOWN(MAX(0,X1660-430000)*0.0027+1873,0))+IF("いいえ"="はい",MIN(170000,ROUNDDOWN(MAX(0,X1660-430000)*0.0243+17800,0)),0)</f>
        <v/>
      </c>
      <c r="Z1660" s="19">
        <f>IF(""="",215040+Y1660,"")</f>
        <v/>
      </c>
      <c r="AA1660" s="19">
        <f>IF(X1660&gt;23500000,NA(),IF(X1660&lt;=4890000,1040000,IF(X1660&lt;=6550000,670000,620000)))</f>
        <v/>
      </c>
      <c r="AB1660" s="19">
        <f>MAX(0,ROUNDDOWN(X1660-Z1660-AA1660-0,-3))</f>
        <v/>
      </c>
      <c r="AC1660" s="19">
        <f>IF(AB1660&lt;=0,0,ROUNDDOWN((AB1660*LOOKUP(AB1660,{0,1950001,3300001,6950001,9000001,18000001,40000001},{0.05,0.1,0.2,0.23,0.33,0.4,0.45})-LOOKUP(AB1660,{0,1950001,3300001,6950001,9000001,18000001,40000001},{0,97500,427500,636000,1536000,2796000,4796000}))*1.021,-2))</f>
        <v/>
      </c>
      <c r="AD1660" s="19">
        <f>MAX(0,ROUNDDOWN(X1660-Z1660-430000-0,-3))</f>
        <v/>
      </c>
      <c r="AE1660" s="19">
        <f>IF(X1660&lt;=450000,0,MAX(0,ROUNDDOWN(AD1660*0.06-MIN(50000,AD1660)*0.03,-2))+MAX(0,ROUNDDOWN(AD1660*0.04-MIN(50000,AD1660)*0.02,-2)))</f>
        <v/>
      </c>
      <c r="AF1660" s="19">
        <f>AC1660+AE1660+Y1660</f>
        <v/>
      </c>
      <c r="AG1660" s="19">
        <f>MIN(650000,MAX(0,$B1660))</f>
        <v/>
      </c>
      <c r="AH1660" s="19">
        <f>$B1660-AG1660</f>
        <v/>
      </c>
      <c r="AI1660" s="19">
        <f>MIN(670000,ROUNDDOWN(MAX(0,AH1660-430000)*0.0751+47600,0))+MIN(260000,ROUNDDOWN(MAX(0,AH1660-430000)*0.028+17600,0))+MIN(30000,ROUNDDOWN(MAX(0,AH1660-430000)*0.0027+1873,0))+IF("いいえ"="はい",MIN(170000,ROUNDDOWN(MAX(0,AH1660-430000)*0.0243+17800,0)),0)</f>
        <v/>
      </c>
      <c r="AJ1660" s="19">
        <f>IF(""="",215040+AI1660,"")</f>
        <v/>
      </c>
      <c r="AK1660" s="19">
        <f>IF(AH1660&gt;23500000,NA(),IF(AH1660&lt;=4890000,1040000,IF(AH1660&lt;=6550000,670000,620000)))</f>
        <v/>
      </c>
      <c r="AL1660" s="19">
        <f>MAX(0,ROUNDDOWN(AH1660-AJ1660-AK1660-0,-3))</f>
        <v/>
      </c>
      <c r="AM1660" s="19">
        <f>IF(AL1660&lt;=0,0,ROUNDDOWN((AL1660*LOOKUP(AL1660,{0,1950001,3300001,6950001,9000001,18000001,40000001},{0.05,0.1,0.2,0.23,0.33,0.4,0.45})-LOOKUP(AL1660,{0,1950001,3300001,6950001,9000001,18000001,40000001},{0,97500,427500,636000,1536000,2796000,4796000}))*1.021,-2))</f>
        <v/>
      </c>
      <c r="AN1660" s="19">
        <f>MAX(0,ROUNDDOWN(AH1660-AJ1660-430000-0,-3))</f>
        <v/>
      </c>
      <c r="AO1660" s="19">
        <f>IF(AH1660&lt;=450000,0,MAX(0,ROUNDDOWN(AN1660*0.06-MIN(50000,AN1660)*0.03,-2))+MAX(0,ROUNDDOWN(AN1660*0.04-MIN(50000,AN1660)*0.02,-2)))</f>
        <v/>
      </c>
      <c r="AP1660" s="19">
        <f>AM1660+AO1660+AI1660</f>
        <v/>
      </c>
      <c r="AQ1660" s="19">
        <f>MIN(750000,MAX(0,$B1660))</f>
        <v/>
      </c>
      <c r="AR1660" s="19">
        <f>$B1660-AQ1660</f>
        <v/>
      </c>
      <c r="AS1660" s="19">
        <f>MIN(670000,ROUNDDOWN(MAX(0,AR1660-430000)*0.0751+47600,0))+MIN(260000,ROUNDDOWN(MAX(0,AR1660-430000)*0.028+17600,0))+MIN(30000,ROUNDDOWN(MAX(0,AR1660-430000)*0.0027+1873,0))+IF("いいえ"="はい",MIN(170000,ROUNDDOWN(MAX(0,AR1660-430000)*0.0243+17800,0)),0)</f>
        <v/>
      </c>
      <c r="AT1660" s="19">
        <f>IF(""="",215040+AS1660,"")</f>
        <v/>
      </c>
      <c r="AU1660" s="19">
        <f>IF(AR1660&gt;23500000,NA(),IF(AR1660&lt;=4890000,1040000,IF(AR1660&lt;=6550000,670000,620000)))</f>
        <v/>
      </c>
      <c r="AV1660" s="19">
        <f>MAX(0,ROUNDDOWN(AR1660-AT1660-AU1660-0,-3))</f>
        <v/>
      </c>
      <c r="AW1660" s="19">
        <f>IF(AV1660&lt;=0,0,ROUNDDOWN((AV1660*LOOKUP(AV1660,{0,1950001,3300001,6950001,9000001,18000001,40000001},{0.05,0.1,0.2,0.23,0.33,0.4,0.45})-LOOKUP(AV1660,{0,1950001,3300001,6950001,9000001,18000001,40000001},{0,97500,427500,636000,1536000,2796000,4796000}))*1.021,-2))</f>
        <v/>
      </c>
      <c r="AX1660" s="19">
        <f>MAX(0,ROUNDDOWN(AR1660-AT1660-430000-0,-3))</f>
        <v/>
      </c>
      <c r="AY1660" s="19">
        <f>IF(AR1660&lt;=450000,0,MAX(0,ROUNDDOWN(AX1660*0.06-MIN(50000,AX1660)*0.03,-2))+MAX(0,ROUNDDOWN(AX1660*0.04-MIN(50000,AX1660)*0.02,-2)))</f>
        <v/>
      </c>
      <c r="AZ1660" s="19">
        <f>AW1660+AY1660+AS1660</f>
        <v/>
      </c>
    </row>
    <row r="1661">
      <c r="A1661" t="inlineStr">
        <is>
          <t>1万円刻み</t>
        </is>
      </c>
      <c r="B1661" s="19">
        <f>'3_1万円刻み'!$A$1644</f>
        <v/>
      </c>
      <c r="C1661" s="19">
        <f>MIN(0,MAX(0,$B1661))</f>
        <v/>
      </c>
      <c r="D1661" s="19">
        <f>$B1661-C1661</f>
        <v/>
      </c>
      <c r="E1661" s="19">
        <f>MIN(670000,ROUNDDOWN(MAX(0,D1661-430000)*0.0751+47600,0))+MIN(260000,ROUNDDOWN(MAX(0,D1661-430000)*0.028+17600,0))+MIN(30000,ROUNDDOWN(MAX(0,D1661-430000)*0.0027+1873,0))+IF("いいえ"="はい",MIN(170000,ROUNDDOWN(MAX(0,D1661-430000)*0.0243+17800,0)),0)</f>
        <v/>
      </c>
      <c r="F1661" s="19">
        <f>IF(""="",215040+E1661,"")</f>
        <v/>
      </c>
      <c r="G1661" s="19">
        <f>IF(D1661&gt;23500000,NA(),IF(D1661&lt;=4890000,1040000,IF(D1661&lt;=6550000,670000,620000)))</f>
        <v/>
      </c>
      <c r="H1661" s="19">
        <f>MAX(0,ROUNDDOWN(D1661-F1661-G1661-0,-3))</f>
        <v/>
      </c>
      <c r="I1661" s="19">
        <f>IF(H1661&lt;=0,0,ROUNDDOWN((H1661*LOOKUP(H1661,{0,1950001,3300001,6950001,9000001,18000001,40000001},{0.05,0.1,0.2,0.23,0.33,0.4,0.45})-LOOKUP(H1661,{0,1950001,3300001,6950001,9000001,18000001,40000001},{0,97500,427500,636000,1536000,2796000,4796000}))*1.021,-2))</f>
        <v/>
      </c>
      <c r="J1661" s="19">
        <f>MAX(0,ROUNDDOWN(D1661-F1661-430000-0,-3))</f>
        <v/>
      </c>
      <c r="K1661" s="19">
        <f>IF(D1661&lt;=450000,0,MAX(0,ROUNDDOWN(J1661*0.06-MIN(50000,J1661)*0.03,-2))+MAX(0,ROUNDDOWN(J1661*0.04-MIN(50000,J1661)*0.02,-2)))</f>
        <v/>
      </c>
      <c r="L1661" s="19">
        <f>I1661+K1661+E1661</f>
        <v/>
      </c>
      <c r="M1661" s="19">
        <f>MIN(100000,MAX(0,$B1661))</f>
        <v/>
      </c>
      <c r="N1661" s="19">
        <f>$B1661-M1661</f>
        <v/>
      </c>
      <c r="O1661" s="19">
        <f>MIN(670000,ROUNDDOWN(MAX(0,N1661-430000)*0.0751+47600,0))+MIN(260000,ROUNDDOWN(MAX(0,N1661-430000)*0.028+17600,0))+MIN(30000,ROUNDDOWN(MAX(0,N1661-430000)*0.0027+1873,0))+IF("いいえ"="はい",MIN(170000,ROUNDDOWN(MAX(0,N1661-430000)*0.0243+17800,0)),0)</f>
        <v/>
      </c>
      <c r="P1661" s="19">
        <f>IF(""="",215040+O1661,"")</f>
        <v/>
      </c>
      <c r="Q1661" s="19">
        <f>IF(N1661&gt;23500000,NA(),IF(N1661&lt;=4890000,1040000,IF(N1661&lt;=6550000,670000,620000)))</f>
        <v/>
      </c>
      <c r="R1661" s="19">
        <f>MAX(0,ROUNDDOWN(N1661-P1661-Q1661-0,-3))</f>
        <v/>
      </c>
      <c r="S1661" s="19">
        <f>IF(R1661&lt;=0,0,ROUNDDOWN((R1661*LOOKUP(R1661,{0,1950001,3300001,6950001,9000001,18000001,40000001},{0.05,0.1,0.2,0.23,0.33,0.4,0.45})-LOOKUP(R1661,{0,1950001,3300001,6950001,9000001,18000001,40000001},{0,97500,427500,636000,1536000,2796000,4796000}))*1.021,-2))</f>
        <v/>
      </c>
      <c r="T1661" s="19">
        <f>MAX(0,ROUNDDOWN(N1661-P1661-430000-0,-3))</f>
        <v/>
      </c>
      <c r="U1661" s="19">
        <f>IF(N1661&lt;=450000,0,MAX(0,ROUNDDOWN(T1661*0.06-MIN(50000,T1661)*0.03,-2))+MAX(0,ROUNDDOWN(T1661*0.04-MIN(50000,T1661)*0.02,-2)))</f>
        <v/>
      </c>
      <c r="V1661" s="19">
        <f>S1661+U1661+O1661</f>
        <v/>
      </c>
      <c r="W1661" s="19">
        <f>MIN(550000,MAX(0,$B1661))</f>
        <v/>
      </c>
      <c r="X1661" s="19">
        <f>$B1661-W1661</f>
        <v/>
      </c>
      <c r="Y1661" s="19">
        <f>MIN(670000,ROUNDDOWN(MAX(0,X1661-430000)*0.0751+47600,0))+MIN(260000,ROUNDDOWN(MAX(0,X1661-430000)*0.028+17600,0))+MIN(30000,ROUNDDOWN(MAX(0,X1661-430000)*0.0027+1873,0))+IF("いいえ"="はい",MIN(170000,ROUNDDOWN(MAX(0,X1661-430000)*0.0243+17800,0)),0)</f>
        <v/>
      </c>
      <c r="Z1661" s="19">
        <f>IF(""="",215040+Y1661,"")</f>
        <v/>
      </c>
      <c r="AA1661" s="19">
        <f>IF(X1661&gt;23500000,NA(),IF(X1661&lt;=4890000,1040000,IF(X1661&lt;=6550000,670000,620000)))</f>
        <v/>
      </c>
      <c r="AB1661" s="19">
        <f>MAX(0,ROUNDDOWN(X1661-Z1661-AA1661-0,-3))</f>
        <v/>
      </c>
      <c r="AC1661" s="19">
        <f>IF(AB1661&lt;=0,0,ROUNDDOWN((AB1661*LOOKUP(AB1661,{0,1950001,3300001,6950001,9000001,18000001,40000001},{0.05,0.1,0.2,0.23,0.33,0.4,0.45})-LOOKUP(AB1661,{0,1950001,3300001,6950001,9000001,18000001,40000001},{0,97500,427500,636000,1536000,2796000,4796000}))*1.021,-2))</f>
        <v/>
      </c>
      <c r="AD1661" s="19">
        <f>MAX(0,ROUNDDOWN(X1661-Z1661-430000-0,-3))</f>
        <v/>
      </c>
      <c r="AE1661" s="19">
        <f>IF(X1661&lt;=450000,0,MAX(0,ROUNDDOWN(AD1661*0.06-MIN(50000,AD1661)*0.03,-2))+MAX(0,ROUNDDOWN(AD1661*0.04-MIN(50000,AD1661)*0.02,-2)))</f>
        <v/>
      </c>
      <c r="AF1661" s="19">
        <f>AC1661+AE1661+Y1661</f>
        <v/>
      </c>
      <c r="AG1661" s="19">
        <f>MIN(650000,MAX(0,$B1661))</f>
        <v/>
      </c>
      <c r="AH1661" s="19">
        <f>$B1661-AG1661</f>
        <v/>
      </c>
      <c r="AI1661" s="19">
        <f>MIN(670000,ROUNDDOWN(MAX(0,AH1661-430000)*0.0751+47600,0))+MIN(260000,ROUNDDOWN(MAX(0,AH1661-430000)*0.028+17600,0))+MIN(30000,ROUNDDOWN(MAX(0,AH1661-430000)*0.0027+1873,0))+IF("いいえ"="はい",MIN(170000,ROUNDDOWN(MAX(0,AH1661-430000)*0.0243+17800,0)),0)</f>
        <v/>
      </c>
      <c r="AJ1661" s="19">
        <f>IF(""="",215040+AI1661,"")</f>
        <v/>
      </c>
      <c r="AK1661" s="19">
        <f>IF(AH1661&gt;23500000,NA(),IF(AH1661&lt;=4890000,1040000,IF(AH1661&lt;=6550000,670000,620000)))</f>
        <v/>
      </c>
      <c r="AL1661" s="19">
        <f>MAX(0,ROUNDDOWN(AH1661-AJ1661-AK1661-0,-3))</f>
        <v/>
      </c>
      <c r="AM1661" s="19">
        <f>IF(AL1661&lt;=0,0,ROUNDDOWN((AL1661*LOOKUP(AL1661,{0,1950001,3300001,6950001,9000001,18000001,40000001},{0.05,0.1,0.2,0.23,0.33,0.4,0.45})-LOOKUP(AL1661,{0,1950001,3300001,6950001,9000001,18000001,40000001},{0,97500,427500,636000,1536000,2796000,4796000}))*1.021,-2))</f>
        <v/>
      </c>
      <c r="AN1661" s="19">
        <f>MAX(0,ROUNDDOWN(AH1661-AJ1661-430000-0,-3))</f>
        <v/>
      </c>
      <c r="AO1661" s="19">
        <f>IF(AH1661&lt;=450000,0,MAX(0,ROUNDDOWN(AN1661*0.06-MIN(50000,AN1661)*0.03,-2))+MAX(0,ROUNDDOWN(AN1661*0.04-MIN(50000,AN1661)*0.02,-2)))</f>
        <v/>
      </c>
      <c r="AP1661" s="19">
        <f>AM1661+AO1661+AI1661</f>
        <v/>
      </c>
      <c r="AQ1661" s="19">
        <f>MIN(750000,MAX(0,$B1661))</f>
        <v/>
      </c>
      <c r="AR1661" s="19">
        <f>$B1661-AQ1661</f>
        <v/>
      </c>
      <c r="AS1661" s="19">
        <f>MIN(670000,ROUNDDOWN(MAX(0,AR1661-430000)*0.0751+47600,0))+MIN(260000,ROUNDDOWN(MAX(0,AR1661-430000)*0.028+17600,0))+MIN(30000,ROUNDDOWN(MAX(0,AR1661-430000)*0.0027+1873,0))+IF("いいえ"="はい",MIN(170000,ROUNDDOWN(MAX(0,AR1661-430000)*0.0243+17800,0)),0)</f>
        <v/>
      </c>
      <c r="AT1661" s="19">
        <f>IF(""="",215040+AS1661,"")</f>
        <v/>
      </c>
      <c r="AU1661" s="19">
        <f>IF(AR1661&gt;23500000,NA(),IF(AR1661&lt;=4890000,1040000,IF(AR1661&lt;=6550000,670000,620000)))</f>
        <v/>
      </c>
      <c r="AV1661" s="19">
        <f>MAX(0,ROUNDDOWN(AR1661-AT1661-AU1661-0,-3))</f>
        <v/>
      </c>
      <c r="AW1661" s="19">
        <f>IF(AV1661&lt;=0,0,ROUNDDOWN((AV1661*LOOKUP(AV1661,{0,1950001,3300001,6950001,9000001,18000001,40000001},{0.05,0.1,0.2,0.23,0.33,0.4,0.45})-LOOKUP(AV1661,{0,1950001,3300001,6950001,9000001,18000001,40000001},{0,97500,427500,636000,1536000,2796000,4796000}))*1.021,-2))</f>
        <v/>
      </c>
      <c r="AX1661" s="19">
        <f>MAX(0,ROUNDDOWN(AR1661-AT1661-430000-0,-3))</f>
        <v/>
      </c>
      <c r="AY1661" s="19">
        <f>IF(AR1661&lt;=450000,0,MAX(0,ROUNDDOWN(AX1661*0.06-MIN(50000,AX1661)*0.03,-2))+MAX(0,ROUNDDOWN(AX1661*0.04-MIN(50000,AX1661)*0.02,-2)))</f>
        <v/>
      </c>
      <c r="AZ1661" s="19">
        <f>AW1661+AY1661+AS1661</f>
        <v/>
      </c>
    </row>
    <row r="1662">
      <c r="A1662" t="inlineStr">
        <is>
          <t>1万円刻み</t>
        </is>
      </c>
      <c r="B1662" s="19">
        <f>'3_1万円刻み'!$A$1645</f>
        <v/>
      </c>
      <c r="C1662" s="19">
        <f>MIN(0,MAX(0,$B1662))</f>
        <v/>
      </c>
      <c r="D1662" s="19">
        <f>$B1662-C1662</f>
        <v/>
      </c>
      <c r="E1662" s="19">
        <f>MIN(670000,ROUNDDOWN(MAX(0,D1662-430000)*0.0751+47600,0))+MIN(260000,ROUNDDOWN(MAX(0,D1662-430000)*0.028+17600,0))+MIN(30000,ROUNDDOWN(MAX(0,D1662-430000)*0.0027+1873,0))+IF("いいえ"="はい",MIN(170000,ROUNDDOWN(MAX(0,D1662-430000)*0.0243+17800,0)),0)</f>
        <v/>
      </c>
      <c r="F1662" s="19">
        <f>IF(""="",215040+E1662,"")</f>
        <v/>
      </c>
      <c r="G1662" s="19">
        <f>IF(D1662&gt;23500000,NA(),IF(D1662&lt;=4890000,1040000,IF(D1662&lt;=6550000,670000,620000)))</f>
        <v/>
      </c>
      <c r="H1662" s="19">
        <f>MAX(0,ROUNDDOWN(D1662-F1662-G1662-0,-3))</f>
        <v/>
      </c>
      <c r="I1662" s="19">
        <f>IF(H1662&lt;=0,0,ROUNDDOWN((H1662*LOOKUP(H1662,{0,1950001,3300001,6950001,9000001,18000001,40000001},{0.05,0.1,0.2,0.23,0.33,0.4,0.45})-LOOKUP(H1662,{0,1950001,3300001,6950001,9000001,18000001,40000001},{0,97500,427500,636000,1536000,2796000,4796000}))*1.021,-2))</f>
        <v/>
      </c>
      <c r="J1662" s="19">
        <f>MAX(0,ROUNDDOWN(D1662-F1662-430000-0,-3))</f>
        <v/>
      </c>
      <c r="K1662" s="19">
        <f>IF(D1662&lt;=450000,0,MAX(0,ROUNDDOWN(J1662*0.06-MIN(50000,J1662)*0.03,-2))+MAX(0,ROUNDDOWN(J1662*0.04-MIN(50000,J1662)*0.02,-2)))</f>
        <v/>
      </c>
      <c r="L1662" s="19">
        <f>I1662+K1662+E1662</f>
        <v/>
      </c>
      <c r="M1662" s="19">
        <f>MIN(100000,MAX(0,$B1662))</f>
        <v/>
      </c>
      <c r="N1662" s="19">
        <f>$B1662-M1662</f>
        <v/>
      </c>
      <c r="O1662" s="19">
        <f>MIN(670000,ROUNDDOWN(MAX(0,N1662-430000)*0.0751+47600,0))+MIN(260000,ROUNDDOWN(MAX(0,N1662-430000)*0.028+17600,0))+MIN(30000,ROUNDDOWN(MAX(0,N1662-430000)*0.0027+1873,0))+IF("いいえ"="はい",MIN(170000,ROUNDDOWN(MAX(0,N1662-430000)*0.0243+17800,0)),0)</f>
        <v/>
      </c>
      <c r="P1662" s="19">
        <f>IF(""="",215040+O1662,"")</f>
        <v/>
      </c>
      <c r="Q1662" s="19">
        <f>IF(N1662&gt;23500000,NA(),IF(N1662&lt;=4890000,1040000,IF(N1662&lt;=6550000,670000,620000)))</f>
        <v/>
      </c>
      <c r="R1662" s="19">
        <f>MAX(0,ROUNDDOWN(N1662-P1662-Q1662-0,-3))</f>
        <v/>
      </c>
      <c r="S1662" s="19">
        <f>IF(R1662&lt;=0,0,ROUNDDOWN((R1662*LOOKUP(R1662,{0,1950001,3300001,6950001,9000001,18000001,40000001},{0.05,0.1,0.2,0.23,0.33,0.4,0.45})-LOOKUP(R1662,{0,1950001,3300001,6950001,9000001,18000001,40000001},{0,97500,427500,636000,1536000,2796000,4796000}))*1.021,-2))</f>
        <v/>
      </c>
      <c r="T1662" s="19">
        <f>MAX(0,ROUNDDOWN(N1662-P1662-430000-0,-3))</f>
        <v/>
      </c>
      <c r="U1662" s="19">
        <f>IF(N1662&lt;=450000,0,MAX(0,ROUNDDOWN(T1662*0.06-MIN(50000,T1662)*0.03,-2))+MAX(0,ROUNDDOWN(T1662*0.04-MIN(50000,T1662)*0.02,-2)))</f>
        <v/>
      </c>
      <c r="V1662" s="19">
        <f>S1662+U1662+O1662</f>
        <v/>
      </c>
      <c r="W1662" s="19">
        <f>MIN(550000,MAX(0,$B1662))</f>
        <v/>
      </c>
      <c r="X1662" s="19">
        <f>$B1662-W1662</f>
        <v/>
      </c>
      <c r="Y1662" s="19">
        <f>MIN(670000,ROUNDDOWN(MAX(0,X1662-430000)*0.0751+47600,0))+MIN(260000,ROUNDDOWN(MAX(0,X1662-430000)*0.028+17600,0))+MIN(30000,ROUNDDOWN(MAX(0,X1662-430000)*0.0027+1873,0))+IF("いいえ"="はい",MIN(170000,ROUNDDOWN(MAX(0,X1662-430000)*0.0243+17800,0)),0)</f>
        <v/>
      </c>
      <c r="Z1662" s="19">
        <f>IF(""="",215040+Y1662,"")</f>
        <v/>
      </c>
      <c r="AA1662" s="19">
        <f>IF(X1662&gt;23500000,NA(),IF(X1662&lt;=4890000,1040000,IF(X1662&lt;=6550000,670000,620000)))</f>
        <v/>
      </c>
      <c r="AB1662" s="19">
        <f>MAX(0,ROUNDDOWN(X1662-Z1662-AA1662-0,-3))</f>
        <v/>
      </c>
      <c r="AC1662" s="19">
        <f>IF(AB1662&lt;=0,0,ROUNDDOWN((AB1662*LOOKUP(AB1662,{0,1950001,3300001,6950001,9000001,18000001,40000001},{0.05,0.1,0.2,0.23,0.33,0.4,0.45})-LOOKUP(AB1662,{0,1950001,3300001,6950001,9000001,18000001,40000001},{0,97500,427500,636000,1536000,2796000,4796000}))*1.021,-2))</f>
        <v/>
      </c>
      <c r="AD1662" s="19">
        <f>MAX(0,ROUNDDOWN(X1662-Z1662-430000-0,-3))</f>
        <v/>
      </c>
      <c r="AE1662" s="19">
        <f>IF(X1662&lt;=450000,0,MAX(0,ROUNDDOWN(AD1662*0.06-MIN(50000,AD1662)*0.03,-2))+MAX(0,ROUNDDOWN(AD1662*0.04-MIN(50000,AD1662)*0.02,-2)))</f>
        <v/>
      </c>
      <c r="AF1662" s="19">
        <f>AC1662+AE1662+Y1662</f>
        <v/>
      </c>
      <c r="AG1662" s="19">
        <f>MIN(650000,MAX(0,$B1662))</f>
        <v/>
      </c>
      <c r="AH1662" s="19">
        <f>$B1662-AG1662</f>
        <v/>
      </c>
      <c r="AI1662" s="19">
        <f>MIN(670000,ROUNDDOWN(MAX(0,AH1662-430000)*0.0751+47600,0))+MIN(260000,ROUNDDOWN(MAX(0,AH1662-430000)*0.028+17600,0))+MIN(30000,ROUNDDOWN(MAX(0,AH1662-430000)*0.0027+1873,0))+IF("いいえ"="はい",MIN(170000,ROUNDDOWN(MAX(0,AH1662-430000)*0.0243+17800,0)),0)</f>
        <v/>
      </c>
      <c r="AJ1662" s="19">
        <f>IF(""="",215040+AI1662,"")</f>
        <v/>
      </c>
      <c r="AK1662" s="19">
        <f>IF(AH1662&gt;23500000,NA(),IF(AH1662&lt;=4890000,1040000,IF(AH1662&lt;=6550000,670000,620000)))</f>
        <v/>
      </c>
      <c r="AL1662" s="19">
        <f>MAX(0,ROUNDDOWN(AH1662-AJ1662-AK1662-0,-3))</f>
        <v/>
      </c>
      <c r="AM1662" s="19">
        <f>IF(AL1662&lt;=0,0,ROUNDDOWN((AL1662*LOOKUP(AL1662,{0,1950001,3300001,6950001,9000001,18000001,40000001},{0.05,0.1,0.2,0.23,0.33,0.4,0.45})-LOOKUP(AL1662,{0,1950001,3300001,6950001,9000001,18000001,40000001},{0,97500,427500,636000,1536000,2796000,4796000}))*1.021,-2))</f>
        <v/>
      </c>
      <c r="AN1662" s="19">
        <f>MAX(0,ROUNDDOWN(AH1662-AJ1662-430000-0,-3))</f>
        <v/>
      </c>
      <c r="AO1662" s="19">
        <f>IF(AH1662&lt;=450000,0,MAX(0,ROUNDDOWN(AN1662*0.06-MIN(50000,AN1662)*0.03,-2))+MAX(0,ROUNDDOWN(AN1662*0.04-MIN(50000,AN1662)*0.02,-2)))</f>
        <v/>
      </c>
      <c r="AP1662" s="19">
        <f>AM1662+AO1662+AI1662</f>
        <v/>
      </c>
      <c r="AQ1662" s="19">
        <f>MIN(750000,MAX(0,$B1662))</f>
        <v/>
      </c>
      <c r="AR1662" s="19">
        <f>$B1662-AQ1662</f>
        <v/>
      </c>
      <c r="AS1662" s="19">
        <f>MIN(670000,ROUNDDOWN(MAX(0,AR1662-430000)*0.0751+47600,0))+MIN(260000,ROUNDDOWN(MAX(0,AR1662-430000)*0.028+17600,0))+MIN(30000,ROUNDDOWN(MAX(0,AR1662-430000)*0.0027+1873,0))+IF("いいえ"="はい",MIN(170000,ROUNDDOWN(MAX(0,AR1662-430000)*0.0243+17800,0)),0)</f>
        <v/>
      </c>
      <c r="AT1662" s="19">
        <f>IF(""="",215040+AS1662,"")</f>
        <v/>
      </c>
      <c r="AU1662" s="19">
        <f>IF(AR1662&gt;23500000,NA(),IF(AR1662&lt;=4890000,1040000,IF(AR1662&lt;=6550000,670000,620000)))</f>
        <v/>
      </c>
      <c r="AV1662" s="19">
        <f>MAX(0,ROUNDDOWN(AR1662-AT1662-AU1662-0,-3))</f>
        <v/>
      </c>
      <c r="AW1662" s="19">
        <f>IF(AV1662&lt;=0,0,ROUNDDOWN((AV1662*LOOKUP(AV1662,{0,1950001,3300001,6950001,9000001,18000001,40000001},{0.05,0.1,0.2,0.23,0.33,0.4,0.45})-LOOKUP(AV1662,{0,1950001,3300001,6950001,9000001,18000001,40000001},{0,97500,427500,636000,1536000,2796000,4796000}))*1.021,-2))</f>
        <v/>
      </c>
      <c r="AX1662" s="19">
        <f>MAX(0,ROUNDDOWN(AR1662-AT1662-430000-0,-3))</f>
        <v/>
      </c>
      <c r="AY1662" s="19">
        <f>IF(AR1662&lt;=450000,0,MAX(0,ROUNDDOWN(AX1662*0.06-MIN(50000,AX1662)*0.03,-2))+MAX(0,ROUNDDOWN(AX1662*0.04-MIN(50000,AX1662)*0.02,-2)))</f>
        <v/>
      </c>
      <c r="AZ1662" s="19">
        <f>AW1662+AY1662+AS1662</f>
        <v/>
      </c>
    </row>
    <row r="1663">
      <c r="A1663" t="inlineStr">
        <is>
          <t>1万円刻み</t>
        </is>
      </c>
      <c r="B1663" s="19">
        <f>'3_1万円刻み'!$A$1646</f>
        <v/>
      </c>
      <c r="C1663" s="19">
        <f>MIN(0,MAX(0,$B1663))</f>
        <v/>
      </c>
      <c r="D1663" s="19">
        <f>$B1663-C1663</f>
        <v/>
      </c>
      <c r="E1663" s="19">
        <f>MIN(670000,ROUNDDOWN(MAX(0,D1663-430000)*0.0751+47600,0))+MIN(260000,ROUNDDOWN(MAX(0,D1663-430000)*0.028+17600,0))+MIN(30000,ROUNDDOWN(MAX(0,D1663-430000)*0.0027+1873,0))+IF("いいえ"="はい",MIN(170000,ROUNDDOWN(MAX(0,D1663-430000)*0.0243+17800,0)),0)</f>
        <v/>
      </c>
      <c r="F1663" s="19">
        <f>IF(""="",215040+E1663,"")</f>
        <v/>
      </c>
      <c r="G1663" s="19">
        <f>IF(D1663&gt;23500000,NA(),IF(D1663&lt;=4890000,1040000,IF(D1663&lt;=6550000,670000,620000)))</f>
        <v/>
      </c>
      <c r="H1663" s="19">
        <f>MAX(0,ROUNDDOWN(D1663-F1663-G1663-0,-3))</f>
        <v/>
      </c>
      <c r="I1663" s="19">
        <f>IF(H1663&lt;=0,0,ROUNDDOWN((H1663*LOOKUP(H1663,{0,1950001,3300001,6950001,9000001,18000001,40000001},{0.05,0.1,0.2,0.23,0.33,0.4,0.45})-LOOKUP(H1663,{0,1950001,3300001,6950001,9000001,18000001,40000001},{0,97500,427500,636000,1536000,2796000,4796000}))*1.021,-2))</f>
        <v/>
      </c>
      <c r="J1663" s="19">
        <f>MAX(0,ROUNDDOWN(D1663-F1663-430000-0,-3))</f>
        <v/>
      </c>
      <c r="K1663" s="19">
        <f>IF(D1663&lt;=450000,0,MAX(0,ROUNDDOWN(J1663*0.06-MIN(50000,J1663)*0.03,-2))+MAX(0,ROUNDDOWN(J1663*0.04-MIN(50000,J1663)*0.02,-2)))</f>
        <v/>
      </c>
      <c r="L1663" s="19">
        <f>I1663+K1663+E1663</f>
        <v/>
      </c>
      <c r="M1663" s="19">
        <f>MIN(100000,MAX(0,$B1663))</f>
        <v/>
      </c>
      <c r="N1663" s="19">
        <f>$B1663-M1663</f>
        <v/>
      </c>
      <c r="O1663" s="19">
        <f>MIN(670000,ROUNDDOWN(MAX(0,N1663-430000)*0.0751+47600,0))+MIN(260000,ROUNDDOWN(MAX(0,N1663-430000)*0.028+17600,0))+MIN(30000,ROUNDDOWN(MAX(0,N1663-430000)*0.0027+1873,0))+IF("いいえ"="はい",MIN(170000,ROUNDDOWN(MAX(0,N1663-430000)*0.0243+17800,0)),0)</f>
        <v/>
      </c>
      <c r="P1663" s="19">
        <f>IF(""="",215040+O1663,"")</f>
        <v/>
      </c>
      <c r="Q1663" s="19">
        <f>IF(N1663&gt;23500000,NA(),IF(N1663&lt;=4890000,1040000,IF(N1663&lt;=6550000,670000,620000)))</f>
        <v/>
      </c>
      <c r="R1663" s="19">
        <f>MAX(0,ROUNDDOWN(N1663-P1663-Q1663-0,-3))</f>
        <v/>
      </c>
      <c r="S1663" s="19">
        <f>IF(R1663&lt;=0,0,ROUNDDOWN((R1663*LOOKUP(R1663,{0,1950001,3300001,6950001,9000001,18000001,40000001},{0.05,0.1,0.2,0.23,0.33,0.4,0.45})-LOOKUP(R1663,{0,1950001,3300001,6950001,9000001,18000001,40000001},{0,97500,427500,636000,1536000,2796000,4796000}))*1.021,-2))</f>
        <v/>
      </c>
      <c r="T1663" s="19">
        <f>MAX(0,ROUNDDOWN(N1663-P1663-430000-0,-3))</f>
        <v/>
      </c>
      <c r="U1663" s="19">
        <f>IF(N1663&lt;=450000,0,MAX(0,ROUNDDOWN(T1663*0.06-MIN(50000,T1663)*0.03,-2))+MAX(0,ROUNDDOWN(T1663*0.04-MIN(50000,T1663)*0.02,-2)))</f>
        <v/>
      </c>
      <c r="V1663" s="19">
        <f>S1663+U1663+O1663</f>
        <v/>
      </c>
      <c r="W1663" s="19">
        <f>MIN(550000,MAX(0,$B1663))</f>
        <v/>
      </c>
      <c r="X1663" s="19">
        <f>$B1663-W1663</f>
        <v/>
      </c>
      <c r="Y1663" s="19">
        <f>MIN(670000,ROUNDDOWN(MAX(0,X1663-430000)*0.0751+47600,0))+MIN(260000,ROUNDDOWN(MAX(0,X1663-430000)*0.028+17600,0))+MIN(30000,ROUNDDOWN(MAX(0,X1663-430000)*0.0027+1873,0))+IF("いいえ"="はい",MIN(170000,ROUNDDOWN(MAX(0,X1663-430000)*0.0243+17800,0)),0)</f>
        <v/>
      </c>
      <c r="Z1663" s="19">
        <f>IF(""="",215040+Y1663,"")</f>
        <v/>
      </c>
      <c r="AA1663" s="19">
        <f>IF(X1663&gt;23500000,NA(),IF(X1663&lt;=4890000,1040000,IF(X1663&lt;=6550000,670000,620000)))</f>
        <v/>
      </c>
      <c r="AB1663" s="19">
        <f>MAX(0,ROUNDDOWN(X1663-Z1663-AA1663-0,-3))</f>
        <v/>
      </c>
      <c r="AC1663" s="19">
        <f>IF(AB1663&lt;=0,0,ROUNDDOWN((AB1663*LOOKUP(AB1663,{0,1950001,3300001,6950001,9000001,18000001,40000001},{0.05,0.1,0.2,0.23,0.33,0.4,0.45})-LOOKUP(AB1663,{0,1950001,3300001,6950001,9000001,18000001,40000001},{0,97500,427500,636000,1536000,2796000,4796000}))*1.021,-2))</f>
        <v/>
      </c>
      <c r="AD1663" s="19">
        <f>MAX(0,ROUNDDOWN(X1663-Z1663-430000-0,-3))</f>
        <v/>
      </c>
      <c r="AE1663" s="19">
        <f>IF(X1663&lt;=450000,0,MAX(0,ROUNDDOWN(AD1663*0.06-MIN(50000,AD1663)*0.03,-2))+MAX(0,ROUNDDOWN(AD1663*0.04-MIN(50000,AD1663)*0.02,-2)))</f>
        <v/>
      </c>
      <c r="AF1663" s="19">
        <f>AC1663+AE1663+Y1663</f>
        <v/>
      </c>
      <c r="AG1663" s="19">
        <f>MIN(650000,MAX(0,$B1663))</f>
        <v/>
      </c>
      <c r="AH1663" s="19">
        <f>$B1663-AG1663</f>
        <v/>
      </c>
      <c r="AI1663" s="19">
        <f>MIN(670000,ROUNDDOWN(MAX(0,AH1663-430000)*0.0751+47600,0))+MIN(260000,ROUNDDOWN(MAX(0,AH1663-430000)*0.028+17600,0))+MIN(30000,ROUNDDOWN(MAX(0,AH1663-430000)*0.0027+1873,0))+IF("いいえ"="はい",MIN(170000,ROUNDDOWN(MAX(0,AH1663-430000)*0.0243+17800,0)),0)</f>
        <v/>
      </c>
      <c r="AJ1663" s="19">
        <f>IF(""="",215040+AI1663,"")</f>
        <v/>
      </c>
      <c r="AK1663" s="19">
        <f>IF(AH1663&gt;23500000,NA(),IF(AH1663&lt;=4890000,1040000,IF(AH1663&lt;=6550000,670000,620000)))</f>
        <v/>
      </c>
      <c r="AL1663" s="19">
        <f>MAX(0,ROUNDDOWN(AH1663-AJ1663-AK1663-0,-3))</f>
        <v/>
      </c>
      <c r="AM1663" s="19">
        <f>IF(AL1663&lt;=0,0,ROUNDDOWN((AL1663*LOOKUP(AL1663,{0,1950001,3300001,6950001,9000001,18000001,40000001},{0.05,0.1,0.2,0.23,0.33,0.4,0.45})-LOOKUP(AL1663,{0,1950001,3300001,6950001,9000001,18000001,40000001},{0,97500,427500,636000,1536000,2796000,4796000}))*1.021,-2))</f>
        <v/>
      </c>
      <c r="AN1663" s="19">
        <f>MAX(0,ROUNDDOWN(AH1663-AJ1663-430000-0,-3))</f>
        <v/>
      </c>
      <c r="AO1663" s="19">
        <f>IF(AH1663&lt;=450000,0,MAX(0,ROUNDDOWN(AN1663*0.06-MIN(50000,AN1663)*0.03,-2))+MAX(0,ROUNDDOWN(AN1663*0.04-MIN(50000,AN1663)*0.02,-2)))</f>
        <v/>
      </c>
      <c r="AP1663" s="19">
        <f>AM1663+AO1663+AI1663</f>
        <v/>
      </c>
      <c r="AQ1663" s="19">
        <f>MIN(750000,MAX(0,$B1663))</f>
        <v/>
      </c>
      <c r="AR1663" s="19">
        <f>$B1663-AQ1663</f>
        <v/>
      </c>
      <c r="AS1663" s="19">
        <f>MIN(670000,ROUNDDOWN(MAX(0,AR1663-430000)*0.0751+47600,0))+MIN(260000,ROUNDDOWN(MAX(0,AR1663-430000)*0.028+17600,0))+MIN(30000,ROUNDDOWN(MAX(0,AR1663-430000)*0.0027+1873,0))+IF("いいえ"="はい",MIN(170000,ROUNDDOWN(MAX(0,AR1663-430000)*0.0243+17800,0)),0)</f>
        <v/>
      </c>
      <c r="AT1663" s="19">
        <f>IF(""="",215040+AS1663,"")</f>
        <v/>
      </c>
      <c r="AU1663" s="19">
        <f>IF(AR1663&gt;23500000,NA(),IF(AR1663&lt;=4890000,1040000,IF(AR1663&lt;=6550000,670000,620000)))</f>
        <v/>
      </c>
      <c r="AV1663" s="19">
        <f>MAX(0,ROUNDDOWN(AR1663-AT1663-AU1663-0,-3))</f>
        <v/>
      </c>
      <c r="AW1663" s="19">
        <f>IF(AV1663&lt;=0,0,ROUNDDOWN((AV1663*LOOKUP(AV1663,{0,1950001,3300001,6950001,9000001,18000001,40000001},{0.05,0.1,0.2,0.23,0.33,0.4,0.45})-LOOKUP(AV1663,{0,1950001,3300001,6950001,9000001,18000001,40000001},{0,97500,427500,636000,1536000,2796000,4796000}))*1.021,-2))</f>
        <v/>
      </c>
      <c r="AX1663" s="19">
        <f>MAX(0,ROUNDDOWN(AR1663-AT1663-430000-0,-3))</f>
        <v/>
      </c>
      <c r="AY1663" s="19">
        <f>IF(AR1663&lt;=450000,0,MAX(0,ROUNDDOWN(AX1663*0.06-MIN(50000,AX1663)*0.03,-2))+MAX(0,ROUNDDOWN(AX1663*0.04-MIN(50000,AX1663)*0.02,-2)))</f>
        <v/>
      </c>
      <c r="AZ1663" s="19">
        <f>AW1663+AY1663+AS1663</f>
        <v/>
      </c>
    </row>
    <row r="1664">
      <c r="A1664" t="inlineStr">
        <is>
          <t>1万円刻み</t>
        </is>
      </c>
      <c r="B1664" s="19">
        <f>'3_1万円刻み'!$A$1647</f>
        <v/>
      </c>
      <c r="C1664" s="19">
        <f>MIN(0,MAX(0,$B1664))</f>
        <v/>
      </c>
      <c r="D1664" s="19">
        <f>$B1664-C1664</f>
        <v/>
      </c>
      <c r="E1664" s="19">
        <f>MIN(670000,ROUNDDOWN(MAX(0,D1664-430000)*0.0751+47600,0))+MIN(260000,ROUNDDOWN(MAX(0,D1664-430000)*0.028+17600,0))+MIN(30000,ROUNDDOWN(MAX(0,D1664-430000)*0.0027+1873,0))+IF("いいえ"="はい",MIN(170000,ROUNDDOWN(MAX(0,D1664-430000)*0.0243+17800,0)),0)</f>
        <v/>
      </c>
      <c r="F1664" s="19">
        <f>IF(""="",215040+E1664,"")</f>
        <v/>
      </c>
      <c r="G1664" s="19">
        <f>IF(D1664&gt;23500000,NA(),IF(D1664&lt;=4890000,1040000,IF(D1664&lt;=6550000,670000,620000)))</f>
        <v/>
      </c>
      <c r="H1664" s="19">
        <f>MAX(0,ROUNDDOWN(D1664-F1664-G1664-0,-3))</f>
        <v/>
      </c>
      <c r="I1664" s="19">
        <f>IF(H1664&lt;=0,0,ROUNDDOWN((H1664*LOOKUP(H1664,{0,1950001,3300001,6950001,9000001,18000001,40000001},{0.05,0.1,0.2,0.23,0.33,0.4,0.45})-LOOKUP(H1664,{0,1950001,3300001,6950001,9000001,18000001,40000001},{0,97500,427500,636000,1536000,2796000,4796000}))*1.021,-2))</f>
        <v/>
      </c>
      <c r="J1664" s="19">
        <f>MAX(0,ROUNDDOWN(D1664-F1664-430000-0,-3))</f>
        <v/>
      </c>
      <c r="K1664" s="19">
        <f>IF(D1664&lt;=450000,0,MAX(0,ROUNDDOWN(J1664*0.06-MIN(50000,J1664)*0.03,-2))+MAX(0,ROUNDDOWN(J1664*0.04-MIN(50000,J1664)*0.02,-2)))</f>
        <v/>
      </c>
      <c r="L1664" s="19">
        <f>I1664+K1664+E1664</f>
        <v/>
      </c>
      <c r="M1664" s="19">
        <f>MIN(100000,MAX(0,$B1664))</f>
        <v/>
      </c>
      <c r="N1664" s="19">
        <f>$B1664-M1664</f>
        <v/>
      </c>
      <c r="O1664" s="19">
        <f>MIN(670000,ROUNDDOWN(MAX(0,N1664-430000)*0.0751+47600,0))+MIN(260000,ROUNDDOWN(MAX(0,N1664-430000)*0.028+17600,0))+MIN(30000,ROUNDDOWN(MAX(0,N1664-430000)*0.0027+1873,0))+IF("いいえ"="はい",MIN(170000,ROUNDDOWN(MAX(0,N1664-430000)*0.0243+17800,0)),0)</f>
        <v/>
      </c>
      <c r="P1664" s="19">
        <f>IF(""="",215040+O1664,"")</f>
        <v/>
      </c>
      <c r="Q1664" s="19">
        <f>IF(N1664&gt;23500000,NA(),IF(N1664&lt;=4890000,1040000,IF(N1664&lt;=6550000,670000,620000)))</f>
        <v/>
      </c>
      <c r="R1664" s="19">
        <f>MAX(0,ROUNDDOWN(N1664-P1664-Q1664-0,-3))</f>
        <v/>
      </c>
      <c r="S1664" s="19">
        <f>IF(R1664&lt;=0,0,ROUNDDOWN((R1664*LOOKUP(R1664,{0,1950001,3300001,6950001,9000001,18000001,40000001},{0.05,0.1,0.2,0.23,0.33,0.4,0.45})-LOOKUP(R1664,{0,1950001,3300001,6950001,9000001,18000001,40000001},{0,97500,427500,636000,1536000,2796000,4796000}))*1.021,-2))</f>
        <v/>
      </c>
      <c r="T1664" s="19">
        <f>MAX(0,ROUNDDOWN(N1664-P1664-430000-0,-3))</f>
        <v/>
      </c>
      <c r="U1664" s="19">
        <f>IF(N1664&lt;=450000,0,MAX(0,ROUNDDOWN(T1664*0.06-MIN(50000,T1664)*0.03,-2))+MAX(0,ROUNDDOWN(T1664*0.04-MIN(50000,T1664)*0.02,-2)))</f>
        <v/>
      </c>
      <c r="V1664" s="19">
        <f>S1664+U1664+O1664</f>
        <v/>
      </c>
      <c r="W1664" s="19">
        <f>MIN(550000,MAX(0,$B1664))</f>
        <v/>
      </c>
      <c r="X1664" s="19">
        <f>$B1664-W1664</f>
        <v/>
      </c>
      <c r="Y1664" s="19">
        <f>MIN(670000,ROUNDDOWN(MAX(0,X1664-430000)*0.0751+47600,0))+MIN(260000,ROUNDDOWN(MAX(0,X1664-430000)*0.028+17600,0))+MIN(30000,ROUNDDOWN(MAX(0,X1664-430000)*0.0027+1873,0))+IF("いいえ"="はい",MIN(170000,ROUNDDOWN(MAX(0,X1664-430000)*0.0243+17800,0)),0)</f>
        <v/>
      </c>
      <c r="Z1664" s="19">
        <f>IF(""="",215040+Y1664,"")</f>
        <v/>
      </c>
      <c r="AA1664" s="19">
        <f>IF(X1664&gt;23500000,NA(),IF(X1664&lt;=4890000,1040000,IF(X1664&lt;=6550000,670000,620000)))</f>
        <v/>
      </c>
      <c r="AB1664" s="19">
        <f>MAX(0,ROUNDDOWN(X1664-Z1664-AA1664-0,-3))</f>
        <v/>
      </c>
      <c r="AC1664" s="19">
        <f>IF(AB1664&lt;=0,0,ROUNDDOWN((AB1664*LOOKUP(AB1664,{0,1950001,3300001,6950001,9000001,18000001,40000001},{0.05,0.1,0.2,0.23,0.33,0.4,0.45})-LOOKUP(AB1664,{0,1950001,3300001,6950001,9000001,18000001,40000001},{0,97500,427500,636000,1536000,2796000,4796000}))*1.021,-2))</f>
        <v/>
      </c>
      <c r="AD1664" s="19">
        <f>MAX(0,ROUNDDOWN(X1664-Z1664-430000-0,-3))</f>
        <v/>
      </c>
      <c r="AE1664" s="19">
        <f>IF(X1664&lt;=450000,0,MAX(0,ROUNDDOWN(AD1664*0.06-MIN(50000,AD1664)*0.03,-2))+MAX(0,ROUNDDOWN(AD1664*0.04-MIN(50000,AD1664)*0.02,-2)))</f>
        <v/>
      </c>
      <c r="AF1664" s="19">
        <f>AC1664+AE1664+Y1664</f>
        <v/>
      </c>
      <c r="AG1664" s="19">
        <f>MIN(650000,MAX(0,$B1664))</f>
        <v/>
      </c>
      <c r="AH1664" s="19">
        <f>$B1664-AG1664</f>
        <v/>
      </c>
      <c r="AI1664" s="19">
        <f>MIN(670000,ROUNDDOWN(MAX(0,AH1664-430000)*0.0751+47600,0))+MIN(260000,ROUNDDOWN(MAX(0,AH1664-430000)*0.028+17600,0))+MIN(30000,ROUNDDOWN(MAX(0,AH1664-430000)*0.0027+1873,0))+IF("いいえ"="はい",MIN(170000,ROUNDDOWN(MAX(0,AH1664-430000)*0.0243+17800,0)),0)</f>
        <v/>
      </c>
      <c r="AJ1664" s="19">
        <f>IF(""="",215040+AI1664,"")</f>
        <v/>
      </c>
      <c r="AK1664" s="19">
        <f>IF(AH1664&gt;23500000,NA(),IF(AH1664&lt;=4890000,1040000,IF(AH1664&lt;=6550000,670000,620000)))</f>
        <v/>
      </c>
      <c r="AL1664" s="19">
        <f>MAX(0,ROUNDDOWN(AH1664-AJ1664-AK1664-0,-3))</f>
        <v/>
      </c>
      <c r="AM1664" s="19">
        <f>IF(AL1664&lt;=0,0,ROUNDDOWN((AL1664*LOOKUP(AL1664,{0,1950001,3300001,6950001,9000001,18000001,40000001},{0.05,0.1,0.2,0.23,0.33,0.4,0.45})-LOOKUP(AL1664,{0,1950001,3300001,6950001,9000001,18000001,40000001},{0,97500,427500,636000,1536000,2796000,4796000}))*1.021,-2))</f>
        <v/>
      </c>
      <c r="AN1664" s="19">
        <f>MAX(0,ROUNDDOWN(AH1664-AJ1664-430000-0,-3))</f>
        <v/>
      </c>
      <c r="AO1664" s="19">
        <f>IF(AH1664&lt;=450000,0,MAX(0,ROUNDDOWN(AN1664*0.06-MIN(50000,AN1664)*0.03,-2))+MAX(0,ROUNDDOWN(AN1664*0.04-MIN(50000,AN1664)*0.02,-2)))</f>
        <v/>
      </c>
      <c r="AP1664" s="19">
        <f>AM1664+AO1664+AI1664</f>
        <v/>
      </c>
      <c r="AQ1664" s="19">
        <f>MIN(750000,MAX(0,$B1664))</f>
        <v/>
      </c>
      <c r="AR1664" s="19">
        <f>$B1664-AQ1664</f>
        <v/>
      </c>
      <c r="AS1664" s="19">
        <f>MIN(670000,ROUNDDOWN(MAX(0,AR1664-430000)*0.0751+47600,0))+MIN(260000,ROUNDDOWN(MAX(0,AR1664-430000)*0.028+17600,0))+MIN(30000,ROUNDDOWN(MAX(0,AR1664-430000)*0.0027+1873,0))+IF("いいえ"="はい",MIN(170000,ROUNDDOWN(MAX(0,AR1664-430000)*0.0243+17800,0)),0)</f>
        <v/>
      </c>
      <c r="AT1664" s="19">
        <f>IF(""="",215040+AS1664,"")</f>
        <v/>
      </c>
      <c r="AU1664" s="19">
        <f>IF(AR1664&gt;23500000,NA(),IF(AR1664&lt;=4890000,1040000,IF(AR1664&lt;=6550000,670000,620000)))</f>
        <v/>
      </c>
      <c r="AV1664" s="19">
        <f>MAX(0,ROUNDDOWN(AR1664-AT1664-AU1664-0,-3))</f>
        <v/>
      </c>
      <c r="AW1664" s="19">
        <f>IF(AV1664&lt;=0,0,ROUNDDOWN((AV1664*LOOKUP(AV1664,{0,1950001,3300001,6950001,9000001,18000001,40000001},{0.05,0.1,0.2,0.23,0.33,0.4,0.45})-LOOKUP(AV1664,{0,1950001,3300001,6950001,9000001,18000001,40000001},{0,97500,427500,636000,1536000,2796000,4796000}))*1.021,-2))</f>
        <v/>
      </c>
      <c r="AX1664" s="19">
        <f>MAX(0,ROUNDDOWN(AR1664-AT1664-430000-0,-3))</f>
        <v/>
      </c>
      <c r="AY1664" s="19">
        <f>IF(AR1664&lt;=450000,0,MAX(0,ROUNDDOWN(AX1664*0.06-MIN(50000,AX1664)*0.03,-2))+MAX(0,ROUNDDOWN(AX1664*0.04-MIN(50000,AX1664)*0.02,-2)))</f>
        <v/>
      </c>
      <c r="AZ1664" s="19">
        <f>AW1664+AY1664+AS1664</f>
        <v/>
      </c>
    </row>
    <row r="1665">
      <c r="A1665" t="inlineStr">
        <is>
          <t>1万円刻み</t>
        </is>
      </c>
      <c r="B1665" s="19">
        <f>'3_1万円刻み'!$A$1648</f>
        <v/>
      </c>
      <c r="C1665" s="19">
        <f>MIN(0,MAX(0,$B1665))</f>
        <v/>
      </c>
      <c r="D1665" s="19">
        <f>$B1665-C1665</f>
        <v/>
      </c>
      <c r="E1665" s="19">
        <f>MIN(670000,ROUNDDOWN(MAX(0,D1665-430000)*0.0751+47600,0))+MIN(260000,ROUNDDOWN(MAX(0,D1665-430000)*0.028+17600,0))+MIN(30000,ROUNDDOWN(MAX(0,D1665-430000)*0.0027+1873,0))+IF("いいえ"="はい",MIN(170000,ROUNDDOWN(MAX(0,D1665-430000)*0.0243+17800,0)),0)</f>
        <v/>
      </c>
      <c r="F1665" s="19">
        <f>IF(""="",215040+E1665,"")</f>
        <v/>
      </c>
      <c r="G1665" s="19">
        <f>IF(D1665&gt;23500000,NA(),IF(D1665&lt;=4890000,1040000,IF(D1665&lt;=6550000,670000,620000)))</f>
        <v/>
      </c>
      <c r="H1665" s="19">
        <f>MAX(0,ROUNDDOWN(D1665-F1665-G1665-0,-3))</f>
        <v/>
      </c>
      <c r="I1665" s="19">
        <f>IF(H1665&lt;=0,0,ROUNDDOWN((H1665*LOOKUP(H1665,{0,1950001,3300001,6950001,9000001,18000001,40000001},{0.05,0.1,0.2,0.23,0.33,0.4,0.45})-LOOKUP(H1665,{0,1950001,3300001,6950001,9000001,18000001,40000001},{0,97500,427500,636000,1536000,2796000,4796000}))*1.021,-2))</f>
        <v/>
      </c>
      <c r="J1665" s="19">
        <f>MAX(0,ROUNDDOWN(D1665-F1665-430000-0,-3))</f>
        <v/>
      </c>
      <c r="K1665" s="19">
        <f>IF(D1665&lt;=450000,0,MAX(0,ROUNDDOWN(J1665*0.06-MIN(50000,J1665)*0.03,-2))+MAX(0,ROUNDDOWN(J1665*0.04-MIN(50000,J1665)*0.02,-2)))</f>
        <v/>
      </c>
      <c r="L1665" s="19">
        <f>I1665+K1665+E1665</f>
        <v/>
      </c>
      <c r="M1665" s="19">
        <f>MIN(100000,MAX(0,$B1665))</f>
        <v/>
      </c>
      <c r="N1665" s="19">
        <f>$B1665-M1665</f>
        <v/>
      </c>
      <c r="O1665" s="19">
        <f>MIN(670000,ROUNDDOWN(MAX(0,N1665-430000)*0.0751+47600,0))+MIN(260000,ROUNDDOWN(MAX(0,N1665-430000)*0.028+17600,0))+MIN(30000,ROUNDDOWN(MAX(0,N1665-430000)*0.0027+1873,0))+IF("いいえ"="はい",MIN(170000,ROUNDDOWN(MAX(0,N1665-430000)*0.0243+17800,0)),0)</f>
        <v/>
      </c>
      <c r="P1665" s="19">
        <f>IF(""="",215040+O1665,"")</f>
        <v/>
      </c>
      <c r="Q1665" s="19">
        <f>IF(N1665&gt;23500000,NA(),IF(N1665&lt;=4890000,1040000,IF(N1665&lt;=6550000,670000,620000)))</f>
        <v/>
      </c>
      <c r="R1665" s="19">
        <f>MAX(0,ROUNDDOWN(N1665-P1665-Q1665-0,-3))</f>
        <v/>
      </c>
      <c r="S1665" s="19">
        <f>IF(R1665&lt;=0,0,ROUNDDOWN((R1665*LOOKUP(R1665,{0,1950001,3300001,6950001,9000001,18000001,40000001},{0.05,0.1,0.2,0.23,0.33,0.4,0.45})-LOOKUP(R1665,{0,1950001,3300001,6950001,9000001,18000001,40000001},{0,97500,427500,636000,1536000,2796000,4796000}))*1.021,-2))</f>
        <v/>
      </c>
      <c r="T1665" s="19">
        <f>MAX(0,ROUNDDOWN(N1665-P1665-430000-0,-3))</f>
        <v/>
      </c>
      <c r="U1665" s="19">
        <f>IF(N1665&lt;=450000,0,MAX(0,ROUNDDOWN(T1665*0.06-MIN(50000,T1665)*0.03,-2))+MAX(0,ROUNDDOWN(T1665*0.04-MIN(50000,T1665)*0.02,-2)))</f>
        <v/>
      </c>
      <c r="V1665" s="19">
        <f>S1665+U1665+O1665</f>
        <v/>
      </c>
      <c r="W1665" s="19">
        <f>MIN(550000,MAX(0,$B1665))</f>
        <v/>
      </c>
      <c r="X1665" s="19">
        <f>$B1665-W1665</f>
        <v/>
      </c>
      <c r="Y1665" s="19">
        <f>MIN(670000,ROUNDDOWN(MAX(0,X1665-430000)*0.0751+47600,0))+MIN(260000,ROUNDDOWN(MAX(0,X1665-430000)*0.028+17600,0))+MIN(30000,ROUNDDOWN(MAX(0,X1665-430000)*0.0027+1873,0))+IF("いいえ"="はい",MIN(170000,ROUNDDOWN(MAX(0,X1665-430000)*0.0243+17800,0)),0)</f>
        <v/>
      </c>
      <c r="Z1665" s="19">
        <f>IF(""="",215040+Y1665,"")</f>
        <v/>
      </c>
      <c r="AA1665" s="19">
        <f>IF(X1665&gt;23500000,NA(),IF(X1665&lt;=4890000,1040000,IF(X1665&lt;=6550000,670000,620000)))</f>
        <v/>
      </c>
      <c r="AB1665" s="19">
        <f>MAX(0,ROUNDDOWN(X1665-Z1665-AA1665-0,-3))</f>
        <v/>
      </c>
      <c r="AC1665" s="19">
        <f>IF(AB1665&lt;=0,0,ROUNDDOWN((AB1665*LOOKUP(AB1665,{0,1950001,3300001,6950001,9000001,18000001,40000001},{0.05,0.1,0.2,0.23,0.33,0.4,0.45})-LOOKUP(AB1665,{0,1950001,3300001,6950001,9000001,18000001,40000001},{0,97500,427500,636000,1536000,2796000,4796000}))*1.021,-2))</f>
        <v/>
      </c>
      <c r="AD1665" s="19">
        <f>MAX(0,ROUNDDOWN(X1665-Z1665-430000-0,-3))</f>
        <v/>
      </c>
      <c r="AE1665" s="19">
        <f>IF(X1665&lt;=450000,0,MAX(0,ROUNDDOWN(AD1665*0.06-MIN(50000,AD1665)*0.03,-2))+MAX(0,ROUNDDOWN(AD1665*0.04-MIN(50000,AD1665)*0.02,-2)))</f>
        <v/>
      </c>
      <c r="AF1665" s="19">
        <f>AC1665+AE1665+Y1665</f>
        <v/>
      </c>
      <c r="AG1665" s="19">
        <f>MIN(650000,MAX(0,$B1665))</f>
        <v/>
      </c>
      <c r="AH1665" s="19">
        <f>$B1665-AG1665</f>
        <v/>
      </c>
      <c r="AI1665" s="19">
        <f>MIN(670000,ROUNDDOWN(MAX(0,AH1665-430000)*0.0751+47600,0))+MIN(260000,ROUNDDOWN(MAX(0,AH1665-430000)*0.028+17600,0))+MIN(30000,ROUNDDOWN(MAX(0,AH1665-430000)*0.0027+1873,0))+IF("いいえ"="はい",MIN(170000,ROUNDDOWN(MAX(0,AH1665-430000)*0.0243+17800,0)),0)</f>
        <v/>
      </c>
      <c r="AJ1665" s="19">
        <f>IF(""="",215040+AI1665,"")</f>
        <v/>
      </c>
      <c r="AK1665" s="19">
        <f>IF(AH1665&gt;23500000,NA(),IF(AH1665&lt;=4890000,1040000,IF(AH1665&lt;=6550000,670000,620000)))</f>
        <v/>
      </c>
      <c r="AL1665" s="19">
        <f>MAX(0,ROUNDDOWN(AH1665-AJ1665-AK1665-0,-3))</f>
        <v/>
      </c>
      <c r="AM1665" s="19">
        <f>IF(AL1665&lt;=0,0,ROUNDDOWN((AL1665*LOOKUP(AL1665,{0,1950001,3300001,6950001,9000001,18000001,40000001},{0.05,0.1,0.2,0.23,0.33,0.4,0.45})-LOOKUP(AL1665,{0,1950001,3300001,6950001,9000001,18000001,40000001},{0,97500,427500,636000,1536000,2796000,4796000}))*1.021,-2))</f>
        <v/>
      </c>
      <c r="AN1665" s="19">
        <f>MAX(0,ROUNDDOWN(AH1665-AJ1665-430000-0,-3))</f>
        <v/>
      </c>
      <c r="AO1665" s="19">
        <f>IF(AH1665&lt;=450000,0,MAX(0,ROUNDDOWN(AN1665*0.06-MIN(50000,AN1665)*0.03,-2))+MAX(0,ROUNDDOWN(AN1665*0.04-MIN(50000,AN1665)*0.02,-2)))</f>
        <v/>
      </c>
      <c r="AP1665" s="19">
        <f>AM1665+AO1665+AI1665</f>
        <v/>
      </c>
      <c r="AQ1665" s="19">
        <f>MIN(750000,MAX(0,$B1665))</f>
        <v/>
      </c>
      <c r="AR1665" s="19">
        <f>$B1665-AQ1665</f>
        <v/>
      </c>
      <c r="AS1665" s="19">
        <f>MIN(670000,ROUNDDOWN(MAX(0,AR1665-430000)*0.0751+47600,0))+MIN(260000,ROUNDDOWN(MAX(0,AR1665-430000)*0.028+17600,0))+MIN(30000,ROUNDDOWN(MAX(0,AR1665-430000)*0.0027+1873,0))+IF("いいえ"="はい",MIN(170000,ROUNDDOWN(MAX(0,AR1665-430000)*0.0243+17800,0)),0)</f>
        <v/>
      </c>
      <c r="AT1665" s="19">
        <f>IF(""="",215040+AS1665,"")</f>
        <v/>
      </c>
      <c r="AU1665" s="19">
        <f>IF(AR1665&gt;23500000,NA(),IF(AR1665&lt;=4890000,1040000,IF(AR1665&lt;=6550000,670000,620000)))</f>
        <v/>
      </c>
      <c r="AV1665" s="19">
        <f>MAX(0,ROUNDDOWN(AR1665-AT1665-AU1665-0,-3))</f>
        <v/>
      </c>
      <c r="AW1665" s="19">
        <f>IF(AV1665&lt;=0,0,ROUNDDOWN((AV1665*LOOKUP(AV1665,{0,1950001,3300001,6950001,9000001,18000001,40000001},{0.05,0.1,0.2,0.23,0.33,0.4,0.45})-LOOKUP(AV1665,{0,1950001,3300001,6950001,9000001,18000001,40000001},{0,97500,427500,636000,1536000,2796000,4796000}))*1.021,-2))</f>
        <v/>
      </c>
      <c r="AX1665" s="19">
        <f>MAX(0,ROUNDDOWN(AR1665-AT1665-430000-0,-3))</f>
        <v/>
      </c>
      <c r="AY1665" s="19">
        <f>IF(AR1665&lt;=450000,0,MAX(0,ROUNDDOWN(AX1665*0.06-MIN(50000,AX1665)*0.03,-2))+MAX(0,ROUNDDOWN(AX1665*0.04-MIN(50000,AX1665)*0.02,-2)))</f>
        <v/>
      </c>
      <c r="AZ1665" s="19">
        <f>AW1665+AY1665+AS1665</f>
        <v/>
      </c>
    </row>
    <row r="1666">
      <c r="A1666" t="inlineStr">
        <is>
          <t>1万円刻み</t>
        </is>
      </c>
      <c r="B1666" s="19">
        <f>'3_1万円刻み'!$A$1649</f>
        <v/>
      </c>
      <c r="C1666" s="19">
        <f>MIN(0,MAX(0,$B1666))</f>
        <v/>
      </c>
      <c r="D1666" s="19">
        <f>$B1666-C1666</f>
        <v/>
      </c>
      <c r="E1666" s="19">
        <f>MIN(670000,ROUNDDOWN(MAX(0,D1666-430000)*0.0751+47600,0))+MIN(260000,ROUNDDOWN(MAX(0,D1666-430000)*0.028+17600,0))+MIN(30000,ROUNDDOWN(MAX(0,D1666-430000)*0.0027+1873,0))+IF("いいえ"="はい",MIN(170000,ROUNDDOWN(MAX(0,D1666-430000)*0.0243+17800,0)),0)</f>
        <v/>
      </c>
      <c r="F1666" s="19">
        <f>IF(""="",215040+E1666,"")</f>
        <v/>
      </c>
      <c r="G1666" s="19">
        <f>IF(D1666&gt;23500000,NA(),IF(D1666&lt;=4890000,1040000,IF(D1666&lt;=6550000,670000,620000)))</f>
        <v/>
      </c>
      <c r="H1666" s="19">
        <f>MAX(0,ROUNDDOWN(D1666-F1666-G1666-0,-3))</f>
        <v/>
      </c>
      <c r="I1666" s="19">
        <f>IF(H1666&lt;=0,0,ROUNDDOWN((H1666*LOOKUP(H1666,{0,1950001,3300001,6950001,9000001,18000001,40000001},{0.05,0.1,0.2,0.23,0.33,0.4,0.45})-LOOKUP(H1666,{0,1950001,3300001,6950001,9000001,18000001,40000001},{0,97500,427500,636000,1536000,2796000,4796000}))*1.021,-2))</f>
        <v/>
      </c>
      <c r="J1666" s="19">
        <f>MAX(0,ROUNDDOWN(D1666-F1666-430000-0,-3))</f>
        <v/>
      </c>
      <c r="K1666" s="19">
        <f>IF(D1666&lt;=450000,0,MAX(0,ROUNDDOWN(J1666*0.06-MIN(50000,J1666)*0.03,-2))+MAX(0,ROUNDDOWN(J1666*0.04-MIN(50000,J1666)*0.02,-2)))</f>
        <v/>
      </c>
      <c r="L1666" s="19">
        <f>I1666+K1666+E1666</f>
        <v/>
      </c>
      <c r="M1666" s="19">
        <f>MIN(100000,MAX(0,$B1666))</f>
        <v/>
      </c>
      <c r="N1666" s="19">
        <f>$B1666-M1666</f>
        <v/>
      </c>
      <c r="O1666" s="19">
        <f>MIN(670000,ROUNDDOWN(MAX(0,N1666-430000)*0.0751+47600,0))+MIN(260000,ROUNDDOWN(MAX(0,N1666-430000)*0.028+17600,0))+MIN(30000,ROUNDDOWN(MAX(0,N1666-430000)*0.0027+1873,0))+IF("いいえ"="はい",MIN(170000,ROUNDDOWN(MAX(0,N1666-430000)*0.0243+17800,0)),0)</f>
        <v/>
      </c>
      <c r="P1666" s="19">
        <f>IF(""="",215040+O1666,"")</f>
        <v/>
      </c>
      <c r="Q1666" s="19">
        <f>IF(N1666&gt;23500000,NA(),IF(N1666&lt;=4890000,1040000,IF(N1666&lt;=6550000,670000,620000)))</f>
        <v/>
      </c>
      <c r="R1666" s="19">
        <f>MAX(0,ROUNDDOWN(N1666-P1666-Q1666-0,-3))</f>
        <v/>
      </c>
      <c r="S1666" s="19">
        <f>IF(R1666&lt;=0,0,ROUNDDOWN((R1666*LOOKUP(R1666,{0,1950001,3300001,6950001,9000001,18000001,40000001},{0.05,0.1,0.2,0.23,0.33,0.4,0.45})-LOOKUP(R1666,{0,1950001,3300001,6950001,9000001,18000001,40000001},{0,97500,427500,636000,1536000,2796000,4796000}))*1.021,-2))</f>
        <v/>
      </c>
      <c r="T1666" s="19">
        <f>MAX(0,ROUNDDOWN(N1666-P1666-430000-0,-3))</f>
        <v/>
      </c>
      <c r="U1666" s="19">
        <f>IF(N1666&lt;=450000,0,MAX(0,ROUNDDOWN(T1666*0.06-MIN(50000,T1666)*0.03,-2))+MAX(0,ROUNDDOWN(T1666*0.04-MIN(50000,T1666)*0.02,-2)))</f>
        <v/>
      </c>
      <c r="V1666" s="19">
        <f>S1666+U1666+O1666</f>
        <v/>
      </c>
      <c r="W1666" s="19">
        <f>MIN(550000,MAX(0,$B1666))</f>
        <v/>
      </c>
      <c r="X1666" s="19">
        <f>$B1666-W1666</f>
        <v/>
      </c>
      <c r="Y1666" s="19">
        <f>MIN(670000,ROUNDDOWN(MAX(0,X1666-430000)*0.0751+47600,0))+MIN(260000,ROUNDDOWN(MAX(0,X1666-430000)*0.028+17600,0))+MIN(30000,ROUNDDOWN(MAX(0,X1666-430000)*0.0027+1873,0))+IF("いいえ"="はい",MIN(170000,ROUNDDOWN(MAX(0,X1666-430000)*0.0243+17800,0)),0)</f>
        <v/>
      </c>
      <c r="Z1666" s="19">
        <f>IF(""="",215040+Y1666,"")</f>
        <v/>
      </c>
      <c r="AA1666" s="19">
        <f>IF(X1666&gt;23500000,NA(),IF(X1666&lt;=4890000,1040000,IF(X1666&lt;=6550000,670000,620000)))</f>
        <v/>
      </c>
      <c r="AB1666" s="19">
        <f>MAX(0,ROUNDDOWN(X1666-Z1666-AA1666-0,-3))</f>
        <v/>
      </c>
      <c r="AC1666" s="19">
        <f>IF(AB1666&lt;=0,0,ROUNDDOWN((AB1666*LOOKUP(AB1666,{0,1950001,3300001,6950001,9000001,18000001,40000001},{0.05,0.1,0.2,0.23,0.33,0.4,0.45})-LOOKUP(AB1666,{0,1950001,3300001,6950001,9000001,18000001,40000001},{0,97500,427500,636000,1536000,2796000,4796000}))*1.021,-2))</f>
        <v/>
      </c>
      <c r="AD1666" s="19">
        <f>MAX(0,ROUNDDOWN(X1666-Z1666-430000-0,-3))</f>
        <v/>
      </c>
      <c r="AE1666" s="19">
        <f>IF(X1666&lt;=450000,0,MAX(0,ROUNDDOWN(AD1666*0.06-MIN(50000,AD1666)*0.03,-2))+MAX(0,ROUNDDOWN(AD1666*0.04-MIN(50000,AD1666)*0.02,-2)))</f>
        <v/>
      </c>
      <c r="AF1666" s="19">
        <f>AC1666+AE1666+Y1666</f>
        <v/>
      </c>
      <c r="AG1666" s="19">
        <f>MIN(650000,MAX(0,$B1666))</f>
        <v/>
      </c>
      <c r="AH1666" s="19">
        <f>$B1666-AG1666</f>
        <v/>
      </c>
      <c r="AI1666" s="19">
        <f>MIN(670000,ROUNDDOWN(MAX(0,AH1666-430000)*0.0751+47600,0))+MIN(260000,ROUNDDOWN(MAX(0,AH1666-430000)*0.028+17600,0))+MIN(30000,ROUNDDOWN(MAX(0,AH1666-430000)*0.0027+1873,0))+IF("いいえ"="はい",MIN(170000,ROUNDDOWN(MAX(0,AH1666-430000)*0.0243+17800,0)),0)</f>
        <v/>
      </c>
      <c r="AJ1666" s="19">
        <f>IF(""="",215040+AI1666,"")</f>
        <v/>
      </c>
      <c r="AK1666" s="19">
        <f>IF(AH1666&gt;23500000,NA(),IF(AH1666&lt;=4890000,1040000,IF(AH1666&lt;=6550000,670000,620000)))</f>
        <v/>
      </c>
      <c r="AL1666" s="19">
        <f>MAX(0,ROUNDDOWN(AH1666-AJ1666-AK1666-0,-3))</f>
        <v/>
      </c>
      <c r="AM1666" s="19">
        <f>IF(AL1666&lt;=0,0,ROUNDDOWN((AL1666*LOOKUP(AL1666,{0,1950001,3300001,6950001,9000001,18000001,40000001},{0.05,0.1,0.2,0.23,0.33,0.4,0.45})-LOOKUP(AL1666,{0,1950001,3300001,6950001,9000001,18000001,40000001},{0,97500,427500,636000,1536000,2796000,4796000}))*1.021,-2))</f>
        <v/>
      </c>
      <c r="AN1666" s="19">
        <f>MAX(0,ROUNDDOWN(AH1666-AJ1666-430000-0,-3))</f>
        <v/>
      </c>
      <c r="AO1666" s="19">
        <f>IF(AH1666&lt;=450000,0,MAX(0,ROUNDDOWN(AN1666*0.06-MIN(50000,AN1666)*0.03,-2))+MAX(0,ROUNDDOWN(AN1666*0.04-MIN(50000,AN1666)*0.02,-2)))</f>
        <v/>
      </c>
      <c r="AP1666" s="19">
        <f>AM1666+AO1666+AI1666</f>
        <v/>
      </c>
      <c r="AQ1666" s="19">
        <f>MIN(750000,MAX(0,$B1666))</f>
        <v/>
      </c>
      <c r="AR1666" s="19">
        <f>$B1666-AQ1666</f>
        <v/>
      </c>
      <c r="AS1666" s="19">
        <f>MIN(670000,ROUNDDOWN(MAX(0,AR1666-430000)*0.0751+47600,0))+MIN(260000,ROUNDDOWN(MAX(0,AR1666-430000)*0.028+17600,0))+MIN(30000,ROUNDDOWN(MAX(0,AR1666-430000)*0.0027+1873,0))+IF("いいえ"="はい",MIN(170000,ROUNDDOWN(MAX(0,AR1666-430000)*0.0243+17800,0)),0)</f>
        <v/>
      </c>
      <c r="AT1666" s="19">
        <f>IF(""="",215040+AS1666,"")</f>
        <v/>
      </c>
      <c r="AU1666" s="19">
        <f>IF(AR1666&gt;23500000,NA(),IF(AR1666&lt;=4890000,1040000,IF(AR1666&lt;=6550000,670000,620000)))</f>
        <v/>
      </c>
      <c r="AV1666" s="19">
        <f>MAX(0,ROUNDDOWN(AR1666-AT1666-AU1666-0,-3))</f>
        <v/>
      </c>
      <c r="AW1666" s="19">
        <f>IF(AV1666&lt;=0,0,ROUNDDOWN((AV1666*LOOKUP(AV1666,{0,1950001,3300001,6950001,9000001,18000001,40000001},{0.05,0.1,0.2,0.23,0.33,0.4,0.45})-LOOKUP(AV1666,{0,1950001,3300001,6950001,9000001,18000001,40000001},{0,97500,427500,636000,1536000,2796000,4796000}))*1.021,-2))</f>
        <v/>
      </c>
      <c r="AX1666" s="19">
        <f>MAX(0,ROUNDDOWN(AR1666-AT1666-430000-0,-3))</f>
        <v/>
      </c>
      <c r="AY1666" s="19">
        <f>IF(AR1666&lt;=450000,0,MAX(0,ROUNDDOWN(AX1666*0.06-MIN(50000,AX1666)*0.03,-2))+MAX(0,ROUNDDOWN(AX1666*0.04-MIN(50000,AX1666)*0.02,-2)))</f>
        <v/>
      </c>
      <c r="AZ1666" s="19">
        <f>AW1666+AY1666+AS1666</f>
        <v/>
      </c>
    </row>
    <row r="1667">
      <c r="A1667" t="inlineStr">
        <is>
          <t>1万円刻み</t>
        </is>
      </c>
      <c r="B1667" s="19">
        <f>'3_1万円刻み'!$A$1650</f>
        <v/>
      </c>
      <c r="C1667" s="19">
        <f>MIN(0,MAX(0,$B1667))</f>
        <v/>
      </c>
      <c r="D1667" s="19">
        <f>$B1667-C1667</f>
        <v/>
      </c>
      <c r="E1667" s="19">
        <f>MIN(670000,ROUNDDOWN(MAX(0,D1667-430000)*0.0751+47600,0))+MIN(260000,ROUNDDOWN(MAX(0,D1667-430000)*0.028+17600,0))+MIN(30000,ROUNDDOWN(MAX(0,D1667-430000)*0.0027+1873,0))+IF("いいえ"="はい",MIN(170000,ROUNDDOWN(MAX(0,D1667-430000)*0.0243+17800,0)),0)</f>
        <v/>
      </c>
      <c r="F1667" s="19">
        <f>IF(""="",215040+E1667,"")</f>
        <v/>
      </c>
      <c r="G1667" s="19">
        <f>IF(D1667&gt;23500000,NA(),IF(D1667&lt;=4890000,1040000,IF(D1667&lt;=6550000,670000,620000)))</f>
        <v/>
      </c>
      <c r="H1667" s="19">
        <f>MAX(0,ROUNDDOWN(D1667-F1667-G1667-0,-3))</f>
        <v/>
      </c>
      <c r="I1667" s="19">
        <f>IF(H1667&lt;=0,0,ROUNDDOWN((H1667*LOOKUP(H1667,{0,1950001,3300001,6950001,9000001,18000001,40000001},{0.05,0.1,0.2,0.23,0.33,0.4,0.45})-LOOKUP(H1667,{0,1950001,3300001,6950001,9000001,18000001,40000001},{0,97500,427500,636000,1536000,2796000,4796000}))*1.021,-2))</f>
        <v/>
      </c>
      <c r="J1667" s="19">
        <f>MAX(0,ROUNDDOWN(D1667-F1667-430000-0,-3))</f>
        <v/>
      </c>
      <c r="K1667" s="19">
        <f>IF(D1667&lt;=450000,0,MAX(0,ROUNDDOWN(J1667*0.06-MIN(50000,J1667)*0.03,-2))+MAX(0,ROUNDDOWN(J1667*0.04-MIN(50000,J1667)*0.02,-2)))</f>
        <v/>
      </c>
      <c r="L1667" s="19">
        <f>I1667+K1667+E1667</f>
        <v/>
      </c>
      <c r="M1667" s="19">
        <f>MIN(100000,MAX(0,$B1667))</f>
        <v/>
      </c>
      <c r="N1667" s="19">
        <f>$B1667-M1667</f>
        <v/>
      </c>
      <c r="O1667" s="19">
        <f>MIN(670000,ROUNDDOWN(MAX(0,N1667-430000)*0.0751+47600,0))+MIN(260000,ROUNDDOWN(MAX(0,N1667-430000)*0.028+17600,0))+MIN(30000,ROUNDDOWN(MAX(0,N1667-430000)*0.0027+1873,0))+IF("いいえ"="はい",MIN(170000,ROUNDDOWN(MAX(0,N1667-430000)*0.0243+17800,0)),0)</f>
        <v/>
      </c>
      <c r="P1667" s="19">
        <f>IF(""="",215040+O1667,"")</f>
        <v/>
      </c>
      <c r="Q1667" s="19">
        <f>IF(N1667&gt;23500000,NA(),IF(N1667&lt;=4890000,1040000,IF(N1667&lt;=6550000,670000,620000)))</f>
        <v/>
      </c>
      <c r="R1667" s="19">
        <f>MAX(0,ROUNDDOWN(N1667-P1667-Q1667-0,-3))</f>
        <v/>
      </c>
      <c r="S1667" s="19">
        <f>IF(R1667&lt;=0,0,ROUNDDOWN((R1667*LOOKUP(R1667,{0,1950001,3300001,6950001,9000001,18000001,40000001},{0.05,0.1,0.2,0.23,0.33,0.4,0.45})-LOOKUP(R1667,{0,1950001,3300001,6950001,9000001,18000001,40000001},{0,97500,427500,636000,1536000,2796000,4796000}))*1.021,-2))</f>
        <v/>
      </c>
      <c r="T1667" s="19">
        <f>MAX(0,ROUNDDOWN(N1667-P1667-430000-0,-3))</f>
        <v/>
      </c>
      <c r="U1667" s="19">
        <f>IF(N1667&lt;=450000,0,MAX(0,ROUNDDOWN(T1667*0.06-MIN(50000,T1667)*0.03,-2))+MAX(0,ROUNDDOWN(T1667*0.04-MIN(50000,T1667)*0.02,-2)))</f>
        <v/>
      </c>
      <c r="V1667" s="19">
        <f>S1667+U1667+O1667</f>
        <v/>
      </c>
      <c r="W1667" s="19">
        <f>MIN(550000,MAX(0,$B1667))</f>
        <v/>
      </c>
      <c r="X1667" s="19">
        <f>$B1667-W1667</f>
        <v/>
      </c>
      <c r="Y1667" s="19">
        <f>MIN(670000,ROUNDDOWN(MAX(0,X1667-430000)*0.0751+47600,0))+MIN(260000,ROUNDDOWN(MAX(0,X1667-430000)*0.028+17600,0))+MIN(30000,ROUNDDOWN(MAX(0,X1667-430000)*0.0027+1873,0))+IF("いいえ"="はい",MIN(170000,ROUNDDOWN(MAX(0,X1667-430000)*0.0243+17800,0)),0)</f>
        <v/>
      </c>
      <c r="Z1667" s="19">
        <f>IF(""="",215040+Y1667,"")</f>
        <v/>
      </c>
      <c r="AA1667" s="19">
        <f>IF(X1667&gt;23500000,NA(),IF(X1667&lt;=4890000,1040000,IF(X1667&lt;=6550000,670000,620000)))</f>
        <v/>
      </c>
      <c r="AB1667" s="19">
        <f>MAX(0,ROUNDDOWN(X1667-Z1667-AA1667-0,-3))</f>
        <v/>
      </c>
      <c r="AC1667" s="19">
        <f>IF(AB1667&lt;=0,0,ROUNDDOWN((AB1667*LOOKUP(AB1667,{0,1950001,3300001,6950001,9000001,18000001,40000001},{0.05,0.1,0.2,0.23,0.33,0.4,0.45})-LOOKUP(AB1667,{0,1950001,3300001,6950001,9000001,18000001,40000001},{0,97500,427500,636000,1536000,2796000,4796000}))*1.021,-2))</f>
        <v/>
      </c>
      <c r="AD1667" s="19">
        <f>MAX(0,ROUNDDOWN(X1667-Z1667-430000-0,-3))</f>
        <v/>
      </c>
      <c r="AE1667" s="19">
        <f>IF(X1667&lt;=450000,0,MAX(0,ROUNDDOWN(AD1667*0.06-MIN(50000,AD1667)*0.03,-2))+MAX(0,ROUNDDOWN(AD1667*0.04-MIN(50000,AD1667)*0.02,-2)))</f>
        <v/>
      </c>
      <c r="AF1667" s="19">
        <f>AC1667+AE1667+Y1667</f>
        <v/>
      </c>
      <c r="AG1667" s="19">
        <f>MIN(650000,MAX(0,$B1667))</f>
        <v/>
      </c>
      <c r="AH1667" s="19">
        <f>$B1667-AG1667</f>
        <v/>
      </c>
      <c r="AI1667" s="19">
        <f>MIN(670000,ROUNDDOWN(MAX(0,AH1667-430000)*0.0751+47600,0))+MIN(260000,ROUNDDOWN(MAX(0,AH1667-430000)*0.028+17600,0))+MIN(30000,ROUNDDOWN(MAX(0,AH1667-430000)*0.0027+1873,0))+IF("いいえ"="はい",MIN(170000,ROUNDDOWN(MAX(0,AH1667-430000)*0.0243+17800,0)),0)</f>
        <v/>
      </c>
      <c r="AJ1667" s="19">
        <f>IF(""="",215040+AI1667,"")</f>
        <v/>
      </c>
      <c r="AK1667" s="19">
        <f>IF(AH1667&gt;23500000,NA(),IF(AH1667&lt;=4890000,1040000,IF(AH1667&lt;=6550000,670000,620000)))</f>
        <v/>
      </c>
      <c r="AL1667" s="19">
        <f>MAX(0,ROUNDDOWN(AH1667-AJ1667-AK1667-0,-3))</f>
        <v/>
      </c>
      <c r="AM1667" s="19">
        <f>IF(AL1667&lt;=0,0,ROUNDDOWN((AL1667*LOOKUP(AL1667,{0,1950001,3300001,6950001,9000001,18000001,40000001},{0.05,0.1,0.2,0.23,0.33,0.4,0.45})-LOOKUP(AL1667,{0,1950001,3300001,6950001,9000001,18000001,40000001},{0,97500,427500,636000,1536000,2796000,4796000}))*1.021,-2))</f>
        <v/>
      </c>
      <c r="AN1667" s="19">
        <f>MAX(0,ROUNDDOWN(AH1667-AJ1667-430000-0,-3))</f>
        <v/>
      </c>
      <c r="AO1667" s="19">
        <f>IF(AH1667&lt;=450000,0,MAX(0,ROUNDDOWN(AN1667*0.06-MIN(50000,AN1667)*0.03,-2))+MAX(0,ROUNDDOWN(AN1667*0.04-MIN(50000,AN1667)*0.02,-2)))</f>
        <v/>
      </c>
      <c r="AP1667" s="19">
        <f>AM1667+AO1667+AI1667</f>
        <v/>
      </c>
      <c r="AQ1667" s="19">
        <f>MIN(750000,MAX(0,$B1667))</f>
        <v/>
      </c>
      <c r="AR1667" s="19">
        <f>$B1667-AQ1667</f>
        <v/>
      </c>
      <c r="AS1667" s="19">
        <f>MIN(670000,ROUNDDOWN(MAX(0,AR1667-430000)*0.0751+47600,0))+MIN(260000,ROUNDDOWN(MAX(0,AR1667-430000)*0.028+17600,0))+MIN(30000,ROUNDDOWN(MAX(0,AR1667-430000)*0.0027+1873,0))+IF("いいえ"="はい",MIN(170000,ROUNDDOWN(MAX(0,AR1667-430000)*0.0243+17800,0)),0)</f>
        <v/>
      </c>
      <c r="AT1667" s="19">
        <f>IF(""="",215040+AS1667,"")</f>
        <v/>
      </c>
      <c r="AU1667" s="19">
        <f>IF(AR1667&gt;23500000,NA(),IF(AR1667&lt;=4890000,1040000,IF(AR1667&lt;=6550000,670000,620000)))</f>
        <v/>
      </c>
      <c r="AV1667" s="19">
        <f>MAX(0,ROUNDDOWN(AR1667-AT1667-AU1667-0,-3))</f>
        <v/>
      </c>
      <c r="AW1667" s="19">
        <f>IF(AV1667&lt;=0,0,ROUNDDOWN((AV1667*LOOKUP(AV1667,{0,1950001,3300001,6950001,9000001,18000001,40000001},{0.05,0.1,0.2,0.23,0.33,0.4,0.45})-LOOKUP(AV1667,{0,1950001,3300001,6950001,9000001,18000001,40000001},{0,97500,427500,636000,1536000,2796000,4796000}))*1.021,-2))</f>
        <v/>
      </c>
      <c r="AX1667" s="19">
        <f>MAX(0,ROUNDDOWN(AR1667-AT1667-430000-0,-3))</f>
        <v/>
      </c>
      <c r="AY1667" s="19">
        <f>IF(AR1667&lt;=450000,0,MAX(0,ROUNDDOWN(AX1667*0.06-MIN(50000,AX1667)*0.03,-2))+MAX(0,ROUNDDOWN(AX1667*0.04-MIN(50000,AX1667)*0.02,-2)))</f>
        <v/>
      </c>
      <c r="AZ1667" s="19">
        <f>AW1667+AY1667+AS1667</f>
        <v/>
      </c>
    </row>
    <row r="1668">
      <c r="A1668" t="inlineStr">
        <is>
          <t>1万円刻み</t>
        </is>
      </c>
      <c r="B1668" s="19">
        <f>'3_1万円刻み'!$A$1651</f>
        <v/>
      </c>
      <c r="C1668" s="19">
        <f>MIN(0,MAX(0,$B1668))</f>
        <v/>
      </c>
      <c r="D1668" s="19">
        <f>$B1668-C1668</f>
        <v/>
      </c>
      <c r="E1668" s="19">
        <f>MIN(670000,ROUNDDOWN(MAX(0,D1668-430000)*0.0751+47600,0))+MIN(260000,ROUNDDOWN(MAX(0,D1668-430000)*0.028+17600,0))+MIN(30000,ROUNDDOWN(MAX(0,D1668-430000)*0.0027+1873,0))+IF("いいえ"="はい",MIN(170000,ROUNDDOWN(MAX(0,D1668-430000)*0.0243+17800,0)),0)</f>
        <v/>
      </c>
      <c r="F1668" s="19">
        <f>IF(""="",215040+E1668,"")</f>
        <v/>
      </c>
      <c r="G1668" s="19">
        <f>IF(D1668&gt;23500000,NA(),IF(D1668&lt;=4890000,1040000,IF(D1668&lt;=6550000,670000,620000)))</f>
        <v/>
      </c>
      <c r="H1668" s="19">
        <f>MAX(0,ROUNDDOWN(D1668-F1668-G1668-0,-3))</f>
        <v/>
      </c>
      <c r="I1668" s="19">
        <f>IF(H1668&lt;=0,0,ROUNDDOWN((H1668*LOOKUP(H1668,{0,1950001,3300001,6950001,9000001,18000001,40000001},{0.05,0.1,0.2,0.23,0.33,0.4,0.45})-LOOKUP(H1668,{0,1950001,3300001,6950001,9000001,18000001,40000001},{0,97500,427500,636000,1536000,2796000,4796000}))*1.021,-2))</f>
        <v/>
      </c>
      <c r="J1668" s="19">
        <f>MAX(0,ROUNDDOWN(D1668-F1668-430000-0,-3))</f>
        <v/>
      </c>
      <c r="K1668" s="19">
        <f>IF(D1668&lt;=450000,0,MAX(0,ROUNDDOWN(J1668*0.06-MIN(50000,J1668)*0.03,-2))+MAX(0,ROUNDDOWN(J1668*0.04-MIN(50000,J1668)*0.02,-2)))</f>
        <v/>
      </c>
      <c r="L1668" s="19">
        <f>I1668+K1668+E1668</f>
        <v/>
      </c>
      <c r="M1668" s="19">
        <f>MIN(100000,MAX(0,$B1668))</f>
        <v/>
      </c>
      <c r="N1668" s="19">
        <f>$B1668-M1668</f>
        <v/>
      </c>
      <c r="O1668" s="19">
        <f>MIN(670000,ROUNDDOWN(MAX(0,N1668-430000)*0.0751+47600,0))+MIN(260000,ROUNDDOWN(MAX(0,N1668-430000)*0.028+17600,0))+MIN(30000,ROUNDDOWN(MAX(0,N1668-430000)*0.0027+1873,0))+IF("いいえ"="はい",MIN(170000,ROUNDDOWN(MAX(0,N1668-430000)*0.0243+17800,0)),0)</f>
        <v/>
      </c>
      <c r="P1668" s="19">
        <f>IF(""="",215040+O1668,"")</f>
        <v/>
      </c>
      <c r="Q1668" s="19">
        <f>IF(N1668&gt;23500000,NA(),IF(N1668&lt;=4890000,1040000,IF(N1668&lt;=6550000,670000,620000)))</f>
        <v/>
      </c>
      <c r="R1668" s="19">
        <f>MAX(0,ROUNDDOWN(N1668-P1668-Q1668-0,-3))</f>
        <v/>
      </c>
      <c r="S1668" s="19">
        <f>IF(R1668&lt;=0,0,ROUNDDOWN((R1668*LOOKUP(R1668,{0,1950001,3300001,6950001,9000001,18000001,40000001},{0.05,0.1,0.2,0.23,0.33,0.4,0.45})-LOOKUP(R1668,{0,1950001,3300001,6950001,9000001,18000001,40000001},{0,97500,427500,636000,1536000,2796000,4796000}))*1.021,-2))</f>
        <v/>
      </c>
      <c r="T1668" s="19">
        <f>MAX(0,ROUNDDOWN(N1668-P1668-430000-0,-3))</f>
        <v/>
      </c>
      <c r="U1668" s="19">
        <f>IF(N1668&lt;=450000,0,MAX(0,ROUNDDOWN(T1668*0.06-MIN(50000,T1668)*0.03,-2))+MAX(0,ROUNDDOWN(T1668*0.04-MIN(50000,T1668)*0.02,-2)))</f>
        <v/>
      </c>
      <c r="V1668" s="19">
        <f>S1668+U1668+O1668</f>
        <v/>
      </c>
      <c r="W1668" s="19">
        <f>MIN(550000,MAX(0,$B1668))</f>
        <v/>
      </c>
      <c r="X1668" s="19">
        <f>$B1668-W1668</f>
        <v/>
      </c>
      <c r="Y1668" s="19">
        <f>MIN(670000,ROUNDDOWN(MAX(0,X1668-430000)*0.0751+47600,0))+MIN(260000,ROUNDDOWN(MAX(0,X1668-430000)*0.028+17600,0))+MIN(30000,ROUNDDOWN(MAX(0,X1668-430000)*0.0027+1873,0))+IF("いいえ"="はい",MIN(170000,ROUNDDOWN(MAX(0,X1668-430000)*0.0243+17800,0)),0)</f>
        <v/>
      </c>
      <c r="Z1668" s="19">
        <f>IF(""="",215040+Y1668,"")</f>
        <v/>
      </c>
      <c r="AA1668" s="19">
        <f>IF(X1668&gt;23500000,NA(),IF(X1668&lt;=4890000,1040000,IF(X1668&lt;=6550000,670000,620000)))</f>
        <v/>
      </c>
      <c r="AB1668" s="19">
        <f>MAX(0,ROUNDDOWN(X1668-Z1668-AA1668-0,-3))</f>
        <v/>
      </c>
      <c r="AC1668" s="19">
        <f>IF(AB1668&lt;=0,0,ROUNDDOWN((AB1668*LOOKUP(AB1668,{0,1950001,3300001,6950001,9000001,18000001,40000001},{0.05,0.1,0.2,0.23,0.33,0.4,0.45})-LOOKUP(AB1668,{0,1950001,3300001,6950001,9000001,18000001,40000001},{0,97500,427500,636000,1536000,2796000,4796000}))*1.021,-2))</f>
        <v/>
      </c>
      <c r="AD1668" s="19">
        <f>MAX(0,ROUNDDOWN(X1668-Z1668-430000-0,-3))</f>
        <v/>
      </c>
      <c r="AE1668" s="19">
        <f>IF(X1668&lt;=450000,0,MAX(0,ROUNDDOWN(AD1668*0.06-MIN(50000,AD1668)*0.03,-2))+MAX(0,ROUNDDOWN(AD1668*0.04-MIN(50000,AD1668)*0.02,-2)))</f>
        <v/>
      </c>
      <c r="AF1668" s="19">
        <f>AC1668+AE1668+Y1668</f>
        <v/>
      </c>
      <c r="AG1668" s="19">
        <f>MIN(650000,MAX(0,$B1668))</f>
        <v/>
      </c>
      <c r="AH1668" s="19">
        <f>$B1668-AG1668</f>
        <v/>
      </c>
      <c r="AI1668" s="19">
        <f>MIN(670000,ROUNDDOWN(MAX(0,AH1668-430000)*0.0751+47600,0))+MIN(260000,ROUNDDOWN(MAX(0,AH1668-430000)*0.028+17600,0))+MIN(30000,ROUNDDOWN(MAX(0,AH1668-430000)*0.0027+1873,0))+IF("いいえ"="はい",MIN(170000,ROUNDDOWN(MAX(0,AH1668-430000)*0.0243+17800,0)),0)</f>
        <v/>
      </c>
      <c r="AJ1668" s="19">
        <f>IF(""="",215040+AI1668,"")</f>
        <v/>
      </c>
      <c r="AK1668" s="19">
        <f>IF(AH1668&gt;23500000,NA(),IF(AH1668&lt;=4890000,1040000,IF(AH1668&lt;=6550000,670000,620000)))</f>
        <v/>
      </c>
      <c r="AL1668" s="19">
        <f>MAX(0,ROUNDDOWN(AH1668-AJ1668-AK1668-0,-3))</f>
        <v/>
      </c>
      <c r="AM1668" s="19">
        <f>IF(AL1668&lt;=0,0,ROUNDDOWN((AL1668*LOOKUP(AL1668,{0,1950001,3300001,6950001,9000001,18000001,40000001},{0.05,0.1,0.2,0.23,0.33,0.4,0.45})-LOOKUP(AL1668,{0,1950001,3300001,6950001,9000001,18000001,40000001},{0,97500,427500,636000,1536000,2796000,4796000}))*1.021,-2))</f>
        <v/>
      </c>
      <c r="AN1668" s="19">
        <f>MAX(0,ROUNDDOWN(AH1668-AJ1668-430000-0,-3))</f>
        <v/>
      </c>
      <c r="AO1668" s="19">
        <f>IF(AH1668&lt;=450000,0,MAX(0,ROUNDDOWN(AN1668*0.06-MIN(50000,AN1668)*0.03,-2))+MAX(0,ROUNDDOWN(AN1668*0.04-MIN(50000,AN1668)*0.02,-2)))</f>
        <v/>
      </c>
      <c r="AP1668" s="19">
        <f>AM1668+AO1668+AI1668</f>
        <v/>
      </c>
      <c r="AQ1668" s="19">
        <f>MIN(750000,MAX(0,$B1668))</f>
        <v/>
      </c>
      <c r="AR1668" s="19">
        <f>$B1668-AQ1668</f>
        <v/>
      </c>
      <c r="AS1668" s="19">
        <f>MIN(670000,ROUNDDOWN(MAX(0,AR1668-430000)*0.0751+47600,0))+MIN(260000,ROUNDDOWN(MAX(0,AR1668-430000)*0.028+17600,0))+MIN(30000,ROUNDDOWN(MAX(0,AR1668-430000)*0.0027+1873,0))+IF("いいえ"="はい",MIN(170000,ROUNDDOWN(MAX(0,AR1668-430000)*0.0243+17800,0)),0)</f>
        <v/>
      </c>
      <c r="AT1668" s="19">
        <f>IF(""="",215040+AS1668,"")</f>
        <v/>
      </c>
      <c r="AU1668" s="19">
        <f>IF(AR1668&gt;23500000,NA(),IF(AR1668&lt;=4890000,1040000,IF(AR1668&lt;=6550000,670000,620000)))</f>
        <v/>
      </c>
      <c r="AV1668" s="19">
        <f>MAX(0,ROUNDDOWN(AR1668-AT1668-AU1668-0,-3))</f>
        <v/>
      </c>
      <c r="AW1668" s="19">
        <f>IF(AV1668&lt;=0,0,ROUNDDOWN((AV1668*LOOKUP(AV1668,{0,1950001,3300001,6950001,9000001,18000001,40000001},{0.05,0.1,0.2,0.23,0.33,0.4,0.45})-LOOKUP(AV1668,{0,1950001,3300001,6950001,9000001,18000001,40000001},{0,97500,427500,636000,1536000,2796000,4796000}))*1.021,-2))</f>
        <v/>
      </c>
      <c r="AX1668" s="19">
        <f>MAX(0,ROUNDDOWN(AR1668-AT1668-430000-0,-3))</f>
        <v/>
      </c>
      <c r="AY1668" s="19">
        <f>IF(AR1668&lt;=450000,0,MAX(0,ROUNDDOWN(AX1668*0.06-MIN(50000,AX1668)*0.03,-2))+MAX(0,ROUNDDOWN(AX1668*0.04-MIN(50000,AX1668)*0.02,-2)))</f>
        <v/>
      </c>
      <c r="AZ1668" s="19">
        <f>AW1668+AY1668+AS1668</f>
        <v/>
      </c>
    </row>
    <row r="1669">
      <c r="A1669" t="inlineStr">
        <is>
          <t>1万円刻み</t>
        </is>
      </c>
      <c r="B1669" s="19">
        <f>'3_1万円刻み'!$A$1652</f>
        <v/>
      </c>
      <c r="C1669" s="19">
        <f>MIN(0,MAX(0,$B1669))</f>
        <v/>
      </c>
      <c r="D1669" s="19">
        <f>$B1669-C1669</f>
        <v/>
      </c>
      <c r="E1669" s="19">
        <f>MIN(670000,ROUNDDOWN(MAX(0,D1669-430000)*0.0751+47600,0))+MIN(260000,ROUNDDOWN(MAX(0,D1669-430000)*0.028+17600,0))+MIN(30000,ROUNDDOWN(MAX(0,D1669-430000)*0.0027+1873,0))+IF("いいえ"="はい",MIN(170000,ROUNDDOWN(MAX(0,D1669-430000)*0.0243+17800,0)),0)</f>
        <v/>
      </c>
      <c r="F1669" s="19">
        <f>IF(""="",215040+E1669,"")</f>
        <v/>
      </c>
      <c r="G1669" s="19">
        <f>IF(D1669&gt;23500000,NA(),IF(D1669&lt;=4890000,1040000,IF(D1669&lt;=6550000,670000,620000)))</f>
        <v/>
      </c>
      <c r="H1669" s="19">
        <f>MAX(0,ROUNDDOWN(D1669-F1669-G1669-0,-3))</f>
        <v/>
      </c>
      <c r="I1669" s="19">
        <f>IF(H1669&lt;=0,0,ROUNDDOWN((H1669*LOOKUP(H1669,{0,1950001,3300001,6950001,9000001,18000001,40000001},{0.05,0.1,0.2,0.23,0.33,0.4,0.45})-LOOKUP(H1669,{0,1950001,3300001,6950001,9000001,18000001,40000001},{0,97500,427500,636000,1536000,2796000,4796000}))*1.021,-2))</f>
        <v/>
      </c>
      <c r="J1669" s="19">
        <f>MAX(0,ROUNDDOWN(D1669-F1669-430000-0,-3))</f>
        <v/>
      </c>
      <c r="K1669" s="19">
        <f>IF(D1669&lt;=450000,0,MAX(0,ROUNDDOWN(J1669*0.06-MIN(50000,J1669)*0.03,-2))+MAX(0,ROUNDDOWN(J1669*0.04-MIN(50000,J1669)*0.02,-2)))</f>
        <v/>
      </c>
      <c r="L1669" s="19">
        <f>I1669+K1669+E1669</f>
        <v/>
      </c>
      <c r="M1669" s="19">
        <f>MIN(100000,MAX(0,$B1669))</f>
        <v/>
      </c>
      <c r="N1669" s="19">
        <f>$B1669-M1669</f>
        <v/>
      </c>
      <c r="O1669" s="19">
        <f>MIN(670000,ROUNDDOWN(MAX(0,N1669-430000)*0.0751+47600,0))+MIN(260000,ROUNDDOWN(MAX(0,N1669-430000)*0.028+17600,0))+MIN(30000,ROUNDDOWN(MAX(0,N1669-430000)*0.0027+1873,0))+IF("いいえ"="はい",MIN(170000,ROUNDDOWN(MAX(0,N1669-430000)*0.0243+17800,0)),0)</f>
        <v/>
      </c>
      <c r="P1669" s="19">
        <f>IF(""="",215040+O1669,"")</f>
        <v/>
      </c>
      <c r="Q1669" s="19">
        <f>IF(N1669&gt;23500000,NA(),IF(N1669&lt;=4890000,1040000,IF(N1669&lt;=6550000,670000,620000)))</f>
        <v/>
      </c>
      <c r="R1669" s="19">
        <f>MAX(0,ROUNDDOWN(N1669-P1669-Q1669-0,-3))</f>
        <v/>
      </c>
      <c r="S1669" s="19">
        <f>IF(R1669&lt;=0,0,ROUNDDOWN((R1669*LOOKUP(R1669,{0,1950001,3300001,6950001,9000001,18000001,40000001},{0.05,0.1,0.2,0.23,0.33,0.4,0.45})-LOOKUP(R1669,{0,1950001,3300001,6950001,9000001,18000001,40000001},{0,97500,427500,636000,1536000,2796000,4796000}))*1.021,-2))</f>
        <v/>
      </c>
      <c r="T1669" s="19">
        <f>MAX(0,ROUNDDOWN(N1669-P1669-430000-0,-3))</f>
        <v/>
      </c>
      <c r="U1669" s="19">
        <f>IF(N1669&lt;=450000,0,MAX(0,ROUNDDOWN(T1669*0.06-MIN(50000,T1669)*0.03,-2))+MAX(0,ROUNDDOWN(T1669*0.04-MIN(50000,T1669)*0.02,-2)))</f>
        <v/>
      </c>
      <c r="V1669" s="19">
        <f>S1669+U1669+O1669</f>
        <v/>
      </c>
      <c r="W1669" s="19">
        <f>MIN(550000,MAX(0,$B1669))</f>
        <v/>
      </c>
      <c r="X1669" s="19">
        <f>$B1669-W1669</f>
        <v/>
      </c>
      <c r="Y1669" s="19">
        <f>MIN(670000,ROUNDDOWN(MAX(0,X1669-430000)*0.0751+47600,0))+MIN(260000,ROUNDDOWN(MAX(0,X1669-430000)*0.028+17600,0))+MIN(30000,ROUNDDOWN(MAX(0,X1669-430000)*0.0027+1873,0))+IF("いいえ"="はい",MIN(170000,ROUNDDOWN(MAX(0,X1669-430000)*0.0243+17800,0)),0)</f>
        <v/>
      </c>
      <c r="Z1669" s="19">
        <f>IF(""="",215040+Y1669,"")</f>
        <v/>
      </c>
      <c r="AA1669" s="19">
        <f>IF(X1669&gt;23500000,NA(),IF(X1669&lt;=4890000,1040000,IF(X1669&lt;=6550000,670000,620000)))</f>
        <v/>
      </c>
      <c r="AB1669" s="19">
        <f>MAX(0,ROUNDDOWN(X1669-Z1669-AA1669-0,-3))</f>
        <v/>
      </c>
      <c r="AC1669" s="19">
        <f>IF(AB1669&lt;=0,0,ROUNDDOWN((AB1669*LOOKUP(AB1669,{0,1950001,3300001,6950001,9000001,18000001,40000001},{0.05,0.1,0.2,0.23,0.33,0.4,0.45})-LOOKUP(AB1669,{0,1950001,3300001,6950001,9000001,18000001,40000001},{0,97500,427500,636000,1536000,2796000,4796000}))*1.021,-2))</f>
        <v/>
      </c>
      <c r="AD1669" s="19">
        <f>MAX(0,ROUNDDOWN(X1669-Z1669-430000-0,-3))</f>
        <v/>
      </c>
      <c r="AE1669" s="19">
        <f>IF(X1669&lt;=450000,0,MAX(0,ROUNDDOWN(AD1669*0.06-MIN(50000,AD1669)*0.03,-2))+MAX(0,ROUNDDOWN(AD1669*0.04-MIN(50000,AD1669)*0.02,-2)))</f>
        <v/>
      </c>
      <c r="AF1669" s="19">
        <f>AC1669+AE1669+Y1669</f>
        <v/>
      </c>
      <c r="AG1669" s="19">
        <f>MIN(650000,MAX(0,$B1669))</f>
        <v/>
      </c>
      <c r="AH1669" s="19">
        <f>$B1669-AG1669</f>
        <v/>
      </c>
      <c r="AI1669" s="19">
        <f>MIN(670000,ROUNDDOWN(MAX(0,AH1669-430000)*0.0751+47600,0))+MIN(260000,ROUNDDOWN(MAX(0,AH1669-430000)*0.028+17600,0))+MIN(30000,ROUNDDOWN(MAX(0,AH1669-430000)*0.0027+1873,0))+IF("いいえ"="はい",MIN(170000,ROUNDDOWN(MAX(0,AH1669-430000)*0.0243+17800,0)),0)</f>
        <v/>
      </c>
      <c r="AJ1669" s="19">
        <f>IF(""="",215040+AI1669,"")</f>
        <v/>
      </c>
      <c r="AK1669" s="19">
        <f>IF(AH1669&gt;23500000,NA(),IF(AH1669&lt;=4890000,1040000,IF(AH1669&lt;=6550000,670000,620000)))</f>
        <v/>
      </c>
      <c r="AL1669" s="19">
        <f>MAX(0,ROUNDDOWN(AH1669-AJ1669-AK1669-0,-3))</f>
        <v/>
      </c>
      <c r="AM1669" s="19">
        <f>IF(AL1669&lt;=0,0,ROUNDDOWN((AL1669*LOOKUP(AL1669,{0,1950001,3300001,6950001,9000001,18000001,40000001},{0.05,0.1,0.2,0.23,0.33,0.4,0.45})-LOOKUP(AL1669,{0,1950001,3300001,6950001,9000001,18000001,40000001},{0,97500,427500,636000,1536000,2796000,4796000}))*1.021,-2))</f>
        <v/>
      </c>
      <c r="AN1669" s="19">
        <f>MAX(0,ROUNDDOWN(AH1669-AJ1669-430000-0,-3))</f>
        <v/>
      </c>
      <c r="AO1669" s="19">
        <f>IF(AH1669&lt;=450000,0,MAX(0,ROUNDDOWN(AN1669*0.06-MIN(50000,AN1669)*0.03,-2))+MAX(0,ROUNDDOWN(AN1669*0.04-MIN(50000,AN1669)*0.02,-2)))</f>
        <v/>
      </c>
      <c r="AP1669" s="19">
        <f>AM1669+AO1669+AI1669</f>
        <v/>
      </c>
      <c r="AQ1669" s="19">
        <f>MIN(750000,MAX(0,$B1669))</f>
        <v/>
      </c>
      <c r="AR1669" s="19">
        <f>$B1669-AQ1669</f>
        <v/>
      </c>
      <c r="AS1669" s="19">
        <f>MIN(670000,ROUNDDOWN(MAX(0,AR1669-430000)*0.0751+47600,0))+MIN(260000,ROUNDDOWN(MAX(0,AR1669-430000)*0.028+17600,0))+MIN(30000,ROUNDDOWN(MAX(0,AR1669-430000)*0.0027+1873,0))+IF("いいえ"="はい",MIN(170000,ROUNDDOWN(MAX(0,AR1669-430000)*0.0243+17800,0)),0)</f>
        <v/>
      </c>
      <c r="AT1669" s="19">
        <f>IF(""="",215040+AS1669,"")</f>
        <v/>
      </c>
      <c r="AU1669" s="19">
        <f>IF(AR1669&gt;23500000,NA(),IF(AR1669&lt;=4890000,1040000,IF(AR1669&lt;=6550000,670000,620000)))</f>
        <v/>
      </c>
      <c r="AV1669" s="19">
        <f>MAX(0,ROUNDDOWN(AR1669-AT1669-AU1669-0,-3))</f>
        <v/>
      </c>
      <c r="AW1669" s="19">
        <f>IF(AV1669&lt;=0,0,ROUNDDOWN((AV1669*LOOKUP(AV1669,{0,1950001,3300001,6950001,9000001,18000001,40000001},{0.05,0.1,0.2,0.23,0.33,0.4,0.45})-LOOKUP(AV1669,{0,1950001,3300001,6950001,9000001,18000001,40000001},{0,97500,427500,636000,1536000,2796000,4796000}))*1.021,-2))</f>
        <v/>
      </c>
      <c r="AX1669" s="19">
        <f>MAX(0,ROUNDDOWN(AR1669-AT1669-430000-0,-3))</f>
        <v/>
      </c>
      <c r="AY1669" s="19">
        <f>IF(AR1669&lt;=450000,0,MAX(0,ROUNDDOWN(AX1669*0.06-MIN(50000,AX1669)*0.03,-2))+MAX(0,ROUNDDOWN(AX1669*0.04-MIN(50000,AX1669)*0.02,-2)))</f>
        <v/>
      </c>
      <c r="AZ1669" s="19">
        <f>AW1669+AY1669+AS1669</f>
        <v/>
      </c>
    </row>
    <row r="1670">
      <c r="A1670" t="inlineStr">
        <is>
          <t>1万円刻み</t>
        </is>
      </c>
      <c r="B1670" s="19">
        <f>'3_1万円刻み'!$A$1653</f>
        <v/>
      </c>
      <c r="C1670" s="19">
        <f>MIN(0,MAX(0,$B1670))</f>
        <v/>
      </c>
      <c r="D1670" s="19">
        <f>$B1670-C1670</f>
        <v/>
      </c>
      <c r="E1670" s="19">
        <f>MIN(670000,ROUNDDOWN(MAX(0,D1670-430000)*0.0751+47600,0))+MIN(260000,ROUNDDOWN(MAX(0,D1670-430000)*0.028+17600,0))+MIN(30000,ROUNDDOWN(MAX(0,D1670-430000)*0.0027+1873,0))+IF("いいえ"="はい",MIN(170000,ROUNDDOWN(MAX(0,D1670-430000)*0.0243+17800,0)),0)</f>
        <v/>
      </c>
      <c r="F1670" s="19">
        <f>IF(""="",215040+E1670,"")</f>
        <v/>
      </c>
      <c r="G1670" s="19">
        <f>IF(D1670&gt;23500000,NA(),IF(D1670&lt;=4890000,1040000,IF(D1670&lt;=6550000,670000,620000)))</f>
        <v/>
      </c>
      <c r="H1670" s="19">
        <f>MAX(0,ROUNDDOWN(D1670-F1670-G1670-0,-3))</f>
        <v/>
      </c>
      <c r="I1670" s="19">
        <f>IF(H1670&lt;=0,0,ROUNDDOWN((H1670*LOOKUP(H1670,{0,1950001,3300001,6950001,9000001,18000001,40000001},{0.05,0.1,0.2,0.23,0.33,0.4,0.45})-LOOKUP(H1670,{0,1950001,3300001,6950001,9000001,18000001,40000001},{0,97500,427500,636000,1536000,2796000,4796000}))*1.021,-2))</f>
        <v/>
      </c>
      <c r="J1670" s="19">
        <f>MAX(0,ROUNDDOWN(D1670-F1670-430000-0,-3))</f>
        <v/>
      </c>
      <c r="K1670" s="19">
        <f>IF(D1670&lt;=450000,0,MAX(0,ROUNDDOWN(J1670*0.06-MIN(50000,J1670)*0.03,-2))+MAX(0,ROUNDDOWN(J1670*0.04-MIN(50000,J1670)*0.02,-2)))</f>
        <v/>
      </c>
      <c r="L1670" s="19">
        <f>I1670+K1670+E1670</f>
        <v/>
      </c>
      <c r="M1670" s="19">
        <f>MIN(100000,MAX(0,$B1670))</f>
        <v/>
      </c>
      <c r="N1670" s="19">
        <f>$B1670-M1670</f>
        <v/>
      </c>
      <c r="O1670" s="19">
        <f>MIN(670000,ROUNDDOWN(MAX(0,N1670-430000)*0.0751+47600,0))+MIN(260000,ROUNDDOWN(MAX(0,N1670-430000)*0.028+17600,0))+MIN(30000,ROUNDDOWN(MAX(0,N1670-430000)*0.0027+1873,0))+IF("いいえ"="はい",MIN(170000,ROUNDDOWN(MAX(0,N1670-430000)*0.0243+17800,0)),0)</f>
        <v/>
      </c>
      <c r="P1670" s="19">
        <f>IF(""="",215040+O1670,"")</f>
        <v/>
      </c>
      <c r="Q1670" s="19">
        <f>IF(N1670&gt;23500000,NA(),IF(N1670&lt;=4890000,1040000,IF(N1670&lt;=6550000,670000,620000)))</f>
        <v/>
      </c>
      <c r="R1670" s="19">
        <f>MAX(0,ROUNDDOWN(N1670-P1670-Q1670-0,-3))</f>
        <v/>
      </c>
      <c r="S1670" s="19">
        <f>IF(R1670&lt;=0,0,ROUNDDOWN((R1670*LOOKUP(R1670,{0,1950001,3300001,6950001,9000001,18000001,40000001},{0.05,0.1,0.2,0.23,0.33,0.4,0.45})-LOOKUP(R1670,{0,1950001,3300001,6950001,9000001,18000001,40000001},{0,97500,427500,636000,1536000,2796000,4796000}))*1.021,-2))</f>
        <v/>
      </c>
      <c r="T1670" s="19">
        <f>MAX(0,ROUNDDOWN(N1670-P1670-430000-0,-3))</f>
        <v/>
      </c>
      <c r="U1670" s="19">
        <f>IF(N1670&lt;=450000,0,MAX(0,ROUNDDOWN(T1670*0.06-MIN(50000,T1670)*0.03,-2))+MAX(0,ROUNDDOWN(T1670*0.04-MIN(50000,T1670)*0.02,-2)))</f>
        <v/>
      </c>
      <c r="V1670" s="19">
        <f>S1670+U1670+O1670</f>
        <v/>
      </c>
      <c r="W1670" s="19">
        <f>MIN(550000,MAX(0,$B1670))</f>
        <v/>
      </c>
      <c r="X1670" s="19">
        <f>$B1670-W1670</f>
        <v/>
      </c>
      <c r="Y1670" s="19">
        <f>MIN(670000,ROUNDDOWN(MAX(0,X1670-430000)*0.0751+47600,0))+MIN(260000,ROUNDDOWN(MAX(0,X1670-430000)*0.028+17600,0))+MIN(30000,ROUNDDOWN(MAX(0,X1670-430000)*0.0027+1873,0))+IF("いいえ"="はい",MIN(170000,ROUNDDOWN(MAX(0,X1670-430000)*0.0243+17800,0)),0)</f>
        <v/>
      </c>
      <c r="Z1670" s="19">
        <f>IF(""="",215040+Y1670,"")</f>
        <v/>
      </c>
      <c r="AA1670" s="19">
        <f>IF(X1670&gt;23500000,NA(),IF(X1670&lt;=4890000,1040000,IF(X1670&lt;=6550000,670000,620000)))</f>
        <v/>
      </c>
      <c r="AB1670" s="19">
        <f>MAX(0,ROUNDDOWN(X1670-Z1670-AA1670-0,-3))</f>
        <v/>
      </c>
      <c r="AC1670" s="19">
        <f>IF(AB1670&lt;=0,0,ROUNDDOWN((AB1670*LOOKUP(AB1670,{0,1950001,3300001,6950001,9000001,18000001,40000001},{0.05,0.1,0.2,0.23,0.33,0.4,0.45})-LOOKUP(AB1670,{0,1950001,3300001,6950001,9000001,18000001,40000001},{0,97500,427500,636000,1536000,2796000,4796000}))*1.021,-2))</f>
        <v/>
      </c>
      <c r="AD1670" s="19">
        <f>MAX(0,ROUNDDOWN(X1670-Z1670-430000-0,-3))</f>
        <v/>
      </c>
      <c r="AE1670" s="19">
        <f>IF(X1670&lt;=450000,0,MAX(0,ROUNDDOWN(AD1670*0.06-MIN(50000,AD1670)*0.03,-2))+MAX(0,ROUNDDOWN(AD1670*0.04-MIN(50000,AD1670)*0.02,-2)))</f>
        <v/>
      </c>
      <c r="AF1670" s="19">
        <f>AC1670+AE1670+Y1670</f>
        <v/>
      </c>
      <c r="AG1670" s="19">
        <f>MIN(650000,MAX(0,$B1670))</f>
        <v/>
      </c>
      <c r="AH1670" s="19">
        <f>$B1670-AG1670</f>
        <v/>
      </c>
      <c r="AI1670" s="19">
        <f>MIN(670000,ROUNDDOWN(MAX(0,AH1670-430000)*0.0751+47600,0))+MIN(260000,ROUNDDOWN(MAX(0,AH1670-430000)*0.028+17600,0))+MIN(30000,ROUNDDOWN(MAX(0,AH1670-430000)*0.0027+1873,0))+IF("いいえ"="はい",MIN(170000,ROUNDDOWN(MAX(0,AH1670-430000)*0.0243+17800,0)),0)</f>
        <v/>
      </c>
      <c r="AJ1670" s="19">
        <f>IF(""="",215040+AI1670,"")</f>
        <v/>
      </c>
      <c r="AK1670" s="19">
        <f>IF(AH1670&gt;23500000,NA(),IF(AH1670&lt;=4890000,1040000,IF(AH1670&lt;=6550000,670000,620000)))</f>
        <v/>
      </c>
      <c r="AL1670" s="19">
        <f>MAX(0,ROUNDDOWN(AH1670-AJ1670-AK1670-0,-3))</f>
        <v/>
      </c>
      <c r="AM1670" s="19">
        <f>IF(AL1670&lt;=0,0,ROUNDDOWN((AL1670*LOOKUP(AL1670,{0,1950001,3300001,6950001,9000001,18000001,40000001},{0.05,0.1,0.2,0.23,0.33,0.4,0.45})-LOOKUP(AL1670,{0,1950001,3300001,6950001,9000001,18000001,40000001},{0,97500,427500,636000,1536000,2796000,4796000}))*1.021,-2))</f>
        <v/>
      </c>
      <c r="AN1670" s="19">
        <f>MAX(0,ROUNDDOWN(AH1670-AJ1670-430000-0,-3))</f>
        <v/>
      </c>
      <c r="AO1670" s="19">
        <f>IF(AH1670&lt;=450000,0,MAX(0,ROUNDDOWN(AN1670*0.06-MIN(50000,AN1670)*0.03,-2))+MAX(0,ROUNDDOWN(AN1670*0.04-MIN(50000,AN1670)*0.02,-2)))</f>
        <v/>
      </c>
      <c r="AP1670" s="19">
        <f>AM1670+AO1670+AI1670</f>
        <v/>
      </c>
      <c r="AQ1670" s="19">
        <f>MIN(750000,MAX(0,$B1670))</f>
        <v/>
      </c>
      <c r="AR1670" s="19">
        <f>$B1670-AQ1670</f>
        <v/>
      </c>
      <c r="AS1670" s="19">
        <f>MIN(670000,ROUNDDOWN(MAX(0,AR1670-430000)*0.0751+47600,0))+MIN(260000,ROUNDDOWN(MAX(0,AR1670-430000)*0.028+17600,0))+MIN(30000,ROUNDDOWN(MAX(0,AR1670-430000)*0.0027+1873,0))+IF("いいえ"="はい",MIN(170000,ROUNDDOWN(MAX(0,AR1670-430000)*0.0243+17800,0)),0)</f>
        <v/>
      </c>
      <c r="AT1670" s="19">
        <f>IF(""="",215040+AS1670,"")</f>
        <v/>
      </c>
      <c r="AU1670" s="19">
        <f>IF(AR1670&gt;23500000,NA(),IF(AR1670&lt;=4890000,1040000,IF(AR1670&lt;=6550000,670000,620000)))</f>
        <v/>
      </c>
      <c r="AV1670" s="19">
        <f>MAX(0,ROUNDDOWN(AR1670-AT1670-AU1670-0,-3))</f>
        <v/>
      </c>
      <c r="AW1670" s="19">
        <f>IF(AV1670&lt;=0,0,ROUNDDOWN((AV1670*LOOKUP(AV1670,{0,1950001,3300001,6950001,9000001,18000001,40000001},{0.05,0.1,0.2,0.23,0.33,0.4,0.45})-LOOKUP(AV1670,{0,1950001,3300001,6950001,9000001,18000001,40000001},{0,97500,427500,636000,1536000,2796000,4796000}))*1.021,-2))</f>
        <v/>
      </c>
      <c r="AX1670" s="19">
        <f>MAX(0,ROUNDDOWN(AR1670-AT1670-430000-0,-3))</f>
        <v/>
      </c>
      <c r="AY1670" s="19">
        <f>IF(AR1670&lt;=450000,0,MAX(0,ROUNDDOWN(AX1670*0.06-MIN(50000,AX1670)*0.03,-2))+MAX(0,ROUNDDOWN(AX1670*0.04-MIN(50000,AX1670)*0.02,-2)))</f>
        <v/>
      </c>
      <c r="AZ1670" s="19">
        <f>AW1670+AY1670+AS1670</f>
        <v/>
      </c>
    </row>
    <row r="1671">
      <c r="A1671" t="inlineStr">
        <is>
          <t>1万円刻み</t>
        </is>
      </c>
      <c r="B1671" s="19">
        <f>'3_1万円刻み'!$A$1654</f>
        <v/>
      </c>
      <c r="C1671" s="19">
        <f>MIN(0,MAX(0,$B1671))</f>
        <v/>
      </c>
      <c r="D1671" s="19">
        <f>$B1671-C1671</f>
        <v/>
      </c>
      <c r="E1671" s="19">
        <f>MIN(670000,ROUNDDOWN(MAX(0,D1671-430000)*0.0751+47600,0))+MIN(260000,ROUNDDOWN(MAX(0,D1671-430000)*0.028+17600,0))+MIN(30000,ROUNDDOWN(MAX(0,D1671-430000)*0.0027+1873,0))+IF("いいえ"="はい",MIN(170000,ROUNDDOWN(MAX(0,D1671-430000)*0.0243+17800,0)),0)</f>
        <v/>
      </c>
      <c r="F1671" s="19">
        <f>IF(""="",215040+E1671,"")</f>
        <v/>
      </c>
      <c r="G1671" s="19">
        <f>IF(D1671&gt;23500000,NA(),IF(D1671&lt;=4890000,1040000,IF(D1671&lt;=6550000,670000,620000)))</f>
        <v/>
      </c>
      <c r="H1671" s="19">
        <f>MAX(0,ROUNDDOWN(D1671-F1671-G1671-0,-3))</f>
        <v/>
      </c>
      <c r="I1671" s="19">
        <f>IF(H1671&lt;=0,0,ROUNDDOWN((H1671*LOOKUP(H1671,{0,1950001,3300001,6950001,9000001,18000001,40000001},{0.05,0.1,0.2,0.23,0.33,0.4,0.45})-LOOKUP(H1671,{0,1950001,3300001,6950001,9000001,18000001,40000001},{0,97500,427500,636000,1536000,2796000,4796000}))*1.021,-2))</f>
        <v/>
      </c>
      <c r="J1671" s="19">
        <f>MAX(0,ROUNDDOWN(D1671-F1671-430000-0,-3))</f>
        <v/>
      </c>
      <c r="K1671" s="19">
        <f>IF(D1671&lt;=450000,0,MAX(0,ROUNDDOWN(J1671*0.06-MIN(50000,J1671)*0.03,-2))+MAX(0,ROUNDDOWN(J1671*0.04-MIN(50000,J1671)*0.02,-2)))</f>
        <v/>
      </c>
      <c r="L1671" s="19">
        <f>I1671+K1671+E1671</f>
        <v/>
      </c>
      <c r="M1671" s="19">
        <f>MIN(100000,MAX(0,$B1671))</f>
        <v/>
      </c>
      <c r="N1671" s="19">
        <f>$B1671-M1671</f>
        <v/>
      </c>
      <c r="O1671" s="19">
        <f>MIN(670000,ROUNDDOWN(MAX(0,N1671-430000)*0.0751+47600,0))+MIN(260000,ROUNDDOWN(MAX(0,N1671-430000)*0.028+17600,0))+MIN(30000,ROUNDDOWN(MAX(0,N1671-430000)*0.0027+1873,0))+IF("いいえ"="はい",MIN(170000,ROUNDDOWN(MAX(0,N1671-430000)*0.0243+17800,0)),0)</f>
        <v/>
      </c>
      <c r="P1671" s="19">
        <f>IF(""="",215040+O1671,"")</f>
        <v/>
      </c>
      <c r="Q1671" s="19">
        <f>IF(N1671&gt;23500000,NA(),IF(N1671&lt;=4890000,1040000,IF(N1671&lt;=6550000,670000,620000)))</f>
        <v/>
      </c>
      <c r="R1671" s="19">
        <f>MAX(0,ROUNDDOWN(N1671-P1671-Q1671-0,-3))</f>
        <v/>
      </c>
      <c r="S1671" s="19">
        <f>IF(R1671&lt;=0,0,ROUNDDOWN((R1671*LOOKUP(R1671,{0,1950001,3300001,6950001,9000001,18000001,40000001},{0.05,0.1,0.2,0.23,0.33,0.4,0.45})-LOOKUP(R1671,{0,1950001,3300001,6950001,9000001,18000001,40000001},{0,97500,427500,636000,1536000,2796000,4796000}))*1.021,-2))</f>
        <v/>
      </c>
      <c r="T1671" s="19">
        <f>MAX(0,ROUNDDOWN(N1671-P1671-430000-0,-3))</f>
        <v/>
      </c>
      <c r="U1671" s="19">
        <f>IF(N1671&lt;=450000,0,MAX(0,ROUNDDOWN(T1671*0.06-MIN(50000,T1671)*0.03,-2))+MAX(0,ROUNDDOWN(T1671*0.04-MIN(50000,T1671)*0.02,-2)))</f>
        <v/>
      </c>
      <c r="V1671" s="19">
        <f>S1671+U1671+O1671</f>
        <v/>
      </c>
      <c r="W1671" s="19">
        <f>MIN(550000,MAX(0,$B1671))</f>
        <v/>
      </c>
      <c r="X1671" s="19">
        <f>$B1671-W1671</f>
        <v/>
      </c>
      <c r="Y1671" s="19">
        <f>MIN(670000,ROUNDDOWN(MAX(0,X1671-430000)*0.0751+47600,0))+MIN(260000,ROUNDDOWN(MAX(0,X1671-430000)*0.028+17600,0))+MIN(30000,ROUNDDOWN(MAX(0,X1671-430000)*0.0027+1873,0))+IF("いいえ"="はい",MIN(170000,ROUNDDOWN(MAX(0,X1671-430000)*0.0243+17800,0)),0)</f>
        <v/>
      </c>
      <c r="Z1671" s="19">
        <f>IF(""="",215040+Y1671,"")</f>
        <v/>
      </c>
      <c r="AA1671" s="19">
        <f>IF(X1671&gt;23500000,NA(),IF(X1671&lt;=4890000,1040000,IF(X1671&lt;=6550000,670000,620000)))</f>
        <v/>
      </c>
      <c r="AB1671" s="19">
        <f>MAX(0,ROUNDDOWN(X1671-Z1671-AA1671-0,-3))</f>
        <v/>
      </c>
      <c r="AC1671" s="19">
        <f>IF(AB1671&lt;=0,0,ROUNDDOWN((AB1671*LOOKUP(AB1671,{0,1950001,3300001,6950001,9000001,18000001,40000001},{0.05,0.1,0.2,0.23,0.33,0.4,0.45})-LOOKUP(AB1671,{0,1950001,3300001,6950001,9000001,18000001,40000001},{0,97500,427500,636000,1536000,2796000,4796000}))*1.021,-2))</f>
        <v/>
      </c>
      <c r="AD1671" s="19">
        <f>MAX(0,ROUNDDOWN(X1671-Z1671-430000-0,-3))</f>
        <v/>
      </c>
      <c r="AE1671" s="19">
        <f>IF(X1671&lt;=450000,0,MAX(0,ROUNDDOWN(AD1671*0.06-MIN(50000,AD1671)*0.03,-2))+MAX(0,ROUNDDOWN(AD1671*0.04-MIN(50000,AD1671)*0.02,-2)))</f>
        <v/>
      </c>
      <c r="AF1671" s="19">
        <f>AC1671+AE1671+Y1671</f>
        <v/>
      </c>
      <c r="AG1671" s="19">
        <f>MIN(650000,MAX(0,$B1671))</f>
        <v/>
      </c>
      <c r="AH1671" s="19">
        <f>$B1671-AG1671</f>
        <v/>
      </c>
      <c r="AI1671" s="19">
        <f>MIN(670000,ROUNDDOWN(MAX(0,AH1671-430000)*0.0751+47600,0))+MIN(260000,ROUNDDOWN(MAX(0,AH1671-430000)*0.028+17600,0))+MIN(30000,ROUNDDOWN(MAX(0,AH1671-430000)*0.0027+1873,0))+IF("いいえ"="はい",MIN(170000,ROUNDDOWN(MAX(0,AH1671-430000)*0.0243+17800,0)),0)</f>
        <v/>
      </c>
      <c r="AJ1671" s="19">
        <f>IF(""="",215040+AI1671,"")</f>
        <v/>
      </c>
      <c r="AK1671" s="19">
        <f>IF(AH1671&gt;23500000,NA(),IF(AH1671&lt;=4890000,1040000,IF(AH1671&lt;=6550000,670000,620000)))</f>
        <v/>
      </c>
      <c r="AL1671" s="19">
        <f>MAX(0,ROUNDDOWN(AH1671-AJ1671-AK1671-0,-3))</f>
        <v/>
      </c>
      <c r="AM1671" s="19">
        <f>IF(AL1671&lt;=0,0,ROUNDDOWN((AL1671*LOOKUP(AL1671,{0,1950001,3300001,6950001,9000001,18000001,40000001},{0.05,0.1,0.2,0.23,0.33,0.4,0.45})-LOOKUP(AL1671,{0,1950001,3300001,6950001,9000001,18000001,40000001},{0,97500,427500,636000,1536000,2796000,4796000}))*1.021,-2))</f>
        <v/>
      </c>
      <c r="AN1671" s="19">
        <f>MAX(0,ROUNDDOWN(AH1671-AJ1671-430000-0,-3))</f>
        <v/>
      </c>
      <c r="AO1671" s="19">
        <f>IF(AH1671&lt;=450000,0,MAX(0,ROUNDDOWN(AN1671*0.06-MIN(50000,AN1671)*0.03,-2))+MAX(0,ROUNDDOWN(AN1671*0.04-MIN(50000,AN1671)*0.02,-2)))</f>
        <v/>
      </c>
      <c r="AP1671" s="19">
        <f>AM1671+AO1671+AI1671</f>
        <v/>
      </c>
      <c r="AQ1671" s="19">
        <f>MIN(750000,MAX(0,$B1671))</f>
        <v/>
      </c>
      <c r="AR1671" s="19">
        <f>$B1671-AQ1671</f>
        <v/>
      </c>
      <c r="AS1671" s="19">
        <f>MIN(670000,ROUNDDOWN(MAX(0,AR1671-430000)*0.0751+47600,0))+MIN(260000,ROUNDDOWN(MAX(0,AR1671-430000)*0.028+17600,0))+MIN(30000,ROUNDDOWN(MAX(0,AR1671-430000)*0.0027+1873,0))+IF("いいえ"="はい",MIN(170000,ROUNDDOWN(MAX(0,AR1671-430000)*0.0243+17800,0)),0)</f>
        <v/>
      </c>
      <c r="AT1671" s="19">
        <f>IF(""="",215040+AS1671,"")</f>
        <v/>
      </c>
      <c r="AU1671" s="19">
        <f>IF(AR1671&gt;23500000,NA(),IF(AR1671&lt;=4890000,1040000,IF(AR1671&lt;=6550000,670000,620000)))</f>
        <v/>
      </c>
      <c r="AV1671" s="19">
        <f>MAX(0,ROUNDDOWN(AR1671-AT1671-AU1671-0,-3))</f>
        <v/>
      </c>
      <c r="AW1671" s="19">
        <f>IF(AV1671&lt;=0,0,ROUNDDOWN((AV1671*LOOKUP(AV1671,{0,1950001,3300001,6950001,9000001,18000001,40000001},{0.05,0.1,0.2,0.23,0.33,0.4,0.45})-LOOKUP(AV1671,{0,1950001,3300001,6950001,9000001,18000001,40000001},{0,97500,427500,636000,1536000,2796000,4796000}))*1.021,-2))</f>
        <v/>
      </c>
      <c r="AX1671" s="19">
        <f>MAX(0,ROUNDDOWN(AR1671-AT1671-430000-0,-3))</f>
        <v/>
      </c>
      <c r="AY1671" s="19">
        <f>IF(AR1671&lt;=450000,0,MAX(0,ROUNDDOWN(AX1671*0.06-MIN(50000,AX1671)*0.03,-2))+MAX(0,ROUNDDOWN(AX1671*0.04-MIN(50000,AX1671)*0.02,-2)))</f>
        <v/>
      </c>
      <c r="AZ1671" s="19">
        <f>AW1671+AY1671+AS1671</f>
        <v/>
      </c>
    </row>
    <row r="1672">
      <c r="A1672" t="inlineStr">
        <is>
          <t>1万円刻み</t>
        </is>
      </c>
      <c r="B1672" s="19">
        <f>'3_1万円刻み'!$A$1655</f>
        <v/>
      </c>
      <c r="C1672" s="19">
        <f>MIN(0,MAX(0,$B1672))</f>
        <v/>
      </c>
      <c r="D1672" s="19">
        <f>$B1672-C1672</f>
        <v/>
      </c>
      <c r="E1672" s="19">
        <f>MIN(670000,ROUNDDOWN(MAX(0,D1672-430000)*0.0751+47600,0))+MIN(260000,ROUNDDOWN(MAX(0,D1672-430000)*0.028+17600,0))+MIN(30000,ROUNDDOWN(MAX(0,D1672-430000)*0.0027+1873,0))+IF("いいえ"="はい",MIN(170000,ROUNDDOWN(MAX(0,D1672-430000)*0.0243+17800,0)),0)</f>
        <v/>
      </c>
      <c r="F1672" s="19">
        <f>IF(""="",215040+E1672,"")</f>
        <v/>
      </c>
      <c r="G1672" s="19">
        <f>IF(D1672&gt;23500000,NA(),IF(D1672&lt;=4890000,1040000,IF(D1672&lt;=6550000,670000,620000)))</f>
        <v/>
      </c>
      <c r="H1672" s="19">
        <f>MAX(0,ROUNDDOWN(D1672-F1672-G1672-0,-3))</f>
        <v/>
      </c>
      <c r="I1672" s="19">
        <f>IF(H1672&lt;=0,0,ROUNDDOWN((H1672*LOOKUP(H1672,{0,1950001,3300001,6950001,9000001,18000001,40000001},{0.05,0.1,0.2,0.23,0.33,0.4,0.45})-LOOKUP(H1672,{0,1950001,3300001,6950001,9000001,18000001,40000001},{0,97500,427500,636000,1536000,2796000,4796000}))*1.021,-2))</f>
        <v/>
      </c>
      <c r="J1672" s="19">
        <f>MAX(0,ROUNDDOWN(D1672-F1672-430000-0,-3))</f>
        <v/>
      </c>
      <c r="K1672" s="19">
        <f>IF(D1672&lt;=450000,0,MAX(0,ROUNDDOWN(J1672*0.06-MIN(50000,J1672)*0.03,-2))+MAX(0,ROUNDDOWN(J1672*0.04-MIN(50000,J1672)*0.02,-2)))</f>
        <v/>
      </c>
      <c r="L1672" s="19">
        <f>I1672+K1672+E1672</f>
        <v/>
      </c>
      <c r="M1672" s="19">
        <f>MIN(100000,MAX(0,$B1672))</f>
        <v/>
      </c>
      <c r="N1672" s="19">
        <f>$B1672-M1672</f>
        <v/>
      </c>
      <c r="O1672" s="19">
        <f>MIN(670000,ROUNDDOWN(MAX(0,N1672-430000)*0.0751+47600,0))+MIN(260000,ROUNDDOWN(MAX(0,N1672-430000)*0.028+17600,0))+MIN(30000,ROUNDDOWN(MAX(0,N1672-430000)*0.0027+1873,0))+IF("いいえ"="はい",MIN(170000,ROUNDDOWN(MAX(0,N1672-430000)*0.0243+17800,0)),0)</f>
        <v/>
      </c>
      <c r="P1672" s="19">
        <f>IF(""="",215040+O1672,"")</f>
        <v/>
      </c>
      <c r="Q1672" s="19">
        <f>IF(N1672&gt;23500000,NA(),IF(N1672&lt;=4890000,1040000,IF(N1672&lt;=6550000,670000,620000)))</f>
        <v/>
      </c>
      <c r="R1672" s="19">
        <f>MAX(0,ROUNDDOWN(N1672-P1672-Q1672-0,-3))</f>
        <v/>
      </c>
      <c r="S1672" s="19">
        <f>IF(R1672&lt;=0,0,ROUNDDOWN((R1672*LOOKUP(R1672,{0,1950001,3300001,6950001,9000001,18000001,40000001},{0.05,0.1,0.2,0.23,0.33,0.4,0.45})-LOOKUP(R1672,{0,1950001,3300001,6950001,9000001,18000001,40000001},{0,97500,427500,636000,1536000,2796000,4796000}))*1.021,-2))</f>
        <v/>
      </c>
      <c r="T1672" s="19">
        <f>MAX(0,ROUNDDOWN(N1672-P1672-430000-0,-3))</f>
        <v/>
      </c>
      <c r="U1672" s="19">
        <f>IF(N1672&lt;=450000,0,MAX(0,ROUNDDOWN(T1672*0.06-MIN(50000,T1672)*0.03,-2))+MAX(0,ROUNDDOWN(T1672*0.04-MIN(50000,T1672)*0.02,-2)))</f>
        <v/>
      </c>
      <c r="V1672" s="19">
        <f>S1672+U1672+O1672</f>
        <v/>
      </c>
      <c r="W1672" s="19">
        <f>MIN(550000,MAX(0,$B1672))</f>
        <v/>
      </c>
      <c r="X1672" s="19">
        <f>$B1672-W1672</f>
        <v/>
      </c>
      <c r="Y1672" s="19">
        <f>MIN(670000,ROUNDDOWN(MAX(0,X1672-430000)*0.0751+47600,0))+MIN(260000,ROUNDDOWN(MAX(0,X1672-430000)*0.028+17600,0))+MIN(30000,ROUNDDOWN(MAX(0,X1672-430000)*0.0027+1873,0))+IF("いいえ"="はい",MIN(170000,ROUNDDOWN(MAX(0,X1672-430000)*0.0243+17800,0)),0)</f>
        <v/>
      </c>
      <c r="Z1672" s="19">
        <f>IF(""="",215040+Y1672,"")</f>
        <v/>
      </c>
      <c r="AA1672" s="19">
        <f>IF(X1672&gt;23500000,NA(),IF(X1672&lt;=4890000,1040000,IF(X1672&lt;=6550000,670000,620000)))</f>
        <v/>
      </c>
      <c r="AB1672" s="19">
        <f>MAX(0,ROUNDDOWN(X1672-Z1672-AA1672-0,-3))</f>
        <v/>
      </c>
      <c r="AC1672" s="19">
        <f>IF(AB1672&lt;=0,0,ROUNDDOWN((AB1672*LOOKUP(AB1672,{0,1950001,3300001,6950001,9000001,18000001,40000001},{0.05,0.1,0.2,0.23,0.33,0.4,0.45})-LOOKUP(AB1672,{0,1950001,3300001,6950001,9000001,18000001,40000001},{0,97500,427500,636000,1536000,2796000,4796000}))*1.021,-2))</f>
        <v/>
      </c>
      <c r="AD1672" s="19">
        <f>MAX(0,ROUNDDOWN(X1672-Z1672-430000-0,-3))</f>
        <v/>
      </c>
      <c r="AE1672" s="19">
        <f>IF(X1672&lt;=450000,0,MAX(0,ROUNDDOWN(AD1672*0.06-MIN(50000,AD1672)*0.03,-2))+MAX(0,ROUNDDOWN(AD1672*0.04-MIN(50000,AD1672)*0.02,-2)))</f>
        <v/>
      </c>
      <c r="AF1672" s="19">
        <f>AC1672+AE1672+Y1672</f>
        <v/>
      </c>
      <c r="AG1672" s="19">
        <f>MIN(650000,MAX(0,$B1672))</f>
        <v/>
      </c>
      <c r="AH1672" s="19">
        <f>$B1672-AG1672</f>
        <v/>
      </c>
      <c r="AI1672" s="19">
        <f>MIN(670000,ROUNDDOWN(MAX(0,AH1672-430000)*0.0751+47600,0))+MIN(260000,ROUNDDOWN(MAX(0,AH1672-430000)*0.028+17600,0))+MIN(30000,ROUNDDOWN(MAX(0,AH1672-430000)*0.0027+1873,0))+IF("いいえ"="はい",MIN(170000,ROUNDDOWN(MAX(0,AH1672-430000)*0.0243+17800,0)),0)</f>
        <v/>
      </c>
      <c r="AJ1672" s="19">
        <f>IF(""="",215040+AI1672,"")</f>
        <v/>
      </c>
      <c r="AK1672" s="19">
        <f>IF(AH1672&gt;23500000,NA(),IF(AH1672&lt;=4890000,1040000,IF(AH1672&lt;=6550000,670000,620000)))</f>
        <v/>
      </c>
      <c r="AL1672" s="19">
        <f>MAX(0,ROUNDDOWN(AH1672-AJ1672-AK1672-0,-3))</f>
        <v/>
      </c>
      <c r="AM1672" s="19">
        <f>IF(AL1672&lt;=0,0,ROUNDDOWN((AL1672*LOOKUP(AL1672,{0,1950001,3300001,6950001,9000001,18000001,40000001},{0.05,0.1,0.2,0.23,0.33,0.4,0.45})-LOOKUP(AL1672,{0,1950001,3300001,6950001,9000001,18000001,40000001},{0,97500,427500,636000,1536000,2796000,4796000}))*1.021,-2))</f>
        <v/>
      </c>
      <c r="AN1672" s="19">
        <f>MAX(0,ROUNDDOWN(AH1672-AJ1672-430000-0,-3))</f>
        <v/>
      </c>
      <c r="AO1672" s="19">
        <f>IF(AH1672&lt;=450000,0,MAX(0,ROUNDDOWN(AN1672*0.06-MIN(50000,AN1672)*0.03,-2))+MAX(0,ROUNDDOWN(AN1672*0.04-MIN(50000,AN1672)*0.02,-2)))</f>
        <v/>
      </c>
      <c r="AP1672" s="19">
        <f>AM1672+AO1672+AI1672</f>
        <v/>
      </c>
      <c r="AQ1672" s="19">
        <f>MIN(750000,MAX(0,$B1672))</f>
        <v/>
      </c>
      <c r="AR1672" s="19">
        <f>$B1672-AQ1672</f>
        <v/>
      </c>
      <c r="AS1672" s="19">
        <f>MIN(670000,ROUNDDOWN(MAX(0,AR1672-430000)*0.0751+47600,0))+MIN(260000,ROUNDDOWN(MAX(0,AR1672-430000)*0.028+17600,0))+MIN(30000,ROUNDDOWN(MAX(0,AR1672-430000)*0.0027+1873,0))+IF("いいえ"="はい",MIN(170000,ROUNDDOWN(MAX(0,AR1672-430000)*0.0243+17800,0)),0)</f>
        <v/>
      </c>
      <c r="AT1672" s="19">
        <f>IF(""="",215040+AS1672,"")</f>
        <v/>
      </c>
      <c r="AU1672" s="19">
        <f>IF(AR1672&gt;23500000,NA(),IF(AR1672&lt;=4890000,1040000,IF(AR1672&lt;=6550000,670000,620000)))</f>
        <v/>
      </c>
      <c r="AV1672" s="19">
        <f>MAX(0,ROUNDDOWN(AR1672-AT1672-AU1672-0,-3))</f>
        <v/>
      </c>
      <c r="AW1672" s="19">
        <f>IF(AV1672&lt;=0,0,ROUNDDOWN((AV1672*LOOKUP(AV1672,{0,1950001,3300001,6950001,9000001,18000001,40000001},{0.05,0.1,0.2,0.23,0.33,0.4,0.45})-LOOKUP(AV1672,{0,1950001,3300001,6950001,9000001,18000001,40000001},{0,97500,427500,636000,1536000,2796000,4796000}))*1.021,-2))</f>
        <v/>
      </c>
      <c r="AX1672" s="19">
        <f>MAX(0,ROUNDDOWN(AR1672-AT1672-430000-0,-3))</f>
        <v/>
      </c>
      <c r="AY1672" s="19">
        <f>IF(AR1672&lt;=450000,0,MAX(0,ROUNDDOWN(AX1672*0.06-MIN(50000,AX1672)*0.03,-2))+MAX(0,ROUNDDOWN(AX1672*0.04-MIN(50000,AX1672)*0.02,-2)))</f>
        <v/>
      </c>
      <c r="AZ1672" s="19">
        <f>AW1672+AY1672+AS1672</f>
        <v/>
      </c>
    </row>
    <row r="1673">
      <c r="A1673" t="inlineStr">
        <is>
          <t>1万円刻み</t>
        </is>
      </c>
      <c r="B1673" s="19">
        <f>'3_1万円刻み'!$A$1656</f>
        <v/>
      </c>
      <c r="C1673" s="19">
        <f>MIN(0,MAX(0,$B1673))</f>
        <v/>
      </c>
      <c r="D1673" s="19">
        <f>$B1673-C1673</f>
        <v/>
      </c>
      <c r="E1673" s="19">
        <f>MIN(670000,ROUNDDOWN(MAX(0,D1673-430000)*0.0751+47600,0))+MIN(260000,ROUNDDOWN(MAX(0,D1673-430000)*0.028+17600,0))+MIN(30000,ROUNDDOWN(MAX(0,D1673-430000)*0.0027+1873,0))+IF("いいえ"="はい",MIN(170000,ROUNDDOWN(MAX(0,D1673-430000)*0.0243+17800,0)),0)</f>
        <v/>
      </c>
      <c r="F1673" s="19">
        <f>IF(""="",215040+E1673,"")</f>
        <v/>
      </c>
      <c r="G1673" s="19">
        <f>IF(D1673&gt;23500000,NA(),IF(D1673&lt;=4890000,1040000,IF(D1673&lt;=6550000,670000,620000)))</f>
        <v/>
      </c>
      <c r="H1673" s="19">
        <f>MAX(0,ROUNDDOWN(D1673-F1673-G1673-0,-3))</f>
        <v/>
      </c>
      <c r="I1673" s="19">
        <f>IF(H1673&lt;=0,0,ROUNDDOWN((H1673*LOOKUP(H1673,{0,1950001,3300001,6950001,9000001,18000001,40000001},{0.05,0.1,0.2,0.23,0.33,0.4,0.45})-LOOKUP(H1673,{0,1950001,3300001,6950001,9000001,18000001,40000001},{0,97500,427500,636000,1536000,2796000,4796000}))*1.021,-2))</f>
        <v/>
      </c>
      <c r="J1673" s="19">
        <f>MAX(0,ROUNDDOWN(D1673-F1673-430000-0,-3))</f>
        <v/>
      </c>
      <c r="K1673" s="19">
        <f>IF(D1673&lt;=450000,0,MAX(0,ROUNDDOWN(J1673*0.06-MIN(50000,J1673)*0.03,-2))+MAX(0,ROUNDDOWN(J1673*0.04-MIN(50000,J1673)*0.02,-2)))</f>
        <v/>
      </c>
      <c r="L1673" s="19">
        <f>I1673+K1673+E1673</f>
        <v/>
      </c>
      <c r="M1673" s="19">
        <f>MIN(100000,MAX(0,$B1673))</f>
        <v/>
      </c>
      <c r="N1673" s="19">
        <f>$B1673-M1673</f>
        <v/>
      </c>
      <c r="O1673" s="19">
        <f>MIN(670000,ROUNDDOWN(MAX(0,N1673-430000)*0.0751+47600,0))+MIN(260000,ROUNDDOWN(MAX(0,N1673-430000)*0.028+17600,0))+MIN(30000,ROUNDDOWN(MAX(0,N1673-430000)*0.0027+1873,0))+IF("いいえ"="はい",MIN(170000,ROUNDDOWN(MAX(0,N1673-430000)*0.0243+17800,0)),0)</f>
        <v/>
      </c>
      <c r="P1673" s="19">
        <f>IF(""="",215040+O1673,"")</f>
        <v/>
      </c>
      <c r="Q1673" s="19">
        <f>IF(N1673&gt;23500000,NA(),IF(N1673&lt;=4890000,1040000,IF(N1673&lt;=6550000,670000,620000)))</f>
        <v/>
      </c>
      <c r="R1673" s="19">
        <f>MAX(0,ROUNDDOWN(N1673-P1673-Q1673-0,-3))</f>
        <v/>
      </c>
      <c r="S1673" s="19">
        <f>IF(R1673&lt;=0,0,ROUNDDOWN((R1673*LOOKUP(R1673,{0,1950001,3300001,6950001,9000001,18000001,40000001},{0.05,0.1,0.2,0.23,0.33,0.4,0.45})-LOOKUP(R1673,{0,1950001,3300001,6950001,9000001,18000001,40000001},{0,97500,427500,636000,1536000,2796000,4796000}))*1.021,-2))</f>
        <v/>
      </c>
      <c r="T1673" s="19">
        <f>MAX(0,ROUNDDOWN(N1673-P1673-430000-0,-3))</f>
        <v/>
      </c>
      <c r="U1673" s="19">
        <f>IF(N1673&lt;=450000,0,MAX(0,ROUNDDOWN(T1673*0.06-MIN(50000,T1673)*0.03,-2))+MAX(0,ROUNDDOWN(T1673*0.04-MIN(50000,T1673)*0.02,-2)))</f>
        <v/>
      </c>
      <c r="V1673" s="19">
        <f>S1673+U1673+O1673</f>
        <v/>
      </c>
      <c r="W1673" s="19">
        <f>MIN(550000,MAX(0,$B1673))</f>
        <v/>
      </c>
      <c r="X1673" s="19">
        <f>$B1673-W1673</f>
        <v/>
      </c>
      <c r="Y1673" s="19">
        <f>MIN(670000,ROUNDDOWN(MAX(0,X1673-430000)*0.0751+47600,0))+MIN(260000,ROUNDDOWN(MAX(0,X1673-430000)*0.028+17600,0))+MIN(30000,ROUNDDOWN(MAX(0,X1673-430000)*0.0027+1873,0))+IF("いいえ"="はい",MIN(170000,ROUNDDOWN(MAX(0,X1673-430000)*0.0243+17800,0)),0)</f>
        <v/>
      </c>
      <c r="Z1673" s="19">
        <f>IF(""="",215040+Y1673,"")</f>
        <v/>
      </c>
      <c r="AA1673" s="19">
        <f>IF(X1673&gt;23500000,NA(),IF(X1673&lt;=4890000,1040000,IF(X1673&lt;=6550000,670000,620000)))</f>
        <v/>
      </c>
      <c r="AB1673" s="19">
        <f>MAX(0,ROUNDDOWN(X1673-Z1673-AA1673-0,-3))</f>
        <v/>
      </c>
      <c r="AC1673" s="19">
        <f>IF(AB1673&lt;=0,0,ROUNDDOWN((AB1673*LOOKUP(AB1673,{0,1950001,3300001,6950001,9000001,18000001,40000001},{0.05,0.1,0.2,0.23,0.33,0.4,0.45})-LOOKUP(AB1673,{0,1950001,3300001,6950001,9000001,18000001,40000001},{0,97500,427500,636000,1536000,2796000,4796000}))*1.021,-2))</f>
        <v/>
      </c>
      <c r="AD1673" s="19">
        <f>MAX(0,ROUNDDOWN(X1673-Z1673-430000-0,-3))</f>
        <v/>
      </c>
      <c r="AE1673" s="19">
        <f>IF(X1673&lt;=450000,0,MAX(0,ROUNDDOWN(AD1673*0.06-MIN(50000,AD1673)*0.03,-2))+MAX(0,ROUNDDOWN(AD1673*0.04-MIN(50000,AD1673)*0.02,-2)))</f>
        <v/>
      </c>
      <c r="AF1673" s="19">
        <f>AC1673+AE1673+Y1673</f>
        <v/>
      </c>
      <c r="AG1673" s="19">
        <f>MIN(650000,MAX(0,$B1673))</f>
        <v/>
      </c>
      <c r="AH1673" s="19">
        <f>$B1673-AG1673</f>
        <v/>
      </c>
      <c r="AI1673" s="19">
        <f>MIN(670000,ROUNDDOWN(MAX(0,AH1673-430000)*0.0751+47600,0))+MIN(260000,ROUNDDOWN(MAX(0,AH1673-430000)*0.028+17600,0))+MIN(30000,ROUNDDOWN(MAX(0,AH1673-430000)*0.0027+1873,0))+IF("いいえ"="はい",MIN(170000,ROUNDDOWN(MAX(0,AH1673-430000)*0.0243+17800,0)),0)</f>
        <v/>
      </c>
      <c r="AJ1673" s="19">
        <f>IF(""="",215040+AI1673,"")</f>
        <v/>
      </c>
      <c r="AK1673" s="19">
        <f>IF(AH1673&gt;23500000,NA(),IF(AH1673&lt;=4890000,1040000,IF(AH1673&lt;=6550000,670000,620000)))</f>
        <v/>
      </c>
      <c r="AL1673" s="19">
        <f>MAX(0,ROUNDDOWN(AH1673-AJ1673-AK1673-0,-3))</f>
        <v/>
      </c>
      <c r="AM1673" s="19">
        <f>IF(AL1673&lt;=0,0,ROUNDDOWN((AL1673*LOOKUP(AL1673,{0,1950001,3300001,6950001,9000001,18000001,40000001},{0.05,0.1,0.2,0.23,0.33,0.4,0.45})-LOOKUP(AL1673,{0,1950001,3300001,6950001,9000001,18000001,40000001},{0,97500,427500,636000,1536000,2796000,4796000}))*1.021,-2))</f>
        <v/>
      </c>
      <c r="AN1673" s="19">
        <f>MAX(0,ROUNDDOWN(AH1673-AJ1673-430000-0,-3))</f>
        <v/>
      </c>
      <c r="AO1673" s="19">
        <f>IF(AH1673&lt;=450000,0,MAX(0,ROUNDDOWN(AN1673*0.06-MIN(50000,AN1673)*0.03,-2))+MAX(0,ROUNDDOWN(AN1673*0.04-MIN(50000,AN1673)*0.02,-2)))</f>
        <v/>
      </c>
      <c r="AP1673" s="19">
        <f>AM1673+AO1673+AI1673</f>
        <v/>
      </c>
      <c r="AQ1673" s="19">
        <f>MIN(750000,MAX(0,$B1673))</f>
        <v/>
      </c>
      <c r="AR1673" s="19">
        <f>$B1673-AQ1673</f>
        <v/>
      </c>
      <c r="AS1673" s="19">
        <f>MIN(670000,ROUNDDOWN(MAX(0,AR1673-430000)*0.0751+47600,0))+MIN(260000,ROUNDDOWN(MAX(0,AR1673-430000)*0.028+17600,0))+MIN(30000,ROUNDDOWN(MAX(0,AR1673-430000)*0.0027+1873,0))+IF("いいえ"="はい",MIN(170000,ROUNDDOWN(MAX(0,AR1673-430000)*0.0243+17800,0)),0)</f>
        <v/>
      </c>
      <c r="AT1673" s="19">
        <f>IF(""="",215040+AS1673,"")</f>
        <v/>
      </c>
      <c r="AU1673" s="19">
        <f>IF(AR1673&gt;23500000,NA(),IF(AR1673&lt;=4890000,1040000,IF(AR1673&lt;=6550000,670000,620000)))</f>
        <v/>
      </c>
      <c r="AV1673" s="19">
        <f>MAX(0,ROUNDDOWN(AR1673-AT1673-AU1673-0,-3))</f>
        <v/>
      </c>
      <c r="AW1673" s="19">
        <f>IF(AV1673&lt;=0,0,ROUNDDOWN((AV1673*LOOKUP(AV1673,{0,1950001,3300001,6950001,9000001,18000001,40000001},{0.05,0.1,0.2,0.23,0.33,0.4,0.45})-LOOKUP(AV1673,{0,1950001,3300001,6950001,9000001,18000001,40000001},{0,97500,427500,636000,1536000,2796000,4796000}))*1.021,-2))</f>
        <v/>
      </c>
      <c r="AX1673" s="19">
        <f>MAX(0,ROUNDDOWN(AR1673-AT1673-430000-0,-3))</f>
        <v/>
      </c>
      <c r="AY1673" s="19">
        <f>IF(AR1673&lt;=450000,0,MAX(0,ROUNDDOWN(AX1673*0.06-MIN(50000,AX1673)*0.03,-2))+MAX(0,ROUNDDOWN(AX1673*0.04-MIN(50000,AX1673)*0.02,-2)))</f>
        <v/>
      </c>
      <c r="AZ1673" s="19">
        <f>AW1673+AY1673+AS1673</f>
        <v/>
      </c>
    </row>
    <row r="1674">
      <c r="A1674" t="inlineStr">
        <is>
          <t>1万円刻み</t>
        </is>
      </c>
      <c r="B1674" s="19">
        <f>'3_1万円刻み'!$A$1657</f>
        <v/>
      </c>
      <c r="C1674" s="19">
        <f>MIN(0,MAX(0,$B1674))</f>
        <v/>
      </c>
      <c r="D1674" s="19">
        <f>$B1674-C1674</f>
        <v/>
      </c>
      <c r="E1674" s="19">
        <f>MIN(670000,ROUNDDOWN(MAX(0,D1674-430000)*0.0751+47600,0))+MIN(260000,ROUNDDOWN(MAX(0,D1674-430000)*0.028+17600,0))+MIN(30000,ROUNDDOWN(MAX(0,D1674-430000)*0.0027+1873,0))+IF("いいえ"="はい",MIN(170000,ROUNDDOWN(MAX(0,D1674-430000)*0.0243+17800,0)),0)</f>
        <v/>
      </c>
      <c r="F1674" s="19">
        <f>IF(""="",215040+E1674,"")</f>
        <v/>
      </c>
      <c r="G1674" s="19">
        <f>IF(D1674&gt;23500000,NA(),IF(D1674&lt;=4890000,1040000,IF(D1674&lt;=6550000,670000,620000)))</f>
        <v/>
      </c>
      <c r="H1674" s="19">
        <f>MAX(0,ROUNDDOWN(D1674-F1674-G1674-0,-3))</f>
        <v/>
      </c>
      <c r="I1674" s="19">
        <f>IF(H1674&lt;=0,0,ROUNDDOWN((H1674*LOOKUP(H1674,{0,1950001,3300001,6950001,9000001,18000001,40000001},{0.05,0.1,0.2,0.23,0.33,0.4,0.45})-LOOKUP(H1674,{0,1950001,3300001,6950001,9000001,18000001,40000001},{0,97500,427500,636000,1536000,2796000,4796000}))*1.021,-2))</f>
        <v/>
      </c>
      <c r="J1674" s="19">
        <f>MAX(0,ROUNDDOWN(D1674-F1674-430000-0,-3))</f>
        <v/>
      </c>
      <c r="K1674" s="19">
        <f>IF(D1674&lt;=450000,0,MAX(0,ROUNDDOWN(J1674*0.06-MIN(50000,J1674)*0.03,-2))+MAX(0,ROUNDDOWN(J1674*0.04-MIN(50000,J1674)*0.02,-2)))</f>
        <v/>
      </c>
      <c r="L1674" s="19">
        <f>I1674+K1674+E1674</f>
        <v/>
      </c>
      <c r="M1674" s="19">
        <f>MIN(100000,MAX(0,$B1674))</f>
        <v/>
      </c>
      <c r="N1674" s="19">
        <f>$B1674-M1674</f>
        <v/>
      </c>
      <c r="O1674" s="19">
        <f>MIN(670000,ROUNDDOWN(MAX(0,N1674-430000)*0.0751+47600,0))+MIN(260000,ROUNDDOWN(MAX(0,N1674-430000)*0.028+17600,0))+MIN(30000,ROUNDDOWN(MAX(0,N1674-430000)*0.0027+1873,0))+IF("いいえ"="はい",MIN(170000,ROUNDDOWN(MAX(0,N1674-430000)*0.0243+17800,0)),0)</f>
        <v/>
      </c>
      <c r="P1674" s="19">
        <f>IF(""="",215040+O1674,"")</f>
        <v/>
      </c>
      <c r="Q1674" s="19">
        <f>IF(N1674&gt;23500000,NA(),IF(N1674&lt;=4890000,1040000,IF(N1674&lt;=6550000,670000,620000)))</f>
        <v/>
      </c>
      <c r="R1674" s="19">
        <f>MAX(0,ROUNDDOWN(N1674-P1674-Q1674-0,-3))</f>
        <v/>
      </c>
      <c r="S1674" s="19">
        <f>IF(R1674&lt;=0,0,ROUNDDOWN((R1674*LOOKUP(R1674,{0,1950001,3300001,6950001,9000001,18000001,40000001},{0.05,0.1,0.2,0.23,0.33,0.4,0.45})-LOOKUP(R1674,{0,1950001,3300001,6950001,9000001,18000001,40000001},{0,97500,427500,636000,1536000,2796000,4796000}))*1.021,-2))</f>
        <v/>
      </c>
      <c r="T1674" s="19">
        <f>MAX(0,ROUNDDOWN(N1674-P1674-430000-0,-3))</f>
        <v/>
      </c>
      <c r="U1674" s="19">
        <f>IF(N1674&lt;=450000,0,MAX(0,ROUNDDOWN(T1674*0.06-MIN(50000,T1674)*0.03,-2))+MAX(0,ROUNDDOWN(T1674*0.04-MIN(50000,T1674)*0.02,-2)))</f>
        <v/>
      </c>
      <c r="V1674" s="19">
        <f>S1674+U1674+O1674</f>
        <v/>
      </c>
      <c r="W1674" s="19">
        <f>MIN(550000,MAX(0,$B1674))</f>
        <v/>
      </c>
      <c r="X1674" s="19">
        <f>$B1674-W1674</f>
        <v/>
      </c>
      <c r="Y1674" s="19">
        <f>MIN(670000,ROUNDDOWN(MAX(0,X1674-430000)*0.0751+47600,0))+MIN(260000,ROUNDDOWN(MAX(0,X1674-430000)*0.028+17600,0))+MIN(30000,ROUNDDOWN(MAX(0,X1674-430000)*0.0027+1873,0))+IF("いいえ"="はい",MIN(170000,ROUNDDOWN(MAX(0,X1674-430000)*0.0243+17800,0)),0)</f>
        <v/>
      </c>
      <c r="Z1674" s="19">
        <f>IF(""="",215040+Y1674,"")</f>
        <v/>
      </c>
      <c r="AA1674" s="19">
        <f>IF(X1674&gt;23500000,NA(),IF(X1674&lt;=4890000,1040000,IF(X1674&lt;=6550000,670000,620000)))</f>
        <v/>
      </c>
      <c r="AB1674" s="19">
        <f>MAX(0,ROUNDDOWN(X1674-Z1674-AA1674-0,-3))</f>
        <v/>
      </c>
      <c r="AC1674" s="19">
        <f>IF(AB1674&lt;=0,0,ROUNDDOWN((AB1674*LOOKUP(AB1674,{0,1950001,3300001,6950001,9000001,18000001,40000001},{0.05,0.1,0.2,0.23,0.33,0.4,0.45})-LOOKUP(AB1674,{0,1950001,3300001,6950001,9000001,18000001,40000001},{0,97500,427500,636000,1536000,2796000,4796000}))*1.021,-2))</f>
        <v/>
      </c>
      <c r="AD1674" s="19">
        <f>MAX(0,ROUNDDOWN(X1674-Z1674-430000-0,-3))</f>
        <v/>
      </c>
      <c r="AE1674" s="19">
        <f>IF(X1674&lt;=450000,0,MAX(0,ROUNDDOWN(AD1674*0.06-MIN(50000,AD1674)*0.03,-2))+MAX(0,ROUNDDOWN(AD1674*0.04-MIN(50000,AD1674)*0.02,-2)))</f>
        <v/>
      </c>
      <c r="AF1674" s="19">
        <f>AC1674+AE1674+Y1674</f>
        <v/>
      </c>
      <c r="AG1674" s="19">
        <f>MIN(650000,MAX(0,$B1674))</f>
        <v/>
      </c>
      <c r="AH1674" s="19">
        <f>$B1674-AG1674</f>
        <v/>
      </c>
      <c r="AI1674" s="19">
        <f>MIN(670000,ROUNDDOWN(MAX(0,AH1674-430000)*0.0751+47600,0))+MIN(260000,ROUNDDOWN(MAX(0,AH1674-430000)*0.028+17600,0))+MIN(30000,ROUNDDOWN(MAX(0,AH1674-430000)*0.0027+1873,0))+IF("いいえ"="はい",MIN(170000,ROUNDDOWN(MAX(0,AH1674-430000)*0.0243+17800,0)),0)</f>
        <v/>
      </c>
      <c r="AJ1674" s="19">
        <f>IF(""="",215040+AI1674,"")</f>
        <v/>
      </c>
      <c r="AK1674" s="19">
        <f>IF(AH1674&gt;23500000,NA(),IF(AH1674&lt;=4890000,1040000,IF(AH1674&lt;=6550000,670000,620000)))</f>
        <v/>
      </c>
      <c r="AL1674" s="19">
        <f>MAX(0,ROUNDDOWN(AH1674-AJ1674-AK1674-0,-3))</f>
        <v/>
      </c>
      <c r="AM1674" s="19">
        <f>IF(AL1674&lt;=0,0,ROUNDDOWN((AL1674*LOOKUP(AL1674,{0,1950001,3300001,6950001,9000001,18000001,40000001},{0.05,0.1,0.2,0.23,0.33,0.4,0.45})-LOOKUP(AL1674,{0,1950001,3300001,6950001,9000001,18000001,40000001},{0,97500,427500,636000,1536000,2796000,4796000}))*1.021,-2))</f>
        <v/>
      </c>
      <c r="AN1674" s="19">
        <f>MAX(0,ROUNDDOWN(AH1674-AJ1674-430000-0,-3))</f>
        <v/>
      </c>
      <c r="AO1674" s="19">
        <f>IF(AH1674&lt;=450000,0,MAX(0,ROUNDDOWN(AN1674*0.06-MIN(50000,AN1674)*0.03,-2))+MAX(0,ROUNDDOWN(AN1674*0.04-MIN(50000,AN1674)*0.02,-2)))</f>
        <v/>
      </c>
      <c r="AP1674" s="19">
        <f>AM1674+AO1674+AI1674</f>
        <v/>
      </c>
      <c r="AQ1674" s="19">
        <f>MIN(750000,MAX(0,$B1674))</f>
        <v/>
      </c>
      <c r="AR1674" s="19">
        <f>$B1674-AQ1674</f>
        <v/>
      </c>
      <c r="AS1674" s="19">
        <f>MIN(670000,ROUNDDOWN(MAX(0,AR1674-430000)*0.0751+47600,0))+MIN(260000,ROUNDDOWN(MAX(0,AR1674-430000)*0.028+17600,0))+MIN(30000,ROUNDDOWN(MAX(0,AR1674-430000)*0.0027+1873,0))+IF("いいえ"="はい",MIN(170000,ROUNDDOWN(MAX(0,AR1674-430000)*0.0243+17800,0)),0)</f>
        <v/>
      </c>
      <c r="AT1674" s="19">
        <f>IF(""="",215040+AS1674,"")</f>
        <v/>
      </c>
      <c r="AU1674" s="19">
        <f>IF(AR1674&gt;23500000,NA(),IF(AR1674&lt;=4890000,1040000,IF(AR1674&lt;=6550000,670000,620000)))</f>
        <v/>
      </c>
      <c r="AV1674" s="19">
        <f>MAX(0,ROUNDDOWN(AR1674-AT1674-AU1674-0,-3))</f>
        <v/>
      </c>
      <c r="AW1674" s="19">
        <f>IF(AV1674&lt;=0,0,ROUNDDOWN((AV1674*LOOKUP(AV1674,{0,1950001,3300001,6950001,9000001,18000001,40000001},{0.05,0.1,0.2,0.23,0.33,0.4,0.45})-LOOKUP(AV1674,{0,1950001,3300001,6950001,9000001,18000001,40000001},{0,97500,427500,636000,1536000,2796000,4796000}))*1.021,-2))</f>
        <v/>
      </c>
      <c r="AX1674" s="19">
        <f>MAX(0,ROUNDDOWN(AR1674-AT1674-430000-0,-3))</f>
        <v/>
      </c>
      <c r="AY1674" s="19">
        <f>IF(AR1674&lt;=450000,0,MAX(0,ROUNDDOWN(AX1674*0.06-MIN(50000,AX1674)*0.03,-2))+MAX(0,ROUNDDOWN(AX1674*0.04-MIN(50000,AX1674)*0.02,-2)))</f>
        <v/>
      </c>
      <c r="AZ1674" s="19">
        <f>AW1674+AY1674+AS1674</f>
        <v/>
      </c>
    </row>
    <row r="1675">
      <c r="A1675" t="inlineStr">
        <is>
          <t>1万円刻み</t>
        </is>
      </c>
      <c r="B1675" s="19">
        <f>'3_1万円刻み'!$A$1658</f>
        <v/>
      </c>
      <c r="C1675" s="19">
        <f>MIN(0,MAX(0,$B1675))</f>
        <v/>
      </c>
      <c r="D1675" s="19">
        <f>$B1675-C1675</f>
        <v/>
      </c>
      <c r="E1675" s="19">
        <f>MIN(670000,ROUNDDOWN(MAX(0,D1675-430000)*0.0751+47600,0))+MIN(260000,ROUNDDOWN(MAX(0,D1675-430000)*0.028+17600,0))+MIN(30000,ROUNDDOWN(MAX(0,D1675-430000)*0.0027+1873,0))+IF("いいえ"="はい",MIN(170000,ROUNDDOWN(MAX(0,D1675-430000)*0.0243+17800,0)),0)</f>
        <v/>
      </c>
      <c r="F1675" s="19">
        <f>IF(""="",215040+E1675,"")</f>
        <v/>
      </c>
      <c r="G1675" s="19">
        <f>IF(D1675&gt;23500000,NA(),IF(D1675&lt;=4890000,1040000,IF(D1675&lt;=6550000,670000,620000)))</f>
        <v/>
      </c>
      <c r="H1675" s="19">
        <f>MAX(0,ROUNDDOWN(D1675-F1675-G1675-0,-3))</f>
        <v/>
      </c>
      <c r="I1675" s="19">
        <f>IF(H1675&lt;=0,0,ROUNDDOWN((H1675*LOOKUP(H1675,{0,1950001,3300001,6950001,9000001,18000001,40000001},{0.05,0.1,0.2,0.23,0.33,0.4,0.45})-LOOKUP(H1675,{0,1950001,3300001,6950001,9000001,18000001,40000001},{0,97500,427500,636000,1536000,2796000,4796000}))*1.021,-2))</f>
        <v/>
      </c>
      <c r="J1675" s="19">
        <f>MAX(0,ROUNDDOWN(D1675-F1675-430000-0,-3))</f>
        <v/>
      </c>
      <c r="K1675" s="19">
        <f>IF(D1675&lt;=450000,0,MAX(0,ROUNDDOWN(J1675*0.06-MIN(50000,J1675)*0.03,-2))+MAX(0,ROUNDDOWN(J1675*0.04-MIN(50000,J1675)*0.02,-2)))</f>
        <v/>
      </c>
      <c r="L1675" s="19">
        <f>I1675+K1675+E1675</f>
        <v/>
      </c>
      <c r="M1675" s="19">
        <f>MIN(100000,MAX(0,$B1675))</f>
        <v/>
      </c>
      <c r="N1675" s="19">
        <f>$B1675-M1675</f>
        <v/>
      </c>
      <c r="O1675" s="19">
        <f>MIN(670000,ROUNDDOWN(MAX(0,N1675-430000)*0.0751+47600,0))+MIN(260000,ROUNDDOWN(MAX(0,N1675-430000)*0.028+17600,0))+MIN(30000,ROUNDDOWN(MAX(0,N1675-430000)*0.0027+1873,0))+IF("いいえ"="はい",MIN(170000,ROUNDDOWN(MAX(0,N1675-430000)*0.0243+17800,0)),0)</f>
        <v/>
      </c>
      <c r="P1675" s="19">
        <f>IF(""="",215040+O1675,"")</f>
        <v/>
      </c>
      <c r="Q1675" s="19">
        <f>IF(N1675&gt;23500000,NA(),IF(N1675&lt;=4890000,1040000,IF(N1675&lt;=6550000,670000,620000)))</f>
        <v/>
      </c>
      <c r="R1675" s="19">
        <f>MAX(0,ROUNDDOWN(N1675-P1675-Q1675-0,-3))</f>
        <v/>
      </c>
      <c r="S1675" s="19">
        <f>IF(R1675&lt;=0,0,ROUNDDOWN((R1675*LOOKUP(R1675,{0,1950001,3300001,6950001,9000001,18000001,40000001},{0.05,0.1,0.2,0.23,0.33,0.4,0.45})-LOOKUP(R1675,{0,1950001,3300001,6950001,9000001,18000001,40000001},{0,97500,427500,636000,1536000,2796000,4796000}))*1.021,-2))</f>
        <v/>
      </c>
      <c r="T1675" s="19">
        <f>MAX(0,ROUNDDOWN(N1675-P1675-430000-0,-3))</f>
        <v/>
      </c>
      <c r="U1675" s="19">
        <f>IF(N1675&lt;=450000,0,MAX(0,ROUNDDOWN(T1675*0.06-MIN(50000,T1675)*0.03,-2))+MAX(0,ROUNDDOWN(T1675*0.04-MIN(50000,T1675)*0.02,-2)))</f>
        <v/>
      </c>
      <c r="V1675" s="19">
        <f>S1675+U1675+O1675</f>
        <v/>
      </c>
      <c r="W1675" s="19">
        <f>MIN(550000,MAX(0,$B1675))</f>
        <v/>
      </c>
      <c r="X1675" s="19">
        <f>$B1675-W1675</f>
        <v/>
      </c>
      <c r="Y1675" s="19">
        <f>MIN(670000,ROUNDDOWN(MAX(0,X1675-430000)*0.0751+47600,0))+MIN(260000,ROUNDDOWN(MAX(0,X1675-430000)*0.028+17600,0))+MIN(30000,ROUNDDOWN(MAX(0,X1675-430000)*0.0027+1873,0))+IF("いいえ"="はい",MIN(170000,ROUNDDOWN(MAX(0,X1675-430000)*0.0243+17800,0)),0)</f>
        <v/>
      </c>
      <c r="Z1675" s="19">
        <f>IF(""="",215040+Y1675,"")</f>
        <v/>
      </c>
      <c r="AA1675" s="19">
        <f>IF(X1675&gt;23500000,NA(),IF(X1675&lt;=4890000,1040000,IF(X1675&lt;=6550000,670000,620000)))</f>
        <v/>
      </c>
      <c r="AB1675" s="19">
        <f>MAX(0,ROUNDDOWN(X1675-Z1675-AA1675-0,-3))</f>
        <v/>
      </c>
      <c r="AC1675" s="19">
        <f>IF(AB1675&lt;=0,0,ROUNDDOWN((AB1675*LOOKUP(AB1675,{0,1950001,3300001,6950001,9000001,18000001,40000001},{0.05,0.1,0.2,0.23,0.33,0.4,0.45})-LOOKUP(AB1675,{0,1950001,3300001,6950001,9000001,18000001,40000001},{0,97500,427500,636000,1536000,2796000,4796000}))*1.021,-2))</f>
        <v/>
      </c>
      <c r="AD1675" s="19">
        <f>MAX(0,ROUNDDOWN(X1675-Z1675-430000-0,-3))</f>
        <v/>
      </c>
      <c r="AE1675" s="19">
        <f>IF(X1675&lt;=450000,0,MAX(0,ROUNDDOWN(AD1675*0.06-MIN(50000,AD1675)*0.03,-2))+MAX(0,ROUNDDOWN(AD1675*0.04-MIN(50000,AD1675)*0.02,-2)))</f>
        <v/>
      </c>
      <c r="AF1675" s="19">
        <f>AC1675+AE1675+Y1675</f>
        <v/>
      </c>
      <c r="AG1675" s="19">
        <f>MIN(650000,MAX(0,$B1675))</f>
        <v/>
      </c>
      <c r="AH1675" s="19">
        <f>$B1675-AG1675</f>
        <v/>
      </c>
      <c r="AI1675" s="19">
        <f>MIN(670000,ROUNDDOWN(MAX(0,AH1675-430000)*0.0751+47600,0))+MIN(260000,ROUNDDOWN(MAX(0,AH1675-430000)*0.028+17600,0))+MIN(30000,ROUNDDOWN(MAX(0,AH1675-430000)*0.0027+1873,0))+IF("いいえ"="はい",MIN(170000,ROUNDDOWN(MAX(0,AH1675-430000)*0.0243+17800,0)),0)</f>
        <v/>
      </c>
      <c r="AJ1675" s="19">
        <f>IF(""="",215040+AI1675,"")</f>
        <v/>
      </c>
      <c r="AK1675" s="19">
        <f>IF(AH1675&gt;23500000,NA(),IF(AH1675&lt;=4890000,1040000,IF(AH1675&lt;=6550000,670000,620000)))</f>
        <v/>
      </c>
      <c r="AL1675" s="19">
        <f>MAX(0,ROUNDDOWN(AH1675-AJ1675-AK1675-0,-3))</f>
        <v/>
      </c>
      <c r="AM1675" s="19">
        <f>IF(AL1675&lt;=0,0,ROUNDDOWN((AL1675*LOOKUP(AL1675,{0,1950001,3300001,6950001,9000001,18000001,40000001},{0.05,0.1,0.2,0.23,0.33,0.4,0.45})-LOOKUP(AL1675,{0,1950001,3300001,6950001,9000001,18000001,40000001},{0,97500,427500,636000,1536000,2796000,4796000}))*1.021,-2))</f>
        <v/>
      </c>
      <c r="AN1675" s="19">
        <f>MAX(0,ROUNDDOWN(AH1675-AJ1675-430000-0,-3))</f>
        <v/>
      </c>
      <c r="AO1675" s="19">
        <f>IF(AH1675&lt;=450000,0,MAX(0,ROUNDDOWN(AN1675*0.06-MIN(50000,AN1675)*0.03,-2))+MAX(0,ROUNDDOWN(AN1675*0.04-MIN(50000,AN1675)*0.02,-2)))</f>
        <v/>
      </c>
      <c r="AP1675" s="19">
        <f>AM1675+AO1675+AI1675</f>
        <v/>
      </c>
      <c r="AQ1675" s="19">
        <f>MIN(750000,MAX(0,$B1675))</f>
        <v/>
      </c>
      <c r="AR1675" s="19">
        <f>$B1675-AQ1675</f>
        <v/>
      </c>
      <c r="AS1675" s="19">
        <f>MIN(670000,ROUNDDOWN(MAX(0,AR1675-430000)*0.0751+47600,0))+MIN(260000,ROUNDDOWN(MAX(0,AR1675-430000)*0.028+17600,0))+MIN(30000,ROUNDDOWN(MAX(0,AR1675-430000)*0.0027+1873,0))+IF("いいえ"="はい",MIN(170000,ROUNDDOWN(MAX(0,AR1675-430000)*0.0243+17800,0)),0)</f>
        <v/>
      </c>
      <c r="AT1675" s="19">
        <f>IF(""="",215040+AS1675,"")</f>
        <v/>
      </c>
      <c r="AU1675" s="19">
        <f>IF(AR1675&gt;23500000,NA(),IF(AR1675&lt;=4890000,1040000,IF(AR1675&lt;=6550000,670000,620000)))</f>
        <v/>
      </c>
      <c r="AV1675" s="19">
        <f>MAX(0,ROUNDDOWN(AR1675-AT1675-AU1675-0,-3))</f>
        <v/>
      </c>
      <c r="AW1675" s="19">
        <f>IF(AV1675&lt;=0,0,ROUNDDOWN((AV1675*LOOKUP(AV1675,{0,1950001,3300001,6950001,9000001,18000001,40000001},{0.05,0.1,0.2,0.23,0.33,0.4,0.45})-LOOKUP(AV1675,{0,1950001,3300001,6950001,9000001,18000001,40000001},{0,97500,427500,636000,1536000,2796000,4796000}))*1.021,-2))</f>
        <v/>
      </c>
      <c r="AX1675" s="19">
        <f>MAX(0,ROUNDDOWN(AR1675-AT1675-430000-0,-3))</f>
        <v/>
      </c>
      <c r="AY1675" s="19">
        <f>IF(AR1675&lt;=450000,0,MAX(0,ROUNDDOWN(AX1675*0.06-MIN(50000,AX1675)*0.03,-2))+MAX(0,ROUNDDOWN(AX1675*0.04-MIN(50000,AX1675)*0.02,-2)))</f>
        <v/>
      </c>
      <c r="AZ1675" s="19">
        <f>AW1675+AY1675+AS1675</f>
        <v/>
      </c>
    </row>
    <row r="1676">
      <c r="A1676" t="inlineStr">
        <is>
          <t>1万円刻み</t>
        </is>
      </c>
      <c r="B1676" s="19">
        <f>'3_1万円刻み'!$A$1659</f>
        <v/>
      </c>
      <c r="C1676" s="19">
        <f>MIN(0,MAX(0,$B1676))</f>
        <v/>
      </c>
      <c r="D1676" s="19">
        <f>$B1676-C1676</f>
        <v/>
      </c>
      <c r="E1676" s="19">
        <f>MIN(670000,ROUNDDOWN(MAX(0,D1676-430000)*0.0751+47600,0))+MIN(260000,ROUNDDOWN(MAX(0,D1676-430000)*0.028+17600,0))+MIN(30000,ROUNDDOWN(MAX(0,D1676-430000)*0.0027+1873,0))+IF("いいえ"="はい",MIN(170000,ROUNDDOWN(MAX(0,D1676-430000)*0.0243+17800,0)),0)</f>
        <v/>
      </c>
      <c r="F1676" s="19">
        <f>IF(""="",215040+E1676,"")</f>
        <v/>
      </c>
      <c r="G1676" s="19">
        <f>IF(D1676&gt;23500000,NA(),IF(D1676&lt;=4890000,1040000,IF(D1676&lt;=6550000,670000,620000)))</f>
        <v/>
      </c>
      <c r="H1676" s="19">
        <f>MAX(0,ROUNDDOWN(D1676-F1676-G1676-0,-3))</f>
        <v/>
      </c>
      <c r="I1676" s="19">
        <f>IF(H1676&lt;=0,0,ROUNDDOWN((H1676*LOOKUP(H1676,{0,1950001,3300001,6950001,9000001,18000001,40000001},{0.05,0.1,0.2,0.23,0.33,0.4,0.45})-LOOKUP(H1676,{0,1950001,3300001,6950001,9000001,18000001,40000001},{0,97500,427500,636000,1536000,2796000,4796000}))*1.021,-2))</f>
        <v/>
      </c>
      <c r="J1676" s="19">
        <f>MAX(0,ROUNDDOWN(D1676-F1676-430000-0,-3))</f>
        <v/>
      </c>
      <c r="K1676" s="19">
        <f>IF(D1676&lt;=450000,0,MAX(0,ROUNDDOWN(J1676*0.06-MIN(50000,J1676)*0.03,-2))+MAX(0,ROUNDDOWN(J1676*0.04-MIN(50000,J1676)*0.02,-2)))</f>
        <v/>
      </c>
      <c r="L1676" s="19">
        <f>I1676+K1676+E1676</f>
        <v/>
      </c>
      <c r="M1676" s="19">
        <f>MIN(100000,MAX(0,$B1676))</f>
        <v/>
      </c>
      <c r="N1676" s="19">
        <f>$B1676-M1676</f>
        <v/>
      </c>
      <c r="O1676" s="19">
        <f>MIN(670000,ROUNDDOWN(MAX(0,N1676-430000)*0.0751+47600,0))+MIN(260000,ROUNDDOWN(MAX(0,N1676-430000)*0.028+17600,0))+MIN(30000,ROUNDDOWN(MAX(0,N1676-430000)*0.0027+1873,0))+IF("いいえ"="はい",MIN(170000,ROUNDDOWN(MAX(0,N1676-430000)*0.0243+17800,0)),0)</f>
        <v/>
      </c>
      <c r="P1676" s="19">
        <f>IF(""="",215040+O1676,"")</f>
        <v/>
      </c>
      <c r="Q1676" s="19">
        <f>IF(N1676&gt;23500000,NA(),IF(N1676&lt;=4890000,1040000,IF(N1676&lt;=6550000,670000,620000)))</f>
        <v/>
      </c>
      <c r="R1676" s="19">
        <f>MAX(0,ROUNDDOWN(N1676-P1676-Q1676-0,-3))</f>
        <v/>
      </c>
      <c r="S1676" s="19">
        <f>IF(R1676&lt;=0,0,ROUNDDOWN((R1676*LOOKUP(R1676,{0,1950001,3300001,6950001,9000001,18000001,40000001},{0.05,0.1,0.2,0.23,0.33,0.4,0.45})-LOOKUP(R1676,{0,1950001,3300001,6950001,9000001,18000001,40000001},{0,97500,427500,636000,1536000,2796000,4796000}))*1.021,-2))</f>
        <v/>
      </c>
      <c r="T1676" s="19">
        <f>MAX(0,ROUNDDOWN(N1676-P1676-430000-0,-3))</f>
        <v/>
      </c>
      <c r="U1676" s="19">
        <f>IF(N1676&lt;=450000,0,MAX(0,ROUNDDOWN(T1676*0.06-MIN(50000,T1676)*0.03,-2))+MAX(0,ROUNDDOWN(T1676*0.04-MIN(50000,T1676)*0.02,-2)))</f>
        <v/>
      </c>
      <c r="V1676" s="19">
        <f>S1676+U1676+O1676</f>
        <v/>
      </c>
      <c r="W1676" s="19">
        <f>MIN(550000,MAX(0,$B1676))</f>
        <v/>
      </c>
      <c r="X1676" s="19">
        <f>$B1676-W1676</f>
        <v/>
      </c>
      <c r="Y1676" s="19">
        <f>MIN(670000,ROUNDDOWN(MAX(0,X1676-430000)*0.0751+47600,0))+MIN(260000,ROUNDDOWN(MAX(0,X1676-430000)*0.028+17600,0))+MIN(30000,ROUNDDOWN(MAX(0,X1676-430000)*0.0027+1873,0))+IF("いいえ"="はい",MIN(170000,ROUNDDOWN(MAX(0,X1676-430000)*0.0243+17800,0)),0)</f>
        <v/>
      </c>
      <c r="Z1676" s="19">
        <f>IF(""="",215040+Y1676,"")</f>
        <v/>
      </c>
      <c r="AA1676" s="19">
        <f>IF(X1676&gt;23500000,NA(),IF(X1676&lt;=4890000,1040000,IF(X1676&lt;=6550000,670000,620000)))</f>
        <v/>
      </c>
      <c r="AB1676" s="19">
        <f>MAX(0,ROUNDDOWN(X1676-Z1676-AA1676-0,-3))</f>
        <v/>
      </c>
      <c r="AC1676" s="19">
        <f>IF(AB1676&lt;=0,0,ROUNDDOWN((AB1676*LOOKUP(AB1676,{0,1950001,3300001,6950001,9000001,18000001,40000001},{0.05,0.1,0.2,0.23,0.33,0.4,0.45})-LOOKUP(AB1676,{0,1950001,3300001,6950001,9000001,18000001,40000001},{0,97500,427500,636000,1536000,2796000,4796000}))*1.021,-2))</f>
        <v/>
      </c>
      <c r="AD1676" s="19">
        <f>MAX(0,ROUNDDOWN(X1676-Z1676-430000-0,-3))</f>
        <v/>
      </c>
      <c r="AE1676" s="19">
        <f>IF(X1676&lt;=450000,0,MAX(0,ROUNDDOWN(AD1676*0.06-MIN(50000,AD1676)*0.03,-2))+MAX(0,ROUNDDOWN(AD1676*0.04-MIN(50000,AD1676)*0.02,-2)))</f>
        <v/>
      </c>
      <c r="AF1676" s="19">
        <f>AC1676+AE1676+Y1676</f>
        <v/>
      </c>
      <c r="AG1676" s="19">
        <f>MIN(650000,MAX(0,$B1676))</f>
        <v/>
      </c>
      <c r="AH1676" s="19">
        <f>$B1676-AG1676</f>
        <v/>
      </c>
      <c r="AI1676" s="19">
        <f>MIN(670000,ROUNDDOWN(MAX(0,AH1676-430000)*0.0751+47600,0))+MIN(260000,ROUNDDOWN(MAX(0,AH1676-430000)*0.028+17600,0))+MIN(30000,ROUNDDOWN(MAX(0,AH1676-430000)*0.0027+1873,0))+IF("いいえ"="はい",MIN(170000,ROUNDDOWN(MAX(0,AH1676-430000)*0.0243+17800,0)),0)</f>
        <v/>
      </c>
      <c r="AJ1676" s="19">
        <f>IF(""="",215040+AI1676,"")</f>
        <v/>
      </c>
      <c r="AK1676" s="19">
        <f>IF(AH1676&gt;23500000,NA(),IF(AH1676&lt;=4890000,1040000,IF(AH1676&lt;=6550000,670000,620000)))</f>
        <v/>
      </c>
      <c r="AL1676" s="19">
        <f>MAX(0,ROUNDDOWN(AH1676-AJ1676-AK1676-0,-3))</f>
        <v/>
      </c>
      <c r="AM1676" s="19">
        <f>IF(AL1676&lt;=0,0,ROUNDDOWN((AL1676*LOOKUP(AL1676,{0,1950001,3300001,6950001,9000001,18000001,40000001},{0.05,0.1,0.2,0.23,0.33,0.4,0.45})-LOOKUP(AL1676,{0,1950001,3300001,6950001,9000001,18000001,40000001},{0,97500,427500,636000,1536000,2796000,4796000}))*1.021,-2))</f>
        <v/>
      </c>
      <c r="AN1676" s="19">
        <f>MAX(0,ROUNDDOWN(AH1676-AJ1676-430000-0,-3))</f>
        <v/>
      </c>
      <c r="AO1676" s="19">
        <f>IF(AH1676&lt;=450000,0,MAX(0,ROUNDDOWN(AN1676*0.06-MIN(50000,AN1676)*0.03,-2))+MAX(0,ROUNDDOWN(AN1676*0.04-MIN(50000,AN1676)*0.02,-2)))</f>
        <v/>
      </c>
      <c r="AP1676" s="19">
        <f>AM1676+AO1676+AI1676</f>
        <v/>
      </c>
      <c r="AQ1676" s="19">
        <f>MIN(750000,MAX(0,$B1676))</f>
        <v/>
      </c>
      <c r="AR1676" s="19">
        <f>$B1676-AQ1676</f>
        <v/>
      </c>
      <c r="AS1676" s="19">
        <f>MIN(670000,ROUNDDOWN(MAX(0,AR1676-430000)*0.0751+47600,0))+MIN(260000,ROUNDDOWN(MAX(0,AR1676-430000)*0.028+17600,0))+MIN(30000,ROUNDDOWN(MAX(0,AR1676-430000)*0.0027+1873,0))+IF("いいえ"="はい",MIN(170000,ROUNDDOWN(MAX(0,AR1676-430000)*0.0243+17800,0)),0)</f>
        <v/>
      </c>
      <c r="AT1676" s="19">
        <f>IF(""="",215040+AS1676,"")</f>
        <v/>
      </c>
      <c r="AU1676" s="19">
        <f>IF(AR1676&gt;23500000,NA(),IF(AR1676&lt;=4890000,1040000,IF(AR1676&lt;=6550000,670000,620000)))</f>
        <v/>
      </c>
      <c r="AV1676" s="19">
        <f>MAX(0,ROUNDDOWN(AR1676-AT1676-AU1676-0,-3))</f>
        <v/>
      </c>
      <c r="AW1676" s="19">
        <f>IF(AV1676&lt;=0,0,ROUNDDOWN((AV1676*LOOKUP(AV1676,{0,1950001,3300001,6950001,9000001,18000001,40000001},{0.05,0.1,0.2,0.23,0.33,0.4,0.45})-LOOKUP(AV1676,{0,1950001,3300001,6950001,9000001,18000001,40000001},{0,97500,427500,636000,1536000,2796000,4796000}))*1.021,-2))</f>
        <v/>
      </c>
      <c r="AX1676" s="19">
        <f>MAX(0,ROUNDDOWN(AR1676-AT1676-430000-0,-3))</f>
        <v/>
      </c>
      <c r="AY1676" s="19">
        <f>IF(AR1676&lt;=450000,0,MAX(0,ROUNDDOWN(AX1676*0.06-MIN(50000,AX1676)*0.03,-2))+MAX(0,ROUNDDOWN(AX1676*0.04-MIN(50000,AX1676)*0.02,-2)))</f>
        <v/>
      </c>
      <c r="AZ1676" s="19">
        <f>AW1676+AY1676+AS1676</f>
        <v/>
      </c>
    </row>
    <row r="1677">
      <c r="A1677" t="inlineStr">
        <is>
          <t>1万円刻み</t>
        </is>
      </c>
      <c r="B1677" s="19">
        <f>'3_1万円刻み'!$A$1660</f>
        <v/>
      </c>
      <c r="C1677" s="19">
        <f>MIN(0,MAX(0,$B1677))</f>
        <v/>
      </c>
      <c r="D1677" s="19">
        <f>$B1677-C1677</f>
        <v/>
      </c>
      <c r="E1677" s="19">
        <f>MIN(670000,ROUNDDOWN(MAX(0,D1677-430000)*0.0751+47600,0))+MIN(260000,ROUNDDOWN(MAX(0,D1677-430000)*0.028+17600,0))+MIN(30000,ROUNDDOWN(MAX(0,D1677-430000)*0.0027+1873,0))+IF("いいえ"="はい",MIN(170000,ROUNDDOWN(MAX(0,D1677-430000)*0.0243+17800,0)),0)</f>
        <v/>
      </c>
      <c r="F1677" s="19">
        <f>IF(""="",215040+E1677,"")</f>
        <v/>
      </c>
      <c r="G1677" s="19">
        <f>IF(D1677&gt;23500000,NA(),IF(D1677&lt;=4890000,1040000,IF(D1677&lt;=6550000,670000,620000)))</f>
        <v/>
      </c>
      <c r="H1677" s="19">
        <f>MAX(0,ROUNDDOWN(D1677-F1677-G1677-0,-3))</f>
        <v/>
      </c>
      <c r="I1677" s="19">
        <f>IF(H1677&lt;=0,0,ROUNDDOWN((H1677*LOOKUP(H1677,{0,1950001,3300001,6950001,9000001,18000001,40000001},{0.05,0.1,0.2,0.23,0.33,0.4,0.45})-LOOKUP(H1677,{0,1950001,3300001,6950001,9000001,18000001,40000001},{0,97500,427500,636000,1536000,2796000,4796000}))*1.021,-2))</f>
        <v/>
      </c>
      <c r="J1677" s="19">
        <f>MAX(0,ROUNDDOWN(D1677-F1677-430000-0,-3))</f>
        <v/>
      </c>
      <c r="K1677" s="19">
        <f>IF(D1677&lt;=450000,0,MAX(0,ROUNDDOWN(J1677*0.06-MIN(50000,J1677)*0.03,-2))+MAX(0,ROUNDDOWN(J1677*0.04-MIN(50000,J1677)*0.02,-2)))</f>
        <v/>
      </c>
      <c r="L1677" s="19">
        <f>I1677+K1677+E1677</f>
        <v/>
      </c>
      <c r="M1677" s="19">
        <f>MIN(100000,MAX(0,$B1677))</f>
        <v/>
      </c>
      <c r="N1677" s="19">
        <f>$B1677-M1677</f>
        <v/>
      </c>
      <c r="O1677" s="19">
        <f>MIN(670000,ROUNDDOWN(MAX(0,N1677-430000)*0.0751+47600,0))+MIN(260000,ROUNDDOWN(MAX(0,N1677-430000)*0.028+17600,0))+MIN(30000,ROUNDDOWN(MAX(0,N1677-430000)*0.0027+1873,0))+IF("いいえ"="はい",MIN(170000,ROUNDDOWN(MAX(0,N1677-430000)*0.0243+17800,0)),0)</f>
        <v/>
      </c>
      <c r="P1677" s="19">
        <f>IF(""="",215040+O1677,"")</f>
        <v/>
      </c>
      <c r="Q1677" s="19">
        <f>IF(N1677&gt;23500000,NA(),IF(N1677&lt;=4890000,1040000,IF(N1677&lt;=6550000,670000,620000)))</f>
        <v/>
      </c>
      <c r="R1677" s="19">
        <f>MAX(0,ROUNDDOWN(N1677-P1677-Q1677-0,-3))</f>
        <v/>
      </c>
      <c r="S1677" s="19">
        <f>IF(R1677&lt;=0,0,ROUNDDOWN((R1677*LOOKUP(R1677,{0,1950001,3300001,6950001,9000001,18000001,40000001},{0.05,0.1,0.2,0.23,0.33,0.4,0.45})-LOOKUP(R1677,{0,1950001,3300001,6950001,9000001,18000001,40000001},{0,97500,427500,636000,1536000,2796000,4796000}))*1.021,-2))</f>
        <v/>
      </c>
      <c r="T1677" s="19">
        <f>MAX(0,ROUNDDOWN(N1677-P1677-430000-0,-3))</f>
        <v/>
      </c>
      <c r="U1677" s="19">
        <f>IF(N1677&lt;=450000,0,MAX(0,ROUNDDOWN(T1677*0.06-MIN(50000,T1677)*0.03,-2))+MAX(0,ROUNDDOWN(T1677*0.04-MIN(50000,T1677)*0.02,-2)))</f>
        <v/>
      </c>
      <c r="V1677" s="19">
        <f>S1677+U1677+O1677</f>
        <v/>
      </c>
      <c r="W1677" s="19">
        <f>MIN(550000,MAX(0,$B1677))</f>
        <v/>
      </c>
      <c r="X1677" s="19">
        <f>$B1677-W1677</f>
        <v/>
      </c>
      <c r="Y1677" s="19">
        <f>MIN(670000,ROUNDDOWN(MAX(0,X1677-430000)*0.0751+47600,0))+MIN(260000,ROUNDDOWN(MAX(0,X1677-430000)*0.028+17600,0))+MIN(30000,ROUNDDOWN(MAX(0,X1677-430000)*0.0027+1873,0))+IF("いいえ"="はい",MIN(170000,ROUNDDOWN(MAX(0,X1677-430000)*0.0243+17800,0)),0)</f>
        <v/>
      </c>
      <c r="Z1677" s="19">
        <f>IF(""="",215040+Y1677,"")</f>
        <v/>
      </c>
      <c r="AA1677" s="19">
        <f>IF(X1677&gt;23500000,NA(),IF(X1677&lt;=4890000,1040000,IF(X1677&lt;=6550000,670000,620000)))</f>
        <v/>
      </c>
      <c r="AB1677" s="19">
        <f>MAX(0,ROUNDDOWN(X1677-Z1677-AA1677-0,-3))</f>
        <v/>
      </c>
      <c r="AC1677" s="19">
        <f>IF(AB1677&lt;=0,0,ROUNDDOWN((AB1677*LOOKUP(AB1677,{0,1950001,3300001,6950001,9000001,18000001,40000001},{0.05,0.1,0.2,0.23,0.33,0.4,0.45})-LOOKUP(AB1677,{0,1950001,3300001,6950001,9000001,18000001,40000001},{0,97500,427500,636000,1536000,2796000,4796000}))*1.021,-2))</f>
        <v/>
      </c>
      <c r="AD1677" s="19">
        <f>MAX(0,ROUNDDOWN(X1677-Z1677-430000-0,-3))</f>
        <v/>
      </c>
      <c r="AE1677" s="19">
        <f>IF(X1677&lt;=450000,0,MAX(0,ROUNDDOWN(AD1677*0.06-MIN(50000,AD1677)*0.03,-2))+MAX(0,ROUNDDOWN(AD1677*0.04-MIN(50000,AD1677)*0.02,-2)))</f>
        <v/>
      </c>
      <c r="AF1677" s="19">
        <f>AC1677+AE1677+Y1677</f>
        <v/>
      </c>
      <c r="AG1677" s="19">
        <f>MIN(650000,MAX(0,$B1677))</f>
        <v/>
      </c>
      <c r="AH1677" s="19">
        <f>$B1677-AG1677</f>
        <v/>
      </c>
      <c r="AI1677" s="19">
        <f>MIN(670000,ROUNDDOWN(MAX(0,AH1677-430000)*0.0751+47600,0))+MIN(260000,ROUNDDOWN(MAX(0,AH1677-430000)*0.028+17600,0))+MIN(30000,ROUNDDOWN(MAX(0,AH1677-430000)*0.0027+1873,0))+IF("いいえ"="はい",MIN(170000,ROUNDDOWN(MAX(0,AH1677-430000)*0.0243+17800,0)),0)</f>
        <v/>
      </c>
      <c r="AJ1677" s="19">
        <f>IF(""="",215040+AI1677,"")</f>
        <v/>
      </c>
      <c r="AK1677" s="19">
        <f>IF(AH1677&gt;23500000,NA(),IF(AH1677&lt;=4890000,1040000,IF(AH1677&lt;=6550000,670000,620000)))</f>
        <v/>
      </c>
      <c r="AL1677" s="19">
        <f>MAX(0,ROUNDDOWN(AH1677-AJ1677-AK1677-0,-3))</f>
        <v/>
      </c>
      <c r="AM1677" s="19">
        <f>IF(AL1677&lt;=0,0,ROUNDDOWN((AL1677*LOOKUP(AL1677,{0,1950001,3300001,6950001,9000001,18000001,40000001},{0.05,0.1,0.2,0.23,0.33,0.4,0.45})-LOOKUP(AL1677,{0,1950001,3300001,6950001,9000001,18000001,40000001},{0,97500,427500,636000,1536000,2796000,4796000}))*1.021,-2))</f>
        <v/>
      </c>
      <c r="AN1677" s="19">
        <f>MAX(0,ROUNDDOWN(AH1677-AJ1677-430000-0,-3))</f>
        <v/>
      </c>
      <c r="AO1677" s="19">
        <f>IF(AH1677&lt;=450000,0,MAX(0,ROUNDDOWN(AN1677*0.06-MIN(50000,AN1677)*0.03,-2))+MAX(0,ROUNDDOWN(AN1677*0.04-MIN(50000,AN1677)*0.02,-2)))</f>
        <v/>
      </c>
      <c r="AP1677" s="19">
        <f>AM1677+AO1677+AI1677</f>
        <v/>
      </c>
      <c r="AQ1677" s="19">
        <f>MIN(750000,MAX(0,$B1677))</f>
        <v/>
      </c>
      <c r="AR1677" s="19">
        <f>$B1677-AQ1677</f>
        <v/>
      </c>
      <c r="AS1677" s="19">
        <f>MIN(670000,ROUNDDOWN(MAX(0,AR1677-430000)*0.0751+47600,0))+MIN(260000,ROUNDDOWN(MAX(0,AR1677-430000)*0.028+17600,0))+MIN(30000,ROUNDDOWN(MAX(0,AR1677-430000)*0.0027+1873,0))+IF("いいえ"="はい",MIN(170000,ROUNDDOWN(MAX(0,AR1677-430000)*0.0243+17800,0)),0)</f>
        <v/>
      </c>
      <c r="AT1677" s="19">
        <f>IF(""="",215040+AS1677,"")</f>
        <v/>
      </c>
      <c r="AU1677" s="19">
        <f>IF(AR1677&gt;23500000,NA(),IF(AR1677&lt;=4890000,1040000,IF(AR1677&lt;=6550000,670000,620000)))</f>
        <v/>
      </c>
      <c r="AV1677" s="19">
        <f>MAX(0,ROUNDDOWN(AR1677-AT1677-AU1677-0,-3))</f>
        <v/>
      </c>
      <c r="AW1677" s="19">
        <f>IF(AV1677&lt;=0,0,ROUNDDOWN((AV1677*LOOKUP(AV1677,{0,1950001,3300001,6950001,9000001,18000001,40000001},{0.05,0.1,0.2,0.23,0.33,0.4,0.45})-LOOKUP(AV1677,{0,1950001,3300001,6950001,9000001,18000001,40000001},{0,97500,427500,636000,1536000,2796000,4796000}))*1.021,-2))</f>
        <v/>
      </c>
      <c r="AX1677" s="19">
        <f>MAX(0,ROUNDDOWN(AR1677-AT1677-430000-0,-3))</f>
        <v/>
      </c>
      <c r="AY1677" s="19">
        <f>IF(AR1677&lt;=450000,0,MAX(0,ROUNDDOWN(AX1677*0.06-MIN(50000,AX1677)*0.03,-2))+MAX(0,ROUNDDOWN(AX1677*0.04-MIN(50000,AX1677)*0.02,-2)))</f>
        <v/>
      </c>
      <c r="AZ1677" s="19">
        <f>AW1677+AY1677+AS1677</f>
        <v/>
      </c>
    </row>
    <row r="1678">
      <c r="A1678" t="inlineStr">
        <is>
          <t>1万円刻み</t>
        </is>
      </c>
      <c r="B1678" s="19">
        <f>'3_1万円刻み'!$A$1661</f>
        <v/>
      </c>
      <c r="C1678" s="19">
        <f>MIN(0,MAX(0,$B1678))</f>
        <v/>
      </c>
      <c r="D1678" s="19">
        <f>$B1678-C1678</f>
        <v/>
      </c>
      <c r="E1678" s="19">
        <f>MIN(670000,ROUNDDOWN(MAX(0,D1678-430000)*0.0751+47600,0))+MIN(260000,ROUNDDOWN(MAX(0,D1678-430000)*0.028+17600,0))+MIN(30000,ROUNDDOWN(MAX(0,D1678-430000)*0.0027+1873,0))+IF("いいえ"="はい",MIN(170000,ROUNDDOWN(MAX(0,D1678-430000)*0.0243+17800,0)),0)</f>
        <v/>
      </c>
      <c r="F1678" s="19">
        <f>IF(""="",215040+E1678,"")</f>
        <v/>
      </c>
      <c r="G1678" s="19">
        <f>IF(D1678&gt;23500000,NA(),IF(D1678&lt;=4890000,1040000,IF(D1678&lt;=6550000,670000,620000)))</f>
        <v/>
      </c>
      <c r="H1678" s="19">
        <f>MAX(0,ROUNDDOWN(D1678-F1678-G1678-0,-3))</f>
        <v/>
      </c>
      <c r="I1678" s="19">
        <f>IF(H1678&lt;=0,0,ROUNDDOWN((H1678*LOOKUP(H1678,{0,1950001,3300001,6950001,9000001,18000001,40000001},{0.05,0.1,0.2,0.23,0.33,0.4,0.45})-LOOKUP(H1678,{0,1950001,3300001,6950001,9000001,18000001,40000001},{0,97500,427500,636000,1536000,2796000,4796000}))*1.021,-2))</f>
        <v/>
      </c>
      <c r="J1678" s="19">
        <f>MAX(0,ROUNDDOWN(D1678-F1678-430000-0,-3))</f>
        <v/>
      </c>
      <c r="K1678" s="19">
        <f>IF(D1678&lt;=450000,0,MAX(0,ROUNDDOWN(J1678*0.06-MIN(50000,J1678)*0.03,-2))+MAX(0,ROUNDDOWN(J1678*0.04-MIN(50000,J1678)*0.02,-2)))</f>
        <v/>
      </c>
      <c r="L1678" s="19">
        <f>I1678+K1678+E1678</f>
        <v/>
      </c>
      <c r="M1678" s="19">
        <f>MIN(100000,MAX(0,$B1678))</f>
        <v/>
      </c>
      <c r="N1678" s="19">
        <f>$B1678-M1678</f>
        <v/>
      </c>
      <c r="O1678" s="19">
        <f>MIN(670000,ROUNDDOWN(MAX(0,N1678-430000)*0.0751+47600,0))+MIN(260000,ROUNDDOWN(MAX(0,N1678-430000)*0.028+17600,0))+MIN(30000,ROUNDDOWN(MAX(0,N1678-430000)*0.0027+1873,0))+IF("いいえ"="はい",MIN(170000,ROUNDDOWN(MAX(0,N1678-430000)*0.0243+17800,0)),0)</f>
        <v/>
      </c>
      <c r="P1678" s="19">
        <f>IF(""="",215040+O1678,"")</f>
        <v/>
      </c>
      <c r="Q1678" s="19">
        <f>IF(N1678&gt;23500000,NA(),IF(N1678&lt;=4890000,1040000,IF(N1678&lt;=6550000,670000,620000)))</f>
        <v/>
      </c>
      <c r="R1678" s="19">
        <f>MAX(0,ROUNDDOWN(N1678-P1678-Q1678-0,-3))</f>
        <v/>
      </c>
      <c r="S1678" s="19">
        <f>IF(R1678&lt;=0,0,ROUNDDOWN((R1678*LOOKUP(R1678,{0,1950001,3300001,6950001,9000001,18000001,40000001},{0.05,0.1,0.2,0.23,0.33,0.4,0.45})-LOOKUP(R1678,{0,1950001,3300001,6950001,9000001,18000001,40000001},{0,97500,427500,636000,1536000,2796000,4796000}))*1.021,-2))</f>
        <v/>
      </c>
      <c r="T1678" s="19">
        <f>MAX(0,ROUNDDOWN(N1678-P1678-430000-0,-3))</f>
        <v/>
      </c>
      <c r="U1678" s="19">
        <f>IF(N1678&lt;=450000,0,MAX(0,ROUNDDOWN(T1678*0.06-MIN(50000,T1678)*0.03,-2))+MAX(0,ROUNDDOWN(T1678*0.04-MIN(50000,T1678)*0.02,-2)))</f>
        <v/>
      </c>
      <c r="V1678" s="19">
        <f>S1678+U1678+O1678</f>
        <v/>
      </c>
      <c r="W1678" s="19">
        <f>MIN(550000,MAX(0,$B1678))</f>
        <v/>
      </c>
      <c r="X1678" s="19">
        <f>$B1678-W1678</f>
        <v/>
      </c>
      <c r="Y1678" s="19">
        <f>MIN(670000,ROUNDDOWN(MAX(0,X1678-430000)*0.0751+47600,0))+MIN(260000,ROUNDDOWN(MAX(0,X1678-430000)*0.028+17600,0))+MIN(30000,ROUNDDOWN(MAX(0,X1678-430000)*0.0027+1873,0))+IF("いいえ"="はい",MIN(170000,ROUNDDOWN(MAX(0,X1678-430000)*0.0243+17800,0)),0)</f>
        <v/>
      </c>
      <c r="Z1678" s="19">
        <f>IF(""="",215040+Y1678,"")</f>
        <v/>
      </c>
      <c r="AA1678" s="19">
        <f>IF(X1678&gt;23500000,NA(),IF(X1678&lt;=4890000,1040000,IF(X1678&lt;=6550000,670000,620000)))</f>
        <v/>
      </c>
      <c r="AB1678" s="19">
        <f>MAX(0,ROUNDDOWN(X1678-Z1678-AA1678-0,-3))</f>
        <v/>
      </c>
      <c r="AC1678" s="19">
        <f>IF(AB1678&lt;=0,0,ROUNDDOWN((AB1678*LOOKUP(AB1678,{0,1950001,3300001,6950001,9000001,18000001,40000001},{0.05,0.1,0.2,0.23,0.33,0.4,0.45})-LOOKUP(AB1678,{0,1950001,3300001,6950001,9000001,18000001,40000001},{0,97500,427500,636000,1536000,2796000,4796000}))*1.021,-2))</f>
        <v/>
      </c>
      <c r="AD1678" s="19">
        <f>MAX(0,ROUNDDOWN(X1678-Z1678-430000-0,-3))</f>
        <v/>
      </c>
      <c r="AE1678" s="19">
        <f>IF(X1678&lt;=450000,0,MAX(0,ROUNDDOWN(AD1678*0.06-MIN(50000,AD1678)*0.03,-2))+MAX(0,ROUNDDOWN(AD1678*0.04-MIN(50000,AD1678)*0.02,-2)))</f>
        <v/>
      </c>
      <c r="AF1678" s="19">
        <f>AC1678+AE1678+Y1678</f>
        <v/>
      </c>
      <c r="AG1678" s="19">
        <f>MIN(650000,MAX(0,$B1678))</f>
        <v/>
      </c>
      <c r="AH1678" s="19">
        <f>$B1678-AG1678</f>
        <v/>
      </c>
      <c r="AI1678" s="19">
        <f>MIN(670000,ROUNDDOWN(MAX(0,AH1678-430000)*0.0751+47600,0))+MIN(260000,ROUNDDOWN(MAX(0,AH1678-430000)*0.028+17600,0))+MIN(30000,ROUNDDOWN(MAX(0,AH1678-430000)*0.0027+1873,0))+IF("いいえ"="はい",MIN(170000,ROUNDDOWN(MAX(0,AH1678-430000)*0.0243+17800,0)),0)</f>
        <v/>
      </c>
      <c r="AJ1678" s="19">
        <f>IF(""="",215040+AI1678,"")</f>
        <v/>
      </c>
      <c r="AK1678" s="19">
        <f>IF(AH1678&gt;23500000,NA(),IF(AH1678&lt;=4890000,1040000,IF(AH1678&lt;=6550000,670000,620000)))</f>
        <v/>
      </c>
      <c r="AL1678" s="19">
        <f>MAX(0,ROUNDDOWN(AH1678-AJ1678-AK1678-0,-3))</f>
        <v/>
      </c>
      <c r="AM1678" s="19">
        <f>IF(AL1678&lt;=0,0,ROUNDDOWN((AL1678*LOOKUP(AL1678,{0,1950001,3300001,6950001,9000001,18000001,40000001},{0.05,0.1,0.2,0.23,0.33,0.4,0.45})-LOOKUP(AL1678,{0,1950001,3300001,6950001,9000001,18000001,40000001},{0,97500,427500,636000,1536000,2796000,4796000}))*1.021,-2))</f>
        <v/>
      </c>
      <c r="AN1678" s="19">
        <f>MAX(0,ROUNDDOWN(AH1678-AJ1678-430000-0,-3))</f>
        <v/>
      </c>
      <c r="AO1678" s="19">
        <f>IF(AH1678&lt;=450000,0,MAX(0,ROUNDDOWN(AN1678*0.06-MIN(50000,AN1678)*0.03,-2))+MAX(0,ROUNDDOWN(AN1678*0.04-MIN(50000,AN1678)*0.02,-2)))</f>
        <v/>
      </c>
      <c r="AP1678" s="19">
        <f>AM1678+AO1678+AI1678</f>
        <v/>
      </c>
      <c r="AQ1678" s="19">
        <f>MIN(750000,MAX(0,$B1678))</f>
        <v/>
      </c>
      <c r="AR1678" s="19">
        <f>$B1678-AQ1678</f>
        <v/>
      </c>
      <c r="AS1678" s="19">
        <f>MIN(670000,ROUNDDOWN(MAX(0,AR1678-430000)*0.0751+47600,0))+MIN(260000,ROUNDDOWN(MAX(0,AR1678-430000)*0.028+17600,0))+MIN(30000,ROUNDDOWN(MAX(0,AR1678-430000)*0.0027+1873,0))+IF("いいえ"="はい",MIN(170000,ROUNDDOWN(MAX(0,AR1678-430000)*0.0243+17800,0)),0)</f>
        <v/>
      </c>
      <c r="AT1678" s="19">
        <f>IF(""="",215040+AS1678,"")</f>
        <v/>
      </c>
      <c r="AU1678" s="19">
        <f>IF(AR1678&gt;23500000,NA(),IF(AR1678&lt;=4890000,1040000,IF(AR1678&lt;=6550000,670000,620000)))</f>
        <v/>
      </c>
      <c r="AV1678" s="19">
        <f>MAX(0,ROUNDDOWN(AR1678-AT1678-AU1678-0,-3))</f>
        <v/>
      </c>
      <c r="AW1678" s="19">
        <f>IF(AV1678&lt;=0,0,ROUNDDOWN((AV1678*LOOKUP(AV1678,{0,1950001,3300001,6950001,9000001,18000001,40000001},{0.05,0.1,0.2,0.23,0.33,0.4,0.45})-LOOKUP(AV1678,{0,1950001,3300001,6950001,9000001,18000001,40000001},{0,97500,427500,636000,1536000,2796000,4796000}))*1.021,-2))</f>
        <v/>
      </c>
      <c r="AX1678" s="19">
        <f>MAX(0,ROUNDDOWN(AR1678-AT1678-430000-0,-3))</f>
        <v/>
      </c>
      <c r="AY1678" s="19">
        <f>IF(AR1678&lt;=450000,0,MAX(0,ROUNDDOWN(AX1678*0.06-MIN(50000,AX1678)*0.03,-2))+MAX(0,ROUNDDOWN(AX1678*0.04-MIN(50000,AX1678)*0.02,-2)))</f>
        <v/>
      </c>
      <c r="AZ1678" s="19">
        <f>AW1678+AY1678+AS1678</f>
        <v/>
      </c>
    </row>
    <row r="1679">
      <c r="A1679" t="inlineStr">
        <is>
          <t>1万円刻み</t>
        </is>
      </c>
      <c r="B1679" s="19">
        <f>'3_1万円刻み'!$A$1662</f>
        <v/>
      </c>
      <c r="C1679" s="19">
        <f>MIN(0,MAX(0,$B1679))</f>
        <v/>
      </c>
      <c r="D1679" s="19">
        <f>$B1679-C1679</f>
        <v/>
      </c>
      <c r="E1679" s="19">
        <f>MIN(670000,ROUNDDOWN(MAX(0,D1679-430000)*0.0751+47600,0))+MIN(260000,ROUNDDOWN(MAX(0,D1679-430000)*0.028+17600,0))+MIN(30000,ROUNDDOWN(MAX(0,D1679-430000)*0.0027+1873,0))+IF("いいえ"="はい",MIN(170000,ROUNDDOWN(MAX(0,D1679-430000)*0.0243+17800,0)),0)</f>
        <v/>
      </c>
      <c r="F1679" s="19">
        <f>IF(""="",215040+E1679,"")</f>
        <v/>
      </c>
      <c r="G1679" s="19">
        <f>IF(D1679&gt;23500000,NA(),IF(D1679&lt;=4890000,1040000,IF(D1679&lt;=6550000,670000,620000)))</f>
        <v/>
      </c>
      <c r="H1679" s="19">
        <f>MAX(0,ROUNDDOWN(D1679-F1679-G1679-0,-3))</f>
        <v/>
      </c>
      <c r="I1679" s="19">
        <f>IF(H1679&lt;=0,0,ROUNDDOWN((H1679*LOOKUP(H1679,{0,1950001,3300001,6950001,9000001,18000001,40000001},{0.05,0.1,0.2,0.23,0.33,0.4,0.45})-LOOKUP(H1679,{0,1950001,3300001,6950001,9000001,18000001,40000001},{0,97500,427500,636000,1536000,2796000,4796000}))*1.021,-2))</f>
        <v/>
      </c>
      <c r="J1679" s="19">
        <f>MAX(0,ROUNDDOWN(D1679-F1679-430000-0,-3))</f>
        <v/>
      </c>
      <c r="K1679" s="19">
        <f>IF(D1679&lt;=450000,0,MAX(0,ROUNDDOWN(J1679*0.06-MIN(50000,J1679)*0.03,-2))+MAX(0,ROUNDDOWN(J1679*0.04-MIN(50000,J1679)*0.02,-2)))</f>
        <v/>
      </c>
      <c r="L1679" s="19">
        <f>I1679+K1679+E1679</f>
        <v/>
      </c>
      <c r="M1679" s="19">
        <f>MIN(100000,MAX(0,$B1679))</f>
        <v/>
      </c>
      <c r="N1679" s="19">
        <f>$B1679-M1679</f>
        <v/>
      </c>
      <c r="O1679" s="19">
        <f>MIN(670000,ROUNDDOWN(MAX(0,N1679-430000)*0.0751+47600,0))+MIN(260000,ROUNDDOWN(MAX(0,N1679-430000)*0.028+17600,0))+MIN(30000,ROUNDDOWN(MAX(0,N1679-430000)*0.0027+1873,0))+IF("いいえ"="はい",MIN(170000,ROUNDDOWN(MAX(0,N1679-430000)*0.0243+17800,0)),0)</f>
        <v/>
      </c>
      <c r="P1679" s="19">
        <f>IF(""="",215040+O1679,"")</f>
        <v/>
      </c>
      <c r="Q1679" s="19">
        <f>IF(N1679&gt;23500000,NA(),IF(N1679&lt;=4890000,1040000,IF(N1679&lt;=6550000,670000,620000)))</f>
        <v/>
      </c>
      <c r="R1679" s="19">
        <f>MAX(0,ROUNDDOWN(N1679-P1679-Q1679-0,-3))</f>
        <v/>
      </c>
      <c r="S1679" s="19">
        <f>IF(R1679&lt;=0,0,ROUNDDOWN((R1679*LOOKUP(R1679,{0,1950001,3300001,6950001,9000001,18000001,40000001},{0.05,0.1,0.2,0.23,0.33,0.4,0.45})-LOOKUP(R1679,{0,1950001,3300001,6950001,9000001,18000001,40000001},{0,97500,427500,636000,1536000,2796000,4796000}))*1.021,-2))</f>
        <v/>
      </c>
      <c r="T1679" s="19">
        <f>MAX(0,ROUNDDOWN(N1679-P1679-430000-0,-3))</f>
        <v/>
      </c>
      <c r="U1679" s="19">
        <f>IF(N1679&lt;=450000,0,MAX(0,ROUNDDOWN(T1679*0.06-MIN(50000,T1679)*0.03,-2))+MAX(0,ROUNDDOWN(T1679*0.04-MIN(50000,T1679)*0.02,-2)))</f>
        <v/>
      </c>
      <c r="V1679" s="19">
        <f>S1679+U1679+O1679</f>
        <v/>
      </c>
      <c r="W1679" s="19">
        <f>MIN(550000,MAX(0,$B1679))</f>
        <v/>
      </c>
      <c r="X1679" s="19">
        <f>$B1679-W1679</f>
        <v/>
      </c>
      <c r="Y1679" s="19">
        <f>MIN(670000,ROUNDDOWN(MAX(0,X1679-430000)*0.0751+47600,0))+MIN(260000,ROUNDDOWN(MAX(0,X1679-430000)*0.028+17600,0))+MIN(30000,ROUNDDOWN(MAX(0,X1679-430000)*0.0027+1873,0))+IF("いいえ"="はい",MIN(170000,ROUNDDOWN(MAX(0,X1679-430000)*0.0243+17800,0)),0)</f>
        <v/>
      </c>
      <c r="Z1679" s="19">
        <f>IF(""="",215040+Y1679,"")</f>
        <v/>
      </c>
      <c r="AA1679" s="19">
        <f>IF(X1679&gt;23500000,NA(),IF(X1679&lt;=4890000,1040000,IF(X1679&lt;=6550000,670000,620000)))</f>
        <v/>
      </c>
      <c r="AB1679" s="19">
        <f>MAX(0,ROUNDDOWN(X1679-Z1679-AA1679-0,-3))</f>
        <v/>
      </c>
      <c r="AC1679" s="19">
        <f>IF(AB1679&lt;=0,0,ROUNDDOWN((AB1679*LOOKUP(AB1679,{0,1950001,3300001,6950001,9000001,18000001,40000001},{0.05,0.1,0.2,0.23,0.33,0.4,0.45})-LOOKUP(AB1679,{0,1950001,3300001,6950001,9000001,18000001,40000001},{0,97500,427500,636000,1536000,2796000,4796000}))*1.021,-2))</f>
        <v/>
      </c>
      <c r="AD1679" s="19">
        <f>MAX(0,ROUNDDOWN(X1679-Z1679-430000-0,-3))</f>
        <v/>
      </c>
      <c r="AE1679" s="19">
        <f>IF(X1679&lt;=450000,0,MAX(0,ROUNDDOWN(AD1679*0.06-MIN(50000,AD1679)*0.03,-2))+MAX(0,ROUNDDOWN(AD1679*0.04-MIN(50000,AD1679)*0.02,-2)))</f>
        <v/>
      </c>
      <c r="AF1679" s="19">
        <f>AC1679+AE1679+Y1679</f>
        <v/>
      </c>
      <c r="AG1679" s="19">
        <f>MIN(650000,MAX(0,$B1679))</f>
        <v/>
      </c>
      <c r="AH1679" s="19">
        <f>$B1679-AG1679</f>
        <v/>
      </c>
      <c r="AI1679" s="19">
        <f>MIN(670000,ROUNDDOWN(MAX(0,AH1679-430000)*0.0751+47600,0))+MIN(260000,ROUNDDOWN(MAX(0,AH1679-430000)*0.028+17600,0))+MIN(30000,ROUNDDOWN(MAX(0,AH1679-430000)*0.0027+1873,0))+IF("いいえ"="はい",MIN(170000,ROUNDDOWN(MAX(0,AH1679-430000)*0.0243+17800,0)),0)</f>
        <v/>
      </c>
      <c r="AJ1679" s="19">
        <f>IF(""="",215040+AI1679,"")</f>
        <v/>
      </c>
      <c r="AK1679" s="19">
        <f>IF(AH1679&gt;23500000,NA(),IF(AH1679&lt;=4890000,1040000,IF(AH1679&lt;=6550000,670000,620000)))</f>
        <v/>
      </c>
      <c r="AL1679" s="19">
        <f>MAX(0,ROUNDDOWN(AH1679-AJ1679-AK1679-0,-3))</f>
        <v/>
      </c>
      <c r="AM1679" s="19">
        <f>IF(AL1679&lt;=0,0,ROUNDDOWN((AL1679*LOOKUP(AL1679,{0,1950001,3300001,6950001,9000001,18000001,40000001},{0.05,0.1,0.2,0.23,0.33,0.4,0.45})-LOOKUP(AL1679,{0,1950001,3300001,6950001,9000001,18000001,40000001},{0,97500,427500,636000,1536000,2796000,4796000}))*1.021,-2))</f>
        <v/>
      </c>
      <c r="AN1679" s="19">
        <f>MAX(0,ROUNDDOWN(AH1679-AJ1679-430000-0,-3))</f>
        <v/>
      </c>
      <c r="AO1679" s="19">
        <f>IF(AH1679&lt;=450000,0,MAX(0,ROUNDDOWN(AN1679*0.06-MIN(50000,AN1679)*0.03,-2))+MAX(0,ROUNDDOWN(AN1679*0.04-MIN(50000,AN1679)*0.02,-2)))</f>
        <v/>
      </c>
      <c r="AP1679" s="19">
        <f>AM1679+AO1679+AI1679</f>
        <v/>
      </c>
      <c r="AQ1679" s="19">
        <f>MIN(750000,MAX(0,$B1679))</f>
        <v/>
      </c>
      <c r="AR1679" s="19">
        <f>$B1679-AQ1679</f>
        <v/>
      </c>
      <c r="AS1679" s="19">
        <f>MIN(670000,ROUNDDOWN(MAX(0,AR1679-430000)*0.0751+47600,0))+MIN(260000,ROUNDDOWN(MAX(0,AR1679-430000)*0.028+17600,0))+MIN(30000,ROUNDDOWN(MAX(0,AR1679-430000)*0.0027+1873,0))+IF("いいえ"="はい",MIN(170000,ROUNDDOWN(MAX(0,AR1679-430000)*0.0243+17800,0)),0)</f>
        <v/>
      </c>
      <c r="AT1679" s="19">
        <f>IF(""="",215040+AS1679,"")</f>
        <v/>
      </c>
      <c r="AU1679" s="19">
        <f>IF(AR1679&gt;23500000,NA(),IF(AR1679&lt;=4890000,1040000,IF(AR1679&lt;=6550000,670000,620000)))</f>
        <v/>
      </c>
      <c r="AV1679" s="19">
        <f>MAX(0,ROUNDDOWN(AR1679-AT1679-AU1679-0,-3))</f>
        <v/>
      </c>
      <c r="AW1679" s="19">
        <f>IF(AV1679&lt;=0,0,ROUNDDOWN((AV1679*LOOKUP(AV1679,{0,1950001,3300001,6950001,9000001,18000001,40000001},{0.05,0.1,0.2,0.23,0.33,0.4,0.45})-LOOKUP(AV1679,{0,1950001,3300001,6950001,9000001,18000001,40000001},{0,97500,427500,636000,1536000,2796000,4796000}))*1.021,-2))</f>
        <v/>
      </c>
      <c r="AX1679" s="19">
        <f>MAX(0,ROUNDDOWN(AR1679-AT1679-430000-0,-3))</f>
        <v/>
      </c>
      <c r="AY1679" s="19">
        <f>IF(AR1679&lt;=450000,0,MAX(0,ROUNDDOWN(AX1679*0.06-MIN(50000,AX1679)*0.03,-2))+MAX(0,ROUNDDOWN(AX1679*0.04-MIN(50000,AX1679)*0.02,-2)))</f>
        <v/>
      </c>
      <c r="AZ1679" s="19">
        <f>AW1679+AY1679+AS1679</f>
        <v/>
      </c>
    </row>
    <row r="1680">
      <c r="A1680" t="inlineStr">
        <is>
          <t>1万円刻み</t>
        </is>
      </c>
      <c r="B1680" s="19">
        <f>'3_1万円刻み'!$A$1663</f>
        <v/>
      </c>
      <c r="C1680" s="19">
        <f>MIN(0,MAX(0,$B1680))</f>
        <v/>
      </c>
      <c r="D1680" s="19">
        <f>$B1680-C1680</f>
        <v/>
      </c>
      <c r="E1680" s="19">
        <f>MIN(670000,ROUNDDOWN(MAX(0,D1680-430000)*0.0751+47600,0))+MIN(260000,ROUNDDOWN(MAX(0,D1680-430000)*0.028+17600,0))+MIN(30000,ROUNDDOWN(MAX(0,D1680-430000)*0.0027+1873,0))+IF("いいえ"="はい",MIN(170000,ROUNDDOWN(MAX(0,D1680-430000)*0.0243+17800,0)),0)</f>
        <v/>
      </c>
      <c r="F1680" s="19">
        <f>IF(""="",215040+E1680,"")</f>
        <v/>
      </c>
      <c r="G1680" s="19">
        <f>IF(D1680&gt;23500000,NA(),IF(D1680&lt;=4890000,1040000,IF(D1680&lt;=6550000,670000,620000)))</f>
        <v/>
      </c>
      <c r="H1680" s="19">
        <f>MAX(0,ROUNDDOWN(D1680-F1680-G1680-0,-3))</f>
        <v/>
      </c>
      <c r="I1680" s="19">
        <f>IF(H1680&lt;=0,0,ROUNDDOWN((H1680*LOOKUP(H1680,{0,1950001,3300001,6950001,9000001,18000001,40000001},{0.05,0.1,0.2,0.23,0.33,0.4,0.45})-LOOKUP(H1680,{0,1950001,3300001,6950001,9000001,18000001,40000001},{0,97500,427500,636000,1536000,2796000,4796000}))*1.021,-2))</f>
        <v/>
      </c>
      <c r="J1680" s="19">
        <f>MAX(0,ROUNDDOWN(D1680-F1680-430000-0,-3))</f>
        <v/>
      </c>
      <c r="K1680" s="19">
        <f>IF(D1680&lt;=450000,0,MAX(0,ROUNDDOWN(J1680*0.06-MIN(50000,J1680)*0.03,-2))+MAX(0,ROUNDDOWN(J1680*0.04-MIN(50000,J1680)*0.02,-2)))</f>
        <v/>
      </c>
      <c r="L1680" s="19">
        <f>I1680+K1680+E1680</f>
        <v/>
      </c>
      <c r="M1680" s="19">
        <f>MIN(100000,MAX(0,$B1680))</f>
        <v/>
      </c>
      <c r="N1680" s="19">
        <f>$B1680-M1680</f>
        <v/>
      </c>
      <c r="O1680" s="19">
        <f>MIN(670000,ROUNDDOWN(MAX(0,N1680-430000)*0.0751+47600,0))+MIN(260000,ROUNDDOWN(MAX(0,N1680-430000)*0.028+17600,0))+MIN(30000,ROUNDDOWN(MAX(0,N1680-430000)*0.0027+1873,0))+IF("いいえ"="はい",MIN(170000,ROUNDDOWN(MAX(0,N1680-430000)*0.0243+17800,0)),0)</f>
        <v/>
      </c>
      <c r="P1680" s="19">
        <f>IF(""="",215040+O1680,"")</f>
        <v/>
      </c>
      <c r="Q1680" s="19">
        <f>IF(N1680&gt;23500000,NA(),IF(N1680&lt;=4890000,1040000,IF(N1680&lt;=6550000,670000,620000)))</f>
        <v/>
      </c>
      <c r="R1680" s="19">
        <f>MAX(0,ROUNDDOWN(N1680-P1680-Q1680-0,-3))</f>
        <v/>
      </c>
      <c r="S1680" s="19">
        <f>IF(R1680&lt;=0,0,ROUNDDOWN((R1680*LOOKUP(R1680,{0,1950001,3300001,6950001,9000001,18000001,40000001},{0.05,0.1,0.2,0.23,0.33,0.4,0.45})-LOOKUP(R1680,{0,1950001,3300001,6950001,9000001,18000001,40000001},{0,97500,427500,636000,1536000,2796000,4796000}))*1.021,-2))</f>
        <v/>
      </c>
      <c r="T1680" s="19">
        <f>MAX(0,ROUNDDOWN(N1680-P1680-430000-0,-3))</f>
        <v/>
      </c>
      <c r="U1680" s="19">
        <f>IF(N1680&lt;=450000,0,MAX(0,ROUNDDOWN(T1680*0.06-MIN(50000,T1680)*0.03,-2))+MAX(0,ROUNDDOWN(T1680*0.04-MIN(50000,T1680)*0.02,-2)))</f>
        <v/>
      </c>
      <c r="V1680" s="19">
        <f>S1680+U1680+O1680</f>
        <v/>
      </c>
      <c r="W1680" s="19">
        <f>MIN(550000,MAX(0,$B1680))</f>
        <v/>
      </c>
      <c r="X1680" s="19">
        <f>$B1680-W1680</f>
        <v/>
      </c>
      <c r="Y1680" s="19">
        <f>MIN(670000,ROUNDDOWN(MAX(0,X1680-430000)*0.0751+47600,0))+MIN(260000,ROUNDDOWN(MAX(0,X1680-430000)*0.028+17600,0))+MIN(30000,ROUNDDOWN(MAX(0,X1680-430000)*0.0027+1873,0))+IF("いいえ"="はい",MIN(170000,ROUNDDOWN(MAX(0,X1680-430000)*0.0243+17800,0)),0)</f>
        <v/>
      </c>
      <c r="Z1680" s="19">
        <f>IF(""="",215040+Y1680,"")</f>
        <v/>
      </c>
      <c r="AA1680" s="19">
        <f>IF(X1680&gt;23500000,NA(),IF(X1680&lt;=4890000,1040000,IF(X1680&lt;=6550000,670000,620000)))</f>
        <v/>
      </c>
      <c r="AB1680" s="19">
        <f>MAX(0,ROUNDDOWN(X1680-Z1680-AA1680-0,-3))</f>
        <v/>
      </c>
      <c r="AC1680" s="19">
        <f>IF(AB1680&lt;=0,0,ROUNDDOWN((AB1680*LOOKUP(AB1680,{0,1950001,3300001,6950001,9000001,18000001,40000001},{0.05,0.1,0.2,0.23,0.33,0.4,0.45})-LOOKUP(AB1680,{0,1950001,3300001,6950001,9000001,18000001,40000001},{0,97500,427500,636000,1536000,2796000,4796000}))*1.021,-2))</f>
        <v/>
      </c>
      <c r="AD1680" s="19">
        <f>MAX(0,ROUNDDOWN(X1680-Z1680-430000-0,-3))</f>
        <v/>
      </c>
      <c r="AE1680" s="19">
        <f>IF(X1680&lt;=450000,0,MAX(0,ROUNDDOWN(AD1680*0.06-MIN(50000,AD1680)*0.03,-2))+MAX(0,ROUNDDOWN(AD1680*0.04-MIN(50000,AD1680)*0.02,-2)))</f>
        <v/>
      </c>
      <c r="AF1680" s="19">
        <f>AC1680+AE1680+Y1680</f>
        <v/>
      </c>
      <c r="AG1680" s="19">
        <f>MIN(650000,MAX(0,$B1680))</f>
        <v/>
      </c>
      <c r="AH1680" s="19">
        <f>$B1680-AG1680</f>
        <v/>
      </c>
      <c r="AI1680" s="19">
        <f>MIN(670000,ROUNDDOWN(MAX(0,AH1680-430000)*0.0751+47600,0))+MIN(260000,ROUNDDOWN(MAX(0,AH1680-430000)*0.028+17600,0))+MIN(30000,ROUNDDOWN(MAX(0,AH1680-430000)*0.0027+1873,0))+IF("いいえ"="はい",MIN(170000,ROUNDDOWN(MAX(0,AH1680-430000)*0.0243+17800,0)),0)</f>
        <v/>
      </c>
      <c r="AJ1680" s="19">
        <f>IF(""="",215040+AI1680,"")</f>
        <v/>
      </c>
      <c r="AK1680" s="19">
        <f>IF(AH1680&gt;23500000,NA(),IF(AH1680&lt;=4890000,1040000,IF(AH1680&lt;=6550000,670000,620000)))</f>
        <v/>
      </c>
      <c r="AL1680" s="19">
        <f>MAX(0,ROUNDDOWN(AH1680-AJ1680-AK1680-0,-3))</f>
        <v/>
      </c>
      <c r="AM1680" s="19">
        <f>IF(AL1680&lt;=0,0,ROUNDDOWN((AL1680*LOOKUP(AL1680,{0,1950001,3300001,6950001,9000001,18000001,40000001},{0.05,0.1,0.2,0.23,0.33,0.4,0.45})-LOOKUP(AL1680,{0,1950001,3300001,6950001,9000001,18000001,40000001},{0,97500,427500,636000,1536000,2796000,4796000}))*1.021,-2))</f>
        <v/>
      </c>
      <c r="AN1680" s="19">
        <f>MAX(0,ROUNDDOWN(AH1680-AJ1680-430000-0,-3))</f>
        <v/>
      </c>
      <c r="AO1680" s="19">
        <f>IF(AH1680&lt;=450000,0,MAX(0,ROUNDDOWN(AN1680*0.06-MIN(50000,AN1680)*0.03,-2))+MAX(0,ROUNDDOWN(AN1680*0.04-MIN(50000,AN1680)*0.02,-2)))</f>
        <v/>
      </c>
      <c r="AP1680" s="19">
        <f>AM1680+AO1680+AI1680</f>
        <v/>
      </c>
      <c r="AQ1680" s="19">
        <f>MIN(750000,MAX(0,$B1680))</f>
        <v/>
      </c>
      <c r="AR1680" s="19">
        <f>$B1680-AQ1680</f>
        <v/>
      </c>
      <c r="AS1680" s="19">
        <f>MIN(670000,ROUNDDOWN(MAX(0,AR1680-430000)*0.0751+47600,0))+MIN(260000,ROUNDDOWN(MAX(0,AR1680-430000)*0.028+17600,0))+MIN(30000,ROUNDDOWN(MAX(0,AR1680-430000)*0.0027+1873,0))+IF("いいえ"="はい",MIN(170000,ROUNDDOWN(MAX(0,AR1680-430000)*0.0243+17800,0)),0)</f>
        <v/>
      </c>
      <c r="AT1680" s="19">
        <f>IF(""="",215040+AS1680,"")</f>
        <v/>
      </c>
      <c r="AU1680" s="19">
        <f>IF(AR1680&gt;23500000,NA(),IF(AR1680&lt;=4890000,1040000,IF(AR1680&lt;=6550000,670000,620000)))</f>
        <v/>
      </c>
      <c r="AV1680" s="19">
        <f>MAX(0,ROUNDDOWN(AR1680-AT1680-AU1680-0,-3))</f>
        <v/>
      </c>
      <c r="AW1680" s="19">
        <f>IF(AV1680&lt;=0,0,ROUNDDOWN((AV1680*LOOKUP(AV1680,{0,1950001,3300001,6950001,9000001,18000001,40000001},{0.05,0.1,0.2,0.23,0.33,0.4,0.45})-LOOKUP(AV1680,{0,1950001,3300001,6950001,9000001,18000001,40000001},{0,97500,427500,636000,1536000,2796000,4796000}))*1.021,-2))</f>
        <v/>
      </c>
      <c r="AX1680" s="19">
        <f>MAX(0,ROUNDDOWN(AR1680-AT1680-430000-0,-3))</f>
        <v/>
      </c>
      <c r="AY1680" s="19">
        <f>IF(AR1680&lt;=450000,0,MAX(0,ROUNDDOWN(AX1680*0.06-MIN(50000,AX1680)*0.03,-2))+MAX(0,ROUNDDOWN(AX1680*0.04-MIN(50000,AX1680)*0.02,-2)))</f>
        <v/>
      </c>
      <c r="AZ1680" s="19">
        <f>AW1680+AY1680+AS1680</f>
        <v/>
      </c>
    </row>
    <row r="1681">
      <c r="A1681" t="inlineStr">
        <is>
          <t>1万円刻み</t>
        </is>
      </c>
      <c r="B1681" s="19">
        <f>'3_1万円刻み'!$A$1664</f>
        <v/>
      </c>
      <c r="C1681" s="19">
        <f>MIN(0,MAX(0,$B1681))</f>
        <v/>
      </c>
      <c r="D1681" s="19">
        <f>$B1681-C1681</f>
        <v/>
      </c>
      <c r="E1681" s="19">
        <f>MIN(670000,ROUNDDOWN(MAX(0,D1681-430000)*0.0751+47600,0))+MIN(260000,ROUNDDOWN(MAX(0,D1681-430000)*0.028+17600,0))+MIN(30000,ROUNDDOWN(MAX(0,D1681-430000)*0.0027+1873,0))+IF("いいえ"="はい",MIN(170000,ROUNDDOWN(MAX(0,D1681-430000)*0.0243+17800,0)),0)</f>
        <v/>
      </c>
      <c r="F1681" s="19">
        <f>IF(""="",215040+E1681,"")</f>
        <v/>
      </c>
      <c r="G1681" s="19">
        <f>IF(D1681&gt;23500000,NA(),IF(D1681&lt;=4890000,1040000,IF(D1681&lt;=6550000,670000,620000)))</f>
        <v/>
      </c>
      <c r="H1681" s="19">
        <f>MAX(0,ROUNDDOWN(D1681-F1681-G1681-0,-3))</f>
        <v/>
      </c>
      <c r="I1681" s="19">
        <f>IF(H1681&lt;=0,0,ROUNDDOWN((H1681*LOOKUP(H1681,{0,1950001,3300001,6950001,9000001,18000001,40000001},{0.05,0.1,0.2,0.23,0.33,0.4,0.45})-LOOKUP(H1681,{0,1950001,3300001,6950001,9000001,18000001,40000001},{0,97500,427500,636000,1536000,2796000,4796000}))*1.021,-2))</f>
        <v/>
      </c>
      <c r="J1681" s="19">
        <f>MAX(0,ROUNDDOWN(D1681-F1681-430000-0,-3))</f>
        <v/>
      </c>
      <c r="K1681" s="19">
        <f>IF(D1681&lt;=450000,0,MAX(0,ROUNDDOWN(J1681*0.06-MIN(50000,J1681)*0.03,-2))+MAX(0,ROUNDDOWN(J1681*0.04-MIN(50000,J1681)*0.02,-2)))</f>
        <v/>
      </c>
      <c r="L1681" s="19">
        <f>I1681+K1681+E1681</f>
        <v/>
      </c>
      <c r="M1681" s="19">
        <f>MIN(100000,MAX(0,$B1681))</f>
        <v/>
      </c>
      <c r="N1681" s="19">
        <f>$B1681-M1681</f>
        <v/>
      </c>
      <c r="O1681" s="19">
        <f>MIN(670000,ROUNDDOWN(MAX(0,N1681-430000)*0.0751+47600,0))+MIN(260000,ROUNDDOWN(MAX(0,N1681-430000)*0.028+17600,0))+MIN(30000,ROUNDDOWN(MAX(0,N1681-430000)*0.0027+1873,0))+IF("いいえ"="はい",MIN(170000,ROUNDDOWN(MAX(0,N1681-430000)*0.0243+17800,0)),0)</f>
        <v/>
      </c>
      <c r="P1681" s="19">
        <f>IF(""="",215040+O1681,"")</f>
        <v/>
      </c>
      <c r="Q1681" s="19">
        <f>IF(N1681&gt;23500000,NA(),IF(N1681&lt;=4890000,1040000,IF(N1681&lt;=6550000,670000,620000)))</f>
        <v/>
      </c>
      <c r="R1681" s="19">
        <f>MAX(0,ROUNDDOWN(N1681-P1681-Q1681-0,-3))</f>
        <v/>
      </c>
      <c r="S1681" s="19">
        <f>IF(R1681&lt;=0,0,ROUNDDOWN((R1681*LOOKUP(R1681,{0,1950001,3300001,6950001,9000001,18000001,40000001},{0.05,0.1,0.2,0.23,0.33,0.4,0.45})-LOOKUP(R1681,{0,1950001,3300001,6950001,9000001,18000001,40000001},{0,97500,427500,636000,1536000,2796000,4796000}))*1.021,-2))</f>
        <v/>
      </c>
      <c r="T1681" s="19">
        <f>MAX(0,ROUNDDOWN(N1681-P1681-430000-0,-3))</f>
        <v/>
      </c>
      <c r="U1681" s="19">
        <f>IF(N1681&lt;=450000,0,MAX(0,ROUNDDOWN(T1681*0.06-MIN(50000,T1681)*0.03,-2))+MAX(0,ROUNDDOWN(T1681*0.04-MIN(50000,T1681)*0.02,-2)))</f>
        <v/>
      </c>
      <c r="V1681" s="19">
        <f>S1681+U1681+O1681</f>
        <v/>
      </c>
      <c r="W1681" s="19">
        <f>MIN(550000,MAX(0,$B1681))</f>
        <v/>
      </c>
      <c r="X1681" s="19">
        <f>$B1681-W1681</f>
        <v/>
      </c>
      <c r="Y1681" s="19">
        <f>MIN(670000,ROUNDDOWN(MAX(0,X1681-430000)*0.0751+47600,0))+MIN(260000,ROUNDDOWN(MAX(0,X1681-430000)*0.028+17600,0))+MIN(30000,ROUNDDOWN(MAX(0,X1681-430000)*0.0027+1873,0))+IF("いいえ"="はい",MIN(170000,ROUNDDOWN(MAX(0,X1681-430000)*0.0243+17800,0)),0)</f>
        <v/>
      </c>
      <c r="Z1681" s="19">
        <f>IF(""="",215040+Y1681,"")</f>
        <v/>
      </c>
      <c r="AA1681" s="19">
        <f>IF(X1681&gt;23500000,NA(),IF(X1681&lt;=4890000,1040000,IF(X1681&lt;=6550000,670000,620000)))</f>
        <v/>
      </c>
      <c r="AB1681" s="19">
        <f>MAX(0,ROUNDDOWN(X1681-Z1681-AA1681-0,-3))</f>
        <v/>
      </c>
      <c r="AC1681" s="19">
        <f>IF(AB1681&lt;=0,0,ROUNDDOWN((AB1681*LOOKUP(AB1681,{0,1950001,3300001,6950001,9000001,18000001,40000001},{0.05,0.1,0.2,0.23,0.33,0.4,0.45})-LOOKUP(AB1681,{0,1950001,3300001,6950001,9000001,18000001,40000001},{0,97500,427500,636000,1536000,2796000,4796000}))*1.021,-2))</f>
        <v/>
      </c>
      <c r="AD1681" s="19">
        <f>MAX(0,ROUNDDOWN(X1681-Z1681-430000-0,-3))</f>
        <v/>
      </c>
      <c r="AE1681" s="19">
        <f>IF(X1681&lt;=450000,0,MAX(0,ROUNDDOWN(AD1681*0.06-MIN(50000,AD1681)*0.03,-2))+MAX(0,ROUNDDOWN(AD1681*0.04-MIN(50000,AD1681)*0.02,-2)))</f>
        <v/>
      </c>
      <c r="AF1681" s="19">
        <f>AC1681+AE1681+Y1681</f>
        <v/>
      </c>
      <c r="AG1681" s="19">
        <f>MIN(650000,MAX(0,$B1681))</f>
        <v/>
      </c>
      <c r="AH1681" s="19">
        <f>$B1681-AG1681</f>
        <v/>
      </c>
      <c r="AI1681" s="19">
        <f>MIN(670000,ROUNDDOWN(MAX(0,AH1681-430000)*0.0751+47600,0))+MIN(260000,ROUNDDOWN(MAX(0,AH1681-430000)*0.028+17600,0))+MIN(30000,ROUNDDOWN(MAX(0,AH1681-430000)*0.0027+1873,0))+IF("いいえ"="はい",MIN(170000,ROUNDDOWN(MAX(0,AH1681-430000)*0.0243+17800,0)),0)</f>
        <v/>
      </c>
      <c r="AJ1681" s="19">
        <f>IF(""="",215040+AI1681,"")</f>
        <v/>
      </c>
      <c r="AK1681" s="19">
        <f>IF(AH1681&gt;23500000,NA(),IF(AH1681&lt;=4890000,1040000,IF(AH1681&lt;=6550000,670000,620000)))</f>
        <v/>
      </c>
      <c r="AL1681" s="19">
        <f>MAX(0,ROUNDDOWN(AH1681-AJ1681-AK1681-0,-3))</f>
        <v/>
      </c>
      <c r="AM1681" s="19">
        <f>IF(AL1681&lt;=0,0,ROUNDDOWN((AL1681*LOOKUP(AL1681,{0,1950001,3300001,6950001,9000001,18000001,40000001},{0.05,0.1,0.2,0.23,0.33,0.4,0.45})-LOOKUP(AL1681,{0,1950001,3300001,6950001,9000001,18000001,40000001},{0,97500,427500,636000,1536000,2796000,4796000}))*1.021,-2))</f>
        <v/>
      </c>
      <c r="AN1681" s="19">
        <f>MAX(0,ROUNDDOWN(AH1681-AJ1681-430000-0,-3))</f>
        <v/>
      </c>
      <c r="AO1681" s="19">
        <f>IF(AH1681&lt;=450000,0,MAX(0,ROUNDDOWN(AN1681*0.06-MIN(50000,AN1681)*0.03,-2))+MAX(0,ROUNDDOWN(AN1681*0.04-MIN(50000,AN1681)*0.02,-2)))</f>
        <v/>
      </c>
      <c r="AP1681" s="19">
        <f>AM1681+AO1681+AI1681</f>
        <v/>
      </c>
      <c r="AQ1681" s="19">
        <f>MIN(750000,MAX(0,$B1681))</f>
        <v/>
      </c>
      <c r="AR1681" s="19">
        <f>$B1681-AQ1681</f>
        <v/>
      </c>
      <c r="AS1681" s="19">
        <f>MIN(670000,ROUNDDOWN(MAX(0,AR1681-430000)*0.0751+47600,0))+MIN(260000,ROUNDDOWN(MAX(0,AR1681-430000)*0.028+17600,0))+MIN(30000,ROUNDDOWN(MAX(0,AR1681-430000)*0.0027+1873,0))+IF("いいえ"="はい",MIN(170000,ROUNDDOWN(MAX(0,AR1681-430000)*0.0243+17800,0)),0)</f>
        <v/>
      </c>
      <c r="AT1681" s="19">
        <f>IF(""="",215040+AS1681,"")</f>
        <v/>
      </c>
      <c r="AU1681" s="19">
        <f>IF(AR1681&gt;23500000,NA(),IF(AR1681&lt;=4890000,1040000,IF(AR1681&lt;=6550000,670000,620000)))</f>
        <v/>
      </c>
      <c r="AV1681" s="19">
        <f>MAX(0,ROUNDDOWN(AR1681-AT1681-AU1681-0,-3))</f>
        <v/>
      </c>
      <c r="AW1681" s="19">
        <f>IF(AV1681&lt;=0,0,ROUNDDOWN((AV1681*LOOKUP(AV1681,{0,1950001,3300001,6950001,9000001,18000001,40000001},{0.05,0.1,0.2,0.23,0.33,0.4,0.45})-LOOKUP(AV1681,{0,1950001,3300001,6950001,9000001,18000001,40000001},{0,97500,427500,636000,1536000,2796000,4796000}))*1.021,-2))</f>
        <v/>
      </c>
      <c r="AX1681" s="19">
        <f>MAX(0,ROUNDDOWN(AR1681-AT1681-430000-0,-3))</f>
        <v/>
      </c>
      <c r="AY1681" s="19">
        <f>IF(AR1681&lt;=450000,0,MAX(0,ROUNDDOWN(AX1681*0.06-MIN(50000,AX1681)*0.03,-2))+MAX(0,ROUNDDOWN(AX1681*0.04-MIN(50000,AX1681)*0.02,-2)))</f>
        <v/>
      </c>
      <c r="AZ1681" s="19">
        <f>AW1681+AY1681+AS1681</f>
        <v/>
      </c>
    </row>
    <row r="1682">
      <c r="A1682" t="inlineStr">
        <is>
          <t>1万円刻み</t>
        </is>
      </c>
      <c r="B1682" s="19">
        <f>'3_1万円刻み'!$A$1665</f>
        <v/>
      </c>
      <c r="C1682" s="19">
        <f>MIN(0,MAX(0,$B1682))</f>
        <v/>
      </c>
      <c r="D1682" s="19">
        <f>$B1682-C1682</f>
        <v/>
      </c>
      <c r="E1682" s="19">
        <f>MIN(670000,ROUNDDOWN(MAX(0,D1682-430000)*0.0751+47600,0))+MIN(260000,ROUNDDOWN(MAX(0,D1682-430000)*0.028+17600,0))+MIN(30000,ROUNDDOWN(MAX(0,D1682-430000)*0.0027+1873,0))+IF("いいえ"="はい",MIN(170000,ROUNDDOWN(MAX(0,D1682-430000)*0.0243+17800,0)),0)</f>
        <v/>
      </c>
      <c r="F1682" s="19">
        <f>IF(""="",215040+E1682,"")</f>
        <v/>
      </c>
      <c r="G1682" s="19">
        <f>IF(D1682&gt;23500000,NA(),IF(D1682&lt;=4890000,1040000,IF(D1682&lt;=6550000,670000,620000)))</f>
        <v/>
      </c>
      <c r="H1682" s="19">
        <f>MAX(0,ROUNDDOWN(D1682-F1682-G1682-0,-3))</f>
        <v/>
      </c>
      <c r="I1682" s="19">
        <f>IF(H1682&lt;=0,0,ROUNDDOWN((H1682*LOOKUP(H1682,{0,1950001,3300001,6950001,9000001,18000001,40000001},{0.05,0.1,0.2,0.23,0.33,0.4,0.45})-LOOKUP(H1682,{0,1950001,3300001,6950001,9000001,18000001,40000001},{0,97500,427500,636000,1536000,2796000,4796000}))*1.021,-2))</f>
        <v/>
      </c>
      <c r="J1682" s="19">
        <f>MAX(0,ROUNDDOWN(D1682-F1682-430000-0,-3))</f>
        <v/>
      </c>
      <c r="K1682" s="19">
        <f>IF(D1682&lt;=450000,0,MAX(0,ROUNDDOWN(J1682*0.06-MIN(50000,J1682)*0.03,-2))+MAX(0,ROUNDDOWN(J1682*0.04-MIN(50000,J1682)*0.02,-2)))</f>
        <v/>
      </c>
      <c r="L1682" s="19">
        <f>I1682+K1682+E1682</f>
        <v/>
      </c>
      <c r="M1682" s="19">
        <f>MIN(100000,MAX(0,$B1682))</f>
        <v/>
      </c>
      <c r="N1682" s="19">
        <f>$B1682-M1682</f>
        <v/>
      </c>
      <c r="O1682" s="19">
        <f>MIN(670000,ROUNDDOWN(MAX(0,N1682-430000)*0.0751+47600,0))+MIN(260000,ROUNDDOWN(MAX(0,N1682-430000)*0.028+17600,0))+MIN(30000,ROUNDDOWN(MAX(0,N1682-430000)*0.0027+1873,0))+IF("いいえ"="はい",MIN(170000,ROUNDDOWN(MAX(0,N1682-430000)*0.0243+17800,0)),0)</f>
        <v/>
      </c>
      <c r="P1682" s="19">
        <f>IF(""="",215040+O1682,"")</f>
        <v/>
      </c>
      <c r="Q1682" s="19">
        <f>IF(N1682&gt;23500000,NA(),IF(N1682&lt;=4890000,1040000,IF(N1682&lt;=6550000,670000,620000)))</f>
        <v/>
      </c>
      <c r="R1682" s="19">
        <f>MAX(0,ROUNDDOWN(N1682-P1682-Q1682-0,-3))</f>
        <v/>
      </c>
      <c r="S1682" s="19">
        <f>IF(R1682&lt;=0,0,ROUNDDOWN((R1682*LOOKUP(R1682,{0,1950001,3300001,6950001,9000001,18000001,40000001},{0.05,0.1,0.2,0.23,0.33,0.4,0.45})-LOOKUP(R1682,{0,1950001,3300001,6950001,9000001,18000001,40000001},{0,97500,427500,636000,1536000,2796000,4796000}))*1.021,-2))</f>
        <v/>
      </c>
      <c r="T1682" s="19">
        <f>MAX(0,ROUNDDOWN(N1682-P1682-430000-0,-3))</f>
        <v/>
      </c>
      <c r="U1682" s="19">
        <f>IF(N1682&lt;=450000,0,MAX(0,ROUNDDOWN(T1682*0.06-MIN(50000,T1682)*0.03,-2))+MAX(0,ROUNDDOWN(T1682*0.04-MIN(50000,T1682)*0.02,-2)))</f>
        <v/>
      </c>
      <c r="V1682" s="19">
        <f>S1682+U1682+O1682</f>
        <v/>
      </c>
      <c r="W1682" s="19">
        <f>MIN(550000,MAX(0,$B1682))</f>
        <v/>
      </c>
      <c r="X1682" s="19">
        <f>$B1682-W1682</f>
        <v/>
      </c>
      <c r="Y1682" s="19">
        <f>MIN(670000,ROUNDDOWN(MAX(0,X1682-430000)*0.0751+47600,0))+MIN(260000,ROUNDDOWN(MAX(0,X1682-430000)*0.028+17600,0))+MIN(30000,ROUNDDOWN(MAX(0,X1682-430000)*0.0027+1873,0))+IF("いいえ"="はい",MIN(170000,ROUNDDOWN(MAX(0,X1682-430000)*0.0243+17800,0)),0)</f>
        <v/>
      </c>
      <c r="Z1682" s="19">
        <f>IF(""="",215040+Y1682,"")</f>
        <v/>
      </c>
      <c r="AA1682" s="19">
        <f>IF(X1682&gt;23500000,NA(),IF(X1682&lt;=4890000,1040000,IF(X1682&lt;=6550000,670000,620000)))</f>
        <v/>
      </c>
      <c r="AB1682" s="19">
        <f>MAX(0,ROUNDDOWN(X1682-Z1682-AA1682-0,-3))</f>
        <v/>
      </c>
      <c r="AC1682" s="19">
        <f>IF(AB1682&lt;=0,0,ROUNDDOWN((AB1682*LOOKUP(AB1682,{0,1950001,3300001,6950001,9000001,18000001,40000001},{0.05,0.1,0.2,0.23,0.33,0.4,0.45})-LOOKUP(AB1682,{0,1950001,3300001,6950001,9000001,18000001,40000001},{0,97500,427500,636000,1536000,2796000,4796000}))*1.021,-2))</f>
        <v/>
      </c>
      <c r="AD1682" s="19">
        <f>MAX(0,ROUNDDOWN(X1682-Z1682-430000-0,-3))</f>
        <v/>
      </c>
      <c r="AE1682" s="19">
        <f>IF(X1682&lt;=450000,0,MAX(0,ROUNDDOWN(AD1682*0.06-MIN(50000,AD1682)*0.03,-2))+MAX(0,ROUNDDOWN(AD1682*0.04-MIN(50000,AD1682)*0.02,-2)))</f>
        <v/>
      </c>
      <c r="AF1682" s="19">
        <f>AC1682+AE1682+Y1682</f>
        <v/>
      </c>
      <c r="AG1682" s="19">
        <f>MIN(650000,MAX(0,$B1682))</f>
        <v/>
      </c>
      <c r="AH1682" s="19">
        <f>$B1682-AG1682</f>
        <v/>
      </c>
      <c r="AI1682" s="19">
        <f>MIN(670000,ROUNDDOWN(MAX(0,AH1682-430000)*0.0751+47600,0))+MIN(260000,ROUNDDOWN(MAX(0,AH1682-430000)*0.028+17600,0))+MIN(30000,ROUNDDOWN(MAX(0,AH1682-430000)*0.0027+1873,0))+IF("いいえ"="はい",MIN(170000,ROUNDDOWN(MAX(0,AH1682-430000)*0.0243+17800,0)),0)</f>
        <v/>
      </c>
      <c r="AJ1682" s="19">
        <f>IF(""="",215040+AI1682,"")</f>
        <v/>
      </c>
      <c r="AK1682" s="19">
        <f>IF(AH1682&gt;23500000,NA(),IF(AH1682&lt;=4890000,1040000,IF(AH1682&lt;=6550000,670000,620000)))</f>
        <v/>
      </c>
      <c r="AL1682" s="19">
        <f>MAX(0,ROUNDDOWN(AH1682-AJ1682-AK1682-0,-3))</f>
        <v/>
      </c>
      <c r="AM1682" s="19">
        <f>IF(AL1682&lt;=0,0,ROUNDDOWN((AL1682*LOOKUP(AL1682,{0,1950001,3300001,6950001,9000001,18000001,40000001},{0.05,0.1,0.2,0.23,0.33,0.4,0.45})-LOOKUP(AL1682,{0,1950001,3300001,6950001,9000001,18000001,40000001},{0,97500,427500,636000,1536000,2796000,4796000}))*1.021,-2))</f>
        <v/>
      </c>
      <c r="AN1682" s="19">
        <f>MAX(0,ROUNDDOWN(AH1682-AJ1682-430000-0,-3))</f>
        <v/>
      </c>
      <c r="AO1682" s="19">
        <f>IF(AH1682&lt;=450000,0,MAX(0,ROUNDDOWN(AN1682*0.06-MIN(50000,AN1682)*0.03,-2))+MAX(0,ROUNDDOWN(AN1682*0.04-MIN(50000,AN1682)*0.02,-2)))</f>
        <v/>
      </c>
      <c r="AP1682" s="19">
        <f>AM1682+AO1682+AI1682</f>
        <v/>
      </c>
      <c r="AQ1682" s="19">
        <f>MIN(750000,MAX(0,$B1682))</f>
        <v/>
      </c>
      <c r="AR1682" s="19">
        <f>$B1682-AQ1682</f>
        <v/>
      </c>
      <c r="AS1682" s="19">
        <f>MIN(670000,ROUNDDOWN(MAX(0,AR1682-430000)*0.0751+47600,0))+MIN(260000,ROUNDDOWN(MAX(0,AR1682-430000)*0.028+17600,0))+MIN(30000,ROUNDDOWN(MAX(0,AR1682-430000)*0.0027+1873,0))+IF("いいえ"="はい",MIN(170000,ROUNDDOWN(MAX(0,AR1682-430000)*0.0243+17800,0)),0)</f>
        <v/>
      </c>
      <c r="AT1682" s="19">
        <f>IF(""="",215040+AS1682,"")</f>
        <v/>
      </c>
      <c r="AU1682" s="19">
        <f>IF(AR1682&gt;23500000,NA(),IF(AR1682&lt;=4890000,1040000,IF(AR1682&lt;=6550000,670000,620000)))</f>
        <v/>
      </c>
      <c r="AV1682" s="19">
        <f>MAX(0,ROUNDDOWN(AR1682-AT1682-AU1682-0,-3))</f>
        <v/>
      </c>
      <c r="AW1682" s="19">
        <f>IF(AV1682&lt;=0,0,ROUNDDOWN((AV1682*LOOKUP(AV1682,{0,1950001,3300001,6950001,9000001,18000001,40000001},{0.05,0.1,0.2,0.23,0.33,0.4,0.45})-LOOKUP(AV1682,{0,1950001,3300001,6950001,9000001,18000001,40000001},{0,97500,427500,636000,1536000,2796000,4796000}))*1.021,-2))</f>
        <v/>
      </c>
      <c r="AX1682" s="19">
        <f>MAX(0,ROUNDDOWN(AR1682-AT1682-430000-0,-3))</f>
        <v/>
      </c>
      <c r="AY1682" s="19">
        <f>IF(AR1682&lt;=450000,0,MAX(0,ROUNDDOWN(AX1682*0.06-MIN(50000,AX1682)*0.03,-2))+MAX(0,ROUNDDOWN(AX1682*0.04-MIN(50000,AX1682)*0.02,-2)))</f>
        <v/>
      </c>
      <c r="AZ1682" s="19">
        <f>AW1682+AY1682+AS1682</f>
        <v/>
      </c>
    </row>
    <row r="1683">
      <c r="A1683" t="inlineStr">
        <is>
          <t>1万円刻み</t>
        </is>
      </c>
      <c r="B1683" s="19">
        <f>'3_1万円刻み'!$A$1666</f>
        <v/>
      </c>
      <c r="C1683" s="19">
        <f>MIN(0,MAX(0,$B1683))</f>
        <v/>
      </c>
      <c r="D1683" s="19">
        <f>$B1683-C1683</f>
        <v/>
      </c>
      <c r="E1683" s="19">
        <f>MIN(670000,ROUNDDOWN(MAX(0,D1683-430000)*0.0751+47600,0))+MIN(260000,ROUNDDOWN(MAX(0,D1683-430000)*0.028+17600,0))+MIN(30000,ROUNDDOWN(MAX(0,D1683-430000)*0.0027+1873,0))+IF("いいえ"="はい",MIN(170000,ROUNDDOWN(MAX(0,D1683-430000)*0.0243+17800,0)),0)</f>
        <v/>
      </c>
      <c r="F1683" s="19">
        <f>IF(""="",215040+E1683,"")</f>
        <v/>
      </c>
      <c r="G1683" s="19">
        <f>IF(D1683&gt;23500000,NA(),IF(D1683&lt;=4890000,1040000,IF(D1683&lt;=6550000,670000,620000)))</f>
        <v/>
      </c>
      <c r="H1683" s="19">
        <f>MAX(0,ROUNDDOWN(D1683-F1683-G1683-0,-3))</f>
        <v/>
      </c>
      <c r="I1683" s="19">
        <f>IF(H1683&lt;=0,0,ROUNDDOWN((H1683*LOOKUP(H1683,{0,1950001,3300001,6950001,9000001,18000001,40000001},{0.05,0.1,0.2,0.23,0.33,0.4,0.45})-LOOKUP(H1683,{0,1950001,3300001,6950001,9000001,18000001,40000001},{0,97500,427500,636000,1536000,2796000,4796000}))*1.021,-2))</f>
        <v/>
      </c>
      <c r="J1683" s="19">
        <f>MAX(0,ROUNDDOWN(D1683-F1683-430000-0,-3))</f>
        <v/>
      </c>
      <c r="K1683" s="19">
        <f>IF(D1683&lt;=450000,0,MAX(0,ROUNDDOWN(J1683*0.06-MIN(50000,J1683)*0.03,-2))+MAX(0,ROUNDDOWN(J1683*0.04-MIN(50000,J1683)*0.02,-2)))</f>
        <v/>
      </c>
      <c r="L1683" s="19">
        <f>I1683+K1683+E1683</f>
        <v/>
      </c>
      <c r="M1683" s="19">
        <f>MIN(100000,MAX(0,$B1683))</f>
        <v/>
      </c>
      <c r="N1683" s="19">
        <f>$B1683-M1683</f>
        <v/>
      </c>
      <c r="O1683" s="19">
        <f>MIN(670000,ROUNDDOWN(MAX(0,N1683-430000)*0.0751+47600,0))+MIN(260000,ROUNDDOWN(MAX(0,N1683-430000)*0.028+17600,0))+MIN(30000,ROUNDDOWN(MAX(0,N1683-430000)*0.0027+1873,0))+IF("いいえ"="はい",MIN(170000,ROUNDDOWN(MAX(0,N1683-430000)*0.0243+17800,0)),0)</f>
        <v/>
      </c>
      <c r="P1683" s="19">
        <f>IF(""="",215040+O1683,"")</f>
        <v/>
      </c>
      <c r="Q1683" s="19">
        <f>IF(N1683&gt;23500000,NA(),IF(N1683&lt;=4890000,1040000,IF(N1683&lt;=6550000,670000,620000)))</f>
        <v/>
      </c>
      <c r="R1683" s="19">
        <f>MAX(0,ROUNDDOWN(N1683-P1683-Q1683-0,-3))</f>
        <v/>
      </c>
      <c r="S1683" s="19">
        <f>IF(R1683&lt;=0,0,ROUNDDOWN((R1683*LOOKUP(R1683,{0,1950001,3300001,6950001,9000001,18000001,40000001},{0.05,0.1,0.2,0.23,0.33,0.4,0.45})-LOOKUP(R1683,{0,1950001,3300001,6950001,9000001,18000001,40000001},{0,97500,427500,636000,1536000,2796000,4796000}))*1.021,-2))</f>
        <v/>
      </c>
      <c r="T1683" s="19">
        <f>MAX(0,ROUNDDOWN(N1683-P1683-430000-0,-3))</f>
        <v/>
      </c>
      <c r="U1683" s="19">
        <f>IF(N1683&lt;=450000,0,MAX(0,ROUNDDOWN(T1683*0.06-MIN(50000,T1683)*0.03,-2))+MAX(0,ROUNDDOWN(T1683*0.04-MIN(50000,T1683)*0.02,-2)))</f>
        <v/>
      </c>
      <c r="V1683" s="19">
        <f>S1683+U1683+O1683</f>
        <v/>
      </c>
      <c r="W1683" s="19">
        <f>MIN(550000,MAX(0,$B1683))</f>
        <v/>
      </c>
      <c r="X1683" s="19">
        <f>$B1683-W1683</f>
        <v/>
      </c>
      <c r="Y1683" s="19">
        <f>MIN(670000,ROUNDDOWN(MAX(0,X1683-430000)*0.0751+47600,0))+MIN(260000,ROUNDDOWN(MAX(0,X1683-430000)*0.028+17600,0))+MIN(30000,ROUNDDOWN(MAX(0,X1683-430000)*0.0027+1873,0))+IF("いいえ"="はい",MIN(170000,ROUNDDOWN(MAX(0,X1683-430000)*0.0243+17800,0)),0)</f>
        <v/>
      </c>
      <c r="Z1683" s="19">
        <f>IF(""="",215040+Y1683,"")</f>
        <v/>
      </c>
      <c r="AA1683" s="19">
        <f>IF(X1683&gt;23500000,NA(),IF(X1683&lt;=4890000,1040000,IF(X1683&lt;=6550000,670000,620000)))</f>
        <v/>
      </c>
      <c r="AB1683" s="19">
        <f>MAX(0,ROUNDDOWN(X1683-Z1683-AA1683-0,-3))</f>
        <v/>
      </c>
      <c r="AC1683" s="19">
        <f>IF(AB1683&lt;=0,0,ROUNDDOWN((AB1683*LOOKUP(AB1683,{0,1950001,3300001,6950001,9000001,18000001,40000001},{0.05,0.1,0.2,0.23,0.33,0.4,0.45})-LOOKUP(AB1683,{0,1950001,3300001,6950001,9000001,18000001,40000001},{0,97500,427500,636000,1536000,2796000,4796000}))*1.021,-2))</f>
        <v/>
      </c>
      <c r="AD1683" s="19">
        <f>MAX(0,ROUNDDOWN(X1683-Z1683-430000-0,-3))</f>
        <v/>
      </c>
      <c r="AE1683" s="19">
        <f>IF(X1683&lt;=450000,0,MAX(0,ROUNDDOWN(AD1683*0.06-MIN(50000,AD1683)*0.03,-2))+MAX(0,ROUNDDOWN(AD1683*0.04-MIN(50000,AD1683)*0.02,-2)))</f>
        <v/>
      </c>
      <c r="AF1683" s="19">
        <f>AC1683+AE1683+Y1683</f>
        <v/>
      </c>
      <c r="AG1683" s="19">
        <f>MIN(650000,MAX(0,$B1683))</f>
        <v/>
      </c>
      <c r="AH1683" s="19">
        <f>$B1683-AG1683</f>
        <v/>
      </c>
      <c r="AI1683" s="19">
        <f>MIN(670000,ROUNDDOWN(MAX(0,AH1683-430000)*0.0751+47600,0))+MIN(260000,ROUNDDOWN(MAX(0,AH1683-430000)*0.028+17600,0))+MIN(30000,ROUNDDOWN(MAX(0,AH1683-430000)*0.0027+1873,0))+IF("いいえ"="はい",MIN(170000,ROUNDDOWN(MAX(0,AH1683-430000)*0.0243+17800,0)),0)</f>
        <v/>
      </c>
      <c r="AJ1683" s="19">
        <f>IF(""="",215040+AI1683,"")</f>
        <v/>
      </c>
      <c r="AK1683" s="19">
        <f>IF(AH1683&gt;23500000,NA(),IF(AH1683&lt;=4890000,1040000,IF(AH1683&lt;=6550000,670000,620000)))</f>
        <v/>
      </c>
      <c r="AL1683" s="19">
        <f>MAX(0,ROUNDDOWN(AH1683-AJ1683-AK1683-0,-3))</f>
        <v/>
      </c>
      <c r="AM1683" s="19">
        <f>IF(AL1683&lt;=0,0,ROUNDDOWN((AL1683*LOOKUP(AL1683,{0,1950001,3300001,6950001,9000001,18000001,40000001},{0.05,0.1,0.2,0.23,0.33,0.4,0.45})-LOOKUP(AL1683,{0,1950001,3300001,6950001,9000001,18000001,40000001},{0,97500,427500,636000,1536000,2796000,4796000}))*1.021,-2))</f>
        <v/>
      </c>
      <c r="AN1683" s="19">
        <f>MAX(0,ROUNDDOWN(AH1683-AJ1683-430000-0,-3))</f>
        <v/>
      </c>
      <c r="AO1683" s="19">
        <f>IF(AH1683&lt;=450000,0,MAX(0,ROUNDDOWN(AN1683*0.06-MIN(50000,AN1683)*0.03,-2))+MAX(0,ROUNDDOWN(AN1683*0.04-MIN(50000,AN1683)*0.02,-2)))</f>
        <v/>
      </c>
      <c r="AP1683" s="19">
        <f>AM1683+AO1683+AI1683</f>
        <v/>
      </c>
      <c r="AQ1683" s="19">
        <f>MIN(750000,MAX(0,$B1683))</f>
        <v/>
      </c>
      <c r="AR1683" s="19">
        <f>$B1683-AQ1683</f>
        <v/>
      </c>
      <c r="AS1683" s="19">
        <f>MIN(670000,ROUNDDOWN(MAX(0,AR1683-430000)*0.0751+47600,0))+MIN(260000,ROUNDDOWN(MAX(0,AR1683-430000)*0.028+17600,0))+MIN(30000,ROUNDDOWN(MAX(0,AR1683-430000)*0.0027+1873,0))+IF("いいえ"="はい",MIN(170000,ROUNDDOWN(MAX(0,AR1683-430000)*0.0243+17800,0)),0)</f>
        <v/>
      </c>
      <c r="AT1683" s="19">
        <f>IF(""="",215040+AS1683,"")</f>
        <v/>
      </c>
      <c r="AU1683" s="19">
        <f>IF(AR1683&gt;23500000,NA(),IF(AR1683&lt;=4890000,1040000,IF(AR1683&lt;=6550000,670000,620000)))</f>
        <v/>
      </c>
      <c r="AV1683" s="19">
        <f>MAX(0,ROUNDDOWN(AR1683-AT1683-AU1683-0,-3))</f>
        <v/>
      </c>
      <c r="AW1683" s="19">
        <f>IF(AV1683&lt;=0,0,ROUNDDOWN((AV1683*LOOKUP(AV1683,{0,1950001,3300001,6950001,9000001,18000001,40000001},{0.05,0.1,0.2,0.23,0.33,0.4,0.45})-LOOKUP(AV1683,{0,1950001,3300001,6950001,9000001,18000001,40000001},{0,97500,427500,636000,1536000,2796000,4796000}))*1.021,-2))</f>
        <v/>
      </c>
      <c r="AX1683" s="19">
        <f>MAX(0,ROUNDDOWN(AR1683-AT1683-430000-0,-3))</f>
        <v/>
      </c>
      <c r="AY1683" s="19">
        <f>IF(AR1683&lt;=450000,0,MAX(0,ROUNDDOWN(AX1683*0.06-MIN(50000,AX1683)*0.03,-2))+MAX(0,ROUNDDOWN(AX1683*0.04-MIN(50000,AX1683)*0.02,-2)))</f>
        <v/>
      </c>
      <c r="AZ1683" s="19">
        <f>AW1683+AY1683+AS1683</f>
        <v/>
      </c>
    </row>
    <row r="1684">
      <c r="A1684" t="inlineStr">
        <is>
          <t>1万円刻み</t>
        </is>
      </c>
      <c r="B1684" s="19">
        <f>'3_1万円刻み'!$A$1667</f>
        <v/>
      </c>
      <c r="C1684" s="19">
        <f>MIN(0,MAX(0,$B1684))</f>
        <v/>
      </c>
      <c r="D1684" s="19">
        <f>$B1684-C1684</f>
        <v/>
      </c>
      <c r="E1684" s="19">
        <f>MIN(670000,ROUNDDOWN(MAX(0,D1684-430000)*0.0751+47600,0))+MIN(260000,ROUNDDOWN(MAX(0,D1684-430000)*0.028+17600,0))+MIN(30000,ROUNDDOWN(MAX(0,D1684-430000)*0.0027+1873,0))+IF("いいえ"="はい",MIN(170000,ROUNDDOWN(MAX(0,D1684-430000)*0.0243+17800,0)),0)</f>
        <v/>
      </c>
      <c r="F1684" s="19">
        <f>IF(""="",215040+E1684,"")</f>
        <v/>
      </c>
      <c r="G1684" s="19">
        <f>IF(D1684&gt;23500000,NA(),IF(D1684&lt;=4890000,1040000,IF(D1684&lt;=6550000,670000,620000)))</f>
        <v/>
      </c>
      <c r="H1684" s="19">
        <f>MAX(0,ROUNDDOWN(D1684-F1684-G1684-0,-3))</f>
        <v/>
      </c>
      <c r="I1684" s="19">
        <f>IF(H1684&lt;=0,0,ROUNDDOWN((H1684*LOOKUP(H1684,{0,1950001,3300001,6950001,9000001,18000001,40000001},{0.05,0.1,0.2,0.23,0.33,0.4,0.45})-LOOKUP(H1684,{0,1950001,3300001,6950001,9000001,18000001,40000001},{0,97500,427500,636000,1536000,2796000,4796000}))*1.021,-2))</f>
        <v/>
      </c>
      <c r="J1684" s="19">
        <f>MAX(0,ROUNDDOWN(D1684-F1684-430000-0,-3))</f>
        <v/>
      </c>
      <c r="K1684" s="19">
        <f>IF(D1684&lt;=450000,0,MAX(0,ROUNDDOWN(J1684*0.06-MIN(50000,J1684)*0.03,-2))+MAX(0,ROUNDDOWN(J1684*0.04-MIN(50000,J1684)*0.02,-2)))</f>
        <v/>
      </c>
      <c r="L1684" s="19">
        <f>I1684+K1684+E1684</f>
        <v/>
      </c>
      <c r="M1684" s="19">
        <f>MIN(100000,MAX(0,$B1684))</f>
        <v/>
      </c>
      <c r="N1684" s="19">
        <f>$B1684-M1684</f>
        <v/>
      </c>
      <c r="O1684" s="19">
        <f>MIN(670000,ROUNDDOWN(MAX(0,N1684-430000)*0.0751+47600,0))+MIN(260000,ROUNDDOWN(MAX(0,N1684-430000)*0.028+17600,0))+MIN(30000,ROUNDDOWN(MAX(0,N1684-430000)*0.0027+1873,0))+IF("いいえ"="はい",MIN(170000,ROUNDDOWN(MAX(0,N1684-430000)*0.0243+17800,0)),0)</f>
        <v/>
      </c>
      <c r="P1684" s="19">
        <f>IF(""="",215040+O1684,"")</f>
        <v/>
      </c>
      <c r="Q1684" s="19">
        <f>IF(N1684&gt;23500000,NA(),IF(N1684&lt;=4890000,1040000,IF(N1684&lt;=6550000,670000,620000)))</f>
        <v/>
      </c>
      <c r="R1684" s="19">
        <f>MAX(0,ROUNDDOWN(N1684-P1684-Q1684-0,-3))</f>
        <v/>
      </c>
      <c r="S1684" s="19">
        <f>IF(R1684&lt;=0,0,ROUNDDOWN((R1684*LOOKUP(R1684,{0,1950001,3300001,6950001,9000001,18000001,40000001},{0.05,0.1,0.2,0.23,0.33,0.4,0.45})-LOOKUP(R1684,{0,1950001,3300001,6950001,9000001,18000001,40000001},{0,97500,427500,636000,1536000,2796000,4796000}))*1.021,-2))</f>
        <v/>
      </c>
      <c r="T1684" s="19">
        <f>MAX(0,ROUNDDOWN(N1684-P1684-430000-0,-3))</f>
        <v/>
      </c>
      <c r="U1684" s="19">
        <f>IF(N1684&lt;=450000,0,MAX(0,ROUNDDOWN(T1684*0.06-MIN(50000,T1684)*0.03,-2))+MAX(0,ROUNDDOWN(T1684*0.04-MIN(50000,T1684)*0.02,-2)))</f>
        <v/>
      </c>
      <c r="V1684" s="19">
        <f>S1684+U1684+O1684</f>
        <v/>
      </c>
      <c r="W1684" s="19">
        <f>MIN(550000,MAX(0,$B1684))</f>
        <v/>
      </c>
      <c r="X1684" s="19">
        <f>$B1684-W1684</f>
        <v/>
      </c>
      <c r="Y1684" s="19">
        <f>MIN(670000,ROUNDDOWN(MAX(0,X1684-430000)*0.0751+47600,0))+MIN(260000,ROUNDDOWN(MAX(0,X1684-430000)*0.028+17600,0))+MIN(30000,ROUNDDOWN(MAX(0,X1684-430000)*0.0027+1873,0))+IF("いいえ"="はい",MIN(170000,ROUNDDOWN(MAX(0,X1684-430000)*0.0243+17800,0)),0)</f>
        <v/>
      </c>
      <c r="Z1684" s="19">
        <f>IF(""="",215040+Y1684,"")</f>
        <v/>
      </c>
      <c r="AA1684" s="19">
        <f>IF(X1684&gt;23500000,NA(),IF(X1684&lt;=4890000,1040000,IF(X1684&lt;=6550000,670000,620000)))</f>
        <v/>
      </c>
      <c r="AB1684" s="19">
        <f>MAX(0,ROUNDDOWN(X1684-Z1684-AA1684-0,-3))</f>
        <v/>
      </c>
      <c r="AC1684" s="19">
        <f>IF(AB1684&lt;=0,0,ROUNDDOWN((AB1684*LOOKUP(AB1684,{0,1950001,3300001,6950001,9000001,18000001,40000001},{0.05,0.1,0.2,0.23,0.33,0.4,0.45})-LOOKUP(AB1684,{0,1950001,3300001,6950001,9000001,18000001,40000001},{0,97500,427500,636000,1536000,2796000,4796000}))*1.021,-2))</f>
        <v/>
      </c>
      <c r="AD1684" s="19">
        <f>MAX(0,ROUNDDOWN(X1684-Z1684-430000-0,-3))</f>
        <v/>
      </c>
      <c r="AE1684" s="19">
        <f>IF(X1684&lt;=450000,0,MAX(0,ROUNDDOWN(AD1684*0.06-MIN(50000,AD1684)*0.03,-2))+MAX(0,ROUNDDOWN(AD1684*0.04-MIN(50000,AD1684)*0.02,-2)))</f>
        <v/>
      </c>
      <c r="AF1684" s="19">
        <f>AC1684+AE1684+Y1684</f>
        <v/>
      </c>
      <c r="AG1684" s="19">
        <f>MIN(650000,MAX(0,$B1684))</f>
        <v/>
      </c>
      <c r="AH1684" s="19">
        <f>$B1684-AG1684</f>
        <v/>
      </c>
      <c r="AI1684" s="19">
        <f>MIN(670000,ROUNDDOWN(MAX(0,AH1684-430000)*0.0751+47600,0))+MIN(260000,ROUNDDOWN(MAX(0,AH1684-430000)*0.028+17600,0))+MIN(30000,ROUNDDOWN(MAX(0,AH1684-430000)*0.0027+1873,0))+IF("いいえ"="はい",MIN(170000,ROUNDDOWN(MAX(0,AH1684-430000)*0.0243+17800,0)),0)</f>
        <v/>
      </c>
      <c r="AJ1684" s="19">
        <f>IF(""="",215040+AI1684,"")</f>
        <v/>
      </c>
      <c r="AK1684" s="19">
        <f>IF(AH1684&gt;23500000,NA(),IF(AH1684&lt;=4890000,1040000,IF(AH1684&lt;=6550000,670000,620000)))</f>
        <v/>
      </c>
      <c r="AL1684" s="19">
        <f>MAX(0,ROUNDDOWN(AH1684-AJ1684-AK1684-0,-3))</f>
        <v/>
      </c>
      <c r="AM1684" s="19">
        <f>IF(AL1684&lt;=0,0,ROUNDDOWN((AL1684*LOOKUP(AL1684,{0,1950001,3300001,6950001,9000001,18000001,40000001},{0.05,0.1,0.2,0.23,0.33,0.4,0.45})-LOOKUP(AL1684,{0,1950001,3300001,6950001,9000001,18000001,40000001},{0,97500,427500,636000,1536000,2796000,4796000}))*1.021,-2))</f>
        <v/>
      </c>
      <c r="AN1684" s="19">
        <f>MAX(0,ROUNDDOWN(AH1684-AJ1684-430000-0,-3))</f>
        <v/>
      </c>
      <c r="AO1684" s="19">
        <f>IF(AH1684&lt;=450000,0,MAX(0,ROUNDDOWN(AN1684*0.06-MIN(50000,AN1684)*0.03,-2))+MAX(0,ROUNDDOWN(AN1684*0.04-MIN(50000,AN1684)*0.02,-2)))</f>
        <v/>
      </c>
      <c r="AP1684" s="19">
        <f>AM1684+AO1684+AI1684</f>
        <v/>
      </c>
      <c r="AQ1684" s="19">
        <f>MIN(750000,MAX(0,$B1684))</f>
        <v/>
      </c>
      <c r="AR1684" s="19">
        <f>$B1684-AQ1684</f>
        <v/>
      </c>
      <c r="AS1684" s="19">
        <f>MIN(670000,ROUNDDOWN(MAX(0,AR1684-430000)*0.0751+47600,0))+MIN(260000,ROUNDDOWN(MAX(0,AR1684-430000)*0.028+17600,0))+MIN(30000,ROUNDDOWN(MAX(0,AR1684-430000)*0.0027+1873,0))+IF("いいえ"="はい",MIN(170000,ROUNDDOWN(MAX(0,AR1684-430000)*0.0243+17800,0)),0)</f>
        <v/>
      </c>
      <c r="AT1684" s="19">
        <f>IF(""="",215040+AS1684,"")</f>
        <v/>
      </c>
      <c r="AU1684" s="19">
        <f>IF(AR1684&gt;23500000,NA(),IF(AR1684&lt;=4890000,1040000,IF(AR1684&lt;=6550000,670000,620000)))</f>
        <v/>
      </c>
      <c r="AV1684" s="19">
        <f>MAX(0,ROUNDDOWN(AR1684-AT1684-AU1684-0,-3))</f>
        <v/>
      </c>
      <c r="AW1684" s="19">
        <f>IF(AV1684&lt;=0,0,ROUNDDOWN((AV1684*LOOKUP(AV1684,{0,1950001,3300001,6950001,9000001,18000001,40000001},{0.05,0.1,0.2,0.23,0.33,0.4,0.45})-LOOKUP(AV1684,{0,1950001,3300001,6950001,9000001,18000001,40000001},{0,97500,427500,636000,1536000,2796000,4796000}))*1.021,-2))</f>
        <v/>
      </c>
      <c r="AX1684" s="19">
        <f>MAX(0,ROUNDDOWN(AR1684-AT1684-430000-0,-3))</f>
        <v/>
      </c>
      <c r="AY1684" s="19">
        <f>IF(AR1684&lt;=450000,0,MAX(0,ROUNDDOWN(AX1684*0.06-MIN(50000,AX1684)*0.03,-2))+MAX(0,ROUNDDOWN(AX1684*0.04-MIN(50000,AX1684)*0.02,-2)))</f>
        <v/>
      </c>
      <c r="AZ1684" s="19">
        <f>AW1684+AY1684+AS1684</f>
        <v/>
      </c>
    </row>
    <row r="1685">
      <c r="A1685" t="inlineStr">
        <is>
          <t>1万円刻み</t>
        </is>
      </c>
      <c r="B1685" s="19">
        <f>'3_1万円刻み'!$A$1668</f>
        <v/>
      </c>
      <c r="C1685" s="19">
        <f>MIN(0,MAX(0,$B1685))</f>
        <v/>
      </c>
      <c r="D1685" s="19">
        <f>$B1685-C1685</f>
        <v/>
      </c>
      <c r="E1685" s="19">
        <f>MIN(670000,ROUNDDOWN(MAX(0,D1685-430000)*0.0751+47600,0))+MIN(260000,ROUNDDOWN(MAX(0,D1685-430000)*0.028+17600,0))+MIN(30000,ROUNDDOWN(MAX(0,D1685-430000)*0.0027+1873,0))+IF("いいえ"="はい",MIN(170000,ROUNDDOWN(MAX(0,D1685-430000)*0.0243+17800,0)),0)</f>
        <v/>
      </c>
      <c r="F1685" s="19">
        <f>IF(""="",215040+E1685,"")</f>
        <v/>
      </c>
      <c r="G1685" s="19">
        <f>IF(D1685&gt;23500000,NA(),IF(D1685&lt;=4890000,1040000,IF(D1685&lt;=6550000,670000,620000)))</f>
        <v/>
      </c>
      <c r="H1685" s="19">
        <f>MAX(0,ROUNDDOWN(D1685-F1685-G1685-0,-3))</f>
        <v/>
      </c>
      <c r="I1685" s="19">
        <f>IF(H1685&lt;=0,0,ROUNDDOWN((H1685*LOOKUP(H1685,{0,1950001,3300001,6950001,9000001,18000001,40000001},{0.05,0.1,0.2,0.23,0.33,0.4,0.45})-LOOKUP(H1685,{0,1950001,3300001,6950001,9000001,18000001,40000001},{0,97500,427500,636000,1536000,2796000,4796000}))*1.021,-2))</f>
        <v/>
      </c>
      <c r="J1685" s="19">
        <f>MAX(0,ROUNDDOWN(D1685-F1685-430000-0,-3))</f>
        <v/>
      </c>
      <c r="K1685" s="19">
        <f>IF(D1685&lt;=450000,0,MAX(0,ROUNDDOWN(J1685*0.06-MIN(50000,J1685)*0.03,-2))+MAX(0,ROUNDDOWN(J1685*0.04-MIN(50000,J1685)*0.02,-2)))</f>
        <v/>
      </c>
      <c r="L1685" s="19">
        <f>I1685+K1685+E1685</f>
        <v/>
      </c>
      <c r="M1685" s="19">
        <f>MIN(100000,MAX(0,$B1685))</f>
        <v/>
      </c>
      <c r="N1685" s="19">
        <f>$B1685-M1685</f>
        <v/>
      </c>
      <c r="O1685" s="19">
        <f>MIN(670000,ROUNDDOWN(MAX(0,N1685-430000)*0.0751+47600,0))+MIN(260000,ROUNDDOWN(MAX(0,N1685-430000)*0.028+17600,0))+MIN(30000,ROUNDDOWN(MAX(0,N1685-430000)*0.0027+1873,0))+IF("いいえ"="はい",MIN(170000,ROUNDDOWN(MAX(0,N1685-430000)*0.0243+17800,0)),0)</f>
        <v/>
      </c>
      <c r="P1685" s="19">
        <f>IF(""="",215040+O1685,"")</f>
        <v/>
      </c>
      <c r="Q1685" s="19">
        <f>IF(N1685&gt;23500000,NA(),IF(N1685&lt;=4890000,1040000,IF(N1685&lt;=6550000,670000,620000)))</f>
        <v/>
      </c>
      <c r="R1685" s="19">
        <f>MAX(0,ROUNDDOWN(N1685-P1685-Q1685-0,-3))</f>
        <v/>
      </c>
      <c r="S1685" s="19">
        <f>IF(R1685&lt;=0,0,ROUNDDOWN((R1685*LOOKUP(R1685,{0,1950001,3300001,6950001,9000001,18000001,40000001},{0.05,0.1,0.2,0.23,0.33,0.4,0.45})-LOOKUP(R1685,{0,1950001,3300001,6950001,9000001,18000001,40000001},{0,97500,427500,636000,1536000,2796000,4796000}))*1.021,-2))</f>
        <v/>
      </c>
      <c r="T1685" s="19">
        <f>MAX(0,ROUNDDOWN(N1685-P1685-430000-0,-3))</f>
        <v/>
      </c>
      <c r="U1685" s="19">
        <f>IF(N1685&lt;=450000,0,MAX(0,ROUNDDOWN(T1685*0.06-MIN(50000,T1685)*0.03,-2))+MAX(0,ROUNDDOWN(T1685*0.04-MIN(50000,T1685)*0.02,-2)))</f>
        <v/>
      </c>
      <c r="V1685" s="19">
        <f>S1685+U1685+O1685</f>
        <v/>
      </c>
      <c r="W1685" s="19">
        <f>MIN(550000,MAX(0,$B1685))</f>
        <v/>
      </c>
      <c r="X1685" s="19">
        <f>$B1685-W1685</f>
        <v/>
      </c>
      <c r="Y1685" s="19">
        <f>MIN(670000,ROUNDDOWN(MAX(0,X1685-430000)*0.0751+47600,0))+MIN(260000,ROUNDDOWN(MAX(0,X1685-430000)*0.028+17600,0))+MIN(30000,ROUNDDOWN(MAX(0,X1685-430000)*0.0027+1873,0))+IF("いいえ"="はい",MIN(170000,ROUNDDOWN(MAX(0,X1685-430000)*0.0243+17800,0)),0)</f>
        <v/>
      </c>
      <c r="Z1685" s="19">
        <f>IF(""="",215040+Y1685,"")</f>
        <v/>
      </c>
      <c r="AA1685" s="19">
        <f>IF(X1685&gt;23500000,NA(),IF(X1685&lt;=4890000,1040000,IF(X1685&lt;=6550000,670000,620000)))</f>
        <v/>
      </c>
      <c r="AB1685" s="19">
        <f>MAX(0,ROUNDDOWN(X1685-Z1685-AA1685-0,-3))</f>
        <v/>
      </c>
      <c r="AC1685" s="19">
        <f>IF(AB1685&lt;=0,0,ROUNDDOWN((AB1685*LOOKUP(AB1685,{0,1950001,3300001,6950001,9000001,18000001,40000001},{0.05,0.1,0.2,0.23,0.33,0.4,0.45})-LOOKUP(AB1685,{0,1950001,3300001,6950001,9000001,18000001,40000001},{0,97500,427500,636000,1536000,2796000,4796000}))*1.021,-2))</f>
        <v/>
      </c>
      <c r="AD1685" s="19">
        <f>MAX(0,ROUNDDOWN(X1685-Z1685-430000-0,-3))</f>
        <v/>
      </c>
      <c r="AE1685" s="19">
        <f>IF(X1685&lt;=450000,0,MAX(0,ROUNDDOWN(AD1685*0.06-MIN(50000,AD1685)*0.03,-2))+MAX(0,ROUNDDOWN(AD1685*0.04-MIN(50000,AD1685)*0.02,-2)))</f>
        <v/>
      </c>
      <c r="AF1685" s="19">
        <f>AC1685+AE1685+Y1685</f>
        <v/>
      </c>
      <c r="AG1685" s="19">
        <f>MIN(650000,MAX(0,$B1685))</f>
        <v/>
      </c>
      <c r="AH1685" s="19">
        <f>$B1685-AG1685</f>
        <v/>
      </c>
      <c r="AI1685" s="19">
        <f>MIN(670000,ROUNDDOWN(MAX(0,AH1685-430000)*0.0751+47600,0))+MIN(260000,ROUNDDOWN(MAX(0,AH1685-430000)*0.028+17600,0))+MIN(30000,ROUNDDOWN(MAX(0,AH1685-430000)*0.0027+1873,0))+IF("いいえ"="はい",MIN(170000,ROUNDDOWN(MAX(0,AH1685-430000)*0.0243+17800,0)),0)</f>
        <v/>
      </c>
      <c r="AJ1685" s="19">
        <f>IF(""="",215040+AI1685,"")</f>
        <v/>
      </c>
      <c r="AK1685" s="19">
        <f>IF(AH1685&gt;23500000,NA(),IF(AH1685&lt;=4890000,1040000,IF(AH1685&lt;=6550000,670000,620000)))</f>
        <v/>
      </c>
      <c r="AL1685" s="19">
        <f>MAX(0,ROUNDDOWN(AH1685-AJ1685-AK1685-0,-3))</f>
        <v/>
      </c>
      <c r="AM1685" s="19">
        <f>IF(AL1685&lt;=0,0,ROUNDDOWN((AL1685*LOOKUP(AL1685,{0,1950001,3300001,6950001,9000001,18000001,40000001},{0.05,0.1,0.2,0.23,0.33,0.4,0.45})-LOOKUP(AL1685,{0,1950001,3300001,6950001,9000001,18000001,40000001},{0,97500,427500,636000,1536000,2796000,4796000}))*1.021,-2))</f>
        <v/>
      </c>
      <c r="AN1685" s="19">
        <f>MAX(0,ROUNDDOWN(AH1685-AJ1685-430000-0,-3))</f>
        <v/>
      </c>
      <c r="AO1685" s="19">
        <f>IF(AH1685&lt;=450000,0,MAX(0,ROUNDDOWN(AN1685*0.06-MIN(50000,AN1685)*0.03,-2))+MAX(0,ROUNDDOWN(AN1685*0.04-MIN(50000,AN1685)*0.02,-2)))</f>
        <v/>
      </c>
      <c r="AP1685" s="19">
        <f>AM1685+AO1685+AI1685</f>
        <v/>
      </c>
      <c r="AQ1685" s="19">
        <f>MIN(750000,MAX(0,$B1685))</f>
        <v/>
      </c>
      <c r="AR1685" s="19">
        <f>$B1685-AQ1685</f>
        <v/>
      </c>
      <c r="AS1685" s="19">
        <f>MIN(670000,ROUNDDOWN(MAX(0,AR1685-430000)*0.0751+47600,0))+MIN(260000,ROUNDDOWN(MAX(0,AR1685-430000)*0.028+17600,0))+MIN(30000,ROUNDDOWN(MAX(0,AR1685-430000)*0.0027+1873,0))+IF("いいえ"="はい",MIN(170000,ROUNDDOWN(MAX(0,AR1685-430000)*0.0243+17800,0)),0)</f>
        <v/>
      </c>
      <c r="AT1685" s="19">
        <f>IF(""="",215040+AS1685,"")</f>
        <v/>
      </c>
      <c r="AU1685" s="19">
        <f>IF(AR1685&gt;23500000,NA(),IF(AR1685&lt;=4890000,1040000,IF(AR1685&lt;=6550000,670000,620000)))</f>
        <v/>
      </c>
      <c r="AV1685" s="19">
        <f>MAX(0,ROUNDDOWN(AR1685-AT1685-AU1685-0,-3))</f>
        <v/>
      </c>
      <c r="AW1685" s="19">
        <f>IF(AV1685&lt;=0,0,ROUNDDOWN((AV1685*LOOKUP(AV1685,{0,1950001,3300001,6950001,9000001,18000001,40000001},{0.05,0.1,0.2,0.23,0.33,0.4,0.45})-LOOKUP(AV1685,{0,1950001,3300001,6950001,9000001,18000001,40000001},{0,97500,427500,636000,1536000,2796000,4796000}))*1.021,-2))</f>
        <v/>
      </c>
      <c r="AX1685" s="19">
        <f>MAX(0,ROUNDDOWN(AR1685-AT1685-430000-0,-3))</f>
        <v/>
      </c>
      <c r="AY1685" s="19">
        <f>IF(AR1685&lt;=450000,0,MAX(0,ROUNDDOWN(AX1685*0.06-MIN(50000,AX1685)*0.03,-2))+MAX(0,ROUNDDOWN(AX1685*0.04-MIN(50000,AX1685)*0.02,-2)))</f>
        <v/>
      </c>
      <c r="AZ1685" s="19">
        <f>AW1685+AY1685+AS1685</f>
        <v/>
      </c>
    </row>
    <row r="1686">
      <c r="A1686" t="inlineStr">
        <is>
          <t>1万円刻み</t>
        </is>
      </c>
      <c r="B1686" s="19">
        <f>'3_1万円刻み'!$A$1669</f>
        <v/>
      </c>
      <c r="C1686" s="19">
        <f>MIN(0,MAX(0,$B1686))</f>
        <v/>
      </c>
      <c r="D1686" s="19">
        <f>$B1686-C1686</f>
        <v/>
      </c>
      <c r="E1686" s="19">
        <f>MIN(670000,ROUNDDOWN(MAX(0,D1686-430000)*0.0751+47600,0))+MIN(260000,ROUNDDOWN(MAX(0,D1686-430000)*0.028+17600,0))+MIN(30000,ROUNDDOWN(MAX(0,D1686-430000)*0.0027+1873,0))+IF("いいえ"="はい",MIN(170000,ROUNDDOWN(MAX(0,D1686-430000)*0.0243+17800,0)),0)</f>
        <v/>
      </c>
      <c r="F1686" s="19">
        <f>IF(""="",215040+E1686,"")</f>
        <v/>
      </c>
      <c r="G1686" s="19">
        <f>IF(D1686&gt;23500000,NA(),IF(D1686&lt;=4890000,1040000,IF(D1686&lt;=6550000,670000,620000)))</f>
        <v/>
      </c>
      <c r="H1686" s="19">
        <f>MAX(0,ROUNDDOWN(D1686-F1686-G1686-0,-3))</f>
        <v/>
      </c>
      <c r="I1686" s="19">
        <f>IF(H1686&lt;=0,0,ROUNDDOWN((H1686*LOOKUP(H1686,{0,1950001,3300001,6950001,9000001,18000001,40000001},{0.05,0.1,0.2,0.23,0.33,0.4,0.45})-LOOKUP(H1686,{0,1950001,3300001,6950001,9000001,18000001,40000001},{0,97500,427500,636000,1536000,2796000,4796000}))*1.021,-2))</f>
        <v/>
      </c>
      <c r="J1686" s="19">
        <f>MAX(0,ROUNDDOWN(D1686-F1686-430000-0,-3))</f>
        <v/>
      </c>
      <c r="K1686" s="19">
        <f>IF(D1686&lt;=450000,0,MAX(0,ROUNDDOWN(J1686*0.06-MIN(50000,J1686)*0.03,-2))+MAX(0,ROUNDDOWN(J1686*0.04-MIN(50000,J1686)*0.02,-2)))</f>
        <v/>
      </c>
      <c r="L1686" s="19">
        <f>I1686+K1686+E1686</f>
        <v/>
      </c>
      <c r="M1686" s="19">
        <f>MIN(100000,MAX(0,$B1686))</f>
        <v/>
      </c>
      <c r="N1686" s="19">
        <f>$B1686-M1686</f>
        <v/>
      </c>
      <c r="O1686" s="19">
        <f>MIN(670000,ROUNDDOWN(MAX(0,N1686-430000)*0.0751+47600,0))+MIN(260000,ROUNDDOWN(MAX(0,N1686-430000)*0.028+17600,0))+MIN(30000,ROUNDDOWN(MAX(0,N1686-430000)*0.0027+1873,0))+IF("いいえ"="はい",MIN(170000,ROUNDDOWN(MAX(0,N1686-430000)*0.0243+17800,0)),0)</f>
        <v/>
      </c>
      <c r="P1686" s="19">
        <f>IF(""="",215040+O1686,"")</f>
        <v/>
      </c>
      <c r="Q1686" s="19">
        <f>IF(N1686&gt;23500000,NA(),IF(N1686&lt;=4890000,1040000,IF(N1686&lt;=6550000,670000,620000)))</f>
        <v/>
      </c>
      <c r="R1686" s="19">
        <f>MAX(0,ROUNDDOWN(N1686-P1686-Q1686-0,-3))</f>
        <v/>
      </c>
      <c r="S1686" s="19">
        <f>IF(R1686&lt;=0,0,ROUNDDOWN((R1686*LOOKUP(R1686,{0,1950001,3300001,6950001,9000001,18000001,40000001},{0.05,0.1,0.2,0.23,0.33,0.4,0.45})-LOOKUP(R1686,{0,1950001,3300001,6950001,9000001,18000001,40000001},{0,97500,427500,636000,1536000,2796000,4796000}))*1.021,-2))</f>
        <v/>
      </c>
      <c r="T1686" s="19">
        <f>MAX(0,ROUNDDOWN(N1686-P1686-430000-0,-3))</f>
        <v/>
      </c>
      <c r="U1686" s="19">
        <f>IF(N1686&lt;=450000,0,MAX(0,ROUNDDOWN(T1686*0.06-MIN(50000,T1686)*0.03,-2))+MAX(0,ROUNDDOWN(T1686*0.04-MIN(50000,T1686)*0.02,-2)))</f>
        <v/>
      </c>
      <c r="V1686" s="19">
        <f>S1686+U1686+O1686</f>
        <v/>
      </c>
      <c r="W1686" s="19">
        <f>MIN(550000,MAX(0,$B1686))</f>
        <v/>
      </c>
      <c r="X1686" s="19">
        <f>$B1686-W1686</f>
        <v/>
      </c>
      <c r="Y1686" s="19">
        <f>MIN(670000,ROUNDDOWN(MAX(0,X1686-430000)*0.0751+47600,0))+MIN(260000,ROUNDDOWN(MAX(0,X1686-430000)*0.028+17600,0))+MIN(30000,ROUNDDOWN(MAX(0,X1686-430000)*0.0027+1873,0))+IF("いいえ"="はい",MIN(170000,ROUNDDOWN(MAX(0,X1686-430000)*0.0243+17800,0)),0)</f>
        <v/>
      </c>
      <c r="Z1686" s="19">
        <f>IF(""="",215040+Y1686,"")</f>
        <v/>
      </c>
      <c r="AA1686" s="19">
        <f>IF(X1686&gt;23500000,NA(),IF(X1686&lt;=4890000,1040000,IF(X1686&lt;=6550000,670000,620000)))</f>
        <v/>
      </c>
      <c r="AB1686" s="19">
        <f>MAX(0,ROUNDDOWN(X1686-Z1686-AA1686-0,-3))</f>
        <v/>
      </c>
      <c r="AC1686" s="19">
        <f>IF(AB1686&lt;=0,0,ROUNDDOWN((AB1686*LOOKUP(AB1686,{0,1950001,3300001,6950001,9000001,18000001,40000001},{0.05,0.1,0.2,0.23,0.33,0.4,0.45})-LOOKUP(AB1686,{0,1950001,3300001,6950001,9000001,18000001,40000001},{0,97500,427500,636000,1536000,2796000,4796000}))*1.021,-2))</f>
        <v/>
      </c>
      <c r="AD1686" s="19">
        <f>MAX(0,ROUNDDOWN(X1686-Z1686-430000-0,-3))</f>
        <v/>
      </c>
      <c r="AE1686" s="19">
        <f>IF(X1686&lt;=450000,0,MAX(0,ROUNDDOWN(AD1686*0.06-MIN(50000,AD1686)*0.03,-2))+MAX(0,ROUNDDOWN(AD1686*0.04-MIN(50000,AD1686)*0.02,-2)))</f>
        <v/>
      </c>
      <c r="AF1686" s="19">
        <f>AC1686+AE1686+Y1686</f>
        <v/>
      </c>
      <c r="AG1686" s="19">
        <f>MIN(650000,MAX(0,$B1686))</f>
        <v/>
      </c>
      <c r="AH1686" s="19">
        <f>$B1686-AG1686</f>
        <v/>
      </c>
      <c r="AI1686" s="19">
        <f>MIN(670000,ROUNDDOWN(MAX(0,AH1686-430000)*0.0751+47600,0))+MIN(260000,ROUNDDOWN(MAX(0,AH1686-430000)*0.028+17600,0))+MIN(30000,ROUNDDOWN(MAX(0,AH1686-430000)*0.0027+1873,0))+IF("いいえ"="はい",MIN(170000,ROUNDDOWN(MAX(0,AH1686-430000)*0.0243+17800,0)),0)</f>
        <v/>
      </c>
      <c r="AJ1686" s="19">
        <f>IF(""="",215040+AI1686,"")</f>
        <v/>
      </c>
      <c r="AK1686" s="19">
        <f>IF(AH1686&gt;23500000,NA(),IF(AH1686&lt;=4890000,1040000,IF(AH1686&lt;=6550000,670000,620000)))</f>
        <v/>
      </c>
      <c r="AL1686" s="19">
        <f>MAX(0,ROUNDDOWN(AH1686-AJ1686-AK1686-0,-3))</f>
        <v/>
      </c>
      <c r="AM1686" s="19">
        <f>IF(AL1686&lt;=0,0,ROUNDDOWN((AL1686*LOOKUP(AL1686,{0,1950001,3300001,6950001,9000001,18000001,40000001},{0.05,0.1,0.2,0.23,0.33,0.4,0.45})-LOOKUP(AL1686,{0,1950001,3300001,6950001,9000001,18000001,40000001},{0,97500,427500,636000,1536000,2796000,4796000}))*1.021,-2))</f>
        <v/>
      </c>
      <c r="AN1686" s="19">
        <f>MAX(0,ROUNDDOWN(AH1686-AJ1686-430000-0,-3))</f>
        <v/>
      </c>
      <c r="AO1686" s="19">
        <f>IF(AH1686&lt;=450000,0,MAX(0,ROUNDDOWN(AN1686*0.06-MIN(50000,AN1686)*0.03,-2))+MAX(0,ROUNDDOWN(AN1686*0.04-MIN(50000,AN1686)*0.02,-2)))</f>
        <v/>
      </c>
      <c r="AP1686" s="19">
        <f>AM1686+AO1686+AI1686</f>
        <v/>
      </c>
      <c r="AQ1686" s="19">
        <f>MIN(750000,MAX(0,$B1686))</f>
        <v/>
      </c>
      <c r="AR1686" s="19">
        <f>$B1686-AQ1686</f>
        <v/>
      </c>
      <c r="AS1686" s="19">
        <f>MIN(670000,ROUNDDOWN(MAX(0,AR1686-430000)*0.0751+47600,0))+MIN(260000,ROUNDDOWN(MAX(0,AR1686-430000)*0.028+17600,0))+MIN(30000,ROUNDDOWN(MAX(0,AR1686-430000)*0.0027+1873,0))+IF("いいえ"="はい",MIN(170000,ROUNDDOWN(MAX(0,AR1686-430000)*0.0243+17800,0)),0)</f>
        <v/>
      </c>
      <c r="AT1686" s="19">
        <f>IF(""="",215040+AS1686,"")</f>
        <v/>
      </c>
      <c r="AU1686" s="19">
        <f>IF(AR1686&gt;23500000,NA(),IF(AR1686&lt;=4890000,1040000,IF(AR1686&lt;=6550000,670000,620000)))</f>
        <v/>
      </c>
      <c r="AV1686" s="19">
        <f>MAX(0,ROUNDDOWN(AR1686-AT1686-AU1686-0,-3))</f>
        <v/>
      </c>
      <c r="AW1686" s="19">
        <f>IF(AV1686&lt;=0,0,ROUNDDOWN((AV1686*LOOKUP(AV1686,{0,1950001,3300001,6950001,9000001,18000001,40000001},{0.05,0.1,0.2,0.23,0.33,0.4,0.45})-LOOKUP(AV1686,{0,1950001,3300001,6950001,9000001,18000001,40000001},{0,97500,427500,636000,1536000,2796000,4796000}))*1.021,-2))</f>
        <v/>
      </c>
      <c r="AX1686" s="19">
        <f>MAX(0,ROUNDDOWN(AR1686-AT1686-430000-0,-3))</f>
        <v/>
      </c>
      <c r="AY1686" s="19">
        <f>IF(AR1686&lt;=450000,0,MAX(0,ROUNDDOWN(AX1686*0.06-MIN(50000,AX1686)*0.03,-2))+MAX(0,ROUNDDOWN(AX1686*0.04-MIN(50000,AX1686)*0.02,-2)))</f>
        <v/>
      </c>
      <c r="AZ1686" s="19">
        <f>AW1686+AY1686+AS1686</f>
        <v/>
      </c>
    </row>
    <row r="1687">
      <c r="A1687" t="inlineStr">
        <is>
          <t>1万円刻み</t>
        </is>
      </c>
      <c r="B1687" s="19">
        <f>'3_1万円刻み'!$A$1670</f>
        <v/>
      </c>
      <c r="C1687" s="19">
        <f>MIN(0,MAX(0,$B1687))</f>
        <v/>
      </c>
      <c r="D1687" s="19">
        <f>$B1687-C1687</f>
        <v/>
      </c>
      <c r="E1687" s="19">
        <f>MIN(670000,ROUNDDOWN(MAX(0,D1687-430000)*0.0751+47600,0))+MIN(260000,ROUNDDOWN(MAX(0,D1687-430000)*0.028+17600,0))+MIN(30000,ROUNDDOWN(MAX(0,D1687-430000)*0.0027+1873,0))+IF("いいえ"="はい",MIN(170000,ROUNDDOWN(MAX(0,D1687-430000)*0.0243+17800,0)),0)</f>
        <v/>
      </c>
      <c r="F1687" s="19">
        <f>IF(""="",215040+E1687,"")</f>
        <v/>
      </c>
      <c r="G1687" s="19">
        <f>IF(D1687&gt;23500000,NA(),IF(D1687&lt;=4890000,1040000,IF(D1687&lt;=6550000,670000,620000)))</f>
        <v/>
      </c>
      <c r="H1687" s="19">
        <f>MAX(0,ROUNDDOWN(D1687-F1687-G1687-0,-3))</f>
        <v/>
      </c>
      <c r="I1687" s="19">
        <f>IF(H1687&lt;=0,0,ROUNDDOWN((H1687*LOOKUP(H1687,{0,1950001,3300001,6950001,9000001,18000001,40000001},{0.05,0.1,0.2,0.23,0.33,0.4,0.45})-LOOKUP(H1687,{0,1950001,3300001,6950001,9000001,18000001,40000001},{0,97500,427500,636000,1536000,2796000,4796000}))*1.021,-2))</f>
        <v/>
      </c>
      <c r="J1687" s="19">
        <f>MAX(0,ROUNDDOWN(D1687-F1687-430000-0,-3))</f>
        <v/>
      </c>
      <c r="K1687" s="19">
        <f>IF(D1687&lt;=450000,0,MAX(0,ROUNDDOWN(J1687*0.06-MIN(50000,J1687)*0.03,-2))+MAX(0,ROUNDDOWN(J1687*0.04-MIN(50000,J1687)*0.02,-2)))</f>
        <v/>
      </c>
      <c r="L1687" s="19">
        <f>I1687+K1687+E1687</f>
        <v/>
      </c>
      <c r="M1687" s="19">
        <f>MIN(100000,MAX(0,$B1687))</f>
        <v/>
      </c>
      <c r="N1687" s="19">
        <f>$B1687-M1687</f>
        <v/>
      </c>
      <c r="O1687" s="19">
        <f>MIN(670000,ROUNDDOWN(MAX(0,N1687-430000)*0.0751+47600,0))+MIN(260000,ROUNDDOWN(MAX(0,N1687-430000)*0.028+17600,0))+MIN(30000,ROUNDDOWN(MAX(0,N1687-430000)*0.0027+1873,0))+IF("いいえ"="はい",MIN(170000,ROUNDDOWN(MAX(0,N1687-430000)*0.0243+17800,0)),0)</f>
        <v/>
      </c>
      <c r="P1687" s="19">
        <f>IF(""="",215040+O1687,"")</f>
        <v/>
      </c>
      <c r="Q1687" s="19">
        <f>IF(N1687&gt;23500000,NA(),IF(N1687&lt;=4890000,1040000,IF(N1687&lt;=6550000,670000,620000)))</f>
        <v/>
      </c>
      <c r="R1687" s="19">
        <f>MAX(0,ROUNDDOWN(N1687-P1687-Q1687-0,-3))</f>
        <v/>
      </c>
      <c r="S1687" s="19">
        <f>IF(R1687&lt;=0,0,ROUNDDOWN((R1687*LOOKUP(R1687,{0,1950001,3300001,6950001,9000001,18000001,40000001},{0.05,0.1,0.2,0.23,0.33,0.4,0.45})-LOOKUP(R1687,{0,1950001,3300001,6950001,9000001,18000001,40000001},{0,97500,427500,636000,1536000,2796000,4796000}))*1.021,-2))</f>
        <v/>
      </c>
      <c r="T1687" s="19">
        <f>MAX(0,ROUNDDOWN(N1687-P1687-430000-0,-3))</f>
        <v/>
      </c>
      <c r="U1687" s="19">
        <f>IF(N1687&lt;=450000,0,MAX(0,ROUNDDOWN(T1687*0.06-MIN(50000,T1687)*0.03,-2))+MAX(0,ROUNDDOWN(T1687*0.04-MIN(50000,T1687)*0.02,-2)))</f>
        <v/>
      </c>
      <c r="V1687" s="19">
        <f>S1687+U1687+O1687</f>
        <v/>
      </c>
      <c r="W1687" s="19">
        <f>MIN(550000,MAX(0,$B1687))</f>
        <v/>
      </c>
      <c r="X1687" s="19">
        <f>$B1687-W1687</f>
        <v/>
      </c>
      <c r="Y1687" s="19">
        <f>MIN(670000,ROUNDDOWN(MAX(0,X1687-430000)*0.0751+47600,0))+MIN(260000,ROUNDDOWN(MAX(0,X1687-430000)*0.028+17600,0))+MIN(30000,ROUNDDOWN(MAX(0,X1687-430000)*0.0027+1873,0))+IF("いいえ"="はい",MIN(170000,ROUNDDOWN(MAX(0,X1687-430000)*0.0243+17800,0)),0)</f>
        <v/>
      </c>
      <c r="Z1687" s="19">
        <f>IF(""="",215040+Y1687,"")</f>
        <v/>
      </c>
      <c r="AA1687" s="19">
        <f>IF(X1687&gt;23500000,NA(),IF(X1687&lt;=4890000,1040000,IF(X1687&lt;=6550000,670000,620000)))</f>
        <v/>
      </c>
      <c r="AB1687" s="19">
        <f>MAX(0,ROUNDDOWN(X1687-Z1687-AA1687-0,-3))</f>
        <v/>
      </c>
      <c r="AC1687" s="19">
        <f>IF(AB1687&lt;=0,0,ROUNDDOWN((AB1687*LOOKUP(AB1687,{0,1950001,3300001,6950001,9000001,18000001,40000001},{0.05,0.1,0.2,0.23,0.33,0.4,0.45})-LOOKUP(AB1687,{0,1950001,3300001,6950001,9000001,18000001,40000001},{0,97500,427500,636000,1536000,2796000,4796000}))*1.021,-2))</f>
        <v/>
      </c>
      <c r="AD1687" s="19">
        <f>MAX(0,ROUNDDOWN(X1687-Z1687-430000-0,-3))</f>
        <v/>
      </c>
      <c r="AE1687" s="19">
        <f>IF(X1687&lt;=450000,0,MAX(0,ROUNDDOWN(AD1687*0.06-MIN(50000,AD1687)*0.03,-2))+MAX(0,ROUNDDOWN(AD1687*0.04-MIN(50000,AD1687)*0.02,-2)))</f>
        <v/>
      </c>
      <c r="AF1687" s="19">
        <f>AC1687+AE1687+Y1687</f>
        <v/>
      </c>
      <c r="AG1687" s="19">
        <f>MIN(650000,MAX(0,$B1687))</f>
        <v/>
      </c>
      <c r="AH1687" s="19">
        <f>$B1687-AG1687</f>
        <v/>
      </c>
      <c r="AI1687" s="19">
        <f>MIN(670000,ROUNDDOWN(MAX(0,AH1687-430000)*0.0751+47600,0))+MIN(260000,ROUNDDOWN(MAX(0,AH1687-430000)*0.028+17600,0))+MIN(30000,ROUNDDOWN(MAX(0,AH1687-430000)*0.0027+1873,0))+IF("いいえ"="はい",MIN(170000,ROUNDDOWN(MAX(0,AH1687-430000)*0.0243+17800,0)),0)</f>
        <v/>
      </c>
      <c r="AJ1687" s="19">
        <f>IF(""="",215040+AI1687,"")</f>
        <v/>
      </c>
      <c r="AK1687" s="19">
        <f>IF(AH1687&gt;23500000,NA(),IF(AH1687&lt;=4890000,1040000,IF(AH1687&lt;=6550000,670000,620000)))</f>
        <v/>
      </c>
      <c r="AL1687" s="19">
        <f>MAX(0,ROUNDDOWN(AH1687-AJ1687-AK1687-0,-3))</f>
        <v/>
      </c>
      <c r="AM1687" s="19">
        <f>IF(AL1687&lt;=0,0,ROUNDDOWN((AL1687*LOOKUP(AL1687,{0,1950001,3300001,6950001,9000001,18000001,40000001},{0.05,0.1,0.2,0.23,0.33,0.4,0.45})-LOOKUP(AL1687,{0,1950001,3300001,6950001,9000001,18000001,40000001},{0,97500,427500,636000,1536000,2796000,4796000}))*1.021,-2))</f>
        <v/>
      </c>
      <c r="AN1687" s="19">
        <f>MAX(0,ROUNDDOWN(AH1687-AJ1687-430000-0,-3))</f>
        <v/>
      </c>
      <c r="AO1687" s="19">
        <f>IF(AH1687&lt;=450000,0,MAX(0,ROUNDDOWN(AN1687*0.06-MIN(50000,AN1687)*0.03,-2))+MAX(0,ROUNDDOWN(AN1687*0.04-MIN(50000,AN1687)*0.02,-2)))</f>
        <v/>
      </c>
      <c r="AP1687" s="19">
        <f>AM1687+AO1687+AI1687</f>
        <v/>
      </c>
      <c r="AQ1687" s="19">
        <f>MIN(750000,MAX(0,$B1687))</f>
        <v/>
      </c>
      <c r="AR1687" s="19">
        <f>$B1687-AQ1687</f>
        <v/>
      </c>
      <c r="AS1687" s="19">
        <f>MIN(670000,ROUNDDOWN(MAX(0,AR1687-430000)*0.0751+47600,0))+MIN(260000,ROUNDDOWN(MAX(0,AR1687-430000)*0.028+17600,0))+MIN(30000,ROUNDDOWN(MAX(0,AR1687-430000)*0.0027+1873,0))+IF("いいえ"="はい",MIN(170000,ROUNDDOWN(MAX(0,AR1687-430000)*0.0243+17800,0)),0)</f>
        <v/>
      </c>
      <c r="AT1687" s="19">
        <f>IF(""="",215040+AS1687,"")</f>
        <v/>
      </c>
      <c r="AU1687" s="19">
        <f>IF(AR1687&gt;23500000,NA(),IF(AR1687&lt;=4890000,1040000,IF(AR1687&lt;=6550000,670000,620000)))</f>
        <v/>
      </c>
      <c r="AV1687" s="19">
        <f>MAX(0,ROUNDDOWN(AR1687-AT1687-AU1687-0,-3))</f>
        <v/>
      </c>
      <c r="AW1687" s="19">
        <f>IF(AV1687&lt;=0,0,ROUNDDOWN((AV1687*LOOKUP(AV1687,{0,1950001,3300001,6950001,9000001,18000001,40000001},{0.05,0.1,0.2,0.23,0.33,0.4,0.45})-LOOKUP(AV1687,{0,1950001,3300001,6950001,9000001,18000001,40000001},{0,97500,427500,636000,1536000,2796000,4796000}))*1.021,-2))</f>
        <v/>
      </c>
      <c r="AX1687" s="19">
        <f>MAX(0,ROUNDDOWN(AR1687-AT1687-430000-0,-3))</f>
        <v/>
      </c>
      <c r="AY1687" s="19">
        <f>IF(AR1687&lt;=450000,0,MAX(0,ROUNDDOWN(AX1687*0.06-MIN(50000,AX1687)*0.03,-2))+MAX(0,ROUNDDOWN(AX1687*0.04-MIN(50000,AX1687)*0.02,-2)))</f>
        <v/>
      </c>
      <c r="AZ1687" s="19">
        <f>AW1687+AY1687+AS1687</f>
        <v/>
      </c>
    </row>
    <row r="1688">
      <c r="A1688" t="inlineStr">
        <is>
          <t>1万円刻み</t>
        </is>
      </c>
      <c r="B1688" s="19">
        <f>'3_1万円刻み'!$A$1671</f>
        <v/>
      </c>
      <c r="C1688" s="19">
        <f>MIN(0,MAX(0,$B1688))</f>
        <v/>
      </c>
      <c r="D1688" s="19">
        <f>$B1688-C1688</f>
        <v/>
      </c>
      <c r="E1688" s="19">
        <f>MIN(670000,ROUNDDOWN(MAX(0,D1688-430000)*0.0751+47600,0))+MIN(260000,ROUNDDOWN(MAX(0,D1688-430000)*0.028+17600,0))+MIN(30000,ROUNDDOWN(MAX(0,D1688-430000)*0.0027+1873,0))+IF("いいえ"="はい",MIN(170000,ROUNDDOWN(MAX(0,D1688-430000)*0.0243+17800,0)),0)</f>
        <v/>
      </c>
      <c r="F1688" s="19">
        <f>IF(""="",215040+E1688,"")</f>
        <v/>
      </c>
      <c r="G1688" s="19">
        <f>IF(D1688&gt;23500000,NA(),IF(D1688&lt;=4890000,1040000,IF(D1688&lt;=6550000,670000,620000)))</f>
        <v/>
      </c>
      <c r="H1688" s="19">
        <f>MAX(0,ROUNDDOWN(D1688-F1688-G1688-0,-3))</f>
        <v/>
      </c>
      <c r="I1688" s="19">
        <f>IF(H1688&lt;=0,0,ROUNDDOWN((H1688*LOOKUP(H1688,{0,1950001,3300001,6950001,9000001,18000001,40000001},{0.05,0.1,0.2,0.23,0.33,0.4,0.45})-LOOKUP(H1688,{0,1950001,3300001,6950001,9000001,18000001,40000001},{0,97500,427500,636000,1536000,2796000,4796000}))*1.021,-2))</f>
        <v/>
      </c>
      <c r="J1688" s="19">
        <f>MAX(0,ROUNDDOWN(D1688-F1688-430000-0,-3))</f>
        <v/>
      </c>
      <c r="K1688" s="19">
        <f>IF(D1688&lt;=450000,0,MAX(0,ROUNDDOWN(J1688*0.06-MIN(50000,J1688)*0.03,-2))+MAX(0,ROUNDDOWN(J1688*0.04-MIN(50000,J1688)*0.02,-2)))</f>
        <v/>
      </c>
      <c r="L1688" s="19">
        <f>I1688+K1688+E1688</f>
        <v/>
      </c>
      <c r="M1688" s="19">
        <f>MIN(100000,MAX(0,$B1688))</f>
        <v/>
      </c>
      <c r="N1688" s="19">
        <f>$B1688-M1688</f>
        <v/>
      </c>
      <c r="O1688" s="19">
        <f>MIN(670000,ROUNDDOWN(MAX(0,N1688-430000)*0.0751+47600,0))+MIN(260000,ROUNDDOWN(MAX(0,N1688-430000)*0.028+17600,0))+MIN(30000,ROUNDDOWN(MAX(0,N1688-430000)*0.0027+1873,0))+IF("いいえ"="はい",MIN(170000,ROUNDDOWN(MAX(0,N1688-430000)*0.0243+17800,0)),0)</f>
        <v/>
      </c>
      <c r="P1688" s="19">
        <f>IF(""="",215040+O1688,"")</f>
        <v/>
      </c>
      <c r="Q1688" s="19">
        <f>IF(N1688&gt;23500000,NA(),IF(N1688&lt;=4890000,1040000,IF(N1688&lt;=6550000,670000,620000)))</f>
        <v/>
      </c>
      <c r="R1688" s="19">
        <f>MAX(0,ROUNDDOWN(N1688-P1688-Q1688-0,-3))</f>
        <v/>
      </c>
      <c r="S1688" s="19">
        <f>IF(R1688&lt;=0,0,ROUNDDOWN((R1688*LOOKUP(R1688,{0,1950001,3300001,6950001,9000001,18000001,40000001},{0.05,0.1,0.2,0.23,0.33,0.4,0.45})-LOOKUP(R1688,{0,1950001,3300001,6950001,9000001,18000001,40000001},{0,97500,427500,636000,1536000,2796000,4796000}))*1.021,-2))</f>
        <v/>
      </c>
      <c r="T1688" s="19">
        <f>MAX(0,ROUNDDOWN(N1688-P1688-430000-0,-3))</f>
        <v/>
      </c>
      <c r="U1688" s="19">
        <f>IF(N1688&lt;=450000,0,MAX(0,ROUNDDOWN(T1688*0.06-MIN(50000,T1688)*0.03,-2))+MAX(0,ROUNDDOWN(T1688*0.04-MIN(50000,T1688)*0.02,-2)))</f>
        <v/>
      </c>
      <c r="V1688" s="19">
        <f>S1688+U1688+O1688</f>
        <v/>
      </c>
      <c r="W1688" s="19">
        <f>MIN(550000,MAX(0,$B1688))</f>
        <v/>
      </c>
      <c r="X1688" s="19">
        <f>$B1688-W1688</f>
        <v/>
      </c>
      <c r="Y1688" s="19">
        <f>MIN(670000,ROUNDDOWN(MAX(0,X1688-430000)*0.0751+47600,0))+MIN(260000,ROUNDDOWN(MAX(0,X1688-430000)*0.028+17600,0))+MIN(30000,ROUNDDOWN(MAX(0,X1688-430000)*0.0027+1873,0))+IF("いいえ"="はい",MIN(170000,ROUNDDOWN(MAX(0,X1688-430000)*0.0243+17800,0)),0)</f>
        <v/>
      </c>
      <c r="Z1688" s="19">
        <f>IF(""="",215040+Y1688,"")</f>
        <v/>
      </c>
      <c r="AA1688" s="19">
        <f>IF(X1688&gt;23500000,NA(),IF(X1688&lt;=4890000,1040000,IF(X1688&lt;=6550000,670000,620000)))</f>
        <v/>
      </c>
      <c r="AB1688" s="19">
        <f>MAX(0,ROUNDDOWN(X1688-Z1688-AA1688-0,-3))</f>
        <v/>
      </c>
      <c r="AC1688" s="19">
        <f>IF(AB1688&lt;=0,0,ROUNDDOWN((AB1688*LOOKUP(AB1688,{0,1950001,3300001,6950001,9000001,18000001,40000001},{0.05,0.1,0.2,0.23,0.33,0.4,0.45})-LOOKUP(AB1688,{0,1950001,3300001,6950001,9000001,18000001,40000001},{0,97500,427500,636000,1536000,2796000,4796000}))*1.021,-2))</f>
        <v/>
      </c>
      <c r="AD1688" s="19">
        <f>MAX(0,ROUNDDOWN(X1688-Z1688-430000-0,-3))</f>
        <v/>
      </c>
      <c r="AE1688" s="19">
        <f>IF(X1688&lt;=450000,0,MAX(0,ROUNDDOWN(AD1688*0.06-MIN(50000,AD1688)*0.03,-2))+MAX(0,ROUNDDOWN(AD1688*0.04-MIN(50000,AD1688)*0.02,-2)))</f>
        <v/>
      </c>
      <c r="AF1688" s="19">
        <f>AC1688+AE1688+Y1688</f>
        <v/>
      </c>
      <c r="AG1688" s="19">
        <f>MIN(650000,MAX(0,$B1688))</f>
        <v/>
      </c>
      <c r="AH1688" s="19">
        <f>$B1688-AG1688</f>
        <v/>
      </c>
      <c r="AI1688" s="19">
        <f>MIN(670000,ROUNDDOWN(MAX(0,AH1688-430000)*0.0751+47600,0))+MIN(260000,ROUNDDOWN(MAX(0,AH1688-430000)*0.028+17600,0))+MIN(30000,ROUNDDOWN(MAX(0,AH1688-430000)*0.0027+1873,0))+IF("いいえ"="はい",MIN(170000,ROUNDDOWN(MAX(0,AH1688-430000)*0.0243+17800,0)),0)</f>
        <v/>
      </c>
      <c r="AJ1688" s="19">
        <f>IF(""="",215040+AI1688,"")</f>
        <v/>
      </c>
      <c r="AK1688" s="19">
        <f>IF(AH1688&gt;23500000,NA(),IF(AH1688&lt;=4890000,1040000,IF(AH1688&lt;=6550000,670000,620000)))</f>
        <v/>
      </c>
      <c r="AL1688" s="19">
        <f>MAX(0,ROUNDDOWN(AH1688-AJ1688-AK1688-0,-3))</f>
        <v/>
      </c>
      <c r="AM1688" s="19">
        <f>IF(AL1688&lt;=0,0,ROUNDDOWN((AL1688*LOOKUP(AL1688,{0,1950001,3300001,6950001,9000001,18000001,40000001},{0.05,0.1,0.2,0.23,0.33,0.4,0.45})-LOOKUP(AL1688,{0,1950001,3300001,6950001,9000001,18000001,40000001},{0,97500,427500,636000,1536000,2796000,4796000}))*1.021,-2))</f>
        <v/>
      </c>
      <c r="AN1688" s="19">
        <f>MAX(0,ROUNDDOWN(AH1688-AJ1688-430000-0,-3))</f>
        <v/>
      </c>
      <c r="AO1688" s="19">
        <f>IF(AH1688&lt;=450000,0,MAX(0,ROUNDDOWN(AN1688*0.06-MIN(50000,AN1688)*0.03,-2))+MAX(0,ROUNDDOWN(AN1688*0.04-MIN(50000,AN1688)*0.02,-2)))</f>
        <v/>
      </c>
      <c r="AP1688" s="19">
        <f>AM1688+AO1688+AI1688</f>
        <v/>
      </c>
      <c r="AQ1688" s="19">
        <f>MIN(750000,MAX(0,$B1688))</f>
        <v/>
      </c>
      <c r="AR1688" s="19">
        <f>$B1688-AQ1688</f>
        <v/>
      </c>
      <c r="AS1688" s="19">
        <f>MIN(670000,ROUNDDOWN(MAX(0,AR1688-430000)*0.0751+47600,0))+MIN(260000,ROUNDDOWN(MAX(0,AR1688-430000)*0.028+17600,0))+MIN(30000,ROUNDDOWN(MAX(0,AR1688-430000)*0.0027+1873,0))+IF("いいえ"="はい",MIN(170000,ROUNDDOWN(MAX(0,AR1688-430000)*0.0243+17800,0)),0)</f>
        <v/>
      </c>
      <c r="AT1688" s="19">
        <f>IF(""="",215040+AS1688,"")</f>
        <v/>
      </c>
      <c r="AU1688" s="19">
        <f>IF(AR1688&gt;23500000,NA(),IF(AR1688&lt;=4890000,1040000,IF(AR1688&lt;=6550000,670000,620000)))</f>
        <v/>
      </c>
      <c r="AV1688" s="19">
        <f>MAX(0,ROUNDDOWN(AR1688-AT1688-AU1688-0,-3))</f>
        <v/>
      </c>
      <c r="AW1688" s="19">
        <f>IF(AV1688&lt;=0,0,ROUNDDOWN((AV1688*LOOKUP(AV1688,{0,1950001,3300001,6950001,9000001,18000001,40000001},{0.05,0.1,0.2,0.23,0.33,0.4,0.45})-LOOKUP(AV1688,{0,1950001,3300001,6950001,9000001,18000001,40000001},{0,97500,427500,636000,1536000,2796000,4796000}))*1.021,-2))</f>
        <v/>
      </c>
      <c r="AX1688" s="19">
        <f>MAX(0,ROUNDDOWN(AR1688-AT1688-430000-0,-3))</f>
        <v/>
      </c>
      <c r="AY1688" s="19">
        <f>IF(AR1688&lt;=450000,0,MAX(0,ROUNDDOWN(AX1688*0.06-MIN(50000,AX1688)*0.03,-2))+MAX(0,ROUNDDOWN(AX1688*0.04-MIN(50000,AX1688)*0.02,-2)))</f>
        <v/>
      </c>
      <c r="AZ1688" s="19">
        <f>AW1688+AY1688+AS1688</f>
        <v/>
      </c>
    </row>
    <row r="1689">
      <c r="A1689" t="inlineStr">
        <is>
          <t>1万円刻み</t>
        </is>
      </c>
      <c r="B1689" s="19">
        <f>'3_1万円刻み'!$A$1672</f>
        <v/>
      </c>
      <c r="C1689" s="19">
        <f>MIN(0,MAX(0,$B1689))</f>
        <v/>
      </c>
      <c r="D1689" s="19">
        <f>$B1689-C1689</f>
        <v/>
      </c>
      <c r="E1689" s="19">
        <f>MIN(670000,ROUNDDOWN(MAX(0,D1689-430000)*0.0751+47600,0))+MIN(260000,ROUNDDOWN(MAX(0,D1689-430000)*0.028+17600,0))+MIN(30000,ROUNDDOWN(MAX(0,D1689-430000)*0.0027+1873,0))+IF("いいえ"="はい",MIN(170000,ROUNDDOWN(MAX(0,D1689-430000)*0.0243+17800,0)),0)</f>
        <v/>
      </c>
      <c r="F1689" s="19">
        <f>IF(""="",215040+E1689,"")</f>
        <v/>
      </c>
      <c r="G1689" s="19">
        <f>IF(D1689&gt;23500000,NA(),IF(D1689&lt;=4890000,1040000,IF(D1689&lt;=6550000,670000,620000)))</f>
        <v/>
      </c>
      <c r="H1689" s="19">
        <f>MAX(0,ROUNDDOWN(D1689-F1689-G1689-0,-3))</f>
        <v/>
      </c>
      <c r="I1689" s="19">
        <f>IF(H1689&lt;=0,0,ROUNDDOWN((H1689*LOOKUP(H1689,{0,1950001,3300001,6950001,9000001,18000001,40000001},{0.05,0.1,0.2,0.23,0.33,0.4,0.45})-LOOKUP(H1689,{0,1950001,3300001,6950001,9000001,18000001,40000001},{0,97500,427500,636000,1536000,2796000,4796000}))*1.021,-2))</f>
        <v/>
      </c>
      <c r="J1689" s="19">
        <f>MAX(0,ROUNDDOWN(D1689-F1689-430000-0,-3))</f>
        <v/>
      </c>
      <c r="K1689" s="19">
        <f>IF(D1689&lt;=450000,0,MAX(0,ROUNDDOWN(J1689*0.06-MIN(50000,J1689)*0.03,-2))+MAX(0,ROUNDDOWN(J1689*0.04-MIN(50000,J1689)*0.02,-2)))</f>
        <v/>
      </c>
      <c r="L1689" s="19">
        <f>I1689+K1689+E1689</f>
        <v/>
      </c>
      <c r="M1689" s="19">
        <f>MIN(100000,MAX(0,$B1689))</f>
        <v/>
      </c>
      <c r="N1689" s="19">
        <f>$B1689-M1689</f>
        <v/>
      </c>
      <c r="O1689" s="19">
        <f>MIN(670000,ROUNDDOWN(MAX(0,N1689-430000)*0.0751+47600,0))+MIN(260000,ROUNDDOWN(MAX(0,N1689-430000)*0.028+17600,0))+MIN(30000,ROUNDDOWN(MAX(0,N1689-430000)*0.0027+1873,0))+IF("いいえ"="はい",MIN(170000,ROUNDDOWN(MAX(0,N1689-430000)*0.0243+17800,0)),0)</f>
        <v/>
      </c>
      <c r="P1689" s="19">
        <f>IF(""="",215040+O1689,"")</f>
        <v/>
      </c>
      <c r="Q1689" s="19">
        <f>IF(N1689&gt;23500000,NA(),IF(N1689&lt;=4890000,1040000,IF(N1689&lt;=6550000,670000,620000)))</f>
        <v/>
      </c>
      <c r="R1689" s="19">
        <f>MAX(0,ROUNDDOWN(N1689-P1689-Q1689-0,-3))</f>
        <v/>
      </c>
      <c r="S1689" s="19">
        <f>IF(R1689&lt;=0,0,ROUNDDOWN((R1689*LOOKUP(R1689,{0,1950001,3300001,6950001,9000001,18000001,40000001},{0.05,0.1,0.2,0.23,0.33,0.4,0.45})-LOOKUP(R1689,{0,1950001,3300001,6950001,9000001,18000001,40000001},{0,97500,427500,636000,1536000,2796000,4796000}))*1.021,-2))</f>
        <v/>
      </c>
      <c r="T1689" s="19">
        <f>MAX(0,ROUNDDOWN(N1689-P1689-430000-0,-3))</f>
        <v/>
      </c>
      <c r="U1689" s="19">
        <f>IF(N1689&lt;=450000,0,MAX(0,ROUNDDOWN(T1689*0.06-MIN(50000,T1689)*0.03,-2))+MAX(0,ROUNDDOWN(T1689*0.04-MIN(50000,T1689)*0.02,-2)))</f>
        <v/>
      </c>
      <c r="V1689" s="19">
        <f>S1689+U1689+O1689</f>
        <v/>
      </c>
      <c r="W1689" s="19">
        <f>MIN(550000,MAX(0,$B1689))</f>
        <v/>
      </c>
      <c r="X1689" s="19">
        <f>$B1689-W1689</f>
        <v/>
      </c>
      <c r="Y1689" s="19">
        <f>MIN(670000,ROUNDDOWN(MAX(0,X1689-430000)*0.0751+47600,0))+MIN(260000,ROUNDDOWN(MAX(0,X1689-430000)*0.028+17600,0))+MIN(30000,ROUNDDOWN(MAX(0,X1689-430000)*0.0027+1873,0))+IF("いいえ"="はい",MIN(170000,ROUNDDOWN(MAX(0,X1689-430000)*0.0243+17800,0)),0)</f>
        <v/>
      </c>
      <c r="Z1689" s="19">
        <f>IF(""="",215040+Y1689,"")</f>
        <v/>
      </c>
      <c r="AA1689" s="19">
        <f>IF(X1689&gt;23500000,NA(),IF(X1689&lt;=4890000,1040000,IF(X1689&lt;=6550000,670000,620000)))</f>
        <v/>
      </c>
      <c r="AB1689" s="19">
        <f>MAX(0,ROUNDDOWN(X1689-Z1689-AA1689-0,-3))</f>
        <v/>
      </c>
      <c r="AC1689" s="19">
        <f>IF(AB1689&lt;=0,0,ROUNDDOWN((AB1689*LOOKUP(AB1689,{0,1950001,3300001,6950001,9000001,18000001,40000001},{0.05,0.1,0.2,0.23,0.33,0.4,0.45})-LOOKUP(AB1689,{0,1950001,3300001,6950001,9000001,18000001,40000001},{0,97500,427500,636000,1536000,2796000,4796000}))*1.021,-2))</f>
        <v/>
      </c>
      <c r="AD1689" s="19">
        <f>MAX(0,ROUNDDOWN(X1689-Z1689-430000-0,-3))</f>
        <v/>
      </c>
      <c r="AE1689" s="19">
        <f>IF(X1689&lt;=450000,0,MAX(0,ROUNDDOWN(AD1689*0.06-MIN(50000,AD1689)*0.03,-2))+MAX(0,ROUNDDOWN(AD1689*0.04-MIN(50000,AD1689)*0.02,-2)))</f>
        <v/>
      </c>
      <c r="AF1689" s="19">
        <f>AC1689+AE1689+Y1689</f>
        <v/>
      </c>
      <c r="AG1689" s="19">
        <f>MIN(650000,MAX(0,$B1689))</f>
        <v/>
      </c>
      <c r="AH1689" s="19">
        <f>$B1689-AG1689</f>
        <v/>
      </c>
      <c r="AI1689" s="19">
        <f>MIN(670000,ROUNDDOWN(MAX(0,AH1689-430000)*0.0751+47600,0))+MIN(260000,ROUNDDOWN(MAX(0,AH1689-430000)*0.028+17600,0))+MIN(30000,ROUNDDOWN(MAX(0,AH1689-430000)*0.0027+1873,0))+IF("いいえ"="はい",MIN(170000,ROUNDDOWN(MAX(0,AH1689-430000)*0.0243+17800,0)),0)</f>
        <v/>
      </c>
      <c r="AJ1689" s="19">
        <f>IF(""="",215040+AI1689,"")</f>
        <v/>
      </c>
      <c r="AK1689" s="19">
        <f>IF(AH1689&gt;23500000,NA(),IF(AH1689&lt;=4890000,1040000,IF(AH1689&lt;=6550000,670000,620000)))</f>
        <v/>
      </c>
      <c r="AL1689" s="19">
        <f>MAX(0,ROUNDDOWN(AH1689-AJ1689-AK1689-0,-3))</f>
        <v/>
      </c>
      <c r="AM1689" s="19">
        <f>IF(AL1689&lt;=0,0,ROUNDDOWN((AL1689*LOOKUP(AL1689,{0,1950001,3300001,6950001,9000001,18000001,40000001},{0.05,0.1,0.2,0.23,0.33,0.4,0.45})-LOOKUP(AL1689,{0,1950001,3300001,6950001,9000001,18000001,40000001},{0,97500,427500,636000,1536000,2796000,4796000}))*1.021,-2))</f>
        <v/>
      </c>
      <c r="AN1689" s="19">
        <f>MAX(0,ROUNDDOWN(AH1689-AJ1689-430000-0,-3))</f>
        <v/>
      </c>
      <c r="AO1689" s="19">
        <f>IF(AH1689&lt;=450000,0,MAX(0,ROUNDDOWN(AN1689*0.06-MIN(50000,AN1689)*0.03,-2))+MAX(0,ROUNDDOWN(AN1689*0.04-MIN(50000,AN1689)*0.02,-2)))</f>
        <v/>
      </c>
      <c r="AP1689" s="19">
        <f>AM1689+AO1689+AI1689</f>
        <v/>
      </c>
      <c r="AQ1689" s="19">
        <f>MIN(750000,MAX(0,$B1689))</f>
        <v/>
      </c>
      <c r="AR1689" s="19">
        <f>$B1689-AQ1689</f>
        <v/>
      </c>
      <c r="AS1689" s="19">
        <f>MIN(670000,ROUNDDOWN(MAX(0,AR1689-430000)*0.0751+47600,0))+MIN(260000,ROUNDDOWN(MAX(0,AR1689-430000)*0.028+17600,0))+MIN(30000,ROUNDDOWN(MAX(0,AR1689-430000)*0.0027+1873,0))+IF("いいえ"="はい",MIN(170000,ROUNDDOWN(MAX(0,AR1689-430000)*0.0243+17800,0)),0)</f>
        <v/>
      </c>
      <c r="AT1689" s="19">
        <f>IF(""="",215040+AS1689,"")</f>
        <v/>
      </c>
      <c r="AU1689" s="19">
        <f>IF(AR1689&gt;23500000,NA(),IF(AR1689&lt;=4890000,1040000,IF(AR1689&lt;=6550000,670000,620000)))</f>
        <v/>
      </c>
      <c r="AV1689" s="19">
        <f>MAX(0,ROUNDDOWN(AR1689-AT1689-AU1689-0,-3))</f>
        <v/>
      </c>
      <c r="AW1689" s="19">
        <f>IF(AV1689&lt;=0,0,ROUNDDOWN((AV1689*LOOKUP(AV1689,{0,1950001,3300001,6950001,9000001,18000001,40000001},{0.05,0.1,0.2,0.23,0.33,0.4,0.45})-LOOKUP(AV1689,{0,1950001,3300001,6950001,9000001,18000001,40000001},{0,97500,427500,636000,1536000,2796000,4796000}))*1.021,-2))</f>
        <v/>
      </c>
      <c r="AX1689" s="19">
        <f>MAX(0,ROUNDDOWN(AR1689-AT1689-430000-0,-3))</f>
        <v/>
      </c>
      <c r="AY1689" s="19">
        <f>IF(AR1689&lt;=450000,0,MAX(0,ROUNDDOWN(AX1689*0.06-MIN(50000,AX1689)*0.03,-2))+MAX(0,ROUNDDOWN(AX1689*0.04-MIN(50000,AX1689)*0.02,-2)))</f>
        <v/>
      </c>
      <c r="AZ1689" s="19">
        <f>AW1689+AY1689+AS1689</f>
        <v/>
      </c>
    </row>
    <row r="1690">
      <c r="A1690" t="inlineStr">
        <is>
          <t>1万円刻み</t>
        </is>
      </c>
      <c r="B1690" s="19">
        <f>'3_1万円刻み'!$A$1673</f>
        <v/>
      </c>
      <c r="C1690" s="19">
        <f>MIN(0,MAX(0,$B1690))</f>
        <v/>
      </c>
      <c r="D1690" s="19">
        <f>$B1690-C1690</f>
        <v/>
      </c>
      <c r="E1690" s="19">
        <f>MIN(670000,ROUNDDOWN(MAX(0,D1690-430000)*0.0751+47600,0))+MIN(260000,ROUNDDOWN(MAX(0,D1690-430000)*0.028+17600,0))+MIN(30000,ROUNDDOWN(MAX(0,D1690-430000)*0.0027+1873,0))+IF("いいえ"="はい",MIN(170000,ROUNDDOWN(MAX(0,D1690-430000)*0.0243+17800,0)),0)</f>
        <v/>
      </c>
      <c r="F1690" s="19">
        <f>IF(""="",215040+E1690,"")</f>
        <v/>
      </c>
      <c r="G1690" s="19">
        <f>IF(D1690&gt;23500000,NA(),IF(D1690&lt;=4890000,1040000,IF(D1690&lt;=6550000,670000,620000)))</f>
        <v/>
      </c>
      <c r="H1690" s="19">
        <f>MAX(0,ROUNDDOWN(D1690-F1690-G1690-0,-3))</f>
        <v/>
      </c>
      <c r="I1690" s="19">
        <f>IF(H1690&lt;=0,0,ROUNDDOWN((H1690*LOOKUP(H1690,{0,1950001,3300001,6950001,9000001,18000001,40000001},{0.05,0.1,0.2,0.23,0.33,0.4,0.45})-LOOKUP(H1690,{0,1950001,3300001,6950001,9000001,18000001,40000001},{0,97500,427500,636000,1536000,2796000,4796000}))*1.021,-2))</f>
        <v/>
      </c>
      <c r="J1690" s="19">
        <f>MAX(0,ROUNDDOWN(D1690-F1690-430000-0,-3))</f>
        <v/>
      </c>
      <c r="K1690" s="19">
        <f>IF(D1690&lt;=450000,0,MAX(0,ROUNDDOWN(J1690*0.06-MIN(50000,J1690)*0.03,-2))+MAX(0,ROUNDDOWN(J1690*0.04-MIN(50000,J1690)*0.02,-2)))</f>
        <v/>
      </c>
      <c r="L1690" s="19">
        <f>I1690+K1690+E1690</f>
        <v/>
      </c>
      <c r="M1690" s="19">
        <f>MIN(100000,MAX(0,$B1690))</f>
        <v/>
      </c>
      <c r="N1690" s="19">
        <f>$B1690-M1690</f>
        <v/>
      </c>
      <c r="O1690" s="19">
        <f>MIN(670000,ROUNDDOWN(MAX(0,N1690-430000)*0.0751+47600,0))+MIN(260000,ROUNDDOWN(MAX(0,N1690-430000)*0.028+17600,0))+MIN(30000,ROUNDDOWN(MAX(0,N1690-430000)*0.0027+1873,0))+IF("いいえ"="はい",MIN(170000,ROUNDDOWN(MAX(0,N1690-430000)*0.0243+17800,0)),0)</f>
        <v/>
      </c>
      <c r="P1690" s="19">
        <f>IF(""="",215040+O1690,"")</f>
        <v/>
      </c>
      <c r="Q1690" s="19">
        <f>IF(N1690&gt;23500000,NA(),IF(N1690&lt;=4890000,1040000,IF(N1690&lt;=6550000,670000,620000)))</f>
        <v/>
      </c>
      <c r="R1690" s="19">
        <f>MAX(0,ROUNDDOWN(N1690-P1690-Q1690-0,-3))</f>
        <v/>
      </c>
      <c r="S1690" s="19">
        <f>IF(R1690&lt;=0,0,ROUNDDOWN((R1690*LOOKUP(R1690,{0,1950001,3300001,6950001,9000001,18000001,40000001},{0.05,0.1,0.2,0.23,0.33,0.4,0.45})-LOOKUP(R1690,{0,1950001,3300001,6950001,9000001,18000001,40000001},{0,97500,427500,636000,1536000,2796000,4796000}))*1.021,-2))</f>
        <v/>
      </c>
      <c r="T1690" s="19">
        <f>MAX(0,ROUNDDOWN(N1690-P1690-430000-0,-3))</f>
        <v/>
      </c>
      <c r="U1690" s="19">
        <f>IF(N1690&lt;=450000,0,MAX(0,ROUNDDOWN(T1690*0.06-MIN(50000,T1690)*0.03,-2))+MAX(0,ROUNDDOWN(T1690*0.04-MIN(50000,T1690)*0.02,-2)))</f>
        <v/>
      </c>
      <c r="V1690" s="19">
        <f>S1690+U1690+O1690</f>
        <v/>
      </c>
      <c r="W1690" s="19">
        <f>MIN(550000,MAX(0,$B1690))</f>
        <v/>
      </c>
      <c r="X1690" s="19">
        <f>$B1690-W1690</f>
        <v/>
      </c>
      <c r="Y1690" s="19">
        <f>MIN(670000,ROUNDDOWN(MAX(0,X1690-430000)*0.0751+47600,0))+MIN(260000,ROUNDDOWN(MAX(0,X1690-430000)*0.028+17600,0))+MIN(30000,ROUNDDOWN(MAX(0,X1690-430000)*0.0027+1873,0))+IF("いいえ"="はい",MIN(170000,ROUNDDOWN(MAX(0,X1690-430000)*0.0243+17800,0)),0)</f>
        <v/>
      </c>
      <c r="Z1690" s="19">
        <f>IF(""="",215040+Y1690,"")</f>
        <v/>
      </c>
      <c r="AA1690" s="19">
        <f>IF(X1690&gt;23500000,NA(),IF(X1690&lt;=4890000,1040000,IF(X1690&lt;=6550000,670000,620000)))</f>
        <v/>
      </c>
      <c r="AB1690" s="19">
        <f>MAX(0,ROUNDDOWN(X1690-Z1690-AA1690-0,-3))</f>
        <v/>
      </c>
      <c r="AC1690" s="19">
        <f>IF(AB1690&lt;=0,0,ROUNDDOWN((AB1690*LOOKUP(AB1690,{0,1950001,3300001,6950001,9000001,18000001,40000001},{0.05,0.1,0.2,0.23,0.33,0.4,0.45})-LOOKUP(AB1690,{0,1950001,3300001,6950001,9000001,18000001,40000001},{0,97500,427500,636000,1536000,2796000,4796000}))*1.021,-2))</f>
        <v/>
      </c>
      <c r="AD1690" s="19">
        <f>MAX(0,ROUNDDOWN(X1690-Z1690-430000-0,-3))</f>
        <v/>
      </c>
      <c r="AE1690" s="19">
        <f>IF(X1690&lt;=450000,0,MAX(0,ROUNDDOWN(AD1690*0.06-MIN(50000,AD1690)*0.03,-2))+MAX(0,ROUNDDOWN(AD1690*0.04-MIN(50000,AD1690)*0.02,-2)))</f>
        <v/>
      </c>
      <c r="AF1690" s="19">
        <f>AC1690+AE1690+Y1690</f>
        <v/>
      </c>
      <c r="AG1690" s="19">
        <f>MIN(650000,MAX(0,$B1690))</f>
        <v/>
      </c>
      <c r="AH1690" s="19">
        <f>$B1690-AG1690</f>
        <v/>
      </c>
      <c r="AI1690" s="19">
        <f>MIN(670000,ROUNDDOWN(MAX(0,AH1690-430000)*0.0751+47600,0))+MIN(260000,ROUNDDOWN(MAX(0,AH1690-430000)*0.028+17600,0))+MIN(30000,ROUNDDOWN(MAX(0,AH1690-430000)*0.0027+1873,0))+IF("いいえ"="はい",MIN(170000,ROUNDDOWN(MAX(0,AH1690-430000)*0.0243+17800,0)),0)</f>
        <v/>
      </c>
      <c r="AJ1690" s="19">
        <f>IF(""="",215040+AI1690,"")</f>
        <v/>
      </c>
      <c r="AK1690" s="19">
        <f>IF(AH1690&gt;23500000,NA(),IF(AH1690&lt;=4890000,1040000,IF(AH1690&lt;=6550000,670000,620000)))</f>
        <v/>
      </c>
      <c r="AL1690" s="19">
        <f>MAX(0,ROUNDDOWN(AH1690-AJ1690-AK1690-0,-3))</f>
        <v/>
      </c>
      <c r="AM1690" s="19">
        <f>IF(AL1690&lt;=0,0,ROUNDDOWN((AL1690*LOOKUP(AL1690,{0,1950001,3300001,6950001,9000001,18000001,40000001},{0.05,0.1,0.2,0.23,0.33,0.4,0.45})-LOOKUP(AL1690,{0,1950001,3300001,6950001,9000001,18000001,40000001},{0,97500,427500,636000,1536000,2796000,4796000}))*1.021,-2))</f>
        <v/>
      </c>
      <c r="AN1690" s="19">
        <f>MAX(0,ROUNDDOWN(AH1690-AJ1690-430000-0,-3))</f>
        <v/>
      </c>
      <c r="AO1690" s="19">
        <f>IF(AH1690&lt;=450000,0,MAX(0,ROUNDDOWN(AN1690*0.06-MIN(50000,AN1690)*0.03,-2))+MAX(0,ROUNDDOWN(AN1690*0.04-MIN(50000,AN1690)*0.02,-2)))</f>
        <v/>
      </c>
      <c r="AP1690" s="19">
        <f>AM1690+AO1690+AI1690</f>
        <v/>
      </c>
      <c r="AQ1690" s="19">
        <f>MIN(750000,MAX(0,$B1690))</f>
        <v/>
      </c>
      <c r="AR1690" s="19">
        <f>$B1690-AQ1690</f>
        <v/>
      </c>
      <c r="AS1690" s="19">
        <f>MIN(670000,ROUNDDOWN(MAX(0,AR1690-430000)*0.0751+47600,0))+MIN(260000,ROUNDDOWN(MAX(0,AR1690-430000)*0.028+17600,0))+MIN(30000,ROUNDDOWN(MAX(0,AR1690-430000)*0.0027+1873,0))+IF("いいえ"="はい",MIN(170000,ROUNDDOWN(MAX(0,AR1690-430000)*0.0243+17800,0)),0)</f>
        <v/>
      </c>
      <c r="AT1690" s="19">
        <f>IF(""="",215040+AS1690,"")</f>
        <v/>
      </c>
      <c r="AU1690" s="19">
        <f>IF(AR1690&gt;23500000,NA(),IF(AR1690&lt;=4890000,1040000,IF(AR1690&lt;=6550000,670000,620000)))</f>
        <v/>
      </c>
      <c r="AV1690" s="19">
        <f>MAX(0,ROUNDDOWN(AR1690-AT1690-AU1690-0,-3))</f>
        <v/>
      </c>
      <c r="AW1690" s="19">
        <f>IF(AV1690&lt;=0,0,ROUNDDOWN((AV1690*LOOKUP(AV1690,{0,1950001,3300001,6950001,9000001,18000001,40000001},{0.05,0.1,0.2,0.23,0.33,0.4,0.45})-LOOKUP(AV1690,{0,1950001,3300001,6950001,9000001,18000001,40000001},{0,97500,427500,636000,1536000,2796000,4796000}))*1.021,-2))</f>
        <v/>
      </c>
      <c r="AX1690" s="19">
        <f>MAX(0,ROUNDDOWN(AR1690-AT1690-430000-0,-3))</f>
        <v/>
      </c>
      <c r="AY1690" s="19">
        <f>IF(AR1690&lt;=450000,0,MAX(0,ROUNDDOWN(AX1690*0.06-MIN(50000,AX1690)*0.03,-2))+MAX(0,ROUNDDOWN(AX1690*0.04-MIN(50000,AX1690)*0.02,-2)))</f>
        <v/>
      </c>
      <c r="AZ1690" s="19">
        <f>AW1690+AY1690+AS1690</f>
        <v/>
      </c>
    </row>
    <row r="1691">
      <c r="A1691" t="inlineStr">
        <is>
          <t>1万円刻み</t>
        </is>
      </c>
      <c r="B1691" s="19">
        <f>'3_1万円刻み'!$A$1674</f>
        <v/>
      </c>
      <c r="C1691" s="19">
        <f>MIN(0,MAX(0,$B1691))</f>
        <v/>
      </c>
      <c r="D1691" s="19">
        <f>$B1691-C1691</f>
        <v/>
      </c>
      <c r="E1691" s="19">
        <f>MIN(670000,ROUNDDOWN(MAX(0,D1691-430000)*0.0751+47600,0))+MIN(260000,ROUNDDOWN(MAX(0,D1691-430000)*0.028+17600,0))+MIN(30000,ROUNDDOWN(MAX(0,D1691-430000)*0.0027+1873,0))+IF("いいえ"="はい",MIN(170000,ROUNDDOWN(MAX(0,D1691-430000)*0.0243+17800,0)),0)</f>
        <v/>
      </c>
      <c r="F1691" s="19">
        <f>IF(""="",215040+E1691,"")</f>
        <v/>
      </c>
      <c r="G1691" s="19">
        <f>IF(D1691&gt;23500000,NA(),IF(D1691&lt;=4890000,1040000,IF(D1691&lt;=6550000,670000,620000)))</f>
        <v/>
      </c>
      <c r="H1691" s="19">
        <f>MAX(0,ROUNDDOWN(D1691-F1691-G1691-0,-3))</f>
        <v/>
      </c>
      <c r="I1691" s="19">
        <f>IF(H1691&lt;=0,0,ROUNDDOWN((H1691*LOOKUP(H1691,{0,1950001,3300001,6950001,9000001,18000001,40000001},{0.05,0.1,0.2,0.23,0.33,0.4,0.45})-LOOKUP(H1691,{0,1950001,3300001,6950001,9000001,18000001,40000001},{0,97500,427500,636000,1536000,2796000,4796000}))*1.021,-2))</f>
        <v/>
      </c>
      <c r="J1691" s="19">
        <f>MAX(0,ROUNDDOWN(D1691-F1691-430000-0,-3))</f>
        <v/>
      </c>
      <c r="K1691" s="19">
        <f>IF(D1691&lt;=450000,0,MAX(0,ROUNDDOWN(J1691*0.06-MIN(50000,J1691)*0.03,-2))+MAX(0,ROUNDDOWN(J1691*0.04-MIN(50000,J1691)*0.02,-2)))</f>
        <v/>
      </c>
      <c r="L1691" s="19">
        <f>I1691+K1691+E1691</f>
        <v/>
      </c>
      <c r="M1691" s="19">
        <f>MIN(100000,MAX(0,$B1691))</f>
        <v/>
      </c>
      <c r="N1691" s="19">
        <f>$B1691-M1691</f>
        <v/>
      </c>
      <c r="O1691" s="19">
        <f>MIN(670000,ROUNDDOWN(MAX(0,N1691-430000)*0.0751+47600,0))+MIN(260000,ROUNDDOWN(MAX(0,N1691-430000)*0.028+17600,0))+MIN(30000,ROUNDDOWN(MAX(0,N1691-430000)*0.0027+1873,0))+IF("いいえ"="はい",MIN(170000,ROUNDDOWN(MAX(0,N1691-430000)*0.0243+17800,0)),0)</f>
        <v/>
      </c>
      <c r="P1691" s="19">
        <f>IF(""="",215040+O1691,"")</f>
        <v/>
      </c>
      <c r="Q1691" s="19">
        <f>IF(N1691&gt;23500000,NA(),IF(N1691&lt;=4890000,1040000,IF(N1691&lt;=6550000,670000,620000)))</f>
        <v/>
      </c>
      <c r="R1691" s="19">
        <f>MAX(0,ROUNDDOWN(N1691-P1691-Q1691-0,-3))</f>
        <v/>
      </c>
      <c r="S1691" s="19">
        <f>IF(R1691&lt;=0,0,ROUNDDOWN((R1691*LOOKUP(R1691,{0,1950001,3300001,6950001,9000001,18000001,40000001},{0.05,0.1,0.2,0.23,0.33,0.4,0.45})-LOOKUP(R1691,{0,1950001,3300001,6950001,9000001,18000001,40000001},{0,97500,427500,636000,1536000,2796000,4796000}))*1.021,-2))</f>
        <v/>
      </c>
      <c r="T1691" s="19">
        <f>MAX(0,ROUNDDOWN(N1691-P1691-430000-0,-3))</f>
        <v/>
      </c>
      <c r="U1691" s="19">
        <f>IF(N1691&lt;=450000,0,MAX(0,ROUNDDOWN(T1691*0.06-MIN(50000,T1691)*0.03,-2))+MAX(0,ROUNDDOWN(T1691*0.04-MIN(50000,T1691)*0.02,-2)))</f>
        <v/>
      </c>
      <c r="V1691" s="19">
        <f>S1691+U1691+O1691</f>
        <v/>
      </c>
      <c r="W1691" s="19">
        <f>MIN(550000,MAX(0,$B1691))</f>
        <v/>
      </c>
      <c r="X1691" s="19">
        <f>$B1691-W1691</f>
        <v/>
      </c>
      <c r="Y1691" s="19">
        <f>MIN(670000,ROUNDDOWN(MAX(0,X1691-430000)*0.0751+47600,0))+MIN(260000,ROUNDDOWN(MAX(0,X1691-430000)*0.028+17600,0))+MIN(30000,ROUNDDOWN(MAX(0,X1691-430000)*0.0027+1873,0))+IF("いいえ"="はい",MIN(170000,ROUNDDOWN(MAX(0,X1691-430000)*0.0243+17800,0)),0)</f>
        <v/>
      </c>
      <c r="Z1691" s="19">
        <f>IF(""="",215040+Y1691,"")</f>
        <v/>
      </c>
      <c r="AA1691" s="19">
        <f>IF(X1691&gt;23500000,NA(),IF(X1691&lt;=4890000,1040000,IF(X1691&lt;=6550000,670000,620000)))</f>
        <v/>
      </c>
      <c r="AB1691" s="19">
        <f>MAX(0,ROUNDDOWN(X1691-Z1691-AA1691-0,-3))</f>
        <v/>
      </c>
      <c r="AC1691" s="19">
        <f>IF(AB1691&lt;=0,0,ROUNDDOWN((AB1691*LOOKUP(AB1691,{0,1950001,3300001,6950001,9000001,18000001,40000001},{0.05,0.1,0.2,0.23,0.33,0.4,0.45})-LOOKUP(AB1691,{0,1950001,3300001,6950001,9000001,18000001,40000001},{0,97500,427500,636000,1536000,2796000,4796000}))*1.021,-2))</f>
        <v/>
      </c>
      <c r="AD1691" s="19">
        <f>MAX(0,ROUNDDOWN(X1691-Z1691-430000-0,-3))</f>
        <v/>
      </c>
      <c r="AE1691" s="19">
        <f>IF(X1691&lt;=450000,0,MAX(0,ROUNDDOWN(AD1691*0.06-MIN(50000,AD1691)*0.03,-2))+MAX(0,ROUNDDOWN(AD1691*0.04-MIN(50000,AD1691)*0.02,-2)))</f>
        <v/>
      </c>
      <c r="AF1691" s="19">
        <f>AC1691+AE1691+Y1691</f>
        <v/>
      </c>
      <c r="AG1691" s="19">
        <f>MIN(650000,MAX(0,$B1691))</f>
        <v/>
      </c>
      <c r="AH1691" s="19">
        <f>$B1691-AG1691</f>
        <v/>
      </c>
      <c r="AI1691" s="19">
        <f>MIN(670000,ROUNDDOWN(MAX(0,AH1691-430000)*0.0751+47600,0))+MIN(260000,ROUNDDOWN(MAX(0,AH1691-430000)*0.028+17600,0))+MIN(30000,ROUNDDOWN(MAX(0,AH1691-430000)*0.0027+1873,0))+IF("いいえ"="はい",MIN(170000,ROUNDDOWN(MAX(0,AH1691-430000)*0.0243+17800,0)),0)</f>
        <v/>
      </c>
      <c r="AJ1691" s="19">
        <f>IF(""="",215040+AI1691,"")</f>
        <v/>
      </c>
      <c r="AK1691" s="19">
        <f>IF(AH1691&gt;23500000,NA(),IF(AH1691&lt;=4890000,1040000,IF(AH1691&lt;=6550000,670000,620000)))</f>
        <v/>
      </c>
      <c r="AL1691" s="19">
        <f>MAX(0,ROUNDDOWN(AH1691-AJ1691-AK1691-0,-3))</f>
        <v/>
      </c>
      <c r="AM1691" s="19">
        <f>IF(AL1691&lt;=0,0,ROUNDDOWN((AL1691*LOOKUP(AL1691,{0,1950001,3300001,6950001,9000001,18000001,40000001},{0.05,0.1,0.2,0.23,0.33,0.4,0.45})-LOOKUP(AL1691,{0,1950001,3300001,6950001,9000001,18000001,40000001},{0,97500,427500,636000,1536000,2796000,4796000}))*1.021,-2))</f>
        <v/>
      </c>
      <c r="AN1691" s="19">
        <f>MAX(0,ROUNDDOWN(AH1691-AJ1691-430000-0,-3))</f>
        <v/>
      </c>
      <c r="AO1691" s="19">
        <f>IF(AH1691&lt;=450000,0,MAX(0,ROUNDDOWN(AN1691*0.06-MIN(50000,AN1691)*0.03,-2))+MAX(0,ROUNDDOWN(AN1691*0.04-MIN(50000,AN1691)*0.02,-2)))</f>
        <v/>
      </c>
      <c r="AP1691" s="19">
        <f>AM1691+AO1691+AI1691</f>
        <v/>
      </c>
      <c r="AQ1691" s="19">
        <f>MIN(750000,MAX(0,$B1691))</f>
        <v/>
      </c>
      <c r="AR1691" s="19">
        <f>$B1691-AQ1691</f>
        <v/>
      </c>
      <c r="AS1691" s="19">
        <f>MIN(670000,ROUNDDOWN(MAX(0,AR1691-430000)*0.0751+47600,0))+MIN(260000,ROUNDDOWN(MAX(0,AR1691-430000)*0.028+17600,0))+MIN(30000,ROUNDDOWN(MAX(0,AR1691-430000)*0.0027+1873,0))+IF("いいえ"="はい",MIN(170000,ROUNDDOWN(MAX(0,AR1691-430000)*0.0243+17800,0)),0)</f>
        <v/>
      </c>
      <c r="AT1691" s="19">
        <f>IF(""="",215040+AS1691,"")</f>
        <v/>
      </c>
      <c r="AU1691" s="19">
        <f>IF(AR1691&gt;23500000,NA(),IF(AR1691&lt;=4890000,1040000,IF(AR1691&lt;=6550000,670000,620000)))</f>
        <v/>
      </c>
      <c r="AV1691" s="19">
        <f>MAX(0,ROUNDDOWN(AR1691-AT1691-AU1691-0,-3))</f>
        <v/>
      </c>
      <c r="AW1691" s="19">
        <f>IF(AV1691&lt;=0,0,ROUNDDOWN((AV1691*LOOKUP(AV1691,{0,1950001,3300001,6950001,9000001,18000001,40000001},{0.05,0.1,0.2,0.23,0.33,0.4,0.45})-LOOKUP(AV1691,{0,1950001,3300001,6950001,9000001,18000001,40000001},{0,97500,427500,636000,1536000,2796000,4796000}))*1.021,-2))</f>
        <v/>
      </c>
      <c r="AX1691" s="19">
        <f>MAX(0,ROUNDDOWN(AR1691-AT1691-430000-0,-3))</f>
        <v/>
      </c>
      <c r="AY1691" s="19">
        <f>IF(AR1691&lt;=450000,0,MAX(0,ROUNDDOWN(AX1691*0.06-MIN(50000,AX1691)*0.03,-2))+MAX(0,ROUNDDOWN(AX1691*0.04-MIN(50000,AX1691)*0.02,-2)))</f>
        <v/>
      </c>
      <c r="AZ1691" s="19">
        <f>AW1691+AY1691+AS1691</f>
        <v/>
      </c>
    </row>
    <row r="1692">
      <c r="A1692" t="inlineStr">
        <is>
          <t>1万円刻み</t>
        </is>
      </c>
      <c r="B1692" s="19">
        <f>'3_1万円刻み'!$A$1675</f>
        <v/>
      </c>
      <c r="C1692" s="19">
        <f>MIN(0,MAX(0,$B1692))</f>
        <v/>
      </c>
      <c r="D1692" s="19">
        <f>$B1692-C1692</f>
        <v/>
      </c>
      <c r="E1692" s="19">
        <f>MIN(670000,ROUNDDOWN(MAX(0,D1692-430000)*0.0751+47600,0))+MIN(260000,ROUNDDOWN(MAX(0,D1692-430000)*0.028+17600,0))+MIN(30000,ROUNDDOWN(MAX(0,D1692-430000)*0.0027+1873,0))+IF("いいえ"="はい",MIN(170000,ROUNDDOWN(MAX(0,D1692-430000)*0.0243+17800,0)),0)</f>
        <v/>
      </c>
      <c r="F1692" s="19">
        <f>IF(""="",215040+E1692,"")</f>
        <v/>
      </c>
      <c r="G1692" s="19">
        <f>IF(D1692&gt;23500000,NA(),IF(D1692&lt;=4890000,1040000,IF(D1692&lt;=6550000,670000,620000)))</f>
        <v/>
      </c>
      <c r="H1692" s="19">
        <f>MAX(0,ROUNDDOWN(D1692-F1692-G1692-0,-3))</f>
        <v/>
      </c>
      <c r="I1692" s="19">
        <f>IF(H1692&lt;=0,0,ROUNDDOWN((H1692*LOOKUP(H1692,{0,1950001,3300001,6950001,9000001,18000001,40000001},{0.05,0.1,0.2,0.23,0.33,0.4,0.45})-LOOKUP(H1692,{0,1950001,3300001,6950001,9000001,18000001,40000001},{0,97500,427500,636000,1536000,2796000,4796000}))*1.021,-2))</f>
        <v/>
      </c>
      <c r="J1692" s="19">
        <f>MAX(0,ROUNDDOWN(D1692-F1692-430000-0,-3))</f>
        <v/>
      </c>
      <c r="K1692" s="19">
        <f>IF(D1692&lt;=450000,0,MAX(0,ROUNDDOWN(J1692*0.06-MIN(50000,J1692)*0.03,-2))+MAX(0,ROUNDDOWN(J1692*0.04-MIN(50000,J1692)*0.02,-2)))</f>
        <v/>
      </c>
      <c r="L1692" s="19">
        <f>I1692+K1692+E1692</f>
        <v/>
      </c>
      <c r="M1692" s="19">
        <f>MIN(100000,MAX(0,$B1692))</f>
        <v/>
      </c>
      <c r="N1692" s="19">
        <f>$B1692-M1692</f>
        <v/>
      </c>
      <c r="O1692" s="19">
        <f>MIN(670000,ROUNDDOWN(MAX(0,N1692-430000)*0.0751+47600,0))+MIN(260000,ROUNDDOWN(MAX(0,N1692-430000)*0.028+17600,0))+MIN(30000,ROUNDDOWN(MAX(0,N1692-430000)*0.0027+1873,0))+IF("いいえ"="はい",MIN(170000,ROUNDDOWN(MAX(0,N1692-430000)*0.0243+17800,0)),0)</f>
        <v/>
      </c>
      <c r="P1692" s="19">
        <f>IF(""="",215040+O1692,"")</f>
        <v/>
      </c>
      <c r="Q1692" s="19">
        <f>IF(N1692&gt;23500000,NA(),IF(N1692&lt;=4890000,1040000,IF(N1692&lt;=6550000,670000,620000)))</f>
        <v/>
      </c>
      <c r="R1692" s="19">
        <f>MAX(0,ROUNDDOWN(N1692-P1692-Q1692-0,-3))</f>
        <v/>
      </c>
      <c r="S1692" s="19">
        <f>IF(R1692&lt;=0,0,ROUNDDOWN((R1692*LOOKUP(R1692,{0,1950001,3300001,6950001,9000001,18000001,40000001},{0.05,0.1,0.2,0.23,0.33,0.4,0.45})-LOOKUP(R1692,{0,1950001,3300001,6950001,9000001,18000001,40000001},{0,97500,427500,636000,1536000,2796000,4796000}))*1.021,-2))</f>
        <v/>
      </c>
      <c r="T1692" s="19">
        <f>MAX(0,ROUNDDOWN(N1692-P1692-430000-0,-3))</f>
        <v/>
      </c>
      <c r="U1692" s="19">
        <f>IF(N1692&lt;=450000,0,MAX(0,ROUNDDOWN(T1692*0.06-MIN(50000,T1692)*0.03,-2))+MAX(0,ROUNDDOWN(T1692*0.04-MIN(50000,T1692)*0.02,-2)))</f>
        <v/>
      </c>
      <c r="V1692" s="19">
        <f>S1692+U1692+O1692</f>
        <v/>
      </c>
      <c r="W1692" s="19">
        <f>MIN(550000,MAX(0,$B1692))</f>
        <v/>
      </c>
      <c r="X1692" s="19">
        <f>$B1692-W1692</f>
        <v/>
      </c>
      <c r="Y1692" s="19">
        <f>MIN(670000,ROUNDDOWN(MAX(0,X1692-430000)*0.0751+47600,0))+MIN(260000,ROUNDDOWN(MAX(0,X1692-430000)*0.028+17600,0))+MIN(30000,ROUNDDOWN(MAX(0,X1692-430000)*0.0027+1873,0))+IF("いいえ"="はい",MIN(170000,ROUNDDOWN(MAX(0,X1692-430000)*0.0243+17800,0)),0)</f>
        <v/>
      </c>
      <c r="Z1692" s="19">
        <f>IF(""="",215040+Y1692,"")</f>
        <v/>
      </c>
      <c r="AA1692" s="19">
        <f>IF(X1692&gt;23500000,NA(),IF(X1692&lt;=4890000,1040000,IF(X1692&lt;=6550000,670000,620000)))</f>
        <v/>
      </c>
      <c r="AB1692" s="19">
        <f>MAX(0,ROUNDDOWN(X1692-Z1692-AA1692-0,-3))</f>
        <v/>
      </c>
      <c r="AC1692" s="19">
        <f>IF(AB1692&lt;=0,0,ROUNDDOWN((AB1692*LOOKUP(AB1692,{0,1950001,3300001,6950001,9000001,18000001,40000001},{0.05,0.1,0.2,0.23,0.33,0.4,0.45})-LOOKUP(AB1692,{0,1950001,3300001,6950001,9000001,18000001,40000001},{0,97500,427500,636000,1536000,2796000,4796000}))*1.021,-2))</f>
        <v/>
      </c>
      <c r="AD1692" s="19">
        <f>MAX(0,ROUNDDOWN(X1692-Z1692-430000-0,-3))</f>
        <v/>
      </c>
      <c r="AE1692" s="19">
        <f>IF(X1692&lt;=450000,0,MAX(0,ROUNDDOWN(AD1692*0.06-MIN(50000,AD1692)*0.03,-2))+MAX(0,ROUNDDOWN(AD1692*0.04-MIN(50000,AD1692)*0.02,-2)))</f>
        <v/>
      </c>
      <c r="AF1692" s="19">
        <f>AC1692+AE1692+Y1692</f>
        <v/>
      </c>
      <c r="AG1692" s="19">
        <f>MIN(650000,MAX(0,$B1692))</f>
        <v/>
      </c>
      <c r="AH1692" s="19">
        <f>$B1692-AG1692</f>
        <v/>
      </c>
      <c r="AI1692" s="19">
        <f>MIN(670000,ROUNDDOWN(MAX(0,AH1692-430000)*0.0751+47600,0))+MIN(260000,ROUNDDOWN(MAX(0,AH1692-430000)*0.028+17600,0))+MIN(30000,ROUNDDOWN(MAX(0,AH1692-430000)*0.0027+1873,0))+IF("いいえ"="はい",MIN(170000,ROUNDDOWN(MAX(0,AH1692-430000)*0.0243+17800,0)),0)</f>
        <v/>
      </c>
      <c r="AJ1692" s="19">
        <f>IF(""="",215040+AI1692,"")</f>
        <v/>
      </c>
      <c r="AK1692" s="19">
        <f>IF(AH1692&gt;23500000,NA(),IF(AH1692&lt;=4890000,1040000,IF(AH1692&lt;=6550000,670000,620000)))</f>
        <v/>
      </c>
      <c r="AL1692" s="19">
        <f>MAX(0,ROUNDDOWN(AH1692-AJ1692-AK1692-0,-3))</f>
        <v/>
      </c>
      <c r="AM1692" s="19">
        <f>IF(AL1692&lt;=0,0,ROUNDDOWN((AL1692*LOOKUP(AL1692,{0,1950001,3300001,6950001,9000001,18000001,40000001},{0.05,0.1,0.2,0.23,0.33,0.4,0.45})-LOOKUP(AL1692,{0,1950001,3300001,6950001,9000001,18000001,40000001},{0,97500,427500,636000,1536000,2796000,4796000}))*1.021,-2))</f>
        <v/>
      </c>
      <c r="AN1692" s="19">
        <f>MAX(0,ROUNDDOWN(AH1692-AJ1692-430000-0,-3))</f>
        <v/>
      </c>
      <c r="AO1692" s="19">
        <f>IF(AH1692&lt;=450000,0,MAX(0,ROUNDDOWN(AN1692*0.06-MIN(50000,AN1692)*0.03,-2))+MAX(0,ROUNDDOWN(AN1692*0.04-MIN(50000,AN1692)*0.02,-2)))</f>
        <v/>
      </c>
      <c r="AP1692" s="19">
        <f>AM1692+AO1692+AI1692</f>
        <v/>
      </c>
      <c r="AQ1692" s="19">
        <f>MIN(750000,MAX(0,$B1692))</f>
        <v/>
      </c>
      <c r="AR1692" s="19">
        <f>$B1692-AQ1692</f>
        <v/>
      </c>
      <c r="AS1692" s="19">
        <f>MIN(670000,ROUNDDOWN(MAX(0,AR1692-430000)*0.0751+47600,0))+MIN(260000,ROUNDDOWN(MAX(0,AR1692-430000)*0.028+17600,0))+MIN(30000,ROUNDDOWN(MAX(0,AR1692-430000)*0.0027+1873,0))+IF("いいえ"="はい",MIN(170000,ROUNDDOWN(MAX(0,AR1692-430000)*0.0243+17800,0)),0)</f>
        <v/>
      </c>
      <c r="AT1692" s="19">
        <f>IF(""="",215040+AS1692,"")</f>
        <v/>
      </c>
      <c r="AU1692" s="19">
        <f>IF(AR1692&gt;23500000,NA(),IF(AR1692&lt;=4890000,1040000,IF(AR1692&lt;=6550000,670000,620000)))</f>
        <v/>
      </c>
      <c r="AV1692" s="19">
        <f>MAX(0,ROUNDDOWN(AR1692-AT1692-AU1692-0,-3))</f>
        <v/>
      </c>
      <c r="AW1692" s="19">
        <f>IF(AV1692&lt;=0,0,ROUNDDOWN((AV1692*LOOKUP(AV1692,{0,1950001,3300001,6950001,9000001,18000001,40000001},{0.05,0.1,0.2,0.23,0.33,0.4,0.45})-LOOKUP(AV1692,{0,1950001,3300001,6950001,9000001,18000001,40000001},{0,97500,427500,636000,1536000,2796000,4796000}))*1.021,-2))</f>
        <v/>
      </c>
      <c r="AX1692" s="19">
        <f>MAX(0,ROUNDDOWN(AR1692-AT1692-430000-0,-3))</f>
        <v/>
      </c>
      <c r="AY1692" s="19">
        <f>IF(AR1692&lt;=450000,0,MAX(0,ROUNDDOWN(AX1692*0.06-MIN(50000,AX1692)*0.03,-2))+MAX(0,ROUNDDOWN(AX1692*0.04-MIN(50000,AX1692)*0.02,-2)))</f>
        <v/>
      </c>
      <c r="AZ1692" s="19">
        <f>AW1692+AY1692+AS1692</f>
        <v/>
      </c>
    </row>
    <row r="1693">
      <c r="A1693" t="inlineStr">
        <is>
          <t>1万円刻み</t>
        </is>
      </c>
      <c r="B1693" s="19">
        <f>'3_1万円刻み'!$A$1676</f>
        <v/>
      </c>
      <c r="C1693" s="19">
        <f>MIN(0,MAX(0,$B1693))</f>
        <v/>
      </c>
      <c r="D1693" s="19">
        <f>$B1693-C1693</f>
        <v/>
      </c>
      <c r="E1693" s="19">
        <f>MIN(670000,ROUNDDOWN(MAX(0,D1693-430000)*0.0751+47600,0))+MIN(260000,ROUNDDOWN(MAX(0,D1693-430000)*0.028+17600,0))+MIN(30000,ROUNDDOWN(MAX(0,D1693-430000)*0.0027+1873,0))+IF("いいえ"="はい",MIN(170000,ROUNDDOWN(MAX(0,D1693-430000)*0.0243+17800,0)),0)</f>
        <v/>
      </c>
      <c r="F1693" s="19">
        <f>IF(""="",215040+E1693,"")</f>
        <v/>
      </c>
      <c r="G1693" s="19">
        <f>IF(D1693&gt;23500000,NA(),IF(D1693&lt;=4890000,1040000,IF(D1693&lt;=6550000,670000,620000)))</f>
        <v/>
      </c>
      <c r="H1693" s="19">
        <f>MAX(0,ROUNDDOWN(D1693-F1693-G1693-0,-3))</f>
        <v/>
      </c>
      <c r="I1693" s="19">
        <f>IF(H1693&lt;=0,0,ROUNDDOWN((H1693*LOOKUP(H1693,{0,1950001,3300001,6950001,9000001,18000001,40000001},{0.05,0.1,0.2,0.23,0.33,0.4,0.45})-LOOKUP(H1693,{0,1950001,3300001,6950001,9000001,18000001,40000001},{0,97500,427500,636000,1536000,2796000,4796000}))*1.021,-2))</f>
        <v/>
      </c>
      <c r="J1693" s="19">
        <f>MAX(0,ROUNDDOWN(D1693-F1693-430000-0,-3))</f>
        <v/>
      </c>
      <c r="K1693" s="19">
        <f>IF(D1693&lt;=450000,0,MAX(0,ROUNDDOWN(J1693*0.06-MIN(50000,J1693)*0.03,-2))+MAX(0,ROUNDDOWN(J1693*0.04-MIN(50000,J1693)*0.02,-2)))</f>
        <v/>
      </c>
      <c r="L1693" s="19">
        <f>I1693+K1693+E1693</f>
        <v/>
      </c>
      <c r="M1693" s="19">
        <f>MIN(100000,MAX(0,$B1693))</f>
        <v/>
      </c>
      <c r="N1693" s="19">
        <f>$B1693-M1693</f>
        <v/>
      </c>
      <c r="O1693" s="19">
        <f>MIN(670000,ROUNDDOWN(MAX(0,N1693-430000)*0.0751+47600,0))+MIN(260000,ROUNDDOWN(MAX(0,N1693-430000)*0.028+17600,0))+MIN(30000,ROUNDDOWN(MAX(0,N1693-430000)*0.0027+1873,0))+IF("いいえ"="はい",MIN(170000,ROUNDDOWN(MAX(0,N1693-430000)*0.0243+17800,0)),0)</f>
        <v/>
      </c>
      <c r="P1693" s="19">
        <f>IF(""="",215040+O1693,"")</f>
        <v/>
      </c>
      <c r="Q1693" s="19">
        <f>IF(N1693&gt;23500000,NA(),IF(N1693&lt;=4890000,1040000,IF(N1693&lt;=6550000,670000,620000)))</f>
        <v/>
      </c>
      <c r="R1693" s="19">
        <f>MAX(0,ROUNDDOWN(N1693-P1693-Q1693-0,-3))</f>
        <v/>
      </c>
      <c r="S1693" s="19">
        <f>IF(R1693&lt;=0,0,ROUNDDOWN((R1693*LOOKUP(R1693,{0,1950001,3300001,6950001,9000001,18000001,40000001},{0.05,0.1,0.2,0.23,0.33,0.4,0.45})-LOOKUP(R1693,{0,1950001,3300001,6950001,9000001,18000001,40000001},{0,97500,427500,636000,1536000,2796000,4796000}))*1.021,-2))</f>
        <v/>
      </c>
      <c r="T1693" s="19">
        <f>MAX(0,ROUNDDOWN(N1693-P1693-430000-0,-3))</f>
        <v/>
      </c>
      <c r="U1693" s="19">
        <f>IF(N1693&lt;=450000,0,MAX(0,ROUNDDOWN(T1693*0.06-MIN(50000,T1693)*0.03,-2))+MAX(0,ROUNDDOWN(T1693*0.04-MIN(50000,T1693)*0.02,-2)))</f>
        <v/>
      </c>
      <c r="V1693" s="19">
        <f>S1693+U1693+O1693</f>
        <v/>
      </c>
      <c r="W1693" s="19">
        <f>MIN(550000,MAX(0,$B1693))</f>
        <v/>
      </c>
      <c r="X1693" s="19">
        <f>$B1693-W1693</f>
        <v/>
      </c>
      <c r="Y1693" s="19">
        <f>MIN(670000,ROUNDDOWN(MAX(0,X1693-430000)*0.0751+47600,0))+MIN(260000,ROUNDDOWN(MAX(0,X1693-430000)*0.028+17600,0))+MIN(30000,ROUNDDOWN(MAX(0,X1693-430000)*0.0027+1873,0))+IF("いいえ"="はい",MIN(170000,ROUNDDOWN(MAX(0,X1693-430000)*0.0243+17800,0)),0)</f>
        <v/>
      </c>
      <c r="Z1693" s="19">
        <f>IF(""="",215040+Y1693,"")</f>
        <v/>
      </c>
      <c r="AA1693" s="19">
        <f>IF(X1693&gt;23500000,NA(),IF(X1693&lt;=4890000,1040000,IF(X1693&lt;=6550000,670000,620000)))</f>
        <v/>
      </c>
      <c r="AB1693" s="19">
        <f>MAX(0,ROUNDDOWN(X1693-Z1693-AA1693-0,-3))</f>
        <v/>
      </c>
      <c r="AC1693" s="19">
        <f>IF(AB1693&lt;=0,0,ROUNDDOWN((AB1693*LOOKUP(AB1693,{0,1950001,3300001,6950001,9000001,18000001,40000001},{0.05,0.1,0.2,0.23,0.33,0.4,0.45})-LOOKUP(AB1693,{0,1950001,3300001,6950001,9000001,18000001,40000001},{0,97500,427500,636000,1536000,2796000,4796000}))*1.021,-2))</f>
        <v/>
      </c>
      <c r="AD1693" s="19">
        <f>MAX(0,ROUNDDOWN(X1693-Z1693-430000-0,-3))</f>
        <v/>
      </c>
      <c r="AE1693" s="19">
        <f>IF(X1693&lt;=450000,0,MAX(0,ROUNDDOWN(AD1693*0.06-MIN(50000,AD1693)*0.03,-2))+MAX(0,ROUNDDOWN(AD1693*0.04-MIN(50000,AD1693)*0.02,-2)))</f>
        <v/>
      </c>
      <c r="AF1693" s="19">
        <f>AC1693+AE1693+Y1693</f>
        <v/>
      </c>
      <c r="AG1693" s="19">
        <f>MIN(650000,MAX(0,$B1693))</f>
        <v/>
      </c>
      <c r="AH1693" s="19">
        <f>$B1693-AG1693</f>
        <v/>
      </c>
      <c r="AI1693" s="19">
        <f>MIN(670000,ROUNDDOWN(MAX(0,AH1693-430000)*0.0751+47600,0))+MIN(260000,ROUNDDOWN(MAX(0,AH1693-430000)*0.028+17600,0))+MIN(30000,ROUNDDOWN(MAX(0,AH1693-430000)*0.0027+1873,0))+IF("いいえ"="はい",MIN(170000,ROUNDDOWN(MAX(0,AH1693-430000)*0.0243+17800,0)),0)</f>
        <v/>
      </c>
      <c r="AJ1693" s="19">
        <f>IF(""="",215040+AI1693,"")</f>
        <v/>
      </c>
      <c r="AK1693" s="19">
        <f>IF(AH1693&gt;23500000,NA(),IF(AH1693&lt;=4890000,1040000,IF(AH1693&lt;=6550000,670000,620000)))</f>
        <v/>
      </c>
      <c r="AL1693" s="19">
        <f>MAX(0,ROUNDDOWN(AH1693-AJ1693-AK1693-0,-3))</f>
        <v/>
      </c>
      <c r="AM1693" s="19">
        <f>IF(AL1693&lt;=0,0,ROUNDDOWN((AL1693*LOOKUP(AL1693,{0,1950001,3300001,6950001,9000001,18000001,40000001},{0.05,0.1,0.2,0.23,0.33,0.4,0.45})-LOOKUP(AL1693,{0,1950001,3300001,6950001,9000001,18000001,40000001},{0,97500,427500,636000,1536000,2796000,4796000}))*1.021,-2))</f>
        <v/>
      </c>
      <c r="AN1693" s="19">
        <f>MAX(0,ROUNDDOWN(AH1693-AJ1693-430000-0,-3))</f>
        <v/>
      </c>
      <c r="AO1693" s="19">
        <f>IF(AH1693&lt;=450000,0,MAX(0,ROUNDDOWN(AN1693*0.06-MIN(50000,AN1693)*0.03,-2))+MAX(0,ROUNDDOWN(AN1693*0.04-MIN(50000,AN1693)*0.02,-2)))</f>
        <v/>
      </c>
      <c r="AP1693" s="19">
        <f>AM1693+AO1693+AI1693</f>
        <v/>
      </c>
      <c r="AQ1693" s="19">
        <f>MIN(750000,MAX(0,$B1693))</f>
        <v/>
      </c>
      <c r="AR1693" s="19">
        <f>$B1693-AQ1693</f>
        <v/>
      </c>
      <c r="AS1693" s="19">
        <f>MIN(670000,ROUNDDOWN(MAX(0,AR1693-430000)*0.0751+47600,0))+MIN(260000,ROUNDDOWN(MAX(0,AR1693-430000)*0.028+17600,0))+MIN(30000,ROUNDDOWN(MAX(0,AR1693-430000)*0.0027+1873,0))+IF("いいえ"="はい",MIN(170000,ROUNDDOWN(MAX(0,AR1693-430000)*0.0243+17800,0)),0)</f>
        <v/>
      </c>
      <c r="AT1693" s="19">
        <f>IF(""="",215040+AS1693,"")</f>
        <v/>
      </c>
      <c r="AU1693" s="19">
        <f>IF(AR1693&gt;23500000,NA(),IF(AR1693&lt;=4890000,1040000,IF(AR1693&lt;=6550000,670000,620000)))</f>
        <v/>
      </c>
      <c r="AV1693" s="19">
        <f>MAX(0,ROUNDDOWN(AR1693-AT1693-AU1693-0,-3))</f>
        <v/>
      </c>
      <c r="AW1693" s="19">
        <f>IF(AV1693&lt;=0,0,ROUNDDOWN((AV1693*LOOKUP(AV1693,{0,1950001,3300001,6950001,9000001,18000001,40000001},{0.05,0.1,0.2,0.23,0.33,0.4,0.45})-LOOKUP(AV1693,{0,1950001,3300001,6950001,9000001,18000001,40000001},{0,97500,427500,636000,1536000,2796000,4796000}))*1.021,-2))</f>
        <v/>
      </c>
      <c r="AX1693" s="19">
        <f>MAX(0,ROUNDDOWN(AR1693-AT1693-430000-0,-3))</f>
        <v/>
      </c>
      <c r="AY1693" s="19">
        <f>IF(AR1693&lt;=450000,0,MAX(0,ROUNDDOWN(AX1693*0.06-MIN(50000,AX1693)*0.03,-2))+MAX(0,ROUNDDOWN(AX1693*0.04-MIN(50000,AX1693)*0.02,-2)))</f>
        <v/>
      </c>
      <c r="AZ1693" s="19">
        <f>AW1693+AY1693+AS1693</f>
        <v/>
      </c>
    </row>
    <row r="1694">
      <c r="A1694" t="inlineStr">
        <is>
          <t>1万円刻み</t>
        </is>
      </c>
      <c r="B1694" s="19">
        <f>'3_1万円刻み'!$A$1677</f>
        <v/>
      </c>
      <c r="C1694" s="19">
        <f>MIN(0,MAX(0,$B1694))</f>
        <v/>
      </c>
      <c r="D1694" s="19">
        <f>$B1694-C1694</f>
        <v/>
      </c>
      <c r="E1694" s="19">
        <f>MIN(670000,ROUNDDOWN(MAX(0,D1694-430000)*0.0751+47600,0))+MIN(260000,ROUNDDOWN(MAX(0,D1694-430000)*0.028+17600,0))+MIN(30000,ROUNDDOWN(MAX(0,D1694-430000)*0.0027+1873,0))+IF("いいえ"="はい",MIN(170000,ROUNDDOWN(MAX(0,D1694-430000)*0.0243+17800,0)),0)</f>
        <v/>
      </c>
      <c r="F1694" s="19">
        <f>IF(""="",215040+E1694,"")</f>
        <v/>
      </c>
      <c r="G1694" s="19">
        <f>IF(D1694&gt;23500000,NA(),IF(D1694&lt;=4890000,1040000,IF(D1694&lt;=6550000,670000,620000)))</f>
        <v/>
      </c>
      <c r="H1694" s="19">
        <f>MAX(0,ROUNDDOWN(D1694-F1694-G1694-0,-3))</f>
        <v/>
      </c>
      <c r="I1694" s="19">
        <f>IF(H1694&lt;=0,0,ROUNDDOWN((H1694*LOOKUP(H1694,{0,1950001,3300001,6950001,9000001,18000001,40000001},{0.05,0.1,0.2,0.23,0.33,0.4,0.45})-LOOKUP(H1694,{0,1950001,3300001,6950001,9000001,18000001,40000001},{0,97500,427500,636000,1536000,2796000,4796000}))*1.021,-2))</f>
        <v/>
      </c>
      <c r="J1694" s="19">
        <f>MAX(0,ROUNDDOWN(D1694-F1694-430000-0,-3))</f>
        <v/>
      </c>
      <c r="K1694" s="19">
        <f>IF(D1694&lt;=450000,0,MAX(0,ROUNDDOWN(J1694*0.06-MIN(50000,J1694)*0.03,-2))+MAX(0,ROUNDDOWN(J1694*0.04-MIN(50000,J1694)*0.02,-2)))</f>
        <v/>
      </c>
      <c r="L1694" s="19">
        <f>I1694+K1694+E1694</f>
        <v/>
      </c>
      <c r="M1694" s="19">
        <f>MIN(100000,MAX(0,$B1694))</f>
        <v/>
      </c>
      <c r="N1694" s="19">
        <f>$B1694-M1694</f>
        <v/>
      </c>
      <c r="O1694" s="19">
        <f>MIN(670000,ROUNDDOWN(MAX(0,N1694-430000)*0.0751+47600,0))+MIN(260000,ROUNDDOWN(MAX(0,N1694-430000)*0.028+17600,0))+MIN(30000,ROUNDDOWN(MAX(0,N1694-430000)*0.0027+1873,0))+IF("いいえ"="はい",MIN(170000,ROUNDDOWN(MAX(0,N1694-430000)*0.0243+17800,0)),0)</f>
        <v/>
      </c>
      <c r="P1694" s="19">
        <f>IF(""="",215040+O1694,"")</f>
        <v/>
      </c>
      <c r="Q1694" s="19">
        <f>IF(N1694&gt;23500000,NA(),IF(N1694&lt;=4890000,1040000,IF(N1694&lt;=6550000,670000,620000)))</f>
        <v/>
      </c>
      <c r="R1694" s="19">
        <f>MAX(0,ROUNDDOWN(N1694-P1694-Q1694-0,-3))</f>
        <v/>
      </c>
      <c r="S1694" s="19">
        <f>IF(R1694&lt;=0,0,ROUNDDOWN((R1694*LOOKUP(R1694,{0,1950001,3300001,6950001,9000001,18000001,40000001},{0.05,0.1,0.2,0.23,0.33,0.4,0.45})-LOOKUP(R1694,{0,1950001,3300001,6950001,9000001,18000001,40000001},{0,97500,427500,636000,1536000,2796000,4796000}))*1.021,-2))</f>
        <v/>
      </c>
      <c r="T1694" s="19">
        <f>MAX(0,ROUNDDOWN(N1694-P1694-430000-0,-3))</f>
        <v/>
      </c>
      <c r="U1694" s="19">
        <f>IF(N1694&lt;=450000,0,MAX(0,ROUNDDOWN(T1694*0.06-MIN(50000,T1694)*0.03,-2))+MAX(0,ROUNDDOWN(T1694*0.04-MIN(50000,T1694)*0.02,-2)))</f>
        <v/>
      </c>
      <c r="V1694" s="19">
        <f>S1694+U1694+O1694</f>
        <v/>
      </c>
      <c r="W1694" s="19">
        <f>MIN(550000,MAX(0,$B1694))</f>
        <v/>
      </c>
      <c r="X1694" s="19">
        <f>$B1694-W1694</f>
        <v/>
      </c>
      <c r="Y1694" s="19">
        <f>MIN(670000,ROUNDDOWN(MAX(0,X1694-430000)*0.0751+47600,0))+MIN(260000,ROUNDDOWN(MAX(0,X1694-430000)*0.028+17600,0))+MIN(30000,ROUNDDOWN(MAX(0,X1694-430000)*0.0027+1873,0))+IF("いいえ"="はい",MIN(170000,ROUNDDOWN(MAX(0,X1694-430000)*0.0243+17800,0)),0)</f>
        <v/>
      </c>
      <c r="Z1694" s="19">
        <f>IF(""="",215040+Y1694,"")</f>
        <v/>
      </c>
      <c r="AA1694" s="19">
        <f>IF(X1694&gt;23500000,NA(),IF(X1694&lt;=4890000,1040000,IF(X1694&lt;=6550000,670000,620000)))</f>
        <v/>
      </c>
      <c r="AB1694" s="19">
        <f>MAX(0,ROUNDDOWN(X1694-Z1694-AA1694-0,-3))</f>
        <v/>
      </c>
      <c r="AC1694" s="19">
        <f>IF(AB1694&lt;=0,0,ROUNDDOWN((AB1694*LOOKUP(AB1694,{0,1950001,3300001,6950001,9000001,18000001,40000001},{0.05,0.1,0.2,0.23,0.33,0.4,0.45})-LOOKUP(AB1694,{0,1950001,3300001,6950001,9000001,18000001,40000001},{0,97500,427500,636000,1536000,2796000,4796000}))*1.021,-2))</f>
        <v/>
      </c>
      <c r="AD1694" s="19">
        <f>MAX(0,ROUNDDOWN(X1694-Z1694-430000-0,-3))</f>
        <v/>
      </c>
      <c r="AE1694" s="19">
        <f>IF(X1694&lt;=450000,0,MAX(0,ROUNDDOWN(AD1694*0.06-MIN(50000,AD1694)*0.03,-2))+MAX(0,ROUNDDOWN(AD1694*0.04-MIN(50000,AD1694)*0.02,-2)))</f>
        <v/>
      </c>
      <c r="AF1694" s="19">
        <f>AC1694+AE1694+Y1694</f>
        <v/>
      </c>
      <c r="AG1694" s="19">
        <f>MIN(650000,MAX(0,$B1694))</f>
        <v/>
      </c>
      <c r="AH1694" s="19">
        <f>$B1694-AG1694</f>
        <v/>
      </c>
      <c r="AI1694" s="19">
        <f>MIN(670000,ROUNDDOWN(MAX(0,AH1694-430000)*0.0751+47600,0))+MIN(260000,ROUNDDOWN(MAX(0,AH1694-430000)*0.028+17600,0))+MIN(30000,ROUNDDOWN(MAX(0,AH1694-430000)*0.0027+1873,0))+IF("いいえ"="はい",MIN(170000,ROUNDDOWN(MAX(0,AH1694-430000)*0.0243+17800,0)),0)</f>
        <v/>
      </c>
      <c r="AJ1694" s="19">
        <f>IF(""="",215040+AI1694,"")</f>
        <v/>
      </c>
      <c r="AK1694" s="19">
        <f>IF(AH1694&gt;23500000,NA(),IF(AH1694&lt;=4890000,1040000,IF(AH1694&lt;=6550000,670000,620000)))</f>
        <v/>
      </c>
      <c r="AL1694" s="19">
        <f>MAX(0,ROUNDDOWN(AH1694-AJ1694-AK1694-0,-3))</f>
        <v/>
      </c>
      <c r="AM1694" s="19">
        <f>IF(AL1694&lt;=0,0,ROUNDDOWN((AL1694*LOOKUP(AL1694,{0,1950001,3300001,6950001,9000001,18000001,40000001},{0.05,0.1,0.2,0.23,0.33,0.4,0.45})-LOOKUP(AL1694,{0,1950001,3300001,6950001,9000001,18000001,40000001},{0,97500,427500,636000,1536000,2796000,4796000}))*1.021,-2))</f>
        <v/>
      </c>
      <c r="AN1694" s="19">
        <f>MAX(0,ROUNDDOWN(AH1694-AJ1694-430000-0,-3))</f>
        <v/>
      </c>
      <c r="AO1694" s="19">
        <f>IF(AH1694&lt;=450000,0,MAX(0,ROUNDDOWN(AN1694*0.06-MIN(50000,AN1694)*0.03,-2))+MAX(0,ROUNDDOWN(AN1694*0.04-MIN(50000,AN1694)*0.02,-2)))</f>
        <v/>
      </c>
      <c r="AP1694" s="19">
        <f>AM1694+AO1694+AI1694</f>
        <v/>
      </c>
      <c r="AQ1694" s="19">
        <f>MIN(750000,MAX(0,$B1694))</f>
        <v/>
      </c>
      <c r="AR1694" s="19">
        <f>$B1694-AQ1694</f>
        <v/>
      </c>
      <c r="AS1694" s="19">
        <f>MIN(670000,ROUNDDOWN(MAX(0,AR1694-430000)*0.0751+47600,0))+MIN(260000,ROUNDDOWN(MAX(0,AR1694-430000)*0.028+17600,0))+MIN(30000,ROUNDDOWN(MAX(0,AR1694-430000)*0.0027+1873,0))+IF("いいえ"="はい",MIN(170000,ROUNDDOWN(MAX(0,AR1694-430000)*0.0243+17800,0)),0)</f>
        <v/>
      </c>
      <c r="AT1694" s="19">
        <f>IF(""="",215040+AS1694,"")</f>
        <v/>
      </c>
      <c r="AU1694" s="19">
        <f>IF(AR1694&gt;23500000,NA(),IF(AR1694&lt;=4890000,1040000,IF(AR1694&lt;=6550000,670000,620000)))</f>
        <v/>
      </c>
      <c r="AV1694" s="19">
        <f>MAX(0,ROUNDDOWN(AR1694-AT1694-AU1694-0,-3))</f>
        <v/>
      </c>
      <c r="AW1694" s="19">
        <f>IF(AV1694&lt;=0,0,ROUNDDOWN((AV1694*LOOKUP(AV1694,{0,1950001,3300001,6950001,9000001,18000001,40000001},{0.05,0.1,0.2,0.23,0.33,0.4,0.45})-LOOKUP(AV1694,{0,1950001,3300001,6950001,9000001,18000001,40000001},{0,97500,427500,636000,1536000,2796000,4796000}))*1.021,-2))</f>
        <v/>
      </c>
      <c r="AX1694" s="19">
        <f>MAX(0,ROUNDDOWN(AR1694-AT1694-430000-0,-3))</f>
        <v/>
      </c>
      <c r="AY1694" s="19">
        <f>IF(AR1694&lt;=450000,0,MAX(0,ROUNDDOWN(AX1694*0.06-MIN(50000,AX1694)*0.03,-2))+MAX(0,ROUNDDOWN(AX1694*0.04-MIN(50000,AX1694)*0.02,-2)))</f>
        <v/>
      </c>
      <c r="AZ1694" s="19">
        <f>AW1694+AY1694+AS1694</f>
        <v/>
      </c>
    </row>
    <row r="1695">
      <c r="A1695" t="inlineStr">
        <is>
          <t>1万円刻み</t>
        </is>
      </c>
      <c r="B1695" s="19">
        <f>'3_1万円刻み'!$A$1678</f>
        <v/>
      </c>
      <c r="C1695" s="19">
        <f>MIN(0,MAX(0,$B1695))</f>
        <v/>
      </c>
      <c r="D1695" s="19">
        <f>$B1695-C1695</f>
        <v/>
      </c>
      <c r="E1695" s="19">
        <f>MIN(670000,ROUNDDOWN(MAX(0,D1695-430000)*0.0751+47600,0))+MIN(260000,ROUNDDOWN(MAX(0,D1695-430000)*0.028+17600,0))+MIN(30000,ROUNDDOWN(MAX(0,D1695-430000)*0.0027+1873,0))+IF("いいえ"="はい",MIN(170000,ROUNDDOWN(MAX(0,D1695-430000)*0.0243+17800,0)),0)</f>
        <v/>
      </c>
      <c r="F1695" s="19">
        <f>IF(""="",215040+E1695,"")</f>
        <v/>
      </c>
      <c r="G1695" s="19">
        <f>IF(D1695&gt;23500000,NA(),IF(D1695&lt;=4890000,1040000,IF(D1695&lt;=6550000,670000,620000)))</f>
        <v/>
      </c>
      <c r="H1695" s="19">
        <f>MAX(0,ROUNDDOWN(D1695-F1695-G1695-0,-3))</f>
        <v/>
      </c>
      <c r="I1695" s="19">
        <f>IF(H1695&lt;=0,0,ROUNDDOWN((H1695*LOOKUP(H1695,{0,1950001,3300001,6950001,9000001,18000001,40000001},{0.05,0.1,0.2,0.23,0.33,0.4,0.45})-LOOKUP(H1695,{0,1950001,3300001,6950001,9000001,18000001,40000001},{0,97500,427500,636000,1536000,2796000,4796000}))*1.021,-2))</f>
        <v/>
      </c>
      <c r="J1695" s="19">
        <f>MAX(0,ROUNDDOWN(D1695-F1695-430000-0,-3))</f>
        <v/>
      </c>
      <c r="K1695" s="19">
        <f>IF(D1695&lt;=450000,0,MAX(0,ROUNDDOWN(J1695*0.06-MIN(50000,J1695)*0.03,-2))+MAX(0,ROUNDDOWN(J1695*0.04-MIN(50000,J1695)*0.02,-2)))</f>
        <v/>
      </c>
      <c r="L1695" s="19">
        <f>I1695+K1695+E1695</f>
        <v/>
      </c>
      <c r="M1695" s="19">
        <f>MIN(100000,MAX(0,$B1695))</f>
        <v/>
      </c>
      <c r="N1695" s="19">
        <f>$B1695-M1695</f>
        <v/>
      </c>
      <c r="O1695" s="19">
        <f>MIN(670000,ROUNDDOWN(MAX(0,N1695-430000)*0.0751+47600,0))+MIN(260000,ROUNDDOWN(MAX(0,N1695-430000)*0.028+17600,0))+MIN(30000,ROUNDDOWN(MAX(0,N1695-430000)*0.0027+1873,0))+IF("いいえ"="はい",MIN(170000,ROUNDDOWN(MAX(0,N1695-430000)*0.0243+17800,0)),0)</f>
        <v/>
      </c>
      <c r="P1695" s="19">
        <f>IF(""="",215040+O1695,"")</f>
        <v/>
      </c>
      <c r="Q1695" s="19">
        <f>IF(N1695&gt;23500000,NA(),IF(N1695&lt;=4890000,1040000,IF(N1695&lt;=6550000,670000,620000)))</f>
        <v/>
      </c>
      <c r="R1695" s="19">
        <f>MAX(0,ROUNDDOWN(N1695-P1695-Q1695-0,-3))</f>
        <v/>
      </c>
      <c r="S1695" s="19">
        <f>IF(R1695&lt;=0,0,ROUNDDOWN((R1695*LOOKUP(R1695,{0,1950001,3300001,6950001,9000001,18000001,40000001},{0.05,0.1,0.2,0.23,0.33,0.4,0.45})-LOOKUP(R1695,{0,1950001,3300001,6950001,9000001,18000001,40000001},{0,97500,427500,636000,1536000,2796000,4796000}))*1.021,-2))</f>
        <v/>
      </c>
      <c r="T1695" s="19">
        <f>MAX(0,ROUNDDOWN(N1695-P1695-430000-0,-3))</f>
        <v/>
      </c>
      <c r="U1695" s="19">
        <f>IF(N1695&lt;=450000,0,MAX(0,ROUNDDOWN(T1695*0.06-MIN(50000,T1695)*0.03,-2))+MAX(0,ROUNDDOWN(T1695*0.04-MIN(50000,T1695)*0.02,-2)))</f>
        <v/>
      </c>
      <c r="V1695" s="19">
        <f>S1695+U1695+O1695</f>
        <v/>
      </c>
      <c r="W1695" s="19">
        <f>MIN(550000,MAX(0,$B1695))</f>
        <v/>
      </c>
      <c r="X1695" s="19">
        <f>$B1695-W1695</f>
        <v/>
      </c>
      <c r="Y1695" s="19">
        <f>MIN(670000,ROUNDDOWN(MAX(0,X1695-430000)*0.0751+47600,0))+MIN(260000,ROUNDDOWN(MAX(0,X1695-430000)*0.028+17600,0))+MIN(30000,ROUNDDOWN(MAX(0,X1695-430000)*0.0027+1873,0))+IF("いいえ"="はい",MIN(170000,ROUNDDOWN(MAX(0,X1695-430000)*0.0243+17800,0)),0)</f>
        <v/>
      </c>
      <c r="Z1695" s="19">
        <f>IF(""="",215040+Y1695,"")</f>
        <v/>
      </c>
      <c r="AA1695" s="19">
        <f>IF(X1695&gt;23500000,NA(),IF(X1695&lt;=4890000,1040000,IF(X1695&lt;=6550000,670000,620000)))</f>
        <v/>
      </c>
      <c r="AB1695" s="19">
        <f>MAX(0,ROUNDDOWN(X1695-Z1695-AA1695-0,-3))</f>
        <v/>
      </c>
      <c r="AC1695" s="19">
        <f>IF(AB1695&lt;=0,0,ROUNDDOWN((AB1695*LOOKUP(AB1695,{0,1950001,3300001,6950001,9000001,18000001,40000001},{0.05,0.1,0.2,0.23,0.33,0.4,0.45})-LOOKUP(AB1695,{0,1950001,3300001,6950001,9000001,18000001,40000001},{0,97500,427500,636000,1536000,2796000,4796000}))*1.021,-2))</f>
        <v/>
      </c>
      <c r="AD1695" s="19">
        <f>MAX(0,ROUNDDOWN(X1695-Z1695-430000-0,-3))</f>
        <v/>
      </c>
      <c r="AE1695" s="19">
        <f>IF(X1695&lt;=450000,0,MAX(0,ROUNDDOWN(AD1695*0.06-MIN(50000,AD1695)*0.03,-2))+MAX(0,ROUNDDOWN(AD1695*0.04-MIN(50000,AD1695)*0.02,-2)))</f>
        <v/>
      </c>
      <c r="AF1695" s="19">
        <f>AC1695+AE1695+Y1695</f>
        <v/>
      </c>
      <c r="AG1695" s="19">
        <f>MIN(650000,MAX(0,$B1695))</f>
        <v/>
      </c>
      <c r="AH1695" s="19">
        <f>$B1695-AG1695</f>
        <v/>
      </c>
      <c r="AI1695" s="19">
        <f>MIN(670000,ROUNDDOWN(MAX(0,AH1695-430000)*0.0751+47600,0))+MIN(260000,ROUNDDOWN(MAX(0,AH1695-430000)*0.028+17600,0))+MIN(30000,ROUNDDOWN(MAX(0,AH1695-430000)*0.0027+1873,0))+IF("いいえ"="はい",MIN(170000,ROUNDDOWN(MAX(0,AH1695-430000)*0.0243+17800,0)),0)</f>
        <v/>
      </c>
      <c r="AJ1695" s="19">
        <f>IF(""="",215040+AI1695,"")</f>
        <v/>
      </c>
      <c r="AK1695" s="19">
        <f>IF(AH1695&gt;23500000,NA(),IF(AH1695&lt;=4890000,1040000,IF(AH1695&lt;=6550000,670000,620000)))</f>
        <v/>
      </c>
      <c r="AL1695" s="19">
        <f>MAX(0,ROUNDDOWN(AH1695-AJ1695-AK1695-0,-3))</f>
        <v/>
      </c>
      <c r="AM1695" s="19">
        <f>IF(AL1695&lt;=0,0,ROUNDDOWN((AL1695*LOOKUP(AL1695,{0,1950001,3300001,6950001,9000001,18000001,40000001},{0.05,0.1,0.2,0.23,0.33,0.4,0.45})-LOOKUP(AL1695,{0,1950001,3300001,6950001,9000001,18000001,40000001},{0,97500,427500,636000,1536000,2796000,4796000}))*1.021,-2))</f>
        <v/>
      </c>
      <c r="AN1695" s="19">
        <f>MAX(0,ROUNDDOWN(AH1695-AJ1695-430000-0,-3))</f>
        <v/>
      </c>
      <c r="AO1695" s="19">
        <f>IF(AH1695&lt;=450000,0,MAX(0,ROUNDDOWN(AN1695*0.06-MIN(50000,AN1695)*0.03,-2))+MAX(0,ROUNDDOWN(AN1695*0.04-MIN(50000,AN1695)*0.02,-2)))</f>
        <v/>
      </c>
      <c r="AP1695" s="19">
        <f>AM1695+AO1695+AI1695</f>
        <v/>
      </c>
      <c r="AQ1695" s="19">
        <f>MIN(750000,MAX(0,$B1695))</f>
        <v/>
      </c>
      <c r="AR1695" s="19">
        <f>$B1695-AQ1695</f>
        <v/>
      </c>
      <c r="AS1695" s="19">
        <f>MIN(670000,ROUNDDOWN(MAX(0,AR1695-430000)*0.0751+47600,0))+MIN(260000,ROUNDDOWN(MAX(0,AR1695-430000)*0.028+17600,0))+MIN(30000,ROUNDDOWN(MAX(0,AR1695-430000)*0.0027+1873,0))+IF("いいえ"="はい",MIN(170000,ROUNDDOWN(MAX(0,AR1695-430000)*0.0243+17800,0)),0)</f>
        <v/>
      </c>
      <c r="AT1695" s="19">
        <f>IF(""="",215040+AS1695,"")</f>
        <v/>
      </c>
      <c r="AU1695" s="19">
        <f>IF(AR1695&gt;23500000,NA(),IF(AR1695&lt;=4890000,1040000,IF(AR1695&lt;=6550000,670000,620000)))</f>
        <v/>
      </c>
      <c r="AV1695" s="19">
        <f>MAX(0,ROUNDDOWN(AR1695-AT1695-AU1695-0,-3))</f>
        <v/>
      </c>
      <c r="AW1695" s="19">
        <f>IF(AV1695&lt;=0,0,ROUNDDOWN((AV1695*LOOKUP(AV1695,{0,1950001,3300001,6950001,9000001,18000001,40000001},{0.05,0.1,0.2,0.23,0.33,0.4,0.45})-LOOKUP(AV1695,{0,1950001,3300001,6950001,9000001,18000001,40000001},{0,97500,427500,636000,1536000,2796000,4796000}))*1.021,-2))</f>
        <v/>
      </c>
      <c r="AX1695" s="19">
        <f>MAX(0,ROUNDDOWN(AR1695-AT1695-430000-0,-3))</f>
        <v/>
      </c>
      <c r="AY1695" s="19">
        <f>IF(AR1695&lt;=450000,0,MAX(0,ROUNDDOWN(AX1695*0.06-MIN(50000,AX1695)*0.03,-2))+MAX(0,ROUNDDOWN(AX1695*0.04-MIN(50000,AX1695)*0.02,-2)))</f>
        <v/>
      </c>
      <c r="AZ1695" s="19">
        <f>AW1695+AY1695+AS1695</f>
        <v/>
      </c>
    </row>
    <row r="1696">
      <c r="A1696" t="inlineStr">
        <is>
          <t>1万円刻み</t>
        </is>
      </c>
      <c r="B1696" s="19">
        <f>'3_1万円刻み'!$A$1679</f>
        <v/>
      </c>
      <c r="C1696" s="19">
        <f>MIN(0,MAX(0,$B1696))</f>
        <v/>
      </c>
      <c r="D1696" s="19">
        <f>$B1696-C1696</f>
        <v/>
      </c>
      <c r="E1696" s="19">
        <f>MIN(670000,ROUNDDOWN(MAX(0,D1696-430000)*0.0751+47600,0))+MIN(260000,ROUNDDOWN(MAX(0,D1696-430000)*0.028+17600,0))+MIN(30000,ROUNDDOWN(MAX(0,D1696-430000)*0.0027+1873,0))+IF("いいえ"="はい",MIN(170000,ROUNDDOWN(MAX(0,D1696-430000)*0.0243+17800,0)),0)</f>
        <v/>
      </c>
      <c r="F1696" s="19">
        <f>IF(""="",215040+E1696,"")</f>
        <v/>
      </c>
      <c r="G1696" s="19">
        <f>IF(D1696&gt;23500000,NA(),IF(D1696&lt;=4890000,1040000,IF(D1696&lt;=6550000,670000,620000)))</f>
        <v/>
      </c>
      <c r="H1696" s="19">
        <f>MAX(0,ROUNDDOWN(D1696-F1696-G1696-0,-3))</f>
        <v/>
      </c>
      <c r="I1696" s="19">
        <f>IF(H1696&lt;=0,0,ROUNDDOWN((H1696*LOOKUP(H1696,{0,1950001,3300001,6950001,9000001,18000001,40000001},{0.05,0.1,0.2,0.23,0.33,0.4,0.45})-LOOKUP(H1696,{0,1950001,3300001,6950001,9000001,18000001,40000001},{0,97500,427500,636000,1536000,2796000,4796000}))*1.021,-2))</f>
        <v/>
      </c>
      <c r="J1696" s="19">
        <f>MAX(0,ROUNDDOWN(D1696-F1696-430000-0,-3))</f>
        <v/>
      </c>
      <c r="K1696" s="19">
        <f>IF(D1696&lt;=450000,0,MAX(0,ROUNDDOWN(J1696*0.06-MIN(50000,J1696)*0.03,-2))+MAX(0,ROUNDDOWN(J1696*0.04-MIN(50000,J1696)*0.02,-2)))</f>
        <v/>
      </c>
      <c r="L1696" s="19">
        <f>I1696+K1696+E1696</f>
        <v/>
      </c>
      <c r="M1696" s="19">
        <f>MIN(100000,MAX(0,$B1696))</f>
        <v/>
      </c>
      <c r="N1696" s="19">
        <f>$B1696-M1696</f>
        <v/>
      </c>
      <c r="O1696" s="19">
        <f>MIN(670000,ROUNDDOWN(MAX(0,N1696-430000)*0.0751+47600,0))+MIN(260000,ROUNDDOWN(MAX(0,N1696-430000)*0.028+17600,0))+MIN(30000,ROUNDDOWN(MAX(0,N1696-430000)*0.0027+1873,0))+IF("いいえ"="はい",MIN(170000,ROUNDDOWN(MAX(0,N1696-430000)*0.0243+17800,0)),0)</f>
        <v/>
      </c>
      <c r="P1696" s="19">
        <f>IF(""="",215040+O1696,"")</f>
        <v/>
      </c>
      <c r="Q1696" s="19">
        <f>IF(N1696&gt;23500000,NA(),IF(N1696&lt;=4890000,1040000,IF(N1696&lt;=6550000,670000,620000)))</f>
        <v/>
      </c>
      <c r="R1696" s="19">
        <f>MAX(0,ROUNDDOWN(N1696-P1696-Q1696-0,-3))</f>
        <v/>
      </c>
      <c r="S1696" s="19">
        <f>IF(R1696&lt;=0,0,ROUNDDOWN((R1696*LOOKUP(R1696,{0,1950001,3300001,6950001,9000001,18000001,40000001},{0.05,0.1,0.2,0.23,0.33,0.4,0.45})-LOOKUP(R1696,{0,1950001,3300001,6950001,9000001,18000001,40000001},{0,97500,427500,636000,1536000,2796000,4796000}))*1.021,-2))</f>
        <v/>
      </c>
      <c r="T1696" s="19">
        <f>MAX(0,ROUNDDOWN(N1696-P1696-430000-0,-3))</f>
        <v/>
      </c>
      <c r="U1696" s="19">
        <f>IF(N1696&lt;=450000,0,MAX(0,ROUNDDOWN(T1696*0.06-MIN(50000,T1696)*0.03,-2))+MAX(0,ROUNDDOWN(T1696*0.04-MIN(50000,T1696)*0.02,-2)))</f>
        <v/>
      </c>
      <c r="V1696" s="19">
        <f>S1696+U1696+O1696</f>
        <v/>
      </c>
      <c r="W1696" s="19">
        <f>MIN(550000,MAX(0,$B1696))</f>
        <v/>
      </c>
      <c r="X1696" s="19">
        <f>$B1696-W1696</f>
        <v/>
      </c>
      <c r="Y1696" s="19">
        <f>MIN(670000,ROUNDDOWN(MAX(0,X1696-430000)*0.0751+47600,0))+MIN(260000,ROUNDDOWN(MAX(0,X1696-430000)*0.028+17600,0))+MIN(30000,ROUNDDOWN(MAX(0,X1696-430000)*0.0027+1873,0))+IF("いいえ"="はい",MIN(170000,ROUNDDOWN(MAX(0,X1696-430000)*0.0243+17800,0)),0)</f>
        <v/>
      </c>
      <c r="Z1696" s="19">
        <f>IF(""="",215040+Y1696,"")</f>
        <v/>
      </c>
      <c r="AA1696" s="19">
        <f>IF(X1696&gt;23500000,NA(),IF(X1696&lt;=4890000,1040000,IF(X1696&lt;=6550000,670000,620000)))</f>
        <v/>
      </c>
      <c r="AB1696" s="19">
        <f>MAX(0,ROUNDDOWN(X1696-Z1696-AA1696-0,-3))</f>
        <v/>
      </c>
      <c r="AC1696" s="19">
        <f>IF(AB1696&lt;=0,0,ROUNDDOWN((AB1696*LOOKUP(AB1696,{0,1950001,3300001,6950001,9000001,18000001,40000001},{0.05,0.1,0.2,0.23,0.33,0.4,0.45})-LOOKUP(AB1696,{0,1950001,3300001,6950001,9000001,18000001,40000001},{0,97500,427500,636000,1536000,2796000,4796000}))*1.021,-2))</f>
        <v/>
      </c>
      <c r="AD1696" s="19">
        <f>MAX(0,ROUNDDOWN(X1696-Z1696-430000-0,-3))</f>
        <v/>
      </c>
      <c r="AE1696" s="19">
        <f>IF(X1696&lt;=450000,0,MAX(0,ROUNDDOWN(AD1696*0.06-MIN(50000,AD1696)*0.03,-2))+MAX(0,ROUNDDOWN(AD1696*0.04-MIN(50000,AD1696)*0.02,-2)))</f>
        <v/>
      </c>
      <c r="AF1696" s="19">
        <f>AC1696+AE1696+Y1696</f>
        <v/>
      </c>
      <c r="AG1696" s="19">
        <f>MIN(650000,MAX(0,$B1696))</f>
        <v/>
      </c>
      <c r="AH1696" s="19">
        <f>$B1696-AG1696</f>
        <v/>
      </c>
      <c r="AI1696" s="19">
        <f>MIN(670000,ROUNDDOWN(MAX(0,AH1696-430000)*0.0751+47600,0))+MIN(260000,ROUNDDOWN(MAX(0,AH1696-430000)*0.028+17600,0))+MIN(30000,ROUNDDOWN(MAX(0,AH1696-430000)*0.0027+1873,0))+IF("いいえ"="はい",MIN(170000,ROUNDDOWN(MAX(0,AH1696-430000)*0.0243+17800,0)),0)</f>
        <v/>
      </c>
      <c r="AJ1696" s="19">
        <f>IF(""="",215040+AI1696,"")</f>
        <v/>
      </c>
      <c r="AK1696" s="19">
        <f>IF(AH1696&gt;23500000,NA(),IF(AH1696&lt;=4890000,1040000,IF(AH1696&lt;=6550000,670000,620000)))</f>
        <v/>
      </c>
      <c r="AL1696" s="19">
        <f>MAX(0,ROUNDDOWN(AH1696-AJ1696-AK1696-0,-3))</f>
        <v/>
      </c>
      <c r="AM1696" s="19">
        <f>IF(AL1696&lt;=0,0,ROUNDDOWN((AL1696*LOOKUP(AL1696,{0,1950001,3300001,6950001,9000001,18000001,40000001},{0.05,0.1,0.2,0.23,0.33,0.4,0.45})-LOOKUP(AL1696,{0,1950001,3300001,6950001,9000001,18000001,40000001},{0,97500,427500,636000,1536000,2796000,4796000}))*1.021,-2))</f>
        <v/>
      </c>
      <c r="AN1696" s="19">
        <f>MAX(0,ROUNDDOWN(AH1696-AJ1696-430000-0,-3))</f>
        <v/>
      </c>
      <c r="AO1696" s="19">
        <f>IF(AH1696&lt;=450000,0,MAX(0,ROUNDDOWN(AN1696*0.06-MIN(50000,AN1696)*0.03,-2))+MAX(0,ROUNDDOWN(AN1696*0.04-MIN(50000,AN1696)*0.02,-2)))</f>
        <v/>
      </c>
      <c r="AP1696" s="19">
        <f>AM1696+AO1696+AI1696</f>
        <v/>
      </c>
      <c r="AQ1696" s="19">
        <f>MIN(750000,MAX(0,$B1696))</f>
        <v/>
      </c>
      <c r="AR1696" s="19">
        <f>$B1696-AQ1696</f>
        <v/>
      </c>
      <c r="AS1696" s="19">
        <f>MIN(670000,ROUNDDOWN(MAX(0,AR1696-430000)*0.0751+47600,0))+MIN(260000,ROUNDDOWN(MAX(0,AR1696-430000)*0.028+17600,0))+MIN(30000,ROUNDDOWN(MAX(0,AR1696-430000)*0.0027+1873,0))+IF("いいえ"="はい",MIN(170000,ROUNDDOWN(MAX(0,AR1696-430000)*0.0243+17800,0)),0)</f>
        <v/>
      </c>
      <c r="AT1696" s="19">
        <f>IF(""="",215040+AS1696,"")</f>
        <v/>
      </c>
      <c r="AU1696" s="19">
        <f>IF(AR1696&gt;23500000,NA(),IF(AR1696&lt;=4890000,1040000,IF(AR1696&lt;=6550000,670000,620000)))</f>
        <v/>
      </c>
      <c r="AV1696" s="19">
        <f>MAX(0,ROUNDDOWN(AR1696-AT1696-AU1696-0,-3))</f>
        <v/>
      </c>
      <c r="AW1696" s="19">
        <f>IF(AV1696&lt;=0,0,ROUNDDOWN((AV1696*LOOKUP(AV1696,{0,1950001,3300001,6950001,9000001,18000001,40000001},{0.05,0.1,0.2,0.23,0.33,0.4,0.45})-LOOKUP(AV1696,{0,1950001,3300001,6950001,9000001,18000001,40000001},{0,97500,427500,636000,1536000,2796000,4796000}))*1.021,-2))</f>
        <v/>
      </c>
      <c r="AX1696" s="19">
        <f>MAX(0,ROUNDDOWN(AR1696-AT1696-430000-0,-3))</f>
        <v/>
      </c>
      <c r="AY1696" s="19">
        <f>IF(AR1696&lt;=450000,0,MAX(0,ROUNDDOWN(AX1696*0.06-MIN(50000,AX1696)*0.03,-2))+MAX(0,ROUNDDOWN(AX1696*0.04-MIN(50000,AX1696)*0.02,-2)))</f>
        <v/>
      </c>
      <c r="AZ1696" s="19">
        <f>AW1696+AY1696+AS1696</f>
        <v/>
      </c>
    </row>
    <row r="1697">
      <c r="A1697" t="inlineStr">
        <is>
          <t>1万円刻み</t>
        </is>
      </c>
      <c r="B1697" s="19">
        <f>'3_1万円刻み'!$A$1680</f>
        <v/>
      </c>
      <c r="C1697" s="19">
        <f>MIN(0,MAX(0,$B1697))</f>
        <v/>
      </c>
      <c r="D1697" s="19">
        <f>$B1697-C1697</f>
        <v/>
      </c>
      <c r="E1697" s="19">
        <f>MIN(670000,ROUNDDOWN(MAX(0,D1697-430000)*0.0751+47600,0))+MIN(260000,ROUNDDOWN(MAX(0,D1697-430000)*0.028+17600,0))+MIN(30000,ROUNDDOWN(MAX(0,D1697-430000)*0.0027+1873,0))+IF("いいえ"="はい",MIN(170000,ROUNDDOWN(MAX(0,D1697-430000)*0.0243+17800,0)),0)</f>
        <v/>
      </c>
      <c r="F1697" s="19">
        <f>IF(""="",215040+E1697,"")</f>
        <v/>
      </c>
      <c r="G1697" s="19">
        <f>IF(D1697&gt;23500000,NA(),IF(D1697&lt;=4890000,1040000,IF(D1697&lt;=6550000,670000,620000)))</f>
        <v/>
      </c>
      <c r="H1697" s="19">
        <f>MAX(0,ROUNDDOWN(D1697-F1697-G1697-0,-3))</f>
        <v/>
      </c>
      <c r="I1697" s="19">
        <f>IF(H1697&lt;=0,0,ROUNDDOWN((H1697*LOOKUP(H1697,{0,1950001,3300001,6950001,9000001,18000001,40000001},{0.05,0.1,0.2,0.23,0.33,0.4,0.45})-LOOKUP(H1697,{0,1950001,3300001,6950001,9000001,18000001,40000001},{0,97500,427500,636000,1536000,2796000,4796000}))*1.021,-2))</f>
        <v/>
      </c>
      <c r="J1697" s="19">
        <f>MAX(0,ROUNDDOWN(D1697-F1697-430000-0,-3))</f>
        <v/>
      </c>
      <c r="K1697" s="19">
        <f>IF(D1697&lt;=450000,0,MAX(0,ROUNDDOWN(J1697*0.06-MIN(50000,J1697)*0.03,-2))+MAX(0,ROUNDDOWN(J1697*0.04-MIN(50000,J1697)*0.02,-2)))</f>
        <v/>
      </c>
      <c r="L1697" s="19">
        <f>I1697+K1697+E1697</f>
        <v/>
      </c>
      <c r="M1697" s="19">
        <f>MIN(100000,MAX(0,$B1697))</f>
        <v/>
      </c>
      <c r="N1697" s="19">
        <f>$B1697-M1697</f>
        <v/>
      </c>
      <c r="O1697" s="19">
        <f>MIN(670000,ROUNDDOWN(MAX(0,N1697-430000)*0.0751+47600,0))+MIN(260000,ROUNDDOWN(MAX(0,N1697-430000)*0.028+17600,0))+MIN(30000,ROUNDDOWN(MAX(0,N1697-430000)*0.0027+1873,0))+IF("いいえ"="はい",MIN(170000,ROUNDDOWN(MAX(0,N1697-430000)*0.0243+17800,0)),0)</f>
        <v/>
      </c>
      <c r="P1697" s="19">
        <f>IF(""="",215040+O1697,"")</f>
        <v/>
      </c>
      <c r="Q1697" s="19">
        <f>IF(N1697&gt;23500000,NA(),IF(N1697&lt;=4890000,1040000,IF(N1697&lt;=6550000,670000,620000)))</f>
        <v/>
      </c>
      <c r="R1697" s="19">
        <f>MAX(0,ROUNDDOWN(N1697-P1697-Q1697-0,-3))</f>
        <v/>
      </c>
      <c r="S1697" s="19">
        <f>IF(R1697&lt;=0,0,ROUNDDOWN((R1697*LOOKUP(R1697,{0,1950001,3300001,6950001,9000001,18000001,40000001},{0.05,0.1,0.2,0.23,0.33,0.4,0.45})-LOOKUP(R1697,{0,1950001,3300001,6950001,9000001,18000001,40000001},{0,97500,427500,636000,1536000,2796000,4796000}))*1.021,-2))</f>
        <v/>
      </c>
      <c r="T1697" s="19">
        <f>MAX(0,ROUNDDOWN(N1697-P1697-430000-0,-3))</f>
        <v/>
      </c>
      <c r="U1697" s="19">
        <f>IF(N1697&lt;=450000,0,MAX(0,ROUNDDOWN(T1697*0.06-MIN(50000,T1697)*0.03,-2))+MAX(0,ROUNDDOWN(T1697*0.04-MIN(50000,T1697)*0.02,-2)))</f>
        <v/>
      </c>
      <c r="V1697" s="19">
        <f>S1697+U1697+O1697</f>
        <v/>
      </c>
      <c r="W1697" s="19">
        <f>MIN(550000,MAX(0,$B1697))</f>
        <v/>
      </c>
      <c r="X1697" s="19">
        <f>$B1697-W1697</f>
        <v/>
      </c>
      <c r="Y1697" s="19">
        <f>MIN(670000,ROUNDDOWN(MAX(0,X1697-430000)*0.0751+47600,0))+MIN(260000,ROUNDDOWN(MAX(0,X1697-430000)*0.028+17600,0))+MIN(30000,ROUNDDOWN(MAX(0,X1697-430000)*0.0027+1873,0))+IF("いいえ"="はい",MIN(170000,ROUNDDOWN(MAX(0,X1697-430000)*0.0243+17800,0)),0)</f>
        <v/>
      </c>
      <c r="Z1697" s="19">
        <f>IF(""="",215040+Y1697,"")</f>
        <v/>
      </c>
      <c r="AA1697" s="19">
        <f>IF(X1697&gt;23500000,NA(),IF(X1697&lt;=4890000,1040000,IF(X1697&lt;=6550000,670000,620000)))</f>
        <v/>
      </c>
      <c r="AB1697" s="19">
        <f>MAX(0,ROUNDDOWN(X1697-Z1697-AA1697-0,-3))</f>
        <v/>
      </c>
      <c r="AC1697" s="19">
        <f>IF(AB1697&lt;=0,0,ROUNDDOWN((AB1697*LOOKUP(AB1697,{0,1950001,3300001,6950001,9000001,18000001,40000001},{0.05,0.1,0.2,0.23,0.33,0.4,0.45})-LOOKUP(AB1697,{0,1950001,3300001,6950001,9000001,18000001,40000001},{0,97500,427500,636000,1536000,2796000,4796000}))*1.021,-2))</f>
        <v/>
      </c>
      <c r="AD1697" s="19">
        <f>MAX(0,ROUNDDOWN(X1697-Z1697-430000-0,-3))</f>
        <v/>
      </c>
      <c r="AE1697" s="19">
        <f>IF(X1697&lt;=450000,0,MAX(0,ROUNDDOWN(AD1697*0.06-MIN(50000,AD1697)*0.03,-2))+MAX(0,ROUNDDOWN(AD1697*0.04-MIN(50000,AD1697)*0.02,-2)))</f>
        <v/>
      </c>
      <c r="AF1697" s="19">
        <f>AC1697+AE1697+Y1697</f>
        <v/>
      </c>
      <c r="AG1697" s="19">
        <f>MIN(650000,MAX(0,$B1697))</f>
        <v/>
      </c>
      <c r="AH1697" s="19">
        <f>$B1697-AG1697</f>
        <v/>
      </c>
      <c r="AI1697" s="19">
        <f>MIN(670000,ROUNDDOWN(MAX(0,AH1697-430000)*0.0751+47600,0))+MIN(260000,ROUNDDOWN(MAX(0,AH1697-430000)*0.028+17600,0))+MIN(30000,ROUNDDOWN(MAX(0,AH1697-430000)*0.0027+1873,0))+IF("いいえ"="はい",MIN(170000,ROUNDDOWN(MAX(0,AH1697-430000)*0.0243+17800,0)),0)</f>
        <v/>
      </c>
      <c r="AJ1697" s="19">
        <f>IF(""="",215040+AI1697,"")</f>
        <v/>
      </c>
      <c r="AK1697" s="19">
        <f>IF(AH1697&gt;23500000,NA(),IF(AH1697&lt;=4890000,1040000,IF(AH1697&lt;=6550000,670000,620000)))</f>
        <v/>
      </c>
      <c r="AL1697" s="19">
        <f>MAX(0,ROUNDDOWN(AH1697-AJ1697-AK1697-0,-3))</f>
        <v/>
      </c>
      <c r="AM1697" s="19">
        <f>IF(AL1697&lt;=0,0,ROUNDDOWN((AL1697*LOOKUP(AL1697,{0,1950001,3300001,6950001,9000001,18000001,40000001},{0.05,0.1,0.2,0.23,0.33,0.4,0.45})-LOOKUP(AL1697,{0,1950001,3300001,6950001,9000001,18000001,40000001},{0,97500,427500,636000,1536000,2796000,4796000}))*1.021,-2))</f>
        <v/>
      </c>
      <c r="AN1697" s="19">
        <f>MAX(0,ROUNDDOWN(AH1697-AJ1697-430000-0,-3))</f>
        <v/>
      </c>
      <c r="AO1697" s="19">
        <f>IF(AH1697&lt;=450000,0,MAX(0,ROUNDDOWN(AN1697*0.06-MIN(50000,AN1697)*0.03,-2))+MAX(0,ROUNDDOWN(AN1697*0.04-MIN(50000,AN1697)*0.02,-2)))</f>
        <v/>
      </c>
      <c r="AP1697" s="19">
        <f>AM1697+AO1697+AI1697</f>
        <v/>
      </c>
      <c r="AQ1697" s="19">
        <f>MIN(750000,MAX(0,$B1697))</f>
        <v/>
      </c>
      <c r="AR1697" s="19">
        <f>$B1697-AQ1697</f>
        <v/>
      </c>
      <c r="AS1697" s="19">
        <f>MIN(670000,ROUNDDOWN(MAX(0,AR1697-430000)*0.0751+47600,0))+MIN(260000,ROUNDDOWN(MAX(0,AR1697-430000)*0.028+17600,0))+MIN(30000,ROUNDDOWN(MAX(0,AR1697-430000)*0.0027+1873,0))+IF("いいえ"="はい",MIN(170000,ROUNDDOWN(MAX(0,AR1697-430000)*0.0243+17800,0)),0)</f>
        <v/>
      </c>
      <c r="AT1697" s="19">
        <f>IF(""="",215040+AS1697,"")</f>
        <v/>
      </c>
      <c r="AU1697" s="19">
        <f>IF(AR1697&gt;23500000,NA(),IF(AR1697&lt;=4890000,1040000,IF(AR1697&lt;=6550000,670000,620000)))</f>
        <v/>
      </c>
      <c r="AV1697" s="19">
        <f>MAX(0,ROUNDDOWN(AR1697-AT1697-AU1697-0,-3))</f>
        <v/>
      </c>
      <c r="AW1697" s="19">
        <f>IF(AV1697&lt;=0,0,ROUNDDOWN((AV1697*LOOKUP(AV1697,{0,1950001,3300001,6950001,9000001,18000001,40000001},{0.05,0.1,0.2,0.23,0.33,0.4,0.45})-LOOKUP(AV1697,{0,1950001,3300001,6950001,9000001,18000001,40000001},{0,97500,427500,636000,1536000,2796000,4796000}))*1.021,-2))</f>
        <v/>
      </c>
      <c r="AX1697" s="19">
        <f>MAX(0,ROUNDDOWN(AR1697-AT1697-430000-0,-3))</f>
        <v/>
      </c>
      <c r="AY1697" s="19">
        <f>IF(AR1697&lt;=450000,0,MAX(0,ROUNDDOWN(AX1697*0.06-MIN(50000,AX1697)*0.03,-2))+MAX(0,ROUNDDOWN(AX1697*0.04-MIN(50000,AX1697)*0.02,-2)))</f>
        <v/>
      </c>
      <c r="AZ1697" s="19">
        <f>AW1697+AY1697+AS1697</f>
        <v/>
      </c>
    </row>
    <row r="1698">
      <c r="A1698" t="inlineStr">
        <is>
          <t>1万円刻み</t>
        </is>
      </c>
      <c r="B1698" s="19">
        <f>'3_1万円刻み'!$A$1681</f>
        <v/>
      </c>
      <c r="C1698" s="19">
        <f>MIN(0,MAX(0,$B1698))</f>
        <v/>
      </c>
      <c r="D1698" s="19">
        <f>$B1698-C1698</f>
        <v/>
      </c>
      <c r="E1698" s="19">
        <f>MIN(670000,ROUNDDOWN(MAX(0,D1698-430000)*0.0751+47600,0))+MIN(260000,ROUNDDOWN(MAX(0,D1698-430000)*0.028+17600,0))+MIN(30000,ROUNDDOWN(MAX(0,D1698-430000)*0.0027+1873,0))+IF("いいえ"="はい",MIN(170000,ROUNDDOWN(MAX(0,D1698-430000)*0.0243+17800,0)),0)</f>
        <v/>
      </c>
      <c r="F1698" s="19">
        <f>IF(""="",215040+E1698,"")</f>
        <v/>
      </c>
      <c r="G1698" s="19">
        <f>IF(D1698&gt;23500000,NA(),IF(D1698&lt;=4890000,1040000,IF(D1698&lt;=6550000,670000,620000)))</f>
        <v/>
      </c>
      <c r="H1698" s="19">
        <f>MAX(0,ROUNDDOWN(D1698-F1698-G1698-0,-3))</f>
        <v/>
      </c>
      <c r="I1698" s="19">
        <f>IF(H1698&lt;=0,0,ROUNDDOWN((H1698*LOOKUP(H1698,{0,1950001,3300001,6950001,9000001,18000001,40000001},{0.05,0.1,0.2,0.23,0.33,0.4,0.45})-LOOKUP(H1698,{0,1950001,3300001,6950001,9000001,18000001,40000001},{0,97500,427500,636000,1536000,2796000,4796000}))*1.021,-2))</f>
        <v/>
      </c>
      <c r="J1698" s="19">
        <f>MAX(0,ROUNDDOWN(D1698-F1698-430000-0,-3))</f>
        <v/>
      </c>
      <c r="K1698" s="19">
        <f>IF(D1698&lt;=450000,0,MAX(0,ROUNDDOWN(J1698*0.06-MIN(50000,J1698)*0.03,-2))+MAX(0,ROUNDDOWN(J1698*0.04-MIN(50000,J1698)*0.02,-2)))</f>
        <v/>
      </c>
      <c r="L1698" s="19">
        <f>I1698+K1698+E1698</f>
        <v/>
      </c>
      <c r="M1698" s="19">
        <f>MIN(100000,MAX(0,$B1698))</f>
        <v/>
      </c>
      <c r="N1698" s="19">
        <f>$B1698-M1698</f>
        <v/>
      </c>
      <c r="O1698" s="19">
        <f>MIN(670000,ROUNDDOWN(MAX(0,N1698-430000)*0.0751+47600,0))+MIN(260000,ROUNDDOWN(MAX(0,N1698-430000)*0.028+17600,0))+MIN(30000,ROUNDDOWN(MAX(0,N1698-430000)*0.0027+1873,0))+IF("いいえ"="はい",MIN(170000,ROUNDDOWN(MAX(0,N1698-430000)*0.0243+17800,0)),0)</f>
        <v/>
      </c>
      <c r="P1698" s="19">
        <f>IF(""="",215040+O1698,"")</f>
        <v/>
      </c>
      <c r="Q1698" s="19">
        <f>IF(N1698&gt;23500000,NA(),IF(N1698&lt;=4890000,1040000,IF(N1698&lt;=6550000,670000,620000)))</f>
        <v/>
      </c>
      <c r="R1698" s="19">
        <f>MAX(0,ROUNDDOWN(N1698-P1698-Q1698-0,-3))</f>
        <v/>
      </c>
      <c r="S1698" s="19">
        <f>IF(R1698&lt;=0,0,ROUNDDOWN((R1698*LOOKUP(R1698,{0,1950001,3300001,6950001,9000001,18000001,40000001},{0.05,0.1,0.2,0.23,0.33,0.4,0.45})-LOOKUP(R1698,{0,1950001,3300001,6950001,9000001,18000001,40000001},{0,97500,427500,636000,1536000,2796000,4796000}))*1.021,-2))</f>
        <v/>
      </c>
      <c r="T1698" s="19">
        <f>MAX(0,ROUNDDOWN(N1698-P1698-430000-0,-3))</f>
        <v/>
      </c>
      <c r="U1698" s="19">
        <f>IF(N1698&lt;=450000,0,MAX(0,ROUNDDOWN(T1698*0.06-MIN(50000,T1698)*0.03,-2))+MAX(0,ROUNDDOWN(T1698*0.04-MIN(50000,T1698)*0.02,-2)))</f>
        <v/>
      </c>
      <c r="V1698" s="19">
        <f>S1698+U1698+O1698</f>
        <v/>
      </c>
      <c r="W1698" s="19">
        <f>MIN(550000,MAX(0,$B1698))</f>
        <v/>
      </c>
      <c r="X1698" s="19">
        <f>$B1698-W1698</f>
        <v/>
      </c>
      <c r="Y1698" s="19">
        <f>MIN(670000,ROUNDDOWN(MAX(0,X1698-430000)*0.0751+47600,0))+MIN(260000,ROUNDDOWN(MAX(0,X1698-430000)*0.028+17600,0))+MIN(30000,ROUNDDOWN(MAX(0,X1698-430000)*0.0027+1873,0))+IF("いいえ"="はい",MIN(170000,ROUNDDOWN(MAX(0,X1698-430000)*0.0243+17800,0)),0)</f>
        <v/>
      </c>
      <c r="Z1698" s="19">
        <f>IF(""="",215040+Y1698,"")</f>
        <v/>
      </c>
      <c r="AA1698" s="19">
        <f>IF(X1698&gt;23500000,NA(),IF(X1698&lt;=4890000,1040000,IF(X1698&lt;=6550000,670000,620000)))</f>
        <v/>
      </c>
      <c r="AB1698" s="19">
        <f>MAX(0,ROUNDDOWN(X1698-Z1698-AA1698-0,-3))</f>
        <v/>
      </c>
      <c r="AC1698" s="19">
        <f>IF(AB1698&lt;=0,0,ROUNDDOWN((AB1698*LOOKUP(AB1698,{0,1950001,3300001,6950001,9000001,18000001,40000001},{0.05,0.1,0.2,0.23,0.33,0.4,0.45})-LOOKUP(AB1698,{0,1950001,3300001,6950001,9000001,18000001,40000001},{0,97500,427500,636000,1536000,2796000,4796000}))*1.021,-2))</f>
        <v/>
      </c>
      <c r="AD1698" s="19">
        <f>MAX(0,ROUNDDOWN(X1698-Z1698-430000-0,-3))</f>
        <v/>
      </c>
      <c r="AE1698" s="19">
        <f>IF(X1698&lt;=450000,0,MAX(0,ROUNDDOWN(AD1698*0.06-MIN(50000,AD1698)*0.03,-2))+MAX(0,ROUNDDOWN(AD1698*0.04-MIN(50000,AD1698)*0.02,-2)))</f>
        <v/>
      </c>
      <c r="AF1698" s="19">
        <f>AC1698+AE1698+Y1698</f>
        <v/>
      </c>
      <c r="AG1698" s="19">
        <f>MIN(650000,MAX(0,$B1698))</f>
        <v/>
      </c>
      <c r="AH1698" s="19">
        <f>$B1698-AG1698</f>
        <v/>
      </c>
      <c r="AI1698" s="19">
        <f>MIN(670000,ROUNDDOWN(MAX(0,AH1698-430000)*0.0751+47600,0))+MIN(260000,ROUNDDOWN(MAX(0,AH1698-430000)*0.028+17600,0))+MIN(30000,ROUNDDOWN(MAX(0,AH1698-430000)*0.0027+1873,0))+IF("いいえ"="はい",MIN(170000,ROUNDDOWN(MAX(0,AH1698-430000)*0.0243+17800,0)),0)</f>
        <v/>
      </c>
      <c r="AJ1698" s="19">
        <f>IF(""="",215040+AI1698,"")</f>
        <v/>
      </c>
      <c r="AK1698" s="19">
        <f>IF(AH1698&gt;23500000,NA(),IF(AH1698&lt;=4890000,1040000,IF(AH1698&lt;=6550000,670000,620000)))</f>
        <v/>
      </c>
      <c r="AL1698" s="19">
        <f>MAX(0,ROUNDDOWN(AH1698-AJ1698-AK1698-0,-3))</f>
        <v/>
      </c>
      <c r="AM1698" s="19">
        <f>IF(AL1698&lt;=0,0,ROUNDDOWN((AL1698*LOOKUP(AL1698,{0,1950001,3300001,6950001,9000001,18000001,40000001},{0.05,0.1,0.2,0.23,0.33,0.4,0.45})-LOOKUP(AL1698,{0,1950001,3300001,6950001,9000001,18000001,40000001},{0,97500,427500,636000,1536000,2796000,4796000}))*1.021,-2))</f>
        <v/>
      </c>
      <c r="AN1698" s="19">
        <f>MAX(0,ROUNDDOWN(AH1698-AJ1698-430000-0,-3))</f>
        <v/>
      </c>
      <c r="AO1698" s="19">
        <f>IF(AH1698&lt;=450000,0,MAX(0,ROUNDDOWN(AN1698*0.06-MIN(50000,AN1698)*0.03,-2))+MAX(0,ROUNDDOWN(AN1698*0.04-MIN(50000,AN1698)*0.02,-2)))</f>
        <v/>
      </c>
      <c r="AP1698" s="19">
        <f>AM1698+AO1698+AI1698</f>
        <v/>
      </c>
      <c r="AQ1698" s="19">
        <f>MIN(750000,MAX(0,$B1698))</f>
        <v/>
      </c>
      <c r="AR1698" s="19">
        <f>$B1698-AQ1698</f>
        <v/>
      </c>
      <c r="AS1698" s="19">
        <f>MIN(670000,ROUNDDOWN(MAX(0,AR1698-430000)*0.0751+47600,0))+MIN(260000,ROUNDDOWN(MAX(0,AR1698-430000)*0.028+17600,0))+MIN(30000,ROUNDDOWN(MAX(0,AR1698-430000)*0.0027+1873,0))+IF("いいえ"="はい",MIN(170000,ROUNDDOWN(MAX(0,AR1698-430000)*0.0243+17800,0)),0)</f>
        <v/>
      </c>
      <c r="AT1698" s="19">
        <f>IF(""="",215040+AS1698,"")</f>
        <v/>
      </c>
      <c r="AU1698" s="19">
        <f>IF(AR1698&gt;23500000,NA(),IF(AR1698&lt;=4890000,1040000,IF(AR1698&lt;=6550000,670000,620000)))</f>
        <v/>
      </c>
      <c r="AV1698" s="19">
        <f>MAX(0,ROUNDDOWN(AR1698-AT1698-AU1698-0,-3))</f>
        <v/>
      </c>
      <c r="AW1698" s="19">
        <f>IF(AV1698&lt;=0,0,ROUNDDOWN((AV1698*LOOKUP(AV1698,{0,1950001,3300001,6950001,9000001,18000001,40000001},{0.05,0.1,0.2,0.23,0.33,0.4,0.45})-LOOKUP(AV1698,{0,1950001,3300001,6950001,9000001,18000001,40000001},{0,97500,427500,636000,1536000,2796000,4796000}))*1.021,-2))</f>
        <v/>
      </c>
      <c r="AX1698" s="19">
        <f>MAX(0,ROUNDDOWN(AR1698-AT1698-430000-0,-3))</f>
        <v/>
      </c>
      <c r="AY1698" s="19">
        <f>IF(AR1698&lt;=450000,0,MAX(0,ROUNDDOWN(AX1698*0.06-MIN(50000,AX1698)*0.03,-2))+MAX(0,ROUNDDOWN(AX1698*0.04-MIN(50000,AX1698)*0.02,-2)))</f>
        <v/>
      </c>
      <c r="AZ1698" s="19">
        <f>AW1698+AY1698+AS1698</f>
        <v/>
      </c>
    </row>
    <row r="1699">
      <c r="A1699" t="inlineStr">
        <is>
          <t>1万円刻み</t>
        </is>
      </c>
      <c r="B1699" s="19">
        <f>'3_1万円刻み'!$A$1682</f>
        <v/>
      </c>
      <c r="C1699" s="19">
        <f>MIN(0,MAX(0,$B1699))</f>
        <v/>
      </c>
      <c r="D1699" s="19">
        <f>$B1699-C1699</f>
        <v/>
      </c>
      <c r="E1699" s="19">
        <f>MIN(670000,ROUNDDOWN(MAX(0,D1699-430000)*0.0751+47600,0))+MIN(260000,ROUNDDOWN(MAX(0,D1699-430000)*0.028+17600,0))+MIN(30000,ROUNDDOWN(MAX(0,D1699-430000)*0.0027+1873,0))+IF("いいえ"="はい",MIN(170000,ROUNDDOWN(MAX(0,D1699-430000)*0.0243+17800,0)),0)</f>
        <v/>
      </c>
      <c r="F1699" s="19">
        <f>IF(""="",215040+E1699,"")</f>
        <v/>
      </c>
      <c r="G1699" s="19">
        <f>IF(D1699&gt;23500000,NA(),IF(D1699&lt;=4890000,1040000,IF(D1699&lt;=6550000,670000,620000)))</f>
        <v/>
      </c>
      <c r="H1699" s="19">
        <f>MAX(0,ROUNDDOWN(D1699-F1699-G1699-0,-3))</f>
        <v/>
      </c>
      <c r="I1699" s="19">
        <f>IF(H1699&lt;=0,0,ROUNDDOWN((H1699*LOOKUP(H1699,{0,1950001,3300001,6950001,9000001,18000001,40000001},{0.05,0.1,0.2,0.23,0.33,0.4,0.45})-LOOKUP(H1699,{0,1950001,3300001,6950001,9000001,18000001,40000001},{0,97500,427500,636000,1536000,2796000,4796000}))*1.021,-2))</f>
        <v/>
      </c>
      <c r="J1699" s="19">
        <f>MAX(0,ROUNDDOWN(D1699-F1699-430000-0,-3))</f>
        <v/>
      </c>
      <c r="K1699" s="19">
        <f>IF(D1699&lt;=450000,0,MAX(0,ROUNDDOWN(J1699*0.06-MIN(50000,J1699)*0.03,-2))+MAX(0,ROUNDDOWN(J1699*0.04-MIN(50000,J1699)*0.02,-2)))</f>
        <v/>
      </c>
      <c r="L1699" s="19">
        <f>I1699+K1699+E1699</f>
        <v/>
      </c>
      <c r="M1699" s="19">
        <f>MIN(100000,MAX(0,$B1699))</f>
        <v/>
      </c>
      <c r="N1699" s="19">
        <f>$B1699-M1699</f>
        <v/>
      </c>
      <c r="O1699" s="19">
        <f>MIN(670000,ROUNDDOWN(MAX(0,N1699-430000)*0.0751+47600,0))+MIN(260000,ROUNDDOWN(MAX(0,N1699-430000)*0.028+17600,0))+MIN(30000,ROUNDDOWN(MAX(0,N1699-430000)*0.0027+1873,0))+IF("いいえ"="はい",MIN(170000,ROUNDDOWN(MAX(0,N1699-430000)*0.0243+17800,0)),0)</f>
        <v/>
      </c>
      <c r="P1699" s="19">
        <f>IF(""="",215040+O1699,"")</f>
        <v/>
      </c>
      <c r="Q1699" s="19">
        <f>IF(N1699&gt;23500000,NA(),IF(N1699&lt;=4890000,1040000,IF(N1699&lt;=6550000,670000,620000)))</f>
        <v/>
      </c>
      <c r="R1699" s="19">
        <f>MAX(0,ROUNDDOWN(N1699-P1699-Q1699-0,-3))</f>
        <v/>
      </c>
      <c r="S1699" s="19">
        <f>IF(R1699&lt;=0,0,ROUNDDOWN((R1699*LOOKUP(R1699,{0,1950001,3300001,6950001,9000001,18000001,40000001},{0.05,0.1,0.2,0.23,0.33,0.4,0.45})-LOOKUP(R1699,{0,1950001,3300001,6950001,9000001,18000001,40000001},{0,97500,427500,636000,1536000,2796000,4796000}))*1.021,-2))</f>
        <v/>
      </c>
      <c r="T1699" s="19">
        <f>MAX(0,ROUNDDOWN(N1699-P1699-430000-0,-3))</f>
        <v/>
      </c>
      <c r="U1699" s="19">
        <f>IF(N1699&lt;=450000,0,MAX(0,ROUNDDOWN(T1699*0.06-MIN(50000,T1699)*0.03,-2))+MAX(0,ROUNDDOWN(T1699*0.04-MIN(50000,T1699)*0.02,-2)))</f>
        <v/>
      </c>
      <c r="V1699" s="19">
        <f>S1699+U1699+O1699</f>
        <v/>
      </c>
      <c r="W1699" s="19">
        <f>MIN(550000,MAX(0,$B1699))</f>
        <v/>
      </c>
      <c r="X1699" s="19">
        <f>$B1699-W1699</f>
        <v/>
      </c>
      <c r="Y1699" s="19">
        <f>MIN(670000,ROUNDDOWN(MAX(0,X1699-430000)*0.0751+47600,0))+MIN(260000,ROUNDDOWN(MAX(0,X1699-430000)*0.028+17600,0))+MIN(30000,ROUNDDOWN(MAX(0,X1699-430000)*0.0027+1873,0))+IF("いいえ"="はい",MIN(170000,ROUNDDOWN(MAX(0,X1699-430000)*0.0243+17800,0)),0)</f>
        <v/>
      </c>
      <c r="Z1699" s="19">
        <f>IF(""="",215040+Y1699,"")</f>
        <v/>
      </c>
      <c r="AA1699" s="19">
        <f>IF(X1699&gt;23500000,NA(),IF(X1699&lt;=4890000,1040000,IF(X1699&lt;=6550000,670000,620000)))</f>
        <v/>
      </c>
      <c r="AB1699" s="19">
        <f>MAX(0,ROUNDDOWN(X1699-Z1699-AA1699-0,-3))</f>
        <v/>
      </c>
      <c r="AC1699" s="19">
        <f>IF(AB1699&lt;=0,0,ROUNDDOWN((AB1699*LOOKUP(AB1699,{0,1950001,3300001,6950001,9000001,18000001,40000001},{0.05,0.1,0.2,0.23,0.33,0.4,0.45})-LOOKUP(AB1699,{0,1950001,3300001,6950001,9000001,18000001,40000001},{0,97500,427500,636000,1536000,2796000,4796000}))*1.021,-2))</f>
        <v/>
      </c>
      <c r="AD1699" s="19">
        <f>MAX(0,ROUNDDOWN(X1699-Z1699-430000-0,-3))</f>
        <v/>
      </c>
      <c r="AE1699" s="19">
        <f>IF(X1699&lt;=450000,0,MAX(0,ROUNDDOWN(AD1699*0.06-MIN(50000,AD1699)*0.03,-2))+MAX(0,ROUNDDOWN(AD1699*0.04-MIN(50000,AD1699)*0.02,-2)))</f>
        <v/>
      </c>
      <c r="AF1699" s="19">
        <f>AC1699+AE1699+Y1699</f>
        <v/>
      </c>
      <c r="AG1699" s="19">
        <f>MIN(650000,MAX(0,$B1699))</f>
        <v/>
      </c>
      <c r="AH1699" s="19">
        <f>$B1699-AG1699</f>
        <v/>
      </c>
      <c r="AI1699" s="19">
        <f>MIN(670000,ROUNDDOWN(MAX(0,AH1699-430000)*0.0751+47600,0))+MIN(260000,ROUNDDOWN(MAX(0,AH1699-430000)*0.028+17600,0))+MIN(30000,ROUNDDOWN(MAX(0,AH1699-430000)*0.0027+1873,0))+IF("いいえ"="はい",MIN(170000,ROUNDDOWN(MAX(0,AH1699-430000)*0.0243+17800,0)),0)</f>
        <v/>
      </c>
      <c r="AJ1699" s="19">
        <f>IF(""="",215040+AI1699,"")</f>
        <v/>
      </c>
      <c r="AK1699" s="19">
        <f>IF(AH1699&gt;23500000,NA(),IF(AH1699&lt;=4890000,1040000,IF(AH1699&lt;=6550000,670000,620000)))</f>
        <v/>
      </c>
      <c r="AL1699" s="19">
        <f>MAX(0,ROUNDDOWN(AH1699-AJ1699-AK1699-0,-3))</f>
        <v/>
      </c>
      <c r="AM1699" s="19">
        <f>IF(AL1699&lt;=0,0,ROUNDDOWN((AL1699*LOOKUP(AL1699,{0,1950001,3300001,6950001,9000001,18000001,40000001},{0.05,0.1,0.2,0.23,0.33,0.4,0.45})-LOOKUP(AL1699,{0,1950001,3300001,6950001,9000001,18000001,40000001},{0,97500,427500,636000,1536000,2796000,4796000}))*1.021,-2))</f>
        <v/>
      </c>
      <c r="AN1699" s="19">
        <f>MAX(0,ROUNDDOWN(AH1699-AJ1699-430000-0,-3))</f>
        <v/>
      </c>
      <c r="AO1699" s="19">
        <f>IF(AH1699&lt;=450000,0,MAX(0,ROUNDDOWN(AN1699*0.06-MIN(50000,AN1699)*0.03,-2))+MAX(0,ROUNDDOWN(AN1699*0.04-MIN(50000,AN1699)*0.02,-2)))</f>
        <v/>
      </c>
      <c r="AP1699" s="19">
        <f>AM1699+AO1699+AI1699</f>
        <v/>
      </c>
      <c r="AQ1699" s="19">
        <f>MIN(750000,MAX(0,$B1699))</f>
        <v/>
      </c>
      <c r="AR1699" s="19">
        <f>$B1699-AQ1699</f>
        <v/>
      </c>
      <c r="AS1699" s="19">
        <f>MIN(670000,ROUNDDOWN(MAX(0,AR1699-430000)*0.0751+47600,0))+MIN(260000,ROUNDDOWN(MAX(0,AR1699-430000)*0.028+17600,0))+MIN(30000,ROUNDDOWN(MAX(0,AR1699-430000)*0.0027+1873,0))+IF("いいえ"="はい",MIN(170000,ROUNDDOWN(MAX(0,AR1699-430000)*0.0243+17800,0)),0)</f>
        <v/>
      </c>
      <c r="AT1699" s="19">
        <f>IF(""="",215040+AS1699,"")</f>
        <v/>
      </c>
      <c r="AU1699" s="19">
        <f>IF(AR1699&gt;23500000,NA(),IF(AR1699&lt;=4890000,1040000,IF(AR1699&lt;=6550000,670000,620000)))</f>
        <v/>
      </c>
      <c r="AV1699" s="19">
        <f>MAX(0,ROUNDDOWN(AR1699-AT1699-AU1699-0,-3))</f>
        <v/>
      </c>
      <c r="AW1699" s="19">
        <f>IF(AV1699&lt;=0,0,ROUNDDOWN((AV1699*LOOKUP(AV1699,{0,1950001,3300001,6950001,9000001,18000001,40000001},{0.05,0.1,0.2,0.23,0.33,0.4,0.45})-LOOKUP(AV1699,{0,1950001,3300001,6950001,9000001,18000001,40000001},{0,97500,427500,636000,1536000,2796000,4796000}))*1.021,-2))</f>
        <v/>
      </c>
      <c r="AX1699" s="19">
        <f>MAX(0,ROUNDDOWN(AR1699-AT1699-430000-0,-3))</f>
        <v/>
      </c>
      <c r="AY1699" s="19">
        <f>IF(AR1699&lt;=450000,0,MAX(0,ROUNDDOWN(AX1699*0.06-MIN(50000,AX1699)*0.03,-2))+MAX(0,ROUNDDOWN(AX1699*0.04-MIN(50000,AX1699)*0.02,-2)))</f>
        <v/>
      </c>
      <c r="AZ1699" s="19">
        <f>AW1699+AY1699+AS1699</f>
        <v/>
      </c>
    </row>
    <row r="1700">
      <c r="A1700" t="inlineStr">
        <is>
          <t>1万円刻み</t>
        </is>
      </c>
      <c r="B1700" s="19">
        <f>'3_1万円刻み'!$A$1683</f>
        <v/>
      </c>
      <c r="C1700" s="19">
        <f>MIN(0,MAX(0,$B1700))</f>
        <v/>
      </c>
      <c r="D1700" s="19">
        <f>$B1700-C1700</f>
        <v/>
      </c>
      <c r="E1700" s="19">
        <f>MIN(670000,ROUNDDOWN(MAX(0,D1700-430000)*0.0751+47600,0))+MIN(260000,ROUNDDOWN(MAX(0,D1700-430000)*0.028+17600,0))+MIN(30000,ROUNDDOWN(MAX(0,D1700-430000)*0.0027+1873,0))+IF("いいえ"="はい",MIN(170000,ROUNDDOWN(MAX(0,D1700-430000)*0.0243+17800,0)),0)</f>
        <v/>
      </c>
      <c r="F1700" s="19">
        <f>IF(""="",215040+E1700,"")</f>
        <v/>
      </c>
      <c r="G1700" s="19">
        <f>IF(D1700&gt;23500000,NA(),IF(D1700&lt;=4890000,1040000,IF(D1700&lt;=6550000,670000,620000)))</f>
        <v/>
      </c>
      <c r="H1700" s="19">
        <f>MAX(0,ROUNDDOWN(D1700-F1700-G1700-0,-3))</f>
        <v/>
      </c>
      <c r="I1700" s="19">
        <f>IF(H1700&lt;=0,0,ROUNDDOWN((H1700*LOOKUP(H1700,{0,1950001,3300001,6950001,9000001,18000001,40000001},{0.05,0.1,0.2,0.23,0.33,0.4,0.45})-LOOKUP(H1700,{0,1950001,3300001,6950001,9000001,18000001,40000001},{0,97500,427500,636000,1536000,2796000,4796000}))*1.021,-2))</f>
        <v/>
      </c>
      <c r="J1700" s="19">
        <f>MAX(0,ROUNDDOWN(D1700-F1700-430000-0,-3))</f>
        <v/>
      </c>
      <c r="K1700" s="19">
        <f>IF(D1700&lt;=450000,0,MAX(0,ROUNDDOWN(J1700*0.06-MIN(50000,J1700)*0.03,-2))+MAX(0,ROUNDDOWN(J1700*0.04-MIN(50000,J1700)*0.02,-2)))</f>
        <v/>
      </c>
      <c r="L1700" s="19">
        <f>I1700+K1700+E1700</f>
        <v/>
      </c>
      <c r="M1700" s="19">
        <f>MIN(100000,MAX(0,$B1700))</f>
        <v/>
      </c>
      <c r="N1700" s="19">
        <f>$B1700-M1700</f>
        <v/>
      </c>
      <c r="O1700" s="19">
        <f>MIN(670000,ROUNDDOWN(MAX(0,N1700-430000)*0.0751+47600,0))+MIN(260000,ROUNDDOWN(MAX(0,N1700-430000)*0.028+17600,0))+MIN(30000,ROUNDDOWN(MAX(0,N1700-430000)*0.0027+1873,0))+IF("いいえ"="はい",MIN(170000,ROUNDDOWN(MAX(0,N1700-430000)*0.0243+17800,0)),0)</f>
        <v/>
      </c>
      <c r="P1700" s="19">
        <f>IF(""="",215040+O1700,"")</f>
        <v/>
      </c>
      <c r="Q1700" s="19">
        <f>IF(N1700&gt;23500000,NA(),IF(N1700&lt;=4890000,1040000,IF(N1700&lt;=6550000,670000,620000)))</f>
        <v/>
      </c>
      <c r="R1700" s="19">
        <f>MAX(0,ROUNDDOWN(N1700-P1700-Q1700-0,-3))</f>
        <v/>
      </c>
      <c r="S1700" s="19">
        <f>IF(R1700&lt;=0,0,ROUNDDOWN((R1700*LOOKUP(R1700,{0,1950001,3300001,6950001,9000001,18000001,40000001},{0.05,0.1,0.2,0.23,0.33,0.4,0.45})-LOOKUP(R1700,{0,1950001,3300001,6950001,9000001,18000001,40000001},{0,97500,427500,636000,1536000,2796000,4796000}))*1.021,-2))</f>
        <v/>
      </c>
      <c r="T1700" s="19">
        <f>MAX(0,ROUNDDOWN(N1700-P1700-430000-0,-3))</f>
        <v/>
      </c>
      <c r="U1700" s="19">
        <f>IF(N1700&lt;=450000,0,MAX(0,ROUNDDOWN(T1700*0.06-MIN(50000,T1700)*0.03,-2))+MAX(0,ROUNDDOWN(T1700*0.04-MIN(50000,T1700)*0.02,-2)))</f>
        <v/>
      </c>
      <c r="V1700" s="19">
        <f>S1700+U1700+O1700</f>
        <v/>
      </c>
      <c r="W1700" s="19">
        <f>MIN(550000,MAX(0,$B1700))</f>
        <v/>
      </c>
      <c r="X1700" s="19">
        <f>$B1700-W1700</f>
        <v/>
      </c>
      <c r="Y1700" s="19">
        <f>MIN(670000,ROUNDDOWN(MAX(0,X1700-430000)*0.0751+47600,0))+MIN(260000,ROUNDDOWN(MAX(0,X1700-430000)*0.028+17600,0))+MIN(30000,ROUNDDOWN(MAX(0,X1700-430000)*0.0027+1873,0))+IF("いいえ"="はい",MIN(170000,ROUNDDOWN(MAX(0,X1700-430000)*0.0243+17800,0)),0)</f>
        <v/>
      </c>
      <c r="Z1700" s="19">
        <f>IF(""="",215040+Y1700,"")</f>
        <v/>
      </c>
      <c r="AA1700" s="19">
        <f>IF(X1700&gt;23500000,NA(),IF(X1700&lt;=4890000,1040000,IF(X1700&lt;=6550000,670000,620000)))</f>
        <v/>
      </c>
      <c r="AB1700" s="19">
        <f>MAX(0,ROUNDDOWN(X1700-Z1700-AA1700-0,-3))</f>
        <v/>
      </c>
      <c r="AC1700" s="19">
        <f>IF(AB1700&lt;=0,0,ROUNDDOWN((AB1700*LOOKUP(AB1700,{0,1950001,3300001,6950001,9000001,18000001,40000001},{0.05,0.1,0.2,0.23,0.33,0.4,0.45})-LOOKUP(AB1700,{0,1950001,3300001,6950001,9000001,18000001,40000001},{0,97500,427500,636000,1536000,2796000,4796000}))*1.021,-2))</f>
        <v/>
      </c>
      <c r="AD1700" s="19">
        <f>MAX(0,ROUNDDOWN(X1700-Z1700-430000-0,-3))</f>
        <v/>
      </c>
      <c r="AE1700" s="19">
        <f>IF(X1700&lt;=450000,0,MAX(0,ROUNDDOWN(AD1700*0.06-MIN(50000,AD1700)*0.03,-2))+MAX(0,ROUNDDOWN(AD1700*0.04-MIN(50000,AD1700)*0.02,-2)))</f>
        <v/>
      </c>
      <c r="AF1700" s="19">
        <f>AC1700+AE1700+Y1700</f>
        <v/>
      </c>
      <c r="AG1700" s="19">
        <f>MIN(650000,MAX(0,$B1700))</f>
        <v/>
      </c>
      <c r="AH1700" s="19">
        <f>$B1700-AG1700</f>
        <v/>
      </c>
      <c r="AI1700" s="19">
        <f>MIN(670000,ROUNDDOWN(MAX(0,AH1700-430000)*0.0751+47600,0))+MIN(260000,ROUNDDOWN(MAX(0,AH1700-430000)*0.028+17600,0))+MIN(30000,ROUNDDOWN(MAX(0,AH1700-430000)*0.0027+1873,0))+IF("いいえ"="はい",MIN(170000,ROUNDDOWN(MAX(0,AH1700-430000)*0.0243+17800,0)),0)</f>
        <v/>
      </c>
      <c r="AJ1700" s="19">
        <f>IF(""="",215040+AI1700,"")</f>
        <v/>
      </c>
      <c r="AK1700" s="19">
        <f>IF(AH1700&gt;23500000,NA(),IF(AH1700&lt;=4890000,1040000,IF(AH1700&lt;=6550000,670000,620000)))</f>
        <v/>
      </c>
      <c r="AL1700" s="19">
        <f>MAX(0,ROUNDDOWN(AH1700-AJ1700-AK1700-0,-3))</f>
        <v/>
      </c>
      <c r="AM1700" s="19">
        <f>IF(AL1700&lt;=0,0,ROUNDDOWN((AL1700*LOOKUP(AL1700,{0,1950001,3300001,6950001,9000001,18000001,40000001},{0.05,0.1,0.2,0.23,0.33,0.4,0.45})-LOOKUP(AL1700,{0,1950001,3300001,6950001,9000001,18000001,40000001},{0,97500,427500,636000,1536000,2796000,4796000}))*1.021,-2))</f>
        <v/>
      </c>
      <c r="AN1700" s="19">
        <f>MAX(0,ROUNDDOWN(AH1700-AJ1700-430000-0,-3))</f>
        <v/>
      </c>
      <c r="AO1700" s="19">
        <f>IF(AH1700&lt;=450000,0,MAX(0,ROUNDDOWN(AN1700*0.06-MIN(50000,AN1700)*0.03,-2))+MAX(0,ROUNDDOWN(AN1700*0.04-MIN(50000,AN1700)*0.02,-2)))</f>
        <v/>
      </c>
      <c r="AP1700" s="19">
        <f>AM1700+AO1700+AI1700</f>
        <v/>
      </c>
      <c r="AQ1700" s="19">
        <f>MIN(750000,MAX(0,$B1700))</f>
        <v/>
      </c>
      <c r="AR1700" s="19">
        <f>$B1700-AQ1700</f>
        <v/>
      </c>
      <c r="AS1700" s="19">
        <f>MIN(670000,ROUNDDOWN(MAX(0,AR1700-430000)*0.0751+47600,0))+MIN(260000,ROUNDDOWN(MAX(0,AR1700-430000)*0.028+17600,0))+MIN(30000,ROUNDDOWN(MAX(0,AR1700-430000)*0.0027+1873,0))+IF("いいえ"="はい",MIN(170000,ROUNDDOWN(MAX(0,AR1700-430000)*0.0243+17800,0)),0)</f>
        <v/>
      </c>
      <c r="AT1700" s="19">
        <f>IF(""="",215040+AS1700,"")</f>
        <v/>
      </c>
      <c r="AU1700" s="19">
        <f>IF(AR1700&gt;23500000,NA(),IF(AR1700&lt;=4890000,1040000,IF(AR1700&lt;=6550000,670000,620000)))</f>
        <v/>
      </c>
      <c r="AV1700" s="19">
        <f>MAX(0,ROUNDDOWN(AR1700-AT1700-AU1700-0,-3))</f>
        <v/>
      </c>
      <c r="AW1700" s="19">
        <f>IF(AV1700&lt;=0,0,ROUNDDOWN((AV1700*LOOKUP(AV1700,{0,1950001,3300001,6950001,9000001,18000001,40000001},{0.05,0.1,0.2,0.23,0.33,0.4,0.45})-LOOKUP(AV1700,{0,1950001,3300001,6950001,9000001,18000001,40000001},{0,97500,427500,636000,1536000,2796000,4796000}))*1.021,-2))</f>
        <v/>
      </c>
      <c r="AX1700" s="19">
        <f>MAX(0,ROUNDDOWN(AR1700-AT1700-430000-0,-3))</f>
        <v/>
      </c>
      <c r="AY1700" s="19">
        <f>IF(AR1700&lt;=450000,0,MAX(0,ROUNDDOWN(AX1700*0.06-MIN(50000,AX1700)*0.03,-2))+MAX(0,ROUNDDOWN(AX1700*0.04-MIN(50000,AX1700)*0.02,-2)))</f>
        <v/>
      </c>
      <c r="AZ1700" s="19">
        <f>AW1700+AY1700+AS1700</f>
        <v/>
      </c>
    </row>
    <row r="1701">
      <c r="A1701" t="inlineStr">
        <is>
          <t>1万円刻み</t>
        </is>
      </c>
      <c r="B1701" s="19">
        <f>'3_1万円刻み'!$A$1684</f>
        <v/>
      </c>
      <c r="C1701" s="19">
        <f>MIN(0,MAX(0,$B1701))</f>
        <v/>
      </c>
      <c r="D1701" s="19">
        <f>$B1701-C1701</f>
        <v/>
      </c>
      <c r="E1701" s="19">
        <f>MIN(670000,ROUNDDOWN(MAX(0,D1701-430000)*0.0751+47600,0))+MIN(260000,ROUNDDOWN(MAX(0,D1701-430000)*0.028+17600,0))+MIN(30000,ROUNDDOWN(MAX(0,D1701-430000)*0.0027+1873,0))+IF("いいえ"="はい",MIN(170000,ROUNDDOWN(MAX(0,D1701-430000)*0.0243+17800,0)),0)</f>
        <v/>
      </c>
      <c r="F1701" s="19">
        <f>IF(""="",215040+E1701,"")</f>
        <v/>
      </c>
      <c r="G1701" s="19">
        <f>IF(D1701&gt;23500000,NA(),IF(D1701&lt;=4890000,1040000,IF(D1701&lt;=6550000,670000,620000)))</f>
        <v/>
      </c>
      <c r="H1701" s="19">
        <f>MAX(0,ROUNDDOWN(D1701-F1701-G1701-0,-3))</f>
        <v/>
      </c>
      <c r="I1701" s="19">
        <f>IF(H1701&lt;=0,0,ROUNDDOWN((H1701*LOOKUP(H1701,{0,1950001,3300001,6950001,9000001,18000001,40000001},{0.05,0.1,0.2,0.23,0.33,0.4,0.45})-LOOKUP(H1701,{0,1950001,3300001,6950001,9000001,18000001,40000001},{0,97500,427500,636000,1536000,2796000,4796000}))*1.021,-2))</f>
        <v/>
      </c>
      <c r="J1701" s="19">
        <f>MAX(0,ROUNDDOWN(D1701-F1701-430000-0,-3))</f>
        <v/>
      </c>
      <c r="K1701" s="19">
        <f>IF(D1701&lt;=450000,0,MAX(0,ROUNDDOWN(J1701*0.06-MIN(50000,J1701)*0.03,-2))+MAX(0,ROUNDDOWN(J1701*0.04-MIN(50000,J1701)*0.02,-2)))</f>
        <v/>
      </c>
      <c r="L1701" s="19">
        <f>I1701+K1701+E1701</f>
        <v/>
      </c>
      <c r="M1701" s="19">
        <f>MIN(100000,MAX(0,$B1701))</f>
        <v/>
      </c>
      <c r="N1701" s="19">
        <f>$B1701-M1701</f>
        <v/>
      </c>
      <c r="O1701" s="19">
        <f>MIN(670000,ROUNDDOWN(MAX(0,N1701-430000)*0.0751+47600,0))+MIN(260000,ROUNDDOWN(MAX(0,N1701-430000)*0.028+17600,0))+MIN(30000,ROUNDDOWN(MAX(0,N1701-430000)*0.0027+1873,0))+IF("いいえ"="はい",MIN(170000,ROUNDDOWN(MAX(0,N1701-430000)*0.0243+17800,0)),0)</f>
        <v/>
      </c>
      <c r="P1701" s="19">
        <f>IF(""="",215040+O1701,"")</f>
        <v/>
      </c>
      <c r="Q1701" s="19">
        <f>IF(N1701&gt;23500000,NA(),IF(N1701&lt;=4890000,1040000,IF(N1701&lt;=6550000,670000,620000)))</f>
        <v/>
      </c>
      <c r="R1701" s="19">
        <f>MAX(0,ROUNDDOWN(N1701-P1701-Q1701-0,-3))</f>
        <v/>
      </c>
      <c r="S1701" s="19">
        <f>IF(R1701&lt;=0,0,ROUNDDOWN((R1701*LOOKUP(R1701,{0,1950001,3300001,6950001,9000001,18000001,40000001},{0.05,0.1,0.2,0.23,0.33,0.4,0.45})-LOOKUP(R1701,{0,1950001,3300001,6950001,9000001,18000001,40000001},{0,97500,427500,636000,1536000,2796000,4796000}))*1.021,-2))</f>
        <v/>
      </c>
      <c r="T1701" s="19">
        <f>MAX(0,ROUNDDOWN(N1701-P1701-430000-0,-3))</f>
        <v/>
      </c>
      <c r="U1701" s="19">
        <f>IF(N1701&lt;=450000,0,MAX(0,ROUNDDOWN(T1701*0.06-MIN(50000,T1701)*0.03,-2))+MAX(0,ROUNDDOWN(T1701*0.04-MIN(50000,T1701)*0.02,-2)))</f>
        <v/>
      </c>
      <c r="V1701" s="19">
        <f>S1701+U1701+O1701</f>
        <v/>
      </c>
      <c r="W1701" s="19">
        <f>MIN(550000,MAX(0,$B1701))</f>
        <v/>
      </c>
      <c r="X1701" s="19">
        <f>$B1701-W1701</f>
        <v/>
      </c>
      <c r="Y1701" s="19">
        <f>MIN(670000,ROUNDDOWN(MAX(0,X1701-430000)*0.0751+47600,0))+MIN(260000,ROUNDDOWN(MAX(0,X1701-430000)*0.028+17600,0))+MIN(30000,ROUNDDOWN(MAX(0,X1701-430000)*0.0027+1873,0))+IF("いいえ"="はい",MIN(170000,ROUNDDOWN(MAX(0,X1701-430000)*0.0243+17800,0)),0)</f>
        <v/>
      </c>
      <c r="Z1701" s="19">
        <f>IF(""="",215040+Y1701,"")</f>
        <v/>
      </c>
      <c r="AA1701" s="19">
        <f>IF(X1701&gt;23500000,NA(),IF(X1701&lt;=4890000,1040000,IF(X1701&lt;=6550000,670000,620000)))</f>
        <v/>
      </c>
      <c r="AB1701" s="19">
        <f>MAX(0,ROUNDDOWN(X1701-Z1701-AA1701-0,-3))</f>
        <v/>
      </c>
      <c r="AC1701" s="19">
        <f>IF(AB1701&lt;=0,0,ROUNDDOWN((AB1701*LOOKUP(AB1701,{0,1950001,3300001,6950001,9000001,18000001,40000001},{0.05,0.1,0.2,0.23,0.33,0.4,0.45})-LOOKUP(AB1701,{0,1950001,3300001,6950001,9000001,18000001,40000001},{0,97500,427500,636000,1536000,2796000,4796000}))*1.021,-2))</f>
        <v/>
      </c>
      <c r="AD1701" s="19">
        <f>MAX(0,ROUNDDOWN(X1701-Z1701-430000-0,-3))</f>
        <v/>
      </c>
      <c r="AE1701" s="19">
        <f>IF(X1701&lt;=450000,0,MAX(0,ROUNDDOWN(AD1701*0.06-MIN(50000,AD1701)*0.03,-2))+MAX(0,ROUNDDOWN(AD1701*0.04-MIN(50000,AD1701)*0.02,-2)))</f>
        <v/>
      </c>
      <c r="AF1701" s="19">
        <f>AC1701+AE1701+Y1701</f>
        <v/>
      </c>
      <c r="AG1701" s="19">
        <f>MIN(650000,MAX(0,$B1701))</f>
        <v/>
      </c>
      <c r="AH1701" s="19">
        <f>$B1701-AG1701</f>
        <v/>
      </c>
      <c r="AI1701" s="19">
        <f>MIN(670000,ROUNDDOWN(MAX(0,AH1701-430000)*0.0751+47600,0))+MIN(260000,ROUNDDOWN(MAX(0,AH1701-430000)*0.028+17600,0))+MIN(30000,ROUNDDOWN(MAX(0,AH1701-430000)*0.0027+1873,0))+IF("いいえ"="はい",MIN(170000,ROUNDDOWN(MAX(0,AH1701-430000)*0.0243+17800,0)),0)</f>
        <v/>
      </c>
      <c r="AJ1701" s="19">
        <f>IF(""="",215040+AI1701,"")</f>
        <v/>
      </c>
      <c r="AK1701" s="19">
        <f>IF(AH1701&gt;23500000,NA(),IF(AH1701&lt;=4890000,1040000,IF(AH1701&lt;=6550000,670000,620000)))</f>
        <v/>
      </c>
      <c r="AL1701" s="19">
        <f>MAX(0,ROUNDDOWN(AH1701-AJ1701-AK1701-0,-3))</f>
        <v/>
      </c>
      <c r="AM1701" s="19">
        <f>IF(AL1701&lt;=0,0,ROUNDDOWN((AL1701*LOOKUP(AL1701,{0,1950001,3300001,6950001,9000001,18000001,40000001},{0.05,0.1,0.2,0.23,0.33,0.4,0.45})-LOOKUP(AL1701,{0,1950001,3300001,6950001,9000001,18000001,40000001},{0,97500,427500,636000,1536000,2796000,4796000}))*1.021,-2))</f>
        <v/>
      </c>
      <c r="AN1701" s="19">
        <f>MAX(0,ROUNDDOWN(AH1701-AJ1701-430000-0,-3))</f>
        <v/>
      </c>
      <c r="AO1701" s="19">
        <f>IF(AH1701&lt;=450000,0,MAX(0,ROUNDDOWN(AN1701*0.06-MIN(50000,AN1701)*0.03,-2))+MAX(0,ROUNDDOWN(AN1701*0.04-MIN(50000,AN1701)*0.02,-2)))</f>
        <v/>
      </c>
      <c r="AP1701" s="19">
        <f>AM1701+AO1701+AI1701</f>
        <v/>
      </c>
      <c r="AQ1701" s="19">
        <f>MIN(750000,MAX(0,$B1701))</f>
        <v/>
      </c>
      <c r="AR1701" s="19">
        <f>$B1701-AQ1701</f>
        <v/>
      </c>
      <c r="AS1701" s="19">
        <f>MIN(670000,ROUNDDOWN(MAX(0,AR1701-430000)*0.0751+47600,0))+MIN(260000,ROUNDDOWN(MAX(0,AR1701-430000)*0.028+17600,0))+MIN(30000,ROUNDDOWN(MAX(0,AR1701-430000)*0.0027+1873,0))+IF("いいえ"="はい",MIN(170000,ROUNDDOWN(MAX(0,AR1701-430000)*0.0243+17800,0)),0)</f>
        <v/>
      </c>
      <c r="AT1701" s="19">
        <f>IF(""="",215040+AS1701,"")</f>
        <v/>
      </c>
      <c r="AU1701" s="19">
        <f>IF(AR1701&gt;23500000,NA(),IF(AR1701&lt;=4890000,1040000,IF(AR1701&lt;=6550000,670000,620000)))</f>
        <v/>
      </c>
      <c r="AV1701" s="19">
        <f>MAX(0,ROUNDDOWN(AR1701-AT1701-AU1701-0,-3))</f>
        <v/>
      </c>
      <c r="AW1701" s="19">
        <f>IF(AV1701&lt;=0,0,ROUNDDOWN((AV1701*LOOKUP(AV1701,{0,1950001,3300001,6950001,9000001,18000001,40000001},{0.05,0.1,0.2,0.23,0.33,0.4,0.45})-LOOKUP(AV1701,{0,1950001,3300001,6950001,9000001,18000001,40000001},{0,97500,427500,636000,1536000,2796000,4796000}))*1.021,-2))</f>
        <v/>
      </c>
      <c r="AX1701" s="19">
        <f>MAX(0,ROUNDDOWN(AR1701-AT1701-430000-0,-3))</f>
        <v/>
      </c>
      <c r="AY1701" s="19">
        <f>IF(AR1701&lt;=450000,0,MAX(0,ROUNDDOWN(AX1701*0.06-MIN(50000,AX1701)*0.03,-2))+MAX(0,ROUNDDOWN(AX1701*0.04-MIN(50000,AX1701)*0.02,-2)))</f>
        <v/>
      </c>
      <c r="AZ1701" s="19">
        <f>AW1701+AY1701+AS1701</f>
        <v/>
      </c>
    </row>
    <row r="1702">
      <c r="A1702" t="inlineStr">
        <is>
          <t>1万円刻み</t>
        </is>
      </c>
      <c r="B1702" s="19">
        <f>'3_1万円刻み'!$A$1685</f>
        <v/>
      </c>
      <c r="C1702" s="19">
        <f>MIN(0,MAX(0,$B1702))</f>
        <v/>
      </c>
      <c r="D1702" s="19">
        <f>$B1702-C1702</f>
        <v/>
      </c>
      <c r="E1702" s="19">
        <f>MIN(670000,ROUNDDOWN(MAX(0,D1702-430000)*0.0751+47600,0))+MIN(260000,ROUNDDOWN(MAX(0,D1702-430000)*0.028+17600,0))+MIN(30000,ROUNDDOWN(MAX(0,D1702-430000)*0.0027+1873,0))+IF("いいえ"="はい",MIN(170000,ROUNDDOWN(MAX(0,D1702-430000)*0.0243+17800,0)),0)</f>
        <v/>
      </c>
      <c r="F1702" s="19">
        <f>IF(""="",215040+E1702,"")</f>
        <v/>
      </c>
      <c r="G1702" s="19">
        <f>IF(D1702&gt;23500000,NA(),IF(D1702&lt;=4890000,1040000,IF(D1702&lt;=6550000,670000,620000)))</f>
        <v/>
      </c>
      <c r="H1702" s="19">
        <f>MAX(0,ROUNDDOWN(D1702-F1702-G1702-0,-3))</f>
        <v/>
      </c>
      <c r="I1702" s="19">
        <f>IF(H1702&lt;=0,0,ROUNDDOWN((H1702*LOOKUP(H1702,{0,1950001,3300001,6950001,9000001,18000001,40000001},{0.05,0.1,0.2,0.23,0.33,0.4,0.45})-LOOKUP(H1702,{0,1950001,3300001,6950001,9000001,18000001,40000001},{0,97500,427500,636000,1536000,2796000,4796000}))*1.021,-2))</f>
        <v/>
      </c>
      <c r="J1702" s="19">
        <f>MAX(0,ROUNDDOWN(D1702-F1702-430000-0,-3))</f>
        <v/>
      </c>
      <c r="K1702" s="19">
        <f>IF(D1702&lt;=450000,0,MAX(0,ROUNDDOWN(J1702*0.06-MIN(50000,J1702)*0.03,-2))+MAX(0,ROUNDDOWN(J1702*0.04-MIN(50000,J1702)*0.02,-2)))</f>
        <v/>
      </c>
      <c r="L1702" s="19">
        <f>I1702+K1702+E1702</f>
        <v/>
      </c>
      <c r="M1702" s="19">
        <f>MIN(100000,MAX(0,$B1702))</f>
        <v/>
      </c>
      <c r="N1702" s="19">
        <f>$B1702-M1702</f>
        <v/>
      </c>
      <c r="O1702" s="19">
        <f>MIN(670000,ROUNDDOWN(MAX(0,N1702-430000)*0.0751+47600,0))+MIN(260000,ROUNDDOWN(MAX(0,N1702-430000)*0.028+17600,0))+MIN(30000,ROUNDDOWN(MAX(0,N1702-430000)*0.0027+1873,0))+IF("いいえ"="はい",MIN(170000,ROUNDDOWN(MAX(0,N1702-430000)*0.0243+17800,0)),0)</f>
        <v/>
      </c>
      <c r="P1702" s="19">
        <f>IF(""="",215040+O1702,"")</f>
        <v/>
      </c>
      <c r="Q1702" s="19">
        <f>IF(N1702&gt;23500000,NA(),IF(N1702&lt;=4890000,1040000,IF(N1702&lt;=6550000,670000,620000)))</f>
        <v/>
      </c>
      <c r="R1702" s="19">
        <f>MAX(0,ROUNDDOWN(N1702-P1702-Q1702-0,-3))</f>
        <v/>
      </c>
      <c r="S1702" s="19">
        <f>IF(R1702&lt;=0,0,ROUNDDOWN((R1702*LOOKUP(R1702,{0,1950001,3300001,6950001,9000001,18000001,40000001},{0.05,0.1,0.2,0.23,0.33,0.4,0.45})-LOOKUP(R1702,{0,1950001,3300001,6950001,9000001,18000001,40000001},{0,97500,427500,636000,1536000,2796000,4796000}))*1.021,-2))</f>
        <v/>
      </c>
      <c r="T1702" s="19">
        <f>MAX(0,ROUNDDOWN(N1702-P1702-430000-0,-3))</f>
        <v/>
      </c>
      <c r="U1702" s="19">
        <f>IF(N1702&lt;=450000,0,MAX(0,ROUNDDOWN(T1702*0.06-MIN(50000,T1702)*0.03,-2))+MAX(0,ROUNDDOWN(T1702*0.04-MIN(50000,T1702)*0.02,-2)))</f>
        <v/>
      </c>
      <c r="V1702" s="19">
        <f>S1702+U1702+O1702</f>
        <v/>
      </c>
      <c r="W1702" s="19">
        <f>MIN(550000,MAX(0,$B1702))</f>
        <v/>
      </c>
      <c r="X1702" s="19">
        <f>$B1702-W1702</f>
        <v/>
      </c>
      <c r="Y1702" s="19">
        <f>MIN(670000,ROUNDDOWN(MAX(0,X1702-430000)*0.0751+47600,0))+MIN(260000,ROUNDDOWN(MAX(0,X1702-430000)*0.028+17600,0))+MIN(30000,ROUNDDOWN(MAX(0,X1702-430000)*0.0027+1873,0))+IF("いいえ"="はい",MIN(170000,ROUNDDOWN(MAX(0,X1702-430000)*0.0243+17800,0)),0)</f>
        <v/>
      </c>
      <c r="Z1702" s="19">
        <f>IF(""="",215040+Y1702,"")</f>
        <v/>
      </c>
      <c r="AA1702" s="19">
        <f>IF(X1702&gt;23500000,NA(),IF(X1702&lt;=4890000,1040000,IF(X1702&lt;=6550000,670000,620000)))</f>
        <v/>
      </c>
      <c r="AB1702" s="19">
        <f>MAX(0,ROUNDDOWN(X1702-Z1702-AA1702-0,-3))</f>
        <v/>
      </c>
      <c r="AC1702" s="19">
        <f>IF(AB1702&lt;=0,0,ROUNDDOWN((AB1702*LOOKUP(AB1702,{0,1950001,3300001,6950001,9000001,18000001,40000001},{0.05,0.1,0.2,0.23,0.33,0.4,0.45})-LOOKUP(AB1702,{0,1950001,3300001,6950001,9000001,18000001,40000001},{0,97500,427500,636000,1536000,2796000,4796000}))*1.021,-2))</f>
        <v/>
      </c>
      <c r="AD1702" s="19">
        <f>MAX(0,ROUNDDOWN(X1702-Z1702-430000-0,-3))</f>
        <v/>
      </c>
      <c r="AE1702" s="19">
        <f>IF(X1702&lt;=450000,0,MAX(0,ROUNDDOWN(AD1702*0.06-MIN(50000,AD1702)*0.03,-2))+MAX(0,ROUNDDOWN(AD1702*0.04-MIN(50000,AD1702)*0.02,-2)))</f>
        <v/>
      </c>
      <c r="AF1702" s="19">
        <f>AC1702+AE1702+Y1702</f>
        <v/>
      </c>
      <c r="AG1702" s="19">
        <f>MIN(650000,MAX(0,$B1702))</f>
        <v/>
      </c>
      <c r="AH1702" s="19">
        <f>$B1702-AG1702</f>
        <v/>
      </c>
      <c r="AI1702" s="19">
        <f>MIN(670000,ROUNDDOWN(MAX(0,AH1702-430000)*0.0751+47600,0))+MIN(260000,ROUNDDOWN(MAX(0,AH1702-430000)*0.028+17600,0))+MIN(30000,ROUNDDOWN(MAX(0,AH1702-430000)*0.0027+1873,0))+IF("いいえ"="はい",MIN(170000,ROUNDDOWN(MAX(0,AH1702-430000)*0.0243+17800,0)),0)</f>
        <v/>
      </c>
      <c r="AJ1702" s="19">
        <f>IF(""="",215040+AI1702,"")</f>
        <v/>
      </c>
      <c r="AK1702" s="19">
        <f>IF(AH1702&gt;23500000,NA(),IF(AH1702&lt;=4890000,1040000,IF(AH1702&lt;=6550000,670000,620000)))</f>
        <v/>
      </c>
      <c r="AL1702" s="19">
        <f>MAX(0,ROUNDDOWN(AH1702-AJ1702-AK1702-0,-3))</f>
        <v/>
      </c>
      <c r="AM1702" s="19">
        <f>IF(AL1702&lt;=0,0,ROUNDDOWN((AL1702*LOOKUP(AL1702,{0,1950001,3300001,6950001,9000001,18000001,40000001},{0.05,0.1,0.2,0.23,0.33,0.4,0.45})-LOOKUP(AL1702,{0,1950001,3300001,6950001,9000001,18000001,40000001},{0,97500,427500,636000,1536000,2796000,4796000}))*1.021,-2))</f>
        <v/>
      </c>
      <c r="AN1702" s="19">
        <f>MAX(0,ROUNDDOWN(AH1702-AJ1702-430000-0,-3))</f>
        <v/>
      </c>
      <c r="AO1702" s="19">
        <f>IF(AH1702&lt;=450000,0,MAX(0,ROUNDDOWN(AN1702*0.06-MIN(50000,AN1702)*0.03,-2))+MAX(0,ROUNDDOWN(AN1702*0.04-MIN(50000,AN1702)*0.02,-2)))</f>
        <v/>
      </c>
      <c r="AP1702" s="19">
        <f>AM1702+AO1702+AI1702</f>
        <v/>
      </c>
      <c r="AQ1702" s="19">
        <f>MIN(750000,MAX(0,$B1702))</f>
        <v/>
      </c>
      <c r="AR1702" s="19">
        <f>$B1702-AQ1702</f>
        <v/>
      </c>
      <c r="AS1702" s="19">
        <f>MIN(670000,ROUNDDOWN(MAX(0,AR1702-430000)*0.0751+47600,0))+MIN(260000,ROUNDDOWN(MAX(0,AR1702-430000)*0.028+17600,0))+MIN(30000,ROUNDDOWN(MAX(0,AR1702-430000)*0.0027+1873,0))+IF("いいえ"="はい",MIN(170000,ROUNDDOWN(MAX(0,AR1702-430000)*0.0243+17800,0)),0)</f>
        <v/>
      </c>
      <c r="AT1702" s="19">
        <f>IF(""="",215040+AS1702,"")</f>
        <v/>
      </c>
      <c r="AU1702" s="19">
        <f>IF(AR1702&gt;23500000,NA(),IF(AR1702&lt;=4890000,1040000,IF(AR1702&lt;=6550000,670000,620000)))</f>
        <v/>
      </c>
      <c r="AV1702" s="19">
        <f>MAX(0,ROUNDDOWN(AR1702-AT1702-AU1702-0,-3))</f>
        <v/>
      </c>
      <c r="AW1702" s="19">
        <f>IF(AV1702&lt;=0,0,ROUNDDOWN((AV1702*LOOKUP(AV1702,{0,1950001,3300001,6950001,9000001,18000001,40000001},{0.05,0.1,0.2,0.23,0.33,0.4,0.45})-LOOKUP(AV1702,{0,1950001,3300001,6950001,9000001,18000001,40000001},{0,97500,427500,636000,1536000,2796000,4796000}))*1.021,-2))</f>
        <v/>
      </c>
      <c r="AX1702" s="19">
        <f>MAX(0,ROUNDDOWN(AR1702-AT1702-430000-0,-3))</f>
        <v/>
      </c>
      <c r="AY1702" s="19">
        <f>IF(AR1702&lt;=450000,0,MAX(0,ROUNDDOWN(AX1702*0.06-MIN(50000,AX1702)*0.03,-2))+MAX(0,ROUNDDOWN(AX1702*0.04-MIN(50000,AX1702)*0.02,-2)))</f>
        <v/>
      </c>
      <c r="AZ1702" s="19">
        <f>AW1702+AY1702+AS1702</f>
        <v/>
      </c>
    </row>
    <row r="1703">
      <c r="A1703" t="inlineStr">
        <is>
          <t>1万円刻み</t>
        </is>
      </c>
      <c r="B1703" s="19">
        <f>'3_1万円刻み'!$A$1686</f>
        <v/>
      </c>
      <c r="C1703" s="19">
        <f>MIN(0,MAX(0,$B1703))</f>
        <v/>
      </c>
      <c r="D1703" s="19">
        <f>$B1703-C1703</f>
        <v/>
      </c>
      <c r="E1703" s="19">
        <f>MIN(670000,ROUNDDOWN(MAX(0,D1703-430000)*0.0751+47600,0))+MIN(260000,ROUNDDOWN(MAX(0,D1703-430000)*0.028+17600,0))+MIN(30000,ROUNDDOWN(MAX(0,D1703-430000)*0.0027+1873,0))+IF("いいえ"="はい",MIN(170000,ROUNDDOWN(MAX(0,D1703-430000)*0.0243+17800,0)),0)</f>
        <v/>
      </c>
      <c r="F1703" s="19">
        <f>IF(""="",215040+E1703,"")</f>
        <v/>
      </c>
      <c r="G1703" s="19">
        <f>IF(D1703&gt;23500000,NA(),IF(D1703&lt;=4890000,1040000,IF(D1703&lt;=6550000,670000,620000)))</f>
        <v/>
      </c>
      <c r="H1703" s="19">
        <f>MAX(0,ROUNDDOWN(D1703-F1703-G1703-0,-3))</f>
        <v/>
      </c>
      <c r="I1703" s="19">
        <f>IF(H1703&lt;=0,0,ROUNDDOWN((H1703*LOOKUP(H1703,{0,1950001,3300001,6950001,9000001,18000001,40000001},{0.05,0.1,0.2,0.23,0.33,0.4,0.45})-LOOKUP(H1703,{0,1950001,3300001,6950001,9000001,18000001,40000001},{0,97500,427500,636000,1536000,2796000,4796000}))*1.021,-2))</f>
        <v/>
      </c>
      <c r="J1703" s="19">
        <f>MAX(0,ROUNDDOWN(D1703-F1703-430000-0,-3))</f>
        <v/>
      </c>
      <c r="K1703" s="19">
        <f>IF(D1703&lt;=450000,0,MAX(0,ROUNDDOWN(J1703*0.06-MIN(50000,J1703)*0.03,-2))+MAX(0,ROUNDDOWN(J1703*0.04-MIN(50000,J1703)*0.02,-2)))</f>
        <v/>
      </c>
      <c r="L1703" s="19">
        <f>I1703+K1703+E1703</f>
        <v/>
      </c>
      <c r="M1703" s="19">
        <f>MIN(100000,MAX(0,$B1703))</f>
        <v/>
      </c>
      <c r="N1703" s="19">
        <f>$B1703-M1703</f>
        <v/>
      </c>
      <c r="O1703" s="19">
        <f>MIN(670000,ROUNDDOWN(MAX(0,N1703-430000)*0.0751+47600,0))+MIN(260000,ROUNDDOWN(MAX(0,N1703-430000)*0.028+17600,0))+MIN(30000,ROUNDDOWN(MAX(0,N1703-430000)*0.0027+1873,0))+IF("いいえ"="はい",MIN(170000,ROUNDDOWN(MAX(0,N1703-430000)*0.0243+17800,0)),0)</f>
        <v/>
      </c>
      <c r="P1703" s="19">
        <f>IF(""="",215040+O1703,"")</f>
        <v/>
      </c>
      <c r="Q1703" s="19">
        <f>IF(N1703&gt;23500000,NA(),IF(N1703&lt;=4890000,1040000,IF(N1703&lt;=6550000,670000,620000)))</f>
        <v/>
      </c>
      <c r="R1703" s="19">
        <f>MAX(0,ROUNDDOWN(N1703-P1703-Q1703-0,-3))</f>
        <v/>
      </c>
      <c r="S1703" s="19">
        <f>IF(R1703&lt;=0,0,ROUNDDOWN((R1703*LOOKUP(R1703,{0,1950001,3300001,6950001,9000001,18000001,40000001},{0.05,0.1,0.2,0.23,0.33,0.4,0.45})-LOOKUP(R1703,{0,1950001,3300001,6950001,9000001,18000001,40000001},{0,97500,427500,636000,1536000,2796000,4796000}))*1.021,-2))</f>
        <v/>
      </c>
      <c r="T1703" s="19">
        <f>MAX(0,ROUNDDOWN(N1703-P1703-430000-0,-3))</f>
        <v/>
      </c>
      <c r="U1703" s="19">
        <f>IF(N1703&lt;=450000,0,MAX(0,ROUNDDOWN(T1703*0.06-MIN(50000,T1703)*0.03,-2))+MAX(0,ROUNDDOWN(T1703*0.04-MIN(50000,T1703)*0.02,-2)))</f>
        <v/>
      </c>
      <c r="V1703" s="19">
        <f>S1703+U1703+O1703</f>
        <v/>
      </c>
      <c r="W1703" s="19">
        <f>MIN(550000,MAX(0,$B1703))</f>
        <v/>
      </c>
      <c r="X1703" s="19">
        <f>$B1703-W1703</f>
        <v/>
      </c>
      <c r="Y1703" s="19">
        <f>MIN(670000,ROUNDDOWN(MAX(0,X1703-430000)*0.0751+47600,0))+MIN(260000,ROUNDDOWN(MAX(0,X1703-430000)*0.028+17600,0))+MIN(30000,ROUNDDOWN(MAX(0,X1703-430000)*0.0027+1873,0))+IF("いいえ"="はい",MIN(170000,ROUNDDOWN(MAX(0,X1703-430000)*0.0243+17800,0)),0)</f>
        <v/>
      </c>
      <c r="Z1703" s="19">
        <f>IF(""="",215040+Y1703,"")</f>
        <v/>
      </c>
      <c r="AA1703" s="19">
        <f>IF(X1703&gt;23500000,NA(),IF(X1703&lt;=4890000,1040000,IF(X1703&lt;=6550000,670000,620000)))</f>
        <v/>
      </c>
      <c r="AB1703" s="19">
        <f>MAX(0,ROUNDDOWN(X1703-Z1703-AA1703-0,-3))</f>
        <v/>
      </c>
      <c r="AC1703" s="19">
        <f>IF(AB1703&lt;=0,0,ROUNDDOWN((AB1703*LOOKUP(AB1703,{0,1950001,3300001,6950001,9000001,18000001,40000001},{0.05,0.1,0.2,0.23,0.33,0.4,0.45})-LOOKUP(AB1703,{0,1950001,3300001,6950001,9000001,18000001,40000001},{0,97500,427500,636000,1536000,2796000,4796000}))*1.021,-2))</f>
        <v/>
      </c>
      <c r="AD1703" s="19">
        <f>MAX(0,ROUNDDOWN(X1703-Z1703-430000-0,-3))</f>
        <v/>
      </c>
      <c r="AE1703" s="19">
        <f>IF(X1703&lt;=450000,0,MAX(0,ROUNDDOWN(AD1703*0.06-MIN(50000,AD1703)*0.03,-2))+MAX(0,ROUNDDOWN(AD1703*0.04-MIN(50000,AD1703)*0.02,-2)))</f>
        <v/>
      </c>
      <c r="AF1703" s="19">
        <f>AC1703+AE1703+Y1703</f>
        <v/>
      </c>
      <c r="AG1703" s="19">
        <f>MIN(650000,MAX(0,$B1703))</f>
        <v/>
      </c>
      <c r="AH1703" s="19">
        <f>$B1703-AG1703</f>
        <v/>
      </c>
      <c r="AI1703" s="19">
        <f>MIN(670000,ROUNDDOWN(MAX(0,AH1703-430000)*0.0751+47600,0))+MIN(260000,ROUNDDOWN(MAX(0,AH1703-430000)*0.028+17600,0))+MIN(30000,ROUNDDOWN(MAX(0,AH1703-430000)*0.0027+1873,0))+IF("いいえ"="はい",MIN(170000,ROUNDDOWN(MAX(0,AH1703-430000)*0.0243+17800,0)),0)</f>
        <v/>
      </c>
      <c r="AJ1703" s="19">
        <f>IF(""="",215040+AI1703,"")</f>
        <v/>
      </c>
      <c r="AK1703" s="19">
        <f>IF(AH1703&gt;23500000,NA(),IF(AH1703&lt;=4890000,1040000,IF(AH1703&lt;=6550000,670000,620000)))</f>
        <v/>
      </c>
      <c r="AL1703" s="19">
        <f>MAX(0,ROUNDDOWN(AH1703-AJ1703-AK1703-0,-3))</f>
        <v/>
      </c>
      <c r="AM1703" s="19">
        <f>IF(AL1703&lt;=0,0,ROUNDDOWN((AL1703*LOOKUP(AL1703,{0,1950001,3300001,6950001,9000001,18000001,40000001},{0.05,0.1,0.2,0.23,0.33,0.4,0.45})-LOOKUP(AL1703,{0,1950001,3300001,6950001,9000001,18000001,40000001},{0,97500,427500,636000,1536000,2796000,4796000}))*1.021,-2))</f>
        <v/>
      </c>
      <c r="AN1703" s="19">
        <f>MAX(0,ROUNDDOWN(AH1703-AJ1703-430000-0,-3))</f>
        <v/>
      </c>
      <c r="AO1703" s="19">
        <f>IF(AH1703&lt;=450000,0,MAX(0,ROUNDDOWN(AN1703*0.06-MIN(50000,AN1703)*0.03,-2))+MAX(0,ROUNDDOWN(AN1703*0.04-MIN(50000,AN1703)*0.02,-2)))</f>
        <v/>
      </c>
      <c r="AP1703" s="19">
        <f>AM1703+AO1703+AI1703</f>
        <v/>
      </c>
      <c r="AQ1703" s="19">
        <f>MIN(750000,MAX(0,$B1703))</f>
        <v/>
      </c>
      <c r="AR1703" s="19">
        <f>$B1703-AQ1703</f>
        <v/>
      </c>
      <c r="AS1703" s="19">
        <f>MIN(670000,ROUNDDOWN(MAX(0,AR1703-430000)*0.0751+47600,0))+MIN(260000,ROUNDDOWN(MAX(0,AR1703-430000)*0.028+17600,0))+MIN(30000,ROUNDDOWN(MAX(0,AR1703-430000)*0.0027+1873,0))+IF("いいえ"="はい",MIN(170000,ROUNDDOWN(MAX(0,AR1703-430000)*0.0243+17800,0)),0)</f>
        <v/>
      </c>
      <c r="AT1703" s="19">
        <f>IF(""="",215040+AS1703,"")</f>
        <v/>
      </c>
      <c r="AU1703" s="19">
        <f>IF(AR1703&gt;23500000,NA(),IF(AR1703&lt;=4890000,1040000,IF(AR1703&lt;=6550000,670000,620000)))</f>
        <v/>
      </c>
      <c r="AV1703" s="19">
        <f>MAX(0,ROUNDDOWN(AR1703-AT1703-AU1703-0,-3))</f>
        <v/>
      </c>
      <c r="AW1703" s="19">
        <f>IF(AV1703&lt;=0,0,ROUNDDOWN((AV1703*LOOKUP(AV1703,{0,1950001,3300001,6950001,9000001,18000001,40000001},{0.05,0.1,0.2,0.23,0.33,0.4,0.45})-LOOKUP(AV1703,{0,1950001,3300001,6950001,9000001,18000001,40000001},{0,97500,427500,636000,1536000,2796000,4796000}))*1.021,-2))</f>
        <v/>
      </c>
      <c r="AX1703" s="19">
        <f>MAX(0,ROUNDDOWN(AR1703-AT1703-430000-0,-3))</f>
        <v/>
      </c>
      <c r="AY1703" s="19">
        <f>IF(AR1703&lt;=450000,0,MAX(0,ROUNDDOWN(AX1703*0.06-MIN(50000,AX1703)*0.03,-2))+MAX(0,ROUNDDOWN(AX1703*0.04-MIN(50000,AX1703)*0.02,-2)))</f>
        <v/>
      </c>
      <c r="AZ1703" s="19">
        <f>AW1703+AY1703+AS1703</f>
        <v/>
      </c>
    </row>
    <row r="1704">
      <c r="A1704" t="inlineStr">
        <is>
          <t>1万円刻み</t>
        </is>
      </c>
      <c r="B1704" s="19">
        <f>'3_1万円刻み'!$A$1687</f>
        <v/>
      </c>
      <c r="C1704" s="19">
        <f>MIN(0,MAX(0,$B1704))</f>
        <v/>
      </c>
      <c r="D1704" s="19">
        <f>$B1704-C1704</f>
        <v/>
      </c>
      <c r="E1704" s="19">
        <f>MIN(670000,ROUNDDOWN(MAX(0,D1704-430000)*0.0751+47600,0))+MIN(260000,ROUNDDOWN(MAX(0,D1704-430000)*0.028+17600,0))+MIN(30000,ROUNDDOWN(MAX(0,D1704-430000)*0.0027+1873,0))+IF("いいえ"="はい",MIN(170000,ROUNDDOWN(MAX(0,D1704-430000)*0.0243+17800,0)),0)</f>
        <v/>
      </c>
      <c r="F1704" s="19">
        <f>IF(""="",215040+E1704,"")</f>
        <v/>
      </c>
      <c r="G1704" s="19">
        <f>IF(D1704&gt;23500000,NA(),IF(D1704&lt;=4890000,1040000,IF(D1704&lt;=6550000,670000,620000)))</f>
        <v/>
      </c>
      <c r="H1704" s="19">
        <f>MAX(0,ROUNDDOWN(D1704-F1704-G1704-0,-3))</f>
        <v/>
      </c>
      <c r="I1704" s="19">
        <f>IF(H1704&lt;=0,0,ROUNDDOWN((H1704*LOOKUP(H1704,{0,1950001,3300001,6950001,9000001,18000001,40000001},{0.05,0.1,0.2,0.23,0.33,0.4,0.45})-LOOKUP(H1704,{0,1950001,3300001,6950001,9000001,18000001,40000001},{0,97500,427500,636000,1536000,2796000,4796000}))*1.021,-2))</f>
        <v/>
      </c>
      <c r="J1704" s="19">
        <f>MAX(0,ROUNDDOWN(D1704-F1704-430000-0,-3))</f>
        <v/>
      </c>
      <c r="K1704" s="19">
        <f>IF(D1704&lt;=450000,0,MAX(0,ROUNDDOWN(J1704*0.06-MIN(50000,J1704)*0.03,-2))+MAX(0,ROUNDDOWN(J1704*0.04-MIN(50000,J1704)*0.02,-2)))</f>
        <v/>
      </c>
      <c r="L1704" s="19">
        <f>I1704+K1704+E1704</f>
        <v/>
      </c>
      <c r="M1704" s="19">
        <f>MIN(100000,MAX(0,$B1704))</f>
        <v/>
      </c>
      <c r="N1704" s="19">
        <f>$B1704-M1704</f>
        <v/>
      </c>
      <c r="O1704" s="19">
        <f>MIN(670000,ROUNDDOWN(MAX(0,N1704-430000)*0.0751+47600,0))+MIN(260000,ROUNDDOWN(MAX(0,N1704-430000)*0.028+17600,0))+MIN(30000,ROUNDDOWN(MAX(0,N1704-430000)*0.0027+1873,0))+IF("いいえ"="はい",MIN(170000,ROUNDDOWN(MAX(0,N1704-430000)*0.0243+17800,0)),0)</f>
        <v/>
      </c>
      <c r="P1704" s="19">
        <f>IF(""="",215040+O1704,"")</f>
        <v/>
      </c>
      <c r="Q1704" s="19">
        <f>IF(N1704&gt;23500000,NA(),IF(N1704&lt;=4890000,1040000,IF(N1704&lt;=6550000,670000,620000)))</f>
        <v/>
      </c>
      <c r="R1704" s="19">
        <f>MAX(0,ROUNDDOWN(N1704-P1704-Q1704-0,-3))</f>
        <v/>
      </c>
      <c r="S1704" s="19">
        <f>IF(R1704&lt;=0,0,ROUNDDOWN((R1704*LOOKUP(R1704,{0,1950001,3300001,6950001,9000001,18000001,40000001},{0.05,0.1,0.2,0.23,0.33,0.4,0.45})-LOOKUP(R1704,{0,1950001,3300001,6950001,9000001,18000001,40000001},{0,97500,427500,636000,1536000,2796000,4796000}))*1.021,-2))</f>
        <v/>
      </c>
      <c r="T1704" s="19">
        <f>MAX(0,ROUNDDOWN(N1704-P1704-430000-0,-3))</f>
        <v/>
      </c>
      <c r="U1704" s="19">
        <f>IF(N1704&lt;=450000,0,MAX(0,ROUNDDOWN(T1704*0.06-MIN(50000,T1704)*0.03,-2))+MAX(0,ROUNDDOWN(T1704*0.04-MIN(50000,T1704)*0.02,-2)))</f>
        <v/>
      </c>
      <c r="V1704" s="19">
        <f>S1704+U1704+O1704</f>
        <v/>
      </c>
      <c r="W1704" s="19">
        <f>MIN(550000,MAX(0,$B1704))</f>
        <v/>
      </c>
      <c r="X1704" s="19">
        <f>$B1704-W1704</f>
        <v/>
      </c>
      <c r="Y1704" s="19">
        <f>MIN(670000,ROUNDDOWN(MAX(0,X1704-430000)*0.0751+47600,0))+MIN(260000,ROUNDDOWN(MAX(0,X1704-430000)*0.028+17600,0))+MIN(30000,ROUNDDOWN(MAX(0,X1704-430000)*0.0027+1873,0))+IF("いいえ"="はい",MIN(170000,ROUNDDOWN(MAX(0,X1704-430000)*0.0243+17800,0)),0)</f>
        <v/>
      </c>
      <c r="Z1704" s="19">
        <f>IF(""="",215040+Y1704,"")</f>
        <v/>
      </c>
      <c r="AA1704" s="19">
        <f>IF(X1704&gt;23500000,NA(),IF(X1704&lt;=4890000,1040000,IF(X1704&lt;=6550000,670000,620000)))</f>
        <v/>
      </c>
      <c r="AB1704" s="19">
        <f>MAX(0,ROUNDDOWN(X1704-Z1704-AA1704-0,-3))</f>
        <v/>
      </c>
      <c r="AC1704" s="19">
        <f>IF(AB1704&lt;=0,0,ROUNDDOWN((AB1704*LOOKUP(AB1704,{0,1950001,3300001,6950001,9000001,18000001,40000001},{0.05,0.1,0.2,0.23,0.33,0.4,0.45})-LOOKUP(AB1704,{0,1950001,3300001,6950001,9000001,18000001,40000001},{0,97500,427500,636000,1536000,2796000,4796000}))*1.021,-2))</f>
        <v/>
      </c>
      <c r="AD1704" s="19">
        <f>MAX(0,ROUNDDOWN(X1704-Z1704-430000-0,-3))</f>
        <v/>
      </c>
      <c r="AE1704" s="19">
        <f>IF(X1704&lt;=450000,0,MAX(0,ROUNDDOWN(AD1704*0.06-MIN(50000,AD1704)*0.03,-2))+MAX(0,ROUNDDOWN(AD1704*0.04-MIN(50000,AD1704)*0.02,-2)))</f>
        <v/>
      </c>
      <c r="AF1704" s="19">
        <f>AC1704+AE1704+Y1704</f>
        <v/>
      </c>
      <c r="AG1704" s="19">
        <f>MIN(650000,MAX(0,$B1704))</f>
        <v/>
      </c>
      <c r="AH1704" s="19">
        <f>$B1704-AG1704</f>
        <v/>
      </c>
      <c r="AI1704" s="19">
        <f>MIN(670000,ROUNDDOWN(MAX(0,AH1704-430000)*0.0751+47600,0))+MIN(260000,ROUNDDOWN(MAX(0,AH1704-430000)*0.028+17600,0))+MIN(30000,ROUNDDOWN(MAX(0,AH1704-430000)*0.0027+1873,0))+IF("いいえ"="はい",MIN(170000,ROUNDDOWN(MAX(0,AH1704-430000)*0.0243+17800,0)),0)</f>
        <v/>
      </c>
      <c r="AJ1704" s="19">
        <f>IF(""="",215040+AI1704,"")</f>
        <v/>
      </c>
      <c r="AK1704" s="19">
        <f>IF(AH1704&gt;23500000,NA(),IF(AH1704&lt;=4890000,1040000,IF(AH1704&lt;=6550000,670000,620000)))</f>
        <v/>
      </c>
      <c r="AL1704" s="19">
        <f>MAX(0,ROUNDDOWN(AH1704-AJ1704-AK1704-0,-3))</f>
        <v/>
      </c>
      <c r="AM1704" s="19">
        <f>IF(AL1704&lt;=0,0,ROUNDDOWN((AL1704*LOOKUP(AL1704,{0,1950001,3300001,6950001,9000001,18000001,40000001},{0.05,0.1,0.2,0.23,0.33,0.4,0.45})-LOOKUP(AL1704,{0,1950001,3300001,6950001,9000001,18000001,40000001},{0,97500,427500,636000,1536000,2796000,4796000}))*1.021,-2))</f>
        <v/>
      </c>
      <c r="AN1704" s="19">
        <f>MAX(0,ROUNDDOWN(AH1704-AJ1704-430000-0,-3))</f>
        <v/>
      </c>
      <c r="AO1704" s="19">
        <f>IF(AH1704&lt;=450000,0,MAX(0,ROUNDDOWN(AN1704*0.06-MIN(50000,AN1704)*0.03,-2))+MAX(0,ROUNDDOWN(AN1704*0.04-MIN(50000,AN1704)*0.02,-2)))</f>
        <v/>
      </c>
      <c r="AP1704" s="19">
        <f>AM1704+AO1704+AI1704</f>
        <v/>
      </c>
      <c r="AQ1704" s="19">
        <f>MIN(750000,MAX(0,$B1704))</f>
        <v/>
      </c>
      <c r="AR1704" s="19">
        <f>$B1704-AQ1704</f>
        <v/>
      </c>
      <c r="AS1704" s="19">
        <f>MIN(670000,ROUNDDOWN(MAX(0,AR1704-430000)*0.0751+47600,0))+MIN(260000,ROUNDDOWN(MAX(0,AR1704-430000)*0.028+17600,0))+MIN(30000,ROUNDDOWN(MAX(0,AR1704-430000)*0.0027+1873,0))+IF("いいえ"="はい",MIN(170000,ROUNDDOWN(MAX(0,AR1704-430000)*0.0243+17800,0)),0)</f>
        <v/>
      </c>
      <c r="AT1704" s="19">
        <f>IF(""="",215040+AS1704,"")</f>
        <v/>
      </c>
      <c r="AU1704" s="19">
        <f>IF(AR1704&gt;23500000,NA(),IF(AR1704&lt;=4890000,1040000,IF(AR1704&lt;=6550000,670000,620000)))</f>
        <v/>
      </c>
      <c r="AV1704" s="19">
        <f>MAX(0,ROUNDDOWN(AR1704-AT1704-AU1704-0,-3))</f>
        <v/>
      </c>
      <c r="AW1704" s="19">
        <f>IF(AV1704&lt;=0,0,ROUNDDOWN((AV1704*LOOKUP(AV1704,{0,1950001,3300001,6950001,9000001,18000001,40000001},{0.05,0.1,0.2,0.23,0.33,0.4,0.45})-LOOKUP(AV1704,{0,1950001,3300001,6950001,9000001,18000001,40000001},{0,97500,427500,636000,1536000,2796000,4796000}))*1.021,-2))</f>
        <v/>
      </c>
      <c r="AX1704" s="19">
        <f>MAX(0,ROUNDDOWN(AR1704-AT1704-430000-0,-3))</f>
        <v/>
      </c>
      <c r="AY1704" s="19">
        <f>IF(AR1704&lt;=450000,0,MAX(0,ROUNDDOWN(AX1704*0.06-MIN(50000,AX1704)*0.03,-2))+MAX(0,ROUNDDOWN(AX1704*0.04-MIN(50000,AX1704)*0.02,-2)))</f>
        <v/>
      </c>
      <c r="AZ1704" s="19">
        <f>AW1704+AY1704+AS1704</f>
        <v/>
      </c>
    </row>
    <row r="1705">
      <c r="A1705" t="inlineStr">
        <is>
          <t>1万円刻み</t>
        </is>
      </c>
      <c r="B1705" s="19">
        <f>'3_1万円刻み'!$A$1688</f>
        <v/>
      </c>
      <c r="C1705" s="19">
        <f>MIN(0,MAX(0,$B1705))</f>
        <v/>
      </c>
      <c r="D1705" s="19">
        <f>$B1705-C1705</f>
        <v/>
      </c>
      <c r="E1705" s="19">
        <f>MIN(670000,ROUNDDOWN(MAX(0,D1705-430000)*0.0751+47600,0))+MIN(260000,ROUNDDOWN(MAX(0,D1705-430000)*0.028+17600,0))+MIN(30000,ROUNDDOWN(MAX(0,D1705-430000)*0.0027+1873,0))+IF("いいえ"="はい",MIN(170000,ROUNDDOWN(MAX(0,D1705-430000)*0.0243+17800,0)),0)</f>
        <v/>
      </c>
      <c r="F1705" s="19">
        <f>IF(""="",215040+E1705,"")</f>
        <v/>
      </c>
      <c r="G1705" s="19">
        <f>IF(D1705&gt;23500000,NA(),IF(D1705&lt;=4890000,1040000,IF(D1705&lt;=6550000,670000,620000)))</f>
        <v/>
      </c>
      <c r="H1705" s="19">
        <f>MAX(0,ROUNDDOWN(D1705-F1705-G1705-0,-3))</f>
        <v/>
      </c>
      <c r="I1705" s="19">
        <f>IF(H1705&lt;=0,0,ROUNDDOWN((H1705*LOOKUP(H1705,{0,1950001,3300001,6950001,9000001,18000001,40000001},{0.05,0.1,0.2,0.23,0.33,0.4,0.45})-LOOKUP(H1705,{0,1950001,3300001,6950001,9000001,18000001,40000001},{0,97500,427500,636000,1536000,2796000,4796000}))*1.021,-2))</f>
        <v/>
      </c>
      <c r="J1705" s="19">
        <f>MAX(0,ROUNDDOWN(D1705-F1705-430000-0,-3))</f>
        <v/>
      </c>
      <c r="K1705" s="19">
        <f>IF(D1705&lt;=450000,0,MAX(0,ROUNDDOWN(J1705*0.06-MIN(50000,J1705)*0.03,-2))+MAX(0,ROUNDDOWN(J1705*0.04-MIN(50000,J1705)*0.02,-2)))</f>
        <v/>
      </c>
      <c r="L1705" s="19">
        <f>I1705+K1705+E1705</f>
        <v/>
      </c>
      <c r="M1705" s="19">
        <f>MIN(100000,MAX(0,$B1705))</f>
        <v/>
      </c>
      <c r="N1705" s="19">
        <f>$B1705-M1705</f>
        <v/>
      </c>
      <c r="O1705" s="19">
        <f>MIN(670000,ROUNDDOWN(MAX(0,N1705-430000)*0.0751+47600,0))+MIN(260000,ROUNDDOWN(MAX(0,N1705-430000)*0.028+17600,0))+MIN(30000,ROUNDDOWN(MAX(0,N1705-430000)*0.0027+1873,0))+IF("いいえ"="はい",MIN(170000,ROUNDDOWN(MAX(0,N1705-430000)*0.0243+17800,0)),0)</f>
        <v/>
      </c>
      <c r="P1705" s="19">
        <f>IF(""="",215040+O1705,"")</f>
        <v/>
      </c>
      <c r="Q1705" s="19">
        <f>IF(N1705&gt;23500000,NA(),IF(N1705&lt;=4890000,1040000,IF(N1705&lt;=6550000,670000,620000)))</f>
        <v/>
      </c>
      <c r="R1705" s="19">
        <f>MAX(0,ROUNDDOWN(N1705-P1705-Q1705-0,-3))</f>
        <v/>
      </c>
      <c r="S1705" s="19">
        <f>IF(R1705&lt;=0,0,ROUNDDOWN((R1705*LOOKUP(R1705,{0,1950001,3300001,6950001,9000001,18000001,40000001},{0.05,0.1,0.2,0.23,0.33,0.4,0.45})-LOOKUP(R1705,{0,1950001,3300001,6950001,9000001,18000001,40000001},{0,97500,427500,636000,1536000,2796000,4796000}))*1.021,-2))</f>
        <v/>
      </c>
      <c r="T1705" s="19">
        <f>MAX(0,ROUNDDOWN(N1705-P1705-430000-0,-3))</f>
        <v/>
      </c>
      <c r="U1705" s="19">
        <f>IF(N1705&lt;=450000,0,MAX(0,ROUNDDOWN(T1705*0.06-MIN(50000,T1705)*0.03,-2))+MAX(0,ROUNDDOWN(T1705*0.04-MIN(50000,T1705)*0.02,-2)))</f>
        <v/>
      </c>
      <c r="V1705" s="19">
        <f>S1705+U1705+O1705</f>
        <v/>
      </c>
      <c r="W1705" s="19">
        <f>MIN(550000,MAX(0,$B1705))</f>
        <v/>
      </c>
      <c r="X1705" s="19">
        <f>$B1705-W1705</f>
        <v/>
      </c>
      <c r="Y1705" s="19">
        <f>MIN(670000,ROUNDDOWN(MAX(0,X1705-430000)*0.0751+47600,0))+MIN(260000,ROUNDDOWN(MAX(0,X1705-430000)*0.028+17600,0))+MIN(30000,ROUNDDOWN(MAX(0,X1705-430000)*0.0027+1873,0))+IF("いいえ"="はい",MIN(170000,ROUNDDOWN(MAX(0,X1705-430000)*0.0243+17800,0)),0)</f>
        <v/>
      </c>
      <c r="Z1705" s="19">
        <f>IF(""="",215040+Y1705,"")</f>
        <v/>
      </c>
      <c r="AA1705" s="19">
        <f>IF(X1705&gt;23500000,NA(),IF(X1705&lt;=4890000,1040000,IF(X1705&lt;=6550000,670000,620000)))</f>
        <v/>
      </c>
      <c r="AB1705" s="19">
        <f>MAX(0,ROUNDDOWN(X1705-Z1705-AA1705-0,-3))</f>
        <v/>
      </c>
      <c r="AC1705" s="19">
        <f>IF(AB1705&lt;=0,0,ROUNDDOWN((AB1705*LOOKUP(AB1705,{0,1950001,3300001,6950001,9000001,18000001,40000001},{0.05,0.1,0.2,0.23,0.33,0.4,0.45})-LOOKUP(AB1705,{0,1950001,3300001,6950001,9000001,18000001,40000001},{0,97500,427500,636000,1536000,2796000,4796000}))*1.021,-2))</f>
        <v/>
      </c>
      <c r="AD1705" s="19">
        <f>MAX(0,ROUNDDOWN(X1705-Z1705-430000-0,-3))</f>
        <v/>
      </c>
      <c r="AE1705" s="19">
        <f>IF(X1705&lt;=450000,0,MAX(0,ROUNDDOWN(AD1705*0.06-MIN(50000,AD1705)*0.03,-2))+MAX(0,ROUNDDOWN(AD1705*0.04-MIN(50000,AD1705)*0.02,-2)))</f>
        <v/>
      </c>
      <c r="AF1705" s="19">
        <f>AC1705+AE1705+Y1705</f>
        <v/>
      </c>
      <c r="AG1705" s="19">
        <f>MIN(650000,MAX(0,$B1705))</f>
        <v/>
      </c>
      <c r="AH1705" s="19">
        <f>$B1705-AG1705</f>
        <v/>
      </c>
      <c r="AI1705" s="19">
        <f>MIN(670000,ROUNDDOWN(MAX(0,AH1705-430000)*0.0751+47600,0))+MIN(260000,ROUNDDOWN(MAX(0,AH1705-430000)*0.028+17600,0))+MIN(30000,ROUNDDOWN(MAX(0,AH1705-430000)*0.0027+1873,0))+IF("いいえ"="はい",MIN(170000,ROUNDDOWN(MAX(0,AH1705-430000)*0.0243+17800,0)),0)</f>
        <v/>
      </c>
      <c r="AJ1705" s="19">
        <f>IF(""="",215040+AI1705,"")</f>
        <v/>
      </c>
      <c r="AK1705" s="19">
        <f>IF(AH1705&gt;23500000,NA(),IF(AH1705&lt;=4890000,1040000,IF(AH1705&lt;=6550000,670000,620000)))</f>
        <v/>
      </c>
      <c r="AL1705" s="19">
        <f>MAX(0,ROUNDDOWN(AH1705-AJ1705-AK1705-0,-3))</f>
        <v/>
      </c>
      <c r="AM1705" s="19">
        <f>IF(AL1705&lt;=0,0,ROUNDDOWN((AL1705*LOOKUP(AL1705,{0,1950001,3300001,6950001,9000001,18000001,40000001},{0.05,0.1,0.2,0.23,0.33,0.4,0.45})-LOOKUP(AL1705,{0,1950001,3300001,6950001,9000001,18000001,40000001},{0,97500,427500,636000,1536000,2796000,4796000}))*1.021,-2))</f>
        <v/>
      </c>
      <c r="AN1705" s="19">
        <f>MAX(0,ROUNDDOWN(AH1705-AJ1705-430000-0,-3))</f>
        <v/>
      </c>
      <c r="AO1705" s="19">
        <f>IF(AH1705&lt;=450000,0,MAX(0,ROUNDDOWN(AN1705*0.06-MIN(50000,AN1705)*0.03,-2))+MAX(0,ROUNDDOWN(AN1705*0.04-MIN(50000,AN1705)*0.02,-2)))</f>
        <v/>
      </c>
      <c r="AP1705" s="19">
        <f>AM1705+AO1705+AI1705</f>
        <v/>
      </c>
      <c r="AQ1705" s="19">
        <f>MIN(750000,MAX(0,$B1705))</f>
        <v/>
      </c>
      <c r="AR1705" s="19">
        <f>$B1705-AQ1705</f>
        <v/>
      </c>
      <c r="AS1705" s="19">
        <f>MIN(670000,ROUNDDOWN(MAX(0,AR1705-430000)*0.0751+47600,0))+MIN(260000,ROUNDDOWN(MAX(0,AR1705-430000)*0.028+17600,0))+MIN(30000,ROUNDDOWN(MAX(0,AR1705-430000)*0.0027+1873,0))+IF("いいえ"="はい",MIN(170000,ROUNDDOWN(MAX(0,AR1705-430000)*0.0243+17800,0)),0)</f>
        <v/>
      </c>
      <c r="AT1705" s="19">
        <f>IF(""="",215040+AS1705,"")</f>
        <v/>
      </c>
      <c r="AU1705" s="19">
        <f>IF(AR1705&gt;23500000,NA(),IF(AR1705&lt;=4890000,1040000,IF(AR1705&lt;=6550000,670000,620000)))</f>
        <v/>
      </c>
      <c r="AV1705" s="19">
        <f>MAX(0,ROUNDDOWN(AR1705-AT1705-AU1705-0,-3))</f>
        <v/>
      </c>
      <c r="AW1705" s="19">
        <f>IF(AV1705&lt;=0,0,ROUNDDOWN((AV1705*LOOKUP(AV1705,{0,1950001,3300001,6950001,9000001,18000001,40000001},{0.05,0.1,0.2,0.23,0.33,0.4,0.45})-LOOKUP(AV1705,{0,1950001,3300001,6950001,9000001,18000001,40000001},{0,97500,427500,636000,1536000,2796000,4796000}))*1.021,-2))</f>
        <v/>
      </c>
      <c r="AX1705" s="19">
        <f>MAX(0,ROUNDDOWN(AR1705-AT1705-430000-0,-3))</f>
        <v/>
      </c>
      <c r="AY1705" s="19">
        <f>IF(AR1705&lt;=450000,0,MAX(0,ROUNDDOWN(AX1705*0.06-MIN(50000,AX1705)*0.03,-2))+MAX(0,ROUNDDOWN(AX1705*0.04-MIN(50000,AX1705)*0.02,-2)))</f>
        <v/>
      </c>
      <c r="AZ1705" s="19">
        <f>AW1705+AY1705+AS1705</f>
        <v/>
      </c>
    </row>
    <row r="1706">
      <c r="A1706" t="inlineStr">
        <is>
          <t>1万円刻み</t>
        </is>
      </c>
      <c r="B1706" s="19">
        <f>'3_1万円刻み'!$A$1689</f>
        <v/>
      </c>
      <c r="C1706" s="19">
        <f>MIN(0,MAX(0,$B1706))</f>
        <v/>
      </c>
      <c r="D1706" s="19">
        <f>$B1706-C1706</f>
        <v/>
      </c>
      <c r="E1706" s="19">
        <f>MIN(670000,ROUNDDOWN(MAX(0,D1706-430000)*0.0751+47600,0))+MIN(260000,ROUNDDOWN(MAX(0,D1706-430000)*0.028+17600,0))+MIN(30000,ROUNDDOWN(MAX(0,D1706-430000)*0.0027+1873,0))+IF("いいえ"="はい",MIN(170000,ROUNDDOWN(MAX(0,D1706-430000)*0.0243+17800,0)),0)</f>
        <v/>
      </c>
      <c r="F1706" s="19">
        <f>IF(""="",215040+E1706,"")</f>
        <v/>
      </c>
      <c r="G1706" s="19">
        <f>IF(D1706&gt;23500000,NA(),IF(D1706&lt;=4890000,1040000,IF(D1706&lt;=6550000,670000,620000)))</f>
        <v/>
      </c>
      <c r="H1706" s="19">
        <f>MAX(0,ROUNDDOWN(D1706-F1706-G1706-0,-3))</f>
        <v/>
      </c>
      <c r="I1706" s="19">
        <f>IF(H1706&lt;=0,0,ROUNDDOWN((H1706*LOOKUP(H1706,{0,1950001,3300001,6950001,9000001,18000001,40000001},{0.05,0.1,0.2,0.23,0.33,0.4,0.45})-LOOKUP(H1706,{0,1950001,3300001,6950001,9000001,18000001,40000001},{0,97500,427500,636000,1536000,2796000,4796000}))*1.021,-2))</f>
        <v/>
      </c>
      <c r="J1706" s="19">
        <f>MAX(0,ROUNDDOWN(D1706-F1706-430000-0,-3))</f>
        <v/>
      </c>
      <c r="K1706" s="19">
        <f>IF(D1706&lt;=450000,0,MAX(0,ROUNDDOWN(J1706*0.06-MIN(50000,J1706)*0.03,-2))+MAX(0,ROUNDDOWN(J1706*0.04-MIN(50000,J1706)*0.02,-2)))</f>
        <v/>
      </c>
      <c r="L1706" s="19">
        <f>I1706+K1706+E1706</f>
        <v/>
      </c>
      <c r="M1706" s="19">
        <f>MIN(100000,MAX(0,$B1706))</f>
        <v/>
      </c>
      <c r="N1706" s="19">
        <f>$B1706-M1706</f>
        <v/>
      </c>
      <c r="O1706" s="19">
        <f>MIN(670000,ROUNDDOWN(MAX(0,N1706-430000)*0.0751+47600,0))+MIN(260000,ROUNDDOWN(MAX(0,N1706-430000)*0.028+17600,0))+MIN(30000,ROUNDDOWN(MAX(0,N1706-430000)*0.0027+1873,0))+IF("いいえ"="はい",MIN(170000,ROUNDDOWN(MAX(0,N1706-430000)*0.0243+17800,0)),0)</f>
        <v/>
      </c>
      <c r="P1706" s="19">
        <f>IF(""="",215040+O1706,"")</f>
        <v/>
      </c>
      <c r="Q1706" s="19">
        <f>IF(N1706&gt;23500000,NA(),IF(N1706&lt;=4890000,1040000,IF(N1706&lt;=6550000,670000,620000)))</f>
        <v/>
      </c>
      <c r="R1706" s="19">
        <f>MAX(0,ROUNDDOWN(N1706-P1706-Q1706-0,-3))</f>
        <v/>
      </c>
      <c r="S1706" s="19">
        <f>IF(R1706&lt;=0,0,ROUNDDOWN((R1706*LOOKUP(R1706,{0,1950001,3300001,6950001,9000001,18000001,40000001},{0.05,0.1,0.2,0.23,0.33,0.4,0.45})-LOOKUP(R1706,{0,1950001,3300001,6950001,9000001,18000001,40000001},{0,97500,427500,636000,1536000,2796000,4796000}))*1.021,-2))</f>
        <v/>
      </c>
      <c r="T1706" s="19">
        <f>MAX(0,ROUNDDOWN(N1706-P1706-430000-0,-3))</f>
        <v/>
      </c>
      <c r="U1706" s="19">
        <f>IF(N1706&lt;=450000,0,MAX(0,ROUNDDOWN(T1706*0.06-MIN(50000,T1706)*0.03,-2))+MAX(0,ROUNDDOWN(T1706*0.04-MIN(50000,T1706)*0.02,-2)))</f>
        <v/>
      </c>
      <c r="V1706" s="19">
        <f>S1706+U1706+O1706</f>
        <v/>
      </c>
      <c r="W1706" s="19">
        <f>MIN(550000,MAX(0,$B1706))</f>
        <v/>
      </c>
      <c r="X1706" s="19">
        <f>$B1706-W1706</f>
        <v/>
      </c>
      <c r="Y1706" s="19">
        <f>MIN(670000,ROUNDDOWN(MAX(0,X1706-430000)*0.0751+47600,0))+MIN(260000,ROUNDDOWN(MAX(0,X1706-430000)*0.028+17600,0))+MIN(30000,ROUNDDOWN(MAX(0,X1706-430000)*0.0027+1873,0))+IF("いいえ"="はい",MIN(170000,ROUNDDOWN(MAX(0,X1706-430000)*0.0243+17800,0)),0)</f>
        <v/>
      </c>
      <c r="Z1706" s="19">
        <f>IF(""="",215040+Y1706,"")</f>
        <v/>
      </c>
      <c r="AA1706" s="19">
        <f>IF(X1706&gt;23500000,NA(),IF(X1706&lt;=4890000,1040000,IF(X1706&lt;=6550000,670000,620000)))</f>
        <v/>
      </c>
      <c r="AB1706" s="19">
        <f>MAX(0,ROUNDDOWN(X1706-Z1706-AA1706-0,-3))</f>
        <v/>
      </c>
      <c r="AC1706" s="19">
        <f>IF(AB1706&lt;=0,0,ROUNDDOWN((AB1706*LOOKUP(AB1706,{0,1950001,3300001,6950001,9000001,18000001,40000001},{0.05,0.1,0.2,0.23,0.33,0.4,0.45})-LOOKUP(AB1706,{0,1950001,3300001,6950001,9000001,18000001,40000001},{0,97500,427500,636000,1536000,2796000,4796000}))*1.021,-2))</f>
        <v/>
      </c>
      <c r="AD1706" s="19">
        <f>MAX(0,ROUNDDOWN(X1706-Z1706-430000-0,-3))</f>
        <v/>
      </c>
      <c r="AE1706" s="19">
        <f>IF(X1706&lt;=450000,0,MAX(0,ROUNDDOWN(AD1706*0.06-MIN(50000,AD1706)*0.03,-2))+MAX(0,ROUNDDOWN(AD1706*0.04-MIN(50000,AD1706)*0.02,-2)))</f>
        <v/>
      </c>
      <c r="AF1706" s="19">
        <f>AC1706+AE1706+Y1706</f>
        <v/>
      </c>
      <c r="AG1706" s="19">
        <f>MIN(650000,MAX(0,$B1706))</f>
        <v/>
      </c>
      <c r="AH1706" s="19">
        <f>$B1706-AG1706</f>
        <v/>
      </c>
      <c r="AI1706" s="19">
        <f>MIN(670000,ROUNDDOWN(MAX(0,AH1706-430000)*0.0751+47600,0))+MIN(260000,ROUNDDOWN(MAX(0,AH1706-430000)*0.028+17600,0))+MIN(30000,ROUNDDOWN(MAX(0,AH1706-430000)*0.0027+1873,0))+IF("いいえ"="はい",MIN(170000,ROUNDDOWN(MAX(0,AH1706-430000)*0.0243+17800,0)),0)</f>
        <v/>
      </c>
      <c r="AJ1706" s="19">
        <f>IF(""="",215040+AI1706,"")</f>
        <v/>
      </c>
      <c r="AK1706" s="19">
        <f>IF(AH1706&gt;23500000,NA(),IF(AH1706&lt;=4890000,1040000,IF(AH1706&lt;=6550000,670000,620000)))</f>
        <v/>
      </c>
      <c r="AL1706" s="19">
        <f>MAX(0,ROUNDDOWN(AH1706-AJ1706-AK1706-0,-3))</f>
        <v/>
      </c>
      <c r="AM1706" s="19">
        <f>IF(AL1706&lt;=0,0,ROUNDDOWN((AL1706*LOOKUP(AL1706,{0,1950001,3300001,6950001,9000001,18000001,40000001},{0.05,0.1,0.2,0.23,0.33,0.4,0.45})-LOOKUP(AL1706,{0,1950001,3300001,6950001,9000001,18000001,40000001},{0,97500,427500,636000,1536000,2796000,4796000}))*1.021,-2))</f>
        <v/>
      </c>
      <c r="AN1706" s="19">
        <f>MAX(0,ROUNDDOWN(AH1706-AJ1706-430000-0,-3))</f>
        <v/>
      </c>
      <c r="AO1706" s="19">
        <f>IF(AH1706&lt;=450000,0,MAX(0,ROUNDDOWN(AN1706*0.06-MIN(50000,AN1706)*0.03,-2))+MAX(0,ROUNDDOWN(AN1706*0.04-MIN(50000,AN1706)*0.02,-2)))</f>
        <v/>
      </c>
      <c r="AP1706" s="19">
        <f>AM1706+AO1706+AI1706</f>
        <v/>
      </c>
      <c r="AQ1706" s="19">
        <f>MIN(750000,MAX(0,$B1706))</f>
        <v/>
      </c>
      <c r="AR1706" s="19">
        <f>$B1706-AQ1706</f>
        <v/>
      </c>
      <c r="AS1706" s="19">
        <f>MIN(670000,ROUNDDOWN(MAX(0,AR1706-430000)*0.0751+47600,0))+MIN(260000,ROUNDDOWN(MAX(0,AR1706-430000)*0.028+17600,0))+MIN(30000,ROUNDDOWN(MAX(0,AR1706-430000)*0.0027+1873,0))+IF("いいえ"="はい",MIN(170000,ROUNDDOWN(MAX(0,AR1706-430000)*0.0243+17800,0)),0)</f>
        <v/>
      </c>
      <c r="AT1706" s="19">
        <f>IF(""="",215040+AS1706,"")</f>
        <v/>
      </c>
      <c r="AU1706" s="19">
        <f>IF(AR1706&gt;23500000,NA(),IF(AR1706&lt;=4890000,1040000,IF(AR1706&lt;=6550000,670000,620000)))</f>
        <v/>
      </c>
      <c r="AV1706" s="19">
        <f>MAX(0,ROUNDDOWN(AR1706-AT1706-AU1706-0,-3))</f>
        <v/>
      </c>
      <c r="AW1706" s="19">
        <f>IF(AV1706&lt;=0,0,ROUNDDOWN((AV1706*LOOKUP(AV1706,{0,1950001,3300001,6950001,9000001,18000001,40000001},{0.05,0.1,0.2,0.23,0.33,0.4,0.45})-LOOKUP(AV1706,{0,1950001,3300001,6950001,9000001,18000001,40000001},{0,97500,427500,636000,1536000,2796000,4796000}))*1.021,-2))</f>
        <v/>
      </c>
      <c r="AX1706" s="19">
        <f>MAX(0,ROUNDDOWN(AR1706-AT1706-430000-0,-3))</f>
        <v/>
      </c>
      <c r="AY1706" s="19">
        <f>IF(AR1706&lt;=450000,0,MAX(0,ROUNDDOWN(AX1706*0.06-MIN(50000,AX1706)*0.03,-2))+MAX(0,ROUNDDOWN(AX1706*0.04-MIN(50000,AX1706)*0.02,-2)))</f>
        <v/>
      </c>
      <c r="AZ1706" s="19">
        <f>AW1706+AY1706+AS1706</f>
        <v/>
      </c>
    </row>
    <row r="1707">
      <c r="A1707" t="inlineStr">
        <is>
          <t>1万円刻み</t>
        </is>
      </c>
      <c r="B1707" s="19">
        <f>'3_1万円刻み'!$A$1690</f>
        <v/>
      </c>
      <c r="C1707" s="19">
        <f>MIN(0,MAX(0,$B1707))</f>
        <v/>
      </c>
      <c r="D1707" s="19">
        <f>$B1707-C1707</f>
        <v/>
      </c>
      <c r="E1707" s="19">
        <f>MIN(670000,ROUNDDOWN(MAX(0,D1707-430000)*0.0751+47600,0))+MIN(260000,ROUNDDOWN(MAX(0,D1707-430000)*0.028+17600,0))+MIN(30000,ROUNDDOWN(MAX(0,D1707-430000)*0.0027+1873,0))+IF("いいえ"="はい",MIN(170000,ROUNDDOWN(MAX(0,D1707-430000)*0.0243+17800,0)),0)</f>
        <v/>
      </c>
      <c r="F1707" s="19">
        <f>IF(""="",215040+E1707,"")</f>
        <v/>
      </c>
      <c r="G1707" s="19">
        <f>IF(D1707&gt;23500000,NA(),IF(D1707&lt;=4890000,1040000,IF(D1707&lt;=6550000,670000,620000)))</f>
        <v/>
      </c>
      <c r="H1707" s="19">
        <f>MAX(0,ROUNDDOWN(D1707-F1707-G1707-0,-3))</f>
        <v/>
      </c>
      <c r="I1707" s="19">
        <f>IF(H1707&lt;=0,0,ROUNDDOWN((H1707*LOOKUP(H1707,{0,1950001,3300001,6950001,9000001,18000001,40000001},{0.05,0.1,0.2,0.23,0.33,0.4,0.45})-LOOKUP(H1707,{0,1950001,3300001,6950001,9000001,18000001,40000001},{0,97500,427500,636000,1536000,2796000,4796000}))*1.021,-2))</f>
        <v/>
      </c>
      <c r="J1707" s="19">
        <f>MAX(0,ROUNDDOWN(D1707-F1707-430000-0,-3))</f>
        <v/>
      </c>
      <c r="K1707" s="19">
        <f>IF(D1707&lt;=450000,0,MAX(0,ROUNDDOWN(J1707*0.06-MIN(50000,J1707)*0.03,-2))+MAX(0,ROUNDDOWN(J1707*0.04-MIN(50000,J1707)*0.02,-2)))</f>
        <v/>
      </c>
      <c r="L1707" s="19">
        <f>I1707+K1707+E1707</f>
        <v/>
      </c>
      <c r="M1707" s="19">
        <f>MIN(100000,MAX(0,$B1707))</f>
        <v/>
      </c>
      <c r="N1707" s="19">
        <f>$B1707-M1707</f>
        <v/>
      </c>
      <c r="O1707" s="19">
        <f>MIN(670000,ROUNDDOWN(MAX(0,N1707-430000)*0.0751+47600,0))+MIN(260000,ROUNDDOWN(MAX(0,N1707-430000)*0.028+17600,0))+MIN(30000,ROUNDDOWN(MAX(0,N1707-430000)*0.0027+1873,0))+IF("いいえ"="はい",MIN(170000,ROUNDDOWN(MAX(0,N1707-430000)*0.0243+17800,0)),0)</f>
        <v/>
      </c>
      <c r="P1707" s="19">
        <f>IF(""="",215040+O1707,"")</f>
        <v/>
      </c>
      <c r="Q1707" s="19">
        <f>IF(N1707&gt;23500000,NA(),IF(N1707&lt;=4890000,1040000,IF(N1707&lt;=6550000,670000,620000)))</f>
        <v/>
      </c>
      <c r="R1707" s="19">
        <f>MAX(0,ROUNDDOWN(N1707-P1707-Q1707-0,-3))</f>
        <v/>
      </c>
      <c r="S1707" s="19">
        <f>IF(R1707&lt;=0,0,ROUNDDOWN((R1707*LOOKUP(R1707,{0,1950001,3300001,6950001,9000001,18000001,40000001},{0.05,0.1,0.2,0.23,0.33,0.4,0.45})-LOOKUP(R1707,{0,1950001,3300001,6950001,9000001,18000001,40000001},{0,97500,427500,636000,1536000,2796000,4796000}))*1.021,-2))</f>
        <v/>
      </c>
      <c r="T1707" s="19">
        <f>MAX(0,ROUNDDOWN(N1707-P1707-430000-0,-3))</f>
        <v/>
      </c>
      <c r="U1707" s="19">
        <f>IF(N1707&lt;=450000,0,MAX(0,ROUNDDOWN(T1707*0.06-MIN(50000,T1707)*0.03,-2))+MAX(0,ROUNDDOWN(T1707*0.04-MIN(50000,T1707)*0.02,-2)))</f>
        <v/>
      </c>
      <c r="V1707" s="19">
        <f>S1707+U1707+O1707</f>
        <v/>
      </c>
      <c r="W1707" s="19">
        <f>MIN(550000,MAX(0,$B1707))</f>
        <v/>
      </c>
      <c r="X1707" s="19">
        <f>$B1707-W1707</f>
        <v/>
      </c>
      <c r="Y1707" s="19">
        <f>MIN(670000,ROUNDDOWN(MAX(0,X1707-430000)*0.0751+47600,0))+MIN(260000,ROUNDDOWN(MAX(0,X1707-430000)*0.028+17600,0))+MIN(30000,ROUNDDOWN(MAX(0,X1707-430000)*0.0027+1873,0))+IF("いいえ"="はい",MIN(170000,ROUNDDOWN(MAX(0,X1707-430000)*0.0243+17800,0)),0)</f>
        <v/>
      </c>
      <c r="Z1707" s="19">
        <f>IF(""="",215040+Y1707,"")</f>
        <v/>
      </c>
      <c r="AA1707" s="19">
        <f>IF(X1707&gt;23500000,NA(),IF(X1707&lt;=4890000,1040000,IF(X1707&lt;=6550000,670000,620000)))</f>
        <v/>
      </c>
      <c r="AB1707" s="19">
        <f>MAX(0,ROUNDDOWN(X1707-Z1707-AA1707-0,-3))</f>
        <v/>
      </c>
      <c r="AC1707" s="19">
        <f>IF(AB1707&lt;=0,0,ROUNDDOWN((AB1707*LOOKUP(AB1707,{0,1950001,3300001,6950001,9000001,18000001,40000001},{0.05,0.1,0.2,0.23,0.33,0.4,0.45})-LOOKUP(AB1707,{0,1950001,3300001,6950001,9000001,18000001,40000001},{0,97500,427500,636000,1536000,2796000,4796000}))*1.021,-2))</f>
        <v/>
      </c>
      <c r="AD1707" s="19">
        <f>MAX(0,ROUNDDOWN(X1707-Z1707-430000-0,-3))</f>
        <v/>
      </c>
      <c r="AE1707" s="19">
        <f>IF(X1707&lt;=450000,0,MAX(0,ROUNDDOWN(AD1707*0.06-MIN(50000,AD1707)*0.03,-2))+MAX(0,ROUNDDOWN(AD1707*0.04-MIN(50000,AD1707)*0.02,-2)))</f>
        <v/>
      </c>
      <c r="AF1707" s="19">
        <f>AC1707+AE1707+Y1707</f>
        <v/>
      </c>
      <c r="AG1707" s="19">
        <f>MIN(650000,MAX(0,$B1707))</f>
        <v/>
      </c>
      <c r="AH1707" s="19">
        <f>$B1707-AG1707</f>
        <v/>
      </c>
      <c r="AI1707" s="19">
        <f>MIN(670000,ROUNDDOWN(MAX(0,AH1707-430000)*0.0751+47600,0))+MIN(260000,ROUNDDOWN(MAX(0,AH1707-430000)*0.028+17600,0))+MIN(30000,ROUNDDOWN(MAX(0,AH1707-430000)*0.0027+1873,0))+IF("いいえ"="はい",MIN(170000,ROUNDDOWN(MAX(0,AH1707-430000)*0.0243+17800,0)),0)</f>
        <v/>
      </c>
      <c r="AJ1707" s="19">
        <f>IF(""="",215040+AI1707,"")</f>
        <v/>
      </c>
      <c r="AK1707" s="19">
        <f>IF(AH1707&gt;23500000,NA(),IF(AH1707&lt;=4890000,1040000,IF(AH1707&lt;=6550000,670000,620000)))</f>
        <v/>
      </c>
      <c r="AL1707" s="19">
        <f>MAX(0,ROUNDDOWN(AH1707-AJ1707-AK1707-0,-3))</f>
        <v/>
      </c>
      <c r="AM1707" s="19">
        <f>IF(AL1707&lt;=0,0,ROUNDDOWN((AL1707*LOOKUP(AL1707,{0,1950001,3300001,6950001,9000001,18000001,40000001},{0.05,0.1,0.2,0.23,0.33,0.4,0.45})-LOOKUP(AL1707,{0,1950001,3300001,6950001,9000001,18000001,40000001},{0,97500,427500,636000,1536000,2796000,4796000}))*1.021,-2))</f>
        <v/>
      </c>
      <c r="AN1707" s="19">
        <f>MAX(0,ROUNDDOWN(AH1707-AJ1707-430000-0,-3))</f>
        <v/>
      </c>
      <c r="AO1707" s="19">
        <f>IF(AH1707&lt;=450000,0,MAX(0,ROUNDDOWN(AN1707*0.06-MIN(50000,AN1707)*0.03,-2))+MAX(0,ROUNDDOWN(AN1707*0.04-MIN(50000,AN1707)*0.02,-2)))</f>
        <v/>
      </c>
      <c r="AP1707" s="19">
        <f>AM1707+AO1707+AI1707</f>
        <v/>
      </c>
      <c r="AQ1707" s="19">
        <f>MIN(750000,MAX(0,$B1707))</f>
        <v/>
      </c>
      <c r="AR1707" s="19">
        <f>$B1707-AQ1707</f>
        <v/>
      </c>
      <c r="AS1707" s="19">
        <f>MIN(670000,ROUNDDOWN(MAX(0,AR1707-430000)*0.0751+47600,0))+MIN(260000,ROUNDDOWN(MAX(0,AR1707-430000)*0.028+17600,0))+MIN(30000,ROUNDDOWN(MAX(0,AR1707-430000)*0.0027+1873,0))+IF("いいえ"="はい",MIN(170000,ROUNDDOWN(MAX(0,AR1707-430000)*0.0243+17800,0)),0)</f>
        <v/>
      </c>
      <c r="AT1707" s="19">
        <f>IF(""="",215040+AS1707,"")</f>
        <v/>
      </c>
      <c r="AU1707" s="19">
        <f>IF(AR1707&gt;23500000,NA(),IF(AR1707&lt;=4890000,1040000,IF(AR1707&lt;=6550000,670000,620000)))</f>
        <v/>
      </c>
      <c r="AV1707" s="19">
        <f>MAX(0,ROUNDDOWN(AR1707-AT1707-AU1707-0,-3))</f>
        <v/>
      </c>
      <c r="AW1707" s="19">
        <f>IF(AV1707&lt;=0,0,ROUNDDOWN((AV1707*LOOKUP(AV1707,{0,1950001,3300001,6950001,9000001,18000001,40000001},{0.05,0.1,0.2,0.23,0.33,0.4,0.45})-LOOKUP(AV1707,{0,1950001,3300001,6950001,9000001,18000001,40000001},{0,97500,427500,636000,1536000,2796000,4796000}))*1.021,-2))</f>
        <v/>
      </c>
      <c r="AX1707" s="19">
        <f>MAX(0,ROUNDDOWN(AR1707-AT1707-430000-0,-3))</f>
        <v/>
      </c>
      <c r="AY1707" s="19">
        <f>IF(AR1707&lt;=450000,0,MAX(0,ROUNDDOWN(AX1707*0.06-MIN(50000,AX1707)*0.03,-2))+MAX(0,ROUNDDOWN(AX1707*0.04-MIN(50000,AX1707)*0.02,-2)))</f>
        <v/>
      </c>
      <c r="AZ1707" s="19">
        <f>AW1707+AY1707+AS1707</f>
        <v/>
      </c>
    </row>
    <row r="1708">
      <c r="A1708" t="inlineStr">
        <is>
          <t>1万円刻み</t>
        </is>
      </c>
      <c r="B1708" s="19">
        <f>'3_1万円刻み'!$A$1691</f>
        <v/>
      </c>
      <c r="C1708" s="19">
        <f>MIN(0,MAX(0,$B1708))</f>
        <v/>
      </c>
      <c r="D1708" s="19">
        <f>$B1708-C1708</f>
        <v/>
      </c>
      <c r="E1708" s="19">
        <f>MIN(670000,ROUNDDOWN(MAX(0,D1708-430000)*0.0751+47600,0))+MIN(260000,ROUNDDOWN(MAX(0,D1708-430000)*0.028+17600,0))+MIN(30000,ROUNDDOWN(MAX(0,D1708-430000)*0.0027+1873,0))+IF("いいえ"="はい",MIN(170000,ROUNDDOWN(MAX(0,D1708-430000)*0.0243+17800,0)),0)</f>
        <v/>
      </c>
      <c r="F1708" s="19">
        <f>IF(""="",215040+E1708,"")</f>
        <v/>
      </c>
      <c r="G1708" s="19">
        <f>IF(D1708&gt;23500000,NA(),IF(D1708&lt;=4890000,1040000,IF(D1708&lt;=6550000,670000,620000)))</f>
        <v/>
      </c>
      <c r="H1708" s="19">
        <f>MAX(0,ROUNDDOWN(D1708-F1708-G1708-0,-3))</f>
        <v/>
      </c>
      <c r="I1708" s="19">
        <f>IF(H1708&lt;=0,0,ROUNDDOWN((H1708*LOOKUP(H1708,{0,1950001,3300001,6950001,9000001,18000001,40000001},{0.05,0.1,0.2,0.23,0.33,0.4,0.45})-LOOKUP(H1708,{0,1950001,3300001,6950001,9000001,18000001,40000001},{0,97500,427500,636000,1536000,2796000,4796000}))*1.021,-2))</f>
        <v/>
      </c>
      <c r="J1708" s="19">
        <f>MAX(0,ROUNDDOWN(D1708-F1708-430000-0,-3))</f>
        <v/>
      </c>
      <c r="K1708" s="19">
        <f>IF(D1708&lt;=450000,0,MAX(0,ROUNDDOWN(J1708*0.06-MIN(50000,J1708)*0.03,-2))+MAX(0,ROUNDDOWN(J1708*0.04-MIN(50000,J1708)*0.02,-2)))</f>
        <v/>
      </c>
      <c r="L1708" s="19">
        <f>I1708+K1708+E1708</f>
        <v/>
      </c>
      <c r="M1708" s="19">
        <f>MIN(100000,MAX(0,$B1708))</f>
        <v/>
      </c>
      <c r="N1708" s="19">
        <f>$B1708-M1708</f>
        <v/>
      </c>
      <c r="O1708" s="19">
        <f>MIN(670000,ROUNDDOWN(MAX(0,N1708-430000)*0.0751+47600,0))+MIN(260000,ROUNDDOWN(MAX(0,N1708-430000)*0.028+17600,0))+MIN(30000,ROUNDDOWN(MAX(0,N1708-430000)*0.0027+1873,0))+IF("いいえ"="はい",MIN(170000,ROUNDDOWN(MAX(0,N1708-430000)*0.0243+17800,0)),0)</f>
        <v/>
      </c>
      <c r="P1708" s="19">
        <f>IF(""="",215040+O1708,"")</f>
        <v/>
      </c>
      <c r="Q1708" s="19">
        <f>IF(N1708&gt;23500000,NA(),IF(N1708&lt;=4890000,1040000,IF(N1708&lt;=6550000,670000,620000)))</f>
        <v/>
      </c>
      <c r="R1708" s="19">
        <f>MAX(0,ROUNDDOWN(N1708-P1708-Q1708-0,-3))</f>
        <v/>
      </c>
      <c r="S1708" s="19">
        <f>IF(R1708&lt;=0,0,ROUNDDOWN((R1708*LOOKUP(R1708,{0,1950001,3300001,6950001,9000001,18000001,40000001},{0.05,0.1,0.2,0.23,0.33,0.4,0.45})-LOOKUP(R1708,{0,1950001,3300001,6950001,9000001,18000001,40000001},{0,97500,427500,636000,1536000,2796000,4796000}))*1.021,-2))</f>
        <v/>
      </c>
      <c r="T1708" s="19">
        <f>MAX(0,ROUNDDOWN(N1708-P1708-430000-0,-3))</f>
        <v/>
      </c>
      <c r="U1708" s="19">
        <f>IF(N1708&lt;=450000,0,MAX(0,ROUNDDOWN(T1708*0.06-MIN(50000,T1708)*0.03,-2))+MAX(0,ROUNDDOWN(T1708*0.04-MIN(50000,T1708)*0.02,-2)))</f>
        <v/>
      </c>
      <c r="V1708" s="19">
        <f>S1708+U1708+O1708</f>
        <v/>
      </c>
      <c r="W1708" s="19">
        <f>MIN(550000,MAX(0,$B1708))</f>
        <v/>
      </c>
      <c r="X1708" s="19">
        <f>$B1708-W1708</f>
        <v/>
      </c>
      <c r="Y1708" s="19">
        <f>MIN(670000,ROUNDDOWN(MAX(0,X1708-430000)*0.0751+47600,0))+MIN(260000,ROUNDDOWN(MAX(0,X1708-430000)*0.028+17600,0))+MIN(30000,ROUNDDOWN(MAX(0,X1708-430000)*0.0027+1873,0))+IF("いいえ"="はい",MIN(170000,ROUNDDOWN(MAX(0,X1708-430000)*0.0243+17800,0)),0)</f>
        <v/>
      </c>
      <c r="Z1708" s="19">
        <f>IF(""="",215040+Y1708,"")</f>
        <v/>
      </c>
      <c r="AA1708" s="19">
        <f>IF(X1708&gt;23500000,NA(),IF(X1708&lt;=4890000,1040000,IF(X1708&lt;=6550000,670000,620000)))</f>
        <v/>
      </c>
      <c r="AB1708" s="19">
        <f>MAX(0,ROUNDDOWN(X1708-Z1708-AA1708-0,-3))</f>
        <v/>
      </c>
      <c r="AC1708" s="19">
        <f>IF(AB1708&lt;=0,0,ROUNDDOWN((AB1708*LOOKUP(AB1708,{0,1950001,3300001,6950001,9000001,18000001,40000001},{0.05,0.1,0.2,0.23,0.33,0.4,0.45})-LOOKUP(AB1708,{0,1950001,3300001,6950001,9000001,18000001,40000001},{0,97500,427500,636000,1536000,2796000,4796000}))*1.021,-2))</f>
        <v/>
      </c>
      <c r="AD1708" s="19">
        <f>MAX(0,ROUNDDOWN(X1708-Z1708-430000-0,-3))</f>
        <v/>
      </c>
      <c r="AE1708" s="19">
        <f>IF(X1708&lt;=450000,0,MAX(0,ROUNDDOWN(AD1708*0.06-MIN(50000,AD1708)*0.03,-2))+MAX(0,ROUNDDOWN(AD1708*0.04-MIN(50000,AD1708)*0.02,-2)))</f>
        <v/>
      </c>
      <c r="AF1708" s="19">
        <f>AC1708+AE1708+Y1708</f>
        <v/>
      </c>
      <c r="AG1708" s="19">
        <f>MIN(650000,MAX(0,$B1708))</f>
        <v/>
      </c>
      <c r="AH1708" s="19">
        <f>$B1708-AG1708</f>
        <v/>
      </c>
      <c r="AI1708" s="19">
        <f>MIN(670000,ROUNDDOWN(MAX(0,AH1708-430000)*0.0751+47600,0))+MIN(260000,ROUNDDOWN(MAX(0,AH1708-430000)*0.028+17600,0))+MIN(30000,ROUNDDOWN(MAX(0,AH1708-430000)*0.0027+1873,0))+IF("いいえ"="はい",MIN(170000,ROUNDDOWN(MAX(0,AH1708-430000)*0.0243+17800,0)),0)</f>
        <v/>
      </c>
      <c r="AJ1708" s="19">
        <f>IF(""="",215040+AI1708,"")</f>
        <v/>
      </c>
      <c r="AK1708" s="19">
        <f>IF(AH1708&gt;23500000,NA(),IF(AH1708&lt;=4890000,1040000,IF(AH1708&lt;=6550000,670000,620000)))</f>
        <v/>
      </c>
      <c r="AL1708" s="19">
        <f>MAX(0,ROUNDDOWN(AH1708-AJ1708-AK1708-0,-3))</f>
        <v/>
      </c>
      <c r="AM1708" s="19">
        <f>IF(AL1708&lt;=0,0,ROUNDDOWN((AL1708*LOOKUP(AL1708,{0,1950001,3300001,6950001,9000001,18000001,40000001},{0.05,0.1,0.2,0.23,0.33,0.4,0.45})-LOOKUP(AL1708,{0,1950001,3300001,6950001,9000001,18000001,40000001},{0,97500,427500,636000,1536000,2796000,4796000}))*1.021,-2))</f>
        <v/>
      </c>
      <c r="AN1708" s="19">
        <f>MAX(0,ROUNDDOWN(AH1708-AJ1708-430000-0,-3))</f>
        <v/>
      </c>
      <c r="AO1708" s="19">
        <f>IF(AH1708&lt;=450000,0,MAX(0,ROUNDDOWN(AN1708*0.06-MIN(50000,AN1708)*0.03,-2))+MAX(0,ROUNDDOWN(AN1708*0.04-MIN(50000,AN1708)*0.02,-2)))</f>
        <v/>
      </c>
      <c r="AP1708" s="19">
        <f>AM1708+AO1708+AI1708</f>
        <v/>
      </c>
      <c r="AQ1708" s="19">
        <f>MIN(750000,MAX(0,$B1708))</f>
        <v/>
      </c>
      <c r="AR1708" s="19">
        <f>$B1708-AQ1708</f>
        <v/>
      </c>
      <c r="AS1708" s="19">
        <f>MIN(670000,ROUNDDOWN(MAX(0,AR1708-430000)*0.0751+47600,0))+MIN(260000,ROUNDDOWN(MAX(0,AR1708-430000)*0.028+17600,0))+MIN(30000,ROUNDDOWN(MAX(0,AR1708-430000)*0.0027+1873,0))+IF("いいえ"="はい",MIN(170000,ROUNDDOWN(MAX(0,AR1708-430000)*0.0243+17800,0)),0)</f>
        <v/>
      </c>
      <c r="AT1708" s="19">
        <f>IF(""="",215040+AS1708,"")</f>
        <v/>
      </c>
      <c r="AU1708" s="19">
        <f>IF(AR1708&gt;23500000,NA(),IF(AR1708&lt;=4890000,1040000,IF(AR1708&lt;=6550000,670000,620000)))</f>
        <v/>
      </c>
      <c r="AV1708" s="19">
        <f>MAX(0,ROUNDDOWN(AR1708-AT1708-AU1708-0,-3))</f>
        <v/>
      </c>
      <c r="AW1708" s="19">
        <f>IF(AV1708&lt;=0,0,ROUNDDOWN((AV1708*LOOKUP(AV1708,{0,1950001,3300001,6950001,9000001,18000001,40000001},{0.05,0.1,0.2,0.23,0.33,0.4,0.45})-LOOKUP(AV1708,{0,1950001,3300001,6950001,9000001,18000001,40000001},{0,97500,427500,636000,1536000,2796000,4796000}))*1.021,-2))</f>
        <v/>
      </c>
      <c r="AX1708" s="19">
        <f>MAX(0,ROUNDDOWN(AR1708-AT1708-430000-0,-3))</f>
        <v/>
      </c>
      <c r="AY1708" s="19">
        <f>IF(AR1708&lt;=450000,0,MAX(0,ROUNDDOWN(AX1708*0.06-MIN(50000,AX1708)*0.03,-2))+MAX(0,ROUNDDOWN(AX1708*0.04-MIN(50000,AX1708)*0.02,-2)))</f>
        <v/>
      </c>
      <c r="AZ1708" s="19">
        <f>AW1708+AY1708+AS1708</f>
        <v/>
      </c>
    </row>
    <row r="1709">
      <c r="A1709" t="inlineStr">
        <is>
          <t>1万円刻み</t>
        </is>
      </c>
      <c r="B1709" s="19">
        <f>'3_1万円刻み'!$A$1692</f>
        <v/>
      </c>
      <c r="C1709" s="19">
        <f>MIN(0,MAX(0,$B1709))</f>
        <v/>
      </c>
      <c r="D1709" s="19">
        <f>$B1709-C1709</f>
        <v/>
      </c>
      <c r="E1709" s="19">
        <f>MIN(670000,ROUNDDOWN(MAX(0,D1709-430000)*0.0751+47600,0))+MIN(260000,ROUNDDOWN(MAX(0,D1709-430000)*0.028+17600,0))+MIN(30000,ROUNDDOWN(MAX(0,D1709-430000)*0.0027+1873,0))+IF("いいえ"="はい",MIN(170000,ROUNDDOWN(MAX(0,D1709-430000)*0.0243+17800,0)),0)</f>
        <v/>
      </c>
      <c r="F1709" s="19">
        <f>IF(""="",215040+E1709,"")</f>
        <v/>
      </c>
      <c r="G1709" s="19">
        <f>IF(D1709&gt;23500000,NA(),IF(D1709&lt;=4890000,1040000,IF(D1709&lt;=6550000,670000,620000)))</f>
        <v/>
      </c>
      <c r="H1709" s="19">
        <f>MAX(0,ROUNDDOWN(D1709-F1709-G1709-0,-3))</f>
        <v/>
      </c>
      <c r="I1709" s="19">
        <f>IF(H1709&lt;=0,0,ROUNDDOWN((H1709*LOOKUP(H1709,{0,1950001,3300001,6950001,9000001,18000001,40000001},{0.05,0.1,0.2,0.23,0.33,0.4,0.45})-LOOKUP(H1709,{0,1950001,3300001,6950001,9000001,18000001,40000001},{0,97500,427500,636000,1536000,2796000,4796000}))*1.021,-2))</f>
        <v/>
      </c>
      <c r="J1709" s="19">
        <f>MAX(0,ROUNDDOWN(D1709-F1709-430000-0,-3))</f>
        <v/>
      </c>
      <c r="K1709" s="19">
        <f>IF(D1709&lt;=450000,0,MAX(0,ROUNDDOWN(J1709*0.06-MIN(50000,J1709)*0.03,-2))+MAX(0,ROUNDDOWN(J1709*0.04-MIN(50000,J1709)*0.02,-2)))</f>
        <v/>
      </c>
      <c r="L1709" s="19">
        <f>I1709+K1709+E1709</f>
        <v/>
      </c>
      <c r="M1709" s="19">
        <f>MIN(100000,MAX(0,$B1709))</f>
        <v/>
      </c>
      <c r="N1709" s="19">
        <f>$B1709-M1709</f>
        <v/>
      </c>
      <c r="O1709" s="19">
        <f>MIN(670000,ROUNDDOWN(MAX(0,N1709-430000)*0.0751+47600,0))+MIN(260000,ROUNDDOWN(MAX(0,N1709-430000)*0.028+17600,0))+MIN(30000,ROUNDDOWN(MAX(0,N1709-430000)*0.0027+1873,0))+IF("いいえ"="はい",MIN(170000,ROUNDDOWN(MAX(0,N1709-430000)*0.0243+17800,0)),0)</f>
        <v/>
      </c>
      <c r="P1709" s="19">
        <f>IF(""="",215040+O1709,"")</f>
        <v/>
      </c>
      <c r="Q1709" s="19">
        <f>IF(N1709&gt;23500000,NA(),IF(N1709&lt;=4890000,1040000,IF(N1709&lt;=6550000,670000,620000)))</f>
        <v/>
      </c>
      <c r="R1709" s="19">
        <f>MAX(0,ROUNDDOWN(N1709-P1709-Q1709-0,-3))</f>
        <v/>
      </c>
      <c r="S1709" s="19">
        <f>IF(R1709&lt;=0,0,ROUNDDOWN((R1709*LOOKUP(R1709,{0,1950001,3300001,6950001,9000001,18000001,40000001},{0.05,0.1,0.2,0.23,0.33,0.4,0.45})-LOOKUP(R1709,{0,1950001,3300001,6950001,9000001,18000001,40000001},{0,97500,427500,636000,1536000,2796000,4796000}))*1.021,-2))</f>
        <v/>
      </c>
      <c r="T1709" s="19">
        <f>MAX(0,ROUNDDOWN(N1709-P1709-430000-0,-3))</f>
        <v/>
      </c>
      <c r="U1709" s="19">
        <f>IF(N1709&lt;=450000,0,MAX(0,ROUNDDOWN(T1709*0.06-MIN(50000,T1709)*0.03,-2))+MAX(0,ROUNDDOWN(T1709*0.04-MIN(50000,T1709)*0.02,-2)))</f>
        <v/>
      </c>
      <c r="V1709" s="19">
        <f>S1709+U1709+O1709</f>
        <v/>
      </c>
      <c r="W1709" s="19">
        <f>MIN(550000,MAX(0,$B1709))</f>
        <v/>
      </c>
      <c r="X1709" s="19">
        <f>$B1709-W1709</f>
        <v/>
      </c>
      <c r="Y1709" s="19">
        <f>MIN(670000,ROUNDDOWN(MAX(0,X1709-430000)*0.0751+47600,0))+MIN(260000,ROUNDDOWN(MAX(0,X1709-430000)*0.028+17600,0))+MIN(30000,ROUNDDOWN(MAX(0,X1709-430000)*0.0027+1873,0))+IF("いいえ"="はい",MIN(170000,ROUNDDOWN(MAX(0,X1709-430000)*0.0243+17800,0)),0)</f>
        <v/>
      </c>
      <c r="Z1709" s="19">
        <f>IF(""="",215040+Y1709,"")</f>
        <v/>
      </c>
      <c r="AA1709" s="19">
        <f>IF(X1709&gt;23500000,NA(),IF(X1709&lt;=4890000,1040000,IF(X1709&lt;=6550000,670000,620000)))</f>
        <v/>
      </c>
      <c r="AB1709" s="19">
        <f>MAX(0,ROUNDDOWN(X1709-Z1709-AA1709-0,-3))</f>
        <v/>
      </c>
      <c r="AC1709" s="19">
        <f>IF(AB1709&lt;=0,0,ROUNDDOWN((AB1709*LOOKUP(AB1709,{0,1950001,3300001,6950001,9000001,18000001,40000001},{0.05,0.1,0.2,0.23,0.33,0.4,0.45})-LOOKUP(AB1709,{0,1950001,3300001,6950001,9000001,18000001,40000001},{0,97500,427500,636000,1536000,2796000,4796000}))*1.021,-2))</f>
        <v/>
      </c>
      <c r="AD1709" s="19">
        <f>MAX(0,ROUNDDOWN(X1709-Z1709-430000-0,-3))</f>
        <v/>
      </c>
      <c r="AE1709" s="19">
        <f>IF(X1709&lt;=450000,0,MAX(0,ROUNDDOWN(AD1709*0.06-MIN(50000,AD1709)*0.03,-2))+MAX(0,ROUNDDOWN(AD1709*0.04-MIN(50000,AD1709)*0.02,-2)))</f>
        <v/>
      </c>
      <c r="AF1709" s="19">
        <f>AC1709+AE1709+Y1709</f>
        <v/>
      </c>
      <c r="AG1709" s="19">
        <f>MIN(650000,MAX(0,$B1709))</f>
        <v/>
      </c>
      <c r="AH1709" s="19">
        <f>$B1709-AG1709</f>
        <v/>
      </c>
      <c r="AI1709" s="19">
        <f>MIN(670000,ROUNDDOWN(MAX(0,AH1709-430000)*0.0751+47600,0))+MIN(260000,ROUNDDOWN(MAX(0,AH1709-430000)*0.028+17600,0))+MIN(30000,ROUNDDOWN(MAX(0,AH1709-430000)*0.0027+1873,0))+IF("いいえ"="はい",MIN(170000,ROUNDDOWN(MAX(0,AH1709-430000)*0.0243+17800,0)),0)</f>
        <v/>
      </c>
      <c r="AJ1709" s="19">
        <f>IF(""="",215040+AI1709,"")</f>
        <v/>
      </c>
      <c r="AK1709" s="19">
        <f>IF(AH1709&gt;23500000,NA(),IF(AH1709&lt;=4890000,1040000,IF(AH1709&lt;=6550000,670000,620000)))</f>
        <v/>
      </c>
      <c r="AL1709" s="19">
        <f>MAX(0,ROUNDDOWN(AH1709-AJ1709-AK1709-0,-3))</f>
        <v/>
      </c>
      <c r="AM1709" s="19">
        <f>IF(AL1709&lt;=0,0,ROUNDDOWN((AL1709*LOOKUP(AL1709,{0,1950001,3300001,6950001,9000001,18000001,40000001},{0.05,0.1,0.2,0.23,0.33,0.4,0.45})-LOOKUP(AL1709,{0,1950001,3300001,6950001,9000001,18000001,40000001},{0,97500,427500,636000,1536000,2796000,4796000}))*1.021,-2))</f>
        <v/>
      </c>
      <c r="AN1709" s="19">
        <f>MAX(0,ROUNDDOWN(AH1709-AJ1709-430000-0,-3))</f>
        <v/>
      </c>
      <c r="AO1709" s="19">
        <f>IF(AH1709&lt;=450000,0,MAX(0,ROUNDDOWN(AN1709*0.06-MIN(50000,AN1709)*0.03,-2))+MAX(0,ROUNDDOWN(AN1709*0.04-MIN(50000,AN1709)*0.02,-2)))</f>
        <v/>
      </c>
      <c r="AP1709" s="19">
        <f>AM1709+AO1709+AI1709</f>
        <v/>
      </c>
      <c r="AQ1709" s="19">
        <f>MIN(750000,MAX(0,$B1709))</f>
        <v/>
      </c>
      <c r="AR1709" s="19">
        <f>$B1709-AQ1709</f>
        <v/>
      </c>
      <c r="AS1709" s="19">
        <f>MIN(670000,ROUNDDOWN(MAX(0,AR1709-430000)*0.0751+47600,0))+MIN(260000,ROUNDDOWN(MAX(0,AR1709-430000)*0.028+17600,0))+MIN(30000,ROUNDDOWN(MAX(0,AR1709-430000)*0.0027+1873,0))+IF("いいえ"="はい",MIN(170000,ROUNDDOWN(MAX(0,AR1709-430000)*0.0243+17800,0)),0)</f>
        <v/>
      </c>
      <c r="AT1709" s="19">
        <f>IF(""="",215040+AS1709,"")</f>
        <v/>
      </c>
      <c r="AU1709" s="19">
        <f>IF(AR1709&gt;23500000,NA(),IF(AR1709&lt;=4890000,1040000,IF(AR1709&lt;=6550000,670000,620000)))</f>
        <v/>
      </c>
      <c r="AV1709" s="19">
        <f>MAX(0,ROUNDDOWN(AR1709-AT1709-AU1709-0,-3))</f>
        <v/>
      </c>
      <c r="AW1709" s="19">
        <f>IF(AV1709&lt;=0,0,ROUNDDOWN((AV1709*LOOKUP(AV1709,{0,1950001,3300001,6950001,9000001,18000001,40000001},{0.05,0.1,0.2,0.23,0.33,0.4,0.45})-LOOKUP(AV1709,{0,1950001,3300001,6950001,9000001,18000001,40000001},{0,97500,427500,636000,1536000,2796000,4796000}))*1.021,-2))</f>
        <v/>
      </c>
      <c r="AX1709" s="19">
        <f>MAX(0,ROUNDDOWN(AR1709-AT1709-430000-0,-3))</f>
        <v/>
      </c>
      <c r="AY1709" s="19">
        <f>IF(AR1709&lt;=450000,0,MAX(0,ROUNDDOWN(AX1709*0.06-MIN(50000,AX1709)*0.03,-2))+MAX(0,ROUNDDOWN(AX1709*0.04-MIN(50000,AX1709)*0.02,-2)))</f>
        <v/>
      </c>
      <c r="AZ1709" s="19">
        <f>AW1709+AY1709+AS1709</f>
        <v/>
      </c>
    </row>
    <row r="1710">
      <c r="A1710" t="inlineStr">
        <is>
          <t>1万円刻み</t>
        </is>
      </c>
      <c r="B1710" s="19">
        <f>'3_1万円刻み'!$A$1693</f>
        <v/>
      </c>
      <c r="C1710" s="19">
        <f>MIN(0,MAX(0,$B1710))</f>
        <v/>
      </c>
      <c r="D1710" s="19">
        <f>$B1710-C1710</f>
        <v/>
      </c>
      <c r="E1710" s="19">
        <f>MIN(670000,ROUNDDOWN(MAX(0,D1710-430000)*0.0751+47600,0))+MIN(260000,ROUNDDOWN(MAX(0,D1710-430000)*0.028+17600,0))+MIN(30000,ROUNDDOWN(MAX(0,D1710-430000)*0.0027+1873,0))+IF("いいえ"="はい",MIN(170000,ROUNDDOWN(MAX(0,D1710-430000)*0.0243+17800,0)),0)</f>
        <v/>
      </c>
      <c r="F1710" s="19">
        <f>IF(""="",215040+E1710,"")</f>
        <v/>
      </c>
      <c r="G1710" s="19">
        <f>IF(D1710&gt;23500000,NA(),IF(D1710&lt;=4890000,1040000,IF(D1710&lt;=6550000,670000,620000)))</f>
        <v/>
      </c>
      <c r="H1710" s="19">
        <f>MAX(0,ROUNDDOWN(D1710-F1710-G1710-0,-3))</f>
        <v/>
      </c>
      <c r="I1710" s="19">
        <f>IF(H1710&lt;=0,0,ROUNDDOWN((H1710*LOOKUP(H1710,{0,1950001,3300001,6950001,9000001,18000001,40000001},{0.05,0.1,0.2,0.23,0.33,0.4,0.45})-LOOKUP(H1710,{0,1950001,3300001,6950001,9000001,18000001,40000001},{0,97500,427500,636000,1536000,2796000,4796000}))*1.021,-2))</f>
        <v/>
      </c>
      <c r="J1710" s="19">
        <f>MAX(0,ROUNDDOWN(D1710-F1710-430000-0,-3))</f>
        <v/>
      </c>
      <c r="K1710" s="19">
        <f>IF(D1710&lt;=450000,0,MAX(0,ROUNDDOWN(J1710*0.06-MIN(50000,J1710)*0.03,-2))+MAX(0,ROUNDDOWN(J1710*0.04-MIN(50000,J1710)*0.02,-2)))</f>
        <v/>
      </c>
      <c r="L1710" s="19">
        <f>I1710+K1710+E1710</f>
        <v/>
      </c>
      <c r="M1710" s="19">
        <f>MIN(100000,MAX(0,$B1710))</f>
        <v/>
      </c>
      <c r="N1710" s="19">
        <f>$B1710-M1710</f>
        <v/>
      </c>
      <c r="O1710" s="19">
        <f>MIN(670000,ROUNDDOWN(MAX(0,N1710-430000)*0.0751+47600,0))+MIN(260000,ROUNDDOWN(MAX(0,N1710-430000)*0.028+17600,0))+MIN(30000,ROUNDDOWN(MAX(0,N1710-430000)*0.0027+1873,0))+IF("いいえ"="はい",MIN(170000,ROUNDDOWN(MAX(0,N1710-430000)*0.0243+17800,0)),0)</f>
        <v/>
      </c>
      <c r="P1710" s="19">
        <f>IF(""="",215040+O1710,"")</f>
        <v/>
      </c>
      <c r="Q1710" s="19">
        <f>IF(N1710&gt;23500000,NA(),IF(N1710&lt;=4890000,1040000,IF(N1710&lt;=6550000,670000,620000)))</f>
        <v/>
      </c>
      <c r="R1710" s="19">
        <f>MAX(0,ROUNDDOWN(N1710-P1710-Q1710-0,-3))</f>
        <v/>
      </c>
      <c r="S1710" s="19">
        <f>IF(R1710&lt;=0,0,ROUNDDOWN((R1710*LOOKUP(R1710,{0,1950001,3300001,6950001,9000001,18000001,40000001},{0.05,0.1,0.2,0.23,0.33,0.4,0.45})-LOOKUP(R1710,{0,1950001,3300001,6950001,9000001,18000001,40000001},{0,97500,427500,636000,1536000,2796000,4796000}))*1.021,-2))</f>
        <v/>
      </c>
      <c r="T1710" s="19">
        <f>MAX(0,ROUNDDOWN(N1710-P1710-430000-0,-3))</f>
        <v/>
      </c>
      <c r="U1710" s="19">
        <f>IF(N1710&lt;=450000,0,MAX(0,ROUNDDOWN(T1710*0.06-MIN(50000,T1710)*0.03,-2))+MAX(0,ROUNDDOWN(T1710*0.04-MIN(50000,T1710)*0.02,-2)))</f>
        <v/>
      </c>
      <c r="V1710" s="19">
        <f>S1710+U1710+O1710</f>
        <v/>
      </c>
      <c r="W1710" s="19">
        <f>MIN(550000,MAX(0,$B1710))</f>
        <v/>
      </c>
      <c r="X1710" s="19">
        <f>$B1710-W1710</f>
        <v/>
      </c>
      <c r="Y1710" s="19">
        <f>MIN(670000,ROUNDDOWN(MAX(0,X1710-430000)*0.0751+47600,0))+MIN(260000,ROUNDDOWN(MAX(0,X1710-430000)*0.028+17600,0))+MIN(30000,ROUNDDOWN(MAX(0,X1710-430000)*0.0027+1873,0))+IF("いいえ"="はい",MIN(170000,ROUNDDOWN(MAX(0,X1710-430000)*0.0243+17800,0)),0)</f>
        <v/>
      </c>
      <c r="Z1710" s="19">
        <f>IF(""="",215040+Y1710,"")</f>
        <v/>
      </c>
      <c r="AA1710" s="19">
        <f>IF(X1710&gt;23500000,NA(),IF(X1710&lt;=4890000,1040000,IF(X1710&lt;=6550000,670000,620000)))</f>
        <v/>
      </c>
      <c r="AB1710" s="19">
        <f>MAX(0,ROUNDDOWN(X1710-Z1710-AA1710-0,-3))</f>
        <v/>
      </c>
      <c r="AC1710" s="19">
        <f>IF(AB1710&lt;=0,0,ROUNDDOWN((AB1710*LOOKUP(AB1710,{0,1950001,3300001,6950001,9000001,18000001,40000001},{0.05,0.1,0.2,0.23,0.33,0.4,0.45})-LOOKUP(AB1710,{0,1950001,3300001,6950001,9000001,18000001,40000001},{0,97500,427500,636000,1536000,2796000,4796000}))*1.021,-2))</f>
        <v/>
      </c>
      <c r="AD1710" s="19">
        <f>MAX(0,ROUNDDOWN(X1710-Z1710-430000-0,-3))</f>
        <v/>
      </c>
      <c r="AE1710" s="19">
        <f>IF(X1710&lt;=450000,0,MAX(0,ROUNDDOWN(AD1710*0.06-MIN(50000,AD1710)*0.03,-2))+MAX(0,ROUNDDOWN(AD1710*0.04-MIN(50000,AD1710)*0.02,-2)))</f>
        <v/>
      </c>
      <c r="AF1710" s="19">
        <f>AC1710+AE1710+Y1710</f>
        <v/>
      </c>
      <c r="AG1710" s="19">
        <f>MIN(650000,MAX(0,$B1710))</f>
        <v/>
      </c>
      <c r="AH1710" s="19">
        <f>$B1710-AG1710</f>
        <v/>
      </c>
      <c r="AI1710" s="19">
        <f>MIN(670000,ROUNDDOWN(MAX(0,AH1710-430000)*0.0751+47600,0))+MIN(260000,ROUNDDOWN(MAX(0,AH1710-430000)*0.028+17600,0))+MIN(30000,ROUNDDOWN(MAX(0,AH1710-430000)*0.0027+1873,0))+IF("いいえ"="はい",MIN(170000,ROUNDDOWN(MAX(0,AH1710-430000)*0.0243+17800,0)),0)</f>
        <v/>
      </c>
      <c r="AJ1710" s="19">
        <f>IF(""="",215040+AI1710,"")</f>
        <v/>
      </c>
      <c r="AK1710" s="19">
        <f>IF(AH1710&gt;23500000,NA(),IF(AH1710&lt;=4890000,1040000,IF(AH1710&lt;=6550000,670000,620000)))</f>
        <v/>
      </c>
      <c r="AL1710" s="19">
        <f>MAX(0,ROUNDDOWN(AH1710-AJ1710-AK1710-0,-3))</f>
        <v/>
      </c>
      <c r="AM1710" s="19">
        <f>IF(AL1710&lt;=0,0,ROUNDDOWN((AL1710*LOOKUP(AL1710,{0,1950001,3300001,6950001,9000001,18000001,40000001},{0.05,0.1,0.2,0.23,0.33,0.4,0.45})-LOOKUP(AL1710,{0,1950001,3300001,6950001,9000001,18000001,40000001},{0,97500,427500,636000,1536000,2796000,4796000}))*1.021,-2))</f>
        <v/>
      </c>
      <c r="AN1710" s="19">
        <f>MAX(0,ROUNDDOWN(AH1710-AJ1710-430000-0,-3))</f>
        <v/>
      </c>
      <c r="AO1710" s="19">
        <f>IF(AH1710&lt;=450000,0,MAX(0,ROUNDDOWN(AN1710*0.06-MIN(50000,AN1710)*0.03,-2))+MAX(0,ROUNDDOWN(AN1710*0.04-MIN(50000,AN1710)*0.02,-2)))</f>
        <v/>
      </c>
      <c r="AP1710" s="19">
        <f>AM1710+AO1710+AI1710</f>
        <v/>
      </c>
      <c r="AQ1710" s="19">
        <f>MIN(750000,MAX(0,$B1710))</f>
        <v/>
      </c>
      <c r="AR1710" s="19">
        <f>$B1710-AQ1710</f>
        <v/>
      </c>
      <c r="AS1710" s="19">
        <f>MIN(670000,ROUNDDOWN(MAX(0,AR1710-430000)*0.0751+47600,0))+MIN(260000,ROUNDDOWN(MAX(0,AR1710-430000)*0.028+17600,0))+MIN(30000,ROUNDDOWN(MAX(0,AR1710-430000)*0.0027+1873,0))+IF("いいえ"="はい",MIN(170000,ROUNDDOWN(MAX(0,AR1710-430000)*0.0243+17800,0)),0)</f>
        <v/>
      </c>
      <c r="AT1710" s="19">
        <f>IF(""="",215040+AS1710,"")</f>
        <v/>
      </c>
      <c r="AU1710" s="19">
        <f>IF(AR1710&gt;23500000,NA(),IF(AR1710&lt;=4890000,1040000,IF(AR1710&lt;=6550000,670000,620000)))</f>
        <v/>
      </c>
      <c r="AV1710" s="19">
        <f>MAX(0,ROUNDDOWN(AR1710-AT1710-AU1710-0,-3))</f>
        <v/>
      </c>
      <c r="AW1710" s="19">
        <f>IF(AV1710&lt;=0,0,ROUNDDOWN((AV1710*LOOKUP(AV1710,{0,1950001,3300001,6950001,9000001,18000001,40000001},{0.05,0.1,0.2,0.23,0.33,0.4,0.45})-LOOKUP(AV1710,{0,1950001,3300001,6950001,9000001,18000001,40000001},{0,97500,427500,636000,1536000,2796000,4796000}))*1.021,-2))</f>
        <v/>
      </c>
      <c r="AX1710" s="19">
        <f>MAX(0,ROUNDDOWN(AR1710-AT1710-430000-0,-3))</f>
        <v/>
      </c>
      <c r="AY1710" s="19">
        <f>IF(AR1710&lt;=450000,0,MAX(0,ROUNDDOWN(AX1710*0.06-MIN(50000,AX1710)*0.03,-2))+MAX(0,ROUNDDOWN(AX1710*0.04-MIN(50000,AX1710)*0.02,-2)))</f>
        <v/>
      </c>
      <c r="AZ1710" s="19">
        <f>AW1710+AY1710+AS1710</f>
        <v/>
      </c>
    </row>
    <row r="1711">
      <c r="A1711" t="inlineStr">
        <is>
          <t>1万円刻み</t>
        </is>
      </c>
      <c r="B1711" s="19">
        <f>'3_1万円刻み'!$A$1694</f>
        <v/>
      </c>
      <c r="C1711" s="19">
        <f>MIN(0,MAX(0,$B1711))</f>
        <v/>
      </c>
      <c r="D1711" s="19">
        <f>$B1711-C1711</f>
        <v/>
      </c>
      <c r="E1711" s="19">
        <f>MIN(670000,ROUNDDOWN(MAX(0,D1711-430000)*0.0751+47600,0))+MIN(260000,ROUNDDOWN(MAX(0,D1711-430000)*0.028+17600,0))+MIN(30000,ROUNDDOWN(MAX(0,D1711-430000)*0.0027+1873,0))+IF("いいえ"="はい",MIN(170000,ROUNDDOWN(MAX(0,D1711-430000)*0.0243+17800,0)),0)</f>
        <v/>
      </c>
      <c r="F1711" s="19">
        <f>IF(""="",215040+E1711,"")</f>
        <v/>
      </c>
      <c r="G1711" s="19">
        <f>IF(D1711&gt;23500000,NA(),IF(D1711&lt;=4890000,1040000,IF(D1711&lt;=6550000,670000,620000)))</f>
        <v/>
      </c>
      <c r="H1711" s="19">
        <f>MAX(0,ROUNDDOWN(D1711-F1711-G1711-0,-3))</f>
        <v/>
      </c>
      <c r="I1711" s="19">
        <f>IF(H1711&lt;=0,0,ROUNDDOWN((H1711*LOOKUP(H1711,{0,1950001,3300001,6950001,9000001,18000001,40000001},{0.05,0.1,0.2,0.23,0.33,0.4,0.45})-LOOKUP(H1711,{0,1950001,3300001,6950001,9000001,18000001,40000001},{0,97500,427500,636000,1536000,2796000,4796000}))*1.021,-2))</f>
        <v/>
      </c>
      <c r="J1711" s="19">
        <f>MAX(0,ROUNDDOWN(D1711-F1711-430000-0,-3))</f>
        <v/>
      </c>
      <c r="K1711" s="19">
        <f>IF(D1711&lt;=450000,0,MAX(0,ROUNDDOWN(J1711*0.06-MIN(50000,J1711)*0.03,-2))+MAX(0,ROUNDDOWN(J1711*0.04-MIN(50000,J1711)*0.02,-2)))</f>
        <v/>
      </c>
      <c r="L1711" s="19">
        <f>I1711+K1711+E1711</f>
        <v/>
      </c>
      <c r="M1711" s="19">
        <f>MIN(100000,MAX(0,$B1711))</f>
        <v/>
      </c>
      <c r="N1711" s="19">
        <f>$B1711-M1711</f>
        <v/>
      </c>
      <c r="O1711" s="19">
        <f>MIN(670000,ROUNDDOWN(MAX(0,N1711-430000)*0.0751+47600,0))+MIN(260000,ROUNDDOWN(MAX(0,N1711-430000)*0.028+17600,0))+MIN(30000,ROUNDDOWN(MAX(0,N1711-430000)*0.0027+1873,0))+IF("いいえ"="はい",MIN(170000,ROUNDDOWN(MAX(0,N1711-430000)*0.0243+17800,0)),0)</f>
        <v/>
      </c>
      <c r="P1711" s="19">
        <f>IF(""="",215040+O1711,"")</f>
        <v/>
      </c>
      <c r="Q1711" s="19">
        <f>IF(N1711&gt;23500000,NA(),IF(N1711&lt;=4890000,1040000,IF(N1711&lt;=6550000,670000,620000)))</f>
        <v/>
      </c>
      <c r="R1711" s="19">
        <f>MAX(0,ROUNDDOWN(N1711-P1711-Q1711-0,-3))</f>
        <v/>
      </c>
      <c r="S1711" s="19">
        <f>IF(R1711&lt;=0,0,ROUNDDOWN((R1711*LOOKUP(R1711,{0,1950001,3300001,6950001,9000001,18000001,40000001},{0.05,0.1,0.2,0.23,0.33,0.4,0.45})-LOOKUP(R1711,{0,1950001,3300001,6950001,9000001,18000001,40000001},{0,97500,427500,636000,1536000,2796000,4796000}))*1.021,-2))</f>
        <v/>
      </c>
      <c r="T1711" s="19">
        <f>MAX(0,ROUNDDOWN(N1711-P1711-430000-0,-3))</f>
        <v/>
      </c>
      <c r="U1711" s="19">
        <f>IF(N1711&lt;=450000,0,MAX(0,ROUNDDOWN(T1711*0.06-MIN(50000,T1711)*0.03,-2))+MAX(0,ROUNDDOWN(T1711*0.04-MIN(50000,T1711)*0.02,-2)))</f>
        <v/>
      </c>
      <c r="V1711" s="19">
        <f>S1711+U1711+O1711</f>
        <v/>
      </c>
      <c r="W1711" s="19">
        <f>MIN(550000,MAX(0,$B1711))</f>
        <v/>
      </c>
      <c r="X1711" s="19">
        <f>$B1711-W1711</f>
        <v/>
      </c>
      <c r="Y1711" s="19">
        <f>MIN(670000,ROUNDDOWN(MAX(0,X1711-430000)*0.0751+47600,0))+MIN(260000,ROUNDDOWN(MAX(0,X1711-430000)*0.028+17600,0))+MIN(30000,ROUNDDOWN(MAX(0,X1711-430000)*0.0027+1873,0))+IF("いいえ"="はい",MIN(170000,ROUNDDOWN(MAX(0,X1711-430000)*0.0243+17800,0)),0)</f>
        <v/>
      </c>
      <c r="Z1711" s="19">
        <f>IF(""="",215040+Y1711,"")</f>
        <v/>
      </c>
      <c r="AA1711" s="19">
        <f>IF(X1711&gt;23500000,NA(),IF(X1711&lt;=4890000,1040000,IF(X1711&lt;=6550000,670000,620000)))</f>
        <v/>
      </c>
      <c r="AB1711" s="19">
        <f>MAX(0,ROUNDDOWN(X1711-Z1711-AA1711-0,-3))</f>
        <v/>
      </c>
      <c r="AC1711" s="19">
        <f>IF(AB1711&lt;=0,0,ROUNDDOWN((AB1711*LOOKUP(AB1711,{0,1950001,3300001,6950001,9000001,18000001,40000001},{0.05,0.1,0.2,0.23,0.33,0.4,0.45})-LOOKUP(AB1711,{0,1950001,3300001,6950001,9000001,18000001,40000001},{0,97500,427500,636000,1536000,2796000,4796000}))*1.021,-2))</f>
        <v/>
      </c>
      <c r="AD1711" s="19">
        <f>MAX(0,ROUNDDOWN(X1711-Z1711-430000-0,-3))</f>
        <v/>
      </c>
      <c r="AE1711" s="19">
        <f>IF(X1711&lt;=450000,0,MAX(0,ROUNDDOWN(AD1711*0.06-MIN(50000,AD1711)*0.03,-2))+MAX(0,ROUNDDOWN(AD1711*0.04-MIN(50000,AD1711)*0.02,-2)))</f>
        <v/>
      </c>
      <c r="AF1711" s="19">
        <f>AC1711+AE1711+Y1711</f>
        <v/>
      </c>
      <c r="AG1711" s="19">
        <f>MIN(650000,MAX(0,$B1711))</f>
        <v/>
      </c>
      <c r="AH1711" s="19">
        <f>$B1711-AG1711</f>
        <v/>
      </c>
      <c r="AI1711" s="19">
        <f>MIN(670000,ROUNDDOWN(MAX(0,AH1711-430000)*0.0751+47600,0))+MIN(260000,ROUNDDOWN(MAX(0,AH1711-430000)*0.028+17600,0))+MIN(30000,ROUNDDOWN(MAX(0,AH1711-430000)*0.0027+1873,0))+IF("いいえ"="はい",MIN(170000,ROUNDDOWN(MAX(0,AH1711-430000)*0.0243+17800,0)),0)</f>
        <v/>
      </c>
      <c r="AJ1711" s="19">
        <f>IF(""="",215040+AI1711,"")</f>
        <v/>
      </c>
      <c r="AK1711" s="19">
        <f>IF(AH1711&gt;23500000,NA(),IF(AH1711&lt;=4890000,1040000,IF(AH1711&lt;=6550000,670000,620000)))</f>
        <v/>
      </c>
      <c r="AL1711" s="19">
        <f>MAX(0,ROUNDDOWN(AH1711-AJ1711-AK1711-0,-3))</f>
        <v/>
      </c>
      <c r="AM1711" s="19">
        <f>IF(AL1711&lt;=0,0,ROUNDDOWN((AL1711*LOOKUP(AL1711,{0,1950001,3300001,6950001,9000001,18000001,40000001},{0.05,0.1,0.2,0.23,0.33,0.4,0.45})-LOOKUP(AL1711,{0,1950001,3300001,6950001,9000001,18000001,40000001},{0,97500,427500,636000,1536000,2796000,4796000}))*1.021,-2))</f>
        <v/>
      </c>
      <c r="AN1711" s="19">
        <f>MAX(0,ROUNDDOWN(AH1711-AJ1711-430000-0,-3))</f>
        <v/>
      </c>
      <c r="AO1711" s="19">
        <f>IF(AH1711&lt;=450000,0,MAX(0,ROUNDDOWN(AN1711*0.06-MIN(50000,AN1711)*0.03,-2))+MAX(0,ROUNDDOWN(AN1711*0.04-MIN(50000,AN1711)*0.02,-2)))</f>
        <v/>
      </c>
      <c r="AP1711" s="19">
        <f>AM1711+AO1711+AI1711</f>
        <v/>
      </c>
      <c r="AQ1711" s="19">
        <f>MIN(750000,MAX(0,$B1711))</f>
        <v/>
      </c>
      <c r="AR1711" s="19">
        <f>$B1711-AQ1711</f>
        <v/>
      </c>
      <c r="AS1711" s="19">
        <f>MIN(670000,ROUNDDOWN(MAX(0,AR1711-430000)*0.0751+47600,0))+MIN(260000,ROUNDDOWN(MAX(0,AR1711-430000)*0.028+17600,0))+MIN(30000,ROUNDDOWN(MAX(0,AR1711-430000)*0.0027+1873,0))+IF("いいえ"="はい",MIN(170000,ROUNDDOWN(MAX(0,AR1711-430000)*0.0243+17800,0)),0)</f>
        <v/>
      </c>
      <c r="AT1711" s="19">
        <f>IF(""="",215040+AS1711,"")</f>
        <v/>
      </c>
      <c r="AU1711" s="19">
        <f>IF(AR1711&gt;23500000,NA(),IF(AR1711&lt;=4890000,1040000,IF(AR1711&lt;=6550000,670000,620000)))</f>
        <v/>
      </c>
      <c r="AV1711" s="19">
        <f>MAX(0,ROUNDDOWN(AR1711-AT1711-AU1711-0,-3))</f>
        <v/>
      </c>
      <c r="AW1711" s="19">
        <f>IF(AV1711&lt;=0,0,ROUNDDOWN((AV1711*LOOKUP(AV1711,{0,1950001,3300001,6950001,9000001,18000001,40000001},{0.05,0.1,0.2,0.23,0.33,0.4,0.45})-LOOKUP(AV1711,{0,1950001,3300001,6950001,9000001,18000001,40000001},{0,97500,427500,636000,1536000,2796000,4796000}))*1.021,-2))</f>
        <v/>
      </c>
      <c r="AX1711" s="19">
        <f>MAX(0,ROUNDDOWN(AR1711-AT1711-430000-0,-3))</f>
        <v/>
      </c>
      <c r="AY1711" s="19">
        <f>IF(AR1711&lt;=450000,0,MAX(0,ROUNDDOWN(AX1711*0.06-MIN(50000,AX1711)*0.03,-2))+MAX(0,ROUNDDOWN(AX1711*0.04-MIN(50000,AX1711)*0.02,-2)))</f>
        <v/>
      </c>
      <c r="AZ1711" s="19">
        <f>AW1711+AY1711+AS1711</f>
        <v/>
      </c>
    </row>
    <row r="1712">
      <c r="A1712" t="inlineStr">
        <is>
          <t>1万円刻み</t>
        </is>
      </c>
      <c r="B1712" s="19">
        <f>'3_1万円刻み'!$A$1695</f>
        <v/>
      </c>
      <c r="C1712" s="19">
        <f>MIN(0,MAX(0,$B1712))</f>
        <v/>
      </c>
      <c r="D1712" s="19">
        <f>$B1712-C1712</f>
        <v/>
      </c>
      <c r="E1712" s="19">
        <f>MIN(670000,ROUNDDOWN(MAX(0,D1712-430000)*0.0751+47600,0))+MIN(260000,ROUNDDOWN(MAX(0,D1712-430000)*0.028+17600,0))+MIN(30000,ROUNDDOWN(MAX(0,D1712-430000)*0.0027+1873,0))+IF("いいえ"="はい",MIN(170000,ROUNDDOWN(MAX(0,D1712-430000)*0.0243+17800,0)),0)</f>
        <v/>
      </c>
      <c r="F1712" s="19">
        <f>IF(""="",215040+E1712,"")</f>
        <v/>
      </c>
      <c r="G1712" s="19">
        <f>IF(D1712&gt;23500000,NA(),IF(D1712&lt;=4890000,1040000,IF(D1712&lt;=6550000,670000,620000)))</f>
        <v/>
      </c>
      <c r="H1712" s="19">
        <f>MAX(0,ROUNDDOWN(D1712-F1712-G1712-0,-3))</f>
        <v/>
      </c>
      <c r="I1712" s="19">
        <f>IF(H1712&lt;=0,0,ROUNDDOWN((H1712*LOOKUP(H1712,{0,1950001,3300001,6950001,9000001,18000001,40000001},{0.05,0.1,0.2,0.23,0.33,0.4,0.45})-LOOKUP(H1712,{0,1950001,3300001,6950001,9000001,18000001,40000001},{0,97500,427500,636000,1536000,2796000,4796000}))*1.021,-2))</f>
        <v/>
      </c>
      <c r="J1712" s="19">
        <f>MAX(0,ROUNDDOWN(D1712-F1712-430000-0,-3))</f>
        <v/>
      </c>
      <c r="K1712" s="19">
        <f>IF(D1712&lt;=450000,0,MAX(0,ROUNDDOWN(J1712*0.06-MIN(50000,J1712)*0.03,-2))+MAX(0,ROUNDDOWN(J1712*0.04-MIN(50000,J1712)*0.02,-2)))</f>
        <v/>
      </c>
      <c r="L1712" s="19">
        <f>I1712+K1712+E1712</f>
        <v/>
      </c>
      <c r="M1712" s="19">
        <f>MIN(100000,MAX(0,$B1712))</f>
        <v/>
      </c>
      <c r="N1712" s="19">
        <f>$B1712-M1712</f>
        <v/>
      </c>
      <c r="O1712" s="19">
        <f>MIN(670000,ROUNDDOWN(MAX(0,N1712-430000)*0.0751+47600,0))+MIN(260000,ROUNDDOWN(MAX(0,N1712-430000)*0.028+17600,0))+MIN(30000,ROUNDDOWN(MAX(0,N1712-430000)*0.0027+1873,0))+IF("いいえ"="はい",MIN(170000,ROUNDDOWN(MAX(0,N1712-430000)*0.0243+17800,0)),0)</f>
        <v/>
      </c>
      <c r="P1712" s="19">
        <f>IF(""="",215040+O1712,"")</f>
        <v/>
      </c>
      <c r="Q1712" s="19">
        <f>IF(N1712&gt;23500000,NA(),IF(N1712&lt;=4890000,1040000,IF(N1712&lt;=6550000,670000,620000)))</f>
        <v/>
      </c>
      <c r="R1712" s="19">
        <f>MAX(0,ROUNDDOWN(N1712-P1712-Q1712-0,-3))</f>
        <v/>
      </c>
      <c r="S1712" s="19">
        <f>IF(R1712&lt;=0,0,ROUNDDOWN((R1712*LOOKUP(R1712,{0,1950001,3300001,6950001,9000001,18000001,40000001},{0.05,0.1,0.2,0.23,0.33,0.4,0.45})-LOOKUP(R1712,{0,1950001,3300001,6950001,9000001,18000001,40000001},{0,97500,427500,636000,1536000,2796000,4796000}))*1.021,-2))</f>
        <v/>
      </c>
      <c r="T1712" s="19">
        <f>MAX(0,ROUNDDOWN(N1712-P1712-430000-0,-3))</f>
        <v/>
      </c>
      <c r="U1712" s="19">
        <f>IF(N1712&lt;=450000,0,MAX(0,ROUNDDOWN(T1712*0.06-MIN(50000,T1712)*0.03,-2))+MAX(0,ROUNDDOWN(T1712*0.04-MIN(50000,T1712)*0.02,-2)))</f>
        <v/>
      </c>
      <c r="V1712" s="19">
        <f>S1712+U1712+O1712</f>
        <v/>
      </c>
      <c r="W1712" s="19">
        <f>MIN(550000,MAX(0,$B1712))</f>
        <v/>
      </c>
      <c r="X1712" s="19">
        <f>$B1712-W1712</f>
        <v/>
      </c>
      <c r="Y1712" s="19">
        <f>MIN(670000,ROUNDDOWN(MAX(0,X1712-430000)*0.0751+47600,0))+MIN(260000,ROUNDDOWN(MAX(0,X1712-430000)*0.028+17600,0))+MIN(30000,ROUNDDOWN(MAX(0,X1712-430000)*0.0027+1873,0))+IF("いいえ"="はい",MIN(170000,ROUNDDOWN(MAX(0,X1712-430000)*0.0243+17800,0)),0)</f>
        <v/>
      </c>
      <c r="Z1712" s="19">
        <f>IF(""="",215040+Y1712,"")</f>
        <v/>
      </c>
      <c r="AA1712" s="19">
        <f>IF(X1712&gt;23500000,NA(),IF(X1712&lt;=4890000,1040000,IF(X1712&lt;=6550000,670000,620000)))</f>
        <v/>
      </c>
      <c r="AB1712" s="19">
        <f>MAX(0,ROUNDDOWN(X1712-Z1712-AA1712-0,-3))</f>
        <v/>
      </c>
      <c r="AC1712" s="19">
        <f>IF(AB1712&lt;=0,0,ROUNDDOWN((AB1712*LOOKUP(AB1712,{0,1950001,3300001,6950001,9000001,18000001,40000001},{0.05,0.1,0.2,0.23,0.33,0.4,0.45})-LOOKUP(AB1712,{0,1950001,3300001,6950001,9000001,18000001,40000001},{0,97500,427500,636000,1536000,2796000,4796000}))*1.021,-2))</f>
        <v/>
      </c>
      <c r="AD1712" s="19">
        <f>MAX(0,ROUNDDOWN(X1712-Z1712-430000-0,-3))</f>
        <v/>
      </c>
      <c r="AE1712" s="19">
        <f>IF(X1712&lt;=450000,0,MAX(0,ROUNDDOWN(AD1712*0.06-MIN(50000,AD1712)*0.03,-2))+MAX(0,ROUNDDOWN(AD1712*0.04-MIN(50000,AD1712)*0.02,-2)))</f>
        <v/>
      </c>
      <c r="AF1712" s="19">
        <f>AC1712+AE1712+Y1712</f>
        <v/>
      </c>
      <c r="AG1712" s="19">
        <f>MIN(650000,MAX(0,$B1712))</f>
        <v/>
      </c>
      <c r="AH1712" s="19">
        <f>$B1712-AG1712</f>
        <v/>
      </c>
      <c r="AI1712" s="19">
        <f>MIN(670000,ROUNDDOWN(MAX(0,AH1712-430000)*0.0751+47600,0))+MIN(260000,ROUNDDOWN(MAX(0,AH1712-430000)*0.028+17600,0))+MIN(30000,ROUNDDOWN(MAX(0,AH1712-430000)*0.0027+1873,0))+IF("いいえ"="はい",MIN(170000,ROUNDDOWN(MAX(0,AH1712-430000)*0.0243+17800,0)),0)</f>
        <v/>
      </c>
      <c r="AJ1712" s="19">
        <f>IF(""="",215040+AI1712,"")</f>
        <v/>
      </c>
      <c r="AK1712" s="19">
        <f>IF(AH1712&gt;23500000,NA(),IF(AH1712&lt;=4890000,1040000,IF(AH1712&lt;=6550000,670000,620000)))</f>
        <v/>
      </c>
      <c r="AL1712" s="19">
        <f>MAX(0,ROUNDDOWN(AH1712-AJ1712-AK1712-0,-3))</f>
        <v/>
      </c>
      <c r="AM1712" s="19">
        <f>IF(AL1712&lt;=0,0,ROUNDDOWN((AL1712*LOOKUP(AL1712,{0,1950001,3300001,6950001,9000001,18000001,40000001},{0.05,0.1,0.2,0.23,0.33,0.4,0.45})-LOOKUP(AL1712,{0,1950001,3300001,6950001,9000001,18000001,40000001},{0,97500,427500,636000,1536000,2796000,4796000}))*1.021,-2))</f>
        <v/>
      </c>
      <c r="AN1712" s="19">
        <f>MAX(0,ROUNDDOWN(AH1712-AJ1712-430000-0,-3))</f>
        <v/>
      </c>
      <c r="AO1712" s="19">
        <f>IF(AH1712&lt;=450000,0,MAX(0,ROUNDDOWN(AN1712*0.06-MIN(50000,AN1712)*0.03,-2))+MAX(0,ROUNDDOWN(AN1712*0.04-MIN(50000,AN1712)*0.02,-2)))</f>
        <v/>
      </c>
      <c r="AP1712" s="19">
        <f>AM1712+AO1712+AI1712</f>
        <v/>
      </c>
      <c r="AQ1712" s="19">
        <f>MIN(750000,MAX(0,$B1712))</f>
        <v/>
      </c>
      <c r="AR1712" s="19">
        <f>$B1712-AQ1712</f>
        <v/>
      </c>
      <c r="AS1712" s="19">
        <f>MIN(670000,ROUNDDOWN(MAX(0,AR1712-430000)*0.0751+47600,0))+MIN(260000,ROUNDDOWN(MAX(0,AR1712-430000)*0.028+17600,0))+MIN(30000,ROUNDDOWN(MAX(0,AR1712-430000)*0.0027+1873,0))+IF("いいえ"="はい",MIN(170000,ROUNDDOWN(MAX(0,AR1712-430000)*0.0243+17800,0)),0)</f>
        <v/>
      </c>
      <c r="AT1712" s="19">
        <f>IF(""="",215040+AS1712,"")</f>
        <v/>
      </c>
      <c r="AU1712" s="19">
        <f>IF(AR1712&gt;23500000,NA(),IF(AR1712&lt;=4890000,1040000,IF(AR1712&lt;=6550000,670000,620000)))</f>
        <v/>
      </c>
      <c r="AV1712" s="19">
        <f>MAX(0,ROUNDDOWN(AR1712-AT1712-AU1712-0,-3))</f>
        <v/>
      </c>
      <c r="AW1712" s="19">
        <f>IF(AV1712&lt;=0,0,ROUNDDOWN((AV1712*LOOKUP(AV1712,{0,1950001,3300001,6950001,9000001,18000001,40000001},{0.05,0.1,0.2,0.23,0.33,0.4,0.45})-LOOKUP(AV1712,{0,1950001,3300001,6950001,9000001,18000001,40000001},{0,97500,427500,636000,1536000,2796000,4796000}))*1.021,-2))</f>
        <v/>
      </c>
      <c r="AX1712" s="19">
        <f>MAX(0,ROUNDDOWN(AR1712-AT1712-430000-0,-3))</f>
        <v/>
      </c>
      <c r="AY1712" s="19">
        <f>IF(AR1712&lt;=450000,0,MAX(0,ROUNDDOWN(AX1712*0.06-MIN(50000,AX1712)*0.03,-2))+MAX(0,ROUNDDOWN(AX1712*0.04-MIN(50000,AX1712)*0.02,-2)))</f>
        <v/>
      </c>
      <c r="AZ1712" s="19">
        <f>AW1712+AY1712+AS1712</f>
        <v/>
      </c>
    </row>
    <row r="1713">
      <c r="A1713" t="inlineStr">
        <is>
          <t>1万円刻み</t>
        </is>
      </c>
      <c r="B1713" s="19">
        <f>'3_1万円刻み'!$A$1696</f>
        <v/>
      </c>
      <c r="C1713" s="19">
        <f>MIN(0,MAX(0,$B1713))</f>
        <v/>
      </c>
      <c r="D1713" s="19">
        <f>$B1713-C1713</f>
        <v/>
      </c>
      <c r="E1713" s="19">
        <f>MIN(670000,ROUNDDOWN(MAX(0,D1713-430000)*0.0751+47600,0))+MIN(260000,ROUNDDOWN(MAX(0,D1713-430000)*0.028+17600,0))+MIN(30000,ROUNDDOWN(MAX(0,D1713-430000)*0.0027+1873,0))+IF("いいえ"="はい",MIN(170000,ROUNDDOWN(MAX(0,D1713-430000)*0.0243+17800,0)),0)</f>
        <v/>
      </c>
      <c r="F1713" s="19">
        <f>IF(""="",215040+E1713,"")</f>
        <v/>
      </c>
      <c r="G1713" s="19">
        <f>IF(D1713&gt;23500000,NA(),IF(D1713&lt;=4890000,1040000,IF(D1713&lt;=6550000,670000,620000)))</f>
        <v/>
      </c>
      <c r="H1713" s="19">
        <f>MAX(0,ROUNDDOWN(D1713-F1713-G1713-0,-3))</f>
        <v/>
      </c>
      <c r="I1713" s="19">
        <f>IF(H1713&lt;=0,0,ROUNDDOWN((H1713*LOOKUP(H1713,{0,1950001,3300001,6950001,9000001,18000001,40000001},{0.05,0.1,0.2,0.23,0.33,0.4,0.45})-LOOKUP(H1713,{0,1950001,3300001,6950001,9000001,18000001,40000001},{0,97500,427500,636000,1536000,2796000,4796000}))*1.021,-2))</f>
        <v/>
      </c>
      <c r="J1713" s="19">
        <f>MAX(0,ROUNDDOWN(D1713-F1713-430000-0,-3))</f>
        <v/>
      </c>
      <c r="K1713" s="19">
        <f>IF(D1713&lt;=450000,0,MAX(0,ROUNDDOWN(J1713*0.06-MIN(50000,J1713)*0.03,-2))+MAX(0,ROUNDDOWN(J1713*0.04-MIN(50000,J1713)*0.02,-2)))</f>
        <v/>
      </c>
      <c r="L1713" s="19">
        <f>I1713+K1713+E1713</f>
        <v/>
      </c>
      <c r="M1713" s="19">
        <f>MIN(100000,MAX(0,$B1713))</f>
        <v/>
      </c>
      <c r="N1713" s="19">
        <f>$B1713-M1713</f>
        <v/>
      </c>
      <c r="O1713" s="19">
        <f>MIN(670000,ROUNDDOWN(MAX(0,N1713-430000)*0.0751+47600,0))+MIN(260000,ROUNDDOWN(MAX(0,N1713-430000)*0.028+17600,0))+MIN(30000,ROUNDDOWN(MAX(0,N1713-430000)*0.0027+1873,0))+IF("いいえ"="はい",MIN(170000,ROUNDDOWN(MAX(0,N1713-430000)*0.0243+17800,0)),0)</f>
        <v/>
      </c>
      <c r="P1713" s="19">
        <f>IF(""="",215040+O1713,"")</f>
        <v/>
      </c>
      <c r="Q1713" s="19">
        <f>IF(N1713&gt;23500000,NA(),IF(N1713&lt;=4890000,1040000,IF(N1713&lt;=6550000,670000,620000)))</f>
        <v/>
      </c>
      <c r="R1713" s="19">
        <f>MAX(0,ROUNDDOWN(N1713-P1713-Q1713-0,-3))</f>
        <v/>
      </c>
      <c r="S1713" s="19">
        <f>IF(R1713&lt;=0,0,ROUNDDOWN((R1713*LOOKUP(R1713,{0,1950001,3300001,6950001,9000001,18000001,40000001},{0.05,0.1,0.2,0.23,0.33,0.4,0.45})-LOOKUP(R1713,{0,1950001,3300001,6950001,9000001,18000001,40000001},{0,97500,427500,636000,1536000,2796000,4796000}))*1.021,-2))</f>
        <v/>
      </c>
      <c r="T1713" s="19">
        <f>MAX(0,ROUNDDOWN(N1713-P1713-430000-0,-3))</f>
        <v/>
      </c>
      <c r="U1713" s="19">
        <f>IF(N1713&lt;=450000,0,MAX(0,ROUNDDOWN(T1713*0.06-MIN(50000,T1713)*0.03,-2))+MAX(0,ROUNDDOWN(T1713*0.04-MIN(50000,T1713)*0.02,-2)))</f>
        <v/>
      </c>
      <c r="V1713" s="19">
        <f>S1713+U1713+O1713</f>
        <v/>
      </c>
      <c r="W1713" s="19">
        <f>MIN(550000,MAX(0,$B1713))</f>
        <v/>
      </c>
      <c r="X1713" s="19">
        <f>$B1713-W1713</f>
        <v/>
      </c>
      <c r="Y1713" s="19">
        <f>MIN(670000,ROUNDDOWN(MAX(0,X1713-430000)*0.0751+47600,0))+MIN(260000,ROUNDDOWN(MAX(0,X1713-430000)*0.028+17600,0))+MIN(30000,ROUNDDOWN(MAX(0,X1713-430000)*0.0027+1873,0))+IF("いいえ"="はい",MIN(170000,ROUNDDOWN(MAX(0,X1713-430000)*0.0243+17800,0)),0)</f>
        <v/>
      </c>
      <c r="Z1713" s="19">
        <f>IF(""="",215040+Y1713,"")</f>
        <v/>
      </c>
      <c r="AA1713" s="19">
        <f>IF(X1713&gt;23500000,NA(),IF(X1713&lt;=4890000,1040000,IF(X1713&lt;=6550000,670000,620000)))</f>
        <v/>
      </c>
      <c r="AB1713" s="19">
        <f>MAX(0,ROUNDDOWN(X1713-Z1713-AA1713-0,-3))</f>
        <v/>
      </c>
      <c r="AC1713" s="19">
        <f>IF(AB1713&lt;=0,0,ROUNDDOWN((AB1713*LOOKUP(AB1713,{0,1950001,3300001,6950001,9000001,18000001,40000001},{0.05,0.1,0.2,0.23,0.33,0.4,0.45})-LOOKUP(AB1713,{0,1950001,3300001,6950001,9000001,18000001,40000001},{0,97500,427500,636000,1536000,2796000,4796000}))*1.021,-2))</f>
        <v/>
      </c>
      <c r="AD1713" s="19">
        <f>MAX(0,ROUNDDOWN(X1713-Z1713-430000-0,-3))</f>
        <v/>
      </c>
      <c r="AE1713" s="19">
        <f>IF(X1713&lt;=450000,0,MAX(0,ROUNDDOWN(AD1713*0.06-MIN(50000,AD1713)*0.03,-2))+MAX(0,ROUNDDOWN(AD1713*0.04-MIN(50000,AD1713)*0.02,-2)))</f>
        <v/>
      </c>
      <c r="AF1713" s="19">
        <f>AC1713+AE1713+Y1713</f>
        <v/>
      </c>
      <c r="AG1713" s="19">
        <f>MIN(650000,MAX(0,$B1713))</f>
        <v/>
      </c>
      <c r="AH1713" s="19">
        <f>$B1713-AG1713</f>
        <v/>
      </c>
      <c r="AI1713" s="19">
        <f>MIN(670000,ROUNDDOWN(MAX(0,AH1713-430000)*0.0751+47600,0))+MIN(260000,ROUNDDOWN(MAX(0,AH1713-430000)*0.028+17600,0))+MIN(30000,ROUNDDOWN(MAX(0,AH1713-430000)*0.0027+1873,0))+IF("いいえ"="はい",MIN(170000,ROUNDDOWN(MAX(0,AH1713-430000)*0.0243+17800,0)),0)</f>
        <v/>
      </c>
      <c r="AJ1713" s="19">
        <f>IF(""="",215040+AI1713,"")</f>
        <v/>
      </c>
      <c r="AK1713" s="19">
        <f>IF(AH1713&gt;23500000,NA(),IF(AH1713&lt;=4890000,1040000,IF(AH1713&lt;=6550000,670000,620000)))</f>
        <v/>
      </c>
      <c r="AL1713" s="19">
        <f>MAX(0,ROUNDDOWN(AH1713-AJ1713-AK1713-0,-3))</f>
        <v/>
      </c>
      <c r="AM1713" s="19">
        <f>IF(AL1713&lt;=0,0,ROUNDDOWN((AL1713*LOOKUP(AL1713,{0,1950001,3300001,6950001,9000001,18000001,40000001},{0.05,0.1,0.2,0.23,0.33,0.4,0.45})-LOOKUP(AL1713,{0,1950001,3300001,6950001,9000001,18000001,40000001},{0,97500,427500,636000,1536000,2796000,4796000}))*1.021,-2))</f>
        <v/>
      </c>
      <c r="AN1713" s="19">
        <f>MAX(0,ROUNDDOWN(AH1713-AJ1713-430000-0,-3))</f>
        <v/>
      </c>
      <c r="AO1713" s="19">
        <f>IF(AH1713&lt;=450000,0,MAX(0,ROUNDDOWN(AN1713*0.06-MIN(50000,AN1713)*0.03,-2))+MAX(0,ROUNDDOWN(AN1713*0.04-MIN(50000,AN1713)*0.02,-2)))</f>
        <v/>
      </c>
      <c r="AP1713" s="19">
        <f>AM1713+AO1713+AI1713</f>
        <v/>
      </c>
      <c r="AQ1713" s="19">
        <f>MIN(750000,MAX(0,$B1713))</f>
        <v/>
      </c>
      <c r="AR1713" s="19">
        <f>$B1713-AQ1713</f>
        <v/>
      </c>
      <c r="AS1713" s="19">
        <f>MIN(670000,ROUNDDOWN(MAX(0,AR1713-430000)*0.0751+47600,0))+MIN(260000,ROUNDDOWN(MAX(0,AR1713-430000)*0.028+17600,0))+MIN(30000,ROUNDDOWN(MAX(0,AR1713-430000)*0.0027+1873,0))+IF("いいえ"="はい",MIN(170000,ROUNDDOWN(MAX(0,AR1713-430000)*0.0243+17800,0)),0)</f>
        <v/>
      </c>
      <c r="AT1713" s="19">
        <f>IF(""="",215040+AS1713,"")</f>
        <v/>
      </c>
      <c r="AU1713" s="19">
        <f>IF(AR1713&gt;23500000,NA(),IF(AR1713&lt;=4890000,1040000,IF(AR1713&lt;=6550000,670000,620000)))</f>
        <v/>
      </c>
      <c r="AV1713" s="19">
        <f>MAX(0,ROUNDDOWN(AR1713-AT1713-AU1713-0,-3))</f>
        <v/>
      </c>
      <c r="AW1713" s="19">
        <f>IF(AV1713&lt;=0,0,ROUNDDOWN((AV1713*LOOKUP(AV1713,{0,1950001,3300001,6950001,9000001,18000001,40000001},{0.05,0.1,0.2,0.23,0.33,0.4,0.45})-LOOKUP(AV1713,{0,1950001,3300001,6950001,9000001,18000001,40000001},{0,97500,427500,636000,1536000,2796000,4796000}))*1.021,-2))</f>
        <v/>
      </c>
      <c r="AX1713" s="19">
        <f>MAX(0,ROUNDDOWN(AR1713-AT1713-430000-0,-3))</f>
        <v/>
      </c>
      <c r="AY1713" s="19">
        <f>IF(AR1713&lt;=450000,0,MAX(0,ROUNDDOWN(AX1713*0.06-MIN(50000,AX1713)*0.03,-2))+MAX(0,ROUNDDOWN(AX1713*0.04-MIN(50000,AX1713)*0.02,-2)))</f>
        <v/>
      </c>
      <c r="AZ1713" s="19">
        <f>AW1713+AY1713+AS1713</f>
        <v/>
      </c>
    </row>
    <row r="1714">
      <c r="A1714" t="inlineStr">
        <is>
          <t>1万円刻み</t>
        </is>
      </c>
      <c r="B1714" s="19">
        <f>'3_1万円刻み'!$A$1697</f>
        <v/>
      </c>
      <c r="C1714" s="19">
        <f>MIN(0,MAX(0,$B1714))</f>
        <v/>
      </c>
      <c r="D1714" s="19">
        <f>$B1714-C1714</f>
        <v/>
      </c>
      <c r="E1714" s="19">
        <f>MIN(670000,ROUNDDOWN(MAX(0,D1714-430000)*0.0751+47600,0))+MIN(260000,ROUNDDOWN(MAX(0,D1714-430000)*0.028+17600,0))+MIN(30000,ROUNDDOWN(MAX(0,D1714-430000)*0.0027+1873,0))+IF("いいえ"="はい",MIN(170000,ROUNDDOWN(MAX(0,D1714-430000)*0.0243+17800,0)),0)</f>
        <v/>
      </c>
      <c r="F1714" s="19">
        <f>IF(""="",215040+E1714,"")</f>
        <v/>
      </c>
      <c r="G1714" s="19">
        <f>IF(D1714&gt;23500000,NA(),IF(D1714&lt;=4890000,1040000,IF(D1714&lt;=6550000,670000,620000)))</f>
        <v/>
      </c>
      <c r="H1714" s="19">
        <f>MAX(0,ROUNDDOWN(D1714-F1714-G1714-0,-3))</f>
        <v/>
      </c>
      <c r="I1714" s="19">
        <f>IF(H1714&lt;=0,0,ROUNDDOWN((H1714*LOOKUP(H1714,{0,1950001,3300001,6950001,9000001,18000001,40000001},{0.05,0.1,0.2,0.23,0.33,0.4,0.45})-LOOKUP(H1714,{0,1950001,3300001,6950001,9000001,18000001,40000001},{0,97500,427500,636000,1536000,2796000,4796000}))*1.021,-2))</f>
        <v/>
      </c>
      <c r="J1714" s="19">
        <f>MAX(0,ROUNDDOWN(D1714-F1714-430000-0,-3))</f>
        <v/>
      </c>
      <c r="K1714" s="19">
        <f>IF(D1714&lt;=450000,0,MAX(0,ROUNDDOWN(J1714*0.06-MIN(50000,J1714)*0.03,-2))+MAX(0,ROUNDDOWN(J1714*0.04-MIN(50000,J1714)*0.02,-2)))</f>
        <v/>
      </c>
      <c r="L1714" s="19">
        <f>I1714+K1714+E1714</f>
        <v/>
      </c>
      <c r="M1714" s="19">
        <f>MIN(100000,MAX(0,$B1714))</f>
        <v/>
      </c>
      <c r="N1714" s="19">
        <f>$B1714-M1714</f>
        <v/>
      </c>
      <c r="O1714" s="19">
        <f>MIN(670000,ROUNDDOWN(MAX(0,N1714-430000)*0.0751+47600,0))+MIN(260000,ROUNDDOWN(MAX(0,N1714-430000)*0.028+17600,0))+MIN(30000,ROUNDDOWN(MAX(0,N1714-430000)*0.0027+1873,0))+IF("いいえ"="はい",MIN(170000,ROUNDDOWN(MAX(0,N1714-430000)*0.0243+17800,0)),0)</f>
        <v/>
      </c>
      <c r="P1714" s="19">
        <f>IF(""="",215040+O1714,"")</f>
        <v/>
      </c>
      <c r="Q1714" s="19">
        <f>IF(N1714&gt;23500000,NA(),IF(N1714&lt;=4890000,1040000,IF(N1714&lt;=6550000,670000,620000)))</f>
        <v/>
      </c>
      <c r="R1714" s="19">
        <f>MAX(0,ROUNDDOWN(N1714-P1714-Q1714-0,-3))</f>
        <v/>
      </c>
      <c r="S1714" s="19">
        <f>IF(R1714&lt;=0,0,ROUNDDOWN((R1714*LOOKUP(R1714,{0,1950001,3300001,6950001,9000001,18000001,40000001},{0.05,0.1,0.2,0.23,0.33,0.4,0.45})-LOOKUP(R1714,{0,1950001,3300001,6950001,9000001,18000001,40000001},{0,97500,427500,636000,1536000,2796000,4796000}))*1.021,-2))</f>
        <v/>
      </c>
      <c r="T1714" s="19">
        <f>MAX(0,ROUNDDOWN(N1714-P1714-430000-0,-3))</f>
        <v/>
      </c>
      <c r="U1714" s="19">
        <f>IF(N1714&lt;=450000,0,MAX(0,ROUNDDOWN(T1714*0.06-MIN(50000,T1714)*0.03,-2))+MAX(0,ROUNDDOWN(T1714*0.04-MIN(50000,T1714)*0.02,-2)))</f>
        <v/>
      </c>
      <c r="V1714" s="19">
        <f>S1714+U1714+O1714</f>
        <v/>
      </c>
      <c r="W1714" s="19">
        <f>MIN(550000,MAX(0,$B1714))</f>
        <v/>
      </c>
      <c r="X1714" s="19">
        <f>$B1714-W1714</f>
        <v/>
      </c>
      <c r="Y1714" s="19">
        <f>MIN(670000,ROUNDDOWN(MAX(0,X1714-430000)*0.0751+47600,0))+MIN(260000,ROUNDDOWN(MAX(0,X1714-430000)*0.028+17600,0))+MIN(30000,ROUNDDOWN(MAX(0,X1714-430000)*0.0027+1873,0))+IF("いいえ"="はい",MIN(170000,ROUNDDOWN(MAX(0,X1714-430000)*0.0243+17800,0)),0)</f>
        <v/>
      </c>
      <c r="Z1714" s="19">
        <f>IF(""="",215040+Y1714,"")</f>
        <v/>
      </c>
      <c r="AA1714" s="19">
        <f>IF(X1714&gt;23500000,NA(),IF(X1714&lt;=4890000,1040000,IF(X1714&lt;=6550000,670000,620000)))</f>
        <v/>
      </c>
      <c r="AB1714" s="19">
        <f>MAX(0,ROUNDDOWN(X1714-Z1714-AA1714-0,-3))</f>
        <v/>
      </c>
      <c r="AC1714" s="19">
        <f>IF(AB1714&lt;=0,0,ROUNDDOWN((AB1714*LOOKUP(AB1714,{0,1950001,3300001,6950001,9000001,18000001,40000001},{0.05,0.1,0.2,0.23,0.33,0.4,0.45})-LOOKUP(AB1714,{0,1950001,3300001,6950001,9000001,18000001,40000001},{0,97500,427500,636000,1536000,2796000,4796000}))*1.021,-2))</f>
        <v/>
      </c>
      <c r="AD1714" s="19">
        <f>MAX(0,ROUNDDOWN(X1714-Z1714-430000-0,-3))</f>
        <v/>
      </c>
      <c r="AE1714" s="19">
        <f>IF(X1714&lt;=450000,0,MAX(0,ROUNDDOWN(AD1714*0.06-MIN(50000,AD1714)*0.03,-2))+MAX(0,ROUNDDOWN(AD1714*0.04-MIN(50000,AD1714)*0.02,-2)))</f>
        <v/>
      </c>
      <c r="AF1714" s="19">
        <f>AC1714+AE1714+Y1714</f>
        <v/>
      </c>
      <c r="AG1714" s="19">
        <f>MIN(650000,MAX(0,$B1714))</f>
        <v/>
      </c>
      <c r="AH1714" s="19">
        <f>$B1714-AG1714</f>
        <v/>
      </c>
      <c r="AI1714" s="19">
        <f>MIN(670000,ROUNDDOWN(MAX(0,AH1714-430000)*0.0751+47600,0))+MIN(260000,ROUNDDOWN(MAX(0,AH1714-430000)*0.028+17600,0))+MIN(30000,ROUNDDOWN(MAX(0,AH1714-430000)*0.0027+1873,0))+IF("いいえ"="はい",MIN(170000,ROUNDDOWN(MAX(0,AH1714-430000)*0.0243+17800,0)),0)</f>
        <v/>
      </c>
      <c r="AJ1714" s="19">
        <f>IF(""="",215040+AI1714,"")</f>
        <v/>
      </c>
      <c r="AK1714" s="19">
        <f>IF(AH1714&gt;23500000,NA(),IF(AH1714&lt;=4890000,1040000,IF(AH1714&lt;=6550000,670000,620000)))</f>
        <v/>
      </c>
      <c r="AL1714" s="19">
        <f>MAX(0,ROUNDDOWN(AH1714-AJ1714-AK1714-0,-3))</f>
        <v/>
      </c>
      <c r="AM1714" s="19">
        <f>IF(AL1714&lt;=0,0,ROUNDDOWN((AL1714*LOOKUP(AL1714,{0,1950001,3300001,6950001,9000001,18000001,40000001},{0.05,0.1,0.2,0.23,0.33,0.4,0.45})-LOOKUP(AL1714,{0,1950001,3300001,6950001,9000001,18000001,40000001},{0,97500,427500,636000,1536000,2796000,4796000}))*1.021,-2))</f>
        <v/>
      </c>
      <c r="AN1714" s="19">
        <f>MAX(0,ROUNDDOWN(AH1714-AJ1714-430000-0,-3))</f>
        <v/>
      </c>
      <c r="AO1714" s="19">
        <f>IF(AH1714&lt;=450000,0,MAX(0,ROUNDDOWN(AN1714*0.06-MIN(50000,AN1714)*0.03,-2))+MAX(0,ROUNDDOWN(AN1714*0.04-MIN(50000,AN1714)*0.02,-2)))</f>
        <v/>
      </c>
      <c r="AP1714" s="19">
        <f>AM1714+AO1714+AI1714</f>
        <v/>
      </c>
      <c r="AQ1714" s="19">
        <f>MIN(750000,MAX(0,$B1714))</f>
        <v/>
      </c>
      <c r="AR1714" s="19">
        <f>$B1714-AQ1714</f>
        <v/>
      </c>
      <c r="AS1714" s="19">
        <f>MIN(670000,ROUNDDOWN(MAX(0,AR1714-430000)*0.0751+47600,0))+MIN(260000,ROUNDDOWN(MAX(0,AR1714-430000)*0.028+17600,0))+MIN(30000,ROUNDDOWN(MAX(0,AR1714-430000)*0.0027+1873,0))+IF("いいえ"="はい",MIN(170000,ROUNDDOWN(MAX(0,AR1714-430000)*0.0243+17800,0)),0)</f>
        <v/>
      </c>
      <c r="AT1714" s="19">
        <f>IF(""="",215040+AS1714,"")</f>
        <v/>
      </c>
      <c r="AU1714" s="19">
        <f>IF(AR1714&gt;23500000,NA(),IF(AR1714&lt;=4890000,1040000,IF(AR1714&lt;=6550000,670000,620000)))</f>
        <v/>
      </c>
      <c r="AV1714" s="19">
        <f>MAX(0,ROUNDDOWN(AR1714-AT1714-AU1714-0,-3))</f>
        <v/>
      </c>
      <c r="AW1714" s="19">
        <f>IF(AV1714&lt;=0,0,ROUNDDOWN((AV1714*LOOKUP(AV1714,{0,1950001,3300001,6950001,9000001,18000001,40000001},{0.05,0.1,0.2,0.23,0.33,0.4,0.45})-LOOKUP(AV1714,{0,1950001,3300001,6950001,9000001,18000001,40000001},{0,97500,427500,636000,1536000,2796000,4796000}))*1.021,-2))</f>
        <v/>
      </c>
      <c r="AX1714" s="19">
        <f>MAX(0,ROUNDDOWN(AR1714-AT1714-430000-0,-3))</f>
        <v/>
      </c>
      <c r="AY1714" s="19">
        <f>IF(AR1714&lt;=450000,0,MAX(0,ROUNDDOWN(AX1714*0.06-MIN(50000,AX1714)*0.03,-2))+MAX(0,ROUNDDOWN(AX1714*0.04-MIN(50000,AX1714)*0.02,-2)))</f>
        <v/>
      </c>
      <c r="AZ1714" s="19">
        <f>AW1714+AY1714+AS1714</f>
        <v/>
      </c>
    </row>
    <row r="1715">
      <c r="A1715" t="inlineStr">
        <is>
          <t>1万円刻み</t>
        </is>
      </c>
      <c r="B1715" s="19">
        <f>'3_1万円刻み'!$A$1698</f>
        <v/>
      </c>
      <c r="C1715" s="19">
        <f>MIN(0,MAX(0,$B1715))</f>
        <v/>
      </c>
      <c r="D1715" s="19">
        <f>$B1715-C1715</f>
        <v/>
      </c>
      <c r="E1715" s="19">
        <f>MIN(670000,ROUNDDOWN(MAX(0,D1715-430000)*0.0751+47600,0))+MIN(260000,ROUNDDOWN(MAX(0,D1715-430000)*0.028+17600,0))+MIN(30000,ROUNDDOWN(MAX(0,D1715-430000)*0.0027+1873,0))+IF("いいえ"="はい",MIN(170000,ROUNDDOWN(MAX(0,D1715-430000)*0.0243+17800,0)),0)</f>
        <v/>
      </c>
      <c r="F1715" s="19">
        <f>IF(""="",215040+E1715,"")</f>
        <v/>
      </c>
      <c r="G1715" s="19">
        <f>IF(D1715&gt;23500000,NA(),IF(D1715&lt;=4890000,1040000,IF(D1715&lt;=6550000,670000,620000)))</f>
        <v/>
      </c>
      <c r="H1715" s="19">
        <f>MAX(0,ROUNDDOWN(D1715-F1715-G1715-0,-3))</f>
        <v/>
      </c>
      <c r="I1715" s="19">
        <f>IF(H1715&lt;=0,0,ROUNDDOWN((H1715*LOOKUP(H1715,{0,1950001,3300001,6950001,9000001,18000001,40000001},{0.05,0.1,0.2,0.23,0.33,0.4,0.45})-LOOKUP(H1715,{0,1950001,3300001,6950001,9000001,18000001,40000001},{0,97500,427500,636000,1536000,2796000,4796000}))*1.021,-2))</f>
        <v/>
      </c>
      <c r="J1715" s="19">
        <f>MAX(0,ROUNDDOWN(D1715-F1715-430000-0,-3))</f>
        <v/>
      </c>
      <c r="K1715" s="19">
        <f>IF(D1715&lt;=450000,0,MAX(0,ROUNDDOWN(J1715*0.06-MIN(50000,J1715)*0.03,-2))+MAX(0,ROUNDDOWN(J1715*0.04-MIN(50000,J1715)*0.02,-2)))</f>
        <v/>
      </c>
      <c r="L1715" s="19">
        <f>I1715+K1715+E1715</f>
        <v/>
      </c>
      <c r="M1715" s="19">
        <f>MIN(100000,MAX(0,$B1715))</f>
        <v/>
      </c>
      <c r="N1715" s="19">
        <f>$B1715-M1715</f>
        <v/>
      </c>
      <c r="O1715" s="19">
        <f>MIN(670000,ROUNDDOWN(MAX(0,N1715-430000)*0.0751+47600,0))+MIN(260000,ROUNDDOWN(MAX(0,N1715-430000)*0.028+17600,0))+MIN(30000,ROUNDDOWN(MAX(0,N1715-430000)*0.0027+1873,0))+IF("いいえ"="はい",MIN(170000,ROUNDDOWN(MAX(0,N1715-430000)*0.0243+17800,0)),0)</f>
        <v/>
      </c>
      <c r="P1715" s="19">
        <f>IF(""="",215040+O1715,"")</f>
        <v/>
      </c>
      <c r="Q1715" s="19">
        <f>IF(N1715&gt;23500000,NA(),IF(N1715&lt;=4890000,1040000,IF(N1715&lt;=6550000,670000,620000)))</f>
        <v/>
      </c>
      <c r="R1715" s="19">
        <f>MAX(0,ROUNDDOWN(N1715-P1715-Q1715-0,-3))</f>
        <v/>
      </c>
      <c r="S1715" s="19">
        <f>IF(R1715&lt;=0,0,ROUNDDOWN((R1715*LOOKUP(R1715,{0,1950001,3300001,6950001,9000001,18000001,40000001},{0.05,0.1,0.2,0.23,0.33,0.4,0.45})-LOOKUP(R1715,{0,1950001,3300001,6950001,9000001,18000001,40000001},{0,97500,427500,636000,1536000,2796000,4796000}))*1.021,-2))</f>
        <v/>
      </c>
      <c r="T1715" s="19">
        <f>MAX(0,ROUNDDOWN(N1715-P1715-430000-0,-3))</f>
        <v/>
      </c>
      <c r="U1715" s="19">
        <f>IF(N1715&lt;=450000,0,MAX(0,ROUNDDOWN(T1715*0.06-MIN(50000,T1715)*0.03,-2))+MAX(0,ROUNDDOWN(T1715*0.04-MIN(50000,T1715)*0.02,-2)))</f>
        <v/>
      </c>
      <c r="V1715" s="19">
        <f>S1715+U1715+O1715</f>
        <v/>
      </c>
      <c r="W1715" s="19">
        <f>MIN(550000,MAX(0,$B1715))</f>
        <v/>
      </c>
      <c r="X1715" s="19">
        <f>$B1715-W1715</f>
        <v/>
      </c>
      <c r="Y1715" s="19">
        <f>MIN(670000,ROUNDDOWN(MAX(0,X1715-430000)*0.0751+47600,0))+MIN(260000,ROUNDDOWN(MAX(0,X1715-430000)*0.028+17600,0))+MIN(30000,ROUNDDOWN(MAX(0,X1715-430000)*0.0027+1873,0))+IF("いいえ"="はい",MIN(170000,ROUNDDOWN(MAX(0,X1715-430000)*0.0243+17800,0)),0)</f>
        <v/>
      </c>
      <c r="Z1715" s="19">
        <f>IF(""="",215040+Y1715,"")</f>
        <v/>
      </c>
      <c r="AA1715" s="19">
        <f>IF(X1715&gt;23500000,NA(),IF(X1715&lt;=4890000,1040000,IF(X1715&lt;=6550000,670000,620000)))</f>
        <v/>
      </c>
      <c r="AB1715" s="19">
        <f>MAX(0,ROUNDDOWN(X1715-Z1715-AA1715-0,-3))</f>
        <v/>
      </c>
      <c r="AC1715" s="19">
        <f>IF(AB1715&lt;=0,0,ROUNDDOWN((AB1715*LOOKUP(AB1715,{0,1950001,3300001,6950001,9000001,18000001,40000001},{0.05,0.1,0.2,0.23,0.33,0.4,0.45})-LOOKUP(AB1715,{0,1950001,3300001,6950001,9000001,18000001,40000001},{0,97500,427500,636000,1536000,2796000,4796000}))*1.021,-2))</f>
        <v/>
      </c>
      <c r="AD1715" s="19">
        <f>MAX(0,ROUNDDOWN(X1715-Z1715-430000-0,-3))</f>
        <v/>
      </c>
      <c r="AE1715" s="19">
        <f>IF(X1715&lt;=450000,0,MAX(0,ROUNDDOWN(AD1715*0.06-MIN(50000,AD1715)*0.03,-2))+MAX(0,ROUNDDOWN(AD1715*0.04-MIN(50000,AD1715)*0.02,-2)))</f>
        <v/>
      </c>
      <c r="AF1715" s="19">
        <f>AC1715+AE1715+Y1715</f>
        <v/>
      </c>
      <c r="AG1715" s="19">
        <f>MIN(650000,MAX(0,$B1715))</f>
        <v/>
      </c>
      <c r="AH1715" s="19">
        <f>$B1715-AG1715</f>
        <v/>
      </c>
      <c r="AI1715" s="19">
        <f>MIN(670000,ROUNDDOWN(MAX(0,AH1715-430000)*0.0751+47600,0))+MIN(260000,ROUNDDOWN(MAX(0,AH1715-430000)*0.028+17600,0))+MIN(30000,ROUNDDOWN(MAX(0,AH1715-430000)*0.0027+1873,0))+IF("いいえ"="はい",MIN(170000,ROUNDDOWN(MAX(0,AH1715-430000)*0.0243+17800,0)),0)</f>
        <v/>
      </c>
      <c r="AJ1715" s="19">
        <f>IF(""="",215040+AI1715,"")</f>
        <v/>
      </c>
      <c r="AK1715" s="19">
        <f>IF(AH1715&gt;23500000,NA(),IF(AH1715&lt;=4890000,1040000,IF(AH1715&lt;=6550000,670000,620000)))</f>
        <v/>
      </c>
      <c r="AL1715" s="19">
        <f>MAX(0,ROUNDDOWN(AH1715-AJ1715-AK1715-0,-3))</f>
        <v/>
      </c>
      <c r="AM1715" s="19">
        <f>IF(AL1715&lt;=0,0,ROUNDDOWN((AL1715*LOOKUP(AL1715,{0,1950001,3300001,6950001,9000001,18000001,40000001},{0.05,0.1,0.2,0.23,0.33,0.4,0.45})-LOOKUP(AL1715,{0,1950001,3300001,6950001,9000001,18000001,40000001},{0,97500,427500,636000,1536000,2796000,4796000}))*1.021,-2))</f>
        <v/>
      </c>
      <c r="AN1715" s="19">
        <f>MAX(0,ROUNDDOWN(AH1715-AJ1715-430000-0,-3))</f>
        <v/>
      </c>
      <c r="AO1715" s="19">
        <f>IF(AH1715&lt;=450000,0,MAX(0,ROUNDDOWN(AN1715*0.06-MIN(50000,AN1715)*0.03,-2))+MAX(0,ROUNDDOWN(AN1715*0.04-MIN(50000,AN1715)*0.02,-2)))</f>
        <v/>
      </c>
      <c r="AP1715" s="19">
        <f>AM1715+AO1715+AI1715</f>
        <v/>
      </c>
      <c r="AQ1715" s="19">
        <f>MIN(750000,MAX(0,$B1715))</f>
        <v/>
      </c>
      <c r="AR1715" s="19">
        <f>$B1715-AQ1715</f>
        <v/>
      </c>
      <c r="AS1715" s="19">
        <f>MIN(670000,ROUNDDOWN(MAX(0,AR1715-430000)*0.0751+47600,0))+MIN(260000,ROUNDDOWN(MAX(0,AR1715-430000)*0.028+17600,0))+MIN(30000,ROUNDDOWN(MAX(0,AR1715-430000)*0.0027+1873,0))+IF("いいえ"="はい",MIN(170000,ROUNDDOWN(MAX(0,AR1715-430000)*0.0243+17800,0)),0)</f>
        <v/>
      </c>
      <c r="AT1715" s="19">
        <f>IF(""="",215040+AS1715,"")</f>
        <v/>
      </c>
      <c r="AU1715" s="19">
        <f>IF(AR1715&gt;23500000,NA(),IF(AR1715&lt;=4890000,1040000,IF(AR1715&lt;=6550000,670000,620000)))</f>
        <v/>
      </c>
      <c r="AV1715" s="19">
        <f>MAX(0,ROUNDDOWN(AR1715-AT1715-AU1715-0,-3))</f>
        <v/>
      </c>
      <c r="AW1715" s="19">
        <f>IF(AV1715&lt;=0,0,ROUNDDOWN((AV1715*LOOKUP(AV1715,{0,1950001,3300001,6950001,9000001,18000001,40000001},{0.05,0.1,0.2,0.23,0.33,0.4,0.45})-LOOKUP(AV1715,{0,1950001,3300001,6950001,9000001,18000001,40000001},{0,97500,427500,636000,1536000,2796000,4796000}))*1.021,-2))</f>
        <v/>
      </c>
      <c r="AX1715" s="19">
        <f>MAX(0,ROUNDDOWN(AR1715-AT1715-430000-0,-3))</f>
        <v/>
      </c>
      <c r="AY1715" s="19">
        <f>IF(AR1715&lt;=450000,0,MAX(0,ROUNDDOWN(AX1715*0.06-MIN(50000,AX1715)*0.03,-2))+MAX(0,ROUNDDOWN(AX1715*0.04-MIN(50000,AX1715)*0.02,-2)))</f>
        <v/>
      </c>
      <c r="AZ1715" s="19">
        <f>AW1715+AY1715+AS1715</f>
        <v/>
      </c>
    </row>
    <row r="1716">
      <c r="A1716" t="inlineStr">
        <is>
          <t>1万円刻み</t>
        </is>
      </c>
      <c r="B1716" s="19">
        <f>'3_1万円刻み'!$A$1699</f>
        <v/>
      </c>
      <c r="C1716" s="19">
        <f>MIN(0,MAX(0,$B1716))</f>
        <v/>
      </c>
      <c r="D1716" s="19">
        <f>$B1716-C1716</f>
        <v/>
      </c>
      <c r="E1716" s="19">
        <f>MIN(670000,ROUNDDOWN(MAX(0,D1716-430000)*0.0751+47600,0))+MIN(260000,ROUNDDOWN(MAX(0,D1716-430000)*0.028+17600,0))+MIN(30000,ROUNDDOWN(MAX(0,D1716-430000)*0.0027+1873,0))+IF("いいえ"="はい",MIN(170000,ROUNDDOWN(MAX(0,D1716-430000)*0.0243+17800,0)),0)</f>
        <v/>
      </c>
      <c r="F1716" s="19">
        <f>IF(""="",215040+E1716,"")</f>
        <v/>
      </c>
      <c r="G1716" s="19">
        <f>IF(D1716&gt;23500000,NA(),IF(D1716&lt;=4890000,1040000,IF(D1716&lt;=6550000,670000,620000)))</f>
        <v/>
      </c>
      <c r="H1716" s="19">
        <f>MAX(0,ROUNDDOWN(D1716-F1716-G1716-0,-3))</f>
        <v/>
      </c>
      <c r="I1716" s="19">
        <f>IF(H1716&lt;=0,0,ROUNDDOWN((H1716*LOOKUP(H1716,{0,1950001,3300001,6950001,9000001,18000001,40000001},{0.05,0.1,0.2,0.23,0.33,0.4,0.45})-LOOKUP(H1716,{0,1950001,3300001,6950001,9000001,18000001,40000001},{0,97500,427500,636000,1536000,2796000,4796000}))*1.021,-2))</f>
        <v/>
      </c>
      <c r="J1716" s="19">
        <f>MAX(0,ROUNDDOWN(D1716-F1716-430000-0,-3))</f>
        <v/>
      </c>
      <c r="K1716" s="19">
        <f>IF(D1716&lt;=450000,0,MAX(0,ROUNDDOWN(J1716*0.06-MIN(50000,J1716)*0.03,-2))+MAX(0,ROUNDDOWN(J1716*0.04-MIN(50000,J1716)*0.02,-2)))</f>
        <v/>
      </c>
      <c r="L1716" s="19">
        <f>I1716+K1716+E1716</f>
        <v/>
      </c>
      <c r="M1716" s="19">
        <f>MIN(100000,MAX(0,$B1716))</f>
        <v/>
      </c>
      <c r="N1716" s="19">
        <f>$B1716-M1716</f>
        <v/>
      </c>
      <c r="O1716" s="19">
        <f>MIN(670000,ROUNDDOWN(MAX(0,N1716-430000)*0.0751+47600,0))+MIN(260000,ROUNDDOWN(MAX(0,N1716-430000)*0.028+17600,0))+MIN(30000,ROUNDDOWN(MAX(0,N1716-430000)*0.0027+1873,0))+IF("いいえ"="はい",MIN(170000,ROUNDDOWN(MAX(0,N1716-430000)*0.0243+17800,0)),0)</f>
        <v/>
      </c>
      <c r="P1716" s="19">
        <f>IF(""="",215040+O1716,"")</f>
        <v/>
      </c>
      <c r="Q1716" s="19">
        <f>IF(N1716&gt;23500000,NA(),IF(N1716&lt;=4890000,1040000,IF(N1716&lt;=6550000,670000,620000)))</f>
        <v/>
      </c>
      <c r="R1716" s="19">
        <f>MAX(0,ROUNDDOWN(N1716-P1716-Q1716-0,-3))</f>
        <v/>
      </c>
      <c r="S1716" s="19">
        <f>IF(R1716&lt;=0,0,ROUNDDOWN((R1716*LOOKUP(R1716,{0,1950001,3300001,6950001,9000001,18000001,40000001},{0.05,0.1,0.2,0.23,0.33,0.4,0.45})-LOOKUP(R1716,{0,1950001,3300001,6950001,9000001,18000001,40000001},{0,97500,427500,636000,1536000,2796000,4796000}))*1.021,-2))</f>
        <v/>
      </c>
      <c r="T1716" s="19">
        <f>MAX(0,ROUNDDOWN(N1716-P1716-430000-0,-3))</f>
        <v/>
      </c>
      <c r="U1716" s="19">
        <f>IF(N1716&lt;=450000,0,MAX(0,ROUNDDOWN(T1716*0.06-MIN(50000,T1716)*0.03,-2))+MAX(0,ROUNDDOWN(T1716*0.04-MIN(50000,T1716)*0.02,-2)))</f>
        <v/>
      </c>
      <c r="V1716" s="19">
        <f>S1716+U1716+O1716</f>
        <v/>
      </c>
      <c r="W1716" s="19">
        <f>MIN(550000,MAX(0,$B1716))</f>
        <v/>
      </c>
      <c r="X1716" s="19">
        <f>$B1716-W1716</f>
        <v/>
      </c>
      <c r="Y1716" s="19">
        <f>MIN(670000,ROUNDDOWN(MAX(0,X1716-430000)*0.0751+47600,0))+MIN(260000,ROUNDDOWN(MAX(0,X1716-430000)*0.028+17600,0))+MIN(30000,ROUNDDOWN(MAX(0,X1716-430000)*0.0027+1873,0))+IF("いいえ"="はい",MIN(170000,ROUNDDOWN(MAX(0,X1716-430000)*0.0243+17800,0)),0)</f>
        <v/>
      </c>
      <c r="Z1716" s="19">
        <f>IF(""="",215040+Y1716,"")</f>
        <v/>
      </c>
      <c r="AA1716" s="19">
        <f>IF(X1716&gt;23500000,NA(),IF(X1716&lt;=4890000,1040000,IF(X1716&lt;=6550000,670000,620000)))</f>
        <v/>
      </c>
      <c r="AB1716" s="19">
        <f>MAX(0,ROUNDDOWN(X1716-Z1716-AA1716-0,-3))</f>
        <v/>
      </c>
      <c r="AC1716" s="19">
        <f>IF(AB1716&lt;=0,0,ROUNDDOWN((AB1716*LOOKUP(AB1716,{0,1950001,3300001,6950001,9000001,18000001,40000001},{0.05,0.1,0.2,0.23,0.33,0.4,0.45})-LOOKUP(AB1716,{0,1950001,3300001,6950001,9000001,18000001,40000001},{0,97500,427500,636000,1536000,2796000,4796000}))*1.021,-2))</f>
        <v/>
      </c>
      <c r="AD1716" s="19">
        <f>MAX(0,ROUNDDOWN(X1716-Z1716-430000-0,-3))</f>
        <v/>
      </c>
      <c r="AE1716" s="19">
        <f>IF(X1716&lt;=450000,0,MAX(0,ROUNDDOWN(AD1716*0.06-MIN(50000,AD1716)*0.03,-2))+MAX(0,ROUNDDOWN(AD1716*0.04-MIN(50000,AD1716)*0.02,-2)))</f>
        <v/>
      </c>
      <c r="AF1716" s="19">
        <f>AC1716+AE1716+Y1716</f>
        <v/>
      </c>
      <c r="AG1716" s="19">
        <f>MIN(650000,MAX(0,$B1716))</f>
        <v/>
      </c>
      <c r="AH1716" s="19">
        <f>$B1716-AG1716</f>
        <v/>
      </c>
      <c r="AI1716" s="19">
        <f>MIN(670000,ROUNDDOWN(MAX(0,AH1716-430000)*0.0751+47600,0))+MIN(260000,ROUNDDOWN(MAX(0,AH1716-430000)*0.028+17600,0))+MIN(30000,ROUNDDOWN(MAX(0,AH1716-430000)*0.0027+1873,0))+IF("いいえ"="はい",MIN(170000,ROUNDDOWN(MAX(0,AH1716-430000)*0.0243+17800,0)),0)</f>
        <v/>
      </c>
      <c r="AJ1716" s="19">
        <f>IF(""="",215040+AI1716,"")</f>
        <v/>
      </c>
      <c r="AK1716" s="19">
        <f>IF(AH1716&gt;23500000,NA(),IF(AH1716&lt;=4890000,1040000,IF(AH1716&lt;=6550000,670000,620000)))</f>
        <v/>
      </c>
      <c r="AL1716" s="19">
        <f>MAX(0,ROUNDDOWN(AH1716-AJ1716-AK1716-0,-3))</f>
        <v/>
      </c>
      <c r="AM1716" s="19">
        <f>IF(AL1716&lt;=0,0,ROUNDDOWN((AL1716*LOOKUP(AL1716,{0,1950001,3300001,6950001,9000001,18000001,40000001},{0.05,0.1,0.2,0.23,0.33,0.4,0.45})-LOOKUP(AL1716,{0,1950001,3300001,6950001,9000001,18000001,40000001},{0,97500,427500,636000,1536000,2796000,4796000}))*1.021,-2))</f>
        <v/>
      </c>
      <c r="AN1716" s="19">
        <f>MAX(0,ROUNDDOWN(AH1716-AJ1716-430000-0,-3))</f>
        <v/>
      </c>
      <c r="AO1716" s="19">
        <f>IF(AH1716&lt;=450000,0,MAX(0,ROUNDDOWN(AN1716*0.06-MIN(50000,AN1716)*0.03,-2))+MAX(0,ROUNDDOWN(AN1716*0.04-MIN(50000,AN1716)*0.02,-2)))</f>
        <v/>
      </c>
      <c r="AP1716" s="19">
        <f>AM1716+AO1716+AI1716</f>
        <v/>
      </c>
      <c r="AQ1716" s="19">
        <f>MIN(750000,MAX(0,$B1716))</f>
        <v/>
      </c>
      <c r="AR1716" s="19">
        <f>$B1716-AQ1716</f>
        <v/>
      </c>
      <c r="AS1716" s="19">
        <f>MIN(670000,ROUNDDOWN(MAX(0,AR1716-430000)*0.0751+47600,0))+MIN(260000,ROUNDDOWN(MAX(0,AR1716-430000)*0.028+17600,0))+MIN(30000,ROUNDDOWN(MAX(0,AR1716-430000)*0.0027+1873,0))+IF("いいえ"="はい",MIN(170000,ROUNDDOWN(MAX(0,AR1716-430000)*0.0243+17800,0)),0)</f>
        <v/>
      </c>
      <c r="AT1716" s="19">
        <f>IF(""="",215040+AS1716,"")</f>
        <v/>
      </c>
      <c r="AU1716" s="19">
        <f>IF(AR1716&gt;23500000,NA(),IF(AR1716&lt;=4890000,1040000,IF(AR1716&lt;=6550000,670000,620000)))</f>
        <v/>
      </c>
      <c r="AV1716" s="19">
        <f>MAX(0,ROUNDDOWN(AR1716-AT1716-AU1716-0,-3))</f>
        <v/>
      </c>
      <c r="AW1716" s="19">
        <f>IF(AV1716&lt;=0,0,ROUNDDOWN((AV1716*LOOKUP(AV1716,{0,1950001,3300001,6950001,9000001,18000001,40000001},{0.05,0.1,0.2,0.23,0.33,0.4,0.45})-LOOKUP(AV1716,{0,1950001,3300001,6950001,9000001,18000001,40000001},{0,97500,427500,636000,1536000,2796000,4796000}))*1.021,-2))</f>
        <v/>
      </c>
      <c r="AX1716" s="19">
        <f>MAX(0,ROUNDDOWN(AR1716-AT1716-430000-0,-3))</f>
        <v/>
      </c>
      <c r="AY1716" s="19">
        <f>IF(AR1716&lt;=450000,0,MAX(0,ROUNDDOWN(AX1716*0.06-MIN(50000,AX1716)*0.03,-2))+MAX(0,ROUNDDOWN(AX1716*0.04-MIN(50000,AX1716)*0.02,-2)))</f>
        <v/>
      </c>
      <c r="AZ1716" s="19">
        <f>AW1716+AY1716+AS1716</f>
        <v/>
      </c>
    </row>
    <row r="1717">
      <c r="A1717" t="inlineStr">
        <is>
          <t>1万円刻み</t>
        </is>
      </c>
      <c r="B1717" s="19">
        <f>'3_1万円刻み'!$A$1700</f>
        <v/>
      </c>
      <c r="C1717" s="19">
        <f>MIN(0,MAX(0,$B1717))</f>
        <v/>
      </c>
      <c r="D1717" s="19">
        <f>$B1717-C1717</f>
        <v/>
      </c>
      <c r="E1717" s="19">
        <f>MIN(670000,ROUNDDOWN(MAX(0,D1717-430000)*0.0751+47600,0))+MIN(260000,ROUNDDOWN(MAX(0,D1717-430000)*0.028+17600,0))+MIN(30000,ROUNDDOWN(MAX(0,D1717-430000)*0.0027+1873,0))+IF("いいえ"="はい",MIN(170000,ROUNDDOWN(MAX(0,D1717-430000)*0.0243+17800,0)),0)</f>
        <v/>
      </c>
      <c r="F1717" s="19">
        <f>IF(""="",215040+E1717,"")</f>
        <v/>
      </c>
      <c r="G1717" s="19">
        <f>IF(D1717&gt;23500000,NA(),IF(D1717&lt;=4890000,1040000,IF(D1717&lt;=6550000,670000,620000)))</f>
        <v/>
      </c>
      <c r="H1717" s="19">
        <f>MAX(0,ROUNDDOWN(D1717-F1717-G1717-0,-3))</f>
        <v/>
      </c>
      <c r="I1717" s="19">
        <f>IF(H1717&lt;=0,0,ROUNDDOWN((H1717*LOOKUP(H1717,{0,1950001,3300001,6950001,9000001,18000001,40000001},{0.05,0.1,0.2,0.23,0.33,0.4,0.45})-LOOKUP(H1717,{0,1950001,3300001,6950001,9000001,18000001,40000001},{0,97500,427500,636000,1536000,2796000,4796000}))*1.021,-2))</f>
        <v/>
      </c>
      <c r="J1717" s="19">
        <f>MAX(0,ROUNDDOWN(D1717-F1717-430000-0,-3))</f>
        <v/>
      </c>
      <c r="K1717" s="19">
        <f>IF(D1717&lt;=450000,0,MAX(0,ROUNDDOWN(J1717*0.06-MIN(50000,J1717)*0.03,-2))+MAX(0,ROUNDDOWN(J1717*0.04-MIN(50000,J1717)*0.02,-2)))</f>
        <v/>
      </c>
      <c r="L1717" s="19">
        <f>I1717+K1717+E1717</f>
        <v/>
      </c>
      <c r="M1717" s="19">
        <f>MIN(100000,MAX(0,$B1717))</f>
        <v/>
      </c>
      <c r="N1717" s="19">
        <f>$B1717-M1717</f>
        <v/>
      </c>
      <c r="O1717" s="19">
        <f>MIN(670000,ROUNDDOWN(MAX(0,N1717-430000)*0.0751+47600,0))+MIN(260000,ROUNDDOWN(MAX(0,N1717-430000)*0.028+17600,0))+MIN(30000,ROUNDDOWN(MAX(0,N1717-430000)*0.0027+1873,0))+IF("いいえ"="はい",MIN(170000,ROUNDDOWN(MAX(0,N1717-430000)*0.0243+17800,0)),0)</f>
        <v/>
      </c>
      <c r="P1717" s="19">
        <f>IF(""="",215040+O1717,"")</f>
        <v/>
      </c>
      <c r="Q1717" s="19">
        <f>IF(N1717&gt;23500000,NA(),IF(N1717&lt;=4890000,1040000,IF(N1717&lt;=6550000,670000,620000)))</f>
        <v/>
      </c>
      <c r="R1717" s="19">
        <f>MAX(0,ROUNDDOWN(N1717-P1717-Q1717-0,-3))</f>
        <v/>
      </c>
      <c r="S1717" s="19">
        <f>IF(R1717&lt;=0,0,ROUNDDOWN((R1717*LOOKUP(R1717,{0,1950001,3300001,6950001,9000001,18000001,40000001},{0.05,0.1,0.2,0.23,0.33,0.4,0.45})-LOOKUP(R1717,{0,1950001,3300001,6950001,9000001,18000001,40000001},{0,97500,427500,636000,1536000,2796000,4796000}))*1.021,-2))</f>
        <v/>
      </c>
      <c r="T1717" s="19">
        <f>MAX(0,ROUNDDOWN(N1717-P1717-430000-0,-3))</f>
        <v/>
      </c>
      <c r="U1717" s="19">
        <f>IF(N1717&lt;=450000,0,MAX(0,ROUNDDOWN(T1717*0.06-MIN(50000,T1717)*0.03,-2))+MAX(0,ROUNDDOWN(T1717*0.04-MIN(50000,T1717)*0.02,-2)))</f>
        <v/>
      </c>
      <c r="V1717" s="19">
        <f>S1717+U1717+O1717</f>
        <v/>
      </c>
      <c r="W1717" s="19">
        <f>MIN(550000,MAX(0,$B1717))</f>
        <v/>
      </c>
      <c r="X1717" s="19">
        <f>$B1717-W1717</f>
        <v/>
      </c>
      <c r="Y1717" s="19">
        <f>MIN(670000,ROUNDDOWN(MAX(0,X1717-430000)*0.0751+47600,0))+MIN(260000,ROUNDDOWN(MAX(0,X1717-430000)*0.028+17600,0))+MIN(30000,ROUNDDOWN(MAX(0,X1717-430000)*0.0027+1873,0))+IF("いいえ"="はい",MIN(170000,ROUNDDOWN(MAX(0,X1717-430000)*0.0243+17800,0)),0)</f>
        <v/>
      </c>
      <c r="Z1717" s="19">
        <f>IF(""="",215040+Y1717,"")</f>
        <v/>
      </c>
      <c r="AA1717" s="19">
        <f>IF(X1717&gt;23500000,NA(),IF(X1717&lt;=4890000,1040000,IF(X1717&lt;=6550000,670000,620000)))</f>
        <v/>
      </c>
      <c r="AB1717" s="19">
        <f>MAX(0,ROUNDDOWN(X1717-Z1717-AA1717-0,-3))</f>
        <v/>
      </c>
      <c r="AC1717" s="19">
        <f>IF(AB1717&lt;=0,0,ROUNDDOWN((AB1717*LOOKUP(AB1717,{0,1950001,3300001,6950001,9000001,18000001,40000001},{0.05,0.1,0.2,0.23,0.33,0.4,0.45})-LOOKUP(AB1717,{0,1950001,3300001,6950001,9000001,18000001,40000001},{0,97500,427500,636000,1536000,2796000,4796000}))*1.021,-2))</f>
        <v/>
      </c>
      <c r="AD1717" s="19">
        <f>MAX(0,ROUNDDOWN(X1717-Z1717-430000-0,-3))</f>
        <v/>
      </c>
      <c r="AE1717" s="19">
        <f>IF(X1717&lt;=450000,0,MAX(0,ROUNDDOWN(AD1717*0.06-MIN(50000,AD1717)*0.03,-2))+MAX(0,ROUNDDOWN(AD1717*0.04-MIN(50000,AD1717)*0.02,-2)))</f>
        <v/>
      </c>
      <c r="AF1717" s="19">
        <f>AC1717+AE1717+Y1717</f>
        <v/>
      </c>
      <c r="AG1717" s="19">
        <f>MIN(650000,MAX(0,$B1717))</f>
        <v/>
      </c>
      <c r="AH1717" s="19">
        <f>$B1717-AG1717</f>
        <v/>
      </c>
      <c r="AI1717" s="19">
        <f>MIN(670000,ROUNDDOWN(MAX(0,AH1717-430000)*0.0751+47600,0))+MIN(260000,ROUNDDOWN(MAX(0,AH1717-430000)*0.028+17600,0))+MIN(30000,ROUNDDOWN(MAX(0,AH1717-430000)*0.0027+1873,0))+IF("いいえ"="はい",MIN(170000,ROUNDDOWN(MAX(0,AH1717-430000)*0.0243+17800,0)),0)</f>
        <v/>
      </c>
      <c r="AJ1717" s="19">
        <f>IF(""="",215040+AI1717,"")</f>
        <v/>
      </c>
      <c r="AK1717" s="19">
        <f>IF(AH1717&gt;23500000,NA(),IF(AH1717&lt;=4890000,1040000,IF(AH1717&lt;=6550000,670000,620000)))</f>
        <v/>
      </c>
      <c r="AL1717" s="19">
        <f>MAX(0,ROUNDDOWN(AH1717-AJ1717-AK1717-0,-3))</f>
        <v/>
      </c>
      <c r="AM1717" s="19">
        <f>IF(AL1717&lt;=0,0,ROUNDDOWN((AL1717*LOOKUP(AL1717,{0,1950001,3300001,6950001,9000001,18000001,40000001},{0.05,0.1,0.2,0.23,0.33,0.4,0.45})-LOOKUP(AL1717,{0,1950001,3300001,6950001,9000001,18000001,40000001},{0,97500,427500,636000,1536000,2796000,4796000}))*1.021,-2))</f>
        <v/>
      </c>
      <c r="AN1717" s="19">
        <f>MAX(0,ROUNDDOWN(AH1717-AJ1717-430000-0,-3))</f>
        <v/>
      </c>
      <c r="AO1717" s="19">
        <f>IF(AH1717&lt;=450000,0,MAX(0,ROUNDDOWN(AN1717*0.06-MIN(50000,AN1717)*0.03,-2))+MAX(0,ROUNDDOWN(AN1717*0.04-MIN(50000,AN1717)*0.02,-2)))</f>
        <v/>
      </c>
      <c r="AP1717" s="19">
        <f>AM1717+AO1717+AI1717</f>
        <v/>
      </c>
      <c r="AQ1717" s="19">
        <f>MIN(750000,MAX(0,$B1717))</f>
        <v/>
      </c>
      <c r="AR1717" s="19">
        <f>$B1717-AQ1717</f>
        <v/>
      </c>
      <c r="AS1717" s="19">
        <f>MIN(670000,ROUNDDOWN(MAX(0,AR1717-430000)*0.0751+47600,0))+MIN(260000,ROUNDDOWN(MAX(0,AR1717-430000)*0.028+17600,0))+MIN(30000,ROUNDDOWN(MAX(0,AR1717-430000)*0.0027+1873,0))+IF("いいえ"="はい",MIN(170000,ROUNDDOWN(MAX(0,AR1717-430000)*0.0243+17800,0)),0)</f>
        <v/>
      </c>
      <c r="AT1717" s="19">
        <f>IF(""="",215040+AS1717,"")</f>
        <v/>
      </c>
      <c r="AU1717" s="19">
        <f>IF(AR1717&gt;23500000,NA(),IF(AR1717&lt;=4890000,1040000,IF(AR1717&lt;=6550000,670000,620000)))</f>
        <v/>
      </c>
      <c r="AV1717" s="19">
        <f>MAX(0,ROUNDDOWN(AR1717-AT1717-AU1717-0,-3))</f>
        <v/>
      </c>
      <c r="AW1717" s="19">
        <f>IF(AV1717&lt;=0,0,ROUNDDOWN((AV1717*LOOKUP(AV1717,{0,1950001,3300001,6950001,9000001,18000001,40000001},{0.05,0.1,0.2,0.23,0.33,0.4,0.45})-LOOKUP(AV1717,{0,1950001,3300001,6950001,9000001,18000001,40000001},{0,97500,427500,636000,1536000,2796000,4796000}))*1.021,-2))</f>
        <v/>
      </c>
      <c r="AX1717" s="19">
        <f>MAX(0,ROUNDDOWN(AR1717-AT1717-430000-0,-3))</f>
        <v/>
      </c>
      <c r="AY1717" s="19">
        <f>IF(AR1717&lt;=450000,0,MAX(0,ROUNDDOWN(AX1717*0.06-MIN(50000,AX1717)*0.03,-2))+MAX(0,ROUNDDOWN(AX1717*0.04-MIN(50000,AX1717)*0.02,-2)))</f>
        <v/>
      </c>
      <c r="AZ1717" s="19">
        <f>AW1717+AY1717+AS1717</f>
        <v/>
      </c>
    </row>
    <row r="1718">
      <c r="A1718" t="inlineStr">
        <is>
          <t>1万円刻み</t>
        </is>
      </c>
      <c r="B1718" s="19">
        <f>'3_1万円刻み'!$A$1701</f>
        <v/>
      </c>
      <c r="C1718" s="19">
        <f>MIN(0,MAX(0,$B1718))</f>
        <v/>
      </c>
      <c r="D1718" s="19">
        <f>$B1718-C1718</f>
        <v/>
      </c>
      <c r="E1718" s="19">
        <f>MIN(670000,ROUNDDOWN(MAX(0,D1718-430000)*0.0751+47600,0))+MIN(260000,ROUNDDOWN(MAX(0,D1718-430000)*0.028+17600,0))+MIN(30000,ROUNDDOWN(MAX(0,D1718-430000)*0.0027+1873,0))+IF("いいえ"="はい",MIN(170000,ROUNDDOWN(MAX(0,D1718-430000)*0.0243+17800,0)),0)</f>
        <v/>
      </c>
      <c r="F1718" s="19">
        <f>IF(""="",215040+E1718,"")</f>
        <v/>
      </c>
      <c r="G1718" s="19">
        <f>IF(D1718&gt;23500000,NA(),IF(D1718&lt;=4890000,1040000,IF(D1718&lt;=6550000,670000,620000)))</f>
        <v/>
      </c>
      <c r="H1718" s="19">
        <f>MAX(0,ROUNDDOWN(D1718-F1718-G1718-0,-3))</f>
        <v/>
      </c>
      <c r="I1718" s="19">
        <f>IF(H1718&lt;=0,0,ROUNDDOWN((H1718*LOOKUP(H1718,{0,1950001,3300001,6950001,9000001,18000001,40000001},{0.05,0.1,0.2,0.23,0.33,0.4,0.45})-LOOKUP(H1718,{0,1950001,3300001,6950001,9000001,18000001,40000001},{0,97500,427500,636000,1536000,2796000,4796000}))*1.021,-2))</f>
        <v/>
      </c>
      <c r="J1718" s="19">
        <f>MAX(0,ROUNDDOWN(D1718-F1718-430000-0,-3))</f>
        <v/>
      </c>
      <c r="K1718" s="19">
        <f>IF(D1718&lt;=450000,0,MAX(0,ROUNDDOWN(J1718*0.06-MIN(50000,J1718)*0.03,-2))+MAX(0,ROUNDDOWN(J1718*0.04-MIN(50000,J1718)*0.02,-2)))</f>
        <v/>
      </c>
      <c r="L1718" s="19">
        <f>I1718+K1718+E1718</f>
        <v/>
      </c>
      <c r="M1718" s="19">
        <f>MIN(100000,MAX(0,$B1718))</f>
        <v/>
      </c>
      <c r="N1718" s="19">
        <f>$B1718-M1718</f>
        <v/>
      </c>
      <c r="O1718" s="19">
        <f>MIN(670000,ROUNDDOWN(MAX(0,N1718-430000)*0.0751+47600,0))+MIN(260000,ROUNDDOWN(MAX(0,N1718-430000)*0.028+17600,0))+MIN(30000,ROUNDDOWN(MAX(0,N1718-430000)*0.0027+1873,0))+IF("いいえ"="はい",MIN(170000,ROUNDDOWN(MAX(0,N1718-430000)*0.0243+17800,0)),0)</f>
        <v/>
      </c>
      <c r="P1718" s="19">
        <f>IF(""="",215040+O1718,"")</f>
        <v/>
      </c>
      <c r="Q1718" s="19">
        <f>IF(N1718&gt;23500000,NA(),IF(N1718&lt;=4890000,1040000,IF(N1718&lt;=6550000,670000,620000)))</f>
        <v/>
      </c>
      <c r="R1718" s="19">
        <f>MAX(0,ROUNDDOWN(N1718-P1718-Q1718-0,-3))</f>
        <v/>
      </c>
      <c r="S1718" s="19">
        <f>IF(R1718&lt;=0,0,ROUNDDOWN((R1718*LOOKUP(R1718,{0,1950001,3300001,6950001,9000001,18000001,40000001},{0.05,0.1,0.2,0.23,0.33,0.4,0.45})-LOOKUP(R1718,{0,1950001,3300001,6950001,9000001,18000001,40000001},{0,97500,427500,636000,1536000,2796000,4796000}))*1.021,-2))</f>
        <v/>
      </c>
      <c r="T1718" s="19">
        <f>MAX(0,ROUNDDOWN(N1718-P1718-430000-0,-3))</f>
        <v/>
      </c>
      <c r="U1718" s="19">
        <f>IF(N1718&lt;=450000,0,MAX(0,ROUNDDOWN(T1718*0.06-MIN(50000,T1718)*0.03,-2))+MAX(0,ROUNDDOWN(T1718*0.04-MIN(50000,T1718)*0.02,-2)))</f>
        <v/>
      </c>
      <c r="V1718" s="19">
        <f>S1718+U1718+O1718</f>
        <v/>
      </c>
      <c r="W1718" s="19">
        <f>MIN(550000,MAX(0,$B1718))</f>
        <v/>
      </c>
      <c r="X1718" s="19">
        <f>$B1718-W1718</f>
        <v/>
      </c>
      <c r="Y1718" s="19">
        <f>MIN(670000,ROUNDDOWN(MAX(0,X1718-430000)*0.0751+47600,0))+MIN(260000,ROUNDDOWN(MAX(0,X1718-430000)*0.028+17600,0))+MIN(30000,ROUNDDOWN(MAX(0,X1718-430000)*0.0027+1873,0))+IF("いいえ"="はい",MIN(170000,ROUNDDOWN(MAX(0,X1718-430000)*0.0243+17800,0)),0)</f>
        <v/>
      </c>
      <c r="Z1718" s="19">
        <f>IF(""="",215040+Y1718,"")</f>
        <v/>
      </c>
      <c r="AA1718" s="19">
        <f>IF(X1718&gt;23500000,NA(),IF(X1718&lt;=4890000,1040000,IF(X1718&lt;=6550000,670000,620000)))</f>
        <v/>
      </c>
      <c r="AB1718" s="19">
        <f>MAX(0,ROUNDDOWN(X1718-Z1718-AA1718-0,-3))</f>
        <v/>
      </c>
      <c r="AC1718" s="19">
        <f>IF(AB1718&lt;=0,0,ROUNDDOWN((AB1718*LOOKUP(AB1718,{0,1950001,3300001,6950001,9000001,18000001,40000001},{0.05,0.1,0.2,0.23,0.33,0.4,0.45})-LOOKUP(AB1718,{0,1950001,3300001,6950001,9000001,18000001,40000001},{0,97500,427500,636000,1536000,2796000,4796000}))*1.021,-2))</f>
        <v/>
      </c>
      <c r="AD1718" s="19">
        <f>MAX(0,ROUNDDOWN(X1718-Z1718-430000-0,-3))</f>
        <v/>
      </c>
      <c r="AE1718" s="19">
        <f>IF(X1718&lt;=450000,0,MAX(0,ROUNDDOWN(AD1718*0.06-MIN(50000,AD1718)*0.03,-2))+MAX(0,ROUNDDOWN(AD1718*0.04-MIN(50000,AD1718)*0.02,-2)))</f>
        <v/>
      </c>
      <c r="AF1718" s="19">
        <f>AC1718+AE1718+Y1718</f>
        <v/>
      </c>
      <c r="AG1718" s="19">
        <f>MIN(650000,MAX(0,$B1718))</f>
        <v/>
      </c>
      <c r="AH1718" s="19">
        <f>$B1718-AG1718</f>
        <v/>
      </c>
      <c r="AI1718" s="19">
        <f>MIN(670000,ROUNDDOWN(MAX(0,AH1718-430000)*0.0751+47600,0))+MIN(260000,ROUNDDOWN(MAX(0,AH1718-430000)*0.028+17600,0))+MIN(30000,ROUNDDOWN(MAX(0,AH1718-430000)*0.0027+1873,0))+IF("いいえ"="はい",MIN(170000,ROUNDDOWN(MAX(0,AH1718-430000)*0.0243+17800,0)),0)</f>
        <v/>
      </c>
      <c r="AJ1718" s="19">
        <f>IF(""="",215040+AI1718,"")</f>
        <v/>
      </c>
      <c r="AK1718" s="19">
        <f>IF(AH1718&gt;23500000,NA(),IF(AH1718&lt;=4890000,1040000,IF(AH1718&lt;=6550000,670000,620000)))</f>
        <v/>
      </c>
      <c r="AL1718" s="19">
        <f>MAX(0,ROUNDDOWN(AH1718-AJ1718-AK1718-0,-3))</f>
        <v/>
      </c>
      <c r="AM1718" s="19">
        <f>IF(AL1718&lt;=0,0,ROUNDDOWN((AL1718*LOOKUP(AL1718,{0,1950001,3300001,6950001,9000001,18000001,40000001},{0.05,0.1,0.2,0.23,0.33,0.4,0.45})-LOOKUP(AL1718,{0,1950001,3300001,6950001,9000001,18000001,40000001},{0,97500,427500,636000,1536000,2796000,4796000}))*1.021,-2))</f>
        <v/>
      </c>
      <c r="AN1718" s="19">
        <f>MAX(0,ROUNDDOWN(AH1718-AJ1718-430000-0,-3))</f>
        <v/>
      </c>
      <c r="AO1718" s="19">
        <f>IF(AH1718&lt;=450000,0,MAX(0,ROUNDDOWN(AN1718*0.06-MIN(50000,AN1718)*0.03,-2))+MAX(0,ROUNDDOWN(AN1718*0.04-MIN(50000,AN1718)*0.02,-2)))</f>
        <v/>
      </c>
      <c r="AP1718" s="19">
        <f>AM1718+AO1718+AI1718</f>
        <v/>
      </c>
      <c r="AQ1718" s="19">
        <f>MIN(750000,MAX(0,$B1718))</f>
        <v/>
      </c>
      <c r="AR1718" s="19">
        <f>$B1718-AQ1718</f>
        <v/>
      </c>
      <c r="AS1718" s="19">
        <f>MIN(670000,ROUNDDOWN(MAX(0,AR1718-430000)*0.0751+47600,0))+MIN(260000,ROUNDDOWN(MAX(0,AR1718-430000)*0.028+17600,0))+MIN(30000,ROUNDDOWN(MAX(0,AR1718-430000)*0.0027+1873,0))+IF("いいえ"="はい",MIN(170000,ROUNDDOWN(MAX(0,AR1718-430000)*0.0243+17800,0)),0)</f>
        <v/>
      </c>
      <c r="AT1718" s="19">
        <f>IF(""="",215040+AS1718,"")</f>
        <v/>
      </c>
      <c r="AU1718" s="19">
        <f>IF(AR1718&gt;23500000,NA(),IF(AR1718&lt;=4890000,1040000,IF(AR1718&lt;=6550000,670000,620000)))</f>
        <v/>
      </c>
      <c r="AV1718" s="19">
        <f>MAX(0,ROUNDDOWN(AR1718-AT1718-AU1718-0,-3))</f>
        <v/>
      </c>
      <c r="AW1718" s="19">
        <f>IF(AV1718&lt;=0,0,ROUNDDOWN((AV1718*LOOKUP(AV1718,{0,1950001,3300001,6950001,9000001,18000001,40000001},{0.05,0.1,0.2,0.23,0.33,0.4,0.45})-LOOKUP(AV1718,{0,1950001,3300001,6950001,9000001,18000001,40000001},{0,97500,427500,636000,1536000,2796000,4796000}))*1.021,-2))</f>
        <v/>
      </c>
      <c r="AX1718" s="19">
        <f>MAX(0,ROUNDDOWN(AR1718-AT1718-430000-0,-3))</f>
        <v/>
      </c>
      <c r="AY1718" s="19">
        <f>IF(AR1718&lt;=450000,0,MAX(0,ROUNDDOWN(AX1718*0.06-MIN(50000,AX1718)*0.03,-2))+MAX(0,ROUNDDOWN(AX1718*0.04-MIN(50000,AX1718)*0.02,-2)))</f>
        <v/>
      </c>
      <c r="AZ1718" s="19">
        <f>AW1718+AY1718+AS1718</f>
        <v/>
      </c>
    </row>
    <row r="1719">
      <c r="A1719" t="inlineStr">
        <is>
          <t>1万円刻み</t>
        </is>
      </c>
      <c r="B1719" s="19">
        <f>'3_1万円刻み'!$A$1702</f>
        <v/>
      </c>
      <c r="C1719" s="19">
        <f>MIN(0,MAX(0,$B1719))</f>
        <v/>
      </c>
      <c r="D1719" s="19">
        <f>$B1719-C1719</f>
        <v/>
      </c>
      <c r="E1719" s="19">
        <f>MIN(670000,ROUNDDOWN(MAX(0,D1719-430000)*0.0751+47600,0))+MIN(260000,ROUNDDOWN(MAX(0,D1719-430000)*0.028+17600,0))+MIN(30000,ROUNDDOWN(MAX(0,D1719-430000)*0.0027+1873,0))+IF("いいえ"="はい",MIN(170000,ROUNDDOWN(MAX(0,D1719-430000)*0.0243+17800,0)),0)</f>
        <v/>
      </c>
      <c r="F1719" s="19">
        <f>IF(""="",215040+E1719,"")</f>
        <v/>
      </c>
      <c r="G1719" s="19">
        <f>IF(D1719&gt;23500000,NA(),IF(D1719&lt;=4890000,1040000,IF(D1719&lt;=6550000,670000,620000)))</f>
        <v/>
      </c>
      <c r="H1719" s="19">
        <f>MAX(0,ROUNDDOWN(D1719-F1719-G1719-0,-3))</f>
        <v/>
      </c>
      <c r="I1719" s="19">
        <f>IF(H1719&lt;=0,0,ROUNDDOWN((H1719*LOOKUP(H1719,{0,1950001,3300001,6950001,9000001,18000001,40000001},{0.05,0.1,0.2,0.23,0.33,0.4,0.45})-LOOKUP(H1719,{0,1950001,3300001,6950001,9000001,18000001,40000001},{0,97500,427500,636000,1536000,2796000,4796000}))*1.021,-2))</f>
        <v/>
      </c>
      <c r="J1719" s="19">
        <f>MAX(0,ROUNDDOWN(D1719-F1719-430000-0,-3))</f>
        <v/>
      </c>
      <c r="K1719" s="19">
        <f>IF(D1719&lt;=450000,0,MAX(0,ROUNDDOWN(J1719*0.06-MIN(50000,J1719)*0.03,-2))+MAX(0,ROUNDDOWN(J1719*0.04-MIN(50000,J1719)*0.02,-2)))</f>
        <v/>
      </c>
      <c r="L1719" s="19">
        <f>I1719+K1719+E1719</f>
        <v/>
      </c>
      <c r="M1719" s="19">
        <f>MIN(100000,MAX(0,$B1719))</f>
        <v/>
      </c>
      <c r="N1719" s="19">
        <f>$B1719-M1719</f>
        <v/>
      </c>
      <c r="O1719" s="19">
        <f>MIN(670000,ROUNDDOWN(MAX(0,N1719-430000)*0.0751+47600,0))+MIN(260000,ROUNDDOWN(MAX(0,N1719-430000)*0.028+17600,0))+MIN(30000,ROUNDDOWN(MAX(0,N1719-430000)*0.0027+1873,0))+IF("いいえ"="はい",MIN(170000,ROUNDDOWN(MAX(0,N1719-430000)*0.0243+17800,0)),0)</f>
        <v/>
      </c>
      <c r="P1719" s="19">
        <f>IF(""="",215040+O1719,"")</f>
        <v/>
      </c>
      <c r="Q1719" s="19">
        <f>IF(N1719&gt;23500000,NA(),IF(N1719&lt;=4890000,1040000,IF(N1719&lt;=6550000,670000,620000)))</f>
        <v/>
      </c>
      <c r="R1719" s="19">
        <f>MAX(0,ROUNDDOWN(N1719-P1719-Q1719-0,-3))</f>
        <v/>
      </c>
      <c r="S1719" s="19">
        <f>IF(R1719&lt;=0,0,ROUNDDOWN((R1719*LOOKUP(R1719,{0,1950001,3300001,6950001,9000001,18000001,40000001},{0.05,0.1,0.2,0.23,0.33,0.4,0.45})-LOOKUP(R1719,{0,1950001,3300001,6950001,9000001,18000001,40000001},{0,97500,427500,636000,1536000,2796000,4796000}))*1.021,-2))</f>
        <v/>
      </c>
      <c r="T1719" s="19">
        <f>MAX(0,ROUNDDOWN(N1719-P1719-430000-0,-3))</f>
        <v/>
      </c>
      <c r="U1719" s="19">
        <f>IF(N1719&lt;=450000,0,MAX(0,ROUNDDOWN(T1719*0.06-MIN(50000,T1719)*0.03,-2))+MAX(0,ROUNDDOWN(T1719*0.04-MIN(50000,T1719)*0.02,-2)))</f>
        <v/>
      </c>
      <c r="V1719" s="19">
        <f>S1719+U1719+O1719</f>
        <v/>
      </c>
      <c r="W1719" s="19">
        <f>MIN(550000,MAX(0,$B1719))</f>
        <v/>
      </c>
      <c r="X1719" s="19">
        <f>$B1719-W1719</f>
        <v/>
      </c>
      <c r="Y1719" s="19">
        <f>MIN(670000,ROUNDDOWN(MAX(0,X1719-430000)*0.0751+47600,0))+MIN(260000,ROUNDDOWN(MAX(0,X1719-430000)*0.028+17600,0))+MIN(30000,ROUNDDOWN(MAX(0,X1719-430000)*0.0027+1873,0))+IF("いいえ"="はい",MIN(170000,ROUNDDOWN(MAX(0,X1719-430000)*0.0243+17800,0)),0)</f>
        <v/>
      </c>
      <c r="Z1719" s="19">
        <f>IF(""="",215040+Y1719,"")</f>
        <v/>
      </c>
      <c r="AA1719" s="19">
        <f>IF(X1719&gt;23500000,NA(),IF(X1719&lt;=4890000,1040000,IF(X1719&lt;=6550000,670000,620000)))</f>
        <v/>
      </c>
      <c r="AB1719" s="19">
        <f>MAX(0,ROUNDDOWN(X1719-Z1719-AA1719-0,-3))</f>
        <v/>
      </c>
      <c r="AC1719" s="19">
        <f>IF(AB1719&lt;=0,0,ROUNDDOWN((AB1719*LOOKUP(AB1719,{0,1950001,3300001,6950001,9000001,18000001,40000001},{0.05,0.1,0.2,0.23,0.33,0.4,0.45})-LOOKUP(AB1719,{0,1950001,3300001,6950001,9000001,18000001,40000001},{0,97500,427500,636000,1536000,2796000,4796000}))*1.021,-2))</f>
        <v/>
      </c>
      <c r="AD1719" s="19">
        <f>MAX(0,ROUNDDOWN(X1719-Z1719-430000-0,-3))</f>
        <v/>
      </c>
      <c r="AE1719" s="19">
        <f>IF(X1719&lt;=450000,0,MAX(0,ROUNDDOWN(AD1719*0.06-MIN(50000,AD1719)*0.03,-2))+MAX(0,ROUNDDOWN(AD1719*0.04-MIN(50000,AD1719)*0.02,-2)))</f>
        <v/>
      </c>
      <c r="AF1719" s="19">
        <f>AC1719+AE1719+Y1719</f>
        <v/>
      </c>
      <c r="AG1719" s="19">
        <f>MIN(650000,MAX(0,$B1719))</f>
        <v/>
      </c>
      <c r="AH1719" s="19">
        <f>$B1719-AG1719</f>
        <v/>
      </c>
      <c r="AI1719" s="19">
        <f>MIN(670000,ROUNDDOWN(MAX(0,AH1719-430000)*0.0751+47600,0))+MIN(260000,ROUNDDOWN(MAX(0,AH1719-430000)*0.028+17600,0))+MIN(30000,ROUNDDOWN(MAX(0,AH1719-430000)*0.0027+1873,0))+IF("いいえ"="はい",MIN(170000,ROUNDDOWN(MAX(0,AH1719-430000)*0.0243+17800,0)),0)</f>
        <v/>
      </c>
      <c r="AJ1719" s="19">
        <f>IF(""="",215040+AI1719,"")</f>
        <v/>
      </c>
      <c r="AK1719" s="19">
        <f>IF(AH1719&gt;23500000,NA(),IF(AH1719&lt;=4890000,1040000,IF(AH1719&lt;=6550000,670000,620000)))</f>
        <v/>
      </c>
      <c r="AL1719" s="19">
        <f>MAX(0,ROUNDDOWN(AH1719-AJ1719-AK1719-0,-3))</f>
        <v/>
      </c>
      <c r="AM1719" s="19">
        <f>IF(AL1719&lt;=0,0,ROUNDDOWN((AL1719*LOOKUP(AL1719,{0,1950001,3300001,6950001,9000001,18000001,40000001},{0.05,0.1,0.2,0.23,0.33,0.4,0.45})-LOOKUP(AL1719,{0,1950001,3300001,6950001,9000001,18000001,40000001},{0,97500,427500,636000,1536000,2796000,4796000}))*1.021,-2))</f>
        <v/>
      </c>
      <c r="AN1719" s="19">
        <f>MAX(0,ROUNDDOWN(AH1719-AJ1719-430000-0,-3))</f>
        <v/>
      </c>
      <c r="AO1719" s="19">
        <f>IF(AH1719&lt;=450000,0,MAX(0,ROUNDDOWN(AN1719*0.06-MIN(50000,AN1719)*0.03,-2))+MAX(0,ROUNDDOWN(AN1719*0.04-MIN(50000,AN1719)*0.02,-2)))</f>
        <v/>
      </c>
      <c r="AP1719" s="19">
        <f>AM1719+AO1719+AI1719</f>
        <v/>
      </c>
      <c r="AQ1719" s="19">
        <f>MIN(750000,MAX(0,$B1719))</f>
        <v/>
      </c>
      <c r="AR1719" s="19">
        <f>$B1719-AQ1719</f>
        <v/>
      </c>
      <c r="AS1719" s="19">
        <f>MIN(670000,ROUNDDOWN(MAX(0,AR1719-430000)*0.0751+47600,0))+MIN(260000,ROUNDDOWN(MAX(0,AR1719-430000)*0.028+17600,0))+MIN(30000,ROUNDDOWN(MAX(0,AR1719-430000)*0.0027+1873,0))+IF("いいえ"="はい",MIN(170000,ROUNDDOWN(MAX(0,AR1719-430000)*0.0243+17800,0)),0)</f>
        <v/>
      </c>
      <c r="AT1719" s="19">
        <f>IF(""="",215040+AS1719,"")</f>
        <v/>
      </c>
      <c r="AU1719" s="19">
        <f>IF(AR1719&gt;23500000,NA(),IF(AR1719&lt;=4890000,1040000,IF(AR1719&lt;=6550000,670000,620000)))</f>
        <v/>
      </c>
      <c r="AV1719" s="19">
        <f>MAX(0,ROUNDDOWN(AR1719-AT1719-AU1719-0,-3))</f>
        <v/>
      </c>
      <c r="AW1719" s="19">
        <f>IF(AV1719&lt;=0,0,ROUNDDOWN((AV1719*LOOKUP(AV1719,{0,1950001,3300001,6950001,9000001,18000001,40000001},{0.05,0.1,0.2,0.23,0.33,0.4,0.45})-LOOKUP(AV1719,{0,1950001,3300001,6950001,9000001,18000001,40000001},{0,97500,427500,636000,1536000,2796000,4796000}))*1.021,-2))</f>
        <v/>
      </c>
      <c r="AX1719" s="19">
        <f>MAX(0,ROUNDDOWN(AR1719-AT1719-430000-0,-3))</f>
        <v/>
      </c>
      <c r="AY1719" s="19">
        <f>IF(AR1719&lt;=450000,0,MAX(0,ROUNDDOWN(AX1719*0.06-MIN(50000,AX1719)*0.03,-2))+MAX(0,ROUNDDOWN(AX1719*0.04-MIN(50000,AX1719)*0.02,-2)))</f>
        <v/>
      </c>
      <c r="AZ1719" s="19">
        <f>AW1719+AY1719+AS1719</f>
        <v/>
      </c>
    </row>
    <row r="1720">
      <c r="A1720" t="inlineStr">
        <is>
          <t>1万円刻み</t>
        </is>
      </c>
      <c r="B1720" s="19">
        <f>'3_1万円刻み'!$A$1703</f>
        <v/>
      </c>
      <c r="C1720" s="19">
        <f>MIN(0,MAX(0,$B1720))</f>
        <v/>
      </c>
      <c r="D1720" s="19">
        <f>$B1720-C1720</f>
        <v/>
      </c>
      <c r="E1720" s="19">
        <f>MIN(670000,ROUNDDOWN(MAX(0,D1720-430000)*0.0751+47600,0))+MIN(260000,ROUNDDOWN(MAX(0,D1720-430000)*0.028+17600,0))+MIN(30000,ROUNDDOWN(MAX(0,D1720-430000)*0.0027+1873,0))+IF("いいえ"="はい",MIN(170000,ROUNDDOWN(MAX(0,D1720-430000)*0.0243+17800,0)),0)</f>
        <v/>
      </c>
      <c r="F1720" s="19">
        <f>IF(""="",215040+E1720,"")</f>
        <v/>
      </c>
      <c r="G1720" s="19">
        <f>IF(D1720&gt;23500000,NA(),IF(D1720&lt;=4890000,1040000,IF(D1720&lt;=6550000,670000,620000)))</f>
        <v/>
      </c>
      <c r="H1720" s="19">
        <f>MAX(0,ROUNDDOWN(D1720-F1720-G1720-0,-3))</f>
        <v/>
      </c>
      <c r="I1720" s="19">
        <f>IF(H1720&lt;=0,0,ROUNDDOWN((H1720*LOOKUP(H1720,{0,1950001,3300001,6950001,9000001,18000001,40000001},{0.05,0.1,0.2,0.23,0.33,0.4,0.45})-LOOKUP(H1720,{0,1950001,3300001,6950001,9000001,18000001,40000001},{0,97500,427500,636000,1536000,2796000,4796000}))*1.021,-2))</f>
        <v/>
      </c>
      <c r="J1720" s="19">
        <f>MAX(0,ROUNDDOWN(D1720-F1720-430000-0,-3))</f>
        <v/>
      </c>
      <c r="K1720" s="19">
        <f>IF(D1720&lt;=450000,0,MAX(0,ROUNDDOWN(J1720*0.06-MIN(50000,J1720)*0.03,-2))+MAX(0,ROUNDDOWN(J1720*0.04-MIN(50000,J1720)*0.02,-2)))</f>
        <v/>
      </c>
      <c r="L1720" s="19">
        <f>I1720+K1720+E1720</f>
        <v/>
      </c>
      <c r="M1720" s="19">
        <f>MIN(100000,MAX(0,$B1720))</f>
        <v/>
      </c>
      <c r="N1720" s="19">
        <f>$B1720-M1720</f>
        <v/>
      </c>
      <c r="O1720" s="19">
        <f>MIN(670000,ROUNDDOWN(MAX(0,N1720-430000)*0.0751+47600,0))+MIN(260000,ROUNDDOWN(MAX(0,N1720-430000)*0.028+17600,0))+MIN(30000,ROUNDDOWN(MAX(0,N1720-430000)*0.0027+1873,0))+IF("いいえ"="はい",MIN(170000,ROUNDDOWN(MAX(0,N1720-430000)*0.0243+17800,0)),0)</f>
        <v/>
      </c>
      <c r="P1720" s="19">
        <f>IF(""="",215040+O1720,"")</f>
        <v/>
      </c>
      <c r="Q1720" s="19">
        <f>IF(N1720&gt;23500000,NA(),IF(N1720&lt;=4890000,1040000,IF(N1720&lt;=6550000,670000,620000)))</f>
        <v/>
      </c>
      <c r="R1720" s="19">
        <f>MAX(0,ROUNDDOWN(N1720-P1720-Q1720-0,-3))</f>
        <v/>
      </c>
      <c r="S1720" s="19">
        <f>IF(R1720&lt;=0,0,ROUNDDOWN((R1720*LOOKUP(R1720,{0,1950001,3300001,6950001,9000001,18000001,40000001},{0.05,0.1,0.2,0.23,0.33,0.4,0.45})-LOOKUP(R1720,{0,1950001,3300001,6950001,9000001,18000001,40000001},{0,97500,427500,636000,1536000,2796000,4796000}))*1.021,-2))</f>
        <v/>
      </c>
      <c r="T1720" s="19">
        <f>MAX(0,ROUNDDOWN(N1720-P1720-430000-0,-3))</f>
        <v/>
      </c>
      <c r="U1720" s="19">
        <f>IF(N1720&lt;=450000,0,MAX(0,ROUNDDOWN(T1720*0.06-MIN(50000,T1720)*0.03,-2))+MAX(0,ROUNDDOWN(T1720*0.04-MIN(50000,T1720)*0.02,-2)))</f>
        <v/>
      </c>
      <c r="V1720" s="19">
        <f>S1720+U1720+O1720</f>
        <v/>
      </c>
      <c r="W1720" s="19">
        <f>MIN(550000,MAX(0,$B1720))</f>
        <v/>
      </c>
      <c r="X1720" s="19">
        <f>$B1720-W1720</f>
        <v/>
      </c>
      <c r="Y1720" s="19">
        <f>MIN(670000,ROUNDDOWN(MAX(0,X1720-430000)*0.0751+47600,0))+MIN(260000,ROUNDDOWN(MAX(0,X1720-430000)*0.028+17600,0))+MIN(30000,ROUNDDOWN(MAX(0,X1720-430000)*0.0027+1873,0))+IF("いいえ"="はい",MIN(170000,ROUNDDOWN(MAX(0,X1720-430000)*0.0243+17800,0)),0)</f>
        <v/>
      </c>
      <c r="Z1720" s="19">
        <f>IF(""="",215040+Y1720,"")</f>
        <v/>
      </c>
      <c r="AA1720" s="19">
        <f>IF(X1720&gt;23500000,NA(),IF(X1720&lt;=4890000,1040000,IF(X1720&lt;=6550000,670000,620000)))</f>
        <v/>
      </c>
      <c r="AB1720" s="19">
        <f>MAX(0,ROUNDDOWN(X1720-Z1720-AA1720-0,-3))</f>
        <v/>
      </c>
      <c r="AC1720" s="19">
        <f>IF(AB1720&lt;=0,0,ROUNDDOWN((AB1720*LOOKUP(AB1720,{0,1950001,3300001,6950001,9000001,18000001,40000001},{0.05,0.1,0.2,0.23,0.33,0.4,0.45})-LOOKUP(AB1720,{0,1950001,3300001,6950001,9000001,18000001,40000001},{0,97500,427500,636000,1536000,2796000,4796000}))*1.021,-2))</f>
        <v/>
      </c>
      <c r="AD1720" s="19">
        <f>MAX(0,ROUNDDOWN(X1720-Z1720-430000-0,-3))</f>
        <v/>
      </c>
      <c r="AE1720" s="19">
        <f>IF(X1720&lt;=450000,0,MAX(0,ROUNDDOWN(AD1720*0.06-MIN(50000,AD1720)*0.03,-2))+MAX(0,ROUNDDOWN(AD1720*0.04-MIN(50000,AD1720)*0.02,-2)))</f>
        <v/>
      </c>
      <c r="AF1720" s="19">
        <f>AC1720+AE1720+Y1720</f>
        <v/>
      </c>
      <c r="AG1720" s="19">
        <f>MIN(650000,MAX(0,$B1720))</f>
        <v/>
      </c>
      <c r="AH1720" s="19">
        <f>$B1720-AG1720</f>
        <v/>
      </c>
      <c r="AI1720" s="19">
        <f>MIN(670000,ROUNDDOWN(MAX(0,AH1720-430000)*0.0751+47600,0))+MIN(260000,ROUNDDOWN(MAX(0,AH1720-430000)*0.028+17600,0))+MIN(30000,ROUNDDOWN(MAX(0,AH1720-430000)*0.0027+1873,0))+IF("いいえ"="はい",MIN(170000,ROUNDDOWN(MAX(0,AH1720-430000)*0.0243+17800,0)),0)</f>
        <v/>
      </c>
      <c r="AJ1720" s="19">
        <f>IF(""="",215040+AI1720,"")</f>
        <v/>
      </c>
      <c r="AK1720" s="19">
        <f>IF(AH1720&gt;23500000,NA(),IF(AH1720&lt;=4890000,1040000,IF(AH1720&lt;=6550000,670000,620000)))</f>
        <v/>
      </c>
      <c r="AL1720" s="19">
        <f>MAX(0,ROUNDDOWN(AH1720-AJ1720-AK1720-0,-3))</f>
        <v/>
      </c>
      <c r="AM1720" s="19">
        <f>IF(AL1720&lt;=0,0,ROUNDDOWN((AL1720*LOOKUP(AL1720,{0,1950001,3300001,6950001,9000001,18000001,40000001},{0.05,0.1,0.2,0.23,0.33,0.4,0.45})-LOOKUP(AL1720,{0,1950001,3300001,6950001,9000001,18000001,40000001},{0,97500,427500,636000,1536000,2796000,4796000}))*1.021,-2))</f>
        <v/>
      </c>
      <c r="AN1720" s="19">
        <f>MAX(0,ROUNDDOWN(AH1720-AJ1720-430000-0,-3))</f>
        <v/>
      </c>
      <c r="AO1720" s="19">
        <f>IF(AH1720&lt;=450000,0,MAX(0,ROUNDDOWN(AN1720*0.06-MIN(50000,AN1720)*0.03,-2))+MAX(0,ROUNDDOWN(AN1720*0.04-MIN(50000,AN1720)*0.02,-2)))</f>
        <v/>
      </c>
      <c r="AP1720" s="19">
        <f>AM1720+AO1720+AI1720</f>
        <v/>
      </c>
      <c r="AQ1720" s="19">
        <f>MIN(750000,MAX(0,$B1720))</f>
        <v/>
      </c>
      <c r="AR1720" s="19">
        <f>$B1720-AQ1720</f>
        <v/>
      </c>
      <c r="AS1720" s="19">
        <f>MIN(670000,ROUNDDOWN(MAX(0,AR1720-430000)*0.0751+47600,0))+MIN(260000,ROUNDDOWN(MAX(0,AR1720-430000)*0.028+17600,0))+MIN(30000,ROUNDDOWN(MAX(0,AR1720-430000)*0.0027+1873,0))+IF("いいえ"="はい",MIN(170000,ROUNDDOWN(MAX(0,AR1720-430000)*0.0243+17800,0)),0)</f>
        <v/>
      </c>
      <c r="AT1720" s="19">
        <f>IF(""="",215040+AS1720,"")</f>
        <v/>
      </c>
      <c r="AU1720" s="19">
        <f>IF(AR1720&gt;23500000,NA(),IF(AR1720&lt;=4890000,1040000,IF(AR1720&lt;=6550000,670000,620000)))</f>
        <v/>
      </c>
      <c r="AV1720" s="19">
        <f>MAX(0,ROUNDDOWN(AR1720-AT1720-AU1720-0,-3))</f>
        <v/>
      </c>
      <c r="AW1720" s="19">
        <f>IF(AV1720&lt;=0,0,ROUNDDOWN((AV1720*LOOKUP(AV1720,{0,1950001,3300001,6950001,9000001,18000001,40000001},{0.05,0.1,0.2,0.23,0.33,0.4,0.45})-LOOKUP(AV1720,{0,1950001,3300001,6950001,9000001,18000001,40000001},{0,97500,427500,636000,1536000,2796000,4796000}))*1.021,-2))</f>
        <v/>
      </c>
      <c r="AX1720" s="19">
        <f>MAX(0,ROUNDDOWN(AR1720-AT1720-430000-0,-3))</f>
        <v/>
      </c>
      <c r="AY1720" s="19">
        <f>IF(AR1720&lt;=450000,0,MAX(0,ROUNDDOWN(AX1720*0.06-MIN(50000,AX1720)*0.03,-2))+MAX(0,ROUNDDOWN(AX1720*0.04-MIN(50000,AX1720)*0.02,-2)))</f>
        <v/>
      </c>
      <c r="AZ1720" s="19">
        <f>AW1720+AY1720+AS1720</f>
        <v/>
      </c>
    </row>
    <row r="1721">
      <c r="A1721" t="inlineStr">
        <is>
          <t>1万円刻み</t>
        </is>
      </c>
      <c r="B1721" s="19">
        <f>'3_1万円刻み'!$A$1704</f>
        <v/>
      </c>
      <c r="C1721" s="19">
        <f>MIN(0,MAX(0,$B1721))</f>
        <v/>
      </c>
      <c r="D1721" s="19">
        <f>$B1721-C1721</f>
        <v/>
      </c>
      <c r="E1721" s="19">
        <f>MIN(670000,ROUNDDOWN(MAX(0,D1721-430000)*0.0751+47600,0))+MIN(260000,ROUNDDOWN(MAX(0,D1721-430000)*0.028+17600,0))+MIN(30000,ROUNDDOWN(MAX(0,D1721-430000)*0.0027+1873,0))+IF("いいえ"="はい",MIN(170000,ROUNDDOWN(MAX(0,D1721-430000)*0.0243+17800,0)),0)</f>
        <v/>
      </c>
      <c r="F1721" s="19">
        <f>IF(""="",215040+E1721,"")</f>
        <v/>
      </c>
      <c r="G1721" s="19">
        <f>IF(D1721&gt;23500000,NA(),IF(D1721&lt;=4890000,1040000,IF(D1721&lt;=6550000,670000,620000)))</f>
        <v/>
      </c>
      <c r="H1721" s="19">
        <f>MAX(0,ROUNDDOWN(D1721-F1721-G1721-0,-3))</f>
        <v/>
      </c>
      <c r="I1721" s="19">
        <f>IF(H1721&lt;=0,0,ROUNDDOWN((H1721*LOOKUP(H1721,{0,1950001,3300001,6950001,9000001,18000001,40000001},{0.05,0.1,0.2,0.23,0.33,0.4,0.45})-LOOKUP(H1721,{0,1950001,3300001,6950001,9000001,18000001,40000001},{0,97500,427500,636000,1536000,2796000,4796000}))*1.021,-2))</f>
        <v/>
      </c>
      <c r="J1721" s="19">
        <f>MAX(0,ROUNDDOWN(D1721-F1721-430000-0,-3))</f>
        <v/>
      </c>
      <c r="K1721" s="19">
        <f>IF(D1721&lt;=450000,0,MAX(0,ROUNDDOWN(J1721*0.06-MIN(50000,J1721)*0.03,-2))+MAX(0,ROUNDDOWN(J1721*0.04-MIN(50000,J1721)*0.02,-2)))</f>
        <v/>
      </c>
      <c r="L1721" s="19">
        <f>I1721+K1721+E1721</f>
        <v/>
      </c>
      <c r="M1721" s="19">
        <f>MIN(100000,MAX(0,$B1721))</f>
        <v/>
      </c>
      <c r="N1721" s="19">
        <f>$B1721-M1721</f>
        <v/>
      </c>
      <c r="O1721" s="19">
        <f>MIN(670000,ROUNDDOWN(MAX(0,N1721-430000)*0.0751+47600,0))+MIN(260000,ROUNDDOWN(MAX(0,N1721-430000)*0.028+17600,0))+MIN(30000,ROUNDDOWN(MAX(0,N1721-430000)*0.0027+1873,0))+IF("いいえ"="はい",MIN(170000,ROUNDDOWN(MAX(0,N1721-430000)*0.0243+17800,0)),0)</f>
        <v/>
      </c>
      <c r="P1721" s="19">
        <f>IF(""="",215040+O1721,"")</f>
        <v/>
      </c>
      <c r="Q1721" s="19">
        <f>IF(N1721&gt;23500000,NA(),IF(N1721&lt;=4890000,1040000,IF(N1721&lt;=6550000,670000,620000)))</f>
        <v/>
      </c>
      <c r="R1721" s="19">
        <f>MAX(0,ROUNDDOWN(N1721-P1721-Q1721-0,-3))</f>
        <v/>
      </c>
      <c r="S1721" s="19">
        <f>IF(R1721&lt;=0,0,ROUNDDOWN((R1721*LOOKUP(R1721,{0,1950001,3300001,6950001,9000001,18000001,40000001},{0.05,0.1,0.2,0.23,0.33,0.4,0.45})-LOOKUP(R1721,{0,1950001,3300001,6950001,9000001,18000001,40000001},{0,97500,427500,636000,1536000,2796000,4796000}))*1.021,-2))</f>
        <v/>
      </c>
      <c r="T1721" s="19">
        <f>MAX(0,ROUNDDOWN(N1721-P1721-430000-0,-3))</f>
        <v/>
      </c>
      <c r="U1721" s="19">
        <f>IF(N1721&lt;=450000,0,MAX(0,ROUNDDOWN(T1721*0.06-MIN(50000,T1721)*0.03,-2))+MAX(0,ROUNDDOWN(T1721*0.04-MIN(50000,T1721)*0.02,-2)))</f>
        <v/>
      </c>
      <c r="V1721" s="19">
        <f>S1721+U1721+O1721</f>
        <v/>
      </c>
      <c r="W1721" s="19">
        <f>MIN(550000,MAX(0,$B1721))</f>
        <v/>
      </c>
      <c r="X1721" s="19">
        <f>$B1721-W1721</f>
        <v/>
      </c>
      <c r="Y1721" s="19">
        <f>MIN(670000,ROUNDDOWN(MAX(0,X1721-430000)*0.0751+47600,0))+MIN(260000,ROUNDDOWN(MAX(0,X1721-430000)*0.028+17600,0))+MIN(30000,ROUNDDOWN(MAX(0,X1721-430000)*0.0027+1873,0))+IF("いいえ"="はい",MIN(170000,ROUNDDOWN(MAX(0,X1721-430000)*0.0243+17800,0)),0)</f>
        <v/>
      </c>
      <c r="Z1721" s="19">
        <f>IF(""="",215040+Y1721,"")</f>
        <v/>
      </c>
      <c r="AA1721" s="19">
        <f>IF(X1721&gt;23500000,NA(),IF(X1721&lt;=4890000,1040000,IF(X1721&lt;=6550000,670000,620000)))</f>
        <v/>
      </c>
      <c r="AB1721" s="19">
        <f>MAX(0,ROUNDDOWN(X1721-Z1721-AA1721-0,-3))</f>
        <v/>
      </c>
      <c r="AC1721" s="19">
        <f>IF(AB1721&lt;=0,0,ROUNDDOWN((AB1721*LOOKUP(AB1721,{0,1950001,3300001,6950001,9000001,18000001,40000001},{0.05,0.1,0.2,0.23,0.33,0.4,0.45})-LOOKUP(AB1721,{0,1950001,3300001,6950001,9000001,18000001,40000001},{0,97500,427500,636000,1536000,2796000,4796000}))*1.021,-2))</f>
        <v/>
      </c>
      <c r="AD1721" s="19">
        <f>MAX(0,ROUNDDOWN(X1721-Z1721-430000-0,-3))</f>
        <v/>
      </c>
      <c r="AE1721" s="19">
        <f>IF(X1721&lt;=450000,0,MAX(0,ROUNDDOWN(AD1721*0.06-MIN(50000,AD1721)*0.03,-2))+MAX(0,ROUNDDOWN(AD1721*0.04-MIN(50000,AD1721)*0.02,-2)))</f>
        <v/>
      </c>
      <c r="AF1721" s="19">
        <f>AC1721+AE1721+Y1721</f>
        <v/>
      </c>
      <c r="AG1721" s="19">
        <f>MIN(650000,MAX(0,$B1721))</f>
        <v/>
      </c>
      <c r="AH1721" s="19">
        <f>$B1721-AG1721</f>
        <v/>
      </c>
      <c r="AI1721" s="19">
        <f>MIN(670000,ROUNDDOWN(MAX(0,AH1721-430000)*0.0751+47600,0))+MIN(260000,ROUNDDOWN(MAX(0,AH1721-430000)*0.028+17600,0))+MIN(30000,ROUNDDOWN(MAX(0,AH1721-430000)*0.0027+1873,0))+IF("いいえ"="はい",MIN(170000,ROUNDDOWN(MAX(0,AH1721-430000)*0.0243+17800,0)),0)</f>
        <v/>
      </c>
      <c r="AJ1721" s="19">
        <f>IF(""="",215040+AI1721,"")</f>
        <v/>
      </c>
      <c r="AK1721" s="19">
        <f>IF(AH1721&gt;23500000,NA(),IF(AH1721&lt;=4890000,1040000,IF(AH1721&lt;=6550000,670000,620000)))</f>
        <v/>
      </c>
      <c r="AL1721" s="19">
        <f>MAX(0,ROUNDDOWN(AH1721-AJ1721-AK1721-0,-3))</f>
        <v/>
      </c>
      <c r="AM1721" s="19">
        <f>IF(AL1721&lt;=0,0,ROUNDDOWN((AL1721*LOOKUP(AL1721,{0,1950001,3300001,6950001,9000001,18000001,40000001},{0.05,0.1,0.2,0.23,0.33,0.4,0.45})-LOOKUP(AL1721,{0,1950001,3300001,6950001,9000001,18000001,40000001},{0,97500,427500,636000,1536000,2796000,4796000}))*1.021,-2))</f>
        <v/>
      </c>
      <c r="AN1721" s="19">
        <f>MAX(0,ROUNDDOWN(AH1721-AJ1721-430000-0,-3))</f>
        <v/>
      </c>
      <c r="AO1721" s="19">
        <f>IF(AH1721&lt;=450000,0,MAX(0,ROUNDDOWN(AN1721*0.06-MIN(50000,AN1721)*0.03,-2))+MAX(0,ROUNDDOWN(AN1721*0.04-MIN(50000,AN1721)*0.02,-2)))</f>
        <v/>
      </c>
      <c r="AP1721" s="19">
        <f>AM1721+AO1721+AI1721</f>
        <v/>
      </c>
      <c r="AQ1721" s="19">
        <f>MIN(750000,MAX(0,$B1721))</f>
        <v/>
      </c>
      <c r="AR1721" s="19">
        <f>$B1721-AQ1721</f>
        <v/>
      </c>
      <c r="AS1721" s="19">
        <f>MIN(670000,ROUNDDOWN(MAX(0,AR1721-430000)*0.0751+47600,0))+MIN(260000,ROUNDDOWN(MAX(0,AR1721-430000)*0.028+17600,0))+MIN(30000,ROUNDDOWN(MAX(0,AR1721-430000)*0.0027+1873,0))+IF("いいえ"="はい",MIN(170000,ROUNDDOWN(MAX(0,AR1721-430000)*0.0243+17800,0)),0)</f>
        <v/>
      </c>
      <c r="AT1721" s="19">
        <f>IF(""="",215040+AS1721,"")</f>
        <v/>
      </c>
      <c r="AU1721" s="19">
        <f>IF(AR1721&gt;23500000,NA(),IF(AR1721&lt;=4890000,1040000,IF(AR1721&lt;=6550000,670000,620000)))</f>
        <v/>
      </c>
      <c r="AV1721" s="19">
        <f>MAX(0,ROUNDDOWN(AR1721-AT1721-AU1721-0,-3))</f>
        <v/>
      </c>
      <c r="AW1721" s="19">
        <f>IF(AV1721&lt;=0,0,ROUNDDOWN((AV1721*LOOKUP(AV1721,{0,1950001,3300001,6950001,9000001,18000001,40000001},{0.05,0.1,0.2,0.23,0.33,0.4,0.45})-LOOKUP(AV1721,{0,1950001,3300001,6950001,9000001,18000001,40000001},{0,97500,427500,636000,1536000,2796000,4796000}))*1.021,-2))</f>
        <v/>
      </c>
      <c r="AX1721" s="19">
        <f>MAX(0,ROUNDDOWN(AR1721-AT1721-430000-0,-3))</f>
        <v/>
      </c>
      <c r="AY1721" s="19">
        <f>IF(AR1721&lt;=450000,0,MAX(0,ROUNDDOWN(AX1721*0.06-MIN(50000,AX1721)*0.03,-2))+MAX(0,ROUNDDOWN(AX1721*0.04-MIN(50000,AX1721)*0.02,-2)))</f>
        <v/>
      </c>
      <c r="AZ1721" s="19">
        <f>AW1721+AY1721+AS1721</f>
        <v/>
      </c>
    </row>
    <row r="1722">
      <c r="A1722" t="inlineStr">
        <is>
          <t>1万円刻み</t>
        </is>
      </c>
      <c r="B1722" s="19">
        <f>'3_1万円刻み'!$A$1705</f>
        <v/>
      </c>
      <c r="C1722" s="19">
        <f>MIN(0,MAX(0,$B1722))</f>
        <v/>
      </c>
      <c r="D1722" s="19">
        <f>$B1722-C1722</f>
        <v/>
      </c>
      <c r="E1722" s="19">
        <f>MIN(670000,ROUNDDOWN(MAX(0,D1722-430000)*0.0751+47600,0))+MIN(260000,ROUNDDOWN(MAX(0,D1722-430000)*0.028+17600,0))+MIN(30000,ROUNDDOWN(MAX(0,D1722-430000)*0.0027+1873,0))+IF("いいえ"="はい",MIN(170000,ROUNDDOWN(MAX(0,D1722-430000)*0.0243+17800,0)),0)</f>
        <v/>
      </c>
      <c r="F1722" s="19">
        <f>IF(""="",215040+E1722,"")</f>
        <v/>
      </c>
      <c r="G1722" s="19">
        <f>IF(D1722&gt;23500000,NA(),IF(D1722&lt;=4890000,1040000,IF(D1722&lt;=6550000,670000,620000)))</f>
        <v/>
      </c>
      <c r="H1722" s="19">
        <f>MAX(0,ROUNDDOWN(D1722-F1722-G1722-0,-3))</f>
        <v/>
      </c>
      <c r="I1722" s="19">
        <f>IF(H1722&lt;=0,0,ROUNDDOWN((H1722*LOOKUP(H1722,{0,1950001,3300001,6950001,9000001,18000001,40000001},{0.05,0.1,0.2,0.23,0.33,0.4,0.45})-LOOKUP(H1722,{0,1950001,3300001,6950001,9000001,18000001,40000001},{0,97500,427500,636000,1536000,2796000,4796000}))*1.021,-2))</f>
        <v/>
      </c>
      <c r="J1722" s="19">
        <f>MAX(0,ROUNDDOWN(D1722-F1722-430000-0,-3))</f>
        <v/>
      </c>
      <c r="K1722" s="19">
        <f>IF(D1722&lt;=450000,0,MAX(0,ROUNDDOWN(J1722*0.06-MIN(50000,J1722)*0.03,-2))+MAX(0,ROUNDDOWN(J1722*0.04-MIN(50000,J1722)*0.02,-2)))</f>
        <v/>
      </c>
      <c r="L1722" s="19">
        <f>I1722+K1722+E1722</f>
        <v/>
      </c>
      <c r="M1722" s="19">
        <f>MIN(100000,MAX(0,$B1722))</f>
        <v/>
      </c>
      <c r="N1722" s="19">
        <f>$B1722-M1722</f>
        <v/>
      </c>
      <c r="O1722" s="19">
        <f>MIN(670000,ROUNDDOWN(MAX(0,N1722-430000)*0.0751+47600,0))+MIN(260000,ROUNDDOWN(MAX(0,N1722-430000)*0.028+17600,0))+MIN(30000,ROUNDDOWN(MAX(0,N1722-430000)*0.0027+1873,0))+IF("いいえ"="はい",MIN(170000,ROUNDDOWN(MAX(0,N1722-430000)*0.0243+17800,0)),0)</f>
        <v/>
      </c>
      <c r="P1722" s="19">
        <f>IF(""="",215040+O1722,"")</f>
        <v/>
      </c>
      <c r="Q1722" s="19">
        <f>IF(N1722&gt;23500000,NA(),IF(N1722&lt;=4890000,1040000,IF(N1722&lt;=6550000,670000,620000)))</f>
        <v/>
      </c>
      <c r="R1722" s="19">
        <f>MAX(0,ROUNDDOWN(N1722-P1722-Q1722-0,-3))</f>
        <v/>
      </c>
      <c r="S1722" s="19">
        <f>IF(R1722&lt;=0,0,ROUNDDOWN((R1722*LOOKUP(R1722,{0,1950001,3300001,6950001,9000001,18000001,40000001},{0.05,0.1,0.2,0.23,0.33,0.4,0.45})-LOOKUP(R1722,{0,1950001,3300001,6950001,9000001,18000001,40000001},{0,97500,427500,636000,1536000,2796000,4796000}))*1.021,-2))</f>
        <v/>
      </c>
      <c r="T1722" s="19">
        <f>MAX(0,ROUNDDOWN(N1722-P1722-430000-0,-3))</f>
        <v/>
      </c>
      <c r="U1722" s="19">
        <f>IF(N1722&lt;=450000,0,MAX(0,ROUNDDOWN(T1722*0.06-MIN(50000,T1722)*0.03,-2))+MAX(0,ROUNDDOWN(T1722*0.04-MIN(50000,T1722)*0.02,-2)))</f>
        <v/>
      </c>
      <c r="V1722" s="19">
        <f>S1722+U1722+O1722</f>
        <v/>
      </c>
      <c r="W1722" s="19">
        <f>MIN(550000,MAX(0,$B1722))</f>
        <v/>
      </c>
      <c r="X1722" s="19">
        <f>$B1722-W1722</f>
        <v/>
      </c>
      <c r="Y1722" s="19">
        <f>MIN(670000,ROUNDDOWN(MAX(0,X1722-430000)*0.0751+47600,0))+MIN(260000,ROUNDDOWN(MAX(0,X1722-430000)*0.028+17600,0))+MIN(30000,ROUNDDOWN(MAX(0,X1722-430000)*0.0027+1873,0))+IF("いいえ"="はい",MIN(170000,ROUNDDOWN(MAX(0,X1722-430000)*0.0243+17800,0)),0)</f>
        <v/>
      </c>
      <c r="Z1722" s="19">
        <f>IF(""="",215040+Y1722,"")</f>
        <v/>
      </c>
      <c r="AA1722" s="19">
        <f>IF(X1722&gt;23500000,NA(),IF(X1722&lt;=4890000,1040000,IF(X1722&lt;=6550000,670000,620000)))</f>
        <v/>
      </c>
      <c r="AB1722" s="19">
        <f>MAX(0,ROUNDDOWN(X1722-Z1722-AA1722-0,-3))</f>
        <v/>
      </c>
      <c r="AC1722" s="19">
        <f>IF(AB1722&lt;=0,0,ROUNDDOWN((AB1722*LOOKUP(AB1722,{0,1950001,3300001,6950001,9000001,18000001,40000001},{0.05,0.1,0.2,0.23,0.33,0.4,0.45})-LOOKUP(AB1722,{0,1950001,3300001,6950001,9000001,18000001,40000001},{0,97500,427500,636000,1536000,2796000,4796000}))*1.021,-2))</f>
        <v/>
      </c>
      <c r="AD1722" s="19">
        <f>MAX(0,ROUNDDOWN(X1722-Z1722-430000-0,-3))</f>
        <v/>
      </c>
      <c r="AE1722" s="19">
        <f>IF(X1722&lt;=450000,0,MAX(0,ROUNDDOWN(AD1722*0.06-MIN(50000,AD1722)*0.03,-2))+MAX(0,ROUNDDOWN(AD1722*0.04-MIN(50000,AD1722)*0.02,-2)))</f>
        <v/>
      </c>
      <c r="AF1722" s="19">
        <f>AC1722+AE1722+Y1722</f>
        <v/>
      </c>
      <c r="AG1722" s="19">
        <f>MIN(650000,MAX(0,$B1722))</f>
        <v/>
      </c>
      <c r="AH1722" s="19">
        <f>$B1722-AG1722</f>
        <v/>
      </c>
      <c r="AI1722" s="19">
        <f>MIN(670000,ROUNDDOWN(MAX(0,AH1722-430000)*0.0751+47600,0))+MIN(260000,ROUNDDOWN(MAX(0,AH1722-430000)*0.028+17600,0))+MIN(30000,ROUNDDOWN(MAX(0,AH1722-430000)*0.0027+1873,0))+IF("いいえ"="はい",MIN(170000,ROUNDDOWN(MAX(0,AH1722-430000)*0.0243+17800,0)),0)</f>
        <v/>
      </c>
      <c r="AJ1722" s="19">
        <f>IF(""="",215040+AI1722,"")</f>
        <v/>
      </c>
      <c r="AK1722" s="19">
        <f>IF(AH1722&gt;23500000,NA(),IF(AH1722&lt;=4890000,1040000,IF(AH1722&lt;=6550000,670000,620000)))</f>
        <v/>
      </c>
      <c r="AL1722" s="19">
        <f>MAX(0,ROUNDDOWN(AH1722-AJ1722-AK1722-0,-3))</f>
        <v/>
      </c>
      <c r="AM1722" s="19">
        <f>IF(AL1722&lt;=0,0,ROUNDDOWN((AL1722*LOOKUP(AL1722,{0,1950001,3300001,6950001,9000001,18000001,40000001},{0.05,0.1,0.2,0.23,0.33,0.4,0.45})-LOOKUP(AL1722,{0,1950001,3300001,6950001,9000001,18000001,40000001},{0,97500,427500,636000,1536000,2796000,4796000}))*1.021,-2))</f>
        <v/>
      </c>
      <c r="AN1722" s="19">
        <f>MAX(0,ROUNDDOWN(AH1722-AJ1722-430000-0,-3))</f>
        <v/>
      </c>
      <c r="AO1722" s="19">
        <f>IF(AH1722&lt;=450000,0,MAX(0,ROUNDDOWN(AN1722*0.06-MIN(50000,AN1722)*0.03,-2))+MAX(0,ROUNDDOWN(AN1722*0.04-MIN(50000,AN1722)*0.02,-2)))</f>
        <v/>
      </c>
      <c r="AP1722" s="19">
        <f>AM1722+AO1722+AI1722</f>
        <v/>
      </c>
      <c r="AQ1722" s="19">
        <f>MIN(750000,MAX(0,$B1722))</f>
        <v/>
      </c>
      <c r="AR1722" s="19">
        <f>$B1722-AQ1722</f>
        <v/>
      </c>
      <c r="AS1722" s="19">
        <f>MIN(670000,ROUNDDOWN(MAX(0,AR1722-430000)*0.0751+47600,0))+MIN(260000,ROUNDDOWN(MAX(0,AR1722-430000)*0.028+17600,0))+MIN(30000,ROUNDDOWN(MAX(0,AR1722-430000)*0.0027+1873,0))+IF("いいえ"="はい",MIN(170000,ROUNDDOWN(MAX(0,AR1722-430000)*0.0243+17800,0)),0)</f>
        <v/>
      </c>
      <c r="AT1722" s="19">
        <f>IF(""="",215040+AS1722,"")</f>
        <v/>
      </c>
      <c r="AU1722" s="19">
        <f>IF(AR1722&gt;23500000,NA(),IF(AR1722&lt;=4890000,1040000,IF(AR1722&lt;=6550000,670000,620000)))</f>
        <v/>
      </c>
      <c r="AV1722" s="19">
        <f>MAX(0,ROUNDDOWN(AR1722-AT1722-AU1722-0,-3))</f>
        <v/>
      </c>
      <c r="AW1722" s="19">
        <f>IF(AV1722&lt;=0,0,ROUNDDOWN((AV1722*LOOKUP(AV1722,{0,1950001,3300001,6950001,9000001,18000001,40000001},{0.05,0.1,0.2,0.23,0.33,0.4,0.45})-LOOKUP(AV1722,{0,1950001,3300001,6950001,9000001,18000001,40000001},{0,97500,427500,636000,1536000,2796000,4796000}))*1.021,-2))</f>
        <v/>
      </c>
      <c r="AX1722" s="19">
        <f>MAX(0,ROUNDDOWN(AR1722-AT1722-430000-0,-3))</f>
        <v/>
      </c>
      <c r="AY1722" s="19">
        <f>IF(AR1722&lt;=450000,0,MAX(0,ROUNDDOWN(AX1722*0.06-MIN(50000,AX1722)*0.03,-2))+MAX(0,ROUNDDOWN(AX1722*0.04-MIN(50000,AX1722)*0.02,-2)))</f>
        <v/>
      </c>
      <c r="AZ1722" s="19">
        <f>AW1722+AY1722+AS1722</f>
        <v/>
      </c>
    </row>
    <row r="1723">
      <c r="A1723" t="inlineStr">
        <is>
          <t>1万円刻み</t>
        </is>
      </c>
      <c r="B1723" s="19">
        <f>'3_1万円刻み'!$A$1706</f>
        <v/>
      </c>
      <c r="C1723" s="19">
        <f>MIN(0,MAX(0,$B1723))</f>
        <v/>
      </c>
      <c r="D1723" s="19">
        <f>$B1723-C1723</f>
        <v/>
      </c>
      <c r="E1723" s="19">
        <f>MIN(670000,ROUNDDOWN(MAX(0,D1723-430000)*0.0751+47600,0))+MIN(260000,ROUNDDOWN(MAX(0,D1723-430000)*0.028+17600,0))+MIN(30000,ROUNDDOWN(MAX(0,D1723-430000)*0.0027+1873,0))+IF("いいえ"="はい",MIN(170000,ROUNDDOWN(MAX(0,D1723-430000)*0.0243+17800,0)),0)</f>
        <v/>
      </c>
      <c r="F1723" s="19">
        <f>IF(""="",215040+E1723,"")</f>
        <v/>
      </c>
      <c r="G1723" s="19">
        <f>IF(D1723&gt;23500000,NA(),IF(D1723&lt;=4890000,1040000,IF(D1723&lt;=6550000,670000,620000)))</f>
        <v/>
      </c>
      <c r="H1723" s="19">
        <f>MAX(0,ROUNDDOWN(D1723-F1723-G1723-0,-3))</f>
        <v/>
      </c>
      <c r="I1723" s="19">
        <f>IF(H1723&lt;=0,0,ROUNDDOWN((H1723*LOOKUP(H1723,{0,1950001,3300001,6950001,9000001,18000001,40000001},{0.05,0.1,0.2,0.23,0.33,0.4,0.45})-LOOKUP(H1723,{0,1950001,3300001,6950001,9000001,18000001,40000001},{0,97500,427500,636000,1536000,2796000,4796000}))*1.021,-2))</f>
        <v/>
      </c>
      <c r="J1723" s="19">
        <f>MAX(0,ROUNDDOWN(D1723-F1723-430000-0,-3))</f>
        <v/>
      </c>
      <c r="K1723" s="19">
        <f>IF(D1723&lt;=450000,0,MAX(0,ROUNDDOWN(J1723*0.06-MIN(50000,J1723)*0.03,-2))+MAX(0,ROUNDDOWN(J1723*0.04-MIN(50000,J1723)*0.02,-2)))</f>
        <v/>
      </c>
      <c r="L1723" s="19">
        <f>I1723+K1723+E1723</f>
        <v/>
      </c>
      <c r="M1723" s="19">
        <f>MIN(100000,MAX(0,$B1723))</f>
        <v/>
      </c>
      <c r="N1723" s="19">
        <f>$B1723-M1723</f>
        <v/>
      </c>
      <c r="O1723" s="19">
        <f>MIN(670000,ROUNDDOWN(MAX(0,N1723-430000)*0.0751+47600,0))+MIN(260000,ROUNDDOWN(MAX(0,N1723-430000)*0.028+17600,0))+MIN(30000,ROUNDDOWN(MAX(0,N1723-430000)*0.0027+1873,0))+IF("いいえ"="はい",MIN(170000,ROUNDDOWN(MAX(0,N1723-430000)*0.0243+17800,0)),0)</f>
        <v/>
      </c>
      <c r="P1723" s="19">
        <f>IF(""="",215040+O1723,"")</f>
        <v/>
      </c>
      <c r="Q1723" s="19">
        <f>IF(N1723&gt;23500000,NA(),IF(N1723&lt;=4890000,1040000,IF(N1723&lt;=6550000,670000,620000)))</f>
        <v/>
      </c>
      <c r="R1723" s="19">
        <f>MAX(0,ROUNDDOWN(N1723-P1723-Q1723-0,-3))</f>
        <v/>
      </c>
      <c r="S1723" s="19">
        <f>IF(R1723&lt;=0,0,ROUNDDOWN((R1723*LOOKUP(R1723,{0,1950001,3300001,6950001,9000001,18000001,40000001},{0.05,0.1,0.2,0.23,0.33,0.4,0.45})-LOOKUP(R1723,{0,1950001,3300001,6950001,9000001,18000001,40000001},{0,97500,427500,636000,1536000,2796000,4796000}))*1.021,-2))</f>
        <v/>
      </c>
      <c r="T1723" s="19">
        <f>MAX(0,ROUNDDOWN(N1723-P1723-430000-0,-3))</f>
        <v/>
      </c>
      <c r="U1723" s="19">
        <f>IF(N1723&lt;=450000,0,MAX(0,ROUNDDOWN(T1723*0.06-MIN(50000,T1723)*0.03,-2))+MAX(0,ROUNDDOWN(T1723*0.04-MIN(50000,T1723)*0.02,-2)))</f>
        <v/>
      </c>
      <c r="V1723" s="19">
        <f>S1723+U1723+O1723</f>
        <v/>
      </c>
      <c r="W1723" s="19">
        <f>MIN(550000,MAX(0,$B1723))</f>
        <v/>
      </c>
      <c r="X1723" s="19">
        <f>$B1723-W1723</f>
        <v/>
      </c>
      <c r="Y1723" s="19">
        <f>MIN(670000,ROUNDDOWN(MAX(0,X1723-430000)*0.0751+47600,0))+MIN(260000,ROUNDDOWN(MAX(0,X1723-430000)*0.028+17600,0))+MIN(30000,ROUNDDOWN(MAX(0,X1723-430000)*0.0027+1873,0))+IF("いいえ"="はい",MIN(170000,ROUNDDOWN(MAX(0,X1723-430000)*0.0243+17800,0)),0)</f>
        <v/>
      </c>
      <c r="Z1723" s="19">
        <f>IF(""="",215040+Y1723,"")</f>
        <v/>
      </c>
      <c r="AA1723" s="19">
        <f>IF(X1723&gt;23500000,NA(),IF(X1723&lt;=4890000,1040000,IF(X1723&lt;=6550000,670000,620000)))</f>
        <v/>
      </c>
      <c r="AB1723" s="19">
        <f>MAX(0,ROUNDDOWN(X1723-Z1723-AA1723-0,-3))</f>
        <v/>
      </c>
      <c r="AC1723" s="19">
        <f>IF(AB1723&lt;=0,0,ROUNDDOWN((AB1723*LOOKUP(AB1723,{0,1950001,3300001,6950001,9000001,18000001,40000001},{0.05,0.1,0.2,0.23,0.33,0.4,0.45})-LOOKUP(AB1723,{0,1950001,3300001,6950001,9000001,18000001,40000001},{0,97500,427500,636000,1536000,2796000,4796000}))*1.021,-2))</f>
        <v/>
      </c>
      <c r="AD1723" s="19">
        <f>MAX(0,ROUNDDOWN(X1723-Z1723-430000-0,-3))</f>
        <v/>
      </c>
      <c r="AE1723" s="19">
        <f>IF(X1723&lt;=450000,0,MAX(0,ROUNDDOWN(AD1723*0.06-MIN(50000,AD1723)*0.03,-2))+MAX(0,ROUNDDOWN(AD1723*0.04-MIN(50000,AD1723)*0.02,-2)))</f>
        <v/>
      </c>
      <c r="AF1723" s="19">
        <f>AC1723+AE1723+Y1723</f>
        <v/>
      </c>
      <c r="AG1723" s="19">
        <f>MIN(650000,MAX(0,$B1723))</f>
        <v/>
      </c>
      <c r="AH1723" s="19">
        <f>$B1723-AG1723</f>
        <v/>
      </c>
      <c r="AI1723" s="19">
        <f>MIN(670000,ROUNDDOWN(MAX(0,AH1723-430000)*0.0751+47600,0))+MIN(260000,ROUNDDOWN(MAX(0,AH1723-430000)*0.028+17600,0))+MIN(30000,ROUNDDOWN(MAX(0,AH1723-430000)*0.0027+1873,0))+IF("いいえ"="はい",MIN(170000,ROUNDDOWN(MAX(0,AH1723-430000)*0.0243+17800,0)),0)</f>
        <v/>
      </c>
      <c r="AJ1723" s="19">
        <f>IF(""="",215040+AI1723,"")</f>
        <v/>
      </c>
      <c r="AK1723" s="19">
        <f>IF(AH1723&gt;23500000,NA(),IF(AH1723&lt;=4890000,1040000,IF(AH1723&lt;=6550000,670000,620000)))</f>
        <v/>
      </c>
      <c r="AL1723" s="19">
        <f>MAX(0,ROUNDDOWN(AH1723-AJ1723-AK1723-0,-3))</f>
        <v/>
      </c>
      <c r="AM1723" s="19">
        <f>IF(AL1723&lt;=0,0,ROUNDDOWN((AL1723*LOOKUP(AL1723,{0,1950001,3300001,6950001,9000001,18000001,40000001},{0.05,0.1,0.2,0.23,0.33,0.4,0.45})-LOOKUP(AL1723,{0,1950001,3300001,6950001,9000001,18000001,40000001},{0,97500,427500,636000,1536000,2796000,4796000}))*1.021,-2))</f>
        <v/>
      </c>
      <c r="AN1723" s="19">
        <f>MAX(0,ROUNDDOWN(AH1723-AJ1723-430000-0,-3))</f>
        <v/>
      </c>
      <c r="AO1723" s="19">
        <f>IF(AH1723&lt;=450000,0,MAX(0,ROUNDDOWN(AN1723*0.06-MIN(50000,AN1723)*0.03,-2))+MAX(0,ROUNDDOWN(AN1723*0.04-MIN(50000,AN1723)*0.02,-2)))</f>
        <v/>
      </c>
      <c r="AP1723" s="19">
        <f>AM1723+AO1723+AI1723</f>
        <v/>
      </c>
      <c r="AQ1723" s="19">
        <f>MIN(750000,MAX(0,$B1723))</f>
        <v/>
      </c>
      <c r="AR1723" s="19">
        <f>$B1723-AQ1723</f>
        <v/>
      </c>
      <c r="AS1723" s="19">
        <f>MIN(670000,ROUNDDOWN(MAX(0,AR1723-430000)*0.0751+47600,0))+MIN(260000,ROUNDDOWN(MAX(0,AR1723-430000)*0.028+17600,0))+MIN(30000,ROUNDDOWN(MAX(0,AR1723-430000)*0.0027+1873,0))+IF("いいえ"="はい",MIN(170000,ROUNDDOWN(MAX(0,AR1723-430000)*0.0243+17800,0)),0)</f>
        <v/>
      </c>
      <c r="AT1723" s="19">
        <f>IF(""="",215040+AS1723,"")</f>
        <v/>
      </c>
      <c r="AU1723" s="19">
        <f>IF(AR1723&gt;23500000,NA(),IF(AR1723&lt;=4890000,1040000,IF(AR1723&lt;=6550000,670000,620000)))</f>
        <v/>
      </c>
      <c r="AV1723" s="19">
        <f>MAX(0,ROUNDDOWN(AR1723-AT1723-AU1723-0,-3))</f>
        <v/>
      </c>
      <c r="AW1723" s="19">
        <f>IF(AV1723&lt;=0,0,ROUNDDOWN((AV1723*LOOKUP(AV1723,{0,1950001,3300001,6950001,9000001,18000001,40000001},{0.05,0.1,0.2,0.23,0.33,0.4,0.45})-LOOKUP(AV1723,{0,1950001,3300001,6950001,9000001,18000001,40000001},{0,97500,427500,636000,1536000,2796000,4796000}))*1.021,-2))</f>
        <v/>
      </c>
      <c r="AX1723" s="19">
        <f>MAX(0,ROUNDDOWN(AR1723-AT1723-430000-0,-3))</f>
        <v/>
      </c>
      <c r="AY1723" s="19">
        <f>IF(AR1723&lt;=450000,0,MAX(0,ROUNDDOWN(AX1723*0.06-MIN(50000,AX1723)*0.03,-2))+MAX(0,ROUNDDOWN(AX1723*0.04-MIN(50000,AX1723)*0.02,-2)))</f>
        <v/>
      </c>
      <c r="AZ1723" s="19">
        <f>AW1723+AY1723+AS1723</f>
        <v/>
      </c>
    </row>
    <row r="1724">
      <c r="A1724" t="inlineStr">
        <is>
          <t>1万円刻み</t>
        </is>
      </c>
      <c r="B1724" s="19">
        <f>'3_1万円刻み'!$A$1707</f>
        <v/>
      </c>
      <c r="C1724" s="19">
        <f>MIN(0,MAX(0,$B1724))</f>
        <v/>
      </c>
      <c r="D1724" s="19">
        <f>$B1724-C1724</f>
        <v/>
      </c>
      <c r="E1724" s="19">
        <f>MIN(670000,ROUNDDOWN(MAX(0,D1724-430000)*0.0751+47600,0))+MIN(260000,ROUNDDOWN(MAX(0,D1724-430000)*0.028+17600,0))+MIN(30000,ROUNDDOWN(MAX(0,D1724-430000)*0.0027+1873,0))+IF("いいえ"="はい",MIN(170000,ROUNDDOWN(MAX(0,D1724-430000)*0.0243+17800,0)),0)</f>
        <v/>
      </c>
      <c r="F1724" s="19">
        <f>IF(""="",215040+E1724,"")</f>
        <v/>
      </c>
      <c r="G1724" s="19">
        <f>IF(D1724&gt;23500000,NA(),IF(D1724&lt;=4890000,1040000,IF(D1724&lt;=6550000,670000,620000)))</f>
        <v/>
      </c>
      <c r="H1724" s="19">
        <f>MAX(0,ROUNDDOWN(D1724-F1724-G1724-0,-3))</f>
        <v/>
      </c>
      <c r="I1724" s="19">
        <f>IF(H1724&lt;=0,0,ROUNDDOWN((H1724*LOOKUP(H1724,{0,1950001,3300001,6950001,9000001,18000001,40000001},{0.05,0.1,0.2,0.23,0.33,0.4,0.45})-LOOKUP(H1724,{0,1950001,3300001,6950001,9000001,18000001,40000001},{0,97500,427500,636000,1536000,2796000,4796000}))*1.021,-2))</f>
        <v/>
      </c>
      <c r="J1724" s="19">
        <f>MAX(0,ROUNDDOWN(D1724-F1724-430000-0,-3))</f>
        <v/>
      </c>
      <c r="K1724" s="19">
        <f>IF(D1724&lt;=450000,0,MAX(0,ROUNDDOWN(J1724*0.06-MIN(50000,J1724)*0.03,-2))+MAX(0,ROUNDDOWN(J1724*0.04-MIN(50000,J1724)*0.02,-2)))</f>
        <v/>
      </c>
      <c r="L1724" s="19">
        <f>I1724+K1724+E1724</f>
        <v/>
      </c>
      <c r="M1724" s="19">
        <f>MIN(100000,MAX(0,$B1724))</f>
        <v/>
      </c>
      <c r="N1724" s="19">
        <f>$B1724-M1724</f>
        <v/>
      </c>
      <c r="O1724" s="19">
        <f>MIN(670000,ROUNDDOWN(MAX(0,N1724-430000)*0.0751+47600,0))+MIN(260000,ROUNDDOWN(MAX(0,N1724-430000)*0.028+17600,0))+MIN(30000,ROUNDDOWN(MAX(0,N1724-430000)*0.0027+1873,0))+IF("いいえ"="はい",MIN(170000,ROUNDDOWN(MAX(0,N1724-430000)*0.0243+17800,0)),0)</f>
        <v/>
      </c>
      <c r="P1724" s="19">
        <f>IF(""="",215040+O1724,"")</f>
        <v/>
      </c>
      <c r="Q1724" s="19">
        <f>IF(N1724&gt;23500000,NA(),IF(N1724&lt;=4890000,1040000,IF(N1724&lt;=6550000,670000,620000)))</f>
        <v/>
      </c>
      <c r="R1724" s="19">
        <f>MAX(0,ROUNDDOWN(N1724-P1724-Q1724-0,-3))</f>
        <v/>
      </c>
      <c r="S1724" s="19">
        <f>IF(R1724&lt;=0,0,ROUNDDOWN((R1724*LOOKUP(R1724,{0,1950001,3300001,6950001,9000001,18000001,40000001},{0.05,0.1,0.2,0.23,0.33,0.4,0.45})-LOOKUP(R1724,{0,1950001,3300001,6950001,9000001,18000001,40000001},{0,97500,427500,636000,1536000,2796000,4796000}))*1.021,-2))</f>
        <v/>
      </c>
      <c r="T1724" s="19">
        <f>MAX(0,ROUNDDOWN(N1724-P1724-430000-0,-3))</f>
        <v/>
      </c>
      <c r="U1724" s="19">
        <f>IF(N1724&lt;=450000,0,MAX(0,ROUNDDOWN(T1724*0.06-MIN(50000,T1724)*0.03,-2))+MAX(0,ROUNDDOWN(T1724*0.04-MIN(50000,T1724)*0.02,-2)))</f>
        <v/>
      </c>
      <c r="V1724" s="19">
        <f>S1724+U1724+O1724</f>
        <v/>
      </c>
      <c r="W1724" s="19">
        <f>MIN(550000,MAX(0,$B1724))</f>
        <v/>
      </c>
      <c r="X1724" s="19">
        <f>$B1724-W1724</f>
        <v/>
      </c>
      <c r="Y1724" s="19">
        <f>MIN(670000,ROUNDDOWN(MAX(0,X1724-430000)*0.0751+47600,0))+MIN(260000,ROUNDDOWN(MAX(0,X1724-430000)*0.028+17600,0))+MIN(30000,ROUNDDOWN(MAX(0,X1724-430000)*0.0027+1873,0))+IF("いいえ"="はい",MIN(170000,ROUNDDOWN(MAX(0,X1724-430000)*0.0243+17800,0)),0)</f>
        <v/>
      </c>
      <c r="Z1724" s="19">
        <f>IF(""="",215040+Y1724,"")</f>
        <v/>
      </c>
      <c r="AA1724" s="19">
        <f>IF(X1724&gt;23500000,NA(),IF(X1724&lt;=4890000,1040000,IF(X1724&lt;=6550000,670000,620000)))</f>
        <v/>
      </c>
      <c r="AB1724" s="19">
        <f>MAX(0,ROUNDDOWN(X1724-Z1724-AA1724-0,-3))</f>
        <v/>
      </c>
      <c r="AC1724" s="19">
        <f>IF(AB1724&lt;=0,0,ROUNDDOWN((AB1724*LOOKUP(AB1724,{0,1950001,3300001,6950001,9000001,18000001,40000001},{0.05,0.1,0.2,0.23,0.33,0.4,0.45})-LOOKUP(AB1724,{0,1950001,3300001,6950001,9000001,18000001,40000001},{0,97500,427500,636000,1536000,2796000,4796000}))*1.021,-2))</f>
        <v/>
      </c>
      <c r="AD1724" s="19">
        <f>MAX(0,ROUNDDOWN(X1724-Z1724-430000-0,-3))</f>
        <v/>
      </c>
      <c r="AE1724" s="19">
        <f>IF(X1724&lt;=450000,0,MAX(0,ROUNDDOWN(AD1724*0.06-MIN(50000,AD1724)*0.03,-2))+MAX(0,ROUNDDOWN(AD1724*0.04-MIN(50000,AD1724)*0.02,-2)))</f>
        <v/>
      </c>
      <c r="AF1724" s="19">
        <f>AC1724+AE1724+Y1724</f>
        <v/>
      </c>
      <c r="AG1724" s="19">
        <f>MIN(650000,MAX(0,$B1724))</f>
        <v/>
      </c>
      <c r="AH1724" s="19">
        <f>$B1724-AG1724</f>
        <v/>
      </c>
      <c r="AI1724" s="19">
        <f>MIN(670000,ROUNDDOWN(MAX(0,AH1724-430000)*0.0751+47600,0))+MIN(260000,ROUNDDOWN(MAX(0,AH1724-430000)*0.028+17600,0))+MIN(30000,ROUNDDOWN(MAX(0,AH1724-430000)*0.0027+1873,0))+IF("いいえ"="はい",MIN(170000,ROUNDDOWN(MAX(0,AH1724-430000)*0.0243+17800,0)),0)</f>
        <v/>
      </c>
      <c r="AJ1724" s="19">
        <f>IF(""="",215040+AI1724,"")</f>
        <v/>
      </c>
      <c r="AK1724" s="19">
        <f>IF(AH1724&gt;23500000,NA(),IF(AH1724&lt;=4890000,1040000,IF(AH1724&lt;=6550000,670000,620000)))</f>
        <v/>
      </c>
      <c r="AL1724" s="19">
        <f>MAX(0,ROUNDDOWN(AH1724-AJ1724-AK1724-0,-3))</f>
        <v/>
      </c>
      <c r="AM1724" s="19">
        <f>IF(AL1724&lt;=0,0,ROUNDDOWN((AL1724*LOOKUP(AL1724,{0,1950001,3300001,6950001,9000001,18000001,40000001},{0.05,0.1,0.2,0.23,0.33,0.4,0.45})-LOOKUP(AL1724,{0,1950001,3300001,6950001,9000001,18000001,40000001},{0,97500,427500,636000,1536000,2796000,4796000}))*1.021,-2))</f>
        <v/>
      </c>
      <c r="AN1724" s="19">
        <f>MAX(0,ROUNDDOWN(AH1724-AJ1724-430000-0,-3))</f>
        <v/>
      </c>
      <c r="AO1724" s="19">
        <f>IF(AH1724&lt;=450000,0,MAX(0,ROUNDDOWN(AN1724*0.06-MIN(50000,AN1724)*0.03,-2))+MAX(0,ROUNDDOWN(AN1724*0.04-MIN(50000,AN1724)*0.02,-2)))</f>
        <v/>
      </c>
      <c r="AP1724" s="19">
        <f>AM1724+AO1724+AI1724</f>
        <v/>
      </c>
      <c r="AQ1724" s="19">
        <f>MIN(750000,MAX(0,$B1724))</f>
        <v/>
      </c>
      <c r="AR1724" s="19">
        <f>$B1724-AQ1724</f>
        <v/>
      </c>
      <c r="AS1724" s="19">
        <f>MIN(670000,ROUNDDOWN(MAX(0,AR1724-430000)*0.0751+47600,0))+MIN(260000,ROUNDDOWN(MAX(0,AR1724-430000)*0.028+17600,0))+MIN(30000,ROUNDDOWN(MAX(0,AR1724-430000)*0.0027+1873,0))+IF("いいえ"="はい",MIN(170000,ROUNDDOWN(MAX(0,AR1724-430000)*0.0243+17800,0)),0)</f>
        <v/>
      </c>
      <c r="AT1724" s="19">
        <f>IF(""="",215040+AS1724,"")</f>
        <v/>
      </c>
      <c r="AU1724" s="19">
        <f>IF(AR1724&gt;23500000,NA(),IF(AR1724&lt;=4890000,1040000,IF(AR1724&lt;=6550000,670000,620000)))</f>
        <v/>
      </c>
      <c r="AV1724" s="19">
        <f>MAX(0,ROUNDDOWN(AR1724-AT1724-AU1724-0,-3))</f>
        <v/>
      </c>
      <c r="AW1724" s="19">
        <f>IF(AV1724&lt;=0,0,ROUNDDOWN((AV1724*LOOKUP(AV1724,{0,1950001,3300001,6950001,9000001,18000001,40000001},{0.05,0.1,0.2,0.23,0.33,0.4,0.45})-LOOKUP(AV1724,{0,1950001,3300001,6950001,9000001,18000001,40000001},{0,97500,427500,636000,1536000,2796000,4796000}))*1.021,-2))</f>
        <v/>
      </c>
      <c r="AX1724" s="19">
        <f>MAX(0,ROUNDDOWN(AR1724-AT1724-430000-0,-3))</f>
        <v/>
      </c>
      <c r="AY1724" s="19">
        <f>IF(AR1724&lt;=450000,0,MAX(0,ROUNDDOWN(AX1724*0.06-MIN(50000,AX1724)*0.03,-2))+MAX(0,ROUNDDOWN(AX1724*0.04-MIN(50000,AX1724)*0.02,-2)))</f>
        <v/>
      </c>
      <c r="AZ1724" s="19">
        <f>AW1724+AY1724+AS1724</f>
        <v/>
      </c>
    </row>
    <row r="1725">
      <c r="A1725" t="inlineStr">
        <is>
          <t>1万円刻み</t>
        </is>
      </c>
      <c r="B1725" s="19">
        <f>'3_1万円刻み'!$A$1708</f>
        <v/>
      </c>
      <c r="C1725" s="19">
        <f>MIN(0,MAX(0,$B1725))</f>
        <v/>
      </c>
      <c r="D1725" s="19">
        <f>$B1725-C1725</f>
        <v/>
      </c>
      <c r="E1725" s="19">
        <f>MIN(670000,ROUNDDOWN(MAX(0,D1725-430000)*0.0751+47600,0))+MIN(260000,ROUNDDOWN(MAX(0,D1725-430000)*0.028+17600,0))+MIN(30000,ROUNDDOWN(MAX(0,D1725-430000)*0.0027+1873,0))+IF("いいえ"="はい",MIN(170000,ROUNDDOWN(MAX(0,D1725-430000)*0.0243+17800,0)),0)</f>
        <v/>
      </c>
      <c r="F1725" s="19">
        <f>IF(""="",215040+E1725,"")</f>
        <v/>
      </c>
      <c r="G1725" s="19">
        <f>IF(D1725&gt;23500000,NA(),IF(D1725&lt;=4890000,1040000,IF(D1725&lt;=6550000,670000,620000)))</f>
        <v/>
      </c>
      <c r="H1725" s="19">
        <f>MAX(0,ROUNDDOWN(D1725-F1725-G1725-0,-3))</f>
        <v/>
      </c>
      <c r="I1725" s="19">
        <f>IF(H1725&lt;=0,0,ROUNDDOWN((H1725*LOOKUP(H1725,{0,1950001,3300001,6950001,9000001,18000001,40000001},{0.05,0.1,0.2,0.23,0.33,0.4,0.45})-LOOKUP(H1725,{0,1950001,3300001,6950001,9000001,18000001,40000001},{0,97500,427500,636000,1536000,2796000,4796000}))*1.021,-2))</f>
        <v/>
      </c>
      <c r="J1725" s="19">
        <f>MAX(0,ROUNDDOWN(D1725-F1725-430000-0,-3))</f>
        <v/>
      </c>
      <c r="K1725" s="19">
        <f>IF(D1725&lt;=450000,0,MAX(0,ROUNDDOWN(J1725*0.06-MIN(50000,J1725)*0.03,-2))+MAX(0,ROUNDDOWN(J1725*0.04-MIN(50000,J1725)*0.02,-2)))</f>
        <v/>
      </c>
      <c r="L1725" s="19">
        <f>I1725+K1725+E1725</f>
        <v/>
      </c>
      <c r="M1725" s="19">
        <f>MIN(100000,MAX(0,$B1725))</f>
        <v/>
      </c>
      <c r="N1725" s="19">
        <f>$B1725-M1725</f>
        <v/>
      </c>
      <c r="O1725" s="19">
        <f>MIN(670000,ROUNDDOWN(MAX(0,N1725-430000)*0.0751+47600,0))+MIN(260000,ROUNDDOWN(MAX(0,N1725-430000)*0.028+17600,0))+MIN(30000,ROUNDDOWN(MAX(0,N1725-430000)*0.0027+1873,0))+IF("いいえ"="はい",MIN(170000,ROUNDDOWN(MAX(0,N1725-430000)*0.0243+17800,0)),0)</f>
        <v/>
      </c>
      <c r="P1725" s="19">
        <f>IF(""="",215040+O1725,"")</f>
        <v/>
      </c>
      <c r="Q1725" s="19">
        <f>IF(N1725&gt;23500000,NA(),IF(N1725&lt;=4890000,1040000,IF(N1725&lt;=6550000,670000,620000)))</f>
        <v/>
      </c>
      <c r="R1725" s="19">
        <f>MAX(0,ROUNDDOWN(N1725-P1725-Q1725-0,-3))</f>
        <v/>
      </c>
      <c r="S1725" s="19">
        <f>IF(R1725&lt;=0,0,ROUNDDOWN((R1725*LOOKUP(R1725,{0,1950001,3300001,6950001,9000001,18000001,40000001},{0.05,0.1,0.2,0.23,0.33,0.4,0.45})-LOOKUP(R1725,{0,1950001,3300001,6950001,9000001,18000001,40000001},{0,97500,427500,636000,1536000,2796000,4796000}))*1.021,-2))</f>
        <v/>
      </c>
      <c r="T1725" s="19">
        <f>MAX(0,ROUNDDOWN(N1725-P1725-430000-0,-3))</f>
        <v/>
      </c>
      <c r="U1725" s="19">
        <f>IF(N1725&lt;=450000,0,MAX(0,ROUNDDOWN(T1725*0.06-MIN(50000,T1725)*0.03,-2))+MAX(0,ROUNDDOWN(T1725*0.04-MIN(50000,T1725)*0.02,-2)))</f>
        <v/>
      </c>
      <c r="V1725" s="19">
        <f>S1725+U1725+O1725</f>
        <v/>
      </c>
      <c r="W1725" s="19">
        <f>MIN(550000,MAX(0,$B1725))</f>
        <v/>
      </c>
      <c r="X1725" s="19">
        <f>$B1725-W1725</f>
        <v/>
      </c>
      <c r="Y1725" s="19">
        <f>MIN(670000,ROUNDDOWN(MAX(0,X1725-430000)*0.0751+47600,0))+MIN(260000,ROUNDDOWN(MAX(0,X1725-430000)*0.028+17600,0))+MIN(30000,ROUNDDOWN(MAX(0,X1725-430000)*0.0027+1873,0))+IF("いいえ"="はい",MIN(170000,ROUNDDOWN(MAX(0,X1725-430000)*0.0243+17800,0)),0)</f>
        <v/>
      </c>
      <c r="Z1725" s="19">
        <f>IF(""="",215040+Y1725,"")</f>
        <v/>
      </c>
      <c r="AA1725" s="19">
        <f>IF(X1725&gt;23500000,NA(),IF(X1725&lt;=4890000,1040000,IF(X1725&lt;=6550000,670000,620000)))</f>
        <v/>
      </c>
      <c r="AB1725" s="19">
        <f>MAX(0,ROUNDDOWN(X1725-Z1725-AA1725-0,-3))</f>
        <v/>
      </c>
      <c r="AC1725" s="19">
        <f>IF(AB1725&lt;=0,0,ROUNDDOWN((AB1725*LOOKUP(AB1725,{0,1950001,3300001,6950001,9000001,18000001,40000001},{0.05,0.1,0.2,0.23,0.33,0.4,0.45})-LOOKUP(AB1725,{0,1950001,3300001,6950001,9000001,18000001,40000001},{0,97500,427500,636000,1536000,2796000,4796000}))*1.021,-2))</f>
        <v/>
      </c>
      <c r="AD1725" s="19">
        <f>MAX(0,ROUNDDOWN(X1725-Z1725-430000-0,-3))</f>
        <v/>
      </c>
      <c r="AE1725" s="19">
        <f>IF(X1725&lt;=450000,0,MAX(0,ROUNDDOWN(AD1725*0.06-MIN(50000,AD1725)*0.03,-2))+MAX(0,ROUNDDOWN(AD1725*0.04-MIN(50000,AD1725)*0.02,-2)))</f>
        <v/>
      </c>
      <c r="AF1725" s="19">
        <f>AC1725+AE1725+Y1725</f>
        <v/>
      </c>
      <c r="AG1725" s="19">
        <f>MIN(650000,MAX(0,$B1725))</f>
        <v/>
      </c>
      <c r="AH1725" s="19">
        <f>$B1725-AG1725</f>
        <v/>
      </c>
      <c r="AI1725" s="19">
        <f>MIN(670000,ROUNDDOWN(MAX(0,AH1725-430000)*0.0751+47600,0))+MIN(260000,ROUNDDOWN(MAX(0,AH1725-430000)*0.028+17600,0))+MIN(30000,ROUNDDOWN(MAX(0,AH1725-430000)*0.0027+1873,0))+IF("いいえ"="はい",MIN(170000,ROUNDDOWN(MAX(0,AH1725-430000)*0.0243+17800,0)),0)</f>
        <v/>
      </c>
      <c r="AJ1725" s="19">
        <f>IF(""="",215040+AI1725,"")</f>
        <v/>
      </c>
      <c r="AK1725" s="19">
        <f>IF(AH1725&gt;23500000,NA(),IF(AH1725&lt;=4890000,1040000,IF(AH1725&lt;=6550000,670000,620000)))</f>
        <v/>
      </c>
      <c r="AL1725" s="19">
        <f>MAX(0,ROUNDDOWN(AH1725-AJ1725-AK1725-0,-3))</f>
        <v/>
      </c>
      <c r="AM1725" s="19">
        <f>IF(AL1725&lt;=0,0,ROUNDDOWN((AL1725*LOOKUP(AL1725,{0,1950001,3300001,6950001,9000001,18000001,40000001},{0.05,0.1,0.2,0.23,0.33,0.4,0.45})-LOOKUP(AL1725,{0,1950001,3300001,6950001,9000001,18000001,40000001},{0,97500,427500,636000,1536000,2796000,4796000}))*1.021,-2))</f>
        <v/>
      </c>
      <c r="AN1725" s="19">
        <f>MAX(0,ROUNDDOWN(AH1725-AJ1725-430000-0,-3))</f>
        <v/>
      </c>
      <c r="AO1725" s="19">
        <f>IF(AH1725&lt;=450000,0,MAX(0,ROUNDDOWN(AN1725*0.06-MIN(50000,AN1725)*0.03,-2))+MAX(0,ROUNDDOWN(AN1725*0.04-MIN(50000,AN1725)*0.02,-2)))</f>
        <v/>
      </c>
      <c r="AP1725" s="19">
        <f>AM1725+AO1725+AI1725</f>
        <v/>
      </c>
      <c r="AQ1725" s="19">
        <f>MIN(750000,MAX(0,$B1725))</f>
        <v/>
      </c>
      <c r="AR1725" s="19">
        <f>$B1725-AQ1725</f>
        <v/>
      </c>
      <c r="AS1725" s="19">
        <f>MIN(670000,ROUNDDOWN(MAX(0,AR1725-430000)*0.0751+47600,0))+MIN(260000,ROUNDDOWN(MAX(0,AR1725-430000)*0.028+17600,0))+MIN(30000,ROUNDDOWN(MAX(0,AR1725-430000)*0.0027+1873,0))+IF("いいえ"="はい",MIN(170000,ROUNDDOWN(MAX(0,AR1725-430000)*0.0243+17800,0)),0)</f>
        <v/>
      </c>
      <c r="AT1725" s="19">
        <f>IF(""="",215040+AS1725,"")</f>
        <v/>
      </c>
      <c r="AU1725" s="19">
        <f>IF(AR1725&gt;23500000,NA(),IF(AR1725&lt;=4890000,1040000,IF(AR1725&lt;=6550000,670000,620000)))</f>
        <v/>
      </c>
      <c r="AV1725" s="19">
        <f>MAX(0,ROUNDDOWN(AR1725-AT1725-AU1725-0,-3))</f>
        <v/>
      </c>
      <c r="AW1725" s="19">
        <f>IF(AV1725&lt;=0,0,ROUNDDOWN((AV1725*LOOKUP(AV1725,{0,1950001,3300001,6950001,9000001,18000001,40000001},{0.05,0.1,0.2,0.23,0.33,0.4,0.45})-LOOKUP(AV1725,{0,1950001,3300001,6950001,9000001,18000001,40000001},{0,97500,427500,636000,1536000,2796000,4796000}))*1.021,-2))</f>
        <v/>
      </c>
      <c r="AX1725" s="19">
        <f>MAX(0,ROUNDDOWN(AR1725-AT1725-430000-0,-3))</f>
        <v/>
      </c>
      <c r="AY1725" s="19">
        <f>IF(AR1725&lt;=450000,0,MAX(0,ROUNDDOWN(AX1725*0.06-MIN(50000,AX1725)*0.03,-2))+MAX(0,ROUNDDOWN(AX1725*0.04-MIN(50000,AX1725)*0.02,-2)))</f>
        <v/>
      </c>
      <c r="AZ1725" s="19">
        <f>AW1725+AY1725+AS1725</f>
        <v/>
      </c>
    </row>
    <row r="1726">
      <c r="A1726" t="inlineStr">
        <is>
          <t>1万円刻み</t>
        </is>
      </c>
      <c r="B1726" s="19">
        <f>'3_1万円刻み'!$A$1709</f>
        <v/>
      </c>
      <c r="C1726" s="19">
        <f>MIN(0,MAX(0,$B1726))</f>
        <v/>
      </c>
      <c r="D1726" s="19">
        <f>$B1726-C1726</f>
        <v/>
      </c>
      <c r="E1726" s="19">
        <f>MIN(670000,ROUNDDOWN(MAX(0,D1726-430000)*0.0751+47600,0))+MIN(260000,ROUNDDOWN(MAX(0,D1726-430000)*0.028+17600,0))+MIN(30000,ROUNDDOWN(MAX(0,D1726-430000)*0.0027+1873,0))+IF("いいえ"="はい",MIN(170000,ROUNDDOWN(MAX(0,D1726-430000)*0.0243+17800,0)),0)</f>
        <v/>
      </c>
      <c r="F1726" s="19">
        <f>IF(""="",215040+E1726,"")</f>
        <v/>
      </c>
      <c r="G1726" s="19">
        <f>IF(D1726&gt;23500000,NA(),IF(D1726&lt;=4890000,1040000,IF(D1726&lt;=6550000,670000,620000)))</f>
        <v/>
      </c>
      <c r="H1726" s="19">
        <f>MAX(0,ROUNDDOWN(D1726-F1726-G1726-0,-3))</f>
        <v/>
      </c>
      <c r="I1726" s="19">
        <f>IF(H1726&lt;=0,0,ROUNDDOWN((H1726*LOOKUP(H1726,{0,1950001,3300001,6950001,9000001,18000001,40000001},{0.05,0.1,0.2,0.23,0.33,0.4,0.45})-LOOKUP(H1726,{0,1950001,3300001,6950001,9000001,18000001,40000001},{0,97500,427500,636000,1536000,2796000,4796000}))*1.021,-2))</f>
        <v/>
      </c>
      <c r="J1726" s="19">
        <f>MAX(0,ROUNDDOWN(D1726-F1726-430000-0,-3))</f>
        <v/>
      </c>
      <c r="K1726" s="19">
        <f>IF(D1726&lt;=450000,0,MAX(0,ROUNDDOWN(J1726*0.06-MIN(50000,J1726)*0.03,-2))+MAX(0,ROUNDDOWN(J1726*0.04-MIN(50000,J1726)*0.02,-2)))</f>
        <v/>
      </c>
      <c r="L1726" s="19">
        <f>I1726+K1726+E1726</f>
        <v/>
      </c>
      <c r="M1726" s="19">
        <f>MIN(100000,MAX(0,$B1726))</f>
        <v/>
      </c>
      <c r="N1726" s="19">
        <f>$B1726-M1726</f>
        <v/>
      </c>
      <c r="O1726" s="19">
        <f>MIN(670000,ROUNDDOWN(MAX(0,N1726-430000)*0.0751+47600,0))+MIN(260000,ROUNDDOWN(MAX(0,N1726-430000)*0.028+17600,0))+MIN(30000,ROUNDDOWN(MAX(0,N1726-430000)*0.0027+1873,0))+IF("いいえ"="はい",MIN(170000,ROUNDDOWN(MAX(0,N1726-430000)*0.0243+17800,0)),0)</f>
        <v/>
      </c>
      <c r="P1726" s="19">
        <f>IF(""="",215040+O1726,"")</f>
        <v/>
      </c>
      <c r="Q1726" s="19">
        <f>IF(N1726&gt;23500000,NA(),IF(N1726&lt;=4890000,1040000,IF(N1726&lt;=6550000,670000,620000)))</f>
        <v/>
      </c>
      <c r="R1726" s="19">
        <f>MAX(0,ROUNDDOWN(N1726-P1726-Q1726-0,-3))</f>
        <v/>
      </c>
      <c r="S1726" s="19">
        <f>IF(R1726&lt;=0,0,ROUNDDOWN((R1726*LOOKUP(R1726,{0,1950001,3300001,6950001,9000001,18000001,40000001},{0.05,0.1,0.2,0.23,0.33,0.4,0.45})-LOOKUP(R1726,{0,1950001,3300001,6950001,9000001,18000001,40000001},{0,97500,427500,636000,1536000,2796000,4796000}))*1.021,-2))</f>
        <v/>
      </c>
      <c r="T1726" s="19">
        <f>MAX(0,ROUNDDOWN(N1726-P1726-430000-0,-3))</f>
        <v/>
      </c>
      <c r="U1726" s="19">
        <f>IF(N1726&lt;=450000,0,MAX(0,ROUNDDOWN(T1726*0.06-MIN(50000,T1726)*0.03,-2))+MAX(0,ROUNDDOWN(T1726*0.04-MIN(50000,T1726)*0.02,-2)))</f>
        <v/>
      </c>
      <c r="V1726" s="19">
        <f>S1726+U1726+O1726</f>
        <v/>
      </c>
      <c r="W1726" s="19">
        <f>MIN(550000,MAX(0,$B1726))</f>
        <v/>
      </c>
      <c r="X1726" s="19">
        <f>$B1726-W1726</f>
        <v/>
      </c>
      <c r="Y1726" s="19">
        <f>MIN(670000,ROUNDDOWN(MAX(0,X1726-430000)*0.0751+47600,0))+MIN(260000,ROUNDDOWN(MAX(0,X1726-430000)*0.028+17600,0))+MIN(30000,ROUNDDOWN(MAX(0,X1726-430000)*0.0027+1873,0))+IF("いいえ"="はい",MIN(170000,ROUNDDOWN(MAX(0,X1726-430000)*0.0243+17800,0)),0)</f>
        <v/>
      </c>
      <c r="Z1726" s="19">
        <f>IF(""="",215040+Y1726,"")</f>
        <v/>
      </c>
      <c r="AA1726" s="19">
        <f>IF(X1726&gt;23500000,NA(),IF(X1726&lt;=4890000,1040000,IF(X1726&lt;=6550000,670000,620000)))</f>
        <v/>
      </c>
      <c r="AB1726" s="19">
        <f>MAX(0,ROUNDDOWN(X1726-Z1726-AA1726-0,-3))</f>
        <v/>
      </c>
      <c r="AC1726" s="19">
        <f>IF(AB1726&lt;=0,0,ROUNDDOWN((AB1726*LOOKUP(AB1726,{0,1950001,3300001,6950001,9000001,18000001,40000001},{0.05,0.1,0.2,0.23,0.33,0.4,0.45})-LOOKUP(AB1726,{0,1950001,3300001,6950001,9000001,18000001,40000001},{0,97500,427500,636000,1536000,2796000,4796000}))*1.021,-2))</f>
        <v/>
      </c>
      <c r="AD1726" s="19">
        <f>MAX(0,ROUNDDOWN(X1726-Z1726-430000-0,-3))</f>
        <v/>
      </c>
      <c r="AE1726" s="19">
        <f>IF(X1726&lt;=450000,0,MAX(0,ROUNDDOWN(AD1726*0.06-MIN(50000,AD1726)*0.03,-2))+MAX(0,ROUNDDOWN(AD1726*0.04-MIN(50000,AD1726)*0.02,-2)))</f>
        <v/>
      </c>
      <c r="AF1726" s="19">
        <f>AC1726+AE1726+Y1726</f>
        <v/>
      </c>
      <c r="AG1726" s="19">
        <f>MIN(650000,MAX(0,$B1726))</f>
        <v/>
      </c>
      <c r="AH1726" s="19">
        <f>$B1726-AG1726</f>
        <v/>
      </c>
      <c r="AI1726" s="19">
        <f>MIN(670000,ROUNDDOWN(MAX(0,AH1726-430000)*0.0751+47600,0))+MIN(260000,ROUNDDOWN(MAX(0,AH1726-430000)*0.028+17600,0))+MIN(30000,ROUNDDOWN(MAX(0,AH1726-430000)*0.0027+1873,0))+IF("いいえ"="はい",MIN(170000,ROUNDDOWN(MAX(0,AH1726-430000)*0.0243+17800,0)),0)</f>
        <v/>
      </c>
      <c r="AJ1726" s="19">
        <f>IF(""="",215040+AI1726,"")</f>
        <v/>
      </c>
      <c r="AK1726" s="19">
        <f>IF(AH1726&gt;23500000,NA(),IF(AH1726&lt;=4890000,1040000,IF(AH1726&lt;=6550000,670000,620000)))</f>
        <v/>
      </c>
      <c r="AL1726" s="19">
        <f>MAX(0,ROUNDDOWN(AH1726-AJ1726-AK1726-0,-3))</f>
        <v/>
      </c>
      <c r="AM1726" s="19">
        <f>IF(AL1726&lt;=0,0,ROUNDDOWN((AL1726*LOOKUP(AL1726,{0,1950001,3300001,6950001,9000001,18000001,40000001},{0.05,0.1,0.2,0.23,0.33,0.4,0.45})-LOOKUP(AL1726,{0,1950001,3300001,6950001,9000001,18000001,40000001},{0,97500,427500,636000,1536000,2796000,4796000}))*1.021,-2))</f>
        <v/>
      </c>
      <c r="AN1726" s="19">
        <f>MAX(0,ROUNDDOWN(AH1726-AJ1726-430000-0,-3))</f>
        <v/>
      </c>
      <c r="AO1726" s="19">
        <f>IF(AH1726&lt;=450000,0,MAX(0,ROUNDDOWN(AN1726*0.06-MIN(50000,AN1726)*0.03,-2))+MAX(0,ROUNDDOWN(AN1726*0.04-MIN(50000,AN1726)*0.02,-2)))</f>
        <v/>
      </c>
      <c r="AP1726" s="19">
        <f>AM1726+AO1726+AI1726</f>
        <v/>
      </c>
      <c r="AQ1726" s="19">
        <f>MIN(750000,MAX(0,$B1726))</f>
        <v/>
      </c>
      <c r="AR1726" s="19">
        <f>$B1726-AQ1726</f>
        <v/>
      </c>
      <c r="AS1726" s="19">
        <f>MIN(670000,ROUNDDOWN(MAX(0,AR1726-430000)*0.0751+47600,0))+MIN(260000,ROUNDDOWN(MAX(0,AR1726-430000)*0.028+17600,0))+MIN(30000,ROUNDDOWN(MAX(0,AR1726-430000)*0.0027+1873,0))+IF("いいえ"="はい",MIN(170000,ROUNDDOWN(MAX(0,AR1726-430000)*0.0243+17800,0)),0)</f>
        <v/>
      </c>
      <c r="AT1726" s="19">
        <f>IF(""="",215040+AS1726,"")</f>
        <v/>
      </c>
      <c r="AU1726" s="19">
        <f>IF(AR1726&gt;23500000,NA(),IF(AR1726&lt;=4890000,1040000,IF(AR1726&lt;=6550000,670000,620000)))</f>
        <v/>
      </c>
      <c r="AV1726" s="19">
        <f>MAX(0,ROUNDDOWN(AR1726-AT1726-AU1726-0,-3))</f>
        <v/>
      </c>
      <c r="AW1726" s="19">
        <f>IF(AV1726&lt;=0,0,ROUNDDOWN((AV1726*LOOKUP(AV1726,{0,1950001,3300001,6950001,9000001,18000001,40000001},{0.05,0.1,0.2,0.23,0.33,0.4,0.45})-LOOKUP(AV1726,{0,1950001,3300001,6950001,9000001,18000001,40000001},{0,97500,427500,636000,1536000,2796000,4796000}))*1.021,-2))</f>
        <v/>
      </c>
      <c r="AX1726" s="19">
        <f>MAX(0,ROUNDDOWN(AR1726-AT1726-430000-0,-3))</f>
        <v/>
      </c>
      <c r="AY1726" s="19">
        <f>IF(AR1726&lt;=450000,0,MAX(0,ROUNDDOWN(AX1726*0.06-MIN(50000,AX1726)*0.03,-2))+MAX(0,ROUNDDOWN(AX1726*0.04-MIN(50000,AX1726)*0.02,-2)))</f>
        <v/>
      </c>
      <c r="AZ1726" s="19">
        <f>AW1726+AY1726+AS1726</f>
        <v/>
      </c>
    </row>
    <row r="1727">
      <c r="A1727" t="inlineStr">
        <is>
          <t>1万円刻み</t>
        </is>
      </c>
      <c r="B1727" s="19">
        <f>'3_1万円刻み'!$A$1710</f>
        <v/>
      </c>
      <c r="C1727" s="19">
        <f>MIN(0,MAX(0,$B1727))</f>
        <v/>
      </c>
      <c r="D1727" s="19">
        <f>$B1727-C1727</f>
        <v/>
      </c>
      <c r="E1727" s="19">
        <f>MIN(670000,ROUNDDOWN(MAX(0,D1727-430000)*0.0751+47600,0))+MIN(260000,ROUNDDOWN(MAX(0,D1727-430000)*0.028+17600,0))+MIN(30000,ROUNDDOWN(MAX(0,D1727-430000)*0.0027+1873,0))+IF("いいえ"="はい",MIN(170000,ROUNDDOWN(MAX(0,D1727-430000)*0.0243+17800,0)),0)</f>
        <v/>
      </c>
      <c r="F1727" s="19">
        <f>IF(""="",215040+E1727,"")</f>
        <v/>
      </c>
      <c r="G1727" s="19">
        <f>IF(D1727&gt;23500000,NA(),IF(D1727&lt;=4890000,1040000,IF(D1727&lt;=6550000,670000,620000)))</f>
        <v/>
      </c>
      <c r="H1727" s="19">
        <f>MAX(0,ROUNDDOWN(D1727-F1727-G1727-0,-3))</f>
        <v/>
      </c>
      <c r="I1727" s="19">
        <f>IF(H1727&lt;=0,0,ROUNDDOWN((H1727*LOOKUP(H1727,{0,1950001,3300001,6950001,9000001,18000001,40000001},{0.05,0.1,0.2,0.23,0.33,0.4,0.45})-LOOKUP(H1727,{0,1950001,3300001,6950001,9000001,18000001,40000001},{0,97500,427500,636000,1536000,2796000,4796000}))*1.021,-2))</f>
        <v/>
      </c>
      <c r="J1727" s="19">
        <f>MAX(0,ROUNDDOWN(D1727-F1727-430000-0,-3))</f>
        <v/>
      </c>
      <c r="K1727" s="19">
        <f>IF(D1727&lt;=450000,0,MAX(0,ROUNDDOWN(J1727*0.06-MIN(50000,J1727)*0.03,-2))+MAX(0,ROUNDDOWN(J1727*0.04-MIN(50000,J1727)*0.02,-2)))</f>
        <v/>
      </c>
      <c r="L1727" s="19">
        <f>I1727+K1727+E1727</f>
        <v/>
      </c>
      <c r="M1727" s="19">
        <f>MIN(100000,MAX(0,$B1727))</f>
        <v/>
      </c>
      <c r="N1727" s="19">
        <f>$B1727-M1727</f>
        <v/>
      </c>
      <c r="O1727" s="19">
        <f>MIN(670000,ROUNDDOWN(MAX(0,N1727-430000)*0.0751+47600,0))+MIN(260000,ROUNDDOWN(MAX(0,N1727-430000)*0.028+17600,0))+MIN(30000,ROUNDDOWN(MAX(0,N1727-430000)*0.0027+1873,0))+IF("いいえ"="はい",MIN(170000,ROUNDDOWN(MAX(0,N1727-430000)*0.0243+17800,0)),0)</f>
        <v/>
      </c>
      <c r="P1727" s="19">
        <f>IF(""="",215040+O1727,"")</f>
        <v/>
      </c>
      <c r="Q1727" s="19">
        <f>IF(N1727&gt;23500000,NA(),IF(N1727&lt;=4890000,1040000,IF(N1727&lt;=6550000,670000,620000)))</f>
        <v/>
      </c>
      <c r="R1727" s="19">
        <f>MAX(0,ROUNDDOWN(N1727-P1727-Q1727-0,-3))</f>
        <v/>
      </c>
      <c r="S1727" s="19">
        <f>IF(R1727&lt;=0,0,ROUNDDOWN((R1727*LOOKUP(R1727,{0,1950001,3300001,6950001,9000001,18000001,40000001},{0.05,0.1,0.2,0.23,0.33,0.4,0.45})-LOOKUP(R1727,{0,1950001,3300001,6950001,9000001,18000001,40000001},{0,97500,427500,636000,1536000,2796000,4796000}))*1.021,-2))</f>
        <v/>
      </c>
      <c r="T1727" s="19">
        <f>MAX(0,ROUNDDOWN(N1727-P1727-430000-0,-3))</f>
        <v/>
      </c>
      <c r="U1727" s="19">
        <f>IF(N1727&lt;=450000,0,MAX(0,ROUNDDOWN(T1727*0.06-MIN(50000,T1727)*0.03,-2))+MAX(0,ROUNDDOWN(T1727*0.04-MIN(50000,T1727)*0.02,-2)))</f>
        <v/>
      </c>
      <c r="V1727" s="19">
        <f>S1727+U1727+O1727</f>
        <v/>
      </c>
      <c r="W1727" s="19">
        <f>MIN(550000,MAX(0,$B1727))</f>
        <v/>
      </c>
      <c r="X1727" s="19">
        <f>$B1727-W1727</f>
        <v/>
      </c>
      <c r="Y1727" s="19">
        <f>MIN(670000,ROUNDDOWN(MAX(0,X1727-430000)*0.0751+47600,0))+MIN(260000,ROUNDDOWN(MAX(0,X1727-430000)*0.028+17600,0))+MIN(30000,ROUNDDOWN(MAX(0,X1727-430000)*0.0027+1873,0))+IF("いいえ"="はい",MIN(170000,ROUNDDOWN(MAX(0,X1727-430000)*0.0243+17800,0)),0)</f>
        <v/>
      </c>
      <c r="Z1727" s="19">
        <f>IF(""="",215040+Y1727,"")</f>
        <v/>
      </c>
      <c r="AA1727" s="19">
        <f>IF(X1727&gt;23500000,NA(),IF(X1727&lt;=4890000,1040000,IF(X1727&lt;=6550000,670000,620000)))</f>
        <v/>
      </c>
      <c r="AB1727" s="19">
        <f>MAX(0,ROUNDDOWN(X1727-Z1727-AA1727-0,-3))</f>
        <v/>
      </c>
      <c r="AC1727" s="19">
        <f>IF(AB1727&lt;=0,0,ROUNDDOWN((AB1727*LOOKUP(AB1727,{0,1950001,3300001,6950001,9000001,18000001,40000001},{0.05,0.1,0.2,0.23,0.33,0.4,0.45})-LOOKUP(AB1727,{0,1950001,3300001,6950001,9000001,18000001,40000001},{0,97500,427500,636000,1536000,2796000,4796000}))*1.021,-2))</f>
        <v/>
      </c>
      <c r="AD1727" s="19">
        <f>MAX(0,ROUNDDOWN(X1727-Z1727-430000-0,-3))</f>
        <v/>
      </c>
      <c r="AE1727" s="19">
        <f>IF(X1727&lt;=450000,0,MAX(0,ROUNDDOWN(AD1727*0.06-MIN(50000,AD1727)*0.03,-2))+MAX(0,ROUNDDOWN(AD1727*0.04-MIN(50000,AD1727)*0.02,-2)))</f>
        <v/>
      </c>
      <c r="AF1727" s="19">
        <f>AC1727+AE1727+Y1727</f>
        <v/>
      </c>
      <c r="AG1727" s="19">
        <f>MIN(650000,MAX(0,$B1727))</f>
        <v/>
      </c>
      <c r="AH1727" s="19">
        <f>$B1727-AG1727</f>
        <v/>
      </c>
      <c r="AI1727" s="19">
        <f>MIN(670000,ROUNDDOWN(MAX(0,AH1727-430000)*0.0751+47600,0))+MIN(260000,ROUNDDOWN(MAX(0,AH1727-430000)*0.028+17600,0))+MIN(30000,ROUNDDOWN(MAX(0,AH1727-430000)*0.0027+1873,0))+IF("いいえ"="はい",MIN(170000,ROUNDDOWN(MAX(0,AH1727-430000)*0.0243+17800,0)),0)</f>
        <v/>
      </c>
      <c r="AJ1727" s="19">
        <f>IF(""="",215040+AI1727,"")</f>
        <v/>
      </c>
      <c r="AK1727" s="19">
        <f>IF(AH1727&gt;23500000,NA(),IF(AH1727&lt;=4890000,1040000,IF(AH1727&lt;=6550000,670000,620000)))</f>
        <v/>
      </c>
      <c r="AL1727" s="19">
        <f>MAX(0,ROUNDDOWN(AH1727-AJ1727-AK1727-0,-3))</f>
        <v/>
      </c>
      <c r="AM1727" s="19">
        <f>IF(AL1727&lt;=0,0,ROUNDDOWN((AL1727*LOOKUP(AL1727,{0,1950001,3300001,6950001,9000001,18000001,40000001},{0.05,0.1,0.2,0.23,0.33,0.4,0.45})-LOOKUP(AL1727,{0,1950001,3300001,6950001,9000001,18000001,40000001},{0,97500,427500,636000,1536000,2796000,4796000}))*1.021,-2))</f>
        <v/>
      </c>
      <c r="AN1727" s="19">
        <f>MAX(0,ROUNDDOWN(AH1727-AJ1727-430000-0,-3))</f>
        <v/>
      </c>
      <c r="AO1727" s="19">
        <f>IF(AH1727&lt;=450000,0,MAX(0,ROUNDDOWN(AN1727*0.06-MIN(50000,AN1727)*0.03,-2))+MAX(0,ROUNDDOWN(AN1727*0.04-MIN(50000,AN1727)*0.02,-2)))</f>
        <v/>
      </c>
      <c r="AP1727" s="19">
        <f>AM1727+AO1727+AI1727</f>
        <v/>
      </c>
      <c r="AQ1727" s="19">
        <f>MIN(750000,MAX(0,$B1727))</f>
        <v/>
      </c>
      <c r="AR1727" s="19">
        <f>$B1727-AQ1727</f>
        <v/>
      </c>
      <c r="AS1727" s="19">
        <f>MIN(670000,ROUNDDOWN(MAX(0,AR1727-430000)*0.0751+47600,0))+MIN(260000,ROUNDDOWN(MAX(0,AR1727-430000)*0.028+17600,0))+MIN(30000,ROUNDDOWN(MAX(0,AR1727-430000)*0.0027+1873,0))+IF("いいえ"="はい",MIN(170000,ROUNDDOWN(MAX(0,AR1727-430000)*0.0243+17800,0)),0)</f>
        <v/>
      </c>
      <c r="AT1727" s="19">
        <f>IF(""="",215040+AS1727,"")</f>
        <v/>
      </c>
      <c r="AU1727" s="19">
        <f>IF(AR1727&gt;23500000,NA(),IF(AR1727&lt;=4890000,1040000,IF(AR1727&lt;=6550000,670000,620000)))</f>
        <v/>
      </c>
      <c r="AV1727" s="19">
        <f>MAX(0,ROUNDDOWN(AR1727-AT1727-AU1727-0,-3))</f>
        <v/>
      </c>
      <c r="AW1727" s="19">
        <f>IF(AV1727&lt;=0,0,ROUNDDOWN((AV1727*LOOKUP(AV1727,{0,1950001,3300001,6950001,9000001,18000001,40000001},{0.05,0.1,0.2,0.23,0.33,0.4,0.45})-LOOKUP(AV1727,{0,1950001,3300001,6950001,9000001,18000001,40000001},{0,97500,427500,636000,1536000,2796000,4796000}))*1.021,-2))</f>
        <v/>
      </c>
      <c r="AX1727" s="19">
        <f>MAX(0,ROUNDDOWN(AR1727-AT1727-430000-0,-3))</f>
        <v/>
      </c>
      <c r="AY1727" s="19">
        <f>IF(AR1727&lt;=450000,0,MAX(0,ROUNDDOWN(AX1727*0.06-MIN(50000,AX1727)*0.03,-2))+MAX(0,ROUNDDOWN(AX1727*0.04-MIN(50000,AX1727)*0.02,-2)))</f>
        <v/>
      </c>
      <c r="AZ1727" s="19">
        <f>AW1727+AY1727+AS1727</f>
        <v/>
      </c>
    </row>
    <row r="1728">
      <c r="A1728" t="inlineStr">
        <is>
          <t>1万円刻み</t>
        </is>
      </c>
      <c r="B1728" s="19">
        <f>'3_1万円刻み'!$A$1711</f>
        <v/>
      </c>
      <c r="C1728" s="19">
        <f>MIN(0,MAX(0,$B1728))</f>
        <v/>
      </c>
      <c r="D1728" s="19">
        <f>$B1728-C1728</f>
        <v/>
      </c>
      <c r="E1728" s="19">
        <f>MIN(670000,ROUNDDOWN(MAX(0,D1728-430000)*0.0751+47600,0))+MIN(260000,ROUNDDOWN(MAX(0,D1728-430000)*0.028+17600,0))+MIN(30000,ROUNDDOWN(MAX(0,D1728-430000)*0.0027+1873,0))+IF("いいえ"="はい",MIN(170000,ROUNDDOWN(MAX(0,D1728-430000)*0.0243+17800,0)),0)</f>
        <v/>
      </c>
      <c r="F1728" s="19">
        <f>IF(""="",215040+E1728,"")</f>
        <v/>
      </c>
      <c r="G1728" s="19">
        <f>IF(D1728&gt;23500000,NA(),IF(D1728&lt;=4890000,1040000,IF(D1728&lt;=6550000,670000,620000)))</f>
        <v/>
      </c>
      <c r="H1728" s="19">
        <f>MAX(0,ROUNDDOWN(D1728-F1728-G1728-0,-3))</f>
        <v/>
      </c>
      <c r="I1728" s="19">
        <f>IF(H1728&lt;=0,0,ROUNDDOWN((H1728*LOOKUP(H1728,{0,1950001,3300001,6950001,9000001,18000001,40000001},{0.05,0.1,0.2,0.23,0.33,0.4,0.45})-LOOKUP(H1728,{0,1950001,3300001,6950001,9000001,18000001,40000001},{0,97500,427500,636000,1536000,2796000,4796000}))*1.021,-2))</f>
        <v/>
      </c>
      <c r="J1728" s="19">
        <f>MAX(0,ROUNDDOWN(D1728-F1728-430000-0,-3))</f>
        <v/>
      </c>
      <c r="K1728" s="19">
        <f>IF(D1728&lt;=450000,0,MAX(0,ROUNDDOWN(J1728*0.06-MIN(50000,J1728)*0.03,-2))+MAX(0,ROUNDDOWN(J1728*0.04-MIN(50000,J1728)*0.02,-2)))</f>
        <v/>
      </c>
      <c r="L1728" s="19">
        <f>I1728+K1728+E1728</f>
        <v/>
      </c>
      <c r="M1728" s="19">
        <f>MIN(100000,MAX(0,$B1728))</f>
        <v/>
      </c>
      <c r="N1728" s="19">
        <f>$B1728-M1728</f>
        <v/>
      </c>
      <c r="O1728" s="19">
        <f>MIN(670000,ROUNDDOWN(MAX(0,N1728-430000)*0.0751+47600,0))+MIN(260000,ROUNDDOWN(MAX(0,N1728-430000)*0.028+17600,0))+MIN(30000,ROUNDDOWN(MAX(0,N1728-430000)*0.0027+1873,0))+IF("いいえ"="はい",MIN(170000,ROUNDDOWN(MAX(0,N1728-430000)*0.0243+17800,0)),0)</f>
        <v/>
      </c>
      <c r="P1728" s="19">
        <f>IF(""="",215040+O1728,"")</f>
        <v/>
      </c>
      <c r="Q1728" s="19">
        <f>IF(N1728&gt;23500000,NA(),IF(N1728&lt;=4890000,1040000,IF(N1728&lt;=6550000,670000,620000)))</f>
        <v/>
      </c>
      <c r="R1728" s="19">
        <f>MAX(0,ROUNDDOWN(N1728-P1728-Q1728-0,-3))</f>
        <v/>
      </c>
      <c r="S1728" s="19">
        <f>IF(R1728&lt;=0,0,ROUNDDOWN((R1728*LOOKUP(R1728,{0,1950001,3300001,6950001,9000001,18000001,40000001},{0.05,0.1,0.2,0.23,0.33,0.4,0.45})-LOOKUP(R1728,{0,1950001,3300001,6950001,9000001,18000001,40000001},{0,97500,427500,636000,1536000,2796000,4796000}))*1.021,-2))</f>
        <v/>
      </c>
      <c r="T1728" s="19">
        <f>MAX(0,ROUNDDOWN(N1728-P1728-430000-0,-3))</f>
        <v/>
      </c>
      <c r="U1728" s="19">
        <f>IF(N1728&lt;=450000,0,MAX(0,ROUNDDOWN(T1728*0.06-MIN(50000,T1728)*0.03,-2))+MAX(0,ROUNDDOWN(T1728*0.04-MIN(50000,T1728)*0.02,-2)))</f>
        <v/>
      </c>
      <c r="V1728" s="19">
        <f>S1728+U1728+O1728</f>
        <v/>
      </c>
      <c r="W1728" s="19">
        <f>MIN(550000,MAX(0,$B1728))</f>
        <v/>
      </c>
      <c r="X1728" s="19">
        <f>$B1728-W1728</f>
        <v/>
      </c>
      <c r="Y1728" s="19">
        <f>MIN(670000,ROUNDDOWN(MAX(0,X1728-430000)*0.0751+47600,0))+MIN(260000,ROUNDDOWN(MAX(0,X1728-430000)*0.028+17600,0))+MIN(30000,ROUNDDOWN(MAX(0,X1728-430000)*0.0027+1873,0))+IF("いいえ"="はい",MIN(170000,ROUNDDOWN(MAX(0,X1728-430000)*0.0243+17800,0)),0)</f>
        <v/>
      </c>
      <c r="Z1728" s="19">
        <f>IF(""="",215040+Y1728,"")</f>
        <v/>
      </c>
      <c r="AA1728" s="19">
        <f>IF(X1728&gt;23500000,NA(),IF(X1728&lt;=4890000,1040000,IF(X1728&lt;=6550000,670000,620000)))</f>
        <v/>
      </c>
      <c r="AB1728" s="19">
        <f>MAX(0,ROUNDDOWN(X1728-Z1728-AA1728-0,-3))</f>
        <v/>
      </c>
      <c r="AC1728" s="19">
        <f>IF(AB1728&lt;=0,0,ROUNDDOWN((AB1728*LOOKUP(AB1728,{0,1950001,3300001,6950001,9000001,18000001,40000001},{0.05,0.1,0.2,0.23,0.33,0.4,0.45})-LOOKUP(AB1728,{0,1950001,3300001,6950001,9000001,18000001,40000001},{0,97500,427500,636000,1536000,2796000,4796000}))*1.021,-2))</f>
        <v/>
      </c>
      <c r="AD1728" s="19">
        <f>MAX(0,ROUNDDOWN(X1728-Z1728-430000-0,-3))</f>
        <v/>
      </c>
      <c r="AE1728" s="19">
        <f>IF(X1728&lt;=450000,0,MAX(0,ROUNDDOWN(AD1728*0.06-MIN(50000,AD1728)*0.03,-2))+MAX(0,ROUNDDOWN(AD1728*0.04-MIN(50000,AD1728)*0.02,-2)))</f>
        <v/>
      </c>
      <c r="AF1728" s="19">
        <f>AC1728+AE1728+Y1728</f>
        <v/>
      </c>
      <c r="AG1728" s="19">
        <f>MIN(650000,MAX(0,$B1728))</f>
        <v/>
      </c>
      <c r="AH1728" s="19">
        <f>$B1728-AG1728</f>
        <v/>
      </c>
      <c r="AI1728" s="19">
        <f>MIN(670000,ROUNDDOWN(MAX(0,AH1728-430000)*0.0751+47600,0))+MIN(260000,ROUNDDOWN(MAX(0,AH1728-430000)*0.028+17600,0))+MIN(30000,ROUNDDOWN(MAX(0,AH1728-430000)*0.0027+1873,0))+IF("いいえ"="はい",MIN(170000,ROUNDDOWN(MAX(0,AH1728-430000)*0.0243+17800,0)),0)</f>
        <v/>
      </c>
      <c r="AJ1728" s="19">
        <f>IF(""="",215040+AI1728,"")</f>
        <v/>
      </c>
      <c r="AK1728" s="19">
        <f>IF(AH1728&gt;23500000,NA(),IF(AH1728&lt;=4890000,1040000,IF(AH1728&lt;=6550000,670000,620000)))</f>
        <v/>
      </c>
      <c r="AL1728" s="19">
        <f>MAX(0,ROUNDDOWN(AH1728-AJ1728-AK1728-0,-3))</f>
        <v/>
      </c>
      <c r="AM1728" s="19">
        <f>IF(AL1728&lt;=0,0,ROUNDDOWN((AL1728*LOOKUP(AL1728,{0,1950001,3300001,6950001,9000001,18000001,40000001},{0.05,0.1,0.2,0.23,0.33,0.4,0.45})-LOOKUP(AL1728,{0,1950001,3300001,6950001,9000001,18000001,40000001},{0,97500,427500,636000,1536000,2796000,4796000}))*1.021,-2))</f>
        <v/>
      </c>
      <c r="AN1728" s="19">
        <f>MAX(0,ROUNDDOWN(AH1728-AJ1728-430000-0,-3))</f>
        <v/>
      </c>
      <c r="AO1728" s="19">
        <f>IF(AH1728&lt;=450000,0,MAX(0,ROUNDDOWN(AN1728*0.06-MIN(50000,AN1728)*0.03,-2))+MAX(0,ROUNDDOWN(AN1728*0.04-MIN(50000,AN1728)*0.02,-2)))</f>
        <v/>
      </c>
      <c r="AP1728" s="19">
        <f>AM1728+AO1728+AI1728</f>
        <v/>
      </c>
      <c r="AQ1728" s="19">
        <f>MIN(750000,MAX(0,$B1728))</f>
        <v/>
      </c>
      <c r="AR1728" s="19">
        <f>$B1728-AQ1728</f>
        <v/>
      </c>
      <c r="AS1728" s="19">
        <f>MIN(670000,ROUNDDOWN(MAX(0,AR1728-430000)*0.0751+47600,0))+MIN(260000,ROUNDDOWN(MAX(0,AR1728-430000)*0.028+17600,0))+MIN(30000,ROUNDDOWN(MAX(0,AR1728-430000)*0.0027+1873,0))+IF("いいえ"="はい",MIN(170000,ROUNDDOWN(MAX(0,AR1728-430000)*0.0243+17800,0)),0)</f>
        <v/>
      </c>
      <c r="AT1728" s="19">
        <f>IF(""="",215040+AS1728,"")</f>
        <v/>
      </c>
      <c r="AU1728" s="19">
        <f>IF(AR1728&gt;23500000,NA(),IF(AR1728&lt;=4890000,1040000,IF(AR1728&lt;=6550000,670000,620000)))</f>
        <v/>
      </c>
      <c r="AV1728" s="19">
        <f>MAX(0,ROUNDDOWN(AR1728-AT1728-AU1728-0,-3))</f>
        <v/>
      </c>
      <c r="AW1728" s="19">
        <f>IF(AV1728&lt;=0,0,ROUNDDOWN((AV1728*LOOKUP(AV1728,{0,1950001,3300001,6950001,9000001,18000001,40000001},{0.05,0.1,0.2,0.23,0.33,0.4,0.45})-LOOKUP(AV1728,{0,1950001,3300001,6950001,9000001,18000001,40000001},{0,97500,427500,636000,1536000,2796000,4796000}))*1.021,-2))</f>
        <v/>
      </c>
      <c r="AX1728" s="19">
        <f>MAX(0,ROUNDDOWN(AR1728-AT1728-430000-0,-3))</f>
        <v/>
      </c>
      <c r="AY1728" s="19">
        <f>IF(AR1728&lt;=450000,0,MAX(0,ROUNDDOWN(AX1728*0.06-MIN(50000,AX1728)*0.03,-2))+MAX(0,ROUNDDOWN(AX1728*0.04-MIN(50000,AX1728)*0.02,-2)))</f>
        <v/>
      </c>
      <c r="AZ1728" s="19">
        <f>AW1728+AY1728+AS1728</f>
        <v/>
      </c>
    </row>
    <row r="1729">
      <c r="A1729" t="inlineStr">
        <is>
          <t>1万円刻み</t>
        </is>
      </c>
      <c r="B1729" s="19">
        <f>'3_1万円刻み'!$A$1712</f>
        <v/>
      </c>
      <c r="C1729" s="19">
        <f>MIN(0,MAX(0,$B1729))</f>
        <v/>
      </c>
      <c r="D1729" s="19">
        <f>$B1729-C1729</f>
        <v/>
      </c>
      <c r="E1729" s="19">
        <f>MIN(670000,ROUNDDOWN(MAX(0,D1729-430000)*0.0751+47600,0))+MIN(260000,ROUNDDOWN(MAX(0,D1729-430000)*0.028+17600,0))+MIN(30000,ROUNDDOWN(MAX(0,D1729-430000)*0.0027+1873,0))+IF("いいえ"="はい",MIN(170000,ROUNDDOWN(MAX(0,D1729-430000)*0.0243+17800,0)),0)</f>
        <v/>
      </c>
      <c r="F1729" s="19">
        <f>IF(""="",215040+E1729,"")</f>
        <v/>
      </c>
      <c r="G1729" s="19">
        <f>IF(D1729&gt;23500000,NA(),IF(D1729&lt;=4890000,1040000,IF(D1729&lt;=6550000,670000,620000)))</f>
        <v/>
      </c>
      <c r="H1729" s="19">
        <f>MAX(0,ROUNDDOWN(D1729-F1729-G1729-0,-3))</f>
        <v/>
      </c>
      <c r="I1729" s="19">
        <f>IF(H1729&lt;=0,0,ROUNDDOWN((H1729*LOOKUP(H1729,{0,1950001,3300001,6950001,9000001,18000001,40000001},{0.05,0.1,0.2,0.23,0.33,0.4,0.45})-LOOKUP(H1729,{0,1950001,3300001,6950001,9000001,18000001,40000001},{0,97500,427500,636000,1536000,2796000,4796000}))*1.021,-2))</f>
        <v/>
      </c>
      <c r="J1729" s="19">
        <f>MAX(0,ROUNDDOWN(D1729-F1729-430000-0,-3))</f>
        <v/>
      </c>
      <c r="K1729" s="19">
        <f>IF(D1729&lt;=450000,0,MAX(0,ROUNDDOWN(J1729*0.06-MIN(50000,J1729)*0.03,-2))+MAX(0,ROUNDDOWN(J1729*0.04-MIN(50000,J1729)*0.02,-2)))</f>
        <v/>
      </c>
      <c r="L1729" s="19">
        <f>I1729+K1729+E1729</f>
        <v/>
      </c>
      <c r="M1729" s="19">
        <f>MIN(100000,MAX(0,$B1729))</f>
        <v/>
      </c>
      <c r="N1729" s="19">
        <f>$B1729-M1729</f>
        <v/>
      </c>
      <c r="O1729" s="19">
        <f>MIN(670000,ROUNDDOWN(MAX(0,N1729-430000)*0.0751+47600,0))+MIN(260000,ROUNDDOWN(MAX(0,N1729-430000)*0.028+17600,0))+MIN(30000,ROUNDDOWN(MAX(0,N1729-430000)*0.0027+1873,0))+IF("いいえ"="はい",MIN(170000,ROUNDDOWN(MAX(0,N1729-430000)*0.0243+17800,0)),0)</f>
        <v/>
      </c>
      <c r="P1729" s="19">
        <f>IF(""="",215040+O1729,"")</f>
        <v/>
      </c>
      <c r="Q1729" s="19">
        <f>IF(N1729&gt;23500000,NA(),IF(N1729&lt;=4890000,1040000,IF(N1729&lt;=6550000,670000,620000)))</f>
        <v/>
      </c>
      <c r="R1729" s="19">
        <f>MAX(0,ROUNDDOWN(N1729-P1729-Q1729-0,-3))</f>
        <v/>
      </c>
      <c r="S1729" s="19">
        <f>IF(R1729&lt;=0,0,ROUNDDOWN((R1729*LOOKUP(R1729,{0,1950001,3300001,6950001,9000001,18000001,40000001},{0.05,0.1,0.2,0.23,0.33,0.4,0.45})-LOOKUP(R1729,{0,1950001,3300001,6950001,9000001,18000001,40000001},{0,97500,427500,636000,1536000,2796000,4796000}))*1.021,-2))</f>
        <v/>
      </c>
      <c r="T1729" s="19">
        <f>MAX(0,ROUNDDOWN(N1729-P1729-430000-0,-3))</f>
        <v/>
      </c>
      <c r="U1729" s="19">
        <f>IF(N1729&lt;=450000,0,MAX(0,ROUNDDOWN(T1729*0.06-MIN(50000,T1729)*0.03,-2))+MAX(0,ROUNDDOWN(T1729*0.04-MIN(50000,T1729)*0.02,-2)))</f>
        <v/>
      </c>
      <c r="V1729" s="19">
        <f>S1729+U1729+O1729</f>
        <v/>
      </c>
      <c r="W1729" s="19">
        <f>MIN(550000,MAX(0,$B1729))</f>
        <v/>
      </c>
      <c r="X1729" s="19">
        <f>$B1729-W1729</f>
        <v/>
      </c>
      <c r="Y1729" s="19">
        <f>MIN(670000,ROUNDDOWN(MAX(0,X1729-430000)*0.0751+47600,0))+MIN(260000,ROUNDDOWN(MAX(0,X1729-430000)*0.028+17600,0))+MIN(30000,ROUNDDOWN(MAX(0,X1729-430000)*0.0027+1873,0))+IF("いいえ"="はい",MIN(170000,ROUNDDOWN(MAX(0,X1729-430000)*0.0243+17800,0)),0)</f>
        <v/>
      </c>
      <c r="Z1729" s="19">
        <f>IF(""="",215040+Y1729,"")</f>
        <v/>
      </c>
      <c r="AA1729" s="19">
        <f>IF(X1729&gt;23500000,NA(),IF(X1729&lt;=4890000,1040000,IF(X1729&lt;=6550000,670000,620000)))</f>
        <v/>
      </c>
      <c r="AB1729" s="19">
        <f>MAX(0,ROUNDDOWN(X1729-Z1729-AA1729-0,-3))</f>
        <v/>
      </c>
      <c r="AC1729" s="19">
        <f>IF(AB1729&lt;=0,0,ROUNDDOWN((AB1729*LOOKUP(AB1729,{0,1950001,3300001,6950001,9000001,18000001,40000001},{0.05,0.1,0.2,0.23,0.33,0.4,0.45})-LOOKUP(AB1729,{0,1950001,3300001,6950001,9000001,18000001,40000001},{0,97500,427500,636000,1536000,2796000,4796000}))*1.021,-2))</f>
        <v/>
      </c>
      <c r="AD1729" s="19">
        <f>MAX(0,ROUNDDOWN(X1729-Z1729-430000-0,-3))</f>
        <v/>
      </c>
      <c r="AE1729" s="19">
        <f>IF(X1729&lt;=450000,0,MAX(0,ROUNDDOWN(AD1729*0.06-MIN(50000,AD1729)*0.03,-2))+MAX(0,ROUNDDOWN(AD1729*0.04-MIN(50000,AD1729)*0.02,-2)))</f>
        <v/>
      </c>
      <c r="AF1729" s="19">
        <f>AC1729+AE1729+Y1729</f>
        <v/>
      </c>
      <c r="AG1729" s="19">
        <f>MIN(650000,MAX(0,$B1729))</f>
        <v/>
      </c>
      <c r="AH1729" s="19">
        <f>$B1729-AG1729</f>
        <v/>
      </c>
      <c r="AI1729" s="19">
        <f>MIN(670000,ROUNDDOWN(MAX(0,AH1729-430000)*0.0751+47600,0))+MIN(260000,ROUNDDOWN(MAX(0,AH1729-430000)*0.028+17600,0))+MIN(30000,ROUNDDOWN(MAX(0,AH1729-430000)*0.0027+1873,0))+IF("いいえ"="はい",MIN(170000,ROUNDDOWN(MAX(0,AH1729-430000)*0.0243+17800,0)),0)</f>
        <v/>
      </c>
      <c r="AJ1729" s="19">
        <f>IF(""="",215040+AI1729,"")</f>
        <v/>
      </c>
      <c r="AK1729" s="19">
        <f>IF(AH1729&gt;23500000,NA(),IF(AH1729&lt;=4890000,1040000,IF(AH1729&lt;=6550000,670000,620000)))</f>
        <v/>
      </c>
      <c r="AL1729" s="19">
        <f>MAX(0,ROUNDDOWN(AH1729-AJ1729-AK1729-0,-3))</f>
        <v/>
      </c>
      <c r="AM1729" s="19">
        <f>IF(AL1729&lt;=0,0,ROUNDDOWN((AL1729*LOOKUP(AL1729,{0,1950001,3300001,6950001,9000001,18000001,40000001},{0.05,0.1,0.2,0.23,0.33,0.4,0.45})-LOOKUP(AL1729,{0,1950001,3300001,6950001,9000001,18000001,40000001},{0,97500,427500,636000,1536000,2796000,4796000}))*1.021,-2))</f>
        <v/>
      </c>
      <c r="AN1729" s="19">
        <f>MAX(0,ROUNDDOWN(AH1729-AJ1729-430000-0,-3))</f>
        <v/>
      </c>
      <c r="AO1729" s="19">
        <f>IF(AH1729&lt;=450000,0,MAX(0,ROUNDDOWN(AN1729*0.06-MIN(50000,AN1729)*0.03,-2))+MAX(0,ROUNDDOWN(AN1729*0.04-MIN(50000,AN1729)*0.02,-2)))</f>
        <v/>
      </c>
      <c r="AP1729" s="19">
        <f>AM1729+AO1729+AI1729</f>
        <v/>
      </c>
      <c r="AQ1729" s="19">
        <f>MIN(750000,MAX(0,$B1729))</f>
        <v/>
      </c>
      <c r="AR1729" s="19">
        <f>$B1729-AQ1729</f>
        <v/>
      </c>
      <c r="AS1729" s="19">
        <f>MIN(670000,ROUNDDOWN(MAX(0,AR1729-430000)*0.0751+47600,0))+MIN(260000,ROUNDDOWN(MAX(0,AR1729-430000)*0.028+17600,0))+MIN(30000,ROUNDDOWN(MAX(0,AR1729-430000)*0.0027+1873,0))+IF("いいえ"="はい",MIN(170000,ROUNDDOWN(MAX(0,AR1729-430000)*0.0243+17800,0)),0)</f>
        <v/>
      </c>
      <c r="AT1729" s="19">
        <f>IF(""="",215040+AS1729,"")</f>
        <v/>
      </c>
      <c r="AU1729" s="19">
        <f>IF(AR1729&gt;23500000,NA(),IF(AR1729&lt;=4890000,1040000,IF(AR1729&lt;=6550000,670000,620000)))</f>
        <v/>
      </c>
      <c r="AV1729" s="19">
        <f>MAX(0,ROUNDDOWN(AR1729-AT1729-AU1729-0,-3))</f>
        <v/>
      </c>
      <c r="AW1729" s="19">
        <f>IF(AV1729&lt;=0,0,ROUNDDOWN((AV1729*LOOKUP(AV1729,{0,1950001,3300001,6950001,9000001,18000001,40000001},{0.05,0.1,0.2,0.23,0.33,0.4,0.45})-LOOKUP(AV1729,{0,1950001,3300001,6950001,9000001,18000001,40000001},{0,97500,427500,636000,1536000,2796000,4796000}))*1.021,-2))</f>
        <v/>
      </c>
      <c r="AX1729" s="19">
        <f>MAX(0,ROUNDDOWN(AR1729-AT1729-430000-0,-3))</f>
        <v/>
      </c>
      <c r="AY1729" s="19">
        <f>IF(AR1729&lt;=450000,0,MAX(0,ROUNDDOWN(AX1729*0.06-MIN(50000,AX1729)*0.03,-2))+MAX(0,ROUNDDOWN(AX1729*0.04-MIN(50000,AX1729)*0.02,-2)))</f>
        <v/>
      </c>
      <c r="AZ1729" s="19">
        <f>AW1729+AY1729+AS1729</f>
        <v/>
      </c>
    </row>
    <row r="1730">
      <c r="A1730" t="inlineStr">
        <is>
          <t>1万円刻み</t>
        </is>
      </c>
      <c r="B1730" s="19">
        <f>'3_1万円刻み'!$A$1713</f>
        <v/>
      </c>
      <c r="C1730" s="19">
        <f>MIN(0,MAX(0,$B1730))</f>
        <v/>
      </c>
      <c r="D1730" s="19">
        <f>$B1730-C1730</f>
        <v/>
      </c>
      <c r="E1730" s="19">
        <f>MIN(670000,ROUNDDOWN(MAX(0,D1730-430000)*0.0751+47600,0))+MIN(260000,ROUNDDOWN(MAX(0,D1730-430000)*0.028+17600,0))+MIN(30000,ROUNDDOWN(MAX(0,D1730-430000)*0.0027+1873,0))+IF("いいえ"="はい",MIN(170000,ROUNDDOWN(MAX(0,D1730-430000)*0.0243+17800,0)),0)</f>
        <v/>
      </c>
      <c r="F1730" s="19">
        <f>IF(""="",215040+E1730,"")</f>
        <v/>
      </c>
      <c r="G1730" s="19">
        <f>IF(D1730&gt;23500000,NA(),IF(D1730&lt;=4890000,1040000,IF(D1730&lt;=6550000,670000,620000)))</f>
        <v/>
      </c>
      <c r="H1730" s="19">
        <f>MAX(0,ROUNDDOWN(D1730-F1730-G1730-0,-3))</f>
        <v/>
      </c>
      <c r="I1730" s="19">
        <f>IF(H1730&lt;=0,0,ROUNDDOWN((H1730*LOOKUP(H1730,{0,1950001,3300001,6950001,9000001,18000001,40000001},{0.05,0.1,0.2,0.23,0.33,0.4,0.45})-LOOKUP(H1730,{0,1950001,3300001,6950001,9000001,18000001,40000001},{0,97500,427500,636000,1536000,2796000,4796000}))*1.021,-2))</f>
        <v/>
      </c>
      <c r="J1730" s="19">
        <f>MAX(0,ROUNDDOWN(D1730-F1730-430000-0,-3))</f>
        <v/>
      </c>
      <c r="K1730" s="19">
        <f>IF(D1730&lt;=450000,0,MAX(0,ROUNDDOWN(J1730*0.06-MIN(50000,J1730)*0.03,-2))+MAX(0,ROUNDDOWN(J1730*0.04-MIN(50000,J1730)*0.02,-2)))</f>
        <v/>
      </c>
      <c r="L1730" s="19">
        <f>I1730+K1730+E1730</f>
        <v/>
      </c>
      <c r="M1730" s="19">
        <f>MIN(100000,MAX(0,$B1730))</f>
        <v/>
      </c>
      <c r="N1730" s="19">
        <f>$B1730-M1730</f>
        <v/>
      </c>
      <c r="O1730" s="19">
        <f>MIN(670000,ROUNDDOWN(MAX(0,N1730-430000)*0.0751+47600,0))+MIN(260000,ROUNDDOWN(MAX(0,N1730-430000)*0.028+17600,0))+MIN(30000,ROUNDDOWN(MAX(0,N1730-430000)*0.0027+1873,0))+IF("いいえ"="はい",MIN(170000,ROUNDDOWN(MAX(0,N1730-430000)*0.0243+17800,0)),0)</f>
        <v/>
      </c>
      <c r="P1730" s="19">
        <f>IF(""="",215040+O1730,"")</f>
        <v/>
      </c>
      <c r="Q1730" s="19">
        <f>IF(N1730&gt;23500000,NA(),IF(N1730&lt;=4890000,1040000,IF(N1730&lt;=6550000,670000,620000)))</f>
        <v/>
      </c>
      <c r="R1730" s="19">
        <f>MAX(0,ROUNDDOWN(N1730-P1730-Q1730-0,-3))</f>
        <v/>
      </c>
      <c r="S1730" s="19">
        <f>IF(R1730&lt;=0,0,ROUNDDOWN((R1730*LOOKUP(R1730,{0,1950001,3300001,6950001,9000001,18000001,40000001},{0.05,0.1,0.2,0.23,0.33,0.4,0.45})-LOOKUP(R1730,{0,1950001,3300001,6950001,9000001,18000001,40000001},{0,97500,427500,636000,1536000,2796000,4796000}))*1.021,-2))</f>
        <v/>
      </c>
      <c r="T1730" s="19">
        <f>MAX(0,ROUNDDOWN(N1730-P1730-430000-0,-3))</f>
        <v/>
      </c>
      <c r="U1730" s="19">
        <f>IF(N1730&lt;=450000,0,MAX(0,ROUNDDOWN(T1730*0.06-MIN(50000,T1730)*0.03,-2))+MAX(0,ROUNDDOWN(T1730*0.04-MIN(50000,T1730)*0.02,-2)))</f>
        <v/>
      </c>
      <c r="V1730" s="19">
        <f>S1730+U1730+O1730</f>
        <v/>
      </c>
      <c r="W1730" s="19">
        <f>MIN(550000,MAX(0,$B1730))</f>
        <v/>
      </c>
      <c r="X1730" s="19">
        <f>$B1730-W1730</f>
        <v/>
      </c>
      <c r="Y1730" s="19">
        <f>MIN(670000,ROUNDDOWN(MAX(0,X1730-430000)*0.0751+47600,0))+MIN(260000,ROUNDDOWN(MAX(0,X1730-430000)*0.028+17600,0))+MIN(30000,ROUNDDOWN(MAX(0,X1730-430000)*0.0027+1873,0))+IF("いいえ"="はい",MIN(170000,ROUNDDOWN(MAX(0,X1730-430000)*0.0243+17800,0)),0)</f>
        <v/>
      </c>
      <c r="Z1730" s="19">
        <f>IF(""="",215040+Y1730,"")</f>
        <v/>
      </c>
      <c r="AA1730" s="19">
        <f>IF(X1730&gt;23500000,NA(),IF(X1730&lt;=4890000,1040000,IF(X1730&lt;=6550000,670000,620000)))</f>
        <v/>
      </c>
      <c r="AB1730" s="19">
        <f>MAX(0,ROUNDDOWN(X1730-Z1730-AA1730-0,-3))</f>
        <v/>
      </c>
      <c r="AC1730" s="19">
        <f>IF(AB1730&lt;=0,0,ROUNDDOWN((AB1730*LOOKUP(AB1730,{0,1950001,3300001,6950001,9000001,18000001,40000001},{0.05,0.1,0.2,0.23,0.33,0.4,0.45})-LOOKUP(AB1730,{0,1950001,3300001,6950001,9000001,18000001,40000001},{0,97500,427500,636000,1536000,2796000,4796000}))*1.021,-2))</f>
        <v/>
      </c>
      <c r="AD1730" s="19">
        <f>MAX(0,ROUNDDOWN(X1730-Z1730-430000-0,-3))</f>
        <v/>
      </c>
      <c r="AE1730" s="19">
        <f>IF(X1730&lt;=450000,0,MAX(0,ROUNDDOWN(AD1730*0.06-MIN(50000,AD1730)*0.03,-2))+MAX(0,ROUNDDOWN(AD1730*0.04-MIN(50000,AD1730)*0.02,-2)))</f>
        <v/>
      </c>
      <c r="AF1730" s="19">
        <f>AC1730+AE1730+Y1730</f>
        <v/>
      </c>
      <c r="AG1730" s="19">
        <f>MIN(650000,MAX(0,$B1730))</f>
        <v/>
      </c>
      <c r="AH1730" s="19">
        <f>$B1730-AG1730</f>
        <v/>
      </c>
      <c r="AI1730" s="19">
        <f>MIN(670000,ROUNDDOWN(MAX(0,AH1730-430000)*0.0751+47600,0))+MIN(260000,ROUNDDOWN(MAX(0,AH1730-430000)*0.028+17600,0))+MIN(30000,ROUNDDOWN(MAX(0,AH1730-430000)*0.0027+1873,0))+IF("いいえ"="はい",MIN(170000,ROUNDDOWN(MAX(0,AH1730-430000)*0.0243+17800,0)),0)</f>
        <v/>
      </c>
      <c r="AJ1730" s="19">
        <f>IF(""="",215040+AI1730,"")</f>
        <v/>
      </c>
      <c r="AK1730" s="19">
        <f>IF(AH1730&gt;23500000,NA(),IF(AH1730&lt;=4890000,1040000,IF(AH1730&lt;=6550000,670000,620000)))</f>
        <v/>
      </c>
      <c r="AL1730" s="19">
        <f>MAX(0,ROUNDDOWN(AH1730-AJ1730-AK1730-0,-3))</f>
        <v/>
      </c>
      <c r="AM1730" s="19">
        <f>IF(AL1730&lt;=0,0,ROUNDDOWN((AL1730*LOOKUP(AL1730,{0,1950001,3300001,6950001,9000001,18000001,40000001},{0.05,0.1,0.2,0.23,0.33,0.4,0.45})-LOOKUP(AL1730,{0,1950001,3300001,6950001,9000001,18000001,40000001},{0,97500,427500,636000,1536000,2796000,4796000}))*1.021,-2))</f>
        <v/>
      </c>
      <c r="AN1730" s="19">
        <f>MAX(0,ROUNDDOWN(AH1730-AJ1730-430000-0,-3))</f>
        <v/>
      </c>
      <c r="AO1730" s="19">
        <f>IF(AH1730&lt;=450000,0,MAX(0,ROUNDDOWN(AN1730*0.06-MIN(50000,AN1730)*0.03,-2))+MAX(0,ROUNDDOWN(AN1730*0.04-MIN(50000,AN1730)*0.02,-2)))</f>
        <v/>
      </c>
      <c r="AP1730" s="19">
        <f>AM1730+AO1730+AI1730</f>
        <v/>
      </c>
      <c r="AQ1730" s="19">
        <f>MIN(750000,MAX(0,$B1730))</f>
        <v/>
      </c>
      <c r="AR1730" s="19">
        <f>$B1730-AQ1730</f>
        <v/>
      </c>
      <c r="AS1730" s="19">
        <f>MIN(670000,ROUNDDOWN(MAX(0,AR1730-430000)*0.0751+47600,0))+MIN(260000,ROUNDDOWN(MAX(0,AR1730-430000)*0.028+17600,0))+MIN(30000,ROUNDDOWN(MAX(0,AR1730-430000)*0.0027+1873,0))+IF("いいえ"="はい",MIN(170000,ROUNDDOWN(MAX(0,AR1730-430000)*0.0243+17800,0)),0)</f>
        <v/>
      </c>
      <c r="AT1730" s="19">
        <f>IF(""="",215040+AS1730,"")</f>
        <v/>
      </c>
      <c r="AU1730" s="19">
        <f>IF(AR1730&gt;23500000,NA(),IF(AR1730&lt;=4890000,1040000,IF(AR1730&lt;=6550000,670000,620000)))</f>
        <v/>
      </c>
      <c r="AV1730" s="19">
        <f>MAX(0,ROUNDDOWN(AR1730-AT1730-AU1730-0,-3))</f>
        <v/>
      </c>
      <c r="AW1730" s="19">
        <f>IF(AV1730&lt;=0,0,ROUNDDOWN((AV1730*LOOKUP(AV1730,{0,1950001,3300001,6950001,9000001,18000001,40000001},{0.05,0.1,0.2,0.23,0.33,0.4,0.45})-LOOKUP(AV1730,{0,1950001,3300001,6950001,9000001,18000001,40000001},{0,97500,427500,636000,1536000,2796000,4796000}))*1.021,-2))</f>
        <v/>
      </c>
      <c r="AX1730" s="19">
        <f>MAX(0,ROUNDDOWN(AR1730-AT1730-430000-0,-3))</f>
        <v/>
      </c>
      <c r="AY1730" s="19">
        <f>IF(AR1730&lt;=450000,0,MAX(0,ROUNDDOWN(AX1730*0.06-MIN(50000,AX1730)*0.03,-2))+MAX(0,ROUNDDOWN(AX1730*0.04-MIN(50000,AX1730)*0.02,-2)))</f>
        <v/>
      </c>
      <c r="AZ1730" s="19">
        <f>AW1730+AY1730+AS1730</f>
        <v/>
      </c>
    </row>
    <row r="1731">
      <c r="A1731" t="inlineStr">
        <is>
          <t>1万円刻み</t>
        </is>
      </c>
      <c r="B1731" s="19">
        <f>'3_1万円刻み'!$A$1714</f>
        <v/>
      </c>
      <c r="C1731" s="19">
        <f>MIN(0,MAX(0,$B1731))</f>
        <v/>
      </c>
      <c r="D1731" s="19">
        <f>$B1731-C1731</f>
        <v/>
      </c>
      <c r="E1731" s="19">
        <f>MIN(670000,ROUNDDOWN(MAX(0,D1731-430000)*0.0751+47600,0))+MIN(260000,ROUNDDOWN(MAX(0,D1731-430000)*0.028+17600,0))+MIN(30000,ROUNDDOWN(MAX(0,D1731-430000)*0.0027+1873,0))+IF("いいえ"="はい",MIN(170000,ROUNDDOWN(MAX(0,D1731-430000)*0.0243+17800,0)),0)</f>
        <v/>
      </c>
      <c r="F1731" s="19">
        <f>IF(""="",215040+E1731,"")</f>
        <v/>
      </c>
      <c r="G1731" s="19">
        <f>IF(D1731&gt;23500000,NA(),IF(D1731&lt;=4890000,1040000,IF(D1731&lt;=6550000,670000,620000)))</f>
        <v/>
      </c>
      <c r="H1731" s="19">
        <f>MAX(0,ROUNDDOWN(D1731-F1731-G1731-0,-3))</f>
        <v/>
      </c>
      <c r="I1731" s="19">
        <f>IF(H1731&lt;=0,0,ROUNDDOWN((H1731*LOOKUP(H1731,{0,1950001,3300001,6950001,9000001,18000001,40000001},{0.05,0.1,0.2,0.23,0.33,0.4,0.45})-LOOKUP(H1731,{0,1950001,3300001,6950001,9000001,18000001,40000001},{0,97500,427500,636000,1536000,2796000,4796000}))*1.021,-2))</f>
        <v/>
      </c>
      <c r="J1731" s="19">
        <f>MAX(0,ROUNDDOWN(D1731-F1731-430000-0,-3))</f>
        <v/>
      </c>
      <c r="K1731" s="19">
        <f>IF(D1731&lt;=450000,0,MAX(0,ROUNDDOWN(J1731*0.06-MIN(50000,J1731)*0.03,-2))+MAX(0,ROUNDDOWN(J1731*0.04-MIN(50000,J1731)*0.02,-2)))</f>
        <v/>
      </c>
      <c r="L1731" s="19">
        <f>I1731+K1731+E1731</f>
        <v/>
      </c>
      <c r="M1731" s="19">
        <f>MIN(100000,MAX(0,$B1731))</f>
        <v/>
      </c>
      <c r="N1731" s="19">
        <f>$B1731-M1731</f>
        <v/>
      </c>
      <c r="O1731" s="19">
        <f>MIN(670000,ROUNDDOWN(MAX(0,N1731-430000)*0.0751+47600,0))+MIN(260000,ROUNDDOWN(MAX(0,N1731-430000)*0.028+17600,0))+MIN(30000,ROUNDDOWN(MAX(0,N1731-430000)*0.0027+1873,0))+IF("いいえ"="はい",MIN(170000,ROUNDDOWN(MAX(0,N1731-430000)*0.0243+17800,0)),0)</f>
        <v/>
      </c>
      <c r="P1731" s="19">
        <f>IF(""="",215040+O1731,"")</f>
        <v/>
      </c>
      <c r="Q1731" s="19">
        <f>IF(N1731&gt;23500000,NA(),IF(N1731&lt;=4890000,1040000,IF(N1731&lt;=6550000,670000,620000)))</f>
        <v/>
      </c>
      <c r="R1731" s="19">
        <f>MAX(0,ROUNDDOWN(N1731-P1731-Q1731-0,-3))</f>
        <v/>
      </c>
      <c r="S1731" s="19">
        <f>IF(R1731&lt;=0,0,ROUNDDOWN((R1731*LOOKUP(R1731,{0,1950001,3300001,6950001,9000001,18000001,40000001},{0.05,0.1,0.2,0.23,0.33,0.4,0.45})-LOOKUP(R1731,{0,1950001,3300001,6950001,9000001,18000001,40000001},{0,97500,427500,636000,1536000,2796000,4796000}))*1.021,-2))</f>
        <v/>
      </c>
      <c r="T1731" s="19">
        <f>MAX(0,ROUNDDOWN(N1731-P1731-430000-0,-3))</f>
        <v/>
      </c>
      <c r="U1731" s="19">
        <f>IF(N1731&lt;=450000,0,MAX(0,ROUNDDOWN(T1731*0.06-MIN(50000,T1731)*0.03,-2))+MAX(0,ROUNDDOWN(T1731*0.04-MIN(50000,T1731)*0.02,-2)))</f>
        <v/>
      </c>
      <c r="V1731" s="19">
        <f>S1731+U1731+O1731</f>
        <v/>
      </c>
      <c r="W1731" s="19">
        <f>MIN(550000,MAX(0,$B1731))</f>
        <v/>
      </c>
      <c r="X1731" s="19">
        <f>$B1731-W1731</f>
        <v/>
      </c>
      <c r="Y1731" s="19">
        <f>MIN(670000,ROUNDDOWN(MAX(0,X1731-430000)*0.0751+47600,0))+MIN(260000,ROUNDDOWN(MAX(0,X1731-430000)*0.028+17600,0))+MIN(30000,ROUNDDOWN(MAX(0,X1731-430000)*0.0027+1873,0))+IF("いいえ"="はい",MIN(170000,ROUNDDOWN(MAX(0,X1731-430000)*0.0243+17800,0)),0)</f>
        <v/>
      </c>
      <c r="Z1731" s="19">
        <f>IF(""="",215040+Y1731,"")</f>
        <v/>
      </c>
      <c r="AA1731" s="19">
        <f>IF(X1731&gt;23500000,NA(),IF(X1731&lt;=4890000,1040000,IF(X1731&lt;=6550000,670000,620000)))</f>
        <v/>
      </c>
      <c r="AB1731" s="19">
        <f>MAX(0,ROUNDDOWN(X1731-Z1731-AA1731-0,-3))</f>
        <v/>
      </c>
      <c r="AC1731" s="19">
        <f>IF(AB1731&lt;=0,0,ROUNDDOWN((AB1731*LOOKUP(AB1731,{0,1950001,3300001,6950001,9000001,18000001,40000001},{0.05,0.1,0.2,0.23,0.33,0.4,0.45})-LOOKUP(AB1731,{0,1950001,3300001,6950001,9000001,18000001,40000001},{0,97500,427500,636000,1536000,2796000,4796000}))*1.021,-2))</f>
        <v/>
      </c>
      <c r="AD1731" s="19">
        <f>MAX(0,ROUNDDOWN(X1731-Z1731-430000-0,-3))</f>
        <v/>
      </c>
      <c r="AE1731" s="19">
        <f>IF(X1731&lt;=450000,0,MAX(0,ROUNDDOWN(AD1731*0.06-MIN(50000,AD1731)*0.03,-2))+MAX(0,ROUNDDOWN(AD1731*0.04-MIN(50000,AD1731)*0.02,-2)))</f>
        <v/>
      </c>
      <c r="AF1731" s="19">
        <f>AC1731+AE1731+Y1731</f>
        <v/>
      </c>
      <c r="AG1731" s="19">
        <f>MIN(650000,MAX(0,$B1731))</f>
        <v/>
      </c>
      <c r="AH1731" s="19">
        <f>$B1731-AG1731</f>
        <v/>
      </c>
      <c r="AI1731" s="19">
        <f>MIN(670000,ROUNDDOWN(MAX(0,AH1731-430000)*0.0751+47600,0))+MIN(260000,ROUNDDOWN(MAX(0,AH1731-430000)*0.028+17600,0))+MIN(30000,ROUNDDOWN(MAX(0,AH1731-430000)*0.0027+1873,0))+IF("いいえ"="はい",MIN(170000,ROUNDDOWN(MAX(0,AH1731-430000)*0.0243+17800,0)),0)</f>
        <v/>
      </c>
      <c r="AJ1731" s="19">
        <f>IF(""="",215040+AI1731,"")</f>
        <v/>
      </c>
      <c r="AK1731" s="19">
        <f>IF(AH1731&gt;23500000,NA(),IF(AH1731&lt;=4890000,1040000,IF(AH1731&lt;=6550000,670000,620000)))</f>
        <v/>
      </c>
      <c r="AL1731" s="19">
        <f>MAX(0,ROUNDDOWN(AH1731-AJ1731-AK1731-0,-3))</f>
        <v/>
      </c>
      <c r="AM1731" s="19">
        <f>IF(AL1731&lt;=0,0,ROUNDDOWN((AL1731*LOOKUP(AL1731,{0,1950001,3300001,6950001,9000001,18000001,40000001},{0.05,0.1,0.2,0.23,0.33,0.4,0.45})-LOOKUP(AL1731,{0,1950001,3300001,6950001,9000001,18000001,40000001},{0,97500,427500,636000,1536000,2796000,4796000}))*1.021,-2))</f>
        <v/>
      </c>
      <c r="AN1731" s="19">
        <f>MAX(0,ROUNDDOWN(AH1731-AJ1731-430000-0,-3))</f>
        <v/>
      </c>
      <c r="AO1731" s="19">
        <f>IF(AH1731&lt;=450000,0,MAX(0,ROUNDDOWN(AN1731*0.06-MIN(50000,AN1731)*0.03,-2))+MAX(0,ROUNDDOWN(AN1731*0.04-MIN(50000,AN1731)*0.02,-2)))</f>
        <v/>
      </c>
      <c r="AP1731" s="19">
        <f>AM1731+AO1731+AI1731</f>
        <v/>
      </c>
      <c r="AQ1731" s="19">
        <f>MIN(750000,MAX(0,$B1731))</f>
        <v/>
      </c>
      <c r="AR1731" s="19">
        <f>$B1731-AQ1731</f>
        <v/>
      </c>
      <c r="AS1731" s="19">
        <f>MIN(670000,ROUNDDOWN(MAX(0,AR1731-430000)*0.0751+47600,0))+MIN(260000,ROUNDDOWN(MAX(0,AR1731-430000)*0.028+17600,0))+MIN(30000,ROUNDDOWN(MAX(0,AR1731-430000)*0.0027+1873,0))+IF("いいえ"="はい",MIN(170000,ROUNDDOWN(MAX(0,AR1731-430000)*0.0243+17800,0)),0)</f>
        <v/>
      </c>
      <c r="AT1731" s="19">
        <f>IF(""="",215040+AS1731,"")</f>
        <v/>
      </c>
      <c r="AU1731" s="19">
        <f>IF(AR1731&gt;23500000,NA(),IF(AR1731&lt;=4890000,1040000,IF(AR1731&lt;=6550000,670000,620000)))</f>
        <v/>
      </c>
      <c r="AV1731" s="19">
        <f>MAX(0,ROUNDDOWN(AR1731-AT1731-AU1731-0,-3))</f>
        <v/>
      </c>
      <c r="AW1731" s="19">
        <f>IF(AV1731&lt;=0,0,ROUNDDOWN((AV1731*LOOKUP(AV1731,{0,1950001,3300001,6950001,9000001,18000001,40000001},{0.05,0.1,0.2,0.23,0.33,0.4,0.45})-LOOKUP(AV1731,{0,1950001,3300001,6950001,9000001,18000001,40000001},{0,97500,427500,636000,1536000,2796000,4796000}))*1.021,-2))</f>
        <v/>
      </c>
      <c r="AX1731" s="19">
        <f>MAX(0,ROUNDDOWN(AR1731-AT1731-430000-0,-3))</f>
        <v/>
      </c>
      <c r="AY1731" s="19">
        <f>IF(AR1731&lt;=450000,0,MAX(0,ROUNDDOWN(AX1731*0.06-MIN(50000,AX1731)*0.03,-2))+MAX(0,ROUNDDOWN(AX1731*0.04-MIN(50000,AX1731)*0.02,-2)))</f>
        <v/>
      </c>
      <c r="AZ1731" s="19">
        <f>AW1731+AY1731+AS1731</f>
        <v/>
      </c>
    </row>
    <row r="1732">
      <c r="A1732" t="inlineStr">
        <is>
          <t>1万円刻み</t>
        </is>
      </c>
      <c r="B1732" s="19">
        <f>'3_1万円刻み'!$A$1715</f>
        <v/>
      </c>
      <c r="C1732" s="19">
        <f>MIN(0,MAX(0,$B1732))</f>
        <v/>
      </c>
      <c r="D1732" s="19">
        <f>$B1732-C1732</f>
        <v/>
      </c>
      <c r="E1732" s="19">
        <f>MIN(670000,ROUNDDOWN(MAX(0,D1732-430000)*0.0751+47600,0))+MIN(260000,ROUNDDOWN(MAX(0,D1732-430000)*0.028+17600,0))+MIN(30000,ROUNDDOWN(MAX(0,D1732-430000)*0.0027+1873,0))+IF("いいえ"="はい",MIN(170000,ROUNDDOWN(MAX(0,D1732-430000)*0.0243+17800,0)),0)</f>
        <v/>
      </c>
      <c r="F1732" s="19">
        <f>IF(""="",215040+E1732,"")</f>
        <v/>
      </c>
      <c r="G1732" s="19">
        <f>IF(D1732&gt;23500000,NA(),IF(D1732&lt;=4890000,1040000,IF(D1732&lt;=6550000,670000,620000)))</f>
        <v/>
      </c>
      <c r="H1732" s="19">
        <f>MAX(0,ROUNDDOWN(D1732-F1732-G1732-0,-3))</f>
        <v/>
      </c>
      <c r="I1732" s="19">
        <f>IF(H1732&lt;=0,0,ROUNDDOWN((H1732*LOOKUP(H1732,{0,1950001,3300001,6950001,9000001,18000001,40000001},{0.05,0.1,0.2,0.23,0.33,0.4,0.45})-LOOKUP(H1732,{0,1950001,3300001,6950001,9000001,18000001,40000001},{0,97500,427500,636000,1536000,2796000,4796000}))*1.021,-2))</f>
        <v/>
      </c>
      <c r="J1732" s="19">
        <f>MAX(0,ROUNDDOWN(D1732-F1732-430000-0,-3))</f>
        <v/>
      </c>
      <c r="K1732" s="19">
        <f>IF(D1732&lt;=450000,0,MAX(0,ROUNDDOWN(J1732*0.06-MIN(50000,J1732)*0.03,-2))+MAX(0,ROUNDDOWN(J1732*0.04-MIN(50000,J1732)*0.02,-2)))</f>
        <v/>
      </c>
      <c r="L1732" s="19">
        <f>I1732+K1732+E1732</f>
        <v/>
      </c>
      <c r="M1732" s="19">
        <f>MIN(100000,MAX(0,$B1732))</f>
        <v/>
      </c>
      <c r="N1732" s="19">
        <f>$B1732-M1732</f>
        <v/>
      </c>
      <c r="O1732" s="19">
        <f>MIN(670000,ROUNDDOWN(MAX(0,N1732-430000)*0.0751+47600,0))+MIN(260000,ROUNDDOWN(MAX(0,N1732-430000)*0.028+17600,0))+MIN(30000,ROUNDDOWN(MAX(0,N1732-430000)*0.0027+1873,0))+IF("いいえ"="はい",MIN(170000,ROUNDDOWN(MAX(0,N1732-430000)*0.0243+17800,0)),0)</f>
        <v/>
      </c>
      <c r="P1732" s="19">
        <f>IF(""="",215040+O1732,"")</f>
        <v/>
      </c>
      <c r="Q1732" s="19">
        <f>IF(N1732&gt;23500000,NA(),IF(N1732&lt;=4890000,1040000,IF(N1732&lt;=6550000,670000,620000)))</f>
        <v/>
      </c>
      <c r="R1732" s="19">
        <f>MAX(0,ROUNDDOWN(N1732-P1732-Q1732-0,-3))</f>
        <v/>
      </c>
      <c r="S1732" s="19">
        <f>IF(R1732&lt;=0,0,ROUNDDOWN((R1732*LOOKUP(R1732,{0,1950001,3300001,6950001,9000001,18000001,40000001},{0.05,0.1,0.2,0.23,0.33,0.4,0.45})-LOOKUP(R1732,{0,1950001,3300001,6950001,9000001,18000001,40000001},{0,97500,427500,636000,1536000,2796000,4796000}))*1.021,-2))</f>
        <v/>
      </c>
      <c r="T1732" s="19">
        <f>MAX(0,ROUNDDOWN(N1732-P1732-430000-0,-3))</f>
        <v/>
      </c>
      <c r="U1732" s="19">
        <f>IF(N1732&lt;=450000,0,MAX(0,ROUNDDOWN(T1732*0.06-MIN(50000,T1732)*0.03,-2))+MAX(0,ROUNDDOWN(T1732*0.04-MIN(50000,T1732)*0.02,-2)))</f>
        <v/>
      </c>
      <c r="V1732" s="19">
        <f>S1732+U1732+O1732</f>
        <v/>
      </c>
      <c r="W1732" s="19">
        <f>MIN(550000,MAX(0,$B1732))</f>
        <v/>
      </c>
      <c r="X1732" s="19">
        <f>$B1732-W1732</f>
        <v/>
      </c>
      <c r="Y1732" s="19">
        <f>MIN(670000,ROUNDDOWN(MAX(0,X1732-430000)*0.0751+47600,0))+MIN(260000,ROUNDDOWN(MAX(0,X1732-430000)*0.028+17600,0))+MIN(30000,ROUNDDOWN(MAX(0,X1732-430000)*0.0027+1873,0))+IF("いいえ"="はい",MIN(170000,ROUNDDOWN(MAX(0,X1732-430000)*0.0243+17800,0)),0)</f>
        <v/>
      </c>
      <c r="Z1732" s="19">
        <f>IF(""="",215040+Y1732,"")</f>
        <v/>
      </c>
      <c r="AA1732" s="19">
        <f>IF(X1732&gt;23500000,NA(),IF(X1732&lt;=4890000,1040000,IF(X1732&lt;=6550000,670000,620000)))</f>
        <v/>
      </c>
      <c r="AB1732" s="19">
        <f>MAX(0,ROUNDDOWN(X1732-Z1732-AA1732-0,-3))</f>
        <v/>
      </c>
      <c r="AC1732" s="19">
        <f>IF(AB1732&lt;=0,0,ROUNDDOWN((AB1732*LOOKUP(AB1732,{0,1950001,3300001,6950001,9000001,18000001,40000001},{0.05,0.1,0.2,0.23,0.33,0.4,0.45})-LOOKUP(AB1732,{0,1950001,3300001,6950001,9000001,18000001,40000001},{0,97500,427500,636000,1536000,2796000,4796000}))*1.021,-2))</f>
        <v/>
      </c>
      <c r="AD1732" s="19">
        <f>MAX(0,ROUNDDOWN(X1732-Z1732-430000-0,-3))</f>
        <v/>
      </c>
      <c r="AE1732" s="19">
        <f>IF(X1732&lt;=450000,0,MAX(0,ROUNDDOWN(AD1732*0.06-MIN(50000,AD1732)*0.03,-2))+MAX(0,ROUNDDOWN(AD1732*0.04-MIN(50000,AD1732)*0.02,-2)))</f>
        <v/>
      </c>
      <c r="AF1732" s="19">
        <f>AC1732+AE1732+Y1732</f>
        <v/>
      </c>
      <c r="AG1732" s="19">
        <f>MIN(650000,MAX(0,$B1732))</f>
        <v/>
      </c>
      <c r="AH1732" s="19">
        <f>$B1732-AG1732</f>
        <v/>
      </c>
      <c r="AI1732" s="19">
        <f>MIN(670000,ROUNDDOWN(MAX(0,AH1732-430000)*0.0751+47600,0))+MIN(260000,ROUNDDOWN(MAX(0,AH1732-430000)*0.028+17600,0))+MIN(30000,ROUNDDOWN(MAX(0,AH1732-430000)*0.0027+1873,0))+IF("いいえ"="はい",MIN(170000,ROUNDDOWN(MAX(0,AH1732-430000)*0.0243+17800,0)),0)</f>
        <v/>
      </c>
      <c r="AJ1732" s="19">
        <f>IF(""="",215040+AI1732,"")</f>
        <v/>
      </c>
      <c r="AK1732" s="19">
        <f>IF(AH1732&gt;23500000,NA(),IF(AH1732&lt;=4890000,1040000,IF(AH1732&lt;=6550000,670000,620000)))</f>
        <v/>
      </c>
      <c r="AL1732" s="19">
        <f>MAX(0,ROUNDDOWN(AH1732-AJ1732-AK1732-0,-3))</f>
        <v/>
      </c>
      <c r="AM1732" s="19">
        <f>IF(AL1732&lt;=0,0,ROUNDDOWN((AL1732*LOOKUP(AL1732,{0,1950001,3300001,6950001,9000001,18000001,40000001},{0.05,0.1,0.2,0.23,0.33,0.4,0.45})-LOOKUP(AL1732,{0,1950001,3300001,6950001,9000001,18000001,40000001},{0,97500,427500,636000,1536000,2796000,4796000}))*1.021,-2))</f>
        <v/>
      </c>
      <c r="AN1732" s="19">
        <f>MAX(0,ROUNDDOWN(AH1732-AJ1732-430000-0,-3))</f>
        <v/>
      </c>
      <c r="AO1732" s="19">
        <f>IF(AH1732&lt;=450000,0,MAX(0,ROUNDDOWN(AN1732*0.06-MIN(50000,AN1732)*0.03,-2))+MAX(0,ROUNDDOWN(AN1732*0.04-MIN(50000,AN1732)*0.02,-2)))</f>
        <v/>
      </c>
      <c r="AP1732" s="19">
        <f>AM1732+AO1732+AI1732</f>
        <v/>
      </c>
      <c r="AQ1732" s="19">
        <f>MIN(750000,MAX(0,$B1732))</f>
        <v/>
      </c>
      <c r="AR1732" s="19">
        <f>$B1732-AQ1732</f>
        <v/>
      </c>
      <c r="AS1732" s="19">
        <f>MIN(670000,ROUNDDOWN(MAX(0,AR1732-430000)*0.0751+47600,0))+MIN(260000,ROUNDDOWN(MAX(0,AR1732-430000)*0.028+17600,0))+MIN(30000,ROUNDDOWN(MAX(0,AR1732-430000)*0.0027+1873,0))+IF("いいえ"="はい",MIN(170000,ROUNDDOWN(MAX(0,AR1732-430000)*0.0243+17800,0)),0)</f>
        <v/>
      </c>
      <c r="AT1732" s="19">
        <f>IF(""="",215040+AS1732,"")</f>
        <v/>
      </c>
      <c r="AU1732" s="19">
        <f>IF(AR1732&gt;23500000,NA(),IF(AR1732&lt;=4890000,1040000,IF(AR1732&lt;=6550000,670000,620000)))</f>
        <v/>
      </c>
      <c r="AV1732" s="19">
        <f>MAX(0,ROUNDDOWN(AR1732-AT1732-AU1732-0,-3))</f>
        <v/>
      </c>
      <c r="AW1732" s="19">
        <f>IF(AV1732&lt;=0,0,ROUNDDOWN((AV1732*LOOKUP(AV1732,{0,1950001,3300001,6950001,9000001,18000001,40000001},{0.05,0.1,0.2,0.23,0.33,0.4,0.45})-LOOKUP(AV1732,{0,1950001,3300001,6950001,9000001,18000001,40000001},{0,97500,427500,636000,1536000,2796000,4796000}))*1.021,-2))</f>
        <v/>
      </c>
      <c r="AX1732" s="19">
        <f>MAX(0,ROUNDDOWN(AR1732-AT1732-430000-0,-3))</f>
        <v/>
      </c>
      <c r="AY1732" s="19">
        <f>IF(AR1732&lt;=450000,0,MAX(0,ROUNDDOWN(AX1732*0.06-MIN(50000,AX1732)*0.03,-2))+MAX(0,ROUNDDOWN(AX1732*0.04-MIN(50000,AX1732)*0.02,-2)))</f>
        <v/>
      </c>
      <c r="AZ1732" s="19">
        <f>AW1732+AY1732+AS1732</f>
        <v/>
      </c>
    </row>
    <row r="1733">
      <c r="A1733" t="inlineStr">
        <is>
          <t>1万円刻み</t>
        </is>
      </c>
      <c r="B1733" s="19">
        <f>'3_1万円刻み'!$A$1716</f>
        <v/>
      </c>
      <c r="C1733" s="19">
        <f>MIN(0,MAX(0,$B1733))</f>
        <v/>
      </c>
      <c r="D1733" s="19">
        <f>$B1733-C1733</f>
        <v/>
      </c>
      <c r="E1733" s="19">
        <f>MIN(670000,ROUNDDOWN(MAX(0,D1733-430000)*0.0751+47600,0))+MIN(260000,ROUNDDOWN(MAX(0,D1733-430000)*0.028+17600,0))+MIN(30000,ROUNDDOWN(MAX(0,D1733-430000)*0.0027+1873,0))+IF("いいえ"="はい",MIN(170000,ROUNDDOWN(MAX(0,D1733-430000)*0.0243+17800,0)),0)</f>
        <v/>
      </c>
      <c r="F1733" s="19">
        <f>IF(""="",215040+E1733,"")</f>
        <v/>
      </c>
      <c r="G1733" s="19">
        <f>IF(D1733&gt;23500000,NA(),IF(D1733&lt;=4890000,1040000,IF(D1733&lt;=6550000,670000,620000)))</f>
        <v/>
      </c>
      <c r="H1733" s="19">
        <f>MAX(0,ROUNDDOWN(D1733-F1733-G1733-0,-3))</f>
        <v/>
      </c>
      <c r="I1733" s="19">
        <f>IF(H1733&lt;=0,0,ROUNDDOWN((H1733*LOOKUP(H1733,{0,1950001,3300001,6950001,9000001,18000001,40000001},{0.05,0.1,0.2,0.23,0.33,0.4,0.45})-LOOKUP(H1733,{0,1950001,3300001,6950001,9000001,18000001,40000001},{0,97500,427500,636000,1536000,2796000,4796000}))*1.021,-2))</f>
        <v/>
      </c>
      <c r="J1733" s="19">
        <f>MAX(0,ROUNDDOWN(D1733-F1733-430000-0,-3))</f>
        <v/>
      </c>
      <c r="K1733" s="19">
        <f>IF(D1733&lt;=450000,0,MAX(0,ROUNDDOWN(J1733*0.06-MIN(50000,J1733)*0.03,-2))+MAX(0,ROUNDDOWN(J1733*0.04-MIN(50000,J1733)*0.02,-2)))</f>
        <v/>
      </c>
      <c r="L1733" s="19">
        <f>I1733+K1733+E1733</f>
        <v/>
      </c>
      <c r="M1733" s="19">
        <f>MIN(100000,MAX(0,$B1733))</f>
        <v/>
      </c>
      <c r="N1733" s="19">
        <f>$B1733-M1733</f>
        <v/>
      </c>
      <c r="O1733" s="19">
        <f>MIN(670000,ROUNDDOWN(MAX(0,N1733-430000)*0.0751+47600,0))+MIN(260000,ROUNDDOWN(MAX(0,N1733-430000)*0.028+17600,0))+MIN(30000,ROUNDDOWN(MAX(0,N1733-430000)*0.0027+1873,0))+IF("いいえ"="はい",MIN(170000,ROUNDDOWN(MAX(0,N1733-430000)*0.0243+17800,0)),0)</f>
        <v/>
      </c>
      <c r="P1733" s="19">
        <f>IF(""="",215040+O1733,"")</f>
        <v/>
      </c>
      <c r="Q1733" s="19">
        <f>IF(N1733&gt;23500000,NA(),IF(N1733&lt;=4890000,1040000,IF(N1733&lt;=6550000,670000,620000)))</f>
        <v/>
      </c>
      <c r="R1733" s="19">
        <f>MAX(0,ROUNDDOWN(N1733-P1733-Q1733-0,-3))</f>
        <v/>
      </c>
      <c r="S1733" s="19">
        <f>IF(R1733&lt;=0,0,ROUNDDOWN((R1733*LOOKUP(R1733,{0,1950001,3300001,6950001,9000001,18000001,40000001},{0.05,0.1,0.2,0.23,0.33,0.4,0.45})-LOOKUP(R1733,{0,1950001,3300001,6950001,9000001,18000001,40000001},{0,97500,427500,636000,1536000,2796000,4796000}))*1.021,-2))</f>
        <v/>
      </c>
      <c r="T1733" s="19">
        <f>MAX(0,ROUNDDOWN(N1733-P1733-430000-0,-3))</f>
        <v/>
      </c>
      <c r="U1733" s="19">
        <f>IF(N1733&lt;=450000,0,MAX(0,ROUNDDOWN(T1733*0.06-MIN(50000,T1733)*0.03,-2))+MAX(0,ROUNDDOWN(T1733*0.04-MIN(50000,T1733)*0.02,-2)))</f>
        <v/>
      </c>
      <c r="V1733" s="19">
        <f>S1733+U1733+O1733</f>
        <v/>
      </c>
      <c r="W1733" s="19">
        <f>MIN(550000,MAX(0,$B1733))</f>
        <v/>
      </c>
      <c r="X1733" s="19">
        <f>$B1733-W1733</f>
        <v/>
      </c>
      <c r="Y1733" s="19">
        <f>MIN(670000,ROUNDDOWN(MAX(0,X1733-430000)*0.0751+47600,0))+MIN(260000,ROUNDDOWN(MAX(0,X1733-430000)*0.028+17600,0))+MIN(30000,ROUNDDOWN(MAX(0,X1733-430000)*0.0027+1873,0))+IF("いいえ"="はい",MIN(170000,ROUNDDOWN(MAX(0,X1733-430000)*0.0243+17800,0)),0)</f>
        <v/>
      </c>
      <c r="Z1733" s="19">
        <f>IF(""="",215040+Y1733,"")</f>
        <v/>
      </c>
      <c r="AA1733" s="19">
        <f>IF(X1733&gt;23500000,NA(),IF(X1733&lt;=4890000,1040000,IF(X1733&lt;=6550000,670000,620000)))</f>
        <v/>
      </c>
      <c r="AB1733" s="19">
        <f>MAX(0,ROUNDDOWN(X1733-Z1733-AA1733-0,-3))</f>
        <v/>
      </c>
      <c r="AC1733" s="19">
        <f>IF(AB1733&lt;=0,0,ROUNDDOWN((AB1733*LOOKUP(AB1733,{0,1950001,3300001,6950001,9000001,18000001,40000001},{0.05,0.1,0.2,0.23,0.33,0.4,0.45})-LOOKUP(AB1733,{0,1950001,3300001,6950001,9000001,18000001,40000001},{0,97500,427500,636000,1536000,2796000,4796000}))*1.021,-2))</f>
        <v/>
      </c>
      <c r="AD1733" s="19">
        <f>MAX(0,ROUNDDOWN(X1733-Z1733-430000-0,-3))</f>
        <v/>
      </c>
      <c r="AE1733" s="19">
        <f>IF(X1733&lt;=450000,0,MAX(0,ROUNDDOWN(AD1733*0.06-MIN(50000,AD1733)*0.03,-2))+MAX(0,ROUNDDOWN(AD1733*0.04-MIN(50000,AD1733)*0.02,-2)))</f>
        <v/>
      </c>
      <c r="AF1733" s="19">
        <f>AC1733+AE1733+Y1733</f>
        <v/>
      </c>
      <c r="AG1733" s="19">
        <f>MIN(650000,MAX(0,$B1733))</f>
        <v/>
      </c>
      <c r="AH1733" s="19">
        <f>$B1733-AG1733</f>
        <v/>
      </c>
      <c r="AI1733" s="19">
        <f>MIN(670000,ROUNDDOWN(MAX(0,AH1733-430000)*0.0751+47600,0))+MIN(260000,ROUNDDOWN(MAX(0,AH1733-430000)*0.028+17600,0))+MIN(30000,ROUNDDOWN(MAX(0,AH1733-430000)*0.0027+1873,0))+IF("いいえ"="はい",MIN(170000,ROUNDDOWN(MAX(0,AH1733-430000)*0.0243+17800,0)),0)</f>
        <v/>
      </c>
      <c r="AJ1733" s="19">
        <f>IF(""="",215040+AI1733,"")</f>
        <v/>
      </c>
      <c r="AK1733" s="19">
        <f>IF(AH1733&gt;23500000,NA(),IF(AH1733&lt;=4890000,1040000,IF(AH1733&lt;=6550000,670000,620000)))</f>
        <v/>
      </c>
      <c r="AL1733" s="19">
        <f>MAX(0,ROUNDDOWN(AH1733-AJ1733-AK1733-0,-3))</f>
        <v/>
      </c>
      <c r="AM1733" s="19">
        <f>IF(AL1733&lt;=0,0,ROUNDDOWN((AL1733*LOOKUP(AL1733,{0,1950001,3300001,6950001,9000001,18000001,40000001},{0.05,0.1,0.2,0.23,0.33,0.4,0.45})-LOOKUP(AL1733,{0,1950001,3300001,6950001,9000001,18000001,40000001},{0,97500,427500,636000,1536000,2796000,4796000}))*1.021,-2))</f>
        <v/>
      </c>
      <c r="AN1733" s="19">
        <f>MAX(0,ROUNDDOWN(AH1733-AJ1733-430000-0,-3))</f>
        <v/>
      </c>
      <c r="AO1733" s="19">
        <f>IF(AH1733&lt;=450000,0,MAX(0,ROUNDDOWN(AN1733*0.06-MIN(50000,AN1733)*0.03,-2))+MAX(0,ROUNDDOWN(AN1733*0.04-MIN(50000,AN1733)*0.02,-2)))</f>
        <v/>
      </c>
      <c r="AP1733" s="19">
        <f>AM1733+AO1733+AI1733</f>
        <v/>
      </c>
      <c r="AQ1733" s="19">
        <f>MIN(750000,MAX(0,$B1733))</f>
        <v/>
      </c>
      <c r="AR1733" s="19">
        <f>$B1733-AQ1733</f>
        <v/>
      </c>
      <c r="AS1733" s="19">
        <f>MIN(670000,ROUNDDOWN(MAX(0,AR1733-430000)*0.0751+47600,0))+MIN(260000,ROUNDDOWN(MAX(0,AR1733-430000)*0.028+17600,0))+MIN(30000,ROUNDDOWN(MAX(0,AR1733-430000)*0.0027+1873,0))+IF("いいえ"="はい",MIN(170000,ROUNDDOWN(MAX(0,AR1733-430000)*0.0243+17800,0)),0)</f>
        <v/>
      </c>
      <c r="AT1733" s="19">
        <f>IF(""="",215040+AS1733,"")</f>
        <v/>
      </c>
      <c r="AU1733" s="19">
        <f>IF(AR1733&gt;23500000,NA(),IF(AR1733&lt;=4890000,1040000,IF(AR1733&lt;=6550000,670000,620000)))</f>
        <v/>
      </c>
      <c r="AV1733" s="19">
        <f>MAX(0,ROUNDDOWN(AR1733-AT1733-AU1733-0,-3))</f>
        <v/>
      </c>
      <c r="AW1733" s="19">
        <f>IF(AV1733&lt;=0,0,ROUNDDOWN((AV1733*LOOKUP(AV1733,{0,1950001,3300001,6950001,9000001,18000001,40000001},{0.05,0.1,0.2,0.23,0.33,0.4,0.45})-LOOKUP(AV1733,{0,1950001,3300001,6950001,9000001,18000001,40000001},{0,97500,427500,636000,1536000,2796000,4796000}))*1.021,-2))</f>
        <v/>
      </c>
      <c r="AX1733" s="19">
        <f>MAX(0,ROUNDDOWN(AR1733-AT1733-430000-0,-3))</f>
        <v/>
      </c>
      <c r="AY1733" s="19">
        <f>IF(AR1733&lt;=450000,0,MAX(0,ROUNDDOWN(AX1733*0.06-MIN(50000,AX1733)*0.03,-2))+MAX(0,ROUNDDOWN(AX1733*0.04-MIN(50000,AX1733)*0.02,-2)))</f>
        <v/>
      </c>
      <c r="AZ1733" s="19">
        <f>AW1733+AY1733+AS1733</f>
        <v/>
      </c>
    </row>
    <row r="1734">
      <c r="A1734" t="inlineStr">
        <is>
          <t>1万円刻み</t>
        </is>
      </c>
      <c r="B1734" s="19">
        <f>'3_1万円刻み'!$A$1717</f>
        <v/>
      </c>
      <c r="C1734" s="19">
        <f>MIN(0,MAX(0,$B1734))</f>
        <v/>
      </c>
      <c r="D1734" s="19">
        <f>$B1734-C1734</f>
        <v/>
      </c>
      <c r="E1734" s="19">
        <f>MIN(670000,ROUNDDOWN(MAX(0,D1734-430000)*0.0751+47600,0))+MIN(260000,ROUNDDOWN(MAX(0,D1734-430000)*0.028+17600,0))+MIN(30000,ROUNDDOWN(MAX(0,D1734-430000)*0.0027+1873,0))+IF("いいえ"="はい",MIN(170000,ROUNDDOWN(MAX(0,D1734-430000)*0.0243+17800,0)),0)</f>
        <v/>
      </c>
      <c r="F1734" s="19">
        <f>IF(""="",215040+E1734,"")</f>
        <v/>
      </c>
      <c r="G1734" s="19">
        <f>IF(D1734&gt;23500000,NA(),IF(D1734&lt;=4890000,1040000,IF(D1734&lt;=6550000,670000,620000)))</f>
        <v/>
      </c>
      <c r="H1734" s="19">
        <f>MAX(0,ROUNDDOWN(D1734-F1734-G1734-0,-3))</f>
        <v/>
      </c>
      <c r="I1734" s="19">
        <f>IF(H1734&lt;=0,0,ROUNDDOWN((H1734*LOOKUP(H1734,{0,1950001,3300001,6950001,9000001,18000001,40000001},{0.05,0.1,0.2,0.23,0.33,0.4,0.45})-LOOKUP(H1734,{0,1950001,3300001,6950001,9000001,18000001,40000001},{0,97500,427500,636000,1536000,2796000,4796000}))*1.021,-2))</f>
        <v/>
      </c>
      <c r="J1734" s="19">
        <f>MAX(0,ROUNDDOWN(D1734-F1734-430000-0,-3))</f>
        <v/>
      </c>
      <c r="K1734" s="19">
        <f>IF(D1734&lt;=450000,0,MAX(0,ROUNDDOWN(J1734*0.06-MIN(50000,J1734)*0.03,-2))+MAX(0,ROUNDDOWN(J1734*0.04-MIN(50000,J1734)*0.02,-2)))</f>
        <v/>
      </c>
      <c r="L1734" s="19">
        <f>I1734+K1734+E1734</f>
        <v/>
      </c>
      <c r="M1734" s="19">
        <f>MIN(100000,MAX(0,$B1734))</f>
        <v/>
      </c>
      <c r="N1734" s="19">
        <f>$B1734-M1734</f>
        <v/>
      </c>
      <c r="O1734" s="19">
        <f>MIN(670000,ROUNDDOWN(MAX(0,N1734-430000)*0.0751+47600,0))+MIN(260000,ROUNDDOWN(MAX(0,N1734-430000)*0.028+17600,0))+MIN(30000,ROUNDDOWN(MAX(0,N1734-430000)*0.0027+1873,0))+IF("いいえ"="はい",MIN(170000,ROUNDDOWN(MAX(0,N1734-430000)*0.0243+17800,0)),0)</f>
        <v/>
      </c>
      <c r="P1734" s="19">
        <f>IF(""="",215040+O1734,"")</f>
        <v/>
      </c>
      <c r="Q1734" s="19">
        <f>IF(N1734&gt;23500000,NA(),IF(N1734&lt;=4890000,1040000,IF(N1734&lt;=6550000,670000,620000)))</f>
        <v/>
      </c>
      <c r="R1734" s="19">
        <f>MAX(0,ROUNDDOWN(N1734-P1734-Q1734-0,-3))</f>
        <v/>
      </c>
      <c r="S1734" s="19">
        <f>IF(R1734&lt;=0,0,ROUNDDOWN((R1734*LOOKUP(R1734,{0,1950001,3300001,6950001,9000001,18000001,40000001},{0.05,0.1,0.2,0.23,0.33,0.4,0.45})-LOOKUP(R1734,{0,1950001,3300001,6950001,9000001,18000001,40000001},{0,97500,427500,636000,1536000,2796000,4796000}))*1.021,-2))</f>
        <v/>
      </c>
      <c r="T1734" s="19">
        <f>MAX(0,ROUNDDOWN(N1734-P1734-430000-0,-3))</f>
        <v/>
      </c>
      <c r="U1734" s="19">
        <f>IF(N1734&lt;=450000,0,MAX(0,ROUNDDOWN(T1734*0.06-MIN(50000,T1734)*0.03,-2))+MAX(0,ROUNDDOWN(T1734*0.04-MIN(50000,T1734)*0.02,-2)))</f>
        <v/>
      </c>
      <c r="V1734" s="19">
        <f>S1734+U1734+O1734</f>
        <v/>
      </c>
      <c r="W1734" s="19">
        <f>MIN(550000,MAX(0,$B1734))</f>
        <v/>
      </c>
      <c r="X1734" s="19">
        <f>$B1734-W1734</f>
        <v/>
      </c>
      <c r="Y1734" s="19">
        <f>MIN(670000,ROUNDDOWN(MAX(0,X1734-430000)*0.0751+47600,0))+MIN(260000,ROUNDDOWN(MAX(0,X1734-430000)*0.028+17600,0))+MIN(30000,ROUNDDOWN(MAX(0,X1734-430000)*0.0027+1873,0))+IF("いいえ"="はい",MIN(170000,ROUNDDOWN(MAX(0,X1734-430000)*0.0243+17800,0)),0)</f>
        <v/>
      </c>
      <c r="Z1734" s="19">
        <f>IF(""="",215040+Y1734,"")</f>
        <v/>
      </c>
      <c r="AA1734" s="19">
        <f>IF(X1734&gt;23500000,NA(),IF(X1734&lt;=4890000,1040000,IF(X1734&lt;=6550000,670000,620000)))</f>
        <v/>
      </c>
      <c r="AB1734" s="19">
        <f>MAX(0,ROUNDDOWN(X1734-Z1734-AA1734-0,-3))</f>
        <v/>
      </c>
      <c r="AC1734" s="19">
        <f>IF(AB1734&lt;=0,0,ROUNDDOWN((AB1734*LOOKUP(AB1734,{0,1950001,3300001,6950001,9000001,18000001,40000001},{0.05,0.1,0.2,0.23,0.33,0.4,0.45})-LOOKUP(AB1734,{0,1950001,3300001,6950001,9000001,18000001,40000001},{0,97500,427500,636000,1536000,2796000,4796000}))*1.021,-2))</f>
        <v/>
      </c>
      <c r="AD1734" s="19">
        <f>MAX(0,ROUNDDOWN(X1734-Z1734-430000-0,-3))</f>
        <v/>
      </c>
      <c r="AE1734" s="19">
        <f>IF(X1734&lt;=450000,0,MAX(0,ROUNDDOWN(AD1734*0.06-MIN(50000,AD1734)*0.03,-2))+MAX(0,ROUNDDOWN(AD1734*0.04-MIN(50000,AD1734)*0.02,-2)))</f>
        <v/>
      </c>
      <c r="AF1734" s="19">
        <f>AC1734+AE1734+Y1734</f>
        <v/>
      </c>
      <c r="AG1734" s="19">
        <f>MIN(650000,MAX(0,$B1734))</f>
        <v/>
      </c>
      <c r="AH1734" s="19">
        <f>$B1734-AG1734</f>
        <v/>
      </c>
      <c r="AI1734" s="19">
        <f>MIN(670000,ROUNDDOWN(MAX(0,AH1734-430000)*0.0751+47600,0))+MIN(260000,ROUNDDOWN(MAX(0,AH1734-430000)*0.028+17600,0))+MIN(30000,ROUNDDOWN(MAX(0,AH1734-430000)*0.0027+1873,0))+IF("いいえ"="はい",MIN(170000,ROUNDDOWN(MAX(0,AH1734-430000)*0.0243+17800,0)),0)</f>
        <v/>
      </c>
      <c r="AJ1734" s="19">
        <f>IF(""="",215040+AI1734,"")</f>
        <v/>
      </c>
      <c r="AK1734" s="19">
        <f>IF(AH1734&gt;23500000,NA(),IF(AH1734&lt;=4890000,1040000,IF(AH1734&lt;=6550000,670000,620000)))</f>
        <v/>
      </c>
      <c r="AL1734" s="19">
        <f>MAX(0,ROUNDDOWN(AH1734-AJ1734-AK1734-0,-3))</f>
        <v/>
      </c>
      <c r="AM1734" s="19">
        <f>IF(AL1734&lt;=0,0,ROUNDDOWN((AL1734*LOOKUP(AL1734,{0,1950001,3300001,6950001,9000001,18000001,40000001},{0.05,0.1,0.2,0.23,0.33,0.4,0.45})-LOOKUP(AL1734,{0,1950001,3300001,6950001,9000001,18000001,40000001},{0,97500,427500,636000,1536000,2796000,4796000}))*1.021,-2))</f>
        <v/>
      </c>
      <c r="AN1734" s="19">
        <f>MAX(0,ROUNDDOWN(AH1734-AJ1734-430000-0,-3))</f>
        <v/>
      </c>
      <c r="AO1734" s="19">
        <f>IF(AH1734&lt;=450000,0,MAX(0,ROUNDDOWN(AN1734*0.06-MIN(50000,AN1734)*0.03,-2))+MAX(0,ROUNDDOWN(AN1734*0.04-MIN(50000,AN1734)*0.02,-2)))</f>
        <v/>
      </c>
      <c r="AP1734" s="19">
        <f>AM1734+AO1734+AI1734</f>
        <v/>
      </c>
      <c r="AQ1734" s="19">
        <f>MIN(750000,MAX(0,$B1734))</f>
        <v/>
      </c>
      <c r="AR1734" s="19">
        <f>$B1734-AQ1734</f>
        <v/>
      </c>
      <c r="AS1734" s="19">
        <f>MIN(670000,ROUNDDOWN(MAX(0,AR1734-430000)*0.0751+47600,0))+MIN(260000,ROUNDDOWN(MAX(0,AR1734-430000)*0.028+17600,0))+MIN(30000,ROUNDDOWN(MAX(0,AR1734-430000)*0.0027+1873,0))+IF("いいえ"="はい",MIN(170000,ROUNDDOWN(MAX(0,AR1734-430000)*0.0243+17800,0)),0)</f>
        <v/>
      </c>
      <c r="AT1734" s="19">
        <f>IF(""="",215040+AS1734,"")</f>
        <v/>
      </c>
      <c r="AU1734" s="19">
        <f>IF(AR1734&gt;23500000,NA(),IF(AR1734&lt;=4890000,1040000,IF(AR1734&lt;=6550000,670000,620000)))</f>
        <v/>
      </c>
      <c r="AV1734" s="19">
        <f>MAX(0,ROUNDDOWN(AR1734-AT1734-AU1734-0,-3))</f>
        <v/>
      </c>
      <c r="AW1734" s="19">
        <f>IF(AV1734&lt;=0,0,ROUNDDOWN((AV1734*LOOKUP(AV1734,{0,1950001,3300001,6950001,9000001,18000001,40000001},{0.05,0.1,0.2,0.23,0.33,0.4,0.45})-LOOKUP(AV1734,{0,1950001,3300001,6950001,9000001,18000001,40000001},{0,97500,427500,636000,1536000,2796000,4796000}))*1.021,-2))</f>
        <v/>
      </c>
      <c r="AX1734" s="19">
        <f>MAX(0,ROUNDDOWN(AR1734-AT1734-430000-0,-3))</f>
        <v/>
      </c>
      <c r="AY1734" s="19">
        <f>IF(AR1734&lt;=450000,0,MAX(0,ROUNDDOWN(AX1734*0.06-MIN(50000,AX1734)*0.03,-2))+MAX(0,ROUNDDOWN(AX1734*0.04-MIN(50000,AX1734)*0.02,-2)))</f>
        <v/>
      </c>
      <c r="AZ1734" s="19">
        <f>AW1734+AY1734+AS1734</f>
        <v/>
      </c>
    </row>
    <row r="1735">
      <c r="A1735" t="inlineStr">
        <is>
          <t>1万円刻み</t>
        </is>
      </c>
      <c r="B1735" s="19">
        <f>'3_1万円刻み'!$A$1718</f>
        <v/>
      </c>
      <c r="C1735" s="19">
        <f>MIN(0,MAX(0,$B1735))</f>
        <v/>
      </c>
      <c r="D1735" s="19">
        <f>$B1735-C1735</f>
        <v/>
      </c>
      <c r="E1735" s="19">
        <f>MIN(670000,ROUNDDOWN(MAX(0,D1735-430000)*0.0751+47600,0))+MIN(260000,ROUNDDOWN(MAX(0,D1735-430000)*0.028+17600,0))+MIN(30000,ROUNDDOWN(MAX(0,D1735-430000)*0.0027+1873,0))+IF("いいえ"="はい",MIN(170000,ROUNDDOWN(MAX(0,D1735-430000)*0.0243+17800,0)),0)</f>
        <v/>
      </c>
      <c r="F1735" s="19">
        <f>IF(""="",215040+E1735,"")</f>
        <v/>
      </c>
      <c r="G1735" s="19">
        <f>IF(D1735&gt;23500000,NA(),IF(D1735&lt;=4890000,1040000,IF(D1735&lt;=6550000,670000,620000)))</f>
        <v/>
      </c>
      <c r="H1735" s="19">
        <f>MAX(0,ROUNDDOWN(D1735-F1735-G1735-0,-3))</f>
        <v/>
      </c>
      <c r="I1735" s="19">
        <f>IF(H1735&lt;=0,0,ROUNDDOWN((H1735*LOOKUP(H1735,{0,1950001,3300001,6950001,9000001,18000001,40000001},{0.05,0.1,0.2,0.23,0.33,0.4,0.45})-LOOKUP(H1735,{0,1950001,3300001,6950001,9000001,18000001,40000001},{0,97500,427500,636000,1536000,2796000,4796000}))*1.021,-2))</f>
        <v/>
      </c>
      <c r="J1735" s="19">
        <f>MAX(0,ROUNDDOWN(D1735-F1735-430000-0,-3))</f>
        <v/>
      </c>
      <c r="K1735" s="19">
        <f>IF(D1735&lt;=450000,0,MAX(0,ROUNDDOWN(J1735*0.06-MIN(50000,J1735)*0.03,-2))+MAX(0,ROUNDDOWN(J1735*0.04-MIN(50000,J1735)*0.02,-2)))</f>
        <v/>
      </c>
      <c r="L1735" s="19">
        <f>I1735+K1735+E1735</f>
        <v/>
      </c>
      <c r="M1735" s="19">
        <f>MIN(100000,MAX(0,$B1735))</f>
        <v/>
      </c>
      <c r="N1735" s="19">
        <f>$B1735-M1735</f>
        <v/>
      </c>
      <c r="O1735" s="19">
        <f>MIN(670000,ROUNDDOWN(MAX(0,N1735-430000)*0.0751+47600,0))+MIN(260000,ROUNDDOWN(MAX(0,N1735-430000)*0.028+17600,0))+MIN(30000,ROUNDDOWN(MAX(0,N1735-430000)*0.0027+1873,0))+IF("いいえ"="はい",MIN(170000,ROUNDDOWN(MAX(0,N1735-430000)*0.0243+17800,0)),0)</f>
        <v/>
      </c>
      <c r="P1735" s="19">
        <f>IF(""="",215040+O1735,"")</f>
        <v/>
      </c>
      <c r="Q1735" s="19">
        <f>IF(N1735&gt;23500000,NA(),IF(N1735&lt;=4890000,1040000,IF(N1735&lt;=6550000,670000,620000)))</f>
        <v/>
      </c>
      <c r="R1735" s="19">
        <f>MAX(0,ROUNDDOWN(N1735-P1735-Q1735-0,-3))</f>
        <v/>
      </c>
      <c r="S1735" s="19">
        <f>IF(R1735&lt;=0,0,ROUNDDOWN((R1735*LOOKUP(R1735,{0,1950001,3300001,6950001,9000001,18000001,40000001},{0.05,0.1,0.2,0.23,0.33,0.4,0.45})-LOOKUP(R1735,{0,1950001,3300001,6950001,9000001,18000001,40000001},{0,97500,427500,636000,1536000,2796000,4796000}))*1.021,-2))</f>
        <v/>
      </c>
      <c r="T1735" s="19">
        <f>MAX(0,ROUNDDOWN(N1735-P1735-430000-0,-3))</f>
        <v/>
      </c>
      <c r="U1735" s="19">
        <f>IF(N1735&lt;=450000,0,MAX(0,ROUNDDOWN(T1735*0.06-MIN(50000,T1735)*0.03,-2))+MAX(0,ROUNDDOWN(T1735*0.04-MIN(50000,T1735)*0.02,-2)))</f>
        <v/>
      </c>
      <c r="V1735" s="19">
        <f>S1735+U1735+O1735</f>
        <v/>
      </c>
      <c r="W1735" s="19">
        <f>MIN(550000,MAX(0,$B1735))</f>
        <v/>
      </c>
      <c r="X1735" s="19">
        <f>$B1735-W1735</f>
        <v/>
      </c>
      <c r="Y1735" s="19">
        <f>MIN(670000,ROUNDDOWN(MAX(0,X1735-430000)*0.0751+47600,0))+MIN(260000,ROUNDDOWN(MAX(0,X1735-430000)*0.028+17600,0))+MIN(30000,ROUNDDOWN(MAX(0,X1735-430000)*0.0027+1873,0))+IF("いいえ"="はい",MIN(170000,ROUNDDOWN(MAX(0,X1735-430000)*0.0243+17800,0)),0)</f>
        <v/>
      </c>
      <c r="Z1735" s="19">
        <f>IF(""="",215040+Y1735,"")</f>
        <v/>
      </c>
      <c r="AA1735" s="19">
        <f>IF(X1735&gt;23500000,NA(),IF(X1735&lt;=4890000,1040000,IF(X1735&lt;=6550000,670000,620000)))</f>
        <v/>
      </c>
      <c r="AB1735" s="19">
        <f>MAX(0,ROUNDDOWN(X1735-Z1735-AA1735-0,-3))</f>
        <v/>
      </c>
      <c r="AC1735" s="19">
        <f>IF(AB1735&lt;=0,0,ROUNDDOWN((AB1735*LOOKUP(AB1735,{0,1950001,3300001,6950001,9000001,18000001,40000001},{0.05,0.1,0.2,0.23,0.33,0.4,0.45})-LOOKUP(AB1735,{0,1950001,3300001,6950001,9000001,18000001,40000001},{0,97500,427500,636000,1536000,2796000,4796000}))*1.021,-2))</f>
        <v/>
      </c>
      <c r="AD1735" s="19">
        <f>MAX(0,ROUNDDOWN(X1735-Z1735-430000-0,-3))</f>
        <v/>
      </c>
      <c r="AE1735" s="19">
        <f>IF(X1735&lt;=450000,0,MAX(0,ROUNDDOWN(AD1735*0.06-MIN(50000,AD1735)*0.03,-2))+MAX(0,ROUNDDOWN(AD1735*0.04-MIN(50000,AD1735)*0.02,-2)))</f>
        <v/>
      </c>
      <c r="AF1735" s="19">
        <f>AC1735+AE1735+Y1735</f>
        <v/>
      </c>
      <c r="AG1735" s="19">
        <f>MIN(650000,MAX(0,$B1735))</f>
        <v/>
      </c>
      <c r="AH1735" s="19">
        <f>$B1735-AG1735</f>
        <v/>
      </c>
      <c r="AI1735" s="19">
        <f>MIN(670000,ROUNDDOWN(MAX(0,AH1735-430000)*0.0751+47600,0))+MIN(260000,ROUNDDOWN(MAX(0,AH1735-430000)*0.028+17600,0))+MIN(30000,ROUNDDOWN(MAX(0,AH1735-430000)*0.0027+1873,0))+IF("いいえ"="はい",MIN(170000,ROUNDDOWN(MAX(0,AH1735-430000)*0.0243+17800,0)),0)</f>
        <v/>
      </c>
      <c r="AJ1735" s="19">
        <f>IF(""="",215040+AI1735,"")</f>
        <v/>
      </c>
      <c r="AK1735" s="19">
        <f>IF(AH1735&gt;23500000,NA(),IF(AH1735&lt;=4890000,1040000,IF(AH1735&lt;=6550000,670000,620000)))</f>
        <v/>
      </c>
      <c r="AL1735" s="19">
        <f>MAX(0,ROUNDDOWN(AH1735-AJ1735-AK1735-0,-3))</f>
        <v/>
      </c>
      <c r="AM1735" s="19">
        <f>IF(AL1735&lt;=0,0,ROUNDDOWN((AL1735*LOOKUP(AL1735,{0,1950001,3300001,6950001,9000001,18000001,40000001},{0.05,0.1,0.2,0.23,0.33,0.4,0.45})-LOOKUP(AL1735,{0,1950001,3300001,6950001,9000001,18000001,40000001},{0,97500,427500,636000,1536000,2796000,4796000}))*1.021,-2))</f>
        <v/>
      </c>
      <c r="AN1735" s="19">
        <f>MAX(0,ROUNDDOWN(AH1735-AJ1735-430000-0,-3))</f>
        <v/>
      </c>
      <c r="AO1735" s="19">
        <f>IF(AH1735&lt;=450000,0,MAX(0,ROUNDDOWN(AN1735*0.06-MIN(50000,AN1735)*0.03,-2))+MAX(0,ROUNDDOWN(AN1735*0.04-MIN(50000,AN1735)*0.02,-2)))</f>
        <v/>
      </c>
      <c r="AP1735" s="19">
        <f>AM1735+AO1735+AI1735</f>
        <v/>
      </c>
      <c r="AQ1735" s="19">
        <f>MIN(750000,MAX(0,$B1735))</f>
        <v/>
      </c>
      <c r="AR1735" s="19">
        <f>$B1735-AQ1735</f>
        <v/>
      </c>
      <c r="AS1735" s="19">
        <f>MIN(670000,ROUNDDOWN(MAX(0,AR1735-430000)*0.0751+47600,0))+MIN(260000,ROUNDDOWN(MAX(0,AR1735-430000)*0.028+17600,0))+MIN(30000,ROUNDDOWN(MAX(0,AR1735-430000)*0.0027+1873,0))+IF("いいえ"="はい",MIN(170000,ROUNDDOWN(MAX(0,AR1735-430000)*0.0243+17800,0)),0)</f>
        <v/>
      </c>
      <c r="AT1735" s="19">
        <f>IF(""="",215040+AS1735,"")</f>
        <v/>
      </c>
      <c r="AU1735" s="19">
        <f>IF(AR1735&gt;23500000,NA(),IF(AR1735&lt;=4890000,1040000,IF(AR1735&lt;=6550000,670000,620000)))</f>
        <v/>
      </c>
      <c r="AV1735" s="19">
        <f>MAX(0,ROUNDDOWN(AR1735-AT1735-AU1735-0,-3))</f>
        <v/>
      </c>
      <c r="AW1735" s="19">
        <f>IF(AV1735&lt;=0,0,ROUNDDOWN((AV1735*LOOKUP(AV1735,{0,1950001,3300001,6950001,9000001,18000001,40000001},{0.05,0.1,0.2,0.23,0.33,0.4,0.45})-LOOKUP(AV1735,{0,1950001,3300001,6950001,9000001,18000001,40000001},{0,97500,427500,636000,1536000,2796000,4796000}))*1.021,-2))</f>
        <v/>
      </c>
      <c r="AX1735" s="19">
        <f>MAX(0,ROUNDDOWN(AR1735-AT1735-430000-0,-3))</f>
        <v/>
      </c>
      <c r="AY1735" s="19">
        <f>IF(AR1735&lt;=450000,0,MAX(0,ROUNDDOWN(AX1735*0.06-MIN(50000,AX1735)*0.03,-2))+MAX(0,ROUNDDOWN(AX1735*0.04-MIN(50000,AX1735)*0.02,-2)))</f>
        <v/>
      </c>
      <c r="AZ1735" s="19">
        <f>AW1735+AY1735+AS1735</f>
        <v/>
      </c>
    </row>
    <row r="1736">
      <c r="A1736" t="inlineStr">
        <is>
          <t>1万円刻み</t>
        </is>
      </c>
      <c r="B1736" s="19">
        <f>'3_1万円刻み'!$A$1719</f>
        <v/>
      </c>
      <c r="C1736" s="19">
        <f>MIN(0,MAX(0,$B1736))</f>
        <v/>
      </c>
      <c r="D1736" s="19">
        <f>$B1736-C1736</f>
        <v/>
      </c>
      <c r="E1736" s="19">
        <f>MIN(670000,ROUNDDOWN(MAX(0,D1736-430000)*0.0751+47600,0))+MIN(260000,ROUNDDOWN(MAX(0,D1736-430000)*0.028+17600,0))+MIN(30000,ROUNDDOWN(MAX(0,D1736-430000)*0.0027+1873,0))+IF("いいえ"="はい",MIN(170000,ROUNDDOWN(MAX(0,D1736-430000)*0.0243+17800,0)),0)</f>
        <v/>
      </c>
      <c r="F1736" s="19">
        <f>IF(""="",215040+E1736,"")</f>
        <v/>
      </c>
      <c r="G1736" s="19">
        <f>IF(D1736&gt;23500000,NA(),IF(D1736&lt;=4890000,1040000,IF(D1736&lt;=6550000,670000,620000)))</f>
        <v/>
      </c>
      <c r="H1736" s="19">
        <f>MAX(0,ROUNDDOWN(D1736-F1736-G1736-0,-3))</f>
        <v/>
      </c>
      <c r="I1736" s="19">
        <f>IF(H1736&lt;=0,0,ROUNDDOWN((H1736*LOOKUP(H1736,{0,1950001,3300001,6950001,9000001,18000001,40000001},{0.05,0.1,0.2,0.23,0.33,0.4,0.45})-LOOKUP(H1736,{0,1950001,3300001,6950001,9000001,18000001,40000001},{0,97500,427500,636000,1536000,2796000,4796000}))*1.021,-2))</f>
        <v/>
      </c>
      <c r="J1736" s="19">
        <f>MAX(0,ROUNDDOWN(D1736-F1736-430000-0,-3))</f>
        <v/>
      </c>
      <c r="K1736" s="19">
        <f>IF(D1736&lt;=450000,0,MAX(0,ROUNDDOWN(J1736*0.06-MIN(50000,J1736)*0.03,-2))+MAX(0,ROUNDDOWN(J1736*0.04-MIN(50000,J1736)*0.02,-2)))</f>
        <v/>
      </c>
      <c r="L1736" s="19">
        <f>I1736+K1736+E1736</f>
        <v/>
      </c>
      <c r="M1736" s="19">
        <f>MIN(100000,MAX(0,$B1736))</f>
        <v/>
      </c>
      <c r="N1736" s="19">
        <f>$B1736-M1736</f>
        <v/>
      </c>
      <c r="O1736" s="19">
        <f>MIN(670000,ROUNDDOWN(MAX(0,N1736-430000)*0.0751+47600,0))+MIN(260000,ROUNDDOWN(MAX(0,N1736-430000)*0.028+17600,0))+MIN(30000,ROUNDDOWN(MAX(0,N1736-430000)*0.0027+1873,0))+IF("いいえ"="はい",MIN(170000,ROUNDDOWN(MAX(0,N1736-430000)*0.0243+17800,0)),0)</f>
        <v/>
      </c>
      <c r="P1736" s="19">
        <f>IF(""="",215040+O1736,"")</f>
        <v/>
      </c>
      <c r="Q1736" s="19">
        <f>IF(N1736&gt;23500000,NA(),IF(N1736&lt;=4890000,1040000,IF(N1736&lt;=6550000,670000,620000)))</f>
        <v/>
      </c>
      <c r="R1736" s="19">
        <f>MAX(0,ROUNDDOWN(N1736-P1736-Q1736-0,-3))</f>
        <v/>
      </c>
      <c r="S1736" s="19">
        <f>IF(R1736&lt;=0,0,ROUNDDOWN((R1736*LOOKUP(R1736,{0,1950001,3300001,6950001,9000001,18000001,40000001},{0.05,0.1,0.2,0.23,0.33,0.4,0.45})-LOOKUP(R1736,{0,1950001,3300001,6950001,9000001,18000001,40000001},{0,97500,427500,636000,1536000,2796000,4796000}))*1.021,-2))</f>
        <v/>
      </c>
      <c r="T1736" s="19">
        <f>MAX(0,ROUNDDOWN(N1736-P1736-430000-0,-3))</f>
        <v/>
      </c>
      <c r="U1736" s="19">
        <f>IF(N1736&lt;=450000,0,MAX(0,ROUNDDOWN(T1736*0.06-MIN(50000,T1736)*0.03,-2))+MAX(0,ROUNDDOWN(T1736*0.04-MIN(50000,T1736)*0.02,-2)))</f>
        <v/>
      </c>
      <c r="V1736" s="19">
        <f>S1736+U1736+O1736</f>
        <v/>
      </c>
      <c r="W1736" s="19">
        <f>MIN(550000,MAX(0,$B1736))</f>
        <v/>
      </c>
      <c r="X1736" s="19">
        <f>$B1736-W1736</f>
        <v/>
      </c>
      <c r="Y1736" s="19">
        <f>MIN(670000,ROUNDDOWN(MAX(0,X1736-430000)*0.0751+47600,0))+MIN(260000,ROUNDDOWN(MAX(0,X1736-430000)*0.028+17600,0))+MIN(30000,ROUNDDOWN(MAX(0,X1736-430000)*0.0027+1873,0))+IF("いいえ"="はい",MIN(170000,ROUNDDOWN(MAX(0,X1736-430000)*0.0243+17800,0)),0)</f>
        <v/>
      </c>
      <c r="Z1736" s="19">
        <f>IF(""="",215040+Y1736,"")</f>
        <v/>
      </c>
      <c r="AA1736" s="19">
        <f>IF(X1736&gt;23500000,NA(),IF(X1736&lt;=4890000,1040000,IF(X1736&lt;=6550000,670000,620000)))</f>
        <v/>
      </c>
      <c r="AB1736" s="19">
        <f>MAX(0,ROUNDDOWN(X1736-Z1736-AA1736-0,-3))</f>
        <v/>
      </c>
      <c r="AC1736" s="19">
        <f>IF(AB1736&lt;=0,0,ROUNDDOWN((AB1736*LOOKUP(AB1736,{0,1950001,3300001,6950001,9000001,18000001,40000001},{0.05,0.1,0.2,0.23,0.33,0.4,0.45})-LOOKUP(AB1736,{0,1950001,3300001,6950001,9000001,18000001,40000001},{0,97500,427500,636000,1536000,2796000,4796000}))*1.021,-2))</f>
        <v/>
      </c>
      <c r="AD1736" s="19">
        <f>MAX(0,ROUNDDOWN(X1736-Z1736-430000-0,-3))</f>
        <v/>
      </c>
      <c r="AE1736" s="19">
        <f>IF(X1736&lt;=450000,0,MAX(0,ROUNDDOWN(AD1736*0.06-MIN(50000,AD1736)*0.03,-2))+MAX(0,ROUNDDOWN(AD1736*0.04-MIN(50000,AD1736)*0.02,-2)))</f>
        <v/>
      </c>
      <c r="AF1736" s="19">
        <f>AC1736+AE1736+Y1736</f>
        <v/>
      </c>
      <c r="AG1736" s="19">
        <f>MIN(650000,MAX(0,$B1736))</f>
        <v/>
      </c>
      <c r="AH1736" s="19">
        <f>$B1736-AG1736</f>
        <v/>
      </c>
      <c r="AI1736" s="19">
        <f>MIN(670000,ROUNDDOWN(MAX(0,AH1736-430000)*0.0751+47600,0))+MIN(260000,ROUNDDOWN(MAX(0,AH1736-430000)*0.028+17600,0))+MIN(30000,ROUNDDOWN(MAX(0,AH1736-430000)*0.0027+1873,0))+IF("いいえ"="はい",MIN(170000,ROUNDDOWN(MAX(0,AH1736-430000)*0.0243+17800,0)),0)</f>
        <v/>
      </c>
      <c r="AJ1736" s="19">
        <f>IF(""="",215040+AI1736,"")</f>
        <v/>
      </c>
      <c r="AK1736" s="19">
        <f>IF(AH1736&gt;23500000,NA(),IF(AH1736&lt;=4890000,1040000,IF(AH1736&lt;=6550000,670000,620000)))</f>
        <v/>
      </c>
      <c r="AL1736" s="19">
        <f>MAX(0,ROUNDDOWN(AH1736-AJ1736-AK1736-0,-3))</f>
        <v/>
      </c>
      <c r="AM1736" s="19">
        <f>IF(AL1736&lt;=0,0,ROUNDDOWN((AL1736*LOOKUP(AL1736,{0,1950001,3300001,6950001,9000001,18000001,40000001},{0.05,0.1,0.2,0.23,0.33,0.4,0.45})-LOOKUP(AL1736,{0,1950001,3300001,6950001,9000001,18000001,40000001},{0,97500,427500,636000,1536000,2796000,4796000}))*1.021,-2))</f>
        <v/>
      </c>
      <c r="AN1736" s="19">
        <f>MAX(0,ROUNDDOWN(AH1736-AJ1736-430000-0,-3))</f>
        <v/>
      </c>
      <c r="AO1736" s="19">
        <f>IF(AH1736&lt;=450000,0,MAX(0,ROUNDDOWN(AN1736*0.06-MIN(50000,AN1736)*0.03,-2))+MAX(0,ROUNDDOWN(AN1736*0.04-MIN(50000,AN1736)*0.02,-2)))</f>
        <v/>
      </c>
      <c r="AP1736" s="19">
        <f>AM1736+AO1736+AI1736</f>
        <v/>
      </c>
      <c r="AQ1736" s="19">
        <f>MIN(750000,MAX(0,$B1736))</f>
        <v/>
      </c>
      <c r="AR1736" s="19">
        <f>$B1736-AQ1736</f>
        <v/>
      </c>
      <c r="AS1736" s="19">
        <f>MIN(670000,ROUNDDOWN(MAX(0,AR1736-430000)*0.0751+47600,0))+MIN(260000,ROUNDDOWN(MAX(0,AR1736-430000)*0.028+17600,0))+MIN(30000,ROUNDDOWN(MAX(0,AR1736-430000)*0.0027+1873,0))+IF("いいえ"="はい",MIN(170000,ROUNDDOWN(MAX(0,AR1736-430000)*0.0243+17800,0)),0)</f>
        <v/>
      </c>
      <c r="AT1736" s="19">
        <f>IF(""="",215040+AS1736,"")</f>
        <v/>
      </c>
      <c r="AU1736" s="19">
        <f>IF(AR1736&gt;23500000,NA(),IF(AR1736&lt;=4890000,1040000,IF(AR1736&lt;=6550000,670000,620000)))</f>
        <v/>
      </c>
      <c r="AV1736" s="19">
        <f>MAX(0,ROUNDDOWN(AR1736-AT1736-AU1736-0,-3))</f>
        <v/>
      </c>
      <c r="AW1736" s="19">
        <f>IF(AV1736&lt;=0,0,ROUNDDOWN((AV1736*LOOKUP(AV1736,{0,1950001,3300001,6950001,9000001,18000001,40000001},{0.05,0.1,0.2,0.23,0.33,0.4,0.45})-LOOKUP(AV1736,{0,1950001,3300001,6950001,9000001,18000001,40000001},{0,97500,427500,636000,1536000,2796000,4796000}))*1.021,-2))</f>
        <v/>
      </c>
      <c r="AX1736" s="19">
        <f>MAX(0,ROUNDDOWN(AR1736-AT1736-430000-0,-3))</f>
        <v/>
      </c>
      <c r="AY1736" s="19">
        <f>IF(AR1736&lt;=450000,0,MAX(0,ROUNDDOWN(AX1736*0.06-MIN(50000,AX1736)*0.03,-2))+MAX(0,ROUNDDOWN(AX1736*0.04-MIN(50000,AX1736)*0.02,-2)))</f>
        <v/>
      </c>
      <c r="AZ1736" s="19">
        <f>AW1736+AY1736+AS1736</f>
        <v/>
      </c>
    </row>
    <row r="1737">
      <c r="A1737" t="inlineStr">
        <is>
          <t>1万円刻み</t>
        </is>
      </c>
      <c r="B1737" s="19">
        <f>'3_1万円刻み'!$A$1720</f>
        <v/>
      </c>
      <c r="C1737" s="19">
        <f>MIN(0,MAX(0,$B1737))</f>
        <v/>
      </c>
      <c r="D1737" s="19">
        <f>$B1737-C1737</f>
        <v/>
      </c>
      <c r="E1737" s="19">
        <f>MIN(670000,ROUNDDOWN(MAX(0,D1737-430000)*0.0751+47600,0))+MIN(260000,ROUNDDOWN(MAX(0,D1737-430000)*0.028+17600,0))+MIN(30000,ROUNDDOWN(MAX(0,D1737-430000)*0.0027+1873,0))+IF("いいえ"="はい",MIN(170000,ROUNDDOWN(MAX(0,D1737-430000)*0.0243+17800,0)),0)</f>
        <v/>
      </c>
      <c r="F1737" s="19">
        <f>IF(""="",215040+E1737,"")</f>
        <v/>
      </c>
      <c r="G1737" s="19">
        <f>IF(D1737&gt;23500000,NA(),IF(D1737&lt;=4890000,1040000,IF(D1737&lt;=6550000,670000,620000)))</f>
        <v/>
      </c>
      <c r="H1737" s="19">
        <f>MAX(0,ROUNDDOWN(D1737-F1737-G1737-0,-3))</f>
        <v/>
      </c>
      <c r="I1737" s="19">
        <f>IF(H1737&lt;=0,0,ROUNDDOWN((H1737*LOOKUP(H1737,{0,1950001,3300001,6950001,9000001,18000001,40000001},{0.05,0.1,0.2,0.23,0.33,0.4,0.45})-LOOKUP(H1737,{0,1950001,3300001,6950001,9000001,18000001,40000001},{0,97500,427500,636000,1536000,2796000,4796000}))*1.021,-2))</f>
        <v/>
      </c>
      <c r="J1737" s="19">
        <f>MAX(0,ROUNDDOWN(D1737-F1737-430000-0,-3))</f>
        <v/>
      </c>
      <c r="K1737" s="19">
        <f>IF(D1737&lt;=450000,0,MAX(0,ROUNDDOWN(J1737*0.06-MIN(50000,J1737)*0.03,-2))+MAX(0,ROUNDDOWN(J1737*0.04-MIN(50000,J1737)*0.02,-2)))</f>
        <v/>
      </c>
      <c r="L1737" s="19">
        <f>I1737+K1737+E1737</f>
        <v/>
      </c>
      <c r="M1737" s="19">
        <f>MIN(100000,MAX(0,$B1737))</f>
        <v/>
      </c>
      <c r="N1737" s="19">
        <f>$B1737-M1737</f>
        <v/>
      </c>
      <c r="O1737" s="19">
        <f>MIN(670000,ROUNDDOWN(MAX(0,N1737-430000)*0.0751+47600,0))+MIN(260000,ROUNDDOWN(MAX(0,N1737-430000)*0.028+17600,0))+MIN(30000,ROUNDDOWN(MAX(0,N1737-430000)*0.0027+1873,0))+IF("いいえ"="はい",MIN(170000,ROUNDDOWN(MAX(0,N1737-430000)*0.0243+17800,0)),0)</f>
        <v/>
      </c>
      <c r="P1737" s="19">
        <f>IF(""="",215040+O1737,"")</f>
        <v/>
      </c>
      <c r="Q1737" s="19">
        <f>IF(N1737&gt;23500000,NA(),IF(N1737&lt;=4890000,1040000,IF(N1737&lt;=6550000,670000,620000)))</f>
        <v/>
      </c>
      <c r="R1737" s="19">
        <f>MAX(0,ROUNDDOWN(N1737-P1737-Q1737-0,-3))</f>
        <v/>
      </c>
      <c r="S1737" s="19">
        <f>IF(R1737&lt;=0,0,ROUNDDOWN((R1737*LOOKUP(R1737,{0,1950001,3300001,6950001,9000001,18000001,40000001},{0.05,0.1,0.2,0.23,0.33,0.4,0.45})-LOOKUP(R1737,{0,1950001,3300001,6950001,9000001,18000001,40000001},{0,97500,427500,636000,1536000,2796000,4796000}))*1.021,-2))</f>
        <v/>
      </c>
      <c r="T1737" s="19">
        <f>MAX(0,ROUNDDOWN(N1737-P1737-430000-0,-3))</f>
        <v/>
      </c>
      <c r="U1737" s="19">
        <f>IF(N1737&lt;=450000,0,MAX(0,ROUNDDOWN(T1737*0.06-MIN(50000,T1737)*0.03,-2))+MAX(0,ROUNDDOWN(T1737*0.04-MIN(50000,T1737)*0.02,-2)))</f>
        <v/>
      </c>
      <c r="V1737" s="19">
        <f>S1737+U1737+O1737</f>
        <v/>
      </c>
      <c r="W1737" s="19">
        <f>MIN(550000,MAX(0,$B1737))</f>
        <v/>
      </c>
      <c r="X1737" s="19">
        <f>$B1737-W1737</f>
        <v/>
      </c>
      <c r="Y1737" s="19">
        <f>MIN(670000,ROUNDDOWN(MAX(0,X1737-430000)*0.0751+47600,0))+MIN(260000,ROUNDDOWN(MAX(0,X1737-430000)*0.028+17600,0))+MIN(30000,ROUNDDOWN(MAX(0,X1737-430000)*0.0027+1873,0))+IF("いいえ"="はい",MIN(170000,ROUNDDOWN(MAX(0,X1737-430000)*0.0243+17800,0)),0)</f>
        <v/>
      </c>
      <c r="Z1737" s="19">
        <f>IF(""="",215040+Y1737,"")</f>
        <v/>
      </c>
      <c r="AA1737" s="19">
        <f>IF(X1737&gt;23500000,NA(),IF(X1737&lt;=4890000,1040000,IF(X1737&lt;=6550000,670000,620000)))</f>
        <v/>
      </c>
      <c r="AB1737" s="19">
        <f>MAX(0,ROUNDDOWN(X1737-Z1737-AA1737-0,-3))</f>
        <v/>
      </c>
      <c r="AC1737" s="19">
        <f>IF(AB1737&lt;=0,0,ROUNDDOWN((AB1737*LOOKUP(AB1737,{0,1950001,3300001,6950001,9000001,18000001,40000001},{0.05,0.1,0.2,0.23,0.33,0.4,0.45})-LOOKUP(AB1737,{0,1950001,3300001,6950001,9000001,18000001,40000001},{0,97500,427500,636000,1536000,2796000,4796000}))*1.021,-2))</f>
        <v/>
      </c>
      <c r="AD1737" s="19">
        <f>MAX(0,ROUNDDOWN(X1737-Z1737-430000-0,-3))</f>
        <v/>
      </c>
      <c r="AE1737" s="19">
        <f>IF(X1737&lt;=450000,0,MAX(0,ROUNDDOWN(AD1737*0.06-MIN(50000,AD1737)*0.03,-2))+MAX(0,ROUNDDOWN(AD1737*0.04-MIN(50000,AD1737)*0.02,-2)))</f>
        <v/>
      </c>
      <c r="AF1737" s="19">
        <f>AC1737+AE1737+Y1737</f>
        <v/>
      </c>
      <c r="AG1737" s="19">
        <f>MIN(650000,MAX(0,$B1737))</f>
        <v/>
      </c>
      <c r="AH1737" s="19">
        <f>$B1737-AG1737</f>
        <v/>
      </c>
      <c r="AI1737" s="19">
        <f>MIN(670000,ROUNDDOWN(MAX(0,AH1737-430000)*0.0751+47600,0))+MIN(260000,ROUNDDOWN(MAX(0,AH1737-430000)*0.028+17600,0))+MIN(30000,ROUNDDOWN(MAX(0,AH1737-430000)*0.0027+1873,0))+IF("いいえ"="はい",MIN(170000,ROUNDDOWN(MAX(0,AH1737-430000)*0.0243+17800,0)),0)</f>
        <v/>
      </c>
      <c r="AJ1737" s="19">
        <f>IF(""="",215040+AI1737,"")</f>
        <v/>
      </c>
      <c r="AK1737" s="19">
        <f>IF(AH1737&gt;23500000,NA(),IF(AH1737&lt;=4890000,1040000,IF(AH1737&lt;=6550000,670000,620000)))</f>
        <v/>
      </c>
      <c r="AL1737" s="19">
        <f>MAX(0,ROUNDDOWN(AH1737-AJ1737-AK1737-0,-3))</f>
        <v/>
      </c>
      <c r="AM1737" s="19">
        <f>IF(AL1737&lt;=0,0,ROUNDDOWN((AL1737*LOOKUP(AL1737,{0,1950001,3300001,6950001,9000001,18000001,40000001},{0.05,0.1,0.2,0.23,0.33,0.4,0.45})-LOOKUP(AL1737,{0,1950001,3300001,6950001,9000001,18000001,40000001},{0,97500,427500,636000,1536000,2796000,4796000}))*1.021,-2))</f>
        <v/>
      </c>
      <c r="AN1737" s="19">
        <f>MAX(0,ROUNDDOWN(AH1737-AJ1737-430000-0,-3))</f>
        <v/>
      </c>
      <c r="AO1737" s="19">
        <f>IF(AH1737&lt;=450000,0,MAX(0,ROUNDDOWN(AN1737*0.06-MIN(50000,AN1737)*0.03,-2))+MAX(0,ROUNDDOWN(AN1737*0.04-MIN(50000,AN1737)*0.02,-2)))</f>
        <v/>
      </c>
      <c r="AP1737" s="19">
        <f>AM1737+AO1737+AI1737</f>
        <v/>
      </c>
      <c r="AQ1737" s="19">
        <f>MIN(750000,MAX(0,$B1737))</f>
        <v/>
      </c>
      <c r="AR1737" s="19">
        <f>$B1737-AQ1737</f>
        <v/>
      </c>
      <c r="AS1737" s="19">
        <f>MIN(670000,ROUNDDOWN(MAX(0,AR1737-430000)*0.0751+47600,0))+MIN(260000,ROUNDDOWN(MAX(0,AR1737-430000)*0.028+17600,0))+MIN(30000,ROUNDDOWN(MAX(0,AR1737-430000)*0.0027+1873,0))+IF("いいえ"="はい",MIN(170000,ROUNDDOWN(MAX(0,AR1737-430000)*0.0243+17800,0)),0)</f>
        <v/>
      </c>
      <c r="AT1737" s="19">
        <f>IF(""="",215040+AS1737,"")</f>
        <v/>
      </c>
      <c r="AU1737" s="19">
        <f>IF(AR1737&gt;23500000,NA(),IF(AR1737&lt;=4890000,1040000,IF(AR1737&lt;=6550000,670000,620000)))</f>
        <v/>
      </c>
      <c r="AV1737" s="19">
        <f>MAX(0,ROUNDDOWN(AR1737-AT1737-AU1737-0,-3))</f>
        <v/>
      </c>
      <c r="AW1737" s="19">
        <f>IF(AV1737&lt;=0,0,ROUNDDOWN((AV1737*LOOKUP(AV1737,{0,1950001,3300001,6950001,9000001,18000001,40000001},{0.05,0.1,0.2,0.23,0.33,0.4,0.45})-LOOKUP(AV1737,{0,1950001,3300001,6950001,9000001,18000001,40000001},{0,97500,427500,636000,1536000,2796000,4796000}))*1.021,-2))</f>
        <v/>
      </c>
      <c r="AX1737" s="19">
        <f>MAX(0,ROUNDDOWN(AR1737-AT1737-430000-0,-3))</f>
        <v/>
      </c>
      <c r="AY1737" s="19">
        <f>IF(AR1737&lt;=450000,0,MAX(0,ROUNDDOWN(AX1737*0.06-MIN(50000,AX1737)*0.03,-2))+MAX(0,ROUNDDOWN(AX1737*0.04-MIN(50000,AX1737)*0.02,-2)))</f>
        <v/>
      </c>
      <c r="AZ1737" s="19">
        <f>AW1737+AY1737+AS1737</f>
        <v/>
      </c>
    </row>
    <row r="1738">
      <c r="A1738" t="inlineStr">
        <is>
          <t>1万円刻み</t>
        </is>
      </c>
      <c r="B1738" s="19">
        <f>'3_1万円刻み'!$A$1721</f>
        <v/>
      </c>
      <c r="C1738" s="19">
        <f>MIN(0,MAX(0,$B1738))</f>
        <v/>
      </c>
      <c r="D1738" s="19">
        <f>$B1738-C1738</f>
        <v/>
      </c>
      <c r="E1738" s="19">
        <f>MIN(670000,ROUNDDOWN(MAX(0,D1738-430000)*0.0751+47600,0))+MIN(260000,ROUNDDOWN(MAX(0,D1738-430000)*0.028+17600,0))+MIN(30000,ROUNDDOWN(MAX(0,D1738-430000)*0.0027+1873,0))+IF("いいえ"="はい",MIN(170000,ROUNDDOWN(MAX(0,D1738-430000)*0.0243+17800,0)),0)</f>
        <v/>
      </c>
      <c r="F1738" s="19">
        <f>IF(""="",215040+E1738,"")</f>
        <v/>
      </c>
      <c r="G1738" s="19">
        <f>IF(D1738&gt;23500000,NA(),IF(D1738&lt;=4890000,1040000,IF(D1738&lt;=6550000,670000,620000)))</f>
        <v/>
      </c>
      <c r="H1738" s="19">
        <f>MAX(0,ROUNDDOWN(D1738-F1738-G1738-0,-3))</f>
        <v/>
      </c>
      <c r="I1738" s="19">
        <f>IF(H1738&lt;=0,0,ROUNDDOWN((H1738*LOOKUP(H1738,{0,1950001,3300001,6950001,9000001,18000001,40000001},{0.05,0.1,0.2,0.23,0.33,0.4,0.45})-LOOKUP(H1738,{0,1950001,3300001,6950001,9000001,18000001,40000001},{0,97500,427500,636000,1536000,2796000,4796000}))*1.021,-2))</f>
        <v/>
      </c>
      <c r="J1738" s="19">
        <f>MAX(0,ROUNDDOWN(D1738-F1738-430000-0,-3))</f>
        <v/>
      </c>
      <c r="K1738" s="19">
        <f>IF(D1738&lt;=450000,0,MAX(0,ROUNDDOWN(J1738*0.06-MIN(50000,J1738)*0.03,-2))+MAX(0,ROUNDDOWN(J1738*0.04-MIN(50000,J1738)*0.02,-2)))</f>
        <v/>
      </c>
      <c r="L1738" s="19">
        <f>I1738+K1738+E1738</f>
        <v/>
      </c>
      <c r="M1738" s="19">
        <f>MIN(100000,MAX(0,$B1738))</f>
        <v/>
      </c>
      <c r="N1738" s="19">
        <f>$B1738-M1738</f>
        <v/>
      </c>
      <c r="O1738" s="19">
        <f>MIN(670000,ROUNDDOWN(MAX(0,N1738-430000)*0.0751+47600,0))+MIN(260000,ROUNDDOWN(MAX(0,N1738-430000)*0.028+17600,0))+MIN(30000,ROUNDDOWN(MAX(0,N1738-430000)*0.0027+1873,0))+IF("いいえ"="はい",MIN(170000,ROUNDDOWN(MAX(0,N1738-430000)*0.0243+17800,0)),0)</f>
        <v/>
      </c>
      <c r="P1738" s="19">
        <f>IF(""="",215040+O1738,"")</f>
        <v/>
      </c>
      <c r="Q1738" s="19">
        <f>IF(N1738&gt;23500000,NA(),IF(N1738&lt;=4890000,1040000,IF(N1738&lt;=6550000,670000,620000)))</f>
        <v/>
      </c>
      <c r="R1738" s="19">
        <f>MAX(0,ROUNDDOWN(N1738-P1738-Q1738-0,-3))</f>
        <v/>
      </c>
      <c r="S1738" s="19">
        <f>IF(R1738&lt;=0,0,ROUNDDOWN((R1738*LOOKUP(R1738,{0,1950001,3300001,6950001,9000001,18000001,40000001},{0.05,0.1,0.2,0.23,0.33,0.4,0.45})-LOOKUP(R1738,{0,1950001,3300001,6950001,9000001,18000001,40000001},{0,97500,427500,636000,1536000,2796000,4796000}))*1.021,-2))</f>
        <v/>
      </c>
      <c r="T1738" s="19">
        <f>MAX(0,ROUNDDOWN(N1738-P1738-430000-0,-3))</f>
        <v/>
      </c>
      <c r="U1738" s="19">
        <f>IF(N1738&lt;=450000,0,MAX(0,ROUNDDOWN(T1738*0.06-MIN(50000,T1738)*0.03,-2))+MAX(0,ROUNDDOWN(T1738*0.04-MIN(50000,T1738)*0.02,-2)))</f>
        <v/>
      </c>
      <c r="V1738" s="19">
        <f>S1738+U1738+O1738</f>
        <v/>
      </c>
      <c r="W1738" s="19">
        <f>MIN(550000,MAX(0,$B1738))</f>
        <v/>
      </c>
      <c r="X1738" s="19">
        <f>$B1738-W1738</f>
        <v/>
      </c>
      <c r="Y1738" s="19">
        <f>MIN(670000,ROUNDDOWN(MAX(0,X1738-430000)*0.0751+47600,0))+MIN(260000,ROUNDDOWN(MAX(0,X1738-430000)*0.028+17600,0))+MIN(30000,ROUNDDOWN(MAX(0,X1738-430000)*0.0027+1873,0))+IF("いいえ"="はい",MIN(170000,ROUNDDOWN(MAX(0,X1738-430000)*0.0243+17800,0)),0)</f>
        <v/>
      </c>
      <c r="Z1738" s="19">
        <f>IF(""="",215040+Y1738,"")</f>
        <v/>
      </c>
      <c r="AA1738" s="19">
        <f>IF(X1738&gt;23500000,NA(),IF(X1738&lt;=4890000,1040000,IF(X1738&lt;=6550000,670000,620000)))</f>
        <v/>
      </c>
      <c r="AB1738" s="19">
        <f>MAX(0,ROUNDDOWN(X1738-Z1738-AA1738-0,-3))</f>
        <v/>
      </c>
      <c r="AC1738" s="19">
        <f>IF(AB1738&lt;=0,0,ROUNDDOWN((AB1738*LOOKUP(AB1738,{0,1950001,3300001,6950001,9000001,18000001,40000001},{0.05,0.1,0.2,0.23,0.33,0.4,0.45})-LOOKUP(AB1738,{0,1950001,3300001,6950001,9000001,18000001,40000001},{0,97500,427500,636000,1536000,2796000,4796000}))*1.021,-2))</f>
        <v/>
      </c>
      <c r="AD1738" s="19">
        <f>MAX(0,ROUNDDOWN(X1738-Z1738-430000-0,-3))</f>
        <v/>
      </c>
      <c r="AE1738" s="19">
        <f>IF(X1738&lt;=450000,0,MAX(0,ROUNDDOWN(AD1738*0.06-MIN(50000,AD1738)*0.03,-2))+MAX(0,ROUNDDOWN(AD1738*0.04-MIN(50000,AD1738)*0.02,-2)))</f>
        <v/>
      </c>
      <c r="AF1738" s="19">
        <f>AC1738+AE1738+Y1738</f>
        <v/>
      </c>
      <c r="AG1738" s="19">
        <f>MIN(650000,MAX(0,$B1738))</f>
        <v/>
      </c>
      <c r="AH1738" s="19">
        <f>$B1738-AG1738</f>
        <v/>
      </c>
      <c r="AI1738" s="19">
        <f>MIN(670000,ROUNDDOWN(MAX(0,AH1738-430000)*0.0751+47600,0))+MIN(260000,ROUNDDOWN(MAX(0,AH1738-430000)*0.028+17600,0))+MIN(30000,ROUNDDOWN(MAX(0,AH1738-430000)*0.0027+1873,0))+IF("いいえ"="はい",MIN(170000,ROUNDDOWN(MAX(0,AH1738-430000)*0.0243+17800,0)),0)</f>
        <v/>
      </c>
      <c r="AJ1738" s="19">
        <f>IF(""="",215040+AI1738,"")</f>
        <v/>
      </c>
      <c r="AK1738" s="19">
        <f>IF(AH1738&gt;23500000,NA(),IF(AH1738&lt;=4890000,1040000,IF(AH1738&lt;=6550000,670000,620000)))</f>
        <v/>
      </c>
      <c r="AL1738" s="19">
        <f>MAX(0,ROUNDDOWN(AH1738-AJ1738-AK1738-0,-3))</f>
        <v/>
      </c>
      <c r="AM1738" s="19">
        <f>IF(AL1738&lt;=0,0,ROUNDDOWN((AL1738*LOOKUP(AL1738,{0,1950001,3300001,6950001,9000001,18000001,40000001},{0.05,0.1,0.2,0.23,0.33,0.4,0.45})-LOOKUP(AL1738,{0,1950001,3300001,6950001,9000001,18000001,40000001},{0,97500,427500,636000,1536000,2796000,4796000}))*1.021,-2))</f>
        <v/>
      </c>
      <c r="AN1738" s="19">
        <f>MAX(0,ROUNDDOWN(AH1738-AJ1738-430000-0,-3))</f>
        <v/>
      </c>
      <c r="AO1738" s="19">
        <f>IF(AH1738&lt;=450000,0,MAX(0,ROUNDDOWN(AN1738*0.06-MIN(50000,AN1738)*0.03,-2))+MAX(0,ROUNDDOWN(AN1738*0.04-MIN(50000,AN1738)*0.02,-2)))</f>
        <v/>
      </c>
      <c r="AP1738" s="19">
        <f>AM1738+AO1738+AI1738</f>
        <v/>
      </c>
      <c r="AQ1738" s="19">
        <f>MIN(750000,MAX(0,$B1738))</f>
        <v/>
      </c>
      <c r="AR1738" s="19">
        <f>$B1738-AQ1738</f>
        <v/>
      </c>
      <c r="AS1738" s="19">
        <f>MIN(670000,ROUNDDOWN(MAX(0,AR1738-430000)*0.0751+47600,0))+MIN(260000,ROUNDDOWN(MAX(0,AR1738-430000)*0.028+17600,0))+MIN(30000,ROUNDDOWN(MAX(0,AR1738-430000)*0.0027+1873,0))+IF("いいえ"="はい",MIN(170000,ROUNDDOWN(MAX(0,AR1738-430000)*0.0243+17800,0)),0)</f>
        <v/>
      </c>
      <c r="AT1738" s="19">
        <f>IF(""="",215040+AS1738,"")</f>
        <v/>
      </c>
      <c r="AU1738" s="19">
        <f>IF(AR1738&gt;23500000,NA(),IF(AR1738&lt;=4890000,1040000,IF(AR1738&lt;=6550000,670000,620000)))</f>
        <v/>
      </c>
      <c r="AV1738" s="19">
        <f>MAX(0,ROUNDDOWN(AR1738-AT1738-AU1738-0,-3))</f>
        <v/>
      </c>
      <c r="AW1738" s="19">
        <f>IF(AV1738&lt;=0,0,ROUNDDOWN((AV1738*LOOKUP(AV1738,{0,1950001,3300001,6950001,9000001,18000001,40000001},{0.05,0.1,0.2,0.23,0.33,0.4,0.45})-LOOKUP(AV1738,{0,1950001,3300001,6950001,9000001,18000001,40000001},{0,97500,427500,636000,1536000,2796000,4796000}))*1.021,-2))</f>
        <v/>
      </c>
      <c r="AX1738" s="19">
        <f>MAX(0,ROUNDDOWN(AR1738-AT1738-430000-0,-3))</f>
        <v/>
      </c>
      <c r="AY1738" s="19">
        <f>IF(AR1738&lt;=450000,0,MAX(0,ROUNDDOWN(AX1738*0.06-MIN(50000,AX1738)*0.03,-2))+MAX(0,ROUNDDOWN(AX1738*0.04-MIN(50000,AX1738)*0.02,-2)))</f>
        <v/>
      </c>
      <c r="AZ1738" s="19">
        <f>AW1738+AY1738+AS1738</f>
        <v/>
      </c>
    </row>
    <row r="1739">
      <c r="A1739" t="inlineStr">
        <is>
          <t>1万円刻み</t>
        </is>
      </c>
      <c r="B1739" s="19">
        <f>'3_1万円刻み'!$A$1722</f>
        <v/>
      </c>
      <c r="C1739" s="19">
        <f>MIN(0,MAX(0,$B1739))</f>
        <v/>
      </c>
      <c r="D1739" s="19">
        <f>$B1739-C1739</f>
        <v/>
      </c>
      <c r="E1739" s="19">
        <f>MIN(670000,ROUNDDOWN(MAX(0,D1739-430000)*0.0751+47600,0))+MIN(260000,ROUNDDOWN(MAX(0,D1739-430000)*0.028+17600,0))+MIN(30000,ROUNDDOWN(MAX(0,D1739-430000)*0.0027+1873,0))+IF("いいえ"="はい",MIN(170000,ROUNDDOWN(MAX(0,D1739-430000)*0.0243+17800,0)),0)</f>
        <v/>
      </c>
      <c r="F1739" s="19">
        <f>IF(""="",215040+E1739,"")</f>
        <v/>
      </c>
      <c r="G1739" s="19">
        <f>IF(D1739&gt;23500000,NA(),IF(D1739&lt;=4890000,1040000,IF(D1739&lt;=6550000,670000,620000)))</f>
        <v/>
      </c>
      <c r="H1739" s="19">
        <f>MAX(0,ROUNDDOWN(D1739-F1739-G1739-0,-3))</f>
        <v/>
      </c>
      <c r="I1739" s="19">
        <f>IF(H1739&lt;=0,0,ROUNDDOWN((H1739*LOOKUP(H1739,{0,1950001,3300001,6950001,9000001,18000001,40000001},{0.05,0.1,0.2,0.23,0.33,0.4,0.45})-LOOKUP(H1739,{0,1950001,3300001,6950001,9000001,18000001,40000001},{0,97500,427500,636000,1536000,2796000,4796000}))*1.021,-2))</f>
        <v/>
      </c>
      <c r="J1739" s="19">
        <f>MAX(0,ROUNDDOWN(D1739-F1739-430000-0,-3))</f>
        <v/>
      </c>
      <c r="K1739" s="19">
        <f>IF(D1739&lt;=450000,0,MAX(0,ROUNDDOWN(J1739*0.06-MIN(50000,J1739)*0.03,-2))+MAX(0,ROUNDDOWN(J1739*0.04-MIN(50000,J1739)*0.02,-2)))</f>
        <v/>
      </c>
      <c r="L1739" s="19">
        <f>I1739+K1739+E1739</f>
        <v/>
      </c>
      <c r="M1739" s="19">
        <f>MIN(100000,MAX(0,$B1739))</f>
        <v/>
      </c>
      <c r="N1739" s="19">
        <f>$B1739-M1739</f>
        <v/>
      </c>
      <c r="O1739" s="19">
        <f>MIN(670000,ROUNDDOWN(MAX(0,N1739-430000)*0.0751+47600,0))+MIN(260000,ROUNDDOWN(MAX(0,N1739-430000)*0.028+17600,0))+MIN(30000,ROUNDDOWN(MAX(0,N1739-430000)*0.0027+1873,0))+IF("いいえ"="はい",MIN(170000,ROUNDDOWN(MAX(0,N1739-430000)*0.0243+17800,0)),0)</f>
        <v/>
      </c>
      <c r="P1739" s="19">
        <f>IF(""="",215040+O1739,"")</f>
        <v/>
      </c>
      <c r="Q1739" s="19">
        <f>IF(N1739&gt;23500000,NA(),IF(N1739&lt;=4890000,1040000,IF(N1739&lt;=6550000,670000,620000)))</f>
        <v/>
      </c>
      <c r="R1739" s="19">
        <f>MAX(0,ROUNDDOWN(N1739-P1739-Q1739-0,-3))</f>
        <v/>
      </c>
      <c r="S1739" s="19">
        <f>IF(R1739&lt;=0,0,ROUNDDOWN((R1739*LOOKUP(R1739,{0,1950001,3300001,6950001,9000001,18000001,40000001},{0.05,0.1,0.2,0.23,0.33,0.4,0.45})-LOOKUP(R1739,{0,1950001,3300001,6950001,9000001,18000001,40000001},{0,97500,427500,636000,1536000,2796000,4796000}))*1.021,-2))</f>
        <v/>
      </c>
      <c r="T1739" s="19">
        <f>MAX(0,ROUNDDOWN(N1739-P1739-430000-0,-3))</f>
        <v/>
      </c>
      <c r="U1739" s="19">
        <f>IF(N1739&lt;=450000,0,MAX(0,ROUNDDOWN(T1739*0.06-MIN(50000,T1739)*0.03,-2))+MAX(0,ROUNDDOWN(T1739*0.04-MIN(50000,T1739)*0.02,-2)))</f>
        <v/>
      </c>
      <c r="V1739" s="19">
        <f>S1739+U1739+O1739</f>
        <v/>
      </c>
      <c r="W1739" s="19">
        <f>MIN(550000,MAX(0,$B1739))</f>
        <v/>
      </c>
      <c r="X1739" s="19">
        <f>$B1739-W1739</f>
        <v/>
      </c>
      <c r="Y1739" s="19">
        <f>MIN(670000,ROUNDDOWN(MAX(0,X1739-430000)*0.0751+47600,0))+MIN(260000,ROUNDDOWN(MAX(0,X1739-430000)*0.028+17600,0))+MIN(30000,ROUNDDOWN(MAX(0,X1739-430000)*0.0027+1873,0))+IF("いいえ"="はい",MIN(170000,ROUNDDOWN(MAX(0,X1739-430000)*0.0243+17800,0)),0)</f>
        <v/>
      </c>
      <c r="Z1739" s="19">
        <f>IF(""="",215040+Y1739,"")</f>
        <v/>
      </c>
      <c r="AA1739" s="19">
        <f>IF(X1739&gt;23500000,NA(),IF(X1739&lt;=4890000,1040000,IF(X1739&lt;=6550000,670000,620000)))</f>
        <v/>
      </c>
      <c r="AB1739" s="19">
        <f>MAX(0,ROUNDDOWN(X1739-Z1739-AA1739-0,-3))</f>
        <v/>
      </c>
      <c r="AC1739" s="19">
        <f>IF(AB1739&lt;=0,0,ROUNDDOWN((AB1739*LOOKUP(AB1739,{0,1950001,3300001,6950001,9000001,18000001,40000001},{0.05,0.1,0.2,0.23,0.33,0.4,0.45})-LOOKUP(AB1739,{0,1950001,3300001,6950001,9000001,18000001,40000001},{0,97500,427500,636000,1536000,2796000,4796000}))*1.021,-2))</f>
        <v/>
      </c>
      <c r="AD1739" s="19">
        <f>MAX(0,ROUNDDOWN(X1739-Z1739-430000-0,-3))</f>
        <v/>
      </c>
      <c r="AE1739" s="19">
        <f>IF(X1739&lt;=450000,0,MAX(0,ROUNDDOWN(AD1739*0.06-MIN(50000,AD1739)*0.03,-2))+MAX(0,ROUNDDOWN(AD1739*0.04-MIN(50000,AD1739)*0.02,-2)))</f>
        <v/>
      </c>
      <c r="AF1739" s="19">
        <f>AC1739+AE1739+Y1739</f>
        <v/>
      </c>
      <c r="AG1739" s="19">
        <f>MIN(650000,MAX(0,$B1739))</f>
        <v/>
      </c>
      <c r="AH1739" s="19">
        <f>$B1739-AG1739</f>
        <v/>
      </c>
      <c r="AI1739" s="19">
        <f>MIN(670000,ROUNDDOWN(MAX(0,AH1739-430000)*0.0751+47600,0))+MIN(260000,ROUNDDOWN(MAX(0,AH1739-430000)*0.028+17600,0))+MIN(30000,ROUNDDOWN(MAX(0,AH1739-430000)*0.0027+1873,0))+IF("いいえ"="はい",MIN(170000,ROUNDDOWN(MAX(0,AH1739-430000)*0.0243+17800,0)),0)</f>
        <v/>
      </c>
      <c r="AJ1739" s="19">
        <f>IF(""="",215040+AI1739,"")</f>
        <v/>
      </c>
      <c r="AK1739" s="19">
        <f>IF(AH1739&gt;23500000,NA(),IF(AH1739&lt;=4890000,1040000,IF(AH1739&lt;=6550000,670000,620000)))</f>
        <v/>
      </c>
      <c r="AL1739" s="19">
        <f>MAX(0,ROUNDDOWN(AH1739-AJ1739-AK1739-0,-3))</f>
        <v/>
      </c>
      <c r="AM1739" s="19">
        <f>IF(AL1739&lt;=0,0,ROUNDDOWN((AL1739*LOOKUP(AL1739,{0,1950001,3300001,6950001,9000001,18000001,40000001},{0.05,0.1,0.2,0.23,0.33,0.4,0.45})-LOOKUP(AL1739,{0,1950001,3300001,6950001,9000001,18000001,40000001},{0,97500,427500,636000,1536000,2796000,4796000}))*1.021,-2))</f>
        <v/>
      </c>
      <c r="AN1739" s="19">
        <f>MAX(0,ROUNDDOWN(AH1739-AJ1739-430000-0,-3))</f>
        <v/>
      </c>
      <c r="AO1739" s="19">
        <f>IF(AH1739&lt;=450000,0,MAX(0,ROUNDDOWN(AN1739*0.06-MIN(50000,AN1739)*0.03,-2))+MAX(0,ROUNDDOWN(AN1739*0.04-MIN(50000,AN1739)*0.02,-2)))</f>
        <v/>
      </c>
      <c r="AP1739" s="19">
        <f>AM1739+AO1739+AI1739</f>
        <v/>
      </c>
      <c r="AQ1739" s="19">
        <f>MIN(750000,MAX(0,$B1739))</f>
        <v/>
      </c>
      <c r="AR1739" s="19">
        <f>$B1739-AQ1739</f>
        <v/>
      </c>
      <c r="AS1739" s="19">
        <f>MIN(670000,ROUNDDOWN(MAX(0,AR1739-430000)*0.0751+47600,0))+MIN(260000,ROUNDDOWN(MAX(0,AR1739-430000)*0.028+17600,0))+MIN(30000,ROUNDDOWN(MAX(0,AR1739-430000)*0.0027+1873,0))+IF("いいえ"="はい",MIN(170000,ROUNDDOWN(MAX(0,AR1739-430000)*0.0243+17800,0)),0)</f>
        <v/>
      </c>
      <c r="AT1739" s="19">
        <f>IF(""="",215040+AS1739,"")</f>
        <v/>
      </c>
      <c r="AU1739" s="19">
        <f>IF(AR1739&gt;23500000,NA(),IF(AR1739&lt;=4890000,1040000,IF(AR1739&lt;=6550000,670000,620000)))</f>
        <v/>
      </c>
      <c r="AV1739" s="19">
        <f>MAX(0,ROUNDDOWN(AR1739-AT1739-AU1739-0,-3))</f>
        <v/>
      </c>
      <c r="AW1739" s="19">
        <f>IF(AV1739&lt;=0,0,ROUNDDOWN((AV1739*LOOKUP(AV1739,{0,1950001,3300001,6950001,9000001,18000001,40000001},{0.05,0.1,0.2,0.23,0.33,0.4,0.45})-LOOKUP(AV1739,{0,1950001,3300001,6950001,9000001,18000001,40000001},{0,97500,427500,636000,1536000,2796000,4796000}))*1.021,-2))</f>
        <v/>
      </c>
      <c r="AX1739" s="19">
        <f>MAX(0,ROUNDDOWN(AR1739-AT1739-430000-0,-3))</f>
        <v/>
      </c>
      <c r="AY1739" s="19">
        <f>IF(AR1739&lt;=450000,0,MAX(0,ROUNDDOWN(AX1739*0.06-MIN(50000,AX1739)*0.03,-2))+MAX(0,ROUNDDOWN(AX1739*0.04-MIN(50000,AX1739)*0.02,-2)))</f>
        <v/>
      </c>
      <c r="AZ1739" s="19">
        <f>AW1739+AY1739+AS1739</f>
        <v/>
      </c>
    </row>
    <row r="1740">
      <c r="A1740" t="inlineStr">
        <is>
          <t>1万円刻み</t>
        </is>
      </c>
      <c r="B1740" s="19">
        <f>'3_1万円刻み'!$A$1723</f>
        <v/>
      </c>
      <c r="C1740" s="19">
        <f>MIN(0,MAX(0,$B1740))</f>
        <v/>
      </c>
      <c r="D1740" s="19">
        <f>$B1740-C1740</f>
        <v/>
      </c>
      <c r="E1740" s="19">
        <f>MIN(670000,ROUNDDOWN(MAX(0,D1740-430000)*0.0751+47600,0))+MIN(260000,ROUNDDOWN(MAX(0,D1740-430000)*0.028+17600,0))+MIN(30000,ROUNDDOWN(MAX(0,D1740-430000)*0.0027+1873,0))+IF("いいえ"="はい",MIN(170000,ROUNDDOWN(MAX(0,D1740-430000)*0.0243+17800,0)),0)</f>
        <v/>
      </c>
      <c r="F1740" s="19">
        <f>IF(""="",215040+E1740,"")</f>
        <v/>
      </c>
      <c r="G1740" s="19">
        <f>IF(D1740&gt;23500000,NA(),IF(D1740&lt;=4890000,1040000,IF(D1740&lt;=6550000,670000,620000)))</f>
        <v/>
      </c>
      <c r="H1740" s="19">
        <f>MAX(0,ROUNDDOWN(D1740-F1740-G1740-0,-3))</f>
        <v/>
      </c>
      <c r="I1740" s="19">
        <f>IF(H1740&lt;=0,0,ROUNDDOWN((H1740*LOOKUP(H1740,{0,1950001,3300001,6950001,9000001,18000001,40000001},{0.05,0.1,0.2,0.23,0.33,0.4,0.45})-LOOKUP(H1740,{0,1950001,3300001,6950001,9000001,18000001,40000001},{0,97500,427500,636000,1536000,2796000,4796000}))*1.021,-2))</f>
        <v/>
      </c>
      <c r="J1740" s="19">
        <f>MAX(0,ROUNDDOWN(D1740-F1740-430000-0,-3))</f>
        <v/>
      </c>
      <c r="K1740" s="19">
        <f>IF(D1740&lt;=450000,0,MAX(0,ROUNDDOWN(J1740*0.06-MIN(50000,J1740)*0.03,-2))+MAX(0,ROUNDDOWN(J1740*0.04-MIN(50000,J1740)*0.02,-2)))</f>
        <v/>
      </c>
      <c r="L1740" s="19">
        <f>I1740+K1740+E1740</f>
        <v/>
      </c>
      <c r="M1740" s="19">
        <f>MIN(100000,MAX(0,$B1740))</f>
        <v/>
      </c>
      <c r="N1740" s="19">
        <f>$B1740-M1740</f>
        <v/>
      </c>
      <c r="O1740" s="19">
        <f>MIN(670000,ROUNDDOWN(MAX(0,N1740-430000)*0.0751+47600,0))+MIN(260000,ROUNDDOWN(MAX(0,N1740-430000)*0.028+17600,0))+MIN(30000,ROUNDDOWN(MAX(0,N1740-430000)*0.0027+1873,0))+IF("いいえ"="はい",MIN(170000,ROUNDDOWN(MAX(0,N1740-430000)*0.0243+17800,0)),0)</f>
        <v/>
      </c>
      <c r="P1740" s="19">
        <f>IF(""="",215040+O1740,"")</f>
        <v/>
      </c>
      <c r="Q1740" s="19">
        <f>IF(N1740&gt;23500000,NA(),IF(N1740&lt;=4890000,1040000,IF(N1740&lt;=6550000,670000,620000)))</f>
        <v/>
      </c>
      <c r="R1740" s="19">
        <f>MAX(0,ROUNDDOWN(N1740-P1740-Q1740-0,-3))</f>
        <v/>
      </c>
      <c r="S1740" s="19">
        <f>IF(R1740&lt;=0,0,ROUNDDOWN((R1740*LOOKUP(R1740,{0,1950001,3300001,6950001,9000001,18000001,40000001},{0.05,0.1,0.2,0.23,0.33,0.4,0.45})-LOOKUP(R1740,{0,1950001,3300001,6950001,9000001,18000001,40000001},{0,97500,427500,636000,1536000,2796000,4796000}))*1.021,-2))</f>
        <v/>
      </c>
      <c r="T1740" s="19">
        <f>MAX(0,ROUNDDOWN(N1740-P1740-430000-0,-3))</f>
        <v/>
      </c>
      <c r="U1740" s="19">
        <f>IF(N1740&lt;=450000,0,MAX(0,ROUNDDOWN(T1740*0.06-MIN(50000,T1740)*0.03,-2))+MAX(0,ROUNDDOWN(T1740*0.04-MIN(50000,T1740)*0.02,-2)))</f>
        <v/>
      </c>
      <c r="V1740" s="19">
        <f>S1740+U1740+O1740</f>
        <v/>
      </c>
      <c r="W1740" s="19">
        <f>MIN(550000,MAX(0,$B1740))</f>
        <v/>
      </c>
      <c r="X1740" s="19">
        <f>$B1740-W1740</f>
        <v/>
      </c>
      <c r="Y1740" s="19">
        <f>MIN(670000,ROUNDDOWN(MAX(0,X1740-430000)*0.0751+47600,0))+MIN(260000,ROUNDDOWN(MAX(0,X1740-430000)*0.028+17600,0))+MIN(30000,ROUNDDOWN(MAX(0,X1740-430000)*0.0027+1873,0))+IF("いいえ"="はい",MIN(170000,ROUNDDOWN(MAX(0,X1740-430000)*0.0243+17800,0)),0)</f>
        <v/>
      </c>
      <c r="Z1740" s="19">
        <f>IF(""="",215040+Y1740,"")</f>
        <v/>
      </c>
      <c r="AA1740" s="19">
        <f>IF(X1740&gt;23500000,NA(),IF(X1740&lt;=4890000,1040000,IF(X1740&lt;=6550000,670000,620000)))</f>
        <v/>
      </c>
      <c r="AB1740" s="19">
        <f>MAX(0,ROUNDDOWN(X1740-Z1740-AA1740-0,-3))</f>
        <v/>
      </c>
      <c r="AC1740" s="19">
        <f>IF(AB1740&lt;=0,0,ROUNDDOWN((AB1740*LOOKUP(AB1740,{0,1950001,3300001,6950001,9000001,18000001,40000001},{0.05,0.1,0.2,0.23,0.33,0.4,0.45})-LOOKUP(AB1740,{0,1950001,3300001,6950001,9000001,18000001,40000001},{0,97500,427500,636000,1536000,2796000,4796000}))*1.021,-2))</f>
        <v/>
      </c>
      <c r="AD1740" s="19">
        <f>MAX(0,ROUNDDOWN(X1740-Z1740-430000-0,-3))</f>
        <v/>
      </c>
      <c r="AE1740" s="19">
        <f>IF(X1740&lt;=450000,0,MAX(0,ROUNDDOWN(AD1740*0.06-MIN(50000,AD1740)*0.03,-2))+MAX(0,ROUNDDOWN(AD1740*0.04-MIN(50000,AD1740)*0.02,-2)))</f>
        <v/>
      </c>
      <c r="AF1740" s="19">
        <f>AC1740+AE1740+Y1740</f>
        <v/>
      </c>
      <c r="AG1740" s="19">
        <f>MIN(650000,MAX(0,$B1740))</f>
        <v/>
      </c>
      <c r="AH1740" s="19">
        <f>$B1740-AG1740</f>
        <v/>
      </c>
      <c r="AI1740" s="19">
        <f>MIN(670000,ROUNDDOWN(MAX(0,AH1740-430000)*0.0751+47600,0))+MIN(260000,ROUNDDOWN(MAX(0,AH1740-430000)*0.028+17600,0))+MIN(30000,ROUNDDOWN(MAX(0,AH1740-430000)*0.0027+1873,0))+IF("いいえ"="はい",MIN(170000,ROUNDDOWN(MAX(0,AH1740-430000)*0.0243+17800,0)),0)</f>
        <v/>
      </c>
      <c r="AJ1740" s="19">
        <f>IF(""="",215040+AI1740,"")</f>
        <v/>
      </c>
      <c r="AK1740" s="19">
        <f>IF(AH1740&gt;23500000,NA(),IF(AH1740&lt;=4890000,1040000,IF(AH1740&lt;=6550000,670000,620000)))</f>
        <v/>
      </c>
      <c r="AL1740" s="19">
        <f>MAX(0,ROUNDDOWN(AH1740-AJ1740-AK1740-0,-3))</f>
        <v/>
      </c>
      <c r="AM1740" s="19">
        <f>IF(AL1740&lt;=0,0,ROUNDDOWN((AL1740*LOOKUP(AL1740,{0,1950001,3300001,6950001,9000001,18000001,40000001},{0.05,0.1,0.2,0.23,0.33,0.4,0.45})-LOOKUP(AL1740,{0,1950001,3300001,6950001,9000001,18000001,40000001},{0,97500,427500,636000,1536000,2796000,4796000}))*1.021,-2))</f>
        <v/>
      </c>
      <c r="AN1740" s="19">
        <f>MAX(0,ROUNDDOWN(AH1740-AJ1740-430000-0,-3))</f>
        <v/>
      </c>
      <c r="AO1740" s="19">
        <f>IF(AH1740&lt;=450000,0,MAX(0,ROUNDDOWN(AN1740*0.06-MIN(50000,AN1740)*0.03,-2))+MAX(0,ROUNDDOWN(AN1740*0.04-MIN(50000,AN1740)*0.02,-2)))</f>
        <v/>
      </c>
      <c r="AP1740" s="19">
        <f>AM1740+AO1740+AI1740</f>
        <v/>
      </c>
      <c r="AQ1740" s="19">
        <f>MIN(750000,MAX(0,$B1740))</f>
        <v/>
      </c>
      <c r="AR1740" s="19">
        <f>$B1740-AQ1740</f>
        <v/>
      </c>
      <c r="AS1740" s="19">
        <f>MIN(670000,ROUNDDOWN(MAX(0,AR1740-430000)*0.0751+47600,0))+MIN(260000,ROUNDDOWN(MAX(0,AR1740-430000)*0.028+17600,0))+MIN(30000,ROUNDDOWN(MAX(0,AR1740-430000)*0.0027+1873,0))+IF("いいえ"="はい",MIN(170000,ROUNDDOWN(MAX(0,AR1740-430000)*0.0243+17800,0)),0)</f>
        <v/>
      </c>
      <c r="AT1740" s="19">
        <f>IF(""="",215040+AS1740,"")</f>
        <v/>
      </c>
      <c r="AU1740" s="19">
        <f>IF(AR1740&gt;23500000,NA(),IF(AR1740&lt;=4890000,1040000,IF(AR1740&lt;=6550000,670000,620000)))</f>
        <v/>
      </c>
      <c r="AV1740" s="19">
        <f>MAX(0,ROUNDDOWN(AR1740-AT1740-AU1740-0,-3))</f>
        <v/>
      </c>
      <c r="AW1740" s="19">
        <f>IF(AV1740&lt;=0,0,ROUNDDOWN((AV1740*LOOKUP(AV1740,{0,1950001,3300001,6950001,9000001,18000001,40000001},{0.05,0.1,0.2,0.23,0.33,0.4,0.45})-LOOKUP(AV1740,{0,1950001,3300001,6950001,9000001,18000001,40000001},{0,97500,427500,636000,1536000,2796000,4796000}))*1.021,-2))</f>
        <v/>
      </c>
      <c r="AX1740" s="19">
        <f>MAX(0,ROUNDDOWN(AR1740-AT1740-430000-0,-3))</f>
        <v/>
      </c>
      <c r="AY1740" s="19">
        <f>IF(AR1740&lt;=450000,0,MAX(0,ROUNDDOWN(AX1740*0.06-MIN(50000,AX1740)*0.03,-2))+MAX(0,ROUNDDOWN(AX1740*0.04-MIN(50000,AX1740)*0.02,-2)))</f>
        <v/>
      </c>
      <c r="AZ1740" s="19">
        <f>AW1740+AY1740+AS1740</f>
        <v/>
      </c>
    </row>
    <row r="1741">
      <c r="A1741" t="inlineStr">
        <is>
          <t>1万円刻み</t>
        </is>
      </c>
      <c r="B1741" s="19">
        <f>'3_1万円刻み'!$A$1724</f>
        <v/>
      </c>
      <c r="C1741" s="19">
        <f>MIN(0,MAX(0,$B1741))</f>
        <v/>
      </c>
      <c r="D1741" s="19">
        <f>$B1741-C1741</f>
        <v/>
      </c>
      <c r="E1741" s="19">
        <f>MIN(670000,ROUNDDOWN(MAX(0,D1741-430000)*0.0751+47600,0))+MIN(260000,ROUNDDOWN(MAX(0,D1741-430000)*0.028+17600,0))+MIN(30000,ROUNDDOWN(MAX(0,D1741-430000)*0.0027+1873,0))+IF("いいえ"="はい",MIN(170000,ROUNDDOWN(MAX(0,D1741-430000)*0.0243+17800,0)),0)</f>
        <v/>
      </c>
      <c r="F1741" s="19">
        <f>IF(""="",215040+E1741,"")</f>
        <v/>
      </c>
      <c r="G1741" s="19">
        <f>IF(D1741&gt;23500000,NA(),IF(D1741&lt;=4890000,1040000,IF(D1741&lt;=6550000,670000,620000)))</f>
        <v/>
      </c>
      <c r="H1741" s="19">
        <f>MAX(0,ROUNDDOWN(D1741-F1741-G1741-0,-3))</f>
        <v/>
      </c>
      <c r="I1741" s="19">
        <f>IF(H1741&lt;=0,0,ROUNDDOWN((H1741*LOOKUP(H1741,{0,1950001,3300001,6950001,9000001,18000001,40000001},{0.05,0.1,0.2,0.23,0.33,0.4,0.45})-LOOKUP(H1741,{0,1950001,3300001,6950001,9000001,18000001,40000001},{0,97500,427500,636000,1536000,2796000,4796000}))*1.021,-2))</f>
        <v/>
      </c>
      <c r="J1741" s="19">
        <f>MAX(0,ROUNDDOWN(D1741-F1741-430000-0,-3))</f>
        <v/>
      </c>
      <c r="K1741" s="19">
        <f>IF(D1741&lt;=450000,0,MAX(0,ROUNDDOWN(J1741*0.06-MIN(50000,J1741)*0.03,-2))+MAX(0,ROUNDDOWN(J1741*0.04-MIN(50000,J1741)*0.02,-2)))</f>
        <v/>
      </c>
      <c r="L1741" s="19">
        <f>I1741+K1741+E1741</f>
        <v/>
      </c>
      <c r="M1741" s="19">
        <f>MIN(100000,MAX(0,$B1741))</f>
        <v/>
      </c>
      <c r="N1741" s="19">
        <f>$B1741-M1741</f>
        <v/>
      </c>
      <c r="O1741" s="19">
        <f>MIN(670000,ROUNDDOWN(MAX(0,N1741-430000)*0.0751+47600,0))+MIN(260000,ROUNDDOWN(MAX(0,N1741-430000)*0.028+17600,0))+MIN(30000,ROUNDDOWN(MAX(0,N1741-430000)*0.0027+1873,0))+IF("いいえ"="はい",MIN(170000,ROUNDDOWN(MAX(0,N1741-430000)*0.0243+17800,0)),0)</f>
        <v/>
      </c>
      <c r="P1741" s="19">
        <f>IF(""="",215040+O1741,"")</f>
        <v/>
      </c>
      <c r="Q1741" s="19">
        <f>IF(N1741&gt;23500000,NA(),IF(N1741&lt;=4890000,1040000,IF(N1741&lt;=6550000,670000,620000)))</f>
        <v/>
      </c>
      <c r="R1741" s="19">
        <f>MAX(0,ROUNDDOWN(N1741-P1741-Q1741-0,-3))</f>
        <v/>
      </c>
      <c r="S1741" s="19">
        <f>IF(R1741&lt;=0,0,ROUNDDOWN((R1741*LOOKUP(R1741,{0,1950001,3300001,6950001,9000001,18000001,40000001},{0.05,0.1,0.2,0.23,0.33,0.4,0.45})-LOOKUP(R1741,{0,1950001,3300001,6950001,9000001,18000001,40000001},{0,97500,427500,636000,1536000,2796000,4796000}))*1.021,-2))</f>
        <v/>
      </c>
      <c r="T1741" s="19">
        <f>MAX(0,ROUNDDOWN(N1741-P1741-430000-0,-3))</f>
        <v/>
      </c>
      <c r="U1741" s="19">
        <f>IF(N1741&lt;=450000,0,MAX(0,ROUNDDOWN(T1741*0.06-MIN(50000,T1741)*0.03,-2))+MAX(0,ROUNDDOWN(T1741*0.04-MIN(50000,T1741)*0.02,-2)))</f>
        <v/>
      </c>
      <c r="V1741" s="19">
        <f>S1741+U1741+O1741</f>
        <v/>
      </c>
      <c r="W1741" s="19">
        <f>MIN(550000,MAX(0,$B1741))</f>
        <v/>
      </c>
      <c r="X1741" s="19">
        <f>$B1741-W1741</f>
        <v/>
      </c>
      <c r="Y1741" s="19">
        <f>MIN(670000,ROUNDDOWN(MAX(0,X1741-430000)*0.0751+47600,0))+MIN(260000,ROUNDDOWN(MAX(0,X1741-430000)*0.028+17600,0))+MIN(30000,ROUNDDOWN(MAX(0,X1741-430000)*0.0027+1873,0))+IF("いいえ"="はい",MIN(170000,ROUNDDOWN(MAX(0,X1741-430000)*0.0243+17800,0)),0)</f>
        <v/>
      </c>
      <c r="Z1741" s="19">
        <f>IF(""="",215040+Y1741,"")</f>
        <v/>
      </c>
      <c r="AA1741" s="19">
        <f>IF(X1741&gt;23500000,NA(),IF(X1741&lt;=4890000,1040000,IF(X1741&lt;=6550000,670000,620000)))</f>
        <v/>
      </c>
      <c r="AB1741" s="19">
        <f>MAX(0,ROUNDDOWN(X1741-Z1741-AA1741-0,-3))</f>
        <v/>
      </c>
      <c r="AC1741" s="19">
        <f>IF(AB1741&lt;=0,0,ROUNDDOWN((AB1741*LOOKUP(AB1741,{0,1950001,3300001,6950001,9000001,18000001,40000001},{0.05,0.1,0.2,0.23,0.33,0.4,0.45})-LOOKUP(AB1741,{0,1950001,3300001,6950001,9000001,18000001,40000001},{0,97500,427500,636000,1536000,2796000,4796000}))*1.021,-2))</f>
        <v/>
      </c>
      <c r="AD1741" s="19">
        <f>MAX(0,ROUNDDOWN(X1741-Z1741-430000-0,-3))</f>
        <v/>
      </c>
      <c r="AE1741" s="19">
        <f>IF(X1741&lt;=450000,0,MAX(0,ROUNDDOWN(AD1741*0.06-MIN(50000,AD1741)*0.03,-2))+MAX(0,ROUNDDOWN(AD1741*0.04-MIN(50000,AD1741)*0.02,-2)))</f>
        <v/>
      </c>
      <c r="AF1741" s="19">
        <f>AC1741+AE1741+Y1741</f>
        <v/>
      </c>
      <c r="AG1741" s="19">
        <f>MIN(650000,MAX(0,$B1741))</f>
        <v/>
      </c>
      <c r="AH1741" s="19">
        <f>$B1741-AG1741</f>
        <v/>
      </c>
      <c r="AI1741" s="19">
        <f>MIN(670000,ROUNDDOWN(MAX(0,AH1741-430000)*0.0751+47600,0))+MIN(260000,ROUNDDOWN(MAX(0,AH1741-430000)*0.028+17600,0))+MIN(30000,ROUNDDOWN(MAX(0,AH1741-430000)*0.0027+1873,0))+IF("いいえ"="はい",MIN(170000,ROUNDDOWN(MAX(0,AH1741-430000)*0.0243+17800,0)),0)</f>
        <v/>
      </c>
      <c r="AJ1741" s="19">
        <f>IF(""="",215040+AI1741,"")</f>
        <v/>
      </c>
      <c r="AK1741" s="19">
        <f>IF(AH1741&gt;23500000,NA(),IF(AH1741&lt;=4890000,1040000,IF(AH1741&lt;=6550000,670000,620000)))</f>
        <v/>
      </c>
      <c r="AL1741" s="19">
        <f>MAX(0,ROUNDDOWN(AH1741-AJ1741-AK1741-0,-3))</f>
        <v/>
      </c>
      <c r="AM1741" s="19">
        <f>IF(AL1741&lt;=0,0,ROUNDDOWN((AL1741*LOOKUP(AL1741,{0,1950001,3300001,6950001,9000001,18000001,40000001},{0.05,0.1,0.2,0.23,0.33,0.4,0.45})-LOOKUP(AL1741,{0,1950001,3300001,6950001,9000001,18000001,40000001},{0,97500,427500,636000,1536000,2796000,4796000}))*1.021,-2))</f>
        <v/>
      </c>
      <c r="AN1741" s="19">
        <f>MAX(0,ROUNDDOWN(AH1741-AJ1741-430000-0,-3))</f>
        <v/>
      </c>
      <c r="AO1741" s="19">
        <f>IF(AH1741&lt;=450000,0,MAX(0,ROUNDDOWN(AN1741*0.06-MIN(50000,AN1741)*0.03,-2))+MAX(0,ROUNDDOWN(AN1741*0.04-MIN(50000,AN1741)*0.02,-2)))</f>
        <v/>
      </c>
      <c r="AP1741" s="19">
        <f>AM1741+AO1741+AI1741</f>
        <v/>
      </c>
      <c r="AQ1741" s="19">
        <f>MIN(750000,MAX(0,$B1741))</f>
        <v/>
      </c>
      <c r="AR1741" s="19">
        <f>$B1741-AQ1741</f>
        <v/>
      </c>
      <c r="AS1741" s="19">
        <f>MIN(670000,ROUNDDOWN(MAX(0,AR1741-430000)*0.0751+47600,0))+MIN(260000,ROUNDDOWN(MAX(0,AR1741-430000)*0.028+17600,0))+MIN(30000,ROUNDDOWN(MAX(0,AR1741-430000)*0.0027+1873,0))+IF("いいえ"="はい",MIN(170000,ROUNDDOWN(MAX(0,AR1741-430000)*0.0243+17800,0)),0)</f>
        <v/>
      </c>
      <c r="AT1741" s="19">
        <f>IF(""="",215040+AS1741,"")</f>
        <v/>
      </c>
      <c r="AU1741" s="19">
        <f>IF(AR1741&gt;23500000,NA(),IF(AR1741&lt;=4890000,1040000,IF(AR1741&lt;=6550000,670000,620000)))</f>
        <v/>
      </c>
      <c r="AV1741" s="19">
        <f>MAX(0,ROUNDDOWN(AR1741-AT1741-AU1741-0,-3))</f>
        <v/>
      </c>
      <c r="AW1741" s="19">
        <f>IF(AV1741&lt;=0,0,ROUNDDOWN((AV1741*LOOKUP(AV1741,{0,1950001,3300001,6950001,9000001,18000001,40000001},{0.05,0.1,0.2,0.23,0.33,0.4,0.45})-LOOKUP(AV1741,{0,1950001,3300001,6950001,9000001,18000001,40000001},{0,97500,427500,636000,1536000,2796000,4796000}))*1.021,-2))</f>
        <v/>
      </c>
      <c r="AX1741" s="19">
        <f>MAX(0,ROUNDDOWN(AR1741-AT1741-430000-0,-3))</f>
        <v/>
      </c>
      <c r="AY1741" s="19">
        <f>IF(AR1741&lt;=450000,0,MAX(0,ROUNDDOWN(AX1741*0.06-MIN(50000,AX1741)*0.03,-2))+MAX(0,ROUNDDOWN(AX1741*0.04-MIN(50000,AX1741)*0.02,-2)))</f>
        <v/>
      </c>
      <c r="AZ1741" s="19">
        <f>AW1741+AY1741+AS1741</f>
        <v/>
      </c>
    </row>
    <row r="1742">
      <c r="A1742" t="inlineStr">
        <is>
          <t>1万円刻み</t>
        </is>
      </c>
      <c r="B1742" s="19">
        <f>'3_1万円刻み'!$A$1725</f>
        <v/>
      </c>
      <c r="C1742" s="19">
        <f>MIN(0,MAX(0,$B1742))</f>
        <v/>
      </c>
      <c r="D1742" s="19">
        <f>$B1742-C1742</f>
        <v/>
      </c>
      <c r="E1742" s="19">
        <f>MIN(670000,ROUNDDOWN(MAX(0,D1742-430000)*0.0751+47600,0))+MIN(260000,ROUNDDOWN(MAX(0,D1742-430000)*0.028+17600,0))+MIN(30000,ROUNDDOWN(MAX(0,D1742-430000)*0.0027+1873,0))+IF("いいえ"="はい",MIN(170000,ROUNDDOWN(MAX(0,D1742-430000)*0.0243+17800,0)),0)</f>
        <v/>
      </c>
      <c r="F1742" s="19">
        <f>IF(""="",215040+E1742,"")</f>
        <v/>
      </c>
      <c r="G1742" s="19">
        <f>IF(D1742&gt;23500000,NA(),IF(D1742&lt;=4890000,1040000,IF(D1742&lt;=6550000,670000,620000)))</f>
        <v/>
      </c>
      <c r="H1742" s="19">
        <f>MAX(0,ROUNDDOWN(D1742-F1742-G1742-0,-3))</f>
        <v/>
      </c>
      <c r="I1742" s="19">
        <f>IF(H1742&lt;=0,0,ROUNDDOWN((H1742*LOOKUP(H1742,{0,1950001,3300001,6950001,9000001,18000001,40000001},{0.05,0.1,0.2,0.23,0.33,0.4,0.45})-LOOKUP(H1742,{0,1950001,3300001,6950001,9000001,18000001,40000001},{0,97500,427500,636000,1536000,2796000,4796000}))*1.021,-2))</f>
        <v/>
      </c>
      <c r="J1742" s="19">
        <f>MAX(0,ROUNDDOWN(D1742-F1742-430000-0,-3))</f>
        <v/>
      </c>
      <c r="K1742" s="19">
        <f>IF(D1742&lt;=450000,0,MAX(0,ROUNDDOWN(J1742*0.06-MIN(50000,J1742)*0.03,-2))+MAX(0,ROUNDDOWN(J1742*0.04-MIN(50000,J1742)*0.02,-2)))</f>
        <v/>
      </c>
      <c r="L1742" s="19">
        <f>I1742+K1742+E1742</f>
        <v/>
      </c>
      <c r="M1742" s="19">
        <f>MIN(100000,MAX(0,$B1742))</f>
        <v/>
      </c>
      <c r="N1742" s="19">
        <f>$B1742-M1742</f>
        <v/>
      </c>
      <c r="O1742" s="19">
        <f>MIN(670000,ROUNDDOWN(MAX(0,N1742-430000)*0.0751+47600,0))+MIN(260000,ROUNDDOWN(MAX(0,N1742-430000)*0.028+17600,0))+MIN(30000,ROUNDDOWN(MAX(0,N1742-430000)*0.0027+1873,0))+IF("いいえ"="はい",MIN(170000,ROUNDDOWN(MAX(0,N1742-430000)*0.0243+17800,0)),0)</f>
        <v/>
      </c>
      <c r="P1742" s="19">
        <f>IF(""="",215040+O1742,"")</f>
        <v/>
      </c>
      <c r="Q1742" s="19">
        <f>IF(N1742&gt;23500000,NA(),IF(N1742&lt;=4890000,1040000,IF(N1742&lt;=6550000,670000,620000)))</f>
        <v/>
      </c>
      <c r="R1742" s="19">
        <f>MAX(0,ROUNDDOWN(N1742-P1742-Q1742-0,-3))</f>
        <v/>
      </c>
      <c r="S1742" s="19">
        <f>IF(R1742&lt;=0,0,ROUNDDOWN((R1742*LOOKUP(R1742,{0,1950001,3300001,6950001,9000001,18000001,40000001},{0.05,0.1,0.2,0.23,0.33,0.4,0.45})-LOOKUP(R1742,{0,1950001,3300001,6950001,9000001,18000001,40000001},{0,97500,427500,636000,1536000,2796000,4796000}))*1.021,-2))</f>
        <v/>
      </c>
      <c r="T1742" s="19">
        <f>MAX(0,ROUNDDOWN(N1742-P1742-430000-0,-3))</f>
        <v/>
      </c>
      <c r="U1742" s="19">
        <f>IF(N1742&lt;=450000,0,MAX(0,ROUNDDOWN(T1742*0.06-MIN(50000,T1742)*0.03,-2))+MAX(0,ROUNDDOWN(T1742*0.04-MIN(50000,T1742)*0.02,-2)))</f>
        <v/>
      </c>
      <c r="V1742" s="19">
        <f>S1742+U1742+O1742</f>
        <v/>
      </c>
      <c r="W1742" s="19">
        <f>MIN(550000,MAX(0,$B1742))</f>
        <v/>
      </c>
      <c r="X1742" s="19">
        <f>$B1742-W1742</f>
        <v/>
      </c>
      <c r="Y1742" s="19">
        <f>MIN(670000,ROUNDDOWN(MAX(0,X1742-430000)*0.0751+47600,0))+MIN(260000,ROUNDDOWN(MAX(0,X1742-430000)*0.028+17600,0))+MIN(30000,ROUNDDOWN(MAX(0,X1742-430000)*0.0027+1873,0))+IF("いいえ"="はい",MIN(170000,ROUNDDOWN(MAX(0,X1742-430000)*0.0243+17800,0)),0)</f>
        <v/>
      </c>
      <c r="Z1742" s="19">
        <f>IF(""="",215040+Y1742,"")</f>
        <v/>
      </c>
      <c r="AA1742" s="19">
        <f>IF(X1742&gt;23500000,NA(),IF(X1742&lt;=4890000,1040000,IF(X1742&lt;=6550000,670000,620000)))</f>
        <v/>
      </c>
      <c r="AB1742" s="19">
        <f>MAX(0,ROUNDDOWN(X1742-Z1742-AA1742-0,-3))</f>
        <v/>
      </c>
      <c r="AC1742" s="19">
        <f>IF(AB1742&lt;=0,0,ROUNDDOWN((AB1742*LOOKUP(AB1742,{0,1950001,3300001,6950001,9000001,18000001,40000001},{0.05,0.1,0.2,0.23,0.33,0.4,0.45})-LOOKUP(AB1742,{0,1950001,3300001,6950001,9000001,18000001,40000001},{0,97500,427500,636000,1536000,2796000,4796000}))*1.021,-2))</f>
        <v/>
      </c>
      <c r="AD1742" s="19">
        <f>MAX(0,ROUNDDOWN(X1742-Z1742-430000-0,-3))</f>
        <v/>
      </c>
      <c r="AE1742" s="19">
        <f>IF(X1742&lt;=450000,0,MAX(0,ROUNDDOWN(AD1742*0.06-MIN(50000,AD1742)*0.03,-2))+MAX(0,ROUNDDOWN(AD1742*0.04-MIN(50000,AD1742)*0.02,-2)))</f>
        <v/>
      </c>
      <c r="AF1742" s="19">
        <f>AC1742+AE1742+Y1742</f>
        <v/>
      </c>
      <c r="AG1742" s="19">
        <f>MIN(650000,MAX(0,$B1742))</f>
        <v/>
      </c>
      <c r="AH1742" s="19">
        <f>$B1742-AG1742</f>
        <v/>
      </c>
      <c r="AI1742" s="19">
        <f>MIN(670000,ROUNDDOWN(MAX(0,AH1742-430000)*0.0751+47600,0))+MIN(260000,ROUNDDOWN(MAX(0,AH1742-430000)*0.028+17600,0))+MIN(30000,ROUNDDOWN(MAX(0,AH1742-430000)*0.0027+1873,0))+IF("いいえ"="はい",MIN(170000,ROUNDDOWN(MAX(0,AH1742-430000)*0.0243+17800,0)),0)</f>
        <v/>
      </c>
      <c r="AJ1742" s="19">
        <f>IF(""="",215040+AI1742,"")</f>
        <v/>
      </c>
      <c r="AK1742" s="19">
        <f>IF(AH1742&gt;23500000,NA(),IF(AH1742&lt;=4890000,1040000,IF(AH1742&lt;=6550000,670000,620000)))</f>
        <v/>
      </c>
      <c r="AL1742" s="19">
        <f>MAX(0,ROUNDDOWN(AH1742-AJ1742-AK1742-0,-3))</f>
        <v/>
      </c>
      <c r="AM1742" s="19">
        <f>IF(AL1742&lt;=0,0,ROUNDDOWN((AL1742*LOOKUP(AL1742,{0,1950001,3300001,6950001,9000001,18000001,40000001},{0.05,0.1,0.2,0.23,0.33,0.4,0.45})-LOOKUP(AL1742,{0,1950001,3300001,6950001,9000001,18000001,40000001},{0,97500,427500,636000,1536000,2796000,4796000}))*1.021,-2))</f>
        <v/>
      </c>
      <c r="AN1742" s="19">
        <f>MAX(0,ROUNDDOWN(AH1742-AJ1742-430000-0,-3))</f>
        <v/>
      </c>
      <c r="AO1742" s="19">
        <f>IF(AH1742&lt;=450000,0,MAX(0,ROUNDDOWN(AN1742*0.06-MIN(50000,AN1742)*0.03,-2))+MAX(0,ROUNDDOWN(AN1742*0.04-MIN(50000,AN1742)*0.02,-2)))</f>
        <v/>
      </c>
      <c r="AP1742" s="19">
        <f>AM1742+AO1742+AI1742</f>
        <v/>
      </c>
      <c r="AQ1742" s="19">
        <f>MIN(750000,MAX(0,$B1742))</f>
        <v/>
      </c>
      <c r="AR1742" s="19">
        <f>$B1742-AQ1742</f>
        <v/>
      </c>
      <c r="AS1742" s="19">
        <f>MIN(670000,ROUNDDOWN(MAX(0,AR1742-430000)*0.0751+47600,0))+MIN(260000,ROUNDDOWN(MAX(0,AR1742-430000)*0.028+17600,0))+MIN(30000,ROUNDDOWN(MAX(0,AR1742-430000)*0.0027+1873,0))+IF("いいえ"="はい",MIN(170000,ROUNDDOWN(MAX(0,AR1742-430000)*0.0243+17800,0)),0)</f>
        <v/>
      </c>
      <c r="AT1742" s="19">
        <f>IF(""="",215040+AS1742,"")</f>
        <v/>
      </c>
      <c r="AU1742" s="19">
        <f>IF(AR1742&gt;23500000,NA(),IF(AR1742&lt;=4890000,1040000,IF(AR1742&lt;=6550000,670000,620000)))</f>
        <v/>
      </c>
      <c r="AV1742" s="19">
        <f>MAX(0,ROUNDDOWN(AR1742-AT1742-AU1742-0,-3))</f>
        <v/>
      </c>
      <c r="AW1742" s="19">
        <f>IF(AV1742&lt;=0,0,ROUNDDOWN((AV1742*LOOKUP(AV1742,{0,1950001,3300001,6950001,9000001,18000001,40000001},{0.05,0.1,0.2,0.23,0.33,0.4,0.45})-LOOKUP(AV1742,{0,1950001,3300001,6950001,9000001,18000001,40000001},{0,97500,427500,636000,1536000,2796000,4796000}))*1.021,-2))</f>
        <v/>
      </c>
      <c r="AX1742" s="19">
        <f>MAX(0,ROUNDDOWN(AR1742-AT1742-430000-0,-3))</f>
        <v/>
      </c>
      <c r="AY1742" s="19">
        <f>IF(AR1742&lt;=450000,0,MAX(0,ROUNDDOWN(AX1742*0.06-MIN(50000,AX1742)*0.03,-2))+MAX(0,ROUNDDOWN(AX1742*0.04-MIN(50000,AX1742)*0.02,-2)))</f>
        <v/>
      </c>
      <c r="AZ1742" s="19">
        <f>AW1742+AY1742+AS1742</f>
        <v/>
      </c>
    </row>
    <row r="1743">
      <c r="A1743" t="inlineStr">
        <is>
          <t>1万円刻み</t>
        </is>
      </c>
      <c r="B1743" s="19">
        <f>'3_1万円刻み'!$A$1726</f>
        <v/>
      </c>
      <c r="C1743" s="19">
        <f>MIN(0,MAX(0,$B1743))</f>
        <v/>
      </c>
      <c r="D1743" s="19">
        <f>$B1743-C1743</f>
        <v/>
      </c>
      <c r="E1743" s="19">
        <f>MIN(670000,ROUNDDOWN(MAX(0,D1743-430000)*0.0751+47600,0))+MIN(260000,ROUNDDOWN(MAX(0,D1743-430000)*0.028+17600,0))+MIN(30000,ROUNDDOWN(MAX(0,D1743-430000)*0.0027+1873,0))+IF("いいえ"="はい",MIN(170000,ROUNDDOWN(MAX(0,D1743-430000)*0.0243+17800,0)),0)</f>
        <v/>
      </c>
      <c r="F1743" s="19">
        <f>IF(""="",215040+E1743,"")</f>
        <v/>
      </c>
      <c r="G1743" s="19">
        <f>IF(D1743&gt;23500000,NA(),IF(D1743&lt;=4890000,1040000,IF(D1743&lt;=6550000,670000,620000)))</f>
        <v/>
      </c>
      <c r="H1743" s="19">
        <f>MAX(0,ROUNDDOWN(D1743-F1743-G1743-0,-3))</f>
        <v/>
      </c>
      <c r="I1743" s="19">
        <f>IF(H1743&lt;=0,0,ROUNDDOWN((H1743*LOOKUP(H1743,{0,1950001,3300001,6950001,9000001,18000001,40000001},{0.05,0.1,0.2,0.23,0.33,0.4,0.45})-LOOKUP(H1743,{0,1950001,3300001,6950001,9000001,18000001,40000001},{0,97500,427500,636000,1536000,2796000,4796000}))*1.021,-2))</f>
        <v/>
      </c>
      <c r="J1743" s="19">
        <f>MAX(0,ROUNDDOWN(D1743-F1743-430000-0,-3))</f>
        <v/>
      </c>
      <c r="K1743" s="19">
        <f>IF(D1743&lt;=450000,0,MAX(0,ROUNDDOWN(J1743*0.06-MIN(50000,J1743)*0.03,-2))+MAX(0,ROUNDDOWN(J1743*0.04-MIN(50000,J1743)*0.02,-2)))</f>
        <v/>
      </c>
      <c r="L1743" s="19">
        <f>I1743+K1743+E1743</f>
        <v/>
      </c>
      <c r="M1743" s="19">
        <f>MIN(100000,MAX(0,$B1743))</f>
        <v/>
      </c>
      <c r="N1743" s="19">
        <f>$B1743-M1743</f>
        <v/>
      </c>
      <c r="O1743" s="19">
        <f>MIN(670000,ROUNDDOWN(MAX(0,N1743-430000)*0.0751+47600,0))+MIN(260000,ROUNDDOWN(MAX(0,N1743-430000)*0.028+17600,0))+MIN(30000,ROUNDDOWN(MAX(0,N1743-430000)*0.0027+1873,0))+IF("いいえ"="はい",MIN(170000,ROUNDDOWN(MAX(0,N1743-430000)*0.0243+17800,0)),0)</f>
        <v/>
      </c>
      <c r="P1743" s="19">
        <f>IF(""="",215040+O1743,"")</f>
        <v/>
      </c>
      <c r="Q1743" s="19">
        <f>IF(N1743&gt;23500000,NA(),IF(N1743&lt;=4890000,1040000,IF(N1743&lt;=6550000,670000,620000)))</f>
        <v/>
      </c>
      <c r="R1743" s="19">
        <f>MAX(0,ROUNDDOWN(N1743-P1743-Q1743-0,-3))</f>
        <v/>
      </c>
      <c r="S1743" s="19">
        <f>IF(R1743&lt;=0,0,ROUNDDOWN((R1743*LOOKUP(R1743,{0,1950001,3300001,6950001,9000001,18000001,40000001},{0.05,0.1,0.2,0.23,0.33,0.4,0.45})-LOOKUP(R1743,{0,1950001,3300001,6950001,9000001,18000001,40000001},{0,97500,427500,636000,1536000,2796000,4796000}))*1.021,-2))</f>
        <v/>
      </c>
      <c r="T1743" s="19">
        <f>MAX(0,ROUNDDOWN(N1743-P1743-430000-0,-3))</f>
        <v/>
      </c>
      <c r="U1743" s="19">
        <f>IF(N1743&lt;=450000,0,MAX(0,ROUNDDOWN(T1743*0.06-MIN(50000,T1743)*0.03,-2))+MAX(0,ROUNDDOWN(T1743*0.04-MIN(50000,T1743)*0.02,-2)))</f>
        <v/>
      </c>
      <c r="V1743" s="19">
        <f>S1743+U1743+O1743</f>
        <v/>
      </c>
      <c r="W1743" s="19">
        <f>MIN(550000,MAX(0,$B1743))</f>
        <v/>
      </c>
      <c r="X1743" s="19">
        <f>$B1743-W1743</f>
        <v/>
      </c>
      <c r="Y1743" s="19">
        <f>MIN(670000,ROUNDDOWN(MAX(0,X1743-430000)*0.0751+47600,0))+MIN(260000,ROUNDDOWN(MAX(0,X1743-430000)*0.028+17600,0))+MIN(30000,ROUNDDOWN(MAX(0,X1743-430000)*0.0027+1873,0))+IF("いいえ"="はい",MIN(170000,ROUNDDOWN(MAX(0,X1743-430000)*0.0243+17800,0)),0)</f>
        <v/>
      </c>
      <c r="Z1743" s="19">
        <f>IF(""="",215040+Y1743,"")</f>
        <v/>
      </c>
      <c r="AA1743" s="19">
        <f>IF(X1743&gt;23500000,NA(),IF(X1743&lt;=4890000,1040000,IF(X1743&lt;=6550000,670000,620000)))</f>
        <v/>
      </c>
      <c r="AB1743" s="19">
        <f>MAX(0,ROUNDDOWN(X1743-Z1743-AA1743-0,-3))</f>
        <v/>
      </c>
      <c r="AC1743" s="19">
        <f>IF(AB1743&lt;=0,0,ROUNDDOWN((AB1743*LOOKUP(AB1743,{0,1950001,3300001,6950001,9000001,18000001,40000001},{0.05,0.1,0.2,0.23,0.33,0.4,0.45})-LOOKUP(AB1743,{0,1950001,3300001,6950001,9000001,18000001,40000001},{0,97500,427500,636000,1536000,2796000,4796000}))*1.021,-2))</f>
        <v/>
      </c>
      <c r="AD1743" s="19">
        <f>MAX(0,ROUNDDOWN(X1743-Z1743-430000-0,-3))</f>
        <v/>
      </c>
      <c r="AE1743" s="19">
        <f>IF(X1743&lt;=450000,0,MAX(0,ROUNDDOWN(AD1743*0.06-MIN(50000,AD1743)*0.03,-2))+MAX(0,ROUNDDOWN(AD1743*0.04-MIN(50000,AD1743)*0.02,-2)))</f>
        <v/>
      </c>
      <c r="AF1743" s="19">
        <f>AC1743+AE1743+Y1743</f>
        <v/>
      </c>
      <c r="AG1743" s="19">
        <f>MIN(650000,MAX(0,$B1743))</f>
        <v/>
      </c>
      <c r="AH1743" s="19">
        <f>$B1743-AG1743</f>
        <v/>
      </c>
      <c r="AI1743" s="19">
        <f>MIN(670000,ROUNDDOWN(MAX(0,AH1743-430000)*0.0751+47600,0))+MIN(260000,ROUNDDOWN(MAX(0,AH1743-430000)*0.028+17600,0))+MIN(30000,ROUNDDOWN(MAX(0,AH1743-430000)*0.0027+1873,0))+IF("いいえ"="はい",MIN(170000,ROUNDDOWN(MAX(0,AH1743-430000)*0.0243+17800,0)),0)</f>
        <v/>
      </c>
      <c r="AJ1743" s="19">
        <f>IF(""="",215040+AI1743,"")</f>
        <v/>
      </c>
      <c r="AK1743" s="19">
        <f>IF(AH1743&gt;23500000,NA(),IF(AH1743&lt;=4890000,1040000,IF(AH1743&lt;=6550000,670000,620000)))</f>
        <v/>
      </c>
      <c r="AL1743" s="19">
        <f>MAX(0,ROUNDDOWN(AH1743-AJ1743-AK1743-0,-3))</f>
        <v/>
      </c>
      <c r="AM1743" s="19">
        <f>IF(AL1743&lt;=0,0,ROUNDDOWN((AL1743*LOOKUP(AL1743,{0,1950001,3300001,6950001,9000001,18000001,40000001},{0.05,0.1,0.2,0.23,0.33,0.4,0.45})-LOOKUP(AL1743,{0,1950001,3300001,6950001,9000001,18000001,40000001},{0,97500,427500,636000,1536000,2796000,4796000}))*1.021,-2))</f>
        <v/>
      </c>
      <c r="AN1743" s="19">
        <f>MAX(0,ROUNDDOWN(AH1743-AJ1743-430000-0,-3))</f>
        <v/>
      </c>
      <c r="AO1743" s="19">
        <f>IF(AH1743&lt;=450000,0,MAX(0,ROUNDDOWN(AN1743*0.06-MIN(50000,AN1743)*0.03,-2))+MAX(0,ROUNDDOWN(AN1743*0.04-MIN(50000,AN1743)*0.02,-2)))</f>
        <v/>
      </c>
      <c r="AP1743" s="19">
        <f>AM1743+AO1743+AI1743</f>
        <v/>
      </c>
      <c r="AQ1743" s="19">
        <f>MIN(750000,MAX(0,$B1743))</f>
        <v/>
      </c>
      <c r="AR1743" s="19">
        <f>$B1743-AQ1743</f>
        <v/>
      </c>
      <c r="AS1743" s="19">
        <f>MIN(670000,ROUNDDOWN(MAX(0,AR1743-430000)*0.0751+47600,0))+MIN(260000,ROUNDDOWN(MAX(0,AR1743-430000)*0.028+17600,0))+MIN(30000,ROUNDDOWN(MAX(0,AR1743-430000)*0.0027+1873,0))+IF("いいえ"="はい",MIN(170000,ROUNDDOWN(MAX(0,AR1743-430000)*0.0243+17800,0)),0)</f>
        <v/>
      </c>
      <c r="AT1743" s="19">
        <f>IF(""="",215040+AS1743,"")</f>
        <v/>
      </c>
      <c r="AU1743" s="19">
        <f>IF(AR1743&gt;23500000,NA(),IF(AR1743&lt;=4890000,1040000,IF(AR1743&lt;=6550000,670000,620000)))</f>
        <v/>
      </c>
      <c r="AV1743" s="19">
        <f>MAX(0,ROUNDDOWN(AR1743-AT1743-AU1743-0,-3))</f>
        <v/>
      </c>
      <c r="AW1743" s="19">
        <f>IF(AV1743&lt;=0,0,ROUNDDOWN((AV1743*LOOKUP(AV1743,{0,1950001,3300001,6950001,9000001,18000001,40000001},{0.05,0.1,0.2,0.23,0.33,0.4,0.45})-LOOKUP(AV1743,{0,1950001,3300001,6950001,9000001,18000001,40000001},{0,97500,427500,636000,1536000,2796000,4796000}))*1.021,-2))</f>
        <v/>
      </c>
      <c r="AX1743" s="19">
        <f>MAX(0,ROUNDDOWN(AR1743-AT1743-430000-0,-3))</f>
        <v/>
      </c>
      <c r="AY1743" s="19">
        <f>IF(AR1743&lt;=450000,0,MAX(0,ROUNDDOWN(AX1743*0.06-MIN(50000,AX1743)*0.03,-2))+MAX(0,ROUNDDOWN(AX1743*0.04-MIN(50000,AX1743)*0.02,-2)))</f>
        <v/>
      </c>
      <c r="AZ1743" s="19">
        <f>AW1743+AY1743+AS1743</f>
        <v/>
      </c>
    </row>
    <row r="1744">
      <c r="A1744" t="inlineStr">
        <is>
          <t>1万円刻み</t>
        </is>
      </c>
      <c r="B1744" s="19">
        <f>'3_1万円刻み'!$A$1727</f>
        <v/>
      </c>
      <c r="C1744" s="19">
        <f>MIN(0,MAX(0,$B1744))</f>
        <v/>
      </c>
      <c r="D1744" s="19">
        <f>$B1744-C1744</f>
        <v/>
      </c>
      <c r="E1744" s="19">
        <f>MIN(670000,ROUNDDOWN(MAX(0,D1744-430000)*0.0751+47600,0))+MIN(260000,ROUNDDOWN(MAX(0,D1744-430000)*0.028+17600,0))+MIN(30000,ROUNDDOWN(MAX(0,D1744-430000)*0.0027+1873,0))+IF("いいえ"="はい",MIN(170000,ROUNDDOWN(MAX(0,D1744-430000)*0.0243+17800,0)),0)</f>
        <v/>
      </c>
      <c r="F1744" s="19">
        <f>IF(""="",215040+E1744,"")</f>
        <v/>
      </c>
      <c r="G1744" s="19">
        <f>IF(D1744&gt;23500000,NA(),IF(D1744&lt;=4890000,1040000,IF(D1744&lt;=6550000,670000,620000)))</f>
        <v/>
      </c>
      <c r="H1744" s="19">
        <f>MAX(0,ROUNDDOWN(D1744-F1744-G1744-0,-3))</f>
        <v/>
      </c>
      <c r="I1744" s="19">
        <f>IF(H1744&lt;=0,0,ROUNDDOWN((H1744*LOOKUP(H1744,{0,1950001,3300001,6950001,9000001,18000001,40000001},{0.05,0.1,0.2,0.23,0.33,0.4,0.45})-LOOKUP(H1744,{0,1950001,3300001,6950001,9000001,18000001,40000001},{0,97500,427500,636000,1536000,2796000,4796000}))*1.021,-2))</f>
        <v/>
      </c>
      <c r="J1744" s="19">
        <f>MAX(0,ROUNDDOWN(D1744-F1744-430000-0,-3))</f>
        <v/>
      </c>
      <c r="K1744" s="19">
        <f>IF(D1744&lt;=450000,0,MAX(0,ROUNDDOWN(J1744*0.06-MIN(50000,J1744)*0.03,-2))+MAX(0,ROUNDDOWN(J1744*0.04-MIN(50000,J1744)*0.02,-2)))</f>
        <v/>
      </c>
      <c r="L1744" s="19">
        <f>I1744+K1744+E1744</f>
        <v/>
      </c>
      <c r="M1744" s="19">
        <f>MIN(100000,MAX(0,$B1744))</f>
        <v/>
      </c>
      <c r="N1744" s="19">
        <f>$B1744-M1744</f>
        <v/>
      </c>
      <c r="O1744" s="19">
        <f>MIN(670000,ROUNDDOWN(MAX(0,N1744-430000)*0.0751+47600,0))+MIN(260000,ROUNDDOWN(MAX(0,N1744-430000)*0.028+17600,0))+MIN(30000,ROUNDDOWN(MAX(0,N1744-430000)*0.0027+1873,0))+IF("いいえ"="はい",MIN(170000,ROUNDDOWN(MAX(0,N1744-430000)*0.0243+17800,0)),0)</f>
        <v/>
      </c>
      <c r="P1744" s="19">
        <f>IF(""="",215040+O1744,"")</f>
        <v/>
      </c>
      <c r="Q1744" s="19">
        <f>IF(N1744&gt;23500000,NA(),IF(N1744&lt;=4890000,1040000,IF(N1744&lt;=6550000,670000,620000)))</f>
        <v/>
      </c>
      <c r="R1744" s="19">
        <f>MAX(0,ROUNDDOWN(N1744-P1744-Q1744-0,-3))</f>
        <v/>
      </c>
      <c r="S1744" s="19">
        <f>IF(R1744&lt;=0,0,ROUNDDOWN((R1744*LOOKUP(R1744,{0,1950001,3300001,6950001,9000001,18000001,40000001},{0.05,0.1,0.2,0.23,0.33,0.4,0.45})-LOOKUP(R1744,{0,1950001,3300001,6950001,9000001,18000001,40000001},{0,97500,427500,636000,1536000,2796000,4796000}))*1.021,-2))</f>
        <v/>
      </c>
      <c r="T1744" s="19">
        <f>MAX(0,ROUNDDOWN(N1744-P1744-430000-0,-3))</f>
        <v/>
      </c>
      <c r="U1744" s="19">
        <f>IF(N1744&lt;=450000,0,MAX(0,ROUNDDOWN(T1744*0.06-MIN(50000,T1744)*0.03,-2))+MAX(0,ROUNDDOWN(T1744*0.04-MIN(50000,T1744)*0.02,-2)))</f>
        <v/>
      </c>
      <c r="V1744" s="19">
        <f>S1744+U1744+O1744</f>
        <v/>
      </c>
      <c r="W1744" s="19">
        <f>MIN(550000,MAX(0,$B1744))</f>
        <v/>
      </c>
      <c r="X1744" s="19">
        <f>$B1744-W1744</f>
        <v/>
      </c>
      <c r="Y1744" s="19">
        <f>MIN(670000,ROUNDDOWN(MAX(0,X1744-430000)*0.0751+47600,0))+MIN(260000,ROUNDDOWN(MAX(0,X1744-430000)*0.028+17600,0))+MIN(30000,ROUNDDOWN(MAX(0,X1744-430000)*0.0027+1873,0))+IF("いいえ"="はい",MIN(170000,ROUNDDOWN(MAX(0,X1744-430000)*0.0243+17800,0)),0)</f>
        <v/>
      </c>
      <c r="Z1744" s="19">
        <f>IF(""="",215040+Y1744,"")</f>
        <v/>
      </c>
      <c r="AA1744" s="19">
        <f>IF(X1744&gt;23500000,NA(),IF(X1744&lt;=4890000,1040000,IF(X1744&lt;=6550000,670000,620000)))</f>
        <v/>
      </c>
      <c r="AB1744" s="19">
        <f>MAX(0,ROUNDDOWN(X1744-Z1744-AA1744-0,-3))</f>
        <v/>
      </c>
      <c r="AC1744" s="19">
        <f>IF(AB1744&lt;=0,0,ROUNDDOWN((AB1744*LOOKUP(AB1744,{0,1950001,3300001,6950001,9000001,18000001,40000001},{0.05,0.1,0.2,0.23,0.33,0.4,0.45})-LOOKUP(AB1744,{0,1950001,3300001,6950001,9000001,18000001,40000001},{0,97500,427500,636000,1536000,2796000,4796000}))*1.021,-2))</f>
        <v/>
      </c>
      <c r="AD1744" s="19">
        <f>MAX(0,ROUNDDOWN(X1744-Z1744-430000-0,-3))</f>
        <v/>
      </c>
      <c r="AE1744" s="19">
        <f>IF(X1744&lt;=450000,0,MAX(0,ROUNDDOWN(AD1744*0.06-MIN(50000,AD1744)*0.03,-2))+MAX(0,ROUNDDOWN(AD1744*0.04-MIN(50000,AD1744)*0.02,-2)))</f>
        <v/>
      </c>
      <c r="AF1744" s="19">
        <f>AC1744+AE1744+Y1744</f>
        <v/>
      </c>
      <c r="AG1744" s="19">
        <f>MIN(650000,MAX(0,$B1744))</f>
        <v/>
      </c>
      <c r="AH1744" s="19">
        <f>$B1744-AG1744</f>
        <v/>
      </c>
      <c r="AI1744" s="19">
        <f>MIN(670000,ROUNDDOWN(MAX(0,AH1744-430000)*0.0751+47600,0))+MIN(260000,ROUNDDOWN(MAX(0,AH1744-430000)*0.028+17600,0))+MIN(30000,ROUNDDOWN(MAX(0,AH1744-430000)*0.0027+1873,0))+IF("いいえ"="はい",MIN(170000,ROUNDDOWN(MAX(0,AH1744-430000)*0.0243+17800,0)),0)</f>
        <v/>
      </c>
      <c r="AJ1744" s="19">
        <f>IF(""="",215040+AI1744,"")</f>
        <v/>
      </c>
      <c r="AK1744" s="19">
        <f>IF(AH1744&gt;23500000,NA(),IF(AH1744&lt;=4890000,1040000,IF(AH1744&lt;=6550000,670000,620000)))</f>
        <v/>
      </c>
      <c r="AL1744" s="19">
        <f>MAX(0,ROUNDDOWN(AH1744-AJ1744-AK1744-0,-3))</f>
        <v/>
      </c>
      <c r="AM1744" s="19">
        <f>IF(AL1744&lt;=0,0,ROUNDDOWN((AL1744*LOOKUP(AL1744,{0,1950001,3300001,6950001,9000001,18000001,40000001},{0.05,0.1,0.2,0.23,0.33,0.4,0.45})-LOOKUP(AL1744,{0,1950001,3300001,6950001,9000001,18000001,40000001},{0,97500,427500,636000,1536000,2796000,4796000}))*1.021,-2))</f>
        <v/>
      </c>
      <c r="AN1744" s="19">
        <f>MAX(0,ROUNDDOWN(AH1744-AJ1744-430000-0,-3))</f>
        <v/>
      </c>
      <c r="AO1744" s="19">
        <f>IF(AH1744&lt;=450000,0,MAX(0,ROUNDDOWN(AN1744*0.06-MIN(50000,AN1744)*0.03,-2))+MAX(0,ROUNDDOWN(AN1744*0.04-MIN(50000,AN1744)*0.02,-2)))</f>
        <v/>
      </c>
      <c r="AP1744" s="19">
        <f>AM1744+AO1744+AI1744</f>
        <v/>
      </c>
      <c r="AQ1744" s="19">
        <f>MIN(750000,MAX(0,$B1744))</f>
        <v/>
      </c>
      <c r="AR1744" s="19">
        <f>$B1744-AQ1744</f>
        <v/>
      </c>
      <c r="AS1744" s="19">
        <f>MIN(670000,ROUNDDOWN(MAX(0,AR1744-430000)*0.0751+47600,0))+MIN(260000,ROUNDDOWN(MAX(0,AR1744-430000)*0.028+17600,0))+MIN(30000,ROUNDDOWN(MAX(0,AR1744-430000)*0.0027+1873,0))+IF("いいえ"="はい",MIN(170000,ROUNDDOWN(MAX(0,AR1744-430000)*0.0243+17800,0)),0)</f>
        <v/>
      </c>
      <c r="AT1744" s="19">
        <f>IF(""="",215040+AS1744,"")</f>
        <v/>
      </c>
      <c r="AU1744" s="19">
        <f>IF(AR1744&gt;23500000,NA(),IF(AR1744&lt;=4890000,1040000,IF(AR1744&lt;=6550000,670000,620000)))</f>
        <v/>
      </c>
      <c r="AV1744" s="19">
        <f>MAX(0,ROUNDDOWN(AR1744-AT1744-AU1744-0,-3))</f>
        <v/>
      </c>
      <c r="AW1744" s="19">
        <f>IF(AV1744&lt;=0,0,ROUNDDOWN((AV1744*LOOKUP(AV1744,{0,1950001,3300001,6950001,9000001,18000001,40000001},{0.05,0.1,0.2,0.23,0.33,0.4,0.45})-LOOKUP(AV1744,{0,1950001,3300001,6950001,9000001,18000001,40000001},{0,97500,427500,636000,1536000,2796000,4796000}))*1.021,-2))</f>
        <v/>
      </c>
      <c r="AX1744" s="19">
        <f>MAX(0,ROUNDDOWN(AR1744-AT1744-430000-0,-3))</f>
        <v/>
      </c>
      <c r="AY1744" s="19">
        <f>IF(AR1744&lt;=450000,0,MAX(0,ROUNDDOWN(AX1744*0.06-MIN(50000,AX1744)*0.03,-2))+MAX(0,ROUNDDOWN(AX1744*0.04-MIN(50000,AX1744)*0.02,-2)))</f>
        <v/>
      </c>
      <c r="AZ1744" s="19">
        <f>AW1744+AY1744+AS1744</f>
        <v/>
      </c>
    </row>
    <row r="1745">
      <c r="A1745" t="inlineStr">
        <is>
          <t>1万円刻み</t>
        </is>
      </c>
      <c r="B1745" s="19">
        <f>'3_1万円刻み'!$A$1728</f>
        <v/>
      </c>
      <c r="C1745" s="19">
        <f>MIN(0,MAX(0,$B1745))</f>
        <v/>
      </c>
      <c r="D1745" s="19">
        <f>$B1745-C1745</f>
        <v/>
      </c>
      <c r="E1745" s="19">
        <f>MIN(670000,ROUNDDOWN(MAX(0,D1745-430000)*0.0751+47600,0))+MIN(260000,ROUNDDOWN(MAX(0,D1745-430000)*0.028+17600,0))+MIN(30000,ROUNDDOWN(MAX(0,D1745-430000)*0.0027+1873,0))+IF("いいえ"="はい",MIN(170000,ROUNDDOWN(MAX(0,D1745-430000)*0.0243+17800,0)),0)</f>
        <v/>
      </c>
      <c r="F1745" s="19">
        <f>IF(""="",215040+E1745,"")</f>
        <v/>
      </c>
      <c r="G1745" s="19">
        <f>IF(D1745&gt;23500000,NA(),IF(D1745&lt;=4890000,1040000,IF(D1745&lt;=6550000,670000,620000)))</f>
        <v/>
      </c>
      <c r="H1745" s="19">
        <f>MAX(0,ROUNDDOWN(D1745-F1745-G1745-0,-3))</f>
        <v/>
      </c>
      <c r="I1745" s="19">
        <f>IF(H1745&lt;=0,0,ROUNDDOWN((H1745*LOOKUP(H1745,{0,1950001,3300001,6950001,9000001,18000001,40000001},{0.05,0.1,0.2,0.23,0.33,0.4,0.45})-LOOKUP(H1745,{0,1950001,3300001,6950001,9000001,18000001,40000001},{0,97500,427500,636000,1536000,2796000,4796000}))*1.021,-2))</f>
        <v/>
      </c>
      <c r="J1745" s="19">
        <f>MAX(0,ROUNDDOWN(D1745-F1745-430000-0,-3))</f>
        <v/>
      </c>
      <c r="K1745" s="19">
        <f>IF(D1745&lt;=450000,0,MAX(0,ROUNDDOWN(J1745*0.06-MIN(50000,J1745)*0.03,-2))+MAX(0,ROUNDDOWN(J1745*0.04-MIN(50000,J1745)*0.02,-2)))</f>
        <v/>
      </c>
      <c r="L1745" s="19">
        <f>I1745+K1745+E1745</f>
        <v/>
      </c>
      <c r="M1745" s="19">
        <f>MIN(100000,MAX(0,$B1745))</f>
        <v/>
      </c>
      <c r="N1745" s="19">
        <f>$B1745-M1745</f>
        <v/>
      </c>
      <c r="O1745" s="19">
        <f>MIN(670000,ROUNDDOWN(MAX(0,N1745-430000)*0.0751+47600,0))+MIN(260000,ROUNDDOWN(MAX(0,N1745-430000)*0.028+17600,0))+MIN(30000,ROUNDDOWN(MAX(0,N1745-430000)*0.0027+1873,0))+IF("いいえ"="はい",MIN(170000,ROUNDDOWN(MAX(0,N1745-430000)*0.0243+17800,0)),0)</f>
        <v/>
      </c>
      <c r="P1745" s="19">
        <f>IF(""="",215040+O1745,"")</f>
        <v/>
      </c>
      <c r="Q1745" s="19">
        <f>IF(N1745&gt;23500000,NA(),IF(N1745&lt;=4890000,1040000,IF(N1745&lt;=6550000,670000,620000)))</f>
        <v/>
      </c>
      <c r="R1745" s="19">
        <f>MAX(0,ROUNDDOWN(N1745-P1745-Q1745-0,-3))</f>
        <v/>
      </c>
      <c r="S1745" s="19">
        <f>IF(R1745&lt;=0,0,ROUNDDOWN((R1745*LOOKUP(R1745,{0,1950001,3300001,6950001,9000001,18000001,40000001},{0.05,0.1,0.2,0.23,0.33,0.4,0.45})-LOOKUP(R1745,{0,1950001,3300001,6950001,9000001,18000001,40000001},{0,97500,427500,636000,1536000,2796000,4796000}))*1.021,-2))</f>
        <v/>
      </c>
      <c r="T1745" s="19">
        <f>MAX(0,ROUNDDOWN(N1745-P1745-430000-0,-3))</f>
        <v/>
      </c>
      <c r="U1745" s="19">
        <f>IF(N1745&lt;=450000,0,MAX(0,ROUNDDOWN(T1745*0.06-MIN(50000,T1745)*0.03,-2))+MAX(0,ROUNDDOWN(T1745*0.04-MIN(50000,T1745)*0.02,-2)))</f>
        <v/>
      </c>
      <c r="V1745" s="19">
        <f>S1745+U1745+O1745</f>
        <v/>
      </c>
      <c r="W1745" s="19">
        <f>MIN(550000,MAX(0,$B1745))</f>
        <v/>
      </c>
      <c r="X1745" s="19">
        <f>$B1745-W1745</f>
        <v/>
      </c>
      <c r="Y1745" s="19">
        <f>MIN(670000,ROUNDDOWN(MAX(0,X1745-430000)*0.0751+47600,0))+MIN(260000,ROUNDDOWN(MAX(0,X1745-430000)*0.028+17600,0))+MIN(30000,ROUNDDOWN(MAX(0,X1745-430000)*0.0027+1873,0))+IF("いいえ"="はい",MIN(170000,ROUNDDOWN(MAX(0,X1745-430000)*0.0243+17800,0)),0)</f>
        <v/>
      </c>
      <c r="Z1745" s="19">
        <f>IF(""="",215040+Y1745,"")</f>
        <v/>
      </c>
      <c r="AA1745" s="19">
        <f>IF(X1745&gt;23500000,NA(),IF(X1745&lt;=4890000,1040000,IF(X1745&lt;=6550000,670000,620000)))</f>
        <v/>
      </c>
      <c r="AB1745" s="19">
        <f>MAX(0,ROUNDDOWN(X1745-Z1745-AA1745-0,-3))</f>
        <v/>
      </c>
      <c r="AC1745" s="19">
        <f>IF(AB1745&lt;=0,0,ROUNDDOWN((AB1745*LOOKUP(AB1745,{0,1950001,3300001,6950001,9000001,18000001,40000001},{0.05,0.1,0.2,0.23,0.33,0.4,0.45})-LOOKUP(AB1745,{0,1950001,3300001,6950001,9000001,18000001,40000001},{0,97500,427500,636000,1536000,2796000,4796000}))*1.021,-2))</f>
        <v/>
      </c>
      <c r="AD1745" s="19">
        <f>MAX(0,ROUNDDOWN(X1745-Z1745-430000-0,-3))</f>
        <v/>
      </c>
      <c r="AE1745" s="19">
        <f>IF(X1745&lt;=450000,0,MAX(0,ROUNDDOWN(AD1745*0.06-MIN(50000,AD1745)*0.03,-2))+MAX(0,ROUNDDOWN(AD1745*0.04-MIN(50000,AD1745)*0.02,-2)))</f>
        <v/>
      </c>
      <c r="AF1745" s="19">
        <f>AC1745+AE1745+Y1745</f>
        <v/>
      </c>
      <c r="AG1745" s="19">
        <f>MIN(650000,MAX(0,$B1745))</f>
        <v/>
      </c>
      <c r="AH1745" s="19">
        <f>$B1745-AG1745</f>
        <v/>
      </c>
      <c r="AI1745" s="19">
        <f>MIN(670000,ROUNDDOWN(MAX(0,AH1745-430000)*0.0751+47600,0))+MIN(260000,ROUNDDOWN(MAX(0,AH1745-430000)*0.028+17600,0))+MIN(30000,ROUNDDOWN(MAX(0,AH1745-430000)*0.0027+1873,0))+IF("いいえ"="はい",MIN(170000,ROUNDDOWN(MAX(0,AH1745-430000)*0.0243+17800,0)),0)</f>
        <v/>
      </c>
      <c r="AJ1745" s="19">
        <f>IF(""="",215040+AI1745,"")</f>
        <v/>
      </c>
      <c r="AK1745" s="19">
        <f>IF(AH1745&gt;23500000,NA(),IF(AH1745&lt;=4890000,1040000,IF(AH1745&lt;=6550000,670000,620000)))</f>
        <v/>
      </c>
      <c r="AL1745" s="19">
        <f>MAX(0,ROUNDDOWN(AH1745-AJ1745-AK1745-0,-3))</f>
        <v/>
      </c>
      <c r="AM1745" s="19">
        <f>IF(AL1745&lt;=0,0,ROUNDDOWN((AL1745*LOOKUP(AL1745,{0,1950001,3300001,6950001,9000001,18000001,40000001},{0.05,0.1,0.2,0.23,0.33,0.4,0.45})-LOOKUP(AL1745,{0,1950001,3300001,6950001,9000001,18000001,40000001},{0,97500,427500,636000,1536000,2796000,4796000}))*1.021,-2))</f>
        <v/>
      </c>
      <c r="AN1745" s="19">
        <f>MAX(0,ROUNDDOWN(AH1745-AJ1745-430000-0,-3))</f>
        <v/>
      </c>
      <c r="AO1745" s="19">
        <f>IF(AH1745&lt;=450000,0,MAX(0,ROUNDDOWN(AN1745*0.06-MIN(50000,AN1745)*0.03,-2))+MAX(0,ROUNDDOWN(AN1745*0.04-MIN(50000,AN1745)*0.02,-2)))</f>
        <v/>
      </c>
      <c r="AP1745" s="19">
        <f>AM1745+AO1745+AI1745</f>
        <v/>
      </c>
      <c r="AQ1745" s="19">
        <f>MIN(750000,MAX(0,$B1745))</f>
        <v/>
      </c>
      <c r="AR1745" s="19">
        <f>$B1745-AQ1745</f>
        <v/>
      </c>
      <c r="AS1745" s="19">
        <f>MIN(670000,ROUNDDOWN(MAX(0,AR1745-430000)*0.0751+47600,0))+MIN(260000,ROUNDDOWN(MAX(0,AR1745-430000)*0.028+17600,0))+MIN(30000,ROUNDDOWN(MAX(0,AR1745-430000)*0.0027+1873,0))+IF("いいえ"="はい",MIN(170000,ROUNDDOWN(MAX(0,AR1745-430000)*0.0243+17800,0)),0)</f>
        <v/>
      </c>
      <c r="AT1745" s="19">
        <f>IF(""="",215040+AS1745,"")</f>
        <v/>
      </c>
      <c r="AU1745" s="19">
        <f>IF(AR1745&gt;23500000,NA(),IF(AR1745&lt;=4890000,1040000,IF(AR1745&lt;=6550000,670000,620000)))</f>
        <v/>
      </c>
      <c r="AV1745" s="19">
        <f>MAX(0,ROUNDDOWN(AR1745-AT1745-AU1745-0,-3))</f>
        <v/>
      </c>
      <c r="AW1745" s="19">
        <f>IF(AV1745&lt;=0,0,ROUNDDOWN((AV1745*LOOKUP(AV1745,{0,1950001,3300001,6950001,9000001,18000001,40000001},{0.05,0.1,0.2,0.23,0.33,0.4,0.45})-LOOKUP(AV1745,{0,1950001,3300001,6950001,9000001,18000001,40000001},{0,97500,427500,636000,1536000,2796000,4796000}))*1.021,-2))</f>
        <v/>
      </c>
      <c r="AX1745" s="19">
        <f>MAX(0,ROUNDDOWN(AR1745-AT1745-430000-0,-3))</f>
        <v/>
      </c>
      <c r="AY1745" s="19">
        <f>IF(AR1745&lt;=450000,0,MAX(0,ROUNDDOWN(AX1745*0.06-MIN(50000,AX1745)*0.03,-2))+MAX(0,ROUNDDOWN(AX1745*0.04-MIN(50000,AX1745)*0.02,-2)))</f>
        <v/>
      </c>
      <c r="AZ1745" s="19">
        <f>AW1745+AY1745+AS1745</f>
        <v/>
      </c>
    </row>
    <row r="1746">
      <c r="A1746" t="inlineStr">
        <is>
          <t>1万円刻み</t>
        </is>
      </c>
      <c r="B1746" s="19">
        <f>'3_1万円刻み'!$A$1729</f>
        <v/>
      </c>
      <c r="C1746" s="19">
        <f>MIN(0,MAX(0,$B1746))</f>
        <v/>
      </c>
      <c r="D1746" s="19">
        <f>$B1746-C1746</f>
        <v/>
      </c>
      <c r="E1746" s="19">
        <f>MIN(670000,ROUNDDOWN(MAX(0,D1746-430000)*0.0751+47600,0))+MIN(260000,ROUNDDOWN(MAX(0,D1746-430000)*0.028+17600,0))+MIN(30000,ROUNDDOWN(MAX(0,D1746-430000)*0.0027+1873,0))+IF("いいえ"="はい",MIN(170000,ROUNDDOWN(MAX(0,D1746-430000)*0.0243+17800,0)),0)</f>
        <v/>
      </c>
      <c r="F1746" s="19">
        <f>IF(""="",215040+E1746,"")</f>
        <v/>
      </c>
      <c r="G1746" s="19">
        <f>IF(D1746&gt;23500000,NA(),IF(D1746&lt;=4890000,1040000,IF(D1746&lt;=6550000,670000,620000)))</f>
        <v/>
      </c>
      <c r="H1746" s="19">
        <f>MAX(0,ROUNDDOWN(D1746-F1746-G1746-0,-3))</f>
        <v/>
      </c>
      <c r="I1746" s="19">
        <f>IF(H1746&lt;=0,0,ROUNDDOWN((H1746*LOOKUP(H1746,{0,1950001,3300001,6950001,9000001,18000001,40000001},{0.05,0.1,0.2,0.23,0.33,0.4,0.45})-LOOKUP(H1746,{0,1950001,3300001,6950001,9000001,18000001,40000001},{0,97500,427500,636000,1536000,2796000,4796000}))*1.021,-2))</f>
        <v/>
      </c>
      <c r="J1746" s="19">
        <f>MAX(0,ROUNDDOWN(D1746-F1746-430000-0,-3))</f>
        <v/>
      </c>
      <c r="K1746" s="19">
        <f>IF(D1746&lt;=450000,0,MAX(0,ROUNDDOWN(J1746*0.06-MIN(50000,J1746)*0.03,-2))+MAX(0,ROUNDDOWN(J1746*0.04-MIN(50000,J1746)*0.02,-2)))</f>
        <v/>
      </c>
      <c r="L1746" s="19">
        <f>I1746+K1746+E1746</f>
        <v/>
      </c>
      <c r="M1746" s="19">
        <f>MIN(100000,MAX(0,$B1746))</f>
        <v/>
      </c>
      <c r="N1746" s="19">
        <f>$B1746-M1746</f>
        <v/>
      </c>
      <c r="O1746" s="19">
        <f>MIN(670000,ROUNDDOWN(MAX(0,N1746-430000)*0.0751+47600,0))+MIN(260000,ROUNDDOWN(MAX(0,N1746-430000)*0.028+17600,0))+MIN(30000,ROUNDDOWN(MAX(0,N1746-430000)*0.0027+1873,0))+IF("いいえ"="はい",MIN(170000,ROUNDDOWN(MAX(0,N1746-430000)*0.0243+17800,0)),0)</f>
        <v/>
      </c>
      <c r="P1746" s="19">
        <f>IF(""="",215040+O1746,"")</f>
        <v/>
      </c>
      <c r="Q1746" s="19">
        <f>IF(N1746&gt;23500000,NA(),IF(N1746&lt;=4890000,1040000,IF(N1746&lt;=6550000,670000,620000)))</f>
        <v/>
      </c>
      <c r="R1746" s="19">
        <f>MAX(0,ROUNDDOWN(N1746-P1746-Q1746-0,-3))</f>
        <v/>
      </c>
      <c r="S1746" s="19">
        <f>IF(R1746&lt;=0,0,ROUNDDOWN((R1746*LOOKUP(R1746,{0,1950001,3300001,6950001,9000001,18000001,40000001},{0.05,0.1,0.2,0.23,0.33,0.4,0.45})-LOOKUP(R1746,{0,1950001,3300001,6950001,9000001,18000001,40000001},{0,97500,427500,636000,1536000,2796000,4796000}))*1.021,-2))</f>
        <v/>
      </c>
      <c r="T1746" s="19">
        <f>MAX(0,ROUNDDOWN(N1746-P1746-430000-0,-3))</f>
        <v/>
      </c>
      <c r="U1746" s="19">
        <f>IF(N1746&lt;=450000,0,MAX(0,ROUNDDOWN(T1746*0.06-MIN(50000,T1746)*0.03,-2))+MAX(0,ROUNDDOWN(T1746*0.04-MIN(50000,T1746)*0.02,-2)))</f>
        <v/>
      </c>
      <c r="V1746" s="19">
        <f>S1746+U1746+O1746</f>
        <v/>
      </c>
      <c r="W1746" s="19">
        <f>MIN(550000,MAX(0,$B1746))</f>
        <v/>
      </c>
      <c r="X1746" s="19">
        <f>$B1746-W1746</f>
        <v/>
      </c>
      <c r="Y1746" s="19">
        <f>MIN(670000,ROUNDDOWN(MAX(0,X1746-430000)*0.0751+47600,0))+MIN(260000,ROUNDDOWN(MAX(0,X1746-430000)*0.028+17600,0))+MIN(30000,ROUNDDOWN(MAX(0,X1746-430000)*0.0027+1873,0))+IF("いいえ"="はい",MIN(170000,ROUNDDOWN(MAX(0,X1746-430000)*0.0243+17800,0)),0)</f>
        <v/>
      </c>
      <c r="Z1746" s="19">
        <f>IF(""="",215040+Y1746,"")</f>
        <v/>
      </c>
      <c r="AA1746" s="19">
        <f>IF(X1746&gt;23500000,NA(),IF(X1746&lt;=4890000,1040000,IF(X1746&lt;=6550000,670000,620000)))</f>
        <v/>
      </c>
      <c r="AB1746" s="19">
        <f>MAX(0,ROUNDDOWN(X1746-Z1746-AA1746-0,-3))</f>
        <v/>
      </c>
      <c r="AC1746" s="19">
        <f>IF(AB1746&lt;=0,0,ROUNDDOWN((AB1746*LOOKUP(AB1746,{0,1950001,3300001,6950001,9000001,18000001,40000001},{0.05,0.1,0.2,0.23,0.33,0.4,0.45})-LOOKUP(AB1746,{0,1950001,3300001,6950001,9000001,18000001,40000001},{0,97500,427500,636000,1536000,2796000,4796000}))*1.021,-2))</f>
        <v/>
      </c>
      <c r="AD1746" s="19">
        <f>MAX(0,ROUNDDOWN(X1746-Z1746-430000-0,-3))</f>
        <v/>
      </c>
      <c r="AE1746" s="19">
        <f>IF(X1746&lt;=450000,0,MAX(0,ROUNDDOWN(AD1746*0.06-MIN(50000,AD1746)*0.03,-2))+MAX(0,ROUNDDOWN(AD1746*0.04-MIN(50000,AD1746)*0.02,-2)))</f>
        <v/>
      </c>
      <c r="AF1746" s="19">
        <f>AC1746+AE1746+Y1746</f>
        <v/>
      </c>
      <c r="AG1746" s="19">
        <f>MIN(650000,MAX(0,$B1746))</f>
        <v/>
      </c>
      <c r="AH1746" s="19">
        <f>$B1746-AG1746</f>
        <v/>
      </c>
      <c r="AI1746" s="19">
        <f>MIN(670000,ROUNDDOWN(MAX(0,AH1746-430000)*0.0751+47600,0))+MIN(260000,ROUNDDOWN(MAX(0,AH1746-430000)*0.028+17600,0))+MIN(30000,ROUNDDOWN(MAX(0,AH1746-430000)*0.0027+1873,0))+IF("いいえ"="はい",MIN(170000,ROUNDDOWN(MAX(0,AH1746-430000)*0.0243+17800,0)),0)</f>
        <v/>
      </c>
      <c r="AJ1746" s="19">
        <f>IF(""="",215040+AI1746,"")</f>
        <v/>
      </c>
      <c r="AK1746" s="19">
        <f>IF(AH1746&gt;23500000,NA(),IF(AH1746&lt;=4890000,1040000,IF(AH1746&lt;=6550000,670000,620000)))</f>
        <v/>
      </c>
      <c r="AL1746" s="19">
        <f>MAX(0,ROUNDDOWN(AH1746-AJ1746-AK1746-0,-3))</f>
        <v/>
      </c>
      <c r="AM1746" s="19">
        <f>IF(AL1746&lt;=0,0,ROUNDDOWN((AL1746*LOOKUP(AL1746,{0,1950001,3300001,6950001,9000001,18000001,40000001},{0.05,0.1,0.2,0.23,0.33,0.4,0.45})-LOOKUP(AL1746,{0,1950001,3300001,6950001,9000001,18000001,40000001},{0,97500,427500,636000,1536000,2796000,4796000}))*1.021,-2))</f>
        <v/>
      </c>
      <c r="AN1746" s="19">
        <f>MAX(0,ROUNDDOWN(AH1746-AJ1746-430000-0,-3))</f>
        <v/>
      </c>
      <c r="AO1746" s="19">
        <f>IF(AH1746&lt;=450000,0,MAX(0,ROUNDDOWN(AN1746*0.06-MIN(50000,AN1746)*0.03,-2))+MAX(0,ROUNDDOWN(AN1746*0.04-MIN(50000,AN1746)*0.02,-2)))</f>
        <v/>
      </c>
      <c r="AP1746" s="19">
        <f>AM1746+AO1746+AI1746</f>
        <v/>
      </c>
      <c r="AQ1746" s="19">
        <f>MIN(750000,MAX(0,$B1746))</f>
        <v/>
      </c>
      <c r="AR1746" s="19">
        <f>$B1746-AQ1746</f>
        <v/>
      </c>
      <c r="AS1746" s="19">
        <f>MIN(670000,ROUNDDOWN(MAX(0,AR1746-430000)*0.0751+47600,0))+MIN(260000,ROUNDDOWN(MAX(0,AR1746-430000)*0.028+17600,0))+MIN(30000,ROUNDDOWN(MAX(0,AR1746-430000)*0.0027+1873,0))+IF("いいえ"="はい",MIN(170000,ROUNDDOWN(MAX(0,AR1746-430000)*0.0243+17800,0)),0)</f>
        <v/>
      </c>
      <c r="AT1746" s="19">
        <f>IF(""="",215040+AS1746,"")</f>
        <v/>
      </c>
      <c r="AU1746" s="19">
        <f>IF(AR1746&gt;23500000,NA(),IF(AR1746&lt;=4890000,1040000,IF(AR1746&lt;=6550000,670000,620000)))</f>
        <v/>
      </c>
      <c r="AV1746" s="19">
        <f>MAX(0,ROUNDDOWN(AR1746-AT1746-AU1746-0,-3))</f>
        <v/>
      </c>
      <c r="AW1746" s="19">
        <f>IF(AV1746&lt;=0,0,ROUNDDOWN((AV1746*LOOKUP(AV1746,{0,1950001,3300001,6950001,9000001,18000001,40000001},{0.05,0.1,0.2,0.23,0.33,0.4,0.45})-LOOKUP(AV1746,{0,1950001,3300001,6950001,9000001,18000001,40000001},{0,97500,427500,636000,1536000,2796000,4796000}))*1.021,-2))</f>
        <v/>
      </c>
      <c r="AX1746" s="19">
        <f>MAX(0,ROUNDDOWN(AR1746-AT1746-430000-0,-3))</f>
        <v/>
      </c>
      <c r="AY1746" s="19">
        <f>IF(AR1746&lt;=450000,0,MAX(0,ROUNDDOWN(AX1746*0.06-MIN(50000,AX1746)*0.03,-2))+MAX(0,ROUNDDOWN(AX1746*0.04-MIN(50000,AX1746)*0.02,-2)))</f>
        <v/>
      </c>
      <c r="AZ1746" s="19">
        <f>AW1746+AY1746+AS1746</f>
        <v/>
      </c>
    </row>
    <row r="1747">
      <c r="A1747" t="inlineStr">
        <is>
          <t>1万円刻み</t>
        </is>
      </c>
      <c r="B1747" s="19">
        <f>'3_1万円刻み'!$A$1730</f>
        <v/>
      </c>
      <c r="C1747" s="19">
        <f>MIN(0,MAX(0,$B1747))</f>
        <v/>
      </c>
      <c r="D1747" s="19">
        <f>$B1747-C1747</f>
        <v/>
      </c>
      <c r="E1747" s="19">
        <f>MIN(670000,ROUNDDOWN(MAX(0,D1747-430000)*0.0751+47600,0))+MIN(260000,ROUNDDOWN(MAX(0,D1747-430000)*0.028+17600,0))+MIN(30000,ROUNDDOWN(MAX(0,D1747-430000)*0.0027+1873,0))+IF("いいえ"="はい",MIN(170000,ROUNDDOWN(MAX(0,D1747-430000)*0.0243+17800,0)),0)</f>
        <v/>
      </c>
      <c r="F1747" s="19">
        <f>IF(""="",215040+E1747,"")</f>
        <v/>
      </c>
      <c r="G1747" s="19">
        <f>IF(D1747&gt;23500000,NA(),IF(D1747&lt;=4890000,1040000,IF(D1747&lt;=6550000,670000,620000)))</f>
        <v/>
      </c>
      <c r="H1747" s="19">
        <f>MAX(0,ROUNDDOWN(D1747-F1747-G1747-0,-3))</f>
        <v/>
      </c>
      <c r="I1747" s="19">
        <f>IF(H1747&lt;=0,0,ROUNDDOWN((H1747*LOOKUP(H1747,{0,1950001,3300001,6950001,9000001,18000001,40000001},{0.05,0.1,0.2,0.23,0.33,0.4,0.45})-LOOKUP(H1747,{0,1950001,3300001,6950001,9000001,18000001,40000001},{0,97500,427500,636000,1536000,2796000,4796000}))*1.021,-2))</f>
        <v/>
      </c>
      <c r="J1747" s="19">
        <f>MAX(0,ROUNDDOWN(D1747-F1747-430000-0,-3))</f>
        <v/>
      </c>
      <c r="K1747" s="19">
        <f>IF(D1747&lt;=450000,0,MAX(0,ROUNDDOWN(J1747*0.06-MIN(50000,J1747)*0.03,-2))+MAX(0,ROUNDDOWN(J1747*0.04-MIN(50000,J1747)*0.02,-2)))</f>
        <v/>
      </c>
      <c r="L1747" s="19">
        <f>I1747+K1747+E1747</f>
        <v/>
      </c>
      <c r="M1747" s="19">
        <f>MIN(100000,MAX(0,$B1747))</f>
        <v/>
      </c>
      <c r="N1747" s="19">
        <f>$B1747-M1747</f>
        <v/>
      </c>
      <c r="O1747" s="19">
        <f>MIN(670000,ROUNDDOWN(MAX(0,N1747-430000)*0.0751+47600,0))+MIN(260000,ROUNDDOWN(MAX(0,N1747-430000)*0.028+17600,0))+MIN(30000,ROUNDDOWN(MAX(0,N1747-430000)*0.0027+1873,0))+IF("いいえ"="はい",MIN(170000,ROUNDDOWN(MAX(0,N1747-430000)*0.0243+17800,0)),0)</f>
        <v/>
      </c>
      <c r="P1747" s="19">
        <f>IF(""="",215040+O1747,"")</f>
        <v/>
      </c>
      <c r="Q1747" s="19">
        <f>IF(N1747&gt;23500000,NA(),IF(N1747&lt;=4890000,1040000,IF(N1747&lt;=6550000,670000,620000)))</f>
        <v/>
      </c>
      <c r="R1747" s="19">
        <f>MAX(0,ROUNDDOWN(N1747-P1747-Q1747-0,-3))</f>
        <v/>
      </c>
      <c r="S1747" s="19">
        <f>IF(R1747&lt;=0,0,ROUNDDOWN((R1747*LOOKUP(R1747,{0,1950001,3300001,6950001,9000001,18000001,40000001},{0.05,0.1,0.2,0.23,0.33,0.4,0.45})-LOOKUP(R1747,{0,1950001,3300001,6950001,9000001,18000001,40000001},{0,97500,427500,636000,1536000,2796000,4796000}))*1.021,-2))</f>
        <v/>
      </c>
      <c r="T1747" s="19">
        <f>MAX(0,ROUNDDOWN(N1747-P1747-430000-0,-3))</f>
        <v/>
      </c>
      <c r="U1747" s="19">
        <f>IF(N1747&lt;=450000,0,MAX(0,ROUNDDOWN(T1747*0.06-MIN(50000,T1747)*0.03,-2))+MAX(0,ROUNDDOWN(T1747*0.04-MIN(50000,T1747)*0.02,-2)))</f>
        <v/>
      </c>
      <c r="V1747" s="19">
        <f>S1747+U1747+O1747</f>
        <v/>
      </c>
      <c r="W1747" s="19">
        <f>MIN(550000,MAX(0,$B1747))</f>
        <v/>
      </c>
      <c r="X1747" s="19">
        <f>$B1747-W1747</f>
        <v/>
      </c>
      <c r="Y1747" s="19">
        <f>MIN(670000,ROUNDDOWN(MAX(0,X1747-430000)*0.0751+47600,0))+MIN(260000,ROUNDDOWN(MAX(0,X1747-430000)*0.028+17600,0))+MIN(30000,ROUNDDOWN(MAX(0,X1747-430000)*0.0027+1873,0))+IF("いいえ"="はい",MIN(170000,ROUNDDOWN(MAX(0,X1747-430000)*0.0243+17800,0)),0)</f>
        <v/>
      </c>
      <c r="Z1747" s="19">
        <f>IF(""="",215040+Y1747,"")</f>
        <v/>
      </c>
      <c r="AA1747" s="19">
        <f>IF(X1747&gt;23500000,NA(),IF(X1747&lt;=4890000,1040000,IF(X1747&lt;=6550000,670000,620000)))</f>
        <v/>
      </c>
      <c r="AB1747" s="19">
        <f>MAX(0,ROUNDDOWN(X1747-Z1747-AA1747-0,-3))</f>
        <v/>
      </c>
      <c r="AC1747" s="19">
        <f>IF(AB1747&lt;=0,0,ROUNDDOWN((AB1747*LOOKUP(AB1747,{0,1950001,3300001,6950001,9000001,18000001,40000001},{0.05,0.1,0.2,0.23,0.33,0.4,0.45})-LOOKUP(AB1747,{0,1950001,3300001,6950001,9000001,18000001,40000001},{0,97500,427500,636000,1536000,2796000,4796000}))*1.021,-2))</f>
        <v/>
      </c>
      <c r="AD1747" s="19">
        <f>MAX(0,ROUNDDOWN(X1747-Z1747-430000-0,-3))</f>
        <v/>
      </c>
      <c r="AE1747" s="19">
        <f>IF(X1747&lt;=450000,0,MAX(0,ROUNDDOWN(AD1747*0.06-MIN(50000,AD1747)*0.03,-2))+MAX(0,ROUNDDOWN(AD1747*0.04-MIN(50000,AD1747)*0.02,-2)))</f>
        <v/>
      </c>
      <c r="AF1747" s="19">
        <f>AC1747+AE1747+Y1747</f>
        <v/>
      </c>
      <c r="AG1747" s="19">
        <f>MIN(650000,MAX(0,$B1747))</f>
        <v/>
      </c>
      <c r="AH1747" s="19">
        <f>$B1747-AG1747</f>
        <v/>
      </c>
      <c r="AI1747" s="19">
        <f>MIN(670000,ROUNDDOWN(MAX(0,AH1747-430000)*0.0751+47600,0))+MIN(260000,ROUNDDOWN(MAX(0,AH1747-430000)*0.028+17600,0))+MIN(30000,ROUNDDOWN(MAX(0,AH1747-430000)*0.0027+1873,0))+IF("いいえ"="はい",MIN(170000,ROUNDDOWN(MAX(0,AH1747-430000)*0.0243+17800,0)),0)</f>
        <v/>
      </c>
      <c r="AJ1747" s="19">
        <f>IF(""="",215040+AI1747,"")</f>
        <v/>
      </c>
      <c r="AK1747" s="19">
        <f>IF(AH1747&gt;23500000,NA(),IF(AH1747&lt;=4890000,1040000,IF(AH1747&lt;=6550000,670000,620000)))</f>
        <v/>
      </c>
      <c r="AL1747" s="19">
        <f>MAX(0,ROUNDDOWN(AH1747-AJ1747-AK1747-0,-3))</f>
        <v/>
      </c>
      <c r="AM1747" s="19">
        <f>IF(AL1747&lt;=0,0,ROUNDDOWN((AL1747*LOOKUP(AL1747,{0,1950001,3300001,6950001,9000001,18000001,40000001},{0.05,0.1,0.2,0.23,0.33,0.4,0.45})-LOOKUP(AL1747,{0,1950001,3300001,6950001,9000001,18000001,40000001},{0,97500,427500,636000,1536000,2796000,4796000}))*1.021,-2))</f>
        <v/>
      </c>
      <c r="AN1747" s="19">
        <f>MAX(0,ROUNDDOWN(AH1747-AJ1747-430000-0,-3))</f>
        <v/>
      </c>
      <c r="AO1747" s="19">
        <f>IF(AH1747&lt;=450000,0,MAX(0,ROUNDDOWN(AN1747*0.06-MIN(50000,AN1747)*0.03,-2))+MAX(0,ROUNDDOWN(AN1747*0.04-MIN(50000,AN1747)*0.02,-2)))</f>
        <v/>
      </c>
      <c r="AP1747" s="19">
        <f>AM1747+AO1747+AI1747</f>
        <v/>
      </c>
      <c r="AQ1747" s="19">
        <f>MIN(750000,MAX(0,$B1747))</f>
        <v/>
      </c>
      <c r="AR1747" s="19">
        <f>$B1747-AQ1747</f>
        <v/>
      </c>
      <c r="AS1747" s="19">
        <f>MIN(670000,ROUNDDOWN(MAX(0,AR1747-430000)*0.0751+47600,0))+MIN(260000,ROUNDDOWN(MAX(0,AR1747-430000)*0.028+17600,0))+MIN(30000,ROUNDDOWN(MAX(0,AR1747-430000)*0.0027+1873,0))+IF("いいえ"="はい",MIN(170000,ROUNDDOWN(MAX(0,AR1747-430000)*0.0243+17800,0)),0)</f>
        <v/>
      </c>
      <c r="AT1747" s="19">
        <f>IF(""="",215040+AS1747,"")</f>
        <v/>
      </c>
      <c r="AU1747" s="19">
        <f>IF(AR1747&gt;23500000,NA(),IF(AR1747&lt;=4890000,1040000,IF(AR1747&lt;=6550000,670000,620000)))</f>
        <v/>
      </c>
      <c r="AV1747" s="19">
        <f>MAX(0,ROUNDDOWN(AR1747-AT1747-AU1747-0,-3))</f>
        <v/>
      </c>
      <c r="AW1747" s="19">
        <f>IF(AV1747&lt;=0,0,ROUNDDOWN((AV1747*LOOKUP(AV1747,{0,1950001,3300001,6950001,9000001,18000001,40000001},{0.05,0.1,0.2,0.23,0.33,0.4,0.45})-LOOKUP(AV1747,{0,1950001,3300001,6950001,9000001,18000001,40000001},{0,97500,427500,636000,1536000,2796000,4796000}))*1.021,-2))</f>
        <v/>
      </c>
      <c r="AX1747" s="19">
        <f>MAX(0,ROUNDDOWN(AR1747-AT1747-430000-0,-3))</f>
        <v/>
      </c>
      <c r="AY1747" s="19">
        <f>IF(AR1747&lt;=450000,0,MAX(0,ROUNDDOWN(AX1747*0.06-MIN(50000,AX1747)*0.03,-2))+MAX(0,ROUNDDOWN(AX1747*0.04-MIN(50000,AX1747)*0.02,-2)))</f>
        <v/>
      </c>
      <c r="AZ1747" s="19">
        <f>AW1747+AY1747+AS1747</f>
        <v/>
      </c>
    </row>
    <row r="1748">
      <c r="A1748" t="inlineStr">
        <is>
          <t>1万円刻み</t>
        </is>
      </c>
      <c r="B1748" s="19">
        <f>'3_1万円刻み'!$A$1731</f>
        <v/>
      </c>
      <c r="C1748" s="19">
        <f>MIN(0,MAX(0,$B1748))</f>
        <v/>
      </c>
      <c r="D1748" s="19">
        <f>$B1748-C1748</f>
        <v/>
      </c>
      <c r="E1748" s="19">
        <f>MIN(670000,ROUNDDOWN(MAX(0,D1748-430000)*0.0751+47600,0))+MIN(260000,ROUNDDOWN(MAX(0,D1748-430000)*0.028+17600,0))+MIN(30000,ROUNDDOWN(MAX(0,D1748-430000)*0.0027+1873,0))+IF("いいえ"="はい",MIN(170000,ROUNDDOWN(MAX(0,D1748-430000)*0.0243+17800,0)),0)</f>
        <v/>
      </c>
      <c r="F1748" s="19">
        <f>IF(""="",215040+E1748,"")</f>
        <v/>
      </c>
      <c r="G1748" s="19">
        <f>IF(D1748&gt;23500000,NA(),IF(D1748&lt;=4890000,1040000,IF(D1748&lt;=6550000,670000,620000)))</f>
        <v/>
      </c>
      <c r="H1748" s="19">
        <f>MAX(0,ROUNDDOWN(D1748-F1748-G1748-0,-3))</f>
        <v/>
      </c>
      <c r="I1748" s="19">
        <f>IF(H1748&lt;=0,0,ROUNDDOWN((H1748*LOOKUP(H1748,{0,1950001,3300001,6950001,9000001,18000001,40000001},{0.05,0.1,0.2,0.23,0.33,0.4,0.45})-LOOKUP(H1748,{0,1950001,3300001,6950001,9000001,18000001,40000001},{0,97500,427500,636000,1536000,2796000,4796000}))*1.021,-2))</f>
        <v/>
      </c>
      <c r="J1748" s="19">
        <f>MAX(0,ROUNDDOWN(D1748-F1748-430000-0,-3))</f>
        <v/>
      </c>
      <c r="K1748" s="19">
        <f>IF(D1748&lt;=450000,0,MAX(0,ROUNDDOWN(J1748*0.06-MIN(50000,J1748)*0.03,-2))+MAX(0,ROUNDDOWN(J1748*0.04-MIN(50000,J1748)*0.02,-2)))</f>
        <v/>
      </c>
      <c r="L1748" s="19">
        <f>I1748+K1748+E1748</f>
        <v/>
      </c>
      <c r="M1748" s="19">
        <f>MIN(100000,MAX(0,$B1748))</f>
        <v/>
      </c>
      <c r="N1748" s="19">
        <f>$B1748-M1748</f>
        <v/>
      </c>
      <c r="O1748" s="19">
        <f>MIN(670000,ROUNDDOWN(MAX(0,N1748-430000)*0.0751+47600,0))+MIN(260000,ROUNDDOWN(MAX(0,N1748-430000)*0.028+17600,0))+MIN(30000,ROUNDDOWN(MAX(0,N1748-430000)*0.0027+1873,0))+IF("いいえ"="はい",MIN(170000,ROUNDDOWN(MAX(0,N1748-430000)*0.0243+17800,0)),0)</f>
        <v/>
      </c>
      <c r="P1748" s="19">
        <f>IF(""="",215040+O1748,"")</f>
        <v/>
      </c>
      <c r="Q1748" s="19">
        <f>IF(N1748&gt;23500000,NA(),IF(N1748&lt;=4890000,1040000,IF(N1748&lt;=6550000,670000,620000)))</f>
        <v/>
      </c>
      <c r="R1748" s="19">
        <f>MAX(0,ROUNDDOWN(N1748-P1748-Q1748-0,-3))</f>
        <v/>
      </c>
      <c r="S1748" s="19">
        <f>IF(R1748&lt;=0,0,ROUNDDOWN((R1748*LOOKUP(R1748,{0,1950001,3300001,6950001,9000001,18000001,40000001},{0.05,0.1,0.2,0.23,0.33,0.4,0.45})-LOOKUP(R1748,{0,1950001,3300001,6950001,9000001,18000001,40000001},{0,97500,427500,636000,1536000,2796000,4796000}))*1.021,-2))</f>
        <v/>
      </c>
      <c r="T1748" s="19">
        <f>MAX(0,ROUNDDOWN(N1748-P1748-430000-0,-3))</f>
        <v/>
      </c>
      <c r="U1748" s="19">
        <f>IF(N1748&lt;=450000,0,MAX(0,ROUNDDOWN(T1748*0.06-MIN(50000,T1748)*0.03,-2))+MAX(0,ROUNDDOWN(T1748*0.04-MIN(50000,T1748)*0.02,-2)))</f>
        <v/>
      </c>
      <c r="V1748" s="19">
        <f>S1748+U1748+O1748</f>
        <v/>
      </c>
      <c r="W1748" s="19">
        <f>MIN(550000,MAX(0,$B1748))</f>
        <v/>
      </c>
      <c r="X1748" s="19">
        <f>$B1748-W1748</f>
        <v/>
      </c>
      <c r="Y1748" s="19">
        <f>MIN(670000,ROUNDDOWN(MAX(0,X1748-430000)*0.0751+47600,0))+MIN(260000,ROUNDDOWN(MAX(0,X1748-430000)*0.028+17600,0))+MIN(30000,ROUNDDOWN(MAX(0,X1748-430000)*0.0027+1873,0))+IF("いいえ"="はい",MIN(170000,ROUNDDOWN(MAX(0,X1748-430000)*0.0243+17800,0)),0)</f>
        <v/>
      </c>
      <c r="Z1748" s="19">
        <f>IF(""="",215040+Y1748,"")</f>
        <v/>
      </c>
      <c r="AA1748" s="19">
        <f>IF(X1748&gt;23500000,NA(),IF(X1748&lt;=4890000,1040000,IF(X1748&lt;=6550000,670000,620000)))</f>
        <v/>
      </c>
      <c r="AB1748" s="19">
        <f>MAX(0,ROUNDDOWN(X1748-Z1748-AA1748-0,-3))</f>
        <v/>
      </c>
      <c r="AC1748" s="19">
        <f>IF(AB1748&lt;=0,0,ROUNDDOWN((AB1748*LOOKUP(AB1748,{0,1950001,3300001,6950001,9000001,18000001,40000001},{0.05,0.1,0.2,0.23,0.33,0.4,0.45})-LOOKUP(AB1748,{0,1950001,3300001,6950001,9000001,18000001,40000001},{0,97500,427500,636000,1536000,2796000,4796000}))*1.021,-2))</f>
        <v/>
      </c>
      <c r="AD1748" s="19">
        <f>MAX(0,ROUNDDOWN(X1748-Z1748-430000-0,-3))</f>
        <v/>
      </c>
      <c r="AE1748" s="19">
        <f>IF(X1748&lt;=450000,0,MAX(0,ROUNDDOWN(AD1748*0.06-MIN(50000,AD1748)*0.03,-2))+MAX(0,ROUNDDOWN(AD1748*0.04-MIN(50000,AD1748)*0.02,-2)))</f>
        <v/>
      </c>
      <c r="AF1748" s="19">
        <f>AC1748+AE1748+Y1748</f>
        <v/>
      </c>
      <c r="AG1748" s="19">
        <f>MIN(650000,MAX(0,$B1748))</f>
        <v/>
      </c>
      <c r="AH1748" s="19">
        <f>$B1748-AG1748</f>
        <v/>
      </c>
      <c r="AI1748" s="19">
        <f>MIN(670000,ROUNDDOWN(MAX(0,AH1748-430000)*0.0751+47600,0))+MIN(260000,ROUNDDOWN(MAX(0,AH1748-430000)*0.028+17600,0))+MIN(30000,ROUNDDOWN(MAX(0,AH1748-430000)*0.0027+1873,0))+IF("いいえ"="はい",MIN(170000,ROUNDDOWN(MAX(0,AH1748-430000)*0.0243+17800,0)),0)</f>
        <v/>
      </c>
      <c r="AJ1748" s="19">
        <f>IF(""="",215040+AI1748,"")</f>
        <v/>
      </c>
      <c r="AK1748" s="19">
        <f>IF(AH1748&gt;23500000,NA(),IF(AH1748&lt;=4890000,1040000,IF(AH1748&lt;=6550000,670000,620000)))</f>
        <v/>
      </c>
      <c r="AL1748" s="19">
        <f>MAX(0,ROUNDDOWN(AH1748-AJ1748-AK1748-0,-3))</f>
        <v/>
      </c>
      <c r="AM1748" s="19">
        <f>IF(AL1748&lt;=0,0,ROUNDDOWN((AL1748*LOOKUP(AL1748,{0,1950001,3300001,6950001,9000001,18000001,40000001},{0.05,0.1,0.2,0.23,0.33,0.4,0.45})-LOOKUP(AL1748,{0,1950001,3300001,6950001,9000001,18000001,40000001},{0,97500,427500,636000,1536000,2796000,4796000}))*1.021,-2))</f>
        <v/>
      </c>
      <c r="AN1748" s="19">
        <f>MAX(0,ROUNDDOWN(AH1748-AJ1748-430000-0,-3))</f>
        <v/>
      </c>
      <c r="AO1748" s="19">
        <f>IF(AH1748&lt;=450000,0,MAX(0,ROUNDDOWN(AN1748*0.06-MIN(50000,AN1748)*0.03,-2))+MAX(0,ROUNDDOWN(AN1748*0.04-MIN(50000,AN1748)*0.02,-2)))</f>
        <v/>
      </c>
      <c r="AP1748" s="19">
        <f>AM1748+AO1748+AI1748</f>
        <v/>
      </c>
      <c r="AQ1748" s="19">
        <f>MIN(750000,MAX(0,$B1748))</f>
        <v/>
      </c>
      <c r="AR1748" s="19">
        <f>$B1748-AQ1748</f>
        <v/>
      </c>
      <c r="AS1748" s="19">
        <f>MIN(670000,ROUNDDOWN(MAX(0,AR1748-430000)*0.0751+47600,0))+MIN(260000,ROUNDDOWN(MAX(0,AR1748-430000)*0.028+17600,0))+MIN(30000,ROUNDDOWN(MAX(0,AR1748-430000)*0.0027+1873,0))+IF("いいえ"="はい",MIN(170000,ROUNDDOWN(MAX(0,AR1748-430000)*0.0243+17800,0)),0)</f>
        <v/>
      </c>
      <c r="AT1748" s="19">
        <f>IF(""="",215040+AS1748,"")</f>
        <v/>
      </c>
      <c r="AU1748" s="19">
        <f>IF(AR1748&gt;23500000,NA(),IF(AR1748&lt;=4890000,1040000,IF(AR1748&lt;=6550000,670000,620000)))</f>
        <v/>
      </c>
      <c r="AV1748" s="19">
        <f>MAX(0,ROUNDDOWN(AR1748-AT1748-AU1748-0,-3))</f>
        <v/>
      </c>
      <c r="AW1748" s="19">
        <f>IF(AV1748&lt;=0,0,ROUNDDOWN((AV1748*LOOKUP(AV1748,{0,1950001,3300001,6950001,9000001,18000001,40000001},{0.05,0.1,0.2,0.23,0.33,0.4,0.45})-LOOKUP(AV1748,{0,1950001,3300001,6950001,9000001,18000001,40000001},{0,97500,427500,636000,1536000,2796000,4796000}))*1.021,-2))</f>
        <v/>
      </c>
      <c r="AX1748" s="19">
        <f>MAX(0,ROUNDDOWN(AR1748-AT1748-430000-0,-3))</f>
        <v/>
      </c>
      <c r="AY1748" s="19">
        <f>IF(AR1748&lt;=450000,0,MAX(0,ROUNDDOWN(AX1748*0.06-MIN(50000,AX1748)*0.03,-2))+MAX(0,ROUNDDOWN(AX1748*0.04-MIN(50000,AX1748)*0.02,-2)))</f>
        <v/>
      </c>
      <c r="AZ1748" s="19">
        <f>AW1748+AY1748+AS1748</f>
        <v/>
      </c>
    </row>
    <row r="1749">
      <c r="A1749" t="inlineStr">
        <is>
          <t>1万円刻み</t>
        </is>
      </c>
      <c r="B1749" s="19">
        <f>'3_1万円刻み'!$A$1732</f>
        <v/>
      </c>
      <c r="C1749" s="19">
        <f>MIN(0,MAX(0,$B1749))</f>
        <v/>
      </c>
      <c r="D1749" s="19">
        <f>$B1749-C1749</f>
        <v/>
      </c>
      <c r="E1749" s="19">
        <f>MIN(670000,ROUNDDOWN(MAX(0,D1749-430000)*0.0751+47600,0))+MIN(260000,ROUNDDOWN(MAX(0,D1749-430000)*0.028+17600,0))+MIN(30000,ROUNDDOWN(MAX(0,D1749-430000)*0.0027+1873,0))+IF("いいえ"="はい",MIN(170000,ROUNDDOWN(MAX(0,D1749-430000)*0.0243+17800,0)),0)</f>
        <v/>
      </c>
      <c r="F1749" s="19">
        <f>IF(""="",215040+E1749,"")</f>
        <v/>
      </c>
      <c r="G1749" s="19">
        <f>IF(D1749&gt;23500000,NA(),IF(D1749&lt;=4890000,1040000,IF(D1749&lt;=6550000,670000,620000)))</f>
        <v/>
      </c>
      <c r="H1749" s="19">
        <f>MAX(0,ROUNDDOWN(D1749-F1749-G1749-0,-3))</f>
        <v/>
      </c>
      <c r="I1749" s="19">
        <f>IF(H1749&lt;=0,0,ROUNDDOWN((H1749*LOOKUP(H1749,{0,1950001,3300001,6950001,9000001,18000001,40000001},{0.05,0.1,0.2,0.23,0.33,0.4,0.45})-LOOKUP(H1749,{0,1950001,3300001,6950001,9000001,18000001,40000001},{0,97500,427500,636000,1536000,2796000,4796000}))*1.021,-2))</f>
        <v/>
      </c>
      <c r="J1749" s="19">
        <f>MAX(0,ROUNDDOWN(D1749-F1749-430000-0,-3))</f>
        <v/>
      </c>
      <c r="K1749" s="19">
        <f>IF(D1749&lt;=450000,0,MAX(0,ROUNDDOWN(J1749*0.06-MIN(50000,J1749)*0.03,-2))+MAX(0,ROUNDDOWN(J1749*0.04-MIN(50000,J1749)*0.02,-2)))</f>
        <v/>
      </c>
      <c r="L1749" s="19">
        <f>I1749+K1749+E1749</f>
        <v/>
      </c>
      <c r="M1749" s="19">
        <f>MIN(100000,MAX(0,$B1749))</f>
        <v/>
      </c>
      <c r="N1749" s="19">
        <f>$B1749-M1749</f>
        <v/>
      </c>
      <c r="O1749" s="19">
        <f>MIN(670000,ROUNDDOWN(MAX(0,N1749-430000)*0.0751+47600,0))+MIN(260000,ROUNDDOWN(MAX(0,N1749-430000)*0.028+17600,0))+MIN(30000,ROUNDDOWN(MAX(0,N1749-430000)*0.0027+1873,0))+IF("いいえ"="はい",MIN(170000,ROUNDDOWN(MAX(0,N1749-430000)*0.0243+17800,0)),0)</f>
        <v/>
      </c>
      <c r="P1749" s="19">
        <f>IF(""="",215040+O1749,"")</f>
        <v/>
      </c>
      <c r="Q1749" s="19">
        <f>IF(N1749&gt;23500000,NA(),IF(N1749&lt;=4890000,1040000,IF(N1749&lt;=6550000,670000,620000)))</f>
        <v/>
      </c>
      <c r="R1749" s="19">
        <f>MAX(0,ROUNDDOWN(N1749-P1749-Q1749-0,-3))</f>
        <v/>
      </c>
      <c r="S1749" s="19">
        <f>IF(R1749&lt;=0,0,ROUNDDOWN((R1749*LOOKUP(R1749,{0,1950001,3300001,6950001,9000001,18000001,40000001},{0.05,0.1,0.2,0.23,0.33,0.4,0.45})-LOOKUP(R1749,{0,1950001,3300001,6950001,9000001,18000001,40000001},{0,97500,427500,636000,1536000,2796000,4796000}))*1.021,-2))</f>
        <v/>
      </c>
      <c r="T1749" s="19">
        <f>MAX(0,ROUNDDOWN(N1749-P1749-430000-0,-3))</f>
        <v/>
      </c>
      <c r="U1749" s="19">
        <f>IF(N1749&lt;=450000,0,MAX(0,ROUNDDOWN(T1749*0.06-MIN(50000,T1749)*0.03,-2))+MAX(0,ROUNDDOWN(T1749*0.04-MIN(50000,T1749)*0.02,-2)))</f>
        <v/>
      </c>
      <c r="V1749" s="19">
        <f>S1749+U1749+O1749</f>
        <v/>
      </c>
      <c r="W1749" s="19">
        <f>MIN(550000,MAX(0,$B1749))</f>
        <v/>
      </c>
      <c r="X1749" s="19">
        <f>$B1749-W1749</f>
        <v/>
      </c>
      <c r="Y1749" s="19">
        <f>MIN(670000,ROUNDDOWN(MAX(0,X1749-430000)*0.0751+47600,0))+MIN(260000,ROUNDDOWN(MAX(0,X1749-430000)*0.028+17600,0))+MIN(30000,ROUNDDOWN(MAX(0,X1749-430000)*0.0027+1873,0))+IF("いいえ"="はい",MIN(170000,ROUNDDOWN(MAX(0,X1749-430000)*0.0243+17800,0)),0)</f>
        <v/>
      </c>
      <c r="Z1749" s="19">
        <f>IF(""="",215040+Y1749,"")</f>
        <v/>
      </c>
      <c r="AA1749" s="19">
        <f>IF(X1749&gt;23500000,NA(),IF(X1749&lt;=4890000,1040000,IF(X1749&lt;=6550000,670000,620000)))</f>
        <v/>
      </c>
      <c r="AB1749" s="19">
        <f>MAX(0,ROUNDDOWN(X1749-Z1749-AA1749-0,-3))</f>
        <v/>
      </c>
      <c r="AC1749" s="19">
        <f>IF(AB1749&lt;=0,0,ROUNDDOWN((AB1749*LOOKUP(AB1749,{0,1950001,3300001,6950001,9000001,18000001,40000001},{0.05,0.1,0.2,0.23,0.33,0.4,0.45})-LOOKUP(AB1749,{0,1950001,3300001,6950001,9000001,18000001,40000001},{0,97500,427500,636000,1536000,2796000,4796000}))*1.021,-2))</f>
        <v/>
      </c>
      <c r="AD1749" s="19">
        <f>MAX(0,ROUNDDOWN(X1749-Z1749-430000-0,-3))</f>
        <v/>
      </c>
      <c r="AE1749" s="19">
        <f>IF(X1749&lt;=450000,0,MAX(0,ROUNDDOWN(AD1749*0.06-MIN(50000,AD1749)*0.03,-2))+MAX(0,ROUNDDOWN(AD1749*0.04-MIN(50000,AD1749)*0.02,-2)))</f>
        <v/>
      </c>
      <c r="AF1749" s="19">
        <f>AC1749+AE1749+Y1749</f>
        <v/>
      </c>
      <c r="AG1749" s="19">
        <f>MIN(650000,MAX(0,$B1749))</f>
        <v/>
      </c>
      <c r="AH1749" s="19">
        <f>$B1749-AG1749</f>
        <v/>
      </c>
      <c r="AI1749" s="19">
        <f>MIN(670000,ROUNDDOWN(MAX(0,AH1749-430000)*0.0751+47600,0))+MIN(260000,ROUNDDOWN(MAX(0,AH1749-430000)*0.028+17600,0))+MIN(30000,ROUNDDOWN(MAX(0,AH1749-430000)*0.0027+1873,0))+IF("いいえ"="はい",MIN(170000,ROUNDDOWN(MAX(0,AH1749-430000)*0.0243+17800,0)),0)</f>
        <v/>
      </c>
      <c r="AJ1749" s="19">
        <f>IF(""="",215040+AI1749,"")</f>
        <v/>
      </c>
      <c r="AK1749" s="19">
        <f>IF(AH1749&gt;23500000,NA(),IF(AH1749&lt;=4890000,1040000,IF(AH1749&lt;=6550000,670000,620000)))</f>
        <v/>
      </c>
      <c r="AL1749" s="19">
        <f>MAX(0,ROUNDDOWN(AH1749-AJ1749-AK1749-0,-3))</f>
        <v/>
      </c>
      <c r="AM1749" s="19">
        <f>IF(AL1749&lt;=0,0,ROUNDDOWN((AL1749*LOOKUP(AL1749,{0,1950001,3300001,6950001,9000001,18000001,40000001},{0.05,0.1,0.2,0.23,0.33,0.4,0.45})-LOOKUP(AL1749,{0,1950001,3300001,6950001,9000001,18000001,40000001},{0,97500,427500,636000,1536000,2796000,4796000}))*1.021,-2))</f>
        <v/>
      </c>
      <c r="AN1749" s="19">
        <f>MAX(0,ROUNDDOWN(AH1749-AJ1749-430000-0,-3))</f>
        <v/>
      </c>
      <c r="AO1749" s="19">
        <f>IF(AH1749&lt;=450000,0,MAX(0,ROUNDDOWN(AN1749*0.06-MIN(50000,AN1749)*0.03,-2))+MAX(0,ROUNDDOWN(AN1749*0.04-MIN(50000,AN1749)*0.02,-2)))</f>
        <v/>
      </c>
      <c r="AP1749" s="19">
        <f>AM1749+AO1749+AI1749</f>
        <v/>
      </c>
      <c r="AQ1749" s="19">
        <f>MIN(750000,MAX(0,$B1749))</f>
        <v/>
      </c>
      <c r="AR1749" s="19">
        <f>$B1749-AQ1749</f>
        <v/>
      </c>
      <c r="AS1749" s="19">
        <f>MIN(670000,ROUNDDOWN(MAX(0,AR1749-430000)*0.0751+47600,0))+MIN(260000,ROUNDDOWN(MAX(0,AR1749-430000)*0.028+17600,0))+MIN(30000,ROUNDDOWN(MAX(0,AR1749-430000)*0.0027+1873,0))+IF("いいえ"="はい",MIN(170000,ROUNDDOWN(MAX(0,AR1749-430000)*0.0243+17800,0)),0)</f>
        <v/>
      </c>
      <c r="AT1749" s="19">
        <f>IF(""="",215040+AS1749,"")</f>
        <v/>
      </c>
      <c r="AU1749" s="19">
        <f>IF(AR1749&gt;23500000,NA(),IF(AR1749&lt;=4890000,1040000,IF(AR1749&lt;=6550000,670000,620000)))</f>
        <v/>
      </c>
      <c r="AV1749" s="19">
        <f>MAX(0,ROUNDDOWN(AR1749-AT1749-AU1749-0,-3))</f>
        <v/>
      </c>
      <c r="AW1749" s="19">
        <f>IF(AV1749&lt;=0,0,ROUNDDOWN((AV1749*LOOKUP(AV1749,{0,1950001,3300001,6950001,9000001,18000001,40000001},{0.05,0.1,0.2,0.23,0.33,0.4,0.45})-LOOKUP(AV1749,{0,1950001,3300001,6950001,9000001,18000001,40000001},{0,97500,427500,636000,1536000,2796000,4796000}))*1.021,-2))</f>
        <v/>
      </c>
      <c r="AX1749" s="19">
        <f>MAX(0,ROUNDDOWN(AR1749-AT1749-430000-0,-3))</f>
        <v/>
      </c>
      <c r="AY1749" s="19">
        <f>IF(AR1749&lt;=450000,0,MAX(0,ROUNDDOWN(AX1749*0.06-MIN(50000,AX1749)*0.03,-2))+MAX(0,ROUNDDOWN(AX1749*0.04-MIN(50000,AX1749)*0.02,-2)))</f>
        <v/>
      </c>
      <c r="AZ1749" s="19">
        <f>AW1749+AY1749+AS1749</f>
        <v/>
      </c>
    </row>
    <row r="1750">
      <c r="A1750" t="inlineStr">
        <is>
          <t>1万円刻み</t>
        </is>
      </c>
      <c r="B1750" s="19">
        <f>'3_1万円刻み'!$A$1733</f>
        <v/>
      </c>
      <c r="C1750" s="19">
        <f>MIN(0,MAX(0,$B1750))</f>
        <v/>
      </c>
      <c r="D1750" s="19">
        <f>$B1750-C1750</f>
        <v/>
      </c>
      <c r="E1750" s="19">
        <f>MIN(670000,ROUNDDOWN(MAX(0,D1750-430000)*0.0751+47600,0))+MIN(260000,ROUNDDOWN(MAX(0,D1750-430000)*0.028+17600,0))+MIN(30000,ROUNDDOWN(MAX(0,D1750-430000)*0.0027+1873,0))+IF("いいえ"="はい",MIN(170000,ROUNDDOWN(MAX(0,D1750-430000)*0.0243+17800,0)),0)</f>
        <v/>
      </c>
      <c r="F1750" s="19">
        <f>IF(""="",215040+E1750,"")</f>
        <v/>
      </c>
      <c r="G1750" s="19">
        <f>IF(D1750&gt;23500000,NA(),IF(D1750&lt;=4890000,1040000,IF(D1750&lt;=6550000,670000,620000)))</f>
        <v/>
      </c>
      <c r="H1750" s="19">
        <f>MAX(0,ROUNDDOWN(D1750-F1750-G1750-0,-3))</f>
        <v/>
      </c>
      <c r="I1750" s="19">
        <f>IF(H1750&lt;=0,0,ROUNDDOWN((H1750*LOOKUP(H1750,{0,1950001,3300001,6950001,9000001,18000001,40000001},{0.05,0.1,0.2,0.23,0.33,0.4,0.45})-LOOKUP(H1750,{0,1950001,3300001,6950001,9000001,18000001,40000001},{0,97500,427500,636000,1536000,2796000,4796000}))*1.021,-2))</f>
        <v/>
      </c>
      <c r="J1750" s="19">
        <f>MAX(0,ROUNDDOWN(D1750-F1750-430000-0,-3))</f>
        <v/>
      </c>
      <c r="K1750" s="19">
        <f>IF(D1750&lt;=450000,0,MAX(0,ROUNDDOWN(J1750*0.06-MIN(50000,J1750)*0.03,-2))+MAX(0,ROUNDDOWN(J1750*0.04-MIN(50000,J1750)*0.02,-2)))</f>
        <v/>
      </c>
      <c r="L1750" s="19">
        <f>I1750+K1750+E1750</f>
        <v/>
      </c>
      <c r="M1750" s="19">
        <f>MIN(100000,MAX(0,$B1750))</f>
        <v/>
      </c>
      <c r="N1750" s="19">
        <f>$B1750-M1750</f>
        <v/>
      </c>
      <c r="O1750" s="19">
        <f>MIN(670000,ROUNDDOWN(MAX(0,N1750-430000)*0.0751+47600,0))+MIN(260000,ROUNDDOWN(MAX(0,N1750-430000)*0.028+17600,0))+MIN(30000,ROUNDDOWN(MAX(0,N1750-430000)*0.0027+1873,0))+IF("いいえ"="はい",MIN(170000,ROUNDDOWN(MAX(0,N1750-430000)*0.0243+17800,0)),0)</f>
        <v/>
      </c>
      <c r="P1750" s="19">
        <f>IF(""="",215040+O1750,"")</f>
        <v/>
      </c>
      <c r="Q1750" s="19">
        <f>IF(N1750&gt;23500000,NA(),IF(N1750&lt;=4890000,1040000,IF(N1750&lt;=6550000,670000,620000)))</f>
        <v/>
      </c>
      <c r="R1750" s="19">
        <f>MAX(0,ROUNDDOWN(N1750-P1750-Q1750-0,-3))</f>
        <v/>
      </c>
      <c r="S1750" s="19">
        <f>IF(R1750&lt;=0,0,ROUNDDOWN((R1750*LOOKUP(R1750,{0,1950001,3300001,6950001,9000001,18000001,40000001},{0.05,0.1,0.2,0.23,0.33,0.4,0.45})-LOOKUP(R1750,{0,1950001,3300001,6950001,9000001,18000001,40000001},{0,97500,427500,636000,1536000,2796000,4796000}))*1.021,-2))</f>
        <v/>
      </c>
      <c r="T1750" s="19">
        <f>MAX(0,ROUNDDOWN(N1750-P1750-430000-0,-3))</f>
        <v/>
      </c>
      <c r="U1750" s="19">
        <f>IF(N1750&lt;=450000,0,MAX(0,ROUNDDOWN(T1750*0.06-MIN(50000,T1750)*0.03,-2))+MAX(0,ROUNDDOWN(T1750*0.04-MIN(50000,T1750)*0.02,-2)))</f>
        <v/>
      </c>
      <c r="V1750" s="19">
        <f>S1750+U1750+O1750</f>
        <v/>
      </c>
      <c r="W1750" s="19">
        <f>MIN(550000,MAX(0,$B1750))</f>
        <v/>
      </c>
      <c r="X1750" s="19">
        <f>$B1750-W1750</f>
        <v/>
      </c>
      <c r="Y1750" s="19">
        <f>MIN(670000,ROUNDDOWN(MAX(0,X1750-430000)*0.0751+47600,0))+MIN(260000,ROUNDDOWN(MAX(0,X1750-430000)*0.028+17600,0))+MIN(30000,ROUNDDOWN(MAX(0,X1750-430000)*0.0027+1873,0))+IF("いいえ"="はい",MIN(170000,ROUNDDOWN(MAX(0,X1750-430000)*0.0243+17800,0)),0)</f>
        <v/>
      </c>
      <c r="Z1750" s="19">
        <f>IF(""="",215040+Y1750,"")</f>
        <v/>
      </c>
      <c r="AA1750" s="19">
        <f>IF(X1750&gt;23500000,NA(),IF(X1750&lt;=4890000,1040000,IF(X1750&lt;=6550000,670000,620000)))</f>
        <v/>
      </c>
      <c r="AB1750" s="19">
        <f>MAX(0,ROUNDDOWN(X1750-Z1750-AA1750-0,-3))</f>
        <v/>
      </c>
      <c r="AC1750" s="19">
        <f>IF(AB1750&lt;=0,0,ROUNDDOWN((AB1750*LOOKUP(AB1750,{0,1950001,3300001,6950001,9000001,18000001,40000001},{0.05,0.1,0.2,0.23,0.33,0.4,0.45})-LOOKUP(AB1750,{0,1950001,3300001,6950001,9000001,18000001,40000001},{0,97500,427500,636000,1536000,2796000,4796000}))*1.021,-2))</f>
        <v/>
      </c>
      <c r="AD1750" s="19">
        <f>MAX(0,ROUNDDOWN(X1750-Z1750-430000-0,-3))</f>
        <v/>
      </c>
      <c r="AE1750" s="19">
        <f>IF(X1750&lt;=450000,0,MAX(0,ROUNDDOWN(AD1750*0.06-MIN(50000,AD1750)*0.03,-2))+MAX(0,ROUNDDOWN(AD1750*0.04-MIN(50000,AD1750)*0.02,-2)))</f>
        <v/>
      </c>
      <c r="AF1750" s="19">
        <f>AC1750+AE1750+Y1750</f>
        <v/>
      </c>
      <c r="AG1750" s="19">
        <f>MIN(650000,MAX(0,$B1750))</f>
        <v/>
      </c>
      <c r="AH1750" s="19">
        <f>$B1750-AG1750</f>
        <v/>
      </c>
      <c r="AI1750" s="19">
        <f>MIN(670000,ROUNDDOWN(MAX(0,AH1750-430000)*0.0751+47600,0))+MIN(260000,ROUNDDOWN(MAX(0,AH1750-430000)*0.028+17600,0))+MIN(30000,ROUNDDOWN(MAX(0,AH1750-430000)*0.0027+1873,0))+IF("いいえ"="はい",MIN(170000,ROUNDDOWN(MAX(0,AH1750-430000)*0.0243+17800,0)),0)</f>
        <v/>
      </c>
      <c r="AJ1750" s="19">
        <f>IF(""="",215040+AI1750,"")</f>
        <v/>
      </c>
      <c r="AK1750" s="19">
        <f>IF(AH1750&gt;23500000,NA(),IF(AH1750&lt;=4890000,1040000,IF(AH1750&lt;=6550000,670000,620000)))</f>
        <v/>
      </c>
      <c r="AL1750" s="19">
        <f>MAX(0,ROUNDDOWN(AH1750-AJ1750-AK1750-0,-3))</f>
        <v/>
      </c>
      <c r="AM1750" s="19">
        <f>IF(AL1750&lt;=0,0,ROUNDDOWN((AL1750*LOOKUP(AL1750,{0,1950001,3300001,6950001,9000001,18000001,40000001},{0.05,0.1,0.2,0.23,0.33,0.4,0.45})-LOOKUP(AL1750,{0,1950001,3300001,6950001,9000001,18000001,40000001},{0,97500,427500,636000,1536000,2796000,4796000}))*1.021,-2))</f>
        <v/>
      </c>
      <c r="AN1750" s="19">
        <f>MAX(0,ROUNDDOWN(AH1750-AJ1750-430000-0,-3))</f>
        <v/>
      </c>
      <c r="AO1750" s="19">
        <f>IF(AH1750&lt;=450000,0,MAX(0,ROUNDDOWN(AN1750*0.06-MIN(50000,AN1750)*0.03,-2))+MAX(0,ROUNDDOWN(AN1750*0.04-MIN(50000,AN1750)*0.02,-2)))</f>
        <v/>
      </c>
      <c r="AP1750" s="19">
        <f>AM1750+AO1750+AI1750</f>
        <v/>
      </c>
      <c r="AQ1750" s="19">
        <f>MIN(750000,MAX(0,$B1750))</f>
        <v/>
      </c>
      <c r="AR1750" s="19">
        <f>$B1750-AQ1750</f>
        <v/>
      </c>
      <c r="AS1750" s="19">
        <f>MIN(670000,ROUNDDOWN(MAX(0,AR1750-430000)*0.0751+47600,0))+MIN(260000,ROUNDDOWN(MAX(0,AR1750-430000)*0.028+17600,0))+MIN(30000,ROUNDDOWN(MAX(0,AR1750-430000)*0.0027+1873,0))+IF("いいえ"="はい",MIN(170000,ROUNDDOWN(MAX(0,AR1750-430000)*0.0243+17800,0)),0)</f>
        <v/>
      </c>
      <c r="AT1750" s="19">
        <f>IF(""="",215040+AS1750,"")</f>
        <v/>
      </c>
      <c r="AU1750" s="19">
        <f>IF(AR1750&gt;23500000,NA(),IF(AR1750&lt;=4890000,1040000,IF(AR1750&lt;=6550000,670000,620000)))</f>
        <v/>
      </c>
      <c r="AV1750" s="19">
        <f>MAX(0,ROUNDDOWN(AR1750-AT1750-AU1750-0,-3))</f>
        <v/>
      </c>
      <c r="AW1750" s="19">
        <f>IF(AV1750&lt;=0,0,ROUNDDOWN((AV1750*LOOKUP(AV1750,{0,1950001,3300001,6950001,9000001,18000001,40000001},{0.05,0.1,0.2,0.23,0.33,0.4,0.45})-LOOKUP(AV1750,{0,1950001,3300001,6950001,9000001,18000001,40000001},{0,97500,427500,636000,1536000,2796000,4796000}))*1.021,-2))</f>
        <v/>
      </c>
      <c r="AX1750" s="19">
        <f>MAX(0,ROUNDDOWN(AR1750-AT1750-430000-0,-3))</f>
        <v/>
      </c>
      <c r="AY1750" s="19">
        <f>IF(AR1750&lt;=450000,0,MAX(0,ROUNDDOWN(AX1750*0.06-MIN(50000,AX1750)*0.03,-2))+MAX(0,ROUNDDOWN(AX1750*0.04-MIN(50000,AX1750)*0.02,-2)))</f>
        <v/>
      </c>
      <c r="AZ1750" s="19">
        <f>AW1750+AY1750+AS1750</f>
        <v/>
      </c>
    </row>
    <row r="1751">
      <c r="A1751" t="inlineStr">
        <is>
          <t>1万円刻み</t>
        </is>
      </c>
      <c r="B1751" s="19">
        <f>'3_1万円刻み'!$A$1734</f>
        <v/>
      </c>
      <c r="C1751" s="19">
        <f>MIN(0,MAX(0,$B1751))</f>
        <v/>
      </c>
      <c r="D1751" s="19">
        <f>$B1751-C1751</f>
        <v/>
      </c>
      <c r="E1751" s="19">
        <f>MIN(670000,ROUNDDOWN(MAX(0,D1751-430000)*0.0751+47600,0))+MIN(260000,ROUNDDOWN(MAX(0,D1751-430000)*0.028+17600,0))+MIN(30000,ROUNDDOWN(MAX(0,D1751-430000)*0.0027+1873,0))+IF("いいえ"="はい",MIN(170000,ROUNDDOWN(MAX(0,D1751-430000)*0.0243+17800,0)),0)</f>
        <v/>
      </c>
      <c r="F1751" s="19">
        <f>IF(""="",215040+E1751,"")</f>
        <v/>
      </c>
      <c r="G1751" s="19">
        <f>IF(D1751&gt;23500000,NA(),IF(D1751&lt;=4890000,1040000,IF(D1751&lt;=6550000,670000,620000)))</f>
        <v/>
      </c>
      <c r="H1751" s="19">
        <f>MAX(0,ROUNDDOWN(D1751-F1751-G1751-0,-3))</f>
        <v/>
      </c>
      <c r="I1751" s="19">
        <f>IF(H1751&lt;=0,0,ROUNDDOWN((H1751*LOOKUP(H1751,{0,1950001,3300001,6950001,9000001,18000001,40000001},{0.05,0.1,0.2,0.23,0.33,0.4,0.45})-LOOKUP(H1751,{0,1950001,3300001,6950001,9000001,18000001,40000001},{0,97500,427500,636000,1536000,2796000,4796000}))*1.021,-2))</f>
        <v/>
      </c>
      <c r="J1751" s="19">
        <f>MAX(0,ROUNDDOWN(D1751-F1751-430000-0,-3))</f>
        <v/>
      </c>
      <c r="K1751" s="19">
        <f>IF(D1751&lt;=450000,0,MAX(0,ROUNDDOWN(J1751*0.06-MIN(50000,J1751)*0.03,-2))+MAX(0,ROUNDDOWN(J1751*0.04-MIN(50000,J1751)*0.02,-2)))</f>
        <v/>
      </c>
      <c r="L1751" s="19">
        <f>I1751+K1751+E1751</f>
        <v/>
      </c>
      <c r="M1751" s="19">
        <f>MIN(100000,MAX(0,$B1751))</f>
        <v/>
      </c>
      <c r="N1751" s="19">
        <f>$B1751-M1751</f>
        <v/>
      </c>
      <c r="O1751" s="19">
        <f>MIN(670000,ROUNDDOWN(MAX(0,N1751-430000)*0.0751+47600,0))+MIN(260000,ROUNDDOWN(MAX(0,N1751-430000)*0.028+17600,0))+MIN(30000,ROUNDDOWN(MAX(0,N1751-430000)*0.0027+1873,0))+IF("いいえ"="はい",MIN(170000,ROUNDDOWN(MAX(0,N1751-430000)*0.0243+17800,0)),0)</f>
        <v/>
      </c>
      <c r="P1751" s="19">
        <f>IF(""="",215040+O1751,"")</f>
        <v/>
      </c>
      <c r="Q1751" s="19">
        <f>IF(N1751&gt;23500000,NA(),IF(N1751&lt;=4890000,1040000,IF(N1751&lt;=6550000,670000,620000)))</f>
        <v/>
      </c>
      <c r="R1751" s="19">
        <f>MAX(0,ROUNDDOWN(N1751-P1751-Q1751-0,-3))</f>
        <v/>
      </c>
      <c r="S1751" s="19">
        <f>IF(R1751&lt;=0,0,ROUNDDOWN((R1751*LOOKUP(R1751,{0,1950001,3300001,6950001,9000001,18000001,40000001},{0.05,0.1,0.2,0.23,0.33,0.4,0.45})-LOOKUP(R1751,{0,1950001,3300001,6950001,9000001,18000001,40000001},{0,97500,427500,636000,1536000,2796000,4796000}))*1.021,-2))</f>
        <v/>
      </c>
      <c r="T1751" s="19">
        <f>MAX(0,ROUNDDOWN(N1751-P1751-430000-0,-3))</f>
        <v/>
      </c>
      <c r="U1751" s="19">
        <f>IF(N1751&lt;=450000,0,MAX(0,ROUNDDOWN(T1751*0.06-MIN(50000,T1751)*0.03,-2))+MAX(0,ROUNDDOWN(T1751*0.04-MIN(50000,T1751)*0.02,-2)))</f>
        <v/>
      </c>
      <c r="V1751" s="19">
        <f>S1751+U1751+O1751</f>
        <v/>
      </c>
      <c r="W1751" s="19">
        <f>MIN(550000,MAX(0,$B1751))</f>
        <v/>
      </c>
      <c r="X1751" s="19">
        <f>$B1751-W1751</f>
        <v/>
      </c>
      <c r="Y1751" s="19">
        <f>MIN(670000,ROUNDDOWN(MAX(0,X1751-430000)*0.0751+47600,0))+MIN(260000,ROUNDDOWN(MAX(0,X1751-430000)*0.028+17600,0))+MIN(30000,ROUNDDOWN(MAX(0,X1751-430000)*0.0027+1873,0))+IF("いいえ"="はい",MIN(170000,ROUNDDOWN(MAX(0,X1751-430000)*0.0243+17800,0)),0)</f>
        <v/>
      </c>
      <c r="Z1751" s="19">
        <f>IF(""="",215040+Y1751,"")</f>
        <v/>
      </c>
      <c r="AA1751" s="19">
        <f>IF(X1751&gt;23500000,NA(),IF(X1751&lt;=4890000,1040000,IF(X1751&lt;=6550000,670000,620000)))</f>
        <v/>
      </c>
      <c r="AB1751" s="19">
        <f>MAX(0,ROUNDDOWN(X1751-Z1751-AA1751-0,-3))</f>
        <v/>
      </c>
      <c r="AC1751" s="19">
        <f>IF(AB1751&lt;=0,0,ROUNDDOWN((AB1751*LOOKUP(AB1751,{0,1950001,3300001,6950001,9000001,18000001,40000001},{0.05,0.1,0.2,0.23,0.33,0.4,0.45})-LOOKUP(AB1751,{0,1950001,3300001,6950001,9000001,18000001,40000001},{0,97500,427500,636000,1536000,2796000,4796000}))*1.021,-2))</f>
        <v/>
      </c>
      <c r="AD1751" s="19">
        <f>MAX(0,ROUNDDOWN(X1751-Z1751-430000-0,-3))</f>
        <v/>
      </c>
      <c r="AE1751" s="19">
        <f>IF(X1751&lt;=450000,0,MAX(0,ROUNDDOWN(AD1751*0.06-MIN(50000,AD1751)*0.03,-2))+MAX(0,ROUNDDOWN(AD1751*0.04-MIN(50000,AD1751)*0.02,-2)))</f>
        <v/>
      </c>
      <c r="AF1751" s="19">
        <f>AC1751+AE1751+Y1751</f>
        <v/>
      </c>
      <c r="AG1751" s="19">
        <f>MIN(650000,MAX(0,$B1751))</f>
        <v/>
      </c>
      <c r="AH1751" s="19">
        <f>$B1751-AG1751</f>
        <v/>
      </c>
      <c r="AI1751" s="19">
        <f>MIN(670000,ROUNDDOWN(MAX(0,AH1751-430000)*0.0751+47600,0))+MIN(260000,ROUNDDOWN(MAX(0,AH1751-430000)*0.028+17600,0))+MIN(30000,ROUNDDOWN(MAX(0,AH1751-430000)*0.0027+1873,0))+IF("いいえ"="はい",MIN(170000,ROUNDDOWN(MAX(0,AH1751-430000)*0.0243+17800,0)),0)</f>
        <v/>
      </c>
      <c r="AJ1751" s="19">
        <f>IF(""="",215040+AI1751,"")</f>
        <v/>
      </c>
      <c r="AK1751" s="19">
        <f>IF(AH1751&gt;23500000,NA(),IF(AH1751&lt;=4890000,1040000,IF(AH1751&lt;=6550000,670000,620000)))</f>
        <v/>
      </c>
      <c r="AL1751" s="19">
        <f>MAX(0,ROUNDDOWN(AH1751-AJ1751-AK1751-0,-3))</f>
        <v/>
      </c>
      <c r="AM1751" s="19">
        <f>IF(AL1751&lt;=0,0,ROUNDDOWN((AL1751*LOOKUP(AL1751,{0,1950001,3300001,6950001,9000001,18000001,40000001},{0.05,0.1,0.2,0.23,0.33,0.4,0.45})-LOOKUP(AL1751,{0,1950001,3300001,6950001,9000001,18000001,40000001},{0,97500,427500,636000,1536000,2796000,4796000}))*1.021,-2))</f>
        <v/>
      </c>
      <c r="AN1751" s="19">
        <f>MAX(0,ROUNDDOWN(AH1751-AJ1751-430000-0,-3))</f>
        <v/>
      </c>
      <c r="AO1751" s="19">
        <f>IF(AH1751&lt;=450000,0,MAX(0,ROUNDDOWN(AN1751*0.06-MIN(50000,AN1751)*0.03,-2))+MAX(0,ROUNDDOWN(AN1751*0.04-MIN(50000,AN1751)*0.02,-2)))</f>
        <v/>
      </c>
      <c r="AP1751" s="19">
        <f>AM1751+AO1751+AI1751</f>
        <v/>
      </c>
      <c r="AQ1751" s="19">
        <f>MIN(750000,MAX(0,$B1751))</f>
        <v/>
      </c>
      <c r="AR1751" s="19">
        <f>$B1751-AQ1751</f>
        <v/>
      </c>
      <c r="AS1751" s="19">
        <f>MIN(670000,ROUNDDOWN(MAX(0,AR1751-430000)*0.0751+47600,0))+MIN(260000,ROUNDDOWN(MAX(0,AR1751-430000)*0.028+17600,0))+MIN(30000,ROUNDDOWN(MAX(0,AR1751-430000)*0.0027+1873,0))+IF("いいえ"="はい",MIN(170000,ROUNDDOWN(MAX(0,AR1751-430000)*0.0243+17800,0)),0)</f>
        <v/>
      </c>
      <c r="AT1751" s="19">
        <f>IF(""="",215040+AS1751,"")</f>
        <v/>
      </c>
      <c r="AU1751" s="19">
        <f>IF(AR1751&gt;23500000,NA(),IF(AR1751&lt;=4890000,1040000,IF(AR1751&lt;=6550000,670000,620000)))</f>
        <v/>
      </c>
      <c r="AV1751" s="19">
        <f>MAX(0,ROUNDDOWN(AR1751-AT1751-AU1751-0,-3))</f>
        <v/>
      </c>
      <c r="AW1751" s="19">
        <f>IF(AV1751&lt;=0,0,ROUNDDOWN((AV1751*LOOKUP(AV1751,{0,1950001,3300001,6950001,9000001,18000001,40000001},{0.05,0.1,0.2,0.23,0.33,0.4,0.45})-LOOKUP(AV1751,{0,1950001,3300001,6950001,9000001,18000001,40000001},{0,97500,427500,636000,1536000,2796000,4796000}))*1.021,-2))</f>
        <v/>
      </c>
      <c r="AX1751" s="19">
        <f>MAX(0,ROUNDDOWN(AR1751-AT1751-430000-0,-3))</f>
        <v/>
      </c>
      <c r="AY1751" s="19">
        <f>IF(AR1751&lt;=450000,0,MAX(0,ROUNDDOWN(AX1751*0.06-MIN(50000,AX1751)*0.03,-2))+MAX(0,ROUNDDOWN(AX1751*0.04-MIN(50000,AX1751)*0.02,-2)))</f>
        <v/>
      </c>
      <c r="AZ1751" s="19">
        <f>AW1751+AY1751+AS1751</f>
        <v/>
      </c>
    </row>
    <row r="1752">
      <c r="A1752" t="inlineStr">
        <is>
          <t>1万円刻み</t>
        </is>
      </c>
      <c r="B1752" s="19">
        <f>'3_1万円刻み'!$A$1735</f>
        <v/>
      </c>
      <c r="C1752" s="19">
        <f>MIN(0,MAX(0,$B1752))</f>
        <v/>
      </c>
      <c r="D1752" s="19">
        <f>$B1752-C1752</f>
        <v/>
      </c>
      <c r="E1752" s="19">
        <f>MIN(670000,ROUNDDOWN(MAX(0,D1752-430000)*0.0751+47600,0))+MIN(260000,ROUNDDOWN(MAX(0,D1752-430000)*0.028+17600,0))+MIN(30000,ROUNDDOWN(MAX(0,D1752-430000)*0.0027+1873,0))+IF("いいえ"="はい",MIN(170000,ROUNDDOWN(MAX(0,D1752-430000)*0.0243+17800,0)),0)</f>
        <v/>
      </c>
      <c r="F1752" s="19">
        <f>IF(""="",215040+E1752,"")</f>
        <v/>
      </c>
      <c r="G1752" s="19">
        <f>IF(D1752&gt;23500000,NA(),IF(D1752&lt;=4890000,1040000,IF(D1752&lt;=6550000,670000,620000)))</f>
        <v/>
      </c>
      <c r="H1752" s="19">
        <f>MAX(0,ROUNDDOWN(D1752-F1752-G1752-0,-3))</f>
        <v/>
      </c>
      <c r="I1752" s="19">
        <f>IF(H1752&lt;=0,0,ROUNDDOWN((H1752*LOOKUP(H1752,{0,1950001,3300001,6950001,9000001,18000001,40000001},{0.05,0.1,0.2,0.23,0.33,0.4,0.45})-LOOKUP(H1752,{0,1950001,3300001,6950001,9000001,18000001,40000001},{0,97500,427500,636000,1536000,2796000,4796000}))*1.021,-2))</f>
        <v/>
      </c>
      <c r="J1752" s="19">
        <f>MAX(0,ROUNDDOWN(D1752-F1752-430000-0,-3))</f>
        <v/>
      </c>
      <c r="K1752" s="19">
        <f>IF(D1752&lt;=450000,0,MAX(0,ROUNDDOWN(J1752*0.06-MIN(50000,J1752)*0.03,-2))+MAX(0,ROUNDDOWN(J1752*0.04-MIN(50000,J1752)*0.02,-2)))</f>
        <v/>
      </c>
      <c r="L1752" s="19">
        <f>I1752+K1752+E1752</f>
        <v/>
      </c>
      <c r="M1752" s="19">
        <f>MIN(100000,MAX(0,$B1752))</f>
        <v/>
      </c>
      <c r="N1752" s="19">
        <f>$B1752-M1752</f>
        <v/>
      </c>
      <c r="O1752" s="19">
        <f>MIN(670000,ROUNDDOWN(MAX(0,N1752-430000)*0.0751+47600,0))+MIN(260000,ROUNDDOWN(MAX(0,N1752-430000)*0.028+17600,0))+MIN(30000,ROUNDDOWN(MAX(0,N1752-430000)*0.0027+1873,0))+IF("いいえ"="はい",MIN(170000,ROUNDDOWN(MAX(0,N1752-430000)*0.0243+17800,0)),0)</f>
        <v/>
      </c>
      <c r="P1752" s="19">
        <f>IF(""="",215040+O1752,"")</f>
        <v/>
      </c>
      <c r="Q1752" s="19">
        <f>IF(N1752&gt;23500000,NA(),IF(N1752&lt;=4890000,1040000,IF(N1752&lt;=6550000,670000,620000)))</f>
        <v/>
      </c>
      <c r="R1752" s="19">
        <f>MAX(0,ROUNDDOWN(N1752-P1752-Q1752-0,-3))</f>
        <v/>
      </c>
      <c r="S1752" s="19">
        <f>IF(R1752&lt;=0,0,ROUNDDOWN((R1752*LOOKUP(R1752,{0,1950001,3300001,6950001,9000001,18000001,40000001},{0.05,0.1,0.2,0.23,0.33,0.4,0.45})-LOOKUP(R1752,{0,1950001,3300001,6950001,9000001,18000001,40000001},{0,97500,427500,636000,1536000,2796000,4796000}))*1.021,-2))</f>
        <v/>
      </c>
      <c r="T1752" s="19">
        <f>MAX(0,ROUNDDOWN(N1752-P1752-430000-0,-3))</f>
        <v/>
      </c>
      <c r="U1752" s="19">
        <f>IF(N1752&lt;=450000,0,MAX(0,ROUNDDOWN(T1752*0.06-MIN(50000,T1752)*0.03,-2))+MAX(0,ROUNDDOWN(T1752*0.04-MIN(50000,T1752)*0.02,-2)))</f>
        <v/>
      </c>
      <c r="V1752" s="19">
        <f>S1752+U1752+O1752</f>
        <v/>
      </c>
      <c r="W1752" s="19">
        <f>MIN(550000,MAX(0,$B1752))</f>
        <v/>
      </c>
      <c r="X1752" s="19">
        <f>$B1752-W1752</f>
        <v/>
      </c>
      <c r="Y1752" s="19">
        <f>MIN(670000,ROUNDDOWN(MAX(0,X1752-430000)*0.0751+47600,0))+MIN(260000,ROUNDDOWN(MAX(0,X1752-430000)*0.028+17600,0))+MIN(30000,ROUNDDOWN(MAX(0,X1752-430000)*0.0027+1873,0))+IF("いいえ"="はい",MIN(170000,ROUNDDOWN(MAX(0,X1752-430000)*0.0243+17800,0)),0)</f>
        <v/>
      </c>
      <c r="Z1752" s="19">
        <f>IF(""="",215040+Y1752,"")</f>
        <v/>
      </c>
      <c r="AA1752" s="19">
        <f>IF(X1752&gt;23500000,NA(),IF(X1752&lt;=4890000,1040000,IF(X1752&lt;=6550000,670000,620000)))</f>
        <v/>
      </c>
      <c r="AB1752" s="19">
        <f>MAX(0,ROUNDDOWN(X1752-Z1752-AA1752-0,-3))</f>
        <v/>
      </c>
      <c r="AC1752" s="19">
        <f>IF(AB1752&lt;=0,0,ROUNDDOWN((AB1752*LOOKUP(AB1752,{0,1950001,3300001,6950001,9000001,18000001,40000001},{0.05,0.1,0.2,0.23,0.33,0.4,0.45})-LOOKUP(AB1752,{0,1950001,3300001,6950001,9000001,18000001,40000001},{0,97500,427500,636000,1536000,2796000,4796000}))*1.021,-2))</f>
        <v/>
      </c>
      <c r="AD1752" s="19">
        <f>MAX(0,ROUNDDOWN(X1752-Z1752-430000-0,-3))</f>
        <v/>
      </c>
      <c r="AE1752" s="19">
        <f>IF(X1752&lt;=450000,0,MAX(0,ROUNDDOWN(AD1752*0.06-MIN(50000,AD1752)*0.03,-2))+MAX(0,ROUNDDOWN(AD1752*0.04-MIN(50000,AD1752)*0.02,-2)))</f>
        <v/>
      </c>
      <c r="AF1752" s="19">
        <f>AC1752+AE1752+Y1752</f>
        <v/>
      </c>
      <c r="AG1752" s="19">
        <f>MIN(650000,MAX(0,$B1752))</f>
        <v/>
      </c>
      <c r="AH1752" s="19">
        <f>$B1752-AG1752</f>
        <v/>
      </c>
      <c r="AI1752" s="19">
        <f>MIN(670000,ROUNDDOWN(MAX(0,AH1752-430000)*0.0751+47600,0))+MIN(260000,ROUNDDOWN(MAX(0,AH1752-430000)*0.028+17600,0))+MIN(30000,ROUNDDOWN(MAX(0,AH1752-430000)*0.0027+1873,0))+IF("いいえ"="はい",MIN(170000,ROUNDDOWN(MAX(0,AH1752-430000)*0.0243+17800,0)),0)</f>
        <v/>
      </c>
      <c r="AJ1752" s="19">
        <f>IF(""="",215040+AI1752,"")</f>
        <v/>
      </c>
      <c r="AK1752" s="19">
        <f>IF(AH1752&gt;23500000,NA(),IF(AH1752&lt;=4890000,1040000,IF(AH1752&lt;=6550000,670000,620000)))</f>
        <v/>
      </c>
      <c r="AL1752" s="19">
        <f>MAX(0,ROUNDDOWN(AH1752-AJ1752-AK1752-0,-3))</f>
        <v/>
      </c>
      <c r="AM1752" s="19">
        <f>IF(AL1752&lt;=0,0,ROUNDDOWN((AL1752*LOOKUP(AL1752,{0,1950001,3300001,6950001,9000001,18000001,40000001},{0.05,0.1,0.2,0.23,0.33,0.4,0.45})-LOOKUP(AL1752,{0,1950001,3300001,6950001,9000001,18000001,40000001},{0,97500,427500,636000,1536000,2796000,4796000}))*1.021,-2))</f>
        <v/>
      </c>
      <c r="AN1752" s="19">
        <f>MAX(0,ROUNDDOWN(AH1752-AJ1752-430000-0,-3))</f>
        <v/>
      </c>
      <c r="AO1752" s="19">
        <f>IF(AH1752&lt;=450000,0,MAX(0,ROUNDDOWN(AN1752*0.06-MIN(50000,AN1752)*0.03,-2))+MAX(0,ROUNDDOWN(AN1752*0.04-MIN(50000,AN1752)*0.02,-2)))</f>
        <v/>
      </c>
      <c r="AP1752" s="19">
        <f>AM1752+AO1752+AI1752</f>
        <v/>
      </c>
      <c r="AQ1752" s="19">
        <f>MIN(750000,MAX(0,$B1752))</f>
        <v/>
      </c>
      <c r="AR1752" s="19">
        <f>$B1752-AQ1752</f>
        <v/>
      </c>
      <c r="AS1752" s="19">
        <f>MIN(670000,ROUNDDOWN(MAX(0,AR1752-430000)*0.0751+47600,0))+MIN(260000,ROUNDDOWN(MAX(0,AR1752-430000)*0.028+17600,0))+MIN(30000,ROUNDDOWN(MAX(0,AR1752-430000)*0.0027+1873,0))+IF("いいえ"="はい",MIN(170000,ROUNDDOWN(MAX(0,AR1752-430000)*0.0243+17800,0)),0)</f>
        <v/>
      </c>
      <c r="AT1752" s="19">
        <f>IF(""="",215040+AS1752,"")</f>
        <v/>
      </c>
      <c r="AU1752" s="19">
        <f>IF(AR1752&gt;23500000,NA(),IF(AR1752&lt;=4890000,1040000,IF(AR1752&lt;=6550000,670000,620000)))</f>
        <v/>
      </c>
      <c r="AV1752" s="19">
        <f>MAX(0,ROUNDDOWN(AR1752-AT1752-AU1752-0,-3))</f>
        <v/>
      </c>
      <c r="AW1752" s="19">
        <f>IF(AV1752&lt;=0,0,ROUNDDOWN((AV1752*LOOKUP(AV1752,{0,1950001,3300001,6950001,9000001,18000001,40000001},{0.05,0.1,0.2,0.23,0.33,0.4,0.45})-LOOKUP(AV1752,{0,1950001,3300001,6950001,9000001,18000001,40000001},{0,97500,427500,636000,1536000,2796000,4796000}))*1.021,-2))</f>
        <v/>
      </c>
      <c r="AX1752" s="19">
        <f>MAX(0,ROUNDDOWN(AR1752-AT1752-430000-0,-3))</f>
        <v/>
      </c>
      <c r="AY1752" s="19">
        <f>IF(AR1752&lt;=450000,0,MAX(0,ROUNDDOWN(AX1752*0.06-MIN(50000,AX1752)*0.03,-2))+MAX(0,ROUNDDOWN(AX1752*0.04-MIN(50000,AX1752)*0.02,-2)))</f>
        <v/>
      </c>
      <c r="AZ1752" s="19">
        <f>AW1752+AY1752+AS1752</f>
        <v/>
      </c>
    </row>
    <row r="1753">
      <c r="A1753" t="inlineStr">
        <is>
          <t>1万円刻み</t>
        </is>
      </c>
      <c r="B1753" s="19">
        <f>'3_1万円刻み'!$A$1736</f>
        <v/>
      </c>
      <c r="C1753" s="19">
        <f>MIN(0,MAX(0,$B1753))</f>
        <v/>
      </c>
      <c r="D1753" s="19">
        <f>$B1753-C1753</f>
        <v/>
      </c>
      <c r="E1753" s="19">
        <f>MIN(670000,ROUNDDOWN(MAX(0,D1753-430000)*0.0751+47600,0))+MIN(260000,ROUNDDOWN(MAX(0,D1753-430000)*0.028+17600,0))+MIN(30000,ROUNDDOWN(MAX(0,D1753-430000)*0.0027+1873,0))+IF("いいえ"="はい",MIN(170000,ROUNDDOWN(MAX(0,D1753-430000)*0.0243+17800,0)),0)</f>
        <v/>
      </c>
      <c r="F1753" s="19">
        <f>IF(""="",215040+E1753,"")</f>
        <v/>
      </c>
      <c r="G1753" s="19">
        <f>IF(D1753&gt;23500000,NA(),IF(D1753&lt;=4890000,1040000,IF(D1753&lt;=6550000,670000,620000)))</f>
        <v/>
      </c>
      <c r="H1753" s="19">
        <f>MAX(0,ROUNDDOWN(D1753-F1753-G1753-0,-3))</f>
        <v/>
      </c>
      <c r="I1753" s="19">
        <f>IF(H1753&lt;=0,0,ROUNDDOWN((H1753*LOOKUP(H1753,{0,1950001,3300001,6950001,9000001,18000001,40000001},{0.05,0.1,0.2,0.23,0.33,0.4,0.45})-LOOKUP(H1753,{0,1950001,3300001,6950001,9000001,18000001,40000001},{0,97500,427500,636000,1536000,2796000,4796000}))*1.021,-2))</f>
        <v/>
      </c>
      <c r="J1753" s="19">
        <f>MAX(0,ROUNDDOWN(D1753-F1753-430000-0,-3))</f>
        <v/>
      </c>
      <c r="K1753" s="19">
        <f>IF(D1753&lt;=450000,0,MAX(0,ROUNDDOWN(J1753*0.06-MIN(50000,J1753)*0.03,-2))+MAX(0,ROUNDDOWN(J1753*0.04-MIN(50000,J1753)*0.02,-2)))</f>
        <v/>
      </c>
      <c r="L1753" s="19">
        <f>I1753+K1753+E1753</f>
        <v/>
      </c>
      <c r="M1753" s="19">
        <f>MIN(100000,MAX(0,$B1753))</f>
        <v/>
      </c>
      <c r="N1753" s="19">
        <f>$B1753-M1753</f>
        <v/>
      </c>
      <c r="O1753" s="19">
        <f>MIN(670000,ROUNDDOWN(MAX(0,N1753-430000)*0.0751+47600,0))+MIN(260000,ROUNDDOWN(MAX(0,N1753-430000)*0.028+17600,0))+MIN(30000,ROUNDDOWN(MAX(0,N1753-430000)*0.0027+1873,0))+IF("いいえ"="はい",MIN(170000,ROUNDDOWN(MAX(0,N1753-430000)*0.0243+17800,0)),0)</f>
        <v/>
      </c>
      <c r="P1753" s="19">
        <f>IF(""="",215040+O1753,"")</f>
        <v/>
      </c>
      <c r="Q1753" s="19">
        <f>IF(N1753&gt;23500000,NA(),IF(N1753&lt;=4890000,1040000,IF(N1753&lt;=6550000,670000,620000)))</f>
        <v/>
      </c>
      <c r="R1753" s="19">
        <f>MAX(0,ROUNDDOWN(N1753-P1753-Q1753-0,-3))</f>
        <v/>
      </c>
      <c r="S1753" s="19">
        <f>IF(R1753&lt;=0,0,ROUNDDOWN((R1753*LOOKUP(R1753,{0,1950001,3300001,6950001,9000001,18000001,40000001},{0.05,0.1,0.2,0.23,0.33,0.4,0.45})-LOOKUP(R1753,{0,1950001,3300001,6950001,9000001,18000001,40000001},{0,97500,427500,636000,1536000,2796000,4796000}))*1.021,-2))</f>
        <v/>
      </c>
      <c r="T1753" s="19">
        <f>MAX(0,ROUNDDOWN(N1753-P1753-430000-0,-3))</f>
        <v/>
      </c>
      <c r="U1753" s="19">
        <f>IF(N1753&lt;=450000,0,MAX(0,ROUNDDOWN(T1753*0.06-MIN(50000,T1753)*0.03,-2))+MAX(0,ROUNDDOWN(T1753*0.04-MIN(50000,T1753)*0.02,-2)))</f>
        <v/>
      </c>
      <c r="V1753" s="19">
        <f>S1753+U1753+O1753</f>
        <v/>
      </c>
      <c r="W1753" s="19">
        <f>MIN(550000,MAX(0,$B1753))</f>
        <v/>
      </c>
      <c r="X1753" s="19">
        <f>$B1753-W1753</f>
        <v/>
      </c>
      <c r="Y1753" s="19">
        <f>MIN(670000,ROUNDDOWN(MAX(0,X1753-430000)*0.0751+47600,0))+MIN(260000,ROUNDDOWN(MAX(0,X1753-430000)*0.028+17600,0))+MIN(30000,ROUNDDOWN(MAX(0,X1753-430000)*0.0027+1873,0))+IF("いいえ"="はい",MIN(170000,ROUNDDOWN(MAX(0,X1753-430000)*0.0243+17800,0)),0)</f>
        <v/>
      </c>
      <c r="Z1753" s="19">
        <f>IF(""="",215040+Y1753,"")</f>
        <v/>
      </c>
      <c r="AA1753" s="19">
        <f>IF(X1753&gt;23500000,NA(),IF(X1753&lt;=4890000,1040000,IF(X1753&lt;=6550000,670000,620000)))</f>
        <v/>
      </c>
      <c r="AB1753" s="19">
        <f>MAX(0,ROUNDDOWN(X1753-Z1753-AA1753-0,-3))</f>
        <v/>
      </c>
      <c r="AC1753" s="19">
        <f>IF(AB1753&lt;=0,0,ROUNDDOWN((AB1753*LOOKUP(AB1753,{0,1950001,3300001,6950001,9000001,18000001,40000001},{0.05,0.1,0.2,0.23,0.33,0.4,0.45})-LOOKUP(AB1753,{0,1950001,3300001,6950001,9000001,18000001,40000001},{0,97500,427500,636000,1536000,2796000,4796000}))*1.021,-2))</f>
        <v/>
      </c>
      <c r="AD1753" s="19">
        <f>MAX(0,ROUNDDOWN(X1753-Z1753-430000-0,-3))</f>
        <v/>
      </c>
      <c r="AE1753" s="19">
        <f>IF(X1753&lt;=450000,0,MAX(0,ROUNDDOWN(AD1753*0.06-MIN(50000,AD1753)*0.03,-2))+MAX(0,ROUNDDOWN(AD1753*0.04-MIN(50000,AD1753)*0.02,-2)))</f>
        <v/>
      </c>
      <c r="AF1753" s="19">
        <f>AC1753+AE1753+Y1753</f>
        <v/>
      </c>
      <c r="AG1753" s="19">
        <f>MIN(650000,MAX(0,$B1753))</f>
        <v/>
      </c>
      <c r="AH1753" s="19">
        <f>$B1753-AG1753</f>
        <v/>
      </c>
      <c r="AI1753" s="19">
        <f>MIN(670000,ROUNDDOWN(MAX(0,AH1753-430000)*0.0751+47600,0))+MIN(260000,ROUNDDOWN(MAX(0,AH1753-430000)*0.028+17600,0))+MIN(30000,ROUNDDOWN(MAX(0,AH1753-430000)*0.0027+1873,0))+IF("いいえ"="はい",MIN(170000,ROUNDDOWN(MAX(0,AH1753-430000)*0.0243+17800,0)),0)</f>
        <v/>
      </c>
      <c r="AJ1753" s="19">
        <f>IF(""="",215040+AI1753,"")</f>
        <v/>
      </c>
      <c r="AK1753" s="19">
        <f>IF(AH1753&gt;23500000,NA(),IF(AH1753&lt;=4890000,1040000,IF(AH1753&lt;=6550000,670000,620000)))</f>
        <v/>
      </c>
      <c r="AL1753" s="19">
        <f>MAX(0,ROUNDDOWN(AH1753-AJ1753-AK1753-0,-3))</f>
        <v/>
      </c>
      <c r="AM1753" s="19">
        <f>IF(AL1753&lt;=0,0,ROUNDDOWN((AL1753*LOOKUP(AL1753,{0,1950001,3300001,6950001,9000001,18000001,40000001},{0.05,0.1,0.2,0.23,0.33,0.4,0.45})-LOOKUP(AL1753,{0,1950001,3300001,6950001,9000001,18000001,40000001},{0,97500,427500,636000,1536000,2796000,4796000}))*1.021,-2))</f>
        <v/>
      </c>
      <c r="AN1753" s="19">
        <f>MAX(0,ROUNDDOWN(AH1753-AJ1753-430000-0,-3))</f>
        <v/>
      </c>
      <c r="AO1753" s="19">
        <f>IF(AH1753&lt;=450000,0,MAX(0,ROUNDDOWN(AN1753*0.06-MIN(50000,AN1753)*0.03,-2))+MAX(0,ROUNDDOWN(AN1753*0.04-MIN(50000,AN1753)*0.02,-2)))</f>
        <v/>
      </c>
      <c r="AP1753" s="19">
        <f>AM1753+AO1753+AI1753</f>
        <v/>
      </c>
      <c r="AQ1753" s="19">
        <f>MIN(750000,MAX(0,$B1753))</f>
        <v/>
      </c>
      <c r="AR1753" s="19">
        <f>$B1753-AQ1753</f>
        <v/>
      </c>
      <c r="AS1753" s="19">
        <f>MIN(670000,ROUNDDOWN(MAX(0,AR1753-430000)*0.0751+47600,0))+MIN(260000,ROUNDDOWN(MAX(0,AR1753-430000)*0.028+17600,0))+MIN(30000,ROUNDDOWN(MAX(0,AR1753-430000)*0.0027+1873,0))+IF("いいえ"="はい",MIN(170000,ROUNDDOWN(MAX(0,AR1753-430000)*0.0243+17800,0)),0)</f>
        <v/>
      </c>
      <c r="AT1753" s="19">
        <f>IF(""="",215040+AS1753,"")</f>
        <v/>
      </c>
      <c r="AU1753" s="19">
        <f>IF(AR1753&gt;23500000,NA(),IF(AR1753&lt;=4890000,1040000,IF(AR1753&lt;=6550000,670000,620000)))</f>
        <v/>
      </c>
      <c r="AV1753" s="19">
        <f>MAX(0,ROUNDDOWN(AR1753-AT1753-AU1753-0,-3))</f>
        <v/>
      </c>
      <c r="AW1753" s="19">
        <f>IF(AV1753&lt;=0,0,ROUNDDOWN((AV1753*LOOKUP(AV1753,{0,1950001,3300001,6950001,9000001,18000001,40000001},{0.05,0.1,0.2,0.23,0.33,0.4,0.45})-LOOKUP(AV1753,{0,1950001,3300001,6950001,9000001,18000001,40000001},{0,97500,427500,636000,1536000,2796000,4796000}))*1.021,-2))</f>
        <v/>
      </c>
      <c r="AX1753" s="19">
        <f>MAX(0,ROUNDDOWN(AR1753-AT1753-430000-0,-3))</f>
        <v/>
      </c>
      <c r="AY1753" s="19">
        <f>IF(AR1753&lt;=450000,0,MAX(0,ROUNDDOWN(AX1753*0.06-MIN(50000,AX1753)*0.03,-2))+MAX(0,ROUNDDOWN(AX1753*0.04-MIN(50000,AX1753)*0.02,-2)))</f>
        <v/>
      </c>
      <c r="AZ1753" s="19">
        <f>AW1753+AY1753+AS1753</f>
        <v/>
      </c>
    </row>
    <row r="1754">
      <c r="A1754" t="inlineStr">
        <is>
          <t>1万円刻み</t>
        </is>
      </c>
      <c r="B1754" s="19">
        <f>'3_1万円刻み'!$A$1737</f>
        <v/>
      </c>
      <c r="C1754" s="19">
        <f>MIN(0,MAX(0,$B1754))</f>
        <v/>
      </c>
      <c r="D1754" s="19">
        <f>$B1754-C1754</f>
        <v/>
      </c>
      <c r="E1754" s="19">
        <f>MIN(670000,ROUNDDOWN(MAX(0,D1754-430000)*0.0751+47600,0))+MIN(260000,ROUNDDOWN(MAX(0,D1754-430000)*0.028+17600,0))+MIN(30000,ROUNDDOWN(MAX(0,D1754-430000)*0.0027+1873,0))+IF("いいえ"="はい",MIN(170000,ROUNDDOWN(MAX(0,D1754-430000)*0.0243+17800,0)),0)</f>
        <v/>
      </c>
      <c r="F1754" s="19">
        <f>IF(""="",215040+E1754,"")</f>
        <v/>
      </c>
      <c r="G1754" s="19">
        <f>IF(D1754&gt;23500000,NA(),IF(D1754&lt;=4890000,1040000,IF(D1754&lt;=6550000,670000,620000)))</f>
        <v/>
      </c>
      <c r="H1754" s="19">
        <f>MAX(0,ROUNDDOWN(D1754-F1754-G1754-0,-3))</f>
        <v/>
      </c>
      <c r="I1754" s="19">
        <f>IF(H1754&lt;=0,0,ROUNDDOWN((H1754*LOOKUP(H1754,{0,1950001,3300001,6950001,9000001,18000001,40000001},{0.05,0.1,0.2,0.23,0.33,0.4,0.45})-LOOKUP(H1754,{0,1950001,3300001,6950001,9000001,18000001,40000001},{0,97500,427500,636000,1536000,2796000,4796000}))*1.021,-2))</f>
        <v/>
      </c>
      <c r="J1754" s="19">
        <f>MAX(0,ROUNDDOWN(D1754-F1754-430000-0,-3))</f>
        <v/>
      </c>
      <c r="K1754" s="19">
        <f>IF(D1754&lt;=450000,0,MAX(0,ROUNDDOWN(J1754*0.06-MIN(50000,J1754)*0.03,-2))+MAX(0,ROUNDDOWN(J1754*0.04-MIN(50000,J1754)*0.02,-2)))</f>
        <v/>
      </c>
      <c r="L1754" s="19">
        <f>I1754+K1754+E1754</f>
        <v/>
      </c>
      <c r="M1754" s="19">
        <f>MIN(100000,MAX(0,$B1754))</f>
        <v/>
      </c>
      <c r="N1754" s="19">
        <f>$B1754-M1754</f>
        <v/>
      </c>
      <c r="O1754" s="19">
        <f>MIN(670000,ROUNDDOWN(MAX(0,N1754-430000)*0.0751+47600,0))+MIN(260000,ROUNDDOWN(MAX(0,N1754-430000)*0.028+17600,0))+MIN(30000,ROUNDDOWN(MAX(0,N1754-430000)*0.0027+1873,0))+IF("いいえ"="はい",MIN(170000,ROUNDDOWN(MAX(0,N1754-430000)*0.0243+17800,0)),0)</f>
        <v/>
      </c>
      <c r="P1754" s="19">
        <f>IF(""="",215040+O1754,"")</f>
        <v/>
      </c>
      <c r="Q1754" s="19">
        <f>IF(N1754&gt;23500000,NA(),IF(N1754&lt;=4890000,1040000,IF(N1754&lt;=6550000,670000,620000)))</f>
        <v/>
      </c>
      <c r="R1754" s="19">
        <f>MAX(0,ROUNDDOWN(N1754-P1754-Q1754-0,-3))</f>
        <v/>
      </c>
      <c r="S1754" s="19">
        <f>IF(R1754&lt;=0,0,ROUNDDOWN((R1754*LOOKUP(R1754,{0,1950001,3300001,6950001,9000001,18000001,40000001},{0.05,0.1,0.2,0.23,0.33,0.4,0.45})-LOOKUP(R1754,{0,1950001,3300001,6950001,9000001,18000001,40000001},{0,97500,427500,636000,1536000,2796000,4796000}))*1.021,-2))</f>
        <v/>
      </c>
      <c r="T1754" s="19">
        <f>MAX(0,ROUNDDOWN(N1754-P1754-430000-0,-3))</f>
        <v/>
      </c>
      <c r="U1754" s="19">
        <f>IF(N1754&lt;=450000,0,MAX(0,ROUNDDOWN(T1754*0.06-MIN(50000,T1754)*0.03,-2))+MAX(0,ROUNDDOWN(T1754*0.04-MIN(50000,T1754)*0.02,-2)))</f>
        <v/>
      </c>
      <c r="V1754" s="19">
        <f>S1754+U1754+O1754</f>
        <v/>
      </c>
      <c r="W1754" s="19">
        <f>MIN(550000,MAX(0,$B1754))</f>
        <v/>
      </c>
      <c r="X1754" s="19">
        <f>$B1754-W1754</f>
        <v/>
      </c>
      <c r="Y1754" s="19">
        <f>MIN(670000,ROUNDDOWN(MAX(0,X1754-430000)*0.0751+47600,0))+MIN(260000,ROUNDDOWN(MAX(0,X1754-430000)*0.028+17600,0))+MIN(30000,ROUNDDOWN(MAX(0,X1754-430000)*0.0027+1873,0))+IF("いいえ"="はい",MIN(170000,ROUNDDOWN(MAX(0,X1754-430000)*0.0243+17800,0)),0)</f>
        <v/>
      </c>
      <c r="Z1754" s="19">
        <f>IF(""="",215040+Y1754,"")</f>
        <v/>
      </c>
      <c r="AA1754" s="19">
        <f>IF(X1754&gt;23500000,NA(),IF(X1754&lt;=4890000,1040000,IF(X1754&lt;=6550000,670000,620000)))</f>
        <v/>
      </c>
      <c r="AB1754" s="19">
        <f>MAX(0,ROUNDDOWN(X1754-Z1754-AA1754-0,-3))</f>
        <v/>
      </c>
      <c r="AC1754" s="19">
        <f>IF(AB1754&lt;=0,0,ROUNDDOWN((AB1754*LOOKUP(AB1754,{0,1950001,3300001,6950001,9000001,18000001,40000001},{0.05,0.1,0.2,0.23,0.33,0.4,0.45})-LOOKUP(AB1754,{0,1950001,3300001,6950001,9000001,18000001,40000001},{0,97500,427500,636000,1536000,2796000,4796000}))*1.021,-2))</f>
        <v/>
      </c>
      <c r="AD1754" s="19">
        <f>MAX(0,ROUNDDOWN(X1754-Z1754-430000-0,-3))</f>
        <v/>
      </c>
      <c r="AE1754" s="19">
        <f>IF(X1754&lt;=450000,0,MAX(0,ROUNDDOWN(AD1754*0.06-MIN(50000,AD1754)*0.03,-2))+MAX(0,ROUNDDOWN(AD1754*0.04-MIN(50000,AD1754)*0.02,-2)))</f>
        <v/>
      </c>
      <c r="AF1754" s="19">
        <f>AC1754+AE1754+Y1754</f>
        <v/>
      </c>
      <c r="AG1754" s="19">
        <f>MIN(650000,MAX(0,$B1754))</f>
        <v/>
      </c>
      <c r="AH1754" s="19">
        <f>$B1754-AG1754</f>
        <v/>
      </c>
      <c r="AI1754" s="19">
        <f>MIN(670000,ROUNDDOWN(MAX(0,AH1754-430000)*0.0751+47600,0))+MIN(260000,ROUNDDOWN(MAX(0,AH1754-430000)*0.028+17600,0))+MIN(30000,ROUNDDOWN(MAX(0,AH1754-430000)*0.0027+1873,0))+IF("いいえ"="はい",MIN(170000,ROUNDDOWN(MAX(0,AH1754-430000)*0.0243+17800,0)),0)</f>
        <v/>
      </c>
      <c r="AJ1754" s="19">
        <f>IF(""="",215040+AI1754,"")</f>
        <v/>
      </c>
      <c r="AK1754" s="19">
        <f>IF(AH1754&gt;23500000,NA(),IF(AH1754&lt;=4890000,1040000,IF(AH1754&lt;=6550000,670000,620000)))</f>
        <v/>
      </c>
      <c r="AL1754" s="19">
        <f>MAX(0,ROUNDDOWN(AH1754-AJ1754-AK1754-0,-3))</f>
        <v/>
      </c>
      <c r="AM1754" s="19">
        <f>IF(AL1754&lt;=0,0,ROUNDDOWN((AL1754*LOOKUP(AL1754,{0,1950001,3300001,6950001,9000001,18000001,40000001},{0.05,0.1,0.2,0.23,0.33,0.4,0.45})-LOOKUP(AL1754,{0,1950001,3300001,6950001,9000001,18000001,40000001},{0,97500,427500,636000,1536000,2796000,4796000}))*1.021,-2))</f>
        <v/>
      </c>
      <c r="AN1754" s="19">
        <f>MAX(0,ROUNDDOWN(AH1754-AJ1754-430000-0,-3))</f>
        <v/>
      </c>
      <c r="AO1754" s="19">
        <f>IF(AH1754&lt;=450000,0,MAX(0,ROUNDDOWN(AN1754*0.06-MIN(50000,AN1754)*0.03,-2))+MAX(0,ROUNDDOWN(AN1754*0.04-MIN(50000,AN1754)*0.02,-2)))</f>
        <v/>
      </c>
      <c r="AP1754" s="19">
        <f>AM1754+AO1754+AI1754</f>
        <v/>
      </c>
      <c r="AQ1754" s="19">
        <f>MIN(750000,MAX(0,$B1754))</f>
        <v/>
      </c>
      <c r="AR1754" s="19">
        <f>$B1754-AQ1754</f>
        <v/>
      </c>
      <c r="AS1754" s="19">
        <f>MIN(670000,ROUNDDOWN(MAX(0,AR1754-430000)*0.0751+47600,0))+MIN(260000,ROUNDDOWN(MAX(0,AR1754-430000)*0.028+17600,0))+MIN(30000,ROUNDDOWN(MAX(0,AR1754-430000)*0.0027+1873,0))+IF("いいえ"="はい",MIN(170000,ROUNDDOWN(MAX(0,AR1754-430000)*0.0243+17800,0)),0)</f>
        <v/>
      </c>
      <c r="AT1754" s="19">
        <f>IF(""="",215040+AS1754,"")</f>
        <v/>
      </c>
      <c r="AU1754" s="19">
        <f>IF(AR1754&gt;23500000,NA(),IF(AR1754&lt;=4890000,1040000,IF(AR1754&lt;=6550000,670000,620000)))</f>
        <v/>
      </c>
      <c r="AV1754" s="19">
        <f>MAX(0,ROUNDDOWN(AR1754-AT1754-AU1754-0,-3))</f>
        <v/>
      </c>
      <c r="AW1754" s="19">
        <f>IF(AV1754&lt;=0,0,ROUNDDOWN((AV1754*LOOKUP(AV1754,{0,1950001,3300001,6950001,9000001,18000001,40000001},{0.05,0.1,0.2,0.23,0.33,0.4,0.45})-LOOKUP(AV1754,{0,1950001,3300001,6950001,9000001,18000001,40000001},{0,97500,427500,636000,1536000,2796000,4796000}))*1.021,-2))</f>
        <v/>
      </c>
      <c r="AX1754" s="19">
        <f>MAX(0,ROUNDDOWN(AR1754-AT1754-430000-0,-3))</f>
        <v/>
      </c>
      <c r="AY1754" s="19">
        <f>IF(AR1754&lt;=450000,0,MAX(0,ROUNDDOWN(AX1754*0.06-MIN(50000,AX1754)*0.03,-2))+MAX(0,ROUNDDOWN(AX1754*0.04-MIN(50000,AX1754)*0.02,-2)))</f>
        <v/>
      </c>
      <c r="AZ1754" s="19">
        <f>AW1754+AY1754+AS1754</f>
        <v/>
      </c>
    </row>
    <row r="1755">
      <c r="A1755" t="inlineStr">
        <is>
          <t>1万円刻み</t>
        </is>
      </c>
      <c r="B1755" s="19">
        <f>'3_1万円刻み'!$A$1738</f>
        <v/>
      </c>
      <c r="C1755" s="19">
        <f>MIN(0,MAX(0,$B1755))</f>
        <v/>
      </c>
      <c r="D1755" s="19">
        <f>$B1755-C1755</f>
        <v/>
      </c>
      <c r="E1755" s="19">
        <f>MIN(670000,ROUNDDOWN(MAX(0,D1755-430000)*0.0751+47600,0))+MIN(260000,ROUNDDOWN(MAX(0,D1755-430000)*0.028+17600,0))+MIN(30000,ROUNDDOWN(MAX(0,D1755-430000)*0.0027+1873,0))+IF("いいえ"="はい",MIN(170000,ROUNDDOWN(MAX(0,D1755-430000)*0.0243+17800,0)),0)</f>
        <v/>
      </c>
      <c r="F1755" s="19">
        <f>IF(""="",215040+E1755,"")</f>
        <v/>
      </c>
      <c r="G1755" s="19">
        <f>IF(D1755&gt;23500000,NA(),IF(D1755&lt;=4890000,1040000,IF(D1755&lt;=6550000,670000,620000)))</f>
        <v/>
      </c>
      <c r="H1755" s="19">
        <f>MAX(0,ROUNDDOWN(D1755-F1755-G1755-0,-3))</f>
        <v/>
      </c>
      <c r="I1755" s="19">
        <f>IF(H1755&lt;=0,0,ROUNDDOWN((H1755*LOOKUP(H1755,{0,1950001,3300001,6950001,9000001,18000001,40000001},{0.05,0.1,0.2,0.23,0.33,0.4,0.45})-LOOKUP(H1755,{0,1950001,3300001,6950001,9000001,18000001,40000001},{0,97500,427500,636000,1536000,2796000,4796000}))*1.021,-2))</f>
        <v/>
      </c>
      <c r="J1755" s="19">
        <f>MAX(0,ROUNDDOWN(D1755-F1755-430000-0,-3))</f>
        <v/>
      </c>
      <c r="K1755" s="19">
        <f>IF(D1755&lt;=450000,0,MAX(0,ROUNDDOWN(J1755*0.06-MIN(50000,J1755)*0.03,-2))+MAX(0,ROUNDDOWN(J1755*0.04-MIN(50000,J1755)*0.02,-2)))</f>
        <v/>
      </c>
      <c r="L1755" s="19">
        <f>I1755+K1755+E1755</f>
        <v/>
      </c>
      <c r="M1755" s="19">
        <f>MIN(100000,MAX(0,$B1755))</f>
        <v/>
      </c>
      <c r="N1755" s="19">
        <f>$B1755-M1755</f>
        <v/>
      </c>
      <c r="O1755" s="19">
        <f>MIN(670000,ROUNDDOWN(MAX(0,N1755-430000)*0.0751+47600,0))+MIN(260000,ROUNDDOWN(MAX(0,N1755-430000)*0.028+17600,0))+MIN(30000,ROUNDDOWN(MAX(0,N1755-430000)*0.0027+1873,0))+IF("いいえ"="はい",MIN(170000,ROUNDDOWN(MAX(0,N1755-430000)*0.0243+17800,0)),0)</f>
        <v/>
      </c>
      <c r="P1755" s="19">
        <f>IF(""="",215040+O1755,"")</f>
        <v/>
      </c>
      <c r="Q1755" s="19">
        <f>IF(N1755&gt;23500000,NA(),IF(N1755&lt;=4890000,1040000,IF(N1755&lt;=6550000,670000,620000)))</f>
        <v/>
      </c>
      <c r="R1755" s="19">
        <f>MAX(0,ROUNDDOWN(N1755-P1755-Q1755-0,-3))</f>
        <v/>
      </c>
      <c r="S1755" s="19">
        <f>IF(R1755&lt;=0,0,ROUNDDOWN((R1755*LOOKUP(R1755,{0,1950001,3300001,6950001,9000001,18000001,40000001},{0.05,0.1,0.2,0.23,0.33,0.4,0.45})-LOOKUP(R1755,{0,1950001,3300001,6950001,9000001,18000001,40000001},{0,97500,427500,636000,1536000,2796000,4796000}))*1.021,-2))</f>
        <v/>
      </c>
      <c r="T1755" s="19">
        <f>MAX(0,ROUNDDOWN(N1755-P1755-430000-0,-3))</f>
        <v/>
      </c>
      <c r="U1755" s="19">
        <f>IF(N1755&lt;=450000,0,MAX(0,ROUNDDOWN(T1755*0.06-MIN(50000,T1755)*0.03,-2))+MAX(0,ROUNDDOWN(T1755*0.04-MIN(50000,T1755)*0.02,-2)))</f>
        <v/>
      </c>
      <c r="V1755" s="19">
        <f>S1755+U1755+O1755</f>
        <v/>
      </c>
      <c r="W1755" s="19">
        <f>MIN(550000,MAX(0,$B1755))</f>
        <v/>
      </c>
      <c r="X1755" s="19">
        <f>$B1755-W1755</f>
        <v/>
      </c>
      <c r="Y1755" s="19">
        <f>MIN(670000,ROUNDDOWN(MAX(0,X1755-430000)*0.0751+47600,0))+MIN(260000,ROUNDDOWN(MAX(0,X1755-430000)*0.028+17600,0))+MIN(30000,ROUNDDOWN(MAX(0,X1755-430000)*0.0027+1873,0))+IF("いいえ"="はい",MIN(170000,ROUNDDOWN(MAX(0,X1755-430000)*0.0243+17800,0)),0)</f>
        <v/>
      </c>
      <c r="Z1755" s="19">
        <f>IF(""="",215040+Y1755,"")</f>
        <v/>
      </c>
      <c r="AA1755" s="19">
        <f>IF(X1755&gt;23500000,NA(),IF(X1755&lt;=4890000,1040000,IF(X1755&lt;=6550000,670000,620000)))</f>
        <v/>
      </c>
      <c r="AB1755" s="19">
        <f>MAX(0,ROUNDDOWN(X1755-Z1755-AA1755-0,-3))</f>
        <v/>
      </c>
      <c r="AC1755" s="19">
        <f>IF(AB1755&lt;=0,0,ROUNDDOWN((AB1755*LOOKUP(AB1755,{0,1950001,3300001,6950001,9000001,18000001,40000001},{0.05,0.1,0.2,0.23,0.33,0.4,0.45})-LOOKUP(AB1755,{0,1950001,3300001,6950001,9000001,18000001,40000001},{0,97500,427500,636000,1536000,2796000,4796000}))*1.021,-2))</f>
        <v/>
      </c>
      <c r="AD1755" s="19">
        <f>MAX(0,ROUNDDOWN(X1755-Z1755-430000-0,-3))</f>
        <v/>
      </c>
      <c r="AE1755" s="19">
        <f>IF(X1755&lt;=450000,0,MAX(0,ROUNDDOWN(AD1755*0.06-MIN(50000,AD1755)*0.03,-2))+MAX(0,ROUNDDOWN(AD1755*0.04-MIN(50000,AD1755)*0.02,-2)))</f>
        <v/>
      </c>
      <c r="AF1755" s="19">
        <f>AC1755+AE1755+Y1755</f>
        <v/>
      </c>
      <c r="AG1755" s="19">
        <f>MIN(650000,MAX(0,$B1755))</f>
        <v/>
      </c>
      <c r="AH1755" s="19">
        <f>$B1755-AG1755</f>
        <v/>
      </c>
      <c r="AI1755" s="19">
        <f>MIN(670000,ROUNDDOWN(MAX(0,AH1755-430000)*0.0751+47600,0))+MIN(260000,ROUNDDOWN(MAX(0,AH1755-430000)*0.028+17600,0))+MIN(30000,ROUNDDOWN(MAX(0,AH1755-430000)*0.0027+1873,0))+IF("いいえ"="はい",MIN(170000,ROUNDDOWN(MAX(0,AH1755-430000)*0.0243+17800,0)),0)</f>
        <v/>
      </c>
      <c r="AJ1755" s="19">
        <f>IF(""="",215040+AI1755,"")</f>
        <v/>
      </c>
      <c r="AK1755" s="19">
        <f>IF(AH1755&gt;23500000,NA(),IF(AH1755&lt;=4890000,1040000,IF(AH1755&lt;=6550000,670000,620000)))</f>
        <v/>
      </c>
      <c r="AL1755" s="19">
        <f>MAX(0,ROUNDDOWN(AH1755-AJ1755-AK1755-0,-3))</f>
        <v/>
      </c>
      <c r="AM1755" s="19">
        <f>IF(AL1755&lt;=0,0,ROUNDDOWN((AL1755*LOOKUP(AL1755,{0,1950001,3300001,6950001,9000001,18000001,40000001},{0.05,0.1,0.2,0.23,0.33,0.4,0.45})-LOOKUP(AL1755,{0,1950001,3300001,6950001,9000001,18000001,40000001},{0,97500,427500,636000,1536000,2796000,4796000}))*1.021,-2))</f>
        <v/>
      </c>
      <c r="AN1755" s="19">
        <f>MAX(0,ROUNDDOWN(AH1755-AJ1755-430000-0,-3))</f>
        <v/>
      </c>
      <c r="AO1755" s="19">
        <f>IF(AH1755&lt;=450000,0,MAX(0,ROUNDDOWN(AN1755*0.06-MIN(50000,AN1755)*0.03,-2))+MAX(0,ROUNDDOWN(AN1755*0.04-MIN(50000,AN1755)*0.02,-2)))</f>
        <v/>
      </c>
      <c r="AP1755" s="19">
        <f>AM1755+AO1755+AI1755</f>
        <v/>
      </c>
      <c r="AQ1755" s="19">
        <f>MIN(750000,MAX(0,$B1755))</f>
        <v/>
      </c>
      <c r="AR1755" s="19">
        <f>$B1755-AQ1755</f>
        <v/>
      </c>
      <c r="AS1755" s="19">
        <f>MIN(670000,ROUNDDOWN(MAX(0,AR1755-430000)*0.0751+47600,0))+MIN(260000,ROUNDDOWN(MAX(0,AR1755-430000)*0.028+17600,0))+MIN(30000,ROUNDDOWN(MAX(0,AR1755-430000)*0.0027+1873,0))+IF("いいえ"="はい",MIN(170000,ROUNDDOWN(MAX(0,AR1755-430000)*0.0243+17800,0)),0)</f>
        <v/>
      </c>
      <c r="AT1755" s="19">
        <f>IF(""="",215040+AS1755,"")</f>
        <v/>
      </c>
      <c r="AU1755" s="19">
        <f>IF(AR1755&gt;23500000,NA(),IF(AR1755&lt;=4890000,1040000,IF(AR1755&lt;=6550000,670000,620000)))</f>
        <v/>
      </c>
      <c r="AV1755" s="19">
        <f>MAX(0,ROUNDDOWN(AR1755-AT1755-AU1755-0,-3))</f>
        <v/>
      </c>
      <c r="AW1755" s="19">
        <f>IF(AV1755&lt;=0,0,ROUNDDOWN((AV1755*LOOKUP(AV1755,{0,1950001,3300001,6950001,9000001,18000001,40000001},{0.05,0.1,0.2,0.23,0.33,0.4,0.45})-LOOKUP(AV1755,{0,1950001,3300001,6950001,9000001,18000001,40000001},{0,97500,427500,636000,1536000,2796000,4796000}))*1.021,-2))</f>
        <v/>
      </c>
      <c r="AX1755" s="19">
        <f>MAX(0,ROUNDDOWN(AR1755-AT1755-430000-0,-3))</f>
        <v/>
      </c>
      <c r="AY1755" s="19">
        <f>IF(AR1755&lt;=450000,0,MAX(0,ROUNDDOWN(AX1755*0.06-MIN(50000,AX1755)*0.03,-2))+MAX(0,ROUNDDOWN(AX1755*0.04-MIN(50000,AX1755)*0.02,-2)))</f>
        <v/>
      </c>
      <c r="AZ1755" s="19">
        <f>AW1755+AY1755+AS1755</f>
        <v/>
      </c>
    </row>
    <row r="1756">
      <c r="A1756" t="inlineStr">
        <is>
          <t>1万円刻み</t>
        </is>
      </c>
      <c r="B1756" s="19">
        <f>'3_1万円刻み'!$A$1739</f>
        <v/>
      </c>
      <c r="C1756" s="19">
        <f>MIN(0,MAX(0,$B1756))</f>
        <v/>
      </c>
      <c r="D1756" s="19">
        <f>$B1756-C1756</f>
        <v/>
      </c>
      <c r="E1756" s="19">
        <f>MIN(670000,ROUNDDOWN(MAX(0,D1756-430000)*0.0751+47600,0))+MIN(260000,ROUNDDOWN(MAX(0,D1756-430000)*0.028+17600,0))+MIN(30000,ROUNDDOWN(MAX(0,D1756-430000)*0.0027+1873,0))+IF("いいえ"="はい",MIN(170000,ROUNDDOWN(MAX(0,D1756-430000)*0.0243+17800,0)),0)</f>
        <v/>
      </c>
      <c r="F1756" s="19">
        <f>IF(""="",215040+E1756,"")</f>
        <v/>
      </c>
      <c r="G1756" s="19">
        <f>IF(D1756&gt;23500000,NA(),IF(D1756&lt;=4890000,1040000,IF(D1756&lt;=6550000,670000,620000)))</f>
        <v/>
      </c>
      <c r="H1756" s="19">
        <f>MAX(0,ROUNDDOWN(D1756-F1756-G1756-0,-3))</f>
        <v/>
      </c>
      <c r="I1756" s="19">
        <f>IF(H1756&lt;=0,0,ROUNDDOWN((H1756*LOOKUP(H1756,{0,1950001,3300001,6950001,9000001,18000001,40000001},{0.05,0.1,0.2,0.23,0.33,0.4,0.45})-LOOKUP(H1756,{0,1950001,3300001,6950001,9000001,18000001,40000001},{0,97500,427500,636000,1536000,2796000,4796000}))*1.021,-2))</f>
        <v/>
      </c>
      <c r="J1756" s="19">
        <f>MAX(0,ROUNDDOWN(D1756-F1756-430000-0,-3))</f>
        <v/>
      </c>
      <c r="K1756" s="19">
        <f>IF(D1756&lt;=450000,0,MAX(0,ROUNDDOWN(J1756*0.06-MIN(50000,J1756)*0.03,-2))+MAX(0,ROUNDDOWN(J1756*0.04-MIN(50000,J1756)*0.02,-2)))</f>
        <v/>
      </c>
      <c r="L1756" s="19">
        <f>I1756+K1756+E1756</f>
        <v/>
      </c>
      <c r="M1756" s="19">
        <f>MIN(100000,MAX(0,$B1756))</f>
        <v/>
      </c>
      <c r="N1756" s="19">
        <f>$B1756-M1756</f>
        <v/>
      </c>
      <c r="O1756" s="19">
        <f>MIN(670000,ROUNDDOWN(MAX(0,N1756-430000)*0.0751+47600,0))+MIN(260000,ROUNDDOWN(MAX(0,N1756-430000)*0.028+17600,0))+MIN(30000,ROUNDDOWN(MAX(0,N1756-430000)*0.0027+1873,0))+IF("いいえ"="はい",MIN(170000,ROUNDDOWN(MAX(0,N1756-430000)*0.0243+17800,0)),0)</f>
        <v/>
      </c>
      <c r="P1756" s="19">
        <f>IF(""="",215040+O1756,"")</f>
        <v/>
      </c>
      <c r="Q1756" s="19">
        <f>IF(N1756&gt;23500000,NA(),IF(N1756&lt;=4890000,1040000,IF(N1756&lt;=6550000,670000,620000)))</f>
        <v/>
      </c>
      <c r="R1756" s="19">
        <f>MAX(0,ROUNDDOWN(N1756-P1756-Q1756-0,-3))</f>
        <v/>
      </c>
      <c r="S1756" s="19">
        <f>IF(R1756&lt;=0,0,ROUNDDOWN((R1756*LOOKUP(R1756,{0,1950001,3300001,6950001,9000001,18000001,40000001},{0.05,0.1,0.2,0.23,0.33,0.4,0.45})-LOOKUP(R1756,{0,1950001,3300001,6950001,9000001,18000001,40000001},{0,97500,427500,636000,1536000,2796000,4796000}))*1.021,-2))</f>
        <v/>
      </c>
      <c r="T1756" s="19">
        <f>MAX(0,ROUNDDOWN(N1756-P1756-430000-0,-3))</f>
        <v/>
      </c>
      <c r="U1756" s="19">
        <f>IF(N1756&lt;=450000,0,MAX(0,ROUNDDOWN(T1756*0.06-MIN(50000,T1756)*0.03,-2))+MAX(0,ROUNDDOWN(T1756*0.04-MIN(50000,T1756)*0.02,-2)))</f>
        <v/>
      </c>
      <c r="V1756" s="19">
        <f>S1756+U1756+O1756</f>
        <v/>
      </c>
      <c r="W1756" s="19">
        <f>MIN(550000,MAX(0,$B1756))</f>
        <v/>
      </c>
      <c r="X1756" s="19">
        <f>$B1756-W1756</f>
        <v/>
      </c>
      <c r="Y1756" s="19">
        <f>MIN(670000,ROUNDDOWN(MAX(0,X1756-430000)*0.0751+47600,0))+MIN(260000,ROUNDDOWN(MAX(0,X1756-430000)*0.028+17600,0))+MIN(30000,ROUNDDOWN(MAX(0,X1756-430000)*0.0027+1873,0))+IF("いいえ"="はい",MIN(170000,ROUNDDOWN(MAX(0,X1756-430000)*0.0243+17800,0)),0)</f>
        <v/>
      </c>
      <c r="Z1756" s="19">
        <f>IF(""="",215040+Y1756,"")</f>
        <v/>
      </c>
      <c r="AA1756" s="19">
        <f>IF(X1756&gt;23500000,NA(),IF(X1756&lt;=4890000,1040000,IF(X1756&lt;=6550000,670000,620000)))</f>
        <v/>
      </c>
      <c r="AB1756" s="19">
        <f>MAX(0,ROUNDDOWN(X1756-Z1756-AA1756-0,-3))</f>
        <v/>
      </c>
      <c r="AC1756" s="19">
        <f>IF(AB1756&lt;=0,0,ROUNDDOWN((AB1756*LOOKUP(AB1756,{0,1950001,3300001,6950001,9000001,18000001,40000001},{0.05,0.1,0.2,0.23,0.33,0.4,0.45})-LOOKUP(AB1756,{0,1950001,3300001,6950001,9000001,18000001,40000001},{0,97500,427500,636000,1536000,2796000,4796000}))*1.021,-2))</f>
        <v/>
      </c>
      <c r="AD1756" s="19">
        <f>MAX(0,ROUNDDOWN(X1756-Z1756-430000-0,-3))</f>
        <v/>
      </c>
      <c r="AE1756" s="19">
        <f>IF(X1756&lt;=450000,0,MAX(0,ROUNDDOWN(AD1756*0.06-MIN(50000,AD1756)*0.03,-2))+MAX(0,ROUNDDOWN(AD1756*0.04-MIN(50000,AD1756)*0.02,-2)))</f>
        <v/>
      </c>
      <c r="AF1756" s="19">
        <f>AC1756+AE1756+Y1756</f>
        <v/>
      </c>
      <c r="AG1756" s="19">
        <f>MIN(650000,MAX(0,$B1756))</f>
        <v/>
      </c>
      <c r="AH1756" s="19">
        <f>$B1756-AG1756</f>
        <v/>
      </c>
      <c r="AI1756" s="19">
        <f>MIN(670000,ROUNDDOWN(MAX(0,AH1756-430000)*0.0751+47600,0))+MIN(260000,ROUNDDOWN(MAX(0,AH1756-430000)*0.028+17600,0))+MIN(30000,ROUNDDOWN(MAX(0,AH1756-430000)*0.0027+1873,0))+IF("いいえ"="はい",MIN(170000,ROUNDDOWN(MAX(0,AH1756-430000)*0.0243+17800,0)),0)</f>
        <v/>
      </c>
      <c r="AJ1756" s="19">
        <f>IF(""="",215040+AI1756,"")</f>
        <v/>
      </c>
      <c r="AK1756" s="19">
        <f>IF(AH1756&gt;23500000,NA(),IF(AH1756&lt;=4890000,1040000,IF(AH1756&lt;=6550000,670000,620000)))</f>
        <v/>
      </c>
      <c r="AL1756" s="19">
        <f>MAX(0,ROUNDDOWN(AH1756-AJ1756-AK1756-0,-3))</f>
        <v/>
      </c>
      <c r="AM1756" s="19">
        <f>IF(AL1756&lt;=0,0,ROUNDDOWN((AL1756*LOOKUP(AL1756,{0,1950001,3300001,6950001,9000001,18000001,40000001},{0.05,0.1,0.2,0.23,0.33,0.4,0.45})-LOOKUP(AL1756,{0,1950001,3300001,6950001,9000001,18000001,40000001},{0,97500,427500,636000,1536000,2796000,4796000}))*1.021,-2))</f>
        <v/>
      </c>
      <c r="AN1756" s="19">
        <f>MAX(0,ROUNDDOWN(AH1756-AJ1756-430000-0,-3))</f>
        <v/>
      </c>
      <c r="AO1756" s="19">
        <f>IF(AH1756&lt;=450000,0,MAX(0,ROUNDDOWN(AN1756*0.06-MIN(50000,AN1756)*0.03,-2))+MAX(0,ROUNDDOWN(AN1756*0.04-MIN(50000,AN1756)*0.02,-2)))</f>
        <v/>
      </c>
      <c r="AP1756" s="19">
        <f>AM1756+AO1756+AI1756</f>
        <v/>
      </c>
      <c r="AQ1756" s="19">
        <f>MIN(750000,MAX(0,$B1756))</f>
        <v/>
      </c>
      <c r="AR1756" s="19">
        <f>$B1756-AQ1756</f>
        <v/>
      </c>
      <c r="AS1756" s="19">
        <f>MIN(670000,ROUNDDOWN(MAX(0,AR1756-430000)*0.0751+47600,0))+MIN(260000,ROUNDDOWN(MAX(0,AR1756-430000)*0.028+17600,0))+MIN(30000,ROUNDDOWN(MAX(0,AR1756-430000)*0.0027+1873,0))+IF("いいえ"="はい",MIN(170000,ROUNDDOWN(MAX(0,AR1756-430000)*0.0243+17800,0)),0)</f>
        <v/>
      </c>
      <c r="AT1756" s="19">
        <f>IF(""="",215040+AS1756,"")</f>
        <v/>
      </c>
      <c r="AU1756" s="19">
        <f>IF(AR1756&gt;23500000,NA(),IF(AR1756&lt;=4890000,1040000,IF(AR1756&lt;=6550000,670000,620000)))</f>
        <v/>
      </c>
      <c r="AV1756" s="19">
        <f>MAX(0,ROUNDDOWN(AR1756-AT1756-AU1756-0,-3))</f>
        <v/>
      </c>
      <c r="AW1756" s="19">
        <f>IF(AV1756&lt;=0,0,ROUNDDOWN((AV1756*LOOKUP(AV1756,{0,1950001,3300001,6950001,9000001,18000001,40000001},{0.05,0.1,0.2,0.23,0.33,0.4,0.45})-LOOKUP(AV1756,{0,1950001,3300001,6950001,9000001,18000001,40000001},{0,97500,427500,636000,1536000,2796000,4796000}))*1.021,-2))</f>
        <v/>
      </c>
      <c r="AX1756" s="19">
        <f>MAX(0,ROUNDDOWN(AR1756-AT1756-430000-0,-3))</f>
        <v/>
      </c>
      <c r="AY1756" s="19">
        <f>IF(AR1756&lt;=450000,0,MAX(0,ROUNDDOWN(AX1756*0.06-MIN(50000,AX1756)*0.03,-2))+MAX(0,ROUNDDOWN(AX1756*0.04-MIN(50000,AX1756)*0.02,-2)))</f>
        <v/>
      </c>
      <c r="AZ1756" s="19">
        <f>AW1756+AY1756+AS1756</f>
        <v/>
      </c>
    </row>
    <row r="1757">
      <c r="A1757" t="inlineStr">
        <is>
          <t>1万円刻み</t>
        </is>
      </c>
      <c r="B1757" s="19">
        <f>'3_1万円刻み'!$A$1740</f>
        <v/>
      </c>
      <c r="C1757" s="19">
        <f>MIN(0,MAX(0,$B1757))</f>
        <v/>
      </c>
      <c r="D1757" s="19">
        <f>$B1757-C1757</f>
        <v/>
      </c>
      <c r="E1757" s="19">
        <f>MIN(670000,ROUNDDOWN(MAX(0,D1757-430000)*0.0751+47600,0))+MIN(260000,ROUNDDOWN(MAX(0,D1757-430000)*0.028+17600,0))+MIN(30000,ROUNDDOWN(MAX(0,D1757-430000)*0.0027+1873,0))+IF("いいえ"="はい",MIN(170000,ROUNDDOWN(MAX(0,D1757-430000)*0.0243+17800,0)),0)</f>
        <v/>
      </c>
      <c r="F1757" s="19">
        <f>IF(""="",215040+E1757,"")</f>
        <v/>
      </c>
      <c r="G1757" s="19">
        <f>IF(D1757&gt;23500000,NA(),IF(D1757&lt;=4890000,1040000,IF(D1757&lt;=6550000,670000,620000)))</f>
        <v/>
      </c>
      <c r="H1757" s="19">
        <f>MAX(0,ROUNDDOWN(D1757-F1757-G1757-0,-3))</f>
        <v/>
      </c>
      <c r="I1757" s="19">
        <f>IF(H1757&lt;=0,0,ROUNDDOWN((H1757*LOOKUP(H1757,{0,1950001,3300001,6950001,9000001,18000001,40000001},{0.05,0.1,0.2,0.23,0.33,0.4,0.45})-LOOKUP(H1757,{0,1950001,3300001,6950001,9000001,18000001,40000001},{0,97500,427500,636000,1536000,2796000,4796000}))*1.021,-2))</f>
        <v/>
      </c>
      <c r="J1757" s="19">
        <f>MAX(0,ROUNDDOWN(D1757-F1757-430000-0,-3))</f>
        <v/>
      </c>
      <c r="K1757" s="19">
        <f>IF(D1757&lt;=450000,0,MAX(0,ROUNDDOWN(J1757*0.06-MIN(50000,J1757)*0.03,-2))+MAX(0,ROUNDDOWN(J1757*0.04-MIN(50000,J1757)*0.02,-2)))</f>
        <v/>
      </c>
      <c r="L1757" s="19">
        <f>I1757+K1757+E1757</f>
        <v/>
      </c>
      <c r="M1757" s="19">
        <f>MIN(100000,MAX(0,$B1757))</f>
        <v/>
      </c>
      <c r="N1757" s="19">
        <f>$B1757-M1757</f>
        <v/>
      </c>
      <c r="O1757" s="19">
        <f>MIN(670000,ROUNDDOWN(MAX(0,N1757-430000)*0.0751+47600,0))+MIN(260000,ROUNDDOWN(MAX(0,N1757-430000)*0.028+17600,0))+MIN(30000,ROUNDDOWN(MAX(0,N1757-430000)*0.0027+1873,0))+IF("いいえ"="はい",MIN(170000,ROUNDDOWN(MAX(0,N1757-430000)*0.0243+17800,0)),0)</f>
        <v/>
      </c>
      <c r="P1757" s="19">
        <f>IF(""="",215040+O1757,"")</f>
        <v/>
      </c>
      <c r="Q1757" s="19">
        <f>IF(N1757&gt;23500000,NA(),IF(N1757&lt;=4890000,1040000,IF(N1757&lt;=6550000,670000,620000)))</f>
        <v/>
      </c>
      <c r="R1757" s="19">
        <f>MAX(0,ROUNDDOWN(N1757-P1757-Q1757-0,-3))</f>
        <v/>
      </c>
      <c r="S1757" s="19">
        <f>IF(R1757&lt;=0,0,ROUNDDOWN((R1757*LOOKUP(R1757,{0,1950001,3300001,6950001,9000001,18000001,40000001},{0.05,0.1,0.2,0.23,0.33,0.4,0.45})-LOOKUP(R1757,{0,1950001,3300001,6950001,9000001,18000001,40000001},{0,97500,427500,636000,1536000,2796000,4796000}))*1.021,-2))</f>
        <v/>
      </c>
      <c r="T1757" s="19">
        <f>MAX(0,ROUNDDOWN(N1757-P1757-430000-0,-3))</f>
        <v/>
      </c>
      <c r="U1757" s="19">
        <f>IF(N1757&lt;=450000,0,MAX(0,ROUNDDOWN(T1757*0.06-MIN(50000,T1757)*0.03,-2))+MAX(0,ROUNDDOWN(T1757*0.04-MIN(50000,T1757)*0.02,-2)))</f>
        <v/>
      </c>
      <c r="V1757" s="19">
        <f>S1757+U1757+O1757</f>
        <v/>
      </c>
      <c r="W1757" s="19">
        <f>MIN(550000,MAX(0,$B1757))</f>
        <v/>
      </c>
      <c r="X1757" s="19">
        <f>$B1757-W1757</f>
        <v/>
      </c>
      <c r="Y1757" s="19">
        <f>MIN(670000,ROUNDDOWN(MAX(0,X1757-430000)*0.0751+47600,0))+MIN(260000,ROUNDDOWN(MAX(0,X1757-430000)*0.028+17600,0))+MIN(30000,ROUNDDOWN(MAX(0,X1757-430000)*0.0027+1873,0))+IF("いいえ"="はい",MIN(170000,ROUNDDOWN(MAX(0,X1757-430000)*0.0243+17800,0)),0)</f>
        <v/>
      </c>
      <c r="Z1757" s="19">
        <f>IF(""="",215040+Y1757,"")</f>
        <v/>
      </c>
      <c r="AA1757" s="19">
        <f>IF(X1757&gt;23500000,NA(),IF(X1757&lt;=4890000,1040000,IF(X1757&lt;=6550000,670000,620000)))</f>
        <v/>
      </c>
      <c r="AB1757" s="19">
        <f>MAX(0,ROUNDDOWN(X1757-Z1757-AA1757-0,-3))</f>
        <v/>
      </c>
      <c r="AC1757" s="19">
        <f>IF(AB1757&lt;=0,0,ROUNDDOWN((AB1757*LOOKUP(AB1757,{0,1950001,3300001,6950001,9000001,18000001,40000001},{0.05,0.1,0.2,0.23,0.33,0.4,0.45})-LOOKUP(AB1757,{0,1950001,3300001,6950001,9000001,18000001,40000001},{0,97500,427500,636000,1536000,2796000,4796000}))*1.021,-2))</f>
        <v/>
      </c>
      <c r="AD1757" s="19">
        <f>MAX(0,ROUNDDOWN(X1757-Z1757-430000-0,-3))</f>
        <v/>
      </c>
      <c r="AE1757" s="19">
        <f>IF(X1757&lt;=450000,0,MAX(0,ROUNDDOWN(AD1757*0.06-MIN(50000,AD1757)*0.03,-2))+MAX(0,ROUNDDOWN(AD1757*0.04-MIN(50000,AD1757)*0.02,-2)))</f>
        <v/>
      </c>
      <c r="AF1757" s="19">
        <f>AC1757+AE1757+Y1757</f>
        <v/>
      </c>
      <c r="AG1757" s="19">
        <f>MIN(650000,MAX(0,$B1757))</f>
        <v/>
      </c>
      <c r="AH1757" s="19">
        <f>$B1757-AG1757</f>
        <v/>
      </c>
      <c r="AI1757" s="19">
        <f>MIN(670000,ROUNDDOWN(MAX(0,AH1757-430000)*0.0751+47600,0))+MIN(260000,ROUNDDOWN(MAX(0,AH1757-430000)*0.028+17600,0))+MIN(30000,ROUNDDOWN(MAX(0,AH1757-430000)*0.0027+1873,0))+IF("いいえ"="はい",MIN(170000,ROUNDDOWN(MAX(0,AH1757-430000)*0.0243+17800,0)),0)</f>
        <v/>
      </c>
      <c r="AJ1757" s="19">
        <f>IF(""="",215040+AI1757,"")</f>
        <v/>
      </c>
      <c r="AK1757" s="19">
        <f>IF(AH1757&gt;23500000,NA(),IF(AH1757&lt;=4890000,1040000,IF(AH1757&lt;=6550000,670000,620000)))</f>
        <v/>
      </c>
      <c r="AL1757" s="19">
        <f>MAX(0,ROUNDDOWN(AH1757-AJ1757-AK1757-0,-3))</f>
        <v/>
      </c>
      <c r="AM1757" s="19">
        <f>IF(AL1757&lt;=0,0,ROUNDDOWN((AL1757*LOOKUP(AL1757,{0,1950001,3300001,6950001,9000001,18000001,40000001},{0.05,0.1,0.2,0.23,0.33,0.4,0.45})-LOOKUP(AL1757,{0,1950001,3300001,6950001,9000001,18000001,40000001},{0,97500,427500,636000,1536000,2796000,4796000}))*1.021,-2))</f>
        <v/>
      </c>
      <c r="AN1757" s="19">
        <f>MAX(0,ROUNDDOWN(AH1757-AJ1757-430000-0,-3))</f>
        <v/>
      </c>
      <c r="AO1757" s="19">
        <f>IF(AH1757&lt;=450000,0,MAX(0,ROUNDDOWN(AN1757*0.06-MIN(50000,AN1757)*0.03,-2))+MAX(0,ROUNDDOWN(AN1757*0.04-MIN(50000,AN1757)*0.02,-2)))</f>
        <v/>
      </c>
      <c r="AP1757" s="19">
        <f>AM1757+AO1757+AI1757</f>
        <v/>
      </c>
      <c r="AQ1757" s="19">
        <f>MIN(750000,MAX(0,$B1757))</f>
        <v/>
      </c>
      <c r="AR1757" s="19">
        <f>$B1757-AQ1757</f>
        <v/>
      </c>
      <c r="AS1757" s="19">
        <f>MIN(670000,ROUNDDOWN(MAX(0,AR1757-430000)*0.0751+47600,0))+MIN(260000,ROUNDDOWN(MAX(0,AR1757-430000)*0.028+17600,0))+MIN(30000,ROUNDDOWN(MAX(0,AR1757-430000)*0.0027+1873,0))+IF("いいえ"="はい",MIN(170000,ROUNDDOWN(MAX(0,AR1757-430000)*0.0243+17800,0)),0)</f>
        <v/>
      </c>
      <c r="AT1757" s="19">
        <f>IF(""="",215040+AS1757,"")</f>
        <v/>
      </c>
      <c r="AU1757" s="19">
        <f>IF(AR1757&gt;23500000,NA(),IF(AR1757&lt;=4890000,1040000,IF(AR1757&lt;=6550000,670000,620000)))</f>
        <v/>
      </c>
      <c r="AV1757" s="19">
        <f>MAX(0,ROUNDDOWN(AR1757-AT1757-AU1757-0,-3))</f>
        <v/>
      </c>
      <c r="AW1757" s="19">
        <f>IF(AV1757&lt;=0,0,ROUNDDOWN((AV1757*LOOKUP(AV1757,{0,1950001,3300001,6950001,9000001,18000001,40000001},{0.05,0.1,0.2,0.23,0.33,0.4,0.45})-LOOKUP(AV1757,{0,1950001,3300001,6950001,9000001,18000001,40000001},{0,97500,427500,636000,1536000,2796000,4796000}))*1.021,-2))</f>
        <v/>
      </c>
      <c r="AX1757" s="19">
        <f>MAX(0,ROUNDDOWN(AR1757-AT1757-430000-0,-3))</f>
        <v/>
      </c>
      <c r="AY1757" s="19">
        <f>IF(AR1757&lt;=450000,0,MAX(0,ROUNDDOWN(AX1757*0.06-MIN(50000,AX1757)*0.03,-2))+MAX(0,ROUNDDOWN(AX1757*0.04-MIN(50000,AX1757)*0.02,-2)))</f>
        <v/>
      </c>
      <c r="AZ1757" s="19">
        <f>AW1757+AY1757+AS1757</f>
        <v/>
      </c>
    </row>
    <row r="1758">
      <c r="A1758" t="inlineStr">
        <is>
          <t>1万円刻み</t>
        </is>
      </c>
      <c r="B1758" s="19">
        <f>'3_1万円刻み'!$A$1741</f>
        <v/>
      </c>
      <c r="C1758" s="19">
        <f>MIN(0,MAX(0,$B1758))</f>
        <v/>
      </c>
      <c r="D1758" s="19">
        <f>$B1758-C1758</f>
        <v/>
      </c>
      <c r="E1758" s="19">
        <f>MIN(670000,ROUNDDOWN(MAX(0,D1758-430000)*0.0751+47600,0))+MIN(260000,ROUNDDOWN(MAX(0,D1758-430000)*0.028+17600,0))+MIN(30000,ROUNDDOWN(MAX(0,D1758-430000)*0.0027+1873,0))+IF("いいえ"="はい",MIN(170000,ROUNDDOWN(MAX(0,D1758-430000)*0.0243+17800,0)),0)</f>
        <v/>
      </c>
      <c r="F1758" s="19">
        <f>IF(""="",215040+E1758,"")</f>
        <v/>
      </c>
      <c r="G1758" s="19">
        <f>IF(D1758&gt;23500000,NA(),IF(D1758&lt;=4890000,1040000,IF(D1758&lt;=6550000,670000,620000)))</f>
        <v/>
      </c>
      <c r="H1758" s="19">
        <f>MAX(0,ROUNDDOWN(D1758-F1758-G1758-0,-3))</f>
        <v/>
      </c>
      <c r="I1758" s="19">
        <f>IF(H1758&lt;=0,0,ROUNDDOWN((H1758*LOOKUP(H1758,{0,1950001,3300001,6950001,9000001,18000001,40000001},{0.05,0.1,0.2,0.23,0.33,0.4,0.45})-LOOKUP(H1758,{0,1950001,3300001,6950001,9000001,18000001,40000001},{0,97500,427500,636000,1536000,2796000,4796000}))*1.021,-2))</f>
        <v/>
      </c>
      <c r="J1758" s="19">
        <f>MAX(0,ROUNDDOWN(D1758-F1758-430000-0,-3))</f>
        <v/>
      </c>
      <c r="K1758" s="19">
        <f>IF(D1758&lt;=450000,0,MAX(0,ROUNDDOWN(J1758*0.06-MIN(50000,J1758)*0.03,-2))+MAX(0,ROUNDDOWN(J1758*0.04-MIN(50000,J1758)*0.02,-2)))</f>
        <v/>
      </c>
      <c r="L1758" s="19">
        <f>I1758+K1758+E1758</f>
        <v/>
      </c>
      <c r="M1758" s="19">
        <f>MIN(100000,MAX(0,$B1758))</f>
        <v/>
      </c>
      <c r="N1758" s="19">
        <f>$B1758-M1758</f>
        <v/>
      </c>
      <c r="O1758" s="19">
        <f>MIN(670000,ROUNDDOWN(MAX(0,N1758-430000)*0.0751+47600,0))+MIN(260000,ROUNDDOWN(MAX(0,N1758-430000)*0.028+17600,0))+MIN(30000,ROUNDDOWN(MAX(0,N1758-430000)*0.0027+1873,0))+IF("いいえ"="はい",MIN(170000,ROUNDDOWN(MAX(0,N1758-430000)*0.0243+17800,0)),0)</f>
        <v/>
      </c>
      <c r="P1758" s="19">
        <f>IF(""="",215040+O1758,"")</f>
        <v/>
      </c>
      <c r="Q1758" s="19">
        <f>IF(N1758&gt;23500000,NA(),IF(N1758&lt;=4890000,1040000,IF(N1758&lt;=6550000,670000,620000)))</f>
        <v/>
      </c>
      <c r="R1758" s="19">
        <f>MAX(0,ROUNDDOWN(N1758-P1758-Q1758-0,-3))</f>
        <v/>
      </c>
      <c r="S1758" s="19">
        <f>IF(R1758&lt;=0,0,ROUNDDOWN((R1758*LOOKUP(R1758,{0,1950001,3300001,6950001,9000001,18000001,40000001},{0.05,0.1,0.2,0.23,0.33,0.4,0.45})-LOOKUP(R1758,{0,1950001,3300001,6950001,9000001,18000001,40000001},{0,97500,427500,636000,1536000,2796000,4796000}))*1.021,-2))</f>
        <v/>
      </c>
      <c r="T1758" s="19">
        <f>MAX(0,ROUNDDOWN(N1758-P1758-430000-0,-3))</f>
        <v/>
      </c>
      <c r="U1758" s="19">
        <f>IF(N1758&lt;=450000,0,MAX(0,ROUNDDOWN(T1758*0.06-MIN(50000,T1758)*0.03,-2))+MAX(0,ROUNDDOWN(T1758*0.04-MIN(50000,T1758)*0.02,-2)))</f>
        <v/>
      </c>
      <c r="V1758" s="19">
        <f>S1758+U1758+O1758</f>
        <v/>
      </c>
      <c r="W1758" s="19">
        <f>MIN(550000,MAX(0,$B1758))</f>
        <v/>
      </c>
      <c r="X1758" s="19">
        <f>$B1758-W1758</f>
        <v/>
      </c>
      <c r="Y1758" s="19">
        <f>MIN(670000,ROUNDDOWN(MAX(0,X1758-430000)*0.0751+47600,0))+MIN(260000,ROUNDDOWN(MAX(0,X1758-430000)*0.028+17600,0))+MIN(30000,ROUNDDOWN(MAX(0,X1758-430000)*0.0027+1873,0))+IF("いいえ"="はい",MIN(170000,ROUNDDOWN(MAX(0,X1758-430000)*0.0243+17800,0)),0)</f>
        <v/>
      </c>
      <c r="Z1758" s="19">
        <f>IF(""="",215040+Y1758,"")</f>
        <v/>
      </c>
      <c r="AA1758" s="19">
        <f>IF(X1758&gt;23500000,NA(),IF(X1758&lt;=4890000,1040000,IF(X1758&lt;=6550000,670000,620000)))</f>
        <v/>
      </c>
      <c r="AB1758" s="19">
        <f>MAX(0,ROUNDDOWN(X1758-Z1758-AA1758-0,-3))</f>
        <v/>
      </c>
      <c r="AC1758" s="19">
        <f>IF(AB1758&lt;=0,0,ROUNDDOWN((AB1758*LOOKUP(AB1758,{0,1950001,3300001,6950001,9000001,18000001,40000001},{0.05,0.1,0.2,0.23,0.33,0.4,0.45})-LOOKUP(AB1758,{0,1950001,3300001,6950001,9000001,18000001,40000001},{0,97500,427500,636000,1536000,2796000,4796000}))*1.021,-2))</f>
        <v/>
      </c>
      <c r="AD1758" s="19">
        <f>MAX(0,ROUNDDOWN(X1758-Z1758-430000-0,-3))</f>
        <v/>
      </c>
      <c r="AE1758" s="19">
        <f>IF(X1758&lt;=450000,0,MAX(0,ROUNDDOWN(AD1758*0.06-MIN(50000,AD1758)*0.03,-2))+MAX(0,ROUNDDOWN(AD1758*0.04-MIN(50000,AD1758)*0.02,-2)))</f>
        <v/>
      </c>
      <c r="AF1758" s="19">
        <f>AC1758+AE1758+Y1758</f>
        <v/>
      </c>
      <c r="AG1758" s="19">
        <f>MIN(650000,MAX(0,$B1758))</f>
        <v/>
      </c>
      <c r="AH1758" s="19">
        <f>$B1758-AG1758</f>
        <v/>
      </c>
      <c r="AI1758" s="19">
        <f>MIN(670000,ROUNDDOWN(MAX(0,AH1758-430000)*0.0751+47600,0))+MIN(260000,ROUNDDOWN(MAX(0,AH1758-430000)*0.028+17600,0))+MIN(30000,ROUNDDOWN(MAX(0,AH1758-430000)*0.0027+1873,0))+IF("いいえ"="はい",MIN(170000,ROUNDDOWN(MAX(0,AH1758-430000)*0.0243+17800,0)),0)</f>
        <v/>
      </c>
      <c r="AJ1758" s="19">
        <f>IF(""="",215040+AI1758,"")</f>
        <v/>
      </c>
      <c r="AK1758" s="19">
        <f>IF(AH1758&gt;23500000,NA(),IF(AH1758&lt;=4890000,1040000,IF(AH1758&lt;=6550000,670000,620000)))</f>
        <v/>
      </c>
      <c r="AL1758" s="19">
        <f>MAX(0,ROUNDDOWN(AH1758-AJ1758-AK1758-0,-3))</f>
        <v/>
      </c>
      <c r="AM1758" s="19">
        <f>IF(AL1758&lt;=0,0,ROUNDDOWN((AL1758*LOOKUP(AL1758,{0,1950001,3300001,6950001,9000001,18000001,40000001},{0.05,0.1,0.2,0.23,0.33,0.4,0.45})-LOOKUP(AL1758,{0,1950001,3300001,6950001,9000001,18000001,40000001},{0,97500,427500,636000,1536000,2796000,4796000}))*1.021,-2))</f>
        <v/>
      </c>
      <c r="AN1758" s="19">
        <f>MAX(0,ROUNDDOWN(AH1758-AJ1758-430000-0,-3))</f>
        <v/>
      </c>
      <c r="AO1758" s="19">
        <f>IF(AH1758&lt;=450000,0,MAX(0,ROUNDDOWN(AN1758*0.06-MIN(50000,AN1758)*0.03,-2))+MAX(0,ROUNDDOWN(AN1758*0.04-MIN(50000,AN1758)*0.02,-2)))</f>
        <v/>
      </c>
      <c r="AP1758" s="19">
        <f>AM1758+AO1758+AI1758</f>
        <v/>
      </c>
      <c r="AQ1758" s="19">
        <f>MIN(750000,MAX(0,$B1758))</f>
        <v/>
      </c>
      <c r="AR1758" s="19">
        <f>$B1758-AQ1758</f>
        <v/>
      </c>
      <c r="AS1758" s="19">
        <f>MIN(670000,ROUNDDOWN(MAX(0,AR1758-430000)*0.0751+47600,0))+MIN(260000,ROUNDDOWN(MAX(0,AR1758-430000)*0.028+17600,0))+MIN(30000,ROUNDDOWN(MAX(0,AR1758-430000)*0.0027+1873,0))+IF("いいえ"="はい",MIN(170000,ROUNDDOWN(MAX(0,AR1758-430000)*0.0243+17800,0)),0)</f>
        <v/>
      </c>
      <c r="AT1758" s="19">
        <f>IF(""="",215040+AS1758,"")</f>
        <v/>
      </c>
      <c r="AU1758" s="19">
        <f>IF(AR1758&gt;23500000,NA(),IF(AR1758&lt;=4890000,1040000,IF(AR1758&lt;=6550000,670000,620000)))</f>
        <v/>
      </c>
      <c r="AV1758" s="19">
        <f>MAX(0,ROUNDDOWN(AR1758-AT1758-AU1758-0,-3))</f>
        <v/>
      </c>
      <c r="AW1758" s="19">
        <f>IF(AV1758&lt;=0,0,ROUNDDOWN((AV1758*LOOKUP(AV1758,{0,1950001,3300001,6950001,9000001,18000001,40000001},{0.05,0.1,0.2,0.23,0.33,0.4,0.45})-LOOKUP(AV1758,{0,1950001,3300001,6950001,9000001,18000001,40000001},{0,97500,427500,636000,1536000,2796000,4796000}))*1.021,-2))</f>
        <v/>
      </c>
      <c r="AX1758" s="19">
        <f>MAX(0,ROUNDDOWN(AR1758-AT1758-430000-0,-3))</f>
        <v/>
      </c>
      <c r="AY1758" s="19">
        <f>IF(AR1758&lt;=450000,0,MAX(0,ROUNDDOWN(AX1758*0.06-MIN(50000,AX1758)*0.03,-2))+MAX(0,ROUNDDOWN(AX1758*0.04-MIN(50000,AX1758)*0.02,-2)))</f>
        <v/>
      </c>
      <c r="AZ1758" s="19">
        <f>AW1758+AY1758+AS1758</f>
        <v/>
      </c>
    </row>
    <row r="1759">
      <c r="A1759" t="inlineStr">
        <is>
          <t>1万円刻み</t>
        </is>
      </c>
      <c r="B1759" s="19">
        <f>'3_1万円刻み'!$A$1742</f>
        <v/>
      </c>
      <c r="C1759" s="19">
        <f>MIN(0,MAX(0,$B1759))</f>
        <v/>
      </c>
      <c r="D1759" s="19">
        <f>$B1759-C1759</f>
        <v/>
      </c>
      <c r="E1759" s="19">
        <f>MIN(670000,ROUNDDOWN(MAX(0,D1759-430000)*0.0751+47600,0))+MIN(260000,ROUNDDOWN(MAX(0,D1759-430000)*0.028+17600,0))+MIN(30000,ROUNDDOWN(MAX(0,D1759-430000)*0.0027+1873,0))+IF("いいえ"="はい",MIN(170000,ROUNDDOWN(MAX(0,D1759-430000)*0.0243+17800,0)),0)</f>
        <v/>
      </c>
      <c r="F1759" s="19">
        <f>IF(""="",215040+E1759,"")</f>
        <v/>
      </c>
      <c r="G1759" s="19">
        <f>IF(D1759&gt;23500000,NA(),IF(D1759&lt;=4890000,1040000,IF(D1759&lt;=6550000,670000,620000)))</f>
        <v/>
      </c>
      <c r="H1759" s="19">
        <f>MAX(0,ROUNDDOWN(D1759-F1759-G1759-0,-3))</f>
        <v/>
      </c>
      <c r="I1759" s="19">
        <f>IF(H1759&lt;=0,0,ROUNDDOWN((H1759*LOOKUP(H1759,{0,1950001,3300001,6950001,9000001,18000001,40000001},{0.05,0.1,0.2,0.23,0.33,0.4,0.45})-LOOKUP(H1759,{0,1950001,3300001,6950001,9000001,18000001,40000001},{0,97500,427500,636000,1536000,2796000,4796000}))*1.021,-2))</f>
        <v/>
      </c>
      <c r="J1759" s="19">
        <f>MAX(0,ROUNDDOWN(D1759-F1759-430000-0,-3))</f>
        <v/>
      </c>
      <c r="K1759" s="19">
        <f>IF(D1759&lt;=450000,0,MAX(0,ROUNDDOWN(J1759*0.06-MIN(50000,J1759)*0.03,-2))+MAX(0,ROUNDDOWN(J1759*0.04-MIN(50000,J1759)*0.02,-2)))</f>
        <v/>
      </c>
      <c r="L1759" s="19">
        <f>I1759+K1759+E1759</f>
        <v/>
      </c>
      <c r="M1759" s="19">
        <f>MIN(100000,MAX(0,$B1759))</f>
        <v/>
      </c>
      <c r="N1759" s="19">
        <f>$B1759-M1759</f>
        <v/>
      </c>
      <c r="O1759" s="19">
        <f>MIN(670000,ROUNDDOWN(MAX(0,N1759-430000)*0.0751+47600,0))+MIN(260000,ROUNDDOWN(MAX(0,N1759-430000)*0.028+17600,0))+MIN(30000,ROUNDDOWN(MAX(0,N1759-430000)*0.0027+1873,0))+IF("いいえ"="はい",MIN(170000,ROUNDDOWN(MAX(0,N1759-430000)*0.0243+17800,0)),0)</f>
        <v/>
      </c>
      <c r="P1759" s="19">
        <f>IF(""="",215040+O1759,"")</f>
        <v/>
      </c>
      <c r="Q1759" s="19">
        <f>IF(N1759&gt;23500000,NA(),IF(N1759&lt;=4890000,1040000,IF(N1759&lt;=6550000,670000,620000)))</f>
        <v/>
      </c>
      <c r="R1759" s="19">
        <f>MAX(0,ROUNDDOWN(N1759-P1759-Q1759-0,-3))</f>
        <v/>
      </c>
      <c r="S1759" s="19">
        <f>IF(R1759&lt;=0,0,ROUNDDOWN((R1759*LOOKUP(R1759,{0,1950001,3300001,6950001,9000001,18000001,40000001},{0.05,0.1,0.2,0.23,0.33,0.4,0.45})-LOOKUP(R1759,{0,1950001,3300001,6950001,9000001,18000001,40000001},{0,97500,427500,636000,1536000,2796000,4796000}))*1.021,-2))</f>
        <v/>
      </c>
      <c r="T1759" s="19">
        <f>MAX(0,ROUNDDOWN(N1759-P1759-430000-0,-3))</f>
        <v/>
      </c>
      <c r="U1759" s="19">
        <f>IF(N1759&lt;=450000,0,MAX(0,ROUNDDOWN(T1759*0.06-MIN(50000,T1759)*0.03,-2))+MAX(0,ROUNDDOWN(T1759*0.04-MIN(50000,T1759)*0.02,-2)))</f>
        <v/>
      </c>
      <c r="V1759" s="19">
        <f>S1759+U1759+O1759</f>
        <v/>
      </c>
      <c r="W1759" s="19">
        <f>MIN(550000,MAX(0,$B1759))</f>
        <v/>
      </c>
      <c r="X1759" s="19">
        <f>$B1759-W1759</f>
        <v/>
      </c>
      <c r="Y1759" s="19">
        <f>MIN(670000,ROUNDDOWN(MAX(0,X1759-430000)*0.0751+47600,0))+MIN(260000,ROUNDDOWN(MAX(0,X1759-430000)*0.028+17600,0))+MIN(30000,ROUNDDOWN(MAX(0,X1759-430000)*0.0027+1873,0))+IF("いいえ"="はい",MIN(170000,ROUNDDOWN(MAX(0,X1759-430000)*0.0243+17800,0)),0)</f>
        <v/>
      </c>
      <c r="Z1759" s="19">
        <f>IF(""="",215040+Y1759,"")</f>
        <v/>
      </c>
      <c r="AA1759" s="19">
        <f>IF(X1759&gt;23500000,NA(),IF(X1759&lt;=4890000,1040000,IF(X1759&lt;=6550000,670000,620000)))</f>
        <v/>
      </c>
      <c r="AB1759" s="19">
        <f>MAX(0,ROUNDDOWN(X1759-Z1759-AA1759-0,-3))</f>
        <v/>
      </c>
      <c r="AC1759" s="19">
        <f>IF(AB1759&lt;=0,0,ROUNDDOWN((AB1759*LOOKUP(AB1759,{0,1950001,3300001,6950001,9000001,18000001,40000001},{0.05,0.1,0.2,0.23,0.33,0.4,0.45})-LOOKUP(AB1759,{0,1950001,3300001,6950001,9000001,18000001,40000001},{0,97500,427500,636000,1536000,2796000,4796000}))*1.021,-2))</f>
        <v/>
      </c>
      <c r="AD1759" s="19">
        <f>MAX(0,ROUNDDOWN(X1759-Z1759-430000-0,-3))</f>
        <v/>
      </c>
      <c r="AE1759" s="19">
        <f>IF(X1759&lt;=450000,0,MAX(0,ROUNDDOWN(AD1759*0.06-MIN(50000,AD1759)*0.03,-2))+MAX(0,ROUNDDOWN(AD1759*0.04-MIN(50000,AD1759)*0.02,-2)))</f>
        <v/>
      </c>
      <c r="AF1759" s="19">
        <f>AC1759+AE1759+Y1759</f>
        <v/>
      </c>
      <c r="AG1759" s="19">
        <f>MIN(650000,MAX(0,$B1759))</f>
        <v/>
      </c>
      <c r="AH1759" s="19">
        <f>$B1759-AG1759</f>
        <v/>
      </c>
      <c r="AI1759" s="19">
        <f>MIN(670000,ROUNDDOWN(MAX(0,AH1759-430000)*0.0751+47600,0))+MIN(260000,ROUNDDOWN(MAX(0,AH1759-430000)*0.028+17600,0))+MIN(30000,ROUNDDOWN(MAX(0,AH1759-430000)*0.0027+1873,0))+IF("いいえ"="はい",MIN(170000,ROUNDDOWN(MAX(0,AH1759-430000)*0.0243+17800,0)),0)</f>
        <v/>
      </c>
      <c r="AJ1759" s="19">
        <f>IF(""="",215040+AI1759,"")</f>
        <v/>
      </c>
      <c r="AK1759" s="19">
        <f>IF(AH1759&gt;23500000,NA(),IF(AH1759&lt;=4890000,1040000,IF(AH1759&lt;=6550000,670000,620000)))</f>
        <v/>
      </c>
      <c r="AL1759" s="19">
        <f>MAX(0,ROUNDDOWN(AH1759-AJ1759-AK1759-0,-3))</f>
        <v/>
      </c>
      <c r="AM1759" s="19">
        <f>IF(AL1759&lt;=0,0,ROUNDDOWN((AL1759*LOOKUP(AL1759,{0,1950001,3300001,6950001,9000001,18000001,40000001},{0.05,0.1,0.2,0.23,0.33,0.4,0.45})-LOOKUP(AL1759,{0,1950001,3300001,6950001,9000001,18000001,40000001},{0,97500,427500,636000,1536000,2796000,4796000}))*1.021,-2))</f>
        <v/>
      </c>
      <c r="AN1759" s="19">
        <f>MAX(0,ROUNDDOWN(AH1759-AJ1759-430000-0,-3))</f>
        <v/>
      </c>
      <c r="AO1759" s="19">
        <f>IF(AH1759&lt;=450000,0,MAX(0,ROUNDDOWN(AN1759*0.06-MIN(50000,AN1759)*0.03,-2))+MAX(0,ROUNDDOWN(AN1759*0.04-MIN(50000,AN1759)*0.02,-2)))</f>
        <v/>
      </c>
      <c r="AP1759" s="19">
        <f>AM1759+AO1759+AI1759</f>
        <v/>
      </c>
      <c r="AQ1759" s="19">
        <f>MIN(750000,MAX(0,$B1759))</f>
        <v/>
      </c>
      <c r="AR1759" s="19">
        <f>$B1759-AQ1759</f>
        <v/>
      </c>
      <c r="AS1759" s="19">
        <f>MIN(670000,ROUNDDOWN(MAX(0,AR1759-430000)*0.0751+47600,0))+MIN(260000,ROUNDDOWN(MAX(0,AR1759-430000)*0.028+17600,0))+MIN(30000,ROUNDDOWN(MAX(0,AR1759-430000)*0.0027+1873,0))+IF("いいえ"="はい",MIN(170000,ROUNDDOWN(MAX(0,AR1759-430000)*0.0243+17800,0)),0)</f>
        <v/>
      </c>
      <c r="AT1759" s="19">
        <f>IF(""="",215040+AS1759,"")</f>
        <v/>
      </c>
      <c r="AU1759" s="19">
        <f>IF(AR1759&gt;23500000,NA(),IF(AR1759&lt;=4890000,1040000,IF(AR1759&lt;=6550000,670000,620000)))</f>
        <v/>
      </c>
      <c r="AV1759" s="19">
        <f>MAX(0,ROUNDDOWN(AR1759-AT1759-AU1759-0,-3))</f>
        <v/>
      </c>
      <c r="AW1759" s="19">
        <f>IF(AV1759&lt;=0,0,ROUNDDOWN((AV1759*LOOKUP(AV1759,{0,1950001,3300001,6950001,9000001,18000001,40000001},{0.05,0.1,0.2,0.23,0.33,0.4,0.45})-LOOKUP(AV1759,{0,1950001,3300001,6950001,9000001,18000001,40000001},{0,97500,427500,636000,1536000,2796000,4796000}))*1.021,-2))</f>
        <v/>
      </c>
      <c r="AX1759" s="19">
        <f>MAX(0,ROUNDDOWN(AR1759-AT1759-430000-0,-3))</f>
        <v/>
      </c>
      <c r="AY1759" s="19">
        <f>IF(AR1759&lt;=450000,0,MAX(0,ROUNDDOWN(AX1759*0.06-MIN(50000,AX1759)*0.03,-2))+MAX(0,ROUNDDOWN(AX1759*0.04-MIN(50000,AX1759)*0.02,-2)))</f>
        <v/>
      </c>
      <c r="AZ1759" s="19">
        <f>AW1759+AY1759+AS1759</f>
        <v/>
      </c>
    </row>
    <row r="1760">
      <c r="A1760" t="inlineStr">
        <is>
          <t>1万円刻み</t>
        </is>
      </c>
      <c r="B1760" s="19">
        <f>'3_1万円刻み'!$A$1743</f>
        <v/>
      </c>
      <c r="C1760" s="19">
        <f>MIN(0,MAX(0,$B1760))</f>
        <v/>
      </c>
      <c r="D1760" s="19">
        <f>$B1760-C1760</f>
        <v/>
      </c>
      <c r="E1760" s="19">
        <f>MIN(670000,ROUNDDOWN(MAX(0,D1760-430000)*0.0751+47600,0))+MIN(260000,ROUNDDOWN(MAX(0,D1760-430000)*0.028+17600,0))+MIN(30000,ROUNDDOWN(MAX(0,D1760-430000)*0.0027+1873,0))+IF("いいえ"="はい",MIN(170000,ROUNDDOWN(MAX(0,D1760-430000)*0.0243+17800,0)),0)</f>
        <v/>
      </c>
      <c r="F1760" s="19">
        <f>IF(""="",215040+E1760,"")</f>
        <v/>
      </c>
      <c r="G1760" s="19">
        <f>IF(D1760&gt;23500000,NA(),IF(D1760&lt;=4890000,1040000,IF(D1760&lt;=6550000,670000,620000)))</f>
        <v/>
      </c>
      <c r="H1760" s="19">
        <f>MAX(0,ROUNDDOWN(D1760-F1760-G1760-0,-3))</f>
        <v/>
      </c>
      <c r="I1760" s="19">
        <f>IF(H1760&lt;=0,0,ROUNDDOWN((H1760*LOOKUP(H1760,{0,1950001,3300001,6950001,9000001,18000001,40000001},{0.05,0.1,0.2,0.23,0.33,0.4,0.45})-LOOKUP(H1760,{0,1950001,3300001,6950001,9000001,18000001,40000001},{0,97500,427500,636000,1536000,2796000,4796000}))*1.021,-2))</f>
        <v/>
      </c>
      <c r="J1760" s="19">
        <f>MAX(0,ROUNDDOWN(D1760-F1760-430000-0,-3))</f>
        <v/>
      </c>
      <c r="K1760" s="19">
        <f>IF(D1760&lt;=450000,0,MAX(0,ROUNDDOWN(J1760*0.06-MIN(50000,J1760)*0.03,-2))+MAX(0,ROUNDDOWN(J1760*0.04-MIN(50000,J1760)*0.02,-2)))</f>
        <v/>
      </c>
      <c r="L1760" s="19">
        <f>I1760+K1760+E1760</f>
        <v/>
      </c>
      <c r="M1760" s="19">
        <f>MIN(100000,MAX(0,$B1760))</f>
        <v/>
      </c>
      <c r="N1760" s="19">
        <f>$B1760-M1760</f>
        <v/>
      </c>
      <c r="O1760" s="19">
        <f>MIN(670000,ROUNDDOWN(MAX(0,N1760-430000)*0.0751+47600,0))+MIN(260000,ROUNDDOWN(MAX(0,N1760-430000)*0.028+17600,0))+MIN(30000,ROUNDDOWN(MAX(0,N1760-430000)*0.0027+1873,0))+IF("いいえ"="はい",MIN(170000,ROUNDDOWN(MAX(0,N1760-430000)*0.0243+17800,0)),0)</f>
        <v/>
      </c>
      <c r="P1760" s="19">
        <f>IF(""="",215040+O1760,"")</f>
        <v/>
      </c>
      <c r="Q1760" s="19">
        <f>IF(N1760&gt;23500000,NA(),IF(N1760&lt;=4890000,1040000,IF(N1760&lt;=6550000,670000,620000)))</f>
        <v/>
      </c>
      <c r="R1760" s="19">
        <f>MAX(0,ROUNDDOWN(N1760-P1760-Q1760-0,-3))</f>
        <v/>
      </c>
      <c r="S1760" s="19">
        <f>IF(R1760&lt;=0,0,ROUNDDOWN((R1760*LOOKUP(R1760,{0,1950001,3300001,6950001,9000001,18000001,40000001},{0.05,0.1,0.2,0.23,0.33,0.4,0.45})-LOOKUP(R1760,{0,1950001,3300001,6950001,9000001,18000001,40000001},{0,97500,427500,636000,1536000,2796000,4796000}))*1.021,-2))</f>
        <v/>
      </c>
      <c r="T1760" s="19">
        <f>MAX(0,ROUNDDOWN(N1760-P1760-430000-0,-3))</f>
        <v/>
      </c>
      <c r="U1760" s="19">
        <f>IF(N1760&lt;=450000,0,MAX(0,ROUNDDOWN(T1760*0.06-MIN(50000,T1760)*0.03,-2))+MAX(0,ROUNDDOWN(T1760*0.04-MIN(50000,T1760)*0.02,-2)))</f>
        <v/>
      </c>
      <c r="V1760" s="19">
        <f>S1760+U1760+O1760</f>
        <v/>
      </c>
      <c r="W1760" s="19">
        <f>MIN(550000,MAX(0,$B1760))</f>
        <v/>
      </c>
      <c r="X1760" s="19">
        <f>$B1760-W1760</f>
        <v/>
      </c>
      <c r="Y1760" s="19">
        <f>MIN(670000,ROUNDDOWN(MAX(0,X1760-430000)*0.0751+47600,0))+MIN(260000,ROUNDDOWN(MAX(0,X1760-430000)*0.028+17600,0))+MIN(30000,ROUNDDOWN(MAX(0,X1760-430000)*0.0027+1873,0))+IF("いいえ"="はい",MIN(170000,ROUNDDOWN(MAX(0,X1760-430000)*0.0243+17800,0)),0)</f>
        <v/>
      </c>
      <c r="Z1760" s="19">
        <f>IF(""="",215040+Y1760,"")</f>
        <v/>
      </c>
      <c r="AA1760" s="19">
        <f>IF(X1760&gt;23500000,NA(),IF(X1760&lt;=4890000,1040000,IF(X1760&lt;=6550000,670000,620000)))</f>
        <v/>
      </c>
      <c r="AB1760" s="19">
        <f>MAX(0,ROUNDDOWN(X1760-Z1760-AA1760-0,-3))</f>
        <v/>
      </c>
      <c r="AC1760" s="19">
        <f>IF(AB1760&lt;=0,0,ROUNDDOWN((AB1760*LOOKUP(AB1760,{0,1950001,3300001,6950001,9000001,18000001,40000001},{0.05,0.1,0.2,0.23,0.33,0.4,0.45})-LOOKUP(AB1760,{0,1950001,3300001,6950001,9000001,18000001,40000001},{0,97500,427500,636000,1536000,2796000,4796000}))*1.021,-2))</f>
        <v/>
      </c>
      <c r="AD1760" s="19">
        <f>MAX(0,ROUNDDOWN(X1760-Z1760-430000-0,-3))</f>
        <v/>
      </c>
      <c r="AE1760" s="19">
        <f>IF(X1760&lt;=450000,0,MAX(0,ROUNDDOWN(AD1760*0.06-MIN(50000,AD1760)*0.03,-2))+MAX(0,ROUNDDOWN(AD1760*0.04-MIN(50000,AD1760)*0.02,-2)))</f>
        <v/>
      </c>
      <c r="AF1760" s="19">
        <f>AC1760+AE1760+Y1760</f>
        <v/>
      </c>
      <c r="AG1760" s="19">
        <f>MIN(650000,MAX(0,$B1760))</f>
        <v/>
      </c>
      <c r="AH1760" s="19">
        <f>$B1760-AG1760</f>
        <v/>
      </c>
      <c r="AI1760" s="19">
        <f>MIN(670000,ROUNDDOWN(MAX(0,AH1760-430000)*0.0751+47600,0))+MIN(260000,ROUNDDOWN(MAX(0,AH1760-430000)*0.028+17600,0))+MIN(30000,ROUNDDOWN(MAX(0,AH1760-430000)*0.0027+1873,0))+IF("いいえ"="はい",MIN(170000,ROUNDDOWN(MAX(0,AH1760-430000)*0.0243+17800,0)),0)</f>
        <v/>
      </c>
      <c r="AJ1760" s="19">
        <f>IF(""="",215040+AI1760,"")</f>
        <v/>
      </c>
      <c r="AK1760" s="19">
        <f>IF(AH1760&gt;23500000,NA(),IF(AH1760&lt;=4890000,1040000,IF(AH1760&lt;=6550000,670000,620000)))</f>
        <v/>
      </c>
      <c r="AL1760" s="19">
        <f>MAX(0,ROUNDDOWN(AH1760-AJ1760-AK1760-0,-3))</f>
        <v/>
      </c>
      <c r="AM1760" s="19">
        <f>IF(AL1760&lt;=0,0,ROUNDDOWN((AL1760*LOOKUP(AL1760,{0,1950001,3300001,6950001,9000001,18000001,40000001},{0.05,0.1,0.2,0.23,0.33,0.4,0.45})-LOOKUP(AL1760,{0,1950001,3300001,6950001,9000001,18000001,40000001},{0,97500,427500,636000,1536000,2796000,4796000}))*1.021,-2))</f>
        <v/>
      </c>
      <c r="AN1760" s="19">
        <f>MAX(0,ROUNDDOWN(AH1760-AJ1760-430000-0,-3))</f>
        <v/>
      </c>
      <c r="AO1760" s="19">
        <f>IF(AH1760&lt;=450000,0,MAX(0,ROUNDDOWN(AN1760*0.06-MIN(50000,AN1760)*0.03,-2))+MAX(0,ROUNDDOWN(AN1760*0.04-MIN(50000,AN1760)*0.02,-2)))</f>
        <v/>
      </c>
      <c r="AP1760" s="19">
        <f>AM1760+AO1760+AI1760</f>
        <v/>
      </c>
      <c r="AQ1760" s="19">
        <f>MIN(750000,MAX(0,$B1760))</f>
        <v/>
      </c>
      <c r="AR1760" s="19">
        <f>$B1760-AQ1760</f>
        <v/>
      </c>
      <c r="AS1760" s="19">
        <f>MIN(670000,ROUNDDOWN(MAX(0,AR1760-430000)*0.0751+47600,0))+MIN(260000,ROUNDDOWN(MAX(0,AR1760-430000)*0.028+17600,0))+MIN(30000,ROUNDDOWN(MAX(0,AR1760-430000)*0.0027+1873,0))+IF("いいえ"="はい",MIN(170000,ROUNDDOWN(MAX(0,AR1760-430000)*0.0243+17800,0)),0)</f>
        <v/>
      </c>
      <c r="AT1760" s="19">
        <f>IF(""="",215040+AS1760,"")</f>
        <v/>
      </c>
      <c r="AU1760" s="19">
        <f>IF(AR1760&gt;23500000,NA(),IF(AR1760&lt;=4890000,1040000,IF(AR1760&lt;=6550000,670000,620000)))</f>
        <v/>
      </c>
      <c r="AV1760" s="19">
        <f>MAX(0,ROUNDDOWN(AR1760-AT1760-AU1760-0,-3))</f>
        <v/>
      </c>
      <c r="AW1760" s="19">
        <f>IF(AV1760&lt;=0,0,ROUNDDOWN((AV1760*LOOKUP(AV1760,{0,1950001,3300001,6950001,9000001,18000001,40000001},{0.05,0.1,0.2,0.23,0.33,0.4,0.45})-LOOKUP(AV1760,{0,1950001,3300001,6950001,9000001,18000001,40000001},{0,97500,427500,636000,1536000,2796000,4796000}))*1.021,-2))</f>
        <v/>
      </c>
      <c r="AX1760" s="19">
        <f>MAX(0,ROUNDDOWN(AR1760-AT1760-430000-0,-3))</f>
        <v/>
      </c>
      <c r="AY1760" s="19">
        <f>IF(AR1760&lt;=450000,0,MAX(0,ROUNDDOWN(AX1760*0.06-MIN(50000,AX1760)*0.03,-2))+MAX(0,ROUNDDOWN(AX1760*0.04-MIN(50000,AX1760)*0.02,-2)))</f>
        <v/>
      </c>
      <c r="AZ1760" s="19">
        <f>AW1760+AY1760+AS1760</f>
        <v/>
      </c>
    </row>
    <row r="1761">
      <c r="A1761" t="inlineStr">
        <is>
          <t>1万円刻み</t>
        </is>
      </c>
      <c r="B1761" s="19">
        <f>'3_1万円刻み'!$A$1744</f>
        <v/>
      </c>
      <c r="C1761" s="19">
        <f>MIN(0,MAX(0,$B1761))</f>
        <v/>
      </c>
      <c r="D1761" s="19">
        <f>$B1761-C1761</f>
        <v/>
      </c>
      <c r="E1761" s="19">
        <f>MIN(670000,ROUNDDOWN(MAX(0,D1761-430000)*0.0751+47600,0))+MIN(260000,ROUNDDOWN(MAX(0,D1761-430000)*0.028+17600,0))+MIN(30000,ROUNDDOWN(MAX(0,D1761-430000)*0.0027+1873,0))+IF("いいえ"="はい",MIN(170000,ROUNDDOWN(MAX(0,D1761-430000)*0.0243+17800,0)),0)</f>
        <v/>
      </c>
      <c r="F1761" s="19">
        <f>IF(""="",215040+E1761,"")</f>
        <v/>
      </c>
      <c r="G1761" s="19">
        <f>IF(D1761&gt;23500000,NA(),IF(D1761&lt;=4890000,1040000,IF(D1761&lt;=6550000,670000,620000)))</f>
        <v/>
      </c>
      <c r="H1761" s="19">
        <f>MAX(0,ROUNDDOWN(D1761-F1761-G1761-0,-3))</f>
        <v/>
      </c>
      <c r="I1761" s="19">
        <f>IF(H1761&lt;=0,0,ROUNDDOWN((H1761*LOOKUP(H1761,{0,1950001,3300001,6950001,9000001,18000001,40000001},{0.05,0.1,0.2,0.23,0.33,0.4,0.45})-LOOKUP(H1761,{0,1950001,3300001,6950001,9000001,18000001,40000001},{0,97500,427500,636000,1536000,2796000,4796000}))*1.021,-2))</f>
        <v/>
      </c>
      <c r="J1761" s="19">
        <f>MAX(0,ROUNDDOWN(D1761-F1761-430000-0,-3))</f>
        <v/>
      </c>
      <c r="K1761" s="19">
        <f>IF(D1761&lt;=450000,0,MAX(0,ROUNDDOWN(J1761*0.06-MIN(50000,J1761)*0.03,-2))+MAX(0,ROUNDDOWN(J1761*0.04-MIN(50000,J1761)*0.02,-2)))</f>
        <v/>
      </c>
      <c r="L1761" s="19">
        <f>I1761+K1761+E1761</f>
        <v/>
      </c>
      <c r="M1761" s="19">
        <f>MIN(100000,MAX(0,$B1761))</f>
        <v/>
      </c>
      <c r="N1761" s="19">
        <f>$B1761-M1761</f>
        <v/>
      </c>
      <c r="O1761" s="19">
        <f>MIN(670000,ROUNDDOWN(MAX(0,N1761-430000)*0.0751+47600,0))+MIN(260000,ROUNDDOWN(MAX(0,N1761-430000)*0.028+17600,0))+MIN(30000,ROUNDDOWN(MAX(0,N1761-430000)*0.0027+1873,0))+IF("いいえ"="はい",MIN(170000,ROUNDDOWN(MAX(0,N1761-430000)*0.0243+17800,0)),0)</f>
        <v/>
      </c>
      <c r="P1761" s="19">
        <f>IF(""="",215040+O1761,"")</f>
        <v/>
      </c>
      <c r="Q1761" s="19">
        <f>IF(N1761&gt;23500000,NA(),IF(N1761&lt;=4890000,1040000,IF(N1761&lt;=6550000,670000,620000)))</f>
        <v/>
      </c>
      <c r="R1761" s="19">
        <f>MAX(0,ROUNDDOWN(N1761-P1761-Q1761-0,-3))</f>
        <v/>
      </c>
      <c r="S1761" s="19">
        <f>IF(R1761&lt;=0,0,ROUNDDOWN((R1761*LOOKUP(R1761,{0,1950001,3300001,6950001,9000001,18000001,40000001},{0.05,0.1,0.2,0.23,0.33,0.4,0.45})-LOOKUP(R1761,{0,1950001,3300001,6950001,9000001,18000001,40000001},{0,97500,427500,636000,1536000,2796000,4796000}))*1.021,-2))</f>
        <v/>
      </c>
      <c r="T1761" s="19">
        <f>MAX(0,ROUNDDOWN(N1761-P1761-430000-0,-3))</f>
        <v/>
      </c>
      <c r="U1761" s="19">
        <f>IF(N1761&lt;=450000,0,MAX(0,ROUNDDOWN(T1761*0.06-MIN(50000,T1761)*0.03,-2))+MAX(0,ROUNDDOWN(T1761*0.04-MIN(50000,T1761)*0.02,-2)))</f>
        <v/>
      </c>
      <c r="V1761" s="19">
        <f>S1761+U1761+O1761</f>
        <v/>
      </c>
      <c r="W1761" s="19">
        <f>MIN(550000,MAX(0,$B1761))</f>
        <v/>
      </c>
      <c r="X1761" s="19">
        <f>$B1761-W1761</f>
        <v/>
      </c>
      <c r="Y1761" s="19">
        <f>MIN(670000,ROUNDDOWN(MAX(0,X1761-430000)*0.0751+47600,0))+MIN(260000,ROUNDDOWN(MAX(0,X1761-430000)*0.028+17600,0))+MIN(30000,ROUNDDOWN(MAX(0,X1761-430000)*0.0027+1873,0))+IF("いいえ"="はい",MIN(170000,ROUNDDOWN(MAX(0,X1761-430000)*0.0243+17800,0)),0)</f>
        <v/>
      </c>
      <c r="Z1761" s="19">
        <f>IF(""="",215040+Y1761,"")</f>
        <v/>
      </c>
      <c r="AA1761" s="19">
        <f>IF(X1761&gt;23500000,NA(),IF(X1761&lt;=4890000,1040000,IF(X1761&lt;=6550000,670000,620000)))</f>
        <v/>
      </c>
      <c r="AB1761" s="19">
        <f>MAX(0,ROUNDDOWN(X1761-Z1761-AA1761-0,-3))</f>
        <v/>
      </c>
      <c r="AC1761" s="19">
        <f>IF(AB1761&lt;=0,0,ROUNDDOWN((AB1761*LOOKUP(AB1761,{0,1950001,3300001,6950001,9000001,18000001,40000001},{0.05,0.1,0.2,0.23,0.33,0.4,0.45})-LOOKUP(AB1761,{0,1950001,3300001,6950001,9000001,18000001,40000001},{0,97500,427500,636000,1536000,2796000,4796000}))*1.021,-2))</f>
        <v/>
      </c>
      <c r="AD1761" s="19">
        <f>MAX(0,ROUNDDOWN(X1761-Z1761-430000-0,-3))</f>
        <v/>
      </c>
      <c r="AE1761" s="19">
        <f>IF(X1761&lt;=450000,0,MAX(0,ROUNDDOWN(AD1761*0.06-MIN(50000,AD1761)*0.03,-2))+MAX(0,ROUNDDOWN(AD1761*0.04-MIN(50000,AD1761)*0.02,-2)))</f>
        <v/>
      </c>
      <c r="AF1761" s="19">
        <f>AC1761+AE1761+Y1761</f>
        <v/>
      </c>
      <c r="AG1761" s="19">
        <f>MIN(650000,MAX(0,$B1761))</f>
        <v/>
      </c>
      <c r="AH1761" s="19">
        <f>$B1761-AG1761</f>
        <v/>
      </c>
      <c r="AI1761" s="19">
        <f>MIN(670000,ROUNDDOWN(MAX(0,AH1761-430000)*0.0751+47600,0))+MIN(260000,ROUNDDOWN(MAX(0,AH1761-430000)*0.028+17600,0))+MIN(30000,ROUNDDOWN(MAX(0,AH1761-430000)*0.0027+1873,0))+IF("いいえ"="はい",MIN(170000,ROUNDDOWN(MAX(0,AH1761-430000)*0.0243+17800,0)),0)</f>
        <v/>
      </c>
      <c r="AJ1761" s="19">
        <f>IF(""="",215040+AI1761,"")</f>
        <v/>
      </c>
      <c r="AK1761" s="19">
        <f>IF(AH1761&gt;23500000,NA(),IF(AH1761&lt;=4890000,1040000,IF(AH1761&lt;=6550000,670000,620000)))</f>
        <v/>
      </c>
      <c r="AL1761" s="19">
        <f>MAX(0,ROUNDDOWN(AH1761-AJ1761-AK1761-0,-3))</f>
        <v/>
      </c>
      <c r="AM1761" s="19">
        <f>IF(AL1761&lt;=0,0,ROUNDDOWN((AL1761*LOOKUP(AL1761,{0,1950001,3300001,6950001,9000001,18000001,40000001},{0.05,0.1,0.2,0.23,0.33,0.4,0.45})-LOOKUP(AL1761,{0,1950001,3300001,6950001,9000001,18000001,40000001},{0,97500,427500,636000,1536000,2796000,4796000}))*1.021,-2))</f>
        <v/>
      </c>
      <c r="AN1761" s="19">
        <f>MAX(0,ROUNDDOWN(AH1761-AJ1761-430000-0,-3))</f>
        <v/>
      </c>
      <c r="AO1761" s="19">
        <f>IF(AH1761&lt;=450000,0,MAX(0,ROUNDDOWN(AN1761*0.06-MIN(50000,AN1761)*0.03,-2))+MAX(0,ROUNDDOWN(AN1761*0.04-MIN(50000,AN1761)*0.02,-2)))</f>
        <v/>
      </c>
      <c r="AP1761" s="19">
        <f>AM1761+AO1761+AI1761</f>
        <v/>
      </c>
      <c r="AQ1761" s="19">
        <f>MIN(750000,MAX(0,$B1761))</f>
        <v/>
      </c>
      <c r="AR1761" s="19">
        <f>$B1761-AQ1761</f>
        <v/>
      </c>
      <c r="AS1761" s="19">
        <f>MIN(670000,ROUNDDOWN(MAX(0,AR1761-430000)*0.0751+47600,0))+MIN(260000,ROUNDDOWN(MAX(0,AR1761-430000)*0.028+17600,0))+MIN(30000,ROUNDDOWN(MAX(0,AR1761-430000)*0.0027+1873,0))+IF("いいえ"="はい",MIN(170000,ROUNDDOWN(MAX(0,AR1761-430000)*0.0243+17800,0)),0)</f>
        <v/>
      </c>
      <c r="AT1761" s="19">
        <f>IF(""="",215040+AS1761,"")</f>
        <v/>
      </c>
      <c r="AU1761" s="19">
        <f>IF(AR1761&gt;23500000,NA(),IF(AR1761&lt;=4890000,1040000,IF(AR1761&lt;=6550000,670000,620000)))</f>
        <v/>
      </c>
      <c r="AV1761" s="19">
        <f>MAX(0,ROUNDDOWN(AR1761-AT1761-AU1761-0,-3))</f>
        <v/>
      </c>
      <c r="AW1761" s="19">
        <f>IF(AV1761&lt;=0,0,ROUNDDOWN((AV1761*LOOKUP(AV1761,{0,1950001,3300001,6950001,9000001,18000001,40000001},{0.05,0.1,0.2,0.23,0.33,0.4,0.45})-LOOKUP(AV1761,{0,1950001,3300001,6950001,9000001,18000001,40000001},{0,97500,427500,636000,1536000,2796000,4796000}))*1.021,-2))</f>
        <v/>
      </c>
      <c r="AX1761" s="19">
        <f>MAX(0,ROUNDDOWN(AR1761-AT1761-430000-0,-3))</f>
        <v/>
      </c>
      <c r="AY1761" s="19">
        <f>IF(AR1761&lt;=450000,0,MAX(0,ROUNDDOWN(AX1761*0.06-MIN(50000,AX1761)*0.03,-2))+MAX(0,ROUNDDOWN(AX1761*0.04-MIN(50000,AX1761)*0.02,-2)))</f>
        <v/>
      </c>
      <c r="AZ1761" s="19">
        <f>AW1761+AY1761+AS1761</f>
        <v/>
      </c>
    </row>
    <row r="1762">
      <c r="A1762" t="inlineStr">
        <is>
          <t>1万円刻み</t>
        </is>
      </c>
      <c r="B1762" s="19">
        <f>'3_1万円刻み'!$A$1745</f>
        <v/>
      </c>
      <c r="C1762" s="19">
        <f>MIN(0,MAX(0,$B1762))</f>
        <v/>
      </c>
      <c r="D1762" s="19">
        <f>$B1762-C1762</f>
        <v/>
      </c>
      <c r="E1762" s="19">
        <f>MIN(670000,ROUNDDOWN(MAX(0,D1762-430000)*0.0751+47600,0))+MIN(260000,ROUNDDOWN(MAX(0,D1762-430000)*0.028+17600,0))+MIN(30000,ROUNDDOWN(MAX(0,D1762-430000)*0.0027+1873,0))+IF("いいえ"="はい",MIN(170000,ROUNDDOWN(MAX(0,D1762-430000)*0.0243+17800,0)),0)</f>
        <v/>
      </c>
      <c r="F1762" s="19">
        <f>IF(""="",215040+E1762,"")</f>
        <v/>
      </c>
      <c r="G1762" s="19">
        <f>IF(D1762&gt;23500000,NA(),IF(D1762&lt;=4890000,1040000,IF(D1762&lt;=6550000,670000,620000)))</f>
        <v/>
      </c>
      <c r="H1762" s="19">
        <f>MAX(0,ROUNDDOWN(D1762-F1762-G1762-0,-3))</f>
        <v/>
      </c>
      <c r="I1762" s="19">
        <f>IF(H1762&lt;=0,0,ROUNDDOWN((H1762*LOOKUP(H1762,{0,1950001,3300001,6950001,9000001,18000001,40000001},{0.05,0.1,0.2,0.23,0.33,0.4,0.45})-LOOKUP(H1762,{0,1950001,3300001,6950001,9000001,18000001,40000001},{0,97500,427500,636000,1536000,2796000,4796000}))*1.021,-2))</f>
        <v/>
      </c>
      <c r="J1762" s="19">
        <f>MAX(0,ROUNDDOWN(D1762-F1762-430000-0,-3))</f>
        <v/>
      </c>
      <c r="K1762" s="19">
        <f>IF(D1762&lt;=450000,0,MAX(0,ROUNDDOWN(J1762*0.06-MIN(50000,J1762)*0.03,-2))+MAX(0,ROUNDDOWN(J1762*0.04-MIN(50000,J1762)*0.02,-2)))</f>
        <v/>
      </c>
      <c r="L1762" s="19">
        <f>I1762+K1762+E1762</f>
        <v/>
      </c>
      <c r="M1762" s="19">
        <f>MIN(100000,MAX(0,$B1762))</f>
        <v/>
      </c>
      <c r="N1762" s="19">
        <f>$B1762-M1762</f>
        <v/>
      </c>
      <c r="O1762" s="19">
        <f>MIN(670000,ROUNDDOWN(MAX(0,N1762-430000)*0.0751+47600,0))+MIN(260000,ROUNDDOWN(MAX(0,N1762-430000)*0.028+17600,0))+MIN(30000,ROUNDDOWN(MAX(0,N1762-430000)*0.0027+1873,0))+IF("いいえ"="はい",MIN(170000,ROUNDDOWN(MAX(0,N1762-430000)*0.0243+17800,0)),0)</f>
        <v/>
      </c>
      <c r="P1762" s="19">
        <f>IF(""="",215040+O1762,"")</f>
        <v/>
      </c>
      <c r="Q1762" s="19">
        <f>IF(N1762&gt;23500000,NA(),IF(N1762&lt;=4890000,1040000,IF(N1762&lt;=6550000,670000,620000)))</f>
        <v/>
      </c>
      <c r="R1762" s="19">
        <f>MAX(0,ROUNDDOWN(N1762-P1762-Q1762-0,-3))</f>
        <v/>
      </c>
      <c r="S1762" s="19">
        <f>IF(R1762&lt;=0,0,ROUNDDOWN((R1762*LOOKUP(R1762,{0,1950001,3300001,6950001,9000001,18000001,40000001},{0.05,0.1,0.2,0.23,0.33,0.4,0.45})-LOOKUP(R1762,{0,1950001,3300001,6950001,9000001,18000001,40000001},{0,97500,427500,636000,1536000,2796000,4796000}))*1.021,-2))</f>
        <v/>
      </c>
      <c r="T1762" s="19">
        <f>MAX(0,ROUNDDOWN(N1762-P1762-430000-0,-3))</f>
        <v/>
      </c>
      <c r="U1762" s="19">
        <f>IF(N1762&lt;=450000,0,MAX(0,ROUNDDOWN(T1762*0.06-MIN(50000,T1762)*0.03,-2))+MAX(0,ROUNDDOWN(T1762*0.04-MIN(50000,T1762)*0.02,-2)))</f>
        <v/>
      </c>
      <c r="V1762" s="19">
        <f>S1762+U1762+O1762</f>
        <v/>
      </c>
      <c r="W1762" s="19">
        <f>MIN(550000,MAX(0,$B1762))</f>
        <v/>
      </c>
      <c r="X1762" s="19">
        <f>$B1762-W1762</f>
        <v/>
      </c>
      <c r="Y1762" s="19">
        <f>MIN(670000,ROUNDDOWN(MAX(0,X1762-430000)*0.0751+47600,0))+MIN(260000,ROUNDDOWN(MAX(0,X1762-430000)*0.028+17600,0))+MIN(30000,ROUNDDOWN(MAX(0,X1762-430000)*0.0027+1873,0))+IF("いいえ"="はい",MIN(170000,ROUNDDOWN(MAX(0,X1762-430000)*0.0243+17800,0)),0)</f>
        <v/>
      </c>
      <c r="Z1762" s="19">
        <f>IF(""="",215040+Y1762,"")</f>
        <v/>
      </c>
      <c r="AA1762" s="19">
        <f>IF(X1762&gt;23500000,NA(),IF(X1762&lt;=4890000,1040000,IF(X1762&lt;=6550000,670000,620000)))</f>
        <v/>
      </c>
      <c r="AB1762" s="19">
        <f>MAX(0,ROUNDDOWN(X1762-Z1762-AA1762-0,-3))</f>
        <v/>
      </c>
      <c r="AC1762" s="19">
        <f>IF(AB1762&lt;=0,0,ROUNDDOWN((AB1762*LOOKUP(AB1762,{0,1950001,3300001,6950001,9000001,18000001,40000001},{0.05,0.1,0.2,0.23,0.33,0.4,0.45})-LOOKUP(AB1762,{0,1950001,3300001,6950001,9000001,18000001,40000001},{0,97500,427500,636000,1536000,2796000,4796000}))*1.021,-2))</f>
        <v/>
      </c>
      <c r="AD1762" s="19">
        <f>MAX(0,ROUNDDOWN(X1762-Z1762-430000-0,-3))</f>
        <v/>
      </c>
      <c r="AE1762" s="19">
        <f>IF(X1762&lt;=450000,0,MAX(0,ROUNDDOWN(AD1762*0.06-MIN(50000,AD1762)*0.03,-2))+MAX(0,ROUNDDOWN(AD1762*0.04-MIN(50000,AD1762)*0.02,-2)))</f>
        <v/>
      </c>
      <c r="AF1762" s="19">
        <f>AC1762+AE1762+Y1762</f>
        <v/>
      </c>
      <c r="AG1762" s="19">
        <f>MIN(650000,MAX(0,$B1762))</f>
        <v/>
      </c>
      <c r="AH1762" s="19">
        <f>$B1762-AG1762</f>
        <v/>
      </c>
      <c r="AI1762" s="19">
        <f>MIN(670000,ROUNDDOWN(MAX(0,AH1762-430000)*0.0751+47600,0))+MIN(260000,ROUNDDOWN(MAX(0,AH1762-430000)*0.028+17600,0))+MIN(30000,ROUNDDOWN(MAX(0,AH1762-430000)*0.0027+1873,0))+IF("いいえ"="はい",MIN(170000,ROUNDDOWN(MAX(0,AH1762-430000)*0.0243+17800,0)),0)</f>
        <v/>
      </c>
      <c r="AJ1762" s="19">
        <f>IF(""="",215040+AI1762,"")</f>
        <v/>
      </c>
      <c r="AK1762" s="19">
        <f>IF(AH1762&gt;23500000,NA(),IF(AH1762&lt;=4890000,1040000,IF(AH1762&lt;=6550000,670000,620000)))</f>
        <v/>
      </c>
      <c r="AL1762" s="19">
        <f>MAX(0,ROUNDDOWN(AH1762-AJ1762-AK1762-0,-3))</f>
        <v/>
      </c>
      <c r="AM1762" s="19">
        <f>IF(AL1762&lt;=0,0,ROUNDDOWN((AL1762*LOOKUP(AL1762,{0,1950001,3300001,6950001,9000001,18000001,40000001},{0.05,0.1,0.2,0.23,0.33,0.4,0.45})-LOOKUP(AL1762,{0,1950001,3300001,6950001,9000001,18000001,40000001},{0,97500,427500,636000,1536000,2796000,4796000}))*1.021,-2))</f>
        <v/>
      </c>
      <c r="AN1762" s="19">
        <f>MAX(0,ROUNDDOWN(AH1762-AJ1762-430000-0,-3))</f>
        <v/>
      </c>
      <c r="AO1762" s="19">
        <f>IF(AH1762&lt;=450000,0,MAX(0,ROUNDDOWN(AN1762*0.06-MIN(50000,AN1762)*0.03,-2))+MAX(0,ROUNDDOWN(AN1762*0.04-MIN(50000,AN1762)*0.02,-2)))</f>
        <v/>
      </c>
      <c r="AP1762" s="19">
        <f>AM1762+AO1762+AI1762</f>
        <v/>
      </c>
      <c r="AQ1762" s="19">
        <f>MIN(750000,MAX(0,$B1762))</f>
        <v/>
      </c>
      <c r="AR1762" s="19">
        <f>$B1762-AQ1762</f>
        <v/>
      </c>
      <c r="AS1762" s="19">
        <f>MIN(670000,ROUNDDOWN(MAX(0,AR1762-430000)*0.0751+47600,0))+MIN(260000,ROUNDDOWN(MAX(0,AR1762-430000)*0.028+17600,0))+MIN(30000,ROUNDDOWN(MAX(0,AR1762-430000)*0.0027+1873,0))+IF("いいえ"="はい",MIN(170000,ROUNDDOWN(MAX(0,AR1762-430000)*0.0243+17800,0)),0)</f>
        <v/>
      </c>
      <c r="AT1762" s="19">
        <f>IF(""="",215040+AS1762,"")</f>
        <v/>
      </c>
      <c r="AU1762" s="19">
        <f>IF(AR1762&gt;23500000,NA(),IF(AR1762&lt;=4890000,1040000,IF(AR1762&lt;=6550000,670000,620000)))</f>
        <v/>
      </c>
      <c r="AV1762" s="19">
        <f>MAX(0,ROUNDDOWN(AR1762-AT1762-AU1762-0,-3))</f>
        <v/>
      </c>
      <c r="AW1762" s="19">
        <f>IF(AV1762&lt;=0,0,ROUNDDOWN((AV1762*LOOKUP(AV1762,{0,1950001,3300001,6950001,9000001,18000001,40000001},{0.05,0.1,0.2,0.23,0.33,0.4,0.45})-LOOKUP(AV1762,{0,1950001,3300001,6950001,9000001,18000001,40000001},{0,97500,427500,636000,1536000,2796000,4796000}))*1.021,-2))</f>
        <v/>
      </c>
      <c r="AX1762" s="19">
        <f>MAX(0,ROUNDDOWN(AR1762-AT1762-430000-0,-3))</f>
        <v/>
      </c>
      <c r="AY1762" s="19">
        <f>IF(AR1762&lt;=450000,0,MAX(0,ROUNDDOWN(AX1762*0.06-MIN(50000,AX1762)*0.03,-2))+MAX(0,ROUNDDOWN(AX1762*0.04-MIN(50000,AX1762)*0.02,-2)))</f>
        <v/>
      </c>
      <c r="AZ1762" s="19">
        <f>AW1762+AY1762+AS1762</f>
        <v/>
      </c>
    </row>
    <row r="1763">
      <c r="A1763" t="inlineStr">
        <is>
          <t>1万円刻み</t>
        </is>
      </c>
      <c r="B1763" s="19">
        <f>'3_1万円刻み'!$A$1746</f>
        <v/>
      </c>
      <c r="C1763" s="19">
        <f>MIN(0,MAX(0,$B1763))</f>
        <v/>
      </c>
      <c r="D1763" s="19">
        <f>$B1763-C1763</f>
        <v/>
      </c>
      <c r="E1763" s="19">
        <f>MIN(670000,ROUNDDOWN(MAX(0,D1763-430000)*0.0751+47600,0))+MIN(260000,ROUNDDOWN(MAX(0,D1763-430000)*0.028+17600,0))+MIN(30000,ROUNDDOWN(MAX(0,D1763-430000)*0.0027+1873,0))+IF("いいえ"="はい",MIN(170000,ROUNDDOWN(MAX(0,D1763-430000)*0.0243+17800,0)),0)</f>
        <v/>
      </c>
      <c r="F1763" s="19">
        <f>IF(""="",215040+E1763,"")</f>
        <v/>
      </c>
      <c r="G1763" s="19">
        <f>IF(D1763&gt;23500000,NA(),IF(D1763&lt;=4890000,1040000,IF(D1763&lt;=6550000,670000,620000)))</f>
        <v/>
      </c>
      <c r="H1763" s="19">
        <f>MAX(0,ROUNDDOWN(D1763-F1763-G1763-0,-3))</f>
        <v/>
      </c>
      <c r="I1763" s="19">
        <f>IF(H1763&lt;=0,0,ROUNDDOWN((H1763*LOOKUP(H1763,{0,1950001,3300001,6950001,9000001,18000001,40000001},{0.05,0.1,0.2,0.23,0.33,0.4,0.45})-LOOKUP(H1763,{0,1950001,3300001,6950001,9000001,18000001,40000001},{0,97500,427500,636000,1536000,2796000,4796000}))*1.021,-2))</f>
        <v/>
      </c>
      <c r="J1763" s="19">
        <f>MAX(0,ROUNDDOWN(D1763-F1763-430000-0,-3))</f>
        <v/>
      </c>
      <c r="K1763" s="19">
        <f>IF(D1763&lt;=450000,0,MAX(0,ROUNDDOWN(J1763*0.06-MIN(50000,J1763)*0.03,-2))+MAX(0,ROUNDDOWN(J1763*0.04-MIN(50000,J1763)*0.02,-2)))</f>
        <v/>
      </c>
      <c r="L1763" s="19">
        <f>I1763+K1763+E1763</f>
        <v/>
      </c>
      <c r="M1763" s="19">
        <f>MIN(100000,MAX(0,$B1763))</f>
        <v/>
      </c>
      <c r="N1763" s="19">
        <f>$B1763-M1763</f>
        <v/>
      </c>
      <c r="O1763" s="19">
        <f>MIN(670000,ROUNDDOWN(MAX(0,N1763-430000)*0.0751+47600,0))+MIN(260000,ROUNDDOWN(MAX(0,N1763-430000)*0.028+17600,0))+MIN(30000,ROUNDDOWN(MAX(0,N1763-430000)*0.0027+1873,0))+IF("いいえ"="はい",MIN(170000,ROUNDDOWN(MAX(0,N1763-430000)*0.0243+17800,0)),0)</f>
        <v/>
      </c>
      <c r="P1763" s="19">
        <f>IF(""="",215040+O1763,"")</f>
        <v/>
      </c>
      <c r="Q1763" s="19">
        <f>IF(N1763&gt;23500000,NA(),IF(N1763&lt;=4890000,1040000,IF(N1763&lt;=6550000,670000,620000)))</f>
        <v/>
      </c>
      <c r="R1763" s="19">
        <f>MAX(0,ROUNDDOWN(N1763-P1763-Q1763-0,-3))</f>
        <v/>
      </c>
      <c r="S1763" s="19">
        <f>IF(R1763&lt;=0,0,ROUNDDOWN((R1763*LOOKUP(R1763,{0,1950001,3300001,6950001,9000001,18000001,40000001},{0.05,0.1,0.2,0.23,0.33,0.4,0.45})-LOOKUP(R1763,{0,1950001,3300001,6950001,9000001,18000001,40000001},{0,97500,427500,636000,1536000,2796000,4796000}))*1.021,-2))</f>
        <v/>
      </c>
      <c r="T1763" s="19">
        <f>MAX(0,ROUNDDOWN(N1763-P1763-430000-0,-3))</f>
        <v/>
      </c>
      <c r="U1763" s="19">
        <f>IF(N1763&lt;=450000,0,MAX(0,ROUNDDOWN(T1763*0.06-MIN(50000,T1763)*0.03,-2))+MAX(0,ROUNDDOWN(T1763*0.04-MIN(50000,T1763)*0.02,-2)))</f>
        <v/>
      </c>
      <c r="V1763" s="19">
        <f>S1763+U1763+O1763</f>
        <v/>
      </c>
      <c r="W1763" s="19">
        <f>MIN(550000,MAX(0,$B1763))</f>
        <v/>
      </c>
      <c r="X1763" s="19">
        <f>$B1763-W1763</f>
        <v/>
      </c>
      <c r="Y1763" s="19">
        <f>MIN(670000,ROUNDDOWN(MAX(0,X1763-430000)*0.0751+47600,0))+MIN(260000,ROUNDDOWN(MAX(0,X1763-430000)*0.028+17600,0))+MIN(30000,ROUNDDOWN(MAX(0,X1763-430000)*0.0027+1873,0))+IF("いいえ"="はい",MIN(170000,ROUNDDOWN(MAX(0,X1763-430000)*0.0243+17800,0)),0)</f>
        <v/>
      </c>
      <c r="Z1763" s="19">
        <f>IF(""="",215040+Y1763,"")</f>
        <v/>
      </c>
      <c r="AA1763" s="19">
        <f>IF(X1763&gt;23500000,NA(),IF(X1763&lt;=4890000,1040000,IF(X1763&lt;=6550000,670000,620000)))</f>
        <v/>
      </c>
      <c r="AB1763" s="19">
        <f>MAX(0,ROUNDDOWN(X1763-Z1763-AA1763-0,-3))</f>
        <v/>
      </c>
      <c r="AC1763" s="19">
        <f>IF(AB1763&lt;=0,0,ROUNDDOWN((AB1763*LOOKUP(AB1763,{0,1950001,3300001,6950001,9000001,18000001,40000001},{0.05,0.1,0.2,0.23,0.33,0.4,0.45})-LOOKUP(AB1763,{0,1950001,3300001,6950001,9000001,18000001,40000001},{0,97500,427500,636000,1536000,2796000,4796000}))*1.021,-2))</f>
        <v/>
      </c>
      <c r="AD1763" s="19">
        <f>MAX(0,ROUNDDOWN(X1763-Z1763-430000-0,-3))</f>
        <v/>
      </c>
      <c r="AE1763" s="19">
        <f>IF(X1763&lt;=450000,0,MAX(0,ROUNDDOWN(AD1763*0.06-MIN(50000,AD1763)*0.03,-2))+MAX(0,ROUNDDOWN(AD1763*0.04-MIN(50000,AD1763)*0.02,-2)))</f>
        <v/>
      </c>
      <c r="AF1763" s="19">
        <f>AC1763+AE1763+Y1763</f>
        <v/>
      </c>
      <c r="AG1763" s="19">
        <f>MIN(650000,MAX(0,$B1763))</f>
        <v/>
      </c>
      <c r="AH1763" s="19">
        <f>$B1763-AG1763</f>
        <v/>
      </c>
      <c r="AI1763" s="19">
        <f>MIN(670000,ROUNDDOWN(MAX(0,AH1763-430000)*0.0751+47600,0))+MIN(260000,ROUNDDOWN(MAX(0,AH1763-430000)*0.028+17600,0))+MIN(30000,ROUNDDOWN(MAX(0,AH1763-430000)*0.0027+1873,0))+IF("いいえ"="はい",MIN(170000,ROUNDDOWN(MAX(0,AH1763-430000)*0.0243+17800,0)),0)</f>
        <v/>
      </c>
      <c r="AJ1763" s="19">
        <f>IF(""="",215040+AI1763,"")</f>
        <v/>
      </c>
      <c r="AK1763" s="19">
        <f>IF(AH1763&gt;23500000,NA(),IF(AH1763&lt;=4890000,1040000,IF(AH1763&lt;=6550000,670000,620000)))</f>
        <v/>
      </c>
      <c r="AL1763" s="19">
        <f>MAX(0,ROUNDDOWN(AH1763-AJ1763-AK1763-0,-3))</f>
        <v/>
      </c>
      <c r="AM1763" s="19">
        <f>IF(AL1763&lt;=0,0,ROUNDDOWN((AL1763*LOOKUP(AL1763,{0,1950001,3300001,6950001,9000001,18000001,40000001},{0.05,0.1,0.2,0.23,0.33,0.4,0.45})-LOOKUP(AL1763,{0,1950001,3300001,6950001,9000001,18000001,40000001},{0,97500,427500,636000,1536000,2796000,4796000}))*1.021,-2))</f>
        <v/>
      </c>
      <c r="AN1763" s="19">
        <f>MAX(0,ROUNDDOWN(AH1763-AJ1763-430000-0,-3))</f>
        <v/>
      </c>
      <c r="AO1763" s="19">
        <f>IF(AH1763&lt;=450000,0,MAX(0,ROUNDDOWN(AN1763*0.06-MIN(50000,AN1763)*0.03,-2))+MAX(0,ROUNDDOWN(AN1763*0.04-MIN(50000,AN1763)*0.02,-2)))</f>
        <v/>
      </c>
      <c r="AP1763" s="19">
        <f>AM1763+AO1763+AI1763</f>
        <v/>
      </c>
      <c r="AQ1763" s="19">
        <f>MIN(750000,MAX(0,$B1763))</f>
        <v/>
      </c>
      <c r="AR1763" s="19">
        <f>$B1763-AQ1763</f>
        <v/>
      </c>
      <c r="AS1763" s="19">
        <f>MIN(670000,ROUNDDOWN(MAX(0,AR1763-430000)*0.0751+47600,0))+MIN(260000,ROUNDDOWN(MAX(0,AR1763-430000)*0.028+17600,0))+MIN(30000,ROUNDDOWN(MAX(0,AR1763-430000)*0.0027+1873,0))+IF("いいえ"="はい",MIN(170000,ROUNDDOWN(MAX(0,AR1763-430000)*0.0243+17800,0)),0)</f>
        <v/>
      </c>
      <c r="AT1763" s="19">
        <f>IF(""="",215040+AS1763,"")</f>
        <v/>
      </c>
      <c r="AU1763" s="19">
        <f>IF(AR1763&gt;23500000,NA(),IF(AR1763&lt;=4890000,1040000,IF(AR1763&lt;=6550000,670000,620000)))</f>
        <v/>
      </c>
      <c r="AV1763" s="19">
        <f>MAX(0,ROUNDDOWN(AR1763-AT1763-AU1763-0,-3))</f>
        <v/>
      </c>
      <c r="AW1763" s="19">
        <f>IF(AV1763&lt;=0,0,ROUNDDOWN((AV1763*LOOKUP(AV1763,{0,1950001,3300001,6950001,9000001,18000001,40000001},{0.05,0.1,0.2,0.23,0.33,0.4,0.45})-LOOKUP(AV1763,{0,1950001,3300001,6950001,9000001,18000001,40000001},{0,97500,427500,636000,1536000,2796000,4796000}))*1.021,-2))</f>
        <v/>
      </c>
      <c r="AX1763" s="19">
        <f>MAX(0,ROUNDDOWN(AR1763-AT1763-430000-0,-3))</f>
        <v/>
      </c>
      <c r="AY1763" s="19">
        <f>IF(AR1763&lt;=450000,0,MAX(0,ROUNDDOWN(AX1763*0.06-MIN(50000,AX1763)*0.03,-2))+MAX(0,ROUNDDOWN(AX1763*0.04-MIN(50000,AX1763)*0.02,-2)))</f>
        <v/>
      </c>
      <c r="AZ1763" s="19">
        <f>AW1763+AY1763+AS1763</f>
        <v/>
      </c>
    </row>
    <row r="1764">
      <c r="A1764" t="inlineStr">
        <is>
          <t>1万円刻み</t>
        </is>
      </c>
      <c r="B1764" s="19">
        <f>'3_1万円刻み'!$A$1747</f>
        <v/>
      </c>
      <c r="C1764" s="19">
        <f>MIN(0,MAX(0,$B1764))</f>
        <v/>
      </c>
      <c r="D1764" s="19">
        <f>$B1764-C1764</f>
        <v/>
      </c>
      <c r="E1764" s="19">
        <f>MIN(670000,ROUNDDOWN(MAX(0,D1764-430000)*0.0751+47600,0))+MIN(260000,ROUNDDOWN(MAX(0,D1764-430000)*0.028+17600,0))+MIN(30000,ROUNDDOWN(MAX(0,D1764-430000)*0.0027+1873,0))+IF("いいえ"="はい",MIN(170000,ROUNDDOWN(MAX(0,D1764-430000)*0.0243+17800,0)),0)</f>
        <v/>
      </c>
      <c r="F1764" s="19">
        <f>IF(""="",215040+E1764,"")</f>
        <v/>
      </c>
      <c r="G1764" s="19">
        <f>IF(D1764&gt;23500000,NA(),IF(D1764&lt;=4890000,1040000,IF(D1764&lt;=6550000,670000,620000)))</f>
        <v/>
      </c>
      <c r="H1764" s="19">
        <f>MAX(0,ROUNDDOWN(D1764-F1764-G1764-0,-3))</f>
        <v/>
      </c>
      <c r="I1764" s="19">
        <f>IF(H1764&lt;=0,0,ROUNDDOWN((H1764*LOOKUP(H1764,{0,1950001,3300001,6950001,9000001,18000001,40000001},{0.05,0.1,0.2,0.23,0.33,0.4,0.45})-LOOKUP(H1764,{0,1950001,3300001,6950001,9000001,18000001,40000001},{0,97500,427500,636000,1536000,2796000,4796000}))*1.021,-2))</f>
        <v/>
      </c>
      <c r="J1764" s="19">
        <f>MAX(0,ROUNDDOWN(D1764-F1764-430000-0,-3))</f>
        <v/>
      </c>
      <c r="K1764" s="19">
        <f>IF(D1764&lt;=450000,0,MAX(0,ROUNDDOWN(J1764*0.06-MIN(50000,J1764)*0.03,-2))+MAX(0,ROUNDDOWN(J1764*0.04-MIN(50000,J1764)*0.02,-2)))</f>
        <v/>
      </c>
      <c r="L1764" s="19">
        <f>I1764+K1764+E1764</f>
        <v/>
      </c>
      <c r="M1764" s="19">
        <f>MIN(100000,MAX(0,$B1764))</f>
        <v/>
      </c>
      <c r="N1764" s="19">
        <f>$B1764-M1764</f>
        <v/>
      </c>
      <c r="O1764" s="19">
        <f>MIN(670000,ROUNDDOWN(MAX(0,N1764-430000)*0.0751+47600,0))+MIN(260000,ROUNDDOWN(MAX(0,N1764-430000)*0.028+17600,0))+MIN(30000,ROUNDDOWN(MAX(0,N1764-430000)*0.0027+1873,0))+IF("いいえ"="はい",MIN(170000,ROUNDDOWN(MAX(0,N1764-430000)*0.0243+17800,0)),0)</f>
        <v/>
      </c>
      <c r="P1764" s="19">
        <f>IF(""="",215040+O1764,"")</f>
        <v/>
      </c>
      <c r="Q1764" s="19">
        <f>IF(N1764&gt;23500000,NA(),IF(N1764&lt;=4890000,1040000,IF(N1764&lt;=6550000,670000,620000)))</f>
        <v/>
      </c>
      <c r="R1764" s="19">
        <f>MAX(0,ROUNDDOWN(N1764-P1764-Q1764-0,-3))</f>
        <v/>
      </c>
      <c r="S1764" s="19">
        <f>IF(R1764&lt;=0,0,ROUNDDOWN((R1764*LOOKUP(R1764,{0,1950001,3300001,6950001,9000001,18000001,40000001},{0.05,0.1,0.2,0.23,0.33,0.4,0.45})-LOOKUP(R1764,{0,1950001,3300001,6950001,9000001,18000001,40000001},{0,97500,427500,636000,1536000,2796000,4796000}))*1.021,-2))</f>
        <v/>
      </c>
      <c r="T1764" s="19">
        <f>MAX(0,ROUNDDOWN(N1764-P1764-430000-0,-3))</f>
        <v/>
      </c>
      <c r="U1764" s="19">
        <f>IF(N1764&lt;=450000,0,MAX(0,ROUNDDOWN(T1764*0.06-MIN(50000,T1764)*0.03,-2))+MAX(0,ROUNDDOWN(T1764*0.04-MIN(50000,T1764)*0.02,-2)))</f>
        <v/>
      </c>
      <c r="V1764" s="19">
        <f>S1764+U1764+O1764</f>
        <v/>
      </c>
      <c r="W1764" s="19">
        <f>MIN(550000,MAX(0,$B1764))</f>
        <v/>
      </c>
      <c r="X1764" s="19">
        <f>$B1764-W1764</f>
        <v/>
      </c>
      <c r="Y1764" s="19">
        <f>MIN(670000,ROUNDDOWN(MAX(0,X1764-430000)*0.0751+47600,0))+MIN(260000,ROUNDDOWN(MAX(0,X1764-430000)*0.028+17600,0))+MIN(30000,ROUNDDOWN(MAX(0,X1764-430000)*0.0027+1873,0))+IF("いいえ"="はい",MIN(170000,ROUNDDOWN(MAX(0,X1764-430000)*0.0243+17800,0)),0)</f>
        <v/>
      </c>
      <c r="Z1764" s="19">
        <f>IF(""="",215040+Y1764,"")</f>
        <v/>
      </c>
      <c r="AA1764" s="19">
        <f>IF(X1764&gt;23500000,NA(),IF(X1764&lt;=4890000,1040000,IF(X1764&lt;=6550000,670000,620000)))</f>
        <v/>
      </c>
      <c r="AB1764" s="19">
        <f>MAX(0,ROUNDDOWN(X1764-Z1764-AA1764-0,-3))</f>
        <v/>
      </c>
      <c r="AC1764" s="19">
        <f>IF(AB1764&lt;=0,0,ROUNDDOWN((AB1764*LOOKUP(AB1764,{0,1950001,3300001,6950001,9000001,18000001,40000001},{0.05,0.1,0.2,0.23,0.33,0.4,0.45})-LOOKUP(AB1764,{0,1950001,3300001,6950001,9000001,18000001,40000001},{0,97500,427500,636000,1536000,2796000,4796000}))*1.021,-2))</f>
        <v/>
      </c>
      <c r="AD1764" s="19">
        <f>MAX(0,ROUNDDOWN(X1764-Z1764-430000-0,-3))</f>
        <v/>
      </c>
      <c r="AE1764" s="19">
        <f>IF(X1764&lt;=450000,0,MAX(0,ROUNDDOWN(AD1764*0.06-MIN(50000,AD1764)*0.03,-2))+MAX(0,ROUNDDOWN(AD1764*0.04-MIN(50000,AD1764)*0.02,-2)))</f>
        <v/>
      </c>
      <c r="AF1764" s="19">
        <f>AC1764+AE1764+Y1764</f>
        <v/>
      </c>
      <c r="AG1764" s="19">
        <f>MIN(650000,MAX(0,$B1764))</f>
        <v/>
      </c>
      <c r="AH1764" s="19">
        <f>$B1764-AG1764</f>
        <v/>
      </c>
      <c r="AI1764" s="19">
        <f>MIN(670000,ROUNDDOWN(MAX(0,AH1764-430000)*0.0751+47600,0))+MIN(260000,ROUNDDOWN(MAX(0,AH1764-430000)*0.028+17600,0))+MIN(30000,ROUNDDOWN(MAX(0,AH1764-430000)*0.0027+1873,0))+IF("いいえ"="はい",MIN(170000,ROUNDDOWN(MAX(0,AH1764-430000)*0.0243+17800,0)),0)</f>
        <v/>
      </c>
      <c r="AJ1764" s="19">
        <f>IF(""="",215040+AI1764,"")</f>
        <v/>
      </c>
      <c r="AK1764" s="19">
        <f>IF(AH1764&gt;23500000,NA(),IF(AH1764&lt;=4890000,1040000,IF(AH1764&lt;=6550000,670000,620000)))</f>
        <v/>
      </c>
      <c r="AL1764" s="19">
        <f>MAX(0,ROUNDDOWN(AH1764-AJ1764-AK1764-0,-3))</f>
        <v/>
      </c>
      <c r="AM1764" s="19">
        <f>IF(AL1764&lt;=0,0,ROUNDDOWN((AL1764*LOOKUP(AL1764,{0,1950001,3300001,6950001,9000001,18000001,40000001},{0.05,0.1,0.2,0.23,0.33,0.4,0.45})-LOOKUP(AL1764,{0,1950001,3300001,6950001,9000001,18000001,40000001},{0,97500,427500,636000,1536000,2796000,4796000}))*1.021,-2))</f>
        <v/>
      </c>
      <c r="AN1764" s="19">
        <f>MAX(0,ROUNDDOWN(AH1764-AJ1764-430000-0,-3))</f>
        <v/>
      </c>
      <c r="AO1764" s="19">
        <f>IF(AH1764&lt;=450000,0,MAX(0,ROUNDDOWN(AN1764*0.06-MIN(50000,AN1764)*0.03,-2))+MAX(0,ROUNDDOWN(AN1764*0.04-MIN(50000,AN1764)*0.02,-2)))</f>
        <v/>
      </c>
      <c r="AP1764" s="19">
        <f>AM1764+AO1764+AI1764</f>
        <v/>
      </c>
      <c r="AQ1764" s="19">
        <f>MIN(750000,MAX(0,$B1764))</f>
        <v/>
      </c>
      <c r="AR1764" s="19">
        <f>$B1764-AQ1764</f>
        <v/>
      </c>
      <c r="AS1764" s="19">
        <f>MIN(670000,ROUNDDOWN(MAX(0,AR1764-430000)*0.0751+47600,0))+MIN(260000,ROUNDDOWN(MAX(0,AR1764-430000)*0.028+17600,0))+MIN(30000,ROUNDDOWN(MAX(0,AR1764-430000)*0.0027+1873,0))+IF("いいえ"="はい",MIN(170000,ROUNDDOWN(MAX(0,AR1764-430000)*0.0243+17800,0)),0)</f>
        <v/>
      </c>
      <c r="AT1764" s="19">
        <f>IF(""="",215040+AS1764,"")</f>
        <v/>
      </c>
      <c r="AU1764" s="19">
        <f>IF(AR1764&gt;23500000,NA(),IF(AR1764&lt;=4890000,1040000,IF(AR1764&lt;=6550000,670000,620000)))</f>
        <v/>
      </c>
      <c r="AV1764" s="19">
        <f>MAX(0,ROUNDDOWN(AR1764-AT1764-AU1764-0,-3))</f>
        <v/>
      </c>
      <c r="AW1764" s="19">
        <f>IF(AV1764&lt;=0,0,ROUNDDOWN((AV1764*LOOKUP(AV1764,{0,1950001,3300001,6950001,9000001,18000001,40000001},{0.05,0.1,0.2,0.23,0.33,0.4,0.45})-LOOKUP(AV1764,{0,1950001,3300001,6950001,9000001,18000001,40000001},{0,97500,427500,636000,1536000,2796000,4796000}))*1.021,-2))</f>
        <v/>
      </c>
      <c r="AX1764" s="19">
        <f>MAX(0,ROUNDDOWN(AR1764-AT1764-430000-0,-3))</f>
        <v/>
      </c>
      <c r="AY1764" s="19">
        <f>IF(AR1764&lt;=450000,0,MAX(0,ROUNDDOWN(AX1764*0.06-MIN(50000,AX1764)*0.03,-2))+MAX(0,ROUNDDOWN(AX1764*0.04-MIN(50000,AX1764)*0.02,-2)))</f>
        <v/>
      </c>
      <c r="AZ1764" s="19">
        <f>AW1764+AY1764+AS1764</f>
        <v/>
      </c>
    </row>
    <row r="1765">
      <c r="A1765" t="inlineStr">
        <is>
          <t>1万円刻み</t>
        </is>
      </c>
      <c r="B1765" s="19">
        <f>'3_1万円刻み'!$A$1748</f>
        <v/>
      </c>
      <c r="C1765" s="19">
        <f>MIN(0,MAX(0,$B1765))</f>
        <v/>
      </c>
      <c r="D1765" s="19">
        <f>$B1765-C1765</f>
        <v/>
      </c>
      <c r="E1765" s="19">
        <f>MIN(670000,ROUNDDOWN(MAX(0,D1765-430000)*0.0751+47600,0))+MIN(260000,ROUNDDOWN(MAX(0,D1765-430000)*0.028+17600,0))+MIN(30000,ROUNDDOWN(MAX(0,D1765-430000)*0.0027+1873,0))+IF("いいえ"="はい",MIN(170000,ROUNDDOWN(MAX(0,D1765-430000)*0.0243+17800,0)),0)</f>
        <v/>
      </c>
      <c r="F1765" s="19">
        <f>IF(""="",215040+E1765,"")</f>
        <v/>
      </c>
      <c r="G1765" s="19">
        <f>IF(D1765&gt;23500000,NA(),IF(D1765&lt;=4890000,1040000,IF(D1765&lt;=6550000,670000,620000)))</f>
        <v/>
      </c>
      <c r="H1765" s="19">
        <f>MAX(0,ROUNDDOWN(D1765-F1765-G1765-0,-3))</f>
        <v/>
      </c>
      <c r="I1765" s="19">
        <f>IF(H1765&lt;=0,0,ROUNDDOWN((H1765*LOOKUP(H1765,{0,1950001,3300001,6950001,9000001,18000001,40000001},{0.05,0.1,0.2,0.23,0.33,0.4,0.45})-LOOKUP(H1765,{0,1950001,3300001,6950001,9000001,18000001,40000001},{0,97500,427500,636000,1536000,2796000,4796000}))*1.021,-2))</f>
        <v/>
      </c>
      <c r="J1765" s="19">
        <f>MAX(0,ROUNDDOWN(D1765-F1765-430000-0,-3))</f>
        <v/>
      </c>
      <c r="K1765" s="19">
        <f>IF(D1765&lt;=450000,0,MAX(0,ROUNDDOWN(J1765*0.06-MIN(50000,J1765)*0.03,-2))+MAX(0,ROUNDDOWN(J1765*0.04-MIN(50000,J1765)*0.02,-2)))</f>
        <v/>
      </c>
      <c r="L1765" s="19">
        <f>I1765+K1765+E1765</f>
        <v/>
      </c>
      <c r="M1765" s="19">
        <f>MIN(100000,MAX(0,$B1765))</f>
        <v/>
      </c>
      <c r="N1765" s="19">
        <f>$B1765-M1765</f>
        <v/>
      </c>
      <c r="O1765" s="19">
        <f>MIN(670000,ROUNDDOWN(MAX(0,N1765-430000)*0.0751+47600,0))+MIN(260000,ROUNDDOWN(MAX(0,N1765-430000)*0.028+17600,0))+MIN(30000,ROUNDDOWN(MAX(0,N1765-430000)*0.0027+1873,0))+IF("いいえ"="はい",MIN(170000,ROUNDDOWN(MAX(0,N1765-430000)*0.0243+17800,0)),0)</f>
        <v/>
      </c>
      <c r="P1765" s="19">
        <f>IF(""="",215040+O1765,"")</f>
        <v/>
      </c>
      <c r="Q1765" s="19">
        <f>IF(N1765&gt;23500000,NA(),IF(N1765&lt;=4890000,1040000,IF(N1765&lt;=6550000,670000,620000)))</f>
        <v/>
      </c>
      <c r="R1765" s="19">
        <f>MAX(0,ROUNDDOWN(N1765-P1765-Q1765-0,-3))</f>
        <v/>
      </c>
      <c r="S1765" s="19">
        <f>IF(R1765&lt;=0,0,ROUNDDOWN((R1765*LOOKUP(R1765,{0,1950001,3300001,6950001,9000001,18000001,40000001},{0.05,0.1,0.2,0.23,0.33,0.4,0.45})-LOOKUP(R1765,{0,1950001,3300001,6950001,9000001,18000001,40000001},{0,97500,427500,636000,1536000,2796000,4796000}))*1.021,-2))</f>
        <v/>
      </c>
      <c r="T1765" s="19">
        <f>MAX(0,ROUNDDOWN(N1765-P1765-430000-0,-3))</f>
        <v/>
      </c>
      <c r="U1765" s="19">
        <f>IF(N1765&lt;=450000,0,MAX(0,ROUNDDOWN(T1765*0.06-MIN(50000,T1765)*0.03,-2))+MAX(0,ROUNDDOWN(T1765*0.04-MIN(50000,T1765)*0.02,-2)))</f>
        <v/>
      </c>
      <c r="V1765" s="19">
        <f>S1765+U1765+O1765</f>
        <v/>
      </c>
      <c r="W1765" s="19">
        <f>MIN(550000,MAX(0,$B1765))</f>
        <v/>
      </c>
      <c r="X1765" s="19">
        <f>$B1765-W1765</f>
        <v/>
      </c>
      <c r="Y1765" s="19">
        <f>MIN(670000,ROUNDDOWN(MAX(0,X1765-430000)*0.0751+47600,0))+MIN(260000,ROUNDDOWN(MAX(0,X1765-430000)*0.028+17600,0))+MIN(30000,ROUNDDOWN(MAX(0,X1765-430000)*0.0027+1873,0))+IF("いいえ"="はい",MIN(170000,ROUNDDOWN(MAX(0,X1765-430000)*0.0243+17800,0)),0)</f>
        <v/>
      </c>
      <c r="Z1765" s="19">
        <f>IF(""="",215040+Y1765,"")</f>
        <v/>
      </c>
      <c r="AA1765" s="19">
        <f>IF(X1765&gt;23500000,NA(),IF(X1765&lt;=4890000,1040000,IF(X1765&lt;=6550000,670000,620000)))</f>
        <v/>
      </c>
      <c r="AB1765" s="19">
        <f>MAX(0,ROUNDDOWN(X1765-Z1765-AA1765-0,-3))</f>
        <v/>
      </c>
      <c r="AC1765" s="19">
        <f>IF(AB1765&lt;=0,0,ROUNDDOWN((AB1765*LOOKUP(AB1765,{0,1950001,3300001,6950001,9000001,18000001,40000001},{0.05,0.1,0.2,0.23,0.33,0.4,0.45})-LOOKUP(AB1765,{0,1950001,3300001,6950001,9000001,18000001,40000001},{0,97500,427500,636000,1536000,2796000,4796000}))*1.021,-2))</f>
        <v/>
      </c>
      <c r="AD1765" s="19">
        <f>MAX(0,ROUNDDOWN(X1765-Z1765-430000-0,-3))</f>
        <v/>
      </c>
      <c r="AE1765" s="19">
        <f>IF(X1765&lt;=450000,0,MAX(0,ROUNDDOWN(AD1765*0.06-MIN(50000,AD1765)*0.03,-2))+MAX(0,ROUNDDOWN(AD1765*0.04-MIN(50000,AD1765)*0.02,-2)))</f>
        <v/>
      </c>
      <c r="AF1765" s="19">
        <f>AC1765+AE1765+Y1765</f>
        <v/>
      </c>
      <c r="AG1765" s="19">
        <f>MIN(650000,MAX(0,$B1765))</f>
        <v/>
      </c>
      <c r="AH1765" s="19">
        <f>$B1765-AG1765</f>
        <v/>
      </c>
      <c r="AI1765" s="19">
        <f>MIN(670000,ROUNDDOWN(MAX(0,AH1765-430000)*0.0751+47600,0))+MIN(260000,ROUNDDOWN(MAX(0,AH1765-430000)*0.028+17600,0))+MIN(30000,ROUNDDOWN(MAX(0,AH1765-430000)*0.0027+1873,0))+IF("いいえ"="はい",MIN(170000,ROUNDDOWN(MAX(0,AH1765-430000)*0.0243+17800,0)),0)</f>
        <v/>
      </c>
      <c r="AJ1765" s="19">
        <f>IF(""="",215040+AI1765,"")</f>
        <v/>
      </c>
      <c r="AK1765" s="19">
        <f>IF(AH1765&gt;23500000,NA(),IF(AH1765&lt;=4890000,1040000,IF(AH1765&lt;=6550000,670000,620000)))</f>
        <v/>
      </c>
      <c r="AL1765" s="19">
        <f>MAX(0,ROUNDDOWN(AH1765-AJ1765-AK1765-0,-3))</f>
        <v/>
      </c>
      <c r="AM1765" s="19">
        <f>IF(AL1765&lt;=0,0,ROUNDDOWN((AL1765*LOOKUP(AL1765,{0,1950001,3300001,6950001,9000001,18000001,40000001},{0.05,0.1,0.2,0.23,0.33,0.4,0.45})-LOOKUP(AL1765,{0,1950001,3300001,6950001,9000001,18000001,40000001},{0,97500,427500,636000,1536000,2796000,4796000}))*1.021,-2))</f>
        <v/>
      </c>
      <c r="AN1765" s="19">
        <f>MAX(0,ROUNDDOWN(AH1765-AJ1765-430000-0,-3))</f>
        <v/>
      </c>
      <c r="AO1765" s="19">
        <f>IF(AH1765&lt;=450000,0,MAX(0,ROUNDDOWN(AN1765*0.06-MIN(50000,AN1765)*0.03,-2))+MAX(0,ROUNDDOWN(AN1765*0.04-MIN(50000,AN1765)*0.02,-2)))</f>
        <v/>
      </c>
      <c r="AP1765" s="19">
        <f>AM1765+AO1765+AI1765</f>
        <v/>
      </c>
      <c r="AQ1765" s="19">
        <f>MIN(750000,MAX(0,$B1765))</f>
        <v/>
      </c>
      <c r="AR1765" s="19">
        <f>$B1765-AQ1765</f>
        <v/>
      </c>
      <c r="AS1765" s="19">
        <f>MIN(670000,ROUNDDOWN(MAX(0,AR1765-430000)*0.0751+47600,0))+MIN(260000,ROUNDDOWN(MAX(0,AR1765-430000)*0.028+17600,0))+MIN(30000,ROUNDDOWN(MAX(0,AR1765-430000)*0.0027+1873,0))+IF("いいえ"="はい",MIN(170000,ROUNDDOWN(MAX(0,AR1765-430000)*0.0243+17800,0)),0)</f>
        <v/>
      </c>
      <c r="AT1765" s="19">
        <f>IF(""="",215040+AS1765,"")</f>
        <v/>
      </c>
      <c r="AU1765" s="19">
        <f>IF(AR1765&gt;23500000,NA(),IF(AR1765&lt;=4890000,1040000,IF(AR1765&lt;=6550000,670000,620000)))</f>
        <v/>
      </c>
      <c r="AV1765" s="19">
        <f>MAX(0,ROUNDDOWN(AR1765-AT1765-AU1765-0,-3))</f>
        <v/>
      </c>
      <c r="AW1765" s="19">
        <f>IF(AV1765&lt;=0,0,ROUNDDOWN((AV1765*LOOKUP(AV1765,{0,1950001,3300001,6950001,9000001,18000001,40000001},{0.05,0.1,0.2,0.23,0.33,0.4,0.45})-LOOKUP(AV1765,{0,1950001,3300001,6950001,9000001,18000001,40000001},{0,97500,427500,636000,1536000,2796000,4796000}))*1.021,-2))</f>
        <v/>
      </c>
      <c r="AX1765" s="19">
        <f>MAX(0,ROUNDDOWN(AR1765-AT1765-430000-0,-3))</f>
        <v/>
      </c>
      <c r="AY1765" s="19">
        <f>IF(AR1765&lt;=450000,0,MAX(0,ROUNDDOWN(AX1765*0.06-MIN(50000,AX1765)*0.03,-2))+MAX(0,ROUNDDOWN(AX1765*0.04-MIN(50000,AX1765)*0.02,-2)))</f>
        <v/>
      </c>
      <c r="AZ1765" s="19">
        <f>AW1765+AY1765+AS1765</f>
        <v/>
      </c>
    </row>
    <row r="1766">
      <c r="A1766" t="inlineStr">
        <is>
          <t>1万円刻み</t>
        </is>
      </c>
      <c r="B1766" s="19">
        <f>'3_1万円刻み'!$A$1749</f>
        <v/>
      </c>
      <c r="C1766" s="19">
        <f>MIN(0,MAX(0,$B1766))</f>
        <v/>
      </c>
      <c r="D1766" s="19">
        <f>$B1766-C1766</f>
        <v/>
      </c>
      <c r="E1766" s="19">
        <f>MIN(670000,ROUNDDOWN(MAX(0,D1766-430000)*0.0751+47600,0))+MIN(260000,ROUNDDOWN(MAX(0,D1766-430000)*0.028+17600,0))+MIN(30000,ROUNDDOWN(MAX(0,D1766-430000)*0.0027+1873,0))+IF("いいえ"="はい",MIN(170000,ROUNDDOWN(MAX(0,D1766-430000)*0.0243+17800,0)),0)</f>
        <v/>
      </c>
      <c r="F1766" s="19">
        <f>IF(""="",215040+E1766,"")</f>
        <v/>
      </c>
      <c r="G1766" s="19">
        <f>IF(D1766&gt;23500000,NA(),IF(D1766&lt;=4890000,1040000,IF(D1766&lt;=6550000,670000,620000)))</f>
        <v/>
      </c>
      <c r="H1766" s="19">
        <f>MAX(0,ROUNDDOWN(D1766-F1766-G1766-0,-3))</f>
        <v/>
      </c>
      <c r="I1766" s="19">
        <f>IF(H1766&lt;=0,0,ROUNDDOWN((H1766*LOOKUP(H1766,{0,1950001,3300001,6950001,9000001,18000001,40000001},{0.05,0.1,0.2,0.23,0.33,0.4,0.45})-LOOKUP(H1766,{0,1950001,3300001,6950001,9000001,18000001,40000001},{0,97500,427500,636000,1536000,2796000,4796000}))*1.021,-2))</f>
        <v/>
      </c>
      <c r="J1766" s="19">
        <f>MAX(0,ROUNDDOWN(D1766-F1766-430000-0,-3))</f>
        <v/>
      </c>
      <c r="K1766" s="19">
        <f>IF(D1766&lt;=450000,0,MAX(0,ROUNDDOWN(J1766*0.06-MIN(50000,J1766)*0.03,-2))+MAX(0,ROUNDDOWN(J1766*0.04-MIN(50000,J1766)*0.02,-2)))</f>
        <v/>
      </c>
      <c r="L1766" s="19">
        <f>I1766+K1766+E1766</f>
        <v/>
      </c>
      <c r="M1766" s="19">
        <f>MIN(100000,MAX(0,$B1766))</f>
        <v/>
      </c>
      <c r="N1766" s="19">
        <f>$B1766-M1766</f>
        <v/>
      </c>
      <c r="O1766" s="19">
        <f>MIN(670000,ROUNDDOWN(MAX(0,N1766-430000)*0.0751+47600,0))+MIN(260000,ROUNDDOWN(MAX(0,N1766-430000)*0.028+17600,0))+MIN(30000,ROUNDDOWN(MAX(0,N1766-430000)*0.0027+1873,0))+IF("いいえ"="はい",MIN(170000,ROUNDDOWN(MAX(0,N1766-430000)*0.0243+17800,0)),0)</f>
        <v/>
      </c>
      <c r="P1766" s="19">
        <f>IF(""="",215040+O1766,"")</f>
        <v/>
      </c>
      <c r="Q1766" s="19">
        <f>IF(N1766&gt;23500000,NA(),IF(N1766&lt;=4890000,1040000,IF(N1766&lt;=6550000,670000,620000)))</f>
        <v/>
      </c>
      <c r="R1766" s="19">
        <f>MAX(0,ROUNDDOWN(N1766-P1766-Q1766-0,-3))</f>
        <v/>
      </c>
      <c r="S1766" s="19">
        <f>IF(R1766&lt;=0,0,ROUNDDOWN((R1766*LOOKUP(R1766,{0,1950001,3300001,6950001,9000001,18000001,40000001},{0.05,0.1,0.2,0.23,0.33,0.4,0.45})-LOOKUP(R1766,{0,1950001,3300001,6950001,9000001,18000001,40000001},{0,97500,427500,636000,1536000,2796000,4796000}))*1.021,-2))</f>
        <v/>
      </c>
      <c r="T1766" s="19">
        <f>MAX(0,ROUNDDOWN(N1766-P1766-430000-0,-3))</f>
        <v/>
      </c>
      <c r="U1766" s="19">
        <f>IF(N1766&lt;=450000,0,MAX(0,ROUNDDOWN(T1766*0.06-MIN(50000,T1766)*0.03,-2))+MAX(0,ROUNDDOWN(T1766*0.04-MIN(50000,T1766)*0.02,-2)))</f>
        <v/>
      </c>
      <c r="V1766" s="19">
        <f>S1766+U1766+O1766</f>
        <v/>
      </c>
      <c r="W1766" s="19">
        <f>MIN(550000,MAX(0,$B1766))</f>
        <v/>
      </c>
      <c r="X1766" s="19">
        <f>$B1766-W1766</f>
        <v/>
      </c>
      <c r="Y1766" s="19">
        <f>MIN(670000,ROUNDDOWN(MAX(0,X1766-430000)*0.0751+47600,0))+MIN(260000,ROUNDDOWN(MAX(0,X1766-430000)*0.028+17600,0))+MIN(30000,ROUNDDOWN(MAX(0,X1766-430000)*0.0027+1873,0))+IF("いいえ"="はい",MIN(170000,ROUNDDOWN(MAX(0,X1766-430000)*0.0243+17800,0)),0)</f>
        <v/>
      </c>
      <c r="Z1766" s="19">
        <f>IF(""="",215040+Y1766,"")</f>
        <v/>
      </c>
      <c r="AA1766" s="19">
        <f>IF(X1766&gt;23500000,NA(),IF(X1766&lt;=4890000,1040000,IF(X1766&lt;=6550000,670000,620000)))</f>
        <v/>
      </c>
      <c r="AB1766" s="19">
        <f>MAX(0,ROUNDDOWN(X1766-Z1766-AA1766-0,-3))</f>
        <v/>
      </c>
      <c r="AC1766" s="19">
        <f>IF(AB1766&lt;=0,0,ROUNDDOWN((AB1766*LOOKUP(AB1766,{0,1950001,3300001,6950001,9000001,18000001,40000001},{0.05,0.1,0.2,0.23,0.33,0.4,0.45})-LOOKUP(AB1766,{0,1950001,3300001,6950001,9000001,18000001,40000001},{0,97500,427500,636000,1536000,2796000,4796000}))*1.021,-2))</f>
        <v/>
      </c>
      <c r="AD1766" s="19">
        <f>MAX(0,ROUNDDOWN(X1766-Z1766-430000-0,-3))</f>
        <v/>
      </c>
      <c r="AE1766" s="19">
        <f>IF(X1766&lt;=450000,0,MAX(0,ROUNDDOWN(AD1766*0.06-MIN(50000,AD1766)*0.03,-2))+MAX(0,ROUNDDOWN(AD1766*0.04-MIN(50000,AD1766)*0.02,-2)))</f>
        <v/>
      </c>
      <c r="AF1766" s="19">
        <f>AC1766+AE1766+Y1766</f>
        <v/>
      </c>
      <c r="AG1766" s="19">
        <f>MIN(650000,MAX(0,$B1766))</f>
        <v/>
      </c>
      <c r="AH1766" s="19">
        <f>$B1766-AG1766</f>
        <v/>
      </c>
      <c r="AI1766" s="19">
        <f>MIN(670000,ROUNDDOWN(MAX(0,AH1766-430000)*0.0751+47600,0))+MIN(260000,ROUNDDOWN(MAX(0,AH1766-430000)*0.028+17600,0))+MIN(30000,ROUNDDOWN(MAX(0,AH1766-430000)*0.0027+1873,0))+IF("いいえ"="はい",MIN(170000,ROUNDDOWN(MAX(0,AH1766-430000)*0.0243+17800,0)),0)</f>
        <v/>
      </c>
      <c r="AJ1766" s="19">
        <f>IF(""="",215040+AI1766,"")</f>
        <v/>
      </c>
      <c r="AK1766" s="19">
        <f>IF(AH1766&gt;23500000,NA(),IF(AH1766&lt;=4890000,1040000,IF(AH1766&lt;=6550000,670000,620000)))</f>
        <v/>
      </c>
      <c r="AL1766" s="19">
        <f>MAX(0,ROUNDDOWN(AH1766-AJ1766-AK1766-0,-3))</f>
        <v/>
      </c>
      <c r="AM1766" s="19">
        <f>IF(AL1766&lt;=0,0,ROUNDDOWN((AL1766*LOOKUP(AL1766,{0,1950001,3300001,6950001,9000001,18000001,40000001},{0.05,0.1,0.2,0.23,0.33,0.4,0.45})-LOOKUP(AL1766,{0,1950001,3300001,6950001,9000001,18000001,40000001},{0,97500,427500,636000,1536000,2796000,4796000}))*1.021,-2))</f>
        <v/>
      </c>
      <c r="AN1766" s="19">
        <f>MAX(0,ROUNDDOWN(AH1766-AJ1766-430000-0,-3))</f>
        <v/>
      </c>
      <c r="AO1766" s="19">
        <f>IF(AH1766&lt;=450000,0,MAX(0,ROUNDDOWN(AN1766*0.06-MIN(50000,AN1766)*0.03,-2))+MAX(0,ROUNDDOWN(AN1766*0.04-MIN(50000,AN1766)*0.02,-2)))</f>
        <v/>
      </c>
      <c r="AP1766" s="19">
        <f>AM1766+AO1766+AI1766</f>
        <v/>
      </c>
      <c r="AQ1766" s="19">
        <f>MIN(750000,MAX(0,$B1766))</f>
        <v/>
      </c>
      <c r="AR1766" s="19">
        <f>$B1766-AQ1766</f>
        <v/>
      </c>
      <c r="AS1766" s="19">
        <f>MIN(670000,ROUNDDOWN(MAX(0,AR1766-430000)*0.0751+47600,0))+MIN(260000,ROUNDDOWN(MAX(0,AR1766-430000)*0.028+17600,0))+MIN(30000,ROUNDDOWN(MAX(0,AR1766-430000)*0.0027+1873,0))+IF("いいえ"="はい",MIN(170000,ROUNDDOWN(MAX(0,AR1766-430000)*0.0243+17800,0)),0)</f>
        <v/>
      </c>
      <c r="AT1766" s="19">
        <f>IF(""="",215040+AS1766,"")</f>
        <v/>
      </c>
      <c r="AU1766" s="19">
        <f>IF(AR1766&gt;23500000,NA(),IF(AR1766&lt;=4890000,1040000,IF(AR1766&lt;=6550000,670000,620000)))</f>
        <v/>
      </c>
      <c r="AV1766" s="19">
        <f>MAX(0,ROUNDDOWN(AR1766-AT1766-AU1766-0,-3))</f>
        <v/>
      </c>
      <c r="AW1766" s="19">
        <f>IF(AV1766&lt;=0,0,ROUNDDOWN((AV1766*LOOKUP(AV1766,{0,1950001,3300001,6950001,9000001,18000001,40000001},{0.05,0.1,0.2,0.23,0.33,0.4,0.45})-LOOKUP(AV1766,{0,1950001,3300001,6950001,9000001,18000001,40000001},{0,97500,427500,636000,1536000,2796000,4796000}))*1.021,-2))</f>
        <v/>
      </c>
      <c r="AX1766" s="19">
        <f>MAX(0,ROUNDDOWN(AR1766-AT1766-430000-0,-3))</f>
        <v/>
      </c>
      <c r="AY1766" s="19">
        <f>IF(AR1766&lt;=450000,0,MAX(0,ROUNDDOWN(AX1766*0.06-MIN(50000,AX1766)*0.03,-2))+MAX(0,ROUNDDOWN(AX1766*0.04-MIN(50000,AX1766)*0.02,-2)))</f>
        <v/>
      </c>
      <c r="AZ1766" s="19">
        <f>AW1766+AY1766+AS1766</f>
        <v/>
      </c>
    </row>
    <row r="1767">
      <c r="A1767" t="inlineStr">
        <is>
          <t>1万円刻み</t>
        </is>
      </c>
      <c r="B1767" s="19">
        <f>'3_1万円刻み'!$A$1750</f>
        <v/>
      </c>
      <c r="C1767" s="19">
        <f>MIN(0,MAX(0,$B1767))</f>
        <v/>
      </c>
      <c r="D1767" s="19">
        <f>$B1767-C1767</f>
        <v/>
      </c>
      <c r="E1767" s="19">
        <f>MIN(670000,ROUNDDOWN(MAX(0,D1767-430000)*0.0751+47600,0))+MIN(260000,ROUNDDOWN(MAX(0,D1767-430000)*0.028+17600,0))+MIN(30000,ROUNDDOWN(MAX(0,D1767-430000)*0.0027+1873,0))+IF("いいえ"="はい",MIN(170000,ROUNDDOWN(MAX(0,D1767-430000)*0.0243+17800,0)),0)</f>
        <v/>
      </c>
      <c r="F1767" s="19">
        <f>IF(""="",215040+E1767,"")</f>
        <v/>
      </c>
      <c r="G1767" s="19">
        <f>IF(D1767&gt;23500000,NA(),IF(D1767&lt;=4890000,1040000,IF(D1767&lt;=6550000,670000,620000)))</f>
        <v/>
      </c>
      <c r="H1767" s="19">
        <f>MAX(0,ROUNDDOWN(D1767-F1767-G1767-0,-3))</f>
        <v/>
      </c>
      <c r="I1767" s="19">
        <f>IF(H1767&lt;=0,0,ROUNDDOWN((H1767*LOOKUP(H1767,{0,1950001,3300001,6950001,9000001,18000001,40000001},{0.05,0.1,0.2,0.23,0.33,0.4,0.45})-LOOKUP(H1767,{0,1950001,3300001,6950001,9000001,18000001,40000001},{0,97500,427500,636000,1536000,2796000,4796000}))*1.021,-2))</f>
        <v/>
      </c>
      <c r="J1767" s="19">
        <f>MAX(0,ROUNDDOWN(D1767-F1767-430000-0,-3))</f>
        <v/>
      </c>
      <c r="K1767" s="19">
        <f>IF(D1767&lt;=450000,0,MAX(0,ROUNDDOWN(J1767*0.06-MIN(50000,J1767)*0.03,-2))+MAX(0,ROUNDDOWN(J1767*0.04-MIN(50000,J1767)*0.02,-2)))</f>
        <v/>
      </c>
      <c r="L1767" s="19">
        <f>I1767+K1767+E1767</f>
        <v/>
      </c>
      <c r="M1767" s="19">
        <f>MIN(100000,MAX(0,$B1767))</f>
        <v/>
      </c>
      <c r="N1767" s="19">
        <f>$B1767-M1767</f>
        <v/>
      </c>
      <c r="O1767" s="19">
        <f>MIN(670000,ROUNDDOWN(MAX(0,N1767-430000)*0.0751+47600,0))+MIN(260000,ROUNDDOWN(MAX(0,N1767-430000)*0.028+17600,0))+MIN(30000,ROUNDDOWN(MAX(0,N1767-430000)*0.0027+1873,0))+IF("いいえ"="はい",MIN(170000,ROUNDDOWN(MAX(0,N1767-430000)*0.0243+17800,0)),0)</f>
        <v/>
      </c>
      <c r="P1767" s="19">
        <f>IF(""="",215040+O1767,"")</f>
        <v/>
      </c>
      <c r="Q1767" s="19">
        <f>IF(N1767&gt;23500000,NA(),IF(N1767&lt;=4890000,1040000,IF(N1767&lt;=6550000,670000,620000)))</f>
        <v/>
      </c>
      <c r="R1767" s="19">
        <f>MAX(0,ROUNDDOWN(N1767-P1767-Q1767-0,-3))</f>
        <v/>
      </c>
      <c r="S1767" s="19">
        <f>IF(R1767&lt;=0,0,ROUNDDOWN((R1767*LOOKUP(R1767,{0,1950001,3300001,6950001,9000001,18000001,40000001},{0.05,0.1,0.2,0.23,0.33,0.4,0.45})-LOOKUP(R1767,{0,1950001,3300001,6950001,9000001,18000001,40000001},{0,97500,427500,636000,1536000,2796000,4796000}))*1.021,-2))</f>
        <v/>
      </c>
      <c r="T1767" s="19">
        <f>MAX(0,ROUNDDOWN(N1767-P1767-430000-0,-3))</f>
        <v/>
      </c>
      <c r="U1767" s="19">
        <f>IF(N1767&lt;=450000,0,MAX(0,ROUNDDOWN(T1767*0.06-MIN(50000,T1767)*0.03,-2))+MAX(0,ROUNDDOWN(T1767*0.04-MIN(50000,T1767)*0.02,-2)))</f>
        <v/>
      </c>
      <c r="V1767" s="19">
        <f>S1767+U1767+O1767</f>
        <v/>
      </c>
      <c r="W1767" s="19">
        <f>MIN(550000,MAX(0,$B1767))</f>
        <v/>
      </c>
      <c r="X1767" s="19">
        <f>$B1767-W1767</f>
        <v/>
      </c>
      <c r="Y1767" s="19">
        <f>MIN(670000,ROUNDDOWN(MAX(0,X1767-430000)*0.0751+47600,0))+MIN(260000,ROUNDDOWN(MAX(0,X1767-430000)*0.028+17600,0))+MIN(30000,ROUNDDOWN(MAX(0,X1767-430000)*0.0027+1873,0))+IF("いいえ"="はい",MIN(170000,ROUNDDOWN(MAX(0,X1767-430000)*0.0243+17800,0)),0)</f>
        <v/>
      </c>
      <c r="Z1767" s="19">
        <f>IF(""="",215040+Y1767,"")</f>
        <v/>
      </c>
      <c r="AA1767" s="19">
        <f>IF(X1767&gt;23500000,NA(),IF(X1767&lt;=4890000,1040000,IF(X1767&lt;=6550000,670000,620000)))</f>
        <v/>
      </c>
      <c r="AB1767" s="19">
        <f>MAX(0,ROUNDDOWN(X1767-Z1767-AA1767-0,-3))</f>
        <v/>
      </c>
      <c r="AC1767" s="19">
        <f>IF(AB1767&lt;=0,0,ROUNDDOWN((AB1767*LOOKUP(AB1767,{0,1950001,3300001,6950001,9000001,18000001,40000001},{0.05,0.1,0.2,0.23,0.33,0.4,0.45})-LOOKUP(AB1767,{0,1950001,3300001,6950001,9000001,18000001,40000001},{0,97500,427500,636000,1536000,2796000,4796000}))*1.021,-2))</f>
        <v/>
      </c>
      <c r="AD1767" s="19">
        <f>MAX(0,ROUNDDOWN(X1767-Z1767-430000-0,-3))</f>
        <v/>
      </c>
      <c r="AE1767" s="19">
        <f>IF(X1767&lt;=450000,0,MAX(0,ROUNDDOWN(AD1767*0.06-MIN(50000,AD1767)*0.03,-2))+MAX(0,ROUNDDOWN(AD1767*0.04-MIN(50000,AD1767)*0.02,-2)))</f>
        <v/>
      </c>
      <c r="AF1767" s="19">
        <f>AC1767+AE1767+Y1767</f>
        <v/>
      </c>
      <c r="AG1767" s="19">
        <f>MIN(650000,MAX(0,$B1767))</f>
        <v/>
      </c>
      <c r="AH1767" s="19">
        <f>$B1767-AG1767</f>
        <v/>
      </c>
      <c r="AI1767" s="19">
        <f>MIN(670000,ROUNDDOWN(MAX(0,AH1767-430000)*0.0751+47600,0))+MIN(260000,ROUNDDOWN(MAX(0,AH1767-430000)*0.028+17600,0))+MIN(30000,ROUNDDOWN(MAX(0,AH1767-430000)*0.0027+1873,0))+IF("いいえ"="はい",MIN(170000,ROUNDDOWN(MAX(0,AH1767-430000)*0.0243+17800,0)),0)</f>
        <v/>
      </c>
      <c r="AJ1767" s="19">
        <f>IF(""="",215040+AI1767,"")</f>
        <v/>
      </c>
      <c r="AK1767" s="19">
        <f>IF(AH1767&gt;23500000,NA(),IF(AH1767&lt;=4890000,1040000,IF(AH1767&lt;=6550000,670000,620000)))</f>
        <v/>
      </c>
      <c r="AL1767" s="19">
        <f>MAX(0,ROUNDDOWN(AH1767-AJ1767-AK1767-0,-3))</f>
        <v/>
      </c>
      <c r="AM1767" s="19">
        <f>IF(AL1767&lt;=0,0,ROUNDDOWN((AL1767*LOOKUP(AL1767,{0,1950001,3300001,6950001,9000001,18000001,40000001},{0.05,0.1,0.2,0.23,0.33,0.4,0.45})-LOOKUP(AL1767,{0,1950001,3300001,6950001,9000001,18000001,40000001},{0,97500,427500,636000,1536000,2796000,4796000}))*1.021,-2))</f>
        <v/>
      </c>
      <c r="AN1767" s="19">
        <f>MAX(0,ROUNDDOWN(AH1767-AJ1767-430000-0,-3))</f>
        <v/>
      </c>
      <c r="AO1767" s="19">
        <f>IF(AH1767&lt;=450000,0,MAX(0,ROUNDDOWN(AN1767*0.06-MIN(50000,AN1767)*0.03,-2))+MAX(0,ROUNDDOWN(AN1767*0.04-MIN(50000,AN1767)*0.02,-2)))</f>
        <v/>
      </c>
      <c r="AP1767" s="19">
        <f>AM1767+AO1767+AI1767</f>
        <v/>
      </c>
      <c r="AQ1767" s="19">
        <f>MIN(750000,MAX(0,$B1767))</f>
        <v/>
      </c>
      <c r="AR1767" s="19">
        <f>$B1767-AQ1767</f>
        <v/>
      </c>
      <c r="AS1767" s="19">
        <f>MIN(670000,ROUNDDOWN(MAX(0,AR1767-430000)*0.0751+47600,0))+MIN(260000,ROUNDDOWN(MAX(0,AR1767-430000)*0.028+17600,0))+MIN(30000,ROUNDDOWN(MAX(0,AR1767-430000)*0.0027+1873,0))+IF("いいえ"="はい",MIN(170000,ROUNDDOWN(MAX(0,AR1767-430000)*0.0243+17800,0)),0)</f>
        <v/>
      </c>
      <c r="AT1767" s="19">
        <f>IF(""="",215040+AS1767,"")</f>
        <v/>
      </c>
      <c r="AU1767" s="19">
        <f>IF(AR1767&gt;23500000,NA(),IF(AR1767&lt;=4890000,1040000,IF(AR1767&lt;=6550000,670000,620000)))</f>
        <v/>
      </c>
      <c r="AV1767" s="19">
        <f>MAX(0,ROUNDDOWN(AR1767-AT1767-AU1767-0,-3))</f>
        <v/>
      </c>
      <c r="AW1767" s="19">
        <f>IF(AV1767&lt;=0,0,ROUNDDOWN((AV1767*LOOKUP(AV1767,{0,1950001,3300001,6950001,9000001,18000001,40000001},{0.05,0.1,0.2,0.23,0.33,0.4,0.45})-LOOKUP(AV1767,{0,1950001,3300001,6950001,9000001,18000001,40000001},{0,97500,427500,636000,1536000,2796000,4796000}))*1.021,-2))</f>
        <v/>
      </c>
      <c r="AX1767" s="19">
        <f>MAX(0,ROUNDDOWN(AR1767-AT1767-430000-0,-3))</f>
        <v/>
      </c>
      <c r="AY1767" s="19">
        <f>IF(AR1767&lt;=450000,0,MAX(0,ROUNDDOWN(AX1767*0.06-MIN(50000,AX1767)*0.03,-2))+MAX(0,ROUNDDOWN(AX1767*0.04-MIN(50000,AX1767)*0.02,-2)))</f>
        <v/>
      </c>
      <c r="AZ1767" s="19">
        <f>AW1767+AY1767+AS1767</f>
        <v/>
      </c>
    </row>
    <row r="1768">
      <c r="A1768" t="inlineStr">
        <is>
          <t>1万円刻み</t>
        </is>
      </c>
      <c r="B1768" s="19">
        <f>'3_1万円刻み'!$A$1751</f>
        <v/>
      </c>
      <c r="C1768" s="19">
        <f>MIN(0,MAX(0,$B1768))</f>
        <v/>
      </c>
      <c r="D1768" s="19">
        <f>$B1768-C1768</f>
        <v/>
      </c>
      <c r="E1768" s="19">
        <f>MIN(670000,ROUNDDOWN(MAX(0,D1768-430000)*0.0751+47600,0))+MIN(260000,ROUNDDOWN(MAX(0,D1768-430000)*0.028+17600,0))+MIN(30000,ROUNDDOWN(MAX(0,D1768-430000)*0.0027+1873,0))+IF("いいえ"="はい",MIN(170000,ROUNDDOWN(MAX(0,D1768-430000)*0.0243+17800,0)),0)</f>
        <v/>
      </c>
      <c r="F1768" s="19">
        <f>IF(""="",215040+E1768,"")</f>
        <v/>
      </c>
      <c r="G1768" s="19">
        <f>IF(D1768&gt;23500000,NA(),IF(D1768&lt;=4890000,1040000,IF(D1768&lt;=6550000,670000,620000)))</f>
        <v/>
      </c>
      <c r="H1768" s="19">
        <f>MAX(0,ROUNDDOWN(D1768-F1768-G1768-0,-3))</f>
        <v/>
      </c>
      <c r="I1768" s="19">
        <f>IF(H1768&lt;=0,0,ROUNDDOWN((H1768*LOOKUP(H1768,{0,1950001,3300001,6950001,9000001,18000001,40000001},{0.05,0.1,0.2,0.23,0.33,0.4,0.45})-LOOKUP(H1768,{0,1950001,3300001,6950001,9000001,18000001,40000001},{0,97500,427500,636000,1536000,2796000,4796000}))*1.021,-2))</f>
        <v/>
      </c>
      <c r="J1768" s="19">
        <f>MAX(0,ROUNDDOWN(D1768-F1768-430000-0,-3))</f>
        <v/>
      </c>
      <c r="K1768" s="19">
        <f>IF(D1768&lt;=450000,0,MAX(0,ROUNDDOWN(J1768*0.06-MIN(50000,J1768)*0.03,-2))+MAX(0,ROUNDDOWN(J1768*0.04-MIN(50000,J1768)*0.02,-2)))</f>
        <v/>
      </c>
      <c r="L1768" s="19">
        <f>I1768+K1768+E1768</f>
        <v/>
      </c>
      <c r="M1768" s="19">
        <f>MIN(100000,MAX(0,$B1768))</f>
        <v/>
      </c>
      <c r="N1768" s="19">
        <f>$B1768-M1768</f>
        <v/>
      </c>
      <c r="O1768" s="19">
        <f>MIN(670000,ROUNDDOWN(MAX(0,N1768-430000)*0.0751+47600,0))+MIN(260000,ROUNDDOWN(MAX(0,N1768-430000)*0.028+17600,0))+MIN(30000,ROUNDDOWN(MAX(0,N1768-430000)*0.0027+1873,0))+IF("いいえ"="はい",MIN(170000,ROUNDDOWN(MAX(0,N1768-430000)*0.0243+17800,0)),0)</f>
        <v/>
      </c>
      <c r="P1768" s="19">
        <f>IF(""="",215040+O1768,"")</f>
        <v/>
      </c>
      <c r="Q1768" s="19">
        <f>IF(N1768&gt;23500000,NA(),IF(N1768&lt;=4890000,1040000,IF(N1768&lt;=6550000,670000,620000)))</f>
        <v/>
      </c>
      <c r="R1768" s="19">
        <f>MAX(0,ROUNDDOWN(N1768-P1768-Q1768-0,-3))</f>
        <v/>
      </c>
      <c r="S1768" s="19">
        <f>IF(R1768&lt;=0,0,ROUNDDOWN((R1768*LOOKUP(R1768,{0,1950001,3300001,6950001,9000001,18000001,40000001},{0.05,0.1,0.2,0.23,0.33,0.4,0.45})-LOOKUP(R1768,{0,1950001,3300001,6950001,9000001,18000001,40000001},{0,97500,427500,636000,1536000,2796000,4796000}))*1.021,-2))</f>
        <v/>
      </c>
      <c r="T1768" s="19">
        <f>MAX(0,ROUNDDOWN(N1768-P1768-430000-0,-3))</f>
        <v/>
      </c>
      <c r="U1768" s="19">
        <f>IF(N1768&lt;=450000,0,MAX(0,ROUNDDOWN(T1768*0.06-MIN(50000,T1768)*0.03,-2))+MAX(0,ROUNDDOWN(T1768*0.04-MIN(50000,T1768)*0.02,-2)))</f>
        <v/>
      </c>
      <c r="V1768" s="19">
        <f>S1768+U1768+O1768</f>
        <v/>
      </c>
      <c r="W1768" s="19">
        <f>MIN(550000,MAX(0,$B1768))</f>
        <v/>
      </c>
      <c r="X1768" s="19">
        <f>$B1768-W1768</f>
        <v/>
      </c>
      <c r="Y1768" s="19">
        <f>MIN(670000,ROUNDDOWN(MAX(0,X1768-430000)*0.0751+47600,0))+MIN(260000,ROUNDDOWN(MAX(0,X1768-430000)*0.028+17600,0))+MIN(30000,ROUNDDOWN(MAX(0,X1768-430000)*0.0027+1873,0))+IF("いいえ"="はい",MIN(170000,ROUNDDOWN(MAX(0,X1768-430000)*0.0243+17800,0)),0)</f>
        <v/>
      </c>
      <c r="Z1768" s="19">
        <f>IF(""="",215040+Y1768,"")</f>
        <v/>
      </c>
      <c r="AA1768" s="19">
        <f>IF(X1768&gt;23500000,NA(),IF(X1768&lt;=4890000,1040000,IF(X1768&lt;=6550000,670000,620000)))</f>
        <v/>
      </c>
      <c r="AB1768" s="19">
        <f>MAX(0,ROUNDDOWN(X1768-Z1768-AA1768-0,-3))</f>
        <v/>
      </c>
      <c r="AC1768" s="19">
        <f>IF(AB1768&lt;=0,0,ROUNDDOWN((AB1768*LOOKUP(AB1768,{0,1950001,3300001,6950001,9000001,18000001,40000001},{0.05,0.1,0.2,0.23,0.33,0.4,0.45})-LOOKUP(AB1768,{0,1950001,3300001,6950001,9000001,18000001,40000001},{0,97500,427500,636000,1536000,2796000,4796000}))*1.021,-2))</f>
        <v/>
      </c>
      <c r="AD1768" s="19">
        <f>MAX(0,ROUNDDOWN(X1768-Z1768-430000-0,-3))</f>
        <v/>
      </c>
      <c r="AE1768" s="19">
        <f>IF(X1768&lt;=450000,0,MAX(0,ROUNDDOWN(AD1768*0.06-MIN(50000,AD1768)*0.03,-2))+MAX(0,ROUNDDOWN(AD1768*0.04-MIN(50000,AD1768)*0.02,-2)))</f>
        <v/>
      </c>
      <c r="AF1768" s="19">
        <f>AC1768+AE1768+Y1768</f>
        <v/>
      </c>
      <c r="AG1768" s="19">
        <f>MIN(650000,MAX(0,$B1768))</f>
        <v/>
      </c>
      <c r="AH1768" s="19">
        <f>$B1768-AG1768</f>
        <v/>
      </c>
      <c r="AI1768" s="19">
        <f>MIN(670000,ROUNDDOWN(MAX(0,AH1768-430000)*0.0751+47600,0))+MIN(260000,ROUNDDOWN(MAX(0,AH1768-430000)*0.028+17600,0))+MIN(30000,ROUNDDOWN(MAX(0,AH1768-430000)*0.0027+1873,0))+IF("いいえ"="はい",MIN(170000,ROUNDDOWN(MAX(0,AH1768-430000)*0.0243+17800,0)),0)</f>
        <v/>
      </c>
      <c r="AJ1768" s="19">
        <f>IF(""="",215040+AI1768,"")</f>
        <v/>
      </c>
      <c r="AK1768" s="19">
        <f>IF(AH1768&gt;23500000,NA(),IF(AH1768&lt;=4890000,1040000,IF(AH1768&lt;=6550000,670000,620000)))</f>
        <v/>
      </c>
      <c r="AL1768" s="19">
        <f>MAX(0,ROUNDDOWN(AH1768-AJ1768-AK1768-0,-3))</f>
        <v/>
      </c>
      <c r="AM1768" s="19">
        <f>IF(AL1768&lt;=0,0,ROUNDDOWN((AL1768*LOOKUP(AL1768,{0,1950001,3300001,6950001,9000001,18000001,40000001},{0.05,0.1,0.2,0.23,0.33,0.4,0.45})-LOOKUP(AL1768,{0,1950001,3300001,6950001,9000001,18000001,40000001},{0,97500,427500,636000,1536000,2796000,4796000}))*1.021,-2))</f>
        <v/>
      </c>
      <c r="AN1768" s="19">
        <f>MAX(0,ROUNDDOWN(AH1768-AJ1768-430000-0,-3))</f>
        <v/>
      </c>
      <c r="AO1768" s="19">
        <f>IF(AH1768&lt;=450000,0,MAX(0,ROUNDDOWN(AN1768*0.06-MIN(50000,AN1768)*0.03,-2))+MAX(0,ROUNDDOWN(AN1768*0.04-MIN(50000,AN1768)*0.02,-2)))</f>
        <v/>
      </c>
      <c r="AP1768" s="19">
        <f>AM1768+AO1768+AI1768</f>
        <v/>
      </c>
      <c r="AQ1768" s="19">
        <f>MIN(750000,MAX(0,$B1768))</f>
        <v/>
      </c>
      <c r="AR1768" s="19">
        <f>$B1768-AQ1768</f>
        <v/>
      </c>
      <c r="AS1768" s="19">
        <f>MIN(670000,ROUNDDOWN(MAX(0,AR1768-430000)*0.0751+47600,0))+MIN(260000,ROUNDDOWN(MAX(0,AR1768-430000)*0.028+17600,0))+MIN(30000,ROUNDDOWN(MAX(0,AR1768-430000)*0.0027+1873,0))+IF("いいえ"="はい",MIN(170000,ROUNDDOWN(MAX(0,AR1768-430000)*0.0243+17800,0)),0)</f>
        <v/>
      </c>
      <c r="AT1768" s="19">
        <f>IF(""="",215040+AS1768,"")</f>
        <v/>
      </c>
      <c r="AU1768" s="19">
        <f>IF(AR1768&gt;23500000,NA(),IF(AR1768&lt;=4890000,1040000,IF(AR1768&lt;=6550000,670000,620000)))</f>
        <v/>
      </c>
      <c r="AV1768" s="19">
        <f>MAX(0,ROUNDDOWN(AR1768-AT1768-AU1768-0,-3))</f>
        <v/>
      </c>
      <c r="AW1768" s="19">
        <f>IF(AV1768&lt;=0,0,ROUNDDOWN((AV1768*LOOKUP(AV1768,{0,1950001,3300001,6950001,9000001,18000001,40000001},{0.05,0.1,0.2,0.23,0.33,0.4,0.45})-LOOKUP(AV1768,{0,1950001,3300001,6950001,9000001,18000001,40000001},{0,97500,427500,636000,1536000,2796000,4796000}))*1.021,-2))</f>
        <v/>
      </c>
      <c r="AX1768" s="19">
        <f>MAX(0,ROUNDDOWN(AR1768-AT1768-430000-0,-3))</f>
        <v/>
      </c>
      <c r="AY1768" s="19">
        <f>IF(AR1768&lt;=450000,0,MAX(0,ROUNDDOWN(AX1768*0.06-MIN(50000,AX1768)*0.03,-2))+MAX(0,ROUNDDOWN(AX1768*0.04-MIN(50000,AX1768)*0.02,-2)))</f>
        <v/>
      </c>
      <c r="AZ1768" s="19">
        <f>AW1768+AY1768+AS1768</f>
        <v/>
      </c>
    </row>
    <row r="1769">
      <c r="A1769" t="inlineStr">
        <is>
          <t>1万円刻み</t>
        </is>
      </c>
      <c r="B1769" s="19">
        <f>'3_1万円刻み'!$A$1752</f>
        <v/>
      </c>
      <c r="C1769" s="19">
        <f>MIN(0,MAX(0,$B1769))</f>
        <v/>
      </c>
      <c r="D1769" s="19">
        <f>$B1769-C1769</f>
        <v/>
      </c>
      <c r="E1769" s="19">
        <f>MIN(670000,ROUNDDOWN(MAX(0,D1769-430000)*0.0751+47600,0))+MIN(260000,ROUNDDOWN(MAX(0,D1769-430000)*0.028+17600,0))+MIN(30000,ROUNDDOWN(MAX(0,D1769-430000)*0.0027+1873,0))+IF("いいえ"="はい",MIN(170000,ROUNDDOWN(MAX(0,D1769-430000)*0.0243+17800,0)),0)</f>
        <v/>
      </c>
      <c r="F1769" s="19">
        <f>IF(""="",215040+E1769,"")</f>
        <v/>
      </c>
      <c r="G1769" s="19">
        <f>IF(D1769&gt;23500000,NA(),IF(D1769&lt;=4890000,1040000,IF(D1769&lt;=6550000,670000,620000)))</f>
        <v/>
      </c>
      <c r="H1769" s="19">
        <f>MAX(0,ROUNDDOWN(D1769-F1769-G1769-0,-3))</f>
        <v/>
      </c>
      <c r="I1769" s="19">
        <f>IF(H1769&lt;=0,0,ROUNDDOWN((H1769*LOOKUP(H1769,{0,1950001,3300001,6950001,9000001,18000001,40000001},{0.05,0.1,0.2,0.23,0.33,0.4,0.45})-LOOKUP(H1769,{0,1950001,3300001,6950001,9000001,18000001,40000001},{0,97500,427500,636000,1536000,2796000,4796000}))*1.021,-2))</f>
        <v/>
      </c>
      <c r="J1769" s="19">
        <f>MAX(0,ROUNDDOWN(D1769-F1769-430000-0,-3))</f>
        <v/>
      </c>
      <c r="K1769" s="19">
        <f>IF(D1769&lt;=450000,0,MAX(0,ROUNDDOWN(J1769*0.06-MIN(50000,J1769)*0.03,-2))+MAX(0,ROUNDDOWN(J1769*0.04-MIN(50000,J1769)*0.02,-2)))</f>
        <v/>
      </c>
      <c r="L1769" s="19">
        <f>I1769+K1769+E1769</f>
        <v/>
      </c>
      <c r="M1769" s="19">
        <f>MIN(100000,MAX(0,$B1769))</f>
        <v/>
      </c>
      <c r="N1769" s="19">
        <f>$B1769-M1769</f>
        <v/>
      </c>
      <c r="O1769" s="19">
        <f>MIN(670000,ROUNDDOWN(MAX(0,N1769-430000)*0.0751+47600,0))+MIN(260000,ROUNDDOWN(MAX(0,N1769-430000)*0.028+17600,0))+MIN(30000,ROUNDDOWN(MAX(0,N1769-430000)*0.0027+1873,0))+IF("いいえ"="はい",MIN(170000,ROUNDDOWN(MAX(0,N1769-430000)*0.0243+17800,0)),0)</f>
        <v/>
      </c>
      <c r="P1769" s="19">
        <f>IF(""="",215040+O1769,"")</f>
        <v/>
      </c>
      <c r="Q1769" s="19">
        <f>IF(N1769&gt;23500000,NA(),IF(N1769&lt;=4890000,1040000,IF(N1769&lt;=6550000,670000,620000)))</f>
        <v/>
      </c>
      <c r="R1769" s="19">
        <f>MAX(0,ROUNDDOWN(N1769-P1769-Q1769-0,-3))</f>
        <v/>
      </c>
      <c r="S1769" s="19">
        <f>IF(R1769&lt;=0,0,ROUNDDOWN((R1769*LOOKUP(R1769,{0,1950001,3300001,6950001,9000001,18000001,40000001},{0.05,0.1,0.2,0.23,0.33,0.4,0.45})-LOOKUP(R1769,{0,1950001,3300001,6950001,9000001,18000001,40000001},{0,97500,427500,636000,1536000,2796000,4796000}))*1.021,-2))</f>
        <v/>
      </c>
      <c r="T1769" s="19">
        <f>MAX(0,ROUNDDOWN(N1769-P1769-430000-0,-3))</f>
        <v/>
      </c>
      <c r="U1769" s="19">
        <f>IF(N1769&lt;=450000,0,MAX(0,ROUNDDOWN(T1769*0.06-MIN(50000,T1769)*0.03,-2))+MAX(0,ROUNDDOWN(T1769*0.04-MIN(50000,T1769)*0.02,-2)))</f>
        <v/>
      </c>
      <c r="V1769" s="19">
        <f>S1769+U1769+O1769</f>
        <v/>
      </c>
      <c r="W1769" s="19">
        <f>MIN(550000,MAX(0,$B1769))</f>
        <v/>
      </c>
      <c r="X1769" s="19">
        <f>$B1769-W1769</f>
        <v/>
      </c>
      <c r="Y1769" s="19">
        <f>MIN(670000,ROUNDDOWN(MAX(0,X1769-430000)*0.0751+47600,0))+MIN(260000,ROUNDDOWN(MAX(0,X1769-430000)*0.028+17600,0))+MIN(30000,ROUNDDOWN(MAX(0,X1769-430000)*0.0027+1873,0))+IF("いいえ"="はい",MIN(170000,ROUNDDOWN(MAX(0,X1769-430000)*0.0243+17800,0)),0)</f>
        <v/>
      </c>
      <c r="Z1769" s="19">
        <f>IF(""="",215040+Y1769,"")</f>
        <v/>
      </c>
      <c r="AA1769" s="19">
        <f>IF(X1769&gt;23500000,NA(),IF(X1769&lt;=4890000,1040000,IF(X1769&lt;=6550000,670000,620000)))</f>
        <v/>
      </c>
      <c r="AB1769" s="19">
        <f>MAX(0,ROUNDDOWN(X1769-Z1769-AA1769-0,-3))</f>
        <v/>
      </c>
      <c r="AC1769" s="19">
        <f>IF(AB1769&lt;=0,0,ROUNDDOWN((AB1769*LOOKUP(AB1769,{0,1950001,3300001,6950001,9000001,18000001,40000001},{0.05,0.1,0.2,0.23,0.33,0.4,0.45})-LOOKUP(AB1769,{0,1950001,3300001,6950001,9000001,18000001,40000001},{0,97500,427500,636000,1536000,2796000,4796000}))*1.021,-2))</f>
        <v/>
      </c>
      <c r="AD1769" s="19">
        <f>MAX(0,ROUNDDOWN(X1769-Z1769-430000-0,-3))</f>
        <v/>
      </c>
      <c r="AE1769" s="19">
        <f>IF(X1769&lt;=450000,0,MAX(0,ROUNDDOWN(AD1769*0.06-MIN(50000,AD1769)*0.03,-2))+MAX(0,ROUNDDOWN(AD1769*0.04-MIN(50000,AD1769)*0.02,-2)))</f>
        <v/>
      </c>
      <c r="AF1769" s="19">
        <f>AC1769+AE1769+Y1769</f>
        <v/>
      </c>
      <c r="AG1769" s="19">
        <f>MIN(650000,MAX(0,$B1769))</f>
        <v/>
      </c>
      <c r="AH1769" s="19">
        <f>$B1769-AG1769</f>
        <v/>
      </c>
      <c r="AI1769" s="19">
        <f>MIN(670000,ROUNDDOWN(MAX(0,AH1769-430000)*0.0751+47600,0))+MIN(260000,ROUNDDOWN(MAX(0,AH1769-430000)*0.028+17600,0))+MIN(30000,ROUNDDOWN(MAX(0,AH1769-430000)*0.0027+1873,0))+IF("いいえ"="はい",MIN(170000,ROUNDDOWN(MAX(0,AH1769-430000)*0.0243+17800,0)),0)</f>
        <v/>
      </c>
      <c r="AJ1769" s="19">
        <f>IF(""="",215040+AI1769,"")</f>
        <v/>
      </c>
      <c r="AK1769" s="19">
        <f>IF(AH1769&gt;23500000,NA(),IF(AH1769&lt;=4890000,1040000,IF(AH1769&lt;=6550000,670000,620000)))</f>
        <v/>
      </c>
      <c r="AL1769" s="19">
        <f>MAX(0,ROUNDDOWN(AH1769-AJ1769-AK1769-0,-3))</f>
        <v/>
      </c>
      <c r="AM1769" s="19">
        <f>IF(AL1769&lt;=0,0,ROUNDDOWN((AL1769*LOOKUP(AL1769,{0,1950001,3300001,6950001,9000001,18000001,40000001},{0.05,0.1,0.2,0.23,0.33,0.4,0.45})-LOOKUP(AL1769,{0,1950001,3300001,6950001,9000001,18000001,40000001},{0,97500,427500,636000,1536000,2796000,4796000}))*1.021,-2))</f>
        <v/>
      </c>
      <c r="AN1769" s="19">
        <f>MAX(0,ROUNDDOWN(AH1769-AJ1769-430000-0,-3))</f>
        <v/>
      </c>
      <c r="AO1769" s="19">
        <f>IF(AH1769&lt;=450000,0,MAX(0,ROUNDDOWN(AN1769*0.06-MIN(50000,AN1769)*0.03,-2))+MAX(0,ROUNDDOWN(AN1769*0.04-MIN(50000,AN1769)*0.02,-2)))</f>
        <v/>
      </c>
      <c r="AP1769" s="19">
        <f>AM1769+AO1769+AI1769</f>
        <v/>
      </c>
      <c r="AQ1769" s="19">
        <f>MIN(750000,MAX(0,$B1769))</f>
        <v/>
      </c>
      <c r="AR1769" s="19">
        <f>$B1769-AQ1769</f>
        <v/>
      </c>
      <c r="AS1769" s="19">
        <f>MIN(670000,ROUNDDOWN(MAX(0,AR1769-430000)*0.0751+47600,0))+MIN(260000,ROUNDDOWN(MAX(0,AR1769-430000)*0.028+17600,0))+MIN(30000,ROUNDDOWN(MAX(0,AR1769-430000)*0.0027+1873,0))+IF("いいえ"="はい",MIN(170000,ROUNDDOWN(MAX(0,AR1769-430000)*0.0243+17800,0)),0)</f>
        <v/>
      </c>
      <c r="AT1769" s="19">
        <f>IF(""="",215040+AS1769,"")</f>
        <v/>
      </c>
      <c r="AU1769" s="19">
        <f>IF(AR1769&gt;23500000,NA(),IF(AR1769&lt;=4890000,1040000,IF(AR1769&lt;=6550000,670000,620000)))</f>
        <v/>
      </c>
      <c r="AV1769" s="19">
        <f>MAX(0,ROUNDDOWN(AR1769-AT1769-AU1769-0,-3))</f>
        <v/>
      </c>
      <c r="AW1769" s="19">
        <f>IF(AV1769&lt;=0,0,ROUNDDOWN((AV1769*LOOKUP(AV1769,{0,1950001,3300001,6950001,9000001,18000001,40000001},{0.05,0.1,0.2,0.23,0.33,0.4,0.45})-LOOKUP(AV1769,{0,1950001,3300001,6950001,9000001,18000001,40000001},{0,97500,427500,636000,1536000,2796000,4796000}))*1.021,-2))</f>
        <v/>
      </c>
      <c r="AX1769" s="19">
        <f>MAX(0,ROUNDDOWN(AR1769-AT1769-430000-0,-3))</f>
        <v/>
      </c>
      <c r="AY1769" s="19">
        <f>IF(AR1769&lt;=450000,0,MAX(0,ROUNDDOWN(AX1769*0.06-MIN(50000,AX1769)*0.03,-2))+MAX(0,ROUNDDOWN(AX1769*0.04-MIN(50000,AX1769)*0.02,-2)))</f>
        <v/>
      </c>
      <c r="AZ1769" s="19">
        <f>AW1769+AY1769+AS1769</f>
        <v/>
      </c>
    </row>
    <row r="1770">
      <c r="A1770" t="inlineStr">
        <is>
          <t>1万円刻み</t>
        </is>
      </c>
      <c r="B1770" s="19">
        <f>'3_1万円刻み'!$A$1753</f>
        <v/>
      </c>
      <c r="C1770" s="19">
        <f>MIN(0,MAX(0,$B1770))</f>
        <v/>
      </c>
      <c r="D1770" s="19">
        <f>$B1770-C1770</f>
        <v/>
      </c>
      <c r="E1770" s="19">
        <f>MIN(670000,ROUNDDOWN(MAX(0,D1770-430000)*0.0751+47600,0))+MIN(260000,ROUNDDOWN(MAX(0,D1770-430000)*0.028+17600,0))+MIN(30000,ROUNDDOWN(MAX(0,D1770-430000)*0.0027+1873,0))+IF("いいえ"="はい",MIN(170000,ROUNDDOWN(MAX(0,D1770-430000)*0.0243+17800,0)),0)</f>
        <v/>
      </c>
      <c r="F1770" s="19">
        <f>IF(""="",215040+E1770,"")</f>
        <v/>
      </c>
      <c r="G1770" s="19">
        <f>IF(D1770&gt;23500000,NA(),IF(D1770&lt;=4890000,1040000,IF(D1770&lt;=6550000,670000,620000)))</f>
        <v/>
      </c>
      <c r="H1770" s="19">
        <f>MAX(0,ROUNDDOWN(D1770-F1770-G1770-0,-3))</f>
        <v/>
      </c>
      <c r="I1770" s="19">
        <f>IF(H1770&lt;=0,0,ROUNDDOWN((H1770*LOOKUP(H1770,{0,1950001,3300001,6950001,9000001,18000001,40000001},{0.05,0.1,0.2,0.23,0.33,0.4,0.45})-LOOKUP(H1770,{0,1950001,3300001,6950001,9000001,18000001,40000001},{0,97500,427500,636000,1536000,2796000,4796000}))*1.021,-2))</f>
        <v/>
      </c>
      <c r="J1770" s="19">
        <f>MAX(0,ROUNDDOWN(D1770-F1770-430000-0,-3))</f>
        <v/>
      </c>
      <c r="K1770" s="19">
        <f>IF(D1770&lt;=450000,0,MAX(0,ROUNDDOWN(J1770*0.06-MIN(50000,J1770)*0.03,-2))+MAX(0,ROUNDDOWN(J1770*0.04-MIN(50000,J1770)*0.02,-2)))</f>
        <v/>
      </c>
      <c r="L1770" s="19">
        <f>I1770+K1770+E1770</f>
        <v/>
      </c>
      <c r="M1770" s="19">
        <f>MIN(100000,MAX(0,$B1770))</f>
        <v/>
      </c>
      <c r="N1770" s="19">
        <f>$B1770-M1770</f>
        <v/>
      </c>
      <c r="O1770" s="19">
        <f>MIN(670000,ROUNDDOWN(MAX(0,N1770-430000)*0.0751+47600,0))+MIN(260000,ROUNDDOWN(MAX(0,N1770-430000)*0.028+17600,0))+MIN(30000,ROUNDDOWN(MAX(0,N1770-430000)*0.0027+1873,0))+IF("いいえ"="はい",MIN(170000,ROUNDDOWN(MAX(0,N1770-430000)*0.0243+17800,0)),0)</f>
        <v/>
      </c>
      <c r="P1770" s="19">
        <f>IF(""="",215040+O1770,"")</f>
        <v/>
      </c>
      <c r="Q1770" s="19">
        <f>IF(N1770&gt;23500000,NA(),IF(N1770&lt;=4890000,1040000,IF(N1770&lt;=6550000,670000,620000)))</f>
        <v/>
      </c>
      <c r="R1770" s="19">
        <f>MAX(0,ROUNDDOWN(N1770-P1770-Q1770-0,-3))</f>
        <v/>
      </c>
      <c r="S1770" s="19">
        <f>IF(R1770&lt;=0,0,ROUNDDOWN((R1770*LOOKUP(R1770,{0,1950001,3300001,6950001,9000001,18000001,40000001},{0.05,0.1,0.2,0.23,0.33,0.4,0.45})-LOOKUP(R1770,{0,1950001,3300001,6950001,9000001,18000001,40000001},{0,97500,427500,636000,1536000,2796000,4796000}))*1.021,-2))</f>
        <v/>
      </c>
      <c r="T1770" s="19">
        <f>MAX(0,ROUNDDOWN(N1770-P1770-430000-0,-3))</f>
        <v/>
      </c>
      <c r="U1770" s="19">
        <f>IF(N1770&lt;=450000,0,MAX(0,ROUNDDOWN(T1770*0.06-MIN(50000,T1770)*0.03,-2))+MAX(0,ROUNDDOWN(T1770*0.04-MIN(50000,T1770)*0.02,-2)))</f>
        <v/>
      </c>
      <c r="V1770" s="19">
        <f>S1770+U1770+O1770</f>
        <v/>
      </c>
      <c r="W1770" s="19">
        <f>MIN(550000,MAX(0,$B1770))</f>
        <v/>
      </c>
      <c r="X1770" s="19">
        <f>$B1770-W1770</f>
        <v/>
      </c>
      <c r="Y1770" s="19">
        <f>MIN(670000,ROUNDDOWN(MAX(0,X1770-430000)*0.0751+47600,0))+MIN(260000,ROUNDDOWN(MAX(0,X1770-430000)*0.028+17600,0))+MIN(30000,ROUNDDOWN(MAX(0,X1770-430000)*0.0027+1873,0))+IF("いいえ"="はい",MIN(170000,ROUNDDOWN(MAX(0,X1770-430000)*0.0243+17800,0)),0)</f>
        <v/>
      </c>
      <c r="Z1770" s="19">
        <f>IF(""="",215040+Y1770,"")</f>
        <v/>
      </c>
      <c r="AA1770" s="19">
        <f>IF(X1770&gt;23500000,NA(),IF(X1770&lt;=4890000,1040000,IF(X1770&lt;=6550000,670000,620000)))</f>
        <v/>
      </c>
      <c r="AB1770" s="19">
        <f>MAX(0,ROUNDDOWN(X1770-Z1770-AA1770-0,-3))</f>
        <v/>
      </c>
      <c r="AC1770" s="19">
        <f>IF(AB1770&lt;=0,0,ROUNDDOWN((AB1770*LOOKUP(AB1770,{0,1950001,3300001,6950001,9000001,18000001,40000001},{0.05,0.1,0.2,0.23,0.33,0.4,0.45})-LOOKUP(AB1770,{0,1950001,3300001,6950001,9000001,18000001,40000001},{0,97500,427500,636000,1536000,2796000,4796000}))*1.021,-2))</f>
        <v/>
      </c>
      <c r="AD1770" s="19">
        <f>MAX(0,ROUNDDOWN(X1770-Z1770-430000-0,-3))</f>
        <v/>
      </c>
      <c r="AE1770" s="19">
        <f>IF(X1770&lt;=450000,0,MAX(0,ROUNDDOWN(AD1770*0.06-MIN(50000,AD1770)*0.03,-2))+MAX(0,ROUNDDOWN(AD1770*0.04-MIN(50000,AD1770)*0.02,-2)))</f>
        <v/>
      </c>
      <c r="AF1770" s="19">
        <f>AC1770+AE1770+Y1770</f>
        <v/>
      </c>
      <c r="AG1770" s="19">
        <f>MIN(650000,MAX(0,$B1770))</f>
        <v/>
      </c>
      <c r="AH1770" s="19">
        <f>$B1770-AG1770</f>
        <v/>
      </c>
      <c r="AI1770" s="19">
        <f>MIN(670000,ROUNDDOWN(MAX(0,AH1770-430000)*0.0751+47600,0))+MIN(260000,ROUNDDOWN(MAX(0,AH1770-430000)*0.028+17600,0))+MIN(30000,ROUNDDOWN(MAX(0,AH1770-430000)*0.0027+1873,0))+IF("いいえ"="はい",MIN(170000,ROUNDDOWN(MAX(0,AH1770-430000)*0.0243+17800,0)),0)</f>
        <v/>
      </c>
      <c r="AJ1770" s="19">
        <f>IF(""="",215040+AI1770,"")</f>
        <v/>
      </c>
      <c r="AK1770" s="19">
        <f>IF(AH1770&gt;23500000,NA(),IF(AH1770&lt;=4890000,1040000,IF(AH1770&lt;=6550000,670000,620000)))</f>
        <v/>
      </c>
      <c r="AL1770" s="19">
        <f>MAX(0,ROUNDDOWN(AH1770-AJ1770-AK1770-0,-3))</f>
        <v/>
      </c>
      <c r="AM1770" s="19">
        <f>IF(AL1770&lt;=0,0,ROUNDDOWN((AL1770*LOOKUP(AL1770,{0,1950001,3300001,6950001,9000001,18000001,40000001},{0.05,0.1,0.2,0.23,0.33,0.4,0.45})-LOOKUP(AL1770,{0,1950001,3300001,6950001,9000001,18000001,40000001},{0,97500,427500,636000,1536000,2796000,4796000}))*1.021,-2))</f>
        <v/>
      </c>
      <c r="AN1770" s="19">
        <f>MAX(0,ROUNDDOWN(AH1770-AJ1770-430000-0,-3))</f>
        <v/>
      </c>
      <c r="AO1770" s="19">
        <f>IF(AH1770&lt;=450000,0,MAX(0,ROUNDDOWN(AN1770*0.06-MIN(50000,AN1770)*0.03,-2))+MAX(0,ROUNDDOWN(AN1770*0.04-MIN(50000,AN1770)*0.02,-2)))</f>
        <v/>
      </c>
      <c r="AP1770" s="19">
        <f>AM1770+AO1770+AI1770</f>
        <v/>
      </c>
      <c r="AQ1770" s="19">
        <f>MIN(750000,MAX(0,$B1770))</f>
        <v/>
      </c>
      <c r="AR1770" s="19">
        <f>$B1770-AQ1770</f>
        <v/>
      </c>
      <c r="AS1770" s="19">
        <f>MIN(670000,ROUNDDOWN(MAX(0,AR1770-430000)*0.0751+47600,0))+MIN(260000,ROUNDDOWN(MAX(0,AR1770-430000)*0.028+17600,0))+MIN(30000,ROUNDDOWN(MAX(0,AR1770-430000)*0.0027+1873,0))+IF("いいえ"="はい",MIN(170000,ROUNDDOWN(MAX(0,AR1770-430000)*0.0243+17800,0)),0)</f>
        <v/>
      </c>
      <c r="AT1770" s="19">
        <f>IF(""="",215040+AS1770,"")</f>
        <v/>
      </c>
      <c r="AU1770" s="19">
        <f>IF(AR1770&gt;23500000,NA(),IF(AR1770&lt;=4890000,1040000,IF(AR1770&lt;=6550000,670000,620000)))</f>
        <v/>
      </c>
      <c r="AV1770" s="19">
        <f>MAX(0,ROUNDDOWN(AR1770-AT1770-AU1770-0,-3))</f>
        <v/>
      </c>
      <c r="AW1770" s="19">
        <f>IF(AV1770&lt;=0,0,ROUNDDOWN((AV1770*LOOKUP(AV1770,{0,1950001,3300001,6950001,9000001,18000001,40000001},{0.05,0.1,0.2,0.23,0.33,0.4,0.45})-LOOKUP(AV1770,{0,1950001,3300001,6950001,9000001,18000001,40000001},{0,97500,427500,636000,1536000,2796000,4796000}))*1.021,-2))</f>
        <v/>
      </c>
      <c r="AX1770" s="19">
        <f>MAX(0,ROUNDDOWN(AR1770-AT1770-430000-0,-3))</f>
        <v/>
      </c>
      <c r="AY1770" s="19">
        <f>IF(AR1770&lt;=450000,0,MAX(0,ROUNDDOWN(AX1770*0.06-MIN(50000,AX1770)*0.03,-2))+MAX(0,ROUNDDOWN(AX1770*0.04-MIN(50000,AX1770)*0.02,-2)))</f>
        <v/>
      </c>
      <c r="AZ1770" s="19">
        <f>AW1770+AY1770+AS1770</f>
        <v/>
      </c>
    </row>
    <row r="1771">
      <c r="A1771" t="inlineStr">
        <is>
          <t>1万円刻み</t>
        </is>
      </c>
      <c r="B1771" s="19">
        <f>'3_1万円刻み'!$A$1754</f>
        <v/>
      </c>
      <c r="C1771" s="19">
        <f>MIN(0,MAX(0,$B1771))</f>
        <v/>
      </c>
      <c r="D1771" s="19">
        <f>$B1771-C1771</f>
        <v/>
      </c>
      <c r="E1771" s="19">
        <f>MIN(670000,ROUNDDOWN(MAX(0,D1771-430000)*0.0751+47600,0))+MIN(260000,ROUNDDOWN(MAX(0,D1771-430000)*0.028+17600,0))+MIN(30000,ROUNDDOWN(MAX(0,D1771-430000)*0.0027+1873,0))+IF("いいえ"="はい",MIN(170000,ROUNDDOWN(MAX(0,D1771-430000)*0.0243+17800,0)),0)</f>
        <v/>
      </c>
      <c r="F1771" s="19">
        <f>IF(""="",215040+E1771,"")</f>
        <v/>
      </c>
      <c r="G1771" s="19">
        <f>IF(D1771&gt;23500000,NA(),IF(D1771&lt;=4890000,1040000,IF(D1771&lt;=6550000,670000,620000)))</f>
        <v/>
      </c>
      <c r="H1771" s="19">
        <f>MAX(0,ROUNDDOWN(D1771-F1771-G1771-0,-3))</f>
        <v/>
      </c>
      <c r="I1771" s="19">
        <f>IF(H1771&lt;=0,0,ROUNDDOWN((H1771*LOOKUP(H1771,{0,1950001,3300001,6950001,9000001,18000001,40000001},{0.05,0.1,0.2,0.23,0.33,0.4,0.45})-LOOKUP(H1771,{0,1950001,3300001,6950001,9000001,18000001,40000001},{0,97500,427500,636000,1536000,2796000,4796000}))*1.021,-2))</f>
        <v/>
      </c>
      <c r="J1771" s="19">
        <f>MAX(0,ROUNDDOWN(D1771-F1771-430000-0,-3))</f>
        <v/>
      </c>
      <c r="K1771" s="19">
        <f>IF(D1771&lt;=450000,0,MAX(0,ROUNDDOWN(J1771*0.06-MIN(50000,J1771)*0.03,-2))+MAX(0,ROUNDDOWN(J1771*0.04-MIN(50000,J1771)*0.02,-2)))</f>
        <v/>
      </c>
      <c r="L1771" s="19">
        <f>I1771+K1771+E1771</f>
        <v/>
      </c>
      <c r="M1771" s="19">
        <f>MIN(100000,MAX(0,$B1771))</f>
        <v/>
      </c>
      <c r="N1771" s="19">
        <f>$B1771-M1771</f>
        <v/>
      </c>
      <c r="O1771" s="19">
        <f>MIN(670000,ROUNDDOWN(MAX(0,N1771-430000)*0.0751+47600,0))+MIN(260000,ROUNDDOWN(MAX(0,N1771-430000)*0.028+17600,0))+MIN(30000,ROUNDDOWN(MAX(0,N1771-430000)*0.0027+1873,0))+IF("いいえ"="はい",MIN(170000,ROUNDDOWN(MAX(0,N1771-430000)*0.0243+17800,0)),0)</f>
        <v/>
      </c>
      <c r="P1771" s="19">
        <f>IF(""="",215040+O1771,"")</f>
        <v/>
      </c>
      <c r="Q1771" s="19">
        <f>IF(N1771&gt;23500000,NA(),IF(N1771&lt;=4890000,1040000,IF(N1771&lt;=6550000,670000,620000)))</f>
        <v/>
      </c>
      <c r="R1771" s="19">
        <f>MAX(0,ROUNDDOWN(N1771-P1771-Q1771-0,-3))</f>
        <v/>
      </c>
      <c r="S1771" s="19">
        <f>IF(R1771&lt;=0,0,ROUNDDOWN((R1771*LOOKUP(R1771,{0,1950001,3300001,6950001,9000001,18000001,40000001},{0.05,0.1,0.2,0.23,0.33,0.4,0.45})-LOOKUP(R1771,{0,1950001,3300001,6950001,9000001,18000001,40000001},{0,97500,427500,636000,1536000,2796000,4796000}))*1.021,-2))</f>
        <v/>
      </c>
      <c r="T1771" s="19">
        <f>MAX(0,ROUNDDOWN(N1771-P1771-430000-0,-3))</f>
        <v/>
      </c>
      <c r="U1771" s="19">
        <f>IF(N1771&lt;=450000,0,MAX(0,ROUNDDOWN(T1771*0.06-MIN(50000,T1771)*0.03,-2))+MAX(0,ROUNDDOWN(T1771*0.04-MIN(50000,T1771)*0.02,-2)))</f>
        <v/>
      </c>
      <c r="V1771" s="19">
        <f>S1771+U1771+O1771</f>
        <v/>
      </c>
      <c r="W1771" s="19">
        <f>MIN(550000,MAX(0,$B1771))</f>
        <v/>
      </c>
      <c r="X1771" s="19">
        <f>$B1771-W1771</f>
        <v/>
      </c>
      <c r="Y1771" s="19">
        <f>MIN(670000,ROUNDDOWN(MAX(0,X1771-430000)*0.0751+47600,0))+MIN(260000,ROUNDDOWN(MAX(0,X1771-430000)*0.028+17600,0))+MIN(30000,ROUNDDOWN(MAX(0,X1771-430000)*0.0027+1873,0))+IF("いいえ"="はい",MIN(170000,ROUNDDOWN(MAX(0,X1771-430000)*0.0243+17800,0)),0)</f>
        <v/>
      </c>
      <c r="Z1771" s="19">
        <f>IF(""="",215040+Y1771,"")</f>
        <v/>
      </c>
      <c r="AA1771" s="19">
        <f>IF(X1771&gt;23500000,NA(),IF(X1771&lt;=4890000,1040000,IF(X1771&lt;=6550000,670000,620000)))</f>
        <v/>
      </c>
      <c r="AB1771" s="19">
        <f>MAX(0,ROUNDDOWN(X1771-Z1771-AA1771-0,-3))</f>
        <v/>
      </c>
      <c r="AC1771" s="19">
        <f>IF(AB1771&lt;=0,0,ROUNDDOWN((AB1771*LOOKUP(AB1771,{0,1950001,3300001,6950001,9000001,18000001,40000001},{0.05,0.1,0.2,0.23,0.33,0.4,0.45})-LOOKUP(AB1771,{0,1950001,3300001,6950001,9000001,18000001,40000001},{0,97500,427500,636000,1536000,2796000,4796000}))*1.021,-2))</f>
        <v/>
      </c>
      <c r="AD1771" s="19">
        <f>MAX(0,ROUNDDOWN(X1771-Z1771-430000-0,-3))</f>
        <v/>
      </c>
      <c r="AE1771" s="19">
        <f>IF(X1771&lt;=450000,0,MAX(0,ROUNDDOWN(AD1771*0.06-MIN(50000,AD1771)*0.03,-2))+MAX(0,ROUNDDOWN(AD1771*0.04-MIN(50000,AD1771)*0.02,-2)))</f>
        <v/>
      </c>
      <c r="AF1771" s="19">
        <f>AC1771+AE1771+Y1771</f>
        <v/>
      </c>
      <c r="AG1771" s="19">
        <f>MIN(650000,MAX(0,$B1771))</f>
        <v/>
      </c>
      <c r="AH1771" s="19">
        <f>$B1771-AG1771</f>
        <v/>
      </c>
      <c r="AI1771" s="19">
        <f>MIN(670000,ROUNDDOWN(MAX(0,AH1771-430000)*0.0751+47600,0))+MIN(260000,ROUNDDOWN(MAX(0,AH1771-430000)*0.028+17600,0))+MIN(30000,ROUNDDOWN(MAX(0,AH1771-430000)*0.0027+1873,0))+IF("いいえ"="はい",MIN(170000,ROUNDDOWN(MAX(0,AH1771-430000)*0.0243+17800,0)),0)</f>
        <v/>
      </c>
      <c r="AJ1771" s="19">
        <f>IF(""="",215040+AI1771,"")</f>
        <v/>
      </c>
      <c r="AK1771" s="19">
        <f>IF(AH1771&gt;23500000,NA(),IF(AH1771&lt;=4890000,1040000,IF(AH1771&lt;=6550000,670000,620000)))</f>
        <v/>
      </c>
      <c r="AL1771" s="19">
        <f>MAX(0,ROUNDDOWN(AH1771-AJ1771-AK1771-0,-3))</f>
        <v/>
      </c>
      <c r="AM1771" s="19">
        <f>IF(AL1771&lt;=0,0,ROUNDDOWN((AL1771*LOOKUP(AL1771,{0,1950001,3300001,6950001,9000001,18000001,40000001},{0.05,0.1,0.2,0.23,0.33,0.4,0.45})-LOOKUP(AL1771,{0,1950001,3300001,6950001,9000001,18000001,40000001},{0,97500,427500,636000,1536000,2796000,4796000}))*1.021,-2))</f>
        <v/>
      </c>
      <c r="AN1771" s="19">
        <f>MAX(0,ROUNDDOWN(AH1771-AJ1771-430000-0,-3))</f>
        <v/>
      </c>
      <c r="AO1771" s="19">
        <f>IF(AH1771&lt;=450000,0,MAX(0,ROUNDDOWN(AN1771*0.06-MIN(50000,AN1771)*0.03,-2))+MAX(0,ROUNDDOWN(AN1771*0.04-MIN(50000,AN1771)*0.02,-2)))</f>
        <v/>
      </c>
      <c r="AP1771" s="19">
        <f>AM1771+AO1771+AI1771</f>
        <v/>
      </c>
      <c r="AQ1771" s="19">
        <f>MIN(750000,MAX(0,$B1771))</f>
        <v/>
      </c>
      <c r="AR1771" s="19">
        <f>$B1771-AQ1771</f>
        <v/>
      </c>
      <c r="AS1771" s="19">
        <f>MIN(670000,ROUNDDOWN(MAX(0,AR1771-430000)*0.0751+47600,0))+MIN(260000,ROUNDDOWN(MAX(0,AR1771-430000)*0.028+17600,0))+MIN(30000,ROUNDDOWN(MAX(0,AR1771-430000)*0.0027+1873,0))+IF("いいえ"="はい",MIN(170000,ROUNDDOWN(MAX(0,AR1771-430000)*0.0243+17800,0)),0)</f>
        <v/>
      </c>
      <c r="AT1771" s="19">
        <f>IF(""="",215040+AS1771,"")</f>
        <v/>
      </c>
      <c r="AU1771" s="19">
        <f>IF(AR1771&gt;23500000,NA(),IF(AR1771&lt;=4890000,1040000,IF(AR1771&lt;=6550000,670000,620000)))</f>
        <v/>
      </c>
      <c r="AV1771" s="19">
        <f>MAX(0,ROUNDDOWN(AR1771-AT1771-AU1771-0,-3))</f>
        <v/>
      </c>
      <c r="AW1771" s="19">
        <f>IF(AV1771&lt;=0,0,ROUNDDOWN((AV1771*LOOKUP(AV1771,{0,1950001,3300001,6950001,9000001,18000001,40000001},{0.05,0.1,0.2,0.23,0.33,0.4,0.45})-LOOKUP(AV1771,{0,1950001,3300001,6950001,9000001,18000001,40000001},{0,97500,427500,636000,1536000,2796000,4796000}))*1.021,-2))</f>
        <v/>
      </c>
      <c r="AX1771" s="19">
        <f>MAX(0,ROUNDDOWN(AR1771-AT1771-430000-0,-3))</f>
        <v/>
      </c>
      <c r="AY1771" s="19">
        <f>IF(AR1771&lt;=450000,0,MAX(0,ROUNDDOWN(AX1771*0.06-MIN(50000,AX1771)*0.03,-2))+MAX(0,ROUNDDOWN(AX1771*0.04-MIN(50000,AX1771)*0.02,-2)))</f>
        <v/>
      </c>
      <c r="AZ1771" s="19">
        <f>AW1771+AY1771+AS1771</f>
        <v/>
      </c>
    </row>
    <row r="1772">
      <c r="A1772" t="inlineStr">
        <is>
          <t>1万円刻み</t>
        </is>
      </c>
      <c r="B1772" s="19">
        <f>'3_1万円刻み'!$A$1755</f>
        <v/>
      </c>
      <c r="C1772" s="19">
        <f>MIN(0,MAX(0,$B1772))</f>
        <v/>
      </c>
      <c r="D1772" s="19">
        <f>$B1772-C1772</f>
        <v/>
      </c>
      <c r="E1772" s="19">
        <f>MIN(670000,ROUNDDOWN(MAX(0,D1772-430000)*0.0751+47600,0))+MIN(260000,ROUNDDOWN(MAX(0,D1772-430000)*0.028+17600,0))+MIN(30000,ROUNDDOWN(MAX(0,D1772-430000)*0.0027+1873,0))+IF("いいえ"="はい",MIN(170000,ROUNDDOWN(MAX(0,D1772-430000)*0.0243+17800,0)),0)</f>
        <v/>
      </c>
      <c r="F1772" s="19">
        <f>IF(""="",215040+E1772,"")</f>
        <v/>
      </c>
      <c r="G1772" s="19">
        <f>IF(D1772&gt;23500000,NA(),IF(D1772&lt;=4890000,1040000,IF(D1772&lt;=6550000,670000,620000)))</f>
        <v/>
      </c>
      <c r="H1772" s="19">
        <f>MAX(0,ROUNDDOWN(D1772-F1772-G1772-0,-3))</f>
        <v/>
      </c>
      <c r="I1772" s="19">
        <f>IF(H1772&lt;=0,0,ROUNDDOWN((H1772*LOOKUP(H1772,{0,1950001,3300001,6950001,9000001,18000001,40000001},{0.05,0.1,0.2,0.23,0.33,0.4,0.45})-LOOKUP(H1772,{0,1950001,3300001,6950001,9000001,18000001,40000001},{0,97500,427500,636000,1536000,2796000,4796000}))*1.021,-2))</f>
        <v/>
      </c>
      <c r="J1772" s="19">
        <f>MAX(0,ROUNDDOWN(D1772-F1772-430000-0,-3))</f>
        <v/>
      </c>
      <c r="K1772" s="19">
        <f>IF(D1772&lt;=450000,0,MAX(0,ROUNDDOWN(J1772*0.06-MIN(50000,J1772)*0.03,-2))+MAX(0,ROUNDDOWN(J1772*0.04-MIN(50000,J1772)*0.02,-2)))</f>
        <v/>
      </c>
      <c r="L1772" s="19">
        <f>I1772+K1772+E1772</f>
        <v/>
      </c>
      <c r="M1772" s="19">
        <f>MIN(100000,MAX(0,$B1772))</f>
        <v/>
      </c>
      <c r="N1772" s="19">
        <f>$B1772-M1772</f>
        <v/>
      </c>
      <c r="O1772" s="19">
        <f>MIN(670000,ROUNDDOWN(MAX(0,N1772-430000)*0.0751+47600,0))+MIN(260000,ROUNDDOWN(MAX(0,N1772-430000)*0.028+17600,0))+MIN(30000,ROUNDDOWN(MAX(0,N1772-430000)*0.0027+1873,0))+IF("いいえ"="はい",MIN(170000,ROUNDDOWN(MAX(0,N1772-430000)*0.0243+17800,0)),0)</f>
        <v/>
      </c>
      <c r="P1772" s="19">
        <f>IF(""="",215040+O1772,"")</f>
        <v/>
      </c>
      <c r="Q1772" s="19">
        <f>IF(N1772&gt;23500000,NA(),IF(N1772&lt;=4890000,1040000,IF(N1772&lt;=6550000,670000,620000)))</f>
        <v/>
      </c>
      <c r="R1772" s="19">
        <f>MAX(0,ROUNDDOWN(N1772-P1772-Q1772-0,-3))</f>
        <v/>
      </c>
      <c r="S1772" s="19">
        <f>IF(R1772&lt;=0,0,ROUNDDOWN((R1772*LOOKUP(R1772,{0,1950001,3300001,6950001,9000001,18000001,40000001},{0.05,0.1,0.2,0.23,0.33,0.4,0.45})-LOOKUP(R1772,{0,1950001,3300001,6950001,9000001,18000001,40000001},{0,97500,427500,636000,1536000,2796000,4796000}))*1.021,-2))</f>
        <v/>
      </c>
      <c r="T1772" s="19">
        <f>MAX(0,ROUNDDOWN(N1772-P1772-430000-0,-3))</f>
        <v/>
      </c>
      <c r="U1772" s="19">
        <f>IF(N1772&lt;=450000,0,MAX(0,ROUNDDOWN(T1772*0.06-MIN(50000,T1772)*0.03,-2))+MAX(0,ROUNDDOWN(T1772*0.04-MIN(50000,T1772)*0.02,-2)))</f>
        <v/>
      </c>
      <c r="V1772" s="19">
        <f>S1772+U1772+O1772</f>
        <v/>
      </c>
      <c r="W1772" s="19">
        <f>MIN(550000,MAX(0,$B1772))</f>
        <v/>
      </c>
      <c r="X1772" s="19">
        <f>$B1772-W1772</f>
        <v/>
      </c>
      <c r="Y1772" s="19">
        <f>MIN(670000,ROUNDDOWN(MAX(0,X1772-430000)*0.0751+47600,0))+MIN(260000,ROUNDDOWN(MAX(0,X1772-430000)*0.028+17600,0))+MIN(30000,ROUNDDOWN(MAX(0,X1772-430000)*0.0027+1873,0))+IF("いいえ"="はい",MIN(170000,ROUNDDOWN(MAX(0,X1772-430000)*0.0243+17800,0)),0)</f>
        <v/>
      </c>
      <c r="Z1772" s="19">
        <f>IF(""="",215040+Y1772,"")</f>
        <v/>
      </c>
      <c r="AA1772" s="19">
        <f>IF(X1772&gt;23500000,NA(),IF(X1772&lt;=4890000,1040000,IF(X1772&lt;=6550000,670000,620000)))</f>
        <v/>
      </c>
      <c r="AB1772" s="19">
        <f>MAX(0,ROUNDDOWN(X1772-Z1772-AA1772-0,-3))</f>
        <v/>
      </c>
      <c r="AC1772" s="19">
        <f>IF(AB1772&lt;=0,0,ROUNDDOWN((AB1772*LOOKUP(AB1772,{0,1950001,3300001,6950001,9000001,18000001,40000001},{0.05,0.1,0.2,0.23,0.33,0.4,0.45})-LOOKUP(AB1772,{0,1950001,3300001,6950001,9000001,18000001,40000001},{0,97500,427500,636000,1536000,2796000,4796000}))*1.021,-2))</f>
        <v/>
      </c>
      <c r="AD1772" s="19">
        <f>MAX(0,ROUNDDOWN(X1772-Z1772-430000-0,-3))</f>
        <v/>
      </c>
      <c r="AE1772" s="19">
        <f>IF(X1772&lt;=450000,0,MAX(0,ROUNDDOWN(AD1772*0.06-MIN(50000,AD1772)*0.03,-2))+MAX(0,ROUNDDOWN(AD1772*0.04-MIN(50000,AD1772)*0.02,-2)))</f>
        <v/>
      </c>
      <c r="AF1772" s="19">
        <f>AC1772+AE1772+Y1772</f>
        <v/>
      </c>
      <c r="AG1772" s="19">
        <f>MIN(650000,MAX(0,$B1772))</f>
        <v/>
      </c>
      <c r="AH1772" s="19">
        <f>$B1772-AG1772</f>
        <v/>
      </c>
      <c r="AI1772" s="19">
        <f>MIN(670000,ROUNDDOWN(MAX(0,AH1772-430000)*0.0751+47600,0))+MIN(260000,ROUNDDOWN(MAX(0,AH1772-430000)*0.028+17600,0))+MIN(30000,ROUNDDOWN(MAX(0,AH1772-430000)*0.0027+1873,0))+IF("いいえ"="はい",MIN(170000,ROUNDDOWN(MAX(0,AH1772-430000)*0.0243+17800,0)),0)</f>
        <v/>
      </c>
      <c r="AJ1772" s="19">
        <f>IF(""="",215040+AI1772,"")</f>
        <v/>
      </c>
      <c r="AK1772" s="19">
        <f>IF(AH1772&gt;23500000,NA(),IF(AH1772&lt;=4890000,1040000,IF(AH1772&lt;=6550000,670000,620000)))</f>
        <v/>
      </c>
      <c r="AL1772" s="19">
        <f>MAX(0,ROUNDDOWN(AH1772-AJ1772-AK1772-0,-3))</f>
        <v/>
      </c>
      <c r="AM1772" s="19">
        <f>IF(AL1772&lt;=0,0,ROUNDDOWN((AL1772*LOOKUP(AL1772,{0,1950001,3300001,6950001,9000001,18000001,40000001},{0.05,0.1,0.2,0.23,0.33,0.4,0.45})-LOOKUP(AL1772,{0,1950001,3300001,6950001,9000001,18000001,40000001},{0,97500,427500,636000,1536000,2796000,4796000}))*1.021,-2))</f>
        <v/>
      </c>
      <c r="AN1772" s="19">
        <f>MAX(0,ROUNDDOWN(AH1772-AJ1772-430000-0,-3))</f>
        <v/>
      </c>
      <c r="AO1772" s="19">
        <f>IF(AH1772&lt;=450000,0,MAX(0,ROUNDDOWN(AN1772*0.06-MIN(50000,AN1772)*0.03,-2))+MAX(0,ROUNDDOWN(AN1772*0.04-MIN(50000,AN1772)*0.02,-2)))</f>
        <v/>
      </c>
      <c r="AP1772" s="19">
        <f>AM1772+AO1772+AI1772</f>
        <v/>
      </c>
      <c r="AQ1772" s="19">
        <f>MIN(750000,MAX(0,$B1772))</f>
        <v/>
      </c>
      <c r="AR1772" s="19">
        <f>$B1772-AQ1772</f>
        <v/>
      </c>
      <c r="AS1772" s="19">
        <f>MIN(670000,ROUNDDOWN(MAX(0,AR1772-430000)*0.0751+47600,0))+MIN(260000,ROUNDDOWN(MAX(0,AR1772-430000)*0.028+17600,0))+MIN(30000,ROUNDDOWN(MAX(0,AR1772-430000)*0.0027+1873,0))+IF("いいえ"="はい",MIN(170000,ROUNDDOWN(MAX(0,AR1772-430000)*0.0243+17800,0)),0)</f>
        <v/>
      </c>
      <c r="AT1772" s="19">
        <f>IF(""="",215040+AS1772,"")</f>
        <v/>
      </c>
      <c r="AU1772" s="19">
        <f>IF(AR1772&gt;23500000,NA(),IF(AR1772&lt;=4890000,1040000,IF(AR1772&lt;=6550000,670000,620000)))</f>
        <v/>
      </c>
      <c r="AV1772" s="19">
        <f>MAX(0,ROUNDDOWN(AR1772-AT1772-AU1772-0,-3))</f>
        <v/>
      </c>
      <c r="AW1772" s="19">
        <f>IF(AV1772&lt;=0,0,ROUNDDOWN((AV1772*LOOKUP(AV1772,{0,1950001,3300001,6950001,9000001,18000001,40000001},{0.05,0.1,0.2,0.23,0.33,0.4,0.45})-LOOKUP(AV1772,{0,1950001,3300001,6950001,9000001,18000001,40000001},{0,97500,427500,636000,1536000,2796000,4796000}))*1.021,-2))</f>
        <v/>
      </c>
      <c r="AX1772" s="19">
        <f>MAX(0,ROUNDDOWN(AR1772-AT1772-430000-0,-3))</f>
        <v/>
      </c>
      <c r="AY1772" s="19">
        <f>IF(AR1772&lt;=450000,0,MAX(0,ROUNDDOWN(AX1772*0.06-MIN(50000,AX1772)*0.03,-2))+MAX(0,ROUNDDOWN(AX1772*0.04-MIN(50000,AX1772)*0.02,-2)))</f>
        <v/>
      </c>
      <c r="AZ1772" s="19">
        <f>AW1772+AY1772+AS1772</f>
        <v/>
      </c>
    </row>
    <row r="1773">
      <c r="A1773" t="inlineStr">
        <is>
          <t>1万円刻み</t>
        </is>
      </c>
      <c r="B1773" s="19">
        <f>'3_1万円刻み'!$A$1756</f>
        <v/>
      </c>
      <c r="C1773" s="19">
        <f>MIN(0,MAX(0,$B1773))</f>
        <v/>
      </c>
      <c r="D1773" s="19">
        <f>$B1773-C1773</f>
        <v/>
      </c>
      <c r="E1773" s="19">
        <f>MIN(670000,ROUNDDOWN(MAX(0,D1773-430000)*0.0751+47600,0))+MIN(260000,ROUNDDOWN(MAX(0,D1773-430000)*0.028+17600,0))+MIN(30000,ROUNDDOWN(MAX(0,D1773-430000)*0.0027+1873,0))+IF("いいえ"="はい",MIN(170000,ROUNDDOWN(MAX(0,D1773-430000)*0.0243+17800,0)),0)</f>
        <v/>
      </c>
      <c r="F1773" s="19">
        <f>IF(""="",215040+E1773,"")</f>
        <v/>
      </c>
      <c r="G1773" s="19">
        <f>IF(D1773&gt;23500000,NA(),IF(D1773&lt;=4890000,1040000,IF(D1773&lt;=6550000,670000,620000)))</f>
        <v/>
      </c>
      <c r="H1773" s="19">
        <f>MAX(0,ROUNDDOWN(D1773-F1773-G1773-0,-3))</f>
        <v/>
      </c>
      <c r="I1773" s="19">
        <f>IF(H1773&lt;=0,0,ROUNDDOWN((H1773*LOOKUP(H1773,{0,1950001,3300001,6950001,9000001,18000001,40000001},{0.05,0.1,0.2,0.23,0.33,0.4,0.45})-LOOKUP(H1773,{0,1950001,3300001,6950001,9000001,18000001,40000001},{0,97500,427500,636000,1536000,2796000,4796000}))*1.021,-2))</f>
        <v/>
      </c>
      <c r="J1773" s="19">
        <f>MAX(0,ROUNDDOWN(D1773-F1773-430000-0,-3))</f>
        <v/>
      </c>
      <c r="K1773" s="19">
        <f>IF(D1773&lt;=450000,0,MAX(0,ROUNDDOWN(J1773*0.06-MIN(50000,J1773)*0.03,-2))+MAX(0,ROUNDDOWN(J1773*0.04-MIN(50000,J1773)*0.02,-2)))</f>
        <v/>
      </c>
      <c r="L1773" s="19">
        <f>I1773+K1773+E1773</f>
        <v/>
      </c>
      <c r="M1773" s="19">
        <f>MIN(100000,MAX(0,$B1773))</f>
        <v/>
      </c>
      <c r="N1773" s="19">
        <f>$B1773-M1773</f>
        <v/>
      </c>
      <c r="O1773" s="19">
        <f>MIN(670000,ROUNDDOWN(MAX(0,N1773-430000)*0.0751+47600,0))+MIN(260000,ROUNDDOWN(MAX(0,N1773-430000)*0.028+17600,0))+MIN(30000,ROUNDDOWN(MAX(0,N1773-430000)*0.0027+1873,0))+IF("いいえ"="はい",MIN(170000,ROUNDDOWN(MAX(0,N1773-430000)*0.0243+17800,0)),0)</f>
        <v/>
      </c>
      <c r="P1773" s="19">
        <f>IF(""="",215040+O1773,"")</f>
        <v/>
      </c>
      <c r="Q1773" s="19">
        <f>IF(N1773&gt;23500000,NA(),IF(N1773&lt;=4890000,1040000,IF(N1773&lt;=6550000,670000,620000)))</f>
        <v/>
      </c>
      <c r="R1773" s="19">
        <f>MAX(0,ROUNDDOWN(N1773-P1773-Q1773-0,-3))</f>
        <v/>
      </c>
      <c r="S1773" s="19">
        <f>IF(R1773&lt;=0,0,ROUNDDOWN((R1773*LOOKUP(R1773,{0,1950001,3300001,6950001,9000001,18000001,40000001},{0.05,0.1,0.2,0.23,0.33,0.4,0.45})-LOOKUP(R1773,{0,1950001,3300001,6950001,9000001,18000001,40000001},{0,97500,427500,636000,1536000,2796000,4796000}))*1.021,-2))</f>
        <v/>
      </c>
      <c r="T1773" s="19">
        <f>MAX(0,ROUNDDOWN(N1773-P1773-430000-0,-3))</f>
        <v/>
      </c>
      <c r="U1773" s="19">
        <f>IF(N1773&lt;=450000,0,MAX(0,ROUNDDOWN(T1773*0.06-MIN(50000,T1773)*0.03,-2))+MAX(0,ROUNDDOWN(T1773*0.04-MIN(50000,T1773)*0.02,-2)))</f>
        <v/>
      </c>
      <c r="V1773" s="19">
        <f>S1773+U1773+O1773</f>
        <v/>
      </c>
      <c r="W1773" s="19">
        <f>MIN(550000,MAX(0,$B1773))</f>
        <v/>
      </c>
      <c r="X1773" s="19">
        <f>$B1773-W1773</f>
        <v/>
      </c>
      <c r="Y1773" s="19">
        <f>MIN(670000,ROUNDDOWN(MAX(0,X1773-430000)*0.0751+47600,0))+MIN(260000,ROUNDDOWN(MAX(0,X1773-430000)*0.028+17600,0))+MIN(30000,ROUNDDOWN(MAX(0,X1773-430000)*0.0027+1873,0))+IF("いいえ"="はい",MIN(170000,ROUNDDOWN(MAX(0,X1773-430000)*0.0243+17800,0)),0)</f>
        <v/>
      </c>
      <c r="Z1773" s="19">
        <f>IF(""="",215040+Y1773,"")</f>
        <v/>
      </c>
      <c r="AA1773" s="19">
        <f>IF(X1773&gt;23500000,NA(),IF(X1773&lt;=4890000,1040000,IF(X1773&lt;=6550000,670000,620000)))</f>
        <v/>
      </c>
      <c r="AB1773" s="19">
        <f>MAX(0,ROUNDDOWN(X1773-Z1773-AA1773-0,-3))</f>
        <v/>
      </c>
      <c r="AC1773" s="19">
        <f>IF(AB1773&lt;=0,0,ROUNDDOWN((AB1773*LOOKUP(AB1773,{0,1950001,3300001,6950001,9000001,18000001,40000001},{0.05,0.1,0.2,0.23,0.33,0.4,0.45})-LOOKUP(AB1773,{0,1950001,3300001,6950001,9000001,18000001,40000001},{0,97500,427500,636000,1536000,2796000,4796000}))*1.021,-2))</f>
        <v/>
      </c>
      <c r="AD1773" s="19">
        <f>MAX(0,ROUNDDOWN(X1773-Z1773-430000-0,-3))</f>
        <v/>
      </c>
      <c r="AE1773" s="19">
        <f>IF(X1773&lt;=450000,0,MAX(0,ROUNDDOWN(AD1773*0.06-MIN(50000,AD1773)*0.03,-2))+MAX(0,ROUNDDOWN(AD1773*0.04-MIN(50000,AD1773)*0.02,-2)))</f>
        <v/>
      </c>
      <c r="AF1773" s="19">
        <f>AC1773+AE1773+Y1773</f>
        <v/>
      </c>
      <c r="AG1773" s="19">
        <f>MIN(650000,MAX(0,$B1773))</f>
        <v/>
      </c>
      <c r="AH1773" s="19">
        <f>$B1773-AG1773</f>
        <v/>
      </c>
      <c r="AI1773" s="19">
        <f>MIN(670000,ROUNDDOWN(MAX(0,AH1773-430000)*0.0751+47600,0))+MIN(260000,ROUNDDOWN(MAX(0,AH1773-430000)*0.028+17600,0))+MIN(30000,ROUNDDOWN(MAX(0,AH1773-430000)*0.0027+1873,0))+IF("いいえ"="はい",MIN(170000,ROUNDDOWN(MAX(0,AH1773-430000)*0.0243+17800,0)),0)</f>
        <v/>
      </c>
      <c r="AJ1773" s="19">
        <f>IF(""="",215040+AI1773,"")</f>
        <v/>
      </c>
      <c r="AK1773" s="19">
        <f>IF(AH1773&gt;23500000,NA(),IF(AH1773&lt;=4890000,1040000,IF(AH1773&lt;=6550000,670000,620000)))</f>
        <v/>
      </c>
      <c r="AL1773" s="19">
        <f>MAX(0,ROUNDDOWN(AH1773-AJ1773-AK1773-0,-3))</f>
        <v/>
      </c>
      <c r="AM1773" s="19">
        <f>IF(AL1773&lt;=0,0,ROUNDDOWN((AL1773*LOOKUP(AL1773,{0,1950001,3300001,6950001,9000001,18000001,40000001},{0.05,0.1,0.2,0.23,0.33,0.4,0.45})-LOOKUP(AL1773,{0,1950001,3300001,6950001,9000001,18000001,40000001},{0,97500,427500,636000,1536000,2796000,4796000}))*1.021,-2))</f>
        <v/>
      </c>
      <c r="AN1773" s="19">
        <f>MAX(0,ROUNDDOWN(AH1773-AJ1773-430000-0,-3))</f>
        <v/>
      </c>
      <c r="AO1773" s="19">
        <f>IF(AH1773&lt;=450000,0,MAX(0,ROUNDDOWN(AN1773*0.06-MIN(50000,AN1773)*0.03,-2))+MAX(0,ROUNDDOWN(AN1773*0.04-MIN(50000,AN1773)*0.02,-2)))</f>
        <v/>
      </c>
      <c r="AP1773" s="19">
        <f>AM1773+AO1773+AI1773</f>
        <v/>
      </c>
      <c r="AQ1773" s="19">
        <f>MIN(750000,MAX(0,$B1773))</f>
        <v/>
      </c>
      <c r="AR1773" s="19">
        <f>$B1773-AQ1773</f>
        <v/>
      </c>
      <c r="AS1773" s="19">
        <f>MIN(670000,ROUNDDOWN(MAX(0,AR1773-430000)*0.0751+47600,0))+MIN(260000,ROUNDDOWN(MAX(0,AR1773-430000)*0.028+17600,0))+MIN(30000,ROUNDDOWN(MAX(0,AR1773-430000)*0.0027+1873,0))+IF("いいえ"="はい",MIN(170000,ROUNDDOWN(MAX(0,AR1773-430000)*0.0243+17800,0)),0)</f>
        <v/>
      </c>
      <c r="AT1773" s="19">
        <f>IF(""="",215040+AS1773,"")</f>
        <v/>
      </c>
      <c r="AU1773" s="19">
        <f>IF(AR1773&gt;23500000,NA(),IF(AR1773&lt;=4890000,1040000,IF(AR1773&lt;=6550000,670000,620000)))</f>
        <v/>
      </c>
      <c r="AV1773" s="19">
        <f>MAX(0,ROUNDDOWN(AR1773-AT1773-AU1773-0,-3))</f>
        <v/>
      </c>
      <c r="AW1773" s="19">
        <f>IF(AV1773&lt;=0,0,ROUNDDOWN((AV1773*LOOKUP(AV1773,{0,1950001,3300001,6950001,9000001,18000001,40000001},{0.05,0.1,0.2,0.23,0.33,0.4,0.45})-LOOKUP(AV1773,{0,1950001,3300001,6950001,9000001,18000001,40000001},{0,97500,427500,636000,1536000,2796000,4796000}))*1.021,-2))</f>
        <v/>
      </c>
      <c r="AX1773" s="19">
        <f>MAX(0,ROUNDDOWN(AR1773-AT1773-430000-0,-3))</f>
        <v/>
      </c>
      <c r="AY1773" s="19">
        <f>IF(AR1773&lt;=450000,0,MAX(0,ROUNDDOWN(AX1773*0.06-MIN(50000,AX1773)*0.03,-2))+MAX(0,ROUNDDOWN(AX1773*0.04-MIN(50000,AX1773)*0.02,-2)))</f>
        <v/>
      </c>
      <c r="AZ1773" s="19">
        <f>AW1773+AY1773+AS1773</f>
        <v/>
      </c>
    </row>
    <row r="1774">
      <c r="A1774" t="inlineStr">
        <is>
          <t>1万円刻み</t>
        </is>
      </c>
      <c r="B1774" s="19">
        <f>'3_1万円刻み'!$A$1757</f>
        <v/>
      </c>
      <c r="C1774" s="19">
        <f>MIN(0,MAX(0,$B1774))</f>
        <v/>
      </c>
      <c r="D1774" s="19">
        <f>$B1774-C1774</f>
        <v/>
      </c>
      <c r="E1774" s="19">
        <f>MIN(670000,ROUNDDOWN(MAX(0,D1774-430000)*0.0751+47600,0))+MIN(260000,ROUNDDOWN(MAX(0,D1774-430000)*0.028+17600,0))+MIN(30000,ROUNDDOWN(MAX(0,D1774-430000)*0.0027+1873,0))+IF("いいえ"="はい",MIN(170000,ROUNDDOWN(MAX(0,D1774-430000)*0.0243+17800,0)),0)</f>
        <v/>
      </c>
      <c r="F1774" s="19">
        <f>IF(""="",215040+E1774,"")</f>
        <v/>
      </c>
      <c r="G1774" s="19">
        <f>IF(D1774&gt;23500000,NA(),IF(D1774&lt;=4890000,1040000,IF(D1774&lt;=6550000,670000,620000)))</f>
        <v/>
      </c>
      <c r="H1774" s="19">
        <f>MAX(0,ROUNDDOWN(D1774-F1774-G1774-0,-3))</f>
        <v/>
      </c>
      <c r="I1774" s="19">
        <f>IF(H1774&lt;=0,0,ROUNDDOWN((H1774*LOOKUP(H1774,{0,1950001,3300001,6950001,9000001,18000001,40000001},{0.05,0.1,0.2,0.23,0.33,0.4,0.45})-LOOKUP(H1774,{0,1950001,3300001,6950001,9000001,18000001,40000001},{0,97500,427500,636000,1536000,2796000,4796000}))*1.021,-2))</f>
        <v/>
      </c>
      <c r="J1774" s="19">
        <f>MAX(0,ROUNDDOWN(D1774-F1774-430000-0,-3))</f>
        <v/>
      </c>
      <c r="K1774" s="19">
        <f>IF(D1774&lt;=450000,0,MAX(0,ROUNDDOWN(J1774*0.06-MIN(50000,J1774)*0.03,-2))+MAX(0,ROUNDDOWN(J1774*0.04-MIN(50000,J1774)*0.02,-2)))</f>
        <v/>
      </c>
      <c r="L1774" s="19">
        <f>I1774+K1774+E1774</f>
        <v/>
      </c>
      <c r="M1774" s="19">
        <f>MIN(100000,MAX(0,$B1774))</f>
        <v/>
      </c>
      <c r="N1774" s="19">
        <f>$B1774-M1774</f>
        <v/>
      </c>
      <c r="O1774" s="19">
        <f>MIN(670000,ROUNDDOWN(MAX(0,N1774-430000)*0.0751+47600,0))+MIN(260000,ROUNDDOWN(MAX(0,N1774-430000)*0.028+17600,0))+MIN(30000,ROUNDDOWN(MAX(0,N1774-430000)*0.0027+1873,0))+IF("いいえ"="はい",MIN(170000,ROUNDDOWN(MAX(0,N1774-430000)*0.0243+17800,0)),0)</f>
        <v/>
      </c>
      <c r="P1774" s="19">
        <f>IF(""="",215040+O1774,"")</f>
        <v/>
      </c>
      <c r="Q1774" s="19">
        <f>IF(N1774&gt;23500000,NA(),IF(N1774&lt;=4890000,1040000,IF(N1774&lt;=6550000,670000,620000)))</f>
        <v/>
      </c>
      <c r="R1774" s="19">
        <f>MAX(0,ROUNDDOWN(N1774-P1774-Q1774-0,-3))</f>
        <v/>
      </c>
      <c r="S1774" s="19">
        <f>IF(R1774&lt;=0,0,ROUNDDOWN((R1774*LOOKUP(R1774,{0,1950001,3300001,6950001,9000001,18000001,40000001},{0.05,0.1,0.2,0.23,0.33,0.4,0.45})-LOOKUP(R1774,{0,1950001,3300001,6950001,9000001,18000001,40000001},{0,97500,427500,636000,1536000,2796000,4796000}))*1.021,-2))</f>
        <v/>
      </c>
      <c r="T1774" s="19">
        <f>MAX(0,ROUNDDOWN(N1774-P1774-430000-0,-3))</f>
        <v/>
      </c>
      <c r="U1774" s="19">
        <f>IF(N1774&lt;=450000,0,MAX(0,ROUNDDOWN(T1774*0.06-MIN(50000,T1774)*0.03,-2))+MAX(0,ROUNDDOWN(T1774*0.04-MIN(50000,T1774)*0.02,-2)))</f>
        <v/>
      </c>
      <c r="V1774" s="19">
        <f>S1774+U1774+O1774</f>
        <v/>
      </c>
      <c r="W1774" s="19">
        <f>MIN(550000,MAX(0,$B1774))</f>
        <v/>
      </c>
      <c r="X1774" s="19">
        <f>$B1774-W1774</f>
        <v/>
      </c>
      <c r="Y1774" s="19">
        <f>MIN(670000,ROUNDDOWN(MAX(0,X1774-430000)*0.0751+47600,0))+MIN(260000,ROUNDDOWN(MAX(0,X1774-430000)*0.028+17600,0))+MIN(30000,ROUNDDOWN(MAX(0,X1774-430000)*0.0027+1873,0))+IF("いいえ"="はい",MIN(170000,ROUNDDOWN(MAX(0,X1774-430000)*0.0243+17800,0)),0)</f>
        <v/>
      </c>
      <c r="Z1774" s="19">
        <f>IF(""="",215040+Y1774,"")</f>
        <v/>
      </c>
      <c r="AA1774" s="19">
        <f>IF(X1774&gt;23500000,NA(),IF(X1774&lt;=4890000,1040000,IF(X1774&lt;=6550000,670000,620000)))</f>
        <v/>
      </c>
      <c r="AB1774" s="19">
        <f>MAX(0,ROUNDDOWN(X1774-Z1774-AA1774-0,-3))</f>
        <v/>
      </c>
      <c r="AC1774" s="19">
        <f>IF(AB1774&lt;=0,0,ROUNDDOWN((AB1774*LOOKUP(AB1774,{0,1950001,3300001,6950001,9000001,18000001,40000001},{0.05,0.1,0.2,0.23,0.33,0.4,0.45})-LOOKUP(AB1774,{0,1950001,3300001,6950001,9000001,18000001,40000001},{0,97500,427500,636000,1536000,2796000,4796000}))*1.021,-2))</f>
        <v/>
      </c>
      <c r="AD1774" s="19">
        <f>MAX(0,ROUNDDOWN(X1774-Z1774-430000-0,-3))</f>
        <v/>
      </c>
      <c r="AE1774" s="19">
        <f>IF(X1774&lt;=450000,0,MAX(0,ROUNDDOWN(AD1774*0.06-MIN(50000,AD1774)*0.03,-2))+MAX(0,ROUNDDOWN(AD1774*0.04-MIN(50000,AD1774)*0.02,-2)))</f>
        <v/>
      </c>
      <c r="AF1774" s="19">
        <f>AC1774+AE1774+Y1774</f>
        <v/>
      </c>
      <c r="AG1774" s="19">
        <f>MIN(650000,MAX(0,$B1774))</f>
        <v/>
      </c>
      <c r="AH1774" s="19">
        <f>$B1774-AG1774</f>
        <v/>
      </c>
      <c r="AI1774" s="19">
        <f>MIN(670000,ROUNDDOWN(MAX(0,AH1774-430000)*0.0751+47600,0))+MIN(260000,ROUNDDOWN(MAX(0,AH1774-430000)*0.028+17600,0))+MIN(30000,ROUNDDOWN(MAX(0,AH1774-430000)*0.0027+1873,0))+IF("いいえ"="はい",MIN(170000,ROUNDDOWN(MAX(0,AH1774-430000)*0.0243+17800,0)),0)</f>
        <v/>
      </c>
      <c r="AJ1774" s="19">
        <f>IF(""="",215040+AI1774,"")</f>
        <v/>
      </c>
      <c r="AK1774" s="19">
        <f>IF(AH1774&gt;23500000,NA(),IF(AH1774&lt;=4890000,1040000,IF(AH1774&lt;=6550000,670000,620000)))</f>
        <v/>
      </c>
      <c r="AL1774" s="19">
        <f>MAX(0,ROUNDDOWN(AH1774-AJ1774-AK1774-0,-3))</f>
        <v/>
      </c>
      <c r="AM1774" s="19">
        <f>IF(AL1774&lt;=0,0,ROUNDDOWN((AL1774*LOOKUP(AL1774,{0,1950001,3300001,6950001,9000001,18000001,40000001},{0.05,0.1,0.2,0.23,0.33,0.4,0.45})-LOOKUP(AL1774,{0,1950001,3300001,6950001,9000001,18000001,40000001},{0,97500,427500,636000,1536000,2796000,4796000}))*1.021,-2))</f>
        <v/>
      </c>
      <c r="AN1774" s="19">
        <f>MAX(0,ROUNDDOWN(AH1774-AJ1774-430000-0,-3))</f>
        <v/>
      </c>
      <c r="AO1774" s="19">
        <f>IF(AH1774&lt;=450000,0,MAX(0,ROUNDDOWN(AN1774*0.06-MIN(50000,AN1774)*0.03,-2))+MAX(0,ROUNDDOWN(AN1774*0.04-MIN(50000,AN1774)*0.02,-2)))</f>
        <v/>
      </c>
      <c r="AP1774" s="19">
        <f>AM1774+AO1774+AI1774</f>
        <v/>
      </c>
      <c r="AQ1774" s="19">
        <f>MIN(750000,MAX(0,$B1774))</f>
        <v/>
      </c>
      <c r="AR1774" s="19">
        <f>$B1774-AQ1774</f>
        <v/>
      </c>
      <c r="AS1774" s="19">
        <f>MIN(670000,ROUNDDOWN(MAX(0,AR1774-430000)*0.0751+47600,0))+MIN(260000,ROUNDDOWN(MAX(0,AR1774-430000)*0.028+17600,0))+MIN(30000,ROUNDDOWN(MAX(0,AR1774-430000)*0.0027+1873,0))+IF("いいえ"="はい",MIN(170000,ROUNDDOWN(MAX(0,AR1774-430000)*0.0243+17800,0)),0)</f>
        <v/>
      </c>
      <c r="AT1774" s="19">
        <f>IF(""="",215040+AS1774,"")</f>
        <v/>
      </c>
      <c r="AU1774" s="19">
        <f>IF(AR1774&gt;23500000,NA(),IF(AR1774&lt;=4890000,1040000,IF(AR1774&lt;=6550000,670000,620000)))</f>
        <v/>
      </c>
      <c r="AV1774" s="19">
        <f>MAX(0,ROUNDDOWN(AR1774-AT1774-AU1774-0,-3))</f>
        <v/>
      </c>
      <c r="AW1774" s="19">
        <f>IF(AV1774&lt;=0,0,ROUNDDOWN((AV1774*LOOKUP(AV1774,{0,1950001,3300001,6950001,9000001,18000001,40000001},{0.05,0.1,0.2,0.23,0.33,0.4,0.45})-LOOKUP(AV1774,{0,1950001,3300001,6950001,9000001,18000001,40000001},{0,97500,427500,636000,1536000,2796000,4796000}))*1.021,-2))</f>
        <v/>
      </c>
      <c r="AX1774" s="19">
        <f>MAX(0,ROUNDDOWN(AR1774-AT1774-430000-0,-3))</f>
        <v/>
      </c>
      <c r="AY1774" s="19">
        <f>IF(AR1774&lt;=450000,0,MAX(0,ROUNDDOWN(AX1774*0.06-MIN(50000,AX1774)*0.03,-2))+MAX(0,ROUNDDOWN(AX1774*0.04-MIN(50000,AX1774)*0.02,-2)))</f>
        <v/>
      </c>
      <c r="AZ1774" s="19">
        <f>AW1774+AY1774+AS1774</f>
        <v/>
      </c>
    </row>
    <row r="1775">
      <c r="A1775" t="inlineStr">
        <is>
          <t>1万円刻み</t>
        </is>
      </c>
      <c r="B1775" s="19">
        <f>'3_1万円刻み'!$A$1758</f>
        <v/>
      </c>
      <c r="C1775" s="19">
        <f>MIN(0,MAX(0,$B1775))</f>
        <v/>
      </c>
      <c r="D1775" s="19">
        <f>$B1775-C1775</f>
        <v/>
      </c>
      <c r="E1775" s="19">
        <f>MIN(670000,ROUNDDOWN(MAX(0,D1775-430000)*0.0751+47600,0))+MIN(260000,ROUNDDOWN(MAX(0,D1775-430000)*0.028+17600,0))+MIN(30000,ROUNDDOWN(MAX(0,D1775-430000)*0.0027+1873,0))+IF("いいえ"="はい",MIN(170000,ROUNDDOWN(MAX(0,D1775-430000)*0.0243+17800,0)),0)</f>
        <v/>
      </c>
      <c r="F1775" s="19">
        <f>IF(""="",215040+E1775,"")</f>
        <v/>
      </c>
      <c r="G1775" s="19">
        <f>IF(D1775&gt;23500000,NA(),IF(D1775&lt;=4890000,1040000,IF(D1775&lt;=6550000,670000,620000)))</f>
        <v/>
      </c>
      <c r="H1775" s="19">
        <f>MAX(0,ROUNDDOWN(D1775-F1775-G1775-0,-3))</f>
        <v/>
      </c>
      <c r="I1775" s="19">
        <f>IF(H1775&lt;=0,0,ROUNDDOWN((H1775*LOOKUP(H1775,{0,1950001,3300001,6950001,9000001,18000001,40000001},{0.05,0.1,0.2,0.23,0.33,0.4,0.45})-LOOKUP(H1775,{0,1950001,3300001,6950001,9000001,18000001,40000001},{0,97500,427500,636000,1536000,2796000,4796000}))*1.021,-2))</f>
        <v/>
      </c>
      <c r="J1775" s="19">
        <f>MAX(0,ROUNDDOWN(D1775-F1775-430000-0,-3))</f>
        <v/>
      </c>
      <c r="K1775" s="19">
        <f>IF(D1775&lt;=450000,0,MAX(0,ROUNDDOWN(J1775*0.06-MIN(50000,J1775)*0.03,-2))+MAX(0,ROUNDDOWN(J1775*0.04-MIN(50000,J1775)*0.02,-2)))</f>
        <v/>
      </c>
      <c r="L1775" s="19">
        <f>I1775+K1775+E1775</f>
        <v/>
      </c>
      <c r="M1775" s="19">
        <f>MIN(100000,MAX(0,$B1775))</f>
        <v/>
      </c>
      <c r="N1775" s="19">
        <f>$B1775-M1775</f>
        <v/>
      </c>
      <c r="O1775" s="19">
        <f>MIN(670000,ROUNDDOWN(MAX(0,N1775-430000)*0.0751+47600,0))+MIN(260000,ROUNDDOWN(MAX(0,N1775-430000)*0.028+17600,0))+MIN(30000,ROUNDDOWN(MAX(0,N1775-430000)*0.0027+1873,0))+IF("いいえ"="はい",MIN(170000,ROUNDDOWN(MAX(0,N1775-430000)*0.0243+17800,0)),0)</f>
        <v/>
      </c>
      <c r="P1775" s="19">
        <f>IF(""="",215040+O1775,"")</f>
        <v/>
      </c>
      <c r="Q1775" s="19">
        <f>IF(N1775&gt;23500000,NA(),IF(N1775&lt;=4890000,1040000,IF(N1775&lt;=6550000,670000,620000)))</f>
        <v/>
      </c>
      <c r="R1775" s="19">
        <f>MAX(0,ROUNDDOWN(N1775-P1775-Q1775-0,-3))</f>
        <v/>
      </c>
      <c r="S1775" s="19">
        <f>IF(R1775&lt;=0,0,ROUNDDOWN((R1775*LOOKUP(R1775,{0,1950001,3300001,6950001,9000001,18000001,40000001},{0.05,0.1,0.2,0.23,0.33,0.4,0.45})-LOOKUP(R1775,{0,1950001,3300001,6950001,9000001,18000001,40000001},{0,97500,427500,636000,1536000,2796000,4796000}))*1.021,-2))</f>
        <v/>
      </c>
      <c r="T1775" s="19">
        <f>MAX(0,ROUNDDOWN(N1775-P1775-430000-0,-3))</f>
        <v/>
      </c>
      <c r="U1775" s="19">
        <f>IF(N1775&lt;=450000,0,MAX(0,ROUNDDOWN(T1775*0.06-MIN(50000,T1775)*0.03,-2))+MAX(0,ROUNDDOWN(T1775*0.04-MIN(50000,T1775)*0.02,-2)))</f>
        <v/>
      </c>
      <c r="V1775" s="19">
        <f>S1775+U1775+O1775</f>
        <v/>
      </c>
      <c r="W1775" s="19">
        <f>MIN(550000,MAX(0,$B1775))</f>
        <v/>
      </c>
      <c r="X1775" s="19">
        <f>$B1775-W1775</f>
        <v/>
      </c>
      <c r="Y1775" s="19">
        <f>MIN(670000,ROUNDDOWN(MAX(0,X1775-430000)*0.0751+47600,0))+MIN(260000,ROUNDDOWN(MAX(0,X1775-430000)*0.028+17600,0))+MIN(30000,ROUNDDOWN(MAX(0,X1775-430000)*0.0027+1873,0))+IF("いいえ"="はい",MIN(170000,ROUNDDOWN(MAX(0,X1775-430000)*0.0243+17800,0)),0)</f>
        <v/>
      </c>
      <c r="Z1775" s="19">
        <f>IF(""="",215040+Y1775,"")</f>
        <v/>
      </c>
      <c r="AA1775" s="19">
        <f>IF(X1775&gt;23500000,NA(),IF(X1775&lt;=4890000,1040000,IF(X1775&lt;=6550000,670000,620000)))</f>
        <v/>
      </c>
      <c r="AB1775" s="19">
        <f>MAX(0,ROUNDDOWN(X1775-Z1775-AA1775-0,-3))</f>
        <v/>
      </c>
      <c r="AC1775" s="19">
        <f>IF(AB1775&lt;=0,0,ROUNDDOWN((AB1775*LOOKUP(AB1775,{0,1950001,3300001,6950001,9000001,18000001,40000001},{0.05,0.1,0.2,0.23,0.33,0.4,0.45})-LOOKUP(AB1775,{0,1950001,3300001,6950001,9000001,18000001,40000001},{0,97500,427500,636000,1536000,2796000,4796000}))*1.021,-2))</f>
        <v/>
      </c>
      <c r="AD1775" s="19">
        <f>MAX(0,ROUNDDOWN(X1775-Z1775-430000-0,-3))</f>
        <v/>
      </c>
      <c r="AE1775" s="19">
        <f>IF(X1775&lt;=450000,0,MAX(0,ROUNDDOWN(AD1775*0.06-MIN(50000,AD1775)*0.03,-2))+MAX(0,ROUNDDOWN(AD1775*0.04-MIN(50000,AD1775)*0.02,-2)))</f>
        <v/>
      </c>
      <c r="AF1775" s="19">
        <f>AC1775+AE1775+Y1775</f>
        <v/>
      </c>
      <c r="AG1775" s="19">
        <f>MIN(650000,MAX(0,$B1775))</f>
        <v/>
      </c>
      <c r="AH1775" s="19">
        <f>$B1775-AG1775</f>
        <v/>
      </c>
      <c r="AI1775" s="19">
        <f>MIN(670000,ROUNDDOWN(MAX(0,AH1775-430000)*0.0751+47600,0))+MIN(260000,ROUNDDOWN(MAX(0,AH1775-430000)*0.028+17600,0))+MIN(30000,ROUNDDOWN(MAX(0,AH1775-430000)*0.0027+1873,0))+IF("いいえ"="はい",MIN(170000,ROUNDDOWN(MAX(0,AH1775-430000)*0.0243+17800,0)),0)</f>
        <v/>
      </c>
      <c r="AJ1775" s="19">
        <f>IF(""="",215040+AI1775,"")</f>
        <v/>
      </c>
      <c r="AK1775" s="19">
        <f>IF(AH1775&gt;23500000,NA(),IF(AH1775&lt;=4890000,1040000,IF(AH1775&lt;=6550000,670000,620000)))</f>
        <v/>
      </c>
      <c r="AL1775" s="19">
        <f>MAX(0,ROUNDDOWN(AH1775-AJ1775-AK1775-0,-3))</f>
        <v/>
      </c>
      <c r="AM1775" s="19">
        <f>IF(AL1775&lt;=0,0,ROUNDDOWN((AL1775*LOOKUP(AL1775,{0,1950001,3300001,6950001,9000001,18000001,40000001},{0.05,0.1,0.2,0.23,0.33,0.4,0.45})-LOOKUP(AL1775,{0,1950001,3300001,6950001,9000001,18000001,40000001},{0,97500,427500,636000,1536000,2796000,4796000}))*1.021,-2))</f>
        <v/>
      </c>
      <c r="AN1775" s="19">
        <f>MAX(0,ROUNDDOWN(AH1775-AJ1775-430000-0,-3))</f>
        <v/>
      </c>
      <c r="AO1775" s="19">
        <f>IF(AH1775&lt;=450000,0,MAX(0,ROUNDDOWN(AN1775*0.06-MIN(50000,AN1775)*0.03,-2))+MAX(0,ROUNDDOWN(AN1775*0.04-MIN(50000,AN1775)*0.02,-2)))</f>
        <v/>
      </c>
      <c r="AP1775" s="19">
        <f>AM1775+AO1775+AI1775</f>
        <v/>
      </c>
      <c r="AQ1775" s="19">
        <f>MIN(750000,MAX(0,$B1775))</f>
        <v/>
      </c>
      <c r="AR1775" s="19">
        <f>$B1775-AQ1775</f>
        <v/>
      </c>
      <c r="AS1775" s="19">
        <f>MIN(670000,ROUNDDOWN(MAX(0,AR1775-430000)*0.0751+47600,0))+MIN(260000,ROUNDDOWN(MAX(0,AR1775-430000)*0.028+17600,0))+MIN(30000,ROUNDDOWN(MAX(0,AR1775-430000)*0.0027+1873,0))+IF("いいえ"="はい",MIN(170000,ROUNDDOWN(MAX(0,AR1775-430000)*0.0243+17800,0)),0)</f>
        <v/>
      </c>
      <c r="AT1775" s="19">
        <f>IF(""="",215040+AS1775,"")</f>
        <v/>
      </c>
      <c r="AU1775" s="19">
        <f>IF(AR1775&gt;23500000,NA(),IF(AR1775&lt;=4890000,1040000,IF(AR1775&lt;=6550000,670000,620000)))</f>
        <v/>
      </c>
      <c r="AV1775" s="19">
        <f>MAX(0,ROUNDDOWN(AR1775-AT1775-AU1775-0,-3))</f>
        <v/>
      </c>
      <c r="AW1775" s="19">
        <f>IF(AV1775&lt;=0,0,ROUNDDOWN((AV1775*LOOKUP(AV1775,{0,1950001,3300001,6950001,9000001,18000001,40000001},{0.05,0.1,0.2,0.23,0.33,0.4,0.45})-LOOKUP(AV1775,{0,1950001,3300001,6950001,9000001,18000001,40000001},{0,97500,427500,636000,1536000,2796000,4796000}))*1.021,-2))</f>
        <v/>
      </c>
      <c r="AX1775" s="19">
        <f>MAX(0,ROUNDDOWN(AR1775-AT1775-430000-0,-3))</f>
        <v/>
      </c>
      <c r="AY1775" s="19">
        <f>IF(AR1775&lt;=450000,0,MAX(0,ROUNDDOWN(AX1775*0.06-MIN(50000,AX1775)*0.03,-2))+MAX(0,ROUNDDOWN(AX1775*0.04-MIN(50000,AX1775)*0.02,-2)))</f>
        <v/>
      </c>
      <c r="AZ1775" s="19">
        <f>AW1775+AY1775+AS1775</f>
        <v/>
      </c>
    </row>
    <row r="1776">
      <c r="A1776" t="inlineStr">
        <is>
          <t>1万円刻み</t>
        </is>
      </c>
      <c r="B1776" s="19">
        <f>'3_1万円刻み'!$A$1759</f>
        <v/>
      </c>
      <c r="C1776" s="19">
        <f>MIN(0,MAX(0,$B1776))</f>
        <v/>
      </c>
      <c r="D1776" s="19">
        <f>$B1776-C1776</f>
        <v/>
      </c>
      <c r="E1776" s="19">
        <f>MIN(670000,ROUNDDOWN(MAX(0,D1776-430000)*0.0751+47600,0))+MIN(260000,ROUNDDOWN(MAX(0,D1776-430000)*0.028+17600,0))+MIN(30000,ROUNDDOWN(MAX(0,D1776-430000)*0.0027+1873,0))+IF("いいえ"="はい",MIN(170000,ROUNDDOWN(MAX(0,D1776-430000)*0.0243+17800,0)),0)</f>
        <v/>
      </c>
      <c r="F1776" s="19">
        <f>IF(""="",215040+E1776,"")</f>
        <v/>
      </c>
      <c r="G1776" s="19">
        <f>IF(D1776&gt;23500000,NA(),IF(D1776&lt;=4890000,1040000,IF(D1776&lt;=6550000,670000,620000)))</f>
        <v/>
      </c>
      <c r="H1776" s="19">
        <f>MAX(0,ROUNDDOWN(D1776-F1776-G1776-0,-3))</f>
        <v/>
      </c>
      <c r="I1776" s="19">
        <f>IF(H1776&lt;=0,0,ROUNDDOWN((H1776*LOOKUP(H1776,{0,1950001,3300001,6950001,9000001,18000001,40000001},{0.05,0.1,0.2,0.23,0.33,0.4,0.45})-LOOKUP(H1776,{0,1950001,3300001,6950001,9000001,18000001,40000001},{0,97500,427500,636000,1536000,2796000,4796000}))*1.021,-2))</f>
        <v/>
      </c>
      <c r="J1776" s="19">
        <f>MAX(0,ROUNDDOWN(D1776-F1776-430000-0,-3))</f>
        <v/>
      </c>
      <c r="K1776" s="19">
        <f>IF(D1776&lt;=450000,0,MAX(0,ROUNDDOWN(J1776*0.06-MIN(50000,J1776)*0.03,-2))+MAX(0,ROUNDDOWN(J1776*0.04-MIN(50000,J1776)*0.02,-2)))</f>
        <v/>
      </c>
      <c r="L1776" s="19">
        <f>I1776+K1776+E1776</f>
        <v/>
      </c>
      <c r="M1776" s="19">
        <f>MIN(100000,MAX(0,$B1776))</f>
        <v/>
      </c>
      <c r="N1776" s="19">
        <f>$B1776-M1776</f>
        <v/>
      </c>
      <c r="O1776" s="19">
        <f>MIN(670000,ROUNDDOWN(MAX(0,N1776-430000)*0.0751+47600,0))+MIN(260000,ROUNDDOWN(MAX(0,N1776-430000)*0.028+17600,0))+MIN(30000,ROUNDDOWN(MAX(0,N1776-430000)*0.0027+1873,0))+IF("いいえ"="はい",MIN(170000,ROUNDDOWN(MAX(0,N1776-430000)*0.0243+17800,0)),0)</f>
        <v/>
      </c>
      <c r="P1776" s="19">
        <f>IF(""="",215040+O1776,"")</f>
        <v/>
      </c>
      <c r="Q1776" s="19">
        <f>IF(N1776&gt;23500000,NA(),IF(N1776&lt;=4890000,1040000,IF(N1776&lt;=6550000,670000,620000)))</f>
        <v/>
      </c>
      <c r="R1776" s="19">
        <f>MAX(0,ROUNDDOWN(N1776-P1776-Q1776-0,-3))</f>
        <v/>
      </c>
      <c r="S1776" s="19">
        <f>IF(R1776&lt;=0,0,ROUNDDOWN((R1776*LOOKUP(R1776,{0,1950001,3300001,6950001,9000001,18000001,40000001},{0.05,0.1,0.2,0.23,0.33,0.4,0.45})-LOOKUP(R1776,{0,1950001,3300001,6950001,9000001,18000001,40000001},{0,97500,427500,636000,1536000,2796000,4796000}))*1.021,-2))</f>
        <v/>
      </c>
      <c r="T1776" s="19">
        <f>MAX(0,ROUNDDOWN(N1776-P1776-430000-0,-3))</f>
        <v/>
      </c>
      <c r="U1776" s="19">
        <f>IF(N1776&lt;=450000,0,MAX(0,ROUNDDOWN(T1776*0.06-MIN(50000,T1776)*0.03,-2))+MAX(0,ROUNDDOWN(T1776*0.04-MIN(50000,T1776)*0.02,-2)))</f>
        <v/>
      </c>
      <c r="V1776" s="19">
        <f>S1776+U1776+O1776</f>
        <v/>
      </c>
      <c r="W1776" s="19">
        <f>MIN(550000,MAX(0,$B1776))</f>
        <v/>
      </c>
      <c r="X1776" s="19">
        <f>$B1776-W1776</f>
        <v/>
      </c>
      <c r="Y1776" s="19">
        <f>MIN(670000,ROUNDDOWN(MAX(0,X1776-430000)*0.0751+47600,0))+MIN(260000,ROUNDDOWN(MAX(0,X1776-430000)*0.028+17600,0))+MIN(30000,ROUNDDOWN(MAX(0,X1776-430000)*0.0027+1873,0))+IF("いいえ"="はい",MIN(170000,ROUNDDOWN(MAX(0,X1776-430000)*0.0243+17800,0)),0)</f>
        <v/>
      </c>
      <c r="Z1776" s="19">
        <f>IF(""="",215040+Y1776,"")</f>
        <v/>
      </c>
      <c r="AA1776" s="19">
        <f>IF(X1776&gt;23500000,NA(),IF(X1776&lt;=4890000,1040000,IF(X1776&lt;=6550000,670000,620000)))</f>
        <v/>
      </c>
      <c r="AB1776" s="19">
        <f>MAX(0,ROUNDDOWN(X1776-Z1776-AA1776-0,-3))</f>
        <v/>
      </c>
      <c r="AC1776" s="19">
        <f>IF(AB1776&lt;=0,0,ROUNDDOWN((AB1776*LOOKUP(AB1776,{0,1950001,3300001,6950001,9000001,18000001,40000001},{0.05,0.1,0.2,0.23,0.33,0.4,0.45})-LOOKUP(AB1776,{0,1950001,3300001,6950001,9000001,18000001,40000001},{0,97500,427500,636000,1536000,2796000,4796000}))*1.021,-2))</f>
        <v/>
      </c>
      <c r="AD1776" s="19">
        <f>MAX(0,ROUNDDOWN(X1776-Z1776-430000-0,-3))</f>
        <v/>
      </c>
      <c r="AE1776" s="19">
        <f>IF(X1776&lt;=450000,0,MAX(0,ROUNDDOWN(AD1776*0.06-MIN(50000,AD1776)*0.03,-2))+MAX(0,ROUNDDOWN(AD1776*0.04-MIN(50000,AD1776)*0.02,-2)))</f>
        <v/>
      </c>
      <c r="AF1776" s="19">
        <f>AC1776+AE1776+Y1776</f>
        <v/>
      </c>
      <c r="AG1776" s="19">
        <f>MIN(650000,MAX(0,$B1776))</f>
        <v/>
      </c>
      <c r="AH1776" s="19">
        <f>$B1776-AG1776</f>
        <v/>
      </c>
      <c r="AI1776" s="19">
        <f>MIN(670000,ROUNDDOWN(MAX(0,AH1776-430000)*0.0751+47600,0))+MIN(260000,ROUNDDOWN(MAX(0,AH1776-430000)*0.028+17600,0))+MIN(30000,ROUNDDOWN(MAX(0,AH1776-430000)*0.0027+1873,0))+IF("いいえ"="はい",MIN(170000,ROUNDDOWN(MAX(0,AH1776-430000)*0.0243+17800,0)),0)</f>
        <v/>
      </c>
      <c r="AJ1776" s="19">
        <f>IF(""="",215040+AI1776,"")</f>
        <v/>
      </c>
      <c r="AK1776" s="19">
        <f>IF(AH1776&gt;23500000,NA(),IF(AH1776&lt;=4890000,1040000,IF(AH1776&lt;=6550000,670000,620000)))</f>
        <v/>
      </c>
      <c r="AL1776" s="19">
        <f>MAX(0,ROUNDDOWN(AH1776-AJ1776-AK1776-0,-3))</f>
        <v/>
      </c>
      <c r="AM1776" s="19">
        <f>IF(AL1776&lt;=0,0,ROUNDDOWN((AL1776*LOOKUP(AL1776,{0,1950001,3300001,6950001,9000001,18000001,40000001},{0.05,0.1,0.2,0.23,0.33,0.4,0.45})-LOOKUP(AL1776,{0,1950001,3300001,6950001,9000001,18000001,40000001},{0,97500,427500,636000,1536000,2796000,4796000}))*1.021,-2))</f>
        <v/>
      </c>
      <c r="AN1776" s="19">
        <f>MAX(0,ROUNDDOWN(AH1776-AJ1776-430000-0,-3))</f>
        <v/>
      </c>
      <c r="AO1776" s="19">
        <f>IF(AH1776&lt;=450000,0,MAX(0,ROUNDDOWN(AN1776*0.06-MIN(50000,AN1776)*0.03,-2))+MAX(0,ROUNDDOWN(AN1776*0.04-MIN(50000,AN1776)*0.02,-2)))</f>
        <v/>
      </c>
      <c r="AP1776" s="19">
        <f>AM1776+AO1776+AI1776</f>
        <v/>
      </c>
      <c r="AQ1776" s="19">
        <f>MIN(750000,MAX(0,$B1776))</f>
        <v/>
      </c>
      <c r="AR1776" s="19">
        <f>$B1776-AQ1776</f>
        <v/>
      </c>
      <c r="AS1776" s="19">
        <f>MIN(670000,ROUNDDOWN(MAX(0,AR1776-430000)*0.0751+47600,0))+MIN(260000,ROUNDDOWN(MAX(0,AR1776-430000)*0.028+17600,0))+MIN(30000,ROUNDDOWN(MAX(0,AR1776-430000)*0.0027+1873,0))+IF("いいえ"="はい",MIN(170000,ROUNDDOWN(MAX(0,AR1776-430000)*0.0243+17800,0)),0)</f>
        <v/>
      </c>
      <c r="AT1776" s="19">
        <f>IF(""="",215040+AS1776,"")</f>
        <v/>
      </c>
      <c r="AU1776" s="19">
        <f>IF(AR1776&gt;23500000,NA(),IF(AR1776&lt;=4890000,1040000,IF(AR1776&lt;=6550000,670000,620000)))</f>
        <v/>
      </c>
      <c r="AV1776" s="19">
        <f>MAX(0,ROUNDDOWN(AR1776-AT1776-AU1776-0,-3))</f>
        <v/>
      </c>
      <c r="AW1776" s="19">
        <f>IF(AV1776&lt;=0,0,ROUNDDOWN((AV1776*LOOKUP(AV1776,{0,1950001,3300001,6950001,9000001,18000001,40000001},{0.05,0.1,0.2,0.23,0.33,0.4,0.45})-LOOKUP(AV1776,{0,1950001,3300001,6950001,9000001,18000001,40000001},{0,97500,427500,636000,1536000,2796000,4796000}))*1.021,-2))</f>
        <v/>
      </c>
      <c r="AX1776" s="19">
        <f>MAX(0,ROUNDDOWN(AR1776-AT1776-430000-0,-3))</f>
        <v/>
      </c>
      <c r="AY1776" s="19">
        <f>IF(AR1776&lt;=450000,0,MAX(0,ROUNDDOWN(AX1776*0.06-MIN(50000,AX1776)*0.03,-2))+MAX(0,ROUNDDOWN(AX1776*0.04-MIN(50000,AX1776)*0.02,-2)))</f>
        <v/>
      </c>
      <c r="AZ1776" s="19">
        <f>AW1776+AY1776+AS1776</f>
        <v/>
      </c>
    </row>
    <row r="1777">
      <c r="A1777" t="inlineStr">
        <is>
          <t>1万円刻み</t>
        </is>
      </c>
      <c r="B1777" s="19">
        <f>'3_1万円刻み'!$A$1760</f>
        <v/>
      </c>
      <c r="C1777" s="19">
        <f>MIN(0,MAX(0,$B1777))</f>
        <v/>
      </c>
      <c r="D1777" s="19">
        <f>$B1777-C1777</f>
        <v/>
      </c>
      <c r="E1777" s="19">
        <f>MIN(670000,ROUNDDOWN(MAX(0,D1777-430000)*0.0751+47600,0))+MIN(260000,ROUNDDOWN(MAX(0,D1777-430000)*0.028+17600,0))+MIN(30000,ROUNDDOWN(MAX(0,D1777-430000)*0.0027+1873,0))+IF("いいえ"="はい",MIN(170000,ROUNDDOWN(MAX(0,D1777-430000)*0.0243+17800,0)),0)</f>
        <v/>
      </c>
      <c r="F1777" s="19">
        <f>IF(""="",215040+E1777,"")</f>
        <v/>
      </c>
      <c r="G1777" s="19">
        <f>IF(D1777&gt;23500000,NA(),IF(D1777&lt;=4890000,1040000,IF(D1777&lt;=6550000,670000,620000)))</f>
        <v/>
      </c>
      <c r="H1777" s="19">
        <f>MAX(0,ROUNDDOWN(D1777-F1777-G1777-0,-3))</f>
        <v/>
      </c>
      <c r="I1777" s="19">
        <f>IF(H1777&lt;=0,0,ROUNDDOWN((H1777*LOOKUP(H1777,{0,1950001,3300001,6950001,9000001,18000001,40000001},{0.05,0.1,0.2,0.23,0.33,0.4,0.45})-LOOKUP(H1777,{0,1950001,3300001,6950001,9000001,18000001,40000001},{0,97500,427500,636000,1536000,2796000,4796000}))*1.021,-2))</f>
        <v/>
      </c>
      <c r="J1777" s="19">
        <f>MAX(0,ROUNDDOWN(D1777-F1777-430000-0,-3))</f>
        <v/>
      </c>
      <c r="K1777" s="19">
        <f>IF(D1777&lt;=450000,0,MAX(0,ROUNDDOWN(J1777*0.06-MIN(50000,J1777)*0.03,-2))+MAX(0,ROUNDDOWN(J1777*0.04-MIN(50000,J1777)*0.02,-2)))</f>
        <v/>
      </c>
      <c r="L1777" s="19">
        <f>I1777+K1777+E1777</f>
        <v/>
      </c>
      <c r="M1777" s="19">
        <f>MIN(100000,MAX(0,$B1777))</f>
        <v/>
      </c>
      <c r="N1777" s="19">
        <f>$B1777-M1777</f>
        <v/>
      </c>
      <c r="O1777" s="19">
        <f>MIN(670000,ROUNDDOWN(MAX(0,N1777-430000)*0.0751+47600,0))+MIN(260000,ROUNDDOWN(MAX(0,N1777-430000)*0.028+17600,0))+MIN(30000,ROUNDDOWN(MAX(0,N1777-430000)*0.0027+1873,0))+IF("いいえ"="はい",MIN(170000,ROUNDDOWN(MAX(0,N1777-430000)*0.0243+17800,0)),0)</f>
        <v/>
      </c>
      <c r="P1777" s="19">
        <f>IF(""="",215040+O1777,"")</f>
        <v/>
      </c>
      <c r="Q1777" s="19">
        <f>IF(N1777&gt;23500000,NA(),IF(N1777&lt;=4890000,1040000,IF(N1777&lt;=6550000,670000,620000)))</f>
        <v/>
      </c>
      <c r="R1777" s="19">
        <f>MAX(0,ROUNDDOWN(N1777-P1777-Q1777-0,-3))</f>
        <v/>
      </c>
      <c r="S1777" s="19">
        <f>IF(R1777&lt;=0,0,ROUNDDOWN((R1777*LOOKUP(R1777,{0,1950001,3300001,6950001,9000001,18000001,40000001},{0.05,0.1,0.2,0.23,0.33,0.4,0.45})-LOOKUP(R1777,{0,1950001,3300001,6950001,9000001,18000001,40000001},{0,97500,427500,636000,1536000,2796000,4796000}))*1.021,-2))</f>
        <v/>
      </c>
      <c r="T1777" s="19">
        <f>MAX(0,ROUNDDOWN(N1777-P1777-430000-0,-3))</f>
        <v/>
      </c>
      <c r="U1777" s="19">
        <f>IF(N1777&lt;=450000,0,MAX(0,ROUNDDOWN(T1777*0.06-MIN(50000,T1777)*0.03,-2))+MAX(0,ROUNDDOWN(T1777*0.04-MIN(50000,T1777)*0.02,-2)))</f>
        <v/>
      </c>
      <c r="V1777" s="19">
        <f>S1777+U1777+O1777</f>
        <v/>
      </c>
      <c r="W1777" s="19">
        <f>MIN(550000,MAX(0,$B1777))</f>
        <v/>
      </c>
      <c r="X1777" s="19">
        <f>$B1777-W1777</f>
        <v/>
      </c>
      <c r="Y1777" s="19">
        <f>MIN(670000,ROUNDDOWN(MAX(0,X1777-430000)*0.0751+47600,0))+MIN(260000,ROUNDDOWN(MAX(0,X1777-430000)*0.028+17600,0))+MIN(30000,ROUNDDOWN(MAX(0,X1777-430000)*0.0027+1873,0))+IF("いいえ"="はい",MIN(170000,ROUNDDOWN(MAX(0,X1777-430000)*0.0243+17800,0)),0)</f>
        <v/>
      </c>
      <c r="Z1777" s="19">
        <f>IF(""="",215040+Y1777,"")</f>
        <v/>
      </c>
      <c r="AA1777" s="19">
        <f>IF(X1777&gt;23500000,NA(),IF(X1777&lt;=4890000,1040000,IF(X1777&lt;=6550000,670000,620000)))</f>
        <v/>
      </c>
      <c r="AB1777" s="19">
        <f>MAX(0,ROUNDDOWN(X1777-Z1777-AA1777-0,-3))</f>
        <v/>
      </c>
      <c r="AC1777" s="19">
        <f>IF(AB1777&lt;=0,0,ROUNDDOWN((AB1777*LOOKUP(AB1777,{0,1950001,3300001,6950001,9000001,18000001,40000001},{0.05,0.1,0.2,0.23,0.33,0.4,0.45})-LOOKUP(AB1777,{0,1950001,3300001,6950001,9000001,18000001,40000001},{0,97500,427500,636000,1536000,2796000,4796000}))*1.021,-2))</f>
        <v/>
      </c>
      <c r="AD1777" s="19">
        <f>MAX(0,ROUNDDOWN(X1777-Z1777-430000-0,-3))</f>
        <v/>
      </c>
      <c r="AE1777" s="19">
        <f>IF(X1777&lt;=450000,0,MAX(0,ROUNDDOWN(AD1777*0.06-MIN(50000,AD1777)*0.03,-2))+MAX(0,ROUNDDOWN(AD1777*0.04-MIN(50000,AD1777)*0.02,-2)))</f>
        <v/>
      </c>
      <c r="AF1777" s="19">
        <f>AC1777+AE1777+Y1777</f>
        <v/>
      </c>
      <c r="AG1777" s="19">
        <f>MIN(650000,MAX(0,$B1777))</f>
        <v/>
      </c>
      <c r="AH1777" s="19">
        <f>$B1777-AG1777</f>
        <v/>
      </c>
      <c r="AI1777" s="19">
        <f>MIN(670000,ROUNDDOWN(MAX(0,AH1777-430000)*0.0751+47600,0))+MIN(260000,ROUNDDOWN(MAX(0,AH1777-430000)*0.028+17600,0))+MIN(30000,ROUNDDOWN(MAX(0,AH1777-430000)*0.0027+1873,0))+IF("いいえ"="はい",MIN(170000,ROUNDDOWN(MAX(0,AH1777-430000)*0.0243+17800,0)),0)</f>
        <v/>
      </c>
      <c r="AJ1777" s="19">
        <f>IF(""="",215040+AI1777,"")</f>
        <v/>
      </c>
      <c r="AK1777" s="19">
        <f>IF(AH1777&gt;23500000,NA(),IF(AH1777&lt;=4890000,1040000,IF(AH1777&lt;=6550000,670000,620000)))</f>
        <v/>
      </c>
      <c r="AL1777" s="19">
        <f>MAX(0,ROUNDDOWN(AH1777-AJ1777-AK1777-0,-3))</f>
        <v/>
      </c>
      <c r="AM1777" s="19">
        <f>IF(AL1777&lt;=0,0,ROUNDDOWN((AL1777*LOOKUP(AL1777,{0,1950001,3300001,6950001,9000001,18000001,40000001},{0.05,0.1,0.2,0.23,0.33,0.4,0.45})-LOOKUP(AL1777,{0,1950001,3300001,6950001,9000001,18000001,40000001},{0,97500,427500,636000,1536000,2796000,4796000}))*1.021,-2))</f>
        <v/>
      </c>
      <c r="AN1777" s="19">
        <f>MAX(0,ROUNDDOWN(AH1777-AJ1777-430000-0,-3))</f>
        <v/>
      </c>
      <c r="AO1777" s="19">
        <f>IF(AH1777&lt;=450000,0,MAX(0,ROUNDDOWN(AN1777*0.06-MIN(50000,AN1777)*0.03,-2))+MAX(0,ROUNDDOWN(AN1777*0.04-MIN(50000,AN1777)*0.02,-2)))</f>
        <v/>
      </c>
      <c r="AP1777" s="19">
        <f>AM1777+AO1777+AI1777</f>
        <v/>
      </c>
      <c r="AQ1777" s="19">
        <f>MIN(750000,MAX(0,$B1777))</f>
        <v/>
      </c>
      <c r="AR1777" s="19">
        <f>$B1777-AQ1777</f>
        <v/>
      </c>
      <c r="AS1777" s="19">
        <f>MIN(670000,ROUNDDOWN(MAX(0,AR1777-430000)*0.0751+47600,0))+MIN(260000,ROUNDDOWN(MAX(0,AR1777-430000)*0.028+17600,0))+MIN(30000,ROUNDDOWN(MAX(0,AR1777-430000)*0.0027+1873,0))+IF("いいえ"="はい",MIN(170000,ROUNDDOWN(MAX(0,AR1777-430000)*0.0243+17800,0)),0)</f>
        <v/>
      </c>
      <c r="AT1777" s="19">
        <f>IF(""="",215040+AS1777,"")</f>
        <v/>
      </c>
      <c r="AU1777" s="19">
        <f>IF(AR1777&gt;23500000,NA(),IF(AR1777&lt;=4890000,1040000,IF(AR1777&lt;=6550000,670000,620000)))</f>
        <v/>
      </c>
      <c r="AV1777" s="19">
        <f>MAX(0,ROUNDDOWN(AR1777-AT1777-AU1777-0,-3))</f>
        <v/>
      </c>
      <c r="AW1777" s="19">
        <f>IF(AV1777&lt;=0,0,ROUNDDOWN((AV1777*LOOKUP(AV1777,{0,1950001,3300001,6950001,9000001,18000001,40000001},{0.05,0.1,0.2,0.23,0.33,0.4,0.45})-LOOKUP(AV1777,{0,1950001,3300001,6950001,9000001,18000001,40000001},{0,97500,427500,636000,1536000,2796000,4796000}))*1.021,-2))</f>
        <v/>
      </c>
      <c r="AX1777" s="19">
        <f>MAX(0,ROUNDDOWN(AR1777-AT1777-430000-0,-3))</f>
        <v/>
      </c>
      <c r="AY1777" s="19">
        <f>IF(AR1777&lt;=450000,0,MAX(0,ROUNDDOWN(AX1777*0.06-MIN(50000,AX1777)*0.03,-2))+MAX(0,ROUNDDOWN(AX1777*0.04-MIN(50000,AX1777)*0.02,-2)))</f>
        <v/>
      </c>
      <c r="AZ1777" s="19">
        <f>AW1777+AY1777+AS1777</f>
        <v/>
      </c>
    </row>
    <row r="1778">
      <c r="A1778" t="inlineStr">
        <is>
          <t>1万円刻み</t>
        </is>
      </c>
      <c r="B1778" s="19">
        <f>'3_1万円刻み'!$A$1761</f>
        <v/>
      </c>
      <c r="C1778" s="19">
        <f>MIN(0,MAX(0,$B1778))</f>
        <v/>
      </c>
      <c r="D1778" s="19">
        <f>$B1778-C1778</f>
        <v/>
      </c>
      <c r="E1778" s="19">
        <f>MIN(670000,ROUNDDOWN(MAX(0,D1778-430000)*0.0751+47600,0))+MIN(260000,ROUNDDOWN(MAX(0,D1778-430000)*0.028+17600,0))+MIN(30000,ROUNDDOWN(MAX(0,D1778-430000)*0.0027+1873,0))+IF("いいえ"="はい",MIN(170000,ROUNDDOWN(MAX(0,D1778-430000)*0.0243+17800,0)),0)</f>
        <v/>
      </c>
      <c r="F1778" s="19">
        <f>IF(""="",215040+E1778,"")</f>
        <v/>
      </c>
      <c r="G1778" s="19">
        <f>IF(D1778&gt;23500000,NA(),IF(D1778&lt;=4890000,1040000,IF(D1778&lt;=6550000,670000,620000)))</f>
        <v/>
      </c>
      <c r="H1778" s="19">
        <f>MAX(0,ROUNDDOWN(D1778-F1778-G1778-0,-3))</f>
        <v/>
      </c>
      <c r="I1778" s="19">
        <f>IF(H1778&lt;=0,0,ROUNDDOWN((H1778*LOOKUP(H1778,{0,1950001,3300001,6950001,9000001,18000001,40000001},{0.05,0.1,0.2,0.23,0.33,0.4,0.45})-LOOKUP(H1778,{0,1950001,3300001,6950001,9000001,18000001,40000001},{0,97500,427500,636000,1536000,2796000,4796000}))*1.021,-2))</f>
        <v/>
      </c>
      <c r="J1778" s="19">
        <f>MAX(0,ROUNDDOWN(D1778-F1778-430000-0,-3))</f>
        <v/>
      </c>
      <c r="K1778" s="19">
        <f>IF(D1778&lt;=450000,0,MAX(0,ROUNDDOWN(J1778*0.06-MIN(50000,J1778)*0.03,-2))+MAX(0,ROUNDDOWN(J1778*0.04-MIN(50000,J1778)*0.02,-2)))</f>
        <v/>
      </c>
      <c r="L1778" s="19">
        <f>I1778+K1778+E1778</f>
        <v/>
      </c>
      <c r="M1778" s="19">
        <f>MIN(100000,MAX(0,$B1778))</f>
        <v/>
      </c>
      <c r="N1778" s="19">
        <f>$B1778-M1778</f>
        <v/>
      </c>
      <c r="O1778" s="19">
        <f>MIN(670000,ROUNDDOWN(MAX(0,N1778-430000)*0.0751+47600,0))+MIN(260000,ROUNDDOWN(MAX(0,N1778-430000)*0.028+17600,0))+MIN(30000,ROUNDDOWN(MAX(0,N1778-430000)*0.0027+1873,0))+IF("いいえ"="はい",MIN(170000,ROUNDDOWN(MAX(0,N1778-430000)*0.0243+17800,0)),0)</f>
        <v/>
      </c>
      <c r="P1778" s="19">
        <f>IF(""="",215040+O1778,"")</f>
        <v/>
      </c>
      <c r="Q1778" s="19">
        <f>IF(N1778&gt;23500000,NA(),IF(N1778&lt;=4890000,1040000,IF(N1778&lt;=6550000,670000,620000)))</f>
        <v/>
      </c>
      <c r="R1778" s="19">
        <f>MAX(0,ROUNDDOWN(N1778-P1778-Q1778-0,-3))</f>
        <v/>
      </c>
      <c r="S1778" s="19">
        <f>IF(R1778&lt;=0,0,ROUNDDOWN((R1778*LOOKUP(R1778,{0,1950001,3300001,6950001,9000001,18000001,40000001},{0.05,0.1,0.2,0.23,0.33,0.4,0.45})-LOOKUP(R1778,{0,1950001,3300001,6950001,9000001,18000001,40000001},{0,97500,427500,636000,1536000,2796000,4796000}))*1.021,-2))</f>
        <v/>
      </c>
      <c r="T1778" s="19">
        <f>MAX(0,ROUNDDOWN(N1778-P1778-430000-0,-3))</f>
        <v/>
      </c>
      <c r="U1778" s="19">
        <f>IF(N1778&lt;=450000,0,MAX(0,ROUNDDOWN(T1778*0.06-MIN(50000,T1778)*0.03,-2))+MAX(0,ROUNDDOWN(T1778*0.04-MIN(50000,T1778)*0.02,-2)))</f>
        <v/>
      </c>
      <c r="V1778" s="19">
        <f>S1778+U1778+O1778</f>
        <v/>
      </c>
      <c r="W1778" s="19">
        <f>MIN(550000,MAX(0,$B1778))</f>
        <v/>
      </c>
      <c r="X1778" s="19">
        <f>$B1778-W1778</f>
        <v/>
      </c>
      <c r="Y1778" s="19">
        <f>MIN(670000,ROUNDDOWN(MAX(0,X1778-430000)*0.0751+47600,0))+MIN(260000,ROUNDDOWN(MAX(0,X1778-430000)*0.028+17600,0))+MIN(30000,ROUNDDOWN(MAX(0,X1778-430000)*0.0027+1873,0))+IF("いいえ"="はい",MIN(170000,ROUNDDOWN(MAX(0,X1778-430000)*0.0243+17800,0)),0)</f>
        <v/>
      </c>
      <c r="Z1778" s="19">
        <f>IF(""="",215040+Y1778,"")</f>
        <v/>
      </c>
      <c r="AA1778" s="19">
        <f>IF(X1778&gt;23500000,NA(),IF(X1778&lt;=4890000,1040000,IF(X1778&lt;=6550000,670000,620000)))</f>
        <v/>
      </c>
      <c r="AB1778" s="19">
        <f>MAX(0,ROUNDDOWN(X1778-Z1778-AA1778-0,-3))</f>
        <v/>
      </c>
      <c r="AC1778" s="19">
        <f>IF(AB1778&lt;=0,0,ROUNDDOWN((AB1778*LOOKUP(AB1778,{0,1950001,3300001,6950001,9000001,18000001,40000001},{0.05,0.1,0.2,0.23,0.33,0.4,0.45})-LOOKUP(AB1778,{0,1950001,3300001,6950001,9000001,18000001,40000001},{0,97500,427500,636000,1536000,2796000,4796000}))*1.021,-2))</f>
        <v/>
      </c>
      <c r="AD1778" s="19">
        <f>MAX(0,ROUNDDOWN(X1778-Z1778-430000-0,-3))</f>
        <v/>
      </c>
      <c r="AE1778" s="19">
        <f>IF(X1778&lt;=450000,0,MAX(0,ROUNDDOWN(AD1778*0.06-MIN(50000,AD1778)*0.03,-2))+MAX(0,ROUNDDOWN(AD1778*0.04-MIN(50000,AD1778)*0.02,-2)))</f>
        <v/>
      </c>
      <c r="AF1778" s="19">
        <f>AC1778+AE1778+Y1778</f>
        <v/>
      </c>
      <c r="AG1778" s="19">
        <f>MIN(650000,MAX(0,$B1778))</f>
        <v/>
      </c>
      <c r="AH1778" s="19">
        <f>$B1778-AG1778</f>
        <v/>
      </c>
      <c r="AI1778" s="19">
        <f>MIN(670000,ROUNDDOWN(MAX(0,AH1778-430000)*0.0751+47600,0))+MIN(260000,ROUNDDOWN(MAX(0,AH1778-430000)*0.028+17600,0))+MIN(30000,ROUNDDOWN(MAX(0,AH1778-430000)*0.0027+1873,0))+IF("いいえ"="はい",MIN(170000,ROUNDDOWN(MAX(0,AH1778-430000)*0.0243+17800,0)),0)</f>
        <v/>
      </c>
      <c r="AJ1778" s="19">
        <f>IF(""="",215040+AI1778,"")</f>
        <v/>
      </c>
      <c r="AK1778" s="19">
        <f>IF(AH1778&gt;23500000,NA(),IF(AH1778&lt;=4890000,1040000,IF(AH1778&lt;=6550000,670000,620000)))</f>
        <v/>
      </c>
      <c r="AL1778" s="19">
        <f>MAX(0,ROUNDDOWN(AH1778-AJ1778-AK1778-0,-3))</f>
        <v/>
      </c>
      <c r="AM1778" s="19">
        <f>IF(AL1778&lt;=0,0,ROUNDDOWN((AL1778*LOOKUP(AL1778,{0,1950001,3300001,6950001,9000001,18000001,40000001},{0.05,0.1,0.2,0.23,0.33,0.4,0.45})-LOOKUP(AL1778,{0,1950001,3300001,6950001,9000001,18000001,40000001},{0,97500,427500,636000,1536000,2796000,4796000}))*1.021,-2))</f>
        <v/>
      </c>
      <c r="AN1778" s="19">
        <f>MAX(0,ROUNDDOWN(AH1778-AJ1778-430000-0,-3))</f>
        <v/>
      </c>
      <c r="AO1778" s="19">
        <f>IF(AH1778&lt;=450000,0,MAX(0,ROUNDDOWN(AN1778*0.06-MIN(50000,AN1778)*0.03,-2))+MAX(0,ROUNDDOWN(AN1778*0.04-MIN(50000,AN1778)*0.02,-2)))</f>
        <v/>
      </c>
      <c r="AP1778" s="19">
        <f>AM1778+AO1778+AI1778</f>
        <v/>
      </c>
      <c r="AQ1778" s="19">
        <f>MIN(750000,MAX(0,$B1778))</f>
        <v/>
      </c>
      <c r="AR1778" s="19">
        <f>$B1778-AQ1778</f>
        <v/>
      </c>
      <c r="AS1778" s="19">
        <f>MIN(670000,ROUNDDOWN(MAX(0,AR1778-430000)*0.0751+47600,0))+MIN(260000,ROUNDDOWN(MAX(0,AR1778-430000)*0.028+17600,0))+MIN(30000,ROUNDDOWN(MAX(0,AR1778-430000)*0.0027+1873,0))+IF("いいえ"="はい",MIN(170000,ROUNDDOWN(MAX(0,AR1778-430000)*0.0243+17800,0)),0)</f>
        <v/>
      </c>
      <c r="AT1778" s="19">
        <f>IF(""="",215040+AS1778,"")</f>
        <v/>
      </c>
      <c r="AU1778" s="19">
        <f>IF(AR1778&gt;23500000,NA(),IF(AR1778&lt;=4890000,1040000,IF(AR1778&lt;=6550000,670000,620000)))</f>
        <v/>
      </c>
      <c r="AV1778" s="19">
        <f>MAX(0,ROUNDDOWN(AR1778-AT1778-AU1778-0,-3))</f>
        <v/>
      </c>
      <c r="AW1778" s="19">
        <f>IF(AV1778&lt;=0,0,ROUNDDOWN((AV1778*LOOKUP(AV1778,{0,1950001,3300001,6950001,9000001,18000001,40000001},{0.05,0.1,0.2,0.23,0.33,0.4,0.45})-LOOKUP(AV1778,{0,1950001,3300001,6950001,9000001,18000001,40000001},{0,97500,427500,636000,1536000,2796000,4796000}))*1.021,-2))</f>
        <v/>
      </c>
      <c r="AX1778" s="19">
        <f>MAX(0,ROUNDDOWN(AR1778-AT1778-430000-0,-3))</f>
        <v/>
      </c>
      <c r="AY1778" s="19">
        <f>IF(AR1778&lt;=450000,0,MAX(0,ROUNDDOWN(AX1778*0.06-MIN(50000,AX1778)*0.03,-2))+MAX(0,ROUNDDOWN(AX1778*0.04-MIN(50000,AX1778)*0.02,-2)))</f>
        <v/>
      </c>
      <c r="AZ1778" s="19">
        <f>AW1778+AY1778+AS1778</f>
        <v/>
      </c>
    </row>
    <row r="1779">
      <c r="A1779" t="inlineStr">
        <is>
          <t>1万円刻み</t>
        </is>
      </c>
      <c r="B1779" s="19">
        <f>'3_1万円刻み'!$A$1762</f>
        <v/>
      </c>
      <c r="C1779" s="19">
        <f>MIN(0,MAX(0,$B1779))</f>
        <v/>
      </c>
      <c r="D1779" s="19">
        <f>$B1779-C1779</f>
        <v/>
      </c>
      <c r="E1779" s="19">
        <f>MIN(670000,ROUNDDOWN(MAX(0,D1779-430000)*0.0751+47600,0))+MIN(260000,ROUNDDOWN(MAX(0,D1779-430000)*0.028+17600,0))+MIN(30000,ROUNDDOWN(MAX(0,D1779-430000)*0.0027+1873,0))+IF("いいえ"="はい",MIN(170000,ROUNDDOWN(MAX(0,D1779-430000)*0.0243+17800,0)),0)</f>
        <v/>
      </c>
      <c r="F1779" s="19">
        <f>IF(""="",215040+E1779,"")</f>
        <v/>
      </c>
      <c r="G1779" s="19">
        <f>IF(D1779&gt;23500000,NA(),IF(D1779&lt;=4890000,1040000,IF(D1779&lt;=6550000,670000,620000)))</f>
        <v/>
      </c>
      <c r="H1779" s="19">
        <f>MAX(0,ROUNDDOWN(D1779-F1779-G1779-0,-3))</f>
        <v/>
      </c>
      <c r="I1779" s="19">
        <f>IF(H1779&lt;=0,0,ROUNDDOWN((H1779*LOOKUP(H1779,{0,1950001,3300001,6950001,9000001,18000001,40000001},{0.05,0.1,0.2,0.23,0.33,0.4,0.45})-LOOKUP(H1779,{0,1950001,3300001,6950001,9000001,18000001,40000001},{0,97500,427500,636000,1536000,2796000,4796000}))*1.021,-2))</f>
        <v/>
      </c>
      <c r="J1779" s="19">
        <f>MAX(0,ROUNDDOWN(D1779-F1779-430000-0,-3))</f>
        <v/>
      </c>
      <c r="K1779" s="19">
        <f>IF(D1779&lt;=450000,0,MAX(0,ROUNDDOWN(J1779*0.06-MIN(50000,J1779)*0.03,-2))+MAX(0,ROUNDDOWN(J1779*0.04-MIN(50000,J1779)*0.02,-2)))</f>
        <v/>
      </c>
      <c r="L1779" s="19">
        <f>I1779+K1779+E1779</f>
        <v/>
      </c>
      <c r="M1779" s="19">
        <f>MIN(100000,MAX(0,$B1779))</f>
        <v/>
      </c>
      <c r="N1779" s="19">
        <f>$B1779-M1779</f>
        <v/>
      </c>
      <c r="O1779" s="19">
        <f>MIN(670000,ROUNDDOWN(MAX(0,N1779-430000)*0.0751+47600,0))+MIN(260000,ROUNDDOWN(MAX(0,N1779-430000)*0.028+17600,0))+MIN(30000,ROUNDDOWN(MAX(0,N1779-430000)*0.0027+1873,0))+IF("いいえ"="はい",MIN(170000,ROUNDDOWN(MAX(0,N1779-430000)*0.0243+17800,0)),0)</f>
        <v/>
      </c>
      <c r="P1779" s="19">
        <f>IF(""="",215040+O1779,"")</f>
        <v/>
      </c>
      <c r="Q1779" s="19">
        <f>IF(N1779&gt;23500000,NA(),IF(N1779&lt;=4890000,1040000,IF(N1779&lt;=6550000,670000,620000)))</f>
        <v/>
      </c>
      <c r="R1779" s="19">
        <f>MAX(0,ROUNDDOWN(N1779-P1779-Q1779-0,-3))</f>
        <v/>
      </c>
      <c r="S1779" s="19">
        <f>IF(R1779&lt;=0,0,ROUNDDOWN((R1779*LOOKUP(R1779,{0,1950001,3300001,6950001,9000001,18000001,40000001},{0.05,0.1,0.2,0.23,0.33,0.4,0.45})-LOOKUP(R1779,{0,1950001,3300001,6950001,9000001,18000001,40000001},{0,97500,427500,636000,1536000,2796000,4796000}))*1.021,-2))</f>
        <v/>
      </c>
      <c r="T1779" s="19">
        <f>MAX(0,ROUNDDOWN(N1779-P1779-430000-0,-3))</f>
        <v/>
      </c>
      <c r="U1779" s="19">
        <f>IF(N1779&lt;=450000,0,MAX(0,ROUNDDOWN(T1779*0.06-MIN(50000,T1779)*0.03,-2))+MAX(0,ROUNDDOWN(T1779*0.04-MIN(50000,T1779)*0.02,-2)))</f>
        <v/>
      </c>
      <c r="V1779" s="19">
        <f>S1779+U1779+O1779</f>
        <v/>
      </c>
      <c r="W1779" s="19">
        <f>MIN(550000,MAX(0,$B1779))</f>
        <v/>
      </c>
      <c r="X1779" s="19">
        <f>$B1779-W1779</f>
        <v/>
      </c>
      <c r="Y1779" s="19">
        <f>MIN(670000,ROUNDDOWN(MAX(0,X1779-430000)*0.0751+47600,0))+MIN(260000,ROUNDDOWN(MAX(0,X1779-430000)*0.028+17600,0))+MIN(30000,ROUNDDOWN(MAX(0,X1779-430000)*0.0027+1873,0))+IF("いいえ"="はい",MIN(170000,ROUNDDOWN(MAX(0,X1779-430000)*0.0243+17800,0)),0)</f>
        <v/>
      </c>
      <c r="Z1779" s="19">
        <f>IF(""="",215040+Y1779,"")</f>
        <v/>
      </c>
      <c r="AA1779" s="19">
        <f>IF(X1779&gt;23500000,NA(),IF(X1779&lt;=4890000,1040000,IF(X1779&lt;=6550000,670000,620000)))</f>
        <v/>
      </c>
      <c r="AB1779" s="19">
        <f>MAX(0,ROUNDDOWN(X1779-Z1779-AA1779-0,-3))</f>
        <v/>
      </c>
      <c r="AC1779" s="19">
        <f>IF(AB1779&lt;=0,0,ROUNDDOWN((AB1779*LOOKUP(AB1779,{0,1950001,3300001,6950001,9000001,18000001,40000001},{0.05,0.1,0.2,0.23,0.33,0.4,0.45})-LOOKUP(AB1779,{0,1950001,3300001,6950001,9000001,18000001,40000001},{0,97500,427500,636000,1536000,2796000,4796000}))*1.021,-2))</f>
        <v/>
      </c>
      <c r="AD1779" s="19">
        <f>MAX(0,ROUNDDOWN(X1779-Z1779-430000-0,-3))</f>
        <v/>
      </c>
      <c r="AE1779" s="19">
        <f>IF(X1779&lt;=450000,0,MAX(0,ROUNDDOWN(AD1779*0.06-MIN(50000,AD1779)*0.03,-2))+MAX(0,ROUNDDOWN(AD1779*0.04-MIN(50000,AD1779)*0.02,-2)))</f>
        <v/>
      </c>
      <c r="AF1779" s="19">
        <f>AC1779+AE1779+Y1779</f>
        <v/>
      </c>
      <c r="AG1779" s="19">
        <f>MIN(650000,MAX(0,$B1779))</f>
        <v/>
      </c>
      <c r="AH1779" s="19">
        <f>$B1779-AG1779</f>
        <v/>
      </c>
      <c r="AI1779" s="19">
        <f>MIN(670000,ROUNDDOWN(MAX(0,AH1779-430000)*0.0751+47600,0))+MIN(260000,ROUNDDOWN(MAX(0,AH1779-430000)*0.028+17600,0))+MIN(30000,ROUNDDOWN(MAX(0,AH1779-430000)*0.0027+1873,0))+IF("いいえ"="はい",MIN(170000,ROUNDDOWN(MAX(0,AH1779-430000)*0.0243+17800,0)),0)</f>
        <v/>
      </c>
      <c r="AJ1779" s="19">
        <f>IF(""="",215040+AI1779,"")</f>
        <v/>
      </c>
      <c r="AK1779" s="19">
        <f>IF(AH1779&gt;23500000,NA(),IF(AH1779&lt;=4890000,1040000,IF(AH1779&lt;=6550000,670000,620000)))</f>
        <v/>
      </c>
      <c r="AL1779" s="19">
        <f>MAX(0,ROUNDDOWN(AH1779-AJ1779-AK1779-0,-3))</f>
        <v/>
      </c>
      <c r="AM1779" s="19">
        <f>IF(AL1779&lt;=0,0,ROUNDDOWN((AL1779*LOOKUP(AL1779,{0,1950001,3300001,6950001,9000001,18000001,40000001},{0.05,0.1,0.2,0.23,0.33,0.4,0.45})-LOOKUP(AL1779,{0,1950001,3300001,6950001,9000001,18000001,40000001},{0,97500,427500,636000,1536000,2796000,4796000}))*1.021,-2))</f>
        <v/>
      </c>
      <c r="AN1779" s="19">
        <f>MAX(0,ROUNDDOWN(AH1779-AJ1779-430000-0,-3))</f>
        <v/>
      </c>
      <c r="AO1779" s="19">
        <f>IF(AH1779&lt;=450000,0,MAX(0,ROUNDDOWN(AN1779*0.06-MIN(50000,AN1779)*0.03,-2))+MAX(0,ROUNDDOWN(AN1779*0.04-MIN(50000,AN1779)*0.02,-2)))</f>
        <v/>
      </c>
      <c r="AP1779" s="19">
        <f>AM1779+AO1779+AI1779</f>
        <v/>
      </c>
      <c r="AQ1779" s="19">
        <f>MIN(750000,MAX(0,$B1779))</f>
        <v/>
      </c>
      <c r="AR1779" s="19">
        <f>$B1779-AQ1779</f>
        <v/>
      </c>
      <c r="AS1779" s="19">
        <f>MIN(670000,ROUNDDOWN(MAX(0,AR1779-430000)*0.0751+47600,0))+MIN(260000,ROUNDDOWN(MAX(0,AR1779-430000)*0.028+17600,0))+MIN(30000,ROUNDDOWN(MAX(0,AR1779-430000)*0.0027+1873,0))+IF("いいえ"="はい",MIN(170000,ROUNDDOWN(MAX(0,AR1779-430000)*0.0243+17800,0)),0)</f>
        <v/>
      </c>
      <c r="AT1779" s="19">
        <f>IF(""="",215040+AS1779,"")</f>
        <v/>
      </c>
      <c r="AU1779" s="19">
        <f>IF(AR1779&gt;23500000,NA(),IF(AR1779&lt;=4890000,1040000,IF(AR1779&lt;=6550000,670000,620000)))</f>
        <v/>
      </c>
      <c r="AV1779" s="19">
        <f>MAX(0,ROUNDDOWN(AR1779-AT1779-AU1779-0,-3))</f>
        <v/>
      </c>
      <c r="AW1779" s="19">
        <f>IF(AV1779&lt;=0,0,ROUNDDOWN((AV1779*LOOKUP(AV1779,{0,1950001,3300001,6950001,9000001,18000001,40000001},{0.05,0.1,0.2,0.23,0.33,0.4,0.45})-LOOKUP(AV1779,{0,1950001,3300001,6950001,9000001,18000001,40000001},{0,97500,427500,636000,1536000,2796000,4796000}))*1.021,-2))</f>
        <v/>
      </c>
      <c r="AX1779" s="19">
        <f>MAX(0,ROUNDDOWN(AR1779-AT1779-430000-0,-3))</f>
        <v/>
      </c>
      <c r="AY1779" s="19">
        <f>IF(AR1779&lt;=450000,0,MAX(0,ROUNDDOWN(AX1779*0.06-MIN(50000,AX1779)*0.03,-2))+MAX(0,ROUNDDOWN(AX1779*0.04-MIN(50000,AX1779)*0.02,-2)))</f>
        <v/>
      </c>
      <c r="AZ1779" s="19">
        <f>AW1779+AY1779+AS1779</f>
        <v/>
      </c>
    </row>
    <row r="1780">
      <c r="A1780" t="inlineStr">
        <is>
          <t>1万円刻み</t>
        </is>
      </c>
      <c r="B1780" s="19">
        <f>'3_1万円刻み'!$A$1763</f>
        <v/>
      </c>
      <c r="C1780" s="19">
        <f>MIN(0,MAX(0,$B1780))</f>
        <v/>
      </c>
      <c r="D1780" s="19">
        <f>$B1780-C1780</f>
        <v/>
      </c>
      <c r="E1780" s="19">
        <f>MIN(670000,ROUNDDOWN(MAX(0,D1780-430000)*0.0751+47600,0))+MIN(260000,ROUNDDOWN(MAX(0,D1780-430000)*0.028+17600,0))+MIN(30000,ROUNDDOWN(MAX(0,D1780-430000)*0.0027+1873,0))+IF("いいえ"="はい",MIN(170000,ROUNDDOWN(MAX(0,D1780-430000)*0.0243+17800,0)),0)</f>
        <v/>
      </c>
      <c r="F1780" s="19">
        <f>IF(""="",215040+E1780,"")</f>
        <v/>
      </c>
      <c r="G1780" s="19">
        <f>IF(D1780&gt;23500000,NA(),IF(D1780&lt;=4890000,1040000,IF(D1780&lt;=6550000,670000,620000)))</f>
        <v/>
      </c>
      <c r="H1780" s="19">
        <f>MAX(0,ROUNDDOWN(D1780-F1780-G1780-0,-3))</f>
        <v/>
      </c>
      <c r="I1780" s="19">
        <f>IF(H1780&lt;=0,0,ROUNDDOWN((H1780*LOOKUP(H1780,{0,1950001,3300001,6950001,9000001,18000001,40000001},{0.05,0.1,0.2,0.23,0.33,0.4,0.45})-LOOKUP(H1780,{0,1950001,3300001,6950001,9000001,18000001,40000001},{0,97500,427500,636000,1536000,2796000,4796000}))*1.021,-2))</f>
        <v/>
      </c>
      <c r="J1780" s="19">
        <f>MAX(0,ROUNDDOWN(D1780-F1780-430000-0,-3))</f>
        <v/>
      </c>
      <c r="K1780" s="19">
        <f>IF(D1780&lt;=450000,0,MAX(0,ROUNDDOWN(J1780*0.06-MIN(50000,J1780)*0.03,-2))+MAX(0,ROUNDDOWN(J1780*0.04-MIN(50000,J1780)*0.02,-2)))</f>
        <v/>
      </c>
      <c r="L1780" s="19">
        <f>I1780+K1780+E1780</f>
        <v/>
      </c>
      <c r="M1780" s="19">
        <f>MIN(100000,MAX(0,$B1780))</f>
        <v/>
      </c>
      <c r="N1780" s="19">
        <f>$B1780-M1780</f>
        <v/>
      </c>
      <c r="O1780" s="19">
        <f>MIN(670000,ROUNDDOWN(MAX(0,N1780-430000)*0.0751+47600,0))+MIN(260000,ROUNDDOWN(MAX(0,N1780-430000)*0.028+17600,0))+MIN(30000,ROUNDDOWN(MAX(0,N1780-430000)*0.0027+1873,0))+IF("いいえ"="はい",MIN(170000,ROUNDDOWN(MAX(0,N1780-430000)*0.0243+17800,0)),0)</f>
        <v/>
      </c>
      <c r="P1780" s="19">
        <f>IF(""="",215040+O1780,"")</f>
        <v/>
      </c>
      <c r="Q1780" s="19">
        <f>IF(N1780&gt;23500000,NA(),IF(N1780&lt;=4890000,1040000,IF(N1780&lt;=6550000,670000,620000)))</f>
        <v/>
      </c>
      <c r="R1780" s="19">
        <f>MAX(0,ROUNDDOWN(N1780-P1780-Q1780-0,-3))</f>
        <v/>
      </c>
      <c r="S1780" s="19">
        <f>IF(R1780&lt;=0,0,ROUNDDOWN((R1780*LOOKUP(R1780,{0,1950001,3300001,6950001,9000001,18000001,40000001},{0.05,0.1,0.2,0.23,0.33,0.4,0.45})-LOOKUP(R1780,{0,1950001,3300001,6950001,9000001,18000001,40000001},{0,97500,427500,636000,1536000,2796000,4796000}))*1.021,-2))</f>
        <v/>
      </c>
      <c r="T1780" s="19">
        <f>MAX(0,ROUNDDOWN(N1780-P1780-430000-0,-3))</f>
        <v/>
      </c>
      <c r="U1780" s="19">
        <f>IF(N1780&lt;=450000,0,MAX(0,ROUNDDOWN(T1780*0.06-MIN(50000,T1780)*0.03,-2))+MAX(0,ROUNDDOWN(T1780*0.04-MIN(50000,T1780)*0.02,-2)))</f>
        <v/>
      </c>
      <c r="V1780" s="19">
        <f>S1780+U1780+O1780</f>
        <v/>
      </c>
      <c r="W1780" s="19">
        <f>MIN(550000,MAX(0,$B1780))</f>
        <v/>
      </c>
      <c r="X1780" s="19">
        <f>$B1780-W1780</f>
        <v/>
      </c>
      <c r="Y1780" s="19">
        <f>MIN(670000,ROUNDDOWN(MAX(0,X1780-430000)*0.0751+47600,0))+MIN(260000,ROUNDDOWN(MAX(0,X1780-430000)*0.028+17600,0))+MIN(30000,ROUNDDOWN(MAX(0,X1780-430000)*0.0027+1873,0))+IF("いいえ"="はい",MIN(170000,ROUNDDOWN(MAX(0,X1780-430000)*0.0243+17800,0)),0)</f>
        <v/>
      </c>
      <c r="Z1780" s="19">
        <f>IF(""="",215040+Y1780,"")</f>
        <v/>
      </c>
      <c r="AA1780" s="19">
        <f>IF(X1780&gt;23500000,NA(),IF(X1780&lt;=4890000,1040000,IF(X1780&lt;=6550000,670000,620000)))</f>
        <v/>
      </c>
      <c r="AB1780" s="19">
        <f>MAX(0,ROUNDDOWN(X1780-Z1780-AA1780-0,-3))</f>
        <v/>
      </c>
      <c r="AC1780" s="19">
        <f>IF(AB1780&lt;=0,0,ROUNDDOWN((AB1780*LOOKUP(AB1780,{0,1950001,3300001,6950001,9000001,18000001,40000001},{0.05,0.1,0.2,0.23,0.33,0.4,0.45})-LOOKUP(AB1780,{0,1950001,3300001,6950001,9000001,18000001,40000001},{0,97500,427500,636000,1536000,2796000,4796000}))*1.021,-2))</f>
        <v/>
      </c>
      <c r="AD1780" s="19">
        <f>MAX(0,ROUNDDOWN(X1780-Z1780-430000-0,-3))</f>
        <v/>
      </c>
      <c r="AE1780" s="19">
        <f>IF(X1780&lt;=450000,0,MAX(0,ROUNDDOWN(AD1780*0.06-MIN(50000,AD1780)*0.03,-2))+MAX(0,ROUNDDOWN(AD1780*0.04-MIN(50000,AD1780)*0.02,-2)))</f>
        <v/>
      </c>
      <c r="AF1780" s="19">
        <f>AC1780+AE1780+Y1780</f>
        <v/>
      </c>
      <c r="AG1780" s="19">
        <f>MIN(650000,MAX(0,$B1780))</f>
        <v/>
      </c>
      <c r="AH1780" s="19">
        <f>$B1780-AG1780</f>
        <v/>
      </c>
      <c r="AI1780" s="19">
        <f>MIN(670000,ROUNDDOWN(MAX(0,AH1780-430000)*0.0751+47600,0))+MIN(260000,ROUNDDOWN(MAX(0,AH1780-430000)*0.028+17600,0))+MIN(30000,ROUNDDOWN(MAX(0,AH1780-430000)*0.0027+1873,0))+IF("いいえ"="はい",MIN(170000,ROUNDDOWN(MAX(0,AH1780-430000)*0.0243+17800,0)),0)</f>
        <v/>
      </c>
      <c r="AJ1780" s="19">
        <f>IF(""="",215040+AI1780,"")</f>
        <v/>
      </c>
      <c r="AK1780" s="19">
        <f>IF(AH1780&gt;23500000,NA(),IF(AH1780&lt;=4890000,1040000,IF(AH1780&lt;=6550000,670000,620000)))</f>
        <v/>
      </c>
      <c r="AL1780" s="19">
        <f>MAX(0,ROUNDDOWN(AH1780-AJ1780-AK1780-0,-3))</f>
        <v/>
      </c>
      <c r="AM1780" s="19">
        <f>IF(AL1780&lt;=0,0,ROUNDDOWN((AL1780*LOOKUP(AL1780,{0,1950001,3300001,6950001,9000001,18000001,40000001},{0.05,0.1,0.2,0.23,0.33,0.4,0.45})-LOOKUP(AL1780,{0,1950001,3300001,6950001,9000001,18000001,40000001},{0,97500,427500,636000,1536000,2796000,4796000}))*1.021,-2))</f>
        <v/>
      </c>
      <c r="AN1780" s="19">
        <f>MAX(0,ROUNDDOWN(AH1780-AJ1780-430000-0,-3))</f>
        <v/>
      </c>
      <c r="AO1780" s="19">
        <f>IF(AH1780&lt;=450000,0,MAX(0,ROUNDDOWN(AN1780*0.06-MIN(50000,AN1780)*0.03,-2))+MAX(0,ROUNDDOWN(AN1780*0.04-MIN(50000,AN1780)*0.02,-2)))</f>
        <v/>
      </c>
      <c r="AP1780" s="19">
        <f>AM1780+AO1780+AI1780</f>
        <v/>
      </c>
      <c r="AQ1780" s="19">
        <f>MIN(750000,MAX(0,$B1780))</f>
        <v/>
      </c>
      <c r="AR1780" s="19">
        <f>$B1780-AQ1780</f>
        <v/>
      </c>
      <c r="AS1780" s="19">
        <f>MIN(670000,ROUNDDOWN(MAX(0,AR1780-430000)*0.0751+47600,0))+MIN(260000,ROUNDDOWN(MAX(0,AR1780-430000)*0.028+17600,0))+MIN(30000,ROUNDDOWN(MAX(0,AR1780-430000)*0.0027+1873,0))+IF("いいえ"="はい",MIN(170000,ROUNDDOWN(MAX(0,AR1780-430000)*0.0243+17800,0)),0)</f>
        <v/>
      </c>
      <c r="AT1780" s="19">
        <f>IF(""="",215040+AS1780,"")</f>
        <v/>
      </c>
      <c r="AU1780" s="19">
        <f>IF(AR1780&gt;23500000,NA(),IF(AR1780&lt;=4890000,1040000,IF(AR1780&lt;=6550000,670000,620000)))</f>
        <v/>
      </c>
      <c r="AV1780" s="19">
        <f>MAX(0,ROUNDDOWN(AR1780-AT1780-AU1780-0,-3))</f>
        <v/>
      </c>
      <c r="AW1780" s="19">
        <f>IF(AV1780&lt;=0,0,ROUNDDOWN((AV1780*LOOKUP(AV1780,{0,1950001,3300001,6950001,9000001,18000001,40000001},{0.05,0.1,0.2,0.23,0.33,0.4,0.45})-LOOKUP(AV1780,{0,1950001,3300001,6950001,9000001,18000001,40000001},{0,97500,427500,636000,1536000,2796000,4796000}))*1.021,-2))</f>
        <v/>
      </c>
      <c r="AX1780" s="19">
        <f>MAX(0,ROUNDDOWN(AR1780-AT1780-430000-0,-3))</f>
        <v/>
      </c>
      <c r="AY1780" s="19">
        <f>IF(AR1780&lt;=450000,0,MAX(0,ROUNDDOWN(AX1780*0.06-MIN(50000,AX1780)*0.03,-2))+MAX(0,ROUNDDOWN(AX1780*0.04-MIN(50000,AX1780)*0.02,-2)))</f>
        <v/>
      </c>
      <c r="AZ1780" s="19">
        <f>AW1780+AY1780+AS1780</f>
        <v/>
      </c>
    </row>
    <row r="1781">
      <c r="A1781" t="inlineStr">
        <is>
          <t>1万円刻み</t>
        </is>
      </c>
      <c r="B1781" s="19">
        <f>'3_1万円刻み'!$A$1764</f>
        <v/>
      </c>
      <c r="C1781" s="19">
        <f>MIN(0,MAX(0,$B1781))</f>
        <v/>
      </c>
      <c r="D1781" s="19">
        <f>$B1781-C1781</f>
        <v/>
      </c>
      <c r="E1781" s="19">
        <f>MIN(670000,ROUNDDOWN(MAX(0,D1781-430000)*0.0751+47600,0))+MIN(260000,ROUNDDOWN(MAX(0,D1781-430000)*0.028+17600,0))+MIN(30000,ROUNDDOWN(MAX(0,D1781-430000)*0.0027+1873,0))+IF("いいえ"="はい",MIN(170000,ROUNDDOWN(MAX(0,D1781-430000)*0.0243+17800,0)),0)</f>
        <v/>
      </c>
      <c r="F1781" s="19">
        <f>IF(""="",215040+E1781,"")</f>
        <v/>
      </c>
      <c r="G1781" s="19">
        <f>IF(D1781&gt;23500000,NA(),IF(D1781&lt;=4890000,1040000,IF(D1781&lt;=6550000,670000,620000)))</f>
        <v/>
      </c>
      <c r="H1781" s="19">
        <f>MAX(0,ROUNDDOWN(D1781-F1781-G1781-0,-3))</f>
        <v/>
      </c>
      <c r="I1781" s="19">
        <f>IF(H1781&lt;=0,0,ROUNDDOWN((H1781*LOOKUP(H1781,{0,1950001,3300001,6950001,9000001,18000001,40000001},{0.05,0.1,0.2,0.23,0.33,0.4,0.45})-LOOKUP(H1781,{0,1950001,3300001,6950001,9000001,18000001,40000001},{0,97500,427500,636000,1536000,2796000,4796000}))*1.021,-2))</f>
        <v/>
      </c>
      <c r="J1781" s="19">
        <f>MAX(0,ROUNDDOWN(D1781-F1781-430000-0,-3))</f>
        <v/>
      </c>
      <c r="K1781" s="19">
        <f>IF(D1781&lt;=450000,0,MAX(0,ROUNDDOWN(J1781*0.06-MIN(50000,J1781)*0.03,-2))+MAX(0,ROUNDDOWN(J1781*0.04-MIN(50000,J1781)*0.02,-2)))</f>
        <v/>
      </c>
      <c r="L1781" s="19">
        <f>I1781+K1781+E1781</f>
        <v/>
      </c>
      <c r="M1781" s="19">
        <f>MIN(100000,MAX(0,$B1781))</f>
        <v/>
      </c>
      <c r="N1781" s="19">
        <f>$B1781-M1781</f>
        <v/>
      </c>
      <c r="O1781" s="19">
        <f>MIN(670000,ROUNDDOWN(MAX(0,N1781-430000)*0.0751+47600,0))+MIN(260000,ROUNDDOWN(MAX(0,N1781-430000)*0.028+17600,0))+MIN(30000,ROUNDDOWN(MAX(0,N1781-430000)*0.0027+1873,0))+IF("いいえ"="はい",MIN(170000,ROUNDDOWN(MAX(0,N1781-430000)*0.0243+17800,0)),0)</f>
        <v/>
      </c>
      <c r="P1781" s="19">
        <f>IF(""="",215040+O1781,"")</f>
        <v/>
      </c>
      <c r="Q1781" s="19">
        <f>IF(N1781&gt;23500000,NA(),IF(N1781&lt;=4890000,1040000,IF(N1781&lt;=6550000,670000,620000)))</f>
        <v/>
      </c>
      <c r="R1781" s="19">
        <f>MAX(0,ROUNDDOWN(N1781-P1781-Q1781-0,-3))</f>
        <v/>
      </c>
      <c r="S1781" s="19">
        <f>IF(R1781&lt;=0,0,ROUNDDOWN((R1781*LOOKUP(R1781,{0,1950001,3300001,6950001,9000001,18000001,40000001},{0.05,0.1,0.2,0.23,0.33,0.4,0.45})-LOOKUP(R1781,{0,1950001,3300001,6950001,9000001,18000001,40000001},{0,97500,427500,636000,1536000,2796000,4796000}))*1.021,-2))</f>
        <v/>
      </c>
      <c r="T1781" s="19">
        <f>MAX(0,ROUNDDOWN(N1781-P1781-430000-0,-3))</f>
        <v/>
      </c>
      <c r="U1781" s="19">
        <f>IF(N1781&lt;=450000,0,MAX(0,ROUNDDOWN(T1781*0.06-MIN(50000,T1781)*0.03,-2))+MAX(0,ROUNDDOWN(T1781*0.04-MIN(50000,T1781)*0.02,-2)))</f>
        <v/>
      </c>
      <c r="V1781" s="19">
        <f>S1781+U1781+O1781</f>
        <v/>
      </c>
      <c r="W1781" s="19">
        <f>MIN(550000,MAX(0,$B1781))</f>
        <v/>
      </c>
      <c r="X1781" s="19">
        <f>$B1781-W1781</f>
        <v/>
      </c>
      <c r="Y1781" s="19">
        <f>MIN(670000,ROUNDDOWN(MAX(0,X1781-430000)*0.0751+47600,0))+MIN(260000,ROUNDDOWN(MAX(0,X1781-430000)*0.028+17600,0))+MIN(30000,ROUNDDOWN(MAX(0,X1781-430000)*0.0027+1873,0))+IF("いいえ"="はい",MIN(170000,ROUNDDOWN(MAX(0,X1781-430000)*0.0243+17800,0)),0)</f>
        <v/>
      </c>
      <c r="Z1781" s="19">
        <f>IF(""="",215040+Y1781,"")</f>
        <v/>
      </c>
      <c r="AA1781" s="19">
        <f>IF(X1781&gt;23500000,NA(),IF(X1781&lt;=4890000,1040000,IF(X1781&lt;=6550000,670000,620000)))</f>
        <v/>
      </c>
      <c r="AB1781" s="19">
        <f>MAX(0,ROUNDDOWN(X1781-Z1781-AA1781-0,-3))</f>
        <v/>
      </c>
      <c r="AC1781" s="19">
        <f>IF(AB1781&lt;=0,0,ROUNDDOWN((AB1781*LOOKUP(AB1781,{0,1950001,3300001,6950001,9000001,18000001,40000001},{0.05,0.1,0.2,0.23,0.33,0.4,0.45})-LOOKUP(AB1781,{0,1950001,3300001,6950001,9000001,18000001,40000001},{0,97500,427500,636000,1536000,2796000,4796000}))*1.021,-2))</f>
        <v/>
      </c>
      <c r="AD1781" s="19">
        <f>MAX(0,ROUNDDOWN(X1781-Z1781-430000-0,-3))</f>
        <v/>
      </c>
      <c r="AE1781" s="19">
        <f>IF(X1781&lt;=450000,0,MAX(0,ROUNDDOWN(AD1781*0.06-MIN(50000,AD1781)*0.03,-2))+MAX(0,ROUNDDOWN(AD1781*0.04-MIN(50000,AD1781)*0.02,-2)))</f>
        <v/>
      </c>
      <c r="AF1781" s="19">
        <f>AC1781+AE1781+Y1781</f>
        <v/>
      </c>
      <c r="AG1781" s="19">
        <f>MIN(650000,MAX(0,$B1781))</f>
        <v/>
      </c>
      <c r="AH1781" s="19">
        <f>$B1781-AG1781</f>
        <v/>
      </c>
      <c r="AI1781" s="19">
        <f>MIN(670000,ROUNDDOWN(MAX(0,AH1781-430000)*0.0751+47600,0))+MIN(260000,ROUNDDOWN(MAX(0,AH1781-430000)*0.028+17600,0))+MIN(30000,ROUNDDOWN(MAX(0,AH1781-430000)*0.0027+1873,0))+IF("いいえ"="はい",MIN(170000,ROUNDDOWN(MAX(0,AH1781-430000)*0.0243+17800,0)),0)</f>
        <v/>
      </c>
      <c r="AJ1781" s="19">
        <f>IF(""="",215040+AI1781,"")</f>
        <v/>
      </c>
      <c r="AK1781" s="19">
        <f>IF(AH1781&gt;23500000,NA(),IF(AH1781&lt;=4890000,1040000,IF(AH1781&lt;=6550000,670000,620000)))</f>
        <v/>
      </c>
      <c r="AL1781" s="19">
        <f>MAX(0,ROUNDDOWN(AH1781-AJ1781-AK1781-0,-3))</f>
        <v/>
      </c>
      <c r="AM1781" s="19">
        <f>IF(AL1781&lt;=0,0,ROUNDDOWN((AL1781*LOOKUP(AL1781,{0,1950001,3300001,6950001,9000001,18000001,40000001},{0.05,0.1,0.2,0.23,0.33,0.4,0.45})-LOOKUP(AL1781,{0,1950001,3300001,6950001,9000001,18000001,40000001},{0,97500,427500,636000,1536000,2796000,4796000}))*1.021,-2))</f>
        <v/>
      </c>
      <c r="AN1781" s="19">
        <f>MAX(0,ROUNDDOWN(AH1781-AJ1781-430000-0,-3))</f>
        <v/>
      </c>
      <c r="AO1781" s="19">
        <f>IF(AH1781&lt;=450000,0,MAX(0,ROUNDDOWN(AN1781*0.06-MIN(50000,AN1781)*0.03,-2))+MAX(0,ROUNDDOWN(AN1781*0.04-MIN(50000,AN1781)*0.02,-2)))</f>
        <v/>
      </c>
      <c r="AP1781" s="19">
        <f>AM1781+AO1781+AI1781</f>
        <v/>
      </c>
      <c r="AQ1781" s="19">
        <f>MIN(750000,MAX(0,$B1781))</f>
        <v/>
      </c>
      <c r="AR1781" s="19">
        <f>$B1781-AQ1781</f>
        <v/>
      </c>
      <c r="AS1781" s="19">
        <f>MIN(670000,ROUNDDOWN(MAX(0,AR1781-430000)*0.0751+47600,0))+MIN(260000,ROUNDDOWN(MAX(0,AR1781-430000)*0.028+17600,0))+MIN(30000,ROUNDDOWN(MAX(0,AR1781-430000)*0.0027+1873,0))+IF("いいえ"="はい",MIN(170000,ROUNDDOWN(MAX(0,AR1781-430000)*0.0243+17800,0)),0)</f>
        <v/>
      </c>
      <c r="AT1781" s="19">
        <f>IF(""="",215040+AS1781,"")</f>
        <v/>
      </c>
      <c r="AU1781" s="19">
        <f>IF(AR1781&gt;23500000,NA(),IF(AR1781&lt;=4890000,1040000,IF(AR1781&lt;=6550000,670000,620000)))</f>
        <v/>
      </c>
      <c r="AV1781" s="19">
        <f>MAX(0,ROUNDDOWN(AR1781-AT1781-AU1781-0,-3))</f>
        <v/>
      </c>
      <c r="AW1781" s="19">
        <f>IF(AV1781&lt;=0,0,ROUNDDOWN((AV1781*LOOKUP(AV1781,{0,1950001,3300001,6950001,9000001,18000001,40000001},{0.05,0.1,0.2,0.23,0.33,0.4,0.45})-LOOKUP(AV1781,{0,1950001,3300001,6950001,9000001,18000001,40000001},{0,97500,427500,636000,1536000,2796000,4796000}))*1.021,-2))</f>
        <v/>
      </c>
      <c r="AX1781" s="19">
        <f>MAX(0,ROUNDDOWN(AR1781-AT1781-430000-0,-3))</f>
        <v/>
      </c>
      <c r="AY1781" s="19">
        <f>IF(AR1781&lt;=450000,0,MAX(0,ROUNDDOWN(AX1781*0.06-MIN(50000,AX1781)*0.03,-2))+MAX(0,ROUNDDOWN(AX1781*0.04-MIN(50000,AX1781)*0.02,-2)))</f>
        <v/>
      </c>
      <c r="AZ1781" s="19">
        <f>AW1781+AY1781+AS1781</f>
        <v/>
      </c>
    </row>
    <row r="1782">
      <c r="A1782" t="inlineStr">
        <is>
          <t>1万円刻み</t>
        </is>
      </c>
      <c r="B1782" s="19">
        <f>'3_1万円刻み'!$A$1765</f>
        <v/>
      </c>
      <c r="C1782" s="19">
        <f>MIN(0,MAX(0,$B1782))</f>
        <v/>
      </c>
      <c r="D1782" s="19">
        <f>$B1782-C1782</f>
        <v/>
      </c>
      <c r="E1782" s="19">
        <f>MIN(670000,ROUNDDOWN(MAX(0,D1782-430000)*0.0751+47600,0))+MIN(260000,ROUNDDOWN(MAX(0,D1782-430000)*0.028+17600,0))+MIN(30000,ROUNDDOWN(MAX(0,D1782-430000)*0.0027+1873,0))+IF("いいえ"="はい",MIN(170000,ROUNDDOWN(MAX(0,D1782-430000)*0.0243+17800,0)),0)</f>
        <v/>
      </c>
      <c r="F1782" s="19">
        <f>IF(""="",215040+E1782,"")</f>
        <v/>
      </c>
      <c r="G1782" s="19">
        <f>IF(D1782&gt;23500000,NA(),IF(D1782&lt;=4890000,1040000,IF(D1782&lt;=6550000,670000,620000)))</f>
        <v/>
      </c>
      <c r="H1782" s="19">
        <f>MAX(0,ROUNDDOWN(D1782-F1782-G1782-0,-3))</f>
        <v/>
      </c>
      <c r="I1782" s="19">
        <f>IF(H1782&lt;=0,0,ROUNDDOWN((H1782*LOOKUP(H1782,{0,1950001,3300001,6950001,9000001,18000001,40000001},{0.05,0.1,0.2,0.23,0.33,0.4,0.45})-LOOKUP(H1782,{0,1950001,3300001,6950001,9000001,18000001,40000001},{0,97500,427500,636000,1536000,2796000,4796000}))*1.021,-2))</f>
        <v/>
      </c>
      <c r="J1782" s="19">
        <f>MAX(0,ROUNDDOWN(D1782-F1782-430000-0,-3))</f>
        <v/>
      </c>
      <c r="K1782" s="19">
        <f>IF(D1782&lt;=450000,0,MAX(0,ROUNDDOWN(J1782*0.06-MIN(50000,J1782)*0.03,-2))+MAX(0,ROUNDDOWN(J1782*0.04-MIN(50000,J1782)*0.02,-2)))</f>
        <v/>
      </c>
      <c r="L1782" s="19">
        <f>I1782+K1782+E1782</f>
        <v/>
      </c>
      <c r="M1782" s="19">
        <f>MIN(100000,MAX(0,$B1782))</f>
        <v/>
      </c>
      <c r="N1782" s="19">
        <f>$B1782-M1782</f>
        <v/>
      </c>
      <c r="O1782" s="19">
        <f>MIN(670000,ROUNDDOWN(MAX(0,N1782-430000)*0.0751+47600,0))+MIN(260000,ROUNDDOWN(MAX(0,N1782-430000)*0.028+17600,0))+MIN(30000,ROUNDDOWN(MAX(0,N1782-430000)*0.0027+1873,0))+IF("いいえ"="はい",MIN(170000,ROUNDDOWN(MAX(0,N1782-430000)*0.0243+17800,0)),0)</f>
        <v/>
      </c>
      <c r="P1782" s="19">
        <f>IF(""="",215040+O1782,"")</f>
        <v/>
      </c>
      <c r="Q1782" s="19">
        <f>IF(N1782&gt;23500000,NA(),IF(N1782&lt;=4890000,1040000,IF(N1782&lt;=6550000,670000,620000)))</f>
        <v/>
      </c>
      <c r="R1782" s="19">
        <f>MAX(0,ROUNDDOWN(N1782-P1782-Q1782-0,-3))</f>
        <v/>
      </c>
      <c r="S1782" s="19">
        <f>IF(R1782&lt;=0,0,ROUNDDOWN((R1782*LOOKUP(R1782,{0,1950001,3300001,6950001,9000001,18000001,40000001},{0.05,0.1,0.2,0.23,0.33,0.4,0.45})-LOOKUP(R1782,{0,1950001,3300001,6950001,9000001,18000001,40000001},{0,97500,427500,636000,1536000,2796000,4796000}))*1.021,-2))</f>
        <v/>
      </c>
      <c r="T1782" s="19">
        <f>MAX(0,ROUNDDOWN(N1782-P1782-430000-0,-3))</f>
        <v/>
      </c>
      <c r="U1782" s="19">
        <f>IF(N1782&lt;=450000,0,MAX(0,ROUNDDOWN(T1782*0.06-MIN(50000,T1782)*0.03,-2))+MAX(0,ROUNDDOWN(T1782*0.04-MIN(50000,T1782)*0.02,-2)))</f>
        <v/>
      </c>
      <c r="V1782" s="19">
        <f>S1782+U1782+O1782</f>
        <v/>
      </c>
      <c r="W1782" s="19">
        <f>MIN(550000,MAX(0,$B1782))</f>
        <v/>
      </c>
      <c r="X1782" s="19">
        <f>$B1782-W1782</f>
        <v/>
      </c>
      <c r="Y1782" s="19">
        <f>MIN(670000,ROUNDDOWN(MAX(0,X1782-430000)*0.0751+47600,0))+MIN(260000,ROUNDDOWN(MAX(0,X1782-430000)*0.028+17600,0))+MIN(30000,ROUNDDOWN(MAX(0,X1782-430000)*0.0027+1873,0))+IF("いいえ"="はい",MIN(170000,ROUNDDOWN(MAX(0,X1782-430000)*0.0243+17800,0)),0)</f>
        <v/>
      </c>
      <c r="Z1782" s="19">
        <f>IF(""="",215040+Y1782,"")</f>
        <v/>
      </c>
      <c r="AA1782" s="19">
        <f>IF(X1782&gt;23500000,NA(),IF(X1782&lt;=4890000,1040000,IF(X1782&lt;=6550000,670000,620000)))</f>
        <v/>
      </c>
      <c r="AB1782" s="19">
        <f>MAX(0,ROUNDDOWN(X1782-Z1782-AA1782-0,-3))</f>
        <v/>
      </c>
      <c r="AC1782" s="19">
        <f>IF(AB1782&lt;=0,0,ROUNDDOWN((AB1782*LOOKUP(AB1782,{0,1950001,3300001,6950001,9000001,18000001,40000001},{0.05,0.1,0.2,0.23,0.33,0.4,0.45})-LOOKUP(AB1782,{0,1950001,3300001,6950001,9000001,18000001,40000001},{0,97500,427500,636000,1536000,2796000,4796000}))*1.021,-2))</f>
        <v/>
      </c>
      <c r="AD1782" s="19">
        <f>MAX(0,ROUNDDOWN(X1782-Z1782-430000-0,-3))</f>
        <v/>
      </c>
      <c r="AE1782" s="19">
        <f>IF(X1782&lt;=450000,0,MAX(0,ROUNDDOWN(AD1782*0.06-MIN(50000,AD1782)*0.03,-2))+MAX(0,ROUNDDOWN(AD1782*0.04-MIN(50000,AD1782)*0.02,-2)))</f>
        <v/>
      </c>
      <c r="AF1782" s="19">
        <f>AC1782+AE1782+Y1782</f>
        <v/>
      </c>
      <c r="AG1782" s="19">
        <f>MIN(650000,MAX(0,$B1782))</f>
        <v/>
      </c>
      <c r="AH1782" s="19">
        <f>$B1782-AG1782</f>
        <v/>
      </c>
      <c r="AI1782" s="19">
        <f>MIN(670000,ROUNDDOWN(MAX(0,AH1782-430000)*0.0751+47600,0))+MIN(260000,ROUNDDOWN(MAX(0,AH1782-430000)*0.028+17600,0))+MIN(30000,ROUNDDOWN(MAX(0,AH1782-430000)*0.0027+1873,0))+IF("いいえ"="はい",MIN(170000,ROUNDDOWN(MAX(0,AH1782-430000)*0.0243+17800,0)),0)</f>
        <v/>
      </c>
      <c r="AJ1782" s="19">
        <f>IF(""="",215040+AI1782,"")</f>
        <v/>
      </c>
      <c r="AK1782" s="19">
        <f>IF(AH1782&gt;23500000,NA(),IF(AH1782&lt;=4890000,1040000,IF(AH1782&lt;=6550000,670000,620000)))</f>
        <v/>
      </c>
      <c r="AL1782" s="19">
        <f>MAX(0,ROUNDDOWN(AH1782-AJ1782-AK1782-0,-3))</f>
        <v/>
      </c>
      <c r="AM1782" s="19">
        <f>IF(AL1782&lt;=0,0,ROUNDDOWN((AL1782*LOOKUP(AL1782,{0,1950001,3300001,6950001,9000001,18000001,40000001},{0.05,0.1,0.2,0.23,0.33,0.4,0.45})-LOOKUP(AL1782,{0,1950001,3300001,6950001,9000001,18000001,40000001},{0,97500,427500,636000,1536000,2796000,4796000}))*1.021,-2))</f>
        <v/>
      </c>
      <c r="AN1782" s="19">
        <f>MAX(0,ROUNDDOWN(AH1782-AJ1782-430000-0,-3))</f>
        <v/>
      </c>
      <c r="AO1782" s="19">
        <f>IF(AH1782&lt;=450000,0,MAX(0,ROUNDDOWN(AN1782*0.06-MIN(50000,AN1782)*0.03,-2))+MAX(0,ROUNDDOWN(AN1782*0.04-MIN(50000,AN1782)*0.02,-2)))</f>
        <v/>
      </c>
      <c r="AP1782" s="19">
        <f>AM1782+AO1782+AI1782</f>
        <v/>
      </c>
      <c r="AQ1782" s="19">
        <f>MIN(750000,MAX(0,$B1782))</f>
        <v/>
      </c>
      <c r="AR1782" s="19">
        <f>$B1782-AQ1782</f>
        <v/>
      </c>
      <c r="AS1782" s="19">
        <f>MIN(670000,ROUNDDOWN(MAX(0,AR1782-430000)*0.0751+47600,0))+MIN(260000,ROUNDDOWN(MAX(0,AR1782-430000)*0.028+17600,0))+MIN(30000,ROUNDDOWN(MAX(0,AR1782-430000)*0.0027+1873,0))+IF("いいえ"="はい",MIN(170000,ROUNDDOWN(MAX(0,AR1782-430000)*0.0243+17800,0)),0)</f>
        <v/>
      </c>
      <c r="AT1782" s="19">
        <f>IF(""="",215040+AS1782,"")</f>
        <v/>
      </c>
      <c r="AU1782" s="19">
        <f>IF(AR1782&gt;23500000,NA(),IF(AR1782&lt;=4890000,1040000,IF(AR1782&lt;=6550000,670000,620000)))</f>
        <v/>
      </c>
      <c r="AV1782" s="19">
        <f>MAX(0,ROUNDDOWN(AR1782-AT1782-AU1782-0,-3))</f>
        <v/>
      </c>
      <c r="AW1782" s="19">
        <f>IF(AV1782&lt;=0,0,ROUNDDOWN((AV1782*LOOKUP(AV1782,{0,1950001,3300001,6950001,9000001,18000001,40000001},{0.05,0.1,0.2,0.23,0.33,0.4,0.45})-LOOKUP(AV1782,{0,1950001,3300001,6950001,9000001,18000001,40000001},{0,97500,427500,636000,1536000,2796000,4796000}))*1.021,-2))</f>
        <v/>
      </c>
      <c r="AX1782" s="19">
        <f>MAX(0,ROUNDDOWN(AR1782-AT1782-430000-0,-3))</f>
        <v/>
      </c>
      <c r="AY1782" s="19">
        <f>IF(AR1782&lt;=450000,0,MAX(0,ROUNDDOWN(AX1782*0.06-MIN(50000,AX1782)*0.03,-2))+MAX(0,ROUNDDOWN(AX1782*0.04-MIN(50000,AX1782)*0.02,-2)))</f>
        <v/>
      </c>
      <c r="AZ1782" s="19">
        <f>AW1782+AY1782+AS1782</f>
        <v/>
      </c>
    </row>
    <row r="1783">
      <c r="A1783" t="inlineStr">
        <is>
          <t>1万円刻み</t>
        </is>
      </c>
      <c r="B1783" s="19">
        <f>'3_1万円刻み'!$A$1766</f>
        <v/>
      </c>
      <c r="C1783" s="19">
        <f>MIN(0,MAX(0,$B1783))</f>
        <v/>
      </c>
      <c r="D1783" s="19">
        <f>$B1783-C1783</f>
        <v/>
      </c>
      <c r="E1783" s="19">
        <f>MIN(670000,ROUNDDOWN(MAX(0,D1783-430000)*0.0751+47600,0))+MIN(260000,ROUNDDOWN(MAX(0,D1783-430000)*0.028+17600,0))+MIN(30000,ROUNDDOWN(MAX(0,D1783-430000)*0.0027+1873,0))+IF("いいえ"="はい",MIN(170000,ROUNDDOWN(MAX(0,D1783-430000)*0.0243+17800,0)),0)</f>
        <v/>
      </c>
      <c r="F1783" s="19">
        <f>IF(""="",215040+E1783,"")</f>
        <v/>
      </c>
      <c r="G1783" s="19">
        <f>IF(D1783&gt;23500000,NA(),IF(D1783&lt;=4890000,1040000,IF(D1783&lt;=6550000,670000,620000)))</f>
        <v/>
      </c>
      <c r="H1783" s="19">
        <f>MAX(0,ROUNDDOWN(D1783-F1783-G1783-0,-3))</f>
        <v/>
      </c>
      <c r="I1783" s="19">
        <f>IF(H1783&lt;=0,0,ROUNDDOWN((H1783*LOOKUP(H1783,{0,1950001,3300001,6950001,9000001,18000001,40000001},{0.05,0.1,0.2,0.23,0.33,0.4,0.45})-LOOKUP(H1783,{0,1950001,3300001,6950001,9000001,18000001,40000001},{0,97500,427500,636000,1536000,2796000,4796000}))*1.021,-2))</f>
        <v/>
      </c>
      <c r="J1783" s="19">
        <f>MAX(0,ROUNDDOWN(D1783-F1783-430000-0,-3))</f>
        <v/>
      </c>
      <c r="K1783" s="19">
        <f>IF(D1783&lt;=450000,0,MAX(0,ROUNDDOWN(J1783*0.06-MIN(50000,J1783)*0.03,-2))+MAX(0,ROUNDDOWN(J1783*0.04-MIN(50000,J1783)*0.02,-2)))</f>
        <v/>
      </c>
      <c r="L1783" s="19">
        <f>I1783+K1783+E1783</f>
        <v/>
      </c>
      <c r="M1783" s="19">
        <f>MIN(100000,MAX(0,$B1783))</f>
        <v/>
      </c>
      <c r="N1783" s="19">
        <f>$B1783-M1783</f>
        <v/>
      </c>
      <c r="O1783" s="19">
        <f>MIN(670000,ROUNDDOWN(MAX(0,N1783-430000)*0.0751+47600,0))+MIN(260000,ROUNDDOWN(MAX(0,N1783-430000)*0.028+17600,0))+MIN(30000,ROUNDDOWN(MAX(0,N1783-430000)*0.0027+1873,0))+IF("いいえ"="はい",MIN(170000,ROUNDDOWN(MAX(0,N1783-430000)*0.0243+17800,0)),0)</f>
        <v/>
      </c>
      <c r="P1783" s="19">
        <f>IF(""="",215040+O1783,"")</f>
        <v/>
      </c>
      <c r="Q1783" s="19">
        <f>IF(N1783&gt;23500000,NA(),IF(N1783&lt;=4890000,1040000,IF(N1783&lt;=6550000,670000,620000)))</f>
        <v/>
      </c>
      <c r="R1783" s="19">
        <f>MAX(0,ROUNDDOWN(N1783-P1783-Q1783-0,-3))</f>
        <v/>
      </c>
      <c r="S1783" s="19">
        <f>IF(R1783&lt;=0,0,ROUNDDOWN((R1783*LOOKUP(R1783,{0,1950001,3300001,6950001,9000001,18000001,40000001},{0.05,0.1,0.2,0.23,0.33,0.4,0.45})-LOOKUP(R1783,{0,1950001,3300001,6950001,9000001,18000001,40000001},{0,97500,427500,636000,1536000,2796000,4796000}))*1.021,-2))</f>
        <v/>
      </c>
      <c r="T1783" s="19">
        <f>MAX(0,ROUNDDOWN(N1783-P1783-430000-0,-3))</f>
        <v/>
      </c>
      <c r="U1783" s="19">
        <f>IF(N1783&lt;=450000,0,MAX(0,ROUNDDOWN(T1783*0.06-MIN(50000,T1783)*0.03,-2))+MAX(0,ROUNDDOWN(T1783*0.04-MIN(50000,T1783)*0.02,-2)))</f>
        <v/>
      </c>
      <c r="V1783" s="19">
        <f>S1783+U1783+O1783</f>
        <v/>
      </c>
      <c r="W1783" s="19">
        <f>MIN(550000,MAX(0,$B1783))</f>
        <v/>
      </c>
      <c r="X1783" s="19">
        <f>$B1783-W1783</f>
        <v/>
      </c>
      <c r="Y1783" s="19">
        <f>MIN(670000,ROUNDDOWN(MAX(0,X1783-430000)*0.0751+47600,0))+MIN(260000,ROUNDDOWN(MAX(0,X1783-430000)*0.028+17600,0))+MIN(30000,ROUNDDOWN(MAX(0,X1783-430000)*0.0027+1873,0))+IF("いいえ"="はい",MIN(170000,ROUNDDOWN(MAX(0,X1783-430000)*0.0243+17800,0)),0)</f>
        <v/>
      </c>
      <c r="Z1783" s="19">
        <f>IF(""="",215040+Y1783,"")</f>
        <v/>
      </c>
      <c r="AA1783" s="19">
        <f>IF(X1783&gt;23500000,NA(),IF(X1783&lt;=4890000,1040000,IF(X1783&lt;=6550000,670000,620000)))</f>
        <v/>
      </c>
      <c r="AB1783" s="19">
        <f>MAX(0,ROUNDDOWN(X1783-Z1783-AA1783-0,-3))</f>
        <v/>
      </c>
      <c r="AC1783" s="19">
        <f>IF(AB1783&lt;=0,0,ROUNDDOWN((AB1783*LOOKUP(AB1783,{0,1950001,3300001,6950001,9000001,18000001,40000001},{0.05,0.1,0.2,0.23,0.33,0.4,0.45})-LOOKUP(AB1783,{0,1950001,3300001,6950001,9000001,18000001,40000001},{0,97500,427500,636000,1536000,2796000,4796000}))*1.021,-2))</f>
        <v/>
      </c>
      <c r="AD1783" s="19">
        <f>MAX(0,ROUNDDOWN(X1783-Z1783-430000-0,-3))</f>
        <v/>
      </c>
      <c r="AE1783" s="19">
        <f>IF(X1783&lt;=450000,0,MAX(0,ROUNDDOWN(AD1783*0.06-MIN(50000,AD1783)*0.03,-2))+MAX(0,ROUNDDOWN(AD1783*0.04-MIN(50000,AD1783)*0.02,-2)))</f>
        <v/>
      </c>
      <c r="AF1783" s="19">
        <f>AC1783+AE1783+Y1783</f>
        <v/>
      </c>
      <c r="AG1783" s="19">
        <f>MIN(650000,MAX(0,$B1783))</f>
        <v/>
      </c>
      <c r="AH1783" s="19">
        <f>$B1783-AG1783</f>
        <v/>
      </c>
      <c r="AI1783" s="19">
        <f>MIN(670000,ROUNDDOWN(MAX(0,AH1783-430000)*0.0751+47600,0))+MIN(260000,ROUNDDOWN(MAX(0,AH1783-430000)*0.028+17600,0))+MIN(30000,ROUNDDOWN(MAX(0,AH1783-430000)*0.0027+1873,0))+IF("いいえ"="はい",MIN(170000,ROUNDDOWN(MAX(0,AH1783-430000)*0.0243+17800,0)),0)</f>
        <v/>
      </c>
      <c r="AJ1783" s="19">
        <f>IF(""="",215040+AI1783,"")</f>
        <v/>
      </c>
      <c r="AK1783" s="19">
        <f>IF(AH1783&gt;23500000,NA(),IF(AH1783&lt;=4890000,1040000,IF(AH1783&lt;=6550000,670000,620000)))</f>
        <v/>
      </c>
      <c r="AL1783" s="19">
        <f>MAX(0,ROUNDDOWN(AH1783-AJ1783-AK1783-0,-3))</f>
        <v/>
      </c>
      <c r="AM1783" s="19">
        <f>IF(AL1783&lt;=0,0,ROUNDDOWN((AL1783*LOOKUP(AL1783,{0,1950001,3300001,6950001,9000001,18000001,40000001},{0.05,0.1,0.2,0.23,0.33,0.4,0.45})-LOOKUP(AL1783,{0,1950001,3300001,6950001,9000001,18000001,40000001},{0,97500,427500,636000,1536000,2796000,4796000}))*1.021,-2))</f>
        <v/>
      </c>
      <c r="AN1783" s="19">
        <f>MAX(0,ROUNDDOWN(AH1783-AJ1783-430000-0,-3))</f>
        <v/>
      </c>
      <c r="AO1783" s="19">
        <f>IF(AH1783&lt;=450000,0,MAX(0,ROUNDDOWN(AN1783*0.06-MIN(50000,AN1783)*0.03,-2))+MAX(0,ROUNDDOWN(AN1783*0.04-MIN(50000,AN1783)*0.02,-2)))</f>
        <v/>
      </c>
      <c r="AP1783" s="19">
        <f>AM1783+AO1783+AI1783</f>
        <v/>
      </c>
      <c r="AQ1783" s="19">
        <f>MIN(750000,MAX(0,$B1783))</f>
        <v/>
      </c>
      <c r="AR1783" s="19">
        <f>$B1783-AQ1783</f>
        <v/>
      </c>
      <c r="AS1783" s="19">
        <f>MIN(670000,ROUNDDOWN(MAX(0,AR1783-430000)*0.0751+47600,0))+MIN(260000,ROUNDDOWN(MAX(0,AR1783-430000)*0.028+17600,0))+MIN(30000,ROUNDDOWN(MAX(0,AR1783-430000)*0.0027+1873,0))+IF("いいえ"="はい",MIN(170000,ROUNDDOWN(MAX(0,AR1783-430000)*0.0243+17800,0)),0)</f>
        <v/>
      </c>
      <c r="AT1783" s="19">
        <f>IF(""="",215040+AS1783,"")</f>
        <v/>
      </c>
      <c r="AU1783" s="19">
        <f>IF(AR1783&gt;23500000,NA(),IF(AR1783&lt;=4890000,1040000,IF(AR1783&lt;=6550000,670000,620000)))</f>
        <v/>
      </c>
      <c r="AV1783" s="19">
        <f>MAX(0,ROUNDDOWN(AR1783-AT1783-AU1783-0,-3))</f>
        <v/>
      </c>
      <c r="AW1783" s="19">
        <f>IF(AV1783&lt;=0,0,ROUNDDOWN((AV1783*LOOKUP(AV1783,{0,1950001,3300001,6950001,9000001,18000001,40000001},{0.05,0.1,0.2,0.23,0.33,0.4,0.45})-LOOKUP(AV1783,{0,1950001,3300001,6950001,9000001,18000001,40000001},{0,97500,427500,636000,1536000,2796000,4796000}))*1.021,-2))</f>
        <v/>
      </c>
      <c r="AX1783" s="19">
        <f>MAX(0,ROUNDDOWN(AR1783-AT1783-430000-0,-3))</f>
        <v/>
      </c>
      <c r="AY1783" s="19">
        <f>IF(AR1783&lt;=450000,0,MAX(0,ROUNDDOWN(AX1783*0.06-MIN(50000,AX1783)*0.03,-2))+MAX(0,ROUNDDOWN(AX1783*0.04-MIN(50000,AX1783)*0.02,-2)))</f>
        <v/>
      </c>
      <c r="AZ1783" s="19">
        <f>AW1783+AY1783+AS1783</f>
        <v/>
      </c>
    </row>
    <row r="1784">
      <c r="A1784" t="inlineStr">
        <is>
          <t>1万円刻み</t>
        </is>
      </c>
      <c r="B1784" s="19">
        <f>'3_1万円刻み'!$A$1767</f>
        <v/>
      </c>
      <c r="C1784" s="19">
        <f>MIN(0,MAX(0,$B1784))</f>
        <v/>
      </c>
      <c r="D1784" s="19">
        <f>$B1784-C1784</f>
        <v/>
      </c>
      <c r="E1784" s="19">
        <f>MIN(670000,ROUNDDOWN(MAX(0,D1784-430000)*0.0751+47600,0))+MIN(260000,ROUNDDOWN(MAX(0,D1784-430000)*0.028+17600,0))+MIN(30000,ROUNDDOWN(MAX(0,D1784-430000)*0.0027+1873,0))+IF("いいえ"="はい",MIN(170000,ROUNDDOWN(MAX(0,D1784-430000)*0.0243+17800,0)),0)</f>
        <v/>
      </c>
      <c r="F1784" s="19">
        <f>IF(""="",215040+E1784,"")</f>
        <v/>
      </c>
      <c r="G1784" s="19">
        <f>IF(D1784&gt;23500000,NA(),IF(D1784&lt;=4890000,1040000,IF(D1784&lt;=6550000,670000,620000)))</f>
        <v/>
      </c>
      <c r="H1784" s="19">
        <f>MAX(0,ROUNDDOWN(D1784-F1784-G1784-0,-3))</f>
        <v/>
      </c>
      <c r="I1784" s="19">
        <f>IF(H1784&lt;=0,0,ROUNDDOWN((H1784*LOOKUP(H1784,{0,1950001,3300001,6950001,9000001,18000001,40000001},{0.05,0.1,0.2,0.23,0.33,0.4,0.45})-LOOKUP(H1784,{0,1950001,3300001,6950001,9000001,18000001,40000001},{0,97500,427500,636000,1536000,2796000,4796000}))*1.021,-2))</f>
        <v/>
      </c>
      <c r="J1784" s="19">
        <f>MAX(0,ROUNDDOWN(D1784-F1784-430000-0,-3))</f>
        <v/>
      </c>
      <c r="K1784" s="19">
        <f>IF(D1784&lt;=450000,0,MAX(0,ROUNDDOWN(J1784*0.06-MIN(50000,J1784)*0.03,-2))+MAX(0,ROUNDDOWN(J1784*0.04-MIN(50000,J1784)*0.02,-2)))</f>
        <v/>
      </c>
      <c r="L1784" s="19">
        <f>I1784+K1784+E1784</f>
        <v/>
      </c>
      <c r="M1784" s="19">
        <f>MIN(100000,MAX(0,$B1784))</f>
        <v/>
      </c>
      <c r="N1784" s="19">
        <f>$B1784-M1784</f>
        <v/>
      </c>
      <c r="O1784" s="19">
        <f>MIN(670000,ROUNDDOWN(MAX(0,N1784-430000)*0.0751+47600,0))+MIN(260000,ROUNDDOWN(MAX(0,N1784-430000)*0.028+17600,0))+MIN(30000,ROUNDDOWN(MAX(0,N1784-430000)*0.0027+1873,0))+IF("いいえ"="はい",MIN(170000,ROUNDDOWN(MAX(0,N1784-430000)*0.0243+17800,0)),0)</f>
        <v/>
      </c>
      <c r="P1784" s="19">
        <f>IF(""="",215040+O1784,"")</f>
        <v/>
      </c>
      <c r="Q1784" s="19">
        <f>IF(N1784&gt;23500000,NA(),IF(N1784&lt;=4890000,1040000,IF(N1784&lt;=6550000,670000,620000)))</f>
        <v/>
      </c>
      <c r="R1784" s="19">
        <f>MAX(0,ROUNDDOWN(N1784-P1784-Q1784-0,-3))</f>
        <v/>
      </c>
      <c r="S1784" s="19">
        <f>IF(R1784&lt;=0,0,ROUNDDOWN((R1784*LOOKUP(R1784,{0,1950001,3300001,6950001,9000001,18000001,40000001},{0.05,0.1,0.2,0.23,0.33,0.4,0.45})-LOOKUP(R1784,{0,1950001,3300001,6950001,9000001,18000001,40000001},{0,97500,427500,636000,1536000,2796000,4796000}))*1.021,-2))</f>
        <v/>
      </c>
      <c r="T1784" s="19">
        <f>MAX(0,ROUNDDOWN(N1784-P1784-430000-0,-3))</f>
        <v/>
      </c>
      <c r="U1784" s="19">
        <f>IF(N1784&lt;=450000,0,MAX(0,ROUNDDOWN(T1784*0.06-MIN(50000,T1784)*0.03,-2))+MAX(0,ROUNDDOWN(T1784*0.04-MIN(50000,T1784)*0.02,-2)))</f>
        <v/>
      </c>
      <c r="V1784" s="19">
        <f>S1784+U1784+O1784</f>
        <v/>
      </c>
      <c r="W1784" s="19">
        <f>MIN(550000,MAX(0,$B1784))</f>
        <v/>
      </c>
      <c r="X1784" s="19">
        <f>$B1784-W1784</f>
        <v/>
      </c>
      <c r="Y1784" s="19">
        <f>MIN(670000,ROUNDDOWN(MAX(0,X1784-430000)*0.0751+47600,0))+MIN(260000,ROUNDDOWN(MAX(0,X1784-430000)*0.028+17600,0))+MIN(30000,ROUNDDOWN(MAX(0,X1784-430000)*0.0027+1873,0))+IF("いいえ"="はい",MIN(170000,ROUNDDOWN(MAX(0,X1784-430000)*0.0243+17800,0)),0)</f>
        <v/>
      </c>
      <c r="Z1784" s="19">
        <f>IF(""="",215040+Y1784,"")</f>
        <v/>
      </c>
      <c r="AA1784" s="19">
        <f>IF(X1784&gt;23500000,NA(),IF(X1784&lt;=4890000,1040000,IF(X1784&lt;=6550000,670000,620000)))</f>
        <v/>
      </c>
      <c r="AB1784" s="19">
        <f>MAX(0,ROUNDDOWN(X1784-Z1784-AA1784-0,-3))</f>
        <v/>
      </c>
      <c r="AC1784" s="19">
        <f>IF(AB1784&lt;=0,0,ROUNDDOWN((AB1784*LOOKUP(AB1784,{0,1950001,3300001,6950001,9000001,18000001,40000001},{0.05,0.1,0.2,0.23,0.33,0.4,0.45})-LOOKUP(AB1784,{0,1950001,3300001,6950001,9000001,18000001,40000001},{0,97500,427500,636000,1536000,2796000,4796000}))*1.021,-2))</f>
        <v/>
      </c>
      <c r="AD1784" s="19">
        <f>MAX(0,ROUNDDOWN(X1784-Z1784-430000-0,-3))</f>
        <v/>
      </c>
      <c r="AE1784" s="19">
        <f>IF(X1784&lt;=450000,0,MAX(0,ROUNDDOWN(AD1784*0.06-MIN(50000,AD1784)*0.03,-2))+MAX(0,ROUNDDOWN(AD1784*0.04-MIN(50000,AD1784)*0.02,-2)))</f>
        <v/>
      </c>
      <c r="AF1784" s="19">
        <f>AC1784+AE1784+Y1784</f>
        <v/>
      </c>
      <c r="AG1784" s="19">
        <f>MIN(650000,MAX(0,$B1784))</f>
        <v/>
      </c>
      <c r="AH1784" s="19">
        <f>$B1784-AG1784</f>
        <v/>
      </c>
      <c r="AI1784" s="19">
        <f>MIN(670000,ROUNDDOWN(MAX(0,AH1784-430000)*0.0751+47600,0))+MIN(260000,ROUNDDOWN(MAX(0,AH1784-430000)*0.028+17600,0))+MIN(30000,ROUNDDOWN(MAX(0,AH1784-430000)*0.0027+1873,0))+IF("いいえ"="はい",MIN(170000,ROUNDDOWN(MAX(0,AH1784-430000)*0.0243+17800,0)),0)</f>
        <v/>
      </c>
      <c r="AJ1784" s="19">
        <f>IF(""="",215040+AI1784,"")</f>
        <v/>
      </c>
      <c r="AK1784" s="19">
        <f>IF(AH1784&gt;23500000,NA(),IF(AH1784&lt;=4890000,1040000,IF(AH1784&lt;=6550000,670000,620000)))</f>
        <v/>
      </c>
      <c r="AL1784" s="19">
        <f>MAX(0,ROUNDDOWN(AH1784-AJ1784-AK1784-0,-3))</f>
        <v/>
      </c>
      <c r="AM1784" s="19">
        <f>IF(AL1784&lt;=0,0,ROUNDDOWN((AL1784*LOOKUP(AL1784,{0,1950001,3300001,6950001,9000001,18000001,40000001},{0.05,0.1,0.2,0.23,0.33,0.4,0.45})-LOOKUP(AL1784,{0,1950001,3300001,6950001,9000001,18000001,40000001},{0,97500,427500,636000,1536000,2796000,4796000}))*1.021,-2))</f>
        <v/>
      </c>
      <c r="AN1784" s="19">
        <f>MAX(0,ROUNDDOWN(AH1784-AJ1784-430000-0,-3))</f>
        <v/>
      </c>
      <c r="AO1784" s="19">
        <f>IF(AH1784&lt;=450000,0,MAX(0,ROUNDDOWN(AN1784*0.06-MIN(50000,AN1784)*0.03,-2))+MAX(0,ROUNDDOWN(AN1784*0.04-MIN(50000,AN1784)*0.02,-2)))</f>
        <v/>
      </c>
      <c r="AP1784" s="19">
        <f>AM1784+AO1784+AI1784</f>
        <v/>
      </c>
      <c r="AQ1784" s="19">
        <f>MIN(750000,MAX(0,$B1784))</f>
        <v/>
      </c>
      <c r="AR1784" s="19">
        <f>$B1784-AQ1784</f>
        <v/>
      </c>
      <c r="AS1784" s="19">
        <f>MIN(670000,ROUNDDOWN(MAX(0,AR1784-430000)*0.0751+47600,0))+MIN(260000,ROUNDDOWN(MAX(0,AR1784-430000)*0.028+17600,0))+MIN(30000,ROUNDDOWN(MAX(0,AR1784-430000)*0.0027+1873,0))+IF("いいえ"="はい",MIN(170000,ROUNDDOWN(MAX(0,AR1784-430000)*0.0243+17800,0)),0)</f>
        <v/>
      </c>
      <c r="AT1784" s="19">
        <f>IF(""="",215040+AS1784,"")</f>
        <v/>
      </c>
      <c r="AU1784" s="19">
        <f>IF(AR1784&gt;23500000,NA(),IF(AR1784&lt;=4890000,1040000,IF(AR1784&lt;=6550000,670000,620000)))</f>
        <v/>
      </c>
      <c r="AV1784" s="19">
        <f>MAX(0,ROUNDDOWN(AR1784-AT1784-AU1784-0,-3))</f>
        <v/>
      </c>
      <c r="AW1784" s="19">
        <f>IF(AV1784&lt;=0,0,ROUNDDOWN((AV1784*LOOKUP(AV1784,{0,1950001,3300001,6950001,9000001,18000001,40000001},{0.05,0.1,0.2,0.23,0.33,0.4,0.45})-LOOKUP(AV1784,{0,1950001,3300001,6950001,9000001,18000001,40000001},{0,97500,427500,636000,1536000,2796000,4796000}))*1.021,-2))</f>
        <v/>
      </c>
      <c r="AX1784" s="19">
        <f>MAX(0,ROUNDDOWN(AR1784-AT1784-430000-0,-3))</f>
        <v/>
      </c>
      <c r="AY1784" s="19">
        <f>IF(AR1784&lt;=450000,0,MAX(0,ROUNDDOWN(AX1784*0.06-MIN(50000,AX1784)*0.03,-2))+MAX(0,ROUNDDOWN(AX1784*0.04-MIN(50000,AX1784)*0.02,-2)))</f>
        <v/>
      </c>
      <c r="AZ1784" s="19">
        <f>AW1784+AY1784+AS1784</f>
        <v/>
      </c>
    </row>
    <row r="1785">
      <c r="A1785" t="inlineStr">
        <is>
          <t>1万円刻み</t>
        </is>
      </c>
      <c r="B1785" s="19">
        <f>'3_1万円刻み'!$A$1768</f>
        <v/>
      </c>
      <c r="C1785" s="19">
        <f>MIN(0,MAX(0,$B1785))</f>
        <v/>
      </c>
      <c r="D1785" s="19">
        <f>$B1785-C1785</f>
        <v/>
      </c>
      <c r="E1785" s="19">
        <f>MIN(670000,ROUNDDOWN(MAX(0,D1785-430000)*0.0751+47600,0))+MIN(260000,ROUNDDOWN(MAX(0,D1785-430000)*0.028+17600,0))+MIN(30000,ROUNDDOWN(MAX(0,D1785-430000)*0.0027+1873,0))+IF("いいえ"="はい",MIN(170000,ROUNDDOWN(MAX(0,D1785-430000)*0.0243+17800,0)),0)</f>
        <v/>
      </c>
      <c r="F1785" s="19">
        <f>IF(""="",215040+E1785,"")</f>
        <v/>
      </c>
      <c r="G1785" s="19">
        <f>IF(D1785&gt;23500000,NA(),IF(D1785&lt;=4890000,1040000,IF(D1785&lt;=6550000,670000,620000)))</f>
        <v/>
      </c>
      <c r="H1785" s="19">
        <f>MAX(0,ROUNDDOWN(D1785-F1785-G1785-0,-3))</f>
        <v/>
      </c>
      <c r="I1785" s="19">
        <f>IF(H1785&lt;=0,0,ROUNDDOWN((H1785*LOOKUP(H1785,{0,1950001,3300001,6950001,9000001,18000001,40000001},{0.05,0.1,0.2,0.23,0.33,0.4,0.45})-LOOKUP(H1785,{0,1950001,3300001,6950001,9000001,18000001,40000001},{0,97500,427500,636000,1536000,2796000,4796000}))*1.021,-2))</f>
        <v/>
      </c>
      <c r="J1785" s="19">
        <f>MAX(0,ROUNDDOWN(D1785-F1785-430000-0,-3))</f>
        <v/>
      </c>
      <c r="K1785" s="19">
        <f>IF(D1785&lt;=450000,0,MAX(0,ROUNDDOWN(J1785*0.06-MIN(50000,J1785)*0.03,-2))+MAX(0,ROUNDDOWN(J1785*0.04-MIN(50000,J1785)*0.02,-2)))</f>
        <v/>
      </c>
      <c r="L1785" s="19">
        <f>I1785+K1785+E1785</f>
        <v/>
      </c>
      <c r="M1785" s="19">
        <f>MIN(100000,MAX(0,$B1785))</f>
        <v/>
      </c>
      <c r="N1785" s="19">
        <f>$B1785-M1785</f>
        <v/>
      </c>
      <c r="O1785" s="19">
        <f>MIN(670000,ROUNDDOWN(MAX(0,N1785-430000)*0.0751+47600,0))+MIN(260000,ROUNDDOWN(MAX(0,N1785-430000)*0.028+17600,0))+MIN(30000,ROUNDDOWN(MAX(0,N1785-430000)*0.0027+1873,0))+IF("いいえ"="はい",MIN(170000,ROUNDDOWN(MAX(0,N1785-430000)*0.0243+17800,0)),0)</f>
        <v/>
      </c>
      <c r="P1785" s="19">
        <f>IF(""="",215040+O1785,"")</f>
        <v/>
      </c>
      <c r="Q1785" s="19">
        <f>IF(N1785&gt;23500000,NA(),IF(N1785&lt;=4890000,1040000,IF(N1785&lt;=6550000,670000,620000)))</f>
        <v/>
      </c>
      <c r="R1785" s="19">
        <f>MAX(0,ROUNDDOWN(N1785-P1785-Q1785-0,-3))</f>
        <v/>
      </c>
      <c r="S1785" s="19">
        <f>IF(R1785&lt;=0,0,ROUNDDOWN((R1785*LOOKUP(R1785,{0,1950001,3300001,6950001,9000001,18000001,40000001},{0.05,0.1,0.2,0.23,0.33,0.4,0.45})-LOOKUP(R1785,{0,1950001,3300001,6950001,9000001,18000001,40000001},{0,97500,427500,636000,1536000,2796000,4796000}))*1.021,-2))</f>
        <v/>
      </c>
      <c r="T1785" s="19">
        <f>MAX(0,ROUNDDOWN(N1785-P1785-430000-0,-3))</f>
        <v/>
      </c>
      <c r="U1785" s="19">
        <f>IF(N1785&lt;=450000,0,MAX(0,ROUNDDOWN(T1785*0.06-MIN(50000,T1785)*0.03,-2))+MAX(0,ROUNDDOWN(T1785*0.04-MIN(50000,T1785)*0.02,-2)))</f>
        <v/>
      </c>
      <c r="V1785" s="19">
        <f>S1785+U1785+O1785</f>
        <v/>
      </c>
      <c r="W1785" s="19">
        <f>MIN(550000,MAX(0,$B1785))</f>
        <v/>
      </c>
      <c r="X1785" s="19">
        <f>$B1785-W1785</f>
        <v/>
      </c>
      <c r="Y1785" s="19">
        <f>MIN(670000,ROUNDDOWN(MAX(0,X1785-430000)*0.0751+47600,0))+MIN(260000,ROUNDDOWN(MAX(0,X1785-430000)*0.028+17600,0))+MIN(30000,ROUNDDOWN(MAX(0,X1785-430000)*0.0027+1873,0))+IF("いいえ"="はい",MIN(170000,ROUNDDOWN(MAX(0,X1785-430000)*0.0243+17800,0)),0)</f>
        <v/>
      </c>
      <c r="Z1785" s="19">
        <f>IF(""="",215040+Y1785,"")</f>
        <v/>
      </c>
      <c r="AA1785" s="19">
        <f>IF(X1785&gt;23500000,NA(),IF(X1785&lt;=4890000,1040000,IF(X1785&lt;=6550000,670000,620000)))</f>
        <v/>
      </c>
      <c r="AB1785" s="19">
        <f>MAX(0,ROUNDDOWN(X1785-Z1785-AA1785-0,-3))</f>
        <v/>
      </c>
      <c r="AC1785" s="19">
        <f>IF(AB1785&lt;=0,0,ROUNDDOWN((AB1785*LOOKUP(AB1785,{0,1950001,3300001,6950001,9000001,18000001,40000001},{0.05,0.1,0.2,0.23,0.33,0.4,0.45})-LOOKUP(AB1785,{0,1950001,3300001,6950001,9000001,18000001,40000001},{0,97500,427500,636000,1536000,2796000,4796000}))*1.021,-2))</f>
        <v/>
      </c>
      <c r="AD1785" s="19">
        <f>MAX(0,ROUNDDOWN(X1785-Z1785-430000-0,-3))</f>
        <v/>
      </c>
      <c r="AE1785" s="19">
        <f>IF(X1785&lt;=450000,0,MAX(0,ROUNDDOWN(AD1785*0.06-MIN(50000,AD1785)*0.03,-2))+MAX(0,ROUNDDOWN(AD1785*0.04-MIN(50000,AD1785)*0.02,-2)))</f>
        <v/>
      </c>
      <c r="AF1785" s="19">
        <f>AC1785+AE1785+Y1785</f>
        <v/>
      </c>
      <c r="AG1785" s="19">
        <f>MIN(650000,MAX(0,$B1785))</f>
        <v/>
      </c>
      <c r="AH1785" s="19">
        <f>$B1785-AG1785</f>
        <v/>
      </c>
      <c r="AI1785" s="19">
        <f>MIN(670000,ROUNDDOWN(MAX(0,AH1785-430000)*0.0751+47600,0))+MIN(260000,ROUNDDOWN(MAX(0,AH1785-430000)*0.028+17600,0))+MIN(30000,ROUNDDOWN(MAX(0,AH1785-430000)*0.0027+1873,0))+IF("いいえ"="はい",MIN(170000,ROUNDDOWN(MAX(0,AH1785-430000)*0.0243+17800,0)),0)</f>
        <v/>
      </c>
      <c r="AJ1785" s="19">
        <f>IF(""="",215040+AI1785,"")</f>
        <v/>
      </c>
      <c r="AK1785" s="19">
        <f>IF(AH1785&gt;23500000,NA(),IF(AH1785&lt;=4890000,1040000,IF(AH1785&lt;=6550000,670000,620000)))</f>
        <v/>
      </c>
      <c r="AL1785" s="19">
        <f>MAX(0,ROUNDDOWN(AH1785-AJ1785-AK1785-0,-3))</f>
        <v/>
      </c>
      <c r="AM1785" s="19">
        <f>IF(AL1785&lt;=0,0,ROUNDDOWN((AL1785*LOOKUP(AL1785,{0,1950001,3300001,6950001,9000001,18000001,40000001},{0.05,0.1,0.2,0.23,0.33,0.4,0.45})-LOOKUP(AL1785,{0,1950001,3300001,6950001,9000001,18000001,40000001},{0,97500,427500,636000,1536000,2796000,4796000}))*1.021,-2))</f>
        <v/>
      </c>
      <c r="AN1785" s="19">
        <f>MAX(0,ROUNDDOWN(AH1785-AJ1785-430000-0,-3))</f>
        <v/>
      </c>
      <c r="AO1785" s="19">
        <f>IF(AH1785&lt;=450000,0,MAX(0,ROUNDDOWN(AN1785*0.06-MIN(50000,AN1785)*0.03,-2))+MAX(0,ROUNDDOWN(AN1785*0.04-MIN(50000,AN1785)*0.02,-2)))</f>
        <v/>
      </c>
      <c r="AP1785" s="19">
        <f>AM1785+AO1785+AI1785</f>
        <v/>
      </c>
      <c r="AQ1785" s="19">
        <f>MIN(750000,MAX(0,$B1785))</f>
        <v/>
      </c>
      <c r="AR1785" s="19">
        <f>$B1785-AQ1785</f>
        <v/>
      </c>
      <c r="AS1785" s="19">
        <f>MIN(670000,ROUNDDOWN(MAX(0,AR1785-430000)*0.0751+47600,0))+MIN(260000,ROUNDDOWN(MAX(0,AR1785-430000)*0.028+17600,0))+MIN(30000,ROUNDDOWN(MAX(0,AR1785-430000)*0.0027+1873,0))+IF("いいえ"="はい",MIN(170000,ROUNDDOWN(MAX(0,AR1785-430000)*0.0243+17800,0)),0)</f>
        <v/>
      </c>
      <c r="AT1785" s="19">
        <f>IF(""="",215040+AS1785,"")</f>
        <v/>
      </c>
      <c r="AU1785" s="19">
        <f>IF(AR1785&gt;23500000,NA(),IF(AR1785&lt;=4890000,1040000,IF(AR1785&lt;=6550000,670000,620000)))</f>
        <v/>
      </c>
      <c r="AV1785" s="19">
        <f>MAX(0,ROUNDDOWN(AR1785-AT1785-AU1785-0,-3))</f>
        <v/>
      </c>
      <c r="AW1785" s="19">
        <f>IF(AV1785&lt;=0,0,ROUNDDOWN((AV1785*LOOKUP(AV1785,{0,1950001,3300001,6950001,9000001,18000001,40000001},{0.05,0.1,0.2,0.23,0.33,0.4,0.45})-LOOKUP(AV1785,{0,1950001,3300001,6950001,9000001,18000001,40000001},{0,97500,427500,636000,1536000,2796000,4796000}))*1.021,-2))</f>
        <v/>
      </c>
      <c r="AX1785" s="19">
        <f>MAX(0,ROUNDDOWN(AR1785-AT1785-430000-0,-3))</f>
        <v/>
      </c>
      <c r="AY1785" s="19">
        <f>IF(AR1785&lt;=450000,0,MAX(0,ROUNDDOWN(AX1785*0.06-MIN(50000,AX1785)*0.03,-2))+MAX(0,ROUNDDOWN(AX1785*0.04-MIN(50000,AX1785)*0.02,-2)))</f>
        <v/>
      </c>
      <c r="AZ1785" s="19">
        <f>AW1785+AY1785+AS1785</f>
        <v/>
      </c>
    </row>
    <row r="1786">
      <c r="A1786" t="inlineStr">
        <is>
          <t>1万円刻み</t>
        </is>
      </c>
      <c r="B1786" s="19">
        <f>'3_1万円刻み'!$A$1769</f>
        <v/>
      </c>
      <c r="C1786" s="19">
        <f>MIN(0,MAX(0,$B1786))</f>
        <v/>
      </c>
      <c r="D1786" s="19">
        <f>$B1786-C1786</f>
        <v/>
      </c>
      <c r="E1786" s="19">
        <f>MIN(670000,ROUNDDOWN(MAX(0,D1786-430000)*0.0751+47600,0))+MIN(260000,ROUNDDOWN(MAX(0,D1786-430000)*0.028+17600,0))+MIN(30000,ROUNDDOWN(MAX(0,D1786-430000)*0.0027+1873,0))+IF("いいえ"="はい",MIN(170000,ROUNDDOWN(MAX(0,D1786-430000)*0.0243+17800,0)),0)</f>
        <v/>
      </c>
      <c r="F1786" s="19">
        <f>IF(""="",215040+E1786,"")</f>
        <v/>
      </c>
      <c r="G1786" s="19">
        <f>IF(D1786&gt;23500000,NA(),IF(D1786&lt;=4890000,1040000,IF(D1786&lt;=6550000,670000,620000)))</f>
        <v/>
      </c>
      <c r="H1786" s="19">
        <f>MAX(0,ROUNDDOWN(D1786-F1786-G1786-0,-3))</f>
        <v/>
      </c>
      <c r="I1786" s="19">
        <f>IF(H1786&lt;=0,0,ROUNDDOWN((H1786*LOOKUP(H1786,{0,1950001,3300001,6950001,9000001,18000001,40000001},{0.05,0.1,0.2,0.23,0.33,0.4,0.45})-LOOKUP(H1786,{0,1950001,3300001,6950001,9000001,18000001,40000001},{0,97500,427500,636000,1536000,2796000,4796000}))*1.021,-2))</f>
        <v/>
      </c>
      <c r="J1786" s="19">
        <f>MAX(0,ROUNDDOWN(D1786-F1786-430000-0,-3))</f>
        <v/>
      </c>
      <c r="K1786" s="19">
        <f>IF(D1786&lt;=450000,0,MAX(0,ROUNDDOWN(J1786*0.06-MIN(50000,J1786)*0.03,-2))+MAX(0,ROUNDDOWN(J1786*0.04-MIN(50000,J1786)*0.02,-2)))</f>
        <v/>
      </c>
      <c r="L1786" s="19">
        <f>I1786+K1786+E1786</f>
        <v/>
      </c>
      <c r="M1786" s="19">
        <f>MIN(100000,MAX(0,$B1786))</f>
        <v/>
      </c>
      <c r="N1786" s="19">
        <f>$B1786-M1786</f>
        <v/>
      </c>
      <c r="O1786" s="19">
        <f>MIN(670000,ROUNDDOWN(MAX(0,N1786-430000)*0.0751+47600,0))+MIN(260000,ROUNDDOWN(MAX(0,N1786-430000)*0.028+17600,0))+MIN(30000,ROUNDDOWN(MAX(0,N1786-430000)*0.0027+1873,0))+IF("いいえ"="はい",MIN(170000,ROUNDDOWN(MAX(0,N1786-430000)*0.0243+17800,0)),0)</f>
        <v/>
      </c>
      <c r="P1786" s="19">
        <f>IF(""="",215040+O1786,"")</f>
        <v/>
      </c>
      <c r="Q1786" s="19">
        <f>IF(N1786&gt;23500000,NA(),IF(N1786&lt;=4890000,1040000,IF(N1786&lt;=6550000,670000,620000)))</f>
        <v/>
      </c>
      <c r="R1786" s="19">
        <f>MAX(0,ROUNDDOWN(N1786-P1786-Q1786-0,-3))</f>
        <v/>
      </c>
      <c r="S1786" s="19">
        <f>IF(R1786&lt;=0,0,ROUNDDOWN((R1786*LOOKUP(R1786,{0,1950001,3300001,6950001,9000001,18000001,40000001},{0.05,0.1,0.2,0.23,0.33,0.4,0.45})-LOOKUP(R1786,{0,1950001,3300001,6950001,9000001,18000001,40000001},{0,97500,427500,636000,1536000,2796000,4796000}))*1.021,-2))</f>
        <v/>
      </c>
      <c r="T1786" s="19">
        <f>MAX(0,ROUNDDOWN(N1786-P1786-430000-0,-3))</f>
        <v/>
      </c>
      <c r="U1786" s="19">
        <f>IF(N1786&lt;=450000,0,MAX(0,ROUNDDOWN(T1786*0.06-MIN(50000,T1786)*0.03,-2))+MAX(0,ROUNDDOWN(T1786*0.04-MIN(50000,T1786)*0.02,-2)))</f>
        <v/>
      </c>
      <c r="V1786" s="19">
        <f>S1786+U1786+O1786</f>
        <v/>
      </c>
      <c r="W1786" s="19">
        <f>MIN(550000,MAX(0,$B1786))</f>
        <v/>
      </c>
      <c r="X1786" s="19">
        <f>$B1786-W1786</f>
        <v/>
      </c>
      <c r="Y1786" s="19">
        <f>MIN(670000,ROUNDDOWN(MAX(0,X1786-430000)*0.0751+47600,0))+MIN(260000,ROUNDDOWN(MAX(0,X1786-430000)*0.028+17600,0))+MIN(30000,ROUNDDOWN(MAX(0,X1786-430000)*0.0027+1873,0))+IF("いいえ"="はい",MIN(170000,ROUNDDOWN(MAX(0,X1786-430000)*0.0243+17800,0)),0)</f>
        <v/>
      </c>
      <c r="Z1786" s="19">
        <f>IF(""="",215040+Y1786,"")</f>
        <v/>
      </c>
      <c r="AA1786" s="19">
        <f>IF(X1786&gt;23500000,NA(),IF(X1786&lt;=4890000,1040000,IF(X1786&lt;=6550000,670000,620000)))</f>
        <v/>
      </c>
      <c r="AB1786" s="19">
        <f>MAX(0,ROUNDDOWN(X1786-Z1786-AA1786-0,-3))</f>
        <v/>
      </c>
      <c r="AC1786" s="19">
        <f>IF(AB1786&lt;=0,0,ROUNDDOWN((AB1786*LOOKUP(AB1786,{0,1950001,3300001,6950001,9000001,18000001,40000001},{0.05,0.1,0.2,0.23,0.33,0.4,0.45})-LOOKUP(AB1786,{0,1950001,3300001,6950001,9000001,18000001,40000001},{0,97500,427500,636000,1536000,2796000,4796000}))*1.021,-2))</f>
        <v/>
      </c>
      <c r="AD1786" s="19">
        <f>MAX(0,ROUNDDOWN(X1786-Z1786-430000-0,-3))</f>
        <v/>
      </c>
      <c r="AE1786" s="19">
        <f>IF(X1786&lt;=450000,0,MAX(0,ROUNDDOWN(AD1786*0.06-MIN(50000,AD1786)*0.03,-2))+MAX(0,ROUNDDOWN(AD1786*0.04-MIN(50000,AD1786)*0.02,-2)))</f>
        <v/>
      </c>
      <c r="AF1786" s="19">
        <f>AC1786+AE1786+Y1786</f>
        <v/>
      </c>
      <c r="AG1786" s="19">
        <f>MIN(650000,MAX(0,$B1786))</f>
        <v/>
      </c>
      <c r="AH1786" s="19">
        <f>$B1786-AG1786</f>
        <v/>
      </c>
      <c r="AI1786" s="19">
        <f>MIN(670000,ROUNDDOWN(MAX(0,AH1786-430000)*0.0751+47600,0))+MIN(260000,ROUNDDOWN(MAX(0,AH1786-430000)*0.028+17600,0))+MIN(30000,ROUNDDOWN(MAX(0,AH1786-430000)*0.0027+1873,0))+IF("いいえ"="はい",MIN(170000,ROUNDDOWN(MAX(0,AH1786-430000)*0.0243+17800,0)),0)</f>
        <v/>
      </c>
      <c r="AJ1786" s="19">
        <f>IF(""="",215040+AI1786,"")</f>
        <v/>
      </c>
      <c r="AK1786" s="19">
        <f>IF(AH1786&gt;23500000,NA(),IF(AH1786&lt;=4890000,1040000,IF(AH1786&lt;=6550000,670000,620000)))</f>
        <v/>
      </c>
      <c r="AL1786" s="19">
        <f>MAX(0,ROUNDDOWN(AH1786-AJ1786-AK1786-0,-3))</f>
        <v/>
      </c>
      <c r="AM1786" s="19">
        <f>IF(AL1786&lt;=0,0,ROUNDDOWN((AL1786*LOOKUP(AL1786,{0,1950001,3300001,6950001,9000001,18000001,40000001},{0.05,0.1,0.2,0.23,0.33,0.4,0.45})-LOOKUP(AL1786,{0,1950001,3300001,6950001,9000001,18000001,40000001},{0,97500,427500,636000,1536000,2796000,4796000}))*1.021,-2))</f>
        <v/>
      </c>
      <c r="AN1786" s="19">
        <f>MAX(0,ROUNDDOWN(AH1786-AJ1786-430000-0,-3))</f>
        <v/>
      </c>
      <c r="AO1786" s="19">
        <f>IF(AH1786&lt;=450000,0,MAX(0,ROUNDDOWN(AN1786*0.06-MIN(50000,AN1786)*0.03,-2))+MAX(0,ROUNDDOWN(AN1786*0.04-MIN(50000,AN1786)*0.02,-2)))</f>
        <v/>
      </c>
      <c r="AP1786" s="19">
        <f>AM1786+AO1786+AI1786</f>
        <v/>
      </c>
      <c r="AQ1786" s="19">
        <f>MIN(750000,MAX(0,$B1786))</f>
        <v/>
      </c>
      <c r="AR1786" s="19">
        <f>$B1786-AQ1786</f>
        <v/>
      </c>
      <c r="AS1786" s="19">
        <f>MIN(670000,ROUNDDOWN(MAX(0,AR1786-430000)*0.0751+47600,0))+MIN(260000,ROUNDDOWN(MAX(0,AR1786-430000)*0.028+17600,0))+MIN(30000,ROUNDDOWN(MAX(0,AR1786-430000)*0.0027+1873,0))+IF("いいえ"="はい",MIN(170000,ROUNDDOWN(MAX(0,AR1786-430000)*0.0243+17800,0)),0)</f>
        <v/>
      </c>
      <c r="AT1786" s="19">
        <f>IF(""="",215040+AS1786,"")</f>
        <v/>
      </c>
      <c r="AU1786" s="19">
        <f>IF(AR1786&gt;23500000,NA(),IF(AR1786&lt;=4890000,1040000,IF(AR1786&lt;=6550000,670000,620000)))</f>
        <v/>
      </c>
      <c r="AV1786" s="19">
        <f>MAX(0,ROUNDDOWN(AR1786-AT1786-AU1786-0,-3))</f>
        <v/>
      </c>
      <c r="AW1786" s="19">
        <f>IF(AV1786&lt;=0,0,ROUNDDOWN((AV1786*LOOKUP(AV1786,{0,1950001,3300001,6950001,9000001,18000001,40000001},{0.05,0.1,0.2,0.23,0.33,0.4,0.45})-LOOKUP(AV1786,{0,1950001,3300001,6950001,9000001,18000001,40000001},{0,97500,427500,636000,1536000,2796000,4796000}))*1.021,-2))</f>
        <v/>
      </c>
      <c r="AX1786" s="19">
        <f>MAX(0,ROUNDDOWN(AR1786-AT1786-430000-0,-3))</f>
        <v/>
      </c>
      <c r="AY1786" s="19">
        <f>IF(AR1786&lt;=450000,0,MAX(0,ROUNDDOWN(AX1786*0.06-MIN(50000,AX1786)*0.03,-2))+MAX(0,ROUNDDOWN(AX1786*0.04-MIN(50000,AX1786)*0.02,-2)))</f>
        <v/>
      </c>
      <c r="AZ1786" s="19">
        <f>AW1786+AY1786+AS1786</f>
        <v/>
      </c>
    </row>
    <row r="1787">
      <c r="A1787" t="inlineStr">
        <is>
          <t>1万円刻み</t>
        </is>
      </c>
      <c r="B1787" s="19">
        <f>'3_1万円刻み'!$A$1770</f>
        <v/>
      </c>
      <c r="C1787" s="19">
        <f>MIN(0,MAX(0,$B1787))</f>
        <v/>
      </c>
      <c r="D1787" s="19">
        <f>$B1787-C1787</f>
        <v/>
      </c>
      <c r="E1787" s="19">
        <f>MIN(670000,ROUNDDOWN(MAX(0,D1787-430000)*0.0751+47600,0))+MIN(260000,ROUNDDOWN(MAX(0,D1787-430000)*0.028+17600,0))+MIN(30000,ROUNDDOWN(MAX(0,D1787-430000)*0.0027+1873,0))+IF("いいえ"="はい",MIN(170000,ROUNDDOWN(MAX(0,D1787-430000)*0.0243+17800,0)),0)</f>
        <v/>
      </c>
      <c r="F1787" s="19">
        <f>IF(""="",215040+E1787,"")</f>
        <v/>
      </c>
      <c r="G1787" s="19">
        <f>IF(D1787&gt;23500000,NA(),IF(D1787&lt;=4890000,1040000,IF(D1787&lt;=6550000,670000,620000)))</f>
        <v/>
      </c>
      <c r="H1787" s="19">
        <f>MAX(0,ROUNDDOWN(D1787-F1787-G1787-0,-3))</f>
        <v/>
      </c>
      <c r="I1787" s="19">
        <f>IF(H1787&lt;=0,0,ROUNDDOWN((H1787*LOOKUP(H1787,{0,1950001,3300001,6950001,9000001,18000001,40000001},{0.05,0.1,0.2,0.23,0.33,0.4,0.45})-LOOKUP(H1787,{0,1950001,3300001,6950001,9000001,18000001,40000001},{0,97500,427500,636000,1536000,2796000,4796000}))*1.021,-2))</f>
        <v/>
      </c>
      <c r="J1787" s="19">
        <f>MAX(0,ROUNDDOWN(D1787-F1787-430000-0,-3))</f>
        <v/>
      </c>
      <c r="K1787" s="19">
        <f>IF(D1787&lt;=450000,0,MAX(0,ROUNDDOWN(J1787*0.06-MIN(50000,J1787)*0.03,-2))+MAX(0,ROUNDDOWN(J1787*0.04-MIN(50000,J1787)*0.02,-2)))</f>
        <v/>
      </c>
      <c r="L1787" s="19">
        <f>I1787+K1787+E1787</f>
        <v/>
      </c>
      <c r="M1787" s="19">
        <f>MIN(100000,MAX(0,$B1787))</f>
        <v/>
      </c>
      <c r="N1787" s="19">
        <f>$B1787-M1787</f>
        <v/>
      </c>
      <c r="O1787" s="19">
        <f>MIN(670000,ROUNDDOWN(MAX(0,N1787-430000)*0.0751+47600,0))+MIN(260000,ROUNDDOWN(MAX(0,N1787-430000)*0.028+17600,0))+MIN(30000,ROUNDDOWN(MAX(0,N1787-430000)*0.0027+1873,0))+IF("いいえ"="はい",MIN(170000,ROUNDDOWN(MAX(0,N1787-430000)*0.0243+17800,0)),0)</f>
        <v/>
      </c>
      <c r="P1787" s="19">
        <f>IF(""="",215040+O1787,"")</f>
        <v/>
      </c>
      <c r="Q1787" s="19">
        <f>IF(N1787&gt;23500000,NA(),IF(N1787&lt;=4890000,1040000,IF(N1787&lt;=6550000,670000,620000)))</f>
        <v/>
      </c>
      <c r="R1787" s="19">
        <f>MAX(0,ROUNDDOWN(N1787-P1787-Q1787-0,-3))</f>
        <v/>
      </c>
      <c r="S1787" s="19">
        <f>IF(R1787&lt;=0,0,ROUNDDOWN((R1787*LOOKUP(R1787,{0,1950001,3300001,6950001,9000001,18000001,40000001},{0.05,0.1,0.2,0.23,0.33,0.4,0.45})-LOOKUP(R1787,{0,1950001,3300001,6950001,9000001,18000001,40000001},{0,97500,427500,636000,1536000,2796000,4796000}))*1.021,-2))</f>
        <v/>
      </c>
      <c r="T1787" s="19">
        <f>MAX(0,ROUNDDOWN(N1787-P1787-430000-0,-3))</f>
        <v/>
      </c>
      <c r="U1787" s="19">
        <f>IF(N1787&lt;=450000,0,MAX(0,ROUNDDOWN(T1787*0.06-MIN(50000,T1787)*0.03,-2))+MAX(0,ROUNDDOWN(T1787*0.04-MIN(50000,T1787)*0.02,-2)))</f>
        <v/>
      </c>
      <c r="V1787" s="19">
        <f>S1787+U1787+O1787</f>
        <v/>
      </c>
      <c r="W1787" s="19">
        <f>MIN(550000,MAX(0,$B1787))</f>
        <v/>
      </c>
      <c r="X1787" s="19">
        <f>$B1787-W1787</f>
        <v/>
      </c>
      <c r="Y1787" s="19">
        <f>MIN(670000,ROUNDDOWN(MAX(0,X1787-430000)*0.0751+47600,0))+MIN(260000,ROUNDDOWN(MAX(0,X1787-430000)*0.028+17600,0))+MIN(30000,ROUNDDOWN(MAX(0,X1787-430000)*0.0027+1873,0))+IF("いいえ"="はい",MIN(170000,ROUNDDOWN(MAX(0,X1787-430000)*0.0243+17800,0)),0)</f>
        <v/>
      </c>
      <c r="Z1787" s="19">
        <f>IF(""="",215040+Y1787,"")</f>
        <v/>
      </c>
      <c r="AA1787" s="19">
        <f>IF(X1787&gt;23500000,NA(),IF(X1787&lt;=4890000,1040000,IF(X1787&lt;=6550000,670000,620000)))</f>
        <v/>
      </c>
      <c r="AB1787" s="19">
        <f>MAX(0,ROUNDDOWN(X1787-Z1787-AA1787-0,-3))</f>
        <v/>
      </c>
      <c r="AC1787" s="19">
        <f>IF(AB1787&lt;=0,0,ROUNDDOWN((AB1787*LOOKUP(AB1787,{0,1950001,3300001,6950001,9000001,18000001,40000001},{0.05,0.1,0.2,0.23,0.33,0.4,0.45})-LOOKUP(AB1787,{0,1950001,3300001,6950001,9000001,18000001,40000001},{0,97500,427500,636000,1536000,2796000,4796000}))*1.021,-2))</f>
        <v/>
      </c>
      <c r="AD1787" s="19">
        <f>MAX(0,ROUNDDOWN(X1787-Z1787-430000-0,-3))</f>
        <v/>
      </c>
      <c r="AE1787" s="19">
        <f>IF(X1787&lt;=450000,0,MAX(0,ROUNDDOWN(AD1787*0.06-MIN(50000,AD1787)*0.03,-2))+MAX(0,ROUNDDOWN(AD1787*0.04-MIN(50000,AD1787)*0.02,-2)))</f>
        <v/>
      </c>
      <c r="AF1787" s="19">
        <f>AC1787+AE1787+Y1787</f>
        <v/>
      </c>
      <c r="AG1787" s="19">
        <f>MIN(650000,MAX(0,$B1787))</f>
        <v/>
      </c>
      <c r="AH1787" s="19">
        <f>$B1787-AG1787</f>
        <v/>
      </c>
      <c r="AI1787" s="19">
        <f>MIN(670000,ROUNDDOWN(MAX(0,AH1787-430000)*0.0751+47600,0))+MIN(260000,ROUNDDOWN(MAX(0,AH1787-430000)*0.028+17600,0))+MIN(30000,ROUNDDOWN(MAX(0,AH1787-430000)*0.0027+1873,0))+IF("いいえ"="はい",MIN(170000,ROUNDDOWN(MAX(0,AH1787-430000)*0.0243+17800,0)),0)</f>
        <v/>
      </c>
      <c r="AJ1787" s="19">
        <f>IF(""="",215040+AI1787,"")</f>
        <v/>
      </c>
      <c r="AK1787" s="19">
        <f>IF(AH1787&gt;23500000,NA(),IF(AH1787&lt;=4890000,1040000,IF(AH1787&lt;=6550000,670000,620000)))</f>
        <v/>
      </c>
      <c r="AL1787" s="19">
        <f>MAX(0,ROUNDDOWN(AH1787-AJ1787-AK1787-0,-3))</f>
        <v/>
      </c>
      <c r="AM1787" s="19">
        <f>IF(AL1787&lt;=0,0,ROUNDDOWN((AL1787*LOOKUP(AL1787,{0,1950001,3300001,6950001,9000001,18000001,40000001},{0.05,0.1,0.2,0.23,0.33,0.4,0.45})-LOOKUP(AL1787,{0,1950001,3300001,6950001,9000001,18000001,40000001},{0,97500,427500,636000,1536000,2796000,4796000}))*1.021,-2))</f>
        <v/>
      </c>
      <c r="AN1787" s="19">
        <f>MAX(0,ROUNDDOWN(AH1787-AJ1787-430000-0,-3))</f>
        <v/>
      </c>
      <c r="AO1787" s="19">
        <f>IF(AH1787&lt;=450000,0,MAX(0,ROUNDDOWN(AN1787*0.06-MIN(50000,AN1787)*0.03,-2))+MAX(0,ROUNDDOWN(AN1787*0.04-MIN(50000,AN1787)*0.02,-2)))</f>
        <v/>
      </c>
      <c r="AP1787" s="19">
        <f>AM1787+AO1787+AI1787</f>
        <v/>
      </c>
      <c r="AQ1787" s="19">
        <f>MIN(750000,MAX(0,$B1787))</f>
        <v/>
      </c>
      <c r="AR1787" s="19">
        <f>$B1787-AQ1787</f>
        <v/>
      </c>
      <c r="AS1787" s="19">
        <f>MIN(670000,ROUNDDOWN(MAX(0,AR1787-430000)*0.0751+47600,0))+MIN(260000,ROUNDDOWN(MAX(0,AR1787-430000)*0.028+17600,0))+MIN(30000,ROUNDDOWN(MAX(0,AR1787-430000)*0.0027+1873,0))+IF("いいえ"="はい",MIN(170000,ROUNDDOWN(MAX(0,AR1787-430000)*0.0243+17800,0)),0)</f>
        <v/>
      </c>
      <c r="AT1787" s="19">
        <f>IF(""="",215040+AS1787,"")</f>
        <v/>
      </c>
      <c r="AU1787" s="19">
        <f>IF(AR1787&gt;23500000,NA(),IF(AR1787&lt;=4890000,1040000,IF(AR1787&lt;=6550000,670000,620000)))</f>
        <v/>
      </c>
      <c r="AV1787" s="19">
        <f>MAX(0,ROUNDDOWN(AR1787-AT1787-AU1787-0,-3))</f>
        <v/>
      </c>
      <c r="AW1787" s="19">
        <f>IF(AV1787&lt;=0,0,ROUNDDOWN((AV1787*LOOKUP(AV1787,{0,1950001,3300001,6950001,9000001,18000001,40000001},{0.05,0.1,0.2,0.23,0.33,0.4,0.45})-LOOKUP(AV1787,{0,1950001,3300001,6950001,9000001,18000001,40000001},{0,97500,427500,636000,1536000,2796000,4796000}))*1.021,-2))</f>
        <v/>
      </c>
      <c r="AX1787" s="19">
        <f>MAX(0,ROUNDDOWN(AR1787-AT1787-430000-0,-3))</f>
        <v/>
      </c>
      <c r="AY1787" s="19">
        <f>IF(AR1787&lt;=450000,0,MAX(0,ROUNDDOWN(AX1787*0.06-MIN(50000,AX1787)*0.03,-2))+MAX(0,ROUNDDOWN(AX1787*0.04-MIN(50000,AX1787)*0.02,-2)))</f>
        <v/>
      </c>
      <c r="AZ1787" s="19">
        <f>AW1787+AY1787+AS1787</f>
        <v/>
      </c>
    </row>
    <row r="1788">
      <c r="A1788" t="inlineStr">
        <is>
          <t>1万円刻み</t>
        </is>
      </c>
      <c r="B1788" s="19">
        <f>'3_1万円刻み'!$A$1771</f>
        <v/>
      </c>
      <c r="C1788" s="19">
        <f>MIN(0,MAX(0,$B1788))</f>
        <v/>
      </c>
      <c r="D1788" s="19">
        <f>$B1788-C1788</f>
        <v/>
      </c>
      <c r="E1788" s="19">
        <f>MIN(670000,ROUNDDOWN(MAX(0,D1788-430000)*0.0751+47600,0))+MIN(260000,ROUNDDOWN(MAX(0,D1788-430000)*0.028+17600,0))+MIN(30000,ROUNDDOWN(MAX(0,D1788-430000)*0.0027+1873,0))+IF("いいえ"="はい",MIN(170000,ROUNDDOWN(MAX(0,D1788-430000)*0.0243+17800,0)),0)</f>
        <v/>
      </c>
      <c r="F1788" s="19">
        <f>IF(""="",215040+E1788,"")</f>
        <v/>
      </c>
      <c r="G1788" s="19">
        <f>IF(D1788&gt;23500000,NA(),IF(D1788&lt;=4890000,1040000,IF(D1788&lt;=6550000,670000,620000)))</f>
        <v/>
      </c>
      <c r="H1788" s="19">
        <f>MAX(0,ROUNDDOWN(D1788-F1788-G1788-0,-3))</f>
        <v/>
      </c>
      <c r="I1788" s="19">
        <f>IF(H1788&lt;=0,0,ROUNDDOWN((H1788*LOOKUP(H1788,{0,1950001,3300001,6950001,9000001,18000001,40000001},{0.05,0.1,0.2,0.23,0.33,0.4,0.45})-LOOKUP(H1788,{0,1950001,3300001,6950001,9000001,18000001,40000001},{0,97500,427500,636000,1536000,2796000,4796000}))*1.021,-2))</f>
        <v/>
      </c>
      <c r="J1788" s="19">
        <f>MAX(0,ROUNDDOWN(D1788-F1788-430000-0,-3))</f>
        <v/>
      </c>
      <c r="K1788" s="19">
        <f>IF(D1788&lt;=450000,0,MAX(0,ROUNDDOWN(J1788*0.06-MIN(50000,J1788)*0.03,-2))+MAX(0,ROUNDDOWN(J1788*0.04-MIN(50000,J1788)*0.02,-2)))</f>
        <v/>
      </c>
      <c r="L1788" s="19">
        <f>I1788+K1788+E1788</f>
        <v/>
      </c>
      <c r="M1788" s="19">
        <f>MIN(100000,MAX(0,$B1788))</f>
        <v/>
      </c>
      <c r="N1788" s="19">
        <f>$B1788-M1788</f>
        <v/>
      </c>
      <c r="O1788" s="19">
        <f>MIN(670000,ROUNDDOWN(MAX(0,N1788-430000)*0.0751+47600,0))+MIN(260000,ROUNDDOWN(MAX(0,N1788-430000)*0.028+17600,0))+MIN(30000,ROUNDDOWN(MAX(0,N1788-430000)*0.0027+1873,0))+IF("いいえ"="はい",MIN(170000,ROUNDDOWN(MAX(0,N1788-430000)*0.0243+17800,0)),0)</f>
        <v/>
      </c>
      <c r="P1788" s="19">
        <f>IF(""="",215040+O1788,"")</f>
        <v/>
      </c>
      <c r="Q1788" s="19">
        <f>IF(N1788&gt;23500000,NA(),IF(N1788&lt;=4890000,1040000,IF(N1788&lt;=6550000,670000,620000)))</f>
        <v/>
      </c>
      <c r="R1788" s="19">
        <f>MAX(0,ROUNDDOWN(N1788-P1788-Q1788-0,-3))</f>
        <v/>
      </c>
      <c r="S1788" s="19">
        <f>IF(R1788&lt;=0,0,ROUNDDOWN((R1788*LOOKUP(R1788,{0,1950001,3300001,6950001,9000001,18000001,40000001},{0.05,0.1,0.2,0.23,0.33,0.4,0.45})-LOOKUP(R1788,{0,1950001,3300001,6950001,9000001,18000001,40000001},{0,97500,427500,636000,1536000,2796000,4796000}))*1.021,-2))</f>
        <v/>
      </c>
      <c r="T1788" s="19">
        <f>MAX(0,ROUNDDOWN(N1788-P1788-430000-0,-3))</f>
        <v/>
      </c>
      <c r="U1788" s="19">
        <f>IF(N1788&lt;=450000,0,MAX(0,ROUNDDOWN(T1788*0.06-MIN(50000,T1788)*0.03,-2))+MAX(0,ROUNDDOWN(T1788*0.04-MIN(50000,T1788)*0.02,-2)))</f>
        <v/>
      </c>
      <c r="V1788" s="19">
        <f>S1788+U1788+O1788</f>
        <v/>
      </c>
      <c r="W1788" s="19">
        <f>MIN(550000,MAX(0,$B1788))</f>
        <v/>
      </c>
      <c r="X1788" s="19">
        <f>$B1788-W1788</f>
        <v/>
      </c>
      <c r="Y1788" s="19">
        <f>MIN(670000,ROUNDDOWN(MAX(0,X1788-430000)*0.0751+47600,0))+MIN(260000,ROUNDDOWN(MAX(0,X1788-430000)*0.028+17600,0))+MIN(30000,ROUNDDOWN(MAX(0,X1788-430000)*0.0027+1873,0))+IF("いいえ"="はい",MIN(170000,ROUNDDOWN(MAX(0,X1788-430000)*0.0243+17800,0)),0)</f>
        <v/>
      </c>
      <c r="Z1788" s="19">
        <f>IF(""="",215040+Y1788,"")</f>
        <v/>
      </c>
      <c r="AA1788" s="19">
        <f>IF(X1788&gt;23500000,NA(),IF(X1788&lt;=4890000,1040000,IF(X1788&lt;=6550000,670000,620000)))</f>
        <v/>
      </c>
      <c r="AB1788" s="19">
        <f>MAX(0,ROUNDDOWN(X1788-Z1788-AA1788-0,-3))</f>
        <v/>
      </c>
      <c r="AC1788" s="19">
        <f>IF(AB1788&lt;=0,0,ROUNDDOWN((AB1788*LOOKUP(AB1788,{0,1950001,3300001,6950001,9000001,18000001,40000001},{0.05,0.1,0.2,0.23,0.33,0.4,0.45})-LOOKUP(AB1788,{0,1950001,3300001,6950001,9000001,18000001,40000001},{0,97500,427500,636000,1536000,2796000,4796000}))*1.021,-2))</f>
        <v/>
      </c>
      <c r="AD1788" s="19">
        <f>MAX(0,ROUNDDOWN(X1788-Z1788-430000-0,-3))</f>
        <v/>
      </c>
      <c r="AE1788" s="19">
        <f>IF(X1788&lt;=450000,0,MAX(0,ROUNDDOWN(AD1788*0.06-MIN(50000,AD1788)*0.03,-2))+MAX(0,ROUNDDOWN(AD1788*0.04-MIN(50000,AD1788)*0.02,-2)))</f>
        <v/>
      </c>
      <c r="AF1788" s="19">
        <f>AC1788+AE1788+Y1788</f>
        <v/>
      </c>
      <c r="AG1788" s="19">
        <f>MIN(650000,MAX(0,$B1788))</f>
        <v/>
      </c>
      <c r="AH1788" s="19">
        <f>$B1788-AG1788</f>
        <v/>
      </c>
      <c r="AI1788" s="19">
        <f>MIN(670000,ROUNDDOWN(MAX(0,AH1788-430000)*0.0751+47600,0))+MIN(260000,ROUNDDOWN(MAX(0,AH1788-430000)*0.028+17600,0))+MIN(30000,ROUNDDOWN(MAX(0,AH1788-430000)*0.0027+1873,0))+IF("いいえ"="はい",MIN(170000,ROUNDDOWN(MAX(0,AH1788-430000)*0.0243+17800,0)),0)</f>
        <v/>
      </c>
      <c r="AJ1788" s="19">
        <f>IF(""="",215040+AI1788,"")</f>
        <v/>
      </c>
      <c r="AK1788" s="19">
        <f>IF(AH1788&gt;23500000,NA(),IF(AH1788&lt;=4890000,1040000,IF(AH1788&lt;=6550000,670000,620000)))</f>
        <v/>
      </c>
      <c r="AL1788" s="19">
        <f>MAX(0,ROUNDDOWN(AH1788-AJ1788-AK1788-0,-3))</f>
        <v/>
      </c>
      <c r="AM1788" s="19">
        <f>IF(AL1788&lt;=0,0,ROUNDDOWN((AL1788*LOOKUP(AL1788,{0,1950001,3300001,6950001,9000001,18000001,40000001},{0.05,0.1,0.2,0.23,0.33,0.4,0.45})-LOOKUP(AL1788,{0,1950001,3300001,6950001,9000001,18000001,40000001},{0,97500,427500,636000,1536000,2796000,4796000}))*1.021,-2))</f>
        <v/>
      </c>
      <c r="AN1788" s="19">
        <f>MAX(0,ROUNDDOWN(AH1788-AJ1788-430000-0,-3))</f>
        <v/>
      </c>
      <c r="AO1788" s="19">
        <f>IF(AH1788&lt;=450000,0,MAX(0,ROUNDDOWN(AN1788*0.06-MIN(50000,AN1788)*0.03,-2))+MAX(0,ROUNDDOWN(AN1788*0.04-MIN(50000,AN1788)*0.02,-2)))</f>
        <v/>
      </c>
      <c r="AP1788" s="19">
        <f>AM1788+AO1788+AI1788</f>
        <v/>
      </c>
      <c r="AQ1788" s="19">
        <f>MIN(750000,MAX(0,$B1788))</f>
        <v/>
      </c>
      <c r="AR1788" s="19">
        <f>$B1788-AQ1788</f>
        <v/>
      </c>
      <c r="AS1788" s="19">
        <f>MIN(670000,ROUNDDOWN(MAX(0,AR1788-430000)*0.0751+47600,0))+MIN(260000,ROUNDDOWN(MAX(0,AR1788-430000)*0.028+17600,0))+MIN(30000,ROUNDDOWN(MAX(0,AR1788-430000)*0.0027+1873,0))+IF("いいえ"="はい",MIN(170000,ROUNDDOWN(MAX(0,AR1788-430000)*0.0243+17800,0)),0)</f>
        <v/>
      </c>
      <c r="AT1788" s="19">
        <f>IF(""="",215040+AS1788,"")</f>
        <v/>
      </c>
      <c r="AU1788" s="19">
        <f>IF(AR1788&gt;23500000,NA(),IF(AR1788&lt;=4890000,1040000,IF(AR1788&lt;=6550000,670000,620000)))</f>
        <v/>
      </c>
      <c r="AV1788" s="19">
        <f>MAX(0,ROUNDDOWN(AR1788-AT1788-AU1788-0,-3))</f>
        <v/>
      </c>
      <c r="AW1788" s="19">
        <f>IF(AV1788&lt;=0,0,ROUNDDOWN((AV1788*LOOKUP(AV1788,{0,1950001,3300001,6950001,9000001,18000001,40000001},{0.05,0.1,0.2,0.23,0.33,0.4,0.45})-LOOKUP(AV1788,{0,1950001,3300001,6950001,9000001,18000001,40000001},{0,97500,427500,636000,1536000,2796000,4796000}))*1.021,-2))</f>
        <v/>
      </c>
      <c r="AX1788" s="19">
        <f>MAX(0,ROUNDDOWN(AR1788-AT1788-430000-0,-3))</f>
        <v/>
      </c>
      <c r="AY1788" s="19">
        <f>IF(AR1788&lt;=450000,0,MAX(0,ROUNDDOWN(AX1788*0.06-MIN(50000,AX1788)*0.03,-2))+MAX(0,ROUNDDOWN(AX1788*0.04-MIN(50000,AX1788)*0.02,-2)))</f>
        <v/>
      </c>
      <c r="AZ1788" s="19">
        <f>AW1788+AY1788+AS1788</f>
        <v/>
      </c>
    </row>
    <row r="1789">
      <c r="A1789" t="inlineStr">
        <is>
          <t>1万円刻み</t>
        </is>
      </c>
      <c r="B1789" s="19">
        <f>'3_1万円刻み'!$A$1772</f>
        <v/>
      </c>
      <c r="C1789" s="19">
        <f>MIN(0,MAX(0,$B1789))</f>
        <v/>
      </c>
      <c r="D1789" s="19">
        <f>$B1789-C1789</f>
        <v/>
      </c>
      <c r="E1789" s="19">
        <f>MIN(670000,ROUNDDOWN(MAX(0,D1789-430000)*0.0751+47600,0))+MIN(260000,ROUNDDOWN(MAX(0,D1789-430000)*0.028+17600,0))+MIN(30000,ROUNDDOWN(MAX(0,D1789-430000)*0.0027+1873,0))+IF("いいえ"="はい",MIN(170000,ROUNDDOWN(MAX(0,D1789-430000)*0.0243+17800,0)),0)</f>
        <v/>
      </c>
      <c r="F1789" s="19">
        <f>IF(""="",215040+E1789,"")</f>
        <v/>
      </c>
      <c r="G1789" s="19">
        <f>IF(D1789&gt;23500000,NA(),IF(D1789&lt;=4890000,1040000,IF(D1789&lt;=6550000,670000,620000)))</f>
        <v/>
      </c>
      <c r="H1789" s="19">
        <f>MAX(0,ROUNDDOWN(D1789-F1789-G1789-0,-3))</f>
        <v/>
      </c>
      <c r="I1789" s="19">
        <f>IF(H1789&lt;=0,0,ROUNDDOWN((H1789*LOOKUP(H1789,{0,1950001,3300001,6950001,9000001,18000001,40000001},{0.05,0.1,0.2,0.23,0.33,0.4,0.45})-LOOKUP(H1789,{0,1950001,3300001,6950001,9000001,18000001,40000001},{0,97500,427500,636000,1536000,2796000,4796000}))*1.021,-2))</f>
        <v/>
      </c>
      <c r="J1789" s="19">
        <f>MAX(0,ROUNDDOWN(D1789-F1789-430000-0,-3))</f>
        <v/>
      </c>
      <c r="K1789" s="19">
        <f>IF(D1789&lt;=450000,0,MAX(0,ROUNDDOWN(J1789*0.06-MIN(50000,J1789)*0.03,-2))+MAX(0,ROUNDDOWN(J1789*0.04-MIN(50000,J1789)*0.02,-2)))</f>
        <v/>
      </c>
      <c r="L1789" s="19">
        <f>I1789+K1789+E1789</f>
        <v/>
      </c>
      <c r="M1789" s="19">
        <f>MIN(100000,MAX(0,$B1789))</f>
        <v/>
      </c>
      <c r="N1789" s="19">
        <f>$B1789-M1789</f>
        <v/>
      </c>
      <c r="O1789" s="19">
        <f>MIN(670000,ROUNDDOWN(MAX(0,N1789-430000)*0.0751+47600,0))+MIN(260000,ROUNDDOWN(MAX(0,N1789-430000)*0.028+17600,0))+MIN(30000,ROUNDDOWN(MAX(0,N1789-430000)*0.0027+1873,0))+IF("いいえ"="はい",MIN(170000,ROUNDDOWN(MAX(0,N1789-430000)*0.0243+17800,0)),0)</f>
        <v/>
      </c>
      <c r="P1789" s="19">
        <f>IF(""="",215040+O1789,"")</f>
        <v/>
      </c>
      <c r="Q1789" s="19">
        <f>IF(N1789&gt;23500000,NA(),IF(N1789&lt;=4890000,1040000,IF(N1789&lt;=6550000,670000,620000)))</f>
        <v/>
      </c>
      <c r="R1789" s="19">
        <f>MAX(0,ROUNDDOWN(N1789-P1789-Q1789-0,-3))</f>
        <v/>
      </c>
      <c r="S1789" s="19">
        <f>IF(R1789&lt;=0,0,ROUNDDOWN((R1789*LOOKUP(R1789,{0,1950001,3300001,6950001,9000001,18000001,40000001},{0.05,0.1,0.2,0.23,0.33,0.4,0.45})-LOOKUP(R1789,{0,1950001,3300001,6950001,9000001,18000001,40000001},{0,97500,427500,636000,1536000,2796000,4796000}))*1.021,-2))</f>
        <v/>
      </c>
      <c r="T1789" s="19">
        <f>MAX(0,ROUNDDOWN(N1789-P1789-430000-0,-3))</f>
        <v/>
      </c>
      <c r="U1789" s="19">
        <f>IF(N1789&lt;=450000,0,MAX(0,ROUNDDOWN(T1789*0.06-MIN(50000,T1789)*0.03,-2))+MAX(0,ROUNDDOWN(T1789*0.04-MIN(50000,T1789)*0.02,-2)))</f>
        <v/>
      </c>
      <c r="V1789" s="19">
        <f>S1789+U1789+O1789</f>
        <v/>
      </c>
      <c r="W1789" s="19">
        <f>MIN(550000,MAX(0,$B1789))</f>
        <v/>
      </c>
      <c r="X1789" s="19">
        <f>$B1789-W1789</f>
        <v/>
      </c>
      <c r="Y1789" s="19">
        <f>MIN(670000,ROUNDDOWN(MAX(0,X1789-430000)*0.0751+47600,0))+MIN(260000,ROUNDDOWN(MAX(0,X1789-430000)*0.028+17600,0))+MIN(30000,ROUNDDOWN(MAX(0,X1789-430000)*0.0027+1873,0))+IF("いいえ"="はい",MIN(170000,ROUNDDOWN(MAX(0,X1789-430000)*0.0243+17800,0)),0)</f>
        <v/>
      </c>
      <c r="Z1789" s="19">
        <f>IF(""="",215040+Y1789,"")</f>
        <v/>
      </c>
      <c r="AA1789" s="19">
        <f>IF(X1789&gt;23500000,NA(),IF(X1789&lt;=4890000,1040000,IF(X1789&lt;=6550000,670000,620000)))</f>
        <v/>
      </c>
      <c r="AB1789" s="19">
        <f>MAX(0,ROUNDDOWN(X1789-Z1789-AA1789-0,-3))</f>
        <v/>
      </c>
      <c r="AC1789" s="19">
        <f>IF(AB1789&lt;=0,0,ROUNDDOWN((AB1789*LOOKUP(AB1789,{0,1950001,3300001,6950001,9000001,18000001,40000001},{0.05,0.1,0.2,0.23,0.33,0.4,0.45})-LOOKUP(AB1789,{0,1950001,3300001,6950001,9000001,18000001,40000001},{0,97500,427500,636000,1536000,2796000,4796000}))*1.021,-2))</f>
        <v/>
      </c>
      <c r="AD1789" s="19">
        <f>MAX(0,ROUNDDOWN(X1789-Z1789-430000-0,-3))</f>
        <v/>
      </c>
      <c r="AE1789" s="19">
        <f>IF(X1789&lt;=450000,0,MAX(0,ROUNDDOWN(AD1789*0.06-MIN(50000,AD1789)*0.03,-2))+MAX(0,ROUNDDOWN(AD1789*0.04-MIN(50000,AD1789)*0.02,-2)))</f>
        <v/>
      </c>
      <c r="AF1789" s="19">
        <f>AC1789+AE1789+Y1789</f>
        <v/>
      </c>
      <c r="AG1789" s="19">
        <f>MIN(650000,MAX(0,$B1789))</f>
        <v/>
      </c>
      <c r="AH1789" s="19">
        <f>$B1789-AG1789</f>
        <v/>
      </c>
      <c r="AI1789" s="19">
        <f>MIN(670000,ROUNDDOWN(MAX(0,AH1789-430000)*0.0751+47600,0))+MIN(260000,ROUNDDOWN(MAX(0,AH1789-430000)*0.028+17600,0))+MIN(30000,ROUNDDOWN(MAX(0,AH1789-430000)*0.0027+1873,0))+IF("いいえ"="はい",MIN(170000,ROUNDDOWN(MAX(0,AH1789-430000)*0.0243+17800,0)),0)</f>
        <v/>
      </c>
      <c r="AJ1789" s="19">
        <f>IF(""="",215040+AI1789,"")</f>
        <v/>
      </c>
      <c r="AK1789" s="19">
        <f>IF(AH1789&gt;23500000,NA(),IF(AH1789&lt;=4890000,1040000,IF(AH1789&lt;=6550000,670000,620000)))</f>
        <v/>
      </c>
      <c r="AL1789" s="19">
        <f>MAX(0,ROUNDDOWN(AH1789-AJ1789-AK1789-0,-3))</f>
        <v/>
      </c>
      <c r="AM1789" s="19">
        <f>IF(AL1789&lt;=0,0,ROUNDDOWN((AL1789*LOOKUP(AL1789,{0,1950001,3300001,6950001,9000001,18000001,40000001},{0.05,0.1,0.2,0.23,0.33,0.4,0.45})-LOOKUP(AL1789,{0,1950001,3300001,6950001,9000001,18000001,40000001},{0,97500,427500,636000,1536000,2796000,4796000}))*1.021,-2))</f>
        <v/>
      </c>
      <c r="AN1789" s="19">
        <f>MAX(0,ROUNDDOWN(AH1789-AJ1789-430000-0,-3))</f>
        <v/>
      </c>
      <c r="AO1789" s="19">
        <f>IF(AH1789&lt;=450000,0,MAX(0,ROUNDDOWN(AN1789*0.06-MIN(50000,AN1789)*0.03,-2))+MAX(0,ROUNDDOWN(AN1789*0.04-MIN(50000,AN1789)*0.02,-2)))</f>
        <v/>
      </c>
      <c r="AP1789" s="19">
        <f>AM1789+AO1789+AI1789</f>
        <v/>
      </c>
      <c r="AQ1789" s="19">
        <f>MIN(750000,MAX(0,$B1789))</f>
        <v/>
      </c>
      <c r="AR1789" s="19">
        <f>$B1789-AQ1789</f>
        <v/>
      </c>
      <c r="AS1789" s="19">
        <f>MIN(670000,ROUNDDOWN(MAX(0,AR1789-430000)*0.0751+47600,0))+MIN(260000,ROUNDDOWN(MAX(0,AR1789-430000)*0.028+17600,0))+MIN(30000,ROUNDDOWN(MAX(0,AR1789-430000)*0.0027+1873,0))+IF("いいえ"="はい",MIN(170000,ROUNDDOWN(MAX(0,AR1789-430000)*0.0243+17800,0)),0)</f>
        <v/>
      </c>
      <c r="AT1789" s="19">
        <f>IF(""="",215040+AS1789,"")</f>
        <v/>
      </c>
      <c r="AU1789" s="19">
        <f>IF(AR1789&gt;23500000,NA(),IF(AR1789&lt;=4890000,1040000,IF(AR1789&lt;=6550000,670000,620000)))</f>
        <v/>
      </c>
      <c r="AV1789" s="19">
        <f>MAX(0,ROUNDDOWN(AR1789-AT1789-AU1789-0,-3))</f>
        <v/>
      </c>
      <c r="AW1789" s="19">
        <f>IF(AV1789&lt;=0,0,ROUNDDOWN((AV1789*LOOKUP(AV1789,{0,1950001,3300001,6950001,9000001,18000001,40000001},{0.05,0.1,0.2,0.23,0.33,0.4,0.45})-LOOKUP(AV1789,{0,1950001,3300001,6950001,9000001,18000001,40000001},{0,97500,427500,636000,1536000,2796000,4796000}))*1.021,-2))</f>
        <v/>
      </c>
      <c r="AX1789" s="19">
        <f>MAX(0,ROUNDDOWN(AR1789-AT1789-430000-0,-3))</f>
        <v/>
      </c>
      <c r="AY1789" s="19">
        <f>IF(AR1789&lt;=450000,0,MAX(0,ROUNDDOWN(AX1789*0.06-MIN(50000,AX1789)*0.03,-2))+MAX(0,ROUNDDOWN(AX1789*0.04-MIN(50000,AX1789)*0.02,-2)))</f>
        <v/>
      </c>
      <c r="AZ1789" s="19">
        <f>AW1789+AY1789+AS1789</f>
        <v/>
      </c>
    </row>
    <row r="1790">
      <c r="A1790" t="inlineStr">
        <is>
          <t>1万円刻み</t>
        </is>
      </c>
      <c r="B1790" s="19">
        <f>'3_1万円刻み'!$A$1773</f>
        <v/>
      </c>
      <c r="C1790" s="19">
        <f>MIN(0,MAX(0,$B1790))</f>
        <v/>
      </c>
      <c r="D1790" s="19">
        <f>$B1790-C1790</f>
        <v/>
      </c>
      <c r="E1790" s="19">
        <f>MIN(670000,ROUNDDOWN(MAX(0,D1790-430000)*0.0751+47600,0))+MIN(260000,ROUNDDOWN(MAX(0,D1790-430000)*0.028+17600,0))+MIN(30000,ROUNDDOWN(MAX(0,D1790-430000)*0.0027+1873,0))+IF("いいえ"="はい",MIN(170000,ROUNDDOWN(MAX(0,D1790-430000)*0.0243+17800,0)),0)</f>
        <v/>
      </c>
      <c r="F1790" s="19">
        <f>IF(""="",215040+E1790,"")</f>
        <v/>
      </c>
      <c r="G1790" s="19">
        <f>IF(D1790&gt;23500000,NA(),IF(D1790&lt;=4890000,1040000,IF(D1790&lt;=6550000,670000,620000)))</f>
        <v/>
      </c>
      <c r="H1790" s="19">
        <f>MAX(0,ROUNDDOWN(D1790-F1790-G1790-0,-3))</f>
        <v/>
      </c>
      <c r="I1790" s="19">
        <f>IF(H1790&lt;=0,0,ROUNDDOWN((H1790*LOOKUP(H1790,{0,1950001,3300001,6950001,9000001,18000001,40000001},{0.05,0.1,0.2,0.23,0.33,0.4,0.45})-LOOKUP(H1790,{0,1950001,3300001,6950001,9000001,18000001,40000001},{0,97500,427500,636000,1536000,2796000,4796000}))*1.021,-2))</f>
        <v/>
      </c>
      <c r="J1790" s="19">
        <f>MAX(0,ROUNDDOWN(D1790-F1790-430000-0,-3))</f>
        <v/>
      </c>
      <c r="K1790" s="19">
        <f>IF(D1790&lt;=450000,0,MAX(0,ROUNDDOWN(J1790*0.06-MIN(50000,J1790)*0.03,-2))+MAX(0,ROUNDDOWN(J1790*0.04-MIN(50000,J1790)*0.02,-2)))</f>
        <v/>
      </c>
      <c r="L1790" s="19">
        <f>I1790+K1790+E1790</f>
        <v/>
      </c>
      <c r="M1790" s="19">
        <f>MIN(100000,MAX(0,$B1790))</f>
        <v/>
      </c>
      <c r="N1790" s="19">
        <f>$B1790-M1790</f>
        <v/>
      </c>
      <c r="O1790" s="19">
        <f>MIN(670000,ROUNDDOWN(MAX(0,N1790-430000)*0.0751+47600,0))+MIN(260000,ROUNDDOWN(MAX(0,N1790-430000)*0.028+17600,0))+MIN(30000,ROUNDDOWN(MAX(0,N1790-430000)*0.0027+1873,0))+IF("いいえ"="はい",MIN(170000,ROUNDDOWN(MAX(0,N1790-430000)*0.0243+17800,0)),0)</f>
        <v/>
      </c>
      <c r="P1790" s="19">
        <f>IF(""="",215040+O1790,"")</f>
        <v/>
      </c>
      <c r="Q1790" s="19">
        <f>IF(N1790&gt;23500000,NA(),IF(N1790&lt;=4890000,1040000,IF(N1790&lt;=6550000,670000,620000)))</f>
        <v/>
      </c>
      <c r="R1790" s="19">
        <f>MAX(0,ROUNDDOWN(N1790-P1790-Q1790-0,-3))</f>
        <v/>
      </c>
      <c r="S1790" s="19">
        <f>IF(R1790&lt;=0,0,ROUNDDOWN((R1790*LOOKUP(R1790,{0,1950001,3300001,6950001,9000001,18000001,40000001},{0.05,0.1,0.2,0.23,0.33,0.4,0.45})-LOOKUP(R1790,{0,1950001,3300001,6950001,9000001,18000001,40000001},{0,97500,427500,636000,1536000,2796000,4796000}))*1.021,-2))</f>
        <v/>
      </c>
      <c r="T1790" s="19">
        <f>MAX(0,ROUNDDOWN(N1790-P1790-430000-0,-3))</f>
        <v/>
      </c>
      <c r="U1790" s="19">
        <f>IF(N1790&lt;=450000,0,MAX(0,ROUNDDOWN(T1790*0.06-MIN(50000,T1790)*0.03,-2))+MAX(0,ROUNDDOWN(T1790*0.04-MIN(50000,T1790)*0.02,-2)))</f>
        <v/>
      </c>
      <c r="V1790" s="19">
        <f>S1790+U1790+O1790</f>
        <v/>
      </c>
      <c r="W1790" s="19">
        <f>MIN(550000,MAX(0,$B1790))</f>
        <v/>
      </c>
      <c r="X1790" s="19">
        <f>$B1790-W1790</f>
        <v/>
      </c>
      <c r="Y1790" s="19">
        <f>MIN(670000,ROUNDDOWN(MAX(0,X1790-430000)*0.0751+47600,0))+MIN(260000,ROUNDDOWN(MAX(0,X1790-430000)*0.028+17600,0))+MIN(30000,ROUNDDOWN(MAX(0,X1790-430000)*0.0027+1873,0))+IF("いいえ"="はい",MIN(170000,ROUNDDOWN(MAX(0,X1790-430000)*0.0243+17800,0)),0)</f>
        <v/>
      </c>
      <c r="Z1790" s="19">
        <f>IF(""="",215040+Y1790,"")</f>
        <v/>
      </c>
      <c r="AA1790" s="19">
        <f>IF(X1790&gt;23500000,NA(),IF(X1790&lt;=4890000,1040000,IF(X1790&lt;=6550000,670000,620000)))</f>
        <v/>
      </c>
      <c r="AB1790" s="19">
        <f>MAX(0,ROUNDDOWN(X1790-Z1790-AA1790-0,-3))</f>
        <v/>
      </c>
      <c r="AC1790" s="19">
        <f>IF(AB1790&lt;=0,0,ROUNDDOWN((AB1790*LOOKUP(AB1790,{0,1950001,3300001,6950001,9000001,18000001,40000001},{0.05,0.1,0.2,0.23,0.33,0.4,0.45})-LOOKUP(AB1790,{0,1950001,3300001,6950001,9000001,18000001,40000001},{0,97500,427500,636000,1536000,2796000,4796000}))*1.021,-2))</f>
        <v/>
      </c>
      <c r="AD1790" s="19">
        <f>MAX(0,ROUNDDOWN(X1790-Z1790-430000-0,-3))</f>
        <v/>
      </c>
      <c r="AE1790" s="19">
        <f>IF(X1790&lt;=450000,0,MAX(0,ROUNDDOWN(AD1790*0.06-MIN(50000,AD1790)*0.03,-2))+MAX(0,ROUNDDOWN(AD1790*0.04-MIN(50000,AD1790)*0.02,-2)))</f>
        <v/>
      </c>
      <c r="AF1790" s="19">
        <f>AC1790+AE1790+Y1790</f>
        <v/>
      </c>
      <c r="AG1790" s="19">
        <f>MIN(650000,MAX(0,$B1790))</f>
        <v/>
      </c>
      <c r="AH1790" s="19">
        <f>$B1790-AG1790</f>
        <v/>
      </c>
      <c r="AI1790" s="19">
        <f>MIN(670000,ROUNDDOWN(MAX(0,AH1790-430000)*0.0751+47600,0))+MIN(260000,ROUNDDOWN(MAX(0,AH1790-430000)*0.028+17600,0))+MIN(30000,ROUNDDOWN(MAX(0,AH1790-430000)*0.0027+1873,0))+IF("いいえ"="はい",MIN(170000,ROUNDDOWN(MAX(0,AH1790-430000)*0.0243+17800,0)),0)</f>
        <v/>
      </c>
      <c r="AJ1790" s="19">
        <f>IF(""="",215040+AI1790,"")</f>
        <v/>
      </c>
      <c r="AK1790" s="19">
        <f>IF(AH1790&gt;23500000,NA(),IF(AH1790&lt;=4890000,1040000,IF(AH1790&lt;=6550000,670000,620000)))</f>
        <v/>
      </c>
      <c r="AL1790" s="19">
        <f>MAX(0,ROUNDDOWN(AH1790-AJ1790-AK1790-0,-3))</f>
        <v/>
      </c>
      <c r="AM1790" s="19">
        <f>IF(AL1790&lt;=0,0,ROUNDDOWN((AL1790*LOOKUP(AL1790,{0,1950001,3300001,6950001,9000001,18000001,40000001},{0.05,0.1,0.2,0.23,0.33,0.4,0.45})-LOOKUP(AL1790,{0,1950001,3300001,6950001,9000001,18000001,40000001},{0,97500,427500,636000,1536000,2796000,4796000}))*1.021,-2))</f>
        <v/>
      </c>
      <c r="AN1790" s="19">
        <f>MAX(0,ROUNDDOWN(AH1790-AJ1790-430000-0,-3))</f>
        <v/>
      </c>
      <c r="AO1790" s="19">
        <f>IF(AH1790&lt;=450000,0,MAX(0,ROUNDDOWN(AN1790*0.06-MIN(50000,AN1790)*0.03,-2))+MAX(0,ROUNDDOWN(AN1790*0.04-MIN(50000,AN1790)*0.02,-2)))</f>
        <v/>
      </c>
      <c r="AP1790" s="19">
        <f>AM1790+AO1790+AI1790</f>
        <v/>
      </c>
      <c r="AQ1790" s="19">
        <f>MIN(750000,MAX(0,$B1790))</f>
        <v/>
      </c>
      <c r="AR1790" s="19">
        <f>$B1790-AQ1790</f>
        <v/>
      </c>
      <c r="AS1790" s="19">
        <f>MIN(670000,ROUNDDOWN(MAX(0,AR1790-430000)*0.0751+47600,0))+MIN(260000,ROUNDDOWN(MAX(0,AR1790-430000)*0.028+17600,0))+MIN(30000,ROUNDDOWN(MAX(0,AR1790-430000)*0.0027+1873,0))+IF("いいえ"="はい",MIN(170000,ROUNDDOWN(MAX(0,AR1790-430000)*0.0243+17800,0)),0)</f>
        <v/>
      </c>
      <c r="AT1790" s="19">
        <f>IF(""="",215040+AS1790,"")</f>
        <v/>
      </c>
      <c r="AU1790" s="19">
        <f>IF(AR1790&gt;23500000,NA(),IF(AR1790&lt;=4890000,1040000,IF(AR1790&lt;=6550000,670000,620000)))</f>
        <v/>
      </c>
      <c r="AV1790" s="19">
        <f>MAX(0,ROUNDDOWN(AR1790-AT1790-AU1790-0,-3))</f>
        <v/>
      </c>
      <c r="AW1790" s="19">
        <f>IF(AV1790&lt;=0,0,ROUNDDOWN((AV1790*LOOKUP(AV1790,{0,1950001,3300001,6950001,9000001,18000001,40000001},{0.05,0.1,0.2,0.23,0.33,0.4,0.45})-LOOKUP(AV1790,{0,1950001,3300001,6950001,9000001,18000001,40000001},{0,97500,427500,636000,1536000,2796000,4796000}))*1.021,-2))</f>
        <v/>
      </c>
      <c r="AX1790" s="19">
        <f>MAX(0,ROUNDDOWN(AR1790-AT1790-430000-0,-3))</f>
        <v/>
      </c>
      <c r="AY1790" s="19">
        <f>IF(AR1790&lt;=450000,0,MAX(0,ROUNDDOWN(AX1790*0.06-MIN(50000,AX1790)*0.03,-2))+MAX(0,ROUNDDOWN(AX1790*0.04-MIN(50000,AX1790)*0.02,-2)))</f>
        <v/>
      </c>
      <c r="AZ1790" s="19">
        <f>AW1790+AY1790+AS1790</f>
        <v/>
      </c>
    </row>
    <row r="1791">
      <c r="A1791" t="inlineStr">
        <is>
          <t>1万円刻み</t>
        </is>
      </c>
      <c r="B1791" s="19">
        <f>'3_1万円刻み'!$A$1774</f>
        <v/>
      </c>
      <c r="C1791" s="19">
        <f>MIN(0,MAX(0,$B1791))</f>
        <v/>
      </c>
      <c r="D1791" s="19">
        <f>$B1791-C1791</f>
        <v/>
      </c>
      <c r="E1791" s="19">
        <f>MIN(670000,ROUNDDOWN(MAX(0,D1791-430000)*0.0751+47600,0))+MIN(260000,ROUNDDOWN(MAX(0,D1791-430000)*0.028+17600,0))+MIN(30000,ROUNDDOWN(MAX(0,D1791-430000)*0.0027+1873,0))+IF("いいえ"="はい",MIN(170000,ROUNDDOWN(MAX(0,D1791-430000)*0.0243+17800,0)),0)</f>
        <v/>
      </c>
      <c r="F1791" s="19">
        <f>IF(""="",215040+E1791,"")</f>
        <v/>
      </c>
      <c r="G1791" s="19">
        <f>IF(D1791&gt;23500000,NA(),IF(D1791&lt;=4890000,1040000,IF(D1791&lt;=6550000,670000,620000)))</f>
        <v/>
      </c>
      <c r="H1791" s="19">
        <f>MAX(0,ROUNDDOWN(D1791-F1791-G1791-0,-3))</f>
        <v/>
      </c>
      <c r="I1791" s="19">
        <f>IF(H1791&lt;=0,0,ROUNDDOWN((H1791*LOOKUP(H1791,{0,1950001,3300001,6950001,9000001,18000001,40000001},{0.05,0.1,0.2,0.23,0.33,0.4,0.45})-LOOKUP(H1791,{0,1950001,3300001,6950001,9000001,18000001,40000001},{0,97500,427500,636000,1536000,2796000,4796000}))*1.021,-2))</f>
        <v/>
      </c>
      <c r="J1791" s="19">
        <f>MAX(0,ROUNDDOWN(D1791-F1791-430000-0,-3))</f>
        <v/>
      </c>
      <c r="K1791" s="19">
        <f>IF(D1791&lt;=450000,0,MAX(0,ROUNDDOWN(J1791*0.06-MIN(50000,J1791)*0.03,-2))+MAX(0,ROUNDDOWN(J1791*0.04-MIN(50000,J1791)*0.02,-2)))</f>
        <v/>
      </c>
      <c r="L1791" s="19">
        <f>I1791+K1791+E1791</f>
        <v/>
      </c>
      <c r="M1791" s="19">
        <f>MIN(100000,MAX(0,$B1791))</f>
        <v/>
      </c>
      <c r="N1791" s="19">
        <f>$B1791-M1791</f>
        <v/>
      </c>
      <c r="O1791" s="19">
        <f>MIN(670000,ROUNDDOWN(MAX(0,N1791-430000)*0.0751+47600,0))+MIN(260000,ROUNDDOWN(MAX(0,N1791-430000)*0.028+17600,0))+MIN(30000,ROUNDDOWN(MAX(0,N1791-430000)*0.0027+1873,0))+IF("いいえ"="はい",MIN(170000,ROUNDDOWN(MAX(0,N1791-430000)*0.0243+17800,0)),0)</f>
        <v/>
      </c>
      <c r="P1791" s="19">
        <f>IF(""="",215040+O1791,"")</f>
        <v/>
      </c>
      <c r="Q1791" s="19">
        <f>IF(N1791&gt;23500000,NA(),IF(N1791&lt;=4890000,1040000,IF(N1791&lt;=6550000,670000,620000)))</f>
        <v/>
      </c>
      <c r="R1791" s="19">
        <f>MAX(0,ROUNDDOWN(N1791-P1791-Q1791-0,-3))</f>
        <v/>
      </c>
      <c r="S1791" s="19">
        <f>IF(R1791&lt;=0,0,ROUNDDOWN((R1791*LOOKUP(R1791,{0,1950001,3300001,6950001,9000001,18000001,40000001},{0.05,0.1,0.2,0.23,0.33,0.4,0.45})-LOOKUP(R1791,{0,1950001,3300001,6950001,9000001,18000001,40000001},{0,97500,427500,636000,1536000,2796000,4796000}))*1.021,-2))</f>
        <v/>
      </c>
      <c r="T1791" s="19">
        <f>MAX(0,ROUNDDOWN(N1791-P1791-430000-0,-3))</f>
        <v/>
      </c>
      <c r="U1791" s="19">
        <f>IF(N1791&lt;=450000,0,MAX(0,ROUNDDOWN(T1791*0.06-MIN(50000,T1791)*0.03,-2))+MAX(0,ROUNDDOWN(T1791*0.04-MIN(50000,T1791)*0.02,-2)))</f>
        <v/>
      </c>
      <c r="V1791" s="19">
        <f>S1791+U1791+O1791</f>
        <v/>
      </c>
      <c r="W1791" s="19">
        <f>MIN(550000,MAX(0,$B1791))</f>
        <v/>
      </c>
      <c r="X1791" s="19">
        <f>$B1791-W1791</f>
        <v/>
      </c>
      <c r="Y1791" s="19">
        <f>MIN(670000,ROUNDDOWN(MAX(0,X1791-430000)*0.0751+47600,0))+MIN(260000,ROUNDDOWN(MAX(0,X1791-430000)*0.028+17600,0))+MIN(30000,ROUNDDOWN(MAX(0,X1791-430000)*0.0027+1873,0))+IF("いいえ"="はい",MIN(170000,ROUNDDOWN(MAX(0,X1791-430000)*0.0243+17800,0)),0)</f>
        <v/>
      </c>
      <c r="Z1791" s="19">
        <f>IF(""="",215040+Y1791,"")</f>
        <v/>
      </c>
      <c r="AA1791" s="19">
        <f>IF(X1791&gt;23500000,NA(),IF(X1791&lt;=4890000,1040000,IF(X1791&lt;=6550000,670000,620000)))</f>
        <v/>
      </c>
      <c r="AB1791" s="19">
        <f>MAX(0,ROUNDDOWN(X1791-Z1791-AA1791-0,-3))</f>
        <v/>
      </c>
      <c r="AC1791" s="19">
        <f>IF(AB1791&lt;=0,0,ROUNDDOWN((AB1791*LOOKUP(AB1791,{0,1950001,3300001,6950001,9000001,18000001,40000001},{0.05,0.1,0.2,0.23,0.33,0.4,0.45})-LOOKUP(AB1791,{0,1950001,3300001,6950001,9000001,18000001,40000001},{0,97500,427500,636000,1536000,2796000,4796000}))*1.021,-2))</f>
        <v/>
      </c>
      <c r="AD1791" s="19">
        <f>MAX(0,ROUNDDOWN(X1791-Z1791-430000-0,-3))</f>
        <v/>
      </c>
      <c r="AE1791" s="19">
        <f>IF(X1791&lt;=450000,0,MAX(0,ROUNDDOWN(AD1791*0.06-MIN(50000,AD1791)*0.03,-2))+MAX(0,ROUNDDOWN(AD1791*0.04-MIN(50000,AD1791)*0.02,-2)))</f>
        <v/>
      </c>
      <c r="AF1791" s="19">
        <f>AC1791+AE1791+Y1791</f>
        <v/>
      </c>
      <c r="AG1791" s="19">
        <f>MIN(650000,MAX(0,$B1791))</f>
        <v/>
      </c>
      <c r="AH1791" s="19">
        <f>$B1791-AG1791</f>
        <v/>
      </c>
      <c r="AI1791" s="19">
        <f>MIN(670000,ROUNDDOWN(MAX(0,AH1791-430000)*0.0751+47600,0))+MIN(260000,ROUNDDOWN(MAX(0,AH1791-430000)*0.028+17600,0))+MIN(30000,ROUNDDOWN(MAX(0,AH1791-430000)*0.0027+1873,0))+IF("いいえ"="はい",MIN(170000,ROUNDDOWN(MAX(0,AH1791-430000)*0.0243+17800,0)),0)</f>
        <v/>
      </c>
      <c r="AJ1791" s="19">
        <f>IF(""="",215040+AI1791,"")</f>
        <v/>
      </c>
      <c r="AK1791" s="19">
        <f>IF(AH1791&gt;23500000,NA(),IF(AH1791&lt;=4890000,1040000,IF(AH1791&lt;=6550000,670000,620000)))</f>
        <v/>
      </c>
      <c r="AL1791" s="19">
        <f>MAX(0,ROUNDDOWN(AH1791-AJ1791-AK1791-0,-3))</f>
        <v/>
      </c>
      <c r="AM1791" s="19">
        <f>IF(AL1791&lt;=0,0,ROUNDDOWN((AL1791*LOOKUP(AL1791,{0,1950001,3300001,6950001,9000001,18000001,40000001},{0.05,0.1,0.2,0.23,0.33,0.4,0.45})-LOOKUP(AL1791,{0,1950001,3300001,6950001,9000001,18000001,40000001},{0,97500,427500,636000,1536000,2796000,4796000}))*1.021,-2))</f>
        <v/>
      </c>
      <c r="AN1791" s="19">
        <f>MAX(0,ROUNDDOWN(AH1791-AJ1791-430000-0,-3))</f>
        <v/>
      </c>
      <c r="AO1791" s="19">
        <f>IF(AH1791&lt;=450000,0,MAX(0,ROUNDDOWN(AN1791*0.06-MIN(50000,AN1791)*0.03,-2))+MAX(0,ROUNDDOWN(AN1791*0.04-MIN(50000,AN1791)*0.02,-2)))</f>
        <v/>
      </c>
      <c r="AP1791" s="19">
        <f>AM1791+AO1791+AI1791</f>
        <v/>
      </c>
      <c r="AQ1791" s="19">
        <f>MIN(750000,MAX(0,$B1791))</f>
        <v/>
      </c>
      <c r="AR1791" s="19">
        <f>$B1791-AQ1791</f>
        <v/>
      </c>
      <c r="AS1791" s="19">
        <f>MIN(670000,ROUNDDOWN(MAX(0,AR1791-430000)*0.0751+47600,0))+MIN(260000,ROUNDDOWN(MAX(0,AR1791-430000)*0.028+17600,0))+MIN(30000,ROUNDDOWN(MAX(0,AR1791-430000)*0.0027+1873,0))+IF("いいえ"="はい",MIN(170000,ROUNDDOWN(MAX(0,AR1791-430000)*0.0243+17800,0)),0)</f>
        <v/>
      </c>
      <c r="AT1791" s="19">
        <f>IF(""="",215040+AS1791,"")</f>
        <v/>
      </c>
      <c r="AU1791" s="19">
        <f>IF(AR1791&gt;23500000,NA(),IF(AR1791&lt;=4890000,1040000,IF(AR1791&lt;=6550000,670000,620000)))</f>
        <v/>
      </c>
      <c r="AV1791" s="19">
        <f>MAX(0,ROUNDDOWN(AR1791-AT1791-AU1791-0,-3))</f>
        <v/>
      </c>
      <c r="AW1791" s="19">
        <f>IF(AV1791&lt;=0,0,ROUNDDOWN((AV1791*LOOKUP(AV1791,{0,1950001,3300001,6950001,9000001,18000001,40000001},{0.05,0.1,0.2,0.23,0.33,0.4,0.45})-LOOKUP(AV1791,{0,1950001,3300001,6950001,9000001,18000001,40000001},{0,97500,427500,636000,1536000,2796000,4796000}))*1.021,-2))</f>
        <v/>
      </c>
      <c r="AX1791" s="19">
        <f>MAX(0,ROUNDDOWN(AR1791-AT1791-430000-0,-3))</f>
        <v/>
      </c>
      <c r="AY1791" s="19">
        <f>IF(AR1791&lt;=450000,0,MAX(0,ROUNDDOWN(AX1791*0.06-MIN(50000,AX1791)*0.03,-2))+MAX(0,ROUNDDOWN(AX1791*0.04-MIN(50000,AX1791)*0.02,-2)))</f>
        <v/>
      </c>
      <c r="AZ1791" s="19">
        <f>AW1791+AY1791+AS1791</f>
        <v/>
      </c>
    </row>
    <row r="1792">
      <c r="A1792" t="inlineStr">
        <is>
          <t>1万円刻み</t>
        </is>
      </c>
      <c r="B1792" s="19">
        <f>'3_1万円刻み'!$A$1775</f>
        <v/>
      </c>
      <c r="C1792" s="19">
        <f>MIN(0,MAX(0,$B1792))</f>
        <v/>
      </c>
      <c r="D1792" s="19">
        <f>$B1792-C1792</f>
        <v/>
      </c>
      <c r="E1792" s="19">
        <f>MIN(670000,ROUNDDOWN(MAX(0,D1792-430000)*0.0751+47600,0))+MIN(260000,ROUNDDOWN(MAX(0,D1792-430000)*0.028+17600,0))+MIN(30000,ROUNDDOWN(MAX(0,D1792-430000)*0.0027+1873,0))+IF("いいえ"="はい",MIN(170000,ROUNDDOWN(MAX(0,D1792-430000)*0.0243+17800,0)),0)</f>
        <v/>
      </c>
      <c r="F1792" s="19">
        <f>IF(""="",215040+E1792,"")</f>
        <v/>
      </c>
      <c r="G1792" s="19">
        <f>IF(D1792&gt;23500000,NA(),IF(D1792&lt;=4890000,1040000,IF(D1792&lt;=6550000,670000,620000)))</f>
        <v/>
      </c>
      <c r="H1792" s="19">
        <f>MAX(0,ROUNDDOWN(D1792-F1792-G1792-0,-3))</f>
        <v/>
      </c>
      <c r="I1792" s="19">
        <f>IF(H1792&lt;=0,0,ROUNDDOWN((H1792*LOOKUP(H1792,{0,1950001,3300001,6950001,9000001,18000001,40000001},{0.05,0.1,0.2,0.23,0.33,0.4,0.45})-LOOKUP(H1792,{0,1950001,3300001,6950001,9000001,18000001,40000001},{0,97500,427500,636000,1536000,2796000,4796000}))*1.021,-2))</f>
        <v/>
      </c>
      <c r="J1792" s="19">
        <f>MAX(0,ROUNDDOWN(D1792-F1792-430000-0,-3))</f>
        <v/>
      </c>
      <c r="K1792" s="19">
        <f>IF(D1792&lt;=450000,0,MAX(0,ROUNDDOWN(J1792*0.06-MIN(50000,J1792)*0.03,-2))+MAX(0,ROUNDDOWN(J1792*0.04-MIN(50000,J1792)*0.02,-2)))</f>
        <v/>
      </c>
      <c r="L1792" s="19">
        <f>I1792+K1792+E1792</f>
        <v/>
      </c>
      <c r="M1792" s="19">
        <f>MIN(100000,MAX(0,$B1792))</f>
        <v/>
      </c>
      <c r="N1792" s="19">
        <f>$B1792-M1792</f>
        <v/>
      </c>
      <c r="O1792" s="19">
        <f>MIN(670000,ROUNDDOWN(MAX(0,N1792-430000)*0.0751+47600,0))+MIN(260000,ROUNDDOWN(MAX(0,N1792-430000)*0.028+17600,0))+MIN(30000,ROUNDDOWN(MAX(0,N1792-430000)*0.0027+1873,0))+IF("いいえ"="はい",MIN(170000,ROUNDDOWN(MAX(0,N1792-430000)*0.0243+17800,0)),0)</f>
        <v/>
      </c>
      <c r="P1792" s="19">
        <f>IF(""="",215040+O1792,"")</f>
        <v/>
      </c>
      <c r="Q1792" s="19">
        <f>IF(N1792&gt;23500000,NA(),IF(N1792&lt;=4890000,1040000,IF(N1792&lt;=6550000,670000,620000)))</f>
        <v/>
      </c>
      <c r="R1792" s="19">
        <f>MAX(0,ROUNDDOWN(N1792-P1792-Q1792-0,-3))</f>
        <v/>
      </c>
      <c r="S1792" s="19">
        <f>IF(R1792&lt;=0,0,ROUNDDOWN((R1792*LOOKUP(R1792,{0,1950001,3300001,6950001,9000001,18000001,40000001},{0.05,0.1,0.2,0.23,0.33,0.4,0.45})-LOOKUP(R1792,{0,1950001,3300001,6950001,9000001,18000001,40000001},{0,97500,427500,636000,1536000,2796000,4796000}))*1.021,-2))</f>
        <v/>
      </c>
      <c r="T1792" s="19">
        <f>MAX(0,ROUNDDOWN(N1792-P1792-430000-0,-3))</f>
        <v/>
      </c>
      <c r="U1792" s="19">
        <f>IF(N1792&lt;=450000,0,MAX(0,ROUNDDOWN(T1792*0.06-MIN(50000,T1792)*0.03,-2))+MAX(0,ROUNDDOWN(T1792*0.04-MIN(50000,T1792)*0.02,-2)))</f>
        <v/>
      </c>
      <c r="V1792" s="19">
        <f>S1792+U1792+O1792</f>
        <v/>
      </c>
      <c r="W1792" s="19">
        <f>MIN(550000,MAX(0,$B1792))</f>
        <v/>
      </c>
      <c r="X1792" s="19">
        <f>$B1792-W1792</f>
        <v/>
      </c>
      <c r="Y1792" s="19">
        <f>MIN(670000,ROUNDDOWN(MAX(0,X1792-430000)*0.0751+47600,0))+MIN(260000,ROUNDDOWN(MAX(0,X1792-430000)*0.028+17600,0))+MIN(30000,ROUNDDOWN(MAX(0,X1792-430000)*0.0027+1873,0))+IF("いいえ"="はい",MIN(170000,ROUNDDOWN(MAX(0,X1792-430000)*0.0243+17800,0)),0)</f>
        <v/>
      </c>
      <c r="Z1792" s="19">
        <f>IF(""="",215040+Y1792,"")</f>
        <v/>
      </c>
      <c r="AA1792" s="19">
        <f>IF(X1792&gt;23500000,NA(),IF(X1792&lt;=4890000,1040000,IF(X1792&lt;=6550000,670000,620000)))</f>
        <v/>
      </c>
      <c r="AB1792" s="19">
        <f>MAX(0,ROUNDDOWN(X1792-Z1792-AA1792-0,-3))</f>
        <v/>
      </c>
      <c r="AC1792" s="19">
        <f>IF(AB1792&lt;=0,0,ROUNDDOWN((AB1792*LOOKUP(AB1792,{0,1950001,3300001,6950001,9000001,18000001,40000001},{0.05,0.1,0.2,0.23,0.33,0.4,0.45})-LOOKUP(AB1792,{0,1950001,3300001,6950001,9000001,18000001,40000001},{0,97500,427500,636000,1536000,2796000,4796000}))*1.021,-2))</f>
        <v/>
      </c>
      <c r="AD1792" s="19">
        <f>MAX(0,ROUNDDOWN(X1792-Z1792-430000-0,-3))</f>
        <v/>
      </c>
      <c r="AE1792" s="19">
        <f>IF(X1792&lt;=450000,0,MAX(0,ROUNDDOWN(AD1792*0.06-MIN(50000,AD1792)*0.03,-2))+MAX(0,ROUNDDOWN(AD1792*0.04-MIN(50000,AD1792)*0.02,-2)))</f>
        <v/>
      </c>
      <c r="AF1792" s="19">
        <f>AC1792+AE1792+Y1792</f>
        <v/>
      </c>
      <c r="AG1792" s="19">
        <f>MIN(650000,MAX(0,$B1792))</f>
        <v/>
      </c>
      <c r="AH1792" s="19">
        <f>$B1792-AG1792</f>
        <v/>
      </c>
      <c r="AI1792" s="19">
        <f>MIN(670000,ROUNDDOWN(MAX(0,AH1792-430000)*0.0751+47600,0))+MIN(260000,ROUNDDOWN(MAX(0,AH1792-430000)*0.028+17600,0))+MIN(30000,ROUNDDOWN(MAX(0,AH1792-430000)*0.0027+1873,0))+IF("いいえ"="はい",MIN(170000,ROUNDDOWN(MAX(0,AH1792-430000)*0.0243+17800,0)),0)</f>
        <v/>
      </c>
      <c r="AJ1792" s="19">
        <f>IF(""="",215040+AI1792,"")</f>
        <v/>
      </c>
      <c r="AK1792" s="19">
        <f>IF(AH1792&gt;23500000,NA(),IF(AH1792&lt;=4890000,1040000,IF(AH1792&lt;=6550000,670000,620000)))</f>
        <v/>
      </c>
      <c r="AL1792" s="19">
        <f>MAX(0,ROUNDDOWN(AH1792-AJ1792-AK1792-0,-3))</f>
        <v/>
      </c>
      <c r="AM1792" s="19">
        <f>IF(AL1792&lt;=0,0,ROUNDDOWN((AL1792*LOOKUP(AL1792,{0,1950001,3300001,6950001,9000001,18000001,40000001},{0.05,0.1,0.2,0.23,0.33,0.4,0.45})-LOOKUP(AL1792,{0,1950001,3300001,6950001,9000001,18000001,40000001},{0,97500,427500,636000,1536000,2796000,4796000}))*1.021,-2))</f>
        <v/>
      </c>
      <c r="AN1792" s="19">
        <f>MAX(0,ROUNDDOWN(AH1792-AJ1792-430000-0,-3))</f>
        <v/>
      </c>
      <c r="AO1792" s="19">
        <f>IF(AH1792&lt;=450000,0,MAX(0,ROUNDDOWN(AN1792*0.06-MIN(50000,AN1792)*0.03,-2))+MAX(0,ROUNDDOWN(AN1792*0.04-MIN(50000,AN1792)*0.02,-2)))</f>
        <v/>
      </c>
      <c r="AP1792" s="19">
        <f>AM1792+AO1792+AI1792</f>
        <v/>
      </c>
      <c r="AQ1792" s="19">
        <f>MIN(750000,MAX(0,$B1792))</f>
        <v/>
      </c>
      <c r="AR1792" s="19">
        <f>$B1792-AQ1792</f>
        <v/>
      </c>
      <c r="AS1792" s="19">
        <f>MIN(670000,ROUNDDOWN(MAX(0,AR1792-430000)*0.0751+47600,0))+MIN(260000,ROUNDDOWN(MAX(0,AR1792-430000)*0.028+17600,0))+MIN(30000,ROUNDDOWN(MAX(0,AR1792-430000)*0.0027+1873,0))+IF("いいえ"="はい",MIN(170000,ROUNDDOWN(MAX(0,AR1792-430000)*0.0243+17800,0)),0)</f>
        <v/>
      </c>
      <c r="AT1792" s="19">
        <f>IF(""="",215040+AS1792,"")</f>
        <v/>
      </c>
      <c r="AU1792" s="19">
        <f>IF(AR1792&gt;23500000,NA(),IF(AR1792&lt;=4890000,1040000,IF(AR1792&lt;=6550000,670000,620000)))</f>
        <v/>
      </c>
      <c r="AV1792" s="19">
        <f>MAX(0,ROUNDDOWN(AR1792-AT1792-AU1792-0,-3))</f>
        <v/>
      </c>
      <c r="AW1792" s="19">
        <f>IF(AV1792&lt;=0,0,ROUNDDOWN((AV1792*LOOKUP(AV1792,{0,1950001,3300001,6950001,9000001,18000001,40000001},{0.05,0.1,0.2,0.23,0.33,0.4,0.45})-LOOKUP(AV1792,{0,1950001,3300001,6950001,9000001,18000001,40000001},{0,97500,427500,636000,1536000,2796000,4796000}))*1.021,-2))</f>
        <v/>
      </c>
      <c r="AX1792" s="19">
        <f>MAX(0,ROUNDDOWN(AR1792-AT1792-430000-0,-3))</f>
        <v/>
      </c>
      <c r="AY1792" s="19">
        <f>IF(AR1792&lt;=450000,0,MAX(0,ROUNDDOWN(AX1792*0.06-MIN(50000,AX1792)*0.03,-2))+MAX(0,ROUNDDOWN(AX1792*0.04-MIN(50000,AX1792)*0.02,-2)))</f>
        <v/>
      </c>
      <c r="AZ1792" s="19">
        <f>AW1792+AY1792+AS1792</f>
        <v/>
      </c>
    </row>
    <row r="1793">
      <c r="A1793" t="inlineStr">
        <is>
          <t>1万円刻み</t>
        </is>
      </c>
      <c r="B1793" s="19">
        <f>'3_1万円刻み'!$A$1776</f>
        <v/>
      </c>
      <c r="C1793" s="19">
        <f>MIN(0,MAX(0,$B1793))</f>
        <v/>
      </c>
      <c r="D1793" s="19">
        <f>$B1793-C1793</f>
        <v/>
      </c>
      <c r="E1793" s="19">
        <f>MIN(670000,ROUNDDOWN(MAX(0,D1793-430000)*0.0751+47600,0))+MIN(260000,ROUNDDOWN(MAX(0,D1793-430000)*0.028+17600,0))+MIN(30000,ROUNDDOWN(MAX(0,D1793-430000)*0.0027+1873,0))+IF("いいえ"="はい",MIN(170000,ROUNDDOWN(MAX(0,D1793-430000)*0.0243+17800,0)),0)</f>
        <v/>
      </c>
      <c r="F1793" s="19">
        <f>IF(""="",215040+E1793,"")</f>
        <v/>
      </c>
      <c r="G1793" s="19">
        <f>IF(D1793&gt;23500000,NA(),IF(D1793&lt;=4890000,1040000,IF(D1793&lt;=6550000,670000,620000)))</f>
        <v/>
      </c>
      <c r="H1793" s="19">
        <f>MAX(0,ROUNDDOWN(D1793-F1793-G1793-0,-3))</f>
        <v/>
      </c>
      <c r="I1793" s="19">
        <f>IF(H1793&lt;=0,0,ROUNDDOWN((H1793*LOOKUP(H1793,{0,1950001,3300001,6950001,9000001,18000001,40000001},{0.05,0.1,0.2,0.23,0.33,0.4,0.45})-LOOKUP(H1793,{0,1950001,3300001,6950001,9000001,18000001,40000001},{0,97500,427500,636000,1536000,2796000,4796000}))*1.021,-2))</f>
        <v/>
      </c>
      <c r="J1793" s="19">
        <f>MAX(0,ROUNDDOWN(D1793-F1793-430000-0,-3))</f>
        <v/>
      </c>
      <c r="K1793" s="19">
        <f>IF(D1793&lt;=450000,0,MAX(0,ROUNDDOWN(J1793*0.06-MIN(50000,J1793)*0.03,-2))+MAX(0,ROUNDDOWN(J1793*0.04-MIN(50000,J1793)*0.02,-2)))</f>
        <v/>
      </c>
      <c r="L1793" s="19">
        <f>I1793+K1793+E1793</f>
        <v/>
      </c>
      <c r="M1793" s="19">
        <f>MIN(100000,MAX(0,$B1793))</f>
        <v/>
      </c>
      <c r="N1793" s="19">
        <f>$B1793-M1793</f>
        <v/>
      </c>
      <c r="O1793" s="19">
        <f>MIN(670000,ROUNDDOWN(MAX(0,N1793-430000)*0.0751+47600,0))+MIN(260000,ROUNDDOWN(MAX(0,N1793-430000)*0.028+17600,0))+MIN(30000,ROUNDDOWN(MAX(0,N1793-430000)*0.0027+1873,0))+IF("いいえ"="はい",MIN(170000,ROUNDDOWN(MAX(0,N1793-430000)*0.0243+17800,0)),0)</f>
        <v/>
      </c>
      <c r="P1793" s="19">
        <f>IF(""="",215040+O1793,"")</f>
        <v/>
      </c>
      <c r="Q1793" s="19">
        <f>IF(N1793&gt;23500000,NA(),IF(N1793&lt;=4890000,1040000,IF(N1793&lt;=6550000,670000,620000)))</f>
        <v/>
      </c>
      <c r="R1793" s="19">
        <f>MAX(0,ROUNDDOWN(N1793-P1793-Q1793-0,-3))</f>
        <v/>
      </c>
      <c r="S1793" s="19">
        <f>IF(R1793&lt;=0,0,ROUNDDOWN((R1793*LOOKUP(R1793,{0,1950001,3300001,6950001,9000001,18000001,40000001},{0.05,0.1,0.2,0.23,0.33,0.4,0.45})-LOOKUP(R1793,{0,1950001,3300001,6950001,9000001,18000001,40000001},{0,97500,427500,636000,1536000,2796000,4796000}))*1.021,-2))</f>
        <v/>
      </c>
      <c r="T1793" s="19">
        <f>MAX(0,ROUNDDOWN(N1793-P1793-430000-0,-3))</f>
        <v/>
      </c>
      <c r="U1793" s="19">
        <f>IF(N1793&lt;=450000,0,MAX(0,ROUNDDOWN(T1793*0.06-MIN(50000,T1793)*0.03,-2))+MAX(0,ROUNDDOWN(T1793*0.04-MIN(50000,T1793)*0.02,-2)))</f>
        <v/>
      </c>
      <c r="V1793" s="19">
        <f>S1793+U1793+O1793</f>
        <v/>
      </c>
      <c r="W1793" s="19">
        <f>MIN(550000,MAX(0,$B1793))</f>
        <v/>
      </c>
      <c r="X1793" s="19">
        <f>$B1793-W1793</f>
        <v/>
      </c>
      <c r="Y1793" s="19">
        <f>MIN(670000,ROUNDDOWN(MAX(0,X1793-430000)*0.0751+47600,0))+MIN(260000,ROUNDDOWN(MAX(0,X1793-430000)*0.028+17600,0))+MIN(30000,ROUNDDOWN(MAX(0,X1793-430000)*0.0027+1873,0))+IF("いいえ"="はい",MIN(170000,ROUNDDOWN(MAX(0,X1793-430000)*0.0243+17800,0)),0)</f>
        <v/>
      </c>
      <c r="Z1793" s="19">
        <f>IF(""="",215040+Y1793,"")</f>
        <v/>
      </c>
      <c r="AA1793" s="19">
        <f>IF(X1793&gt;23500000,NA(),IF(X1793&lt;=4890000,1040000,IF(X1793&lt;=6550000,670000,620000)))</f>
        <v/>
      </c>
      <c r="AB1793" s="19">
        <f>MAX(0,ROUNDDOWN(X1793-Z1793-AA1793-0,-3))</f>
        <v/>
      </c>
      <c r="AC1793" s="19">
        <f>IF(AB1793&lt;=0,0,ROUNDDOWN((AB1793*LOOKUP(AB1793,{0,1950001,3300001,6950001,9000001,18000001,40000001},{0.05,0.1,0.2,0.23,0.33,0.4,0.45})-LOOKUP(AB1793,{0,1950001,3300001,6950001,9000001,18000001,40000001},{0,97500,427500,636000,1536000,2796000,4796000}))*1.021,-2))</f>
        <v/>
      </c>
      <c r="AD1793" s="19">
        <f>MAX(0,ROUNDDOWN(X1793-Z1793-430000-0,-3))</f>
        <v/>
      </c>
      <c r="AE1793" s="19">
        <f>IF(X1793&lt;=450000,0,MAX(0,ROUNDDOWN(AD1793*0.06-MIN(50000,AD1793)*0.03,-2))+MAX(0,ROUNDDOWN(AD1793*0.04-MIN(50000,AD1793)*0.02,-2)))</f>
        <v/>
      </c>
      <c r="AF1793" s="19">
        <f>AC1793+AE1793+Y1793</f>
        <v/>
      </c>
      <c r="AG1793" s="19">
        <f>MIN(650000,MAX(0,$B1793))</f>
        <v/>
      </c>
      <c r="AH1793" s="19">
        <f>$B1793-AG1793</f>
        <v/>
      </c>
      <c r="AI1793" s="19">
        <f>MIN(670000,ROUNDDOWN(MAX(0,AH1793-430000)*0.0751+47600,0))+MIN(260000,ROUNDDOWN(MAX(0,AH1793-430000)*0.028+17600,0))+MIN(30000,ROUNDDOWN(MAX(0,AH1793-430000)*0.0027+1873,0))+IF("いいえ"="はい",MIN(170000,ROUNDDOWN(MAX(0,AH1793-430000)*0.0243+17800,0)),0)</f>
        <v/>
      </c>
      <c r="AJ1793" s="19">
        <f>IF(""="",215040+AI1793,"")</f>
        <v/>
      </c>
      <c r="AK1793" s="19">
        <f>IF(AH1793&gt;23500000,NA(),IF(AH1793&lt;=4890000,1040000,IF(AH1793&lt;=6550000,670000,620000)))</f>
        <v/>
      </c>
      <c r="AL1793" s="19">
        <f>MAX(0,ROUNDDOWN(AH1793-AJ1793-AK1793-0,-3))</f>
        <v/>
      </c>
      <c r="AM1793" s="19">
        <f>IF(AL1793&lt;=0,0,ROUNDDOWN((AL1793*LOOKUP(AL1793,{0,1950001,3300001,6950001,9000001,18000001,40000001},{0.05,0.1,0.2,0.23,0.33,0.4,0.45})-LOOKUP(AL1793,{0,1950001,3300001,6950001,9000001,18000001,40000001},{0,97500,427500,636000,1536000,2796000,4796000}))*1.021,-2))</f>
        <v/>
      </c>
      <c r="AN1793" s="19">
        <f>MAX(0,ROUNDDOWN(AH1793-AJ1793-430000-0,-3))</f>
        <v/>
      </c>
      <c r="AO1793" s="19">
        <f>IF(AH1793&lt;=450000,0,MAX(0,ROUNDDOWN(AN1793*0.06-MIN(50000,AN1793)*0.03,-2))+MAX(0,ROUNDDOWN(AN1793*0.04-MIN(50000,AN1793)*0.02,-2)))</f>
        <v/>
      </c>
      <c r="AP1793" s="19">
        <f>AM1793+AO1793+AI1793</f>
        <v/>
      </c>
      <c r="AQ1793" s="19">
        <f>MIN(750000,MAX(0,$B1793))</f>
        <v/>
      </c>
      <c r="AR1793" s="19">
        <f>$B1793-AQ1793</f>
        <v/>
      </c>
      <c r="AS1793" s="19">
        <f>MIN(670000,ROUNDDOWN(MAX(0,AR1793-430000)*0.0751+47600,0))+MIN(260000,ROUNDDOWN(MAX(0,AR1793-430000)*0.028+17600,0))+MIN(30000,ROUNDDOWN(MAX(0,AR1793-430000)*0.0027+1873,0))+IF("いいえ"="はい",MIN(170000,ROUNDDOWN(MAX(0,AR1793-430000)*0.0243+17800,0)),0)</f>
        <v/>
      </c>
      <c r="AT1793" s="19">
        <f>IF(""="",215040+AS1793,"")</f>
        <v/>
      </c>
      <c r="AU1793" s="19">
        <f>IF(AR1793&gt;23500000,NA(),IF(AR1793&lt;=4890000,1040000,IF(AR1793&lt;=6550000,670000,620000)))</f>
        <v/>
      </c>
      <c r="AV1793" s="19">
        <f>MAX(0,ROUNDDOWN(AR1793-AT1793-AU1793-0,-3))</f>
        <v/>
      </c>
      <c r="AW1793" s="19">
        <f>IF(AV1793&lt;=0,0,ROUNDDOWN((AV1793*LOOKUP(AV1793,{0,1950001,3300001,6950001,9000001,18000001,40000001},{0.05,0.1,0.2,0.23,0.33,0.4,0.45})-LOOKUP(AV1793,{0,1950001,3300001,6950001,9000001,18000001,40000001},{0,97500,427500,636000,1536000,2796000,4796000}))*1.021,-2))</f>
        <v/>
      </c>
      <c r="AX1793" s="19">
        <f>MAX(0,ROUNDDOWN(AR1793-AT1793-430000-0,-3))</f>
        <v/>
      </c>
      <c r="AY1793" s="19">
        <f>IF(AR1793&lt;=450000,0,MAX(0,ROUNDDOWN(AX1793*0.06-MIN(50000,AX1793)*0.03,-2))+MAX(0,ROUNDDOWN(AX1793*0.04-MIN(50000,AX1793)*0.02,-2)))</f>
        <v/>
      </c>
      <c r="AZ1793" s="19">
        <f>AW1793+AY1793+AS1793</f>
        <v/>
      </c>
    </row>
    <row r="1794">
      <c r="A1794" t="inlineStr">
        <is>
          <t>1万円刻み</t>
        </is>
      </c>
      <c r="B1794" s="19">
        <f>'3_1万円刻み'!$A$1777</f>
        <v/>
      </c>
      <c r="C1794" s="19">
        <f>MIN(0,MAX(0,$B1794))</f>
        <v/>
      </c>
      <c r="D1794" s="19">
        <f>$B1794-C1794</f>
        <v/>
      </c>
      <c r="E1794" s="19">
        <f>MIN(670000,ROUNDDOWN(MAX(0,D1794-430000)*0.0751+47600,0))+MIN(260000,ROUNDDOWN(MAX(0,D1794-430000)*0.028+17600,0))+MIN(30000,ROUNDDOWN(MAX(0,D1794-430000)*0.0027+1873,0))+IF("いいえ"="はい",MIN(170000,ROUNDDOWN(MAX(0,D1794-430000)*0.0243+17800,0)),0)</f>
        <v/>
      </c>
      <c r="F1794" s="19">
        <f>IF(""="",215040+E1794,"")</f>
        <v/>
      </c>
      <c r="G1794" s="19">
        <f>IF(D1794&gt;23500000,NA(),IF(D1794&lt;=4890000,1040000,IF(D1794&lt;=6550000,670000,620000)))</f>
        <v/>
      </c>
      <c r="H1794" s="19">
        <f>MAX(0,ROUNDDOWN(D1794-F1794-G1794-0,-3))</f>
        <v/>
      </c>
      <c r="I1794" s="19">
        <f>IF(H1794&lt;=0,0,ROUNDDOWN((H1794*LOOKUP(H1794,{0,1950001,3300001,6950001,9000001,18000001,40000001},{0.05,0.1,0.2,0.23,0.33,0.4,0.45})-LOOKUP(H1794,{0,1950001,3300001,6950001,9000001,18000001,40000001},{0,97500,427500,636000,1536000,2796000,4796000}))*1.021,-2))</f>
        <v/>
      </c>
      <c r="J1794" s="19">
        <f>MAX(0,ROUNDDOWN(D1794-F1794-430000-0,-3))</f>
        <v/>
      </c>
      <c r="K1794" s="19">
        <f>IF(D1794&lt;=450000,0,MAX(0,ROUNDDOWN(J1794*0.06-MIN(50000,J1794)*0.03,-2))+MAX(0,ROUNDDOWN(J1794*0.04-MIN(50000,J1794)*0.02,-2)))</f>
        <v/>
      </c>
      <c r="L1794" s="19">
        <f>I1794+K1794+E1794</f>
        <v/>
      </c>
      <c r="M1794" s="19">
        <f>MIN(100000,MAX(0,$B1794))</f>
        <v/>
      </c>
      <c r="N1794" s="19">
        <f>$B1794-M1794</f>
        <v/>
      </c>
      <c r="O1794" s="19">
        <f>MIN(670000,ROUNDDOWN(MAX(0,N1794-430000)*0.0751+47600,0))+MIN(260000,ROUNDDOWN(MAX(0,N1794-430000)*0.028+17600,0))+MIN(30000,ROUNDDOWN(MAX(0,N1794-430000)*0.0027+1873,0))+IF("いいえ"="はい",MIN(170000,ROUNDDOWN(MAX(0,N1794-430000)*0.0243+17800,0)),0)</f>
        <v/>
      </c>
      <c r="P1794" s="19">
        <f>IF(""="",215040+O1794,"")</f>
        <v/>
      </c>
      <c r="Q1794" s="19">
        <f>IF(N1794&gt;23500000,NA(),IF(N1794&lt;=4890000,1040000,IF(N1794&lt;=6550000,670000,620000)))</f>
        <v/>
      </c>
      <c r="R1794" s="19">
        <f>MAX(0,ROUNDDOWN(N1794-P1794-Q1794-0,-3))</f>
        <v/>
      </c>
      <c r="S1794" s="19">
        <f>IF(R1794&lt;=0,0,ROUNDDOWN((R1794*LOOKUP(R1794,{0,1950001,3300001,6950001,9000001,18000001,40000001},{0.05,0.1,0.2,0.23,0.33,0.4,0.45})-LOOKUP(R1794,{0,1950001,3300001,6950001,9000001,18000001,40000001},{0,97500,427500,636000,1536000,2796000,4796000}))*1.021,-2))</f>
        <v/>
      </c>
      <c r="T1794" s="19">
        <f>MAX(0,ROUNDDOWN(N1794-P1794-430000-0,-3))</f>
        <v/>
      </c>
      <c r="U1794" s="19">
        <f>IF(N1794&lt;=450000,0,MAX(0,ROUNDDOWN(T1794*0.06-MIN(50000,T1794)*0.03,-2))+MAX(0,ROUNDDOWN(T1794*0.04-MIN(50000,T1794)*0.02,-2)))</f>
        <v/>
      </c>
      <c r="V1794" s="19">
        <f>S1794+U1794+O1794</f>
        <v/>
      </c>
      <c r="W1794" s="19">
        <f>MIN(550000,MAX(0,$B1794))</f>
        <v/>
      </c>
      <c r="X1794" s="19">
        <f>$B1794-W1794</f>
        <v/>
      </c>
      <c r="Y1794" s="19">
        <f>MIN(670000,ROUNDDOWN(MAX(0,X1794-430000)*0.0751+47600,0))+MIN(260000,ROUNDDOWN(MAX(0,X1794-430000)*0.028+17600,0))+MIN(30000,ROUNDDOWN(MAX(0,X1794-430000)*0.0027+1873,0))+IF("いいえ"="はい",MIN(170000,ROUNDDOWN(MAX(0,X1794-430000)*0.0243+17800,0)),0)</f>
        <v/>
      </c>
      <c r="Z1794" s="19">
        <f>IF(""="",215040+Y1794,"")</f>
        <v/>
      </c>
      <c r="AA1794" s="19">
        <f>IF(X1794&gt;23500000,NA(),IF(X1794&lt;=4890000,1040000,IF(X1794&lt;=6550000,670000,620000)))</f>
        <v/>
      </c>
      <c r="AB1794" s="19">
        <f>MAX(0,ROUNDDOWN(X1794-Z1794-AA1794-0,-3))</f>
        <v/>
      </c>
      <c r="AC1794" s="19">
        <f>IF(AB1794&lt;=0,0,ROUNDDOWN((AB1794*LOOKUP(AB1794,{0,1950001,3300001,6950001,9000001,18000001,40000001},{0.05,0.1,0.2,0.23,0.33,0.4,0.45})-LOOKUP(AB1794,{0,1950001,3300001,6950001,9000001,18000001,40000001},{0,97500,427500,636000,1536000,2796000,4796000}))*1.021,-2))</f>
        <v/>
      </c>
      <c r="AD1794" s="19">
        <f>MAX(0,ROUNDDOWN(X1794-Z1794-430000-0,-3))</f>
        <v/>
      </c>
      <c r="AE1794" s="19">
        <f>IF(X1794&lt;=450000,0,MAX(0,ROUNDDOWN(AD1794*0.06-MIN(50000,AD1794)*0.03,-2))+MAX(0,ROUNDDOWN(AD1794*0.04-MIN(50000,AD1794)*0.02,-2)))</f>
        <v/>
      </c>
      <c r="AF1794" s="19">
        <f>AC1794+AE1794+Y1794</f>
        <v/>
      </c>
      <c r="AG1794" s="19">
        <f>MIN(650000,MAX(0,$B1794))</f>
        <v/>
      </c>
      <c r="AH1794" s="19">
        <f>$B1794-AG1794</f>
        <v/>
      </c>
      <c r="AI1794" s="19">
        <f>MIN(670000,ROUNDDOWN(MAX(0,AH1794-430000)*0.0751+47600,0))+MIN(260000,ROUNDDOWN(MAX(0,AH1794-430000)*0.028+17600,0))+MIN(30000,ROUNDDOWN(MAX(0,AH1794-430000)*0.0027+1873,0))+IF("いいえ"="はい",MIN(170000,ROUNDDOWN(MAX(0,AH1794-430000)*0.0243+17800,0)),0)</f>
        <v/>
      </c>
      <c r="AJ1794" s="19">
        <f>IF(""="",215040+AI1794,"")</f>
        <v/>
      </c>
      <c r="AK1794" s="19">
        <f>IF(AH1794&gt;23500000,NA(),IF(AH1794&lt;=4890000,1040000,IF(AH1794&lt;=6550000,670000,620000)))</f>
        <v/>
      </c>
      <c r="AL1794" s="19">
        <f>MAX(0,ROUNDDOWN(AH1794-AJ1794-AK1794-0,-3))</f>
        <v/>
      </c>
      <c r="AM1794" s="19">
        <f>IF(AL1794&lt;=0,0,ROUNDDOWN((AL1794*LOOKUP(AL1794,{0,1950001,3300001,6950001,9000001,18000001,40000001},{0.05,0.1,0.2,0.23,0.33,0.4,0.45})-LOOKUP(AL1794,{0,1950001,3300001,6950001,9000001,18000001,40000001},{0,97500,427500,636000,1536000,2796000,4796000}))*1.021,-2))</f>
        <v/>
      </c>
      <c r="AN1794" s="19">
        <f>MAX(0,ROUNDDOWN(AH1794-AJ1794-430000-0,-3))</f>
        <v/>
      </c>
      <c r="AO1794" s="19">
        <f>IF(AH1794&lt;=450000,0,MAX(0,ROUNDDOWN(AN1794*0.06-MIN(50000,AN1794)*0.03,-2))+MAX(0,ROUNDDOWN(AN1794*0.04-MIN(50000,AN1794)*0.02,-2)))</f>
        <v/>
      </c>
      <c r="AP1794" s="19">
        <f>AM1794+AO1794+AI1794</f>
        <v/>
      </c>
      <c r="AQ1794" s="19">
        <f>MIN(750000,MAX(0,$B1794))</f>
        <v/>
      </c>
      <c r="AR1794" s="19">
        <f>$B1794-AQ1794</f>
        <v/>
      </c>
      <c r="AS1794" s="19">
        <f>MIN(670000,ROUNDDOWN(MAX(0,AR1794-430000)*0.0751+47600,0))+MIN(260000,ROUNDDOWN(MAX(0,AR1794-430000)*0.028+17600,0))+MIN(30000,ROUNDDOWN(MAX(0,AR1794-430000)*0.0027+1873,0))+IF("いいえ"="はい",MIN(170000,ROUNDDOWN(MAX(0,AR1794-430000)*0.0243+17800,0)),0)</f>
        <v/>
      </c>
      <c r="AT1794" s="19">
        <f>IF(""="",215040+AS1794,"")</f>
        <v/>
      </c>
      <c r="AU1794" s="19">
        <f>IF(AR1794&gt;23500000,NA(),IF(AR1794&lt;=4890000,1040000,IF(AR1794&lt;=6550000,670000,620000)))</f>
        <v/>
      </c>
      <c r="AV1794" s="19">
        <f>MAX(0,ROUNDDOWN(AR1794-AT1794-AU1794-0,-3))</f>
        <v/>
      </c>
      <c r="AW1794" s="19">
        <f>IF(AV1794&lt;=0,0,ROUNDDOWN((AV1794*LOOKUP(AV1794,{0,1950001,3300001,6950001,9000001,18000001,40000001},{0.05,0.1,0.2,0.23,0.33,0.4,0.45})-LOOKUP(AV1794,{0,1950001,3300001,6950001,9000001,18000001,40000001},{0,97500,427500,636000,1536000,2796000,4796000}))*1.021,-2))</f>
        <v/>
      </c>
      <c r="AX1794" s="19">
        <f>MAX(0,ROUNDDOWN(AR1794-AT1794-430000-0,-3))</f>
        <v/>
      </c>
      <c r="AY1794" s="19">
        <f>IF(AR1794&lt;=450000,0,MAX(0,ROUNDDOWN(AX1794*0.06-MIN(50000,AX1794)*0.03,-2))+MAX(0,ROUNDDOWN(AX1794*0.04-MIN(50000,AX1794)*0.02,-2)))</f>
        <v/>
      </c>
      <c r="AZ1794" s="19">
        <f>AW1794+AY1794+AS1794</f>
        <v/>
      </c>
    </row>
    <row r="1795">
      <c r="A1795" t="inlineStr">
        <is>
          <t>1万円刻み</t>
        </is>
      </c>
      <c r="B1795" s="19">
        <f>'3_1万円刻み'!$A$1778</f>
        <v/>
      </c>
      <c r="C1795" s="19">
        <f>MIN(0,MAX(0,$B1795))</f>
        <v/>
      </c>
      <c r="D1795" s="19">
        <f>$B1795-C1795</f>
        <v/>
      </c>
      <c r="E1795" s="19">
        <f>MIN(670000,ROUNDDOWN(MAX(0,D1795-430000)*0.0751+47600,0))+MIN(260000,ROUNDDOWN(MAX(0,D1795-430000)*0.028+17600,0))+MIN(30000,ROUNDDOWN(MAX(0,D1795-430000)*0.0027+1873,0))+IF("いいえ"="はい",MIN(170000,ROUNDDOWN(MAX(0,D1795-430000)*0.0243+17800,0)),0)</f>
        <v/>
      </c>
      <c r="F1795" s="19">
        <f>IF(""="",215040+E1795,"")</f>
        <v/>
      </c>
      <c r="G1795" s="19">
        <f>IF(D1795&gt;23500000,NA(),IF(D1795&lt;=4890000,1040000,IF(D1795&lt;=6550000,670000,620000)))</f>
        <v/>
      </c>
      <c r="H1795" s="19">
        <f>MAX(0,ROUNDDOWN(D1795-F1795-G1795-0,-3))</f>
        <v/>
      </c>
      <c r="I1795" s="19">
        <f>IF(H1795&lt;=0,0,ROUNDDOWN((H1795*LOOKUP(H1795,{0,1950001,3300001,6950001,9000001,18000001,40000001},{0.05,0.1,0.2,0.23,0.33,0.4,0.45})-LOOKUP(H1795,{0,1950001,3300001,6950001,9000001,18000001,40000001},{0,97500,427500,636000,1536000,2796000,4796000}))*1.021,-2))</f>
        <v/>
      </c>
      <c r="J1795" s="19">
        <f>MAX(0,ROUNDDOWN(D1795-F1795-430000-0,-3))</f>
        <v/>
      </c>
      <c r="K1795" s="19">
        <f>IF(D1795&lt;=450000,0,MAX(0,ROUNDDOWN(J1795*0.06-MIN(50000,J1795)*0.03,-2))+MAX(0,ROUNDDOWN(J1795*0.04-MIN(50000,J1795)*0.02,-2)))</f>
        <v/>
      </c>
      <c r="L1795" s="19">
        <f>I1795+K1795+E1795</f>
        <v/>
      </c>
      <c r="M1795" s="19">
        <f>MIN(100000,MAX(0,$B1795))</f>
        <v/>
      </c>
      <c r="N1795" s="19">
        <f>$B1795-M1795</f>
        <v/>
      </c>
      <c r="O1795" s="19">
        <f>MIN(670000,ROUNDDOWN(MAX(0,N1795-430000)*0.0751+47600,0))+MIN(260000,ROUNDDOWN(MAX(0,N1795-430000)*0.028+17600,0))+MIN(30000,ROUNDDOWN(MAX(0,N1795-430000)*0.0027+1873,0))+IF("いいえ"="はい",MIN(170000,ROUNDDOWN(MAX(0,N1795-430000)*0.0243+17800,0)),0)</f>
        <v/>
      </c>
      <c r="P1795" s="19">
        <f>IF(""="",215040+O1795,"")</f>
        <v/>
      </c>
      <c r="Q1795" s="19">
        <f>IF(N1795&gt;23500000,NA(),IF(N1795&lt;=4890000,1040000,IF(N1795&lt;=6550000,670000,620000)))</f>
        <v/>
      </c>
      <c r="R1795" s="19">
        <f>MAX(0,ROUNDDOWN(N1795-P1795-Q1795-0,-3))</f>
        <v/>
      </c>
      <c r="S1795" s="19">
        <f>IF(R1795&lt;=0,0,ROUNDDOWN((R1795*LOOKUP(R1795,{0,1950001,3300001,6950001,9000001,18000001,40000001},{0.05,0.1,0.2,0.23,0.33,0.4,0.45})-LOOKUP(R1795,{0,1950001,3300001,6950001,9000001,18000001,40000001},{0,97500,427500,636000,1536000,2796000,4796000}))*1.021,-2))</f>
        <v/>
      </c>
      <c r="T1795" s="19">
        <f>MAX(0,ROUNDDOWN(N1795-P1795-430000-0,-3))</f>
        <v/>
      </c>
      <c r="U1795" s="19">
        <f>IF(N1795&lt;=450000,0,MAX(0,ROUNDDOWN(T1795*0.06-MIN(50000,T1795)*0.03,-2))+MAX(0,ROUNDDOWN(T1795*0.04-MIN(50000,T1795)*0.02,-2)))</f>
        <v/>
      </c>
      <c r="V1795" s="19">
        <f>S1795+U1795+O1795</f>
        <v/>
      </c>
      <c r="W1795" s="19">
        <f>MIN(550000,MAX(0,$B1795))</f>
        <v/>
      </c>
      <c r="X1795" s="19">
        <f>$B1795-W1795</f>
        <v/>
      </c>
      <c r="Y1795" s="19">
        <f>MIN(670000,ROUNDDOWN(MAX(0,X1795-430000)*0.0751+47600,0))+MIN(260000,ROUNDDOWN(MAX(0,X1795-430000)*0.028+17600,0))+MIN(30000,ROUNDDOWN(MAX(0,X1795-430000)*0.0027+1873,0))+IF("いいえ"="はい",MIN(170000,ROUNDDOWN(MAX(0,X1795-430000)*0.0243+17800,0)),0)</f>
        <v/>
      </c>
      <c r="Z1795" s="19">
        <f>IF(""="",215040+Y1795,"")</f>
        <v/>
      </c>
      <c r="AA1795" s="19">
        <f>IF(X1795&gt;23500000,NA(),IF(X1795&lt;=4890000,1040000,IF(X1795&lt;=6550000,670000,620000)))</f>
        <v/>
      </c>
      <c r="AB1795" s="19">
        <f>MAX(0,ROUNDDOWN(X1795-Z1795-AA1795-0,-3))</f>
        <v/>
      </c>
      <c r="AC1795" s="19">
        <f>IF(AB1795&lt;=0,0,ROUNDDOWN((AB1795*LOOKUP(AB1795,{0,1950001,3300001,6950001,9000001,18000001,40000001},{0.05,0.1,0.2,0.23,0.33,0.4,0.45})-LOOKUP(AB1795,{0,1950001,3300001,6950001,9000001,18000001,40000001},{0,97500,427500,636000,1536000,2796000,4796000}))*1.021,-2))</f>
        <v/>
      </c>
      <c r="AD1795" s="19">
        <f>MAX(0,ROUNDDOWN(X1795-Z1795-430000-0,-3))</f>
        <v/>
      </c>
      <c r="AE1795" s="19">
        <f>IF(X1795&lt;=450000,0,MAX(0,ROUNDDOWN(AD1795*0.06-MIN(50000,AD1795)*0.03,-2))+MAX(0,ROUNDDOWN(AD1795*0.04-MIN(50000,AD1795)*0.02,-2)))</f>
        <v/>
      </c>
      <c r="AF1795" s="19">
        <f>AC1795+AE1795+Y1795</f>
        <v/>
      </c>
      <c r="AG1795" s="19">
        <f>MIN(650000,MAX(0,$B1795))</f>
        <v/>
      </c>
      <c r="AH1795" s="19">
        <f>$B1795-AG1795</f>
        <v/>
      </c>
      <c r="AI1795" s="19">
        <f>MIN(670000,ROUNDDOWN(MAX(0,AH1795-430000)*0.0751+47600,0))+MIN(260000,ROUNDDOWN(MAX(0,AH1795-430000)*0.028+17600,0))+MIN(30000,ROUNDDOWN(MAX(0,AH1795-430000)*0.0027+1873,0))+IF("いいえ"="はい",MIN(170000,ROUNDDOWN(MAX(0,AH1795-430000)*0.0243+17800,0)),0)</f>
        <v/>
      </c>
      <c r="AJ1795" s="19">
        <f>IF(""="",215040+AI1795,"")</f>
        <v/>
      </c>
      <c r="AK1795" s="19">
        <f>IF(AH1795&gt;23500000,NA(),IF(AH1795&lt;=4890000,1040000,IF(AH1795&lt;=6550000,670000,620000)))</f>
        <v/>
      </c>
      <c r="AL1795" s="19">
        <f>MAX(0,ROUNDDOWN(AH1795-AJ1795-AK1795-0,-3))</f>
        <v/>
      </c>
      <c r="AM1795" s="19">
        <f>IF(AL1795&lt;=0,0,ROUNDDOWN((AL1795*LOOKUP(AL1795,{0,1950001,3300001,6950001,9000001,18000001,40000001},{0.05,0.1,0.2,0.23,0.33,0.4,0.45})-LOOKUP(AL1795,{0,1950001,3300001,6950001,9000001,18000001,40000001},{0,97500,427500,636000,1536000,2796000,4796000}))*1.021,-2))</f>
        <v/>
      </c>
      <c r="AN1795" s="19">
        <f>MAX(0,ROUNDDOWN(AH1795-AJ1795-430000-0,-3))</f>
        <v/>
      </c>
      <c r="AO1795" s="19">
        <f>IF(AH1795&lt;=450000,0,MAX(0,ROUNDDOWN(AN1795*0.06-MIN(50000,AN1795)*0.03,-2))+MAX(0,ROUNDDOWN(AN1795*0.04-MIN(50000,AN1795)*0.02,-2)))</f>
        <v/>
      </c>
      <c r="AP1795" s="19">
        <f>AM1795+AO1795+AI1795</f>
        <v/>
      </c>
      <c r="AQ1795" s="19">
        <f>MIN(750000,MAX(0,$B1795))</f>
        <v/>
      </c>
      <c r="AR1795" s="19">
        <f>$B1795-AQ1795</f>
        <v/>
      </c>
      <c r="AS1795" s="19">
        <f>MIN(670000,ROUNDDOWN(MAX(0,AR1795-430000)*0.0751+47600,0))+MIN(260000,ROUNDDOWN(MAX(0,AR1795-430000)*0.028+17600,0))+MIN(30000,ROUNDDOWN(MAX(0,AR1795-430000)*0.0027+1873,0))+IF("いいえ"="はい",MIN(170000,ROUNDDOWN(MAX(0,AR1795-430000)*0.0243+17800,0)),0)</f>
        <v/>
      </c>
      <c r="AT1795" s="19">
        <f>IF(""="",215040+AS1795,"")</f>
        <v/>
      </c>
      <c r="AU1795" s="19">
        <f>IF(AR1795&gt;23500000,NA(),IF(AR1795&lt;=4890000,1040000,IF(AR1795&lt;=6550000,670000,620000)))</f>
        <v/>
      </c>
      <c r="AV1795" s="19">
        <f>MAX(0,ROUNDDOWN(AR1795-AT1795-AU1795-0,-3))</f>
        <v/>
      </c>
      <c r="AW1795" s="19">
        <f>IF(AV1795&lt;=0,0,ROUNDDOWN((AV1795*LOOKUP(AV1795,{0,1950001,3300001,6950001,9000001,18000001,40000001},{0.05,0.1,0.2,0.23,0.33,0.4,0.45})-LOOKUP(AV1795,{0,1950001,3300001,6950001,9000001,18000001,40000001},{0,97500,427500,636000,1536000,2796000,4796000}))*1.021,-2))</f>
        <v/>
      </c>
      <c r="AX1795" s="19">
        <f>MAX(0,ROUNDDOWN(AR1795-AT1795-430000-0,-3))</f>
        <v/>
      </c>
      <c r="AY1795" s="19">
        <f>IF(AR1795&lt;=450000,0,MAX(0,ROUNDDOWN(AX1795*0.06-MIN(50000,AX1795)*0.03,-2))+MAX(0,ROUNDDOWN(AX1795*0.04-MIN(50000,AX1795)*0.02,-2)))</f>
        <v/>
      </c>
      <c r="AZ1795" s="19">
        <f>AW1795+AY1795+AS1795</f>
        <v/>
      </c>
    </row>
    <row r="1796">
      <c r="A1796" t="inlineStr">
        <is>
          <t>1万円刻み</t>
        </is>
      </c>
      <c r="B1796" s="19">
        <f>'3_1万円刻み'!$A$1779</f>
        <v/>
      </c>
      <c r="C1796" s="19">
        <f>MIN(0,MAX(0,$B1796))</f>
        <v/>
      </c>
      <c r="D1796" s="19">
        <f>$B1796-C1796</f>
        <v/>
      </c>
      <c r="E1796" s="19">
        <f>MIN(670000,ROUNDDOWN(MAX(0,D1796-430000)*0.0751+47600,0))+MIN(260000,ROUNDDOWN(MAX(0,D1796-430000)*0.028+17600,0))+MIN(30000,ROUNDDOWN(MAX(0,D1796-430000)*0.0027+1873,0))+IF("いいえ"="はい",MIN(170000,ROUNDDOWN(MAX(0,D1796-430000)*0.0243+17800,0)),0)</f>
        <v/>
      </c>
      <c r="F1796" s="19">
        <f>IF(""="",215040+E1796,"")</f>
        <v/>
      </c>
      <c r="G1796" s="19">
        <f>IF(D1796&gt;23500000,NA(),IF(D1796&lt;=4890000,1040000,IF(D1796&lt;=6550000,670000,620000)))</f>
        <v/>
      </c>
      <c r="H1796" s="19">
        <f>MAX(0,ROUNDDOWN(D1796-F1796-G1796-0,-3))</f>
        <v/>
      </c>
      <c r="I1796" s="19">
        <f>IF(H1796&lt;=0,0,ROUNDDOWN((H1796*LOOKUP(H1796,{0,1950001,3300001,6950001,9000001,18000001,40000001},{0.05,0.1,0.2,0.23,0.33,0.4,0.45})-LOOKUP(H1796,{0,1950001,3300001,6950001,9000001,18000001,40000001},{0,97500,427500,636000,1536000,2796000,4796000}))*1.021,-2))</f>
        <v/>
      </c>
      <c r="J1796" s="19">
        <f>MAX(0,ROUNDDOWN(D1796-F1796-430000-0,-3))</f>
        <v/>
      </c>
      <c r="K1796" s="19">
        <f>IF(D1796&lt;=450000,0,MAX(0,ROUNDDOWN(J1796*0.06-MIN(50000,J1796)*0.03,-2))+MAX(0,ROUNDDOWN(J1796*0.04-MIN(50000,J1796)*0.02,-2)))</f>
        <v/>
      </c>
      <c r="L1796" s="19">
        <f>I1796+K1796+E1796</f>
        <v/>
      </c>
      <c r="M1796" s="19">
        <f>MIN(100000,MAX(0,$B1796))</f>
        <v/>
      </c>
      <c r="N1796" s="19">
        <f>$B1796-M1796</f>
        <v/>
      </c>
      <c r="O1796" s="19">
        <f>MIN(670000,ROUNDDOWN(MAX(0,N1796-430000)*0.0751+47600,0))+MIN(260000,ROUNDDOWN(MAX(0,N1796-430000)*0.028+17600,0))+MIN(30000,ROUNDDOWN(MAX(0,N1796-430000)*0.0027+1873,0))+IF("いいえ"="はい",MIN(170000,ROUNDDOWN(MAX(0,N1796-430000)*0.0243+17800,0)),0)</f>
        <v/>
      </c>
      <c r="P1796" s="19">
        <f>IF(""="",215040+O1796,"")</f>
        <v/>
      </c>
      <c r="Q1796" s="19">
        <f>IF(N1796&gt;23500000,NA(),IF(N1796&lt;=4890000,1040000,IF(N1796&lt;=6550000,670000,620000)))</f>
        <v/>
      </c>
      <c r="R1796" s="19">
        <f>MAX(0,ROUNDDOWN(N1796-P1796-Q1796-0,-3))</f>
        <v/>
      </c>
      <c r="S1796" s="19">
        <f>IF(R1796&lt;=0,0,ROUNDDOWN((R1796*LOOKUP(R1796,{0,1950001,3300001,6950001,9000001,18000001,40000001},{0.05,0.1,0.2,0.23,0.33,0.4,0.45})-LOOKUP(R1796,{0,1950001,3300001,6950001,9000001,18000001,40000001},{0,97500,427500,636000,1536000,2796000,4796000}))*1.021,-2))</f>
        <v/>
      </c>
      <c r="T1796" s="19">
        <f>MAX(0,ROUNDDOWN(N1796-P1796-430000-0,-3))</f>
        <v/>
      </c>
      <c r="U1796" s="19">
        <f>IF(N1796&lt;=450000,0,MAX(0,ROUNDDOWN(T1796*0.06-MIN(50000,T1796)*0.03,-2))+MAX(0,ROUNDDOWN(T1796*0.04-MIN(50000,T1796)*0.02,-2)))</f>
        <v/>
      </c>
      <c r="V1796" s="19">
        <f>S1796+U1796+O1796</f>
        <v/>
      </c>
      <c r="W1796" s="19">
        <f>MIN(550000,MAX(0,$B1796))</f>
        <v/>
      </c>
      <c r="X1796" s="19">
        <f>$B1796-W1796</f>
        <v/>
      </c>
      <c r="Y1796" s="19">
        <f>MIN(670000,ROUNDDOWN(MAX(0,X1796-430000)*0.0751+47600,0))+MIN(260000,ROUNDDOWN(MAX(0,X1796-430000)*0.028+17600,0))+MIN(30000,ROUNDDOWN(MAX(0,X1796-430000)*0.0027+1873,0))+IF("いいえ"="はい",MIN(170000,ROUNDDOWN(MAX(0,X1796-430000)*0.0243+17800,0)),0)</f>
        <v/>
      </c>
      <c r="Z1796" s="19">
        <f>IF(""="",215040+Y1796,"")</f>
        <v/>
      </c>
      <c r="AA1796" s="19">
        <f>IF(X1796&gt;23500000,NA(),IF(X1796&lt;=4890000,1040000,IF(X1796&lt;=6550000,670000,620000)))</f>
        <v/>
      </c>
      <c r="AB1796" s="19">
        <f>MAX(0,ROUNDDOWN(X1796-Z1796-AA1796-0,-3))</f>
        <v/>
      </c>
      <c r="AC1796" s="19">
        <f>IF(AB1796&lt;=0,0,ROUNDDOWN((AB1796*LOOKUP(AB1796,{0,1950001,3300001,6950001,9000001,18000001,40000001},{0.05,0.1,0.2,0.23,0.33,0.4,0.45})-LOOKUP(AB1796,{0,1950001,3300001,6950001,9000001,18000001,40000001},{0,97500,427500,636000,1536000,2796000,4796000}))*1.021,-2))</f>
        <v/>
      </c>
      <c r="AD1796" s="19">
        <f>MAX(0,ROUNDDOWN(X1796-Z1796-430000-0,-3))</f>
        <v/>
      </c>
      <c r="AE1796" s="19">
        <f>IF(X1796&lt;=450000,0,MAX(0,ROUNDDOWN(AD1796*0.06-MIN(50000,AD1796)*0.03,-2))+MAX(0,ROUNDDOWN(AD1796*0.04-MIN(50000,AD1796)*0.02,-2)))</f>
        <v/>
      </c>
      <c r="AF1796" s="19">
        <f>AC1796+AE1796+Y1796</f>
        <v/>
      </c>
      <c r="AG1796" s="19">
        <f>MIN(650000,MAX(0,$B1796))</f>
        <v/>
      </c>
      <c r="AH1796" s="19">
        <f>$B1796-AG1796</f>
        <v/>
      </c>
      <c r="AI1796" s="19">
        <f>MIN(670000,ROUNDDOWN(MAX(0,AH1796-430000)*0.0751+47600,0))+MIN(260000,ROUNDDOWN(MAX(0,AH1796-430000)*0.028+17600,0))+MIN(30000,ROUNDDOWN(MAX(0,AH1796-430000)*0.0027+1873,0))+IF("いいえ"="はい",MIN(170000,ROUNDDOWN(MAX(0,AH1796-430000)*0.0243+17800,0)),0)</f>
        <v/>
      </c>
      <c r="AJ1796" s="19">
        <f>IF(""="",215040+AI1796,"")</f>
        <v/>
      </c>
      <c r="AK1796" s="19">
        <f>IF(AH1796&gt;23500000,NA(),IF(AH1796&lt;=4890000,1040000,IF(AH1796&lt;=6550000,670000,620000)))</f>
        <v/>
      </c>
      <c r="AL1796" s="19">
        <f>MAX(0,ROUNDDOWN(AH1796-AJ1796-AK1796-0,-3))</f>
        <v/>
      </c>
      <c r="AM1796" s="19">
        <f>IF(AL1796&lt;=0,0,ROUNDDOWN((AL1796*LOOKUP(AL1796,{0,1950001,3300001,6950001,9000001,18000001,40000001},{0.05,0.1,0.2,0.23,0.33,0.4,0.45})-LOOKUP(AL1796,{0,1950001,3300001,6950001,9000001,18000001,40000001},{0,97500,427500,636000,1536000,2796000,4796000}))*1.021,-2))</f>
        <v/>
      </c>
      <c r="AN1796" s="19">
        <f>MAX(0,ROUNDDOWN(AH1796-AJ1796-430000-0,-3))</f>
        <v/>
      </c>
      <c r="AO1796" s="19">
        <f>IF(AH1796&lt;=450000,0,MAX(0,ROUNDDOWN(AN1796*0.06-MIN(50000,AN1796)*0.03,-2))+MAX(0,ROUNDDOWN(AN1796*0.04-MIN(50000,AN1796)*0.02,-2)))</f>
        <v/>
      </c>
      <c r="AP1796" s="19">
        <f>AM1796+AO1796+AI1796</f>
        <v/>
      </c>
      <c r="AQ1796" s="19">
        <f>MIN(750000,MAX(0,$B1796))</f>
        <v/>
      </c>
      <c r="AR1796" s="19">
        <f>$B1796-AQ1796</f>
        <v/>
      </c>
      <c r="AS1796" s="19">
        <f>MIN(670000,ROUNDDOWN(MAX(0,AR1796-430000)*0.0751+47600,0))+MIN(260000,ROUNDDOWN(MAX(0,AR1796-430000)*0.028+17600,0))+MIN(30000,ROUNDDOWN(MAX(0,AR1796-430000)*0.0027+1873,0))+IF("いいえ"="はい",MIN(170000,ROUNDDOWN(MAX(0,AR1796-430000)*0.0243+17800,0)),0)</f>
        <v/>
      </c>
      <c r="AT1796" s="19">
        <f>IF(""="",215040+AS1796,"")</f>
        <v/>
      </c>
      <c r="AU1796" s="19">
        <f>IF(AR1796&gt;23500000,NA(),IF(AR1796&lt;=4890000,1040000,IF(AR1796&lt;=6550000,670000,620000)))</f>
        <v/>
      </c>
      <c r="AV1796" s="19">
        <f>MAX(0,ROUNDDOWN(AR1796-AT1796-AU1796-0,-3))</f>
        <v/>
      </c>
      <c r="AW1796" s="19">
        <f>IF(AV1796&lt;=0,0,ROUNDDOWN((AV1796*LOOKUP(AV1796,{0,1950001,3300001,6950001,9000001,18000001,40000001},{0.05,0.1,0.2,0.23,0.33,0.4,0.45})-LOOKUP(AV1796,{0,1950001,3300001,6950001,9000001,18000001,40000001},{0,97500,427500,636000,1536000,2796000,4796000}))*1.021,-2))</f>
        <v/>
      </c>
      <c r="AX1796" s="19">
        <f>MAX(0,ROUNDDOWN(AR1796-AT1796-430000-0,-3))</f>
        <v/>
      </c>
      <c r="AY1796" s="19">
        <f>IF(AR1796&lt;=450000,0,MAX(0,ROUNDDOWN(AX1796*0.06-MIN(50000,AX1796)*0.03,-2))+MAX(0,ROUNDDOWN(AX1796*0.04-MIN(50000,AX1796)*0.02,-2)))</f>
        <v/>
      </c>
      <c r="AZ1796" s="19">
        <f>AW1796+AY1796+AS1796</f>
        <v/>
      </c>
    </row>
    <row r="1797">
      <c r="A1797" t="inlineStr">
        <is>
          <t>1万円刻み</t>
        </is>
      </c>
      <c r="B1797" s="19">
        <f>'3_1万円刻み'!$A$1780</f>
        <v/>
      </c>
      <c r="C1797" s="19">
        <f>MIN(0,MAX(0,$B1797))</f>
        <v/>
      </c>
      <c r="D1797" s="19">
        <f>$B1797-C1797</f>
        <v/>
      </c>
      <c r="E1797" s="19">
        <f>MIN(670000,ROUNDDOWN(MAX(0,D1797-430000)*0.0751+47600,0))+MIN(260000,ROUNDDOWN(MAX(0,D1797-430000)*0.028+17600,0))+MIN(30000,ROUNDDOWN(MAX(0,D1797-430000)*0.0027+1873,0))+IF("いいえ"="はい",MIN(170000,ROUNDDOWN(MAX(0,D1797-430000)*0.0243+17800,0)),0)</f>
        <v/>
      </c>
      <c r="F1797" s="19">
        <f>IF(""="",215040+E1797,"")</f>
        <v/>
      </c>
      <c r="G1797" s="19">
        <f>IF(D1797&gt;23500000,NA(),IF(D1797&lt;=4890000,1040000,IF(D1797&lt;=6550000,670000,620000)))</f>
        <v/>
      </c>
      <c r="H1797" s="19">
        <f>MAX(0,ROUNDDOWN(D1797-F1797-G1797-0,-3))</f>
        <v/>
      </c>
      <c r="I1797" s="19">
        <f>IF(H1797&lt;=0,0,ROUNDDOWN((H1797*LOOKUP(H1797,{0,1950001,3300001,6950001,9000001,18000001,40000001},{0.05,0.1,0.2,0.23,0.33,0.4,0.45})-LOOKUP(H1797,{0,1950001,3300001,6950001,9000001,18000001,40000001},{0,97500,427500,636000,1536000,2796000,4796000}))*1.021,-2))</f>
        <v/>
      </c>
      <c r="J1797" s="19">
        <f>MAX(0,ROUNDDOWN(D1797-F1797-430000-0,-3))</f>
        <v/>
      </c>
      <c r="K1797" s="19">
        <f>IF(D1797&lt;=450000,0,MAX(0,ROUNDDOWN(J1797*0.06-MIN(50000,J1797)*0.03,-2))+MAX(0,ROUNDDOWN(J1797*0.04-MIN(50000,J1797)*0.02,-2)))</f>
        <v/>
      </c>
      <c r="L1797" s="19">
        <f>I1797+K1797+E1797</f>
        <v/>
      </c>
      <c r="M1797" s="19">
        <f>MIN(100000,MAX(0,$B1797))</f>
        <v/>
      </c>
      <c r="N1797" s="19">
        <f>$B1797-M1797</f>
        <v/>
      </c>
      <c r="O1797" s="19">
        <f>MIN(670000,ROUNDDOWN(MAX(0,N1797-430000)*0.0751+47600,0))+MIN(260000,ROUNDDOWN(MAX(0,N1797-430000)*0.028+17600,0))+MIN(30000,ROUNDDOWN(MAX(0,N1797-430000)*0.0027+1873,0))+IF("いいえ"="はい",MIN(170000,ROUNDDOWN(MAX(0,N1797-430000)*0.0243+17800,0)),0)</f>
        <v/>
      </c>
      <c r="P1797" s="19">
        <f>IF(""="",215040+O1797,"")</f>
        <v/>
      </c>
      <c r="Q1797" s="19">
        <f>IF(N1797&gt;23500000,NA(),IF(N1797&lt;=4890000,1040000,IF(N1797&lt;=6550000,670000,620000)))</f>
        <v/>
      </c>
      <c r="R1797" s="19">
        <f>MAX(0,ROUNDDOWN(N1797-P1797-Q1797-0,-3))</f>
        <v/>
      </c>
      <c r="S1797" s="19">
        <f>IF(R1797&lt;=0,0,ROUNDDOWN((R1797*LOOKUP(R1797,{0,1950001,3300001,6950001,9000001,18000001,40000001},{0.05,0.1,0.2,0.23,0.33,0.4,0.45})-LOOKUP(R1797,{0,1950001,3300001,6950001,9000001,18000001,40000001},{0,97500,427500,636000,1536000,2796000,4796000}))*1.021,-2))</f>
        <v/>
      </c>
      <c r="T1797" s="19">
        <f>MAX(0,ROUNDDOWN(N1797-P1797-430000-0,-3))</f>
        <v/>
      </c>
      <c r="U1797" s="19">
        <f>IF(N1797&lt;=450000,0,MAX(0,ROUNDDOWN(T1797*0.06-MIN(50000,T1797)*0.03,-2))+MAX(0,ROUNDDOWN(T1797*0.04-MIN(50000,T1797)*0.02,-2)))</f>
        <v/>
      </c>
      <c r="V1797" s="19">
        <f>S1797+U1797+O1797</f>
        <v/>
      </c>
      <c r="W1797" s="19">
        <f>MIN(550000,MAX(0,$B1797))</f>
        <v/>
      </c>
      <c r="X1797" s="19">
        <f>$B1797-W1797</f>
        <v/>
      </c>
      <c r="Y1797" s="19">
        <f>MIN(670000,ROUNDDOWN(MAX(0,X1797-430000)*0.0751+47600,0))+MIN(260000,ROUNDDOWN(MAX(0,X1797-430000)*0.028+17600,0))+MIN(30000,ROUNDDOWN(MAX(0,X1797-430000)*0.0027+1873,0))+IF("いいえ"="はい",MIN(170000,ROUNDDOWN(MAX(0,X1797-430000)*0.0243+17800,0)),0)</f>
        <v/>
      </c>
      <c r="Z1797" s="19">
        <f>IF(""="",215040+Y1797,"")</f>
        <v/>
      </c>
      <c r="AA1797" s="19">
        <f>IF(X1797&gt;23500000,NA(),IF(X1797&lt;=4890000,1040000,IF(X1797&lt;=6550000,670000,620000)))</f>
        <v/>
      </c>
      <c r="AB1797" s="19">
        <f>MAX(0,ROUNDDOWN(X1797-Z1797-AA1797-0,-3))</f>
        <v/>
      </c>
      <c r="AC1797" s="19">
        <f>IF(AB1797&lt;=0,0,ROUNDDOWN((AB1797*LOOKUP(AB1797,{0,1950001,3300001,6950001,9000001,18000001,40000001},{0.05,0.1,0.2,0.23,0.33,0.4,0.45})-LOOKUP(AB1797,{0,1950001,3300001,6950001,9000001,18000001,40000001},{0,97500,427500,636000,1536000,2796000,4796000}))*1.021,-2))</f>
        <v/>
      </c>
      <c r="AD1797" s="19">
        <f>MAX(0,ROUNDDOWN(X1797-Z1797-430000-0,-3))</f>
        <v/>
      </c>
      <c r="AE1797" s="19">
        <f>IF(X1797&lt;=450000,0,MAX(0,ROUNDDOWN(AD1797*0.06-MIN(50000,AD1797)*0.03,-2))+MAX(0,ROUNDDOWN(AD1797*0.04-MIN(50000,AD1797)*0.02,-2)))</f>
        <v/>
      </c>
      <c r="AF1797" s="19">
        <f>AC1797+AE1797+Y1797</f>
        <v/>
      </c>
      <c r="AG1797" s="19">
        <f>MIN(650000,MAX(0,$B1797))</f>
        <v/>
      </c>
      <c r="AH1797" s="19">
        <f>$B1797-AG1797</f>
        <v/>
      </c>
      <c r="AI1797" s="19">
        <f>MIN(670000,ROUNDDOWN(MAX(0,AH1797-430000)*0.0751+47600,0))+MIN(260000,ROUNDDOWN(MAX(0,AH1797-430000)*0.028+17600,0))+MIN(30000,ROUNDDOWN(MAX(0,AH1797-430000)*0.0027+1873,0))+IF("いいえ"="はい",MIN(170000,ROUNDDOWN(MAX(0,AH1797-430000)*0.0243+17800,0)),0)</f>
        <v/>
      </c>
      <c r="AJ1797" s="19">
        <f>IF(""="",215040+AI1797,"")</f>
        <v/>
      </c>
      <c r="AK1797" s="19">
        <f>IF(AH1797&gt;23500000,NA(),IF(AH1797&lt;=4890000,1040000,IF(AH1797&lt;=6550000,670000,620000)))</f>
        <v/>
      </c>
      <c r="AL1797" s="19">
        <f>MAX(0,ROUNDDOWN(AH1797-AJ1797-AK1797-0,-3))</f>
        <v/>
      </c>
      <c r="AM1797" s="19">
        <f>IF(AL1797&lt;=0,0,ROUNDDOWN((AL1797*LOOKUP(AL1797,{0,1950001,3300001,6950001,9000001,18000001,40000001},{0.05,0.1,0.2,0.23,0.33,0.4,0.45})-LOOKUP(AL1797,{0,1950001,3300001,6950001,9000001,18000001,40000001},{0,97500,427500,636000,1536000,2796000,4796000}))*1.021,-2))</f>
        <v/>
      </c>
      <c r="AN1797" s="19">
        <f>MAX(0,ROUNDDOWN(AH1797-AJ1797-430000-0,-3))</f>
        <v/>
      </c>
      <c r="AO1797" s="19">
        <f>IF(AH1797&lt;=450000,0,MAX(0,ROUNDDOWN(AN1797*0.06-MIN(50000,AN1797)*0.03,-2))+MAX(0,ROUNDDOWN(AN1797*0.04-MIN(50000,AN1797)*0.02,-2)))</f>
        <v/>
      </c>
      <c r="AP1797" s="19">
        <f>AM1797+AO1797+AI1797</f>
        <v/>
      </c>
      <c r="AQ1797" s="19">
        <f>MIN(750000,MAX(0,$B1797))</f>
        <v/>
      </c>
      <c r="AR1797" s="19">
        <f>$B1797-AQ1797</f>
        <v/>
      </c>
      <c r="AS1797" s="19">
        <f>MIN(670000,ROUNDDOWN(MAX(0,AR1797-430000)*0.0751+47600,0))+MIN(260000,ROUNDDOWN(MAX(0,AR1797-430000)*0.028+17600,0))+MIN(30000,ROUNDDOWN(MAX(0,AR1797-430000)*0.0027+1873,0))+IF("いいえ"="はい",MIN(170000,ROUNDDOWN(MAX(0,AR1797-430000)*0.0243+17800,0)),0)</f>
        <v/>
      </c>
      <c r="AT1797" s="19">
        <f>IF(""="",215040+AS1797,"")</f>
        <v/>
      </c>
      <c r="AU1797" s="19">
        <f>IF(AR1797&gt;23500000,NA(),IF(AR1797&lt;=4890000,1040000,IF(AR1797&lt;=6550000,670000,620000)))</f>
        <v/>
      </c>
      <c r="AV1797" s="19">
        <f>MAX(0,ROUNDDOWN(AR1797-AT1797-AU1797-0,-3))</f>
        <v/>
      </c>
      <c r="AW1797" s="19">
        <f>IF(AV1797&lt;=0,0,ROUNDDOWN((AV1797*LOOKUP(AV1797,{0,1950001,3300001,6950001,9000001,18000001,40000001},{0.05,0.1,0.2,0.23,0.33,0.4,0.45})-LOOKUP(AV1797,{0,1950001,3300001,6950001,9000001,18000001,40000001},{0,97500,427500,636000,1536000,2796000,4796000}))*1.021,-2))</f>
        <v/>
      </c>
      <c r="AX1797" s="19">
        <f>MAX(0,ROUNDDOWN(AR1797-AT1797-430000-0,-3))</f>
        <v/>
      </c>
      <c r="AY1797" s="19">
        <f>IF(AR1797&lt;=450000,0,MAX(0,ROUNDDOWN(AX1797*0.06-MIN(50000,AX1797)*0.03,-2))+MAX(0,ROUNDDOWN(AX1797*0.04-MIN(50000,AX1797)*0.02,-2)))</f>
        <v/>
      </c>
      <c r="AZ1797" s="19">
        <f>AW1797+AY1797+AS1797</f>
        <v/>
      </c>
    </row>
    <row r="1798">
      <c r="A1798" t="inlineStr">
        <is>
          <t>1万円刻み</t>
        </is>
      </c>
      <c r="B1798" s="19">
        <f>'3_1万円刻み'!$A$1781</f>
        <v/>
      </c>
      <c r="C1798" s="19">
        <f>MIN(0,MAX(0,$B1798))</f>
        <v/>
      </c>
      <c r="D1798" s="19">
        <f>$B1798-C1798</f>
        <v/>
      </c>
      <c r="E1798" s="19">
        <f>MIN(670000,ROUNDDOWN(MAX(0,D1798-430000)*0.0751+47600,0))+MIN(260000,ROUNDDOWN(MAX(0,D1798-430000)*0.028+17600,0))+MIN(30000,ROUNDDOWN(MAX(0,D1798-430000)*0.0027+1873,0))+IF("いいえ"="はい",MIN(170000,ROUNDDOWN(MAX(0,D1798-430000)*0.0243+17800,0)),0)</f>
        <v/>
      </c>
      <c r="F1798" s="19">
        <f>IF(""="",215040+E1798,"")</f>
        <v/>
      </c>
      <c r="G1798" s="19">
        <f>IF(D1798&gt;23500000,NA(),IF(D1798&lt;=4890000,1040000,IF(D1798&lt;=6550000,670000,620000)))</f>
        <v/>
      </c>
      <c r="H1798" s="19">
        <f>MAX(0,ROUNDDOWN(D1798-F1798-G1798-0,-3))</f>
        <v/>
      </c>
      <c r="I1798" s="19">
        <f>IF(H1798&lt;=0,0,ROUNDDOWN((H1798*LOOKUP(H1798,{0,1950001,3300001,6950001,9000001,18000001,40000001},{0.05,0.1,0.2,0.23,0.33,0.4,0.45})-LOOKUP(H1798,{0,1950001,3300001,6950001,9000001,18000001,40000001},{0,97500,427500,636000,1536000,2796000,4796000}))*1.021,-2))</f>
        <v/>
      </c>
      <c r="J1798" s="19">
        <f>MAX(0,ROUNDDOWN(D1798-F1798-430000-0,-3))</f>
        <v/>
      </c>
      <c r="K1798" s="19">
        <f>IF(D1798&lt;=450000,0,MAX(0,ROUNDDOWN(J1798*0.06-MIN(50000,J1798)*0.03,-2))+MAX(0,ROUNDDOWN(J1798*0.04-MIN(50000,J1798)*0.02,-2)))</f>
        <v/>
      </c>
      <c r="L1798" s="19">
        <f>I1798+K1798+E1798</f>
        <v/>
      </c>
      <c r="M1798" s="19">
        <f>MIN(100000,MAX(0,$B1798))</f>
        <v/>
      </c>
      <c r="N1798" s="19">
        <f>$B1798-M1798</f>
        <v/>
      </c>
      <c r="O1798" s="19">
        <f>MIN(670000,ROUNDDOWN(MAX(0,N1798-430000)*0.0751+47600,0))+MIN(260000,ROUNDDOWN(MAX(0,N1798-430000)*0.028+17600,0))+MIN(30000,ROUNDDOWN(MAX(0,N1798-430000)*0.0027+1873,0))+IF("いいえ"="はい",MIN(170000,ROUNDDOWN(MAX(0,N1798-430000)*0.0243+17800,0)),0)</f>
        <v/>
      </c>
      <c r="P1798" s="19">
        <f>IF(""="",215040+O1798,"")</f>
        <v/>
      </c>
      <c r="Q1798" s="19">
        <f>IF(N1798&gt;23500000,NA(),IF(N1798&lt;=4890000,1040000,IF(N1798&lt;=6550000,670000,620000)))</f>
        <v/>
      </c>
      <c r="R1798" s="19">
        <f>MAX(0,ROUNDDOWN(N1798-P1798-Q1798-0,-3))</f>
        <v/>
      </c>
      <c r="S1798" s="19">
        <f>IF(R1798&lt;=0,0,ROUNDDOWN((R1798*LOOKUP(R1798,{0,1950001,3300001,6950001,9000001,18000001,40000001},{0.05,0.1,0.2,0.23,0.33,0.4,0.45})-LOOKUP(R1798,{0,1950001,3300001,6950001,9000001,18000001,40000001},{0,97500,427500,636000,1536000,2796000,4796000}))*1.021,-2))</f>
        <v/>
      </c>
      <c r="T1798" s="19">
        <f>MAX(0,ROUNDDOWN(N1798-P1798-430000-0,-3))</f>
        <v/>
      </c>
      <c r="U1798" s="19">
        <f>IF(N1798&lt;=450000,0,MAX(0,ROUNDDOWN(T1798*0.06-MIN(50000,T1798)*0.03,-2))+MAX(0,ROUNDDOWN(T1798*0.04-MIN(50000,T1798)*0.02,-2)))</f>
        <v/>
      </c>
      <c r="V1798" s="19">
        <f>S1798+U1798+O1798</f>
        <v/>
      </c>
      <c r="W1798" s="19">
        <f>MIN(550000,MAX(0,$B1798))</f>
        <v/>
      </c>
      <c r="X1798" s="19">
        <f>$B1798-W1798</f>
        <v/>
      </c>
      <c r="Y1798" s="19">
        <f>MIN(670000,ROUNDDOWN(MAX(0,X1798-430000)*0.0751+47600,0))+MIN(260000,ROUNDDOWN(MAX(0,X1798-430000)*0.028+17600,0))+MIN(30000,ROUNDDOWN(MAX(0,X1798-430000)*0.0027+1873,0))+IF("いいえ"="はい",MIN(170000,ROUNDDOWN(MAX(0,X1798-430000)*0.0243+17800,0)),0)</f>
        <v/>
      </c>
      <c r="Z1798" s="19">
        <f>IF(""="",215040+Y1798,"")</f>
        <v/>
      </c>
      <c r="AA1798" s="19">
        <f>IF(X1798&gt;23500000,NA(),IF(X1798&lt;=4890000,1040000,IF(X1798&lt;=6550000,670000,620000)))</f>
        <v/>
      </c>
      <c r="AB1798" s="19">
        <f>MAX(0,ROUNDDOWN(X1798-Z1798-AA1798-0,-3))</f>
        <v/>
      </c>
      <c r="AC1798" s="19">
        <f>IF(AB1798&lt;=0,0,ROUNDDOWN((AB1798*LOOKUP(AB1798,{0,1950001,3300001,6950001,9000001,18000001,40000001},{0.05,0.1,0.2,0.23,0.33,0.4,0.45})-LOOKUP(AB1798,{0,1950001,3300001,6950001,9000001,18000001,40000001},{0,97500,427500,636000,1536000,2796000,4796000}))*1.021,-2))</f>
        <v/>
      </c>
      <c r="AD1798" s="19">
        <f>MAX(0,ROUNDDOWN(X1798-Z1798-430000-0,-3))</f>
        <v/>
      </c>
      <c r="AE1798" s="19">
        <f>IF(X1798&lt;=450000,0,MAX(0,ROUNDDOWN(AD1798*0.06-MIN(50000,AD1798)*0.03,-2))+MAX(0,ROUNDDOWN(AD1798*0.04-MIN(50000,AD1798)*0.02,-2)))</f>
        <v/>
      </c>
      <c r="AF1798" s="19">
        <f>AC1798+AE1798+Y1798</f>
        <v/>
      </c>
      <c r="AG1798" s="19">
        <f>MIN(650000,MAX(0,$B1798))</f>
        <v/>
      </c>
      <c r="AH1798" s="19">
        <f>$B1798-AG1798</f>
        <v/>
      </c>
      <c r="AI1798" s="19">
        <f>MIN(670000,ROUNDDOWN(MAX(0,AH1798-430000)*0.0751+47600,0))+MIN(260000,ROUNDDOWN(MAX(0,AH1798-430000)*0.028+17600,0))+MIN(30000,ROUNDDOWN(MAX(0,AH1798-430000)*0.0027+1873,0))+IF("いいえ"="はい",MIN(170000,ROUNDDOWN(MAX(0,AH1798-430000)*0.0243+17800,0)),0)</f>
        <v/>
      </c>
      <c r="AJ1798" s="19">
        <f>IF(""="",215040+AI1798,"")</f>
        <v/>
      </c>
      <c r="AK1798" s="19">
        <f>IF(AH1798&gt;23500000,NA(),IF(AH1798&lt;=4890000,1040000,IF(AH1798&lt;=6550000,670000,620000)))</f>
        <v/>
      </c>
      <c r="AL1798" s="19">
        <f>MAX(0,ROUNDDOWN(AH1798-AJ1798-AK1798-0,-3))</f>
        <v/>
      </c>
      <c r="AM1798" s="19">
        <f>IF(AL1798&lt;=0,0,ROUNDDOWN((AL1798*LOOKUP(AL1798,{0,1950001,3300001,6950001,9000001,18000001,40000001},{0.05,0.1,0.2,0.23,0.33,0.4,0.45})-LOOKUP(AL1798,{0,1950001,3300001,6950001,9000001,18000001,40000001},{0,97500,427500,636000,1536000,2796000,4796000}))*1.021,-2))</f>
        <v/>
      </c>
      <c r="AN1798" s="19">
        <f>MAX(0,ROUNDDOWN(AH1798-AJ1798-430000-0,-3))</f>
        <v/>
      </c>
      <c r="AO1798" s="19">
        <f>IF(AH1798&lt;=450000,0,MAX(0,ROUNDDOWN(AN1798*0.06-MIN(50000,AN1798)*0.03,-2))+MAX(0,ROUNDDOWN(AN1798*0.04-MIN(50000,AN1798)*0.02,-2)))</f>
        <v/>
      </c>
      <c r="AP1798" s="19">
        <f>AM1798+AO1798+AI1798</f>
        <v/>
      </c>
      <c r="AQ1798" s="19">
        <f>MIN(750000,MAX(0,$B1798))</f>
        <v/>
      </c>
      <c r="AR1798" s="19">
        <f>$B1798-AQ1798</f>
        <v/>
      </c>
      <c r="AS1798" s="19">
        <f>MIN(670000,ROUNDDOWN(MAX(0,AR1798-430000)*0.0751+47600,0))+MIN(260000,ROUNDDOWN(MAX(0,AR1798-430000)*0.028+17600,0))+MIN(30000,ROUNDDOWN(MAX(0,AR1798-430000)*0.0027+1873,0))+IF("いいえ"="はい",MIN(170000,ROUNDDOWN(MAX(0,AR1798-430000)*0.0243+17800,0)),0)</f>
        <v/>
      </c>
      <c r="AT1798" s="19">
        <f>IF(""="",215040+AS1798,"")</f>
        <v/>
      </c>
      <c r="AU1798" s="19">
        <f>IF(AR1798&gt;23500000,NA(),IF(AR1798&lt;=4890000,1040000,IF(AR1798&lt;=6550000,670000,620000)))</f>
        <v/>
      </c>
      <c r="AV1798" s="19">
        <f>MAX(0,ROUNDDOWN(AR1798-AT1798-AU1798-0,-3))</f>
        <v/>
      </c>
      <c r="AW1798" s="19">
        <f>IF(AV1798&lt;=0,0,ROUNDDOWN((AV1798*LOOKUP(AV1798,{0,1950001,3300001,6950001,9000001,18000001,40000001},{0.05,0.1,0.2,0.23,0.33,0.4,0.45})-LOOKUP(AV1798,{0,1950001,3300001,6950001,9000001,18000001,40000001},{0,97500,427500,636000,1536000,2796000,4796000}))*1.021,-2))</f>
        <v/>
      </c>
      <c r="AX1798" s="19">
        <f>MAX(0,ROUNDDOWN(AR1798-AT1798-430000-0,-3))</f>
        <v/>
      </c>
      <c r="AY1798" s="19">
        <f>IF(AR1798&lt;=450000,0,MAX(0,ROUNDDOWN(AX1798*0.06-MIN(50000,AX1798)*0.03,-2))+MAX(0,ROUNDDOWN(AX1798*0.04-MIN(50000,AX1798)*0.02,-2)))</f>
        <v/>
      </c>
      <c r="AZ1798" s="19">
        <f>AW1798+AY1798+AS1798</f>
        <v/>
      </c>
    </row>
    <row r="1799">
      <c r="A1799" t="inlineStr">
        <is>
          <t>1万円刻み</t>
        </is>
      </c>
      <c r="B1799" s="19">
        <f>'3_1万円刻み'!$A$1782</f>
        <v/>
      </c>
      <c r="C1799" s="19">
        <f>MIN(0,MAX(0,$B1799))</f>
        <v/>
      </c>
      <c r="D1799" s="19">
        <f>$B1799-C1799</f>
        <v/>
      </c>
      <c r="E1799" s="19">
        <f>MIN(670000,ROUNDDOWN(MAX(0,D1799-430000)*0.0751+47600,0))+MIN(260000,ROUNDDOWN(MAX(0,D1799-430000)*0.028+17600,0))+MIN(30000,ROUNDDOWN(MAX(0,D1799-430000)*0.0027+1873,0))+IF("いいえ"="はい",MIN(170000,ROUNDDOWN(MAX(0,D1799-430000)*0.0243+17800,0)),0)</f>
        <v/>
      </c>
      <c r="F1799" s="19">
        <f>IF(""="",215040+E1799,"")</f>
        <v/>
      </c>
      <c r="G1799" s="19">
        <f>IF(D1799&gt;23500000,NA(),IF(D1799&lt;=4890000,1040000,IF(D1799&lt;=6550000,670000,620000)))</f>
        <v/>
      </c>
      <c r="H1799" s="19">
        <f>MAX(0,ROUNDDOWN(D1799-F1799-G1799-0,-3))</f>
        <v/>
      </c>
      <c r="I1799" s="19">
        <f>IF(H1799&lt;=0,0,ROUNDDOWN((H1799*LOOKUP(H1799,{0,1950001,3300001,6950001,9000001,18000001,40000001},{0.05,0.1,0.2,0.23,0.33,0.4,0.45})-LOOKUP(H1799,{0,1950001,3300001,6950001,9000001,18000001,40000001},{0,97500,427500,636000,1536000,2796000,4796000}))*1.021,-2))</f>
        <v/>
      </c>
      <c r="J1799" s="19">
        <f>MAX(0,ROUNDDOWN(D1799-F1799-430000-0,-3))</f>
        <v/>
      </c>
      <c r="K1799" s="19">
        <f>IF(D1799&lt;=450000,0,MAX(0,ROUNDDOWN(J1799*0.06-MIN(50000,J1799)*0.03,-2))+MAX(0,ROUNDDOWN(J1799*0.04-MIN(50000,J1799)*0.02,-2)))</f>
        <v/>
      </c>
      <c r="L1799" s="19">
        <f>I1799+K1799+E1799</f>
        <v/>
      </c>
      <c r="M1799" s="19">
        <f>MIN(100000,MAX(0,$B1799))</f>
        <v/>
      </c>
      <c r="N1799" s="19">
        <f>$B1799-M1799</f>
        <v/>
      </c>
      <c r="O1799" s="19">
        <f>MIN(670000,ROUNDDOWN(MAX(0,N1799-430000)*0.0751+47600,0))+MIN(260000,ROUNDDOWN(MAX(0,N1799-430000)*0.028+17600,0))+MIN(30000,ROUNDDOWN(MAX(0,N1799-430000)*0.0027+1873,0))+IF("いいえ"="はい",MIN(170000,ROUNDDOWN(MAX(0,N1799-430000)*0.0243+17800,0)),0)</f>
        <v/>
      </c>
      <c r="P1799" s="19">
        <f>IF(""="",215040+O1799,"")</f>
        <v/>
      </c>
      <c r="Q1799" s="19">
        <f>IF(N1799&gt;23500000,NA(),IF(N1799&lt;=4890000,1040000,IF(N1799&lt;=6550000,670000,620000)))</f>
        <v/>
      </c>
      <c r="R1799" s="19">
        <f>MAX(0,ROUNDDOWN(N1799-P1799-Q1799-0,-3))</f>
        <v/>
      </c>
      <c r="S1799" s="19">
        <f>IF(R1799&lt;=0,0,ROUNDDOWN((R1799*LOOKUP(R1799,{0,1950001,3300001,6950001,9000001,18000001,40000001},{0.05,0.1,0.2,0.23,0.33,0.4,0.45})-LOOKUP(R1799,{0,1950001,3300001,6950001,9000001,18000001,40000001},{0,97500,427500,636000,1536000,2796000,4796000}))*1.021,-2))</f>
        <v/>
      </c>
      <c r="T1799" s="19">
        <f>MAX(0,ROUNDDOWN(N1799-P1799-430000-0,-3))</f>
        <v/>
      </c>
      <c r="U1799" s="19">
        <f>IF(N1799&lt;=450000,0,MAX(0,ROUNDDOWN(T1799*0.06-MIN(50000,T1799)*0.03,-2))+MAX(0,ROUNDDOWN(T1799*0.04-MIN(50000,T1799)*0.02,-2)))</f>
        <v/>
      </c>
      <c r="V1799" s="19">
        <f>S1799+U1799+O1799</f>
        <v/>
      </c>
      <c r="W1799" s="19">
        <f>MIN(550000,MAX(0,$B1799))</f>
        <v/>
      </c>
      <c r="X1799" s="19">
        <f>$B1799-W1799</f>
        <v/>
      </c>
      <c r="Y1799" s="19">
        <f>MIN(670000,ROUNDDOWN(MAX(0,X1799-430000)*0.0751+47600,0))+MIN(260000,ROUNDDOWN(MAX(0,X1799-430000)*0.028+17600,0))+MIN(30000,ROUNDDOWN(MAX(0,X1799-430000)*0.0027+1873,0))+IF("いいえ"="はい",MIN(170000,ROUNDDOWN(MAX(0,X1799-430000)*0.0243+17800,0)),0)</f>
        <v/>
      </c>
      <c r="Z1799" s="19">
        <f>IF(""="",215040+Y1799,"")</f>
        <v/>
      </c>
      <c r="AA1799" s="19">
        <f>IF(X1799&gt;23500000,NA(),IF(X1799&lt;=4890000,1040000,IF(X1799&lt;=6550000,670000,620000)))</f>
        <v/>
      </c>
      <c r="AB1799" s="19">
        <f>MAX(0,ROUNDDOWN(X1799-Z1799-AA1799-0,-3))</f>
        <v/>
      </c>
      <c r="AC1799" s="19">
        <f>IF(AB1799&lt;=0,0,ROUNDDOWN((AB1799*LOOKUP(AB1799,{0,1950001,3300001,6950001,9000001,18000001,40000001},{0.05,0.1,0.2,0.23,0.33,0.4,0.45})-LOOKUP(AB1799,{0,1950001,3300001,6950001,9000001,18000001,40000001},{0,97500,427500,636000,1536000,2796000,4796000}))*1.021,-2))</f>
        <v/>
      </c>
      <c r="AD1799" s="19">
        <f>MAX(0,ROUNDDOWN(X1799-Z1799-430000-0,-3))</f>
        <v/>
      </c>
      <c r="AE1799" s="19">
        <f>IF(X1799&lt;=450000,0,MAX(0,ROUNDDOWN(AD1799*0.06-MIN(50000,AD1799)*0.03,-2))+MAX(0,ROUNDDOWN(AD1799*0.04-MIN(50000,AD1799)*0.02,-2)))</f>
        <v/>
      </c>
      <c r="AF1799" s="19">
        <f>AC1799+AE1799+Y1799</f>
        <v/>
      </c>
      <c r="AG1799" s="19">
        <f>MIN(650000,MAX(0,$B1799))</f>
        <v/>
      </c>
      <c r="AH1799" s="19">
        <f>$B1799-AG1799</f>
        <v/>
      </c>
      <c r="AI1799" s="19">
        <f>MIN(670000,ROUNDDOWN(MAX(0,AH1799-430000)*0.0751+47600,0))+MIN(260000,ROUNDDOWN(MAX(0,AH1799-430000)*0.028+17600,0))+MIN(30000,ROUNDDOWN(MAX(0,AH1799-430000)*0.0027+1873,0))+IF("いいえ"="はい",MIN(170000,ROUNDDOWN(MAX(0,AH1799-430000)*0.0243+17800,0)),0)</f>
        <v/>
      </c>
      <c r="AJ1799" s="19">
        <f>IF(""="",215040+AI1799,"")</f>
        <v/>
      </c>
      <c r="AK1799" s="19">
        <f>IF(AH1799&gt;23500000,NA(),IF(AH1799&lt;=4890000,1040000,IF(AH1799&lt;=6550000,670000,620000)))</f>
        <v/>
      </c>
      <c r="AL1799" s="19">
        <f>MAX(0,ROUNDDOWN(AH1799-AJ1799-AK1799-0,-3))</f>
        <v/>
      </c>
      <c r="AM1799" s="19">
        <f>IF(AL1799&lt;=0,0,ROUNDDOWN((AL1799*LOOKUP(AL1799,{0,1950001,3300001,6950001,9000001,18000001,40000001},{0.05,0.1,0.2,0.23,0.33,0.4,0.45})-LOOKUP(AL1799,{0,1950001,3300001,6950001,9000001,18000001,40000001},{0,97500,427500,636000,1536000,2796000,4796000}))*1.021,-2))</f>
        <v/>
      </c>
      <c r="AN1799" s="19">
        <f>MAX(0,ROUNDDOWN(AH1799-AJ1799-430000-0,-3))</f>
        <v/>
      </c>
      <c r="AO1799" s="19">
        <f>IF(AH1799&lt;=450000,0,MAX(0,ROUNDDOWN(AN1799*0.06-MIN(50000,AN1799)*0.03,-2))+MAX(0,ROUNDDOWN(AN1799*0.04-MIN(50000,AN1799)*0.02,-2)))</f>
        <v/>
      </c>
      <c r="AP1799" s="19">
        <f>AM1799+AO1799+AI1799</f>
        <v/>
      </c>
      <c r="AQ1799" s="19">
        <f>MIN(750000,MAX(0,$B1799))</f>
        <v/>
      </c>
      <c r="AR1799" s="19">
        <f>$B1799-AQ1799</f>
        <v/>
      </c>
      <c r="AS1799" s="19">
        <f>MIN(670000,ROUNDDOWN(MAX(0,AR1799-430000)*0.0751+47600,0))+MIN(260000,ROUNDDOWN(MAX(0,AR1799-430000)*0.028+17600,0))+MIN(30000,ROUNDDOWN(MAX(0,AR1799-430000)*0.0027+1873,0))+IF("いいえ"="はい",MIN(170000,ROUNDDOWN(MAX(0,AR1799-430000)*0.0243+17800,0)),0)</f>
        <v/>
      </c>
      <c r="AT1799" s="19">
        <f>IF(""="",215040+AS1799,"")</f>
        <v/>
      </c>
      <c r="AU1799" s="19">
        <f>IF(AR1799&gt;23500000,NA(),IF(AR1799&lt;=4890000,1040000,IF(AR1799&lt;=6550000,670000,620000)))</f>
        <v/>
      </c>
      <c r="AV1799" s="19">
        <f>MAX(0,ROUNDDOWN(AR1799-AT1799-AU1799-0,-3))</f>
        <v/>
      </c>
      <c r="AW1799" s="19">
        <f>IF(AV1799&lt;=0,0,ROUNDDOWN((AV1799*LOOKUP(AV1799,{0,1950001,3300001,6950001,9000001,18000001,40000001},{0.05,0.1,0.2,0.23,0.33,0.4,0.45})-LOOKUP(AV1799,{0,1950001,3300001,6950001,9000001,18000001,40000001},{0,97500,427500,636000,1536000,2796000,4796000}))*1.021,-2))</f>
        <v/>
      </c>
      <c r="AX1799" s="19">
        <f>MAX(0,ROUNDDOWN(AR1799-AT1799-430000-0,-3))</f>
        <v/>
      </c>
      <c r="AY1799" s="19">
        <f>IF(AR1799&lt;=450000,0,MAX(0,ROUNDDOWN(AX1799*0.06-MIN(50000,AX1799)*0.03,-2))+MAX(0,ROUNDDOWN(AX1799*0.04-MIN(50000,AX1799)*0.02,-2)))</f>
        <v/>
      </c>
      <c r="AZ1799" s="19">
        <f>AW1799+AY1799+AS1799</f>
        <v/>
      </c>
    </row>
    <row r="1800">
      <c r="A1800" t="inlineStr">
        <is>
          <t>1万円刻み</t>
        </is>
      </c>
      <c r="B1800" s="19">
        <f>'3_1万円刻み'!$A$1783</f>
        <v/>
      </c>
      <c r="C1800" s="19">
        <f>MIN(0,MAX(0,$B1800))</f>
        <v/>
      </c>
      <c r="D1800" s="19">
        <f>$B1800-C1800</f>
        <v/>
      </c>
      <c r="E1800" s="19">
        <f>MIN(670000,ROUNDDOWN(MAX(0,D1800-430000)*0.0751+47600,0))+MIN(260000,ROUNDDOWN(MAX(0,D1800-430000)*0.028+17600,0))+MIN(30000,ROUNDDOWN(MAX(0,D1800-430000)*0.0027+1873,0))+IF("いいえ"="はい",MIN(170000,ROUNDDOWN(MAX(0,D1800-430000)*0.0243+17800,0)),0)</f>
        <v/>
      </c>
      <c r="F1800" s="19">
        <f>IF(""="",215040+E1800,"")</f>
        <v/>
      </c>
      <c r="G1800" s="19">
        <f>IF(D1800&gt;23500000,NA(),IF(D1800&lt;=4890000,1040000,IF(D1800&lt;=6550000,670000,620000)))</f>
        <v/>
      </c>
      <c r="H1800" s="19">
        <f>MAX(0,ROUNDDOWN(D1800-F1800-G1800-0,-3))</f>
        <v/>
      </c>
      <c r="I1800" s="19">
        <f>IF(H1800&lt;=0,0,ROUNDDOWN((H1800*LOOKUP(H1800,{0,1950001,3300001,6950001,9000001,18000001,40000001},{0.05,0.1,0.2,0.23,0.33,0.4,0.45})-LOOKUP(H1800,{0,1950001,3300001,6950001,9000001,18000001,40000001},{0,97500,427500,636000,1536000,2796000,4796000}))*1.021,-2))</f>
        <v/>
      </c>
      <c r="J1800" s="19">
        <f>MAX(0,ROUNDDOWN(D1800-F1800-430000-0,-3))</f>
        <v/>
      </c>
      <c r="K1800" s="19">
        <f>IF(D1800&lt;=450000,0,MAX(0,ROUNDDOWN(J1800*0.06-MIN(50000,J1800)*0.03,-2))+MAX(0,ROUNDDOWN(J1800*0.04-MIN(50000,J1800)*0.02,-2)))</f>
        <v/>
      </c>
      <c r="L1800" s="19">
        <f>I1800+K1800+E1800</f>
        <v/>
      </c>
      <c r="M1800" s="19">
        <f>MIN(100000,MAX(0,$B1800))</f>
        <v/>
      </c>
      <c r="N1800" s="19">
        <f>$B1800-M1800</f>
        <v/>
      </c>
      <c r="O1800" s="19">
        <f>MIN(670000,ROUNDDOWN(MAX(0,N1800-430000)*0.0751+47600,0))+MIN(260000,ROUNDDOWN(MAX(0,N1800-430000)*0.028+17600,0))+MIN(30000,ROUNDDOWN(MAX(0,N1800-430000)*0.0027+1873,0))+IF("いいえ"="はい",MIN(170000,ROUNDDOWN(MAX(0,N1800-430000)*0.0243+17800,0)),0)</f>
        <v/>
      </c>
      <c r="P1800" s="19">
        <f>IF(""="",215040+O1800,"")</f>
        <v/>
      </c>
      <c r="Q1800" s="19">
        <f>IF(N1800&gt;23500000,NA(),IF(N1800&lt;=4890000,1040000,IF(N1800&lt;=6550000,670000,620000)))</f>
        <v/>
      </c>
      <c r="R1800" s="19">
        <f>MAX(0,ROUNDDOWN(N1800-P1800-Q1800-0,-3))</f>
        <v/>
      </c>
      <c r="S1800" s="19">
        <f>IF(R1800&lt;=0,0,ROUNDDOWN((R1800*LOOKUP(R1800,{0,1950001,3300001,6950001,9000001,18000001,40000001},{0.05,0.1,0.2,0.23,0.33,0.4,0.45})-LOOKUP(R1800,{0,1950001,3300001,6950001,9000001,18000001,40000001},{0,97500,427500,636000,1536000,2796000,4796000}))*1.021,-2))</f>
        <v/>
      </c>
      <c r="T1800" s="19">
        <f>MAX(0,ROUNDDOWN(N1800-P1800-430000-0,-3))</f>
        <v/>
      </c>
      <c r="U1800" s="19">
        <f>IF(N1800&lt;=450000,0,MAX(0,ROUNDDOWN(T1800*0.06-MIN(50000,T1800)*0.03,-2))+MAX(0,ROUNDDOWN(T1800*0.04-MIN(50000,T1800)*0.02,-2)))</f>
        <v/>
      </c>
      <c r="V1800" s="19">
        <f>S1800+U1800+O1800</f>
        <v/>
      </c>
      <c r="W1800" s="19">
        <f>MIN(550000,MAX(0,$B1800))</f>
        <v/>
      </c>
      <c r="X1800" s="19">
        <f>$B1800-W1800</f>
        <v/>
      </c>
      <c r="Y1800" s="19">
        <f>MIN(670000,ROUNDDOWN(MAX(0,X1800-430000)*0.0751+47600,0))+MIN(260000,ROUNDDOWN(MAX(0,X1800-430000)*0.028+17600,0))+MIN(30000,ROUNDDOWN(MAX(0,X1800-430000)*0.0027+1873,0))+IF("いいえ"="はい",MIN(170000,ROUNDDOWN(MAX(0,X1800-430000)*0.0243+17800,0)),0)</f>
        <v/>
      </c>
      <c r="Z1800" s="19">
        <f>IF(""="",215040+Y1800,"")</f>
        <v/>
      </c>
      <c r="AA1800" s="19">
        <f>IF(X1800&gt;23500000,NA(),IF(X1800&lt;=4890000,1040000,IF(X1800&lt;=6550000,670000,620000)))</f>
        <v/>
      </c>
      <c r="AB1800" s="19">
        <f>MAX(0,ROUNDDOWN(X1800-Z1800-AA1800-0,-3))</f>
        <v/>
      </c>
      <c r="AC1800" s="19">
        <f>IF(AB1800&lt;=0,0,ROUNDDOWN((AB1800*LOOKUP(AB1800,{0,1950001,3300001,6950001,9000001,18000001,40000001},{0.05,0.1,0.2,0.23,0.33,0.4,0.45})-LOOKUP(AB1800,{0,1950001,3300001,6950001,9000001,18000001,40000001},{0,97500,427500,636000,1536000,2796000,4796000}))*1.021,-2))</f>
        <v/>
      </c>
      <c r="AD1800" s="19">
        <f>MAX(0,ROUNDDOWN(X1800-Z1800-430000-0,-3))</f>
        <v/>
      </c>
      <c r="AE1800" s="19">
        <f>IF(X1800&lt;=450000,0,MAX(0,ROUNDDOWN(AD1800*0.06-MIN(50000,AD1800)*0.03,-2))+MAX(0,ROUNDDOWN(AD1800*0.04-MIN(50000,AD1800)*0.02,-2)))</f>
        <v/>
      </c>
      <c r="AF1800" s="19">
        <f>AC1800+AE1800+Y1800</f>
        <v/>
      </c>
      <c r="AG1800" s="19">
        <f>MIN(650000,MAX(0,$B1800))</f>
        <v/>
      </c>
      <c r="AH1800" s="19">
        <f>$B1800-AG1800</f>
        <v/>
      </c>
      <c r="AI1800" s="19">
        <f>MIN(670000,ROUNDDOWN(MAX(0,AH1800-430000)*0.0751+47600,0))+MIN(260000,ROUNDDOWN(MAX(0,AH1800-430000)*0.028+17600,0))+MIN(30000,ROUNDDOWN(MAX(0,AH1800-430000)*0.0027+1873,0))+IF("いいえ"="はい",MIN(170000,ROUNDDOWN(MAX(0,AH1800-430000)*0.0243+17800,0)),0)</f>
        <v/>
      </c>
      <c r="AJ1800" s="19">
        <f>IF(""="",215040+AI1800,"")</f>
        <v/>
      </c>
      <c r="AK1800" s="19">
        <f>IF(AH1800&gt;23500000,NA(),IF(AH1800&lt;=4890000,1040000,IF(AH1800&lt;=6550000,670000,620000)))</f>
        <v/>
      </c>
      <c r="AL1800" s="19">
        <f>MAX(0,ROUNDDOWN(AH1800-AJ1800-AK1800-0,-3))</f>
        <v/>
      </c>
      <c r="AM1800" s="19">
        <f>IF(AL1800&lt;=0,0,ROUNDDOWN((AL1800*LOOKUP(AL1800,{0,1950001,3300001,6950001,9000001,18000001,40000001},{0.05,0.1,0.2,0.23,0.33,0.4,0.45})-LOOKUP(AL1800,{0,1950001,3300001,6950001,9000001,18000001,40000001},{0,97500,427500,636000,1536000,2796000,4796000}))*1.021,-2))</f>
        <v/>
      </c>
      <c r="AN1800" s="19">
        <f>MAX(0,ROUNDDOWN(AH1800-AJ1800-430000-0,-3))</f>
        <v/>
      </c>
      <c r="AO1800" s="19">
        <f>IF(AH1800&lt;=450000,0,MAX(0,ROUNDDOWN(AN1800*0.06-MIN(50000,AN1800)*0.03,-2))+MAX(0,ROUNDDOWN(AN1800*0.04-MIN(50000,AN1800)*0.02,-2)))</f>
        <v/>
      </c>
      <c r="AP1800" s="19">
        <f>AM1800+AO1800+AI1800</f>
        <v/>
      </c>
      <c r="AQ1800" s="19">
        <f>MIN(750000,MAX(0,$B1800))</f>
        <v/>
      </c>
      <c r="AR1800" s="19">
        <f>$B1800-AQ1800</f>
        <v/>
      </c>
      <c r="AS1800" s="19">
        <f>MIN(670000,ROUNDDOWN(MAX(0,AR1800-430000)*0.0751+47600,0))+MIN(260000,ROUNDDOWN(MAX(0,AR1800-430000)*0.028+17600,0))+MIN(30000,ROUNDDOWN(MAX(0,AR1800-430000)*0.0027+1873,0))+IF("いいえ"="はい",MIN(170000,ROUNDDOWN(MAX(0,AR1800-430000)*0.0243+17800,0)),0)</f>
        <v/>
      </c>
      <c r="AT1800" s="19">
        <f>IF(""="",215040+AS1800,"")</f>
        <v/>
      </c>
      <c r="AU1800" s="19">
        <f>IF(AR1800&gt;23500000,NA(),IF(AR1800&lt;=4890000,1040000,IF(AR1800&lt;=6550000,670000,620000)))</f>
        <v/>
      </c>
      <c r="AV1800" s="19">
        <f>MAX(0,ROUNDDOWN(AR1800-AT1800-AU1800-0,-3))</f>
        <v/>
      </c>
      <c r="AW1800" s="19">
        <f>IF(AV1800&lt;=0,0,ROUNDDOWN((AV1800*LOOKUP(AV1800,{0,1950001,3300001,6950001,9000001,18000001,40000001},{0.05,0.1,0.2,0.23,0.33,0.4,0.45})-LOOKUP(AV1800,{0,1950001,3300001,6950001,9000001,18000001,40000001},{0,97500,427500,636000,1536000,2796000,4796000}))*1.021,-2))</f>
        <v/>
      </c>
      <c r="AX1800" s="19">
        <f>MAX(0,ROUNDDOWN(AR1800-AT1800-430000-0,-3))</f>
        <v/>
      </c>
      <c r="AY1800" s="19">
        <f>IF(AR1800&lt;=450000,0,MAX(0,ROUNDDOWN(AX1800*0.06-MIN(50000,AX1800)*0.03,-2))+MAX(0,ROUNDDOWN(AX1800*0.04-MIN(50000,AX1800)*0.02,-2)))</f>
        <v/>
      </c>
      <c r="AZ1800" s="19">
        <f>AW1800+AY1800+AS1800</f>
        <v/>
      </c>
    </row>
    <row r="1801">
      <c r="A1801" t="inlineStr">
        <is>
          <t>1万円刻み</t>
        </is>
      </c>
      <c r="B1801" s="19">
        <f>'3_1万円刻み'!$A$1784</f>
        <v/>
      </c>
      <c r="C1801" s="19">
        <f>MIN(0,MAX(0,$B1801))</f>
        <v/>
      </c>
      <c r="D1801" s="19">
        <f>$B1801-C1801</f>
        <v/>
      </c>
      <c r="E1801" s="19">
        <f>MIN(670000,ROUNDDOWN(MAX(0,D1801-430000)*0.0751+47600,0))+MIN(260000,ROUNDDOWN(MAX(0,D1801-430000)*0.028+17600,0))+MIN(30000,ROUNDDOWN(MAX(0,D1801-430000)*0.0027+1873,0))+IF("いいえ"="はい",MIN(170000,ROUNDDOWN(MAX(0,D1801-430000)*0.0243+17800,0)),0)</f>
        <v/>
      </c>
      <c r="F1801" s="19">
        <f>IF(""="",215040+E1801,"")</f>
        <v/>
      </c>
      <c r="G1801" s="19">
        <f>IF(D1801&gt;23500000,NA(),IF(D1801&lt;=4890000,1040000,IF(D1801&lt;=6550000,670000,620000)))</f>
        <v/>
      </c>
      <c r="H1801" s="19">
        <f>MAX(0,ROUNDDOWN(D1801-F1801-G1801-0,-3))</f>
        <v/>
      </c>
      <c r="I1801" s="19">
        <f>IF(H1801&lt;=0,0,ROUNDDOWN((H1801*LOOKUP(H1801,{0,1950001,3300001,6950001,9000001,18000001,40000001},{0.05,0.1,0.2,0.23,0.33,0.4,0.45})-LOOKUP(H1801,{0,1950001,3300001,6950001,9000001,18000001,40000001},{0,97500,427500,636000,1536000,2796000,4796000}))*1.021,-2))</f>
        <v/>
      </c>
      <c r="J1801" s="19">
        <f>MAX(0,ROUNDDOWN(D1801-F1801-430000-0,-3))</f>
        <v/>
      </c>
      <c r="K1801" s="19">
        <f>IF(D1801&lt;=450000,0,MAX(0,ROUNDDOWN(J1801*0.06-MIN(50000,J1801)*0.03,-2))+MAX(0,ROUNDDOWN(J1801*0.04-MIN(50000,J1801)*0.02,-2)))</f>
        <v/>
      </c>
      <c r="L1801" s="19">
        <f>I1801+K1801+E1801</f>
        <v/>
      </c>
      <c r="M1801" s="19">
        <f>MIN(100000,MAX(0,$B1801))</f>
        <v/>
      </c>
      <c r="N1801" s="19">
        <f>$B1801-M1801</f>
        <v/>
      </c>
      <c r="O1801" s="19">
        <f>MIN(670000,ROUNDDOWN(MAX(0,N1801-430000)*0.0751+47600,0))+MIN(260000,ROUNDDOWN(MAX(0,N1801-430000)*0.028+17600,0))+MIN(30000,ROUNDDOWN(MAX(0,N1801-430000)*0.0027+1873,0))+IF("いいえ"="はい",MIN(170000,ROUNDDOWN(MAX(0,N1801-430000)*0.0243+17800,0)),0)</f>
        <v/>
      </c>
      <c r="P1801" s="19">
        <f>IF(""="",215040+O1801,"")</f>
        <v/>
      </c>
      <c r="Q1801" s="19">
        <f>IF(N1801&gt;23500000,NA(),IF(N1801&lt;=4890000,1040000,IF(N1801&lt;=6550000,670000,620000)))</f>
        <v/>
      </c>
      <c r="R1801" s="19">
        <f>MAX(0,ROUNDDOWN(N1801-P1801-Q1801-0,-3))</f>
        <v/>
      </c>
      <c r="S1801" s="19">
        <f>IF(R1801&lt;=0,0,ROUNDDOWN((R1801*LOOKUP(R1801,{0,1950001,3300001,6950001,9000001,18000001,40000001},{0.05,0.1,0.2,0.23,0.33,0.4,0.45})-LOOKUP(R1801,{0,1950001,3300001,6950001,9000001,18000001,40000001},{0,97500,427500,636000,1536000,2796000,4796000}))*1.021,-2))</f>
        <v/>
      </c>
      <c r="T1801" s="19">
        <f>MAX(0,ROUNDDOWN(N1801-P1801-430000-0,-3))</f>
        <v/>
      </c>
      <c r="U1801" s="19">
        <f>IF(N1801&lt;=450000,0,MAX(0,ROUNDDOWN(T1801*0.06-MIN(50000,T1801)*0.03,-2))+MAX(0,ROUNDDOWN(T1801*0.04-MIN(50000,T1801)*0.02,-2)))</f>
        <v/>
      </c>
      <c r="V1801" s="19">
        <f>S1801+U1801+O1801</f>
        <v/>
      </c>
      <c r="W1801" s="19">
        <f>MIN(550000,MAX(0,$B1801))</f>
        <v/>
      </c>
      <c r="X1801" s="19">
        <f>$B1801-W1801</f>
        <v/>
      </c>
      <c r="Y1801" s="19">
        <f>MIN(670000,ROUNDDOWN(MAX(0,X1801-430000)*0.0751+47600,0))+MIN(260000,ROUNDDOWN(MAX(0,X1801-430000)*0.028+17600,0))+MIN(30000,ROUNDDOWN(MAX(0,X1801-430000)*0.0027+1873,0))+IF("いいえ"="はい",MIN(170000,ROUNDDOWN(MAX(0,X1801-430000)*0.0243+17800,0)),0)</f>
        <v/>
      </c>
      <c r="Z1801" s="19">
        <f>IF(""="",215040+Y1801,"")</f>
        <v/>
      </c>
      <c r="AA1801" s="19">
        <f>IF(X1801&gt;23500000,NA(),IF(X1801&lt;=4890000,1040000,IF(X1801&lt;=6550000,670000,620000)))</f>
        <v/>
      </c>
      <c r="AB1801" s="19">
        <f>MAX(0,ROUNDDOWN(X1801-Z1801-AA1801-0,-3))</f>
        <v/>
      </c>
      <c r="AC1801" s="19">
        <f>IF(AB1801&lt;=0,0,ROUNDDOWN((AB1801*LOOKUP(AB1801,{0,1950001,3300001,6950001,9000001,18000001,40000001},{0.05,0.1,0.2,0.23,0.33,0.4,0.45})-LOOKUP(AB1801,{0,1950001,3300001,6950001,9000001,18000001,40000001},{0,97500,427500,636000,1536000,2796000,4796000}))*1.021,-2))</f>
        <v/>
      </c>
      <c r="AD1801" s="19">
        <f>MAX(0,ROUNDDOWN(X1801-Z1801-430000-0,-3))</f>
        <v/>
      </c>
      <c r="AE1801" s="19">
        <f>IF(X1801&lt;=450000,0,MAX(0,ROUNDDOWN(AD1801*0.06-MIN(50000,AD1801)*0.03,-2))+MAX(0,ROUNDDOWN(AD1801*0.04-MIN(50000,AD1801)*0.02,-2)))</f>
        <v/>
      </c>
      <c r="AF1801" s="19">
        <f>AC1801+AE1801+Y1801</f>
        <v/>
      </c>
      <c r="AG1801" s="19">
        <f>MIN(650000,MAX(0,$B1801))</f>
        <v/>
      </c>
      <c r="AH1801" s="19">
        <f>$B1801-AG1801</f>
        <v/>
      </c>
      <c r="AI1801" s="19">
        <f>MIN(670000,ROUNDDOWN(MAX(0,AH1801-430000)*0.0751+47600,0))+MIN(260000,ROUNDDOWN(MAX(0,AH1801-430000)*0.028+17600,0))+MIN(30000,ROUNDDOWN(MAX(0,AH1801-430000)*0.0027+1873,0))+IF("いいえ"="はい",MIN(170000,ROUNDDOWN(MAX(0,AH1801-430000)*0.0243+17800,0)),0)</f>
        <v/>
      </c>
      <c r="AJ1801" s="19">
        <f>IF(""="",215040+AI1801,"")</f>
        <v/>
      </c>
      <c r="AK1801" s="19">
        <f>IF(AH1801&gt;23500000,NA(),IF(AH1801&lt;=4890000,1040000,IF(AH1801&lt;=6550000,670000,620000)))</f>
        <v/>
      </c>
      <c r="AL1801" s="19">
        <f>MAX(0,ROUNDDOWN(AH1801-AJ1801-AK1801-0,-3))</f>
        <v/>
      </c>
      <c r="AM1801" s="19">
        <f>IF(AL1801&lt;=0,0,ROUNDDOWN((AL1801*LOOKUP(AL1801,{0,1950001,3300001,6950001,9000001,18000001,40000001},{0.05,0.1,0.2,0.23,0.33,0.4,0.45})-LOOKUP(AL1801,{0,1950001,3300001,6950001,9000001,18000001,40000001},{0,97500,427500,636000,1536000,2796000,4796000}))*1.021,-2))</f>
        <v/>
      </c>
      <c r="AN1801" s="19">
        <f>MAX(0,ROUNDDOWN(AH1801-AJ1801-430000-0,-3))</f>
        <v/>
      </c>
      <c r="AO1801" s="19">
        <f>IF(AH1801&lt;=450000,0,MAX(0,ROUNDDOWN(AN1801*0.06-MIN(50000,AN1801)*0.03,-2))+MAX(0,ROUNDDOWN(AN1801*0.04-MIN(50000,AN1801)*0.02,-2)))</f>
        <v/>
      </c>
      <c r="AP1801" s="19">
        <f>AM1801+AO1801+AI1801</f>
        <v/>
      </c>
      <c r="AQ1801" s="19">
        <f>MIN(750000,MAX(0,$B1801))</f>
        <v/>
      </c>
      <c r="AR1801" s="19">
        <f>$B1801-AQ1801</f>
        <v/>
      </c>
      <c r="AS1801" s="19">
        <f>MIN(670000,ROUNDDOWN(MAX(0,AR1801-430000)*0.0751+47600,0))+MIN(260000,ROUNDDOWN(MAX(0,AR1801-430000)*0.028+17600,0))+MIN(30000,ROUNDDOWN(MAX(0,AR1801-430000)*0.0027+1873,0))+IF("いいえ"="はい",MIN(170000,ROUNDDOWN(MAX(0,AR1801-430000)*0.0243+17800,0)),0)</f>
        <v/>
      </c>
      <c r="AT1801" s="19">
        <f>IF(""="",215040+AS1801,"")</f>
        <v/>
      </c>
      <c r="AU1801" s="19">
        <f>IF(AR1801&gt;23500000,NA(),IF(AR1801&lt;=4890000,1040000,IF(AR1801&lt;=6550000,670000,620000)))</f>
        <v/>
      </c>
      <c r="AV1801" s="19">
        <f>MAX(0,ROUNDDOWN(AR1801-AT1801-AU1801-0,-3))</f>
        <v/>
      </c>
      <c r="AW1801" s="19">
        <f>IF(AV1801&lt;=0,0,ROUNDDOWN((AV1801*LOOKUP(AV1801,{0,1950001,3300001,6950001,9000001,18000001,40000001},{0.05,0.1,0.2,0.23,0.33,0.4,0.45})-LOOKUP(AV1801,{0,1950001,3300001,6950001,9000001,18000001,40000001},{0,97500,427500,636000,1536000,2796000,4796000}))*1.021,-2))</f>
        <v/>
      </c>
      <c r="AX1801" s="19">
        <f>MAX(0,ROUNDDOWN(AR1801-AT1801-430000-0,-3))</f>
        <v/>
      </c>
      <c r="AY1801" s="19">
        <f>IF(AR1801&lt;=450000,0,MAX(0,ROUNDDOWN(AX1801*0.06-MIN(50000,AX1801)*0.03,-2))+MAX(0,ROUNDDOWN(AX1801*0.04-MIN(50000,AX1801)*0.02,-2)))</f>
        <v/>
      </c>
      <c r="AZ1801" s="19">
        <f>AW1801+AY1801+AS1801</f>
        <v/>
      </c>
    </row>
    <row r="1802">
      <c r="A1802" t="inlineStr">
        <is>
          <t>1万円刻み</t>
        </is>
      </c>
      <c r="B1802" s="19">
        <f>'3_1万円刻み'!$A$1785</f>
        <v/>
      </c>
      <c r="C1802" s="19">
        <f>MIN(0,MAX(0,$B1802))</f>
        <v/>
      </c>
      <c r="D1802" s="19">
        <f>$B1802-C1802</f>
        <v/>
      </c>
      <c r="E1802" s="19">
        <f>MIN(670000,ROUNDDOWN(MAX(0,D1802-430000)*0.0751+47600,0))+MIN(260000,ROUNDDOWN(MAX(0,D1802-430000)*0.028+17600,0))+MIN(30000,ROUNDDOWN(MAX(0,D1802-430000)*0.0027+1873,0))+IF("いいえ"="はい",MIN(170000,ROUNDDOWN(MAX(0,D1802-430000)*0.0243+17800,0)),0)</f>
        <v/>
      </c>
      <c r="F1802" s="19">
        <f>IF(""="",215040+E1802,"")</f>
        <v/>
      </c>
      <c r="G1802" s="19">
        <f>IF(D1802&gt;23500000,NA(),IF(D1802&lt;=4890000,1040000,IF(D1802&lt;=6550000,670000,620000)))</f>
        <v/>
      </c>
      <c r="H1802" s="19">
        <f>MAX(0,ROUNDDOWN(D1802-F1802-G1802-0,-3))</f>
        <v/>
      </c>
      <c r="I1802" s="19">
        <f>IF(H1802&lt;=0,0,ROUNDDOWN((H1802*LOOKUP(H1802,{0,1950001,3300001,6950001,9000001,18000001,40000001},{0.05,0.1,0.2,0.23,0.33,0.4,0.45})-LOOKUP(H1802,{0,1950001,3300001,6950001,9000001,18000001,40000001},{0,97500,427500,636000,1536000,2796000,4796000}))*1.021,-2))</f>
        <v/>
      </c>
      <c r="J1802" s="19">
        <f>MAX(0,ROUNDDOWN(D1802-F1802-430000-0,-3))</f>
        <v/>
      </c>
      <c r="K1802" s="19">
        <f>IF(D1802&lt;=450000,0,MAX(0,ROUNDDOWN(J1802*0.06-MIN(50000,J1802)*0.03,-2))+MAX(0,ROUNDDOWN(J1802*0.04-MIN(50000,J1802)*0.02,-2)))</f>
        <v/>
      </c>
      <c r="L1802" s="19">
        <f>I1802+K1802+E1802</f>
        <v/>
      </c>
      <c r="M1802" s="19">
        <f>MIN(100000,MAX(0,$B1802))</f>
        <v/>
      </c>
      <c r="N1802" s="19">
        <f>$B1802-M1802</f>
        <v/>
      </c>
      <c r="O1802" s="19">
        <f>MIN(670000,ROUNDDOWN(MAX(0,N1802-430000)*0.0751+47600,0))+MIN(260000,ROUNDDOWN(MAX(0,N1802-430000)*0.028+17600,0))+MIN(30000,ROUNDDOWN(MAX(0,N1802-430000)*0.0027+1873,0))+IF("いいえ"="はい",MIN(170000,ROUNDDOWN(MAX(0,N1802-430000)*0.0243+17800,0)),0)</f>
        <v/>
      </c>
      <c r="P1802" s="19">
        <f>IF(""="",215040+O1802,"")</f>
        <v/>
      </c>
      <c r="Q1802" s="19">
        <f>IF(N1802&gt;23500000,NA(),IF(N1802&lt;=4890000,1040000,IF(N1802&lt;=6550000,670000,620000)))</f>
        <v/>
      </c>
      <c r="R1802" s="19">
        <f>MAX(0,ROUNDDOWN(N1802-P1802-Q1802-0,-3))</f>
        <v/>
      </c>
      <c r="S1802" s="19">
        <f>IF(R1802&lt;=0,0,ROUNDDOWN((R1802*LOOKUP(R1802,{0,1950001,3300001,6950001,9000001,18000001,40000001},{0.05,0.1,0.2,0.23,0.33,0.4,0.45})-LOOKUP(R1802,{0,1950001,3300001,6950001,9000001,18000001,40000001},{0,97500,427500,636000,1536000,2796000,4796000}))*1.021,-2))</f>
        <v/>
      </c>
      <c r="T1802" s="19">
        <f>MAX(0,ROUNDDOWN(N1802-P1802-430000-0,-3))</f>
        <v/>
      </c>
      <c r="U1802" s="19">
        <f>IF(N1802&lt;=450000,0,MAX(0,ROUNDDOWN(T1802*0.06-MIN(50000,T1802)*0.03,-2))+MAX(0,ROUNDDOWN(T1802*0.04-MIN(50000,T1802)*0.02,-2)))</f>
        <v/>
      </c>
      <c r="V1802" s="19">
        <f>S1802+U1802+O1802</f>
        <v/>
      </c>
      <c r="W1802" s="19">
        <f>MIN(550000,MAX(0,$B1802))</f>
        <v/>
      </c>
      <c r="X1802" s="19">
        <f>$B1802-W1802</f>
        <v/>
      </c>
      <c r="Y1802" s="19">
        <f>MIN(670000,ROUNDDOWN(MAX(0,X1802-430000)*0.0751+47600,0))+MIN(260000,ROUNDDOWN(MAX(0,X1802-430000)*0.028+17600,0))+MIN(30000,ROUNDDOWN(MAX(0,X1802-430000)*0.0027+1873,0))+IF("いいえ"="はい",MIN(170000,ROUNDDOWN(MAX(0,X1802-430000)*0.0243+17800,0)),0)</f>
        <v/>
      </c>
      <c r="Z1802" s="19">
        <f>IF(""="",215040+Y1802,"")</f>
        <v/>
      </c>
      <c r="AA1802" s="19">
        <f>IF(X1802&gt;23500000,NA(),IF(X1802&lt;=4890000,1040000,IF(X1802&lt;=6550000,670000,620000)))</f>
        <v/>
      </c>
      <c r="AB1802" s="19">
        <f>MAX(0,ROUNDDOWN(X1802-Z1802-AA1802-0,-3))</f>
        <v/>
      </c>
      <c r="AC1802" s="19">
        <f>IF(AB1802&lt;=0,0,ROUNDDOWN((AB1802*LOOKUP(AB1802,{0,1950001,3300001,6950001,9000001,18000001,40000001},{0.05,0.1,0.2,0.23,0.33,0.4,0.45})-LOOKUP(AB1802,{0,1950001,3300001,6950001,9000001,18000001,40000001},{0,97500,427500,636000,1536000,2796000,4796000}))*1.021,-2))</f>
        <v/>
      </c>
      <c r="AD1802" s="19">
        <f>MAX(0,ROUNDDOWN(X1802-Z1802-430000-0,-3))</f>
        <v/>
      </c>
      <c r="AE1802" s="19">
        <f>IF(X1802&lt;=450000,0,MAX(0,ROUNDDOWN(AD1802*0.06-MIN(50000,AD1802)*0.03,-2))+MAX(0,ROUNDDOWN(AD1802*0.04-MIN(50000,AD1802)*0.02,-2)))</f>
        <v/>
      </c>
      <c r="AF1802" s="19">
        <f>AC1802+AE1802+Y1802</f>
        <v/>
      </c>
      <c r="AG1802" s="19">
        <f>MIN(650000,MAX(0,$B1802))</f>
        <v/>
      </c>
      <c r="AH1802" s="19">
        <f>$B1802-AG1802</f>
        <v/>
      </c>
      <c r="AI1802" s="19">
        <f>MIN(670000,ROUNDDOWN(MAX(0,AH1802-430000)*0.0751+47600,0))+MIN(260000,ROUNDDOWN(MAX(0,AH1802-430000)*0.028+17600,0))+MIN(30000,ROUNDDOWN(MAX(0,AH1802-430000)*0.0027+1873,0))+IF("いいえ"="はい",MIN(170000,ROUNDDOWN(MAX(0,AH1802-430000)*0.0243+17800,0)),0)</f>
        <v/>
      </c>
      <c r="AJ1802" s="19">
        <f>IF(""="",215040+AI1802,"")</f>
        <v/>
      </c>
      <c r="AK1802" s="19">
        <f>IF(AH1802&gt;23500000,NA(),IF(AH1802&lt;=4890000,1040000,IF(AH1802&lt;=6550000,670000,620000)))</f>
        <v/>
      </c>
      <c r="AL1802" s="19">
        <f>MAX(0,ROUNDDOWN(AH1802-AJ1802-AK1802-0,-3))</f>
        <v/>
      </c>
      <c r="AM1802" s="19">
        <f>IF(AL1802&lt;=0,0,ROUNDDOWN((AL1802*LOOKUP(AL1802,{0,1950001,3300001,6950001,9000001,18000001,40000001},{0.05,0.1,0.2,0.23,0.33,0.4,0.45})-LOOKUP(AL1802,{0,1950001,3300001,6950001,9000001,18000001,40000001},{0,97500,427500,636000,1536000,2796000,4796000}))*1.021,-2))</f>
        <v/>
      </c>
      <c r="AN1802" s="19">
        <f>MAX(0,ROUNDDOWN(AH1802-AJ1802-430000-0,-3))</f>
        <v/>
      </c>
      <c r="AO1802" s="19">
        <f>IF(AH1802&lt;=450000,0,MAX(0,ROUNDDOWN(AN1802*0.06-MIN(50000,AN1802)*0.03,-2))+MAX(0,ROUNDDOWN(AN1802*0.04-MIN(50000,AN1802)*0.02,-2)))</f>
        <v/>
      </c>
      <c r="AP1802" s="19">
        <f>AM1802+AO1802+AI1802</f>
        <v/>
      </c>
      <c r="AQ1802" s="19">
        <f>MIN(750000,MAX(0,$B1802))</f>
        <v/>
      </c>
      <c r="AR1802" s="19">
        <f>$B1802-AQ1802</f>
        <v/>
      </c>
      <c r="AS1802" s="19">
        <f>MIN(670000,ROUNDDOWN(MAX(0,AR1802-430000)*0.0751+47600,0))+MIN(260000,ROUNDDOWN(MAX(0,AR1802-430000)*0.028+17600,0))+MIN(30000,ROUNDDOWN(MAX(0,AR1802-430000)*0.0027+1873,0))+IF("いいえ"="はい",MIN(170000,ROUNDDOWN(MAX(0,AR1802-430000)*0.0243+17800,0)),0)</f>
        <v/>
      </c>
      <c r="AT1802" s="19">
        <f>IF(""="",215040+AS1802,"")</f>
        <v/>
      </c>
      <c r="AU1802" s="19">
        <f>IF(AR1802&gt;23500000,NA(),IF(AR1802&lt;=4890000,1040000,IF(AR1802&lt;=6550000,670000,620000)))</f>
        <v/>
      </c>
      <c r="AV1802" s="19">
        <f>MAX(0,ROUNDDOWN(AR1802-AT1802-AU1802-0,-3))</f>
        <v/>
      </c>
      <c r="AW1802" s="19">
        <f>IF(AV1802&lt;=0,0,ROUNDDOWN((AV1802*LOOKUP(AV1802,{0,1950001,3300001,6950001,9000001,18000001,40000001},{0.05,0.1,0.2,0.23,0.33,0.4,0.45})-LOOKUP(AV1802,{0,1950001,3300001,6950001,9000001,18000001,40000001},{0,97500,427500,636000,1536000,2796000,4796000}))*1.021,-2))</f>
        <v/>
      </c>
      <c r="AX1802" s="19">
        <f>MAX(0,ROUNDDOWN(AR1802-AT1802-430000-0,-3))</f>
        <v/>
      </c>
      <c r="AY1802" s="19">
        <f>IF(AR1802&lt;=450000,0,MAX(0,ROUNDDOWN(AX1802*0.06-MIN(50000,AX1802)*0.03,-2))+MAX(0,ROUNDDOWN(AX1802*0.04-MIN(50000,AX1802)*0.02,-2)))</f>
        <v/>
      </c>
      <c r="AZ1802" s="19">
        <f>AW1802+AY1802+AS1802</f>
        <v/>
      </c>
    </row>
    <row r="1803">
      <c r="A1803" t="inlineStr">
        <is>
          <t>1万円刻み</t>
        </is>
      </c>
      <c r="B1803" s="19">
        <f>'3_1万円刻み'!$A$1786</f>
        <v/>
      </c>
      <c r="C1803" s="19">
        <f>MIN(0,MAX(0,$B1803))</f>
        <v/>
      </c>
      <c r="D1803" s="19">
        <f>$B1803-C1803</f>
        <v/>
      </c>
      <c r="E1803" s="19">
        <f>MIN(670000,ROUNDDOWN(MAX(0,D1803-430000)*0.0751+47600,0))+MIN(260000,ROUNDDOWN(MAX(0,D1803-430000)*0.028+17600,0))+MIN(30000,ROUNDDOWN(MAX(0,D1803-430000)*0.0027+1873,0))+IF("いいえ"="はい",MIN(170000,ROUNDDOWN(MAX(0,D1803-430000)*0.0243+17800,0)),0)</f>
        <v/>
      </c>
      <c r="F1803" s="19">
        <f>IF(""="",215040+E1803,"")</f>
        <v/>
      </c>
      <c r="G1803" s="19">
        <f>IF(D1803&gt;23500000,NA(),IF(D1803&lt;=4890000,1040000,IF(D1803&lt;=6550000,670000,620000)))</f>
        <v/>
      </c>
      <c r="H1803" s="19">
        <f>MAX(0,ROUNDDOWN(D1803-F1803-G1803-0,-3))</f>
        <v/>
      </c>
      <c r="I1803" s="19">
        <f>IF(H1803&lt;=0,0,ROUNDDOWN((H1803*LOOKUP(H1803,{0,1950001,3300001,6950001,9000001,18000001,40000001},{0.05,0.1,0.2,0.23,0.33,0.4,0.45})-LOOKUP(H1803,{0,1950001,3300001,6950001,9000001,18000001,40000001},{0,97500,427500,636000,1536000,2796000,4796000}))*1.021,-2))</f>
        <v/>
      </c>
      <c r="J1803" s="19">
        <f>MAX(0,ROUNDDOWN(D1803-F1803-430000-0,-3))</f>
        <v/>
      </c>
      <c r="K1803" s="19">
        <f>IF(D1803&lt;=450000,0,MAX(0,ROUNDDOWN(J1803*0.06-MIN(50000,J1803)*0.03,-2))+MAX(0,ROUNDDOWN(J1803*0.04-MIN(50000,J1803)*0.02,-2)))</f>
        <v/>
      </c>
      <c r="L1803" s="19">
        <f>I1803+K1803+E1803</f>
        <v/>
      </c>
      <c r="M1803" s="19">
        <f>MIN(100000,MAX(0,$B1803))</f>
        <v/>
      </c>
      <c r="N1803" s="19">
        <f>$B1803-M1803</f>
        <v/>
      </c>
      <c r="O1803" s="19">
        <f>MIN(670000,ROUNDDOWN(MAX(0,N1803-430000)*0.0751+47600,0))+MIN(260000,ROUNDDOWN(MAX(0,N1803-430000)*0.028+17600,0))+MIN(30000,ROUNDDOWN(MAX(0,N1803-430000)*0.0027+1873,0))+IF("いいえ"="はい",MIN(170000,ROUNDDOWN(MAX(0,N1803-430000)*0.0243+17800,0)),0)</f>
        <v/>
      </c>
      <c r="P1803" s="19">
        <f>IF(""="",215040+O1803,"")</f>
        <v/>
      </c>
      <c r="Q1803" s="19">
        <f>IF(N1803&gt;23500000,NA(),IF(N1803&lt;=4890000,1040000,IF(N1803&lt;=6550000,670000,620000)))</f>
        <v/>
      </c>
      <c r="R1803" s="19">
        <f>MAX(0,ROUNDDOWN(N1803-P1803-Q1803-0,-3))</f>
        <v/>
      </c>
      <c r="S1803" s="19">
        <f>IF(R1803&lt;=0,0,ROUNDDOWN((R1803*LOOKUP(R1803,{0,1950001,3300001,6950001,9000001,18000001,40000001},{0.05,0.1,0.2,0.23,0.33,0.4,0.45})-LOOKUP(R1803,{0,1950001,3300001,6950001,9000001,18000001,40000001},{0,97500,427500,636000,1536000,2796000,4796000}))*1.021,-2))</f>
        <v/>
      </c>
      <c r="T1803" s="19">
        <f>MAX(0,ROUNDDOWN(N1803-P1803-430000-0,-3))</f>
        <v/>
      </c>
      <c r="U1803" s="19">
        <f>IF(N1803&lt;=450000,0,MAX(0,ROUNDDOWN(T1803*0.06-MIN(50000,T1803)*0.03,-2))+MAX(0,ROUNDDOWN(T1803*0.04-MIN(50000,T1803)*0.02,-2)))</f>
        <v/>
      </c>
      <c r="V1803" s="19">
        <f>S1803+U1803+O1803</f>
        <v/>
      </c>
      <c r="W1803" s="19">
        <f>MIN(550000,MAX(0,$B1803))</f>
        <v/>
      </c>
      <c r="X1803" s="19">
        <f>$B1803-W1803</f>
        <v/>
      </c>
      <c r="Y1803" s="19">
        <f>MIN(670000,ROUNDDOWN(MAX(0,X1803-430000)*0.0751+47600,0))+MIN(260000,ROUNDDOWN(MAX(0,X1803-430000)*0.028+17600,0))+MIN(30000,ROUNDDOWN(MAX(0,X1803-430000)*0.0027+1873,0))+IF("いいえ"="はい",MIN(170000,ROUNDDOWN(MAX(0,X1803-430000)*0.0243+17800,0)),0)</f>
        <v/>
      </c>
      <c r="Z1803" s="19">
        <f>IF(""="",215040+Y1803,"")</f>
        <v/>
      </c>
      <c r="AA1803" s="19">
        <f>IF(X1803&gt;23500000,NA(),IF(X1803&lt;=4890000,1040000,IF(X1803&lt;=6550000,670000,620000)))</f>
        <v/>
      </c>
      <c r="AB1803" s="19">
        <f>MAX(0,ROUNDDOWN(X1803-Z1803-AA1803-0,-3))</f>
        <v/>
      </c>
      <c r="AC1803" s="19">
        <f>IF(AB1803&lt;=0,0,ROUNDDOWN((AB1803*LOOKUP(AB1803,{0,1950001,3300001,6950001,9000001,18000001,40000001},{0.05,0.1,0.2,0.23,0.33,0.4,0.45})-LOOKUP(AB1803,{0,1950001,3300001,6950001,9000001,18000001,40000001},{0,97500,427500,636000,1536000,2796000,4796000}))*1.021,-2))</f>
        <v/>
      </c>
      <c r="AD1803" s="19">
        <f>MAX(0,ROUNDDOWN(X1803-Z1803-430000-0,-3))</f>
        <v/>
      </c>
      <c r="AE1803" s="19">
        <f>IF(X1803&lt;=450000,0,MAX(0,ROUNDDOWN(AD1803*0.06-MIN(50000,AD1803)*0.03,-2))+MAX(0,ROUNDDOWN(AD1803*0.04-MIN(50000,AD1803)*0.02,-2)))</f>
        <v/>
      </c>
      <c r="AF1803" s="19">
        <f>AC1803+AE1803+Y1803</f>
        <v/>
      </c>
      <c r="AG1803" s="19">
        <f>MIN(650000,MAX(0,$B1803))</f>
        <v/>
      </c>
      <c r="AH1803" s="19">
        <f>$B1803-AG1803</f>
        <v/>
      </c>
      <c r="AI1803" s="19">
        <f>MIN(670000,ROUNDDOWN(MAX(0,AH1803-430000)*0.0751+47600,0))+MIN(260000,ROUNDDOWN(MAX(0,AH1803-430000)*0.028+17600,0))+MIN(30000,ROUNDDOWN(MAX(0,AH1803-430000)*0.0027+1873,0))+IF("いいえ"="はい",MIN(170000,ROUNDDOWN(MAX(0,AH1803-430000)*0.0243+17800,0)),0)</f>
        <v/>
      </c>
      <c r="AJ1803" s="19">
        <f>IF(""="",215040+AI1803,"")</f>
        <v/>
      </c>
      <c r="AK1803" s="19">
        <f>IF(AH1803&gt;23500000,NA(),IF(AH1803&lt;=4890000,1040000,IF(AH1803&lt;=6550000,670000,620000)))</f>
        <v/>
      </c>
      <c r="AL1803" s="19">
        <f>MAX(0,ROUNDDOWN(AH1803-AJ1803-AK1803-0,-3))</f>
        <v/>
      </c>
      <c r="AM1803" s="19">
        <f>IF(AL1803&lt;=0,0,ROUNDDOWN((AL1803*LOOKUP(AL1803,{0,1950001,3300001,6950001,9000001,18000001,40000001},{0.05,0.1,0.2,0.23,0.33,0.4,0.45})-LOOKUP(AL1803,{0,1950001,3300001,6950001,9000001,18000001,40000001},{0,97500,427500,636000,1536000,2796000,4796000}))*1.021,-2))</f>
        <v/>
      </c>
      <c r="AN1803" s="19">
        <f>MAX(0,ROUNDDOWN(AH1803-AJ1803-430000-0,-3))</f>
        <v/>
      </c>
      <c r="AO1803" s="19">
        <f>IF(AH1803&lt;=450000,0,MAX(0,ROUNDDOWN(AN1803*0.06-MIN(50000,AN1803)*0.03,-2))+MAX(0,ROUNDDOWN(AN1803*0.04-MIN(50000,AN1803)*0.02,-2)))</f>
        <v/>
      </c>
      <c r="AP1803" s="19">
        <f>AM1803+AO1803+AI1803</f>
        <v/>
      </c>
      <c r="AQ1803" s="19">
        <f>MIN(750000,MAX(0,$B1803))</f>
        <v/>
      </c>
      <c r="AR1803" s="19">
        <f>$B1803-AQ1803</f>
        <v/>
      </c>
      <c r="AS1803" s="19">
        <f>MIN(670000,ROUNDDOWN(MAX(0,AR1803-430000)*0.0751+47600,0))+MIN(260000,ROUNDDOWN(MAX(0,AR1803-430000)*0.028+17600,0))+MIN(30000,ROUNDDOWN(MAX(0,AR1803-430000)*0.0027+1873,0))+IF("いいえ"="はい",MIN(170000,ROUNDDOWN(MAX(0,AR1803-430000)*0.0243+17800,0)),0)</f>
        <v/>
      </c>
      <c r="AT1803" s="19">
        <f>IF(""="",215040+AS1803,"")</f>
        <v/>
      </c>
      <c r="AU1803" s="19">
        <f>IF(AR1803&gt;23500000,NA(),IF(AR1803&lt;=4890000,1040000,IF(AR1803&lt;=6550000,670000,620000)))</f>
        <v/>
      </c>
      <c r="AV1803" s="19">
        <f>MAX(0,ROUNDDOWN(AR1803-AT1803-AU1803-0,-3))</f>
        <v/>
      </c>
      <c r="AW1803" s="19">
        <f>IF(AV1803&lt;=0,0,ROUNDDOWN((AV1803*LOOKUP(AV1803,{0,1950001,3300001,6950001,9000001,18000001,40000001},{0.05,0.1,0.2,0.23,0.33,0.4,0.45})-LOOKUP(AV1803,{0,1950001,3300001,6950001,9000001,18000001,40000001},{0,97500,427500,636000,1536000,2796000,4796000}))*1.021,-2))</f>
        <v/>
      </c>
      <c r="AX1803" s="19">
        <f>MAX(0,ROUNDDOWN(AR1803-AT1803-430000-0,-3))</f>
        <v/>
      </c>
      <c r="AY1803" s="19">
        <f>IF(AR1803&lt;=450000,0,MAX(0,ROUNDDOWN(AX1803*0.06-MIN(50000,AX1803)*0.03,-2))+MAX(0,ROUNDDOWN(AX1803*0.04-MIN(50000,AX1803)*0.02,-2)))</f>
        <v/>
      </c>
      <c r="AZ1803" s="19">
        <f>AW1803+AY1803+AS1803</f>
        <v/>
      </c>
    </row>
    <row r="1804">
      <c r="A1804" t="inlineStr">
        <is>
          <t>1万円刻み</t>
        </is>
      </c>
      <c r="B1804" s="19">
        <f>'3_1万円刻み'!$A$1787</f>
        <v/>
      </c>
      <c r="C1804" s="19">
        <f>MIN(0,MAX(0,$B1804))</f>
        <v/>
      </c>
      <c r="D1804" s="19">
        <f>$B1804-C1804</f>
        <v/>
      </c>
      <c r="E1804" s="19">
        <f>MIN(670000,ROUNDDOWN(MAX(0,D1804-430000)*0.0751+47600,0))+MIN(260000,ROUNDDOWN(MAX(0,D1804-430000)*0.028+17600,0))+MIN(30000,ROUNDDOWN(MAX(0,D1804-430000)*0.0027+1873,0))+IF("いいえ"="はい",MIN(170000,ROUNDDOWN(MAX(0,D1804-430000)*0.0243+17800,0)),0)</f>
        <v/>
      </c>
      <c r="F1804" s="19">
        <f>IF(""="",215040+E1804,"")</f>
        <v/>
      </c>
      <c r="G1804" s="19">
        <f>IF(D1804&gt;23500000,NA(),IF(D1804&lt;=4890000,1040000,IF(D1804&lt;=6550000,670000,620000)))</f>
        <v/>
      </c>
      <c r="H1804" s="19">
        <f>MAX(0,ROUNDDOWN(D1804-F1804-G1804-0,-3))</f>
        <v/>
      </c>
      <c r="I1804" s="19">
        <f>IF(H1804&lt;=0,0,ROUNDDOWN((H1804*LOOKUP(H1804,{0,1950001,3300001,6950001,9000001,18000001,40000001},{0.05,0.1,0.2,0.23,0.33,0.4,0.45})-LOOKUP(H1804,{0,1950001,3300001,6950001,9000001,18000001,40000001},{0,97500,427500,636000,1536000,2796000,4796000}))*1.021,-2))</f>
        <v/>
      </c>
      <c r="J1804" s="19">
        <f>MAX(0,ROUNDDOWN(D1804-F1804-430000-0,-3))</f>
        <v/>
      </c>
      <c r="K1804" s="19">
        <f>IF(D1804&lt;=450000,0,MAX(0,ROUNDDOWN(J1804*0.06-MIN(50000,J1804)*0.03,-2))+MAX(0,ROUNDDOWN(J1804*0.04-MIN(50000,J1804)*0.02,-2)))</f>
        <v/>
      </c>
      <c r="L1804" s="19">
        <f>I1804+K1804+E1804</f>
        <v/>
      </c>
      <c r="M1804" s="19">
        <f>MIN(100000,MAX(0,$B1804))</f>
        <v/>
      </c>
      <c r="N1804" s="19">
        <f>$B1804-M1804</f>
        <v/>
      </c>
      <c r="O1804" s="19">
        <f>MIN(670000,ROUNDDOWN(MAX(0,N1804-430000)*0.0751+47600,0))+MIN(260000,ROUNDDOWN(MAX(0,N1804-430000)*0.028+17600,0))+MIN(30000,ROUNDDOWN(MAX(0,N1804-430000)*0.0027+1873,0))+IF("いいえ"="はい",MIN(170000,ROUNDDOWN(MAX(0,N1804-430000)*0.0243+17800,0)),0)</f>
        <v/>
      </c>
      <c r="P1804" s="19">
        <f>IF(""="",215040+O1804,"")</f>
        <v/>
      </c>
      <c r="Q1804" s="19">
        <f>IF(N1804&gt;23500000,NA(),IF(N1804&lt;=4890000,1040000,IF(N1804&lt;=6550000,670000,620000)))</f>
        <v/>
      </c>
      <c r="R1804" s="19">
        <f>MAX(0,ROUNDDOWN(N1804-P1804-Q1804-0,-3))</f>
        <v/>
      </c>
      <c r="S1804" s="19">
        <f>IF(R1804&lt;=0,0,ROUNDDOWN((R1804*LOOKUP(R1804,{0,1950001,3300001,6950001,9000001,18000001,40000001},{0.05,0.1,0.2,0.23,0.33,0.4,0.45})-LOOKUP(R1804,{0,1950001,3300001,6950001,9000001,18000001,40000001},{0,97500,427500,636000,1536000,2796000,4796000}))*1.021,-2))</f>
        <v/>
      </c>
      <c r="T1804" s="19">
        <f>MAX(0,ROUNDDOWN(N1804-P1804-430000-0,-3))</f>
        <v/>
      </c>
      <c r="U1804" s="19">
        <f>IF(N1804&lt;=450000,0,MAX(0,ROUNDDOWN(T1804*0.06-MIN(50000,T1804)*0.03,-2))+MAX(0,ROUNDDOWN(T1804*0.04-MIN(50000,T1804)*0.02,-2)))</f>
        <v/>
      </c>
      <c r="V1804" s="19">
        <f>S1804+U1804+O1804</f>
        <v/>
      </c>
      <c r="W1804" s="19">
        <f>MIN(550000,MAX(0,$B1804))</f>
        <v/>
      </c>
      <c r="X1804" s="19">
        <f>$B1804-W1804</f>
        <v/>
      </c>
      <c r="Y1804" s="19">
        <f>MIN(670000,ROUNDDOWN(MAX(0,X1804-430000)*0.0751+47600,0))+MIN(260000,ROUNDDOWN(MAX(0,X1804-430000)*0.028+17600,0))+MIN(30000,ROUNDDOWN(MAX(0,X1804-430000)*0.0027+1873,0))+IF("いいえ"="はい",MIN(170000,ROUNDDOWN(MAX(0,X1804-430000)*0.0243+17800,0)),0)</f>
        <v/>
      </c>
      <c r="Z1804" s="19">
        <f>IF(""="",215040+Y1804,"")</f>
        <v/>
      </c>
      <c r="AA1804" s="19">
        <f>IF(X1804&gt;23500000,NA(),IF(X1804&lt;=4890000,1040000,IF(X1804&lt;=6550000,670000,620000)))</f>
        <v/>
      </c>
      <c r="AB1804" s="19">
        <f>MAX(0,ROUNDDOWN(X1804-Z1804-AA1804-0,-3))</f>
        <v/>
      </c>
      <c r="AC1804" s="19">
        <f>IF(AB1804&lt;=0,0,ROUNDDOWN((AB1804*LOOKUP(AB1804,{0,1950001,3300001,6950001,9000001,18000001,40000001},{0.05,0.1,0.2,0.23,0.33,0.4,0.45})-LOOKUP(AB1804,{0,1950001,3300001,6950001,9000001,18000001,40000001},{0,97500,427500,636000,1536000,2796000,4796000}))*1.021,-2))</f>
        <v/>
      </c>
      <c r="AD1804" s="19">
        <f>MAX(0,ROUNDDOWN(X1804-Z1804-430000-0,-3))</f>
        <v/>
      </c>
      <c r="AE1804" s="19">
        <f>IF(X1804&lt;=450000,0,MAX(0,ROUNDDOWN(AD1804*0.06-MIN(50000,AD1804)*0.03,-2))+MAX(0,ROUNDDOWN(AD1804*0.04-MIN(50000,AD1804)*0.02,-2)))</f>
        <v/>
      </c>
      <c r="AF1804" s="19">
        <f>AC1804+AE1804+Y1804</f>
        <v/>
      </c>
      <c r="AG1804" s="19">
        <f>MIN(650000,MAX(0,$B1804))</f>
        <v/>
      </c>
      <c r="AH1804" s="19">
        <f>$B1804-AG1804</f>
        <v/>
      </c>
      <c r="AI1804" s="19">
        <f>MIN(670000,ROUNDDOWN(MAX(0,AH1804-430000)*0.0751+47600,0))+MIN(260000,ROUNDDOWN(MAX(0,AH1804-430000)*0.028+17600,0))+MIN(30000,ROUNDDOWN(MAX(0,AH1804-430000)*0.0027+1873,0))+IF("いいえ"="はい",MIN(170000,ROUNDDOWN(MAX(0,AH1804-430000)*0.0243+17800,0)),0)</f>
        <v/>
      </c>
      <c r="AJ1804" s="19">
        <f>IF(""="",215040+AI1804,"")</f>
        <v/>
      </c>
      <c r="AK1804" s="19">
        <f>IF(AH1804&gt;23500000,NA(),IF(AH1804&lt;=4890000,1040000,IF(AH1804&lt;=6550000,670000,620000)))</f>
        <v/>
      </c>
      <c r="AL1804" s="19">
        <f>MAX(0,ROUNDDOWN(AH1804-AJ1804-AK1804-0,-3))</f>
        <v/>
      </c>
      <c r="AM1804" s="19">
        <f>IF(AL1804&lt;=0,0,ROUNDDOWN((AL1804*LOOKUP(AL1804,{0,1950001,3300001,6950001,9000001,18000001,40000001},{0.05,0.1,0.2,0.23,0.33,0.4,0.45})-LOOKUP(AL1804,{0,1950001,3300001,6950001,9000001,18000001,40000001},{0,97500,427500,636000,1536000,2796000,4796000}))*1.021,-2))</f>
        <v/>
      </c>
      <c r="AN1804" s="19">
        <f>MAX(0,ROUNDDOWN(AH1804-AJ1804-430000-0,-3))</f>
        <v/>
      </c>
      <c r="AO1804" s="19">
        <f>IF(AH1804&lt;=450000,0,MAX(0,ROUNDDOWN(AN1804*0.06-MIN(50000,AN1804)*0.03,-2))+MAX(0,ROUNDDOWN(AN1804*0.04-MIN(50000,AN1804)*0.02,-2)))</f>
        <v/>
      </c>
      <c r="AP1804" s="19">
        <f>AM1804+AO1804+AI1804</f>
        <v/>
      </c>
      <c r="AQ1804" s="19">
        <f>MIN(750000,MAX(0,$B1804))</f>
        <v/>
      </c>
      <c r="AR1804" s="19">
        <f>$B1804-AQ1804</f>
        <v/>
      </c>
      <c r="AS1804" s="19">
        <f>MIN(670000,ROUNDDOWN(MAX(0,AR1804-430000)*0.0751+47600,0))+MIN(260000,ROUNDDOWN(MAX(0,AR1804-430000)*0.028+17600,0))+MIN(30000,ROUNDDOWN(MAX(0,AR1804-430000)*0.0027+1873,0))+IF("いいえ"="はい",MIN(170000,ROUNDDOWN(MAX(0,AR1804-430000)*0.0243+17800,0)),0)</f>
        <v/>
      </c>
      <c r="AT1804" s="19">
        <f>IF(""="",215040+AS1804,"")</f>
        <v/>
      </c>
      <c r="AU1804" s="19">
        <f>IF(AR1804&gt;23500000,NA(),IF(AR1804&lt;=4890000,1040000,IF(AR1804&lt;=6550000,670000,620000)))</f>
        <v/>
      </c>
      <c r="AV1804" s="19">
        <f>MAX(0,ROUNDDOWN(AR1804-AT1804-AU1804-0,-3))</f>
        <v/>
      </c>
      <c r="AW1804" s="19">
        <f>IF(AV1804&lt;=0,0,ROUNDDOWN((AV1804*LOOKUP(AV1804,{0,1950001,3300001,6950001,9000001,18000001,40000001},{0.05,0.1,0.2,0.23,0.33,0.4,0.45})-LOOKUP(AV1804,{0,1950001,3300001,6950001,9000001,18000001,40000001},{0,97500,427500,636000,1536000,2796000,4796000}))*1.021,-2))</f>
        <v/>
      </c>
      <c r="AX1804" s="19">
        <f>MAX(0,ROUNDDOWN(AR1804-AT1804-430000-0,-3))</f>
        <v/>
      </c>
      <c r="AY1804" s="19">
        <f>IF(AR1804&lt;=450000,0,MAX(0,ROUNDDOWN(AX1804*0.06-MIN(50000,AX1804)*0.03,-2))+MAX(0,ROUNDDOWN(AX1804*0.04-MIN(50000,AX1804)*0.02,-2)))</f>
        <v/>
      </c>
      <c r="AZ1804" s="19">
        <f>AW1804+AY1804+AS1804</f>
        <v/>
      </c>
    </row>
    <row r="1805">
      <c r="A1805" t="inlineStr">
        <is>
          <t>1万円刻み</t>
        </is>
      </c>
      <c r="B1805" s="19">
        <f>'3_1万円刻み'!$A$1788</f>
        <v/>
      </c>
      <c r="C1805" s="19">
        <f>MIN(0,MAX(0,$B1805))</f>
        <v/>
      </c>
      <c r="D1805" s="19">
        <f>$B1805-C1805</f>
        <v/>
      </c>
      <c r="E1805" s="19">
        <f>MIN(670000,ROUNDDOWN(MAX(0,D1805-430000)*0.0751+47600,0))+MIN(260000,ROUNDDOWN(MAX(0,D1805-430000)*0.028+17600,0))+MIN(30000,ROUNDDOWN(MAX(0,D1805-430000)*0.0027+1873,0))+IF("いいえ"="はい",MIN(170000,ROUNDDOWN(MAX(0,D1805-430000)*0.0243+17800,0)),0)</f>
        <v/>
      </c>
      <c r="F1805" s="19">
        <f>IF(""="",215040+E1805,"")</f>
        <v/>
      </c>
      <c r="G1805" s="19">
        <f>IF(D1805&gt;23500000,NA(),IF(D1805&lt;=4890000,1040000,IF(D1805&lt;=6550000,670000,620000)))</f>
        <v/>
      </c>
      <c r="H1805" s="19">
        <f>MAX(0,ROUNDDOWN(D1805-F1805-G1805-0,-3))</f>
        <v/>
      </c>
      <c r="I1805" s="19">
        <f>IF(H1805&lt;=0,0,ROUNDDOWN((H1805*LOOKUP(H1805,{0,1950001,3300001,6950001,9000001,18000001,40000001},{0.05,0.1,0.2,0.23,0.33,0.4,0.45})-LOOKUP(H1805,{0,1950001,3300001,6950001,9000001,18000001,40000001},{0,97500,427500,636000,1536000,2796000,4796000}))*1.021,-2))</f>
        <v/>
      </c>
      <c r="J1805" s="19">
        <f>MAX(0,ROUNDDOWN(D1805-F1805-430000-0,-3))</f>
        <v/>
      </c>
      <c r="K1805" s="19">
        <f>IF(D1805&lt;=450000,0,MAX(0,ROUNDDOWN(J1805*0.06-MIN(50000,J1805)*0.03,-2))+MAX(0,ROUNDDOWN(J1805*0.04-MIN(50000,J1805)*0.02,-2)))</f>
        <v/>
      </c>
      <c r="L1805" s="19">
        <f>I1805+K1805+E1805</f>
        <v/>
      </c>
      <c r="M1805" s="19">
        <f>MIN(100000,MAX(0,$B1805))</f>
        <v/>
      </c>
      <c r="N1805" s="19">
        <f>$B1805-M1805</f>
        <v/>
      </c>
      <c r="O1805" s="19">
        <f>MIN(670000,ROUNDDOWN(MAX(0,N1805-430000)*0.0751+47600,0))+MIN(260000,ROUNDDOWN(MAX(0,N1805-430000)*0.028+17600,0))+MIN(30000,ROUNDDOWN(MAX(0,N1805-430000)*0.0027+1873,0))+IF("いいえ"="はい",MIN(170000,ROUNDDOWN(MAX(0,N1805-430000)*0.0243+17800,0)),0)</f>
        <v/>
      </c>
      <c r="P1805" s="19">
        <f>IF(""="",215040+O1805,"")</f>
        <v/>
      </c>
      <c r="Q1805" s="19">
        <f>IF(N1805&gt;23500000,NA(),IF(N1805&lt;=4890000,1040000,IF(N1805&lt;=6550000,670000,620000)))</f>
        <v/>
      </c>
      <c r="R1805" s="19">
        <f>MAX(0,ROUNDDOWN(N1805-P1805-Q1805-0,-3))</f>
        <v/>
      </c>
      <c r="S1805" s="19">
        <f>IF(R1805&lt;=0,0,ROUNDDOWN((R1805*LOOKUP(R1805,{0,1950001,3300001,6950001,9000001,18000001,40000001},{0.05,0.1,0.2,0.23,0.33,0.4,0.45})-LOOKUP(R1805,{0,1950001,3300001,6950001,9000001,18000001,40000001},{0,97500,427500,636000,1536000,2796000,4796000}))*1.021,-2))</f>
        <v/>
      </c>
      <c r="T1805" s="19">
        <f>MAX(0,ROUNDDOWN(N1805-P1805-430000-0,-3))</f>
        <v/>
      </c>
      <c r="U1805" s="19">
        <f>IF(N1805&lt;=450000,0,MAX(0,ROUNDDOWN(T1805*0.06-MIN(50000,T1805)*0.03,-2))+MAX(0,ROUNDDOWN(T1805*0.04-MIN(50000,T1805)*0.02,-2)))</f>
        <v/>
      </c>
      <c r="V1805" s="19">
        <f>S1805+U1805+O1805</f>
        <v/>
      </c>
      <c r="W1805" s="19">
        <f>MIN(550000,MAX(0,$B1805))</f>
        <v/>
      </c>
      <c r="X1805" s="19">
        <f>$B1805-W1805</f>
        <v/>
      </c>
      <c r="Y1805" s="19">
        <f>MIN(670000,ROUNDDOWN(MAX(0,X1805-430000)*0.0751+47600,0))+MIN(260000,ROUNDDOWN(MAX(0,X1805-430000)*0.028+17600,0))+MIN(30000,ROUNDDOWN(MAX(0,X1805-430000)*0.0027+1873,0))+IF("いいえ"="はい",MIN(170000,ROUNDDOWN(MAX(0,X1805-430000)*0.0243+17800,0)),0)</f>
        <v/>
      </c>
      <c r="Z1805" s="19">
        <f>IF(""="",215040+Y1805,"")</f>
        <v/>
      </c>
      <c r="AA1805" s="19">
        <f>IF(X1805&gt;23500000,NA(),IF(X1805&lt;=4890000,1040000,IF(X1805&lt;=6550000,670000,620000)))</f>
        <v/>
      </c>
      <c r="AB1805" s="19">
        <f>MAX(0,ROUNDDOWN(X1805-Z1805-AA1805-0,-3))</f>
        <v/>
      </c>
      <c r="AC1805" s="19">
        <f>IF(AB1805&lt;=0,0,ROUNDDOWN((AB1805*LOOKUP(AB1805,{0,1950001,3300001,6950001,9000001,18000001,40000001},{0.05,0.1,0.2,0.23,0.33,0.4,0.45})-LOOKUP(AB1805,{0,1950001,3300001,6950001,9000001,18000001,40000001},{0,97500,427500,636000,1536000,2796000,4796000}))*1.021,-2))</f>
        <v/>
      </c>
      <c r="AD1805" s="19">
        <f>MAX(0,ROUNDDOWN(X1805-Z1805-430000-0,-3))</f>
        <v/>
      </c>
      <c r="AE1805" s="19">
        <f>IF(X1805&lt;=450000,0,MAX(0,ROUNDDOWN(AD1805*0.06-MIN(50000,AD1805)*0.03,-2))+MAX(0,ROUNDDOWN(AD1805*0.04-MIN(50000,AD1805)*0.02,-2)))</f>
        <v/>
      </c>
      <c r="AF1805" s="19">
        <f>AC1805+AE1805+Y1805</f>
        <v/>
      </c>
      <c r="AG1805" s="19">
        <f>MIN(650000,MAX(0,$B1805))</f>
        <v/>
      </c>
      <c r="AH1805" s="19">
        <f>$B1805-AG1805</f>
        <v/>
      </c>
      <c r="AI1805" s="19">
        <f>MIN(670000,ROUNDDOWN(MAX(0,AH1805-430000)*0.0751+47600,0))+MIN(260000,ROUNDDOWN(MAX(0,AH1805-430000)*0.028+17600,0))+MIN(30000,ROUNDDOWN(MAX(0,AH1805-430000)*0.0027+1873,0))+IF("いいえ"="はい",MIN(170000,ROUNDDOWN(MAX(0,AH1805-430000)*0.0243+17800,0)),0)</f>
        <v/>
      </c>
      <c r="AJ1805" s="19">
        <f>IF(""="",215040+AI1805,"")</f>
        <v/>
      </c>
      <c r="AK1805" s="19">
        <f>IF(AH1805&gt;23500000,NA(),IF(AH1805&lt;=4890000,1040000,IF(AH1805&lt;=6550000,670000,620000)))</f>
        <v/>
      </c>
      <c r="AL1805" s="19">
        <f>MAX(0,ROUNDDOWN(AH1805-AJ1805-AK1805-0,-3))</f>
        <v/>
      </c>
      <c r="AM1805" s="19">
        <f>IF(AL1805&lt;=0,0,ROUNDDOWN((AL1805*LOOKUP(AL1805,{0,1950001,3300001,6950001,9000001,18000001,40000001},{0.05,0.1,0.2,0.23,0.33,0.4,0.45})-LOOKUP(AL1805,{0,1950001,3300001,6950001,9000001,18000001,40000001},{0,97500,427500,636000,1536000,2796000,4796000}))*1.021,-2))</f>
        <v/>
      </c>
      <c r="AN1805" s="19">
        <f>MAX(0,ROUNDDOWN(AH1805-AJ1805-430000-0,-3))</f>
        <v/>
      </c>
      <c r="AO1805" s="19">
        <f>IF(AH1805&lt;=450000,0,MAX(0,ROUNDDOWN(AN1805*0.06-MIN(50000,AN1805)*0.03,-2))+MAX(0,ROUNDDOWN(AN1805*0.04-MIN(50000,AN1805)*0.02,-2)))</f>
        <v/>
      </c>
      <c r="AP1805" s="19">
        <f>AM1805+AO1805+AI1805</f>
        <v/>
      </c>
      <c r="AQ1805" s="19">
        <f>MIN(750000,MAX(0,$B1805))</f>
        <v/>
      </c>
      <c r="AR1805" s="19">
        <f>$B1805-AQ1805</f>
        <v/>
      </c>
      <c r="AS1805" s="19">
        <f>MIN(670000,ROUNDDOWN(MAX(0,AR1805-430000)*0.0751+47600,0))+MIN(260000,ROUNDDOWN(MAX(0,AR1805-430000)*0.028+17600,0))+MIN(30000,ROUNDDOWN(MAX(0,AR1805-430000)*0.0027+1873,0))+IF("いいえ"="はい",MIN(170000,ROUNDDOWN(MAX(0,AR1805-430000)*0.0243+17800,0)),0)</f>
        <v/>
      </c>
      <c r="AT1805" s="19">
        <f>IF(""="",215040+AS1805,"")</f>
        <v/>
      </c>
      <c r="AU1805" s="19">
        <f>IF(AR1805&gt;23500000,NA(),IF(AR1805&lt;=4890000,1040000,IF(AR1805&lt;=6550000,670000,620000)))</f>
        <v/>
      </c>
      <c r="AV1805" s="19">
        <f>MAX(0,ROUNDDOWN(AR1805-AT1805-AU1805-0,-3))</f>
        <v/>
      </c>
      <c r="AW1805" s="19">
        <f>IF(AV1805&lt;=0,0,ROUNDDOWN((AV1805*LOOKUP(AV1805,{0,1950001,3300001,6950001,9000001,18000001,40000001},{0.05,0.1,0.2,0.23,0.33,0.4,0.45})-LOOKUP(AV1805,{0,1950001,3300001,6950001,9000001,18000001,40000001},{0,97500,427500,636000,1536000,2796000,4796000}))*1.021,-2))</f>
        <v/>
      </c>
      <c r="AX1805" s="19">
        <f>MAX(0,ROUNDDOWN(AR1805-AT1805-430000-0,-3))</f>
        <v/>
      </c>
      <c r="AY1805" s="19">
        <f>IF(AR1805&lt;=450000,0,MAX(0,ROUNDDOWN(AX1805*0.06-MIN(50000,AX1805)*0.03,-2))+MAX(0,ROUNDDOWN(AX1805*0.04-MIN(50000,AX1805)*0.02,-2)))</f>
        <v/>
      </c>
      <c r="AZ1805" s="19">
        <f>AW1805+AY1805+AS1805</f>
        <v/>
      </c>
    </row>
    <row r="1806">
      <c r="A1806" t="inlineStr">
        <is>
          <t>1万円刻み</t>
        </is>
      </c>
      <c r="B1806" s="19">
        <f>'3_1万円刻み'!$A$1789</f>
        <v/>
      </c>
      <c r="C1806" s="19">
        <f>MIN(0,MAX(0,$B1806))</f>
        <v/>
      </c>
      <c r="D1806" s="19">
        <f>$B1806-C1806</f>
        <v/>
      </c>
      <c r="E1806" s="19">
        <f>MIN(670000,ROUNDDOWN(MAX(0,D1806-430000)*0.0751+47600,0))+MIN(260000,ROUNDDOWN(MAX(0,D1806-430000)*0.028+17600,0))+MIN(30000,ROUNDDOWN(MAX(0,D1806-430000)*0.0027+1873,0))+IF("いいえ"="はい",MIN(170000,ROUNDDOWN(MAX(0,D1806-430000)*0.0243+17800,0)),0)</f>
        <v/>
      </c>
      <c r="F1806" s="19">
        <f>IF(""="",215040+E1806,"")</f>
        <v/>
      </c>
      <c r="G1806" s="19">
        <f>IF(D1806&gt;23500000,NA(),IF(D1806&lt;=4890000,1040000,IF(D1806&lt;=6550000,670000,620000)))</f>
        <v/>
      </c>
      <c r="H1806" s="19">
        <f>MAX(0,ROUNDDOWN(D1806-F1806-G1806-0,-3))</f>
        <v/>
      </c>
      <c r="I1806" s="19">
        <f>IF(H1806&lt;=0,0,ROUNDDOWN((H1806*LOOKUP(H1806,{0,1950001,3300001,6950001,9000001,18000001,40000001},{0.05,0.1,0.2,0.23,0.33,0.4,0.45})-LOOKUP(H1806,{0,1950001,3300001,6950001,9000001,18000001,40000001},{0,97500,427500,636000,1536000,2796000,4796000}))*1.021,-2))</f>
        <v/>
      </c>
      <c r="J1806" s="19">
        <f>MAX(0,ROUNDDOWN(D1806-F1806-430000-0,-3))</f>
        <v/>
      </c>
      <c r="K1806" s="19">
        <f>IF(D1806&lt;=450000,0,MAX(0,ROUNDDOWN(J1806*0.06-MIN(50000,J1806)*0.03,-2))+MAX(0,ROUNDDOWN(J1806*0.04-MIN(50000,J1806)*0.02,-2)))</f>
        <v/>
      </c>
      <c r="L1806" s="19">
        <f>I1806+K1806+E1806</f>
        <v/>
      </c>
      <c r="M1806" s="19">
        <f>MIN(100000,MAX(0,$B1806))</f>
        <v/>
      </c>
      <c r="N1806" s="19">
        <f>$B1806-M1806</f>
        <v/>
      </c>
      <c r="O1806" s="19">
        <f>MIN(670000,ROUNDDOWN(MAX(0,N1806-430000)*0.0751+47600,0))+MIN(260000,ROUNDDOWN(MAX(0,N1806-430000)*0.028+17600,0))+MIN(30000,ROUNDDOWN(MAX(0,N1806-430000)*0.0027+1873,0))+IF("いいえ"="はい",MIN(170000,ROUNDDOWN(MAX(0,N1806-430000)*0.0243+17800,0)),0)</f>
        <v/>
      </c>
      <c r="P1806" s="19">
        <f>IF(""="",215040+O1806,"")</f>
        <v/>
      </c>
      <c r="Q1806" s="19">
        <f>IF(N1806&gt;23500000,NA(),IF(N1806&lt;=4890000,1040000,IF(N1806&lt;=6550000,670000,620000)))</f>
        <v/>
      </c>
      <c r="R1806" s="19">
        <f>MAX(0,ROUNDDOWN(N1806-P1806-Q1806-0,-3))</f>
        <v/>
      </c>
      <c r="S1806" s="19">
        <f>IF(R1806&lt;=0,0,ROUNDDOWN((R1806*LOOKUP(R1806,{0,1950001,3300001,6950001,9000001,18000001,40000001},{0.05,0.1,0.2,0.23,0.33,0.4,0.45})-LOOKUP(R1806,{0,1950001,3300001,6950001,9000001,18000001,40000001},{0,97500,427500,636000,1536000,2796000,4796000}))*1.021,-2))</f>
        <v/>
      </c>
      <c r="T1806" s="19">
        <f>MAX(0,ROUNDDOWN(N1806-P1806-430000-0,-3))</f>
        <v/>
      </c>
      <c r="U1806" s="19">
        <f>IF(N1806&lt;=450000,0,MAX(0,ROUNDDOWN(T1806*0.06-MIN(50000,T1806)*0.03,-2))+MAX(0,ROUNDDOWN(T1806*0.04-MIN(50000,T1806)*0.02,-2)))</f>
        <v/>
      </c>
      <c r="V1806" s="19">
        <f>S1806+U1806+O1806</f>
        <v/>
      </c>
      <c r="W1806" s="19">
        <f>MIN(550000,MAX(0,$B1806))</f>
        <v/>
      </c>
      <c r="X1806" s="19">
        <f>$B1806-W1806</f>
        <v/>
      </c>
      <c r="Y1806" s="19">
        <f>MIN(670000,ROUNDDOWN(MAX(0,X1806-430000)*0.0751+47600,0))+MIN(260000,ROUNDDOWN(MAX(0,X1806-430000)*0.028+17600,0))+MIN(30000,ROUNDDOWN(MAX(0,X1806-430000)*0.0027+1873,0))+IF("いいえ"="はい",MIN(170000,ROUNDDOWN(MAX(0,X1806-430000)*0.0243+17800,0)),0)</f>
        <v/>
      </c>
      <c r="Z1806" s="19">
        <f>IF(""="",215040+Y1806,"")</f>
        <v/>
      </c>
      <c r="AA1806" s="19">
        <f>IF(X1806&gt;23500000,NA(),IF(X1806&lt;=4890000,1040000,IF(X1806&lt;=6550000,670000,620000)))</f>
        <v/>
      </c>
      <c r="AB1806" s="19">
        <f>MAX(0,ROUNDDOWN(X1806-Z1806-AA1806-0,-3))</f>
        <v/>
      </c>
      <c r="AC1806" s="19">
        <f>IF(AB1806&lt;=0,0,ROUNDDOWN((AB1806*LOOKUP(AB1806,{0,1950001,3300001,6950001,9000001,18000001,40000001},{0.05,0.1,0.2,0.23,0.33,0.4,0.45})-LOOKUP(AB1806,{0,1950001,3300001,6950001,9000001,18000001,40000001},{0,97500,427500,636000,1536000,2796000,4796000}))*1.021,-2))</f>
        <v/>
      </c>
      <c r="AD1806" s="19">
        <f>MAX(0,ROUNDDOWN(X1806-Z1806-430000-0,-3))</f>
        <v/>
      </c>
      <c r="AE1806" s="19">
        <f>IF(X1806&lt;=450000,0,MAX(0,ROUNDDOWN(AD1806*0.06-MIN(50000,AD1806)*0.03,-2))+MAX(0,ROUNDDOWN(AD1806*0.04-MIN(50000,AD1806)*0.02,-2)))</f>
        <v/>
      </c>
      <c r="AF1806" s="19">
        <f>AC1806+AE1806+Y1806</f>
        <v/>
      </c>
      <c r="AG1806" s="19">
        <f>MIN(650000,MAX(0,$B1806))</f>
        <v/>
      </c>
      <c r="AH1806" s="19">
        <f>$B1806-AG1806</f>
        <v/>
      </c>
      <c r="AI1806" s="19">
        <f>MIN(670000,ROUNDDOWN(MAX(0,AH1806-430000)*0.0751+47600,0))+MIN(260000,ROUNDDOWN(MAX(0,AH1806-430000)*0.028+17600,0))+MIN(30000,ROUNDDOWN(MAX(0,AH1806-430000)*0.0027+1873,0))+IF("いいえ"="はい",MIN(170000,ROUNDDOWN(MAX(0,AH1806-430000)*0.0243+17800,0)),0)</f>
        <v/>
      </c>
      <c r="AJ1806" s="19">
        <f>IF(""="",215040+AI1806,"")</f>
        <v/>
      </c>
      <c r="AK1806" s="19">
        <f>IF(AH1806&gt;23500000,NA(),IF(AH1806&lt;=4890000,1040000,IF(AH1806&lt;=6550000,670000,620000)))</f>
        <v/>
      </c>
      <c r="AL1806" s="19">
        <f>MAX(0,ROUNDDOWN(AH1806-AJ1806-AK1806-0,-3))</f>
        <v/>
      </c>
      <c r="AM1806" s="19">
        <f>IF(AL1806&lt;=0,0,ROUNDDOWN((AL1806*LOOKUP(AL1806,{0,1950001,3300001,6950001,9000001,18000001,40000001},{0.05,0.1,0.2,0.23,0.33,0.4,0.45})-LOOKUP(AL1806,{0,1950001,3300001,6950001,9000001,18000001,40000001},{0,97500,427500,636000,1536000,2796000,4796000}))*1.021,-2))</f>
        <v/>
      </c>
      <c r="AN1806" s="19">
        <f>MAX(0,ROUNDDOWN(AH1806-AJ1806-430000-0,-3))</f>
        <v/>
      </c>
      <c r="AO1806" s="19">
        <f>IF(AH1806&lt;=450000,0,MAX(0,ROUNDDOWN(AN1806*0.06-MIN(50000,AN1806)*0.03,-2))+MAX(0,ROUNDDOWN(AN1806*0.04-MIN(50000,AN1806)*0.02,-2)))</f>
        <v/>
      </c>
      <c r="AP1806" s="19">
        <f>AM1806+AO1806+AI1806</f>
        <v/>
      </c>
      <c r="AQ1806" s="19">
        <f>MIN(750000,MAX(0,$B1806))</f>
        <v/>
      </c>
      <c r="AR1806" s="19">
        <f>$B1806-AQ1806</f>
        <v/>
      </c>
      <c r="AS1806" s="19">
        <f>MIN(670000,ROUNDDOWN(MAX(0,AR1806-430000)*0.0751+47600,0))+MIN(260000,ROUNDDOWN(MAX(0,AR1806-430000)*0.028+17600,0))+MIN(30000,ROUNDDOWN(MAX(0,AR1806-430000)*0.0027+1873,0))+IF("いいえ"="はい",MIN(170000,ROUNDDOWN(MAX(0,AR1806-430000)*0.0243+17800,0)),0)</f>
        <v/>
      </c>
      <c r="AT1806" s="19">
        <f>IF(""="",215040+AS1806,"")</f>
        <v/>
      </c>
      <c r="AU1806" s="19">
        <f>IF(AR1806&gt;23500000,NA(),IF(AR1806&lt;=4890000,1040000,IF(AR1806&lt;=6550000,670000,620000)))</f>
        <v/>
      </c>
      <c r="AV1806" s="19">
        <f>MAX(0,ROUNDDOWN(AR1806-AT1806-AU1806-0,-3))</f>
        <v/>
      </c>
      <c r="AW1806" s="19">
        <f>IF(AV1806&lt;=0,0,ROUNDDOWN((AV1806*LOOKUP(AV1806,{0,1950001,3300001,6950001,9000001,18000001,40000001},{0.05,0.1,0.2,0.23,0.33,0.4,0.45})-LOOKUP(AV1806,{0,1950001,3300001,6950001,9000001,18000001,40000001},{0,97500,427500,636000,1536000,2796000,4796000}))*1.021,-2))</f>
        <v/>
      </c>
      <c r="AX1806" s="19">
        <f>MAX(0,ROUNDDOWN(AR1806-AT1806-430000-0,-3))</f>
        <v/>
      </c>
      <c r="AY1806" s="19">
        <f>IF(AR1806&lt;=450000,0,MAX(0,ROUNDDOWN(AX1806*0.06-MIN(50000,AX1806)*0.03,-2))+MAX(0,ROUNDDOWN(AX1806*0.04-MIN(50000,AX1806)*0.02,-2)))</f>
        <v/>
      </c>
      <c r="AZ1806" s="19">
        <f>AW1806+AY1806+AS1806</f>
        <v/>
      </c>
    </row>
    <row r="1807">
      <c r="A1807" t="inlineStr">
        <is>
          <t>1万円刻み</t>
        </is>
      </c>
      <c r="B1807" s="19">
        <f>'3_1万円刻み'!$A$1790</f>
        <v/>
      </c>
      <c r="C1807" s="19">
        <f>MIN(0,MAX(0,$B1807))</f>
        <v/>
      </c>
      <c r="D1807" s="19">
        <f>$B1807-C1807</f>
        <v/>
      </c>
      <c r="E1807" s="19">
        <f>MIN(670000,ROUNDDOWN(MAX(0,D1807-430000)*0.0751+47600,0))+MIN(260000,ROUNDDOWN(MAX(0,D1807-430000)*0.028+17600,0))+MIN(30000,ROUNDDOWN(MAX(0,D1807-430000)*0.0027+1873,0))+IF("いいえ"="はい",MIN(170000,ROUNDDOWN(MAX(0,D1807-430000)*0.0243+17800,0)),0)</f>
        <v/>
      </c>
      <c r="F1807" s="19">
        <f>IF(""="",215040+E1807,"")</f>
        <v/>
      </c>
      <c r="G1807" s="19">
        <f>IF(D1807&gt;23500000,NA(),IF(D1807&lt;=4890000,1040000,IF(D1807&lt;=6550000,670000,620000)))</f>
        <v/>
      </c>
      <c r="H1807" s="19">
        <f>MAX(0,ROUNDDOWN(D1807-F1807-G1807-0,-3))</f>
        <v/>
      </c>
      <c r="I1807" s="19">
        <f>IF(H1807&lt;=0,0,ROUNDDOWN((H1807*LOOKUP(H1807,{0,1950001,3300001,6950001,9000001,18000001,40000001},{0.05,0.1,0.2,0.23,0.33,0.4,0.45})-LOOKUP(H1807,{0,1950001,3300001,6950001,9000001,18000001,40000001},{0,97500,427500,636000,1536000,2796000,4796000}))*1.021,-2))</f>
        <v/>
      </c>
      <c r="J1807" s="19">
        <f>MAX(0,ROUNDDOWN(D1807-F1807-430000-0,-3))</f>
        <v/>
      </c>
      <c r="K1807" s="19">
        <f>IF(D1807&lt;=450000,0,MAX(0,ROUNDDOWN(J1807*0.06-MIN(50000,J1807)*0.03,-2))+MAX(0,ROUNDDOWN(J1807*0.04-MIN(50000,J1807)*0.02,-2)))</f>
        <v/>
      </c>
      <c r="L1807" s="19">
        <f>I1807+K1807+E1807</f>
        <v/>
      </c>
      <c r="M1807" s="19">
        <f>MIN(100000,MAX(0,$B1807))</f>
        <v/>
      </c>
      <c r="N1807" s="19">
        <f>$B1807-M1807</f>
        <v/>
      </c>
      <c r="O1807" s="19">
        <f>MIN(670000,ROUNDDOWN(MAX(0,N1807-430000)*0.0751+47600,0))+MIN(260000,ROUNDDOWN(MAX(0,N1807-430000)*0.028+17600,0))+MIN(30000,ROUNDDOWN(MAX(0,N1807-430000)*0.0027+1873,0))+IF("いいえ"="はい",MIN(170000,ROUNDDOWN(MAX(0,N1807-430000)*0.0243+17800,0)),0)</f>
        <v/>
      </c>
      <c r="P1807" s="19">
        <f>IF(""="",215040+O1807,"")</f>
        <v/>
      </c>
      <c r="Q1807" s="19">
        <f>IF(N1807&gt;23500000,NA(),IF(N1807&lt;=4890000,1040000,IF(N1807&lt;=6550000,670000,620000)))</f>
        <v/>
      </c>
      <c r="R1807" s="19">
        <f>MAX(0,ROUNDDOWN(N1807-P1807-Q1807-0,-3))</f>
        <v/>
      </c>
      <c r="S1807" s="19">
        <f>IF(R1807&lt;=0,0,ROUNDDOWN((R1807*LOOKUP(R1807,{0,1950001,3300001,6950001,9000001,18000001,40000001},{0.05,0.1,0.2,0.23,0.33,0.4,0.45})-LOOKUP(R1807,{0,1950001,3300001,6950001,9000001,18000001,40000001},{0,97500,427500,636000,1536000,2796000,4796000}))*1.021,-2))</f>
        <v/>
      </c>
      <c r="T1807" s="19">
        <f>MAX(0,ROUNDDOWN(N1807-P1807-430000-0,-3))</f>
        <v/>
      </c>
      <c r="U1807" s="19">
        <f>IF(N1807&lt;=450000,0,MAX(0,ROUNDDOWN(T1807*0.06-MIN(50000,T1807)*0.03,-2))+MAX(0,ROUNDDOWN(T1807*0.04-MIN(50000,T1807)*0.02,-2)))</f>
        <v/>
      </c>
      <c r="V1807" s="19">
        <f>S1807+U1807+O1807</f>
        <v/>
      </c>
      <c r="W1807" s="19">
        <f>MIN(550000,MAX(0,$B1807))</f>
        <v/>
      </c>
      <c r="X1807" s="19">
        <f>$B1807-W1807</f>
        <v/>
      </c>
      <c r="Y1807" s="19">
        <f>MIN(670000,ROUNDDOWN(MAX(0,X1807-430000)*0.0751+47600,0))+MIN(260000,ROUNDDOWN(MAX(0,X1807-430000)*0.028+17600,0))+MIN(30000,ROUNDDOWN(MAX(0,X1807-430000)*0.0027+1873,0))+IF("いいえ"="はい",MIN(170000,ROUNDDOWN(MAX(0,X1807-430000)*0.0243+17800,0)),0)</f>
        <v/>
      </c>
      <c r="Z1807" s="19">
        <f>IF(""="",215040+Y1807,"")</f>
        <v/>
      </c>
      <c r="AA1807" s="19">
        <f>IF(X1807&gt;23500000,NA(),IF(X1807&lt;=4890000,1040000,IF(X1807&lt;=6550000,670000,620000)))</f>
        <v/>
      </c>
      <c r="AB1807" s="19">
        <f>MAX(0,ROUNDDOWN(X1807-Z1807-AA1807-0,-3))</f>
        <v/>
      </c>
      <c r="AC1807" s="19">
        <f>IF(AB1807&lt;=0,0,ROUNDDOWN((AB1807*LOOKUP(AB1807,{0,1950001,3300001,6950001,9000001,18000001,40000001},{0.05,0.1,0.2,0.23,0.33,0.4,0.45})-LOOKUP(AB1807,{0,1950001,3300001,6950001,9000001,18000001,40000001},{0,97500,427500,636000,1536000,2796000,4796000}))*1.021,-2))</f>
        <v/>
      </c>
      <c r="AD1807" s="19">
        <f>MAX(0,ROUNDDOWN(X1807-Z1807-430000-0,-3))</f>
        <v/>
      </c>
      <c r="AE1807" s="19">
        <f>IF(X1807&lt;=450000,0,MAX(0,ROUNDDOWN(AD1807*0.06-MIN(50000,AD1807)*0.03,-2))+MAX(0,ROUNDDOWN(AD1807*0.04-MIN(50000,AD1807)*0.02,-2)))</f>
        <v/>
      </c>
      <c r="AF1807" s="19">
        <f>AC1807+AE1807+Y1807</f>
        <v/>
      </c>
      <c r="AG1807" s="19">
        <f>MIN(650000,MAX(0,$B1807))</f>
        <v/>
      </c>
      <c r="AH1807" s="19">
        <f>$B1807-AG1807</f>
        <v/>
      </c>
      <c r="AI1807" s="19">
        <f>MIN(670000,ROUNDDOWN(MAX(0,AH1807-430000)*0.0751+47600,0))+MIN(260000,ROUNDDOWN(MAX(0,AH1807-430000)*0.028+17600,0))+MIN(30000,ROUNDDOWN(MAX(0,AH1807-430000)*0.0027+1873,0))+IF("いいえ"="はい",MIN(170000,ROUNDDOWN(MAX(0,AH1807-430000)*0.0243+17800,0)),0)</f>
        <v/>
      </c>
      <c r="AJ1807" s="19">
        <f>IF(""="",215040+AI1807,"")</f>
        <v/>
      </c>
      <c r="AK1807" s="19">
        <f>IF(AH1807&gt;23500000,NA(),IF(AH1807&lt;=4890000,1040000,IF(AH1807&lt;=6550000,670000,620000)))</f>
        <v/>
      </c>
      <c r="AL1807" s="19">
        <f>MAX(0,ROUNDDOWN(AH1807-AJ1807-AK1807-0,-3))</f>
        <v/>
      </c>
      <c r="AM1807" s="19">
        <f>IF(AL1807&lt;=0,0,ROUNDDOWN((AL1807*LOOKUP(AL1807,{0,1950001,3300001,6950001,9000001,18000001,40000001},{0.05,0.1,0.2,0.23,0.33,0.4,0.45})-LOOKUP(AL1807,{0,1950001,3300001,6950001,9000001,18000001,40000001},{0,97500,427500,636000,1536000,2796000,4796000}))*1.021,-2))</f>
        <v/>
      </c>
      <c r="AN1807" s="19">
        <f>MAX(0,ROUNDDOWN(AH1807-AJ1807-430000-0,-3))</f>
        <v/>
      </c>
      <c r="AO1807" s="19">
        <f>IF(AH1807&lt;=450000,0,MAX(0,ROUNDDOWN(AN1807*0.06-MIN(50000,AN1807)*0.03,-2))+MAX(0,ROUNDDOWN(AN1807*0.04-MIN(50000,AN1807)*0.02,-2)))</f>
        <v/>
      </c>
      <c r="AP1807" s="19">
        <f>AM1807+AO1807+AI1807</f>
        <v/>
      </c>
      <c r="AQ1807" s="19">
        <f>MIN(750000,MAX(0,$B1807))</f>
        <v/>
      </c>
      <c r="AR1807" s="19">
        <f>$B1807-AQ1807</f>
        <v/>
      </c>
      <c r="AS1807" s="19">
        <f>MIN(670000,ROUNDDOWN(MAX(0,AR1807-430000)*0.0751+47600,0))+MIN(260000,ROUNDDOWN(MAX(0,AR1807-430000)*0.028+17600,0))+MIN(30000,ROUNDDOWN(MAX(0,AR1807-430000)*0.0027+1873,0))+IF("いいえ"="はい",MIN(170000,ROUNDDOWN(MAX(0,AR1807-430000)*0.0243+17800,0)),0)</f>
        <v/>
      </c>
      <c r="AT1807" s="19">
        <f>IF(""="",215040+AS1807,"")</f>
        <v/>
      </c>
      <c r="AU1807" s="19">
        <f>IF(AR1807&gt;23500000,NA(),IF(AR1807&lt;=4890000,1040000,IF(AR1807&lt;=6550000,670000,620000)))</f>
        <v/>
      </c>
      <c r="AV1807" s="19">
        <f>MAX(0,ROUNDDOWN(AR1807-AT1807-AU1807-0,-3))</f>
        <v/>
      </c>
      <c r="AW1807" s="19">
        <f>IF(AV1807&lt;=0,0,ROUNDDOWN((AV1807*LOOKUP(AV1807,{0,1950001,3300001,6950001,9000001,18000001,40000001},{0.05,0.1,0.2,0.23,0.33,0.4,0.45})-LOOKUP(AV1807,{0,1950001,3300001,6950001,9000001,18000001,40000001},{0,97500,427500,636000,1536000,2796000,4796000}))*1.021,-2))</f>
        <v/>
      </c>
      <c r="AX1807" s="19">
        <f>MAX(0,ROUNDDOWN(AR1807-AT1807-430000-0,-3))</f>
        <v/>
      </c>
      <c r="AY1807" s="19">
        <f>IF(AR1807&lt;=450000,0,MAX(0,ROUNDDOWN(AX1807*0.06-MIN(50000,AX1807)*0.03,-2))+MAX(0,ROUNDDOWN(AX1807*0.04-MIN(50000,AX1807)*0.02,-2)))</f>
        <v/>
      </c>
      <c r="AZ1807" s="19">
        <f>AW1807+AY1807+AS1807</f>
        <v/>
      </c>
    </row>
    <row r="1808">
      <c r="A1808" t="inlineStr">
        <is>
          <t>1万円刻み</t>
        </is>
      </c>
      <c r="B1808" s="19">
        <f>'3_1万円刻み'!$A$1791</f>
        <v/>
      </c>
      <c r="C1808" s="19">
        <f>MIN(0,MAX(0,$B1808))</f>
        <v/>
      </c>
      <c r="D1808" s="19">
        <f>$B1808-C1808</f>
        <v/>
      </c>
      <c r="E1808" s="19">
        <f>MIN(670000,ROUNDDOWN(MAX(0,D1808-430000)*0.0751+47600,0))+MIN(260000,ROUNDDOWN(MAX(0,D1808-430000)*0.028+17600,0))+MIN(30000,ROUNDDOWN(MAX(0,D1808-430000)*0.0027+1873,0))+IF("いいえ"="はい",MIN(170000,ROUNDDOWN(MAX(0,D1808-430000)*0.0243+17800,0)),0)</f>
        <v/>
      </c>
      <c r="F1808" s="19">
        <f>IF(""="",215040+E1808,"")</f>
        <v/>
      </c>
      <c r="G1808" s="19">
        <f>IF(D1808&gt;23500000,NA(),IF(D1808&lt;=4890000,1040000,IF(D1808&lt;=6550000,670000,620000)))</f>
        <v/>
      </c>
      <c r="H1808" s="19">
        <f>MAX(0,ROUNDDOWN(D1808-F1808-G1808-0,-3))</f>
        <v/>
      </c>
      <c r="I1808" s="19">
        <f>IF(H1808&lt;=0,0,ROUNDDOWN((H1808*LOOKUP(H1808,{0,1950001,3300001,6950001,9000001,18000001,40000001},{0.05,0.1,0.2,0.23,0.33,0.4,0.45})-LOOKUP(H1808,{0,1950001,3300001,6950001,9000001,18000001,40000001},{0,97500,427500,636000,1536000,2796000,4796000}))*1.021,-2))</f>
        <v/>
      </c>
      <c r="J1808" s="19">
        <f>MAX(0,ROUNDDOWN(D1808-F1808-430000-0,-3))</f>
        <v/>
      </c>
      <c r="K1808" s="19">
        <f>IF(D1808&lt;=450000,0,MAX(0,ROUNDDOWN(J1808*0.06-MIN(50000,J1808)*0.03,-2))+MAX(0,ROUNDDOWN(J1808*0.04-MIN(50000,J1808)*0.02,-2)))</f>
        <v/>
      </c>
      <c r="L1808" s="19">
        <f>I1808+K1808+E1808</f>
        <v/>
      </c>
      <c r="M1808" s="19">
        <f>MIN(100000,MAX(0,$B1808))</f>
        <v/>
      </c>
      <c r="N1808" s="19">
        <f>$B1808-M1808</f>
        <v/>
      </c>
      <c r="O1808" s="19">
        <f>MIN(670000,ROUNDDOWN(MAX(0,N1808-430000)*0.0751+47600,0))+MIN(260000,ROUNDDOWN(MAX(0,N1808-430000)*0.028+17600,0))+MIN(30000,ROUNDDOWN(MAX(0,N1808-430000)*0.0027+1873,0))+IF("いいえ"="はい",MIN(170000,ROUNDDOWN(MAX(0,N1808-430000)*0.0243+17800,0)),0)</f>
        <v/>
      </c>
      <c r="P1808" s="19">
        <f>IF(""="",215040+O1808,"")</f>
        <v/>
      </c>
      <c r="Q1808" s="19">
        <f>IF(N1808&gt;23500000,NA(),IF(N1808&lt;=4890000,1040000,IF(N1808&lt;=6550000,670000,620000)))</f>
        <v/>
      </c>
      <c r="R1808" s="19">
        <f>MAX(0,ROUNDDOWN(N1808-P1808-Q1808-0,-3))</f>
        <v/>
      </c>
      <c r="S1808" s="19">
        <f>IF(R1808&lt;=0,0,ROUNDDOWN((R1808*LOOKUP(R1808,{0,1950001,3300001,6950001,9000001,18000001,40000001},{0.05,0.1,0.2,0.23,0.33,0.4,0.45})-LOOKUP(R1808,{0,1950001,3300001,6950001,9000001,18000001,40000001},{0,97500,427500,636000,1536000,2796000,4796000}))*1.021,-2))</f>
        <v/>
      </c>
      <c r="T1808" s="19">
        <f>MAX(0,ROUNDDOWN(N1808-P1808-430000-0,-3))</f>
        <v/>
      </c>
      <c r="U1808" s="19">
        <f>IF(N1808&lt;=450000,0,MAX(0,ROUNDDOWN(T1808*0.06-MIN(50000,T1808)*0.03,-2))+MAX(0,ROUNDDOWN(T1808*0.04-MIN(50000,T1808)*0.02,-2)))</f>
        <v/>
      </c>
      <c r="V1808" s="19">
        <f>S1808+U1808+O1808</f>
        <v/>
      </c>
      <c r="W1808" s="19">
        <f>MIN(550000,MAX(0,$B1808))</f>
        <v/>
      </c>
      <c r="X1808" s="19">
        <f>$B1808-W1808</f>
        <v/>
      </c>
      <c r="Y1808" s="19">
        <f>MIN(670000,ROUNDDOWN(MAX(0,X1808-430000)*0.0751+47600,0))+MIN(260000,ROUNDDOWN(MAX(0,X1808-430000)*0.028+17600,0))+MIN(30000,ROUNDDOWN(MAX(0,X1808-430000)*0.0027+1873,0))+IF("いいえ"="はい",MIN(170000,ROUNDDOWN(MAX(0,X1808-430000)*0.0243+17800,0)),0)</f>
        <v/>
      </c>
      <c r="Z1808" s="19">
        <f>IF(""="",215040+Y1808,"")</f>
        <v/>
      </c>
      <c r="AA1808" s="19">
        <f>IF(X1808&gt;23500000,NA(),IF(X1808&lt;=4890000,1040000,IF(X1808&lt;=6550000,670000,620000)))</f>
        <v/>
      </c>
      <c r="AB1808" s="19">
        <f>MAX(0,ROUNDDOWN(X1808-Z1808-AA1808-0,-3))</f>
        <v/>
      </c>
      <c r="AC1808" s="19">
        <f>IF(AB1808&lt;=0,0,ROUNDDOWN((AB1808*LOOKUP(AB1808,{0,1950001,3300001,6950001,9000001,18000001,40000001},{0.05,0.1,0.2,0.23,0.33,0.4,0.45})-LOOKUP(AB1808,{0,1950001,3300001,6950001,9000001,18000001,40000001},{0,97500,427500,636000,1536000,2796000,4796000}))*1.021,-2))</f>
        <v/>
      </c>
      <c r="AD1808" s="19">
        <f>MAX(0,ROUNDDOWN(X1808-Z1808-430000-0,-3))</f>
        <v/>
      </c>
      <c r="AE1808" s="19">
        <f>IF(X1808&lt;=450000,0,MAX(0,ROUNDDOWN(AD1808*0.06-MIN(50000,AD1808)*0.03,-2))+MAX(0,ROUNDDOWN(AD1808*0.04-MIN(50000,AD1808)*0.02,-2)))</f>
        <v/>
      </c>
      <c r="AF1808" s="19">
        <f>AC1808+AE1808+Y1808</f>
        <v/>
      </c>
      <c r="AG1808" s="19">
        <f>MIN(650000,MAX(0,$B1808))</f>
        <v/>
      </c>
      <c r="AH1808" s="19">
        <f>$B1808-AG1808</f>
        <v/>
      </c>
      <c r="AI1808" s="19">
        <f>MIN(670000,ROUNDDOWN(MAX(0,AH1808-430000)*0.0751+47600,0))+MIN(260000,ROUNDDOWN(MAX(0,AH1808-430000)*0.028+17600,0))+MIN(30000,ROUNDDOWN(MAX(0,AH1808-430000)*0.0027+1873,0))+IF("いいえ"="はい",MIN(170000,ROUNDDOWN(MAX(0,AH1808-430000)*0.0243+17800,0)),0)</f>
        <v/>
      </c>
      <c r="AJ1808" s="19">
        <f>IF(""="",215040+AI1808,"")</f>
        <v/>
      </c>
      <c r="AK1808" s="19">
        <f>IF(AH1808&gt;23500000,NA(),IF(AH1808&lt;=4890000,1040000,IF(AH1808&lt;=6550000,670000,620000)))</f>
        <v/>
      </c>
      <c r="AL1808" s="19">
        <f>MAX(0,ROUNDDOWN(AH1808-AJ1808-AK1808-0,-3))</f>
        <v/>
      </c>
      <c r="AM1808" s="19">
        <f>IF(AL1808&lt;=0,0,ROUNDDOWN((AL1808*LOOKUP(AL1808,{0,1950001,3300001,6950001,9000001,18000001,40000001},{0.05,0.1,0.2,0.23,0.33,0.4,0.45})-LOOKUP(AL1808,{0,1950001,3300001,6950001,9000001,18000001,40000001},{0,97500,427500,636000,1536000,2796000,4796000}))*1.021,-2))</f>
        <v/>
      </c>
      <c r="AN1808" s="19">
        <f>MAX(0,ROUNDDOWN(AH1808-AJ1808-430000-0,-3))</f>
        <v/>
      </c>
      <c r="AO1808" s="19">
        <f>IF(AH1808&lt;=450000,0,MAX(0,ROUNDDOWN(AN1808*0.06-MIN(50000,AN1808)*0.03,-2))+MAX(0,ROUNDDOWN(AN1808*0.04-MIN(50000,AN1808)*0.02,-2)))</f>
        <v/>
      </c>
      <c r="AP1808" s="19">
        <f>AM1808+AO1808+AI1808</f>
        <v/>
      </c>
      <c r="AQ1808" s="19">
        <f>MIN(750000,MAX(0,$B1808))</f>
        <v/>
      </c>
      <c r="AR1808" s="19">
        <f>$B1808-AQ1808</f>
        <v/>
      </c>
      <c r="AS1808" s="19">
        <f>MIN(670000,ROUNDDOWN(MAX(0,AR1808-430000)*0.0751+47600,0))+MIN(260000,ROUNDDOWN(MAX(0,AR1808-430000)*0.028+17600,0))+MIN(30000,ROUNDDOWN(MAX(0,AR1808-430000)*0.0027+1873,0))+IF("いいえ"="はい",MIN(170000,ROUNDDOWN(MAX(0,AR1808-430000)*0.0243+17800,0)),0)</f>
        <v/>
      </c>
      <c r="AT1808" s="19">
        <f>IF(""="",215040+AS1808,"")</f>
        <v/>
      </c>
      <c r="AU1808" s="19">
        <f>IF(AR1808&gt;23500000,NA(),IF(AR1808&lt;=4890000,1040000,IF(AR1808&lt;=6550000,670000,620000)))</f>
        <v/>
      </c>
      <c r="AV1808" s="19">
        <f>MAX(0,ROUNDDOWN(AR1808-AT1808-AU1808-0,-3))</f>
        <v/>
      </c>
      <c r="AW1808" s="19">
        <f>IF(AV1808&lt;=0,0,ROUNDDOWN((AV1808*LOOKUP(AV1808,{0,1950001,3300001,6950001,9000001,18000001,40000001},{0.05,0.1,0.2,0.23,0.33,0.4,0.45})-LOOKUP(AV1808,{0,1950001,3300001,6950001,9000001,18000001,40000001},{0,97500,427500,636000,1536000,2796000,4796000}))*1.021,-2))</f>
        <v/>
      </c>
      <c r="AX1808" s="19">
        <f>MAX(0,ROUNDDOWN(AR1808-AT1808-430000-0,-3))</f>
        <v/>
      </c>
      <c r="AY1808" s="19">
        <f>IF(AR1808&lt;=450000,0,MAX(0,ROUNDDOWN(AX1808*0.06-MIN(50000,AX1808)*0.03,-2))+MAX(0,ROUNDDOWN(AX1808*0.04-MIN(50000,AX1808)*0.02,-2)))</f>
        <v/>
      </c>
      <c r="AZ1808" s="19">
        <f>AW1808+AY1808+AS1808</f>
        <v/>
      </c>
    </row>
    <row r="1809">
      <c r="A1809" t="inlineStr">
        <is>
          <t>1万円刻み</t>
        </is>
      </c>
      <c r="B1809" s="19">
        <f>'3_1万円刻み'!$A$1792</f>
        <v/>
      </c>
      <c r="C1809" s="19">
        <f>MIN(0,MAX(0,$B1809))</f>
        <v/>
      </c>
      <c r="D1809" s="19">
        <f>$B1809-C1809</f>
        <v/>
      </c>
      <c r="E1809" s="19">
        <f>MIN(670000,ROUNDDOWN(MAX(0,D1809-430000)*0.0751+47600,0))+MIN(260000,ROUNDDOWN(MAX(0,D1809-430000)*0.028+17600,0))+MIN(30000,ROUNDDOWN(MAX(0,D1809-430000)*0.0027+1873,0))+IF("いいえ"="はい",MIN(170000,ROUNDDOWN(MAX(0,D1809-430000)*0.0243+17800,0)),0)</f>
        <v/>
      </c>
      <c r="F1809" s="19">
        <f>IF(""="",215040+E1809,"")</f>
        <v/>
      </c>
      <c r="G1809" s="19">
        <f>IF(D1809&gt;23500000,NA(),IF(D1809&lt;=4890000,1040000,IF(D1809&lt;=6550000,670000,620000)))</f>
        <v/>
      </c>
      <c r="H1809" s="19">
        <f>MAX(0,ROUNDDOWN(D1809-F1809-G1809-0,-3))</f>
        <v/>
      </c>
      <c r="I1809" s="19">
        <f>IF(H1809&lt;=0,0,ROUNDDOWN((H1809*LOOKUP(H1809,{0,1950001,3300001,6950001,9000001,18000001,40000001},{0.05,0.1,0.2,0.23,0.33,0.4,0.45})-LOOKUP(H1809,{0,1950001,3300001,6950001,9000001,18000001,40000001},{0,97500,427500,636000,1536000,2796000,4796000}))*1.021,-2))</f>
        <v/>
      </c>
      <c r="J1809" s="19">
        <f>MAX(0,ROUNDDOWN(D1809-F1809-430000-0,-3))</f>
        <v/>
      </c>
      <c r="K1809" s="19">
        <f>IF(D1809&lt;=450000,0,MAX(0,ROUNDDOWN(J1809*0.06-MIN(50000,J1809)*0.03,-2))+MAX(0,ROUNDDOWN(J1809*0.04-MIN(50000,J1809)*0.02,-2)))</f>
        <v/>
      </c>
      <c r="L1809" s="19">
        <f>I1809+K1809+E1809</f>
        <v/>
      </c>
      <c r="M1809" s="19">
        <f>MIN(100000,MAX(0,$B1809))</f>
        <v/>
      </c>
      <c r="N1809" s="19">
        <f>$B1809-M1809</f>
        <v/>
      </c>
      <c r="O1809" s="19">
        <f>MIN(670000,ROUNDDOWN(MAX(0,N1809-430000)*0.0751+47600,0))+MIN(260000,ROUNDDOWN(MAX(0,N1809-430000)*0.028+17600,0))+MIN(30000,ROUNDDOWN(MAX(0,N1809-430000)*0.0027+1873,0))+IF("いいえ"="はい",MIN(170000,ROUNDDOWN(MAX(0,N1809-430000)*0.0243+17800,0)),0)</f>
        <v/>
      </c>
      <c r="P1809" s="19">
        <f>IF(""="",215040+O1809,"")</f>
        <v/>
      </c>
      <c r="Q1809" s="19">
        <f>IF(N1809&gt;23500000,NA(),IF(N1809&lt;=4890000,1040000,IF(N1809&lt;=6550000,670000,620000)))</f>
        <v/>
      </c>
      <c r="R1809" s="19">
        <f>MAX(0,ROUNDDOWN(N1809-P1809-Q1809-0,-3))</f>
        <v/>
      </c>
      <c r="S1809" s="19">
        <f>IF(R1809&lt;=0,0,ROUNDDOWN((R1809*LOOKUP(R1809,{0,1950001,3300001,6950001,9000001,18000001,40000001},{0.05,0.1,0.2,0.23,0.33,0.4,0.45})-LOOKUP(R1809,{0,1950001,3300001,6950001,9000001,18000001,40000001},{0,97500,427500,636000,1536000,2796000,4796000}))*1.021,-2))</f>
        <v/>
      </c>
      <c r="T1809" s="19">
        <f>MAX(0,ROUNDDOWN(N1809-P1809-430000-0,-3))</f>
        <v/>
      </c>
      <c r="U1809" s="19">
        <f>IF(N1809&lt;=450000,0,MAX(0,ROUNDDOWN(T1809*0.06-MIN(50000,T1809)*0.03,-2))+MAX(0,ROUNDDOWN(T1809*0.04-MIN(50000,T1809)*0.02,-2)))</f>
        <v/>
      </c>
      <c r="V1809" s="19">
        <f>S1809+U1809+O1809</f>
        <v/>
      </c>
      <c r="W1809" s="19">
        <f>MIN(550000,MAX(0,$B1809))</f>
        <v/>
      </c>
      <c r="X1809" s="19">
        <f>$B1809-W1809</f>
        <v/>
      </c>
      <c r="Y1809" s="19">
        <f>MIN(670000,ROUNDDOWN(MAX(0,X1809-430000)*0.0751+47600,0))+MIN(260000,ROUNDDOWN(MAX(0,X1809-430000)*0.028+17600,0))+MIN(30000,ROUNDDOWN(MAX(0,X1809-430000)*0.0027+1873,0))+IF("いいえ"="はい",MIN(170000,ROUNDDOWN(MAX(0,X1809-430000)*0.0243+17800,0)),0)</f>
        <v/>
      </c>
      <c r="Z1809" s="19">
        <f>IF(""="",215040+Y1809,"")</f>
        <v/>
      </c>
      <c r="AA1809" s="19">
        <f>IF(X1809&gt;23500000,NA(),IF(X1809&lt;=4890000,1040000,IF(X1809&lt;=6550000,670000,620000)))</f>
        <v/>
      </c>
      <c r="AB1809" s="19">
        <f>MAX(0,ROUNDDOWN(X1809-Z1809-AA1809-0,-3))</f>
        <v/>
      </c>
      <c r="AC1809" s="19">
        <f>IF(AB1809&lt;=0,0,ROUNDDOWN((AB1809*LOOKUP(AB1809,{0,1950001,3300001,6950001,9000001,18000001,40000001},{0.05,0.1,0.2,0.23,0.33,0.4,0.45})-LOOKUP(AB1809,{0,1950001,3300001,6950001,9000001,18000001,40000001},{0,97500,427500,636000,1536000,2796000,4796000}))*1.021,-2))</f>
        <v/>
      </c>
      <c r="AD1809" s="19">
        <f>MAX(0,ROUNDDOWN(X1809-Z1809-430000-0,-3))</f>
        <v/>
      </c>
      <c r="AE1809" s="19">
        <f>IF(X1809&lt;=450000,0,MAX(0,ROUNDDOWN(AD1809*0.06-MIN(50000,AD1809)*0.03,-2))+MAX(0,ROUNDDOWN(AD1809*0.04-MIN(50000,AD1809)*0.02,-2)))</f>
        <v/>
      </c>
      <c r="AF1809" s="19">
        <f>AC1809+AE1809+Y1809</f>
        <v/>
      </c>
      <c r="AG1809" s="19">
        <f>MIN(650000,MAX(0,$B1809))</f>
        <v/>
      </c>
      <c r="AH1809" s="19">
        <f>$B1809-AG1809</f>
        <v/>
      </c>
      <c r="AI1809" s="19">
        <f>MIN(670000,ROUNDDOWN(MAX(0,AH1809-430000)*0.0751+47600,0))+MIN(260000,ROUNDDOWN(MAX(0,AH1809-430000)*0.028+17600,0))+MIN(30000,ROUNDDOWN(MAX(0,AH1809-430000)*0.0027+1873,0))+IF("いいえ"="はい",MIN(170000,ROUNDDOWN(MAX(0,AH1809-430000)*0.0243+17800,0)),0)</f>
        <v/>
      </c>
      <c r="AJ1809" s="19">
        <f>IF(""="",215040+AI1809,"")</f>
        <v/>
      </c>
      <c r="AK1809" s="19">
        <f>IF(AH1809&gt;23500000,NA(),IF(AH1809&lt;=4890000,1040000,IF(AH1809&lt;=6550000,670000,620000)))</f>
        <v/>
      </c>
      <c r="AL1809" s="19">
        <f>MAX(0,ROUNDDOWN(AH1809-AJ1809-AK1809-0,-3))</f>
        <v/>
      </c>
      <c r="AM1809" s="19">
        <f>IF(AL1809&lt;=0,0,ROUNDDOWN((AL1809*LOOKUP(AL1809,{0,1950001,3300001,6950001,9000001,18000001,40000001},{0.05,0.1,0.2,0.23,0.33,0.4,0.45})-LOOKUP(AL1809,{0,1950001,3300001,6950001,9000001,18000001,40000001},{0,97500,427500,636000,1536000,2796000,4796000}))*1.021,-2))</f>
        <v/>
      </c>
      <c r="AN1809" s="19">
        <f>MAX(0,ROUNDDOWN(AH1809-AJ1809-430000-0,-3))</f>
        <v/>
      </c>
      <c r="AO1809" s="19">
        <f>IF(AH1809&lt;=450000,0,MAX(0,ROUNDDOWN(AN1809*0.06-MIN(50000,AN1809)*0.03,-2))+MAX(0,ROUNDDOWN(AN1809*0.04-MIN(50000,AN1809)*0.02,-2)))</f>
        <v/>
      </c>
      <c r="AP1809" s="19">
        <f>AM1809+AO1809+AI1809</f>
        <v/>
      </c>
      <c r="AQ1809" s="19">
        <f>MIN(750000,MAX(0,$B1809))</f>
        <v/>
      </c>
      <c r="AR1809" s="19">
        <f>$B1809-AQ1809</f>
        <v/>
      </c>
      <c r="AS1809" s="19">
        <f>MIN(670000,ROUNDDOWN(MAX(0,AR1809-430000)*0.0751+47600,0))+MIN(260000,ROUNDDOWN(MAX(0,AR1809-430000)*0.028+17600,0))+MIN(30000,ROUNDDOWN(MAX(0,AR1809-430000)*0.0027+1873,0))+IF("いいえ"="はい",MIN(170000,ROUNDDOWN(MAX(0,AR1809-430000)*0.0243+17800,0)),0)</f>
        <v/>
      </c>
      <c r="AT1809" s="19">
        <f>IF(""="",215040+AS1809,"")</f>
        <v/>
      </c>
      <c r="AU1809" s="19">
        <f>IF(AR1809&gt;23500000,NA(),IF(AR1809&lt;=4890000,1040000,IF(AR1809&lt;=6550000,670000,620000)))</f>
        <v/>
      </c>
      <c r="AV1809" s="19">
        <f>MAX(0,ROUNDDOWN(AR1809-AT1809-AU1809-0,-3))</f>
        <v/>
      </c>
      <c r="AW1809" s="19">
        <f>IF(AV1809&lt;=0,0,ROUNDDOWN((AV1809*LOOKUP(AV1809,{0,1950001,3300001,6950001,9000001,18000001,40000001},{0.05,0.1,0.2,0.23,0.33,0.4,0.45})-LOOKUP(AV1809,{0,1950001,3300001,6950001,9000001,18000001,40000001},{0,97500,427500,636000,1536000,2796000,4796000}))*1.021,-2))</f>
        <v/>
      </c>
      <c r="AX1809" s="19">
        <f>MAX(0,ROUNDDOWN(AR1809-AT1809-430000-0,-3))</f>
        <v/>
      </c>
      <c r="AY1809" s="19">
        <f>IF(AR1809&lt;=450000,0,MAX(0,ROUNDDOWN(AX1809*0.06-MIN(50000,AX1809)*0.03,-2))+MAX(0,ROUNDDOWN(AX1809*0.04-MIN(50000,AX1809)*0.02,-2)))</f>
        <v/>
      </c>
      <c r="AZ1809" s="19">
        <f>AW1809+AY1809+AS1809</f>
        <v/>
      </c>
    </row>
    <row r="1810">
      <c r="A1810" t="inlineStr">
        <is>
          <t>1万円刻み</t>
        </is>
      </c>
      <c r="B1810" s="19">
        <f>'3_1万円刻み'!$A$1793</f>
        <v/>
      </c>
      <c r="C1810" s="19">
        <f>MIN(0,MAX(0,$B1810))</f>
        <v/>
      </c>
      <c r="D1810" s="19">
        <f>$B1810-C1810</f>
        <v/>
      </c>
      <c r="E1810" s="19">
        <f>MIN(670000,ROUNDDOWN(MAX(0,D1810-430000)*0.0751+47600,0))+MIN(260000,ROUNDDOWN(MAX(0,D1810-430000)*0.028+17600,0))+MIN(30000,ROUNDDOWN(MAX(0,D1810-430000)*0.0027+1873,0))+IF("いいえ"="はい",MIN(170000,ROUNDDOWN(MAX(0,D1810-430000)*0.0243+17800,0)),0)</f>
        <v/>
      </c>
      <c r="F1810" s="19">
        <f>IF(""="",215040+E1810,"")</f>
        <v/>
      </c>
      <c r="G1810" s="19">
        <f>IF(D1810&gt;23500000,NA(),IF(D1810&lt;=4890000,1040000,IF(D1810&lt;=6550000,670000,620000)))</f>
        <v/>
      </c>
      <c r="H1810" s="19">
        <f>MAX(0,ROUNDDOWN(D1810-F1810-G1810-0,-3))</f>
        <v/>
      </c>
      <c r="I1810" s="19">
        <f>IF(H1810&lt;=0,0,ROUNDDOWN((H1810*LOOKUP(H1810,{0,1950001,3300001,6950001,9000001,18000001,40000001},{0.05,0.1,0.2,0.23,0.33,0.4,0.45})-LOOKUP(H1810,{0,1950001,3300001,6950001,9000001,18000001,40000001},{0,97500,427500,636000,1536000,2796000,4796000}))*1.021,-2))</f>
        <v/>
      </c>
      <c r="J1810" s="19">
        <f>MAX(0,ROUNDDOWN(D1810-F1810-430000-0,-3))</f>
        <v/>
      </c>
      <c r="K1810" s="19">
        <f>IF(D1810&lt;=450000,0,MAX(0,ROUNDDOWN(J1810*0.06-MIN(50000,J1810)*0.03,-2))+MAX(0,ROUNDDOWN(J1810*0.04-MIN(50000,J1810)*0.02,-2)))</f>
        <v/>
      </c>
      <c r="L1810" s="19">
        <f>I1810+K1810+E1810</f>
        <v/>
      </c>
      <c r="M1810" s="19">
        <f>MIN(100000,MAX(0,$B1810))</f>
        <v/>
      </c>
      <c r="N1810" s="19">
        <f>$B1810-M1810</f>
        <v/>
      </c>
      <c r="O1810" s="19">
        <f>MIN(670000,ROUNDDOWN(MAX(0,N1810-430000)*0.0751+47600,0))+MIN(260000,ROUNDDOWN(MAX(0,N1810-430000)*0.028+17600,0))+MIN(30000,ROUNDDOWN(MAX(0,N1810-430000)*0.0027+1873,0))+IF("いいえ"="はい",MIN(170000,ROUNDDOWN(MAX(0,N1810-430000)*0.0243+17800,0)),0)</f>
        <v/>
      </c>
      <c r="P1810" s="19">
        <f>IF(""="",215040+O1810,"")</f>
        <v/>
      </c>
      <c r="Q1810" s="19">
        <f>IF(N1810&gt;23500000,NA(),IF(N1810&lt;=4890000,1040000,IF(N1810&lt;=6550000,670000,620000)))</f>
        <v/>
      </c>
      <c r="R1810" s="19">
        <f>MAX(0,ROUNDDOWN(N1810-P1810-Q1810-0,-3))</f>
        <v/>
      </c>
      <c r="S1810" s="19">
        <f>IF(R1810&lt;=0,0,ROUNDDOWN((R1810*LOOKUP(R1810,{0,1950001,3300001,6950001,9000001,18000001,40000001},{0.05,0.1,0.2,0.23,0.33,0.4,0.45})-LOOKUP(R1810,{0,1950001,3300001,6950001,9000001,18000001,40000001},{0,97500,427500,636000,1536000,2796000,4796000}))*1.021,-2))</f>
        <v/>
      </c>
      <c r="T1810" s="19">
        <f>MAX(0,ROUNDDOWN(N1810-P1810-430000-0,-3))</f>
        <v/>
      </c>
      <c r="U1810" s="19">
        <f>IF(N1810&lt;=450000,0,MAX(0,ROUNDDOWN(T1810*0.06-MIN(50000,T1810)*0.03,-2))+MAX(0,ROUNDDOWN(T1810*0.04-MIN(50000,T1810)*0.02,-2)))</f>
        <v/>
      </c>
      <c r="V1810" s="19">
        <f>S1810+U1810+O1810</f>
        <v/>
      </c>
      <c r="W1810" s="19">
        <f>MIN(550000,MAX(0,$B1810))</f>
        <v/>
      </c>
      <c r="X1810" s="19">
        <f>$B1810-W1810</f>
        <v/>
      </c>
      <c r="Y1810" s="19">
        <f>MIN(670000,ROUNDDOWN(MAX(0,X1810-430000)*0.0751+47600,0))+MIN(260000,ROUNDDOWN(MAX(0,X1810-430000)*0.028+17600,0))+MIN(30000,ROUNDDOWN(MAX(0,X1810-430000)*0.0027+1873,0))+IF("いいえ"="はい",MIN(170000,ROUNDDOWN(MAX(0,X1810-430000)*0.0243+17800,0)),0)</f>
        <v/>
      </c>
      <c r="Z1810" s="19">
        <f>IF(""="",215040+Y1810,"")</f>
        <v/>
      </c>
      <c r="AA1810" s="19">
        <f>IF(X1810&gt;23500000,NA(),IF(X1810&lt;=4890000,1040000,IF(X1810&lt;=6550000,670000,620000)))</f>
        <v/>
      </c>
      <c r="AB1810" s="19">
        <f>MAX(0,ROUNDDOWN(X1810-Z1810-AA1810-0,-3))</f>
        <v/>
      </c>
      <c r="AC1810" s="19">
        <f>IF(AB1810&lt;=0,0,ROUNDDOWN((AB1810*LOOKUP(AB1810,{0,1950001,3300001,6950001,9000001,18000001,40000001},{0.05,0.1,0.2,0.23,0.33,0.4,0.45})-LOOKUP(AB1810,{0,1950001,3300001,6950001,9000001,18000001,40000001},{0,97500,427500,636000,1536000,2796000,4796000}))*1.021,-2))</f>
        <v/>
      </c>
      <c r="AD1810" s="19">
        <f>MAX(0,ROUNDDOWN(X1810-Z1810-430000-0,-3))</f>
        <v/>
      </c>
      <c r="AE1810" s="19">
        <f>IF(X1810&lt;=450000,0,MAX(0,ROUNDDOWN(AD1810*0.06-MIN(50000,AD1810)*0.03,-2))+MAX(0,ROUNDDOWN(AD1810*0.04-MIN(50000,AD1810)*0.02,-2)))</f>
        <v/>
      </c>
      <c r="AF1810" s="19">
        <f>AC1810+AE1810+Y1810</f>
        <v/>
      </c>
      <c r="AG1810" s="19">
        <f>MIN(650000,MAX(0,$B1810))</f>
        <v/>
      </c>
      <c r="AH1810" s="19">
        <f>$B1810-AG1810</f>
        <v/>
      </c>
      <c r="AI1810" s="19">
        <f>MIN(670000,ROUNDDOWN(MAX(0,AH1810-430000)*0.0751+47600,0))+MIN(260000,ROUNDDOWN(MAX(0,AH1810-430000)*0.028+17600,0))+MIN(30000,ROUNDDOWN(MAX(0,AH1810-430000)*0.0027+1873,0))+IF("いいえ"="はい",MIN(170000,ROUNDDOWN(MAX(0,AH1810-430000)*0.0243+17800,0)),0)</f>
        <v/>
      </c>
      <c r="AJ1810" s="19">
        <f>IF(""="",215040+AI1810,"")</f>
        <v/>
      </c>
      <c r="AK1810" s="19">
        <f>IF(AH1810&gt;23500000,NA(),IF(AH1810&lt;=4890000,1040000,IF(AH1810&lt;=6550000,670000,620000)))</f>
        <v/>
      </c>
      <c r="AL1810" s="19">
        <f>MAX(0,ROUNDDOWN(AH1810-AJ1810-AK1810-0,-3))</f>
        <v/>
      </c>
      <c r="AM1810" s="19">
        <f>IF(AL1810&lt;=0,0,ROUNDDOWN((AL1810*LOOKUP(AL1810,{0,1950001,3300001,6950001,9000001,18000001,40000001},{0.05,0.1,0.2,0.23,0.33,0.4,0.45})-LOOKUP(AL1810,{0,1950001,3300001,6950001,9000001,18000001,40000001},{0,97500,427500,636000,1536000,2796000,4796000}))*1.021,-2))</f>
        <v/>
      </c>
      <c r="AN1810" s="19">
        <f>MAX(0,ROUNDDOWN(AH1810-AJ1810-430000-0,-3))</f>
        <v/>
      </c>
      <c r="AO1810" s="19">
        <f>IF(AH1810&lt;=450000,0,MAX(0,ROUNDDOWN(AN1810*0.06-MIN(50000,AN1810)*0.03,-2))+MAX(0,ROUNDDOWN(AN1810*0.04-MIN(50000,AN1810)*0.02,-2)))</f>
        <v/>
      </c>
      <c r="AP1810" s="19">
        <f>AM1810+AO1810+AI1810</f>
        <v/>
      </c>
      <c r="AQ1810" s="19">
        <f>MIN(750000,MAX(0,$B1810))</f>
        <v/>
      </c>
      <c r="AR1810" s="19">
        <f>$B1810-AQ1810</f>
        <v/>
      </c>
      <c r="AS1810" s="19">
        <f>MIN(670000,ROUNDDOWN(MAX(0,AR1810-430000)*0.0751+47600,0))+MIN(260000,ROUNDDOWN(MAX(0,AR1810-430000)*0.028+17600,0))+MIN(30000,ROUNDDOWN(MAX(0,AR1810-430000)*0.0027+1873,0))+IF("いいえ"="はい",MIN(170000,ROUNDDOWN(MAX(0,AR1810-430000)*0.0243+17800,0)),0)</f>
        <v/>
      </c>
      <c r="AT1810" s="19">
        <f>IF(""="",215040+AS1810,"")</f>
        <v/>
      </c>
      <c r="AU1810" s="19">
        <f>IF(AR1810&gt;23500000,NA(),IF(AR1810&lt;=4890000,1040000,IF(AR1810&lt;=6550000,670000,620000)))</f>
        <v/>
      </c>
      <c r="AV1810" s="19">
        <f>MAX(0,ROUNDDOWN(AR1810-AT1810-AU1810-0,-3))</f>
        <v/>
      </c>
      <c r="AW1810" s="19">
        <f>IF(AV1810&lt;=0,0,ROUNDDOWN((AV1810*LOOKUP(AV1810,{0,1950001,3300001,6950001,9000001,18000001,40000001},{0.05,0.1,0.2,0.23,0.33,0.4,0.45})-LOOKUP(AV1810,{0,1950001,3300001,6950001,9000001,18000001,40000001},{0,97500,427500,636000,1536000,2796000,4796000}))*1.021,-2))</f>
        <v/>
      </c>
      <c r="AX1810" s="19">
        <f>MAX(0,ROUNDDOWN(AR1810-AT1810-430000-0,-3))</f>
        <v/>
      </c>
      <c r="AY1810" s="19">
        <f>IF(AR1810&lt;=450000,0,MAX(0,ROUNDDOWN(AX1810*0.06-MIN(50000,AX1810)*0.03,-2))+MAX(0,ROUNDDOWN(AX1810*0.04-MIN(50000,AX1810)*0.02,-2)))</f>
        <v/>
      </c>
      <c r="AZ1810" s="19">
        <f>AW1810+AY1810+AS1810</f>
        <v/>
      </c>
    </row>
    <row r="1811">
      <c r="A1811" t="inlineStr">
        <is>
          <t>1万円刻み</t>
        </is>
      </c>
      <c r="B1811" s="19">
        <f>'3_1万円刻み'!$A$1794</f>
        <v/>
      </c>
      <c r="C1811" s="19">
        <f>MIN(0,MAX(0,$B1811))</f>
        <v/>
      </c>
      <c r="D1811" s="19">
        <f>$B1811-C1811</f>
        <v/>
      </c>
      <c r="E1811" s="19">
        <f>MIN(670000,ROUNDDOWN(MAX(0,D1811-430000)*0.0751+47600,0))+MIN(260000,ROUNDDOWN(MAX(0,D1811-430000)*0.028+17600,0))+MIN(30000,ROUNDDOWN(MAX(0,D1811-430000)*0.0027+1873,0))+IF("いいえ"="はい",MIN(170000,ROUNDDOWN(MAX(0,D1811-430000)*0.0243+17800,0)),0)</f>
        <v/>
      </c>
      <c r="F1811" s="19">
        <f>IF(""="",215040+E1811,"")</f>
        <v/>
      </c>
      <c r="G1811" s="19">
        <f>IF(D1811&gt;23500000,NA(),IF(D1811&lt;=4890000,1040000,IF(D1811&lt;=6550000,670000,620000)))</f>
        <v/>
      </c>
      <c r="H1811" s="19">
        <f>MAX(0,ROUNDDOWN(D1811-F1811-G1811-0,-3))</f>
        <v/>
      </c>
      <c r="I1811" s="19">
        <f>IF(H1811&lt;=0,0,ROUNDDOWN((H1811*LOOKUP(H1811,{0,1950001,3300001,6950001,9000001,18000001,40000001},{0.05,0.1,0.2,0.23,0.33,0.4,0.45})-LOOKUP(H1811,{0,1950001,3300001,6950001,9000001,18000001,40000001},{0,97500,427500,636000,1536000,2796000,4796000}))*1.021,-2))</f>
        <v/>
      </c>
      <c r="J1811" s="19">
        <f>MAX(0,ROUNDDOWN(D1811-F1811-430000-0,-3))</f>
        <v/>
      </c>
      <c r="K1811" s="19">
        <f>IF(D1811&lt;=450000,0,MAX(0,ROUNDDOWN(J1811*0.06-MIN(50000,J1811)*0.03,-2))+MAX(0,ROUNDDOWN(J1811*0.04-MIN(50000,J1811)*0.02,-2)))</f>
        <v/>
      </c>
      <c r="L1811" s="19">
        <f>I1811+K1811+E1811</f>
        <v/>
      </c>
      <c r="M1811" s="19">
        <f>MIN(100000,MAX(0,$B1811))</f>
        <v/>
      </c>
      <c r="N1811" s="19">
        <f>$B1811-M1811</f>
        <v/>
      </c>
      <c r="O1811" s="19">
        <f>MIN(670000,ROUNDDOWN(MAX(0,N1811-430000)*0.0751+47600,0))+MIN(260000,ROUNDDOWN(MAX(0,N1811-430000)*0.028+17600,0))+MIN(30000,ROUNDDOWN(MAX(0,N1811-430000)*0.0027+1873,0))+IF("いいえ"="はい",MIN(170000,ROUNDDOWN(MAX(0,N1811-430000)*0.0243+17800,0)),0)</f>
        <v/>
      </c>
      <c r="P1811" s="19">
        <f>IF(""="",215040+O1811,"")</f>
        <v/>
      </c>
      <c r="Q1811" s="19">
        <f>IF(N1811&gt;23500000,NA(),IF(N1811&lt;=4890000,1040000,IF(N1811&lt;=6550000,670000,620000)))</f>
        <v/>
      </c>
      <c r="R1811" s="19">
        <f>MAX(0,ROUNDDOWN(N1811-P1811-Q1811-0,-3))</f>
        <v/>
      </c>
      <c r="S1811" s="19">
        <f>IF(R1811&lt;=0,0,ROUNDDOWN((R1811*LOOKUP(R1811,{0,1950001,3300001,6950001,9000001,18000001,40000001},{0.05,0.1,0.2,0.23,0.33,0.4,0.45})-LOOKUP(R1811,{0,1950001,3300001,6950001,9000001,18000001,40000001},{0,97500,427500,636000,1536000,2796000,4796000}))*1.021,-2))</f>
        <v/>
      </c>
      <c r="T1811" s="19">
        <f>MAX(0,ROUNDDOWN(N1811-P1811-430000-0,-3))</f>
        <v/>
      </c>
      <c r="U1811" s="19">
        <f>IF(N1811&lt;=450000,0,MAX(0,ROUNDDOWN(T1811*0.06-MIN(50000,T1811)*0.03,-2))+MAX(0,ROUNDDOWN(T1811*0.04-MIN(50000,T1811)*0.02,-2)))</f>
        <v/>
      </c>
      <c r="V1811" s="19">
        <f>S1811+U1811+O1811</f>
        <v/>
      </c>
      <c r="W1811" s="19">
        <f>MIN(550000,MAX(0,$B1811))</f>
        <v/>
      </c>
      <c r="X1811" s="19">
        <f>$B1811-W1811</f>
        <v/>
      </c>
      <c r="Y1811" s="19">
        <f>MIN(670000,ROUNDDOWN(MAX(0,X1811-430000)*0.0751+47600,0))+MIN(260000,ROUNDDOWN(MAX(0,X1811-430000)*0.028+17600,0))+MIN(30000,ROUNDDOWN(MAX(0,X1811-430000)*0.0027+1873,0))+IF("いいえ"="はい",MIN(170000,ROUNDDOWN(MAX(0,X1811-430000)*0.0243+17800,0)),0)</f>
        <v/>
      </c>
      <c r="Z1811" s="19">
        <f>IF(""="",215040+Y1811,"")</f>
        <v/>
      </c>
      <c r="AA1811" s="19">
        <f>IF(X1811&gt;23500000,NA(),IF(X1811&lt;=4890000,1040000,IF(X1811&lt;=6550000,670000,620000)))</f>
        <v/>
      </c>
      <c r="AB1811" s="19">
        <f>MAX(0,ROUNDDOWN(X1811-Z1811-AA1811-0,-3))</f>
        <v/>
      </c>
      <c r="AC1811" s="19">
        <f>IF(AB1811&lt;=0,0,ROUNDDOWN((AB1811*LOOKUP(AB1811,{0,1950001,3300001,6950001,9000001,18000001,40000001},{0.05,0.1,0.2,0.23,0.33,0.4,0.45})-LOOKUP(AB1811,{0,1950001,3300001,6950001,9000001,18000001,40000001},{0,97500,427500,636000,1536000,2796000,4796000}))*1.021,-2))</f>
        <v/>
      </c>
      <c r="AD1811" s="19">
        <f>MAX(0,ROUNDDOWN(X1811-Z1811-430000-0,-3))</f>
        <v/>
      </c>
      <c r="AE1811" s="19">
        <f>IF(X1811&lt;=450000,0,MAX(0,ROUNDDOWN(AD1811*0.06-MIN(50000,AD1811)*0.03,-2))+MAX(0,ROUNDDOWN(AD1811*0.04-MIN(50000,AD1811)*0.02,-2)))</f>
        <v/>
      </c>
      <c r="AF1811" s="19">
        <f>AC1811+AE1811+Y1811</f>
        <v/>
      </c>
      <c r="AG1811" s="19">
        <f>MIN(650000,MAX(0,$B1811))</f>
        <v/>
      </c>
      <c r="AH1811" s="19">
        <f>$B1811-AG1811</f>
        <v/>
      </c>
      <c r="AI1811" s="19">
        <f>MIN(670000,ROUNDDOWN(MAX(0,AH1811-430000)*0.0751+47600,0))+MIN(260000,ROUNDDOWN(MAX(0,AH1811-430000)*0.028+17600,0))+MIN(30000,ROUNDDOWN(MAX(0,AH1811-430000)*0.0027+1873,0))+IF("いいえ"="はい",MIN(170000,ROUNDDOWN(MAX(0,AH1811-430000)*0.0243+17800,0)),0)</f>
        <v/>
      </c>
      <c r="AJ1811" s="19">
        <f>IF(""="",215040+AI1811,"")</f>
        <v/>
      </c>
      <c r="AK1811" s="19">
        <f>IF(AH1811&gt;23500000,NA(),IF(AH1811&lt;=4890000,1040000,IF(AH1811&lt;=6550000,670000,620000)))</f>
        <v/>
      </c>
      <c r="AL1811" s="19">
        <f>MAX(0,ROUNDDOWN(AH1811-AJ1811-AK1811-0,-3))</f>
        <v/>
      </c>
      <c r="AM1811" s="19">
        <f>IF(AL1811&lt;=0,0,ROUNDDOWN((AL1811*LOOKUP(AL1811,{0,1950001,3300001,6950001,9000001,18000001,40000001},{0.05,0.1,0.2,0.23,0.33,0.4,0.45})-LOOKUP(AL1811,{0,1950001,3300001,6950001,9000001,18000001,40000001},{0,97500,427500,636000,1536000,2796000,4796000}))*1.021,-2))</f>
        <v/>
      </c>
      <c r="AN1811" s="19">
        <f>MAX(0,ROUNDDOWN(AH1811-AJ1811-430000-0,-3))</f>
        <v/>
      </c>
      <c r="AO1811" s="19">
        <f>IF(AH1811&lt;=450000,0,MAX(0,ROUNDDOWN(AN1811*0.06-MIN(50000,AN1811)*0.03,-2))+MAX(0,ROUNDDOWN(AN1811*0.04-MIN(50000,AN1811)*0.02,-2)))</f>
        <v/>
      </c>
      <c r="AP1811" s="19">
        <f>AM1811+AO1811+AI1811</f>
        <v/>
      </c>
      <c r="AQ1811" s="19">
        <f>MIN(750000,MAX(0,$B1811))</f>
        <v/>
      </c>
      <c r="AR1811" s="19">
        <f>$B1811-AQ1811</f>
        <v/>
      </c>
      <c r="AS1811" s="19">
        <f>MIN(670000,ROUNDDOWN(MAX(0,AR1811-430000)*0.0751+47600,0))+MIN(260000,ROUNDDOWN(MAX(0,AR1811-430000)*0.028+17600,0))+MIN(30000,ROUNDDOWN(MAX(0,AR1811-430000)*0.0027+1873,0))+IF("いいえ"="はい",MIN(170000,ROUNDDOWN(MAX(0,AR1811-430000)*0.0243+17800,0)),0)</f>
        <v/>
      </c>
      <c r="AT1811" s="19">
        <f>IF(""="",215040+AS1811,"")</f>
        <v/>
      </c>
      <c r="AU1811" s="19">
        <f>IF(AR1811&gt;23500000,NA(),IF(AR1811&lt;=4890000,1040000,IF(AR1811&lt;=6550000,670000,620000)))</f>
        <v/>
      </c>
      <c r="AV1811" s="19">
        <f>MAX(0,ROUNDDOWN(AR1811-AT1811-AU1811-0,-3))</f>
        <v/>
      </c>
      <c r="AW1811" s="19">
        <f>IF(AV1811&lt;=0,0,ROUNDDOWN((AV1811*LOOKUP(AV1811,{0,1950001,3300001,6950001,9000001,18000001,40000001},{0.05,0.1,0.2,0.23,0.33,0.4,0.45})-LOOKUP(AV1811,{0,1950001,3300001,6950001,9000001,18000001,40000001},{0,97500,427500,636000,1536000,2796000,4796000}))*1.021,-2))</f>
        <v/>
      </c>
      <c r="AX1811" s="19">
        <f>MAX(0,ROUNDDOWN(AR1811-AT1811-430000-0,-3))</f>
        <v/>
      </c>
      <c r="AY1811" s="19">
        <f>IF(AR1811&lt;=450000,0,MAX(0,ROUNDDOWN(AX1811*0.06-MIN(50000,AX1811)*0.03,-2))+MAX(0,ROUNDDOWN(AX1811*0.04-MIN(50000,AX1811)*0.02,-2)))</f>
        <v/>
      </c>
      <c r="AZ1811" s="19">
        <f>AW1811+AY1811+AS1811</f>
        <v/>
      </c>
    </row>
    <row r="1812">
      <c r="A1812" t="inlineStr">
        <is>
          <t>1万円刻み</t>
        </is>
      </c>
      <c r="B1812" s="19">
        <f>'3_1万円刻み'!$A$1795</f>
        <v/>
      </c>
      <c r="C1812" s="19">
        <f>MIN(0,MAX(0,$B1812))</f>
        <v/>
      </c>
      <c r="D1812" s="19">
        <f>$B1812-C1812</f>
        <v/>
      </c>
      <c r="E1812" s="19">
        <f>MIN(670000,ROUNDDOWN(MAX(0,D1812-430000)*0.0751+47600,0))+MIN(260000,ROUNDDOWN(MAX(0,D1812-430000)*0.028+17600,0))+MIN(30000,ROUNDDOWN(MAX(0,D1812-430000)*0.0027+1873,0))+IF("いいえ"="はい",MIN(170000,ROUNDDOWN(MAX(0,D1812-430000)*0.0243+17800,0)),0)</f>
        <v/>
      </c>
      <c r="F1812" s="19">
        <f>IF(""="",215040+E1812,"")</f>
        <v/>
      </c>
      <c r="G1812" s="19">
        <f>IF(D1812&gt;23500000,NA(),IF(D1812&lt;=4890000,1040000,IF(D1812&lt;=6550000,670000,620000)))</f>
        <v/>
      </c>
      <c r="H1812" s="19">
        <f>MAX(0,ROUNDDOWN(D1812-F1812-G1812-0,-3))</f>
        <v/>
      </c>
      <c r="I1812" s="19">
        <f>IF(H1812&lt;=0,0,ROUNDDOWN((H1812*LOOKUP(H1812,{0,1950001,3300001,6950001,9000001,18000001,40000001},{0.05,0.1,0.2,0.23,0.33,0.4,0.45})-LOOKUP(H1812,{0,1950001,3300001,6950001,9000001,18000001,40000001},{0,97500,427500,636000,1536000,2796000,4796000}))*1.021,-2))</f>
        <v/>
      </c>
      <c r="J1812" s="19">
        <f>MAX(0,ROUNDDOWN(D1812-F1812-430000-0,-3))</f>
        <v/>
      </c>
      <c r="K1812" s="19">
        <f>IF(D1812&lt;=450000,0,MAX(0,ROUNDDOWN(J1812*0.06-MIN(50000,J1812)*0.03,-2))+MAX(0,ROUNDDOWN(J1812*0.04-MIN(50000,J1812)*0.02,-2)))</f>
        <v/>
      </c>
      <c r="L1812" s="19">
        <f>I1812+K1812+E1812</f>
        <v/>
      </c>
      <c r="M1812" s="19">
        <f>MIN(100000,MAX(0,$B1812))</f>
        <v/>
      </c>
      <c r="N1812" s="19">
        <f>$B1812-M1812</f>
        <v/>
      </c>
      <c r="O1812" s="19">
        <f>MIN(670000,ROUNDDOWN(MAX(0,N1812-430000)*0.0751+47600,0))+MIN(260000,ROUNDDOWN(MAX(0,N1812-430000)*0.028+17600,0))+MIN(30000,ROUNDDOWN(MAX(0,N1812-430000)*0.0027+1873,0))+IF("いいえ"="はい",MIN(170000,ROUNDDOWN(MAX(0,N1812-430000)*0.0243+17800,0)),0)</f>
        <v/>
      </c>
      <c r="P1812" s="19">
        <f>IF(""="",215040+O1812,"")</f>
        <v/>
      </c>
      <c r="Q1812" s="19">
        <f>IF(N1812&gt;23500000,NA(),IF(N1812&lt;=4890000,1040000,IF(N1812&lt;=6550000,670000,620000)))</f>
        <v/>
      </c>
      <c r="R1812" s="19">
        <f>MAX(0,ROUNDDOWN(N1812-P1812-Q1812-0,-3))</f>
        <v/>
      </c>
      <c r="S1812" s="19">
        <f>IF(R1812&lt;=0,0,ROUNDDOWN((R1812*LOOKUP(R1812,{0,1950001,3300001,6950001,9000001,18000001,40000001},{0.05,0.1,0.2,0.23,0.33,0.4,0.45})-LOOKUP(R1812,{0,1950001,3300001,6950001,9000001,18000001,40000001},{0,97500,427500,636000,1536000,2796000,4796000}))*1.021,-2))</f>
        <v/>
      </c>
      <c r="T1812" s="19">
        <f>MAX(0,ROUNDDOWN(N1812-P1812-430000-0,-3))</f>
        <v/>
      </c>
      <c r="U1812" s="19">
        <f>IF(N1812&lt;=450000,0,MAX(0,ROUNDDOWN(T1812*0.06-MIN(50000,T1812)*0.03,-2))+MAX(0,ROUNDDOWN(T1812*0.04-MIN(50000,T1812)*0.02,-2)))</f>
        <v/>
      </c>
      <c r="V1812" s="19">
        <f>S1812+U1812+O1812</f>
        <v/>
      </c>
      <c r="W1812" s="19">
        <f>MIN(550000,MAX(0,$B1812))</f>
        <v/>
      </c>
      <c r="X1812" s="19">
        <f>$B1812-W1812</f>
        <v/>
      </c>
      <c r="Y1812" s="19">
        <f>MIN(670000,ROUNDDOWN(MAX(0,X1812-430000)*0.0751+47600,0))+MIN(260000,ROUNDDOWN(MAX(0,X1812-430000)*0.028+17600,0))+MIN(30000,ROUNDDOWN(MAX(0,X1812-430000)*0.0027+1873,0))+IF("いいえ"="はい",MIN(170000,ROUNDDOWN(MAX(0,X1812-430000)*0.0243+17800,0)),0)</f>
        <v/>
      </c>
      <c r="Z1812" s="19">
        <f>IF(""="",215040+Y1812,"")</f>
        <v/>
      </c>
      <c r="AA1812" s="19">
        <f>IF(X1812&gt;23500000,NA(),IF(X1812&lt;=4890000,1040000,IF(X1812&lt;=6550000,670000,620000)))</f>
        <v/>
      </c>
      <c r="AB1812" s="19">
        <f>MAX(0,ROUNDDOWN(X1812-Z1812-AA1812-0,-3))</f>
        <v/>
      </c>
      <c r="AC1812" s="19">
        <f>IF(AB1812&lt;=0,0,ROUNDDOWN((AB1812*LOOKUP(AB1812,{0,1950001,3300001,6950001,9000001,18000001,40000001},{0.05,0.1,0.2,0.23,0.33,0.4,0.45})-LOOKUP(AB1812,{0,1950001,3300001,6950001,9000001,18000001,40000001},{0,97500,427500,636000,1536000,2796000,4796000}))*1.021,-2))</f>
        <v/>
      </c>
      <c r="AD1812" s="19">
        <f>MAX(0,ROUNDDOWN(X1812-Z1812-430000-0,-3))</f>
        <v/>
      </c>
      <c r="AE1812" s="19">
        <f>IF(X1812&lt;=450000,0,MAX(0,ROUNDDOWN(AD1812*0.06-MIN(50000,AD1812)*0.03,-2))+MAX(0,ROUNDDOWN(AD1812*0.04-MIN(50000,AD1812)*0.02,-2)))</f>
        <v/>
      </c>
      <c r="AF1812" s="19">
        <f>AC1812+AE1812+Y1812</f>
        <v/>
      </c>
      <c r="AG1812" s="19">
        <f>MIN(650000,MAX(0,$B1812))</f>
        <v/>
      </c>
      <c r="AH1812" s="19">
        <f>$B1812-AG1812</f>
        <v/>
      </c>
      <c r="AI1812" s="19">
        <f>MIN(670000,ROUNDDOWN(MAX(0,AH1812-430000)*0.0751+47600,0))+MIN(260000,ROUNDDOWN(MAX(0,AH1812-430000)*0.028+17600,0))+MIN(30000,ROUNDDOWN(MAX(0,AH1812-430000)*0.0027+1873,0))+IF("いいえ"="はい",MIN(170000,ROUNDDOWN(MAX(0,AH1812-430000)*0.0243+17800,0)),0)</f>
        <v/>
      </c>
      <c r="AJ1812" s="19">
        <f>IF(""="",215040+AI1812,"")</f>
        <v/>
      </c>
      <c r="AK1812" s="19">
        <f>IF(AH1812&gt;23500000,NA(),IF(AH1812&lt;=4890000,1040000,IF(AH1812&lt;=6550000,670000,620000)))</f>
        <v/>
      </c>
      <c r="AL1812" s="19">
        <f>MAX(0,ROUNDDOWN(AH1812-AJ1812-AK1812-0,-3))</f>
        <v/>
      </c>
      <c r="AM1812" s="19">
        <f>IF(AL1812&lt;=0,0,ROUNDDOWN((AL1812*LOOKUP(AL1812,{0,1950001,3300001,6950001,9000001,18000001,40000001},{0.05,0.1,0.2,0.23,0.33,0.4,0.45})-LOOKUP(AL1812,{0,1950001,3300001,6950001,9000001,18000001,40000001},{0,97500,427500,636000,1536000,2796000,4796000}))*1.021,-2))</f>
        <v/>
      </c>
      <c r="AN1812" s="19">
        <f>MAX(0,ROUNDDOWN(AH1812-AJ1812-430000-0,-3))</f>
        <v/>
      </c>
      <c r="AO1812" s="19">
        <f>IF(AH1812&lt;=450000,0,MAX(0,ROUNDDOWN(AN1812*0.06-MIN(50000,AN1812)*0.03,-2))+MAX(0,ROUNDDOWN(AN1812*0.04-MIN(50000,AN1812)*0.02,-2)))</f>
        <v/>
      </c>
      <c r="AP1812" s="19">
        <f>AM1812+AO1812+AI1812</f>
        <v/>
      </c>
      <c r="AQ1812" s="19">
        <f>MIN(750000,MAX(0,$B1812))</f>
        <v/>
      </c>
      <c r="AR1812" s="19">
        <f>$B1812-AQ1812</f>
        <v/>
      </c>
      <c r="AS1812" s="19">
        <f>MIN(670000,ROUNDDOWN(MAX(0,AR1812-430000)*0.0751+47600,0))+MIN(260000,ROUNDDOWN(MAX(0,AR1812-430000)*0.028+17600,0))+MIN(30000,ROUNDDOWN(MAX(0,AR1812-430000)*0.0027+1873,0))+IF("いいえ"="はい",MIN(170000,ROUNDDOWN(MAX(0,AR1812-430000)*0.0243+17800,0)),0)</f>
        <v/>
      </c>
      <c r="AT1812" s="19">
        <f>IF(""="",215040+AS1812,"")</f>
        <v/>
      </c>
      <c r="AU1812" s="19">
        <f>IF(AR1812&gt;23500000,NA(),IF(AR1812&lt;=4890000,1040000,IF(AR1812&lt;=6550000,670000,620000)))</f>
        <v/>
      </c>
      <c r="AV1812" s="19">
        <f>MAX(0,ROUNDDOWN(AR1812-AT1812-AU1812-0,-3))</f>
        <v/>
      </c>
      <c r="AW1812" s="19">
        <f>IF(AV1812&lt;=0,0,ROUNDDOWN((AV1812*LOOKUP(AV1812,{0,1950001,3300001,6950001,9000001,18000001,40000001},{0.05,0.1,0.2,0.23,0.33,0.4,0.45})-LOOKUP(AV1812,{0,1950001,3300001,6950001,9000001,18000001,40000001},{0,97500,427500,636000,1536000,2796000,4796000}))*1.021,-2))</f>
        <v/>
      </c>
      <c r="AX1812" s="19">
        <f>MAX(0,ROUNDDOWN(AR1812-AT1812-430000-0,-3))</f>
        <v/>
      </c>
      <c r="AY1812" s="19">
        <f>IF(AR1812&lt;=450000,0,MAX(0,ROUNDDOWN(AX1812*0.06-MIN(50000,AX1812)*0.03,-2))+MAX(0,ROUNDDOWN(AX1812*0.04-MIN(50000,AX1812)*0.02,-2)))</f>
        <v/>
      </c>
      <c r="AZ1812" s="19">
        <f>AW1812+AY1812+AS1812</f>
        <v/>
      </c>
    </row>
    <row r="1813">
      <c r="A1813" t="inlineStr">
        <is>
          <t>1万円刻み</t>
        </is>
      </c>
      <c r="B1813" s="19">
        <f>'3_1万円刻み'!$A$1796</f>
        <v/>
      </c>
      <c r="C1813" s="19">
        <f>MIN(0,MAX(0,$B1813))</f>
        <v/>
      </c>
      <c r="D1813" s="19">
        <f>$B1813-C1813</f>
        <v/>
      </c>
      <c r="E1813" s="19">
        <f>MIN(670000,ROUNDDOWN(MAX(0,D1813-430000)*0.0751+47600,0))+MIN(260000,ROUNDDOWN(MAX(0,D1813-430000)*0.028+17600,0))+MIN(30000,ROUNDDOWN(MAX(0,D1813-430000)*0.0027+1873,0))+IF("いいえ"="はい",MIN(170000,ROUNDDOWN(MAX(0,D1813-430000)*0.0243+17800,0)),0)</f>
        <v/>
      </c>
      <c r="F1813" s="19">
        <f>IF(""="",215040+E1813,"")</f>
        <v/>
      </c>
      <c r="G1813" s="19">
        <f>IF(D1813&gt;23500000,NA(),IF(D1813&lt;=4890000,1040000,IF(D1813&lt;=6550000,670000,620000)))</f>
        <v/>
      </c>
      <c r="H1813" s="19">
        <f>MAX(0,ROUNDDOWN(D1813-F1813-G1813-0,-3))</f>
        <v/>
      </c>
      <c r="I1813" s="19">
        <f>IF(H1813&lt;=0,0,ROUNDDOWN((H1813*LOOKUP(H1813,{0,1950001,3300001,6950001,9000001,18000001,40000001},{0.05,0.1,0.2,0.23,0.33,0.4,0.45})-LOOKUP(H1813,{0,1950001,3300001,6950001,9000001,18000001,40000001},{0,97500,427500,636000,1536000,2796000,4796000}))*1.021,-2))</f>
        <v/>
      </c>
      <c r="J1813" s="19">
        <f>MAX(0,ROUNDDOWN(D1813-F1813-430000-0,-3))</f>
        <v/>
      </c>
      <c r="K1813" s="19">
        <f>IF(D1813&lt;=450000,0,MAX(0,ROUNDDOWN(J1813*0.06-MIN(50000,J1813)*0.03,-2))+MAX(0,ROUNDDOWN(J1813*0.04-MIN(50000,J1813)*0.02,-2)))</f>
        <v/>
      </c>
      <c r="L1813" s="19">
        <f>I1813+K1813+E1813</f>
        <v/>
      </c>
      <c r="M1813" s="19">
        <f>MIN(100000,MAX(0,$B1813))</f>
        <v/>
      </c>
      <c r="N1813" s="19">
        <f>$B1813-M1813</f>
        <v/>
      </c>
      <c r="O1813" s="19">
        <f>MIN(670000,ROUNDDOWN(MAX(0,N1813-430000)*0.0751+47600,0))+MIN(260000,ROUNDDOWN(MAX(0,N1813-430000)*0.028+17600,0))+MIN(30000,ROUNDDOWN(MAX(0,N1813-430000)*0.0027+1873,0))+IF("いいえ"="はい",MIN(170000,ROUNDDOWN(MAX(0,N1813-430000)*0.0243+17800,0)),0)</f>
        <v/>
      </c>
      <c r="P1813" s="19">
        <f>IF(""="",215040+O1813,"")</f>
        <v/>
      </c>
      <c r="Q1813" s="19">
        <f>IF(N1813&gt;23500000,NA(),IF(N1813&lt;=4890000,1040000,IF(N1813&lt;=6550000,670000,620000)))</f>
        <v/>
      </c>
      <c r="R1813" s="19">
        <f>MAX(0,ROUNDDOWN(N1813-P1813-Q1813-0,-3))</f>
        <v/>
      </c>
      <c r="S1813" s="19">
        <f>IF(R1813&lt;=0,0,ROUNDDOWN((R1813*LOOKUP(R1813,{0,1950001,3300001,6950001,9000001,18000001,40000001},{0.05,0.1,0.2,0.23,0.33,0.4,0.45})-LOOKUP(R1813,{0,1950001,3300001,6950001,9000001,18000001,40000001},{0,97500,427500,636000,1536000,2796000,4796000}))*1.021,-2))</f>
        <v/>
      </c>
      <c r="T1813" s="19">
        <f>MAX(0,ROUNDDOWN(N1813-P1813-430000-0,-3))</f>
        <v/>
      </c>
      <c r="U1813" s="19">
        <f>IF(N1813&lt;=450000,0,MAX(0,ROUNDDOWN(T1813*0.06-MIN(50000,T1813)*0.03,-2))+MAX(0,ROUNDDOWN(T1813*0.04-MIN(50000,T1813)*0.02,-2)))</f>
        <v/>
      </c>
      <c r="V1813" s="19">
        <f>S1813+U1813+O1813</f>
        <v/>
      </c>
      <c r="W1813" s="19">
        <f>MIN(550000,MAX(0,$B1813))</f>
        <v/>
      </c>
      <c r="X1813" s="19">
        <f>$B1813-W1813</f>
        <v/>
      </c>
      <c r="Y1813" s="19">
        <f>MIN(670000,ROUNDDOWN(MAX(0,X1813-430000)*0.0751+47600,0))+MIN(260000,ROUNDDOWN(MAX(0,X1813-430000)*0.028+17600,0))+MIN(30000,ROUNDDOWN(MAX(0,X1813-430000)*0.0027+1873,0))+IF("いいえ"="はい",MIN(170000,ROUNDDOWN(MAX(0,X1813-430000)*0.0243+17800,0)),0)</f>
        <v/>
      </c>
      <c r="Z1813" s="19">
        <f>IF(""="",215040+Y1813,"")</f>
        <v/>
      </c>
      <c r="AA1813" s="19">
        <f>IF(X1813&gt;23500000,NA(),IF(X1813&lt;=4890000,1040000,IF(X1813&lt;=6550000,670000,620000)))</f>
        <v/>
      </c>
      <c r="AB1813" s="19">
        <f>MAX(0,ROUNDDOWN(X1813-Z1813-AA1813-0,-3))</f>
        <v/>
      </c>
      <c r="AC1813" s="19">
        <f>IF(AB1813&lt;=0,0,ROUNDDOWN((AB1813*LOOKUP(AB1813,{0,1950001,3300001,6950001,9000001,18000001,40000001},{0.05,0.1,0.2,0.23,0.33,0.4,0.45})-LOOKUP(AB1813,{0,1950001,3300001,6950001,9000001,18000001,40000001},{0,97500,427500,636000,1536000,2796000,4796000}))*1.021,-2))</f>
        <v/>
      </c>
      <c r="AD1813" s="19">
        <f>MAX(0,ROUNDDOWN(X1813-Z1813-430000-0,-3))</f>
        <v/>
      </c>
      <c r="AE1813" s="19">
        <f>IF(X1813&lt;=450000,0,MAX(0,ROUNDDOWN(AD1813*0.06-MIN(50000,AD1813)*0.03,-2))+MAX(0,ROUNDDOWN(AD1813*0.04-MIN(50000,AD1813)*0.02,-2)))</f>
        <v/>
      </c>
      <c r="AF1813" s="19">
        <f>AC1813+AE1813+Y1813</f>
        <v/>
      </c>
      <c r="AG1813" s="19">
        <f>MIN(650000,MAX(0,$B1813))</f>
        <v/>
      </c>
      <c r="AH1813" s="19">
        <f>$B1813-AG1813</f>
        <v/>
      </c>
      <c r="AI1813" s="19">
        <f>MIN(670000,ROUNDDOWN(MAX(0,AH1813-430000)*0.0751+47600,0))+MIN(260000,ROUNDDOWN(MAX(0,AH1813-430000)*0.028+17600,0))+MIN(30000,ROUNDDOWN(MAX(0,AH1813-430000)*0.0027+1873,0))+IF("いいえ"="はい",MIN(170000,ROUNDDOWN(MAX(0,AH1813-430000)*0.0243+17800,0)),0)</f>
        <v/>
      </c>
      <c r="AJ1813" s="19">
        <f>IF(""="",215040+AI1813,"")</f>
        <v/>
      </c>
      <c r="AK1813" s="19">
        <f>IF(AH1813&gt;23500000,NA(),IF(AH1813&lt;=4890000,1040000,IF(AH1813&lt;=6550000,670000,620000)))</f>
        <v/>
      </c>
      <c r="AL1813" s="19">
        <f>MAX(0,ROUNDDOWN(AH1813-AJ1813-AK1813-0,-3))</f>
        <v/>
      </c>
      <c r="AM1813" s="19">
        <f>IF(AL1813&lt;=0,0,ROUNDDOWN((AL1813*LOOKUP(AL1813,{0,1950001,3300001,6950001,9000001,18000001,40000001},{0.05,0.1,0.2,0.23,0.33,0.4,0.45})-LOOKUP(AL1813,{0,1950001,3300001,6950001,9000001,18000001,40000001},{0,97500,427500,636000,1536000,2796000,4796000}))*1.021,-2))</f>
        <v/>
      </c>
      <c r="AN1813" s="19">
        <f>MAX(0,ROUNDDOWN(AH1813-AJ1813-430000-0,-3))</f>
        <v/>
      </c>
      <c r="AO1813" s="19">
        <f>IF(AH1813&lt;=450000,0,MAX(0,ROUNDDOWN(AN1813*0.06-MIN(50000,AN1813)*0.03,-2))+MAX(0,ROUNDDOWN(AN1813*0.04-MIN(50000,AN1813)*0.02,-2)))</f>
        <v/>
      </c>
      <c r="AP1813" s="19">
        <f>AM1813+AO1813+AI1813</f>
        <v/>
      </c>
      <c r="AQ1813" s="19">
        <f>MIN(750000,MAX(0,$B1813))</f>
        <v/>
      </c>
      <c r="AR1813" s="19">
        <f>$B1813-AQ1813</f>
        <v/>
      </c>
      <c r="AS1813" s="19">
        <f>MIN(670000,ROUNDDOWN(MAX(0,AR1813-430000)*0.0751+47600,0))+MIN(260000,ROUNDDOWN(MAX(0,AR1813-430000)*0.028+17600,0))+MIN(30000,ROUNDDOWN(MAX(0,AR1813-430000)*0.0027+1873,0))+IF("いいえ"="はい",MIN(170000,ROUNDDOWN(MAX(0,AR1813-430000)*0.0243+17800,0)),0)</f>
        <v/>
      </c>
      <c r="AT1813" s="19">
        <f>IF(""="",215040+AS1813,"")</f>
        <v/>
      </c>
      <c r="AU1813" s="19">
        <f>IF(AR1813&gt;23500000,NA(),IF(AR1813&lt;=4890000,1040000,IF(AR1813&lt;=6550000,670000,620000)))</f>
        <v/>
      </c>
      <c r="AV1813" s="19">
        <f>MAX(0,ROUNDDOWN(AR1813-AT1813-AU1813-0,-3))</f>
        <v/>
      </c>
      <c r="AW1813" s="19">
        <f>IF(AV1813&lt;=0,0,ROUNDDOWN((AV1813*LOOKUP(AV1813,{0,1950001,3300001,6950001,9000001,18000001,40000001},{0.05,0.1,0.2,0.23,0.33,0.4,0.45})-LOOKUP(AV1813,{0,1950001,3300001,6950001,9000001,18000001,40000001},{0,97500,427500,636000,1536000,2796000,4796000}))*1.021,-2))</f>
        <v/>
      </c>
      <c r="AX1813" s="19">
        <f>MAX(0,ROUNDDOWN(AR1813-AT1813-430000-0,-3))</f>
        <v/>
      </c>
      <c r="AY1813" s="19">
        <f>IF(AR1813&lt;=450000,0,MAX(0,ROUNDDOWN(AX1813*0.06-MIN(50000,AX1813)*0.03,-2))+MAX(0,ROUNDDOWN(AX1813*0.04-MIN(50000,AX1813)*0.02,-2)))</f>
        <v/>
      </c>
      <c r="AZ1813" s="19">
        <f>AW1813+AY1813+AS1813</f>
        <v/>
      </c>
    </row>
    <row r="1814">
      <c r="A1814" t="inlineStr">
        <is>
          <t>1万円刻み</t>
        </is>
      </c>
      <c r="B1814" s="19">
        <f>'3_1万円刻み'!$A$1797</f>
        <v/>
      </c>
      <c r="C1814" s="19">
        <f>MIN(0,MAX(0,$B1814))</f>
        <v/>
      </c>
      <c r="D1814" s="19">
        <f>$B1814-C1814</f>
        <v/>
      </c>
      <c r="E1814" s="19">
        <f>MIN(670000,ROUNDDOWN(MAX(0,D1814-430000)*0.0751+47600,0))+MIN(260000,ROUNDDOWN(MAX(0,D1814-430000)*0.028+17600,0))+MIN(30000,ROUNDDOWN(MAX(0,D1814-430000)*0.0027+1873,0))+IF("いいえ"="はい",MIN(170000,ROUNDDOWN(MAX(0,D1814-430000)*0.0243+17800,0)),0)</f>
        <v/>
      </c>
      <c r="F1814" s="19">
        <f>IF(""="",215040+E1814,"")</f>
        <v/>
      </c>
      <c r="G1814" s="19">
        <f>IF(D1814&gt;23500000,NA(),IF(D1814&lt;=4890000,1040000,IF(D1814&lt;=6550000,670000,620000)))</f>
        <v/>
      </c>
      <c r="H1814" s="19">
        <f>MAX(0,ROUNDDOWN(D1814-F1814-G1814-0,-3))</f>
        <v/>
      </c>
      <c r="I1814" s="19">
        <f>IF(H1814&lt;=0,0,ROUNDDOWN((H1814*LOOKUP(H1814,{0,1950001,3300001,6950001,9000001,18000001,40000001},{0.05,0.1,0.2,0.23,0.33,0.4,0.45})-LOOKUP(H1814,{0,1950001,3300001,6950001,9000001,18000001,40000001},{0,97500,427500,636000,1536000,2796000,4796000}))*1.021,-2))</f>
        <v/>
      </c>
      <c r="J1814" s="19">
        <f>MAX(0,ROUNDDOWN(D1814-F1814-430000-0,-3))</f>
        <v/>
      </c>
      <c r="K1814" s="19">
        <f>IF(D1814&lt;=450000,0,MAX(0,ROUNDDOWN(J1814*0.06-MIN(50000,J1814)*0.03,-2))+MAX(0,ROUNDDOWN(J1814*0.04-MIN(50000,J1814)*0.02,-2)))</f>
        <v/>
      </c>
      <c r="L1814" s="19">
        <f>I1814+K1814+E1814</f>
        <v/>
      </c>
      <c r="M1814" s="19">
        <f>MIN(100000,MAX(0,$B1814))</f>
        <v/>
      </c>
      <c r="N1814" s="19">
        <f>$B1814-M1814</f>
        <v/>
      </c>
      <c r="O1814" s="19">
        <f>MIN(670000,ROUNDDOWN(MAX(0,N1814-430000)*0.0751+47600,0))+MIN(260000,ROUNDDOWN(MAX(0,N1814-430000)*0.028+17600,0))+MIN(30000,ROUNDDOWN(MAX(0,N1814-430000)*0.0027+1873,0))+IF("いいえ"="はい",MIN(170000,ROUNDDOWN(MAX(0,N1814-430000)*0.0243+17800,0)),0)</f>
        <v/>
      </c>
      <c r="P1814" s="19">
        <f>IF(""="",215040+O1814,"")</f>
        <v/>
      </c>
      <c r="Q1814" s="19">
        <f>IF(N1814&gt;23500000,NA(),IF(N1814&lt;=4890000,1040000,IF(N1814&lt;=6550000,670000,620000)))</f>
        <v/>
      </c>
      <c r="R1814" s="19">
        <f>MAX(0,ROUNDDOWN(N1814-P1814-Q1814-0,-3))</f>
        <v/>
      </c>
      <c r="S1814" s="19">
        <f>IF(R1814&lt;=0,0,ROUNDDOWN((R1814*LOOKUP(R1814,{0,1950001,3300001,6950001,9000001,18000001,40000001},{0.05,0.1,0.2,0.23,0.33,0.4,0.45})-LOOKUP(R1814,{0,1950001,3300001,6950001,9000001,18000001,40000001},{0,97500,427500,636000,1536000,2796000,4796000}))*1.021,-2))</f>
        <v/>
      </c>
      <c r="T1814" s="19">
        <f>MAX(0,ROUNDDOWN(N1814-P1814-430000-0,-3))</f>
        <v/>
      </c>
      <c r="U1814" s="19">
        <f>IF(N1814&lt;=450000,0,MAX(0,ROUNDDOWN(T1814*0.06-MIN(50000,T1814)*0.03,-2))+MAX(0,ROUNDDOWN(T1814*0.04-MIN(50000,T1814)*0.02,-2)))</f>
        <v/>
      </c>
      <c r="V1814" s="19">
        <f>S1814+U1814+O1814</f>
        <v/>
      </c>
      <c r="W1814" s="19">
        <f>MIN(550000,MAX(0,$B1814))</f>
        <v/>
      </c>
      <c r="X1814" s="19">
        <f>$B1814-W1814</f>
        <v/>
      </c>
      <c r="Y1814" s="19">
        <f>MIN(670000,ROUNDDOWN(MAX(0,X1814-430000)*0.0751+47600,0))+MIN(260000,ROUNDDOWN(MAX(0,X1814-430000)*0.028+17600,0))+MIN(30000,ROUNDDOWN(MAX(0,X1814-430000)*0.0027+1873,0))+IF("いいえ"="はい",MIN(170000,ROUNDDOWN(MAX(0,X1814-430000)*0.0243+17800,0)),0)</f>
        <v/>
      </c>
      <c r="Z1814" s="19">
        <f>IF(""="",215040+Y1814,"")</f>
        <v/>
      </c>
      <c r="AA1814" s="19">
        <f>IF(X1814&gt;23500000,NA(),IF(X1814&lt;=4890000,1040000,IF(X1814&lt;=6550000,670000,620000)))</f>
        <v/>
      </c>
      <c r="AB1814" s="19">
        <f>MAX(0,ROUNDDOWN(X1814-Z1814-AA1814-0,-3))</f>
        <v/>
      </c>
      <c r="AC1814" s="19">
        <f>IF(AB1814&lt;=0,0,ROUNDDOWN((AB1814*LOOKUP(AB1814,{0,1950001,3300001,6950001,9000001,18000001,40000001},{0.05,0.1,0.2,0.23,0.33,0.4,0.45})-LOOKUP(AB1814,{0,1950001,3300001,6950001,9000001,18000001,40000001},{0,97500,427500,636000,1536000,2796000,4796000}))*1.021,-2))</f>
        <v/>
      </c>
      <c r="AD1814" s="19">
        <f>MAX(0,ROUNDDOWN(X1814-Z1814-430000-0,-3))</f>
        <v/>
      </c>
      <c r="AE1814" s="19">
        <f>IF(X1814&lt;=450000,0,MAX(0,ROUNDDOWN(AD1814*0.06-MIN(50000,AD1814)*0.03,-2))+MAX(0,ROUNDDOWN(AD1814*0.04-MIN(50000,AD1814)*0.02,-2)))</f>
        <v/>
      </c>
      <c r="AF1814" s="19">
        <f>AC1814+AE1814+Y1814</f>
        <v/>
      </c>
      <c r="AG1814" s="19">
        <f>MIN(650000,MAX(0,$B1814))</f>
        <v/>
      </c>
      <c r="AH1814" s="19">
        <f>$B1814-AG1814</f>
        <v/>
      </c>
      <c r="AI1814" s="19">
        <f>MIN(670000,ROUNDDOWN(MAX(0,AH1814-430000)*0.0751+47600,0))+MIN(260000,ROUNDDOWN(MAX(0,AH1814-430000)*0.028+17600,0))+MIN(30000,ROUNDDOWN(MAX(0,AH1814-430000)*0.0027+1873,0))+IF("いいえ"="はい",MIN(170000,ROUNDDOWN(MAX(0,AH1814-430000)*0.0243+17800,0)),0)</f>
        <v/>
      </c>
      <c r="AJ1814" s="19">
        <f>IF(""="",215040+AI1814,"")</f>
        <v/>
      </c>
      <c r="AK1814" s="19">
        <f>IF(AH1814&gt;23500000,NA(),IF(AH1814&lt;=4890000,1040000,IF(AH1814&lt;=6550000,670000,620000)))</f>
        <v/>
      </c>
      <c r="AL1814" s="19">
        <f>MAX(0,ROUNDDOWN(AH1814-AJ1814-AK1814-0,-3))</f>
        <v/>
      </c>
      <c r="AM1814" s="19">
        <f>IF(AL1814&lt;=0,0,ROUNDDOWN((AL1814*LOOKUP(AL1814,{0,1950001,3300001,6950001,9000001,18000001,40000001},{0.05,0.1,0.2,0.23,0.33,0.4,0.45})-LOOKUP(AL1814,{0,1950001,3300001,6950001,9000001,18000001,40000001},{0,97500,427500,636000,1536000,2796000,4796000}))*1.021,-2))</f>
        <v/>
      </c>
      <c r="AN1814" s="19">
        <f>MAX(0,ROUNDDOWN(AH1814-AJ1814-430000-0,-3))</f>
        <v/>
      </c>
      <c r="AO1814" s="19">
        <f>IF(AH1814&lt;=450000,0,MAX(0,ROUNDDOWN(AN1814*0.06-MIN(50000,AN1814)*0.03,-2))+MAX(0,ROUNDDOWN(AN1814*0.04-MIN(50000,AN1814)*0.02,-2)))</f>
        <v/>
      </c>
      <c r="AP1814" s="19">
        <f>AM1814+AO1814+AI1814</f>
        <v/>
      </c>
      <c r="AQ1814" s="19">
        <f>MIN(750000,MAX(0,$B1814))</f>
        <v/>
      </c>
      <c r="AR1814" s="19">
        <f>$B1814-AQ1814</f>
        <v/>
      </c>
      <c r="AS1814" s="19">
        <f>MIN(670000,ROUNDDOWN(MAX(0,AR1814-430000)*0.0751+47600,0))+MIN(260000,ROUNDDOWN(MAX(0,AR1814-430000)*0.028+17600,0))+MIN(30000,ROUNDDOWN(MAX(0,AR1814-430000)*0.0027+1873,0))+IF("いいえ"="はい",MIN(170000,ROUNDDOWN(MAX(0,AR1814-430000)*0.0243+17800,0)),0)</f>
        <v/>
      </c>
      <c r="AT1814" s="19">
        <f>IF(""="",215040+AS1814,"")</f>
        <v/>
      </c>
      <c r="AU1814" s="19">
        <f>IF(AR1814&gt;23500000,NA(),IF(AR1814&lt;=4890000,1040000,IF(AR1814&lt;=6550000,670000,620000)))</f>
        <v/>
      </c>
      <c r="AV1814" s="19">
        <f>MAX(0,ROUNDDOWN(AR1814-AT1814-AU1814-0,-3))</f>
        <v/>
      </c>
      <c r="AW1814" s="19">
        <f>IF(AV1814&lt;=0,0,ROUNDDOWN((AV1814*LOOKUP(AV1814,{0,1950001,3300001,6950001,9000001,18000001,40000001},{0.05,0.1,0.2,0.23,0.33,0.4,0.45})-LOOKUP(AV1814,{0,1950001,3300001,6950001,9000001,18000001,40000001},{0,97500,427500,636000,1536000,2796000,4796000}))*1.021,-2))</f>
        <v/>
      </c>
      <c r="AX1814" s="19">
        <f>MAX(0,ROUNDDOWN(AR1814-AT1814-430000-0,-3))</f>
        <v/>
      </c>
      <c r="AY1814" s="19">
        <f>IF(AR1814&lt;=450000,0,MAX(0,ROUNDDOWN(AX1814*0.06-MIN(50000,AX1814)*0.03,-2))+MAX(0,ROUNDDOWN(AX1814*0.04-MIN(50000,AX1814)*0.02,-2)))</f>
        <v/>
      </c>
      <c r="AZ1814" s="19">
        <f>AW1814+AY1814+AS1814</f>
        <v/>
      </c>
    </row>
    <row r="1815">
      <c r="A1815" t="inlineStr">
        <is>
          <t>1万円刻み</t>
        </is>
      </c>
      <c r="B1815" s="19">
        <f>'3_1万円刻み'!$A$1798</f>
        <v/>
      </c>
      <c r="C1815" s="19">
        <f>MIN(0,MAX(0,$B1815))</f>
        <v/>
      </c>
      <c r="D1815" s="19">
        <f>$B1815-C1815</f>
        <v/>
      </c>
      <c r="E1815" s="19">
        <f>MIN(670000,ROUNDDOWN(MAX(0,D1815-430000)*0.0751+47600,0))+MIN(260000,ROUNDDOWN(MAX(0,D1815-430000)*0.028+17600,0))+MIN(30000,ROUNDDOWN(MAX(0,D1815-430000)*0.0027+1873,0))+IF("いいえ"="はい",MIN(170000,ROUNDDOWN(MAX(0,D1815-430000)*0.0243+17800,0)),0)</f>
        <v/>
      </c>
      <c r="F1815" s="19">
        <f>IF(""="",215040+E1815,"")</f>
        <v/>
      </c>
      <c r="G1815" s="19">
        <f>IF(D1815&gt;23500000,NA(),IF(D1815&lt;=4890000,1040000,IF(D1815&lt;=6550000,670000,620000)))</f>
        <v/>
      </c>
      <c r="H1815" s="19">
        <f>MAX(0,ROUNDDOWN(D1815-F1815-G1815-0,-3))</f>
        <v/>
      </c>
      <c r="I1815" s="19">
        <f>IF(H1815&lt;=0,0,ROUNDDOWN((H1815*LOOKUP(H1815,{0,1950001,3300001,6950001,9000001,18000001,40000001},{0.05,0.1,0.2,0.23,0.33,0.4,0.45})-LOOKUP(H1815,{0,1950001,3300001,6950001,9000001,18000001,40000001},{0,97500,427500,636000,1536000,2796000,4796000}))*1.021,-2))</f>
        <v/>
      </c>
      <c r="J1815" s="19">
        <f>MAX(0,ROUNDDOWN(D1815-F1815-430000-0,-3))</f>
        <v/>
      </c>
      <c r="K1815" s="19">
        <f>IF(D1815&lt;=450000,0,MAX(0,ROUNDDOWN(J1815*0.06-MIN(50000,J1815)*0.03,-2))+MAX(0,ROUNDDOWN(J1815*0.04-MIN(50000,J1815)*0.02,-2)))</f>
        <v/>
      </c>
      <c r="L1815" s="19">
        <f>I1815+K1815+E1815</f>
        <v/>
      </c>
      <c r="M1815" s="19">
        <f>MIN(100000,MAX(0,$B1815))</f>
        <v/>
      </c>
      <c r="N1815" s="19">
        <f>$B1815-M1815</f>
        <v/>
      </c>
      <c r="O1815" s="19">
        <f>MIN(670000,ROUNDDOWN(MAX(0,N1815-430000)*0.0751+47600,0))+MIN(260000,ROUNDDOWN(MAX(0,N1815-430000)*0.028+17600,0))+MIN(30000,ROUNDDOWN(MAX(0,N1815-430000)*0.0027+1873,0))+IF("いいえ"="はい",MIN(170000,ROUNDDOWN(MAX(0,N1815-430000)*0.0243+17800,0)),0)</f>
        <v/>
      </c>
      <c r="P1815" s="19">
        <f>IF(""="",215040+O1815,"")</f>
        <v/>
      </c>
      <c r="Q1815" s="19">
        <f>IF(N1815&gt;23500000,NA(),IF(N1815&lt;=4890000,1040000,IF(N1815&lt;=6550000,670000,620000)))</f>
        <v/>
      </c>
      <c r="R1815" s="19">
        <f>MAX(0,ROUNDDOWN(N1815-P1815-Q1815-0,-3))</f>
        <v/>
      </c>
      <c r="S1815" s="19">
        <f>IF(R1815&lt;=0,0,ROUNDDOWN((R1815*LOOKUP(R1815,{0,1950001,3300001,6950001,9000001,18000001,40000001},{0.05,0.1,0.2,0.23,0.33,0.4,0.45})-LOOKUP(R1815,{0,1950001,3300001,6950001,9000001,18000001,40000001},{0,97500,427500,636000,1536000,2796000,4796000}))*1.021,-2))</f>
        <v/>
      </c>
      <c r="T1815" s="19">
        <f>MAX(0,ROUNDDOWN(N1815-P1815-430000-0,-3))</f>
        <v/>
      </c>
      <c r="U1815" s="19">
        <f>IF(N1815&lt;=450000,0,MAX(0,ROUNDDOWN(T1815*0.06-MIN(50000,T1815)*0.03,-2))+MAX(0,ROUNDDOWN(T1815*0.04-MIN(50000,T1815)*0.02,-2)))</f>
        <v/>
      </c>
      <c r="V1815" s="19">
        <f>S1815+U1815+O1815</f>
        <v/>
      </c>
      <c r="W1815" s="19">
        <f>MIN(550000,MAX(0,$B1815))</f>
        <v/>
      </c>
      <c r="X1815" s="19">
        <f>$B1815-W1815</f>
        <v/>
      </c>
      <c r="Y1815" s="19">
        <f>MIN(670000,ROUNDDOWN(MAX(0,X1815-430000)*0.0751+47600,0))+MIN(260000,ROUNDDOWN(MAX(0,X1815-430000)*0.028+17600,0))+MIN(30000,ROUNDDOWN(MAX(0,X1815-430000)*0.0027+1873,0))+IF("いいえ"="はい",MIN(170000,ROUNDDOWN(MAX(0,X1815-430000)*0.0243+17800,0)),0)</f>
        <v/>
      </c>
      <c r="Z1815" s="19">
        <f>IF(""="",215040+Y1815,"")</f>
        <v/>
      </c>
      <c r="AA1815" s="19">
        <f>IF(X1815&gt;23500000,NA(),IF(X1815&lt;=4890000,1040000,IF(X1815&lt;=6550000,670000,620000)))</f>
        <v/>
      </c>
      <c r="AB1815" s="19">
        <f>MAX(0,ROUNDDOWN(X1815-Z1815-AA1815-0,-3))</f>
        <v/>
      </c>
      <c r="AC1815" s="19">
        <f>IF(AB1815&lt;=0,0,ROUNDDOWN((AB1815*LOOKUP(AB1815,{0,1950001,3300001,6950001,9000001,18000001,40000001},{0.05,0.1,0.2,0.23,0.33,0.4,0.45})-LOOKUP(AB1815,{0,1950001,3300001,6950001,9000001,18000001,40000001},{0,97500,427500,636000,1536000,2796000,4796000}))*1.021,-2))</f>
        <v/>
      </c>
      <c r="AD1815" s="19">
        <f>MAX(0,ROUNDDOWN(X1815-Z1815-430000-0,-3))</f>
        <v/>
      </c>
      <c r="AE1815" s="19">
        <f>IF(X1815&lt;=450000,0,MAX(0,ROUNDDOWN(AD1815*0.06-MIN(50000,AD1815)*0.03,-2))+MAX(0,ROUNDDOWN(AD1815*0.04-MIN(50000,AD1815)*0.02,-2)))</f>
        <v/>
      </c>
      <c r="AF1815" s="19">
        <f>AC1815+AE1815+Y1815</f>
        <v/>
      </c>
      <c r="AG1815" s="19">
        <f>MIN(650000,MAX(0,$B1815))</f>
        <v/>
      </c>
      <c r="AH1815" s="19">
        <f>$B1815-AG1815</f>
        <v/>
      </c>
      <c r="AI1815" s="19">
        <f>MIN(670000,ROUNDDOWN(MAX(0,AH1815-430000)*0.0751+47600,0))+MIN(260000,ROUNDDOWN(MAX(0,AH1815-430000)*0.028+17600,0))+MIN(30000,ROUNDDOWN(MAX(0,AH1815-430000)*0.0027+1873,0))+IF("いいえ"="はい",MIN(170000,ROUNDDOWN(MAX(0,AH1815-430000)*0.0243+17800,0)),0)</f>
        <v/>
      </c>
      <c r="AJ1815" s="19">
        <f>IF(""="",215040+AI1815,"")</f>
        <v/>
      </c>
      <c r="AK1815" s="19">
        <f>IF(AH1815&gt;23500000,NA(),IF(AH1815&lt;=4890000,1040000,IF(AH1815&lt;=6550000,670000,620000)))</f>
        <v/>
      </c>
      <c r="AL1815" s="19">
        <f>MAX(0,ROUNDDOWN(AH1815-AJ1815-AK1815-0,-3))</f>
        <v/>
      </c>
      <c r="AM1815" s="19">
        <f>IF(AL1815&lt;=0,0,ROUNDDOWN((AL1815*LOOKUP(AL1815,{0,1950001,3300001,6950001,9000001,18000001,40000001},{0.05,0.1,0.2,0.23,0.33,0.4,0.45})-LOOKUP(AL1815,{0,1950001,3300001,6950001,9000001,18000001,40000001},{0,97500,427500,636000,1536000,2796000,4796000}))*1.021,-2))</f>
        <v/>
      </c>
      <c r="AN1815" s="19">
        <f>MAX(0,ROUNDDOWN(AH1815-AJ1815-430000-0,-3))</f>
        <v/>
      </c>
      <c r="AO1815" s="19">
        <f>IF(AH1815&lt;=450000,0,MAX(0,ROUNDDOWN(AN1815*0.06-MIN(50000,AN1815)*0.03,-2))+MAX(0,ROUNDDOWN(AN1815*0.04-MIN(50000,AN1815)*0.02,-2)))</f>
        <v/>
      </c>
      <c r="AP1815" s="19">
        <f>AM1815+AO1815+AI1815</f>
        <v/>
      </c>
      <c r="AQ1815" s="19">
        <f>MIN(750000,MAX(0,$B1815))</f>
        <v/>
      </c>
      <c r="AR1815" s="19">
        <f>$B1815-AQ1815</f>
        <v/>
      </c>
      <c r="AS1815" s="19">
        <f>MIN(670000,ROUNDDOWN(MAX(0,AR1815-430000)*0.0751+47600,0))+MIN(260000,ROUNDDOWN(MAX(0,AR1815-430000)*0.028+17600,0))+MIN(30000,ROUNDDOWN(MAX(0,AR1815-430000)*0.0027+1873,0))+IF("いいえ"="はい",MIN(170000,ROUNDDOWN(MAX(0,AR1815-430000)*0.0243+17800,0)),0)</f>
        <v/>
      </c>
      <c r="AT1815" s="19">
        <f>IF(""="",215040+AS1815,"")</f>
        <v/>
      </c>
      <c r="AU1815" s="19">
        <f>IF(AR1815&gt;23500000,NA(),IF(AR1815&lt;=4890000,1040000,IF(AR1815&lt;=6550000,670000,620000)))</f>
        <v/>
      </c>
      <c r="AV1815" s="19">
        <f>MAX(0,ROUNDDOWN(AR1815-AT1815-AU1815-0,-3))</f>
        <v/>
      </c>
      <c r="AW1815" s="19">
        <f>IF(AV1815&lt;=0,0,ROUNDDOWN((AV1815*LOOKUP(AV1815,{0,1950001,3300001,6950001,9000001,18000001,40000001},{0.05,0.1,0.2,0.23,0.33,0.4,0.45})-LOOKUP(AV1815,{0,1950001,3300001,6950001,9000001,18000001,40000001},{0,97500,427500,636000,1536000,2796000,4796000}))*1.021,-2))</f>
        <v/>
      </c>
      <c r="AX1815" s="19">
        <f>MAX(0,ROUNDDOWN(AR1815-AT1815-430000-0,-3))</f>
        <v/>
      </c>
      <c r="AY1815" s="19">
        <f>IF(AR1815&lt;=450000,0,MAX(0,ROUNDDOWN(AX1815*0.06-MIN(50000,AX1815)*0.03,-2))+MAX(0,ROUNDDOWN(AX1815*0.04-MIN(50000,AX1815)*0.02,-2)))</f>
        <v/>
      </c>
      <c r="AZ1815" s="19">
        <f>AW1815+AY1815+AS1815</f>
        <v/>
      </c>
    </row>
    <row r="1816">
      <c r="A1816" t="inlineStr">
        <is>
          <t>1万円刻み</t>
        </is>
      </c>
      <c r="B1816" s="19">
        <f>'3_1万円刻み'!$A$1799</f>
        <v/>
      </c>
      <c r="C1816" s="19">
        <f>MIN(0,MAX(0,$B1816))</f>
        <v/>
      </c>
      <c r="D1816" s="19">
        <f>$B1816-C1816</f>
        <v/>
      </c>
      <c r="E1816" s="19">
        <f>MIN(670000,ROUNDDOWN(MAX(0,D1816-430000)*0.0751+47600,0))+MIN(260000,ROUNDDOWN(MAX(0,D1816-430000)*0.028+17600,0))+MIN(30000,ROUNDDOWN(MAX(0,D1816-430000)*0.0027+1873,0))+IF("いいえ"="はい",MIN(170000,ROUNDDOWN(MAX(0,D1816-430000)*0.0243+17800,0)),0)</f>
        <v/>
      </c>
      <c r="F1816" s="19">
        <f>IF(""="",215040+E1816,"")</f>
        <v/>
      </c>
      <c r="G1816" s="19">
        <f>IF(D1816&gt;23500000,NA(),IF(D1816&lt;=4890000,1040000,IF(D1816&lt;=6550000,670000,620000)))</f>
        <v/>
      </c>
      <c r="H1816" s="19">
        <f>MAX(0,ROUNDDOWN(D1816-F1816-G1816-0,-3))</f>
        <v/>
      </c>
      <c r="I1816" s="19">
        <f>IF(H1816&lt;=0,0,ROUNDDOWN((H1816*LOOKUP(H1816,{0,1950001,3300001,6950001,9000001,18000001,40000001},{0.05,0.1,0.2,0.23,0.33,0.4,0.45})-LOOKUP(H1816,{0,1950001,3300001,6950001,9000001,18000001,40000001},{0,97500,427500,636000,1536000,2796000,4796000}))*1.021,-2))</f>
        <v/>
      </c>
      <c r="J1816" s="19">
        <f>MAX(0,ROUNDDOWN(D1816-F1816-430000-0,-3))</f>
        <v/>
      </c>
      <c r="K1816" s="19">
        <f>IF(D1816&lt;=450000,0,MAX(0,ROUNDDOWN(J1816*0.06-MIN(50000,J1816)*0.03,-2))+MAX(0,ROUNDDOWN(J1816*0.04-MIN(50000,J1816)*0.02,-2)))</f>
        <v/>
      </c>
      <c r="L1816" s="19">
        <f>I1816+K1816+E1816</f>
        <v/>
      </c>
      <c r="M1816" s="19">
        <f>MIN(100000,MAX(0,$B1816))</f>
        <v/>
      </c>
      <c r="N1816" s="19">
        <f>$B1816-M1816</f>
        <v/>
      </c>
      <c r="O1816" s="19">
        <f>MIN(670000,ROUNDDOWN(MAX(0,N1816-430000)*0.0751+47600,0))+MIN(260000,ROUNDDOWN(MAX(0,N1816-430000)*0.028+17600,0))+MIN(30000,ROUNDDOWN(MAX(0,N1816-430000)*0.0027+1873,0))+IF("いいえ"="はい",MIN(170000,ROUNDDOWN(MAX(0,N1816-430000)*0.0243+17800,0)),0)</f>
        <v/>
      </c>
      <c r="P1816" s="19">
        <f>IF(""="",215040+O1816,"")</f>
        <v/>
      </c>
      <c r="Q1816" s="19">
        <f>IF(N1816&gt;23500000,NA(),IF(N1816&lt;=4890000,1040000,IF(N1816&lt;=6550000,670000,620000)))</f>
        <v/>
      </c>
      <c r="R1816" s="19">
        <f>MAX(0,ROUNDDOWN(N1816-P1816-Q1816-0,-3))</f>
        <v/>
      </c>
      <c r="S1816" s="19">
        <f>IF(R1816&lt;=0,0,ROUNDDOWN((R1816*LOOKUP(R1816,{0,1950001,3300001,6950001,9000001,18000001,40000001},{0.05,0.1,0.2,0.23,0.33,0.4,0.45})-LOOKUP(R1816,{0,1950001,3300001,6950001,9000001,18000001,40000001},{0,97500,427500,636000,1536000,2796000,4796000}))*1.021,-2))</f>
        <v/>
      </c>
      <c r="T1816" s="19">
        <f>MAX(0,ROUNDDOWN(N1816-P1816-430000-0,-3))</f>
        <v/>
      </c>
      <c r="U1816" s="19">
        <f>IF(N1816&lt;=450000,0,MAX(0,ROUNDDOWN(T1816*0.06-MIN(50000,T1816)*0.03,-2))+MAX(0,ROUNDDOWN(T1816*0.04-MIN(50000,T1816)*0.02,-2)))</f>
        <v/>
      </c>
      <c r="V1816" s="19">
        <f>S1816+U1816+O1816</f>
        <v/>
      </c>
      <c r="W1816" s="19">
        <f>MIN(550000,MAX(0,$B1816))</f>
        <v/>
      </c>
      <c r="X1816" s="19">
        <f>$B1816-W1816</f>
        <v/>
      </c>
      <c r="Y1816" s="19">
        <f>MIN(670000,ROUNDDOWN(MAX(0,X1816-430000)*0.0751+47600,0))+MIN(260000,ROUNDDOWN(MAX(0,X1816-430000)*0.028+17600,0))+MIN(30000,ROUNDDOWN(MAX(0,X1816-430000)*0.0027+1873,0))+IF("いいえ"="はい",MIN(170000,ROUNDDOWN(MAX(0,X1816-430000)*0.0243+17800,0)),0)</f>
        <v/>
      </c>
      <c r="Z1816" s="19">
        <f>IF(""="",215040+Y1816,"")</f>
        <v/>
      </c>
      <c r="AA1816" s="19">
        <f>IF(X1816&gt;23500000,NA(),IF(X1816&lt;=4890000,1040000,IF(X1816&lt;=6550000,670000,620000)))</f>
        <v/>
      </c>
      <c r="AB1816" s="19">
        <f>MAX(0,ROUNDDOWN(X1816-Z1816-AA1816-0,-3))</f>
        <v/>
      </c>
      <c r="AC1816" s="19">
        <f>IF(AB1816&lt;=0,0,ROUNDDOWN((AB1816*LOOKUP(AB1816,{0,1950001,3300001,6950001,9000001,18000001,40000001},{0.05,0.1,0.2,0.23,0.33,0.4,0.45})-LOOKUP(AB1816,{0,1950001,3300001,6950001,9000001,18000001,40000001},{0,97500,427500,636000,1536000,2796000,4796000}))*1.021,-2))</f>
        <v/>
      </c>
      <c r="AD1816" s="19">
        <f>MAX(0,ROUNDDOWN(X1816-Z1816-430000-0,-3))</f>
        <v/>
      </c>
      <c r="AE1816" s="19">
        <f>IF(X1816&lt;=450000,0,MAX(0,ROUNDDOWN(AD1816*0.06-MIN(50000,AD1816)*0.03,-2))+MAX(0,ROUNDDOWN(AD1816*0.04-MIN(50000,AD1816)*0.02,-2)))</f>
        <v/>
      </c>
      <c r="AF1816" s="19">
        <f>AC1816+AE1816+Y1816</f>
        <v/>
      </c>
      <c r="AG1816" s="19">
        <f>MIN(650000,MAX(0,$B1816))</f>
        <v/>
      </c>
      <c r="AH1816" s="19">
        <f>$B1816-AG1816</f>
        <v/>
      </c>
      <c r="AI1816" s="19">
        <f>MIN(670000,ROUNDDOWN(MAX(0,AH1816-430000)*0.0751+47600,0))+MIN(260000,ROUNDDOWN(MAX(0,AH1816-430000)*0.028+17600,0))+MIN(30000,ROUNDDOWN(MAX(0,AH1816-430000)*0.0027+1873,0))+IF("いいえ"="はい",MIN(170000,ROUNDDOWN(MAX(0,AH1816-430000)*0.0243+17800,0)),0)</f>
        <v/>
      </c>
      <c r="AJ1816" s="19">
        <f>IF(""="",215040+AI1816,"")</f>
        <v/>
      </c>
      <c r="AK1816" s="19">
        <f>IF(AH1816&gt;23500000,NA(),IF(AH1816&lt;=4890000,1040000,IF(AH1816&lt;=6550000,670000,620000)))</f>
        <v/>
      </c>
      <c r="AL1816" s="19">
        <f>MAX(0,ROUNDDOWN(AH1816-AJ1816-AK1816-0,-3))</f>
        <v/>
      </c>
      <c r="AM1816" s="19">
        <f>IF(AL1816&lt;=0,0,ROUNDDOWN((AL1816*LOOKUP(AL1816,{0,1950001,3300001,6950001,9000001,18000001,40000001},{0.05,0.1,0.2,0.23,0.33,0.4,0.45})-LOOKUP(AL1816,{0,1950001,3300001,6950001,9000001,18000001,40000001},{0,97500,427500,636000,1536000,2796000,4796000}))*1.021,-2))</f>
        <v/>
      </c>
      <c r="AN1816" s="19">
        <f>MAX(0,ROUNDDOWN(AH1816-AJ1816-430000-0,-3))</f>
        <v/>
      </c>
      <c r="AO1816" s="19">
        <f>IF(AH1816&lt;=450000,0,MAX(0,ROUNDDOWN(AN1816*0.06-MIN(50000,AN1816)*0.03,-2))+MAX(0,ROUNDDOWN(AN1816*0.04-MIN(50000,AN1816)*0.02,-2)))</f>
        <v/>
      </c>
      <c r="AP1816" s="19">
        <f>AM1816+AO1816+AI1816</f>
        <v/>
      </c>
      <c r="AQ1816" s="19">
        <f>MIN(750000,MAX(0,$B1816))</f>
        <v/>
      </c>
      <c r="AR1816" s="19">
        <f>$B1816-AQ1816</f>
        <v/>
      </c>
      <c r="AS1816" s="19">
        <f>MIN(670000,ROUNDDOWN(MAX(0,AR1816-430000)*0.0751+47600,0))+MIN(260000,ROUNDDOWN(MAX(0,AR1816-430000)*0.028+17600,0))+MIN(30000,ROUNDDOWN(MAX(0,AR1816-430000)*0.0027+1873,0))+IF("いいえ"="はい",MIN(170000,ROUNDDOWN(MAX(0,AR1816-430000)*0.0243+17800,0)),0)</f>
        <v/>
      </c>
      <c r="AT1816" s="19">
        <f>IF(""="",215040+AS1816,"")</f>
        <v/>
      </c>
      <c r="AU1816" s="19">
        <f>IF(AR1816&gt;23500000,NA(),IF(AR1816&lt;=4890000,1040000,IF(AR1816&lt;=6550000,670000,620000)))</f>
        <v/>
      </c>
      <c r="AV1816" s="19">
        <f>MAX(0,ROUNDDOWN(AR1816-AT1816-AU1816-0,-3))</f>
        <v/>
      </c>
      <c r="AW1816" s="19">
        <f>IF(AV1816&lt;=0,0,ROUNDDOWN((AV1816*LOOKUP(AV1816,{0,1950001,3300001,6950001,9000001,18000001,40000001},{0.05,0.1,0.2,0.23,0.33,0.4,0.45})-LOOKUP(AV1816,{0,1950001,3300001,6950001,9000001,18000001,40000001},{0,97500,427500,636000,1536000,2796000,4796000}))*1.021,-2))</f>
        <v/>
      </c>
      <c r="AX1816" s="19">
        <f>MAX(0,ROUNDDOWN(AR1816-AT1816-430000-0,-3))</f>
        <v/>
      </c>
      <c r="AY1816" s="19">
        <f>IF(AR1816&lt;=450000,0,MAX(0,ROUNDDOWN(AX1816*0.06-MIN(50000,AX1816)*0.03,-2))+MAX(0,ROUNDDOWN(AX1816*0.04-MIN(50000,AX1816)*0.02,-2)))</f>
        <v/>
      </c>
      <c r="AZ1816" s="19">
        <f>AW1816+AY1816+AS1816</f>
        <v/>
      </c>
    </row>
    <row r="1817">
      <c r="A1817" t="inlineStr">
        <is>
          <t>1万円刻み</t>
        </is>
      </c>
      <c r="B1817" s="19">
        <f>'3_1万円刻み'!$A$1800</f>
        <v/>
      </c>
      <c r="C1817" s="19">
        <f>MIN(0,MAX(0,$B1817))</f>
        <v/>
      </c>
      <c r="D1817" s="19">
        <f>$B1817-C1817</f>
        <v/>
      </c>
      <c r="E1817" s="19">
        <f>MIN(670000,ROUNDDOWN(MAX(0,D1817-430000)*0.0751+47600,0))+MIN(260000,ROUNDDOWN(MAX(0,D1817-430000)*0.028+17600,0))+MIN(30000,ROUNDDOWN(MAX(0,D1817-430000)*0.0027+1873,0))+IF("いいえ"="はい",MIN(170000,ROUNDDOWN(MAX(0,D1817-430000)*0.0243+17800,0)),0)</f>
        <v/>
      </c>
      <c r="F1817" s="19">
        <f>IF(""="",215040+E1817,"")</f>
        <v/>
      </c>
      <c r="G1817" s="19">
        <f>IF(D1817&gt;23500000,NA(),IF(D1817&lt;=4890000,1040000,IF(D1817&lt;=6550000,670000,620000)))</f>
        <v/>
      </c>
      <c r="H1817" s="19">
        <f>MAX(0,ROUNDDOWN(D1817-F1817-G1817-0,-3))</f>
        <v/>
      </c>
      <c r="I1817" s="19">
        <f>IF(H1817&lt;=0,0,ROUNDDOWN((H1817*LOOKUP(H1817,{0,1950001,3300001,6950001,9000001,18000001,40000001},{0.05,0.1,0.2,0.23,0.33,0.4,0.45})-LOOKUP(H1817,{0,1950001,3300001,6950001,9000001,18000001,40000001},{0,97500,427500,636000,1536000,2796000,4796000}))*1.021,-2))</f>
        <v/>
      </c>
      <c r="J1817" s="19">
        <f>MAX(0,ROUNDDOWN(D1817-F1817-430000-0,-3))</f>
        <v/>
      </c>
      <c r="K1817" s="19">
        <f>IF(D1817&lt;=450000,0,MAX(0,ROUNDDOWN(J1817*0.06-MIN(50000,J1817)*0.03,-2))+MAX(0,ROUNDDOWN(J1817*0.04-MIN(50000,J1817)*0.02,-2)))</f>
        <v/>
      </c>
      <c r="L1817" s="19">
        <f>I1817+K1817+E1817</f>
        <v/>
      </c>
      <c r="M1817" s="19">
        <f>MIN(100000,MAX(0,$B1817))</f>
        <v/>
      </c>
      <c r="N1817" s="19">
        <f>$B1817-M1817</f>
        <v/>
      </c>
      <c r="O1817" s="19">
        <f>MIN(670000,ROUNDDOWN(MAX(0,N1817-430000)*0.0751+47600,0))+MIN(260000,ROUNDDOWN(MAX(0,N1817-430000)*0.028+17600,0))+MIN(30000,ROUNDDOWN(MAX(0,N1817-430000)*0.0027+1873,0))+IF("いいえ"="はい",MIN(170000,ROUNDDOWN(MAX(0,N1817-430000)*0.0243+17800,0)),0)</f>
        <v/>
      </c>
      <c r="P1817" s="19">
        <f>IF(""="",215040+O1817,"")</f>
        <v/>
      </c>
      <c r="Q1817" s="19">
        <f>IF(N1817&gt;23500000,NA(),IF(N1817&lt;=4890000,1040000,IF(N1817&lt;=6550000,670000,620000)))</f>
        <v/>
      </c>
      <c r="R1817" s="19">
        <f>MAX(0,ROUNDDOWN(N1817-P1817-Q1817-0,-3))</f>
        <v/>
      </c>
      <c r="S1817" s="19">
        <f>IF(R1817&lt;=0,0,ROUNDDOWN((R1817*LOOKUP(R1817,{0,1950001,3300001,6950001,9000001,18000001,40000001},{0.05,0.1,0.2,0.23,0.33,0.4,0.45})-LOOKUP(R1817,{0,1950001,3300001,6950001,9000001,18000001,40000001},{0,97500,427500,636000,1536000,2796000,4796000}))*1.021,-2))</f>
        <v/>
      </c>
      <c r="T1817" s="19">
        <f>MAX(0,ROUNDDOWN(N1817-P1817-430000-0,-3))</f>
        <v/>
      </c>
      <c r="U1817" s="19">
        <f>IF(N1817&lt;=450000,0,MAX(0,ROUNDDOWN(T1817*0.06-MIN(50000,T1817)*0.03,-2))+MAX(0,ROUNDDOWN(T1817*0.04-MIN(50000,T1817)*0.02,-2)))</f>
        <v/>
      </c>
      <c r="V1817" s="19">
        <f>S1817+U1817+O1817</f>
        <v/>
      </c>
      <c r="W1817" s="19">
        <f>MIN(550000,MAX(0,$B1817))</f>
        <v/>
      </c>
      <c r="X1817" s="19">
        <f>$B1817-W1817</f>
        <v/>
      </c>
      <c r="Y1817" s="19">
        <f>MIN(670000,ROUNDDOWN(MAX(0,X1817-430000)*0.0751+47600,0))+MIN(260000,ROUNDDOWN(MAX(0,X1817-430000)*0.028+17600,0))+MIN(30000,ROUNDDOWN(MAX(0,X1817-430000)*0.0027+1873,0))+IF("いいえ"="はい",MIN(170000,ROUNDDOWN(MAX(0,X1817-430000)*0.0243+17800,0)),0)</f>
        <v/>
      </c>
      <c r="Z1817" s="19">
        <f>IF(""="",215040+Y1817,"")</f>
        <v/>
      </c>
      <c r="AA1817" s="19">
        <f>IF(X1817&gt;23500000,NA(),IF(X1817&lt;=4890000,1040000,IF(X1817&lt;=6550000,670000,620000)))</f>
        <v/>
      </c>
      <c r="AB1817" s="19">
        <f>MAX(0,ROUNDDOWN(X1817-Z1817-AA1817-0,-3))</f>
        <v/>
      </c>
      <c r="AC1817" s="19">
        <f>IF(AB1817&lt;=0,0,ROUNDDOWN((AB1817*LOOKUP(AB1817,{0,1950001,3300001,6950001,9000001,18000001,40000001},{0.05,0.1,0.2,0.23,0.33,0.4,0.45})-LOOKUP(AB1817,{0,1950001,3300001,6950001,9000001,18000001,40000001},{0,97500,427500,636000,1536000,2796000,4796000}))*1.021,-2))</f>
        <v/>
      </c>
      <c r="AD1817" s="19">
        <f>MAX(0,ROUNDDOWN(X1817-Z1817-430000-0,-3))</f>
        <v/>
      </c>
      <c r="AE1817" s="19">
        <f>IF(X1817&lt;=450000,0,MAX(0,ROUNDDOWN(AD1817*0.06-MIN(50000,AD1817)*0.03,-2))+MAX(0,ROUNDDOWN(AD1817*0.04-MIN(50000,AD1817)*0.02,-2)))</f>
        <v/>
      </c>
      <c r="AF1817" s="19">
        <f>AC1817+AE1817+Y1817</f>
        <v/>
      </c>
      <c r="AG1817" s="19">
        <f>MIN(650000,MAX(0,$B1817))</f>
        <v/>
      </c>
      <c r="AH1817" s="19">
        <f>$B1817-AG1817</f>
        <v/>
      </c>
      <c r="AI1817" s="19">
        <f>MIN(670000,ROUNDDOWN(MAX(0,AH1817-430000)*0.0751+47600,0))+MIN(260000,ROUNDDOWN(MAX(0,AH1817-430000)*0.028+17600,0))+MIN(30000,ROUNDDOWN(MAX(0,AH1817-430000)*0.0027+1873,0))+IF("いいえ"="はい",MIN(170000,ROUNDDOWN(MAX(0,AH1817-430000)*0.0243+17800,0)),0)</f>
        <v/>
      </c>
      <c r="AJ1817" s="19">
        <f>IF(""="",215040+AI1817,"")</f>
        <v/>
      </c>
      <c r="AK1817" s="19">
        <f>IF(AH1817&gt;23500000,NA(),IF(AH1817&lt;=4890000,1040000,IF(AH1817&lt;=6550000,670000,620000)))</f>
        <v/>
      </c>
      <c r="AL1817" s="19">
        <f>MAX(0,ROUNDDOWN(AH1817-AJ1817-AK1817-0,-3))</f>
        <v/>
      </c>
      <c r="AM1817" s="19">
        <f>IF(AL1817&lt;=0,0,ROUNDDOWN((AL1817*LOOKUP(AL1817,{0,1950001,3300001,6950001,9000001,18000001,40000001},{0.05,0.1,0.2,0.23,0.33,0.4,0.45})-LOOKUP(AL1817,{0,1950001,3300001,6950001,9000001,18000001,40000001},{0,97500,427500,636000,1536000,2796000,4796000}))*1.021,-2))</f>
        <v/>
      </c>
      <c r="AN1817" s="19">
        <f>MAX(0,ROUNDDOWN(AH1817-AJ1817-430000-0,-3))</f>
        <v/>
      </c>
      <c r="AO1817" s="19">
        <f>IF(AH1817&lt;=450000,0,MAX(0,ROUNDDOWN(AN1817*0.06-MIN(50000,AN1817)*0.03,-2))+MAX(0,ROUNDDOWN(AN1817*0.04-MIN(50000,AN1817)*0.02,-2)))</f>
        <v/>
      </c>
      <c r="AP1817" s="19">
        <f>AM1817+AO1817+AI1817</f>
        <v/>
      </c>
      <c r="AQ1817" s="19">
        <f>MIN(750000,MAX(0,$B1817))</f>
        <v/>
      </c>
      <c r="AR1817" s="19">
        <f>$B1817-AQ1817</f>
        <v/>
      </c>
      <c r="AS1817" s="19">
        <f>MIN(670000,ROUNDDOWN(MAX(0,AR1817-430000)*0.0751+47600,0))+MIN(260000,ROUNDDOWN(MAX(0,AR1817-430000)*0.028+17600,0))+MIN(30000,ROUNDDOWN(MAX(0,AR1817-430000)*0.0027+1873,0))+IF("いいえ"="はい",MIN(170000,ROUNDDOWN(MAX(0,AR1817-430000)*0.0243+17800,0)),0)</f>
        <v/>
      </c>
      <c r="AT1817" s="19">
        <f>IF(""="",215040+AS1817,"")</f>
        <v/>
      </c>
      <c r="AU1817" s="19">
        <f>IF(AR1817&gt;23500000,NA(),IF(AR1817&lt;=4890000,1040000,IF(AR1817&lt;=6550000,670000,620000)))</f>
        <v/>
      </c>
      <c r="AV1817" s="19">
        <f>MAX(0,ROUNDDOWN(AR1817-AT1817-AU1817-0,-3))</f>
        <v/>
      </c>
      <c r="AW1817" s="19">
        <f>IF(AV1817&lt;=0,0,ROUNDDOWN((AV1817*LOOKUP(AV1817,{0,1950001,3300001,6950001,9000001,18000001,40000001},{0.05,0.1,0.2,0.23,0.33,0.4,0.45})-LOOKUP(AV1817,{0,1950001,3300001,6950001,9000001,18000001,40000001},{0,97500,427500,636000,1536000,2796000,4796000}))*1.021,-2))</f>
        <v/>
      </c>
      <c r="AX1817" s="19">
        <f>MAX(0,ROUNDDOWN(AR1817-AT1817-430000-0,-3))</f>
        <v/>
      </c>
      <c r="AY1817" s="19">
        <f>IF(AR1817&lt;=450000,0,MAX(0,ROUNDDOWN(AX1817*0.06-MIN(50000,AX1817)*0.03,-2))+MAX(0,ROUNDDOWN(AX1817*0.04-MIN(50000,AX1817)*0.02,-2)))</f>
        <v/>
      </c>
      <c r="AZ1817" s="19">
        <f>AW1817+AY1817+AS1817</f>
        <v/>
      </c>
    </row>
    <row r="1818">
      <c r="A1818" t="inlineStr">
        <is>
          <t>1万円刻み</t>
        </is>
      </c>
      <c r="B1818" s="19">
        <f>'3_1万円刻み'!$A$1801</f>
        <v/>
      </c>
      <c r="C1818" s="19">
        <f>MIN(0,MAX(0,$B1818))</f>
        <v/>
      </c>
      <c r="D1818" s="19">
        <f>$B1818-C1818</f>
        <v/>
      </c>
      <c r="E1818" s="19">
        <f>MIN(670000,ROUNDDOWN(MAX(0,D1818-430000)*0.0751+47600,0))+MIN(260000,ROUNDDOWN(MAX(0,D1818-430000)*0.028+17600,0))+MIN(30000,ROUNDDOWN(MAX(0,D1818-430000)*0.0027+1873,0))+IF("いいえ"="はい",MIN(170000,ROUNDDOWN(MAX(0,D1818-430000)*0.0243+17800,0)),0)</f>
        <v/>
      </c>
      <c r="F1818" s="19">
        <f>IF(""="",215040+E1818,"")</f>
        <v/>
      </c>
      <c r="G1818" s="19">
        <f>IF(D1818&gt;23500000,NA(),IF(D1818&lt;=4890000,1040000,IF(D1818&lt;=6550000,670000,620000)))</f>
        <v/>
      </c>
      <c r="H1818" s="19">
        <f>MAX(0,ROUNDDOWN(D1818-F1818-G1818-0,-3))</f>
        <v/>
      </c>
      <c r="I1818" s="19">
        <f>IF(H1818&lt;=0,0,ROUNDDOWN((H1818*LOOKUP(H1818,{0,1950001,3300001,6950001,9000001,18000001,40000001},{0.05,0.1,0.2,0.23,0.33,0.4,0.45})-LOOKUP(H1818,{0,1950001,3300001,6950001,9000001,18000001,40000001},{0,97500,427500,636000,1536000,2796000,4796000}))*1.021,-2))</f>
        <v/>
      </c>
      <c r="J1818" s="19">
        <f>MAX(0,ROUNDDOWN(D1818-F1818-430000-0,-3))</f>
        <v/>
      </c>
      <c r="K1818" s="19">
        <f>IF(D1818&lt;=450000,0,MAX(0,ROUNDDOWN(J1818*0.06-MIN(50000,J1818)*0.03,-2))+MAX(0,ROUNDDOWN(J1818*0.04-MIN(50000,J1818)*0.02,-2)))</f>
        <v/>
      </c>
      <c r="L1818" s="19">
        <f>I1818+K1818+E1818</f>
        <v/>
      </c>
      <c r="M1818" s="19">
        <f>MIN(100000,MAX(0,$B1818))</f>
        <v/>
      </c>
      <c r="N1818" s="19">
        <f>$B1818-M1818</f>
        <v/>
      </c>
      <c r="O1818" s="19">
        <f>MIN(670000,ROUNDDOWN(MAX(0,N1818-430000)*0.0751+47600,0))+MIN(260000,ROUNDDOWN(MAX(0,N1818-430000)*0.028+17600,0))+MIN(30000,ROUNDDOWN(MAX(0,N1818-430000)*0.0027+1873,0))+IF("いいえ"="はい",MIN(170000,ROUNDDOWN(MAX(0,N1818-430000)*0.0243+17800,0)),0)</f>
        <v/>
      </c>
      <c r="P1818" s="19">
        <f>IF(""="",215040+O1818,"")</f>
        <v/>
      </c>
      <c r="Q1818" s="19">
        <f>IF(N1818&gt;23500000,NA(),IF(N1818&lt;=4890000,1040000,IF(N1818&lt;=6550000,670000,620000)))</f>
        <v/>
      </c>
      <c r="R1818" s="19">
        <f>MAX(0,ROUNDDOWN(N1818-P1818-Q1818-0,-3))</f>
        <v/>
      </c>
      <c r="S1818" s="19">
        <f>IF(R1818&lt;=0,0,ROUNDDOWN((R1818*LOOKUP(R1818,{0,1950001,3300001,6950001,9000001,18000001,40000001},{0.05,0.1,0.2,0.23,0.33,0.4,0.45})-LOOKUP(R1818,{0,1950001,3300001,6950001,9000001,18000001,40000001},{0,97500,427500,636000,1536000,2796000,4796000}))*1.021,-2))</f>
        <v/>
      </c>
      <c r="T1818" s="19">
        <f>MAX(0,ROUNDDOWN(N1818-P1818-430000-0,-3))</f>
        <v/>
      </c>
      <c r="U1818" s="19">
        <f>IF(N1818&lt;=450000,0,MAX(0,ROUNDDOWN(T1818*0.06-MIN(50000,T1818)*0.03,-2))+MAX(0,ROUNDDOWN(T1818*0.04-MIN(50000,T1818)*0.02,-2)))</f>
        <v/>
      </c>
      <c r="V1818" s="19">
        <f>S1818+U1818+O1818</f>
        <v/>
      </c>
      <c r="W1818" s="19">
        <f>MIN(550000,MAX(0,$B1818))</f>
        <v/>
      </c>
      <c r="X1818" s="19">
        <f>$B1818-W1818</f>
        <v/>
      </c>
      <c r="Y1818" s="19">
        <f>MIN(670000,ROUNDDOWN(MAX(0,X1818-430000)*0.0751+47600,0))+MIN(260000,ROUNDDOWN(MAX(0,X1818-430000)*0.028+17600,0))+MIN(30000,ROUNDDOWN(MAX(0,X1818-430000)*0.0027+1873,0))+IF("いいえ"="はい",MIN(170000,ROUNDDOWN(MAX(0,X1818-430000)*0.0243+17800,0)),0)</f>
        <v/>
      </c>
      <c r="Z1818" s="19">
        <f>IF(""="",215040+Y1818,"")</f>
        <v/>
      </c>
      <c r="AA1818" s="19">
        <f>IF(X1818&gt;23500000,NA(),IF(X1818&lt;=4890000,1040000,IF(X1818&lt;=6550000,670000,620000)))</f>
        <v/>
      </c>
      <c r="AB1818" s="19">
        <f>MAX(0,ROUNDDOWN(X1818-Z1818-AA1818-0,-3))</f>
        <v/>
      </c>
      <c r="AC1818" s="19">
        <f>IF(AB1818&lt;=0,0,ROUNDDOWN((AB1818*LOOKUP(AB1818,{0,1950001,3300001,6950001,9000001,18000001,40000001},{0.05,0.1,0.2,0.23,0.33,0.4,0.45})-LOOKUP(AB1818,{0,1950001,3300001,6950001,9000001,18000001,40000001},{0,97500,427500,636000,1536000,2796000,4796000}))*1.021,-2))</f>
        <v/>
      </c>
      <c r="AD1818" s="19">
        <f>MAX(0,ROUNDDOWN(X1818-Z1818-430000-0,-3))</f>
        <v/>
      </c>
      <c r="AE1818" s="19">
        <f>IF(X1818&lt;=450000,0,MAX(0,ROUNDDOWN(AD1818*0.06-MIN(50000,AD1818)*0.03,-2))+MAX(0,ROUNDDOWN(AD1818*0.04-MIN(50000,AD1818)*0.02,-2)))</f>
        <v/>
      </c>
      <c r="AF1818" s="19">
        <f>AC1818+AE1818+Y1818</f>
        <v/>
      </c>
      <c r="AG1818" s="19">
        <f>MIN(650000,MAX(0,$B1818))</f>
        <v/>
      </c>
      <c r="AH1818" s="19">
        <f>$B1818-AG1818</f>
        <v/>
      </c>
      <c r="AI1818" s="19">
        <f>MIN(670000,ROUNDDOWN(MAX(0,AH1818-430000)*0.0751+47600,0))+MIN(260000,ROUNDDOWN(MAX(0,AH1818-430000)*0.028+17600,0))+MIN(30000,ROUNDDOWN(MAX(0,AH1818-430000)*0.0027+1873,0))+IF("いいえ"="はい",MIN(170000,ROUNDDOWN(MAX(0,AH1818-430000)*0.0243+17800,0)),0)</f>
        <v/>
      </c>
      <c r="AJ1818" s="19">
        <f>IF(""="",215040+AI1818,"")</f>
        <v/>
      </c>
      <c r="AK1818" s="19">
        <f>IF(AH1818&gt;23500000,NA(),IF(AH1818&lt;=4890000,1040000,IF(AH1818&lt;=6550000,670000,620000)))</f>
        <v/>
      </c>
      <c r="AL1818" s="19">
        <f>MAX(0,ROUNDDOWN(AH1818-AJ1818-AK1818-0,-3))</f>
        <v/>
      </c>
      <c r="AM1818" s="19">
        <f>IF(AL1818&lt;=0,0,ROUNDDOWN((AL1818*LOOKUP(AL1818,{0,1950001,3300001,6950001,9000001,18000001,40000001},{0.05,0.1,0.2,0.23,0.33,0.4,0.45})-LOOKUP(AL1818,{0,1950001,3300001,6950001,9000001,18000001,40000001},{0,97500,427500,636000,1536000,2796000,4796000}))*1.021,-2))</f>
        <v/>
      </c>
      <c r="AN1818" s="19">
        <f>MAX(0,ROUNDDOWN(AH1818-AJ1818-430000-0,-3))</f>
        <v/>
      </c>
      <c r="AO1818" s="19">
        <f>IF(AH1818&lt;=450000,0,MAX(0,ROUNDDOWN(AN1818*0.06-MIN(50000,AN1818)*0.03,-2))+MAX(0,ROUNDDOWN(AN1818*0.04-MIN(50000,AN1818)*0.02,-2)))</f>
        <v/>
      </c>
      <c r="AP1818" s="19">
        <f>AM1818+AO1818+AI1818</f>
        <v/>
      </c>
      <c r="AQ1818" s="19">
        <f>MIN(750000,MAX(0,$B1818))</f>
        <v/>
      </c>
      <c r="AR1818" s="19">
        <f>$B1818-AQ1818</f>
        <v/>
      </c>
      <c r="AS1818" s="19">
        <f>MIN(670000,ROUNDDOWN(MAX(0,AR1818-430000)*0.0751+47600,0))+MIN(260000,ROUNDDOWN(MAX(0,AR1818-430000)*0.028+17600,0))+MIN(30000,ROUNDDOWN(MAX(0,AR1818-430000)*0.0027+1873,0))+IF("いいえ"="はい",MIN(170000,ROUNDDOWN(MAX(0,AR1818-430000)*0.0243+17800,0)),0)</f>
        <v/>
      </c>
      <c r="AT1818" s="19">
        <f>IF(""="",215040+AS1818,"")</f>
        <v/>
      </c>
      <c r="AU1818" s="19">
        <f>IF(AR1818&gt;23500000,NA(),IF(AR1818&lt;=4890000,1040000,IF(AR1818&lt;=6550000,670000,620000)))</f>
        <v/>
      </c>
      <c r="AV1818" s="19">
        <f>MAX(0,ROUNDDOWN(AR1818-AT1818-AU1818-0,-3))</f>
        <v/>
      </c>
      <c r="AW1818" s="19">
        <f>IF(AV1818&lt;=0,0,ROUNDDOWN((AV1818*LOOKUP(AV1818,{0,1950001,3300001,6950001,9000001,18000001,40000001},{0.05,0.1,0.2,0.23,0.33,0.4,0.45})-LOOKUP(AV1818,{0,1950001,3300001,6950001,9000001,18000001,40000001},{0,97500,427500,636000,1536000,2796000,4796000}))*1.021,-2))</f>
        <v/>
      </c>
      <c r="AX1818" s="19">
        <f>MAX(0,ROUNDDOWN(AR1818-AT1818-430000-0,-3))</f>
        <v/>
      </c>
      <c r="AY1818" s="19">
        <f>IF(AR1818&lt;=450000,0,MAX(0,ROUNDDOWN(AX1818*0.06-MIN(50000,AX1818)*0.03,-2))+MAX(0,ROUNDDOWN(AX1818*0.04-MIN(50000,AX1818)*0.02,-2)))</f>
        <v/>
      </c>
      <c r="AZ1818" s="19">
        <f>AW1818+AY1818+AS1818</f>
        <v/>
      </c>
    </row>
    <row r="1819">
      <c r="A1819" t="inlineStr">
        <is>
          <t>1万円刻み</t>
        </is>
      </c>
      <c r="B1819" s="19">
        <f>'3_1万円刻み'!$A$1802</f>
        <v/>
      </c>
      <c r="C1819" s="19">
        <f>MIN(0,MAX(0,$B1819))</f>
        <v/>
      </c>
      <c r="D1819" s="19">
        <f>$B1819-C1819</f>
        <v/>
      </c>
      <c r="E1819" s="19">
        <f>MIN(670000,ROUNDDOWN(MAX(0,D1819-430000)*0.0751+47600,0))+MIN(260000,ROUNDDOWN(MAX(0,D1819-430000)*0.028+17600,0))+MIN(30000,ROUNDDOWN(MAX(0,D1819-430000)*0.0027+1873,0))+IF("いいえ"="はい",MIN(170000,ROUNDDOWN(MAX(0,D1819-430000)*0.0243+17800,0)),0)</f>
        <v/>
      </c>
      <c r="F1819" s="19">
        <f>IF(""="",215040+E1819,"")</f>
        <v/>
      </c>
      <c r="G1819" s="19">
        <f>IF(D1819&gt;23500000,NA(),IF(D1819&lt;=4890000,1040000,IF(D1819&lt;=6550000,670000,620000)))</f>
        <v/>
      </c>
      <c r="H1819" s="19">
        <f>MAX(0,ROUNDDOWN(D1819-F1819-G1819-0,-3))</f>
        <v/>
      </c>
      <c r="I1819" s="19">
        <f>IF(H1819&lt;=0,0,ROUNDDOWN((H1819*LOOKUP(H1819,{0,1950001,3300001,6950001,9000001,18000001,40000001},{0.05,0.1,0.2,0.23,0.33,0.4,0.45})-LOOKUP(H1819,{0,1950001,3300001,6950001,9000001,18000001,40000001},{0,97500,427500,636000,1536000,2796000,4796000}))*1.021,-2))</f>
        <v/>
      </c>
      <c r="J1819" s="19">
        <f>MAX(0,ROUNDDOWN(D1819-F1819-430000-0,-3))</f>
        <v/>
      </c>
      <c r="K1819" s="19">
        <f>IF(D1819&lt;=450000,0,MAX(0,ROUNDDOWN(J1819*0.06-MIN(50000,J1819)*0.03,-2))+MAX(0,ROUNDDOWN(J1819*0.04-MIN(50000,J1819)*0.02,-2)))</f>
        <v/>
      </c>
      <c r="L1819" s="19">
        <f>I1819+K1819+E1819</f>
        <v/>
      </c>
      <c r="M1819" s="19">
        <f>MIN(100000,MAX(0,$B1819))</f>
        <v/>
      </c>
      <c r="N1819" s="19">
        <f>$B1819-M1819</f>
        <v/>
      </c>
      <c r="O1819" s="19">
        <f>MIN(670000,ROUNDDOWN(MAX(0,N1819-430000)*0.0751+47600,0))+MIN(260000,ROUNDDOWN(MAX(0,N1819-430000)*0.028+17600,0))+MIN(30000,ROUNDDOWN(MAX(0,N1819-430000)*0.0027+1873,0))+IF("いいえ"="はい",MIN(170000,ROUNDDOWN(MAX(0,N1819-430000)*0.0243+17800,0)),0)</f>
        <v/>
      </c>
      <c r="P1819" s="19">
        <f>IF(""="",215040+O1819,"")</f>
        <v/>
      </c>
      <c r="Q1819" s="19">
        <f>IF(N1819&gt;23500000,NA(),IF(N1819&lt;=4890000,1040000,IF(N1819&lt;=6550000,670000,620000)))</f>
        <v/>
      </c>
      <c r="R1819" s="19">
        <f>MAX(0,ROUNDDOWN(N1819-P1819-Q1819-0,-3))</f>
        <v/>
      </c>
      <c r="S1819" s="19">
        <f>IF(R1819&lt;=0,0,ROUNDDOWN((R1819*LOOKUP(R1819,{0,1950001,3300001,6950001,9000001,18000001,40000001},{0.05,0.1,0.2,0.23,0.33,0.4,0.45})-LOOKUP(R1819,{0,1950001,3300001,6950001,9000001,18000001,40000001},{0,97500,427500,636000,1536000,2796000,4796000}))*1.021,-2))</f>
        <v/>
      </c>
      <c r="T1819" s="19">
        <f>MAX(0,ROUNDDOWN(N1819-P1819-430000-0,-3))</f>
        <v/>
      </c>
      <c r="U1819" s="19">
        <f>IF(N1819&lt;=450000,0,MAX(0,ROUNDDOWN(T1819*0.06-MIN(50000,T1819)*0.03,-2))+MAX(0,ROUNDDOWN(T1819*0.04-MIN(50000,T1819)*0.02,-2)))</f>
        <v/>
      </c>
      <c r="V1819" s="19">
        <f>S1819+U1819+O1819</f>
        <v/>
      </c>
      <c r="W1819" s="19">
        <f>MIN(550000,MAX(0,$B1819))</f>
        <v/>
      </c>
      <c r="X1819" s="19">
        <f>$B1819-W1819</f>
        <v/>
      </c>
      <c r="Y1819" s="19">
        <f>MIN(670000,ROUNDDOWN(MAX(0,X1819-430000)*0.0751+47600,0))+MIN(260000,ROUNDDOWN(MAX(0,X1819-430000)*0.028+17600,0))+MIN(30000,ROUNDDOWN(MAX(0,X1819-430000)*0.0027+1873,0))+IF("いいえ"="はい",MIN(170000,ROUNDDOWN(MAX(0,X1819-430000)*0.0243+17800,0)),0)</f>
        <v/>
      </c>
      <c r="Z1819" s="19">
        <f>IF(""="",215040+Y1819,"")</f>
        <v/>
      </c>
      <c r="AA1819" s="19">
        <f>IF(X1819&gt;23500000,NA(),IF(X1819&lt;=4890000,1040000,IF(X1819&lt;=6550000,670000,620000)))</f>
        <v/>
      </c>
      <c r="AB1819" s="19">
        <f>MAX(0,ROUNDDOWN(X1819-Z1819-AA1819-0,-3))</f>
        <v/>
      </c>
      <c r="AC1819" s="19">
        <f>IF(AB1819&lt;=0,0,ROUNDDOWN((AB1819*LOOKUP(AB1819,{0,1950001,3300001,6950001,9000001,18000001,40000001},{0.05,0.1,0.2,0.23,0.33,0.4,0.45})-LOOKUP(AB1819,{0,1950001,3300001,6950001,9000001,18000001,40000001},{0,97500,427500,636000,1536000,2796000,4796000}))*1.021,-2))</f>
        <v/>
      </c>
      <c r="AD1819" s="19">
        <f>MAX(0,ROUNDDOWN(X1819-Z1819-430000-0,-3))</f>
        <v/>
      </c>
      <c r="AE1819" s="19">
        <f>IF(X1819&lt;=450000,0,MAX(0,ROUNDDOWN(AD1819*0.06-MIN(50000,AD1819)*0.03,-2))+MAX(0,ROUNDDOWN(AD1819*0.04-MIN(50000,AD1819)*0.02,-2)))</f>
        <v/>
      </c>
      <c r="AF1819" s="19">
        <f>AC1819+AE1819+Y1819</f>
        <v/>
      </c>
      <c r="AG1819" s="19">
        <f>MIN(650000,MAX(0,$B1819))</f>
        <v/>
      </c>
      <c r="AH1819" s="19">
        <f>$B1819-AG1819</f>
        <v/>
      </c>
      <c r="AI1819" s="19">
        <f>MIN(670000,ROUNDDOWN(MAX(0,AH1819-430000)*0.0751+47600,0))+MIN(260000,ROUNDDOWN(MAX(0,AH1819-430000)*0.028+17600,0))+MIN(30000,ROUNDDOWN(MAX(0,AH1819-430000)*0.0027+1873,0))+IF("いいえ"="はい",MIN(170000,ROUNDDOWN(MAX(0,AH1819-430000)*0.0243+17800,0)),0)</f>
        <v/>
      </c>
      <c r="AJ1819" s="19">
        <f>IF(""="",215040+AI1819,"")</f>
        <v/>
      </c>
      <c r="AK1819" s="19">
        <f>IF(AH1819&gt;23500000,NA(),IF(AH1819&lt;=4890000,1040000,IF(AH1819&lt;=6550000,670000,620000)))</f>
        <v/>
      </c>
      <c r="AL1819" s="19">
        <f>MAX(0,ROUNDDOWN(AH1819-AJ1819-AK1819-0,-3))</f>
        <v/>
      </c>
      <c r="AM1819" s="19">
        <f>IF(AL1819&lt;=0,0,ROUNDDOWN((AL1819*LOOKUP(AL1819,{0,1950001,3300001,6950001,9000001,18000001,40000001},{0.05,0.1,0.2,0.23,0.33,0.4,0.45})-LOOKUP(AL1819,{0,1950001,3300001,6950001,9000001,18000001,40000001},{0,97500,427500,636000,1536000,2796000,4796000}))*1.021,-2))</f>
        <v/>
      </c>
      <c r="AN1819" s="19">
        <f>MAX(0,ROUNDDOWN(AH1819-AJ1819-430000-0,-3))</f>
        <v/>
      </c>
      <c r="AO1819" s="19">
        <f>IF(AH1819&lt;=450000,0,MAX(0,ROUNDDOWN(AN1819*0.06-MIN(50000,AN1819)*0.03,-2))+MAX(0,ROUNDDOWN(AN1819*0.04-MIN(50000,AN1819)*0.02,-2)))</f>
        <v/>
      </c>
      <c r="AP1819" s="19">
        <f>AM1819+AO1819+AI1819</f>
        <v/>
      </c>
      <c r="AQ1819" s="19">
        <f>MIN(750000,MAX(0,$B1819))</f>
        <v/>
      </c>
      <c r="AR1819" s="19">
        <f>$B1819-AQ1819</f>
        <v/>
      </c>
      <c r="AS1819" s="19">
        <f>MIN(670000,ROUNDDOWN(MAX(0,AR1819-430000)*0.0751+47600,0))+MIN(260000,ROUNDDOWN(MAX(0,AR1819-430000)*0.028+17600,0))+MIN(30000,ROUNDDOWN(MAX(0,AR1819-430000)*0.0027+1873,0))+IF("いいえ"="はい",MIN(170000,ROUNDDOWN(MAX(0,AR1819-430000)*0.0243+17800,0)),0)</f>
        <v/>
      </c>
      <c r="AT1819" s="19">
        <f>IF(""="",215040+AS1819,"")</f>
        <v/>
      </c>
      <c r="AU1819" s="19">
        <f>IF(AR1819&gt;23500000,NA(),IF(AR1819&lt;=4890000,1040000,IF(AR1819&lt;=6550000,670000,620000)))</f>
        <v/>
      </c>
      <c r="AV1819" s="19">
        <f>MAX(0,ROUNDDOWN(AR1819-AT1819-AU1819-0,-3))</f>
        <v/>
      </c>
      <c r="AW1819" s="19">
        <f>IF(AV1819&lt;=0,0,ROUNDDOWN((AV1819*LOOKUP(AV1819,{0,1950001,3300001,6950001,9000001,18000001,40000001},{0.05,0.1,0.2,0.23,0.33,0.4,0.45})-LOOKUP(AV1819,{0,1950001,3300001,6950001,9000001,18000001,40000001},{0,97500,427500,636000,1536000,2796000,4796000}))*1.021,-2))</f>
        <v/>
      </c>
      <c r="AX1819" s="19">
        <f>MAX(0,ROUNDDOWN(AR1819-AT1819-430000-0,-3))</f>
        <v/>
      </c>
      <c r="AY1819" s="19">
        <f>IF(AR1819&lt;=450000,0,MAX(0,ROUNDDOWN(AX1819*0.06-MIN(50000,AX1819)*0.03,-2))+MAX(0,ROUNDDOWN(AX1819*0.04-MIN(50000,AX1819)*0.02,-2)))</f>
        <v/>
      </c>
      <c r="AZ1819" s="19">
        <f>AW1819+AY1819+AS1819</f>
        <v/>
      </c>
    </row>
    <row r="1820">
      <c r="A1820" t="inlineStr">
        <is>
          <t>1万円刻み</t>
        </is>
      </c>
      <c r="B1820" s="19">
        <f>'3_1万円刻み'!$A$1803</f>
        <v/>
      </c>
      <c r="C1820" s="19">
        <f>MIN(0,MAX(0,$B1820))</f>
        <v/>
      </c>
      <c r="D1820" s="19">
        <f>$B1820-C1820</f>
        <v/>
      </c>
      <c r="E1820" s="19">
        <f>MIN(670000,ROUNDDOWN(MAX(0,D1820-430000)*0.0751+47600,0))+MIN(260000,ROUNDDOWN(MAX(0,D1820-430000)*0.028+17600,0))+MIN(30000,ROUNDDOWN(MAX(0,D1820-430000)*0.0027+1873,0))+IF("いいえ"="はい",MIN(170000,ROUNDDOWN(MAX(0,D1820-430000)*0.0243+17800,0)),0)</f>
        <v/>
      </c>
      <c r="F1820" s="19">
        <f>IF(""="",215040+E1820,"")</f>
        <v/>
      </c>
      <c r="G1820" s="19">
        <f>IF(D1820&gt;23500000,NA(),IF(D1820&lt;=4890000,1040000,IF(D1820&lt;=6550000,670000,620000)))</f>
        <v/>
      </c>
      <c r="H1820" s="19">
        <f>MAX(0,ROUNDDOWN(D1820-F1820-G1820-0,-3))</f>
        <v/>
      </c>
      <c r="I1820" s="19">
        <f>IF(H1820&lt;=0,0,ROUNDDOWN((H1820*LOOKUP(H1820,{0,1950001,3300001,6950001,9000001,18000001,40000001},{0.05,0.1,0.2,0.23,0.33,0.4,0.45})-LOOKUP(H1820,{0,1950001,3300001,6950001,9000001,18000001,40000001},{0,97500,427500,636000,1536000,2796000,4796000}))*1.021,-2))</f>
        <v/>
      </c>
      <c r="J1820" s="19">
        <f>MAX(0,ROUNDDOWN(D1820-F1820-430000-0,-3))</f>
        <v/>
      </c>
      <c r="K1820" s="19">
        <f>IF(D1820&lt;=450000,0,MAX(0,ROUNDDOWN(J1820*0.06-MIN(50000,J1820)*0.03,-2))+MAX(0,ROUNDDOWN(J1820*0.04-MIN(50000,J1820)*0.02,-2)))</f>
        <v/>
      </c>
      <c r="L1820" s="19">
        <f>I1820+K1820+E1820</f>
        <v/>
      </c>
      <c r="M1820" s="19">
        <f>MIN(100000,MAX(0,$B1820))</f>
        <v/>
      </c>
      <c r="N1820" s="19">
        <f>$B1820-M1820</f>
        <v/>
      </c>
      <c r="O1820" s="19">
        <f>MIN(670000,ROUNDDOWN(MAX(0,N1820-430000)*0.0751+47600,0))+MIN(260000,ROUNDDOWN(MAX(0,N1820-430000)*0.028+17600,0))+MIN(30000,ROUNDDOWN(MAX(0,N1820-430000)*0.0027+1873,0))+IF("いいえ"="はい",MIN(170000,ROUNDDOWN(MAX(0,N1820-430000)*0.0243+17800,0)),0)</f>
        <v/>
      </c>
      <c r="P1820" s="19">
        <f>IF(""="",215040+O1820,"")</f>
        <v/>
      </c>
      <c r="Q1820" s="19">
        <f>IF(N1820&gt;23500000,NA(),IF(N1820&lt;=4890000,1040000,IF(N1820&lt;=6550000,670000,620000)))</f>
        <v/>
      </c>
      <c r="R1820" s="19">
        <f>MAX(0,ROUNDDOWN(N1820-P1820-Q1820-0,-3))</f>
        <v/>
      </c>
      <c r="S1820" s="19">
        <f>IF(R1820&lt;=0,0,ROUNDDOWN((R1820*LOOKUP(R1820,{0,1950001,3300001,6950001,9000001,18000001,40000001},{0.05,0.1,0.2,0.23,0.33,0.4,0.45})-LOOKUP(R1820,{0,1950001,3300001,6950001,9000001,18000001,40000001},{0,97500,427500,636000,1536000,2796000,4796000}))*1.021,-2))</f>
        <v/>
      </c>
      <c r="T1820" s="19">
        <f>MAX(0,ROUNDDOWN(N1820-P1820-430000-0,-3))</f>
        <v/>
      </c>
      <c r="U1820" s="19">
        <f>IF(N1820&lt;=450000,0,MAX(0,ROUNDDOWN(T1820*0.06-MIN(50000,T1820)*0.03,-2))+MAX(0,ROUNDDOWN(T1820*0.04-MIN(50000,T1820)*0.02,-2)))</f>
        <v/>
      </c>
      <c r="V1820" s="19">
        <f>S1820+U1820+O1820</f>
        <v/>
      </c>
      <c r="W1820" s="19">
        <f>MIN(550000,MAX(0,$B1820))</f>
        <v/>
      </c>
      <c r="X1820" s="19">
        <f>$B1820-W1820</f>
        <v/>
      </c>
      <c r="Y1820" s="19">
        <f>MIN(670000,ROUNDDOWN(MAX(0,X1820-430000)*0.0751+47600,0))+MIN(260000,ROUNDDOWN(MAX(0,X1820-430000)*0.028+17600,0))+MIN(30000,ROUNDDOWN(MAX(0,X1820-430000)*0.0027+1873,0))+IF("いいえ"="はい",MIN(170000,ROUNDDOWN(MAX(0,X1820-430000)*0.0243+17800,0)),0)</f>
        <v/>
      </c>
      <c r="Z1820" s="19">
        <f>IF(""="",215040+Y1820,"")</f>
        <v/>
      </c>
      <c r="AA1820" s="19">
        <f>IF(X1820&gt;23500000,NA(),IF(X1820&lt;=4890000,1040000,IF(X1820&lt;=6550000,670000,620000)))</f>
        <v/>
      </c>
      <c r="AB1820" s="19">
        <f>MAX(0,ROUNDDOWN(X1820-Z1820-AA1820-0,-3))</f>
        <v/>
      </c>
      <c r="AC1820" s="19">
        <f>IF(AB1820&lt;=0,0,ROUNDDOWN((AB1820*LOOKUP(AB1820,{0,1950001,3300001,6950001,9000001,18000001,40000001},{0.05,0.1,0.2,0.23,0.33,0.4,0.45})-LOOKUP(AB1820,{0,1950001,3300001,6950001,9000001,18000001,40000001},{0,97500,427500,636000,1536000,2796000,4796000}))*1.021,-2))</f>
        <v/>
      </c>
      <c r="AD1820" s="19">
        <f>MAX(0,ROUNDDOWN(X1820-Z1820-430000-0,-3))</f>
        <v/>
      </c>
      <c r="AE1820" s="19">
        <f>IF(X1820&lt;=450000,0,MAX(0,ROUNDDOWN(AD1820*0.06-MIN(50000,AD1820)*0.03,-2))+MAX(0,ROUNDDOWN(AD1820*0.04-MIN(50000,AD1820)*0.02,-2)))</f>
        <v/>
      </c>
      <c r="AF1820" s="19">
        <f>AC1820+AE1820+Y1820</f>
        <v/>
      </c>
      <c r="AG1820" s="19">
        <f>MIN(650000,MAX(0,$B1820))</f>
        <v/>
      </c>
      <c r="AH1820" s="19">
        <f>$B1820-AG1820</f>
        <v/>
      </c>
      <c r="AI1820" s="19">
        <f>MIN(670000,ROUNDDOWN(MAX(0,AH1820-430000)*0.0751+47600,0))+MIN(260000,ROUNDDOWN(MAX(0,AH1820-430000)*0.028+17600,0))+MIN(30000,ROUNDDOWN(MAX(0,AH1820-430000)*0.0027+1873,0))+IF("いいえ"="はい",MIN(170000,ROUNDDOWN(MAX(0,AH1820-430000)*0.0243+17800,0)),0)</f>
        <v/>
      </c>
      <c r="AJ1820" s="19">
        <f>IF(""="",215040+AI1820,"")</f>
        <v/>
      </c>
      <c r="AK1820" s="19">
        <f>IF(AH1820&gt;23500000,NA(),IF(AH1820&lt;=4890000,1040000,IF(AH1820&lt;=6550000,670000,620000)))</f>
        <v/>
      </c>
      <c r="AL1820" s="19">
        <f>MAX(0,ROUNDDOWN(AH1820-AJ1820-AK1820-0,-3))</f>
        <v/>
      </c>
      <c r="AM1820" s="19">
        <f>IF(AL1820&lt;=0,0,ROUNDDOWN((AL1820*LOOKUP(AL1820,{0,1950001,3300001,6950001,9000001,18000001,40000001},{0.05,0.1,0.2,0.23,0.33,0.4,0.45})-LOOKUP(AL1820,{0,1950001,3300001,6950001,9000001,18000001,40000001},{0,97500,427500,636000,1536000,2796000,4796000}))*1.021,-2))</f>
        <v/>
      </c>
      <c r="AN1820" s="19">
        <f>MAX(0,ROUNDDOWN(AH1820-AJ1820-430000-0,-3))</f>
        <v/>
      </c>
      <c r="AO1820" s="19">
        <f>IF(AH1820&lt;=450000,0,MAX(0,ROUNDDOWN(AN1820*0.06-MIN(50000,AN1820)*0.03,-2))+MAX(0,ROUNDDOWN(AN1820*0.04-MIN(50000,AN1820)*0.02,-2)))</f>
        <v/>
      </c>
      <c r="AP1820" s="19">
        <f>AM1820+AO1820+AI1820</f>
        <v/>
      </c>
      <c r="AQ1820" s="19">
        <f>MIN(750000,MAX(0,$B1820))</f>
        <v/>
      </c>
      <c r="AR1820" s="19">
        <f>$B1820-AQ1820</f>
        <v/>
      </c>
      <c r="AS1820" s="19">
        <f>MIN(670000,ROUNDDOWN(MAX(0,AR1820-430000)*0.0751+47600,0))+MIN(260000,ROUNDDOWN(MAX(0,AR1820-430000)*0.028+17600,0))+MIN(30000,ROUNDDOWN(MAX(0,AR1820-430000)*0.0027+1873,0))+IF("いいえ"="はい",MIN(170000,ROUNDDOWN(MAX(0,AR1820-430000)*0.0243+17800,0)),0)</f>
        <v/>
      </c>
      <c r="AT1820" s="19">
        <f>IF(""="",215040+AS1820,"")</f>
        <v/>
      </c>
      <c r="AU1820" s="19">
        <f>IF(AR1820&gt;23500000,NA(),IF(AR1820&lt;=4890000,1040000,IF(AR1820&lt;=6550000,670000,620000)))</f>
        <v/>
      </c>
      <c r="AV1820" s="19">
        <f>MAX(0,ROUNDDOWN(AR1820-AT1820-AU1820-0,-3))</f>
        <v/>
      </c>
      <c r="AW1820" s="19">
        <f>IF(AV1820&lt;=0,0,ROUNDDOWN((AV1820*LOOKUP(AV1820,{0,1950001,3300001,6950001,9000001,18000001,40000001},{0.05,0.1,0.2,0.23,0.33,0.4,0.45})-LOOKUP(AV1820,{0,1950001,3300001,6950001,9000001,18000001,40000001},{0,97500,427500,636000,1536000,2796000,4796000}))*1.021,-2))</f>
        <v/>
      </c>
      <c r="AX1820" s="19">
        <f>MAX(0,ROUNDDOWN(AR1820-AT1820-430000-0,-3))</f>
        <v/>
      </c>
      <c r="AY1820" s="19">
        <f>IF(AR1820&lt;=450000,0,MAX(0,ROUNDDOWN(AX1820*0.06-MIN(50000,AX1820)*0.03,-2))+MAX(0,ROUNDDOWN(AX1820*0.04-MIN(50000,AX1820)*0.02,-2)))</f>
        <v/>
      </c>
      <c r="AZ1820" s="19">
        <f>AW1820+AY1820+AS1820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2026-10-06T13:40:51Z</dcterms:created>
  <dcterms:modified xmlns:dcterms="http://purl.org/dc/terms/" xmlns:xsi="http://www.w3.org/2001/XMLSchema-instance" xsi:type="dcterms:W3CDTF">2026-10-06T13:40:53Z</dcterms:modified>
</cp:coreProperties>
</file>